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24226"/>
  <mc:AlternateContent xmlns:mc="http://schemas.openxmlformats.org/markup-compatibility/2006">
    <mc:Choice Requires="x15">
      <x15ac:absPath xmlns:x15ac="http://schemas.microsoft.com/office/spreadsheetml/2010/11/ac" url="C:\Users\75195135991\Downloads\"/>
    </mc:Choice>
  </mc:AlternateContent>
  <xr:revisionPtr revIDLastSave="0" documentId="8_{F2921B1B-A486-4844-95C0-4B53E68FBEFF}" xr6:coauthVersionLast="47" xr6:coauthVersionMax="47" xr10:uidLastSave="{00000000-0000-0000-0000-000000000000}"/>
  <bookViews>
    <workbookView xWindow="-28920" yWindow="-15" windowWidth="29040" windowHeight="15840" xr2:uid="{00000000-000D-0000-FFFF-FFFF00000000}"/>
  </bookViews>
  <sheets>
    <sheet name="P.O. CALÇADAS E BOLSÃO " sheetId="26" r:id="rId1"/>
    <sheet name="Composições" sheetId="21" r:id="rId2"/>
    <sheet name="Cotação" sheetId="23" r:id="rId3"/>
    <sheet name="BDI SERVIÇOS" sheetId="12" r:id="rId4"/>
    <sheet name="BDI MAT. E EQUIP." sheetId="24" r:id="rId5"/>
    <sheet name="CRONOGRAMA" sheetId="14" r:id="rId6"/>
    <sheet name="CSD" sheetId="19" r:id="rId7"/>
    <sheet name="ISD" sheetId="20" r:id="rId8"/>
  </sheets>
  <externalReferences>
    <externalReference r:id="rId9"/>
  </externalReferences>
  <definedNames>
    <definedName name="__xlnm.Print_Titles_2" localSheetId="1">#REF!</definedName>
    <definedName name="__xlnm.Print_Titles_2" localSheetId="2">#REF!</definedName>
    <definedName name="__xlnm.Print_Titles_2" localSheetId="0">#REF!</definedName>
    <definedName name="__xlnm.Print_Titles_2">#REF!</definedName>
    <definedName name="_xlnm._FilterDatabase" localSheetId="1" hidden="1">Composições!$A$1:$A$5623</definedName>
    <definedName name="_xlnm._FilterDatabase" localSheetId="2" hidden="1">Cotação!$A$1:$A$5459</definedName>
    <definedName name="_xlnm._FilterDatabase" localSheetId="6" hidden="1">CSD!$A$10:$E$10388</definedName>
    <definedName name="_xlnm._FilterDatabase" localSheetId="7" hidden="1">ISD!$A$10:$F$131095</definedName>
    <definedName name="_xlnm._FilterDatabase" localSheetId="0" hidden="1">'P.O. CALÇADAS E BOLSÃO '!$A$10:$A$83</definedName>
    <definedName name="_xlnm.Print_Area" localSheetId="4">'BDI MAT. E EQUIP.'!$A$1:$G$38</definedName>
    <definedName name="_xlnm.Print_Area" localSheetId="3">'BDI SERVIÇOS'!$A$1:$G$39</definedName>
    <definedName name="_xlnm.Print_Area" localSheetId="1">Composições!$B$1:$J$228</definedName>
    <definedName name="_xlnm.Print_Area" localSheetId="2">Cotação!$B$1:$I$59</definedName>
    <definedName name="_xlnm.Print_Area" localSheetId="0">'P.O. CALÇADAS E BOLSÃO '!$B$1:$K$84</definedName>
    <definedName name="Excel_BuiltIn_Print_Titles_2_1" localSheetId="1">#REF!</definedName>
    <definedName name="Excel_BuiltIn_Print_Titles_2_1" localSheetId="2">#REF!</definedName>
    <definedName name="Excel_BuiltIn_Print_Titles_2_1" localSheetId="0">#REF!</definedName>
    <definedName name="Excel_BuiltIn_Print_Titles_2_1">#REF!</definedName>
  </definedNames>
  <calcPr calcId="191029"/>
</workbook>
</file>

<file path=xl/calcChain.xml><?xml version="1.0" encoding="utf-8"?>
<calcChain xmlns="http://schemas.openxmlformats.org/spreadsheetml/2006/main">
  <c r="H80" i="21" l="1"/>
  <c r="E61" i="26" l="1"/>
  <c r="J61" i="26"/>
  <c r="K61" i="26" s="1"/>
  <c r="I61" i="26"/>
  <c r="J60" i="26"/>
  <c r="K60" i="26" s="1"/>
  <c r="I60" i="26"/>
  <c r="F30" i="26" l="1"/>
  <c r="E30" i="26"/>
  <c r="D30" i="26"/>
  <c r="J80" i="21"/>
  <c r="I79" i="21"/>
  <c r="J79" i="21" s="1"/>
  <c r="G79" i="21"/>
  <c r="F79" i="21"/>
  <c r="F34" i="26"/>
  <c r="E34" i="26"/>
  <c r="D34" i="26"/>
  <c r="F27" i="26"/>
  <c r="E27" i="26"/>
  <c r="D27" i="26"/>
  <c r="G53" i="26" l="1"/>
  <c r="G57" i="26" s="1"/>
  <c r="G49" i="26"/>
  <c r="G50" i="26"/>
  <c r="G35" i="26"/>
  <c r="G28" i="26" l="1"/>
  <c r="E7" i="21" l="1"/>
  <c r="E6" i="21"/>
  <c r="D7" i="23"/>
  <c r="D6" i="23"/>
  <c r="G48" i="26"/>
  <c r="G46" i="26" l="1"/>
  <c r="G33" i="26"/>
  <c r="A20" i="14" l="1"/>
  <c r="A19" i="14"/>
  <c r="B7" i="14"/>
  <c r="B3" i="14"/>
  <c r="B5" i="14"/>
  <c r="I6" i="14"/>
  <c r="A5" i="14"/>
  <c r="A7" i="14" s="1"/>
  <c r="A38" i="24" l="1"/>
  <c r="A37" i="24"/>
  <c r="A39" i="12"/>
  <c r="A38" i="12"/>
  <c r="F57" i="23"/>
  <c r="F56" i="23"/>
  <c r="G226" i="21"/>
  <c r="G225" i="21"/>
  <c r="I59" i="26" l="1"/>
  <c r="G55" i="26"/>
  <c r="I51" i="26" l="1"/>
  <c r="I52" i="26"/>
  <c r="E47" i="26" l="1"/>
  <c r="F40" i="21"/>
  <c r="G40" i="21"/>
  <c r="F41" i="21"/>
  <c r="G41" i="21"/>
  <c r="A51" i="26" l="1"/>
  <c r="A52" i="26"/>
  <c r="A47" i="26"/>
  <c r="G31" i="26" l="1"/>
  <c r="G32" i="26"/>
  <c r="G30" i="26"/>
  <c r="A27" i="26"/>
  <c r="G56" i="26" l="1"/>
  <c r="I46" i="26"/>
  <c r="A5451" i="26"/>
  <c r="A5450" i="26"/>
  <c r="A5449" i="26"/>
  <c r="A5448" i="26"/>
  <c r="A5447" i="26"/>
  <c r="A5446" i="26"/>
  <c r="A5445" i="26"/>
  <c r="A5444" i="26"/>
  <c r="A5443" i="26"/>
  <c r="A5442" i="26"/>
  <c r="A5441" i="26"/>
  <c r="A5440" i="26"/>
  <c r="A5439" i="26"/>
  <c r="A5436" i="26"/>
  <c r="A5435" i="26"/>
  <c r="A5434" i="26"/>
  <c r="A5433" i="26"/>
  <c r="A5432" i="26"/>
  <c r="A5431" i="26"/>
  <c r="A5430" i="26"/>
  <c r="A5429" i="26"/>
  <c r="A5428" i="26"/>
  <c r="A5427" i="26"/>
  <c r="A4778" i="26"/>
  <c r="A4777" i="26"/>
  <c r="A4776" i="26"/>
  <c r="A4775" i="26"/>
  <c r="A4774" i="26"/>
  <c r="A4773" i="26"/>
  <c r="A4772" i="26"/>
  <c r="A4771" i="26"/>
  <c r="A4770" i="26"/>
  <c r="A4769" i="26"/>
  <c r="A4768" i="26"/>
  <c r="A4767" i="26"/>
  <c r="A4766" i="26"/>
  <c r="A4763" i="26"/>
  <c r="A4762" i="26"/>
  <c r="A4761" i="26"/>
  <c r="A4760" i="26"/>
  <c r="A4759" i="26"/>
  <c r="A4758" i="26"/>
  <c r="A4757" i="26"/>
  <c r="A4756" i="26"/>
  <c r="A4755" i="26"/>
  <c r="A4754" i="26"/>
  <c r="A4105" i="26"/>
  <c r="A4104" i="26"/>
  <c r="A4103" i="26"/>
  <c r="A4102" i="26"/>
  <c r="A4101" i="26"/>
  <c r="A4100" i="26"/>
  <c r="A4099" i="26"/>
  <c r="A4098" i="26"/>
  <c r="A4097" i="26"/>
  <c r="A4096" i="26"/>
  <c r="A4095" i="26"/>
  <c r="A4094" i="26"/>
  <c r="A4093" i="26"/>
  <c r="A4090" i="26"/>
  <c r="A4089" i="26"/>
  <c r="A4088" i="26"/>
  <c r="A4087" i="26"/>
  <c r="A4086" i="26"/>
  <c r="A4085" i="26"/>
  <c r="A4084" i="26"/>
  <c r="A4083" i="26"/>
  <c r="A4082" i="26"/>
  <c r="A4081" i="26"/>
  <c r="A3432" i="26"/>
  <c r="A3431" i="26"/>
  <c r="A3430" i="26"/>
  <c r="A3429" i="26"/>
  <c r="A3428" i="26"/>
  <c r="A3427" i="26"/>
  <c r="A3426" i="26"/>
  <c r="A3425" i="26"/>
  <c r="A3424" i="26"/>
  <c r="A3423" i="26"/>
  <c r="A3422" i="26"/>
  <c r="A3421" i="26"/>
  <c r="A3420" i="26"/>
  <c r="A3417" i="26"/>
  <c r="A3416" i="26"/>
  <c r="A3415" i="26"/>
  <c r="A3414" i="26"/>
  <c r="A3413" i="26"/>
  <c r="A3412" i="26"/>
  <c r="A3411" i="26"/>
  <c r="A3410" i="26"/>
  <c r="A3409" i="26"/>
  <c r="A3408" i="26"/>
  <c r="A2759" i="26"/>
  <c r="A2758" i="26"/>
  <c r="A2757" i="26"/>
  <c r="A2756" i="26"/>
  <c r="A2755" i="26"/>
  <c r="A2754" i="26"/>
  <c r="A2753" i="26"/>
  <c r="A2752" i="26"/>
  <c r="A2751" i="26"/>
  <c r="A2750" i="26"/>
  <c r="A2749" i="26"/>
  <c r="A2748" i="26"/>
  <c r="A2747" i="26"/>
  <c r="A2744" i="26"/>
  <c r="A2743" i="26"/>
  <c r="A2742" i="26"/>
  <c r="A2741" i="26"/>
  <c r="A2740" i="26"/>
  <c r="A2739" i="26"/>
  <c r="A2738" i="26"/>
  <c r="A2737" i="26"/>
  <c r="A2736" i="26"/>
  <c r="A2735" i="26"/>
  <c r="A2086" i="26"/>
  <c r="A2085" i="26"/>
  <c r="A2084" i="26"/>
  <c r="A2083" i="26"/>
  <c r="A2082" i="26"/>
  <c r="A2081" i="26"/>
  <c r="A2080" i="26"/>
  <c r="A2079" i="26"/>
  <c r="A2078" i="26"/>
  <c r="A2077" i="26"/>
  <c r="A2076" i="26"/>
  <c r="A2075" i="26"/>
  <c r="A2074" i="26"/>
  <c r="A2071" i="26"/>
  <c r="A2070" i="26"/>
  <c r="A2069" i="26"/>
  <c r="A2068" i="26"/>
  <c r="A2067" i="26"/>
  <c r="A2066" i="26"/>
  <c r="A2065" i="26"/>
  <c r="A2064" i="26"/>
  <c r="A2063" i="26"/>
  <c r="A2062" i="26"/>
  <c r="A1413" i="26"/>
  <c r="A1412" i="26"/>
  <c r="A1411" i="26"/>
  <c r="A1410" i="26"/>
  <c r="A1409" i="26"/>
  <c r="A1408" i="26"/>
  <c r="A1407" i="26"/>
  <c r="A1406" i="26"/>
  <c r="A1405" i="26"/>
  <c r="A1404" i="26"/>
  <c r="A1403" i="26"/>
  <c r="A1402" i="26"/>
  <c r="A1401" i="26"/>
  <c r="A1398" i="26"/>
  <c r="A1397" i="26"/>
  <c r="A1396" i="26"/>
  <c r="A1395" i="26"/>
  <c r="A1394" i="26"/>
  <c r="A1393" i="26"/>
  <c r="A1392" i="26"/>
  <c r="A1391" i="26"/>
  <c r="A1390" i="26"/>
  <c r="A1389" i="26"/>
  <c r="A740" i="26"/>
  <c r="A739" i="26"/>
  <c r="A738" i="26"/>
  <c r="A737" i="26"/>
  <c r="A736" i="26"/>
  <c r="A735" i="26"/>
  <c r="A734" i="26"/>
  <c r="A733" i="26"/>
  <c r="A732" i="26"/>
  <c r="A731" i="26"/>
  <c r="A730" i="26"/>
  <c r="A729" i="26"/>
  <c r="A728" i="26"/>
  <c r="A725" i="26"/>
  <c r="A724" i="26"/>
  <c r="A723" i="26"/>
  <c r="A722" i="26"/>
  <c r="A721" i="26"/>
  <c r="A720" i="26"/>
  <c r="A719" i="26"/>
  <c r="A718" i="26"/>
  <c r="A717" i="26"/>
  <c r="A716" i="26"/>
  <c r="M76" i="26"/>
  <c r="M75" i="26"/>
  <c r="M74" i="26"/>
  <c r="M73" i="26"/>
  <c r="M72" i="26"/>
  <c r="M71" i="26"/>
  <c r="M70" i="26"/>
  <c r="M69" i="26"/>
  <c r="M68" i="26"/>
  <c r="M67" i="26"/>
  <c r="M66" i="26"/>
  <c r="M65" i="26"/>
  <c r="M64" i="26"/>
  <c r="M63" i="26"/>
  <c r="A63" i="26"/>
  <c r="M62" i="26"/>
  <c r="K62" i="26"/>
  <c r="J62" i="26"/>
  <c r="I62" i="26"/>
  <c r="H62" i="26"/>
  <c r="F62" i="26"/>
  <c r="E62" i="26"/>
  <c r="A62" i="26"/>
  <c r="M61" i="26"/>
  <c r="A61" i="26"/>
  <c r="M60" i="26"/>
  <c r="A60" i="26"/>
  <c r="A59" i="26"/>
  <c r="A45" i="26"/>
  <c r="M44" i="26"/>
  <c r="M43" i="26"/>
  <c r="M42" i="26"/>
  <c r="K42" i="26"/>
  <c r="J42" i="26"/>
  <c r="I42" i="26"/>
  <c r="H42" i="26"/>
  <c r="F42" i="26"/>
  <c r="E42" i="26"/>
  <c r="A42" i="26"/>
  <c r="M41" i="26"/>
  <c r="K41" i="26"/>
  <c r="J41" i="26"/>
  <c r="I41" i="26"/>
  <c r="H41" i="26"/>
  <c r="F41" i="26"/>
  <c r="E41" i="26"/>
  <c r="A41" i="26"/>
  <c r="M40" i="26"/>
  <c r="K40" i="26"/>
  <c r="J40" i="26"/>
  <c r="I40" i="26"/>
  <c r="H40" i="26"/>
  <c r="F40" i="26"/>
  <c r="E40" i="26"/>
  <c r="A40" i="26"/>
  <c r="M39" i="26"/>
  <c r="K39" i="26"/>
  <c r="J39" i="26"/>
  <c r="I39" i="26"/>
  <c r="H39" i="26"/>
  <c r="F39" i="26"/>
  <c r="E39" i="26"/>
  <c r="A39" i="26"/>
  <c r="M38" i="26"/>
  <c r="K38" i="26"/>
  <c r="J38" i="26"/>
  <c r="I38" i="26"/>
  <c r="H38" i="26"/>
  <c r="F38" i="26"/>
  <c r="E38" i="26"/>
  <c r="A38" i="26"/>
  <c r="M37" i="26"/>
  <c r="K37" i="26"/>
  <c r="J37" i="26"/>
  <c r="I37" i="26"/>
  <c r="H37" i="26"/>
  <c r="F37" i="26"/>
  <c r="E37" i="26"/>
  <c r="A37" i="26"/>
  <c r="H36" i="26"/>
  <c r="F36" i="26"/>
  <c r="E36" i="26"/>
  <c r="A36" i="26"/>
  <c r="H35" i="26"/>
  <c r="F35" i="26"/>
  <c r="E35" i="26"/>
  <c r="H33" i="26"/>
  <c r="F33" i="26"/>
  <c r="E33" i="26"/>
  <c r="H32" i="26"/>
  <c r="F32" i="26"/>
  <c r="E32" i="26"/>
  <c r="A31" i="26"/>
  <c r="H29" i="26"/>
  <c r="F29" i="26"/>
  <c r="E29" i="26"/>
  <c r="H28" i="26"/>
  <c r="F28" i="26"/>
  <c r="E28" i="26"/>
  <c r="H26" i="26"/>
  <c r="F26" i="26"/>
  <c r="E26" i="26"/>
  <c r="A25" i="26"/>
  <c r="M24" i="26"/>
  <c r="M23" i="26"/>
  <c r="B23" i="26"/>
  <c r="B43" i="26" s="1"/>
  <c r="M22" i="26"/>
  <c r="K22" i="26"/>
  <c r="J22" i="26"/>
  <c r="I22" i="26"/>
  <c r="H22" i="26"/>
  <c r="F22" i="26"/>
  <c r="E22" i="26"/>
  <c r="A22" i="26"/>
  <c r="M21" i="26"/>
  <c r="K21" i="26"/>
  <c r="J21" i="26"/>
  <c r="I21" i="26"/>
  <c r="H21" i="26"/>
  <c r="F21" i="26"/>
  <c r="E21" i="26"/>
  <c r="A21" i="26"/>
  <c r="H20" i="26"/>
  <c r="G20" i="26"/>
  <c r="A20" i="26" s="1"/>
  <c r="F20" i="26"/>
  <c r="E20" i="26"/>
  <c r="F19" i="26"/>
  <c r="E19" i="26"/>
  <c r="D19" i="26"/>
  <c r="A19" i="26"/>
  <c r="F18" i="26"/>
  <c r="E18" i="26"/>
  <c r="D18" i="26"/>
  <c r="A18" i="26"/>
  <c r="H17" i="26"/>
  <c r="G17" i="26"/>
  <c r="A17" i="26" s="1"/>
  <c r="F17" i="26"/>
  <c r="E17" i="26"/>
  <c r="K6" i="26"/>
  <c r="G54" i="26" l="1"/>
  <c r="I54" i="26" s="1"/>
  <c r="A49" i="26"/>
  <c r="I48" i="26"/>
  <c r="I36" i="26"/>
  <c r="A46" i="26"/>
  <c r="A48" i="26"/>
  <c r="I49" i="26"/>
  <c r="A53" i="26"/>
  <c r="I53" i="26"/>
  <c r="A33" i="26"/>
  <c r="I31" i="26"/>
  <c r="A30" i="26"/>
  <c r="G58" i="26"/>
  <c r="I57" i="26"/>
  <c r="A57" i="26"/>
  <c r="I56" i="26"/>
  <c r="A55" i="26"/>
  <c r="I55" i="26"/>
  <c r="A50" i="26"/>
  <c r="I50" i="26"/>
  <c r="I28" i="26"/>
  <c r="A28" i="26"/>
  <c r="G29" i="26"/>
  <c r="A26" i="26"/>
  <c r="I20" i="26"/>
  <c r="I33" i="26"/>
  <c r="A32" i="26"/>
  <c r="I32" i="26"/>
  <c r="A56" i="26"/>
  <c r="I26" i="26"/>
  <c r="I17" i="26"/>
  <c r="A54" i="26" l="1"/>
  <c r="A58" i="26"/>
  <c r="I58" i="26"/>
  <c r="A34" i="26"/>
  <c r="I29" i="26"/>
  <c r="A29" i="26"/>
  <c r="A35" i="26" l="1"/>
  <c r="I35" i="26"/>
  <c r="I205" i="21" l="1"/>
  <c r="G205" i="21"/>
  <c r="F205" i="21"/>
  <c r="I204" i="21"/>
  <c r="G204" i="21"/>
  <c r="F204" i="21"/>
  <c r="I203" i="21"/>
  <c r="G203" i="21"/>
  <c r="F203" i="21"/>
  <c r="I202" i="21"/>
  <c r="G202" i="21"/>
  <c r="F202" i="21"/>
  <c r="I201" i="21"/>
  <c r="G201" i="21"/>
  <c r="F201" i="21"/>
  <c r="I200" i="21"/>
  <c r="G200" i="21"/>
  <c r="F200" i="21"/>
  <c r="I199" i="21"/>
  <c r="G199" i="21"/>
  <c r="F199" i="21"/>
  <c r="I198" i="21"/>
  <c r="G198" i="21"/>
  <c r="F198" i="21"/>
  <c r="I197" i="21"/>
  <c r="G197" i="21"/>
  <c r="F197" i="21"/>
  <c r="I196" i="21"/>
  <c r="G196" i="21"/>
  <c r="F196" i="21"/>
  <c r="I192" i="21"/>
  <c r="G192" i="21"/>
  <c r="F192" i="21"/>
  <c r="I191" i="21"/>
  <c r="G191" i="21"/>
  <c r="F191" i="21"/>
  <c r="I190" i="21"/>
  <c r="G190" i="21"/>
  <c r="F190" i="21"/>
  <c r="I189" i="21"/>
  <c r="G189" i="21"/>
  <c r="F189" i="21"/>
  <c r="I188" i="21"/>
  <c r="G188" i="21"/>
  <c r="F188" i="21"/>
  <c r="I187" i="21"/>
  <c r="G187" i="21"/>
  <c r="F187" i="21"/>
  <c r="I186" i="21"/>
  <c r="G186" i="21"/>
  <c r="F186" i="21"/>
  <c r="I185" i="21"/>
  <c r="G185" i="21"/>
  <c r="F185" i="21"/>
  <c r="I184" i="21"/>
  <c r="G184" i="21"/>
  <c r="F184" i="21"/>
  <c r="I183" i="21"/>
  <c r="G183" i="21"/>
  <c r="F183" i="21"/>
  <c r="I179" i="21"/>
  <c r="G179" i="21"/>
  <c r="F179" i="21"/>
  <c r="I178" i="21"/>
  <c r="G178" i="21"/>
  <c r="F178" i="21"/>
  <c r="I177" i="21"/>
  <c r="G177" i="21"/>
  <c r="F177" i="21"/>
  <c r="I176" i="21"/>
  <c r="G176" i="21"/>
  <c r="F176" i="21"/>
  <c r="I175" i="21"/>
  <c r="G175" i="21"/>
  <c r="F175" i="21"/>
  <c r="I174" i="21"/>
  <c r="G174" i="21"/>
  <c r="F174" i="21"/>
  <c r="I173" i="21"/>
  <c r="G173" i="21"/>
  <c r="F173" i="21"/>
  <c r="I172" i="21"/>
  <c r="G172" i="21"/>
  <c r="F172" i="21"/>
  <c r="I171" i="21"/>
  <c r="G171" i="21"/>
  <c r="F171" i="21"/>
  <c r="I170" i="21"/>
  <c r="G170" i="21"/>
  <c r="F170" i="21"/>
  <c r="I166" i="21"/>
  <c r="G166" i="21"/>
  <c r="F166" i="21"/>
  <c r="I165" i="21"/>
  <c r="G165" i="21"/>
  <c r="F165" i="21"/>
  <c r="I164" i="21"/>
  <c r="G164" i="21"/>
  <c r="F164" i="21"/>
  <c r="I163" i="21"/>
  <c r="G163" i="21"/>
  <c r="F163" i="21"/>
  <c r="I162" i="21"/>
  <c r="G162" i="21"/>
  <c r="F162" i="21"/>
  <c r="I161" i="21"/>
  <c r="G161" i="21"/>
  <c r="F161" i="21"/>
  <c r="I160" i="21"/>
  <c r="G160" i="21"/>
  <c r="F160" i="21"/>
  <c r="I159" i="21"/>
  <c r="G159" i="21"/>
  <c r="F159" i="21"/>
  <c r="I158" i="21"/>
  <c r="G158" i="21"/>
  <c r="F158" i="21"/>
  <c r="I157" i="21"/>
  <c r="G157" i="21"/>
  <c r="F157" i="21"/>
  <c r="I153" i="21"/>
  <c r="G153" i="21"/>
  <c r="F153" i="21"/>
  <c r="I152" i="21"/>
  <c r="G152" i="21"/>
  <c r="F152" i="21"/>
  <c r="I151" i="21"/>
  <c r="G151" i="21"/>
  <c r="F151" i="21"/>
  <c r="I150" i="21"/>
  <c r="G150" i="21"/>
  <c r="F150" i="21"/>
  <c r="I149" i="21"/>
  <c r="G149" i="21"/>
  <c r="F149" i="21"/>
  <c r="I148" i="21"/>
  <c r="G148" i="21"/>
  <c r="F148" i="21"/>
  <c r="I147" i="21"/>
  <c r="G147" i="21"/>
  <c r="F147" i="21"/>
  <c r="I146" i="21"/>
  <c r="G146" i="21"/>
  <c r="F146" i="21"/>
  <c r="I145" i="21"/>
  <c r="G145" i="21"/>
  <c r="F145" i="21"/>
  <c r="I144" i="21"/>
  <c r="G144" i="21"/>
  <c r="F144" i="21"/>
  <c r="I140" i="21"/>
  <c r="G140" i="21"/>
  <c r="F140" i="21"/>
  <c r="I139" i="21"/>
  <c r="G139" i="21"/>
  <c r="F139" i="21"/>
  <c r="I138" i="21"/>
  <c r="G138" i="21"/>
  <c r="F138" i="21"/>
  <c r="I137" i="21"/>
  <c r="G137" i="21"/>
  <c r="F137" i="21"/>
  <c r="I136" i="21"/>
  <c r="G136" i="21"/>
  <c r="F136" i="21"/>
  <c r="I135" i="21"/>
  <c r="G135" i="21"/>
  <c r="F135" i="21"/>
  <c r="I134" i="21"/>
  <c r="G134" i="21"/>
  <c r="F134" i="21"/>
  <c r="I133" i="21"/>
  <c r="G133" i="21"/>
  <c r="F133" i="21"/>
  <c r="I132" i="21"/>
  <c r="G132" i="21"/>
  <c r="F132" i="21"/>
  <c r="I131" i="21"/>
  <c r="G131" i="21"/>
  <c r="F131" i="21"/>
  <c r="I127" i="21"/>
  <c r="G127" i="21"/>
  <c r="F127" i="21"/>
  <c r="I126" i="21"/>
  <c r="G126" i="21"/>
  <c r="F126" i="21"/>
  <c r="I125" i="21"/>
  <c r="G125" i="21"/>
  <c r="F125" i="21"/>
  <c r="I124" i="21"/>
  <c r="G124" i="21"/>
  <c r="F124" i="21"/>
  <c r="I123" i="21"/>
  <c r="G123" i="21"/>
  <c r="F123" i="21"/>
  <c r="I122" i="21"/>
  <c r="G122" i="21"/>
  <c r="F122" i="21"/>
  <c r="I121" i="21"/>
  <c r="G121" i="21"/>
  <c r="F121" i="21"/>
  <c r="I120" i="21"/>
  <c r="G120" i="21"/>
  <c r="F120" i="21"/>
  <c r="I119" i="21"/>
  <c r="G119" i="21"/>
  <c r="F119" i="21"/>
  <c r="I118" i="21"/>
  <c r="G118" i="21"/>
  <c r="F118" i="21"/>
  <c r="I114" i="21"/>
  <c r="G114" i="21"/>
  <c r="F114" i="21"/>
  <c r="I113" i="21"/>
  <c r="G113" i="21"/>
  <c r="F113" i="21"/>
  <c r="I112" i="21"/>
  <c r="G112" i="21"/>
  <c r="F112" i="21"/>
  <c r="I111" i="21"/>
  <c r="G111" i="21"/>
  <c r="F111" i="21"/>
  <c r="I110" i="21"/>
  <c r="G110" i="21"/>
  <c r="F110" i="21"/>
  <c r="I109" i="21"/>
  <c r="G109" i="21"/>
  <c r="F109" i="21"/>
  <c r="I108" i="21"/>
  <c r="G108" i="21"/>
  <c r="F108" i="21"/>
  <c r="I107" i="21"/>
  <c r="G107" i="21"/>
  <c r="F107" i="21"/>
  <c r="I106" i="21"/>
  <c r="G106" i="21"/>
  <c r="F106" i="21"/>
  <c r="I105" i="21"/>
  <c r="G105" i="21"/>
  <c r="F105" i="21"/>
  <c r="I101" i="21"/>
  <c r="G101" i="21"/>
  <c r="F101" i="21"/>
  <c r="I100" i="21"/>
  <c r="G100" i="21"/>
  <c r="F100" i="21"/>
  <c r="I99" i="21"/>
  <c r="G99" i="21"/>
  <c r="F99" i="21"/>
  <c r="I98" i="21"/>
  <c r="G98" i="21"/>
  <c r="F98" i="21"/>
  <c r="I97" i="21"/>
  <c r="G97" i="21"/>
  <c r="F97" i="21"/>
  <c r="I96" i="21"/>
  <c r="G96" i="21"/>
  <c r="F96" i="21"/>
  <c r="I95" i="21"/>
  <c r="G95" i="21"/>
  <c r="F95" i="21"/>
  <c r="I94" i="21"/>
  <c r="G94" i="21"/>
  <c r="F94" i="21"/>
  <c r="I93" i="21"/>
  <c r="G93" i="21"/>
  <c r="F93" i="21"/>
  <c r="I92" i="21"/>
  <c r="G92" i="21"/>
  <c r="F92" i="21"/>
  <c r="I88" i="21"/>
  <c r="G88" i="21"/>
  <c r="F88" i="21"/>
  <c r="I87" i="21"/>
  <c r="G87" i="21"/>
  <c r="F87" i="21"/>
  <c r="I86" i="21"/>
  <c r="G86" i="21"/>
  <c r="F86" i="21"/>
  <c r="I85" i="21"/>
  <c r="G85" i="21"/>
  <c r="F85" i="21"/>
  <c r="I84" i="21"/>
  <c r="G84" i="21"/>
  <c r="F84" i="21"/>
  <c r="I83" i="21"/>
  <c r="G83" i="21"/>
  <c r="F83" i="21"/>
  <c r="I82" i="21"/>
  <c r="G82" i="21"/>
  <c r="F82" i="21"/>
  <c r="I75" i="21"/>
  <c r="G75" i="21"/>
  <c r="F75" i="21"/>
  <c r="I74" i="21"/>
  <c r="G74" i="21"/>
  <c r="F74" i="21"/>
  <c r="I73" i="21"/>
  <c r="G73" i="21"/>
  <c r="F73" i="21"/>
  <c r="I72" i="21"/>
  <c r="G72" i="21"/>
  <c r="F72" i="21"/>
  <c r="I71" i="21"/>
  <c r="G71" i="21"/>
  <c r="F71" i="21"/>
  <c r="I70" i="21"/>
  <c r="G70" i="21"/>
  <c r="F70" i="21"/>
  <c r="I69" i="21"/>
  <c r="G69" i="21"/>
  <c r="F69" i="21"/>
  <c r="I68" i="21"/>
  <c r="G68" i="21"/>
  <c r="F68" i="21"/>
  <c r="I67" i="21"/>
  <c r="G67" i="21"/>
  <c r="F67" i="21"/>
  <c r="I66" i="21"/>
  <c r="G66" i="21"/>
  <c r="F66" i="21"/>
  <c r="I62" i="21"/>
  <c r="G62" i="21"/>
  <c r="F62" i="21"/>
  <c r="I61" i="21"/>
  <c r="G61" i="21"/>
  <c r="F61" i="21"/>
  <c r="I60" i="21"/>
  <c r="G60" i="21"/>
  <c r="F60" i="21"/>
  <c r="I59" i="21"/>
  <c r="G59" i="21"/>
  <c r="F59" i="21"/>
  <c r="I58" i="21"/>
  <c r="G58" i="21"/>
  <c r="F58" i="21"/>
  <c r="I57" i="21"/>
  <c r="G57" i="21"/>
  <c r="F57" i="21"/>
  <c r="I56" i="21"/>
  <c r="G56" i="21"/>
  <c r="F56" i="21"/>
  <c r="I55" i="21"/>
  <c r="G55" i="21"/>
  <c r="F55" i="21"/>
  <c r="I54" i="21"/>
  <c r="G54" i="21"/>
  <c r="F54" i="21"/>
  <c r="I53" i="21"/>
  <c r="G53" i="21"/>
  <c r="F53" i="21"/>
  <c r="I49" i="21"/>
  <c r="G49" i="21"/>
  <c r="F49" i="21"/>
  <c r="I48" i="21"/>
  <c r="G48" i="21"/>
  <c r="F48" i="21"/>
  <c r="I47" i="21"/>
  <c r="G47" i="21"/>
  <c r="F47" i="21"/>
  <c r="I46" i="21"/>
  <c r="G46" i="21"/>
  <c r="F46" i="21"/>
  <c r="I45" i="21"/>
  <c r="G45" i="21"/>
  <c r="F45" i="21"/>
  <c r="I44" i="21"/>
  <c r="G44" i="21"/>
  <c r="F44" i="21"/>
  <c r="I43" i="21"/>
  <c r="G43" i="21"/>
  <c r="F43" i="21"/>
  <c r="I42" i="21"/>
  <c r="G42" i="21"/>
  <c r="F42" i="21"/>
  <c r="I41" i="21"/>
  <c r="I40" i="21"/>
  <c r="I36" i="21"/>
  <c r="G36" i="21"/>
  <c r="F36" i="21"/>
  <c r="I35" i="21"/>
  <c r="G35" i="21"/>
  <c r="F35" i="21"/>
  <c r="I34" i="21"/>
  <c r="G34" i="21"/>
  <c r="F34" i="21"/>
  <c r="I33" i="21"/>
  <c r="G33" i="21"/>
  <c r="F33" i="21"/>
  <c r="I32" i="21"/>
  <c r="G32" i="21"/>
  <c r="F32" i="21"/>
  <c r="I31" i="21"/>
  <c r="G31" i="21"/>
  <c r="F31" i="21"/>
  <c r="I30" i="21"/>
  <c r="G30" i="21"/>
  <c r="F30" i="21"/>
  <c r="I29" i="21"/>
  <c r="G29" i="21"/>
  <c r="F29" i="21"/>
  <c r="I28" i="21"/>
  <c r="G28" i="21"/>
  <c r="F28" i="21"/>
  <c r="I27" i="21"/>
  <c r="G27" i="21"/>
  <c r="F27" i="21"/>
  <c r="I23" i="21"/>
  <c r="G23" i="21"/>
  <c r="F23" i="21"/>
  <c r="I22" i="21"/>
  <c r="G22" i="21"/>
  <c r="F22" i="21"/>
  <c r="I21" i="21"/>
  <c r="G21" i="21"/>
  <c r="F21" i="21"/>
  <c r="I20" i="21"/>
  <c r="G20" i="21"/>
  <c r="F20" i="21"/>
  <c r="I19" i="21"/>
  <c r="G19" i="21"/>
  <c r="F19" i="21"/>
  <c r="I18" i="21"/>
  <c r="G18" i="21"/>
  <c r="F18" i="21"/>
  <c r="I17" i="21"/>
  <c r="G17" i="21"/>
  <c r="F17" i="21"/>
  <c r="I16" i="21"/>
  <c r="G16" i="21"/>
  <c r="F16" i="21"/>
  <c r="I15" i="21"/>
  <c r="G15" i="21"/>
  <c r="F15" i="21"/>
  <c r="I14" i="21"/>
  <c r="G14" i="21"/>
  <c r="F14" i="21"/>
  <c r="C17" i="24" l="1"/>
  <c r="C22" i="24" s="1"/>
  <c r="D22" i="24" s="1"/>
  <c r="D16" i="24"/>
  <c r="D15" i="24"/>
  <c r="D14" i="24"/>
  <c r="D13" i="24"/>
  <c r="D12" i="24"/>
  <c r="J16" i="21"/>
  <c r="J17" i="21"/>
  <c r="J18" i="21"/>
  <c r="J19" i="21"/>
  <c r="J20" i="21"/>
  <c r="I37" i="23" l="1"/>
  <c r="A37" i="23"/>
  <c r="I36" i="23"/>
  <c r="A36" i="23"/>
  <c r="I35" i="23"/>
  <c r="A35" i="23"/>
  <c r="I34" i="23"/>
  <c r="A34" i="23"/>
  <c r="I33" i="23"/>
  <c r="B33" i="23"/>
  <c r="B34" i="23" s="1"/>
  <c r="B35" i="23" s="1"/>
  <c r="B36" i="23" s="1"/>
  <c r="B37" i="23" s="1"/>
  <c r="A33" i="23"/>
  <c r="I32" i="23"/>
  <c r="A32" i="23"/>
  <c r="A31" i="23"/>
  <c r="A30" i="23"/>
  <c r="I29" i="23"/>
  <c r="A29" i="23"/>
  <c r="A22" i="23"/>
  <c r="A21" i="23"/>
  <c r="A20" i="23"/>
  <c r="A11" i="23"/>
  <c r="I28" i="23"/>
  <c r="A28" i="23"/>
  <c r="I27" i="23"/>
  <c r="A27" i="23"/>
  <c r="I26" i="23"/>
  <c r="A26" i="23"/>
  <c r="I25" i="23"/>
  <c r="A25" i="23"/>
  <c r="I24" i="23"/>
  <c r="B24" i="23"/>
  <c r="B25" i="23" s="1"/>
  <c r="B26" i="23" s="1"/>
  <c r="B27" i="23" s="1"/>
  <c r="B28" i="23" s="1"/>
  <c r="A24" i="23"/>
  <c r="I23" i="23"/>
  <c r="A23" i="23"/>
  <c r="A12" i="23"/>
  <c r="A13" i="23"/>
  <c r="J205" i="21"/>
  <c r="A205" i="21"/>
  <c r="J204" i="21"/>
  <c r="A204" i="21"/>
  <c r="J203" i="21"/>
  <c r="A203" i="21"/>
  <c r="J202" i="21"/>
  <c r="A202" i="21"/>
  <c r="J201" i="21"/>
  <c r="A201" i="21"/>
  <c r="J200" i="21"/>
  <c r="A200" i="21"/>
  <c r="J199" i="21"/>
  <c r="A199" i="21"/>
  <c r="J198" i="21"/>
  <c r="A198" i="21"/>
  <c r="J197" i="21"/>
  <c r="A197" i="21"/>
  <c r="J196" i="21"/>
  <c r="A196" i="21"/>
  <c r="A195" i="21"/>
  <c r="A194" i="21"/>
  <c r="A193" i="21"/>
  <c r="J192" i="21"/>
  <c r="A192" i="21"/>
  <c r="J191" i="21"/>
  <c r="A191" i="21"/>
  <c r="J190" i="21"/>
  <c r="A190" i="21"/>
  <c r="J189" i="21"/>
  <c r="A189" i="21"/>
  <c r="J188" i="21"/>
  <c r="A188" i="21"/>
  <c r="J187" i="21"/>
  <c r="A187" i="21"/>
  <c r="J186" i="21"/>
  <c r="A186" i="21"/>
  <c r="J185" i="21"/>
  <c r="A185" i="21"/>
  <c r="J184" i="21"/>
  <c r="A184" i="21"/>
  <c r="J183" i="21"/>
  <c r="A183" i="21"/>
  <c r="A182" i="21"/>
  <c r="A181" i="21"/>
  <c r="A180" i="21"/>
  <c r="J179" i="21"/>
  <c r="A179" i="21"/>
  <c r="J178" i="21"/>
  <c r="A178" i="21"/>
  <c r="J177" i="21"/>
  <c r="A177" i="21"/>
  <c r="J176" i="21"/>
  <c r="A176" i="21"/>
  <c r="J175" i="21"/>
  <c r="A175" i="21"/>
  <c r="J174" i="21"/>
  <c r="A174" i="21"/>
  <c r="J173" i="21"/>
  <c r="A173" i="21"/>
  <c r="J172" i="21"/>
  <c r="A172" i="21"/>
  <c r="J171" i="21"/>
  <c r="A171" i="21"/>
  <c r="J170" i="21"/>
  <c r="A170" i="21"/>
  <c r="A169" i="21"/>
  <c r="A168" i="21"/>
  <c r="A167" i="21"/>
  <c r="J166" i="21"/>
  <c r="A166" i="21"/>
  <c r="J165" i="21"/>
  <c r="A165" i="21"/>
  <c r="J164" i="21"/>
  <c r="A164" i="21"/>
  <c r="J163" i="21"/>
  <c r="A163" i="21"/>
  <c r="J162" i="21"/>
  <c r="A162" i="21"/>
  <c r="J161" i="21"/>
  <c r="A161" i="21"/>
  <c r="J160" i="21"/>
  <c r="A160" i="21"/>
  <c r="J159" i="21"/>
  <c r="A159" i="21"/>
  <c r="J158" i="21"/>
  <c r="A158" i="21"/>
  <c r="J157" i="21"/>
  <c r="A157" i="21"/>
  <c r="A156" i="21"/>
  <c r="A155" i="21"/>
  <c r="A154" i="21"/>
  <c r="J153" i="21"/>
  <c r="A153" i="21"/>
  <c r="J152" i="21"/>
  <c r="A152" i="21"/>
  <c r="J151" i="21"/>
  <c r="A151" i="21"/>
  <c r="J150" i="21"/>
  <c r="A150" i="21"/>
  <c r="J149" i="21"/>
  <c r="A149" i="21"/>
  <c r="J148" i="21"/>
  <c r="A148" i="21"/>
  <c r="J147" i="21"/>
  <c r="A147" i="21"/>
  <c r="J146" i="21"/>
  <c r="A146" i="21"/>
  <c r="J145" i="21"/>
  <c r="A145" i="21"/>
  <c r="J144" i="21"/>
  <c r="A144" i="21"/>
  <c r="A143" i="21"/>
  <c r="A142" i="21"/>
  <c r="A141" i="21"/>
  <c r="J140" i="21"/>
  <c r="A140" i="21"/>
  <c r="J139" i="21"/>
  <c r="A139" i="21"/>
  <c r="J138" i="21"/>
  <c r="A138" i="21"/>
  <c r="J137" i="21"/>
  <c r="A137" i="21"/>
  <c r="J136" i="21"/>
  <c r="A136" i="21"/>
  <c r="J135" i="21"/>
  <c r="A135" i="21"/>
  <c r="J134" i="21"/>
  <c r="A134" i="21"/>
  <c r="J133" i="21"/>
  <c r="A133" i="21"/>
  <c r="J132" i="21"/>
  <c r="A132" i="21"/>
  <c r="J131" i="21"/>
  <c r="A131" i="21"/>
  <c r="A130" i="21"/>
  <c r="A129" i="21"/>
  <c r="A128" i="21"/>
  <c r="J127" i="21"/>
  <c r="A127" i="21"/>
  <c r="J126" i="21"/>
  <c r="A126" i="21"/>
  <c r="J125" i="21"/>
  <c r="A125" i="21"/>
  <c r="J124" i="21"/>
  <c r="A124" i="21"/>
  <c r="J123" i="21"/>
  <c r="A123" i="21"/>
  <c r="J122" i="21"/>
  <c r="A122" i="21"/>
  <c r="J121" i="21"/>
  <c r="A121" i="21"/>
  <c r="J120" i="21"/>
  <c r="A120" i="21"/>
  <c r="J119" i="21"/>
  <c r="A119" i="21"/>
  <c r="J118" i="21"/>
  <c r="A118" i="21"/>
  <c r="A117" i="21"/>
  <c r="A116" i="21"/>
  <c r="A115" i="21"/>
  <c r="J114" i="21"/>
  <c r="A114" i="21"/>
  <c r="J113" i="21"/>
  <c r="A113" i="21"/>
  <c r="J112" i="21"/>
  <c r="A112" i="21"/>
  <c r="J111" i="21"/>
  <c r="A111" i="21"/>
  <c r="J110" i="21"/>
  <c r="A110" i="21"/>
  <c r="J109" i="21"/>
  <c r="A109" i="21"/>
  <c r="J108" i="21"/>
  <c r="A108" i="21"/>
  <c r="J107" i="21"/>
  <c r="A107" i="21"/>
  <c r="J106" i="21"/>
  <c r="A106" i="21"/>
  <c r="J105" i="21"/>
  <c r="A105" i="21"/>
  <c r="A104" i="21"/>
  <c r="A103" i="21"/>
  <c r="A102" i="21"/>
  <c r="J101" i="21"/>
  <c r="A101" i="21"/>
  <c r="J100" i="21"/>
  <c r="A100" i="21"/>
  <c r="J99" i="21"/>
  <c r="A99" i="21"/>
  <c r="J98" i="21"/>
  <c r="A98" i="21"/>
  <c r="J97" i="21"/>
  <c r="A97" i="21"/>
  <c r="J96" i="21"/>
  <c r="A96" i="21"/>
  <c r="J95" i="21"/>
  <c r="A95" i="21"/>
  <c r="J94" i="21"/>
  <c r="A94" i="21"/>
  <c r="J93" i="21"/>
  <c r="A93" i="21"/>
  <c r="J92" i="21"/>
  <c r="A92" i="21"/>
  <c r="A91" i="21"/>
  <c r="A90" i="21"/>
  <c r="A89" i="21"/>
  <c r="J88" i="21"/>
  <c r="A88" i="21"/>
  <c r="J87" i="21"/>
  <c r="A87" i="21"/>
  <c r="J86" i="21"/>
  <c r="A86" i="21"/>
  <c r="J85" i="21"/>
  <c r="A85" i="21"/>
  <c r="J84" i="21"/>
  <c r="A84" i="21"/>
  <c r="J83" i="21"/>
  <c r="A83" i="21"/>
  <c r="J82" i="21"/>
  <c r="A82" i="21"/>
  <c r="A81" i="21"/>
  <c r="A80" i="21"/>
  <c r="A79" i="21"/>
  <c r="A78" i="21"/>
  <c r="A77" i="21"/>
  <c r="A76" i="21"/>
  <c r="J75" i="21"/>
  <c r="A75" i="21"/>
  <c r="J74" i="21"/>
  <c r="A74" i="21"/>
  <c r="J73" i="21"/>
  <c r="A73" i="21"/>
  <c r="J72" i="21"/>
  <c r="A72" i="21"/>
  <c r="J71" i="21"/>
  <c r="A71" i="21"/>
  <c r="J70" i="21"/>
  <c r="A70" i="21"/>
  <c r="J69" i="21"/>
  <c r="A69" i="21"/>
  <c r="J68" i="21"/>
  <c r="A68" i="21"/>
  <c r="J67" i="21"/>
  <c r="A67" i="21"/>
  <c r="J66" i="21"/>
  <c r="A66" i="21"/>
  <c r="A65" i="21"/>
  <c r="A64" i="21"/>
  <c r="A63" i="21"/>
  <c r="A40" i="21"/>
  <c r="A39" i="21"/>
  <c r="A38" i="21"/>
  <c r="A37" i="21"/>
  <c r="A25" i="21"/>
  <c r="A26" i="21"/>
  <c r="A11" i="21"/>
  <c r="A12" i="21"/>
  <c r="A10" i="21"/>
  <c r="A51" i="21"/>
  <c r="A52" i="21"/>
  <c r="J62" i="21"/>
  <c r="A62" i="21"/>
  <c r="J61" i="21"/>
  <c r="A61" i="21"/>
  <c r="J60" i="21"/>
  <c r="A60" i="21"/>
  <c r="J59" i="21"/>
  <c r="A59" i="21"/>
  <c r="J58" i="21"/>
  <c r="A58" i="21"/>
  <c r="J57" i="21"/>
  <c r="A57" i="21"/>
  <c r="J56" i="21"/>
  <c r="A56" i="21"/>
  <c r="J55" i="21"/>
  <c r="A55" i="21"/>
  <c r="J54" i="21"/>
  <c r="A54" i="21"/>
  <c r="J53" i="21"/>
  <c r="A53" i="21"/>
  <c r="A50" i="21"/>
  <c r="A24" i="21"/>
  <c r="J49" i="21"/>
  <c r="A49" i="21"/>
  <c r="J48" i="21"/>
  <c r="A48" i="21"/>
  <c r="J47" i="21"/>
  <c r="A47" i="21"/>
  <c r="J46" i="21"/>
  <c r="A46" i="21"/>
  <c r="J45" i="21"/>
  <c r="A45" i="21"/>
  <c r="J44" i="21"/>
  <c r="A44" i="21"/>
  <c r="J43" i="21"/>
  <c r="A43" i="21"/>
  <c r="J42" i="21"/>
  <c r="A42" i="21"/>
  <c r="J41" i="21"/>
  <c r="A41" i="21"/>
  <c r="J40" i="21"/>
  <c r="J36" i="21"/>
  <c r="A36" i="21"/>
  <c r="J35" i="21"/>
  <c r="A35" i="21"/>
  <c r="J34" i="21"/>
  <c r="A34" i="21"/>
  <c r="J33" i="21"/>
  <c r="A33" i="21"/>
  <c r="J32" i="21"/>
  <c r="A32" i="21"/>
  <c r="J31" i="21"/>
  <c r="A31" i="21"/>
  <c r="J30" i="21"/>
  <c r="A30" i="21"/>
  <c r="J29" i="21"/>
  <c r="A29" i="21"/>
  <c r="J28" i="21"/>
  <c r="A28" i="21"/>
  <c r="J27" i="21"/>
  <c r="A27" i="21"/>
  <c r="A14" i="21"/>
  <c r="A15" i="21"/>
  <c r="A16" i="21"/>
  <c r="A17" i="21"/>
  <c r="A18" i="21"/>
  <c r="A19" i="21"/>
  <c r="A20" i="21"/>
  <c r="A21" i="21"/>
  <c r="A22" i="21"/>
  <c r="A23" i="21"/>
  <c r="A13" i="21"/>
  <c r="A14" i="23"/>
  <c r="A15" i="23"/>
  <c r="A16" i="23"/>
  <c r="A17" i="23"/>
  <c r="A18" i="23"/>
  <c r="A19" i="23"/>
  <c r="A38" i="23"/>
  <c r="A39" i="23"/>
  <c r="A40" i="23"/>
  <c r="A41" i="23"/>
  <c r="A42" i="23"/>
  <c r="A43" i="23"/>
  <c r="A44" i="23"/>
  <c r="A45" i="23"/>
  <c r="A46" i="23"/>
  <c r="A58" i="23"/>
  <c r="A59" i="23"/>
  <c r="A60" i="23"/>
  <c r="A61" i="23"/>
  <c r="A62" i="23"/>
  <c r="A63" i="23"/>
  <c r="A64" i="23"/>
  <c r="A65" i="23"/>
  <c r="A66" i="23"/>
  <c r="A67" i="23"/>
  <c r="A68" i="23"/>
  <c r="A69" i="23"/>
  <c r="A70" i="23"/>
  <c r="A71" i="23"/>
  <c r="A72" i="23"/>
  <c r="A73" i="23"/>
  <c r="A74" i="23"/>
  <c r="A75" i="23"/>
  <c r="A76" i="23"/>
  <c r="A77" i="23"/>
  <c r="A78" i="23"/>
  <c r="A79" i="23"/>
  <c r="A80" i="23"/>
  <c r="A81" i="23"/>
  <c r="A82" i="23"/>
  <c r="A83" i="23"/>
  <c r="A84" i="23"/>
  <c r="A85" i="23"/>
  <c r="A86" i="23"/>
  <c r="A87" i="23"/>
  <c r="A88" i="23"/>
  <c r="A89" i="23"/>
  <c r="A90" i="23"/>
  <c r="A91" i="23"/>
  <c r="A92" i="23"/>
  <c r="A93" i="23"/>
  <c r="A94" i="23"/>
  <c r="A95" i="23"/>
  <c r="A96" i="23"/>
  <c r="A97" i="23"/>
  <c r="A98" i="23"/>
  <c r="A99" i="23"/>
  <c r="A100" i="23"/>
  <c r="A101" i="23"/>
  <c r="A102" i="23"/>
  <c r="A103" i="23"/>
  <c r="A104" i="23"/>
  <c r="A105" i="23"/>
  <c r="A106" i="23"/>
  <c r="A107" i="23"/>
  <c r="A108" i="23"/>
  <c r="A109" i="23"/>
  <c r="A110" i="23"/>
  <c r="A111" i="23"/>
  <c r="A112" i="23"/>
  <c r="A113" i="23"/>
  <c r="A114" i="23"/>
  <c r="A115" i="23"/>
  <c r="A116" i="23"/>
  <c r="A117" i="23"/>
  <c r="A118" i="23"/>
  <c r="A119" i="23"/>
  <c r="A120" i="23"/>
  <c r="A121" i="23"/>
  <c r="A122" i="23"/>
  <c r="A123" i="23"/>
  <c r="A124" i="23"/>
  <c r="A125" i="23"/>
  <c r="A126" i="23"/>
  <c r="A127" i="23"/>
  <c r="A128" i="23"/>
  <c r="A129" i="23"/>
  <c r="A130" i="23"/>
  <c r="A131" i="23"/>
  <c r="A132" i="23"/>
  <c r="A133" i="23"/>
  <c r="A134" i="23"/>
  <c r="A135" i="23"/>
  <c r="A136" i="23"/>
  <c r="A137" i="23"/>
  <c r="A138" i="23"/>
  <c r="A139" i="23"/>
  <c r="A140" i="23"/>
  <c r="A141" i="23"/>
  <c r="A142" i="23"/>
  <c r="A143" i="23"/>
  <c r="A144" i="23"/>
  <c r="A145" i="23"/>
  <c r="A146" i="23"/>
  <c r="A147" i="23"/>
  <c r="A148" i="23"/>
  <c r="A149" i="23"/>
  <c r="A150" i="23"/>
  <c r="A151" i="23"/>
  <c r="A152" i="23"/>
  <c r="A153" i="23"/>
  <c r="A154" i="23"/>
  <c r="A155" i="23"/>
  <c r="A156" i="23"/>
  <c r="A157" i="23"/>
  <c r="A158" i="23"/>
  <c r="A159" i="23"/>
  <c r="A160" i="23"/>
  <c r="A161" i="23"/>
  <c r="A162" i="23"/>
  <c r="A163" i="23"/>
  <c r="A164" i="23"/>
  <c r="A165" i="23"/>
  <c r="A166" i="23"/>
  <c r="A167" i="23"/>
  <c r="A168" i="23"/>
  <c r="A169" i="23"/>
  <c r="A170" i="23"/>
  <c r="A171" i="23"/>
  <c r="A172" i="23"/>
  <c r="A173" i="23"/>
  <c r="A174" i="23"/>
  <c r="A175" i="23"/>
  <c r="A176" i="23"/>
  <c r="A177" i="23"/>
  <c r="A178" i="23"/>
  <c r="A179" i="23"/>
  <c r="A180" i="23"/>
  <c r="A181" i="23"/>
  <c r="A182" i="23"/>
  <c r="A183" i="23"/>
  <c r="A184" i="23"/>
  <c r="A185" i="23"/>
  <c r="A186" i="23"/>
  <c r="A5459" i="23"/>
  <c r="A5458" i="23"/>
  <c r="A5457" i="23"/>
  <c r="A5456" i="23"/>
  <c r="A5455" i="23"/>
  <c r="A5454" i="23"/>
  <c r="A5453" i="23"/>
  <c r="A5452" i="23"/>
  <c r="A5451" i="23"/>
  <c r="A5450" i="23"/>
  <c r="A5449" i="23"/>
  <c r="A5448" i="23"/>
  <c r="A5447" i="23"/>
  <c r="A5444" i="23"/>
  <c r="A5443" i="23"/>
  <c r="A5442" i="23"/>
  <c r="A5441" i="23"/>
  <c r="A5440" i="23"/>
  <c r="A5439" i="23"/>
  <c r="A5438" i="23"/>
  <c r="A5437" i="23"/>
  <c r="A5436" i="23"/>
  <c r="A5435" i="23"/>
  <c r="A4786" i="23"/>
  <c r="A4785" i="23"/>
  <c r="A4784" i="23"/>
  <c r="A4783" i="23"/>
  <c r="A4782" i="23"/>
  <c r="A4781" i="23"/>
  <c r="A4780" i="23"/>
  <c r="A4779" i="23"/>
  <c r="A4778" i="23"/>
  <c r="A4777" i="23"/>
  <c r="A4776" i="23"/>
  <c r="A4775" i="23"/>
  <c r="A4774" i="23"/>
  <c r="A4771" i="23"/>
  <c r="A4770" i="23"/>
  <c r="A4769" i="23"/>
  <c r="A4768" i="23"/>
  <c r="A4767" i="23"/>
  <c r="A4766" i="23"/>
  <c r="A4765" i="23"/>
  <c r="A4764" i="23"/>
  <c r="A4763" i="23"/>
  <c r="A4762" i="23"/>
  <c r="A4113" i="23"/>
  <c r="A4112" i="23"/>
  <c r="A4111" i="23"/>
  <c r="A4110" i="23"/>
  <c r="A4109" i="23"/>
  <c r="A4108" i="23"/>
  <c r="A4107" i="23"/>
  <c r="A4106" i="23"/>
  <c r="A4105" i="23"/>
  <c r="A4104" i="23"/>
  <c r="A4103" i="23"/>
  <c r="A4102" i="23"/>
  <c r="A4101" i="23"/>
  <c r="A4098" i="23"/>
  <c r="A4097" i="23"/>
  <c r="A4096" i="23"/>
  <c r="A4095" i="23"/>
  <c r="A4094" i="23"/>
  <c r="A4093" i="23"/>
  <c r="A4092" i="23"/>
  <c r="A4091" i="23"/>
  <c r="A4090" i="23"/>
  <c r="A4089" i="23"/>
  <c r="A3440" i="23"/>
  <c r="A3439" i="23"/>
  <c r="A3438" i="23"/>
  <c r="A3437" i="23"/>
  <c r="A3436" i="23"/>
  <c r="A3435" i="23"/>
  <c r="A3434" i="23"/>
  <c r="A3433" i="23"/>
  <c r="A3432" i="23"/>
  <c r="A3431" i="23"/>
  <c r="A3430" i="23"/>
  <c r="A3429" i="23"/>
  <c r="A3428" i="23"/>
  <c r="A3425" i="23"/>
  <c r="A3424" i="23"/>
  <c r="A3423" i="23"/>
  <c r="A3422" i="23"/>
  <c r="A3421" i="23"/>
  <c r="A3420" i="23"/>
  <c r="A3419" i="23"/>
  <c r="A3418" i="23"/>
  <c r="A3417" i="23"/>
  <c r="A3416" i="23"/>
  <c r="A2767" i="23"/>
  <c r="A2766" i="23"/>
  <c r="A2765" i="23"/>
  <c r="A2764" i="23"/>
  <c r="A2763" i="23"/>
  <c r="A2762" i="23"/>
  <c r="A2761" i="23"/>
  <c r="A2760" i="23"/>
  <c r="A2759" i="23"/>
  <c r="A2758" i="23"/>
  <c r="A2757" i="23"/>
  <c r="A2756" i="23"/>
  <c r="A2755" i="23"/>
  <c r="A2752" i="23"/>
  <c r="A2751" i="23"/>
  <c r="A2750" i="23"/>
  <c r="A2749" i="23"/>
  <c r="A2748" i="23"/>
  <c r="A2747" i="23"/>
  <c r="A2746" i="23"/>
  <c r="A2745" i="23"/>
  <c r="A2744" i="23"/>
  <c r="A2743" i="23"/>
  <c r="A2094" i="23"/>
  <c r="A2093" i="23"/>
  <c r="A2092" i="23"/>
  <c r="A2091" i="23"/>
  <c r="A2090" i="23"/>
  <c r="A2089" i="23"/>
  <c r="A2088" i="23"/>
  <c r="A2087" i="23"/>
  <c r="A2086" i="23"/>
  <c r="A2085" i="23"/>
  <c r="A2084" i="23"/>
  <c r="A2083" i="23"/>
  <c r="A2082" i="23"/>
  <c r="A2079" i="23"/>
  <c r="A2078" i="23"/>
  <c r="A2077" i="23"/>
  <c r="A2076" i="23"/>
  <c r="A2075" i="23"/>
  <c r="A2074" i="23"/>
  <c r="A2073" i="23"/>
  <c r="A2072" i="23"/>
  <c r="A2071" i="23"/>
  <c r="A2070" i="23"/>
  <c r="A1421" i="23"/>
  <c r="A1420" i="23"/>
  <c r="A1419" i="23"/>
  <c r="A1418" i="23"/>
  <c r="A1417" i="23"/>
  <c r="A1416" i="23"/>
  <c r="A1415" i="23"/>
  <c r="A1414" i="23"/>
  <c r="A1413" i="23"/>
  <c r="A1412" i="23"/>
  <c r="A1411" i="23"/>
  <c r="A1410" i="23"/>
  <c r="A1409" i="23"/>
  <c r="A1406" i="23"/>
  <c r="A1405" i="23"/>
  <c r="A1404" i="23"/>
  <c r="A1403" i="23"/>
  <c r="A1402" i="23"/>
  <c r="A1401" i="23"/>
  <c r="A1400" i="23"/>
  <c r="A1399" i="23"/>
  <c r="A1398" i="23"/>
  <c r="A1397" i="23"/>
  <c r="A1036" i="23"/>
  <c r="A1035" i="23"/>
  <c r="A1034" i="23"/>
  <c r="A1033" i="23"/>
  <c r="A1032" i="23"/>
  <c r="A1031" i="23"/>
  <c r="A748" i="23"/>
  <c r="A747" i="23"/>
  <c r="A746" i="23"/>
  <c r="A745" i="23"/>
  <c r="A744" i="23"/>
  <c r="A743" i="23"/>
  <c r="A742" i="23"/>
  <c r="A741" i="23"/>
  <c r="A740" i="23"/>
  <c r="A739" i="23"/>
  <c r="A738" i="23"/>
  <c r="A737" i="23"/>
  <c r="A736" i="23"/>
  <c r="A735" i="23"/>
  <c r="A734" i="23"/>
  <c r="A733" i="23"/>
  <c r="A732" i="23"/>
  <c r="A731" i="23"/>
  <c r="A730" i="23"/>
  <c r="A729" i="23"/>
  <c r="A728" i="23"/>
  <c r="A727" i="23"/>
  <c r="A726" i="23"/>
  <c r="A725" i="23"/>
  <c r="A724" i="23"/>
  <c r="A723" i="23"/>
  <c r="A722" i="23"/>
  <c r="A721" i="23"/>
  <c r="A720" i="23"/>
  <c r="A719" i="23"/>
  <c r="A718" i="23"/>
  <c r="J21" i="21"/>
  <c r="J22" i="21"/>
  <c r="J23" i="21"/>
  <c r="A882" i="21"/>
  <c r="A883" i="21"/>
  <c r="A884" i="21"/>
  <c r="A885" i="21"/>
  <c r="A886" i="21"/>
  <c r="A887" i="21"/>
  <c r="A898" i="21"/>
  <c r="A899" i="21"/>
  <c r="A1200" i="21"/>
  <c r="A1199" i="21"/>
  <c r="A1198" i="21"/>
  <c r="A1197" i="21"/>
  <c r="A1196" i="21"/>
  <c r="A1195" i="21"/>
  <c r="A5623" i="21"/>
  <c r="A5622" i="21"/>
  <c r="A5621" i="21"/>
  <c r="A5620" i="21"/>
  <c r="A5619" i="21"/>
  <c r="A5618" i="21"/>
  <c r="A5617" i="21"/>
  <c r="A5616" i="21"/>
  <c r="A5615" i="21"/>
  <c r="A5614" i="21"/>
  <c r="A5613" i="21"/>
  <c r="A5612" i="21"/>
  <c r="A5611" i="21"/>
  <c r="A5608" i="21"/>
  <c r="A5607" i="21"/>
  <c r="A5606" i="21"/>
  <c r="A5605" i="21"/>
  <c r="A5604" i="21"/>
  <c r="A5603" i="21"/>
  <c r="A5602" i="21"/>
  <c r="A5601" i="21"/>
  <c r="A5600" i="21"/>
  <c r="A5599" i="21"/>
  <c r="A4950" i="21"/>
  <c r="A4949" i="21"/>
  <c r="A4948" i="21"/>
  <c r="A4947" i="21"/>
  <c r="A4946" i="21"/>
  <c r="A4945" i="21"/>
  <c r="A4944" i="21"/>
  <c r="A4943" i="21"/>
  <c r="A4942" i="21"/>
  <c r="A4941" i="21"/>
  <c r="A4940" i="21"/>
  <c r="A4939" i="21"/>
  <c r="A4938" i="21"/>
  <c r="A4935" i="21"/>
  <c r="A4934" i="21"/>
  <c r="A4933" i="21"/>
  <c r="A4932" i="21"/>
  <c r="A4931" i="21"/>
  <c r="A4930" i="21"/>
  <c r="A4929" i="21"/>
  <c r="A4928" i="21"/>
  <c r="A4927" i="21"/>
  <c r="A4926" i="21"/>
  <c r="A4277" i="21"/>
  <c r="A4276" i="21"/>
  <c r="A4275" i="21"/>
  <c r="A4274" i="21"/>
  <c r="A4273" i="21"/>
  <c r="A4272" i="21"/>
  <c r="A4271" i="21"/>
  <c r="A4270" i="21"/>
  <c r="A4269" i="21"/>
  <c r="A4268" i="21"/>
  <c r="A4267" i="21"/>
  <c r="A4266" i="21"/>
  <c r="A4265" i="21"/>
  <c r="A4262" i="21"/>
  <c r="A4261" i="21"/>
  <c r="A4260" i="21"/>
  <c r="A4259" i="21"/>
  <c r="A4258" i="21"/>
  <c r="A4257" i="21"/>
  <c r="A4256" i="21"/>
  <c r="A4255" i="21"/>
  <c r="A4254" i="21"/>
  <c r="A4253" i="21"/>
  <c r="A3604" i="21"/>
  <c r="A3603" i="21"/>
  <c r="A3602" i="21"/>
  <c r="A3601" i="21"/>
  <c r="A3600" i="21"/>
  <c r="A3599" i="21"/>
  <c r="A3598" i="21"/>
  <c r="A3597" i="21"/>
  <c r="A3596" i="21"/>
  <c r="A3595" i="21"/>
  <c r="A3594" i="21"/>
  <c r="A3593" i="21"/>
  <c r="A3592" i="21"/>
  <c r="A3589" i="21"/>
  <c r="A3588" i="21"/>
  <c r="A3587" i="21"/>
  <c r="A3586" i="21"/>
  <c r="A3585" i="21"/>
  <c r="A3584" i="21"/>
  <c r="A3583" i="21"/>
  <c r="A3582" i="21"/>
  <c r="A3581" i="21"/>
  <c r="A3580" i="21"/>
  <c r="A2931" i="21"/>
  <c r="A2930" i="21"/>
  <c r="A2929" i="21"/>
  <c r="A2928" i="21"/>
  <c r="A2927" i="21"/>
  <c r="A2926" i="21"/>
  <c r="A2925" i="21"/>
  <c r="A2924" i="21"/>
  <c r="A2923" i="21"/>
  <c r="A2922" i="21"/>
  <c r="A2921" i="21"/>
  <c r="A2920" i="21"/>
  <c r="A2919" i="21"/>
  <c r="A2916" i="21"/>
  <c r="A2915" i="21"/>
  <c r="A2914" i="21"/>
  <c r="A2913" i="21"/>
  <c r="A2912" i="21"/>
  <c r="A2911" i="21"/>
  <c r="A2910" i="21"/>
  <c r="A2909" i="21"/>
  <c r="A2908" i="21"/>
  <c r="A2907" i="21"/>
  <c r="A2258" i="21"/>
  <c r="A2257" i="21"/>
  <c r="A2256" i="21"/>
  <c r="A2255" i="21"/>
  <c r="A2254" i="21"/>
  <c r="A2253" i="21"/>
  <c r="A2252" i="21"/>
  <c r="A2251" i="21"/>
  <c r="A2250" i="21"/>
  <c r="A2249" i="21"/>
  <c r="A2248" i="21"/>
  <c r="A2247" i="21"/>
  <c r="A2246" i="21"/>
  <c r="A2243" i="21"/>
  <c r="A2242" i="21"/>
  <c r="A2241" i="21"/>
  <c r="A2240" i="21"/>
  <c r="A2239" i="21"/>
  <c r="A2238" i="21"/>
  <c r="A2237" i="21"/>
  <c r="A2236" i="21"/>
  <c r="A2235" i="21"/>
  <c r="A2234" i="21"/>
  <c r="A1585" i="21"/>
  <c r="A1584" i="21"/>
  <c r="A1583" i="21"/>
  <c r="A1582" i="21"/>
  <c r="A1581" i="21"/>
  <c r="A1580" i="21"/>
  <c r="A1579" i="21"/>
  <c r="A1578" i="21"/>
  <c r="A1577" i="21"/>
  <c r="A1576" i="21"/>
  <c r="A1575" i="21"/>
  <c r="A1574" i="21"/>
  <c r="A1573" i="21"/>
  <c r="A1570" i="21"/>
  <c r="A1569" i="21"/>
  <c r="A1568" i="21"/>
  <c r="A1567" i="21"/>
  <c r="A1566" i="21"/>
  <c r="A1565" i="21"/>
  <c r="A1564" i="21"/>
  <c r="A1563" i="21"/>
  <c r="A1562" i="21"/>
  <c r="A1561" i="21"/>
  <c r="A912" i="21"/>
  <c r="A911" i="21"/>
  <c r="A910" i="21"/>
  <c r="A909" i="21"/>
  <c r="A908" i="21"/>
  <c r="A907" i="21"/>
  <c r="A906" i="21"/>
  <c r="A905" i="21"/>
  <c r="A904" i="21"/>
  <c r="A903" i="21"/>
  <c r="A902" i="21"/>
  <c r="A901" i="21"/>
  <c r="A900" i="21"/>
  <c r="A897" i="21"/>
  <c r="A896" i="21"/>
  <c r="A895" i="21"/>
  <c r="A894" i="21"/>
  <c r="A893" i="21"/>
  <c r="A892" i="21"/>
  <c r="A891" i="21"/>
  <c r="A890" i="21"/>
  <c r="A889" i="21"/>
  <c r="A888" i="21"/>
  <c r="A239" i="21"/>
  <c r="A238" i="21"/>
  <c r="A237" i="21"/>
  <c r="A236" i="21"/>
  <c r="A235" i="21"/>
  <c r="A234" i="21"/>
  <c r="A233" i="21"/>
  <c r="A232" i="21"/>
  <c r="A231" i="21"/>
  <c r="A230" i="21"/>
  <c r="A229" i="21"/>
  <c r="A228" i="21"/>
  <c r="A206" i="21"/>
  <c r="J14" i="21"/>
  <c r="I15" i="23"/>
  <c r="I16" i="23"/>
  <c r="I17" i="23"/>
  <c r="I18" i="23"/>
  <c r="I19" i="23"/>
  <c r="I14" i="23"/>
  <c r="I11" i="23" s="1"/>
  <c r="B15" i="23"/>
  <c r="B16" i="23" s="1"/>
  <c r="B17" i="23" s="1"/>
  <c r="B18" i="23" s="1"/>
  <c r="B19" i="23" s="1"/>
  <c r="I20" i="23" l="1"/>
  <c r="J154" i="21"/>
  <c r="J193" i="21"/>
  <c r="J167" i="21"/>
  <c r="J180" i="21"/>
  <c r="J141" i="21"/>
  <c r="J128" i="21"/>
  <c r="J115" i="21"/>
  <c r="J102" i="21"/>
  <c r="J89" i="21"/>
  <c r="J50" i="21"/>
  <c r="H27" i="26" s="1"/>
  <c r="I27" i="26" s="1"/>
  <c r="J76" i="21"/>
  <c r="H30" i="26" s="1"/>
  <c r="I30" i="26" s="1"/>
  <c r="J63" i="21"/>
  <c r="H34" i="26" s="1"/>
  <c r="I34" i="26" s="1"/>
  <c r="J37" i="21"/>
  <c r="H47" i="26" s="1"/>
  <c r="J15" i="21"/>
  <c r="J11" i="21" s="1"/>
  <c r="J24" i="21"/>
  <c r="I47" i="26" l="1"/>
  <c r="H18" i="26"/>
  <c r="H19" i="26"/>
  <c r="I6" i="23"/>
  <c r="J6" i="21"/>
  <c r="I18" i="26" l="1"/>
  <c r="I19" i="26"/>
  <c r="C17" i="12" l="1"/>
  <c r="C23" i="12" s="1"/>
  <c r="D16" i="12"/>
  <c r="D15" i="12"/>
  <c r="D14" i="12"/>
  <c r="D13" i="12"/>
  <c r="D12" i="12"/>
  <c r="J59" i="26" l="1"/>
  <c r="J52" i="26"/>
  <c r="J51" i="26"/>
  <c r="J27" i="26"/>
  <c r="J36" i="26"/>
  <c r="J47" i="26"/>
  <c r="J57" i="26"/>
  <c r="J50" i="26"/>
  <c r="J53" i="26"/>
  <c r="J49" i="26"/>
  <c r="J46" i="26"/>
  <c r="J48" i="26"/>
  <c r="J32" i="26"/>
  <c r="K7" i="26"/>
  <c r="J55" i="26"/>
  <c r="J54" i="26"/>
  <c r="J20" i="26"/>
  <c r="J30" i="26"/>
  <c r="J28" i="26"/>
  <c r="J56" i="26"/>
  <c r="J17" i="26"/>
  <c r="J33" i="26"/>
  <c r="J31" i="26"/>
  <c r="J26" i="26"/>
  <c r="J34" i="26"/>
  <c r="J58" i="26"/>
  <c r="J29" i="26"/>
  <c r="J35" i="26"/>
  <c r="J18" i="26"/>
  <c r="J19" i="26"/>
  <c r="D23" i="12"/>
  <c r="J7" i="21"/>
  <c r="M47" i="26" l="1"/>
  <c r="K47" i="26"/>
  <c r="K51" i="26"/>
  <c r="M51" i="26"/>
  <c r="M36" i="26"/>
  <c r="K36" i="26"/>
  <c r="K52" i="26"/>
  <c r="M52" i="26"/>
  <c r="M27" i="26"/>
  <c r="K27" i="26"/>
  <c r="K59" i="26"/>
  <c r="M59" i="26"/>
  <c r="K57" i="26"/>
  <c r="M57" i="26"/>
  <c r="K50" i="26"/>
  <c r="M50" i="26"/>
  <c r="K53" i="26"/>
  <c r="M53" i="26"/>
  <c r="K49" i="26"/>
  <c r="M49" i="26"/>
  <c r="K46" i="26"/>
  <c r="M46" i="26"/>
  <c r="M48" i="26"/>
  <c r="K48" i="26"/>
  <c r="M32" i="26"/>
  <c r="K32" i="26"/>
  <c r="K55" i="26"/>
  <c r="M55" i="26"/>
  <c r="K54" i="26"/>
  <c r="M54" i="26"/>
  <c r="K20" i="26"/>
  <c r="M20" i="26"/>
  <c r="M30" i="26"/>
  <c r="K30" i="26"/>
  <c r="K28" i="26"/>
  <c r="M28" i="26"/>
  <c r="K56" i="26"/>
  <c r="M56" i="26"/>
  <c r="K17" i="26"/>
  <c r="M17" i="26"/>
  <c r="M33" i="26"/>
  <c r="K33" i="26"/>
  <c r="M31" i="26"/>
  <c r="K31" i="26"/>
  <c r="K26" i="26"/>
  <c r="M26" i="26"/>
  <c r="K34" i="26"/>
  <c r="M34" i="26"/>
  <c r="M58" i="26"/>
  <c r="K58" i="26"/>
  <c r="M29" i="26"/>
  <c r="K29" i="26"/>
  <c r="M35" i="26"/>
  <c r="K35" i="26"/>
  <c r="K18" i="26"/>
  <c r="M18" i="26"/>
  <c r="M19" i="26"/>
  <c r="K19" i="26"/>
  <c r="K14" i="26" l="1"/>
  <c r="I3" i="14" s="1"/>
  <c r="K43" i="26"/>
  <c r="I7" i="14" s="1"/>
  <c r="M8" i="26"/>
  <c r="K23" i="26"/>
  <c r="F8" i="14" l="1"/>
  <c r="H8" i="14"/>
  <c r="C8" i="14"/>
  <c r="G8" i="14"/>
  <c r="E8" i="14"/>
  <c r="D8" i="14"/>
  <c r="K12" i="26"/>
  <c r="K8" i="26" s="1"/>
  <c r="I5" i="14"/>
  <c r="H4" i="14"/>
  <c r="F4" i="14"/>
  <c r="E4" i="14"/>
  <c r="D4" i="14"/>
  <c r="C4" i="14"/>
  <c r="G4" i="14"/>
  <c r="G9" i="12" l="1"/>
  <c r="C22" i="12" s="1"/>
  <c r="C21" i="12" s="1"/>
  <c r="G9" i="24"/>
  <c r="I8" i="14"/>
  <c r="E5" i="14"/>
  <c r="F5" i="14"/>
  <c r="F9" i="14" s="1"/>
  <c r="C5" i="14"/>
  <c r="C9" i="14" s="1"/>
  <c r="C11" i="14" s="1"/>
  <c r="G5" i="14"/>
  <c r="G9" i="14" s="1"/>
  <c r="H5" i="14"/>
  <c r="H9" i="14" s="1"/>
  <c r="D5" i="14"/>
  <c r="D9" i="14" s="1"/>
  <c r="I9" i="14"/>
  <c r="J5" i="14" s="1"/>
  <c r="C21" i="24"/>
  <c r="C20" i="24" s="1"/>
  <c r="E9" i="14"/>
  <c r="I4" i="14"/>
  <c r="G10" i="14" l="1"/>
  <c r="E10" i="14"/>
  <c r="F10" i="14"/>
  <c r="H10" i="14"/>
  <c r="D10" i="14"/>
  <c r="J7" i="14"/>
  <c r="J9" i="14"/>
  <c r="J3" i="14"/>
  <c r="D11" i="14"/>
  <c r="E11" i="14" s="1"/>
  <c r="F11" i="14" s="1"/>
  <c r="G11" i="14" s="1"/>
  <c r="H11" i="14" s="1"/>
  <c r="I11" i="14" s="1"/>
  <c r="C10" i="14"/>
  <c r="C12" i="14" s="1"/>
  <c r="D12" i="14" s="1"/>
  <c r="E12" i="14" s="1"/>
  <c r="F12" i="14" s="1"/>
  <c r="G12" i="14" l="1"/>
  <c r="H12" i="14" s="1"/>
  <c r="I10" i="14"/>
</calcChain>
</file>

<file path=xl/sharedStrings.xml><?xml version="1.0" encoding="utf-8"?>
<sst xmlns="http://schemas.openxmlformats.org/spreadsheetml/2006/main" count="51792" uniqueCount="15834">
  <si>
    <t>Código</t>
  </si>
  <si>
    <t>Descrição dos serviços</t>
  </si>
  <si>
    <t>Unid.</t>
  </si>
  <si>
    <t>Quant.</t>
  </si>
  <si>
    <t>Ítem</t>
  </si>
  <si>
    <t>1.1</t>
  </si>
  <si>
    <t>Data:</t>
  </si>
  <si>
    <t>BDI (%):</t>
  </si>
  <si>
    <t>Unitário s/ BDI</t>
  </si>
  <si>
    <t>Unitário c/ BDI</t>
  </si>
  <si>
    <t>Total s/ BDI</t>
  </si>
  <si>
    <t>Total  c/ BDI</t>
  </si>
  <si>
    <t>VALOR S/ BDI -</t>
  </si>
  <si>
    <t>1.2</t>
  </si>
  <si>
    <t>1.3</t>
  </si>
  <si>
    <t>1.4</t>
  </si>
  <si>
    <t>1.5</t>
  </si>
  <si>
    <t>1.6</t>
  </si>
  <si>
    <t>______________________________________________________________</t>
  </si>
  <si>
    <t>ITEM</t>
  </si>
  <si>
    <t>DISCRIMINAÇÃO</t>
  </si>
  <si>
    <t>TAXA (%)</t>
  </si>
  <si>
    <t>SITUAÇÃO DO INTERVALO ADMISSIVEL</t>
  </si>
  <si>
    <t>PARCELAS DO BDI (%)</t>
  </si>
  <si>
    <t>1 Quartil</t>
  </si>
  <si>
    <t xml:space="preserve">Médio </t>
  </si>
  <si>
    <t>3 Quartil</t>
  </si>
  <si>
    <t>AC - ADMINISTRAÇÃO CENTRAL</t>
  </si>
  <si>
    <t>SG - SEGUROS + GARANTIA</t>
  </si>
  <si>
    <t>R - RISCOS</t>
  </si>
  <si>
    <t>DF - DESPESAS FINANCEIRAS</t>
  </si>
  <si>
    <t>L - LUCRO BRUTO</t>
  </si>
  <si>
    <t>I - IMPOSTOS</t>
  </si>
  <si>
    <t>6.1</t>
  </si>
  <si>
    <t>PIS</t>
  </si>
  <si>
    <t>6.2</t>
  </si>
  <si>
    <t>COFINS</t>
  </si>
  <si>
    <t>6.3</t>
  </si>
  <si>
    <t>ISS (CONFORME LEGISLAÇÃO MUNICIPAL)</t>
  </si>
  <si>
    <t>TOTAL DO BDI (R$)</t>
  </si>
  <si>
    <t>Parâmetros do Acórdão 2.622/2013 - Plenário</t>
  </si>
  <si>
    <t>BDI (%)</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</si>
  <si>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</si>
  <si>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</si>
  <si>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</si>
  <si>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</si>
  <si>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</si>
  <si>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</si>
  <si>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</si>
  <si>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</si>
  <si>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t>
  </si>
  <si>
    <t>CRONOGRAMA FÍSICO-FINANCEIRO</t>
  </si>
  <si>
    <t>PRAZO</t>
  </si>
  <si>
    <t>% SERVIÇO TOTAL</t>
  </si>
  <si>
    <t>1º MÊS</t>
  </si>
  <si>
    <t>2º MÊS</t>
  </si>
  <si>
    <t>3º MÊS</t>
  </si>
  <si>
    <t>4º MÊS</t>
  </si>
  <si>
    <t>TOTAL DAS PARCELAS (R$)</t>
  </si>
  <si>
    <t>TOTAL DAS PARCELAS (%)</t>
  </si>
  <si>
    <t>TOTAL ACUMULADO DAS PARCELAS (R$)</t>
  </si>
  <si>
    <t>TOTAL ACUMULADO DAS PARCELAS (%)</t>
  </si>
  <si>
    <t xml:space="preserve"> ______________________________________________________________________</t>
  </si>
  <si>
    <t>SERVIÇOS COMPLEMENTARES</t>
  </si>
  <si>
    <t>H</t>
  </si>
  <si>
    <t>5º MÊS</t>
  </si>
  <si>
    <t>6º MÊS</t>
  </si>
  <si>
    <t>VALOR (R$) / %</t>
  </si>
  <si>
    <t>_____________________________________________________________</t>
  </si>
  <si>
    <t>PLANILHA ORÇAMENTÁRIA</t>
  </si>
  <si>
    <t>Prefeitura Municipal de Pontal do Paraná</t>
  </si>
  <si>
    <t>Secretaria Municipal de Planejamento Urbano e Infraestrutura</t>
  </si>
  <si>
    <t>Origem</t>
  </si>
  <si>
    <t>SINAPI</t>
  </si>
  <si>
    <t>SINAPI - Sistema Nacional de Pesquisa de Custos e Índices da Construção Civil</t>
  </si>
  <si>
    <t>RELATÓRIO DE CUSTOS DE COMPOSIÇÕES - ENCARGOS SOCIAIS SEM DESONERAÇÃO</t>
  </si>
  <si>
    <t>Mês de Referência:</t>
  </si>
  <si>
    <t>Encargos sociais sobre a mão de obra:</t>
  </si>
  <si>
    <t>Data de emissão:</t>
  </si>
  <si>
    <t>(SEM DESONERAÇÃO)</t>
  </si>
  <si>
    <t>PR</t>
  </si>
  <si>
    <t>Localidade</t>
  </si>
  <si>
    <t>CURITIBA</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</si>
  <si>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</si>
  <si>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</si>
  <si>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</si>
  <si>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</si>
  <si>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</si>
  <si>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</si>
  <si>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</si>
  <si>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Grupo</t>
  </si>
  <si>
    <t>Código da
Composição</t>
  </si>
  <si>
    <t>Descrição</t>
  </si>
  <si>
    <t>Unidade</t>
  </si>
  <si>
    <t>Custo (R$)</t>
  </si>
  <si>
    <t>Acessibilidade</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</si>
  <si>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</si>
  <si>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</si>
  <si>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</si>
  <si>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</si>
  <si>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</si>
  <si>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</si>
  <si>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</si>
  <si>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</si>
  <si>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</si>
  <si>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</si>
  <si>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</si>
  <si>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</si>
  <si>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</si>
  <si>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</si>
  <si>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</si>
  <si>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</si>
  <si>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</si>
  <si>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</si>
  <si>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</si>
  <si>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</si>
  <si>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</si>
  <si>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 Blocos de Concreto</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</si>
  <si>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</si>
  <si>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</si>
  <si>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</si>
  <si>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</si>
  <si>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</si>
  <si>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</si>
  <si>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</si>
  <si>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</si>
  <si>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</si>
  <si>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</si>
  <si>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</si>
  <si>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</si>
  <si>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</si>
  <si>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</si>
  <si>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</si>
  <si>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</si>
  <si>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</si>
  <si>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</si>
  <si>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</si>
  <si>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</si>
  <si>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</si>
  <si>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</si>
  <si>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</si>
  <si>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</si>
  <si>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</si>
  <si>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</si>
  <si>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</si>
  <si>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</si>
  <si>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</si>
  <si>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</si>
  <si>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</si>
  <si>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</si>
  <si>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</si>
  <si>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</si>
  <si>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</si>
  <si>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</si>
  <si>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</si>
  <si>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</si>
  <si>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</si>
  <si>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</si>
  <si>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</si>
  <si>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</si>
  <si>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</si>
  <si>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</si>
  <si>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</si>
  <si>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</si>
  <si>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</si>
  <si>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</si>
  <si>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</si>
  <si>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</si>
  <si>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</si>
  <si>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</si>
  <si>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</si>
  <si>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</si>
  <si>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</si>
  <si>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</si>
  <si>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</si>
  <si>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</si>
  <si>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</si>
  <si>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</si>
  <si>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</si>
  <si>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</si>
  <si>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</si>
  <si>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</si>
  <si>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</si>
  <si>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</si>
  <si>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</si>
  <si>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</si>
  <si>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</si>
  <si>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Alvenarias Diversas</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</si>
  <si>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</si>
  <si>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</si>
  <si>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</si>
  <si>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</si>
  <si>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</si>
  <si>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</si>
  <si>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</si>
  <si>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</si>
  <si>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</si>
  <si>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</si>
  <si>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</si>
  <si>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</si>
  <si>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</si>
  <si>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</si>
  <si>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Argamassas</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</si>
  <si>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</si>
  <si>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</si>
  <si>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</si>
  <si>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</si>
  <si>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</si>
  <si>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</si>
  <si>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</si>
  <si>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</si>
  <si>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</si>
  <si>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</si>
  <si>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</si>
  <si>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</si>
  <si>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</si>
  <si>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</si>
  <si>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</si>
  <si>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</si>
  <si>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</si>
  <si>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</si>
  <si>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</si>
  <si>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</si>
  <si>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</si>
  <si>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</si>
  <si>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</si>
  <si>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</si>
  <si>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</si>
  <si>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</si>
  <si>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</si>
  <si>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</si>
  <si>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</si>
  <si>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</si>
  <si>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</si>
  <si>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</si>
  <si>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</si>
  <si>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</si>
  <si>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</si>
  <si>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</si>
  <si>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</si>
  <si>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</si>
  <si>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</si>
  <si>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</si>
  <si>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</si>
  <si>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</si>
  <si>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</si>
  <si>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</si>
  <si>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</si>
  <si>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</si>
  <si>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</si>
  <si>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</si>
  <si>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</si>
  <si>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</si>
  <si>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</si>
  <si>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</si>
  <si>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</si>
  <si>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</si>
  <si>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</si>
  <si>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</si>
  <si>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</si>
  <si>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</si>
  <si>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</si>
  <si>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</si>
  <si>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</si>
  <si>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</si>
  <si>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</si>
  <si>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</si>
  <si>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</si>
  <si>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</si>
  <si>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</si>
  <si>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</si>
  <si>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</si>
  <si>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</si>
  <si>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</si>
  <si>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</si>
  <si>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</si>
  <si>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</si>
  <si>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</si>
  <si>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</si>
  <si>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</si>
  <si>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</si>
  <si>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</si>
  <si>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</si>
  <si>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</si>
  <si>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</si>
  <si>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</si>
  <si>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</si>
  <si>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</si>
  <si>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</si>
  <si>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</si>
  <si>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</si>
  <si>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</si>
  <si>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</si>
  <si>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</si>
  <si>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</si>
  <si>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</si>
  <si>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</si>
  <si>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</si>
  <si>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</si>
  <si>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</si>
  <si>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</si>
  <si>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</si>
  <si>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</si>
  <si>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</si>
  <si>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</si>
  <si>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</si>
  <si>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</si>
  <si>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</si>
  <si>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</si>
  <si>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</si>
  <si>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</si>
  <si>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</si>
  <si>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</si>
  <si>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</si>
  <si>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</si>
  <si>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</si>
  <si>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</si>
  <si>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</si>
  <si>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</si>
  <si>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</si>
  <si>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</si>
  <si>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</si>
  <si>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</si>
  <si>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</si>
  <si>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</si>
  <si>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</si>
  <si>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</si>
  <si>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</si>
  <si>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</si>
  <si>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</si>
  <si>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</si>
  <si>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</si>
  <si>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</si>
  <si>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</si>
  <si>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</si>
  <si>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</si>
  <si>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</si>
  <si>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</si>
  <si>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</si>
  <si>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</si>
  <si>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</si>
  <si>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</si>
  <si>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</si>
  <si>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</si>
  <si>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</si>
  <si>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</si>
  <si>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</si>
  <si>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</si>
  <si>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</si>
  <si>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</si>
  <si>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</si>
  <si>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</si>
  <si>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</si>
  <si>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</si>
  <si>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</si>
  <si>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</si>
  <si>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</si>
  <si>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</si>
  <si>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</si>
  <si>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</si>
  <si>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</si>
  <si>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</si>
  <si>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</si>
  <si>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</si>
  <si>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</si>
  <si>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</si>
  <si>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</si>
  <si>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</si>
  <si>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Armação de Estacas</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</si>
  <si>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</si>
  <si>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</si>
  <si>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</si>
  <si>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</si>
  <si>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</si>
  <si>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</si>
  <si>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</si>
  <si>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</si>
  <si>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</si>
  <si>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</si>
  <si>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</si>
  <si>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</si>
  <si>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para Estruturas de Concreto Armado</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</si>
  <si>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</si>
  <si>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</si>
  <si>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</si>
  <si>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</si>
  <si>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</si>
  <si>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</si>
  <si>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</si>
  <si>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</si>
  <si>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</si>
  <si>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</si>
  <si>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</si>
  <si>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</si>
  <si>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</si>
  <si>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</si>
  <si>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</si>
  <si>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</si>
  <si>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</si>
  <si>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</si>
  <si>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</si>
  <si>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</si>
  <si>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</si>
  <si>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</si>
  <si>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</si>
  <si>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</si>
  <si>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</si>
  <si>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</si>
  <si>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</si>
  <si>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</si>
  <si>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</si>
  <si>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</si>
  <si>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</si>
  <si>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</si>
  <si>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</si>
  <si>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</si>
  <si>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</si>
  <si>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</si>
  <si>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</si>
  <si>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</si>
  <si>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</si>
  <si>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</si>
  <si>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</si>
  <si>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</si>
  <si>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</si>
  <si>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</si>
  <si>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</si>
  <si>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</si>
  <si>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</si>
  <si>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</si>
  <si>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</si>
  <si>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</si>
  <si>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</si>
  <si>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</si>
  <si>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</si>
  <si>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</si>
  <si>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</si>
  <si>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</si>
  <si>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de Estacas</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</si>
  <si>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</si>
  <si>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</si>
  <si>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</si>
  <si>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</si>
  <si>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</si>
  <si>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</si>
  <si>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</si>
  <si>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</si>
  <si>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</si>
  <si>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</si>
  <si>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</si>
  <si>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</si>
  <si>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</si>
  <si>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</si>
  <si>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</si>
  <si>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</si>
  <si>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</si>
  <si>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</si>
  <si>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</si>
  <si>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</si>
  <si>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</si>
  <si>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</si>
  <si>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</si>
  <si>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</si>
  <si>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Tubos de Esgoto em PVC e PEAD</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</si>
  <si>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</si>
  <si>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</si>
  <si>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</si>
  <si>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</si>
  <si>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</si>
  <si>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</si>
  <si>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</si>
  <si>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</si>
  <si>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</si>
  <si>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</si>
  <si>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</si>
  <si>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</si>
  <si>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</si>
  <si>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</si>
  <si>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</si>
  <si>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</si>
  <si>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</si>
  <si>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</si>
  <si>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</si>
  <si>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</si>
  <si>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</si>
  <si>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</si>
  <si>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</si>
  <si>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</si>
  <si>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</si>
  <si>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</si>
  <si>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</si>
  <si>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</si>
  <si>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</si>
  <si>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</si>
  <si>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</si>
  <si>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</si>
  <si>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</si>
  <si>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</si>
  <si>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</si>
  <si>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</si>
  <si>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</si>
  <si>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</si>
  <si>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</si>
  <si>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</si>
  <si>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</si>
  <si>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</si>
  <si>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</si>
  <si>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</si>
  <si>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</si>
  <si>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</si>
  <si>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</si>
  <si>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</si>
  <si>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</si>
  <si>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</si>
  <si>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</si>
  <si>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</si>
  <si>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</si>
  <si>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</si>
  <si>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</si>
  <si>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</si>
  <si>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</si>
  <si>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</si>
  <si>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</si>
  <si>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</si>
  <si>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</si>
  <si>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</si>
  <si>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</si>
  <si>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</si>
  <si>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</si>
  <si>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</si>
  <si>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</si>
  <si>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</si>
  <si>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</si>
  <si>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</si>
  <si>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</si>
  <si>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</si>
  <si>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</si>
  <si>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</si>
  <si>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</si>
  <si>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</si>
  <si>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</si>
  <si>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</si>
  <si>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</si>
  <si>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</si>
  <si>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</si>
  <si>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</si>
  <si>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</si>
  <si>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</si>
  <si>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</si>
  <si>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</si>
  <si>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</si>
  <si>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</si>
  <si>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</si>
  <si>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</si>
  <si>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</si>
  <si>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</si>
  <si>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</si>
  <si>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</si>
  <si>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</si>
  <si>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</si>
  <si>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</si>
  <si>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</si>
  <si>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</si>
  <si>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</si>
  <si>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</si>
  <si>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</si>
  <si>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</si>
  <si>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</si>
  <si>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</si>
  <si>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</si>
  <si>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</si>
  <si>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</si>
  <si>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</si>
  <si>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</si>
  <si>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</si>
  <si>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</si>
  <si>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</si>
  <si>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</si>
  <si>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</si>
  <si>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</si>
  <si>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</si>
  <si>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</si>
  <si>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</si>
  <si>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</si>
  <si>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</si>
  <si>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</si>
  <si>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</si>
  <si>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</si>
  <si>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</si>
  <si>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</si>
  <si>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</si>
  <si>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</si>
  <si>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</si>
  <si>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</si>
  <si>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</si>
  <si>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</si>
  <si>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</si>
  <si>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</si>
  <si>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</si>
  <si>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</si>
  <si>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</si>
  <si>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</si>
  <si>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</si>
  <si>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</si>
  <si>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</si>
  <si>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</si>
  <si>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</si>
  <si>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</si>
  <si>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</si>
  <si>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</si>
  <si>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</si>
  <si>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</si>
  <si>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</si>
  <si>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</si>
  <si>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</si>
  <si>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</si>
  <si>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</si>
  <si>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</si>
  <si>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</si>
  <si>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</si>
  <si>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</si>
  <si>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</si>
  <si>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</si>
  <si>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</si>
  <si>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</si>
  <si>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</si>
  <si>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</si>
  <si>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</si>
  <si>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</si>
  <si>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</si>
  <si>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</si>
  <si>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</si>
  <si>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</si>
  <si>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</si>
  <si>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</si>
  <si>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</si>
  <si>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</si>
  <si>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</si>
  <si>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</si>
  <si>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</si>
  <si>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</si>
  <si>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</si>
  <si>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</si>
  <si>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</si>
  <si>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</si>
  <si>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</si>
  <si>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</si>
  <si>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</si>
  <si>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</si>
  <si>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</si>
  <si>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</si>
  <si>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</si>
  <si>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</si>
  <si>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</si>
  <si>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</si>
  <si>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</si>
  <si>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</si>
  <si>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</si>
  <si>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</si>
  <si>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</si>
  <si>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</si>
  <si>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</si>
  <si>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</si>
  <si>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</si>
  <si>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</si>
  <si>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</si>
  <si>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</si>
  <si>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</si>
  <si>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</si>
  <si>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</si>
  <si>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</si>
  <si>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</si>
  <si>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</si>
  <si>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</si>
  <si>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</si>
  <si>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</si>
  <si>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</si>
  <si>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</si>
  <si>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</si>
  <si>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</si>
  <si>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</si>
  <si>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</si>
  <si>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</si>
  <si>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</si>
  <si>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</si>
  <si>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</si>
  <si>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</si>
  <si>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</si>
  <si>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</si>
  <si>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</si>
  <si>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</si>
  <si>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</si>
  <si>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</si>
  <si>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</si>
  <si>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</si>
  <si>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</si>
  <si>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</si>
  <si>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</si>
  <si>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</si>
  <si>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</si>
  <si>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</si>
  <si>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</si>
  <si>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</si>
  <si>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</si>
  <si>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</si>
  <si>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</si>
  <si>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</si>
  <si>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</si>
  <si>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</si>
  <si>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</si>
  <si>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</si>
  <si>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</si>
  <si>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</si>
  <si>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</si>
  <si>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</si>
  <si>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</si>
  <si>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</si>
  <si>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</si>
  <si>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</si>
  <si>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</si>
  <si>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</si>
  <si>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</si>
  <si>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</si>
  <si>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</si>
  <si>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</si>
  <si>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</si>
  <si>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</si>
  <si>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</si>
  <si>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</si>
  <si>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</si>
  <si>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</si>
  <si>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</si>
  <si>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</si>
  <si>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</si>
  <si>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</si>
  <si>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</si>
  <si>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</si>
  <si>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</si>
  <si>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</si>
  <si>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</si>
  <si>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</si>
  <si>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</si>
  <si>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</si>
  <si>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</si>
  <si>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</si>
  <si>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</si>
  <si>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</si>
  <si>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</si>
  <si>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</si>
  <si>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</si>
  <si>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</si>
  <si>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</si>
  <si>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</si>
  <si>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</si>
  <si>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</si>
  <si>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</si>
  <si>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</si>
  <si>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</si>
  <si>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</si>
  <si>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</si>
  <si>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</si>
  <si>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</si>
  <si>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</si>
  <si>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</si>
  <si>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</si>
  <si>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</si>
  <si>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</si>
  <si>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</si>
  <si>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</si>
  <si>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</si>
  <si>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</si>
  <si>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</si>
  <si>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</si>
  <si>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</si>
  <si>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</si>
  <si>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</si>
  <si>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</si>
  <si>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</si>
  <si>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</si>
  <si>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</si>
  <si>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</si>
  <si>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</si>
  <si>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</si>
  <si>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</si>
  <si>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</si>
  <si>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</si>
  <si>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</si>
  <si>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</si>
  <si>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</si>
  <si>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</si>
  <si>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</si>
  <si>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</si>
  <si>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</si>
  <si>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</si>
  <si>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</si>
  <si>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</si>
  <si>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</si>
  <si>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</si>
  <si>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</si>
  <si>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</si>
  <si>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</si>
  <si>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</si>
  <si>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</si>
  <si>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</si>
  <si>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</si>
  <si>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</si>
  <si>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</si>
  <si>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</si>
  <si>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</si>
  <si>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</si>
  <si>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</si>
  <si>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</si>
  <si>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</si>
  <si>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</si>
  <si>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</si>
  <si>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</si>
  <si>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</si>
  <si>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</si>
  <si>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</si>
  <si>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</si>
  <si>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</si>
  <si>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</si>
  <si>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</si>
  <si>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</si>
  <si>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</si>
  <si>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</si>
  <si>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</si>
  <si>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</si>
  <si>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</si>
  <si>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</si>
  <si>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</si>
  <si>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</si>
  <si>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</si>
  <si>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</si>
  <si>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</si>
  <si>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</si>
  <si>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</si>
  <si>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</si>
  <si>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</si>
  <si>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</si>
  <si>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</si>
  <si>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</si>
  <si>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</si>
  <si>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</si>
  <si>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</si>
  <si>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</si>
  <si>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</si>
  <si>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</si>
  <si>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</si>
  <si>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</si>
  <si>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</si>
  <si>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</si>
  <si>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</si>
  <si>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</si>
  <si>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</si>
  <si>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</si>
  <si>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</si>
  <si>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</si>
  <si>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</si>
  <si>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</si>
  <si>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</si>
  <si>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</si>
  <si>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</si>
  <si>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</si>
  <si>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</si>
  <si>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</si>
  <si>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</si>
  <si>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</si>
  <si>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</si>
  <si>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</si>
  <si>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</si>
  <si>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</si>
  <si>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</si>
  <si>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</si>
  <si>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</si>
  <si>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</si>
  <si>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</si>
  <si>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</si>
  <si>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</si>
  <si>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</si>
  <si>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</si>
  <si>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</si>
  <si>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</si>
  <si>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</si>
  <si>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</si>
  <si>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</si>
  <si>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</si>
  <si>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</si>
  <si>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</si>
  <si>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</si>
  <si>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</si>
  <si>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</si>
  <si>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</si>
  <si>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</si>
  <si>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</si>
  <si>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</si>
  <si>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</si>
  <si>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</si>
  <si>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</si>
  <si>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</si>
  <si>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</si>
  <si>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</si>
  <si>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</si>
  <si>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</si>
  <si>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</si>
  <si>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</si>
  <si>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</si>
  <si>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</si>
  <si>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</si>
  <si>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</si>
  <si>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</si>
  <si>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</si>
  <si>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</si>
  <si>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</si>
  <si>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</si>
  <si>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</si>
  <si>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</si>
  <si>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</si>
  <si>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</si>
  <si>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</si>
  <si>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</si>
  <si>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</si>
  <si>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</si>
  <si>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</si>
  <si>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</si>
  <si>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</si>
  <si>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</si>
  <si>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</si>
  <si>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</si>
  <si>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</si>
  <si>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</si>
  <si>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</si>
  <si>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</si>
  <si>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</si>
  <si>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</si>
  <si>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</si>
  <si>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</si>
  <si>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</si>
  <si>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</si>
  <si>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</si>
  <si>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</si>
  <si>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</si>
  <si>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</si>
  <si>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</si>
  <si>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</si>
  <si>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</si>
  <si>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</si>
  <si>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</si>
  <si>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</si>
  <si>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</si>
  <si>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</si>
  <si>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</si>
  <si>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</si>
  <si>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</si>
  <si>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</si>
  <si>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</si>
  <si>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</si>
  <si>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</si>
  <si>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</si>
  <si>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</si>
  <si>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</si>
  <si>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</si>
  <si>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</si>
  <si>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</si>
  <si>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</si>
  <si>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</si>
  <si>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</si>
  <si>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</si>
  <si>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</si>
  <si>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</si>
  <si>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</si>
  <si>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</si>
  <si>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</si>
  <si>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</si>
  <si>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</si>
  <si>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</si>
  <si>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</si>
  <si>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</si>
  <si>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</si>
  <si>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</si>
  <si>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</si>
  <si>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</si>
  <si>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</si>
  <si>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</si>
  <si>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</si>
  <si>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</si>
  <si>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</si>
  <si>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</si>
  <si>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</si>
  <si>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</si>
  <si>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</si>
  <si>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</si>
  <si>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</si>
  <si>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</si>
  <si>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</si>
  <si>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</si>
  <si>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</si>
  <si>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</si>
  <si>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</si>
  <si>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</si>
  <si>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</si>
  <si>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</si>
  <si>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</si>
  <si>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</si>
  <si>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</si>
  <si>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</si>
  <si>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</si>
  <si>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</si>
  <si>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</si>
  <si>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</si>
  <si>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</si>
  <si>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</si>
  <si>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</si>
  <si>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</si>
  <si>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</si>
  <si>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</si>
  <si>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</si>
  <si>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</si>
  <si>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</si>
  <si>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</si>
  <si>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</si>
  <si>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</si>
  <si>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</si>
  <si>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</si>
  <si>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</si>
  <si>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</si>
  <si>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</si>
  <si>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</si>
  <si>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</si>
  <si>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</si>
  <si>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</si>
  <si>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</si>
  <si>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</si>
  <si>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</si>
  <si>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</si>
  <si>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</si>
  <si>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</si>
  <si>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</si>
  <si>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</si>
  <si>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</si>
  <si>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</si>
  <si>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</si>
  <si>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</si>
  <si>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</si>
  <si>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</si>
  <si>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</si>
  <si>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</si>
  <si>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</si>
  <si>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</si>
  <si>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</si>
  <si>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</si>
  <si>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</si>
  <si>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</si>
  <si>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</si>
  <si>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</si>
  <si>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</si>
  <si>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</si>
  <si>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</si>
  <si>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</si>
  <si>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</si>
  <si>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</si>
  <si>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</si>
  <si>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</si>
  <si>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</si>
  <si>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</si>
  <si>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</si>
  <si>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</si>
  <si>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</si>
  <si>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</si>
  <si>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</si>
  <si>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</si>
  <si>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</si>
  <si>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</si>
  <si>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</si>
  <si>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</si>
  <si>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</si>
  <si>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</si>
  <si>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</si>
  <si>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</si>
  <si>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</si>
  <si>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</si>
  <si>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</si>
  <si>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</si>
  <si>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</si>
  <si>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</si>
  <si>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</si>
  <si>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</si>
  <si>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</si>
  <si>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</si>
  <si>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</si>
  <si>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</si>
  <si>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</si>
  <si>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</si>
  <si>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</si>
  <si>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</si>
  <si>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</si>
  <si>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</si>
  <si>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</si>
  <si>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</si>
  <si>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</si>
  <si>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</si>
  <si>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</si>
  <si>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</si>
  <si>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</si>
  <si>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</si>
  <si>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</si>
  <si>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</si>
  <si>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</si>
  <si>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</si>
  <si>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</si>
  <si>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</si>
  <si>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</si>
  <si>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</si>
  <si>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</si>
  <si>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</si>
  <si>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</si>
  <si>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</si>
  <si>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</si>
  <si>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</si>
  <si>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</si>
  <si>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</si>
  <si>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</si>
  <si>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</si>
  <si>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</si>
  <si>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</si>
  <si>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</si>
  <si>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</si>
  <si>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</si>
  <si>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</si>
  <si>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</si>
  <si>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</si>
  <si>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</si>
  <si>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</si>
  <si>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</si>
  <si>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</si>
  <si>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</si>
  <si>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</si>
  <si>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</si>
  <si>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</si>
  <si>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</si>
  <si>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</si>
  <si>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</si>
  <si>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</si>
  <si>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</si>
  <si>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</si>
  <si>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</si>
  <si>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</si>
  <si>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</si>
  <si>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</si>
  <si>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</si>
  <si>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</si>
  <si>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</si>
  <si>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</si>
  <si>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</si>
  <si>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</si>
  <si>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</si>
  <si>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</si>
  <si>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</si>
  <si>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</si>
  <si>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</si>
  <si>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</si>
  <si>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</si>
  <si>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</si>
  <si>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</si>
  <si>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</si>
  <si>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</si>
  <si>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</si>
  <si>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</si>
  <si>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</si>
  <si>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</si>
  <si>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</si>
  <si>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</si>
  <si>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</si>
  <si>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</si>
  <si>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</si>
  <si>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</si>
  <si>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</si>
  <si>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</si>
  <si>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</si>
  <si>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</si>
  <si>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</si>
  <si>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</si>
  <si>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Bombas Hidráulicas - Centrífugas, Horizontais e Submersíveis</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</si>
  <si>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</si>
  <si>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</si>
  <si>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</si>
  <si>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</si>
  <si>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</si>
  <si>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</si>
  <si>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</si>
  <si>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</si>
  <si>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</si>
  <si>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</si>
  <si>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</si>
  <si>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</si>
  <si>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</si>
  <si>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</si>
  <si>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</si>
  <si>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</si>
  <si>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</si>
  <si>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</si>
  <si>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</si>
  <si>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</si>
  <si>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</si>
  <si>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</si>
  <si>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</si>
  <si>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</si>
  <si>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</si>
  <si>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</si>
  <si>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</si>
  <si>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</si>
  <si>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</si>
  <si>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</si>
  <si>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</si>
  <si>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</si>
  <si>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</si>
  <si>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</si>
  <si>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</si>
  <si>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</si>
  <si>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</si>
  <si>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</si>
  <si>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</si>
  <si>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</si>
  <si>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</si>
  <si>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</si>
  <si>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</si>
  <si>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</si>
  <si>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</si>
  <si>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</si>
  <si>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</si>
  <si>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</si>
  <si>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</si>
  <si>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</si>
  <si>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</si>
  <si>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</si>
  <si>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</si>
  <si>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</si>
  <si>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</si>
  <si>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</si>
  <si>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</si>
  <si>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</si>
  <si>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</si>
  <si>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</si>
  <si>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</si>
  <si>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</si>
  <si>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</si>
  <si>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</si>
  <si>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</si>
  <si>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</si>
  <si>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</si>
  <si>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</si>
  <si>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</si>
  <si>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</si>
  <si>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</si>
  <si>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</si>
  <si>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</si>
  <si>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</si>
  <si>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</si>
  <si>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</si>
  <si>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</si>
  <si>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</si>
  <si>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</si>
  <si>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</si>
  <si>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</si>
  <si>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</si>
  <si>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</si>
  <si>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</si>
  <si>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</si>
  <si>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</si>
  <si>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</si>
  <si>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</si>
  <si>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</si>
  <si>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</si>
  <si>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Caixas de Água para Edificações</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</si>
  <si>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</si>
  <si>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</si>
  <si>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</si>
  <si>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</si>
  <si>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</si>
  <si>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</si>
  <si>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</si>
  <si>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</si>
  <si>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</si>
  <si>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</si>
  <si>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</si>
  <si>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</si>
  <si>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</si>
  <si>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</si>
  <si>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</si>
  <si>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</si>
  <si>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</si>
  <si>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</si>
  <si>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</si>
  <si>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</si>
  <si>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</si>
  <si>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</si>
  <si>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</si>
  <si>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</si>
  <si>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</si>
  <si>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</si>
  <si>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</si>
  <si>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</si>
  <si>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</si>
  <si>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</si>
  <si>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</si>
  <si>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</si>
  <si>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</si>
  <si>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</si>
  <si>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</si>
  <si>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</si>
  <si>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</si>
  <si>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</si>
  <si>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</si>
  <si>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</si>
  <si>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</si>
  <si>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</si>
  <si>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</si>
  <si>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</si>
  <si>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</si>
  <si>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</si>
  <si>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</si>
  <si>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</si>
  <si>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</si>
  <si>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</si>
  <si>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</si>
  <si>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</si>
  <si>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</si>
  <si>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</si>
  <si>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</si>
  <si>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</si>
  <si>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</si>
  <si>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</si>
  <si>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</si>
  <si>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</si>
  <si>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</si>
  <si>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</si>
  <si>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</si>
  <si>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</si>
  <si>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</si>
  <si>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</si>
  <si>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</si>
  <si>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</si>
  <si>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</si>
  <si>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</si>
  <si>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</si>
  <si>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</si>
  <si>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</si>
  <si>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</si>
  <si>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</si>
  <si>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</si>
  <si>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</si>
  <si>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</si>
  <si>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</si>
  <si>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</si>
  <si>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</si>
  <si>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</si>
  <si>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</si>
  <si>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</si>
  <si>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</si>
  <si>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</si>
  <si>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</si>
  <si>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</si>
  <si>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</si>
  <si>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</si>
  <si>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</si>
  <si>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</si>
  <si>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</si>
  <si>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</si>
  <si>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</si>
  <si>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</si>
  <si>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</si>
  <si>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</si>
  <si>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</si>
  <si>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</si>
  <si>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</si>
  <si>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</si>
  <si>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</si>
  <si>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</si>
  <si>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</si>
  <si>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</si>
  <si>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</si>
  <si>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</si>
  <si>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</si>
  <si>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</si>
  <si>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</si>
  <si>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</si>
  <si>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</si>
  <si>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</si>
  <si>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</si>
  <si>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</si>
  <si>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</si>
  <si>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</si>
  <si>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</si>
  <si>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</si>
  <si>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</si>
  <si>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</si>
  <si>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</si>
  <si>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</si>
  <si>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</si>
  <si>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</si>
  <si>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</si>
  <si>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</si>
  <si>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</si>
  <si>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</si>
  <si>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</si>
  <si>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</si>
  <si>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</si>
  <si>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</si>
  <si>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</si>
  <si>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</si>
  <si>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</si>
  <si>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</si>
  <si>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</si>
  <si>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</si>
  <si>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</si>
  <si>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</si>
  <si>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</si>
  <si>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</si>
  <si>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</si>
  <si>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</si>
  <si>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</si>
  <si>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</si>
  <si>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</si>
  <si>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</si>
  <si>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</si>
  <si>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</si>
  <si>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</si>
  <si>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</si>
  <si>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</si>
  <si>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</si>
  <si>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</si>
  <si>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</si>
  <si>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</si>
  <si>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</si>
  <si>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</si>
  <si>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</si>
  <si>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para Estruturas de Concreto Armado</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</si>
  <si>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</si>
  <si>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</si>
  <si>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</si>
  <si>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</si>
  <si>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</si>
  <si>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</si>
  <si>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</si>
  <si>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</si>
  <si>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</si>
  <si>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</si>
  <si>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</si>
  <si>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</si>
  <si>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</si>
  <si>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</si>
  <si>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</si>
  <si>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</si>
  <si>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</si>
  <si>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</si>
  <si>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</si>
  <si>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</si>
  <si>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Concreto Projetado</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</si>
  <si>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</si>
  <si>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</si>
  <si>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</si>
  <si>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</si>
  <si>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</si>
  <si>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</si>
  <si>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</si>
  <si>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</si>
  <si>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</si>
  <si>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</si>
  <si>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</si>
  <si>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</si>
  <si>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</si>
  <si>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</si>
  <si>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</si>
  <si>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</si>
  <si>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</si>
  <si>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</si>
  <si>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</si>
  <si>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</si>
  <si>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</si>
  <si>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</si>
  <si>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</si>
  <si>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</si>
  <si>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</si>
  <si>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</si>
  <si>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</si>
  <si>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</si>
  <si>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</si>
  <si>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</si>
  <si>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</si>
  <si>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</si>
  <si>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</si>
  <si>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</si>
  <si>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</si>
  <si>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</si>
  <si>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</si>
  <si>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</si>
  <si>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</si>
  <si>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</si>
  <si>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</si>
  <si>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</si>
  <si>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</si>
  <si>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</si>
  <si>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</si>
  <si>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</si>
  <si>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</si>
  <si>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</si>
  <si>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</si>
  <si>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</si>
  <si>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</si>
  <si>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</si>
  <si>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</si>
  <si>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</si>
  <si>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</si>
  <si>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</si>
  <si>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</si>
  <si>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</si>
  <si>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</si>
  <si>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</si>
  <si>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</si>
  <si>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</si>
  <si>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</si>
  <si>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</si>
  <si>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</si>
  <si>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</si>
  <si>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</si>
  <si>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</si>
  <si>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</si>
  <si>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</si>
  <si>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</si>
  <si>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</si>
  <si>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</si>
  <si>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</si>
  <si>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</si>
  <si>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</si>
  <si>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</si>
  <si>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</si>
  <si>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</si>
  <si>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</si>
  <si>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</si>
  <si>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</si>
  <si>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</si>
  <si>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</si>
  <si>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</si>
  <si>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</si>
  <si>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</si>
  <si>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</si>
  <si>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</si>
  <si>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</si>
  <si>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</si>
  <si>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</si>
  <si>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</si>
  <si>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</si>
  <si>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</si>
  <si>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</si>
  <si>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</si>
  <si>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</si>
  <si>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</si>
  <si>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</si>
  <si>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</si>
  <si>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</si>
  <si>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</si>
  <si>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</si>
  <si>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</si>
  <si>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</si>
  <si>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</si>
  <si>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</si>
  <si>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</si>
  <si>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</si>
  <si>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</si>
  <si>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</si>
  <si>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</si>
  <si>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</si>
  <si>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</si>
  <si>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</si>
  <si>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</si>
  <si>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</si>
  <si>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</si>
  <si>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</si>
  <si>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</si>
  <si>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</si>
  <si>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</si>
  <si>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</si>
  <si>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</si>
  <si>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</si>
  <si>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</si>
  <si>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</si>
  <si>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</si>
  <si>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</si>
  <si>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</si>
  <si>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</si>
  <si>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</si>
  <si>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</si>
  <si>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</si>
  <si>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</si>
  <si>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</si>
  <si>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</si>
  <si>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</si>
  <si>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</si>
  <si>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</si>
  <si>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Custos Horários Produtivo e Improdutivo dos Equipamentos</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</si>
  <si>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</si>
  <si>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</si>
  <si>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</si>
  <si>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</si>
  <si>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</si>
  <si>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</si>
  <si>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</si>
  <si>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</si>
  <si>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</si>
  <si>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</si>
  <si>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</si>
  <si>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</si>
  <si>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</si>
  <si>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</si>
  <si>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</si>
  <si>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</si>
  <si>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</si>
  <si>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</si>
  <si>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</si>
  <si>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</si>
  <si>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</si>
  <si>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</si>
  <si>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</si>
  <si>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</si>
  <si>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</si>
  <si>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</si>
  <si>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</si>
  <si>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</si>
  <si>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</si>
  <si>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</si>
  <si>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</si>
  <si>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</si>
  <si>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</si>
  <si>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</si>
  <si>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</si>
  <si>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</si>
  <si>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</si>
  <si>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</si>
  <si>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</si>
  <si>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</si>
  <si>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</si>
  <si>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</si>
  <si>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</si>
  <si>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</si>
  <si>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</si>
  <si>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</si>
  <si>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</si>
  <si>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</si>
  <si>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</si>
  <si>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</si>
  <si>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</si>
  <si>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</si>
  <si>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</si>
  <si>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</si>
  <si>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</si>
  <si>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</si>
  <si>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</si>
  <si>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</si>
  <si>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</si>
  <si>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</si>
  <si>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</si>
  <si>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</si>
  <si>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</si>
  <si>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</si>
  <si>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</si>
  <si>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</si>
  <si>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</si>
  <si>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</si>
  <si>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</si>
  <si>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</si>
  <si>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</si>
  <si>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</si>
  <si>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</si>
  <si>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</si>
  <si>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</si>
  <si>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</si>
  <si>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</si>
  <si>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</si>
  <si>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</si>
  <si>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</si>
  <si>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</si>
  <si>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</si>
  <si>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</si>
  <si>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</si>
  <si>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</si>
  <si>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</si>
  <si>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</si>
  <si>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</si>
  <si>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</si>
  <si>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</si>
  <si>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</si>
  <si>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</si>
  <si>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</si>
  <si>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</si>
  <si>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</si>
  <si>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</si>
  <si>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</si>
  <si>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</si>
  <si>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</si>
  <si>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</si>
  <si>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</si>
  <si>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</si>
  <si>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</si>
  <si>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</si>
  <si>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</si>
  <si>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</si>
  <si>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</si>
  <si>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</si>
  <si>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</si>
  <si>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</si>
  <si>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</si>
  <si>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</si>
  <si>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</si>
  <si>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</si>
  <si>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</si>
  <si>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</si>
  <si>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</si>
  <si>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</si>
  <si>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</si>
  <si>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</si>
  <si>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</si>
  <si>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</si>
  <si>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</si>
  <si>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</si>
  <si>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</si>
  <si>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</si>
  <si>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</si>
  <si>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</si>
  <si>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</si>
  <si>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</si>
  <si>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</si>
  <si>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</si>
  <si>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</si>
  <si>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</si>
  <si>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</si>
  <si>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</si>
  <si>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</si>
  <si>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</si>
  <si>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</si>
  <si>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</si>
  <si>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</si>
  <si>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</si>
  <si>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</si>
  <si>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</si>
  <si>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</si>
  <si>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</si>
  <si>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</si>
  <si>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</si>
  <si>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</si>
  <si>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</si>
  <si>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</si>
  <si>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</si>
  <si>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</si>
  <si>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</si>
  <si>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</si>
  <si>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</si>
  <si>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</si>
  <si>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</si>
  <si>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</si>
  <si>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</si>
  <si>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</si>
  <si>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</si>
  <si>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</si>
  <si>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</si>
  <si>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</si>
  <si>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</si>
  <si>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</si>
  <si>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</si>
  <si>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</si>
  <si>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</si>
  <si>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</si>
  <si>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</si>
  <si>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</si>
  <si>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</si>
  <si>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</si>
  <si>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</si>
  <si>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</si>
  <si>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</si>
  <si>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</si>
  <si>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</si>
  <si>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</si>
  <si>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</si>
  <si>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</si>
  <si>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</si>
  <si>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</si>
  <si>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</si>
  <si>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</si>
  <si>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</si>
  <si>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</si>
  <si>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</si>
  <si>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</si>
  <si>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</si>
  <si>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</si>
  <si>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</si>
  <si>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</si>
  <si>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</si>
  <si>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</si>
  <si>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</si>
  <si>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</si>
  <si>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</si>
  <si>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</si>
  <si>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</si>
  <si>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</si>
  <si>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</si>
  <si>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</si>
  <si>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</si>
  <si>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</si>
  <si>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</si>
  <si>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</si>
  <si>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</si>
  <si>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</si>
  <si>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</si>
  <si>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</si>
  <si>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</si>
  <si>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</si>
  <si>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</si>
  <si>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</si>
  <si>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</si>
  <si>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</si>
  <si>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</si>
  <si>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</si>
  <si>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</si>
  <si>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</si>
  <si>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</si>
  <si>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</si>
  <si>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</si>
  <si>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</si>
  <si>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</si>
  <si>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</si>
  <si>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</si>
  <si>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</si>
  <si>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</si>
  <si>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</si>
  <si>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</si>
  <si>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</si>
  <si>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</si>
  <si>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</si>
  <si>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</si>
  <si>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</si>
  <si>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</si>
  <si>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</si>
  <si>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</si>
  <si>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</si>
  <si>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</si>
  <si>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</si>
  <si>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</si>
  <si>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</si>
  <si>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</si>
  <si>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</si>
  <si>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</si>
  <si>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</si>
  <si>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</si>
  <si>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</si>
  <si>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</si>
  <si>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</si>
  <si>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</si>
  <si>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</si>
  <si>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</si>
  <si>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</si>
  <si>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</si>
  <si>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</si>
  <si>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</si>
  <si>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</si>
  <si>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</si>
  <si>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</si>
  <si>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</si>
  <si>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</si>
  <si>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</si>
  <si>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</si>
  <si>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</si>
  <si>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</si>
  <si>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</si>
  <si>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</si>
  <si>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</si>
  <si>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</si>
  <si>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</si>
  <si>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</si>
  <si>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</si>
  <si>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</si>
  <si>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</si>
  <si>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</si>
  <si>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</si>
  <si>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</si>
  <si>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</si>
  <si>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</si>
  <si>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</si>
  <si>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</si>
  <si>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</si>
  <si>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</si>
  <si>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</si>
  <si>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</si>
  <si>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</si>
  <si>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</si>
  <si>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</si>
  <si>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</si>
  <si>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</si>
  <si>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</si>
  <si>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</si>
  <si>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</si>
  <si>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</si>
  <si>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</si>
  <si>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</si>
  <si>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</si>
  <si>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</si>
  <si>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</si>
  <si>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</si>
  <si>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</si>
  <si>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</si>
  <si>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</si>
  <si>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</si>
  <si>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</si>
  <si>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</si>
  <si>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</si>
  <si>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</si>
  <si>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</si>
  <si>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</si>
  <si>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</si>
  <si>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</si>
  <si>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</si>
  <si>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</si>
  <si>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</si>
  <si>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</si>
  <si>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</si>
  <si>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</si>
  <si>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</si>
  <si>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</si>
  <si>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</si>
  <si>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</si>
  <si>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</si>
  <si>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</si>
  <si>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</si>
  <si>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</si>
  <si>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</si>
  <si>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</si>
  <si>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</si>
  <si>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</si>
  <si>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</si>
  <si>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</si>
  <si>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</si>
  <si>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</si>
  <si>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</si>
  <si>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</si>
  <si>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</si>
  <si>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</si>
  <si>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</si>
  <si>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</si>
  <si>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</si>
  <si>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</si>
  <si>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</si>
  <si>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</si>
  <si>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</si>
  <si>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</si>
  <si>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</si>
  <si>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</si>
  <si>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</si>
  <si>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</si>
  <si>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</si>
  <si>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</si>
  <si>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</si>
  <si>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</si>
  <si>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</si>
  <si>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</si>
  <si>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</si>
  <si>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</si>
  <si>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</si>
  <si>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</si>
  <si>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</si>
  <si>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</si>
  <si>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</si>
  <si>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</si>
  <si>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</si>
  <si>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</si>
  <si>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</si>
  <si>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</si>
  <si>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</si>
  <si>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</si>
  <si>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</si>
  <si>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</si>
  <si>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</si>
  <si>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</si>
  <si>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</si>
  <si>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</si>
  <si>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</si>
  <si>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</si>
  <si>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</si>
  <si>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</si>
  <si>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</si>
  <si>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</si>
  <si>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</si>
  <si>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</si>
  <si>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</si>
  <si>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</si>
  <si>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</si>
  <si>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</si>
  <si>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</si>
  <si>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</si>
  <si>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</si>
  <si>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</si>
  <si>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</si>
  <si>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</si>
  <si>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</si>
  <si>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</si>
  <si>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</si>
  <si>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</si>
  <si>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</si>
  <si>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</si>
  <si>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</si>
  <si>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</si>
  <si>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</si>
  <si>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</si>
  <si>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</si>
  <si>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</si>
  <si>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</si>
  <si>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</si>
  <si>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</si>
  <si>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</si>
  <si>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</si>
  <si>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</si>
  <si>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</si>
  <si>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</si>
  <si>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</si>
  <si>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</si>
  <si>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</si>
  <si>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</si>
  <si>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</si>
  <si>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</si>
  <si>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</si>
  <si>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</si>
  <si>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</si>
  <si>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</si>
  <si>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</si>
  <si>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</si>
  <si>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</si>
  <si>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</si>
  <si>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</si>
  <si>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</si>
  <si>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Demolições e Remoções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</si>
  <si>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</si>
  <si>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</si>
  <si>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</si>
  <si>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</si>
  <si>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</si>
  <si>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</si>
  <si>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</si>
  <si>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</si>
  <si>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</si>
  <si>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</si>
  <si>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</si>
  <si>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</si>
  <si>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</si>
  <si>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</si>
  <si>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</si>
  <si>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</si>
  <si>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</si>
  <si>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</si>
  <si>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</si>
  <si>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</si>
  <si>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</si>
  <si>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</si>
  <si>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</si>
  <si>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</si>
  <si>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</si>
  <si>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</si>
  <si>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</si>
  <si>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</si>
  <si>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</si>
  <si>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</si>
  <si>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</si>
  <si>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</si>
  <si>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</si>
  <si>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</si>
  <si>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</si>
  <si>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</si>
  <si>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</si>
  <si>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</si>
  <si>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</si>
  <si>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</si>
  <si>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</si>
  <si>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</si>
  <si>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</si>
  <si>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</si>
  <si>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</si>
  <si>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</si>
  <si>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</si>
  <si>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</si>
  <si>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</si>
  <si>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</si>
  <si>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</si>
  <si>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</si>
  <si>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</si>
  <si>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</si>
  <si>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</si>
  <si>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</si>
  <si>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</si>
  <si>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</si>
  <si>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</si>
  <si>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</si>
  <si>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</si>
  <si>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Depreciação, Juros, Impostos e Seguros, Manutenção e Materiais na Operação dos Equipamentos</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</si>
  <si>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</si>
  <si>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</si>
  <si>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</si>
  <si>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</si>
  <si>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</si>
  <si>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</si>
  <si>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</si>
  <si>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</si>
  <si>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</si>
  <si>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</si>
  <si>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</si>
  <si>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</si>
  <si>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</si>
  <si>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</si>
  <si>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</si>
  <si>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</si>
  <si>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</si>
  <si>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</si>
  <si>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</si>
  <si>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</si>
  <si>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</si>
  <si>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</si>
  <si>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</si>
  <si>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</si>
  <si>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</si>
  <si>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</si>
  <si>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</si>
  <si>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</si>
  <si>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</si>
  <si>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</si>
  <si>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</si>
  <si>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</si>
  <si>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</si>
  <si>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</si>
  <si>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</si>
  <si>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</si>
  <si>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</si>
  <si>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</si>
  <si>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</si>
  <si>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</si>
  <si>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</si>
  <si>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</si>
  <si>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</si>
  <si>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</si>
  <si>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</si>
  <si>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</si>
  <si>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</si>
  <si>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</si>
  <si>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</si>
  <si>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</si>
  <si>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</si>
  <si>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</si>
  <si>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</si>
  <si>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</si>
  <si>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</si>
  <si>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</si>
  <si>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</si>
  <si>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</si>
  <si>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</si>
  <si>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</si>
  <si>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</si>
  <si>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</si>
  <si>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</si>
  <si>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</si>
  <si>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</si>
  <si>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</si>
  <si>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</si>
  <si>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</si>
  <si>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</si>
  <si>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</si>
  <si>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</si>
  <si>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</si>
  <si>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</si>
  <si>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</si>
  <si>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</si>
  <si>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</si>
  <si>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</si>
  <si>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</si>
  <si>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</si>
  <si>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</si>
  <si>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</si>
  <si>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</si>
  <si>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</si>
  <si>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</si>
  <si>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</si>
  <si>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</si>
  <si>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</si>
  <si>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</si>
  <si>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</si>
  <si>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</si>
  <si>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</si>
  <si>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</si>
  <si>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</si>
  <si>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</si>
  <si>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</si>
  <si>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</si>
  <si>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</si>
  <si>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</si>
  <si>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</si>
  <si>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</si>
  <si>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</si>
  <si>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</si>
  <si>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</si>
  <si>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</si>
  <si>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</si>
  <si>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</si>
  <si>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</si>
  <si>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</si>
  <si>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</si>
  <si>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</si>
  <si>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</si>
  <si>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</si>
  <si>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</si>
  <si>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</si>
  <si>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</si>
  <si>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</si>
  <si>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</si>
  <si>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</si>
  <si>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</si>
  <si>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</si>
  <si>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</si>
  <si>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</si>
  <si>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</si>
  <si>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</si>
  <si>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</si>
  <si>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</si>
  <si>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</si>
  <si>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</si>
  <si>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</si>
  <si>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</si>
  <si>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</si>
  <si>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</si>
  <si>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</si>
  <si>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</si>
  <si>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</si>
  <si>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</si>
  <si>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</si>
  <si>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</si>
  <si>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</si>
  <si>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</si>
  <si>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</si>
  <si>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</si>
  <si>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</si>
  <si>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</si>
  <si>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</si>
  <si>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</si>
  <si>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</si>
  <si>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</si>
  <si>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</si>
  <si>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</si>
  <si>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</si>
  <si>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</si>
  <si>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</si>
  <si>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</si>
  <si>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</si>
  <si>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</si>
  <si>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</si>
  <si>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</si>
  <si>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</si>
  <si>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</si>
  <si>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</si>
  <si>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</si>
  <si>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</si>
  <si>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</si>
  <si>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</si>
  <si>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</si>
  <si>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</si>
  <si>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</si>
  <si>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</si>
  <si>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</si>
  <si>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</si>
  <si>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</si>
  <si>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</si>
  <si>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</si>
  <si>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</si>
  <si>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</si>
  <si>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</si>
  <si>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</si>
  <si>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</si>
  <si>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</si>
  <si>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</si>
  <si>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</si>
  <si>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</si>
  <si>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</si>
  <si>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</si>
  <si>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</si>
  <si>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</si>
  <si>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</si>
  <si>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</si>
  <si>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</si>
  <si>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</si>
  <si>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</si>
  <si>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</si>
  <si>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</si>
  <si>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</si>
  <si>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</si>
  <si>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</si>
  <si>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</si>
  <si>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</si>
  <si>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</si>
  <si>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</si>
  <si>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</si>
  <si>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</si>
  <si>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</si>
  <si>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</si>
  <si>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</si>
  <si>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</si>
  <si>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</si>
  <si>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</si>
  <si>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</si>
  <si>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</si>
  <si>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</si>
  <si>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</si>
  <si>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</si>
  <si>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</si>
  <si>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</si>
  <si>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</si>
  <si>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</si>
  <si>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</si>
  <si>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</si>
  <si>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</si>
  <si>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</si>
  <si>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</si>
  <si>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</si>
  <si>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</si>
  <si>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</si>
  <si>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</si>
  <si>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</si>
  <si>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</si>
  <si>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</si>
  <si>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</si>
  <si>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</si>
  <si>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</si>
  <si>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</si>
  <si>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</si>
  <si>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</si>
  <si>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</si>
  <si>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</si>
  <si>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</si>
  <si>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</si>
  <si>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</si>
  <si>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</si>
  <si>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</si>
  <si>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</si>
  <si>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</si>
  <si>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</si>
  <si>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</si>
  <si>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</si>
  <si>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</si>
  <si>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</si>
  <si>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</si>
  <si>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</si>
  <si>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</si>
  <si>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</si>
  <si>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</si>
  <si>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</si>
  <si>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</si>
  <si>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</si>
  <si>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</si>
  <si>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</si>
  <si>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</si>
  <si>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</si>
  <si>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</si>
  <si>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</si>
  <si>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</si>
  <si>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</si>
  <si>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</si>
  <si>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</si>
  <si>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</si>
  <si>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</si>
  <si>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</si>
  <si>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</si>
  <si>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</si>
  <si>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</si>
  <si>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</si>
  <si>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</si>
  <si>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</si>
  <si>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</si>
  <si>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</si>
  <si>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</si>
  <si>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</si>
  <si>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</si>
  <si>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</si>
  <si>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</si>
  <si>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</si>
  <si>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</si>
  <si>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</si>
  <si>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</si>
  <si>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</si>
  <si>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</si>
  <si>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</si>
  <si>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</si>
  <si>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</si>
  <si>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</si>
  <si>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</si>
  <si>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</si>
  <si>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</si>
  <si>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</si>
  <si>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</si>
  <si>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</si>
  <si>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</si>
  <si>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</si>
  <si>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</si>
  <si>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</si>
  <si>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</si>
  <si>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</si>
  <si>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</si>
  <si>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</si>
  <si>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</si>
  <si>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</si>
  <si>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</si>
  <si>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</si>
  <si>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</si>
  <si>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</si>
  <si>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</si>
  <si>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</si>
  <si>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</si>
  <si>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</si>
  <si>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</si>
  <si>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</si>
  <si>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</si>
  <si>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</si>
  <si>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</si>
  <si>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</si>
  <si>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</si>
  <si>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</si>
  <si>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</si>
  <si>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</si>
  <si>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</si>
  <si>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</si>
  <si>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</si>
  <si>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</si>
  <si>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</si>
  <si>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</si>
  <si>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</si>
  <si>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</si>
  <si>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</si>
  <si>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</si>
  <si>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</si>
  <si>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</si>
  <si>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</si>
  <si>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</si>
  <si>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</si>
  <si>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</si>
  <si>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</si>
  <si>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</si>
  <si>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</si>
  <si>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</si>
  <si>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</si>
  <si>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</si>
  <si>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</si>
  <si>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</si>
  <si>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</si>
  <si>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</si>
  <si>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</si>
  <si>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</si>
  <si>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</si>
  <si>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</si>
  <si>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</si>
  <si>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</si>
  <si>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</si>
  <si>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</si>
  <si>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</si>
  <si>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</si>
  <si>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</si>
  <si>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</si>
  <si>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</si>
  <si>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</si>
  <si>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</si>
  <si>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</si>
  <si>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</si>
  <si>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</si>
  <si>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</si>
  <si>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</si>
  <si>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</si>
  <si>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</si>
  <si>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</si>
  <si>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</si>
  <si>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</si>
  <si>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</si>
  <si>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</si>
  <si>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</si>
  <si>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</si>
  <si>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</si>
  <si>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</si>
  <si>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</si>
  <si>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</si>
  <si>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</si>
  <si>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</si>
  <si>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</si>
  <si>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</si>
  <si>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</si>
  <si>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</si>
  <si>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</si>
  <si>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</si>
  <si>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</si>
  <si>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</si>
  <si>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</si>
  <si>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</si>
  <si>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</si>
  <si>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</si>
  <si>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</si>
  <si>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</si>
  <si>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</si>
  <si>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</si>
  <si>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</si>
  <si>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</si>
  <si>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</si>
  <si>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</si>
  <si>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</si>
  <si>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</si>
  <si>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</si>
  <si>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</si>
  <si>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</si>
  <si>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</si>
  <si>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</si>
  <si>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</si>
  <si>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</si>
  <si>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</si>
  <si>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</si>
  <si>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</si>
  <si>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</si>
  <si>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</si>
  <si>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</si>
  <si>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</si>
  <si>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</si>
  <si>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</si>
  <si>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</si>
  <si>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</si>
  <si>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</si>
  <si>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</si>
  <si>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</si>
  <si>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</si>
  <si>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</si>
  <si>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</si>
  <si>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</si>
  <si>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</si>
  <si>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</si>
  <si>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</si>
  <si>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</si>
  <si>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</si>
  <si>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</si>
  <si>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</si>
  <si>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</si>
  <si>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</si>
  <si>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</si>
  <si>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</si>
  <si>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</si>
  <si>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</si>
  <si>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</si>
  <si>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</si>
  <si>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</si>
  <si>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</si>
  <si>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</si>
  <si>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</si>
  <si>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</si>
  <si>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</si>
  <si>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</si>
  <si>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</si>
  <si>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</si>
  <si>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</si>
  <si>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</si>
  <si>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</si>
  <si>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</si>
  <si>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</si>
  <si>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</si>
  <si>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</si>
  <si>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</si>
  <si>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</si>
  <si>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</si>
  <si>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</si>
  <si>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</si>
  <si>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</si>
  <si>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</si>
  <si>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</si>
  <si>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</si>
  <si>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</si>
  <si>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</si>
  <si>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</si>
  <si>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</si>
  <si>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</si>
  <si>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</si>
  <si>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</si>
  <si>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</si>
  <si>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</si>
  <si>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</si>
  <si>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</si>
  <si>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</si>
  <si>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</si>
  <si>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</si>
  <si>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</si>
  <si>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</si>
  <si>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</si>
  <si>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</si>
  <si>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</si>
  <si>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</si>
  <si>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</si>
  <si>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</si>
  <si>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</si>
  <si>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</si>
  <si>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</si>
  <si>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</si>
  <si>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</si>
  <si>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</si>
  <si>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</si>
  <si>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</si>
  <si>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</si>
  <si>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</si>
  <si>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</si>
  <si>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</si>
  <si>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</si>
  <si>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</si>
  <si>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</si>
  <si>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</si>
  <si>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</si>
  <si>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</si>
  <si>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</si>
  <si>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</si>
  <si>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</si>
  <si>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</si>
  <si>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</si>
  <si>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</si>
  <si>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</si>
  <si>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</si>
  <si>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</si>
  <si>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</si>
  <si>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</si>
  <si>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</si>
  <si>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</si>
  <si>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</si>
  <si>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</si>
  <si>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</si>
  <si>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</si>
  <si>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</si>
  <si>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</si>
  <si>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</si>
  <si>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</si>
  <si>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</si>
  <si>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</si>
  <si>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</si>
  <si>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</si>
  <si>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</si>
  <si>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</si>
  <si>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</si>
  <si>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</si>
  <si>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</si>
  <si>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</si>
  <si>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</si>
  <si>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</si>
  <si>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</si>
  <si>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</si>
  <si>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</si>
  <si>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</si>
  <si>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</si>
  <si>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</si>
  <si>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</si>
  <si>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</si>
  <si>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</si>
  <si>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</si>
  <si>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</si>
  <si>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</si>
  <si>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</si>
  <si>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</si>
  <si>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</si>
  <si>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</si>
  <si>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</si>
  <si>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</si>
  <si>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</si>
  <si>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</si>
  <si>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</si>
  <si>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</si>
  <si>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</si>
  <si>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</si>
  <si>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</si>
  <si>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</si>
  <si>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</si>
  <si>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</si>
  <si>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</si>
  <si>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</si>
  <si>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</si>
  <si>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</si>
  <si>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</si>
  <si>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</si>
  <si>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</si>
  <si>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</si>
  <si>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</si>
  <si>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</si>
  <si>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</si>
  <si>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</si>
  <si>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</si>
  <si>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</si>
  <si>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</si>
  <si>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</si>
  <si>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</si>
  <si>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</si>
  <si>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</si>
  <si>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</si>
  <si>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</si>
  <si>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</si>
  <si>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</si>
  <si>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</si>
  <si>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</si>
  <si>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</si>
  <si>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</si>
  <si>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</si>
  <si>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</si>
  <si>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</si>
  <si>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</si>
  <si>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</si>
  <si>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</si>
  <si>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</si>
  <si>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</si>
  <si>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</si>
  <si>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</si>
  <si>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</si>
  <si>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</si>
  <si>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</si>
  <si>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</si>
  <si>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</si>
  <si>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</si>
  <si>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</si>
  <si>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</si>
  <si>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</si>
  <si>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</si>
  <si>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</si>
  <si>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</si>
  <si>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</si>
  <si>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</si>
  <si>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</si>
  <si>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</si>
  <si>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</si>
  <si>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</si>
  <si>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</si>
  <si>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</si>
  <si>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</si>
  <si>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</si>
  <si>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</si>
  <si>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</si>
  <si>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</si>
  <si>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</si>
  <si>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</si>
  <si>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</si>
  <si>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</si>
  <si>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</si>
  <si>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</si>
  <si>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</si>
  <si>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</si>
  <si>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</si>
  <si>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</si>
  <si>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</si>
  <si>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</si>
  <si>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</si>
  <si>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</si>
  <si>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</si>
  <si>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</si>
  <si>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</si>
  <si>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</si>
  <si>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</si>
  <si>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</si>
  <si>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</si>
  <si>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</si>
  <si>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</si>
  <si>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</si>
  <si>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</si>
  <si>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</si>
  <si>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</si>
  <si>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</si>
  <si>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</si>
  <si>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</si>
  <si>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</si>
  <si>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</si>
  <si>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</si>
  <si>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</si>
  <si>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</si>
  <si>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</si>
  <si>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</si>
  <si>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</si>
  <si>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</si>
  <si>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</si>
  <si>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</si>
  <si>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</si>
  <si>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</si>
  <si>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</si>
  <si>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</si>
  <si>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</si>
  <si>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</si>
  <si>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</si>
  <si>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</si>
  <si>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</si>
  <si>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</si>
  <si>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</si>
  <si>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</si>
  <si>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</si>
  <si>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</si>
  <si>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</si>
  <si>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</si>
  <si>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</si>
  <si>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</si>
  <si>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</si>
  <si>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</si>
  <si>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</si>
  <si>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</si>
  <si>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</si>
  <si>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</si>
  <si>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</si>
  <si>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</si>
  <si>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</si>
  <si>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</si>
  <si>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</si>
  <si>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</si>
  <si>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</si>
  <si>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</si>
  <si>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</si>
  <si>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</si>
  <si>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</si>
  <si>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</si>
  <si>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</si>
  <si>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</si>
  <si>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</si>
  <si>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</si>
  <si>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</si>
  <si>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</si>
  <si>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</si>
  <si>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</si>
  <si>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</si>
  <si>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</si>
  <si>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</si>
  <si>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</si>
  <si>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</si>
  <si>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</si>
  <si>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</si>
  <si>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</si>
  <si>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</si>
  <si>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</si>
  <si>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</si>
  <si>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</si>
  <si>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</si>
  <si>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</si>
  <si>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</si>
  <si>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</si>
  <si>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</si>
  <si>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</si>
  <si>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</si>
  <si>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</si>
  <si>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</si>
  <si>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</si>
  <si>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</si>
  <si>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</si>
  <si>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</si>
  <si>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</si>
  <si>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</si>
  <si>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</si>
  <si>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</si>
  <si>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</si>
  <si>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</si>
  <si>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</si>
  <si>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</si>
  <si>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</si>
  <si>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</si>
  <si>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</si>
  <si>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</si>
  <si>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</si>
  <si>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</si>
  <si>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</si>
  <si>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</si>
  <si>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</si>
  <si>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</si>
  <si>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</si>
  <si>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</si>
  <si>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</si>
  <si>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</si>
  <si>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</si>
  <si>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</si>
  <si>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</si>
  <si>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</si>
  <si>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</si>
  <si>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</si>
  <si>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</si>
  <si>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</si>
  <si>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</si>
  <si>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</si>
  <si>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</si>
  <si>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</si>
  <si>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</si>
  <si>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</si>
  <si>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</si>
  <si>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</si>
  <si>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</si>
  <si>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</si>
  <si>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</si>
  <si>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</si>
  <si>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</si>
  <si>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</si>
  <si>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</si>
  <si>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</si>
  <si>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</si>
  <si>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</si>
  <si>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</si>
  <si>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</si>
  <si>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</si>
  <si>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</si>
  <si>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</si>
  <si>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</si>
  <si>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</si>
  <si>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</si>
  <si>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</si>
  <si>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</si>
  <si>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</si>
  <si>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</si>
  <si>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</si>
  <si>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</si>
  <si>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</si>
  <si>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</si>
  <si>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</si>
  <si>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</si>
  <si>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</si>
  <si>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</si>
  <si>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</si>
  <si>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</si>
  <si>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</si>
  <si>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</si>
  <si>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</si>
  <si>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</si>
  <si>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</si>
  <si>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</si>
  <si>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</si>
  <si>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</si>
  <si>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</si>
  <si>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</si>
  <si>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</si>
  <si>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</si>
  <si>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</si>
  <si>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</si>
  <si>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</si>
  <si>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</si>
  <si>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</si>
  <si>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</si>
  <si>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</si>
  <si>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</si>
  <si>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</si>
  <si>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</si>
  <si>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</si>
  <si>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</si>
  <si>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</si>
  <si>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</si>
  <si>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</si>
  <si>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</si>
  <si>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</si>
  <si>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</si>
  <si>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</si>
  <si>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</si>
  <si>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</si>
  <si>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</si>
  <si>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</si>
  <si>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</si>
  <si>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</si>
  <si>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</si>
  <si>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</si>
  <si>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</si>
  <si>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</si>
  <si>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</si>
  <si>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</si>
  <si>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</si>
  <si>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</si>
  <si>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</si>
  <si>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</si>
  <si>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</si>
  <si>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</si>
  <si>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</si>
  <si>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</si>
  <si>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</si>
  <si>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</si>
  <si>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</si>
  <si>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</si>
  <si>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</si>
  <si>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</si>
  <si>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</si>
  <si>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</si>
  <si>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</si>
  <si>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</si>
  <si>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</si>
  <si>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</si>
  <si>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</si>
  <si>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</si>
  <si>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</si>
  <si>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</si>
  <si>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</si>
  <si>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</si>
  <si>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</si>
  <si>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</si>
  <si>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</si>
  <si>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</si>
  <si>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</si>
  <si>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</si>
  <si>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</si>
  <si>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</si>
  <si>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</si>
  <si>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</si>
  <si>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</si>
  <si>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</si>
  <si>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</si>
  <si>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</si>
  <si>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</si>
  <si>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</si>
  <si>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</si>
  <si>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</si>
  <si>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</si>
  <si>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</si>
  <si>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</si>
  <si>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</si>
  <si>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</si>
  <si>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</si>
  <si>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</si>
  <si>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Dissipadores de Energia</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</si>
  <si>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</si>
  <si>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</si>
  <si>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</si>
  <si>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</si>
  <si>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</si>
  <si>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</si>
  <si>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</si>
  <si>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</si>
  <si>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</si>
  <si>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</si>
  <si>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</si>
  <si>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</si>
  <si>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</si>
  <si>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</si>
  <si>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</si>
  <si>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</si>
  <si>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</si>
  <si>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</si>
  <si>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</si>
  <si>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</si>
  <si>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</si>
  <si>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</si>
  <si>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</si>
  <si>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</si>
  <si>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</si>
  <si>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</si>
  <si>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</si>
  <si>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</si>
  <si>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</si>
  <si>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</si>
  <si>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</si>
  <si>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</si>
  <si>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</si>
  <si>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</si>
  <si>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</si>
  <si>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</si>
  <si>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</si>
  <si>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</si>
  <si>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</si>
  <si>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Drenagem de ar condicionado</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</si>
  <si>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</si>
  <si>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</si>
  <si>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</si>
  <si>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</si>
  <si>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</si>
  <si>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</si>
  <si>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</si>
  <si>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</si>
  <si>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</si>
  <si>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</si>
  <si>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</si>
  <si>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</si>
  <si>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</si>
  <si>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</si>
  <si>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</si>
  <si>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</si>
  <si>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</si>
  <si>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</si>
  <si>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</si>
  <si>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</si>
  <si>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</si>
  <si>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</si>
  <si>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</si>
  <si>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</si>
  <si>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</si>
  <si>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</si>
  <si>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</si>
  <si>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</si>
  <si>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</si>
  <si>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</si>
  <si>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</si>
  <si>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</si>
  <si>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</si>
  <si>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</si>
  <si>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</si>
  <si>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</si>
  <si>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</si>
  <si>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</si>
  <si>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</si>
  <si>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</si>
  <si>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</si>
  <si>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</si>
  <si>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</si>
  <si>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</si>
  <si>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</si>
  <si>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</si>
  <si>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</si>
  <si>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</si>
  <si>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</si>
  <si>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</si>
  <si>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</si>
  <si>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</si>
  <si>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</si>
  <si>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</si>
  <si>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</si>
  <si>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</si>
  <si>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</si>
  <si>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</si>
  <si>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</si>
  <si>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</si>
  <si>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</si>
  <si>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</si>
  <si>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</si>
  <si>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</si>
  <si>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</si>
  <si>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</si>
  <si>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</si>
  <si>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</si>
  <si>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</si>
  <si>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</si>
  <si>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</si>
  <si>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</si>
  <si>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</si>
  <si>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</si>
  <si>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</si>
  <si>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</si>
  <si>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</si>
  <si>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</si>
  <si>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</si>
  <si>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</si>
  <si>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</si>
  <si>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</si>
  <si>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</si>
  <si>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</si>
  <si>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</si>
  <si>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</si>
  <si>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</si>
  <si>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</si>
  <si>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</si>
  <si>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</si>
  <si>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</si>
  <si>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</si>
  <si>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</si>
  <si>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</si>
  <si>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</si>
  <si>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</si>
  <si>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</si>
  <si>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</si>
  <si>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</si>
  <si>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</si>
  <si>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</si>
  <si>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</si>
  <si>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</si>
  <si>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</si>
  <si>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</si>
  <si>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</si>
  <si>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</si>
  <si>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</si>
  <si>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</si>
  <si>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</si>
  <si>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</si>
  <si>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</si>
  <si>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</si>
  <si>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</si>
  <si>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</si>
  <si>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</si>
  <si>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</si>
  <si>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</si>
  <si>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</si>
  <si>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</si>
  <si>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</si>
  <si>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</si>
  <si>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</si>
  <si>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</si>
  <si>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</si>
  <si>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</si>
  <si>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</si>
  <si>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</si>
  <si>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</si>
  <si>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</si>
  <si>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</si>
  <si>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</si>
  <si>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</si>
  <si>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</si>
  <si>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</si>
  <si>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</si>
  <si>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</si>
  <si>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</si>
  <si>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</si>
  <si>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</si>
  <si>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</si>
  <si>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</si>
  <si>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</si>
  <si>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</si>
  <si>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</si>
  <si>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</si>
  <si>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</si>
  <si>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</si>
  <si>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</si>
  <si>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</si>
  <si>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</si>
  <si>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</si>
  <si>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</si>
  <si>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</si>
  <si>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</si>
  <si>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</si>
  <si>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</si>
  <si>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</si>
  <si>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</si>
  <si>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</si>
  <si>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</si>
  <si>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</si>
  <si>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</si>
  <si>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</si>
  <si>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</si>
  <si>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</si>
  <si>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</si>
  <si>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</si>
  <si>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</si>
  <si>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</si>
  <si>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</si>
  <si>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</si>
  <si>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</si>
  <si>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</si>
  <si>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</si>
  <si>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</si>
  <si>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</si>
  <si>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</si>
  <si>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</si>
  <si>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</si>
  <si>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</si>
  <si>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</si>
  <si>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</si>
  <si>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</si>
  <si>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</si>
  <si>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</si>
  <si>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</si>
  <si>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</si>
  <si>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</si>
  <si>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</si>
  <si>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</si>
  <si>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</si>
  <si>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</si>
  <si>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</si>
  <si>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</si>
  <si>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</si>
  <si>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</si>
  <si>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</si>
  <si>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</si>
  <si>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</si>
  <si>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</si>
  <si>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</si>
  <si>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</si>
  <si>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</si>
  <si>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</si>
  <si>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</si>
  <si>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</si>
  <si>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</si>
  <si>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</si>
  <si>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</si>
  <si>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</si>
  <si>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</si>
  <si>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</si>
  <si>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</si>
  <si>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</si>
  <si>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</si>
  <si>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</si>
  <si>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</si>
  <si>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</si>
  <si>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</si>
  <si>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</si>
  <si>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</si>
  <si>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</si>
  <si>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</si>
  <si>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</si>
  <si>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</si>
  <si>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</si>
  <si>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</si>
  <si>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</si>
  <si>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</si>
  <si>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</si>
  <si>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</si>
  <si>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</si>
  <si>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</si>
  <si>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</si>
  <si>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</si>
  <si>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</si>
  <si>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</si>
  <si>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</si>
  <si>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</si>
  <si>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</si>
  <si>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</si>
  <si>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</si>
  <si>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</si>
  <si>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</si>
  <si>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</si>
  <si>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</si>
  <si>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Equipamentos de Proteção Coletiva</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</si>
  <si>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</si>
  <si>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</si>
  <si>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</si>
  <si>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</si>
  <si>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</si>
  <si>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</si>
  <si>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</si>
  <si>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</si>
  <si>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</si>
  <si>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</si>
  <si>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</si>
  <si>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</si>
  <si>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</si>
  <si>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</si>
  <si>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</si>
  <si>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</si>
  <si>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</si>
  <si>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</si>
  <si>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</si>
  <si>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</si>
  <si>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</si>
  <si>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</si>
  <si>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</si>
  <si>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</si>
  <si>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</si>
  <si>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</si>
  <si>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</si>
  <si>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</si>
  <si>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</si>
  <si>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</si>
  <si>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</si>
  <si>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</si>
  <si>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</si>
  <si>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</si>
  <si>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</si>
  <si>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</si>
  <si>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</si>
  <si>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</si>
  <si>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</si>
  <si>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</si>
  <si>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</si>
  <si>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</si>
  <si>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</si>
  <si>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</si>
  <si>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</si>
  <si>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</si>
  <si>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</si>
  <si>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</si>
  <si>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</si>
  <si>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</si>
  <si>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</si>
  <si>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</si>
  <si>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</si>
  <si>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</si>
  <si>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</si>
  <si>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</si>
  <si>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</si>
  <si>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</si>
  <si>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</si>
  <si>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</si>
  <si>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</si>
  <si>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</si>
  <si>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</si>
  <si>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</si>
  <si>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</si>
  <si>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</si>
  <si>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</si>
  <si>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</si>
  <si>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</si>
  <si>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</si>
  <si>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</si>
  <si>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</si>
  <si>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</si>
  <si>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</si>
  <si>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</si>
  <si>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</si>
  <si>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</si>
  <si>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</si>
  <si>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</si>
  <si>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</si>
  <si>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</si>
  <si>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</si>
  <si>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</si>
  <si>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</si>
  <si>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</si>
  <si>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</si>
  <si>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</si>
  <si>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</si>
  <si>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</si>
  <si>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</si>
  <si>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</si>
  <si>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</si>
  <si>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</si>
  <si>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</si>
  <si>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</si>
  <si>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</si>
  <si>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</si>
  <si>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</si>
  <si>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</si>
  <si>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</si>
  <si>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</si>
  <si>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</si>
  <si>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</si>
  <si>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</si>
  <si>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</si>
  <si>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</si>
  <si>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</si>
  <si>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</si>
  <si>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</si>
  <si>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</si>
  <si>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</si>
  <si>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</si>
  <si>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</si>
  <si>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</si>
  <si>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</si>
  <si>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</si>
  <si>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</si>
  <si>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</si>
  <si>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</si>
  <si>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</si>
  <si>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</si>
  <si>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</si>
  <si>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</si>
  <si>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</si>
  <si>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</si>
  <si>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</si>
  <si>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</si>
  <si>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</si>
  <si>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</si>
  <si>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</si>
  <si>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</si>
  <si>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</si>
  <si>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</si>
  <si>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</si>
  <si>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</si>
  <si>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</si>
  <si>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</si>
  <si>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</si>
  <si>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</si>
  <si>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</si>
  <si>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</si>
  <si>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</si>
  <si>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</si>
  <si>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</si>
  <si>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</si>
  <si>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</si>
  <si>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</si>
  <si>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</si>
  <si>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</si>
  <si>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</si>
  <si>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</si>
  <si>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</si>
  <si>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</si>
  <si>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</si>
  <si>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</si>
  <si>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</si>
  <si>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</si>
  <si>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</si>
  <si>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</si>
  <si>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</si>
  <si>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</si>
  <si>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</si>
  <si>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</si>
  <si>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</si>
  <si>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</si>
  <si>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</si>
  <si>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</si>
  <si>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</si>
  <si>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</si>
  <si>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</si>
  <si>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</si>
  <si>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</si>
  <si>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</si>
  <si>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</si>
  <si>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</si>
  <si>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</si>
  <si>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</si>
  <si>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</si>
  <si>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</si>
  <si>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</si>
  <si>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</si>
  <si>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</si>
  <si>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</si>
  <si>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</si>
  <si>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</si>
  <si>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</si>
  <si>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</si>
  <si>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</si>
  <si>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</si>
  <si>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</si>
  <si>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</si>
  <si>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</si>
  <si>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</si>
  <si>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</si>
  <si>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</si>
  <si>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</si>
  <si>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</si>
  <si>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</si>
  <si>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</si>
  <si>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</si>
  <si>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</si>
  <si>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</si>
  <si>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</si>
  <si>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</si>
  <si>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</si>
  <si>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</si>
  <si>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</si>
  <si>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</si>
  <si>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</si>
  <si>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</si>
  <si>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</si>
  <si>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</si>
  <si>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</si>
  <si>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</si>
  <si>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</si>
  <si>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</si>
  <si>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</si>
  <si>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</si>
  <si>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a Céu Aberto</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</si>
  <si>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</si>
  <si>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</si>
  <si>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</si>
  <si>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</si>
  <si>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</si>
  <si>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</si>
  <si>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</si>
  <si>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</si>
  <si>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</si>
  <si>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</si>
  <si>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</si>
  <si>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</si>
  <si>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</si>
  <si>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</si>
  <si>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</si>
  <si>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</si>
  <si>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</si>
  <si>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</si>
  <si>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</si>
  <si>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</si>
  <si>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</si>
  <si>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</si>
  <si>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</si>
  <si>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</si>
  <si>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</si>
  <si>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</si>
  <si>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</si>
  <si>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</si>
  <si>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</si>
  <si>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</si>
  <si>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</si>
  <si>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</si>
  <si>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</si>
  <si>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</si>
  <si>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</si>
  <si>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</si>
  <si>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</si>
  <si>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</si>
  <si>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</si>
  <si>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</si>
  <si>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</si>
  <si>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</si>
  <si>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</si>
  <si>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</si>
  <si>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</si>
  <si>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</si>
  <si>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</si>
  <si>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</si>
  <si>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</si>
  <si>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</si>
  <si>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</si>
  <si>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</si>
  <si>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</si>
  <si>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</si>
  <si>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</si>
  <si>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</si>
  <si>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</si>
  <si>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</si>
  <si>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</si>
  <si>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</si>
  <si>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</si>
  <si>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</si>
  <si>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</si>
  <si>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</si>
  <si>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</si>
  <si>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</si>
  <si>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</si>
  <si>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</si>
  <si>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</si>
  <si>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</si>
  <si>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</si>
  <si>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</si>
  <si>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</si>
  <si>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</si>
  <si>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</si>
  <si>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</si>
  <si>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</si>
  <si>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</si>
  <si>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</si>
  <si>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</si>
  <si>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</si>
  <si>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</si>
  <si>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</si>
  <si>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</si>
  <si>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</si>
  <si>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</si>
  <si>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</si>
  <si>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</si>
  <si>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</si>
  <si>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</si>
  <si>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</si>
  <si>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</si>
  <si>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</si>
  <si>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</si>
  <si>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</si>
  <si>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</si>
  <si>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</si>
  <si>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</si>
  <si>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</si>
  <si>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</si>
  <si>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</si>
  <si>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</si>
  <si>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</si>
  <si>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</si>
  <si>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</si>
  <si>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</si>
  <si>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</si>
  <si>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</si>
  <si>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</si>
  <si>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</si>
  <si>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</si>
  <si>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</si>
  <si>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</si>
  <si>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</si>
  <si>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</si>
  <si>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</si>
  <si>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</si>
  <si>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</si>
  <si>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</si>
  <si>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</si>
  <si>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</si>
  <si>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</si>
  <si>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</si>
  <si>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</si>
  <si>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</si>
  <si>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</si>
  <si>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</si>
  <si>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</si>
  <si>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</si>
  <si>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</si>
  <si>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</si>
  <si>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</si>
  <si>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</si>
  <si>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</si>
  <si>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</si>
  <si>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</si>
  <si>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</si>
  <si>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</si>
  <si>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</si>
  <si>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</si>
  <si>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</si>
  <si>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</si>
  <si>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</si>
  <si>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</si>
  <si>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</si>
  <si>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</si>
  <si>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</si>
  <si>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</si>
  <si>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</si>
  <si>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</si>
  <si>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</si>
  <si>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</si>
  <si>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</si>
  <si>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</si>
  <si>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</si>
  <si>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</si>
  <si>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</si>
  <si>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</si>
  <si>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</si>
  <si>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</si>
  <si>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</si>
  <si>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</si>
  <si>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</si>
  <si>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e Preparo de Fundo de Valas</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</si>
  <si>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</si>
  <si>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</si>
  <si>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</si>
  <si>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</si>
  <si>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</si>
  <si>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</si>
  <si>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</si>
  <si>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</si>
  <si>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</si>
  <si>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</si>
  <si>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</si>
  <si>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</si>
  <si>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</si>
  <si>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</si>
  <si>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</si>
  <si>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</si>
  <si>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</si>
  <si>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</si>
  <si>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</si>
  <si>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</si>
  <si>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</si>
  <si>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</si>
  <si>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</si>
  <si>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</si>
  <si>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</si>
  <si>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</si>
  <si>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</si>
  <si>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</si>
  <si>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</si>
  <si>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</si>
  <si>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</si>
  <si>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</si>
  <si>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</si>
  <si>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</si>
  <si>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</si>
  <si>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</si>
  <si>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</si>
  <si>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</si>
  <si>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</si>
  <si>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</si>
  <si>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</si>
  <si>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</si>
  <si>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</si>
  <si>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</si>
  <si>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</si>
  <si>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</si>
  <si>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</si>
  <si>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</si>
  <si>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</si>
  <si>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</si>
  <si>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</si>
  <si>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e Rebaixamento do Lençol Freático</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</si>
  <si>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</si>
  <si>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</si>
  <si>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</si>
  <si>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</si>
  <si>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</si>
  <si>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</si>
  <si>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</si>
  <si>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</si>
  <si>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</si>
  <si>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</si>
  <si>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</si>
  <si>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</si>
  <si>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</si>
  <si>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</si>
  <si>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</si>
  <si>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</si>
  <si>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</si>
  <si>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</si>
  <si>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</si>
  <si>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</si>
  <si>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</si>
  <si>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</si>
  <si>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</si>
  <si>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</si>
  <si>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</si>
  <si>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</si>
  <si>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</si>
  <si>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</si>
  <si>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</si>
  <si>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</si>
  <si>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</si>
  <si>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</si>
  <si>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</si>
  <si>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</si>
  <si>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</si>
  <si>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</si>
  <si>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</si>
  <si>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</si>
  <si>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</si>
  <si>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</si>
  <si>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</si>
  <si>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</si>
  <si>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</si>
  <si>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</si>
  <si>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</si>
  <si>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</si>
  <si>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</si>
  <si>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</si>
  <si>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</si>
  <si>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</si>
  <si>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</si>
  <si>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</si>
  <si>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</si>
  <si>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</si>
  <si>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</si>
  <si>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</si>
  <si>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</si>
  <si>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</si>
  <si>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</si>
  <si>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</si>
  <si>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</si>
  <si>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</si>
  <si>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</si>
  <si>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</si>
  <si>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</si>
  <si>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</si>
  <si>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</si>
  <si>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</si>
  <si>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</si>
  <si>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</si>
  <si>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</si>
  <si>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</si>
  <si>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</si>
  <si>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</si>
  <si>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</si>
  <si>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</si>
  <si>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</si>
  <si>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</si>
  <si>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</si>
  <si>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</si>
  <si>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</si>
  <si>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</si>
  <si>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</si>
  <si>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</si>
  <si>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</si>
  <si>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</si>
  <si>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</si>
  <si>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</si>
  <si>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</si>
  <si>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</si>
  <si>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</si>
  <si>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</si>
  <si>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</si>
  <si>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</si>
  <si>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</si>
  <si>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</si>
  <si>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</si>
  <si>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</si>
  <si>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</si>
  <si>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</si>
  <si>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</si>
  <si>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</si>
  <si>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</si>
  <si>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</si>
  <si>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</si>
  <si>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</si>
  <si>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</si>
  <si>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</si>
  <si>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</si>
  <si>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</si>
  <si>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</si>
  <si>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</si>
  <si>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</si>
  <si>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</si>
  <si>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</si>
  <si>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</si>
  <si>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</si>
  <si>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</si>
  <si>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</si>
  <si>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</si>
  <si>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</si>
  <si>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</si>
  <si>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</si>
  <si>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</si>
  <si>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</si>
  <si>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</si>
  <si>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</si>
  <si>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</si>
  <si>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</si>
  <si>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</si>
  <si>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</si>
  <si>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</si>
  <si>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</si>
  <si>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</si>
  <si>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</si>
  <si>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</si>
  <si>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</si>
  <si>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</si>
  <si>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</si>
  <si>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</si>
  <si>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</si>
  <si>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</si>
  <si>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</si>
  <si>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</si>
  <si>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</si>
  <si>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</si>
  <si>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</si>
  <si>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</si>
  <si>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</si>
  <si>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</si>
  <si>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</si>
  <si>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</si>
  <si>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</si>
  <si>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</si>
  <si>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</si>
  <si>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</si>
  <si>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</si>
  <si>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</si>
  <si>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</si>
  <si>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</si>
  <si>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</si>
  <si>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</si>
  <si>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</si>
  <si>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</si>
  <si>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</si>
  <si>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</si>
  <si>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</si>
  <si>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</si>
  <si>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</si>
  <si>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</si>
  <si>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</si>
  <si>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</si>
  <si>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</si>
  <si>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</si>
  <si>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</si>
  <si>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</si>
  <si>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</si>
  <si>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</si>
  <si>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</si>
  <si>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</si>
  <si>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Estacas Broca, Strauss e Escavada com Fluido Estabilizante</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</si>
  <si>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</si>
  <si>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</si>
  <si>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</si>
  <si>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</si>
  <si>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</si>
  <si>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</si>
  <si>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</si>
  <si>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</si>
  <si>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</si>
  <si>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</si>
  <si>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</si>
  <si>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</si>
  <si>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</si>
  <si>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</si>
  <si>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</si>
  <si>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</si>
  <si>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Estacas Metálicas</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</si>
  <si>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</si>
  <si>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</si>
  <si>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</si>
  <si>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</si>
  <si>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</si>
  <si>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</si>
  <si>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Estacas Pré-Moldadas</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</si>
  <si>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</si>
  <si>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</si>
  <si>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</si>
  <si>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</si>
  <si>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</si>
  <si>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</si>
  <si>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</si>
  <si>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</si>
  <si>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</si>
  <si>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</si>
  <si>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</si>
  <si>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</si>
  <si>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</si>
  <si>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</si>
  <si>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</si>
  <si>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</si>
  <si>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</si>
  <si>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</si>
  <si>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</si>
  <si>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</si>
  <si>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</si>
  <si>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</si>
  <si>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</si>
  <si>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</si>
  <si>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</si>
  <si>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</si>
  <si>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</si>
  <si>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</si>
  <si>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</si>
  <si>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</si>
  <si>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</si>
  <si>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</si>
  <si>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</si>
  <si>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Estrutura e Trama para Cobertura</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</si>
  <si>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</si>
  <si>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</si>
  <si>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</si>
  <si>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</si>
  <si>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</si>
  <si>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</si>
  <si>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</si>
  <si>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</si>
  <si>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</si>
  <si>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</si>
  <si>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</si>
  <si>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</si>
  <si>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</si>
  <si>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</si>
  <si>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</si>
  <si>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</si>
  <si>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</si>
  <si>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</si>
  <si>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</si>
  <si>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</si>
  <si>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</si>
  <si>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</si>
  <si>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</si>
  <si>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</si>
  <si>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</si>
  <si>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</si>
  <si>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</si>
  <si>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</si>
  <si>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</si>
  <si>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</si>
  <si>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</si>
  <si>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</si>
  <si>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</si>
  <si>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</si>
  <si>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</si>
  <si>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</si>
  <si>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</si>
  <si>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</si>
  <si>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</si>
  <si>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</si>
  <si>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</si>
  <si>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</si>
  <si>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</si>
  <si>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</si>
  <si>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</si>
  <si>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</si>
  <si>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</si>
  <si>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</si>
  <si>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</si>
  <si>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</si>
  <si>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</si>
  <si>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</si>
  <si>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</si>
  <si>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</si>
  <si>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</si>
  <si>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</si>
  <si>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</si>
  <si>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</si>
  <si>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</si>
  <si>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</si>
  <si>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</si>
  <si>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</si>
  <si>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</si>
  <si>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</si>
  <si>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</si>
  <si>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</si>
  <si>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</si>
  <si>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</si>
  <si>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</si>
  <si>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</si>
  <si>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</si>
  <si>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</si>
  <si>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</si>
  <si>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</si>
  <si>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</si>
  <si>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</si>
  <si>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</si>
  <si>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</si>
  <si>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</si>
  <si>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</si>
  <si>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</si>
  <si>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</si>
  <si>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</si>
  <si>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</si>
  <si>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</si>
  <si>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</si>
  <si>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</si>
  <si>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</si>
  <si>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</si>
  <si>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</si>
  <si>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</si>
  <si>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</si>
  <si>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</si>
  <si>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</si>
  <si>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</si>
  <si>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</si>
  <si>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</si>
  <si>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</si>
  <si>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</si>
  <si>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</si>
  <si>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</si>
  <si>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</si>
  <si>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</si>
  <si>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</si>
  <si>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</si>
  <si>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</si>
  <si>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</si>
  <si>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</si>
  <si>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</si>
  <si>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</si>
  <si>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</si>
  <si>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</si>
  <si>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</si>
  <si>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</si>
  <si>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</si>
  <si>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</si>
  <si>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</si>
  <si>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</si>
  <si>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</si>
  <si>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</si>
  <si>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</si>
  <si>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</si>
  <si>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</si>
  <si>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</si>
  <si>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</si>
  <si>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</si>
  <si>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</si>
  <si>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</si>
  <si>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</si>
  <si>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</si>
  <si>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</si>
  <si>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</si>
  <si>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</si>
  <si>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</si>
  <si>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</si>
  <si>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</si>
  <si>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</si>
  <si>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</si>
  <si>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</si>
  <si>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</si>
  <si>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</si>
  <si>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</si>
  <si>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</si>
  <si>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</si>
  <si>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</si>
  <si>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</si>
  <si>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</si>
  <si>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</si>
  <si>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</si>
  <si>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</si>
  <si>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</si>
  <si>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</si>
  <si>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</si>
  <si>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</si>
  <si>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</si>
  <si>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</si>
  <si>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</si>
  <si>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</si>
  <si>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</si>
  <si>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</si>
  <si>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</si>
  <si>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</si>
  <si>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</si>
  <si>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</si>
  <si>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</si>
  <si>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</si>
  <si>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</si>
  <si>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</si>
  <si>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</si>
  <si>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</si>
  <si>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</si>
  <si>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</si>
  <si>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</si>
  <si>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</si>
  <si>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</si>
  <si>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</si>
  <si>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</si>
  <si>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</si>
  <si>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</si>
  <si>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</si>
  <si>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</si>
  <si>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</si>
  <si>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</si>
  <si>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</si>
  <si>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</si>
  <si>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</si>
  <si>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</si>
  <si>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</si>
  <si>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</si>
  <si>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</si>
  <si>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</si>
  <si>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</si>
  <si>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</si>
  <si>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</si>
  <si>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</si>
  <si>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</si>
  <si>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</si>
  <si>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</si>
  <si>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</si>
  <si>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</si>
  <si>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</si>
  <si>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</si>
  <si>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</si>
  <si>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</si>
  <si>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</si>
  <si>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</si>
  <si>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</si>
  <si>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</si>
  <si>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</si>
  <si>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</si>
  <si>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</si>
  <si>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</si>
  <si>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</si>
  <si>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</si>
  <si>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</si>
  <si>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</si>
  <si>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</si>
  <si>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</si>
  <si>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</si>
  <si>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</si>
  <si>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</si>
  <si>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</si>
  <si>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</si>
  <si>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</si>
  <si>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</si>
  <si>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</si>
  <si>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</si>
  <si>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</si>
  <si>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</si>
  <si>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</si>
  <si>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</si>
  <si>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</si>
  <si>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</si>
  <si>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</si>
  <si>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</si>
  <si>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</si>
  <si>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</si>
  <si>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</si>
  <si>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</si>
  <si>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</si>
  <si>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</si>
  <si>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</si>
  <si>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</si>
  <si>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</si>
  <si>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</si>
  <si>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</si>
  <si>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</si>
  <si>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</si>
  <si>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</si>
  <si>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</si>
  <si>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</si>
  <si>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</si>
  <si>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</si>
  <si>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</si>
  <si>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</si>
  <si>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</si>
  <si>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</si>
  <si>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</si>
  <si>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</si>
  <si>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</si>
  <si>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</si>
  <si>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</si>
  <si>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</si>
  <si>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</si>
  <si>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</si>
  <si>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</si>
  <si>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</si>
  <si>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</si>
  <si>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</si>
  <si>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</si>
  <si>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</si>
  <si>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</si>
  <si>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</si>
  <si>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</si>
  <si>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</si>
  <si>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</si>
  <si>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</si>
  <si>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</si>
  <si>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</si>
  <si>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</si>
  <si>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</si>
  <si>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</si>
  <si>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</si>
  <si>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</si>
  <si>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</si>
  <si>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</si>
  <si>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</si>
  <si>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</si>
  <si>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</si>
  <si>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</si>
  <si>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</si>
  <si>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</si>
  <si>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</si>
  <si>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</si>
  <si>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</si>
  <si>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</si>
  <si>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</si>
  <si>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</si>
  <si>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</si>
  <si>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</si>
  <si>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</si>
  <si>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</si>
  <si>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</si>
  <si>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</si>
  <si>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</si>
  <si>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</si>
  <si>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</si>
  <si>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</si>
  <si>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</si>
  <si>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</si>
  <si>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</si>
  <si>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</si>
  <si>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</si>
  <si>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</si>
  <si>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</si>
  <si>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</si>
  <si>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</si>
  <si>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</si>
  <si>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</si>
  <si>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</si>
  <si>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</si>
  <si>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</si>
  <si>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</si>
  <si>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Fossas e Sumidouros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</si>
  <si>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</si>
  <si>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</si>
  <si>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</si>
  <si>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</si>
  <si>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</si>
  <si>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</si>
  <si>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</si>
  <si>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</si>
  <si>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</si>
  <si>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</si>
  <si>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</si>
  <si>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</si>
  <si>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</si>
  <si>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</si>
  <si>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</si>
  <si>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</si>
  <si>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</si>
  <si>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</si>
  <si>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</si>
  <si>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</si>
  <si>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</si>
  <si>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</si>
  <si>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</si>
  <si>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</si>
  <si>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</si>
  <si>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</si>
  <si>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</si>
  <si>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</si>
  <si>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</si>
  <si>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</si>
  <si>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</si>
  <si>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</si>
  <si>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</si>
  <si>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</si>
  <si>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</si>
  <si>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</si>
  <si>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</si>
  <si>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</si>
  <si>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</si>
  <si>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</si>
  <si>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</si>
  <si>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</si>
  <si>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</si>
  <si>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</si>
  <si>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</si>
  <si>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</si>
  <si>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</si>
  <si>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</si>
  <si>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</si>
  <si>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Fundações Rasas (Blocos, Sapatas, Vigas Baldrame)</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</si>
  <si>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</si>
  <si>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</si>
  <si>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</si>
  <si>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</si>
  <si>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</si>
  <si>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</si>
  <si>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</si>
  <si>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</si>
  <si>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</si>
  <si>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</si>
  <si>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</si>
  <si>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</si>
  <si>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</si>
  <si>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</si>
  <si>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</si>
  <si>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</si>
  <si>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</si>
  <si>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</si>
  <si>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</si>
  <si>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</si>
  <si>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</si>
  <si>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</si>
  <si>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</si>
  <si>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</si>
  <si>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</si>
  <si>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</si>
  <si>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</si>
  <si>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</si>
  <si>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</si>
  <si>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</si>
  <si>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</si>
  <si>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</si>
  <si>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</si>
  <si>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</si>
  <si>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</si>
  <si>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</si>
  <si>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</si>
  <si>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</si>
  <si>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</si>
  <si>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</si>
  <si>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</si>
  <si>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</si>
  <si>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</si>
  <si>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</si>
  <si>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</si>
  <si>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</si>
  <si>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</si>
  <si>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</si>
  <si>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</si>
  <si>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</si>
  <si>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</si>
  <si>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</si>
  <si>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</si>
  <si>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</si>
  <si>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</si>
  <si>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</si>
  <si>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</si>
  <si>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</si>
  <si>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</si>
  <si>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</si>
  <si>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</si>
  <si>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</si>
  <si>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</si>
  <si>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</si>
  <si>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</si>
  <si>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</si>
  <si>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</si>
  <si>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</si>
  <si>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</si>
  <si>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</si>
  <si>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</si>
  <si>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</si>
  <si>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</si>
  <si>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</si>
  <si>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</si>
  <si>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</si>
  <si>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</si>
  <si>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</si>
  <si>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</si>
  <si>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</si>
  <si>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</si>
  <si>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</si>
  <si>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</si>
  <si>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</si>
  <si>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</si>
  <si>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</si>
  <si>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</si>
  <si>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</si>
  <si>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</si>
  <si>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</si>
  <si>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</si>
  <si>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</si>
  <si>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</si>
  <si>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</si>
  <si>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</si>
  <si>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</si>
  <si>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</si>
  <si>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</si>
  <si>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</si>
  <si>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</si>
  <si>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</si>
  <si>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</si>
  <si>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</si>
  <si>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</si>
  <si>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</si>
  <si>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</si>
  <si>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</si>
  <si>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</si>
  <si>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</si>
  <si>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</si>
  <si>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</si>
  <si>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</si>
  <si>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</si>
  <si>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</si>
  <si>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</si>
  <si>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</si>
  <si>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</si>
  <si>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</si>
  <si>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</si>
  <si>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</si>
  <si>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</si>
  <si>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</si>
  <si>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</si>
  <si>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</si>
  <si>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</si>
  <si>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</si>
  <si>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</si>
  <si>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</si>
  <si>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</si>
  <si>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</si>
  <si>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</si>
  <si>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</si>
  <si>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</si>
  <si>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</si>
  <si>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</si>
  <si>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</si>
  <si>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</si>
  <si>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</si>
  <si>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</si>
  <si>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</si>
  <si>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</si>
  <si>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</si>
  <si>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</si>
  <si>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</si>
  <si>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</si>
  <si>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</si>
  <si>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</si>
  <si>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</si>
  <si>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</si>
  <si>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</si>
  <si>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</si>
  <si>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</si>
  <si>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</si>
  <si>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</si>
  <si>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</si>
  <si>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</si>
  <si>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</si>
  <si>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</si>
  <si>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</si>
  <si>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</si>
  <si>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</si>
  <si>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</si>
  <si>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</si>
  <si>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</si>
  <si>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</si>
  <si>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</si>
  <si>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</si>
  <si>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</si>
  <si>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</si>
  <si>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</si>
  <si>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</si>
  <si>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</si>
  <si>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</si>
  <si>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</si>
  <si>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</si>
  <si>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</si>
  <si>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</si>
  <si>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</si>
  <si>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</si>
  <si>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</si>
  <si>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</si>
  <si>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</si>
  <si>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</si>
  <si>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</si>
  <si>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</si>
  <si>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</si>
  <si>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</si>
  <si>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</si>
  <si>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</si>
  <si>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</si>
  <si>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</si>
  <si>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</si>
  <si>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</si>
  <si>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</si>
  <si>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</si>
  <si>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</si>
  <si>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</si>
  <si>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</si>
  <si>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</si>
  <si>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</si>
  <si>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</si>
  <si>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</si>
  <si>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</si>
  <si>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</si>
  <si>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</si>
  <si>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</si>
  <si>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</si>
  <si>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</si>
  <si>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</si>
  <si>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</si>
  <si>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</si>
  <si>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</si>
  <si>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</si>
  <si>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</si>
  <si>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</si>
  <si>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</si>
  <si>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</si>
  <si>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</si>
  <si>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</si>
  <si>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</si>
  <si>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</si>
  <si>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</si>
  <si>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</si>
  <si>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</si>
  <si>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</si>
  <si>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</si>
  <si>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</si>
  <si>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</si>
  <si>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</si>
  <si>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</si>
  <si>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</si>
  <si>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</si>
  <si>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</si>
  <si>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</si>
  <si>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</si>
  <si>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</si>
  <si>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</si>
  <si>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Guarda-Corpo, Corrimão e Grade para Esquadrias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</si>
  <si>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</si>
  <si>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</si>
  <si>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</si>
  <si>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</si>
  <si>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</si>
  <si>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</si>
  <si>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</si>
  <si>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</si>
  <si>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</si>
  <si>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</si>
  <si>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</si>
  <si>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</si>
  <si>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</si>
  <si>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</si>
  <si>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</si>
  <si>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</si>
  <si>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</si>
  <si>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</si>
  <si>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</si>
  <si>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</si>
  <si>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</si>
  <si>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</si>
  <si>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</si>
  <si>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</si>
  <si>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</si>
  <si>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</si>
  <si>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</si>
  <si>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</si>
  <si>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</si>
  <si>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Guias e sarjetas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</si>
  <si>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</si>
  <si>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</si>
  <si>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</si>
  <si>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</si>
  <si>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</si>
  <si>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</si>
  <si>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</si>
  <si>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</si>
  <si>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</si>
  <si>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</si>
  <si>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</si>
  <si>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</si>
  <si>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</si>
  <si>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</si>
  <si>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</si>
  <si>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</si>
  <si>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</si>
  <si>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</si>
  <si>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</si>
  <si>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</si>
  <si>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</si>
  <si>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</si>
  <si>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</si>
  <si>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</si>
  <si>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</si>
  <si>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</si>
  <si>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</si>
  <si>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</si>
  <si>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</si>
  <si>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</si>
  <si>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</si>
  <si>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</si>
  <si>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</si>
  <si>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</si>
  <si>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</si>
  <si>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</si>
  <si>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</si>
  <si>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</si>
  <si>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</si>
  <si>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</si>
  <si>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</si>
  <si>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</si>
  <si>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</si>
  <si>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</si>
  <si>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</si>
  <si>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</si>
  <si>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</si>
  <si>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</si>
  <si>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</si>
  <si>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</si>
  <si>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</si>
  <si>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</si>
  <si>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</si>
  <si>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</si>
  <si>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</si>
  <si>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</si>
  <si>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</si>
  <si>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</si>
  <si>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</si>
  <si>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</si>
  <si>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</si>
  <si>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</si>
  <si>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</si>
  <si>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</si>
  <si>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</si>
  <si>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</si>
  <si>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</si>
  <si>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</si>
  <si>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</si>
  <si>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</si>
  <si>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</si>
  <si>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</si>
  <si>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</si>
  <si>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</si>
  <si>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</si>
  <si>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</si>
  <si>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</si>
  <si>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</si>
  <si>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</si>
  <si>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</si>
  <si>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</si>
  <si>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</si>
  <si>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</si>
  <si>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</si>
  <si>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</si>
  <si>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</si>
  <si>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</si>
  <si>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</si>
  <si>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</si>
  <si>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</si>
  <si>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</si>
  <si>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</si>
  <si>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</si>
  <si>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</si>
  <si>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</si>
  <si>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</si>
  <si>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</si>
  <si>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</si>
  <si>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</si>
  <si>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</si>
  <si>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</si>
  <si>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</si>
  <si>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</si>
  <si>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</si>
  <si>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</si>
  <si>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</si>
  <si>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</si>
  <si>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</si>
  <si>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</si>
  <si>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</si>
  <si>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</si>
  <si>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Instalações Elétricas - Eletrodutos Embutidos, Cabos, Caixas, Tomadas e Interruptores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</si>
  <si>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</si>
  <si>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</si>
  <si>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</si>
  <si>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</si>
  <si>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</si>
  <si>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</si>
  <si>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</si>
  <si>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</si>
  <si>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</si>
  <si>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</si>
  <si>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</si>
  <si>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</si>
  <si>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</si>
  <si>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</si>
  <si>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</si>
  <si>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</si>
  <si>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</si>
  <si>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</si>
  <si>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</si>
  <si>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</si>
  <si>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</si>
  <si>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</si>
  <si>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</si>
  <si>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</si>
  <si>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</si>
  <si>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</si>
  <si>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</si>
  <si>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</si>
  <si>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</si>
  <si>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</si>
  <si>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</si>
  <si>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</si>
  <si>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</si>
  <si>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</si>
  <si>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</si>
  <si>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</si>
  <si>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</si>
  <si>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</si>
  <si>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</si>
  <si>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</si>
  <si>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</si>
  <si>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</si>
  <si>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</si>
  <si>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</si>
  <si>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</si>
  <si>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</si>
  <si>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</si>
  <si>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</si>
  <si>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</si>
  <si>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</si>
  <si>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</si>
  <si>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</si>
  <si>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</si>
  <si>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</si>
  <si>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</si>
  <si>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</si>
  <si>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</si>
  <si>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</si>
  <si>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</si>
  <si>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</si>
  <si>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</si>
  <si>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</si>
  <si>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</si>
  <si>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</si>
  <si>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</si>
  <si>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</si>
  <si>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</si>
  <si>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</si>
  <si>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</si>
  <si>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</si>
  <si>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</si>
  <si>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</si>
  <si>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</si>
  <si>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</si>
  <si>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</si>
  <si>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</si>
  <si>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</si>
  <si>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</si>
  <si>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</si>
  <si>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</si>
  <si>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</si>
  <si>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</si>
  <si>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</si>
  <si>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</si>
  <si>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</si>
  <si>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</si>
  <si>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</si>
  <si>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</si>
  <si>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</si>
  <si>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</si>
  <si>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</si>
  <si>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</si>
  <si>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</si>
  <si>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</si>
  <si>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</si>
  <si>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</si>
  <si>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</si>
  <si>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</si>
  <si>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</si>
  <si>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</si>
  <si>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</si>
  <si>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</si>
  <si>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</si>
  <si>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</si>
  <si>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</si>
  <si>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</si>
  <si>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</si>
  <si>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</si>
  <si>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</si>
  <si>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</si>
  <si>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</si>
  <si>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</si>
  <si>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</si>
  <si>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</si>
  <si>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</si>
  <si>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</si>
  <si>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</si>
  <si>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</si>
  <si>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</si>
  <si>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</si>
  <si>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</si>
  <si>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</si>
  <si>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</si>
  <si>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</si>
  <si>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</si>
  <si>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</si>
  <si>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</si>
  <si>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</si>
  <si>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</si>
  <si>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</si>
  <si>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</si>
  <si>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</si>
  <si>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</si>
  <si>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</si>
  <si>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</si>
  <si>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</si>
  <si>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</si>
  <si>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</si>
  <si>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</si>
  <si>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</si>
  <si>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</si>
  <si>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</si>
  <si>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</si>
  <si>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</si>
  <si>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</si>
  <si>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</si>
  <si>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</si>
  <si>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</si>
  <si>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</si>
  <si>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</si>
  <si>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</si>
  <si>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</si>
  <si>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</si>
  <si>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</si>
  <si>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</si>
  <si>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</si>
  <si>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</si>
  <si>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</si>
  <si>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</si>
  <si>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</si>
  <si>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</si>
  <si>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</si>
  <si>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</si>
  <si>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</si>
  <si>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</si>
  <si>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</si>
  <si>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</si>
  <si>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</si>
  <si>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</si>
  <si>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</si>
  <si>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</si>
  <si>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</si>
  <si>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</si>
  <si>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</si>
  <si>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</si>
  <si>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</si>
  <si>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</si>
  <si>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</si>
  <si>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</si>
  <si>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</si>
  <si>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</si>
  <si>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</si>
  <si>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</si>
  <si>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</si>
  <si>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</si>
  <si>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</si>
  <si>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</si>
  <si>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</si>
  <si>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</si>
  <si>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</si>
  <si>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</si>
  <si>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</si>
  <si>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</si>
  <si>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</si>
  <si>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</si>
  <si>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</si>
  <si>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</si>
  <si>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</si>
  <si>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</si>
  <si>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</si>
  <si>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</si>
  <si>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</si>
  <si>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</si>
  <si>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</si>
  <si>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</si>
  <si>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</si>
  <si>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</si>
  <si>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</si>
  <si>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</si>
  <si>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</si>
  <si>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</si>
  <si>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</si>
  <si>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</si>
  <si>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</si>
  <si>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</si>
  <si>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</si>
  <si>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</si>
  <si>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</si>
  <si>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</si>
  <si>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</si>
  <si>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</si>
  <si>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</si>
  <si>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</si>
  <si>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</si>
  <si>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</si>
  <si>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</si>
  <si>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</si>
  <si>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</si>
  <si>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</si>
  <si>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</si>
  <si>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</si>
  <si>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</si>
  <si>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</si>
  <si>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</si>
  <si>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</si>
  <si>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</si>
  <si>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</si>
  <si>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</si>
  <si>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</si>
  <si>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</si>
  <si>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</si>
  <si>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</si>
  <si>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</si>
  <si>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</si>
  <si>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</si>
  <si>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</si>
  <si>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</si>
  <si>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</si>
  <si>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</si>
  <si>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</si>
  <si>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</si>
  <si>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</si>
  <si>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</si>
  <si>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</si>
  <si>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</si>
  <si>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</si>
  <si>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</si>
  <si>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</si>
  <si>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</si>
  <si>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</si>
  <si>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</si>
  <si>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</si>
  <si>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</si>
  <si>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</si>
  <si>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</si>
  <si>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</si>
  <si>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</si>
  <si>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</si>
  <si>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</si>
  <si>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</si>
  <si>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</si>
  <si>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</si>
  <si>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</si>
  <si>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</si>
  <si>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</si>
  <si>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</si>
  <si>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</si>
  <si>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</si>
  <si>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</si>
  <si>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</si>
  <si>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</si>
  <si>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</si>
  <si>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</si>
  <si>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</si>
  <si>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</si>
  <si>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</si>
  <si>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</si>
  <si>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</si>
  <si>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</si>
  <si>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</si>
  <si>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</si>
  <si>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</si>
  <si>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</si>
  <si>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</si>
  <si>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</si>
  <si>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</si>
  <si>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</si>
  <si>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</si>
  <si>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</si>
  <si>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</si>
  <si>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</si>
  <si>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</si>
  <si>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</si>
  <si>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</si>
  <si>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</si>
  <si>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</si>
  <si>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</si>
  <si>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</si>
  <si>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</si>
  <si>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</si>
  <si>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</si>
  <si>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</si>
  <si>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</si>
  <si>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</si>
  <si>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</si>
  <si>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</si>
  <si>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</si>
  <si>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</si>
  <si>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</si>
  <si>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</si>
  <si>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</si>
  <si>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</si>
  <si>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</si>
  <si>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</si>
  <si>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</si>
  <si>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</si>
  <si>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</si>
  <si>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</si>
  <si>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</si>
  <si>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</si>
  <si>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</si>
  <si>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</si>
  <si>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</si>
  <si>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</si>
  <si>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</si>
  <si>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</si>
  <si>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</si>
  <si>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</si>
  <si>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</si>
  <si>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</si>
  <si>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</si>
  <si>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</si>
  <si>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</si>
  <si>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</si>
  <si>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</si>
  <si>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</si>
  <si>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</si>
  <si>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</si>
  <si>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</si>
  <si>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</si>
  <si>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</si>
  <si>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</si>
  <si>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</si>
  <si>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</si>
  <si>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</si>
  <si>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</si>
  <si>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</si>
  <si>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</si>
  <si>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</si>
  <si>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</si>
  <si>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</si>
  <si>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</si>
  <si>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</si>
  <si>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</si>
  <si>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</si>
  <si>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</si>
  <si>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</si>
  <si>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</si>
  <si>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</si>
  <si>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</si>
  <si>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</si>
  <si>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</si>
  <si>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</si>
  <si>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</si>
  <si>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</si>
  <si>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</si>
  <si>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</si>
  <si>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</si>
  <si>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</si>
  <si>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</si>
  <si>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</si>
  <si>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</si>
  <si>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</si>
  <si>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</si>
  <si>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</si>
  <si>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</si>
  <si>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</si>
  <si>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</si>
  <si>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</si>
  <si>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</si>
  <si>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</si>
  <si>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</si>
  <si>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</si>
  <si>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</si>
  <si>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</si>
  <si>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</si>
  <si>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</si>
  <si>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</si>
  <si>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</si>
  <si>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</si>
  <si>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</si>
  <si>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</si>
  <si>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</si>
  <si>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</si>
  <si>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</si>
  <si>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</si>
  <si>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</si>
  <si>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</si>
  <si>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</si>
  <si>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</si>
  <si>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</si>
  <si>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</si>
  <si>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</si>
  <si>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</si>
  <si>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</si>
  <si>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</si>
  <si>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</si>
  <si>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</si>
  <si>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</si>
  <si>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</si>
  <si>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</si>
  <si>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</si>
  <si>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</si>
  <si>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</si>
  <si>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</si>
  <si>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</si>
  <si>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</si>
  <si>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</si>
  <si>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</si>
  <si>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</si>
  <si>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</si>
  <si>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</si>
  <si>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</si>
  <si>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</si>
  <si>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</si>
  <si>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</si>
  <si>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</si>
  <si>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</si>
  <si>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</si>
  <si>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</si>
  <si>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</si>
  <si>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</si>
  <si>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</si>
  <si>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</si>
  <si>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</si>
  <si>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</si>
  <si>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</si>
  <si>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</si>
  <si>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</si>
  <si>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</si>
  <si>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</si>
  <si>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</si>
  <si>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</si>
  <si>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</si>
  <si>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</si>
  <si>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</si>
  <si>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</si>
  <si>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</si>
  <si>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</si>
  <si>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</si>
  <si>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</si>
  <si>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</si>
  <si>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</si>
  <si>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</si>
  <si>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</si>
  <si>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</si>
  <si>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</si>
  <si>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</si>
  <si>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</si>
  <si>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</si>
  <si>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</si>
  <si>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</si>
  <si>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</si>
  <si>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</si>
  <si>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</si>
  <si>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</si>
  <si>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</si>
  <si>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</si>
  <si>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</si>
  <si>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</si>
  <si>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</si>
  <si>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</si>
  <si>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</si>
  <si>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</si>
  <si>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</si>
  <si>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</si>
  <si>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</si>
  <si>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</si>
  <si>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</si>
  <si>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</si>
  <si>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</si>
  <si>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</si>
  <si>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</si>
  <si>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</si>
  <si>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</si>
  <si>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</si>
  <si>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</si>
  <si>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</si>
  <si>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</si>
  <si>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</si>
  <si>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</si>
  <si>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</si>
  <si>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</si>
  <si>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</si>
  <si>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</si>
  <si>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</si>
  <si>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</si>
  <si>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</si>
  <si>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</si>
  <si>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</si>
  <si>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</si>
  <si>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</si>
  <si>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</si>
  <si>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</si>
  <si>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</si>
  <si>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</si>
  <si>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</si>
  <si>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</si>
  <si>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</si>
  <si>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</si>
  <si>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</si>
  <si>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</si>
  <si>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</si>
  <si>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</si>
  <si>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</si>
  <si>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</si>
  <si>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</si>
  <si>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</si>
  <si>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</si>
  <si>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</si>
  <si>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</si>
  <si>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</si>
  <si>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</si>
  <si>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</si>
  <si>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</si>
  <si>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</si>
  <si>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</si>
  <si>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</si>
  <si>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</si>
  <si>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</si>
  <si>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</si>
  <si>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</si>
  <si>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</si>
  <si>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</si>
  <si>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</si>
  <si>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</si>
  <si>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</si>
  <si>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</si>
  <si>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</si>
  <si>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</si>
  <si>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</si>
  <si>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</si>
  <si>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</si>
  <si>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</si>
  <si>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</si>
  <si>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</si>
  <si>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</si>
  <si>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</si>
  <si>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</si>
  <si>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</si>
  <si>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</si>
  <si>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</si>
  <si>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</si>
  <si>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</si>
  <si>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</si>
  <si>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</si>
  <si>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</si>
  <si>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</si>
  <si>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</si>
  <si>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</si>
  <si>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</si>
  <si>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</si>
  <si>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</si>
  <si>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</si>
  <si>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</si>
  <si>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</si>
  <si>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</si>
  <si>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</si>
  <si>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</si>
  <si>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</si>
  <si>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</si>
  <si>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</si>
  <si>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</si>
  <si>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</si>
  <si>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</si>
  <si>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</si>
  <si>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</si>
  <si>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</si>
  <si>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</si>
  <si>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</si>
  <si>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</si>
  <si>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</si>
  <si>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</si>
  <si>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</si>
  <si>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</si>
  <si>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</si>
  <si>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</si>
  <si>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</si>
  <si>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</si>
  <si>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</si>
  <si>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</si>
  <si>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</si>
  <si>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</si>
  <si>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</si>
  <si>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</si>
  <si>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</si>
  <si>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</si>
  <si>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</si>
  <si>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</si>
  <si>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</si>
  <si>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</si>
  <si>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</si>
  <si>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</si>
  <si>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</si>
  <si>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</si>
  <si>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</si>
  <si>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</si>
  <si>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</si>
  <si>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</si>
  <si>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</si>
  <si>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</si>
  <si>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</si>
  <si>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</si>
  <si>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</si>
  <si>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</si>
  <si>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</si>
  <si>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</si>
  <si>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</si>
  <si>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</si>
  <si>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</si>
  <si>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</si>
  <si>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</si>
  <si>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</si>
  <si>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</si>
  <si>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</si>
  <si>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</si>
  <si>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</si>
  <si>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</si>
  <si>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</si>
  <si>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</si>
  <si>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</si>
  <si>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</si>
  <si>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</si>
  <si>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</si>
  <si>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</si>
  <si>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</si>
  <si>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</si>
  <si>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</si>
  <si>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</si>
  <si>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</si>
  <si>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</si>
  <si>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</si>
  <si>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</si>
  <si>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</si>
  <si>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</si>
  <si>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</si>
  <si>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</si>
  <si>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</si>
  <si>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</si>
  <si>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</si>
  <si>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</si>
  <si>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</si>
  <si>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</si>
  <si>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</si>
  <si>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</si>
  <si>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</si>
  <si>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</si>
  <si>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</si>
  <si>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</si>
  <si>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</si>
  <si>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</si>
  <si>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</si>
  <si>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</si>
  <si>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</si>
  <si>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</si>
  <si>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</si>
  <si>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</si>
  <si>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</si>
  <si>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</si>
  <si>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</si>
  <si>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</si>
  <si>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</si>
  <si>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</si>
  <si>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</si>
  <si>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</si>
  <si>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</si>
  <si>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</si>
  <si>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</si>
  <si>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</si>
  <si>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</si>
  <si>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</si>
  <si>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</si>
  <si>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</si>
  <si>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</si>
  <si>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</si>
  <si>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</si>
  <si>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</si>
  <si>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</si>
  <si>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</si>
  <si>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</si>
  <si>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</si>
  <si>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</si>
  <si>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</si>
  <si>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</si>
  <si>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</si>
  <si>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</si>
  <si>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</si>
  <si>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</si>
  <si>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</si>
  <si>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</si>
  <si>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</si>
  <si>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</si>
  <si>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</si>
  <si>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</si>
  <si>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</si>
  <si>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</si>
  <si>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</si>
  <si>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</si>
  <si>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</si>
  <si>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</si>
  <si>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</si>
  <si>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</si>
  <si>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</si>
  <si>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</si>
  <si>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</si>
  <si>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</si>
  <si>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</si>
  <si>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</si>
  <si>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</si>
  <si>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</si>
  <si>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</si>
  <si>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</si>
  <si>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</si>
  <si>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</si>
  <si>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</si>
  <si>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</si>
  <si>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</si>
  <si>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</si>
  <si>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</si>
  <si>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</si>
  <si>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</si>
  <si>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</si>
  <si>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</si>
  <si>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</si>
  <si>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</si>
  <si>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</si>
  <si>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</si>
  <si>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</si>
  <si>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</si>
  <si>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</si>
  <si>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</si>
  <si>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</si>
  <si>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</si>
  <si>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</si>
  <si>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</si>
  <si>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</si>
  <si>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</si>
  <si>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</si>
  <si>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</si>
  <si>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</si>
  <si>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</si>
  <si>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</si>
  <si>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</si>
  <si>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</si>
  <si>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</si>
  <si>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</si>
  <si>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</si>
  <si>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</si>
  <si>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</si>
  <si>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</si>
  <si>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</si>
  <si>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</si>
  <si>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</si>
  <si>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</si>
  <si>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</si>
  <si>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</si>
  <si>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</si>
  <si>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</si>
  <si>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</si>
  <si>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</si>
  <si>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</si>
  <si>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</si>
  <si>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</si>
  <si>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</si>
  <si>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</si>
  <si>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</si>
  <si>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</si>
  <si>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</si>
  <si>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</si>
  <si>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</si>
  <si>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</si>
  <si>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</si>
  <si>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</si>
  <si>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</si>
  <si>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</si>
  <si>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</si>
  <si>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</si>
  <si>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</si>
  <si>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</si>
  <si>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</si>
  <si>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</si>
  <si>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</si>
  <si>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</si>
  <si>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</si>
  <si>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</si>
  <si>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</si>
  <si>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</si>
  <si>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</si>
  <si>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</si>
  <si>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</si>
  <si>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</si>
  <si>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</si>
  <si>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</si>
  <si>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</si>
  <si>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</si>
  <si>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</si>
  <si>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</si>
  <si>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</si>
  <si>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</si>
  <si>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</si>
  <si>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</si>
  <si>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</si>
  <si>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</si>
  <si>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</si>
  <si>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</si>
  <si>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</si>
  <si>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</si>
  <si>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</si>
  <si>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</si>
  <si>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</si>
  <si>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</si>
  <si>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</si>
  <si>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</si>
  <si>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</si>
  <si>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</si>
  <si>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</si>
  <si>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</si>
  <si>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</si>
  <si>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</si>
  <si>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</si>
  <si>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</si>
  <si>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</si>
  <si>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</si>
  <si>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</si>
  <si>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</si>
  <si>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</si>
  <si>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</si>
  <si>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</si>
  <si>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</si>
  <si>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</si>
  <si>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</si>
  <si>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</si>
  <si>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</si>
  <si>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</si>
  <si>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</si>
  <si>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</si>
  <si>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</si>
  <si>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</si>
  <si>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</si>
  <si>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</si>
  <si>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</si>
  <si>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</si>
  <si>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</si>
  <si>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</si>
  <si>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</si>
  <si>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</si>
  <si>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</si>
  <si>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</si>
  <si>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</si>
  <si>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</si>
  <si>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</si>
  <si>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</si>
  <si>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</si>
  <si>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</si>
  <si>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</si>
  <si>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</si>
  <si>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</si>
  <si>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</si>
  <si>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</si>
  <si>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</si>
  <si>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</si>
  <si>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</si>
  <si>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</si>
  <si>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</si>
  <si>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</si>
  <si>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</si>
  <si>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</si>
  <si>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</si>
  <si>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</si>
  <si>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</si>
  <si>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</si>
  <si>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</si>
  <si>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</si>
  <si>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</si>
  <si>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</si>
  <si>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</si>
  <si>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</si>
  <si>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</si>
  <si>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</si>
  <si>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</si>
  <si>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</si>
  <si>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</si>
  <si>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</si>
  <si>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</si>
  <si>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</si>
  <si>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</si>
  <si>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</si>
  <si>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</si>
  <si>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</si>
  <si>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</si>
  <si>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</si>
  <si>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</si>
  <si>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</si>
  <si>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</si>
  <si>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</si>
  <si>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</si>
  <si>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</si>
  <si>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</si>
  <si>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</si>
  <si>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</si>
  <si>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</si>
  <si>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</si>
  <si>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</si>
  <si>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</si>
  <si>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</si>
  <si>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</si>
  <si>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</si>
  <si>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</si>
  <si>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</si>
  <si>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</si>
  <si>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</si>
  <si>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</si>
  <si>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</si>
  <si>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</si>
  <si>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</si>
  <si>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</si>
  <si>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</si>
  <si>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</si>
  <si>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</si>
  <si>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</si>
  <si>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</si>
  <si>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</si>
  <si>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</si>
  <si>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</si>
  <si>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</si>
  <si>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</si>
  <si>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</si>
  <si>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</si>
  <si>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</si>
  <si>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</si>
  <si>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</si>
  <si>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</si>
  <si>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</si>
  <si>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</si>
  <si>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</si>
  <si>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</si>
  <si>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</si>
  <si>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</si>
  <si>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</si>
  <si>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</si>
  <si>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</si>
  <si>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</si>
  <si>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</si>
  <si>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</si>
  <si>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</si>
  <si>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</si>
  <si>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</si>
  <si>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</si>
  <si>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</si>
  <si>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</si>
  <si>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</si>
  <si>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</si>
  <si>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</si>
  <si>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</si>
  <si>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</si>
  <si>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</si>
  <si>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</si>
  <si>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</si>
  <si>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</si>
  <si>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</si>
  <si>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</si>
  <si>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</si>
  <si>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</si>
  <si>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</si>
  <si>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</si>
  <si>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</si>
  <si>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</si>
  <si>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</si>
  <si>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</si>
  <si>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</si>
  <si>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</si>
  <si>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</si>
  <si>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</si>
  <si>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</si>
  <si>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</si>
  <si>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</si>
  <si>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</si>
  <si>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</si>
  <si>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</si>
  <si>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</si>
  <si>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</si>
  <si>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</si>
  <si>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</si>
  <si>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</si>
  <si>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</si>
  <si>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</si>
  <si>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</si>
  <si>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</si>
  <si>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</si>
  <si>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</si>
  <si>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</si>
  <si>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</si>
  <si>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</si>
  <si>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</si>
  <si>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</si>
  <si>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</si>
  <si>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</si>
  <si>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</si>
  <si>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</si>
  <si>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</si>
  <si>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</si>
  <si>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</si>
  <si>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</si>
  <si>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</si>
  <si>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</si>
  <si>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</si>
  <si>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</si>
  <si>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</si>
  <si>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</si>
  <si>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</si>
  <si>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</si>
  <si>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</si>
  <si>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</si>
  <si>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</si>
  <si>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</si>
  <si>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</si>
  <si>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</si>
  <si>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</si>
  <si>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</si>
  <si>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</si>
  <si>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</si>
  <si>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</si>
  <si>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</si>
  <si>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</si>
  <si>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</si>
  <si>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</si>
  <si>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Instalações Prediais de Esgoto - Tubos e Conexões</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</si>
  <si>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</si>
  <si>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</si>
  <si>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</si>
  <si>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</si>
  <si>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</si>
  <si>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</si>
  <si>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</si>
  <si>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</si>
  <si>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</si>
  <si>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</si>
  <si>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</si>
  <si>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</si>
  <si>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</si>
  <si>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</si>
  <si>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</si>
  <si>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</si>
  <si>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</si>
  <si>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</si>
  <si>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</si>
  <si>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</si>
  <si>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</si>
  <si>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</si>
  <si>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</si>
  <si>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</si>
  <si>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</si>
  <si>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</si>
  <si>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</si>
  <si>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</si>
  <si>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</si>
  <si>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</si>
  <si>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</si>
  <si>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</si>
  <si>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</si>
  <si>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</si>
  <si>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</si>
  <si>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</si>
  <si>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</si>
  <si>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</si>
  <si>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</si>
  <si>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</si>
  <si>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</si>
  <si>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</si>
  <si>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</si>
  <si>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</si>
  <si>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</si>
  <si>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</si>
  <si>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</si>
  <si>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</si>
  <si>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</si>
  <si>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</si>
  <si>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</si>
  <si>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</si>
  <si>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</si>
  <si>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</si>
  <si>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</si>
  <si>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</si>
  <si>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</si>
  <si>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</si>
  <si>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</si>
  <si>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</si>
  <si>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</si>
  <si>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</si>
  <si>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</si>
  <si>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</si>
  <si>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</si>
  <si>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</si>
  <si>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</si>
  <si>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</si>
  <si>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</si>
  <si>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</si>
  <si>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</si>
  <si>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</si>
  <si>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</si>
  <si>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</si>
  <si>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</si>
  <si>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</si>
  <si>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</si>
  <si>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</si>
  <si>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</si>
  <si>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</si>
  <si>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</si>
  <si>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</si>
  <si>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</si>
  <si>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</si>
  <si>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</si>
  <si>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</si>
  <si>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</si>
  <si>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</si>
  <si>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</si>
  <si>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</si>
  <si>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</si>
  <si>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</si>
  <si>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</si>
  <si>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</si>
  <si>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</si>
  <si>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</si>
  <si>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</si>
  <si>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</si>
  <si>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</si>
  <si>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</si>
  <si>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</si>
  <si>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</si>
  <si>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</si>
  <si>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</si>
  <si>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</si>
  <si>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</si>
  <si>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</si>
  <si>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</si>
  <si>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</si>
  <si>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</si>
  <si>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</si>
  <si>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</si>
  <si>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</si>
  <si>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</si>
  <si>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</si>
  <si>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</si>
  <si>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</si>
  <si>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</si>
  <si>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</si>
  <si>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</si>
  <si>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</si>
  <si>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</si>
  <si>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</si>
  <si>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</si>
  <si>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</si>
  <si>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</si>
  <si>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</si>
  <si>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</si>
  <si>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</si>
  <si>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</si>
  <si>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</si>
  <si>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</si>
  <si>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</si>
  <si>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</si>
  <si>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</si>
  <si>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</si>
  <si>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</si>
  <si>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</si>
  <si>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</si>
  <si>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</si>
  <si>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</si>
  <si>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</si>
  <si>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</si>
  <si>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</si>
  <si>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</si>
  <si>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</si>
  <si>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</si>
  <si>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</si>
  <si>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</si>
  <si>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</si>
  <si>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</si>
  <si>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</si>
  <si>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</si>
  <si>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</si>
  <si>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</si>
  <si>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</si>
  <si>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</si>
  <si>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</si>
  <si>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</si>
  <si>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</si>
  <si>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</si>
  <si>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</si>
  <si>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</si>
  <si>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</si>
  <si>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</si>
  <si>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</si>
  <si>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</si>
  <si>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</si>
  <si>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</si>
  <si>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</si>
  <si>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</si>
  <si>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</si>
  <si>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</si>
  <si>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</si>
  <si>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</si>
  <si>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</si>
  <si>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</si>
  <si>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</si>
  <si>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</si>
  <si>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</si>
  <si>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</si>
  <si>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</si>
  <si>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</si>
  <si>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</si>
  <si>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</si>
  <si>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</si>
  <si>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</si>
  <si>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</si>
  <si>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</si>
  <si>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</si>
  <si>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</si>
  <si>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</si>
  <si>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</si>
  <si>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</si>
  <si>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</si>
  <si>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</si>
  <si>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</si>
  <si>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</si>
  <si>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</si>
  <si>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</si>
  <si>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</si>
  <si>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</si>
  <si>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</si>
  <si>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</si>
  <si>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</si>
  <si>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</si>
  <si>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</si>
  <si>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</si>
  <si>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</si>
  <si>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</si>
  <si>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</si>
  <si>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</si>
  <si>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</si>
  <si>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</si>
  <si>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</si>
  <si>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</si>
  <si>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</si>
  <si>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</si>
  <si>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</si>
  <si>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</si>
  <si>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</si>
  <si>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</si>
  <si>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</si>
  <si>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</si>
  <si>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</si>
  <si>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</si>
  <si>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</si>
  <si>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</si>
  <si>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</si>
  <si>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</si>
  <si>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</si>
  <si>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</si>
  <si>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</si>
  <si>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</si>
  <si>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</si>
  <si>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</si>
  <si>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</si>
  <si>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</si>
  <si>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</si>
  <si>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</si>
  <si>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</si>
  <si>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</si>
  <si>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</si>
  <si>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</si>
  <si>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</si>
  <si>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</si>
  <si>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</si>
  <si>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</si>
  <si>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</si>
  <si>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</si>
  <si>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</si>
  <si>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</si>
  <si>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</si>
  <si>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</si>
  <si>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</si>
  <si>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</si>
  <si>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</si>
  <si>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</si>
  <si>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</si>
  <si>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</si>
  <si>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</si>
  <si>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</si>
  <si>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</si>
  <si>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</si>
  <si>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</si>
  <si>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</si>
  <si>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</si>
  <si>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</si>
  <si>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</si>
  <si>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</si>
  <si>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</si>
  <si>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</si>
  <si>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</si>
  <si>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</si>
  <si>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</si>
  <si>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</si>
  <si>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</si>
  <si>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</si>
  <si>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</si>
  <si>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</si>
  <si>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</si>
  <si>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</si>
  <si>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</si>
  <si>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</si>
  <si>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</si>
  <si>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</si>
  <si>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</si>
  <si>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</si>
  <si>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</si>
  <si>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</si>
  <si>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</si>
  <si>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</si>
  <si>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</si>
  <si>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</si>
  <si>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</si>
  <si>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</si>
  <si>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</si>
  <si>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</si>
  <si>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</si>
  <si>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</si>
  <si>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</si>
  <si>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</si>
  <si>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</si>
  <si>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</si>
  <si>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</si>
  <si>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</si>
  <si>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</si>
  <si>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</si>
  <si>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</si>
  <si>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</si>
  <si>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</si>
  <si>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</si>
  <si>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</si>
  <si>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</si>
  <si>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</si>
  <si>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</si>
  <si>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</si>
  <si>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</si>
  <si>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</si>
  <si>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</si>
  <si>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</si>
  <si>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</si>
  <si>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</si>
  <si>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</si>
  <si>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</si>
  <si>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</si>
  <si>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</si>
  <si>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</si>
  <si>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</si>
  <si>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</si>
  <si>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</si>
  <si>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</si>
  <si>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</si>
  <si>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</si>
  <si>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</si>
  <si>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</si>
  <si>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</si>
  <si>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</si>
  <si>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</si>
  <si>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</si>
  <si>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</si>
  <si>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</si>
  <si>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</si>
  <si>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</si>
  <si>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</si>
  <si>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</si>
  <si>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</si>
  <si>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</si>
  <si>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</si>
  <si>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</si>
  <si>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</si>
  <si>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</si>
  <si>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</si>
  <si>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</si>
  <si>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</si>
  <si>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</si>
  <si>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</si>
  <si>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</si>
  <si>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</si>
  <si>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</si>
  <si>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</si>
  <si>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</si>
  <si>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</si>
  <si>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</si>
  <si>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</si>
  <si>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</si>
  <si>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</si>
  <si>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</si>
  <si>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</si>
  <si>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</si>
  <si>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</si>
  <si>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</si>
  <si>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</si>
  <si>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</si>
  <si>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</si>
  <si>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</si>
  <si>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</si>
  <si>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</si>
  <si>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</si>
  <si>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</si>
  <si>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</si>
  <si>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</si>
  <si>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</si>
  <si>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</si>
  <si>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</si>
  <si>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</si>
  <si>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</si>
  <si>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</si>
  <si>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</si>
  <si>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</si>
  <si>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</si>
  <si>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</si>
  <si>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</si>
  <si>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</si>
  <si>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</si>
  <si>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</si>
  <si>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</si>
  <si>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</si>
  <si>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</si>
  <si>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</si>
  <si>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</si>
  <si>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</si>
  <si>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</si>
  <si>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</si>
  <si>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</si>
  <si>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</si>
  <si>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</si>
  <si>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</si>
  <si>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</si>
  <si>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</si>
  <si>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</si>
  <si>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</si>
  <si>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</si>
  <si>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</si>
  <si>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</si>
  <si>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</si>
  <si>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</si>
  <si>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</si>
  <si>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</si>
  <si>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</si>
  <si>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</si>
  <si>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</si>
  <si>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</si>
  <si>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</si>
  <si>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</si>
  <si>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</si>
  <si>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</si>
  <si>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</si>
  <si>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</si>
  <si>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</si>
  <si>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</si>
  <si>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</si>
  <si>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</si>
  <si>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</si>
  <si>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</si>
  <si>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</si>
  <si>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</si>
  <si>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</si>
  <si>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</si>
  <si>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</si>
  <si>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</si>
  <si>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</si>
  <si>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</si>
  <si>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</si>
  <si>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</si>
  <si>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</si>
  <si>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</si>
  <si>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</si>
  <si>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</si>
  <si>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</si>
  <si>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</si>
  <si>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</si>
  <si>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</si>
  <si>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</si>
  <si>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</si>
  <si>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</si>
  <si>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</si>
  <si>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</si>
  <si>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</si>
  <si>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</si>
  <si>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</si>
  <si>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</si>
  <si>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</si>
  <si>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</si>
  <si>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</si>
  <si>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</si>
  <si>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</si>
  <si>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</si>
  <si>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</si>
  <si>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</si>
  <si>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</si>
  <si>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</si>
  <si>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</si>
  <si>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</si>
  <si>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</si>
  <si>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</si>
  <si>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</si>
  <si>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</si>
  <si>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</si>
  <si>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</si>
  <si>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</si>
  <si>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</si>
  <si>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</si>
  <si>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</si>
  <si>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</si>
  <si>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</si>
  <si>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</si>
  <si>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</si>
  <si>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</si>
  <si>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</si>
  <si>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</si>
  <si>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</si>
  <si>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</si>
  <si>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</si>
  <si>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</si>
  <si>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</si>
  <si>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</si>
  <si>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</si>
  <si>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</si>
  <si>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</si>
  <si>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</si>
  <si>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</si>
  <si>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</si>
  <si>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</si>
  <si>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</si>
  <si>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</si>
  <si>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</si>
  <si>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</si>
  <si>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</si>
  <si>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</si>
  <si>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</si>
  <si>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</si>
  <si>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</si>
  <si>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</si>
  <si>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</si>
  <si>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</si>
  <si>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</si>
  <si>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</si>
  <si>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</si>
  <si>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</si>
  <si>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</si>
  <si>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</si>
  <si>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</si>
  <si>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</si>
  <si>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</si>
  <si>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</si>
  <si>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</si>
  <si>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</si>
  <si>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</si>
  <si>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</si>
  <si>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</si>
  <si>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</si>
  <si>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</si>
  <si>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</si>
  <si>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</si>
  <si>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</si>
  <si>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</si>
  <si>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</si>
  <si>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</si>
  <si>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</si>
  <si>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</si>
  <si>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</si>
  <si>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</si>
  <si>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</si>
  <si>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</si>
  <si>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</si>
  <si>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</si>
  <si>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</si>
  <si>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</si>
  <si>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</si>
  <si>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</si>
  <si>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Instalações de Divisórias Diversas</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</si>
  <si>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</si>
  <si>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</si>
  <si>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</si>
  <si>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</si>
  <si>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</si>
  <si>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</si>
  <si>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</si>
  <si>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</si>
  <si>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</si>
  <si>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</si>
  <si>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</si>
  <si>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</si>
  <si>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</si>
  <si>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</si>
  <si>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</si>
  <si>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</si>
  <si>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</si>
  <si>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</si>
  <si>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</si>
  <si>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</si>
  <si>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</si>
  <si>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</si>
  <si>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Instalações de Gás e Incêndio em Aço e Ferro Galvanizado</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</si>
  <si>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</si>
  <si>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</si>
  <si>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</si>
  <si>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</si>
  <si>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</si>
  <si>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</si>
  <si>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</si>
  <si>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</si>
  <si>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</si>
  <si>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</si>
  <si>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</si>
  <si>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</si>
  <si>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</si>
  <si>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</si>
  <si>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</si>
  <si>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</si>
  <si>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</si>
  <si>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</si>
  <si>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</si>
  <si>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</si>
  <si>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</si>
  <si>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</si>
  <si>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</si>
  <si>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</si>
  <si>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</si>
  <si>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</si>
  <si>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</si>
  <si>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</si>
  <si>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</si>
  <si>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</si>
  <si>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</si>
  <si>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</si>
  <si>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</si>
  <si>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</si>
  <si>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</si>
  <si>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</si>
  <si>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</si>
  <si>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</si>
  <si>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</si>
  <si>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</si>
  <si>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</si>
  <si>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</si>
  <si>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</si>
  <si>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</si>
  <si>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</si>
  <si>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</si>
  <si>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</si>
  <si>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</si>
  <si>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</si>
  <si>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</si>
  <si>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</si>
  <si>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</si>
  <si>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</si>
  <si>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</si>
  <si>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</si>
  <si>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</si>
  <si>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</si>
  <si>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</si>
  <si>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</si>
  <si>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</si>
  <si>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</si>
  <si>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</si>
  <si>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</si>
  <si>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</si>
  <si>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</si>
  <si>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</si>
  <si>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</si>
  <si>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</si>
  <si>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</si>
  <si>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</si>
  <si>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</si>
  <si>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</si>
  <si>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</si>
  <si>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</si>
  <si>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</si>
  <si>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</si>
  <si>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</si>
  <si>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</si>
  <si>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</si>
  <si>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</si>
  <si>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</si>
  <si>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</si>
  <si>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</si>
  <si>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</si>
  <si>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</si>
  <si>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</si>
  <si>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</si>
  <si>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</si>
  <si>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</si>
  <si>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</si>
  <si>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</si>
  <si>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</si>
  <si>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</si>
  <si>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</si>
  <si>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</si>
  <si>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</si>
  <si>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</si>
  <si>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</si>
  <si>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</si>
  <si>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</si>
  <si>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</si>
  <si>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</si>
  <si>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</si>
  <si>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</si>
  <si>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</si>
  <si>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</si>
  <si>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</si>
  <si>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</si>
  <si>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</si>
  <si>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</si>
  <si>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</si>
  <si>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</si>
  <si>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</si>
  <si>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</si>
  <si>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</si>
  <si>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</si>
  <si>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</si>
  <si>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</si>
  <si>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</si>
  <si>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</si>
  <si>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</si>
  <si>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</si>
  <si>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</si>
  <si>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</si>
  <si>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</si>
  <si>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</si>
  <si>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</si>
  <si>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</si>
  <si>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</si>
  <si>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</si>
  <si>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</si>
  <si>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</si>
  <si>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</si>
  <si>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</si>
  <si>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</si>
  <si>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</si>
  <si>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</si>
  <si>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</si>
  <si>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</si>
  <si>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</si>
  <si>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</si>
  <si>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</si>
  <si>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</si>
  <si>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</si>
  <si>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</si>
  <si>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</si>
  <si>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</si>
  <si>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</si>
  <si>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</si>
  <si>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</si>
  <si>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</si>
  <si>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</si>
  <si>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</si>
  <si>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</si>
  <si>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</si>
  <si>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</si>
  <si>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</si>
  <si>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</si>
  <si>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</si>
  <si>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</si>
  <si>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</si>
  <si>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</si>
  <si>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</si>
  <si>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</si>
  <si>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</si>
  <si>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</si>
  <si>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</si>
  <si>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</si>
  <si>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</si>
  <si>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</si>
  <si>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</si>
  <si>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</si>
  <si>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</si>
  <si>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</si>
  <si>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</si>
  <si>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</si>
  <si>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</si>
  <si>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</si>
  <si>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</si>
  <si>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</si>
  <si>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</si>
  <si>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</si>
  <si>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</si>
  <si>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</si>
  <si>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</si>
  <si>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</si>
  <si>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</si>
  <si>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</si>
  <si>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</si>
  <si>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</si>
  <si>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</si>
  <si>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</si>
  <si>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</si>
  <si>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</si>
  <si>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</si>
  <si>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</si>
  <si>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</si>
  <si>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</si>
  <si>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</si>
  <si>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</si>
  <si>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</si>
  <si>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</si>
  <si>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</si>
  <si>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</si>
  <si>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</si>
  <si>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</si>
  <si>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</si>
  <si>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</si>
  <si>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</si>
  <si>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</si>
  <si>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</si>
  <si>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</si>
  <si>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</si>
  <si>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</si>
  <si>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</si>
  <si>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</si>
  <si>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</si>
  <si>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</si>
  <si>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</si>
  <si>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</si>
  <si>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</si>
  <si>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</si>
  <si>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</si>
  <si>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</si>
  <si>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</si>
  <si>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</si>
  <si>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</si>
  <si>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</si>
  <si>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</si>
  <si>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</si>
  <si>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</si>
  <si>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</si>
  <si>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</si>
  <si>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</si>
  <si>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</si>
  <si>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</si>
  <si>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</si>
  <si>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</si>
  <si>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</si>
  <si>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</si>
  <si>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</si>
  <si>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</si>
  <si>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</si>
  <si>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</si>
  <si>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</si>
  <si>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</si>
  <si>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</si>
  <si>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</si>
  <si>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</si>
  <si>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</si>
  <si>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</si>
  <si>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</si>
  <si>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</si>
  <si>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</si>
  <si>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</si>
  <si>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</si>
  <si>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</si>
  <si>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</si>
  <si>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</si>
  <si>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</si>
  <si>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</si>
  <si>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</si>
  <si>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</si>
  <si>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</si>
  <si>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</si>
  <si>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</si>
  <si>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</si>
  <si>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</si>
  <si>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</si>
  <si>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</si>
  <si>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</si>
  <si>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</si>
  <si>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</si>
  <si>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</si>
  <si>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</si>
  <si>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</si>
  <si>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</si>
  <si>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</si>
  <si>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</si>
  <si>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</si>
  <si>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</si>
  <si>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</si>
  <si>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</si>
  <si>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</si>
  <si>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</si>
  <si>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</si>
  <si>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</si>
  <si>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</si>
  <si>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</si>
  <si>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</si>
  <si>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</si>
  <si>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</si>
  <si>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</si>
  <si>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</si>
  <si>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</si>
  <si>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</si>
  <si>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</si>
  <si>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</si>
  <si>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</si>
  <si>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</si>
  <si>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</si>
  <si>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</si>
  <si>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</si>
  <si>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</si>
  <si>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</si>
  <si>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</si>
  <si>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</si>
  <si>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</si>
  <si>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</si>
  <si>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</si>
  <si>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</si>
  <si>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</si>
  <si>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</si>
  <si>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</si>
  <si>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</si>
  <si>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</si>
  <si>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</si>
  <si>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</si>
  <si>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</si>
  <si>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</si>
  <si>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</si>
  <si>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</si>
  <si>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</si>
  <si>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</si>
  <si>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</si>
  <si>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</si>
  <si>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</si>
  <si>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</si>
  <si>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</si>
  <si>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</si>
  <si>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</si>
  <si>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</si>
  <si>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</si>
  <si>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</si>
  <si>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</si>
  <si>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</si>
  <si>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</si>
  <si>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</si>
  <si>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</si>
  <si>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</si>
  <si>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</si>
  <si>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</si>
  <si>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</si>
  <si>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</si>
  <si>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</si>
  <si>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</si>
  <si>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</si>
  <si>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</si>
  <si>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</si>
  <si>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</si>
  <si>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</si>
  <si>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</si>
  <si>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</si>
  <si>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</si>
  <si>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</si>
  <si>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</si>
  <si>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</si>
  <si>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</si>
  <si>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</si>
  <si>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</si>
  <si>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</si>
  <si>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</si>
  <si>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</si>
  <si>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</si>
  <si>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</si>
  <si>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</si>
  <si>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</si>
  <si>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</si>
  <si>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</si>
  <si>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</si>
  <si>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</si>
  <si>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</si>
  <si>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</si>
  <si>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</si>
  <si>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</si>
  <si>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</si>
  <si>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</si>
  <si>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</si>
  <si>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</si>
  <si>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</si>
  <si>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</si>
  <si>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Instalações de ar condicionado em cobre</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</si>
  <si>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</si>
  <si>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</si>
  <si>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</si>
  <si>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</si>
  <si>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</si>
  <si>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</si>
  <si>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</si>
  <si>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</si>
  <si>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</si>
  <si>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</si>
  <si>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</si>
  <si>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</si>
  <si>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</si>
  <si>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</si>
  <si>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</si>
  <si>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</si>
  <si>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</si>
  <si>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</si>
  <si>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Instalações em Cobre</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</si>
  <si>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</si>
  <si>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</si>
  <si>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</si>
  <si>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</si>
  <si>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</si>
  <si>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</si>
  <si>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</si>
  <si>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</si>
  <si>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</si>
  <si>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</si>
  <si>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</si>
  <si>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</si>
  <si>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</si>
  <si>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</si>
  <si>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</si>
  <si>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</si>
  <si>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</si>
  <si>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</si>
  <si>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</si>
  <si>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</si>
  <si>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</si>
  <si>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</si>
  <si>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</si>
  <si>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</si>
  <si>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</si>
  <si>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</si>
  <si>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</si>
  <si>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</si>
  <si>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</si>
  <si>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</si>
  <si>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</si>
  <si>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</si>
  <si>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</si>
  <si>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</si>
  <si>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</si>
  <si>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</si>
  <si>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</si>
  <si>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</si>
  <si>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</si>
  <si>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</si>
  <si>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</si>
  <si>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</si>
  <si>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</si>
  <si>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</si>
  <si>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</si>
  <si>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</si>
  <si>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</si>
  <si>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</si>
  <si>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</si>
  <si>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</si>
  <si>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</si>
  <si>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</si>
  <si>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</si>
  <si>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</si>
  <si>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</si>
  <si>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</si>
  <si>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</si>
  <si>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</si>
  <si>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</si>
  <si>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</si>
  <si>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</si>
  <si>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</si>
  <si>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</si>
  <si>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</si>
  <si>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</si>
  <si>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</si>
  <si>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</si>
  <si>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</si>
  <si>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</si>
  <si>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</si>
  <si>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</si>
  <si>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</si>
  <si>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</si>
  <si>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</si>
  <si>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</si>
  <si>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</si>
  <si>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</si>
  <si>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</si>
  <si>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</si>
  <si>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</si>
  <si>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</si>
  <si>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</si>
  <si>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</si>
  <si>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</si>
  <si>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</si>
  <si>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</si>
  <si>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</si>
  <si>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</si>
  <si>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</si>
  <si>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</si>
  <si>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</si>
  <si>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</si>
  <si>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</si>
  <si>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</si>
  <si>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</si>
  <si>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</si>
  <si>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</si>
  <si>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</si>
  <si>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</si>
  <si>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</si>
  <si>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</si>
  <si>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</si>
  <si>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</si>
  <si>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</si>
  <si>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</si>
  <si>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</si>
  <si>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</si>
  <si>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</si>
  <si>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</si>
  <si>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</si>
  <si>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</si>
  <si>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</si>
  <si>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</si>
  <si>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</si>
  <si>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</si>
  <si>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</si>
  <si>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</si>
  <si>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</si>
  <si>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</si>
  <si>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</si>
  <si>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</si>
  <si>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</si>
  <si>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</si>
  <si>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</si>
  <si>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</si>
  <si>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</si>
  <si>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</si>
  <si>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</si>
  <si>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</si>
  <si>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</si>
  <si>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</si>
  <si>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</si>
  <si>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</si>
  <si>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</si>
  <si>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</si>
  <si>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</si>
  <si>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</si>
  <si>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</si>
  <si>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</si>
  <si>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</si>
  <si>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</si>
  <si>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</si>
  <si>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</si>
  <si>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</si>
  <si>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</si>
  <si>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</si>
  <si>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</si>
  <si>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</si>
  <si>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</si>
  <si>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</si>
  <si>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</si>
  <si>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</si>
  <si>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</si>
  <si>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</si>
  <si>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</si>
  <si>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</si>
  <si>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</si>
  <si>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</si>
  <si>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</si>
  <si>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</si>
  <si>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</si>
  <si>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</si>
  <si>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</si>
  <si>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</si>
  <si>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</si>
  <si>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</si>
  <si>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</si>
  <si>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</si>
  <si>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</si>
  <si>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</si>
  <si>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</si>
  <si>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</si>
  <si>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</si>
  <si>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</si>
  <si>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</si>
  <si>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</si>
  <si>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</si>
  <si>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</si>
  <si>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</si>
  <si>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</si>
  <si>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</si>
  <si>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</si>
  <si>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</si>
  <si>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</si>
  <si>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</si>
  <si>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</si>
  <si>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</si>
  <si>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</si>
  <si>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</si>
  <si>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</si>
  <si>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</si>
  <si>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</si>
  <si>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</si>
  <si>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</si>
  <si>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</si>
  <si>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</si>
  <si>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</si>
  <si>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</si>
  <si>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</si>
  <si>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</si>
  <si>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</si>
  <si>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</si>
  <si>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</si>
  <si>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</si>
  <si>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</si>
  <si>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</si>
  <si>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</si>
  <si>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</si>
  <si>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</si>
  <si>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</si>
  <si>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</si>
  <si>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</si>
  <si>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</si>
  <si>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</si>
  <si>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</si>
  <si>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</si>
  <si>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</si>
  <si>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</si>
  <si>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</si>
  <si>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</si>
  <si>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</si>
  <si>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</si>
  <si>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</si>
  <si>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</si>
  <si>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</si>
  <si>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</si>
  <si>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</si>
  <si>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</si>
  <si>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</si>
  <si>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</si>
  <si>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</si>
  <si>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</si>
  <si>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</si>
  <si>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</si>
  <si>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</si>
  <si>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</si>
  <si>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</si>
  <si>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</si>
  <si>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</si>
  <si>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</si>
  <si>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</si>
  <si>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</si>
  <si>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</si>
  <si>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</si>
  <si>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</si>
  <si>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</si>
  <si>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</si>
  <si>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</si>
  <si>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</si>
  <si>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</si>
  <si>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</si>
  <si>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</si>
  <si>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</si>
  <si>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</si>
  <si>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</si>
  <si>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</si>
  <si>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</si>
  <si>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</si>
  <si>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</si>
  <si>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</si>
  <si>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</si>
  <si>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</si>
  <si>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</si>
  <si>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</si>
  <si>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</si>
  <si>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</si>
  <si>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</si>
  <si>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</si>
  <si>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</si>
  <si>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</si>
  <si>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</si>
  <si>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</si>
  <si>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</si>
  <si>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</si>
  <si>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</si>
  <si>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</si>
  <si>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</si>
  <si>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</si>
  <si>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</si>
  <si>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</si>
  <si>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</si>
  <si>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</si>
  <si>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</si>
  <si>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Lajes Pré-Moldadas</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</si>
  <si>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</si>
  <si>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</si>
  <si>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</si>
  <si>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</si>
  <si>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</si>
  <si>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</si>
  <si>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</si>
  <si>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</si>
  <si>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</si>
  <si>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</si>
  <si>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</si>
  <si>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</si>
  <si>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</si>
  <si>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</si>
  <si>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</si>
  <si>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</si>
  <si>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</si>
  <si>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</si>
  <si>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</si>
  <si>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</si>
  <si>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</si>
  <si>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</si>
  <si>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</si>
  <si>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</si>
  <si>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</si>
  <si>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</si>
  <si>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</si>
  <si>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</si>
  <si>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</si>
  <si>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</si>
  <si>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</si>
  <si>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</si>
  <si>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</si>
  <si>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</si>
  <si>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</si>
  <si>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</si>
  <si>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</si>
  <si>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</si>
  <si>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</si>
  <si>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</si>
  <si>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</si>
  <si>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</si>
  <si>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</si>
  <si>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</si>
  <si>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</si>
  <si>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</si>
  <si>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</si>
  <si>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</si>
  <si>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</si>
  <si>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</si>
  <si>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</si>
  <si>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</si>
  <si>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</si>
  <si>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</si>
  <si>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</si>
  <si>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</si>
  <si>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</si>
  <si>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Ligações Prediais de Água e Esgoto</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</si>
  <si>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</si>
  <si>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</si>
  <si>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</si>
  <si>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</si>
  <si>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</si>
  <si>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</si>
  <si>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</si>
  <si>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</si>
  <si>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</si>
  <si>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</si>
  <si>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</si>
  <si>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</si>
  <si>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</si>
  <si>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</si>
  <si>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</si>
  <si>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</si>
  <si>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</si>
  <si>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</si>
  <si>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</si>
  <si>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</si>
  <si>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</si>
  <si>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</si>
  <si>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</si>
  <si>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</si>
  <si>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</si>
  <si>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</si>
  <si>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</si>
  <si>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</si>
  <si>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</si>
  <si>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</si>
  <si>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</si>
  <si>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</si>
  <si>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</si>
  <si>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</si>
  <si>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</si>
  <si>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</si>
  <si>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</si>
  <si>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</si>
  <si>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</si>
  <si>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</si>
  <si>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</si>
  <si>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</si>
  <si>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</si>
  <si>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</si>
  <si>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</si>
  <si>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Obra</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</si>
  <si>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</si>
  <si>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</si>
  <si>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</si>
  <si>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</si>
  <si>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</si>
  <si>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</si>
  <si>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</si>
  <si>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</si>
  <si>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</si>
  <si>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</si>
  <si>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</si>
  <si>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</si>
  <si>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</si>
  <si>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</si>
  <si>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</si>
  <si>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</si>
  <si>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</si>
  <si>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</si>
  <si>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</si>
  <si>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</si>
  <si>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</si>
  <si>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</si>
  <si>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</si>
  <si>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</si>
  <si>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</si>
  <si>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</si>
  <si>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</si>
  <si>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</si>
  <si>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Livro SINAPI: Cálculos e Parâmetros</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</si>
  <si>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</si>
  <si>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</si>
  <si>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</si>
  <si>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</si>
  <si>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</si>
  <si>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</si>
  <si>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</si>
  <si>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</si>
  <si>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</si>
  <si>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</si>
  <si>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</si>
  <si>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</si>
  <si>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</si>
  <si>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</si>
  <si>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</si>
  <si>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</si>
  <si>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</si>
  <si>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</si>
  <si>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</si>
  <si>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</si>
  <si>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</si>
  <si>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</si>
  <si>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</si>
  <si>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</si>
  <si>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</si>
  <si>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</si>
  <si>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</si>
  <si>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</si>
  <si>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</si>
  <si>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</si>
  <si>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</si>
  <si>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</si>
  <si>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</si>
  <si>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</si>
  <si>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</si>
  <si>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</si>
  <si>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</si>
  <si>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</si>
  <si>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</si>
  <si>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</si>
  <si>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</si>
  <si>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</si>
  <si>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</si>
  <si>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</si>
  <si>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</si>
  <si>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</si>
  <si>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</si>
  <si>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</si>
  <si>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</si>
  <si>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</si>
  <si>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</si>
  <si>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</si>
  <si>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</si>
  <si>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</si>
  <si>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</si>
  <si>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</si>
  <si>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</si>
  <si>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</si>
  <si>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</si>
  <si>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</si>
  <si>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</si>
  <si>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</si>
  <si>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</si>
  <si>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</si>
  <si>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</si>
  <si>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</si>
  <si>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</si>
  <si>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</si>
  <si>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</si>
  <si>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</si>
  <si>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</si>
  <si>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</si>
  <si>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</si>
  <si>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</si>
  <si>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</si>
  <si>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</si>
  <si>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</si>
  <si>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</si>
  <si>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</si>
  <si>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</si>
  <si>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</si>
  <si>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</si>
  <si>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</si>
  <si>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</si>
  <si>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</si>
  <si>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</si>
  <si>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</si>
  <si>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</si>
  <si>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</si>
  <si>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</si>
  <si>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</si>
  <si>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</si>
  <si>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</si>
  <si>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</si>
  <si>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</si>
  <si>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</si>
  <si>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</si>
  <si>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</si>
  <si>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</si>
  <si>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</si>
  <si>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</si>
  <si>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</si>
  <si>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</si>
  <si>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</si>
  <si>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</si>
  <si>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</si>
  <si>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</si>
  <si>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</si>
  <si>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</si>
  <si>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</si>
  <si>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</si>
  <si>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</si>
  <si>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</si>
  <si>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</si>
  <si>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</si>
  <si>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</si>
  <si>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</si>
  <si>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</si>
  <si>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</si>
  <si>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</si>
  <si>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</si>
  <si>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</si>
  <si>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</si>
  <si>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</si>
  <si>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</si>
  <si>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</si>
  <si>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</si>
  <si>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</si>
  <si>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</si>
  <si>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</si>
  <si>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</si>
  <si>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</si>
  <si>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</si>
  <si>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</si>
  <si>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</si>
  <si>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</si>
  <si>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</si>
  <si>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</si>
  <si>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</si>
  <si>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</si>
  <si>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</si>
  <si>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</si>
  <si>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</si>
  <si>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</si>
  <si>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</si>
  <si>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</si>
  <si>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</si>
  <si>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</si>
  <si>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</si>
  <si>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</si>
  <si>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</si>
  <si>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</si>
  <si>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</si>
  <si>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</si>
  <si>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</si>
  <si>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</si>
  <si>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</si>
  <si>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</si>
  <si>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</si>
  <si>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</si>
  <si>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</si>
  <si>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</si>
  <si>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</si>
  <si>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</si>
  <si>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</si>
  <si>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</si>
  <si>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</si>
  <si>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</si>
  <si>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</si>
  <si>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</si>
  <si>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</si>
  <si>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</si>
  <si>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</si>
  <si>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</si>
  <si>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</si>
  <si>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</si>
  <si>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</si>
  <si>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</si>
  <si>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</si>
  <si>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</si>
  <si>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</si>
  <si>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</si>
  <si>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</si>
  <si>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</si>
  <si>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</si>
  <si>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</si>
  <si>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</si>
  <si>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</si>
  <si>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</si>
  <si>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</si>
  <si>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</si>
  <si>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</si>
  <si>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</si>
  <si>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</si>
  <si>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</si>
  <si>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</si>
  <si>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</si>
  <si>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</si>
  <si>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</si>
  <si>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</si>
  <si>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</si>
  <si>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</si>
  <si>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</si>
  <si>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</si>
  <si>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</si>
  <si>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</si>
  <si>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</si>
  <si>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</si>
  <si>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</si>
  <si>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</si>
  <si>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</si>
  <si>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</si>
  <si>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</si>
  <si>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</si>
  <si>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</si>
  <si>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</si>
  <si>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</si>
  <si>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</si>
  <si>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</si>
  <si>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</si>
  <si>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</si>
  <si>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</si>
  <si>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</si>
  <si>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</si>
  <si>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</si>
  <si>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</si>
  <si>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</si>
  <si>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</si>
  <si>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</si>
  <si>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</si>
  <si>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</si>
  <si>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</si>
  <si>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</si>
  <si>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</si>
  <si>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</si>
  <si>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</si>
  <si>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</si>
  <si>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</si>
  <si>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</si>
  <si>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</si>
  <si>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</si>
  <si>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</si>
  <si>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</si>
  <si>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</si>
  <si>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</si>
  <si>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</si>
  <si>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</si>
  <si>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</si>
  <si>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</si>
  <si>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</si>
  <si>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</si>
  <si>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</si>
  <si>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</si>
  <si>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</si>
  <si>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</si>
  <si>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</si>
  <si>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</si>
  <si>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</si>
  <si>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</si>
  <si>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</si>
  <si>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</si>
  <si>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</si>
  <si>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</si>
  <si>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</si>
  <si>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</si>
  <si>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</si>
  <si>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</si>
  <si>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</si>
  <si>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</si>
  <si>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</si>
  <si>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</si>
  <si>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</si>
  <si>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</si>
  <si>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</si>
  <si>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</si>
  <si>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</si>
  <si>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</si>
  <si>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</si>
  <si>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</si>
  <si>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</si>
  <si>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</si>
  <si>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</si>
  <si>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</si>
  <si>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</si>
  <si>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</si>
  <si>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</si>
  <si>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</si>
  <si>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</si>
  <si>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</si>
  <si>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</si>
  <si>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</si>
  <si>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</si>
  <si>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</si>
  <si>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</si>
  <si>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</si>
  <si>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</si>
  <si>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</si>
  <si>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</si>
  <si>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</si>
  <si>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</si>
  <si>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</si>
  <si>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</si>
  <si>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</si>
  <si>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</si>
  <si>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</si>
  <si>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</si>
  <si>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</si>
  <si>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</si>
  <si>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</si>
  <si>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</si>
  <si>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</si>
  <si>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</si>
  <si>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</si>
  <si>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</si>
  <si>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</si>
  <si>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</si>
  <si>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</si>
  <si>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</si>
  <si>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</si>
  <si>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</si>
  <si>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</si>
  <si>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</si>
  <si>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</si>
  <si>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</si>
  <si>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</si>
  <si>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</si>
  <si>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</si>
  <si>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</si>
  <si>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</si>
  <si>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</si>
  <si>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</si>
  <si>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</si>
  <si>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</si>
  <si>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</si>
  <si>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</si>
  <si>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</si>
  <si>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Louças e Metais</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</si>
  <si>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</si>
  <si>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</si>
  <si>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</si>
  <si>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</si>
  <si>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</si>
  <si>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</si>
  <si>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</si>
  <si>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</si>
  <si>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</si>
  <si>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</si>
  <si>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</si>
  <si>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</si>
  <si>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</si>
  <si>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</si>
  <si>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</si>
  <si>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</si>
  <si>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</si>
  <si>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</si>
  <si>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</si>
  <si>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</si>
  <si>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</si>
  <si>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</si>
  <si>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</si>
  <si>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</si>
  <si>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</si>
  <si>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</si>
  <si>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</si>
  <si>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</si>
  <si>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</si>
  <si>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</si>
  <si>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</si>
  <si>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</si>
  <si>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</si>
  <si>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</si>
  <si>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</si>
  <si>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</si>
  <si>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</si>
  <si>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</si>
  <si>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</si>
  <si>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</si>
  <si>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</si>
  <si>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</si>
  <si>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</si>
  <si>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</si>
  <si>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</si>
  <si>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</si>
  <si>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</si>
  <si>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</si>
  <si>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</si>
  <si>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</si>
  <si>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</si>
  <si>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</si>
  <si>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</si>
  <si>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</si>
  <si>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</si>
  <si>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</si>
  <si>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</si>
  <si>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</si>
  <si>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</si>
  <si>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</si>
  <si>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</si>
  <si>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</si>
  <si>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</si>
  <si>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</si>
  <si>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</si>
  <si>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</si>
  <si>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</si>
  <si>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</si>
  <si>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</si>
  <si>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</si>
  <si>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</si>
  <si>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</si>
  <si>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</si>
  <si>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</si>
  <si>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</si>
  <si>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</si>
  <si>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</si>
  <si>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</si>
  <si>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</si>
  <si>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</si>
  <si>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</si>
  <si>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</si>
  <si>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</si>
  <si>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</si>
  <si>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</si>
  <si>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</si>
  <si>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</si>
  <si>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</si>
  <si>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</si>
  <si>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</si>
  <si>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</si>
  <si>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</si>
  <si>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</si>
  <si>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</si>
  <si>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</si>
  <si>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</si>
  <si>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</si>
  <si>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</si>
  <si>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</si>
  <si>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</si>
  <si>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</si>
  <si>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</si>
  <si>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</si>
  <si>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</si>
  <si>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</si>
  <si>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</si>
  <si>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</si>
  <si>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</si>
  <si>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</si>
  <si>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</si>
  <si>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</si>
  <si>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</si>
  <si>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</si>
  <si>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</si>
  <si>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</si>
  <si>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</si>
  <si>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</si>
  <si>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</si>
  <si>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</si>
  <si>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</si>
  <si>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</si>
  <si>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</si>
  <si>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</si>
  <si>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</si>
  <si>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</si>
  <si>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</si>
  <si>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</si>
  <si>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</si>
  <si>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</si>
  <si>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</si>
  <si>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</si>
  <si>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</si>
  <si>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</si>
  <si>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</si>
  <si>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</si>
  <si>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</si>
  <si>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</si>
  <si>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</si>
  <si>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</si>
  <si>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</si>
  <si>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</si>
  <si>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</si>
  <si>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</si>
  <si>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</si>
  <si>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</si>
  <si>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</si>
  <si>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</si>
  <si>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</si>
  <si>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</si>
  <si>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</si>
  <si>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</si>
  <si>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</si>
  <si>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</si>
  <si>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</si>
  <si>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</si>
  <si>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</si>
  <si>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</si>
  <si>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</si>
  <si>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</si>
  <si>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</si>
  <si>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</si>
  <si>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</si>
  <si>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</si>
  <si>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</si>
  <si>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</si>
  <si>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</si>
  <si>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</si>
  <si>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</si>
  <si>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</si>
  <si>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</si>
  <si>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</si>
  <si>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</si>
  <si>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</si>
  <si>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</si>
  <si>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</si>
  <si>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</si>
  <si>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</si>
  <si>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</si>
  <si>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</si>
  <si>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</si>
  <si>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</si>
  <si>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</si>
  <si>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</si>
  <si>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</si>
  <si>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</si>
  <si>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</si>
  <si>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</si>
  <si>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</si>
  <si>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</si>
  <si>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</si>
  <si>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</si>
  <si>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</si>
  <si>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</si>
  <si>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</si>
  <si>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</si>
  <si>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</si>
  <si>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</si>
  <si>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</si>
  <si>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</si>
  <si>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</si>
  <si>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</si>
  <si>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</si>
  <si>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</si>
  <si>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</si>
  <si>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</si>
  <si>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</si>
  <si>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</si>
  <si>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</si>
  <si>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</si>
  <si>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</si>
  <si>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</si>
  <si>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</si>
  <si>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</si>
  <si>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</si>
  <si>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</si>
  <si>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</si>
  <si>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</si>
  <si>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</si>
  <si>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</si>
  <si>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</si>
  <si>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</si>
  <si>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</si>
  <si>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</si>
  <si>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</si>
  <si>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</si>
  <si>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</si>
  <si>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</si>
  <si>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</si>
  <si>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</si>
  <si>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</si>
  <si>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</si>
  <si>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</si>
  <si>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</si>
  <si>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</si>
  <si>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</si>
  <si>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</si>
  <si>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</si>
  <si>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</si>
  <si>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</si>
  <si>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</si>
  <si>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</si>
  <si>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</si>
  <si>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</si>
  <si>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</si>
  <si>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</si>
  <si>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</si>
  <si>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</si>
  <si>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</si>
  <si>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</si>
  <si>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</si>
  <si>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</si>
  <si>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</si>
  <si>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</si>
  <si>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</si>
  <si>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</si>
  <si>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</si>
  <si>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</si>
  <si>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</si>
  <si>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</si>
  <si>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</si>
  <si>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</si>
  <si>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</si>
  <si>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</si>
  <si>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</si>
  <si>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</si>
  <si>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</si>
  <si>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</si>
  <si>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</si>
  <si>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</si>
  <si>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</si>
  <si>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</si>
  <si>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</si>
  <si>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</si>
  <si>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</si>
  <si>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</si>
  <si>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</si>
  <si>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</si>
  <si>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</si>
  <si>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</si>
  <si>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</si>
  <si>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</si>
  <si>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</si>
  <si>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</si>
  <si>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</si>
  <si>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</si>
  <si>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</si>
  <si>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</si>
  <si>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</si>
  <si>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</si>
  <si>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</si>
  <si>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</si>
  <si>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</si>
  <si>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</si>
  <si>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</si>
  <si>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</si>
  <si>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</si>
  <si>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</si>
  <si>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</si>
  <si>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</si>
  <si>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</si>
  <si>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</si>
  <si>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</si>
  <si>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</si>
  <si>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</si>
  <si>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</si>
  <si>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</si>
  <si>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</si>
  <si>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</si>
  <si>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</si>
  <si>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</si>
  <si>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</si>
  <si>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</si>
  <si>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</si>
  <si>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</si>
  <si>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</si>
  <si>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</si>
  <si>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</si>
  <si>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</si>
  <si>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</si>
  <si>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</si>
  <si>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</si>
  <si>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</si>
  <si>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</si>
  <si>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</si>
  <si>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</si>
  <si>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</si>
  <si>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</si>
  <si>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</si>
  <si>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</si>
  <si>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</si>
  <si>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</si>
  <si>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</si>
  <si>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</si>
  <si>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</si>
  <si>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</si>
  <si>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</si>
  <si>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</si>
  <si>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</si>
  <si>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</si>
  <si>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</si>
  <si>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</si>
  <si>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</si>
  <si>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</si>
  <si>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</si>
  <si>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</si>
  <si>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</si>
  <si>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</si>
  <si>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</si>
  <si>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</si>
  <si>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</si>
  <si>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</si>
  <si>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</si>
  <si>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</si>
  <si>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</si>
  <si>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</si>
  <si>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</si>
  <si>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</si>
  <si>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</si>
  <si>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</si>
  <si>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</si>
  <si>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</si>
  <si>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</si>
  <si>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</si>
  <si>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</si>
  <si>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</si>
  <si>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</si>
  <si>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</si>
  <si>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</si>
  <si>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</si>
  <si>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</si>
  <si>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</si>
  <si>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</si>
  <si>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</si>
  <si>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</si>
  <si>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</si>
  <si>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</si>
  <si>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</si>
  <si>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</si>
  <si>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</si>
  <si>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</si>
  <si>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</si>
  <si>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</si>
  <si>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</si>
  <si>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</si>
  <si>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</si>
  <si>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</si>
  <si>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</si>
  <si>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</si>
  <si>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</si>
  <si>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</si>
  <si>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</si>
  <si>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</si>
  <si>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</si>
  <si>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</si>
  <si>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</si>
  <si>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</si>
  <si>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</si>
  <si>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</si>
  <si>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</si>
  <si>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</si>
  <si>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</si>
  <si>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</si>
  <si>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</si>
  <si>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</si>
  <si>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</si>
  <si>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</si>
  <si>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</si>
  <si>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</si>
  <si>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</si>
  <si>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</si>
  <si>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</si>
  <si>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</si>
  <si>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</si>
  <si>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</si>
  <si>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</si>
  <si>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</si>
  <si>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</si>
  <si>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</si>
  <si>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</si>
  <si>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</si>
  <si>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</si>
  <si>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</si>
  <si>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</si>
  <si>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</si>
  <si>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</si>
  <si>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</si>
  <si>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</si>
  <si>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</si>
  <si>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</si>
  <si>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</si>
  <si>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</si>
  <si>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</si>
  <si>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</si>
  <si>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</si>
  <si>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</si>
  <si>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</si>
  <si>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</si>
  <si>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</si>
  <si>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</si>
  <si>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</si>
  <si>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</si>
  <si>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</si>
  <si>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</si>
  <si>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</si>
  <si>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</si>
  <si>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</si>
  <si>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</si>
  <si>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</si>
  <si>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</si>
  <si>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</si>
  <si>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</si>
  <si>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</si>
  <si>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</si>
  <si>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</si>
  <si>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</si>
  <si>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</si>
  <si>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</si>
  <si>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</si>
  <si>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</si>
  <si>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</si>
  <si>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</si>
  <si>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</si>
  <si>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</si>
  <si>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</si>
  <si>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</si>
  <si>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</si>
  <si>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</si>
  <si>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</si>
  <si>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</si>
  <si>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</si>
  <si>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</si>
  <si>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</si>
  <si>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</si>
  <si>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</si>
  <si>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</si>
  <si>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</si>
  <si>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</si>
  <si>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</si>
  <si>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</si>
  <si>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</si>
  <si>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</si>
  <si>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</si>
  <si>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</si>
  <si>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</si>
  <si>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</si>
  <si>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</si>
  <si>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</si>
  <si>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</si>
  <si>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</si>
  <si>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</si>
  <si>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</si>
  <si>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</si>
  <si>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</si>
  <si>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</si>
  <si>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</si>
  <si>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</si>
  <si>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</si>
  <si>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</si>
  <si>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</si>
  <si>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</si>
  <si>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</si>
  <si>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</si>
  <si>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</si>
  <si>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</si>
  <si>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</si>
  <si>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</si>
  <si>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</si>
  <si>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</si>
  <si>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</si>
  <si>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</si>
  <si>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</si>
  <si>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</si>
  <si>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</si>
  <si>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</si>
  <si>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</si>
  <si>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</si>
  <si>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</si>
  <si>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</si>
  <si>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</si>
  <si>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</si>
  <si>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</si>
  <si>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</si>
  <si>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</si>
  <si>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</si>
  <si>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</si>
  <si>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</si>
  <si>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</si>
  <si>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</si>
  <si>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</si>
  <si>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</si>
  <si>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</si>
  <si>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</si>
  <si>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</si>
  <si>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</si>
  <si>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</si>
  <si>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</si>
  <si>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</si>
  <si>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</si>
  <si>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</si>
  <si>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</si>
  <si>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</si>
  <si>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</si>
  <si>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</si>
  <si>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</si>
  <si>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</si>
  <si>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</si>
  <si>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</si>
  <si>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</si>
  <si>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</si>
  <si>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</si>
  <si>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</si>
  <si>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</si>
  <si>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</si>
  <si>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</si>
  <si>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</si>
  <si>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</si>
  <si>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</si>
  <si>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</si>
  <si>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</si>
  <si>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</si>
  <si>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</si>
  <si>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</si>
  <si>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</si>
  <si>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</si>
  <si>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</si>
  <si>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</si>
  <si>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</si>
  <si>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</si>
  <si>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</si>
  <si>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Parquinhos e Equipamentos de Ginástica ao Ar Livre</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</si>
  <si>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</si>
  <si>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</si>
  <si>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</si>
  <si>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</si>
  <si>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</si>
  <si>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</si>
  <si>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</si>
  <si>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</si>
  <si>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</si>
  <si>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</si>
  <si>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</si>
  <si>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</si>
  <si>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</si>
  <si>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</si>
  <si>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</si>
  <si>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</si>
  <si>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</si>
  <si>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</si>
  <si>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</si>
  <si>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</si>
  <si>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</si>
  <si>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</si>
  <si>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</si>
  <si>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</si>
  <si>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</si>
  <si>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</si>
  <si>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</si>
  <si>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</si>
  <si>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</si>
  <si>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</si>
  <si>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</si>
  <si>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</si>
  <si>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</si>
  <si>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</si>
  <si>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</si>
  <si>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</si>
  <si>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</si>
  <si>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</si>
  <si>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</si>
  <si>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</si>
  <si>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</si>
  <si>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</si>
  <si>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</si>
  <si>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</si>
  <si>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</si>
  <si>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</si>
  <si>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</si>
  <si>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</si>
  <si>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</si>
  <si>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</si>
  <si>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</si>
  <si>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</si>
  <si>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</si>
  <si>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Pavimentações Diversas - Paralelepípedos e Pedras Poliédricas</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</si>
  <si>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</si>
  <si>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</si>
  <si>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</si>
  <si>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</si>
  <si>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</si>
  <si>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</si>
  <si>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Pavimento Intertravado</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</si>
  <si>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</si>
  <si>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</si>
  <si>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</si>
  <si>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</si>
  <si>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</si>
  <si>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</si>
  <si>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</si>
  <si>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</si>
  <si>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</si>
  <si>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</si>
  <si>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</si>
  <si>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</si>
  <si>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</si>
  <si>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</si>
  <si>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</si>
  <si>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</si>
  <si>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</si>
  <si>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</si>
  <si>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</si>
  <si>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</si>
  <si>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</si>
  <si>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</si>
  <si>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</si>
  <si>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</si>
  <si>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</si>
  <si>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</si>
  <si>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</si>
  <si>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</si>
  <si>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</si>
  <si>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</si>
  <si>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</si>
  <si>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Pavimento Rígido de Concreto</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</si>
  <si>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</si>
  <si>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</si>
  <si>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</si>
  <si>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</si>
  <si>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</si>
  <si>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</si>
  <si>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</si>
  <si>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</si>
  <si>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</si>
  <si>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</si>
  <si>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</si>
  <si>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</si>
  <si>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</si>
  <si>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</si>
  <si>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</si>
  <si>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</si>
  <si>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</si>
  <si>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</si>
  <si>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</si>
  <si>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</si>
  <si>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</si>
  <si>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</si>
  <si>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</si>
  <si>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</si>
  <si>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</si>
  <si>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</si>
  <si>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</si>
  <si>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</si>
  <si>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</si>
  <si>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</si>
  <si>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</si>
  <si>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</si>
  <si>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</si>
  <si>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</si>
  <si>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</si>
  <si>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Peitoris e Chapins</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</si>
  <si>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</si>
  <si>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</si>
  <si>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</si>
  <si>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</si>
  <si>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</si>
  <si>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</si>
  <si>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</si>
  <si>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</si>
  <si>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</si>
  <si>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</si>
  <si>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</si>
  <si>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</si>
  <si>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</si>
  <si>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</si>
  <si>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</si>
  <si>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</si>
  <si>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ENSACAMENTO DE AREIA. AF_01/2026</t>
  </si>
  <si>
    <t>PENEIRAMENTO DE AREIA COM PENEIRA ELÉTRICA. AF_01/2026</t>
  </si>
  <si>
    <t>PENEIRAMENTO DE AREIA COM PENEIRA MANUAL. AF_01/2026</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</si>
  <si>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</si>
  <si>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</si>
  <si>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</si>
  <si>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</si>
  <si>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</si>
  <si>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</si>
  <si>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</si>
  <si>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</si>
  <si>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</si>
  <si>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</si>
  <si>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</si>
  <si>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</si>
  <si>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</si>
  <si>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</si>
  <si>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</si>
  <si>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</si>
  <si>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</si>
  <si>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</si>
  <si>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</si>
  <si>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</si>
  <si>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</si>
  <si>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</si>
  <si>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</si>
  <si>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</si>
  <si>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</si>
  <si>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</si>
  <si>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</si>
  <si>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</si>
  <si>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</si>
  <si>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</si>
  <si>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</si>
  <si>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</si>
  <si>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</si>
  <si>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</si>
  <si>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</si>
  <si>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</si>
  <si>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</si>
  <si>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</si>
  <si>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</si>
  <si>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</si>
  <si>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</si>
  <si>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</si>
  <si>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</si>
  <si>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</si>
  <si>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</si>
  <si>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</si>
  <si>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</si>
  <si>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</si>
  <si>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</si>
  <si>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</si>
  <si>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</si>
  <si>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</si>
  <si>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</si>
  <si>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</si>
  <si>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</si>
  <si>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</si>
  <si>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</si>
  <si>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</si>
  <si>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</si>
  <si>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</si>
  <si>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</si>
  <si>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</si>
  <si>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</si>
  <si>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</si>
  <si>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</si>
  <si>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</si>
  <si>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</si>
  <si>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</si>
  <si>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</si>
  <si>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</si>
  <si>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</si>
  <si>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</si>
  <si>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</si>
  <si>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</si>
  <si>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</si>
  <si>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</si>
  <si>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</si>
  <si>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</si>
  <si>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</si>
  <si>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</si>
  <si>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</si>
  <si>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</si>
  <si>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</si>
  <si>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</si>
  <si>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</si>
  <si>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</si>
  <si>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</si>
  <si>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</si>
  <si>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</si>
  <si>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</si>
  <si>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</si>
  <si>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</si>
  <si>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</si>
  <si>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</si>
  <si>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</si>
  <si>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</si>
  <si>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</si>
  <si>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</si>
  <si>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</si>
  <si>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</si>
  <si>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</si>
  <si>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</si>
  <si>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</si>
  <si>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</si>
  <si>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</si>
  <si>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</si>
  <si>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</si>
  <si>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</si>
  <si>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</si>
  <si>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</si>
  <si>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</si>
  <si>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</si>
  <si>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</si>
  <si>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</si>
  <si>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</si>
  <si>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</si>
  <si>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</si>
  <si>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</si>
  <si>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</si>
  <si>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</si>
  <si>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</si>
  <si>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</si>
  <si>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Pintura em Madeira</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</si>
  <si>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</si>
  <si>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</si>
  <si>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</si>
  <si>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</si>
  <si>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</si>
  <si>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</si>
  <si>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</si>
  <si>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</si>
  <si>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</si>
  <si>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</si>
  <si>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</si>
  <si>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</si>
  <si>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</si>
  <si>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</si>
  <si>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</si>
  <si>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</si>
  <si>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</si>
  <si>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</si>
  <si>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</si>
  <si>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</si>
  <si>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</si>
  <si>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</si>
  <si>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</si>
  <si>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</si>
  <si>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</si>
  <si>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</si>
  <si>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</si>
  <si>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</si>
  <si>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</si>
  <si>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</si>
  <si>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</si>
  <si>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</si>
  <si>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</si>
  <si>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</si>
  <si>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</si>
  <si>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</si>
  <si>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</si>
  <si>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</si>
  <si>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</si>
  <si>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</si>
  <si>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</si>
  <si>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</si>
  <si>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</si>
  <si>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</si>
  <si>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</si>
  <si>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</si>
  <si>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</si>
  <si>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</si>
  <si>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</si>
  <si>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</si>
  <si>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</si>
  <si>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</si>
  <si>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</si>
  <si>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</si>
  <si>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</si>
  <si>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</si>
  <si>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</si>
  <si>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</si>
  <si>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</si>
  <si>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</si>
  <si>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</si>
  <si>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</si>
  <si>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</si>
  <si>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</si>
  <si>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</si>
  <si>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</si>
  <si>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</si>
  <si>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</si>
  <si>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</si>
  <si>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</si>
  <si>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</si>
  <si>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</si>
  <si>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</si>
  <si>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</si>
  <si>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</si>
  <si>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</si>
  <si>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</si>
  <si>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</si>
  <si>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</si>
  <si>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</si>
  <si>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</si>
  <si>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</si>
  <si>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</si>
  <si>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</si>
  <si>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</si>
  <si>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</si>
  <si>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</si>
  <si>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</si>
  <si>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</si>
  <si>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</si>
  <si>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</si>
  <si>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</si>
  <si>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</si>
  <si>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</si>
  <si>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</si>
  <si>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</si>
  <si>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</si>
  <si>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</si>
  <si>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</si>
  <si>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</si>
  <si>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</si>
  <si>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</si>
  <si>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</si>
  <si>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</si>
  <si>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</si>
  <si>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</si>
  <si>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</si>
  <si>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</si>
  <si>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</si>
  <si>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</si>
  <si>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</si>
  <si>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</si>
  <si>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</si>
  <si>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</si>
  <si>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</si>
  <si>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</si>
  <si>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</si>
  <si>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</si>
  <si>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</si>
  <si>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</si>
  <si>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</si>
  <si>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</si>
  <si>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</si>
  <si>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Pisos</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</si>
  <si>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</si>
  <si>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</si>
  <si>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</si>
  <si>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</si>
  <si>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</si>
  <si>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</si>
  <si>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</si>
  <si>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</si>
  <si>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</si>
  <si>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</si>
  <si>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</si>
  <si>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</si>
  <si>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</si>
  <si>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</si>
  <si>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</si>
  <si>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</si>
  <si>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</si>
  <si>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</si>
  <si>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</si>
  <si>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</si>
  <si>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</si>
  <si>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</si>
  <si>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</si>
  <si>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</si>
  <si>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</si>
  <si>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</si>
  <si>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</si>
  <si>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</si>
  <si>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</si>
  <si>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</si>
  <si>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</si>
  <si>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</si>
  <si>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</si>
  <si>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</si>
  <si>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</si>
  <si>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</si>
  <si>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</si>
  <si>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</si>
  <si>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</si>
  <si>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</si>
  <si>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</si>
  <si>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</si>
  <si>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</si>
  <si>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</si>
  <si>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</si>
  <si>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</si>
  <si>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</si>
  <si>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</si>
  <si>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</si>
  <si>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</si>
  <si>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</si>
  <si>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</si>
  <si>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</si>
  <si>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</si>
  <si>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</si>
  <si>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</si>
  <si>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</si>
  <si>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</si>
  <si>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</si>
  <si>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</si>
  <si>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</si>
  <si>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</si>
  <si>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</si>
  <si>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</si>
  <si>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</si>
  <si>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</si>
  <si>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</si>
  <si>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</si>
  <si>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</si>
  <si>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</si>
  <si>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</si>
  <si>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</si>
  <si>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</si>
  <si>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</si>
  <si>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</si>
  <si>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</si>
  <si>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</si>
  <si>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</si>
  <si>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</si>
  <si>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</si>
  <si>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</si>
  <si>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</si>
  <si>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</si>
  <si>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</si>
  <si>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</si>
  <si>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</si>
  <si>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</si>
  <si>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</si>
  <si>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</si>
  <si>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</si>
  <si>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</si>
  <si>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</si>
  <si>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</si>
  <si>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</si>
  <si>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</si>
  <si>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</si>
  <si>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</si>
  <si>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</si>
  <si>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</si>
  <si>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</si>
  <si>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</si>
  <si>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</si>
  <si>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</si>
  <si>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</si>
  <si>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</si>
  <si>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</si>
  <si>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</si>
  <si>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</si>
  <si>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</si>
  <si>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</si>
  <si>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</si>
  <si>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</si>
  <si>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</si>
  <si>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</si>
  <si>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</si>
  <si>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</si>
  <si>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</si>
  <si>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</si>
  <si>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</si>
  <si>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</si>
  <si>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</si>
  <si>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</si>
  <si>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</si>
  <si>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</si>
  <si>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</si>
  <si>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</si>
  <si>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</si>
  <si>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</si>
  <si>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</si>
  <si>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</si>
  <si>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</si>
  <si>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</si>
  <si>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</si>
  <si>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</si>
  <si>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</si>
  <si>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</si>
  <si>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</si>
  <si>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</si>
  <si>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</si>
  <si>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</si>
  <si>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</si>
  <si>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</si>
  <si>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</si>
  <si>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</si>
  <si>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</si>
  <si>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</si>
  <si>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</si>
  <si>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</si>
  <si>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</si>
  <si>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</si>
  <si>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</si>
  <si>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</si>
  <si>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</si>
  <si>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</si>
  <si>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</si>
  <si>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</si>
  <si>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</si>
  <si>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</si>
  <si>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</si>
  <si>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</si>
  <si>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</si>
  <si>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</si>
  <si>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</si>
  <si>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</si>
  <si>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</si>
  <si>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</si>
  <si>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</si>
  <si>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</si>
  <si>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</si>
  <si>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</si>
  <si>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</si>
  <si>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</si>
  <si>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</si>
  <si>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</si>
  <si>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</si>
  <si>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</si>
  <si>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</si>
  <si>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</si>
  <si>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</si>
  <si>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</si>
  <si>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</si>
  <si>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</si>
  <si>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</si>
  <si>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</si>
  <si>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</si>
  <si>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</si>
  <si>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</si>
  <si>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</si>
  <si>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</si>
  <si>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</si>
  <si>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</si>
  <si>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</si>
  <si>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</si>
  <si>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</si>
  <si>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</si>
  <si>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</si>
  <si>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</si>
  <si>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</si>
  <si>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</si>
  <si>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</si>
  <si>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</si>
  <si>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</si>
  <si>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</si>
  <si>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</si>
  <si>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</si>
  <si>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</si>
  <si>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</si>
  <si>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</si>
  <si>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</si>
  <si>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</si>
  <si>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</si>
  <si>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</si>
  <si>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</si>
  <si>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</si>
  <si>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</si>
  <si>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</si>
  <si>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</si>
  <si>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</si>
  <si>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</si>
  <si>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</si>
  <si>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</si>
  <si>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</si>
  <si>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</si>
  <si>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</si>
  <si>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</si>
  <si>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</si>
  <si>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</si>
  <si>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</si>
  <si>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</si>
  <si>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</si>
  <si>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</si>
  <si>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</si>
  <si>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</si>
  <si>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</si>
  <si>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</si>
  <si>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</si>
  <si>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</si>
  <si>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</si>
  <si>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</si>
  <si>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</si>
  <si>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</si>
  <si>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</si>
  <si>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</si>
  <si>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</si>
  <si>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</si>
  <si>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</si>
  <si>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</si>
  <si>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</si>
  <si>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</si>
  <si>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</si>
  <si>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</si>
  <si>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</si>
  <si>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</si>
  <si>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</si>
  <si>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</si>
  <si>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</si>
  <si>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</si>
  <si>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</si>
  <si>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</si>
  <si>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</si>
  <si>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</si>
  <si>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</si>
  <si>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</si>
  <si>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</si>
  <si>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</si>
  <si>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</si>
  <si>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</si>
  <si>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</si>
  <si>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</si>
  <si>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</si>
  <si>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</si>
  <si>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</si>
  <si>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</si>
  <si>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</si>
  <si>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</si>
  <si>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</si>
  <si>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</si>
  <si>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</si>
  <si>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</si>
  <si>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</si>
  <si>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</si>
  <si>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</si>
  <si>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</si>
  <si>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</si>
  <si>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</si>
  <si>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</si>
  <si>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</si>
  <si>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</si>
  <si>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</si>
  <si>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</si>
  <si>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</si>
  <si>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</si>
  <si>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</si>
  <si>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</si>
  <si>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</si>
  <si>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</si>
  <si>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</si>
  <si>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</si>
  <si>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</si>
  <si>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</si>
  <si>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</si>
  <si>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</si>
  <si>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</si>
  <si>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</si>
  <si>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</si>
  <si>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</si>
  <si>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</si>
  <si>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</si>
  <si>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</si>
  <si>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</si>
  <si>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</si>
  <si>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Produção de Concreto</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</si>
  <si>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</si>
  <si>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</si>
  <si>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</si>
  <si>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</si>
  <si>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</si>
  <si>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</si>
  <si>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</si>
  <si>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</si>
  <si>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</si>
  <si>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</si>
  <si>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</si>
  <si>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</si>
  <si>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</si>
  <si>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</si>
  <si>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</si>
  <si>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</si>
  <si>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</si>
  <si>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</si>
  <si>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</si>
  <si>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</si>
  <si>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</si>
  <si>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</si>
  <si>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</si>
  <si>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</si>
  <si>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</si>
  <si>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</si>
  <si>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</si>
  <si>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</si>
  <si>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</si>
  <si>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</si>
  <si>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</si>
  <si>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</si>
  <si>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</si>
  <si>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</si>
  <si>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</si>
  <si>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</si>
  <si>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</si>
  <si>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</si>
  <si>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</si>
  <si>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</si>
  <si>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</si>
  <si>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</si>
  <si>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</si>
  <si>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</si>
  <si>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</si>
  <si>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</si>
  <si>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</si>
  <si>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</si>
  <si>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</si>
  <si>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</si>
  <si>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</si>
  <si>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</si>
  <si>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</si>
  <si>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</si>
  <si>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</si>
  <si>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</si>
  <si>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</si>
  <si>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</si>
  <si>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</si>
  <si>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</si>
  <si>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</si>
  <si>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</si>
  <si>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</si>
  <si>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</si>
  <si>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</si>
  <si>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</si>
  <si>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</si>
  <si>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</si>
  <si>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</si>
  <si>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</si>
  <si>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</si>
  <si>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</si>
  <si>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</si>
  <si>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</si>
  <si>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</si>
  <si>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</si>
  <si>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</si>
  <si>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</si>
  <si>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</si>
  <si>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</si>
  <si>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</si>
  <si>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</si>
  <si>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</si>
  <si>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</si>
  <si>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</si>
  <si>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</si>
  <si>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</si>
  <si>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</si>
  <si>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</si>
  <si>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</si>
  <si>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</si>
  <si>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</si>
  <si>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</si>
  <si>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</si>
  <si>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</si>
  <si>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</si>
  <si>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</si>
  <si>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</si>
  <si>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</si>
  <si>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</si>
  <si>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</si>
  <si>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</si>
  <si>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</si>
  <si>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</si>
  <si>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</si>
  <si>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</si>
  <si>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</si>
  <si>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</si>
  <si>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</si>
  <si>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Radier, Piso de Concreto e Laje sobre Solo</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</si>
  <si>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</si>
  <si>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</si>
  <si>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</si>
  <si>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</si>
  <si>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</si>
  <si>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</si>
  <si>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</si>
  <si>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</si>
  <si>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</si>
  <si>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</si>
  <si>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</si>
  <si>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</si>
  <si>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</si>
  <si>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</si>
  <si>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</si>
  <si>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</si>
  <si>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</si>
  <si>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</si>
  <si>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</si>
  <si>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</si>
  <si>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</si>
  <si>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</si>
  <si>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</si>
  <si>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</si>
  <si>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</si>
  <si>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</si>
  <si>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</si>
  <si>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</si>
  <si>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</si>
  <si>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</si>
  <si>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</si>
  <si>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</si>
  <si>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</si>
  <si>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</si>
  <si>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</si>
  <si>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</si>
  <si>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</si>
  <si>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</si>
  <si>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</si>
  <si>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</si>
  <si>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</si>
  <si>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</si>
  <si>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</si>
  <si>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</si>
  <si>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</si>
  <si>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</si>
  <si>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</si>
  <si>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</si>
  <si>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Rasgos e Fixações</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</si>
  <si>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</si>
  <si>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</si>
  <si>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</si>
  <si>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</si>
  <si>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</si>
  <si>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</si>
  <si>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</si>
  <si>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</si>
  <si>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</si>
  <si>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</si>
  <si>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</si>
  <si>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</si>
  <si>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</si>
  <si>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</si>
  <si>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</si>
  <si>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</si>
  <si>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</si>
  <si>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</si>
  <si>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</si>
  <si>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</si>
  <si>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</si>
  <si>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</si>
  <si>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</si>
  <si>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</si>
  <si>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</si>
  <si>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</si>
  <si>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</si>
  <si>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</si>
  <si>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</si>
  <si>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</si>
  <si>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</si>
  <si>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</si>
  <si>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</si>
  <si>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</si>
  <si>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</si>
  <si>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</si>
  <si>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</si>
  <si>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</si>
  <si>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</si>
  <si>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</si>
  <si>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</si>
  <si>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</si>
  <si>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</si>
  <si>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</si>
  <si>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</si>
  <si>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</si>
  <si>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</si>
  <si>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</si>
  <si>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</si>
  <si>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</si>
  <si>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</si>
  <si>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</si>
  <si>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</si>
  <si>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</si>
  <si>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</si>
  <si>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</si>
  <si>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</si>
  <si>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</si>
  <si>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</si>
  <si>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</si>
  <si>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</si>
  <si>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</si>
  <si>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</si>
  <si>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</si>
  <si>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</si>
  <si>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</si>
  <si>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</si>
  <si>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</si>
  <si>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</si>
  <si>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</si>
  <si>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</si>
  <si>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</si>
  <si>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</si>
  <si>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</si>
  <si>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</si>
  <si>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</si>
  <si>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</si>
  <si>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</si>
  <si>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</si>
  <si>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</si>
  <si>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</si>
  <si>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</si>
  <si>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</si>
  <si>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</si>
  <si>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</si>
  <si>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</si>
  <si>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</si>
  <si>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</si>
  <si>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</si>
  <si>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</si>
  <si>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</si>
  <si>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</si>
  <si>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</si>
  <si>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</si>
  <si>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</si>
  <si>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</si>
  <si>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</si>
  <si>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</si>
  <si>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</si>
  <si>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</si>
  <si>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</si>
  <si>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</si>
  <si>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</si>
  <si>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</si>
  <si>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</si>
  <si>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</si>
  <si>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</si>
  <si>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</si>
  <si>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</si>
  <si>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</si>
  <si>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</si>
  <si>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</si>
  <si>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</si>
  <si>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</si>
  <si>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</si>
  <si>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</si>
  <si>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</si>
  <si>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</si>
  <si>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</si>
  <si>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</si>
  <si>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</si>
  <si>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</si>
  <si>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</si>
  <si>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</si>
  <si>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</si>
  <si>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</si>
  <si>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</si>
  <si>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</si>
  <si>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</si>
  <si>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</si>
  <si>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</si>
  <si>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</si>
  <si>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</si>
  <si>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</si>
  <si>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</si>
  <si>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</si>
  <si>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</si>
  <si>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</si>
  <si>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</si>
  <si>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</si>
  <si>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</si>
  <si>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</si>
  <si>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</si>
  <si>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</si>
  <si>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</si>
  <si>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</si>
  <si>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</si>
  <si>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</si>
  <si>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</si>
  <si>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</si>
  <si>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</si>
  <si>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</si>
  <si>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</si>
  <si>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</si>
  <si>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</si>
  <si>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</si>
  <si>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</si>
  <si>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</si>
  <si>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</si>
  <si>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</si>
  <si>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</si>
  <si>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</si>
  <si>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</si>
  <si>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</si>
  <si>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</si>
  <si>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</si>
  <si>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</si>
  <si>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</si>
  <si>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</si>
  <si>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</si>
  <si>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</si>
  <si>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</si>
  <si>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</si>
  <si>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</si>
  <si>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</si>
  <si>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</si>
  <si>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</si>
  <si>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</si>
  <si>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</si>
  <si>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</si>
  <si>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</si>
  <si>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</si>
  <si>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</si>
  <si>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</si>
  <si>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</si>
  <si>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</si>
  <si>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</si>
  <si>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</si>
  <si>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</si>
  <si>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</si>
  <si>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</si>
  <si>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</si>
  <si>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</si>
  <si>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Redes de Lógica, Telefonia e Imagem</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</si>
  <si>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</si>
  <si>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</si>
  <si>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</si>
  <si>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</si>
  <si>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</si>
  <si>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</si>
  <si>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</si>
  <si>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</si>
  <si>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</si>
  <si>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</si>
  <si>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</si>
  <si>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</si>
  <si>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</si>
  <si>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</si>
  <si>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</si>
  <si>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</si>
  <si>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</si>
  <si>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</si>
  <si>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</si>
  <si>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</si>
  <si>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</si>
  <si>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</si>
  <si>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</si>
  <si>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</si>
  <si>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</si>
  <si>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</si>
  <si>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</si>
  <si>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</si>
  <si>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</si>
  <si>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</si>
  <si>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</si>
  <si>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</si>
  <si>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</si>
  <si>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</si>
  <si>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</si>
  <si>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</si>
  <si>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</si>
  <si>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</si>
  <si>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</si>
  <si>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</si>
  <si>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</si>
  <si>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</si>
  <si>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</si>
  <si>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</si>
  <si>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</si>
  <si>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</si>
  <si>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</si>
  <si>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</si>
  <si>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</si>
  <si>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</si>
  <si>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</si>
  <si>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</si>
  <si>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</si>
  <si>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</si>
  <si>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</si>
  <si>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</si>
  <si>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</si>
  <si>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</si>
  <si>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</si>
  <si>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</si>
  <si>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</si>
  <si>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</si>
  <si>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</si>
  <si>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</si>
  <si>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</si>
  <si>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</si>
  <si>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</si>
  <si>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</si>
  <si>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</si>
  <si>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</si>
  <si>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</si>
  <si>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</si>
  <si>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Redes de Água e Esgoto em PEAD Liso (Tubos e Conexões)</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</si>
  <si>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</si>
  <si>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</si>
  <si>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</si>
  <si>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</si>
  <si>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</si>
  <si>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</si>
  <si>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</si>
  <si>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</si>
  <si>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</si>
  <si>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</si>
  <si>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</si>
  <si>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</si>
  <si>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</si>
  <si>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</si>
  <si>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</si>
  <si>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</si>
  <si>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</si>
  <si>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</si>
  <si>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</si>
  <si>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</si>
  <si>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</si>
  <si>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</si>
  <si>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</si>
  <si>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</si>
  <si>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</si>
  <si>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</si>
  <si>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</si>
  <si>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</si>
  <si>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</si>
  <si>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</si>
  <si>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</si>
  <si>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</si>
  <si>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</si>
  <si>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</si>
  <si>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</si>
  <si>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</si>
  <si>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</si>
  <si>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</si>
  <si>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</si>
  <si>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</si>
  <si>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</si>
  <si>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</si>
  <si>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</si>
  <si>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</si>
  <si>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</si>
  <si>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</si>
  <si>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</si>
  <si>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</si>
  <si>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</si>
  <si>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</si>
  <si>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</si>
  <si>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</si>
  <si>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</si>
  <si>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</si>
  <si>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</si>
  <si>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</si>
  <si>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</si>
  <si>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</si>
  <si>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</si>
  <si>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</si>
  <si>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</si>
  <si>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</si>
  <si>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</si>
  <si>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</si>
  <si>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</si>
  <si>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</si>
  <si>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</si>
  <si>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</si>
  <si>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</si>
  <si>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</si>
  <si>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</si>
  <si>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</si>
  <si>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</si>
  <si>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</si>
  <si>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</si>
  <si>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</si>
  <si>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</si>
  <si>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</si>
  <si>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</si>
  <si>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</si>
  <si>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</si>
  <si>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</si>
  <si>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</si>
  <si>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</si>
  <si>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</si>
  <si>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</si>
  <si>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</si>
  <si>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</si>
  <si>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</si>
  <si>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</si>
  <si>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</si>
  <si>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</si>
  <si>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</si>
  <si>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</si>
  <si>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</si>
  <si>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</si>
  <si>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</si>
  <si>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</si>
  <si>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</si>
  <si>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</si>
  <si>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</si>
  <si>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</si>
  <si>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</si>
  <si>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</si>
  <si>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</si>
  <si>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</si>
  <si>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</si>
  <si>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</si>
  <si>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</si>
  <si>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</si>
  <si>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</si>
  <si>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</si>
  <si>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</si>
  <si>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</si>
  <si>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</si>
  <si>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</si>
  <si>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</si>
  <si>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</si>
  <si>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</si>
  <si>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</si>
  <si>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</si>
  <si>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</si>
  <si>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</si>
  <si>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</si>
  <si>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</si>
  <si>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</si>
  <si>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</si>
  <si>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</si>
  <si>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</si>
  <si>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</si>
  <si>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</si>
  <si>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</si>
  <si>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</si>
  <si>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</si>
  <si>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</si>
  <si>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</si>
  <si>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</si>
  <si>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</si>
  <si>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</si>
  <si>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</si>
  <si>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</si>
  <si>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</si>
  <si>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</si>
  <si>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</si>
  <si>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</si>
  <si>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</si>
  <si>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</si>
  <si>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</si>
  <si>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</si>
  <si>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</si>
  <si>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</si>
  <si>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</si>
  <si>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</si>
  <si>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</si>
  <si>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</si>
  <si>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</si>
  <si>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</si>
  <si>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</si>
  <si>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</si>
  <si>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</si>
  <si>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</si>
  <si>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</si>
  <si>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</si>
  <si>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</si>
  <si>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</si>
  <si>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Revestimentos Cerâmicos Externos</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</si>
  <si>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</si>
  <si>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</si>
  <si>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</si>
  <si>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</si>
  <si>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</si>
  <si>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</si>
  <si>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</si>
  <si>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</si>
  <si>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</si>
  <si>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</si>
  <si>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</si>
  <si>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</si>
  <si>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</si>
  <si>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</si>
  <si>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</si>
  <si>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</si>
  <si>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</si>
  <si>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</si>
  <si>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</si>
  <si>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</si>
  <si>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</si>
  <si>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</si>
  <si>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</si>
  <si>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</si>
  <si>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</si>
  <si>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</si>
  <si>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</si>
  <si>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</si>
  <si>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</si>
  <si>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</si>
  <si>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</si>
  <si>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</si>
  <si>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</si>
  <si>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</si>
  <si>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</si>
  <si>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</si>
  <si>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</si>
  <si>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</si>
  <si>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</si>
  <si>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</si>
  <si>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</si>
  <si>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</si>
  <si>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</si>
  <si>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</si>
  <si>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</si>
  <si>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</si>
  <si>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</si>
  <si>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</si>
  <si>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</si>
  <si>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</si>
  <si>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</si>
  <si>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</si>
  <si>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</si>
  <si>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</si>
  <si>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</si>
  <si>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</si>
  <si>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</si>
  <si>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</si>
  <si>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</si>
  <si>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</si>
  <si>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</si>
  <si>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</si>
  <si>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</si>
  <si>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</si>
  <si>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</si>
  <si>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</si>
  <si>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</si>
  <si>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</si>
  <si>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</si>
  <si>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</si>
  <si>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</si>
  <si>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</si>
  <si>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</si>
  <si>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</si>
  <si>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</si>
  <si>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</si>
  <si>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</si>
  <si>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</si>
  <si>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</si>
  <si>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</si>
  <si>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</si>
  <si>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</si>
  <si>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</si>
  <si>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</si>
  <si>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</si>
  <si>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</si>
  <si>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</si>
  <si>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</si>
  <si>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</si>
  <si>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</si>
  <si>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</si>
  <si>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</si>
  <si>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</si>
  <si>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</si>
  <si>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</si>
  <si>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</si>
  <si>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</si>
  <si>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</si>
  <si>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</si>
  <si>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</si>
  <si>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</si>
  <si>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</si>
  <si>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</si>
  <si>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</si>
  <si>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</si>
  <si>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</si>
  <si>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</si>
  <si>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</si>
  <si>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</si>
  <si>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</si>
  <si>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</si>
  <si>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</si>
  <si>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</si>
  <si>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</si>
  <si>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</si>
  <si>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</si>
  <si>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</si>
  <si>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</si>
  <si>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</si>
  <si>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</si>
  <si>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</si>
  <si>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</si>
  <si>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</si>
  <si>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</si>
  <si>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</si>
  <si>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</si>
  <si>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</si>
  <si>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</si>
  <si>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</si>
  <si>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</si>
  <si>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</si>
  <si>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</si>
  <si>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</si>
  <si>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</si>
  <si>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</si>
  <si>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</si>
  <si>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</si>
  <si>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</si>
  <si>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</si>
  <si>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</si>
  <si>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</si>
  <si>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</si>
  <si>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</si>
  <si>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</si>
  <si>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</si>
  <si>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</si>
  <si>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</si>
  <si>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</si>
  <si>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</si>
  <si>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</si>
  <si>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</si>
  <si>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</si>
  <si>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</si>
  <si>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</si>
  <si>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</si>
  <si>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</si>
  <si>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</si>
  <si>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</si>
  <si>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</si>
  <si>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</si>
  <si>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</si>
  <si>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</si>
  <si>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</si>
  <si>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</si>
  <si>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</si>
  <si>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</si>
  <si>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</si>
  <si>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</si>
  <si>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</si>
  <si>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</si>
  <si>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</si>
  <si>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</si>
  <si>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</si>
  <si>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</si>
  <si>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</si>
  <si>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</si>
  <si>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</si>
  <si>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</si>
  <si>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</si>
  <si>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</si>
  <si>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</si>
  <si>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</si>
  <si>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</si>
  <si>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</si>
  <si>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</si>
  <si>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</si>
  <si>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</si>
  <si>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</si>
  <si>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</si>
  <si>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</si>
  <si>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</si>
  <si>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</si>
  <si>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</si>
  <si>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</si>
  <si>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</si>
  <si>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</si>
  <si>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</si>
  <si>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</si>
  <si>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</si>
  <si>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</si>
  <si>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</si>
  <si>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</si>
  <si>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</si>
  <si>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</si>
  <si>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</si>
  <si>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</si>
  <si>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</si>
  <si>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</si>
  <si>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</si>
  <si>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</si>
  <si>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</si>
  <si>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</si>
  <si>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</si>
  <si>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</si>
  <si>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</si>
  <si>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</si>
  <si>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</si>
  <si>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</si>
  <si>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</si>
  <si>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</si>
  <si>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</si>
  <si>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</si>
  <si>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</si>
  <si>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</si>
  <si>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</si>
  <si>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</si>
  <si>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</si>
  <si>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</si>
  <si>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</si>
  <si>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</si>
  <si>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</si>
  <si>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</si>
  <si>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</si>
  <si>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</si>
  <si>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</si>
  <si>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</si>
  <si>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</si>
  <si>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</si>
  <si>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Transformadores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</si>
  <si>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</si>
  <si>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</si>
  <si>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</si>
  <si>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</si>
  <si>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</si>
  <si>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</si>
  <si>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</si>
  <si>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</si>
  <si>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</si>
  <si>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</si>
  <si>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</si>
  <si>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</si>
  <si>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Fluvial - Carga e Descarga</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</si>
  <si>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</si>
  <si>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</si>
  <si>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</si>
  <si>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</si>
  <si>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</si>
  <si>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</si>
  <si>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</si>
  <si>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</si>
  <si>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</si>
  <si>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</si>
  <si>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</si>
  <si>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</si>
  <si>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</si>
  <si>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</si>
  <si>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</si>
  <si>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</si>
  <si>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</si>
  <si>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</si>
  <si>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</si>
  <si>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</si>
  <si>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</si>
  <si>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</si>
  <si>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</si>
  <si>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</si>
  <si>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</si>
  <si>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</si>
  <si>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</si>
  <si>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</si>
  <si>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</si>
  <si>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</si>
  <si>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</si>
  <si>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</si>
  <si>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</si>
  <si>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</si>
  <si>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</si>
  <si>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</si>
  <si>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</si>
  <si>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</si>
  <si>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</si>
  <si>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</si>
  <si>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</si>
  <si>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</si>
  <si>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</si>
  <si>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</si>
  <si>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</si>
  <si>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</si>
  <si>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</si>
  <si>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</si>
  <si>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</si>
  <si>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</si>
  <si>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</si>
  <si>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</si>
  <si>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</si>
  <si>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</si>
  <si>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</si>
  <si>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</si>
  <si>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</si>
  <si>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</si>
  <si>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</si>
  <si>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</si>
  <si>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</si>
  <si>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</si>
  <si>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</si>
  <si>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</si>
  <si>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</si>
  <si>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</si>
  <si>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</si>
  <si>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</si>
  <si>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</si>
  <si>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</si>
  <si>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</si>
  <si>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</si>
  <si>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</si>
  <si>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</si>
  <si>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</si>
  <si>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</si>
  <si>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</si>
  <si>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</si>
  <si>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</si>
  <si>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</si>
  <si>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</si>
  <si>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</si>
  <si>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</si>
  <si>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</si>
  <si>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</si>
  <si>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</si>
  <si>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</si>
  <si>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</si>
  <si>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</si>
  <si>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</si>
  <si>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</si>
  <si>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</si>
  <si>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</si>
  <si>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</si>
  <si>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</si>
  <si>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</si>
  <si>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</si>
  <si>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</si>
  <si>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</si>
  <si>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</si>
  <si>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</si>
  <si>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</si>
  <si>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</si>
  <si>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</si>
  <si>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</si>
  <si>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</si>
  <si>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</si>
  <si>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</si>
  <si>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</si>
  <si>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</si>
  <si>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</si>
  <si>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</si>
  <si>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HORIZONTAL COM CARREGADEIRA, DE MASSA/ GRANEL (UNIDADE: M3XKM). AF_04/2026</t>
  </si>
  <si>
    <t>M3XKM</t>
  </si>
  <si>
    <t>TRANSPORTE HORIZONTAL COM CARRINHO DE MÃO, DE CAIXA COM REVESTIMENTO CERÂMICO (UNIDADE: M2XKM). AF_04/2026</t>
  </si>
  <si>
    <t>M2XKM</t>
  </si>
  <si>
    <t>TRANSPORTE HORIZONTAL COM CARRINHO DE MÃO, DE SACOS DE 20 KG (UNIDADE: KGXKM). AF_04/2026</t>
  </si>
  <si>
    <t>KGXKM</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</si>
  <si>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</si>
  <si>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</si>
  <si>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</si>
  <si>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</si>
  <si>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</si>
  <si>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</si>
  <si>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</si>
  <si>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</si>
  <si>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</si>
  <si>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</si>
  <si>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</si>
  <si>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MXKM</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</si>
  <si>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</si>
  <si>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</si>
  <si>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</si>
  <si>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</si>
  <si>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LXKM</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</si>
  <si>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</si>
  <si>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</si>
  <si>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</si>
  <si>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</si>
  <si>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</si>
  <si>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</si>
  <si>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</si>
  <si>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</si>
  <si>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</si>
  <si>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</si>
  <si>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</si>
  <si>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</si>
  <si>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</si>
  <si>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</si>
  <si>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</si>
  <si>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</si>
  <si>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</si>
  <si>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</si>
  <si>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</si>
  <si>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</si>
  <si>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</si>
  <si>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</si>
  <si>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</si>
  <si>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</si>
  <si>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</si>
  <si>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</si>
  <si>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</si>
  <si>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</si>
  <si>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</si>
  <si>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</si>
  <si>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</si>
  <si>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</si>
  <si>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</si>
  <si>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</si>
  <si>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</si>
  <si>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</si>
  <si>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</si>
  <si>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</si>
  <si>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</si>
  <si>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</si>
  <si>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</si>
  <si>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</si>
  <si>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</si>
  <si>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</si>
  <si>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</si>
  <si>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</si>
  <si>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</si>
  <si>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</si>
  <si>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</si>
  <si>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</si>
  <si>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</si>
  <si>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</si>
  <si>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</si>
  <si>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</si>
  <si>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</si>
  <si>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</si>
  <si>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</si>
  <si>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</si>
  <si>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</si>
  <si>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</si>
  <si>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</si>
  <si>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</si>
  <si>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</si>
  <si>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</si>
  <si>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</si>
  <si>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</si>
  <si>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</si>
  <si>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</si>
  <si>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</si>
  <si>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</si>
  <si>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</si>
  <si>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</si>
  <si>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</si>
  <si>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L</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</si>
  <si>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</si>
  <si>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</si>
  <si>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</si>
  <si>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</si>
  <si>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</si>
  <si>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</si>
  <si>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Transporte, Carga e Descarga de Materiais</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</si>
  <si>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</si>
  <si>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</si>
  <si>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</si>
  <si>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</si>
  <si>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</si>
  <si>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</si>
  <si>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</si>
  <si>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</si>
  <si>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</si>
  <si>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</si>
  <si>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</si>
  <si>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</si>
  <si>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</si>
  <si>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</si>
  <si>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</si>
  <si>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</si>
  <si>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</si>
  <si>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</si>
  <si>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</si>
  <si>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</si>
  <si>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</si>
  <si>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</si>
  <si>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</si>
  <si>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</si>
  <si>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</si>
  <si>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</si>
  <si>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</si>
  <si>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</si>
  <si>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</si>
  <si>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</si>
  <si>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</si>
  <si>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</si>
  <si>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</si>
  <si>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</si>
  <si>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</si>
  <si>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</si>
  <si>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</si>
  <si>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</si>
  <si>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</si>
  <si>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</si>
  <si>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</si>
  <si>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</si>
  <si>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</si>
  <si>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</si>
  <si>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</si>
  <si>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</si>
  <si>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</si>
  <si>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</si>
  <si>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</si>
  <si>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</si>
  <si>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</si>
  <si>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</si>
  <si>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</si>
  <si>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</si>
  <si>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</si>
  <si>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</si>
  <si>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</si>
  <si>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</si>
  <si>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</si>
  <si>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</si>
  <si>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</si>
  <si>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</si>
  <si>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</si>
  <si>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</si>
  <si>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</si>
  <si>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</si>
  <si>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</si>
  <si>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</si>
  <si>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</si>
  <si>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</si>
  <si>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</si>
  <si>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</si>
  <si>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</si>
  <si>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</si>
  <si>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</si>
  <si>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</si>
  <si>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</si>
  <si>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</si>
  <si>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</si>
  <si>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</si>
  <si>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</si>
  <si>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</si>
  <si>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</si>
  <si>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</si>
  <si>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</si>
  <si>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</si>
  <si>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</si>
  <si>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</si>
  <si>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</si>
  <si>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</si>
  <si>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</si>
  <si>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</si>
  <si>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</si>
  <si>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</si>
  <si>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</si>
  <si>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</si>
  <si>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</si>
  <si>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</si>
  <si>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</si>
  <si>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</si>
  <si>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</si>
  <si>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</si>
  <si>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</si>
  <si>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</si>
  <si>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</si>
  <si>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</si>
  <si>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</si>
  <si>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</si>
  <si>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</si>
  <si>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</si>
  <si>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</si>
  <si>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</si>
  <si>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</si>
  <si>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</si>
  <si>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</si>
  <si>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</si>
  <si>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</si>
  <si>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</si>
  <si>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</si>
  <si>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</si>
  <si>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</si>
  <si>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</si>
  <si>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</si>
  <si>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</si>
  <si>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</si>
  <si>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</si>
  <si>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</si>
  <si>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</si>
  <si>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</si>
  <si>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</si>
  <si>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</si>
  <si>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</si>
  <si>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</si>
  <si>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</si>
  <si>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</si>
  <si>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</si>
  <si>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</si>
  <si>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</si>
  <si>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</si>
  <si>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</si>
  <si>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</si>
  <si>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</si>
  <si>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</si>
  <si>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</si>
  <si>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</si>
  <si>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</si>
  <si>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</si>
  <si>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</si>
  <si>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</si>
  <si>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</si>
  <si>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</si>
  <si>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</si>
  <si>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</si>
  <si>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</si>
  <si>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</si>
  <si>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</si>
  <si>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</si>
  <si>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</si>
  <si>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</si>
  <si>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</si>
  <si>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</si>
  <si>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</si>
  <si>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</si>
  <si>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</si>
  <si>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</si>
  <si>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</si>
  <si>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</si>
  <si>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</si>
  <si>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</si>
  <si>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</si>
  <si>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</si>
  <si>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</si>
  <si>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</si>
  <si>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</si>
  <si>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</si>
  <si>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</si>
  <si>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</si>
  <si>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</si>
  <si>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</si>
  <si>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</si>
  <si>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</si>
  <si>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</si>
  <si>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</si>
  <si>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</si>
  <si>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</si>
  <si>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</si>
  <si>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</si>
  <si>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</si>
  <si>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</si>
  <si>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</si>
  <si>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</si>
  <si>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</si>
  <si>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</si>
  <si>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</si>
  <si>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</si>
  <si>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</si>
  <si>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</si>
  <si>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</si>
  <si>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</si>
  <si>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</si>
  <si>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</si>
  <si>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</si>
  <si>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</si>
  <si>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</si>
  <si>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</si>
  <si>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</si>
  <si>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</si>
  <si>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</si>
  <si>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</si>
  <si>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</si>
  <si>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</si>
  <si>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</si>
  <si>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</si>
  <si>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</si>
  <si>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</si>
  <si>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</si>
  <si>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</si>
  <si>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</si>
  <si>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</si>
  <si>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</si>
  <si>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</si>
  <si>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</si>
  <si>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Tratamentos Superficiais</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</si>
  <si>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</si>
  <si>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</si>
  <si>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</si>
  <si>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</si>
  <si>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</si>
  <si>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</si>
  <si>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</si>
  <si>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</si>
  <si>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</si>
  <si>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</si>
  <si>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</si>
  <si>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</si>
  <si>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</si>
  <si>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</si>
  <si>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</si>
  <si>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</si>
  <si>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</si>
  <si>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</si>
  <si>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</si>
  <si>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</si>
  <si>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</si>
  <si>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</si>
  <si>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</si>
  <si>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</si>
  <si>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</si>
  <si>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</si>
  <si>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</si>
  <si>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</si>
  <si>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</si>
  <si>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</si>
  <si>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</si>
  <si>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</si>
  <si>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</si>
  <si>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</si>
  <si>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</si>
  <si>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</si>
  <si>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</si>
  <si>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</si>
  <si>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</si>
  <si>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</si>
  <si>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</si>
  <si>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</si>
  <si>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</si>
  <si>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</si>
  <si>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</si>
  <si>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</si>
  <si>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</si>
  <si>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</si>
  <si>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</si>
  <si>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</si>
  <si>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</si>
  <si>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</si>
  <si>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</si>
  <si>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</si>
  <si>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</si>
  <si>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</si>
  <si>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</si>
  <si>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</si>
  <si>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</si>
  <si>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</si>
  <si>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</si>
  <si>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</si>
  <si>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</si>
  <si>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</si>
  <si>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</si>
  <si>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</si>
  <si>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</si>
  <si>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</si>
  <si>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</si>
  <si>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</si>
  <si>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</si>
  <si>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</si>
  <si>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</si>
  <si>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</si>
  <si>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</si>
  <si>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</si>
  <si>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</si>
  <si>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</si>
  <si>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</si>
  <si>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</si>
  <si>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</si>
  <si>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</si>
  <si>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</si>
  <si>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</si>
  <si>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</si>
  <si>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</si>
  <si>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</si>
  <si>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Tubulões</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</si>
  <si>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</si>
  <si>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</si>
  <si>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</si>
  <si>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</si>
  <si>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</si>
  <si>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</si>
  <si>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</si>
  <si>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</si>
  <si>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</si>
  <si>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</si>
  <si>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</si>
  <si>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</si>
  <si>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</si>
  <si>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</si>
  <si>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</si>
  <si>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</si>
  <si>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</si>
  <si>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</si>
  <si>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</si>
  <si>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</si>
  <si>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</si>
  <si>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</si>
  <si>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</si>
  <si>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</si>
  <si>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</si>
  <si>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</si>
  <si>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</si>
  <si>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</si>
  <si>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</si>
  <si>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</si>
  <si>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</si>
  <si>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</si>
  <si>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</si>
  <si>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</si>
  <si>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</si>
  <si>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</si>
  <si>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</si>
  <si>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</si>
  <si>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</si>
  <si>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</si>
  <si>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</si>
  <si>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</si>
  <si>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</si>
  <si>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</si>
  <si>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</si>
  <si>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</si>
  <si>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</si>
  <si>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</si>
  <si>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</si>
  <si>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</si>
  <si>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</si>
  <si>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</si>
  <si>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</si>
  <si>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</si>
  <si>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</si>
  <si>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</si>
  <si>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</si>
  <si>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Usinagens</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</si>
  <si>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</si>
  <si>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</si>
  <si>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</si>
  <si>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</si>
  <si>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</si>
  <si>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</si>
  <si>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</si>
  <si>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</si>
  <si>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</si>
  <si>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</si>
  <si>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</si>
  <si>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</si>
  <si>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</si>
  <si>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</si>
  <si>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</si>
  <si>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</si>
  <si>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</si>
  <si>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</si>
  <si>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</si>
  <si>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</si>
  <si>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</si>
  <si>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</si>
  <si>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</si>
  <si>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</si>
  <si>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</si>
  <si>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</si>
  <si>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</si>
  <si>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</si>
  <si>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</si>
  <si>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</si>
  <si>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</si>
  <si>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</si>
  <si>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</si>
  <si>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</si>
  <si>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</si>
  <si>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</si>
  <si>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</si>
  <si>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</si>
  <si>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</si>
  <si>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</si>
  <si>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</si>
  <si>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</si>
  <si>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</si>
  <si>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</si>
  <si>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</si>
  <si>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</si>
  <si>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</si>
  <si>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</si>
  <si>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</si>
  <si>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</si>
  <si>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</si>
  <si>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</si>
  <si>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</si>
  <si>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</si>
  <si>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</si>
  <si>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</si>
  <si>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</si>
  <si>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</si>
  <si>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</si>
  <si>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</si>
  <si>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</si>
  <si>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</si>
  <si>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</si>
  <si>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</si>
  <si>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</si>
  <si>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</si>
  <si>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</si>
  <si>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</si>
  <si>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</si>
  <si>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</si>
  <si>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</si>
  <si>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</si>
  <si>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</si>
  <si>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</si>
  <si>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</si>
  <si>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</si>
  <si>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</si>
  <si>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</si>
  <si>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</si>
  <si>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</si>
  <si>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</si>
  <si>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</si>
  <si>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</si>
  <si>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</si>
  <si>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</si>
  <si>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</si>
  <si>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</si>
  <si>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</si>
  <si>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</si>
  <si>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</si>
  <si>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</si>
  <si>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</si>
  <si>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</si>
  <si>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</si>
  <si>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</si>
  <si>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</si>
  <si>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</si>
  <si>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</si>
  <si>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</si>
  <si>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</si>
  <si>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</si>
  <si>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</si>
  <si>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</si>
  <si>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</si>
  <si>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</si>
  <si>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</si>
  <si>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</si>
  <si>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</si>
  <si>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</si>
  <si>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</si>
  <si>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</si>
  <si>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</si>
  <si>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Válvulas e Registros para Sistemas Prediais</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</si>
  <si>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</si>
  <si>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</si>
  <si>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</si>
  <si>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</si>
  <si>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</si>
  <si>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</si>
  <si>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</si>
  <si>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</si>
  <si>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</si>
  <si>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</si>
  <si>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</si>
  <si>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</si>
  <si>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</si>
  <si>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</si>
  <si>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</si>
  <si>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</si>
  <si>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</si>
  <si>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</si>
  <si>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</si>
  <si>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</si>
  <si>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</si>
  <si>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</si>
  <si>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</si>
  <si>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</si>
  <si>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</si>
  <si>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</si>
  <si>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</si>
  <si>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</si>
  <si>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</si>
  <si>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</si>
  <si>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</si>
  <si>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</si>
  <si>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</si>
  <si>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</si>
  <si>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</si>
  <si>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</si>
  <si>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</si>
  <si>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</si>
  <si>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</si>
  <si>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</si>
  <si>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</si>
  <si>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</si>
  <si>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</si>
  <si>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</si>
  <si>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</si>
  <si>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</si>
  <si>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</si>
  <si>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</si>
  <si>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</si>
  <si>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</si>
  <si>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</si>
  <si>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</si>
  <si>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</si>
  <si>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</si>
  <si>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</si>
  <si>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</si>
  <si>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</si>
  <si>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</si>
  <si>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</si>
  <si>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</si>
  <si>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</si>
  <si>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</si>
  <si>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</si>
  <si>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</si>
  <si>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</si>
  <si>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</si>
  <si>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</si>
  <si>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</si>
  <si>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</si>
  <si>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</si>
  <si>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</si>
  <si>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</si>
  <si>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</si>
  <si>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</si>
  <si>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</si>
  <si>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</si>
  <si>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</si>
  <si>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</si>
  <si>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</si>
  <si>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</si>
  <si>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</si>
  <si>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</si>
  <si>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</si>
  <si>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</si>
  <si>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</si>
  <si>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</si>
  <si>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</si>
  <si>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</si>
  <si>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</si>
  <si>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</si>
  <si>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</si>
  <si>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</si>
  <si>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</si>
  <si>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</si>
  <si>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</si>
  <si>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</si>
  <si>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</si>
  <si>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</si>
  <si>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</si>
  <si>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</si>
  <si>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</si>
  <si>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</si>
  <si>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</si>
  <si>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</si>
  <si>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</si>
  <si>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</si>
  <si>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</si>
  <si>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</si>
  <si>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</si>
  <si>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</si>
  <si>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</si>
  <si>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</si>
  <si>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</si>
  <si>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</si>
  <si>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</si>
  <si>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</si>
  <si>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</si>
  <si>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</si>
  <si>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</si>
  <si>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</si>
  <si>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</si>
  <si>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</si>
  <si>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</si>
  <si>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</si>
  <si>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</si>
  <si>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</si>
  <si>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</si>
  <si>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</si>
  <si>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</si>
  <si>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</si>
  <si>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</si>
  <si>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</si>
  <si>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</si>
  <si>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</si>
  <si>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</si>
  <si>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</si>
  <si>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</si>
  <si>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</si>
  <si>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</si>
  <si>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</si>
  <si>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</si>
  <si>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</si>
  <si>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</si>
  <si>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</si>
  <si>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</si>
  <si>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</si>
  <si>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</si>
  <si>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</si>
  <si>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</si>
  <si>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</si>
  <si>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</si>
  <si>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</si>
  <si>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</si>
  <si>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</si>
  <si>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</si>
  <si>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</si>
  <si>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</si>
  <si>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</si>
  <si>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</si>
  <si>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</si>
  <si>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RELATÓRIO DE PREÇOS DE INSUMOS - ENCARGOS SOCIAIS SEM DESONERAÇÃO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</si>
  <si>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</si>
  <si>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</si>
  <si>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</si>
  <si>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</si>
  <si>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</si>
  <si>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</si>
  <si>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</si>
  <si>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</si>
  <si>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</si>
  <si>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</si>
  <si>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SERVIÇOS</t>
  </si>
  <si>
    <t>ABERTURA PARA ENCAIXE DE CUBA OU LAVATORIO EM BANCADA DE MARMORE/ GRANITO OU OUTRO TIPO DE PEDRA NATURAL</t>
  </si>
  <si>
    <t>CR</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</si>
  <si>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</si>
  <si>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</si>
  <si>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</si>
  <si>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</si>
  <si>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</si>
  <si>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</si>
  <si>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</si>
  <si>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</si>
  <si>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</si>
  <si>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</si>
  <si>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</si>
  <si>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</si>
  <si>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</si>
  <si>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</si>
  <si>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</si>
  <si>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</si>
  <si>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</si>
  <si>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</si>
  <si>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</si>
  <si>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</si>
  <si>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</si>
  <si>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</si>
  <si>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</si>
  <si>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</si>
  <si>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</si>
  <si>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</si>
  <si>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</si>
  <si>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</si>
  <si>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</si>
  <si>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</si>
  <si>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</si>
  <si>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</si>
  <si>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</si>
  <si>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</si>
  <si>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</si>
  <si>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</si>
  <si>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</si>
  <si>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</si>
  <si>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</si>
  <si>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</si>
  <si>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</si>
  <si>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</si>
  <si>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</si>
  <si>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</si>
  <si>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</si>
  <si>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</si>
  <si>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</si>
  <si>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</si>
  <si>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</si>
  <si>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</si>
  <si>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</si>
  <si>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</si>
  <si>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</si>
  <si>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</si>
  <si>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</si>
  <si>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</si>
  <si>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</si>
  <si>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</si>
  <si>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</si>
  <si>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</si>
  <si>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</si>
  <si>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</si>
  <si>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</si>
  <si>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</si>
  <si>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</si>
  <si>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</si>
  <si>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</si>
  <si>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</si>
  <si>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</si>
  <si>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</si>
  <si>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</si>
  <si>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</si>
  <si>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</si>
  <si>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</si>
  <si>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</si>
  <si>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</si>
  <si>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</si>
  <si>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</si>
  <si>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</si>
  <si>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</si>
  <si>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</si>
  <si>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</si>
  <si>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</si>
  <si>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</si>
  <si>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</si>
  <si>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</si>
  <si>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</si>
  <si>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</si>
  <si>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</si>
  <si>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</si>
  <si>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</si>
  <si>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</si>
  <si>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</si>
  <si>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</si>
  <si>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</si>
  <si>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</si>
  <si>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</si>
  <si>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</si>
  <si>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</si>
  <si>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</si>
  <si>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</si>
  <si>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</si>
  <si>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</si>
  <si>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</si>
  <si>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</si>
  <si>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</si>
  <si>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</si>
  <si>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</si>
  <si>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</si>
  <si>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</si>
  <si>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</si>
  <si>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</si>
  <si>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</si>
  <si>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</si>
  <si>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</si>
  <si>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</si>
  <si>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</si>
  <si>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</si>
  <si>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</si>
  <si>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</si>
  <si>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</si>
  <si>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</si>
  <si>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</si>
  <si>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</si>
  <si>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</si>
  <si>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</si>
  <si>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</si>
  <si>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</si>
  <si>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</si>
  <si>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</si>
  <si>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</si>
  <si>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</si>
  <si>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</si>
  <si>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</si>
  <si>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</si>
  <si>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</si>
  <si>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</si>
  <si>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</si>
  <si>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</si>
  <si>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</si>
  <si>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</si>
  <si>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</si>
  <si>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</si>
  <si>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</si>
  <si>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</si>
  <si>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</si>
  <si>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</si>
  <si>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</si>
  <si>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</si>
  <si>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</si>
  <si>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</si>
  <si>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</si>
  <si>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</si>
  <si>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</si>
  <si>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</si>
  <si>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</si>
  <si>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</si>
  <si>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</si>
  <si>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</si>
  <si>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</si>
  <si>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</si>
  <si>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</si>
  <si>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</si>
  <si>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</si>
  <si>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</si>
  <si>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</si>
  <si>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</si>
  <si>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</si>
  <si>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</si>
  <si>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</si>
  <si>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</si>
  <si>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</si>
  <si>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</si>
  <si>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</si>
  <si>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</si>
  <si>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ENCARGOS COMPLEMENTARES</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</si>
  <si>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</si>
  <si>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</si>
  <si>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</si>
  <si>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</si>
  <si>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</si>
  <si>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</si>
  <si>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</si>
  <si>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</si>
  <si>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</si>
  <si>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</si>
  <si>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</si>
  <si>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</si>
  <si>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</si>
  <si>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</si>
  <si>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</si>
  <si>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</si>
  <si>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</si>
  <si>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</si>
  <si>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</si>
  <si>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</si>
  <si>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</si>
  <si>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</si>
  <si>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</si>
  <si>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</si>
  <si>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</si>
  <si>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</si>
  <si>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</si>
  <si>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</si>
  <si>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</si>
  <si>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</si>
  <si>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</si>
  <si>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</si>
  <si>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</si>
  <si>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</si>
  <si>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</si>
  <si>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</si>
  <si>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</si>
  <si>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</si>
  <si>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</si>
  <si>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</si>
  <si>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</si>
  <si>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</si>
  <si>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</si>
  <si>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</si>
  <si>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</si>
  <si>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</si>
  <si>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</si>
  <si>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</si>
  <si>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</si>
  <si>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</si>
  <si>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</si>
  <si>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</si>
  <si>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</si>
  <si>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</si>
  <si>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</si>
  <si>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</si>
  <si>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</si>
  <si>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</si>
  <si>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</si>
  <si>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</si>
  <si>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</si>
  <si>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</si>
  <si>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</si>
  <si>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</si>
  <si>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</si>
  <si>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</si>
  <si>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</si>
  <si>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</si>
  <si>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</si>
  <si>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</si>
  <si>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</si>
  <si>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</si>
  <si>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</si>
  <si>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</si>
  <si>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</si>
  <si>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</si>
  <si>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</si>
  <si>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</si>
  <si>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</si>
  <si>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</si>
  <si>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</si>
  <si>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</si>
  <si>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</si>
  <si>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</si>
  <si>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</si>
  <si>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</si>
  <si>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</si>
  <si>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</si>
  <si>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</si>
  <si>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</si>
  <si>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24000 BTU/H, QUENTE/FRIO, 60HZ, CLASSIFICACAO ENERGETICA A -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</si>
  <si>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</si>
  <si>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</si>
  <si>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</si>
  <si>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</si>
  <si>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</si>
  <si>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</si>
  <si>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</si>
  <si>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</si>
  <si>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</si>
  <si>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</si>
  <si>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</si>
  <si>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</si>
  <si>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</si>
  <si>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</si>
  <si>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</si>
  <si>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</si>
  <si>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</si>
  <si>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</si>
  <si>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</si>
  <si>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</si>
  <si>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</si>
  <si>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</si>
  <si>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</si>
  <si>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</si>
  <si>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</si>
  <si>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</si>
  <si>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</si>
  <si>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</si>
  <si>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</si>
  <si>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</si>
  <si>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</si>
  <si>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</si>
  <si>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</si>
  <si>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</si>
  <si>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</si>
  <si>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</si>
  <si>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</si>
  <si>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</si>
  <si>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</si>
  <si>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</si>
  <si>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</si>
  <si>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</si>
  <si>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</si>
  <si>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</si>
  <si>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</si>
  <si>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</si>
  <si>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</si>
  <si>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</si>
  <si>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</si>
  <si>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</si>
  <si>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</si>
  <si>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</si>
  <si>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</si>
  <si>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</si>
  <si>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</si>
  <si>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</si>
  <si>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</si>
  <si>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</si>
  <si>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</si>
  <si>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</si>
  <si>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</si>
  <si>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</si>
  <si>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</si>
  <si>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</si>
  <si>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</si>
  <si>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</si>
  <si>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</si>
  <si>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</si>
  <si>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</si>
  <si>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</si>
  <si>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</si>
  <si>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</si>
  <si>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</si>
  <si>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</si>
  <si>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</si>
  <si>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CARBONO, GALVANIZADA A FOGO (IMERSAO A QUENTE), DIAMETRO EXTERNO = 35 MM, ESPESSURA = 3 MM, DIAMETRO DO FURO = 18 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</si>
  <si>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</si>
  <si>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</si>
  <si>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</si>
  <si>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</si>
  <si>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</si>
  <si>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</si>
  <si>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</si>
  <si>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</si>
  <si>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</si>
  <si>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</si>
  <si>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</si>
  <si>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CARBONO, GALVANIZADA A FOGO (IMERSAO A QUENTE), DIMENSAO = 38 MM, ESPESSURA = 3 MM, DIAMETRO DO FURO =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</si>
  <si>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</si>
  <si>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</si>
  <si>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</si>
  <si>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</si>
  <si>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</si>
  <si>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</si>
  <si>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</si>
  <si>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</si>
  <si>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</si>
  <si>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</si>
  <si>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</si>
  <si>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</si>
  <si>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</si>
  <si>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</si>
  <si>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</si>
  <si>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</si>
  <si>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</si>
  <si>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</si>
  <si>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</si>
  <si>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</si>
  <si>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</si>
  <si>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</si>
  <si>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</si>
  <si>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</si>
  <si>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</si>
  <si>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</si>
  <si>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</si>
  <si>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</si>
  <si>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</si>
  <si>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</si>
  <si>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</si>
  <si>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</si>
  <si>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</si>
  <si>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</si>
  <si>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</si>
  <si>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</si>
  <si>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</si>
  <si>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</si>
  <si>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</si>
  <si>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</si>
  <si>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</si>
  <si>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</si>
  <si>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</si>
  <si>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</si>
  <si>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</si>
  <si>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</si>
  <si>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</si>
  <si>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</si>
  <si>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</si>
  <si>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</si>
  <si>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</si>
  <si>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</si>
  <si>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</si>
  <si>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</si>
  <si>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</si>
  <si>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</si>
  <si>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</si>
  <si>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</si>
  <si>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</si>
  <si>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</si>
  <si>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</si>
  <si>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</si>
  <si>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</si>
  <si>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</si>
  <si>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</si>
  <si>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</si>
  <si>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</si>
  <si>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</si>
  <si>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</si>
  <si>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</si>
  <si>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</si>
  <si>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</si>
  <si>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</si>
  <si>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</si>
  <si>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</si>
  <si>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</si>
  <si>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</si>
  <si>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</si>
  <si>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</si>
  <si>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</si>
  <si>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</si>
  <si>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</si>
  <si>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</si>
  <si>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</si>
  <si>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</si>
  <si>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</si>
  <si>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</si>
  <si>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</si>
  <si>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</si>
  <si>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</si>
  <si>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</si>
  <si>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</si>
  <si>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</si>
  <si>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</si>
  <si>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</si>
  <si>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</si>
  <si>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</si>
  <si>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</si>
  <si>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</si>
  <si>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</si>
  <si>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</si>
  <si>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</si>
  <si>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</si>
  <si>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</si>
  <si>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</si>
  <si>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</si>
  <si>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</si>
  <si>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</si>
  <si>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</si>
  <si>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</si>
  <si>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</si>
  <si>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</si>
  <si>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</si>
  <si>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</si>
  <si>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</si>
  <si>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</si>
  <si>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</si>
  <si>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</si>
  <si>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</si>
  <si>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</si>
  <si>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</si>
  <si>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</si>
  <si>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</si>
  <si>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</si>
  <si>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</si>
  <si>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</si>
  <si>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</si>
  <si>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</si>
  <si>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</si>
  <si>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</si>
  <si>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</si>
  <si>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</si>
  <si>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</si>
  <si>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</si>
  <si>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</si>
  <si>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</si>
  <si>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</si>
  <si>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</si>
  <si>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</si>
  <si>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</si>
  <si>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</si>
  <si>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</si>
  <si>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</si>
  <si>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</si>
  <si>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</si>
  <si>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</si>
  <si>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</si>
  <si>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</si>
  <si>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</si>
  <si>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</si>
  <si>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</si>
  <si>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</si>
  <si>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</si>
  <si>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</si>
  <si>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</si>
  <si>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</si>
  <si>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</si>
  <si>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</si>
  <si>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</si>
  <si>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</si>
  <si>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</si>
  <si>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</si>
  <si>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</si>
  <si>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</si>
  <si>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</si>
  <si>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</si>
  <si>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</si>
  <si>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</si>
  <si>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</si>
  <si>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</si>
  <si>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</si>
  <si>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</si>
  <si>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</si>
  <si>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</si>
  <si>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</si>
  <si>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</si>
  <si>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</si>
  <si>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</si>
  <si>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</si>
  <si>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</si>
  <si>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</si>
  <si>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</si>
  <si>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</si>
  <si>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</si>
  <si>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</si>
  <si>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</si>
  <si>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</si>
  <si>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</si>
  <si>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</si>
  <si>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</si>
  <si>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</si>
  <si>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</si>
  <si>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</si>
  <si>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</si>
  <si>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</si>
  <si>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</si>
  <si>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</si>
  <si>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</si>
  <si>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</si>
  <si>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</si>
  <si>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</si>
  <si>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</si>
  <si>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</si>
  <si>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</si>
  <si>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</si>
  <si>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</si>
  <si>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</si>
  <si>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</si>
  <si>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</si>
  <si>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</si>
  <si>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</si>
  <si>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</si>
  <si>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</si>
  <si>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</si>
  <si>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</si>
  <si>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</si>
  <si>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</si>
  <si>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</si>
  <si>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</si>
  <si>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</si>
  <si>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</si>
  <si>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</si>
  <si>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</si>
  <si>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</si>
  <si>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</si>
  <si>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</si>
  <si>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</si>
  <si>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</si>
  <si>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</si>
  <si>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</si>
  <si>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</si>
  <si>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</si>
  <si>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</si>
  <si>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</si>
  <si>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</si>
  <si>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</si>
  <si>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</si>
  <si>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</si>
  <si>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</si>
  <si>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</si>
  <si>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</si>
  <si>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</si>
  <si>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</si>
  <si>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</si>
  <si>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</si>
  <si>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</si>
  <si>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</si>
  <si>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</si>
  <si>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</si>
  <si>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</si>
  <si>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</si>
  <si>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</si>
  <si>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</si>
  <si>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</si>
  <si>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</si>
  <si>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</si>
  <si>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</si>
  <si>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</si>
  <si>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</si>
  <si>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</si>
  <si>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</si>
  <si>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</si>
  <si>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</si>
  <si>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</si>
  <si>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</si>
  <si>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</si>
  <si>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</si>
  <si>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</si>
  <si>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</si>
  <si>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</si>
  <si>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</si>
  <si>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</si>
  <si>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</si>
  <si>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</si>
  <si>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</si>
  <si>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</si>
  <si>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</si>
  <si>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</si>
  <si>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</si>
  <si>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</si>
  <si>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</si>
  <si>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</si>
  <si>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</si>
  <si>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</si>
  <si>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</si>
  <si>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</si>
  <si>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</si>
  <si>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</si>
  <si>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</si>
  <si>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</si>
  <si>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</si>
  <si>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</si>
  <si>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</si>
  <si>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</si>
  <si>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</si>
  <si>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</si>
  <si>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</si>
  <si>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</si>
  <si>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</si>
  <si>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</si>
  <si>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</si>
  <si>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</si>
  <si>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</si>
  <si>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</si>
  <si>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</si>
  <si>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</si>
  <si>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</si>
  <si>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</si>
  <si>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</si>
  <si>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</si>
  <si>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</si>
  <si>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</si>
  <si>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</si>
  <si>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</si>
  <si>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</si>
  <si>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</si>
  <si>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</si>
  <si>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</si>
  <si>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</si>
  <si>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</si>
  <si>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</si>
  <si>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</si>
  <si>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</si>
  <si>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</si>
  <si>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</si>
  <si>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</si>
  <si>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</si>
  <si>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</si>
  <si>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</si>
  <si>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</si>
  <si>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</si>
  <si>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</si>
  <si>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</si>
  <si>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</si>
  <si>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</si>
  <si>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</si>
  <si>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</si>
  <si>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</si>
  <si>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</si>
  <si>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</si>
  <si>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</si>
  <si>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</si>
  <si>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</si>
  <si>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</si>
  <si>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</si>
  <si>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</si>
  <si>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</si>
  <si>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</si>
  <si>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</si>
  <si>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</si>
  <si>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</si>
  <si>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</si>
  <si>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</si>
  <si>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</si>
  <si>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</si>
  <si>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</si>
  <si>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</si>
  <si>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</si>
  <si>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</si>
  <si>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</si>
  <si>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</si>
  <si>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</si>
  <si>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</si>
  <si>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</si>
  <si>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</si>
  <si>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</si>
  <si>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</si>
  <si>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</si>
  <si>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</si>
  <si>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</si>
  <si>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</si>
  <si>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</si>
  <si>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</si>
  <si>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</si>
  <si>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</si>
  <si>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</si>
  <si>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</si>
  <si>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</si>
  <si>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</si>
  <si>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</si>
  <si>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</si>
  <si>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</si>
  <si>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</si>
  <si>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</si>
  <si>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</si>
  <si>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</si>
  <si>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</si>
  <si>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</si>
  <si>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</si>
  <si>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</si>
  <si>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</si>
  <si>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</si>
  <si>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</si>
  <si>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</si>
  <si>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</si>
  <si>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</si>
  <si>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</si>
  <si>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</si>
  <si>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</si>
  <si>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</si>
  <si>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</si>
  <si>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</si>
  <si>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</si>
  <si>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</si>
  <si>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</si>
  <si>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</si>
  <si>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</si>
  <si>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</si>
  <si>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</si>
  <si>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</si>
  <si>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</si>
  <si>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</si>
  <si>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</si>
  <si>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</si>
  <si>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</si>
  <si>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</si>
  <si>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</si>
  <si>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</si>
  <si>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</si>
  <si>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</si>
  <si>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</si>
  <si>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</si>
  <si>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</si>
  <si>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</si>
  <si>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</si>
  <si>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</si>
  <si>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</si>
  <si>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</si>
  <si>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</si>
  <si>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</si>
  <si>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</si>
  <si>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</si>
  <si>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</si>
  <si>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</si>
  <si>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</si>
  <si>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</si>
  <si>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</si>
  <si>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</si>
  <si>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</si>
  <si>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</si>
  <si>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</si>
  <si>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</si>
  <si>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</si>
  <si>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</si>
  <si>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</si>
  <si>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</si>
  <si>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</si>
  <si>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</si>
  <si>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</si>
  <si>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</si>
  <si>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</si>
  <si>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</si>
  <si>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</si>
  <si>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</si>
  <si>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</si>
  <si>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</si>
  <si>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</si>
  <si>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</si>
  <si>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</si>
  <si>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</si>
  <si>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</si>
  <si>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</si>
  <si>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</si>
  <si>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</si>
  <si>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</si>
  <si>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</si>
  <si>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</si>
  <si>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</si>
  <si>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</si>
  <si>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</si>
  <si>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</si>
  <si>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</si>
  <si>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</si>
  <si>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</si>
  <si>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</si>
  <si>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</si>
  <si>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</si>
  <si>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</si>
  <si>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</si>
  <si>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</si>
  <si>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</si>
  <si>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</si>
  <si>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</si>
  <si>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</si>
  <si>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</si>
  <si>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</si>
  <si>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</si>
  <si>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</si>
  <si>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</si>
  <si>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</si>
  <si>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</si>
  <si>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</si>
  <si>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</si>
  <si>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</si>
  <si>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</si>
  <si>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</si>
  <si>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</si>
  <si>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</si>
  <si>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</si>
  <si>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</si>
  <si>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</si>
  <si>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</si>
  <si>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</si>
  <si>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</si>
  <si>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</si>
  <si>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</si>
  <si>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</si>
  <si>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</si>
  <si>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</si>
  <si>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</si>
  <si>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</si>
  <si>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</si>
  <si>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</si>
  <si>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</si>
  <si>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</si>
  <si>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</si>
  <si>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</si>
  <si>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</si>
  <si>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</si>
  <si>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</si>
  <si>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</si>
  <si>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</si>
  <si>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</si>
  <si>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</si>
  <si>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</si>
  <si>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</si>
  <si>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</si>
  <si>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</si>
  <si>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</si>
  <si>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</si>
  <si>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</si>
  <si>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</si>
  <si>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</si>
  <si>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</si>
  <si>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</si>
  <si>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</si>
  <si>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</si>
  <si>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</si>
  <si>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</si>
  <si>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</si>
  <si>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</si>
  <si>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</si>
  <si>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</si>
  <si>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</si>
  <si>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</si>
  <si>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</si>
  <si>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</si>
  <si>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</si>
  <si>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</si>
  <si>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</si>
  <si>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</si>
  <si>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</si>
  <si>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</si>
  <si>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</si>
  <si>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</si>
  <si>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</si>
  <si>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</si>
  <si>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</si>
  <si>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</si>
  <si>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</si>
  <si>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</si>
  <si>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</si>
  <si>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</si>
  <si>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</si>
  <si>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</si>
  <si>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</si>
  <si>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</si>
  <si>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</si>
  <si>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</si>
  <si>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</si>
  <si>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</si>
  <si>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</si>
  <si>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</si>
  <si>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</si>
  <si>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</si>
  <si>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</si>
  <si>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</si>
  <si>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</si>
  <si>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</si>
  <si>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</si>
  <si>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</si>
  <si>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</si>
  <si>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</si>
  <si>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</si>
  <si>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</si>
  <si>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</si>
  <si>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</si>
  <si>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</si>
  <si>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</si>
  <si>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</si>
  <si>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</si>
  <si>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</si>
  <si>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</si>
  <si>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</si>
  <si>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</si>
  <si>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</si>
  <si>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</si>
  <si>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</si>
  <si>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</si>
  <si>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</si>
  <si>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</si>
  <si>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</si>
  <si>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</si>
  <si>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</si>
  <si>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</si>
  <si>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</si>
  <si>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</si>
  <si>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</si>
  <si>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</si>
  <si>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</si>
  <si>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</si>
  <si>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</si>
  <si>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</si>
  <si>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</si>
  <si>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</si>
  <si>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</si>
  <si>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</si>
  <si>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</si>
  <si>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</si>
  <si>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</si>
  <si>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</si>
  <si>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</si>
  <si>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</si>
  <si>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</si>
  <si>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</si>
  <si>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</si>
  <si>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</si>
  <si>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</si>
  <si>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</si>
  <si>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</si>
  <si>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</si>
  <si>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</si>
  <si>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</si>
  <si>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</si>
  <si>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</si>
  <si>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</si>
  <si>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</si>
  <si>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</si>
  <si>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</si>
  <si>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</si>
  <si>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</si>
  <si>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</si>
  <si>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</si>
  <si>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</si>
  <si>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</si>
  <si>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</si>
  <si>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</si>
  <si>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</si>
  <si>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</si>
  <si>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</si>
  <si>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</si>
  <si>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</si>
  <si>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</si>
  <si>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</si>
  <si>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</si>
  <si>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</si>
  <si>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</si>
  <si>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</si>
  <si>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</si>
  <si>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</si>
  <si>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</si>
  <si>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</si>
  <si>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</si>
  <si>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</si>
  <si>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</si>
  <si>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</si>
  <si>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</si>
  <si>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</si>
  <si>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</si>
  <si>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</si>
  <si>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</si>
  <si>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</si>
  <si>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</si>
  <si>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</si>
  <si>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</si>
  <si>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</si>
  <si>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</si>
  <si>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</si>
  <si>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</si>
  <si>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</si>
  <si>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</si>
  <si>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</si>
  <si>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</si>
  <si>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</si>
  <si>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</si>
  <si>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</si>
  <si>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</si>
  <si>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</si>
  <si>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</si>
  <si>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</si>
  <si>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</si>
  <si>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</si>
  <si>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</si>
  <si>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</si>
  <si>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</si>
  <si>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</si>
  <si>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</si>
  <si>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</si>
  <si>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</si>
  <si>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</si>
  <si>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</si>
  <si>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</si>
  <si>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</si>
  <si>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</si>
  <si>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</si>
  <si>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</si>
  <si>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</si>
  <si>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</si>
  <si>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</si>
  <si>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</si>
  <si>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</si>
  <si>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</si>
  <si>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</si>
  <si>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</si>
  <si>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</si>
  <si>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</si>
  <si>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</si>
  <si>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</si>
  <si>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</si>
  <si>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</si>
  <si>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</si>
  <si>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</si>
  <si>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</si>
  <si>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</si>
  <si>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</si>
  <si>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</si>
  <si>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</si>
  <si>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</si>
  <si>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</si>
  <si>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</si>
  <si>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</si>
  <si>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</si>
  <si>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</si>
  <si>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</si>
  <si>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</si>
  <si>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</si>
  <si>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</si>
  <si>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</si>
  <si>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</si>
  <si>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</si>
  <si>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</si>
  <si>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</si>
  <si>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</si>
  <si>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</si>
  <si>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</si>
  <si>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</si>
  <si>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</si>
  <si>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</si>
  <si>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</si>
  <si>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</si>
  <si>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</si>
  <si>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</si>
  <si>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</si>
  <si>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</si>
  <si>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</si>
  <si>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</si>
  <si>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</si>
  <si>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</si>
  <si>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</si>
  <si>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</si>
  <si>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</si>
  <si>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</si>
  <si>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</si>
  <si>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</si>
  <si>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</si>
  <si>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</si>
  <si>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</si>
  <si>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</si>
  <si>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</si>
  <si>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</si>
  <si>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</si>
  <si>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</si>
  <si>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</si>
  <si>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</si>
  <si>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</si>
  <si>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</si>
  <si>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</si>
  <si>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</si>
  <si>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</si>
  <si>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</si>
  <si>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</si>
  <si>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</si>
  <si>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</si>
  <si>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</si>
  <si>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</si>
  <si>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</si>
  <si>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</si>
  <si>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</si>
  <si>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</si>
  <si>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</si>
  <si>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</si>
  <si>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</si>
  <si>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</si>
  <si>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</si>
  <si>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</si>
  <si>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</si>
  <si>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</si>
  <si>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</si>
  <si>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</si>
  <si>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</si>
  <si>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</si>
  <si>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</si>
  <si>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</si>
  <si>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</si>
  <si>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</si>
  <si>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</si>
  <si>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</si>
  <si>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</si>
  <si>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</si>
  <si>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</si>
  <si>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</si>
  <si>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</si>
  <si>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</si>
  <si>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</si>
  <si>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</si>
  <si>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</si>
  <si>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</si>
  <si>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</si>
  <si>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</si>
  <si>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</si>
  <si>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</si>
  <si>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</si>
  <si>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</si>
  <si>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</si>
  <si>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</si>
  <si>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</si>
  <si>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</si>
  <si>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</si>
  <si>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</si>
  <si>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</si>
  <si>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</si>
  <si>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</si>
  <si>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</si>
  <si>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</si>
  <si>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</si>
  <si>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</si>
  <si>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</si>
  <si>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</si>
  <si>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</si>
  <si>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</si>
  <si>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</si>
  <si>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</si>
  <si>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</si>
  <si>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</si>
  <si>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</si>
  <si>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</si>
  <si>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</si>
  <si>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</si>
  <si>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</si>
  <si>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</si>
  <si>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</si>
  <si>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</si>
  <si>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</si>
  <si>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</si>
  <si>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</si>
  <si>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</si>
  <si>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</si>
  <si>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</si>
  <si>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</si>
  <si>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</si>
  <si>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</si>
  <si>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</si>
  <si>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</si>
  <si>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</si>
  <si>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</si>
  <si>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</si>
  <si>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</si>
  <si>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</si>
  <si>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</si>
  <si>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</si>
  <si>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</si>
  <si>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</si>
  <si>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</si>
  <si>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</si>
  <si>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</si>
  <si>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</si>
  <si>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</si>
  <si>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</si>
  <si>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</si>
  <si>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</si>
  <si>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</si>
  <si>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</si>
  <si>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</si>
  <si>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</si>
  <si>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</si>
  <si>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</si>
  <si>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</si>
  <si>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</si>
  <si>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</si>
  <si>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</si>
  <si>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</si>
  <si>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</si>
  <si>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</si>
  <si>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</si>
  <si>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</si>
  <si>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</si>
  <si>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</si>
  <si>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</si>
  <si>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</si>
  <si>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</si>
  <si>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</si>
  <si>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</si>
  <si>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</si>
  <si>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</si>
  <si>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</si>
  <si>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</si>
  <si>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</si>
  <si>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</si>
  <si>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</si>
  <si>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</si>
  <si>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</si>
  <si>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</si>
  <si>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</si>
  <si>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</si>
  <si>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</si>
  <si>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</si>
  <si>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</si>
  <si>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</si>
  <si>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</si>
  <si>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</si>
  <si>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</si>
  <si>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</si>
  <si>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</si>
  <si>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</si>
  <si>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</si>
  <si>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</si>
  <si>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</si>
  <si>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</si>
  <si>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</si>
  <si>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</si>
  <si>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</si>
  <si>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</si>
  <si>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</si>
  <si>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</si>
  <si>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</si>
  <si>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</si>
  <si>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</si>
  <si>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</si>
  <si>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</si>
  <si>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</si>
  <si>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</si>
  <si>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</si>
  <si>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</si>
  <si>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</si>
  <si>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</si>
  <si>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</si>
  <si>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</si>
  <si>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</si>
  <si>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</si>
  <si>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</si>
  <si>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</si>
  <si>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</si>
  <si>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</si>
  <si>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</si>
  <si>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</si>
  <si>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</si>
  <si>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</si>
  <si>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</si>
  <si>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</si>
  <si>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</si>
  <si>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</si>
  <si>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</si>
  <si>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</si>
  <si>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</si>
  <si>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</si>
  <si>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</si>
  <si>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</si>
  <si>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</si>
  <si>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</si>
  <si>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</si>
  <si>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</si>
  <si>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</si>
  <si>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</si>
  <si>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</si>
  <si>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</si>
  <si>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</si>
  <si>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</si>
  <si>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</si>
  <si>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</si>
  <si>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</si>
  <si>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</si>
  <si>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</si>
  <si>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</si>
  <si>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</si>
  <si>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</si>
  <si>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</si>
  <si>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</si>
  <si>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</si>
  <si>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</si>
  <si>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</si>
  <si>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</si>
  <si>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</si>
  <si>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</si>
  <si>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</si>
  <si>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</si>
  <si>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</si>
  <si>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</si>
  <si>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</si>
  <si>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</si>
  <si>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</si>
  <si>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</si>
  <si>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</si>
  <si>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</si>
  <si>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</si>
  <si>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</si>
  <si>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</si>
  <si>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</si>
  <si>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</si>
  <si>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</si>
  <si>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</si>
  <si>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</si>
  <si>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</si>
  <si>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</si>
  <si>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</si>
  <si>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</si>
  <si>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</si>
  <si>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</si>
  <si>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</si>
  <si>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</si>
  <si>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</si>
  <si>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</si>
  <si>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</si>
  <si>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</si>
  <si>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</si>
  <si>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</si>
  <si>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</si>
  <si>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</si>
  <si>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</si>
  <si>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</si>
  <si>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</si>
  <si>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</si>
  <si>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</si>
  <si>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</si>
  <si>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</si>
  <si>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</si>
  <si>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</si>
  <si>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</si>
  <si>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</si>
  <si>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</si>
  <si>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</si>
  <si>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</si>
  <si>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</si>
  <si>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</si>
  <si>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</si>
  <si>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</si>
  <si>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</si>
  <si>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</si>
  <si>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</si>
  <si>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</si>
  <si>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</si>
  <si>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</si>
  <si>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</si>
  <si>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</si>
  <si>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</si>
  <si>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</si>
  <si>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</si>
  <si>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</si>
  <si>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</si>
  <si>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</si>
  <si>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</si>
  <si>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</si>
  <si>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</si>
  <si>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</si>
  <si>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</si>
  <si>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</si>
  <si>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</si>
  <si>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</si>
  <si>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</si>
  <si>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</si>
  <si>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</si>
  <si>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</si>
  <si>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</si>
  <si>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</si>
  <si>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</si>
  <si>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</si>
  <si>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</si>
  <si>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</si>
  <si>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</si>
  <si>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</si>
  <si>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</si>
  <si>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</si>
  <si>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</si>
  <si>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</si>
  <si>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</si>
  <si>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</si>
  <si>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</si>
  <si>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</si>
  <si>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</si>
  <si>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</si>
  <si>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</si>
  <si>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</si>
  <si>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</si>
  <si>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</si>
  <si>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</si>
  <si>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</si>
  <si>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</si>
  <si>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</si>
  <si>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</si>
  <si>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</si>
  <si>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</si>
  <si>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</si>
  <si>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</si>
  <si>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</si>
  <si>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</si>
  <si>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</si>
  <si>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</si>
  <si>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</si>
  <si>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</si>
  <si>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</si>
  <si>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</si>
  <si>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</si>
  <si>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</si>
  <si>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</si>
  <si>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</si>
  <si>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</si>
  <si>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</si>
  <si>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</si>
  <si>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</si>
  <si>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</si>
  <si>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</si>
  <si>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</si>
  <si>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</si>
  <si>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</si>
  <si>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</si>
  <si>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</si>
  <si>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</si>
  <si>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</si>
  <si>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</si>
  <si>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</si>
  <si>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</si>
  <si>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</si>
  <si>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</si>
  <si>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</si>
  <si>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</si>
  <si>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</si>
  <si>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</si>
  <si>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</si>
  <si>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</si>
  <si>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</si>
  <si>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</si>
  <si>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</si>
  <si>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</si>
  <si>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</si>
  <si>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</si>
  <si>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</si>
  <si>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</si>
  <si>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</si>
  <si>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</si>
  <si>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</si>
  <si>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</si>
  <si>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</si>
  <si>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</si>
  <si>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</si>
  <si>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</si>
  <si>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</si>
  <si>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</si>
  <si>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</si>
  <si>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</si>
  <si>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</si>
  <si>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</si>
  <si>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</si>
  <si>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</si>
  <si>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</si>
  <si>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</si>
  <si>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</si>
  <si>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</si>
  <si>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</si>
  <si>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</si>
  <si>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</si>
  <si>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</si>
  <si>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</si>
  <si>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</si>
  <si>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</si>
  <si>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</si>
  <si>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</si>
  <si>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</si>
  <si>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</si>
  <si>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</si>
  <si>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</si>
  <si>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</si>
  <si>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</si>
  <si>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</si>
  <si>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</si>
  <si>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</si>
  <si>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</si>
  <si>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</si>
  <si>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</si>
  <si>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</si>
  <si>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</si>
  <si>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</si>
  <si>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</si>
  <si>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</si>
  <si>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</si>
  <si>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</si>
  <si>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</si>
  <si>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</si>
  <si>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</si>
  <si>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</si>
  <si>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</si>
  <si>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</si>
  <si>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</si>
  <si>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</si>
  <si>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</si>
  <si>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</si>
  <si>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</si>
  <si>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</si>
  <si>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</si>
  <si>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</si>
  <si>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</si>
  <si>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</si>
  <si>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</si>
  <si>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</si>
  <si>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</si>
  <si>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</si>
  <si>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</si>
  <si>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</si>
  <si>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</si>
  <si>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</si>
  <si>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</si>
  <si>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</si>
  <si>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</si>
  <si>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</si>
  <si>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</si>
  <si>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</si>
  <si>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</si>
  <si>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</si>
  <si>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</si>
  <si>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</si>
  <si>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</si>
  <si>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</si>
  <si>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</si>
  <si>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</si>
  <si>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</si>
  <si>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</si>
  <si>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</si>
  <si>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</si>
  <si>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</si>
  <si>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</si>
  <si>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</si>
  <si>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</si>
  <si>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</si>
  <si>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</si>
  <si>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</si>
  <si>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</si>
  <si>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</si>
  <si>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</si>
  <si>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</si>
  <si>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</si>
  <si>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</si>
  <si>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</si>
  <si>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</si>
  <si>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</si>
  <si>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</si>
  <si>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</si>
  <si>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</si>
  <si>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</si>
  <si>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</si>
  <si>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</si>
  <si>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</si>
  <si>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</si>
  <si>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</si>
  <si>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</si>
  <si>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</si>
  <si>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</si>
  <si>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</si>
  <si>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</si>
  <si>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</si>
  <si>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</si>
  <si>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</si>
  <si>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</si>
  <si>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</si>
  <si>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</si>
  <si>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</si>
  <si>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</si>
  <si>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</si>
  <si>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</si>
  <si>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</si>
  <si>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</si>
  <si>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</si>
  <si>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</si>
  <si>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</si>
  <si>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</si>
  <si>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</si>
  <si>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</si>
  <si>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</si>
  <si>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</si>
  <si>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</si>
  <si>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</si>
  <si>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</si>
  <si>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</si>
  <si>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</si>
  <si>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</si>
  <si>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</si>
  <si>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</si>
  <si>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</si>
  <si>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</si>
  <si>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</si>
  <si>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</si>
  <si>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</si>
  <si>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</si>
  <si>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</si>
  <si>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</si>
  <si>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</si>
  <si>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</si>
  <si>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</si>
  <si>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</si>
  <si>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</si>
  <si>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</si>
  <si>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</si>
  <si>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</si>
  <si>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</si>
  <si>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</si>
  <si>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</si>
  <si>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</si>
  <si>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</si>
  <si>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</si>
  <si>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</si>
  <si>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</si>
  <si>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</si>
  <si>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</si>
  <si>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</si>
  <si>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</si>
  <si>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</si>
  <si>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</si>
  <si>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</si>
  <si>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</si>
  <si>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</si>
  <si>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</si>
  <si>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</si>
  <si>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</si>
  <si>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</si>
  <si>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</si>
  <si>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</si>
  <si>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</si>
  <si>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</si>
  <si>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</si>
  <si>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</si>
  <si>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</si>
  <si>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</si>
  <si>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</si>
  <si>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</si>
  <si>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</si>
  <si>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</si>
  <si>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</si>
  <si>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</si>
  <si>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</si>
  <si>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</si>
  <si>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</si>
  <si>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</si>
  <si>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</si>
  <si>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</si>
  <si>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</si>
  <si>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</si>
  <si>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</si>
  <si>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</si>
  <si>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</si>
  <si>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</si>
  <si>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</si>
  <si>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</si>
  <si>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</si>
  <si>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</si>
  <si>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</si>
  <si>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</si>
  <si>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</si>
  <si>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</si>
  <si>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</si>
  <si>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</si>
  <si>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</si>
  <si>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</si>
  <si>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</si>
  <si>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</si>
  <si>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</si>
  <si>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</si>
  <si>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</si>
  <si>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</si>
  <si>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</si>
  <si>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</si>
  <si>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</si>
  <si>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</si>
  <si>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</si>
  <si>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</si>
  <si>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</si>
  <si>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</si>
  <si>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</si>
  <si>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</si>
  <si>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</si>
  <si>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</si>
  <si>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</si>
  <si>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</si>
  <si>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</si>
  <si>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</si>
  <si>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</si>
  <si>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</si>
  <si>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</si>
  <si>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</si>
  <si>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</si>
  <si>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</si>
  <si>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</si>
  <si>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</si>
  <si>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</si>
  <si>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</si>
  <si>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</si>
  <si>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</si>
  <si>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</si>
  <si>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</si>
  <si>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</si>
  <si>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</si>
  <si>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</si>
  <si>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</si>
  <si>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</si>
  <si>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</si>
  <si>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</si>
  <si>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</si>
  <si>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</si>
  <si>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</si>
  <si>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</si>
  <si>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</si>
  <si>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</si>
  <si>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</si>
  <si>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</si>
  <si>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</si>
  <si>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</si>
  <si>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</si>
  <si>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</si>
  <si>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</si>
  <si>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</si>
  <si>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</si>
  <si>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</si>
  <si>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</si>
  <si>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</si>
  <si>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</si>
  <si>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</si>
  <si>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</si>
  <si>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</si>
  <si>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</si>
  <si>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</si>
  <si>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</si>
  <si>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</si>
  <si>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</si>
  <si>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</si>
  <si>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</si>
  <si>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</si>
  <si>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</si>
  <si>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</si>
  <si>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</si>
  <si>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</si>
  <si>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</si>
  <si>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</si>
  <si>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</si>
  <si>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</si>
  <si>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</si>
  <si>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</si>
  <si>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</si>
  <si>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</si>
  <si>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</si>
  <si>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</si>
  <si>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</si>
  <si>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</si>
  <si>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</si>
  <si>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</si>
  <si>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</si>
  <si>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</si>
  <si>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</si>
  <si>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</si>
  <si>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</si>
  <si>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</si>
  <si>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</si>
  <si>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</si>
  <si>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</si>
  <si>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</si>
  <si>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</si>
  <si>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</si>
  <si>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</si>
  <si>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</si>
  <si>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</si>
  <si>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</si>
  <si>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</si>
  <si>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</si>
  <si>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</si>
  <si>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</si>
  <si>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</si>
  <si>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</si>
  <si>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</si>
  <si>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</si>
  <si>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</si>
  <si>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</si>
  <si>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</si>
  <si>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</si>
  <si>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</si>
  <si>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</si>
  <si>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</si>
  <si>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</si>
  <si>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</si>
  <si>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</si>
  <si>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</si>
  <si>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</si>
  <si>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</si>
  <si>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</si>
  <si>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</si>
  <si>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</si>
  <si>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</si>
  <si>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</si>
  <si>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</si>
  <si>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</si>
  <si>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</si>
  <si>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</si>
  <si>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</si>
  <si>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</si>
  <si>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</si>
  <si>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</si>
  <si>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</si>
  <si>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</si>
  <si>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</si>
  <si>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</si>
  <si>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</si>
  <si>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</si>
  <si>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</si>
  <si>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</si>
  <si>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</si>
  <si>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</si>
  <si>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</si>
  <si>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</si>
  <si>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</si>
  <si>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</si>
  <si>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</si>
  <si>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</si>
  <si>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</si>
  <si>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</si>
  <si>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</si>
  <si>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</si>
  <si>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</si>
  <si>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</si>
  <si>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</si>
  <si>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</si>
  <si>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</si>
  <si>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</si>
  <si>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</si>
  <si>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</si>
  <si>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</si>
  <si>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</si>
  <si>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</si>
  <si>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</si>
  <si>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</si>
  <si>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</si>
  <si>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</si>
  <si>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</si>
  <si>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</si>
  <si>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</si>
  <si>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</si>
  <si>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</si>
  <si>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</si>
  <si>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</si>
  <si>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</si>
  <si>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</si>
  <si>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</si>
  <si>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</si>
  <si>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</si>
  <si>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</si>
  <si>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</si>
  <si>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</si>
  <si>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</si>
  <si>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</si>
  <si>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</si>
  <si>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</si>
  <si>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</si>
  <si>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</si>
  <si>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</si>
  <si>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</si>
  <si>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</si>
  <si>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</si>
  <si>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</si>
  <si>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</si>
  <si>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</si>
  <si>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</si>
  <si>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</si>
  <si>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</si>
  <si>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</si>
  <si>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</si>
  <si>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</si>
  <si>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</si>
  <si>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</si>
  <si>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</si>
  <si>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</si>
  <si>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</si>
  <si>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</si>
  <si>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</si>
  <si>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</si>
  <si>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</si>
  <si>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</si>
  <si>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</si>
  <si>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</si>
  <si>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</si>
  <si>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</si>
  <si>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</si>
  <si>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</si>
  <si>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</si>
  <si>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</si>
  <si>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</si>
  <si>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</si>
  <si>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</si>
  <si>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</si>
  <si>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</si>
  <si>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</si>
  <si>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</si>
  <si>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</si>
  <si>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</si>
  <si>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</si>
  <si>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</si>
  <si>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</si>
  <si>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</si>
  <si>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</si>
  <si>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</si>
  <si>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</si>
  <si>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</si>
  <si>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</si>
  <si>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</si>
  <si>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</si>
  <si>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</si>
  <si>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</si>
  <si>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</si>
  <si>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</si>
  <si>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</si>
  <si>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</si>
  <si>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</si>
  <si>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</si>
  <si>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</si>
  <si>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</si>
  <si>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</si>
  <si>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</si>
  <si>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</si>
  <si>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</si>
  <si>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</si>
  <si>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</si>
  <si>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</si>
  <si>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</si>
  <si>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</si>
  <si>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</si>
  <si>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</si>
  <si>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</si>
  <si>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</si>
  <si>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</si>
  <si>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</si>
  <si>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</si>
  <si>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</si>
  <si>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</si>
  <si>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</si>
  <si>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</si>
  <si>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</si>
  <si>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</si>
  <si>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</si>
  <si>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</si>
  <si>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</si>
  <si>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</si>
  <si>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</si>
  <si>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</si>
  <si>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</si>
  <si>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</si>
  <si>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</si>
  <si>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</si>
  <si>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</si>
  <si>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</si>
  <si>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</si>
  <si>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</si>
  <si>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</si>
  <si>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</si>
  <si>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</si>
  <si>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</si>
  <si>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</si>
  <si>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</si>
  <si>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</si>
  <si>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</si>
  <si>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</si>
  <si>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</si>
  <si>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</si>
  <si>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</si>
  <si>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</si>
  <si>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</si>
  <si>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</si>
  <si>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</si>
  <si>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</si>
  <si>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</si>
  <si>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</si>
  <si>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</si>
  <si>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</si>
  <si>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</si>
  <si>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</si>
  <si>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</si>
  <si>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</si>
  <si>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</si>
  <si>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</si>
  <si>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</si>
  <si>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</si>
  <si>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</si>
  <si>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</si>
  <si>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</si>
  <si>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</si>
  <si>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</si>
  <si>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</si>
  <si>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</si>
  <si>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</si>
  <si>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</si>
  <si>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</si>
  <si>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</si>
  <si>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</si>
  <si>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</si>
  <si>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</si>
  <si>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</si>
  <si>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</si>
  <si>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</si>
  <si>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</si>
  <si>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</si>
  <si>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</si>
  <si>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</si>
  <si>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</si>
  <si>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</si>
  <si>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</si>
  <si>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</si>
  <si>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</si>
  <si>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</si>
  <si>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</si>
  <si>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</si>
  <si>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</si>
  <si>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</si>
  <si>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</si>
  <si>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</si>
  <si>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</si>
  <si>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</si>
  <si>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</si>
  <si>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</si>
  <si>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</si>
  <si>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</si>
  <si>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</si>
  <si>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</si>
  <si>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</si>
  <si>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</si>
  <si>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BOPP, L = 50 MM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</si>
  <si>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</si>
  <si>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</si>
  <si>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</si>
  <si>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</si>
  <si>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</si>
  <si>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</si>
  <si>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DE VEDACAO ADESIVA, EM ESPUMA POLIETILENO, PRETA, L = 10 MM, E = 4 MM</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</si>
  <si>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</si>
  <si>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</si>
  <si>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</si>
  <si>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</si>
  <si>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</si>
  <si>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</si>
  <si>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</si>
  <si>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DE ARQUEAR, EM POLIPROPILENO - PP, PRETA, L = 10 MM, E = 0,65 MM</t>
  </si>
  <si>
    <t>FITA PLASTICA ZEBRADA PARA DEMARCACAO DE AREAS, LARGURA = 7 CM, SEM ADESIVO</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</si>
  <si>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</si>
  <si>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</si>
  <si>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</si>
  <si>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</si>
  <si>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</si>
  <si>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</si>
  <si>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</si>
  <si>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</si>
  <si>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</si>
  <si>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</si>
  <si>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</si>
  <si>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</si>
  <si>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</si>
  <si>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</si>
  <si>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</si>
  <si>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</si>
  <si>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</si>
  <si>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</si>
  <si>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</si>
  <si>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</si>
  <si>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</si>
  <si>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</si>
  <si>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</si>
  <si>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</si>
  <si>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</si>
  <si>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</si>
  <si>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</si>
  <si>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</si>
  <si>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</si>
  <si>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</si>
  <si>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</si>
  <si>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</si>
  <si>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</si>
  <si>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</si>
  <si>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</si>
  <si>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</si>
  <si>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</si>
  <si>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</si>
  <si>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</si>
  <si>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</si>
  <si>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</si>
  <si>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</si>
  <si>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</si>
  <si>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</si>
  <si>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</si>
  <si>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</si>
  <si>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</si>
  <si>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</si>
  <si>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</si>
  <si>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</si>
  <si>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</si>
  <si>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</si>
  <si>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</si>
  <si>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</si>
  <si>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</si>
  <si>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</si>
  <si>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</si>
  <si>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</si>
  <si>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</si>
  <si>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</si>
  <si>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</si>
  <si>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</si>
  <si>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</si>
  <si>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</si>
  <si>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</si>
  <si>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</si>
  <si>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</si>
  <si>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</si>
  <si>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</si>
  <si>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</si>
  <si>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</si>
  <si>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</si>
  <si>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</si>
  <si>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</si>
  <si>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</si>
  <si>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</si>
  <si>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</si>
  <si>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</si>
  <si>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</si>
  <si>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</si>
  <si>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</si>
  <si>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</si>
  <si>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</si>
  <si>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</si>
  <si>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</si>
  <si>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</si>
  <si>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</si>
  <si>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</si>
  <si>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</si>
  <si>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</si>
  <si>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</si>
  <si>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</si>
  <si>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</si>
  <si>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</si>
  <si>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</si>
  <si>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</si>
  <si>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</si>
  <si>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</si>
  <si>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</si>
  <si>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</si>
  <si>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</si>
  <si>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</si>
  <si>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</si>
  <si>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</si>
  <si>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</si>
  <si>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</si>
  <si>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</si>
  <si>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</si>
  <si>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</si>
  <si>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</si>
  <si>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</si>
  <si>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</si>
  <si>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</si>
  <si>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</si>
  <si>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</si>
  <si>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</si>
  <si>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</si>
  <si>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</si>
  <si>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</si>
  <si>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</si>
  <si>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</si>
  <si>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</si>
  <si>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</si>
  <si>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</si>
  <si>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</si>
  <si>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</si>
  <si>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</si>
  <si>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</si>
  <si>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</si>
  <si>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</si>
  <si>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</si>
  <si>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</si>
  <si>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</si>
  <si>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</si>
  <si>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</si>
  <si>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</si>
  <si>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</si>
  <si>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</si>
  <si>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</si>
  <si>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</si>
  <si>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</si>
  <si>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</si>
  <si>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</si>
  <si>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</si>
  <si>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</si>
  <si>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</si>
  <si>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</si>
  <si>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</si>
  <si>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</si>
  <si>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</si>
  <si>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</si>
  <si>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</si>
  <si>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</si>
  <si>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</si>
  <si>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</si>
  <si>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</si>
  <si>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</si>
  <si>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</si>
  <si>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</si>
  <si>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</si>
  <si>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</si>
  <si>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</si>
  <si>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</si>
  <si>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</si>
  <si>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</si>
  <si>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</si>
  <si>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</si>
  <si>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</si>
  <si>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</si>
  <si>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</si>
  <si>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</si>
  <si>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</si>
  <si>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</si>
  <si>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</si>
  <si>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</si>
  <si>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</si>
  <si>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</si>
  <si>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</si>
  <si>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</si>
  <si>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</si>
  <si>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</si>
  <si>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</si>
  <si>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</si>
  <si>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</si>
  <si>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</si>
  <si>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</si>
  <si>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</si>
  <si>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</si>
  <si>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</si>
  <si>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</si>
  <si>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</si>
  <si>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</si>
  <si>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</si>
  <si>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</si>
  <si>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</si>
  <si>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</si>
  <si>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</si>
  <si>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</si>
  <si>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</si>
  <si>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</si>
  <si>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</si>
  <si>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</si>
  <si>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</si>
  <si>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</si>
  <si>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</si>
  <si>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</si>
  <si>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</si>
  <si>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</si>
  <si>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</si>
  <si>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</si>
  <si>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</si>
  <si>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</si>
  <si>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</si>
  <si>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</si>
  <si>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</si>
  <si>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</si>
  <si>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</si>
  <si>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</si>
  <si>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</si>
  <si>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</si>
  <si>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</si>
  <si>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</si>
  <si>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</si>
  <si>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</si>
  <si>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</si>
  <si>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</si>
  <si>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</si>
  <si>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</si>
  <si>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</si>
  <si>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</si>
  <si>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</si>
  <si>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</si>
  <si>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</si>
  <si>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</si>
  <si>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</si>
  <si>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</si>
  <si>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</si>
  <si>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</si>
  <si>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</si>
  <si>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</si>
  <si>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</si>
  <si>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</si>
  <si>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</si>
  <si>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</si>
  <si>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</si>
  <si>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</si>
  <si>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</si>
  <si>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</si>
  <si>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</si>
  <si>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</si>
  <si>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</si>
  <si>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</si>
  <si>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</si>
  <si>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</si>
  <si>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</si>
  <si>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</si>
  <si>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</si>
  <si>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</si>
  <si>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</si>
  <si>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</si>
  <si>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</si>
  <si>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</si>
  <si>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</si>
  <si>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</si>
  <si>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</si>
  <si>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</si>
  <si>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</si>
  <si>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</si>
  <si>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</si>
  <si>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</si>
  <si>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</si>
  <si>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</si>
  <si>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</si>
  <si>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</si>
  <si>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</si>
  <si>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</si>
  <si>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</si>
  <si>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</si>
  <si>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</si>
  <si>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</si>
  <si>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</si>
  <si>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</si>
  <si>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</si>
  <si>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</si>
  <si>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</si>
  <si>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</si>
  <si>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</si>
  <si>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</si>
  <si>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</si>
  <si>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</si>
  <si>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</si>
  <si>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</si>
  <si>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</si>
  <si>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</si>
  <si>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</si>
  <si>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</si>
  <si>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</si>
  <si>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</si>
  <si>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</si>
  <si>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</si>
  <si>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</si>
  <si>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</si>
  <si>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</si>
  <si>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</si>
  <si>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</si>
  <si>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</si>
  <si>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</si>
  <si>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</si>
  <si>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</si>
  <si>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</si>
  <si>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</si>
  <si>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</si>
  <si>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</si>
  <si>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</si>
  <si>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</si>
  <si>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</si>
  <si>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</si>
  <si>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</si>
  <si>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</si>
  <si>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</si>
  <si>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</si>
  <si>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</si>
  <si>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</si>
  <si>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</si>
  <si>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</si>
  <si>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</si>
  <si>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</si>
  <si>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</si>
  <si>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</si>
  <si>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</si>
  <si>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</si>
  <si>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</si>
  <si>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</si>
  <si>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</si>
  <si>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</si>
  <si>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</si>
  <si>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</si>
  <si>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</si>
  <si>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</si>
  <si>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</si>
  <si>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</si>
  <si>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</si>
  <si>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</si>
  <si>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</si>
  <si>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</si>
  <si>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</si>
  <si>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</si>
  <si>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</si>
  <si>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</si>
  <si>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</si>
  <si>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</si>
  <si>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</si>
  <si>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</si>
  <si>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</si>
  <si>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</si>
  <si>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</si>
  <si>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</si>
  <si>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</si>
  <si>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</si>
  <si>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</si>
  <si>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</si>
  <si>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</si>
  <si>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</si>
  <si>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</si>
  <si>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</si>
  <si>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</si>
  <si>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</si>
  <si>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</si>
  <si>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</si>
  <si>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</si>
  <si>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</si>
  <si>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</si>
  <si>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</si>
  <si>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</si>
  <si>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</si>
  <si>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</si>
  <si>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</si>
  <si>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</si>
  <si>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</si>
  <si>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</si>
  <si>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</si>
  <si>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</si>
  <si>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</si>
  <si>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</si>
  <si>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</si>
  <si>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</si>
  <si>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</si>
  <si>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</si>
  <si>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</si>
  <si>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</si>
  <si>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</si>
  <si>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</si>
  <si>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</si>
  <si>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</si>
  <si>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</si>
  <si>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</si>
  <si>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</si>
  <si>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</si>
  <si>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</si>
  <si>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</si>
  <si>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</si>
  <si>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</si>
  <si>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</si>
  <si>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</si>
  <si>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</si>
  <si>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</si>
  <si>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</si>
  <si>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</si>
  <si>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</si>
  <si>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</si>
  <si>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</si>
  <si>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</si>
  <si>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</si>
  <si>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</si>
  <si>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</si>
  <si>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</si>
  <si>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</si>
  <si>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</si>
  <si>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</si>
  <si>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</si>
  <si>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</si>
  <si>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</si>
  <si>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</si>
  <si>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</si>
  <si>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</si>
  <si>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</si>
  <si>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</si>
  <si>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</si>
  <si>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</si>
  <si>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</si>
  <si>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</si>
  <si>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</si>
  <si>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</si>
  <si>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</si>
  <si>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</si>
  <si>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</si>
  <si>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</si>
  <si>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</si>
  <si>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</si>
  <si>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</si>
  <si>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</si>
  <si>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</si>
  <si>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</si>
  <si>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</si>
  <si>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</si>
  <si>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</si>
  <si>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</si>
  <si>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</si>
  <si>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</si>
  <si>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</si>
  <si>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</si>
  <si>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</si>
  <si>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</si>
  <si>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</si>
  <si>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</si>
  <si>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</si>
  <si>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</si>
  <si>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</si>
  <si>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</si>
  <si>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</si>
  <si>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</si>
  <si>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</si>
  <si>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</si>
  <si>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</si>
  <si>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</si>
  <si>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</si>
  <si>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</si>
  <si>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</si>
  <si>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</si>
  <si>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</si>
  <si>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</si>
  <si>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</si>
  <si>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</si>
  <si>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</si>
  <si>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</si>
  <si>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</si>
  <si>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</si>
  <si>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</si>
  <si>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</si>
  <si>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</si>
  <si>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</si>
  <si>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</si>
  <si>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</si>
  <si>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</si>
  <si>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</si>
  <si>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</si>
  <si>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</si>
  <si>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</si>
  <si>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</si>
  <si>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</si>
  <si>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</si>
  <si>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</si>
  <si>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</si>
  <si>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</si>
  <si>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</si>
  <si>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</si>
  <si>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</si>
  <si>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</si>
  <si>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</si>
  <si>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</si>
  <si>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</si>
  <si>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</si>
  <si>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</si>
  <si>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</si>
  <si>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</si>
  <si>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</si>
  <si>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</si>
  <si>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</si>
  <si>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</si>
  <si>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</si>
  <si>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</si>
  <si>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</si>
  <si>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</si>
  <si>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</si>
  <si>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</si>
  <si>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</si>
  <si>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</si>
  <si>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</si>
  <si>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</si>
  <si>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</si>
  <si>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</si>
  <si>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</si>
  <si>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</si>
  <si>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</si>
  <si>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</si>
  <si>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</si>
  <si>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</si>
  <si>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</si>
  <si>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</si>
  <si>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</si>
  <si>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</si>
  <si>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</si>
  <si>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</si>
  <si>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</si>
  <si>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</si>
  <si>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</si>
  <si>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</si>
  <si>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</si>
  <si>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</si>
  <si>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</si>
  <si>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</si>
  <si>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</si>
  <si>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</si>
  <si>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</si>
  <si>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</si>
  <si>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</si>
  <si>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</si>
  <si>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</si>
  <si>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</si>
  <si>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</si>
  <si>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</si>
  <si>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</si>
  <si>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</si>
  <si>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</si>
  <si>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</si>
  <si>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</si>
  <si>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</si>
  <si>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</si>
  <si>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</si>
  <si>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</si>
  <si>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</si>
  <si>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</si>
  <si>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</si>
  <si>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</si>
  <si>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</si>
  <si>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</si>
  <si>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</si>
  <si>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</si>
  <si>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</si>
  <si>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</si>
  <si>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</si>
  <si>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</si>
  <si>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</si>
  <si>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</si>
  <si>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</si>
  <si>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</si>
  <si>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</si>
  <si>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</si>
  <si>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</si>
  <si>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</si>
  <si>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</si>
  <si>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</si>
  <si>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</si>
  <si>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</si>
  <si>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</si>
  <si>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</si>
  <si>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</si>
  <si>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</si>
  <si>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</si>
  <si>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</si>
  <si>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</si>
  <si>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</si>
  <si>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</si>
  <si>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</si>
  <si>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</si>
  <si>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</si>
  <si>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</si>
  <si>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</si>
  <si>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</si>
  <si>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</si>
  <si>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</si>
  <si>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</si>
  <si>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</si>
  <si>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</si>
  <si>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</si>
  <si>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</si>
  <si>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</si>
  <si>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</si>
  <si>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</si>
  <si>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</si>
  <si>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</si>
  <si>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</si>
  <si>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</si>
  <si>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</si>
  <si>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</si>
  <si>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</si>
  <si>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</si>
  <si>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</si>
  <si>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</si>
  <si>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</si>
  <si>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</si>
  <si>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</si>
  <si>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</si>
  <si>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</si>
  <si>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</si>
  <si>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</si>
  <si>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</si>
  <si>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</si>
  <si>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</si>
  <si>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</si>
  <si>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</si>
  <si>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</si>
  <si>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</si>
  <si>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</si>
  <si>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</si>
  <si>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</si>
  <si>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</si>
  <si>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</si>
  <si>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</si>
  <si>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</si>
  <si>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</si>
  <si>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</si>
  <si>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</si>
  <si>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</si>
  <si>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</si>
  <si>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</si>
  <si>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</si>
  <si>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</si>
  <si>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</si>
  <si>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</si>
  <si>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</si>
  <si>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</si>
  <si>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</si>
  <si>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</si>
  <si>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</si>
  <si>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</si>
  <si>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</si>
  <si>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</si>
  <si>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</si>
  <si>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</si>
  <si>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</si>
  <si>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</si>
  <si>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</si>
  <si>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</si>
  <si>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</si>
  <si>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</si>
  <si>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</si>
  <si>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</si>
  <si>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</si>
  <si>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</si>
  <si>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</si>
  <si>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</si>
  <si>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</si>
  <si>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</si>
  <si>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</si>
  <si>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</si>
  <si>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</si>
  <si>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</si>
  <si>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</si>
  <si>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</si>
  <si>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</si>
  <si>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</si>
  <si>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</si>
  <si>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</si>
  <si>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</si>
  <si>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</si>
  <si>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</si>
  <si>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</si>
  <si>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</si>
  <si>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</si>
  <si>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</si>
  <si>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</si>
  <si>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</si>
  <si>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</si>
  <si>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</si>
  <si>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</si>
  <si>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</si>
  <si>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</si>
  <si>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</si>
  <si>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</si>
  <si>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</si>
  <si>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</si>
  <si>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</si>
  <si>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</si>
  <si>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</si>
  <si>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</si>
  <si>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</si>
  <si>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</si>
  <si>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</si>
  <si>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</si>
  <si>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</si>
  <si>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</si>
  <si>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</si>
  <si>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</si>
  <si>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</si>
  <si>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</si>
  <si>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</si>
  <si>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</si>
  <si>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</si>
  <si>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</si>
  <si>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</si>
  <si>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</si>
  <si>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</si>
  <si>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</si>
  <si>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</si>
  <si>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</si>
  <si>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</si>
  <si>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</si>
  <si>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</si>
  <si>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</si>
  <si>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</si>
  <si>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</si>
  <si>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</si>
  <si>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</si>
  <si>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</si>
  <si>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</si>
  <si>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</si>
  <si>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</si>
  <si>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</si>
  <si>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</si>
  <si>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</si>
  <si>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</si>
  <si>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</si>
  <si>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</si>
  <si>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</si>
  <si>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</si>
  <si>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</si>
  <si>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</si>
  <si>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</si>
  <si>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</si>
  <si>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</si>
  <si>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</si>
  <si>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</si>
  <si>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</si>
  <si>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</si>
  <si>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</si>
  <si>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</si>
  <si>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</si>
  <si>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</si>
  <si>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</si>
  <si>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</si>
  <si>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</si>
  <si>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</si>
  <si>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</si>
  <si>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</si>
  <si>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</si>
  <si>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</si>
  <si>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</si>
  <si>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</si>
  <si>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</si>
  <si>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</si>
  <si>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</si>
  <si>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</si>
  <si>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</si>
  <si>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</si>
  <si>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</si>
  <si>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</si>
  <si>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</si>
  <si>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</si>
  <si>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</si>
  <si>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</si>
  <si>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</si>
  <si>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</si>
  <si>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</si>
  <si>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</si>
  <si>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</si>
  <si>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</si>
  <si>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</si>
  <si>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</si>
  <si>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</si>
  <si>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</si>
  <si>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</si>
  <si>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</si>
  <si>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</si>
  <si>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</si>
  <si>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</si>
  <si>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</si>
  <si>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</si>
  <si>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</si>
  <si>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</si>
  <si>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</si>
  <si>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</si>
  <si>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</si>
  <si>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</si>
  <si>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</si>
  <si>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</si>
  <si>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</si>
  <si>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</si>
  <si>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</si>
  <si>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</si>
  <si>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</si>
  <si>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</si>
  <si>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</si>
  <si>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</si>
  <si>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</si>
  <si>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</si>
  <si>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</si>
  <si>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</si>
  <si>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</si>
  <si>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</si>
  <si>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</si>
  <si>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</si>
  <si>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</si>
  <si>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</si>
  <si>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</si>
  <si>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</si>
  <si>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</si>
  <si>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</si>
  <si>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</si>
  <si>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</si>
  <si>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</si>
  <si>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</si>
  <si>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</si>
  <si>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</si>
  <si>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</si>
  <si>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</si>
  <si>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</si>
  <si>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</si>
  <si>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</si>
  <si>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</si>
  <si>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</si>
  <si>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</si>
  <si>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</si>
  <si>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</si>
  <si>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</si>
  <si>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</si>
  <si>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</si>
  <si>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</si>
  <si>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</si>
  <si>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</si>
  <si>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</si>
  <si>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</si>
  <si>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</si>
  <si>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</si>
  <si>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</si>
  <si>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</si>
  <si>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</si>
  <si>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</si>
  <si>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</si>
  <si>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</si>
  <si>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</si>
  <si>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</si>
  <si>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</si>
  <si>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</si>
  <si>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</si>
  <si>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</si>
  <si>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</si>
  <si>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</si>
  <si>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</si>
  <si>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</si>
  <si>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</si>
  <si>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</si>
  <si>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</si>
  <si>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</si>
  <si>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</si>
  <si>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</si>
  <si>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</si>
  <si>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</si>
  <si>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</si>
  <si>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</si>
  <si>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</si>
  <si>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</si>
  <si>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</si>
  <si>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</si>
  <si>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</si>
  <si>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</si>
  <si>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</si>
  <si>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</si>
  <si>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</si>
  <si>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</si>
  <si>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</si>
  <si>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</si>
  <si>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</si>
  <si>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</si>
  <si>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</si>
  <si>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</si>
  <si>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</si>
  <si>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</si>
  <si>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</si>
  <si>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</si>
  <si>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</si>
  <si>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</si>
  <si>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</si>
  <si>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</si>
  <si>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</si>
  <si>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</si>
  <si>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</si>
  <si>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</si>
  <si>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</si>
  <si>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</si>
  <si>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</si>
  <si>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</si>
  <si>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</si>
  <si>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</si>
  <si>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</si>
  <si>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</si>
  <si>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</si>
  <si>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</si>
  <si>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</si>
  <si>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</si>
  <si>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</si>
  <si>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</si>
  <si>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</si>
  <si>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</si>
  <si>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</si>
  <si>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</si>
  <si>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</si>
  <si>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</si>
  <si>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</si>
  <si>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</si>
  <si>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</si>
  <si>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</si>
  <si>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</si>
  <si>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</si>
  <si>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</si>
  <si>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</si>
  <si>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</si>
  <si>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</si>
  <si>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</si>
  <si>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</si>
  <si>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</si>
  <si>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</si>
  <si>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</si>
  <si>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</si>
  <si>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</si>
  <si>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</si>
  <si>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</si>
  <si>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</si>
  <si>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</si>
  <si>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</si>
  <si>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</si>
  <si>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</si>
  <si>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</si>
  <si>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</si>
  <si>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</si>
  <si>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</si>
  <si>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</si>
  <si>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</si>
  <si>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</si>
  <si>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</si>
  <si>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</si>
  <si>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</si>
  <si>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</si>
  <si>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</si>
  <si>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</si>
  <si>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</si>
  <si>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</si>
  <si>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</si>
  <si>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</si>
  <si>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</si>
  <si>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</si>
  <si>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</si>
  <si>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</si>
  <si>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</si>
  <si>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</si>
  <si>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</si>
  <si>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</si>
  <si>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</si>
  <si>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</si>
  <si>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</si>
  <si>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</si>
  <si>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</si>
  <si>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</si>
  <si>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</si>
  <si>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</si>
  <si>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</si>
  <si>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</si>
  <si>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</si>
  <si>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</si>
  <si>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</si>
  <si>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</si>
  <si>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</si>
  <si>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</si>
  <si>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</si>
  <si>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</si>
  <si>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</si>
  <si>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</si>
  <si>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</si>
  <si>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</si>
  <si>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</si>
  <si>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</si>
  <si>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</si>
  <si>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</si>
  <si>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</si>
  <si>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</si>
  <si>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</si>
  <si>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</si>
  <si>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</si>
  <si>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</si>
  <si>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</si>
  <si>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</si>
  <si>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</si>
  <si>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</si>
  <si>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</si>
  <si>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</si>
  <si>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</si>
  <si>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</si>
  <si>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</si>
  <si>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</si>
  <si>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</si>
  <si>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</si>
  <si>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</si>
  <si>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</si>
  <si>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</si>
  <si>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</si>
  <si>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</si>
  <si>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</si>
  <si>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</si>
  <si>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</si>
  <si>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</si>
  <si>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</si>
  <si>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</si>
  <si>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</si>
  <si>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</si>
  <si>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</si>
  <si>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</si>
  <si>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</si>
  <si>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</si>
  <si>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</si>
  <si>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</si>
  <si>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</si>
  <si>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</si>
  <si>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</si>
  <si>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</si>
  <si>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</si>
  <si>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</si>
  <si>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</si>
  <si>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</si>
  <si>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</si>
  <si>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</si>
  <si>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</si>
  <si>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</si>
  <si>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</si>
  <si>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</si>
  <si>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</si>
  <si>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</si>
  <si>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</si>
  <si>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</si>
  <si>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</si>
  <si>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</si>
  <si>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</si>
  <si>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</si>
  <si>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</si>
  <si>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</si>
  <si>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</si>
  <si>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</si>
  <si>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</si>
  <si>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</si>
  <si>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</si>
  <si>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</si>
  <si>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</si>
  <si>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</si>
  <si>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</si>
  <si>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</si>
  <si>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</si>
  <si>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</si>
  <si>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</si>
  <si>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</si>
  <si>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</si>
  <si>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</si>
  <si>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</si>
  <si>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</si>
  <si>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</si>
  <si>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</si>
  <si>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</si>
  <si>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</si>
  <si>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</si>
  <si>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</si>
  <si>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</si>
  <si>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</si>
  <si>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</si>
  <si>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</si>
  <si>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</si>
  <si>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</si>
  <si>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</si>
  <si>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</si>
  <si>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</si>
  <si>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</si>
  <si>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</si>
  <si>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</si>
  <si>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</si>
  <si>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</si>
  <si>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</si>
  <si>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</si>
  <si>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</si>
  <si>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</si>
  <si>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</si>
  <si>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</si>
  <si>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</si>
  <si>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</si>
  <si>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</si>
  <si>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</si>
  <si>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</si>
  <si>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</si>
  <si>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</si>
  <si>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</si>
  <si>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</si>
  <si>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</si>
  <si>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</si>
  <si>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</si>
  <si>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</si>
  <si>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</si>
  <si>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</si>
  <si>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</si>
  <si>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</si>
  <si>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</si>
  <si>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</si>
  <si>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</si>
  <si>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</si>
  <si>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</si>
  <si>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</si>
  <si>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</si>
  <si>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</si>
  <si>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</si>
  <si>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</si>
  <si>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</si>
  <si>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</si>
  <si>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</si>
  <si>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</si>
  <si>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</si>
  <si>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</si>
  <si>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</si>
  <si>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</si>
  <si>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</si>
  <si>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</si>
  <si>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</si>
  <si>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</si>
  <si>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</si>
  <si>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</si>
  <si>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</si>
  <si>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</si>
  <si>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</si>
  <si>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</si>
  <si>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</si>
  <si>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</si>
  <si>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</si>
  <si>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</si>
  <si>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</si>
  <si>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</si>
  <si>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</si>
  <si>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</si>
  <si>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</si>
  <si>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</si>
  <si>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</si>
  <si>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</si>
  <si>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</si>
  <si>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</si>
  <si>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</si>
  <si>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</si>
  <si>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</si>
  <si>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</si>
  <si>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</si>
  <si>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</si>
  <si>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</si>
  <si>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</si>
  <si>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</si>
  <si>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</si>
  <si>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</si>
  <si>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</si>
  <si>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</si>
  <si>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</si>
  <si>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</si>
  <si>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</si>
  <si>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</si>
  <si>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</si>
  <si>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</si>
  <si>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</si>
  <si>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</si>
  <si>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</si>
  <si>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</si>
  <si>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</si>
  <si>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</si>
  <si>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</si>
  <si>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</si>
  <si>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</si>
  <si>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</si>
  <si>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</si>
  <si>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</si>
  <si>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</si>
  <si>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</si>
  <si>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</si>
  <si>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</si>
  <si>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</si>
  <si>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</si>
  <si>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</si>
  <si>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</si>
  <si>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</si>
  <si>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</si>
  <si>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</si>
  <si>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</si>
  <si>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</si>
  <si>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</si>
  <si>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</si>
  <si>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</si>
  <si>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</si>
  <si>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</si>
  <si>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</si>
  <si>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</si>
  <si>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</si>
  <si>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</si>
  <si>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</si>
  <si>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</si>
  <si>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</si>
  <si>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</si>
  <si>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</si>
  <si>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</si>
  <si>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</si>
  <si>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</si>
  <si>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</si>
  <si>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</si>
  <si>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</si>
  <si>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</si>
  <si>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</si>
  <si>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</si>
  <si>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</si>
  <si>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</si>
  <si>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</si>
  <si>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</si>
  <si>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</si>
  <si>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</si>
  <si>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</si>
  <si>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</si>
  <si>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</si>
  <si>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</si>
  <si>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</si>
  <si>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</si>
  <si>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</si>
  <si>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</si>
  <si>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</si>
  <si>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</si>
  <si>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</si>
  <si>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</si>
  <si>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</si>
  <si>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</si>
  <si>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</si>
  <si>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</si>
  <si>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</si>
  <si>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</si>
  <si>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</si>
  <si>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</si>
  <si>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</si>
  <si>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</si>
  <si>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</si>
  <si>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</si>
  <si>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</si>
  <si>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</si>
  <si>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</si>
  <si>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</si>
  <si>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</si>
  <si>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</si>
  <si>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</si>
  <si>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</si>
  <si>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</si>
  <si>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</si>
  <si>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</si>
  <si>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</si>
  <si>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</si>
  <si>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</si>
  <si>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</si>
  <si>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</si>
  <si>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</si>
  <si>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</si>
  <si>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</si>
  <si>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</si>
  <si>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</si>
  <si>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</si>
  <si>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</si>
  <si>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</si>
  <si>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</si>
  <si>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</si>
  <si>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</si>
  <si>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</si>
  <si>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</si>
  <si>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</si>
  <si>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</si>
  <si>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</si>
  <si>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</si>
  <si>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</si>
  <si>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</si>
  <si>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</si>
  <si>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</si>
  <si>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</si>
  <si>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</si>
  <si>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</si>
  <si>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</si>
  <si>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</si>
  <si>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</si>
  <si>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</si>
  <si>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</si>
  <si>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</si>
  <si>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</si>
  <si>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</si>
  <si>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</si>
  <si>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</si>
  <si>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</si>
  <si>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</si>
  <si>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</si>
  <si>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</si>
  <si>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</si>
  <si>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</si>
  <si>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</si>
  <si>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</si>
  <si>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</si>
  <si>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</si>
  <si>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</si>
  <si>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</si>
  <si>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</si>
  <si>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</si>
  <si>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</si>
  <si>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</si>
  <si>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</si>
  <si>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</si>
  <si>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</si>
  <si>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</si>
  <si>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</si>
  <si>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</si>
  <si>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</si>
  <si>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</si>
  <si>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</si>
  <si>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</si>
  <si>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</si>
  <si>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</si>
  <si>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</si>
  <si>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</si>
  <si>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</si>
  <si>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</si>
  <si>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</si>
  <si>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</si>
  <si>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</si>
  <si>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</si>
  <si>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</si>
  <si>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</si>
  <si>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</si>
  <si>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</si>
  <si>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</si>
  <si>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</si>
  <si>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</si>
  <si>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</si>
  <si>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</si>
  <si>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</si>
  <si>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</si>
  <si>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</si>
  <si>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</si>
  <si>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</si>
  <si>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</si>
  <si>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</si>
  <si>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</si>
  <si>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</si>
  <si>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</si>
  <si>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</si>
  <si>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</si>
  <si>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</si>
  <si>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</si>
  <si>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</si>
  <si>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</si>
  <si>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</si>
  <si>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</si>
  <si>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</si>
  <si>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</si>
  <si>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</si>
  <si>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</si>
  <si>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</si>
  <si>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</si>
  <si>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</si>
  <si>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</si>
  <si>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</si>
  <si>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</si>
  <si>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</si>
  <si>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</si>
  <si>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</si>
  <si>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</si>
  <si>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</si>
  <si>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</si>
  <si>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</si>
  <si>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</si>
  <si>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</si>
  <si>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</si>
  <si>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</si>
  <si>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</si>
  <si>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</si>
  <si>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</si>
  <si>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</si>
  <si>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</si>
  <si>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</si>
  <si>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</si>
  <si>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</si>
  <si>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</si>
  <si>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</si>
  <si>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</si>
  <si>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</si>
  <si>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</si>
  <si>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</si>
  <si>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</si>
  <si>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</si>
  <si>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</si>
  <si>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</si>
  <si>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</si>
  <si>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</si>
  <si>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</si>
  <si>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</si>
  <si>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</si>
  <si>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</si>
  <si>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</si>
  <si>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</si>
  <si>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</si>
  <si>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</si>
  <si>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</si>
  <si>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</si>
  <si>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</si>
  <si>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</si>
  <si>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</si>
  <si>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</si>
  <si>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</si>
  <si>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</si>
  <si>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</si>
  <si>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</si>
  <si>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</si>
  <si>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</si>
  <si>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</si>
  <si>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</si>
  <si>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</si>
  <si>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</si>
  <si>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</si>
  <si>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</si>
  <si>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</si>
  <si>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</si>
  <si>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</si>
  <si>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</si>
  <si>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</si>
  <si>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</si>
  <si>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</si>
  <si>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</si>
  <si>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</si>
  <si>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</si>
  <si>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</si>
  <si>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</si>
  <si>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</si>
  <si>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</si>
  <si>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</si>
  <si>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</si>
  <si>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</si>
  <si>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</si>
  <si>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</si>
  <si>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</si>
  <si>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</si>
  <si>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</si>
  <si>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</si>
  <si>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</si>
  <si>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</si>
  <si>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</si>
  <si>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</si>
  <si>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</si>
  <si>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</si>
  <si>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</si>
  <si>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</si>
  <si>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</si>
  <si>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</si>
  <si>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</si>
  <si>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</si>
  <si>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</si>
  <si>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</si>
  <si>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</si>
  <si>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</si>
  <si>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</si>
  <si>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</si>
  <si>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</si>
  <si>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</si>
  <si>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</si>
  <si>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</si>
  <si>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</si>
  <si>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</si>
  <si>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</si>
  <si>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</si>
  <si>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</si>
  <si>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</si>
  <si>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</si>
  <si>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</si>
  <si>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</si>
  <si>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</si>
  <si>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</si>
  <si>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</si>
  <si>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</si>
  <si>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</si>
  <si>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</si>
  <si>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</si>
  <si>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</si>
  <si>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</si>
  <si>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</si>
  <si>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</si>
  <si>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</si>
  <si>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</si>
  <si>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</si>
  <si>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</si>
  <si>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</si>
  <si>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</si>
  <si>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</si>
  <si>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</si>
  <si>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</si>
  <si>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</si>
  <si>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</si>
  <si>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</si>
  <si>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</si>
  <si>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</si>
  <si>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</si>
  <si>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</si>
  <si>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</si>
  <si>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</si>
  <si>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</si>
  <si>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</si>
  <si>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</si>
  <si>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</si>
  <si>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</si>
  <si>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</si>
  <si>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</si>
  <si>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</si>
  <si>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</si>
  <si>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</si>
  <si>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</si>
  <si>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</si>
  <si>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</si>
  <si>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</si>
  <si>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</si>
  <si>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</si>
  <si>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</si>
  <si>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</si>
  <si>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</si>
  <si>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</si>
  <si>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</si>
  <si>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</si>
  <si>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</si>
  <si>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</si>
  <si>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</si>
  <si>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</si>
  <si>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</si>
  <si>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</si>
  <si>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</si>
  <si>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</si>
  <si>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</si>
  <si>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</si>
  <si>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</si>
  <si>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</si>
  <si>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</si>
  <si>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</si>
  <si>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</si>
  <si>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</si>
  <si>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</si>
  <si>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</si>
  <si>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</si>
  <si>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</si>
  <si>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</si>
  <si>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</si>
  <si>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</si>
  <si>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</si>
  <si>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</si>
  <si>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</si>
  <si>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</si>
  <si>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</si>
  <si>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</si>
  <si>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</si>
  <si>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</si>
  <si>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</si>
  <si>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</si>
  <si>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</si>
  <si>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</si>
  <si>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</si>
  <si>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</si>
  <si>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</si>
  <si>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</si>
  <si>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</si>
  <si>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</si>
  <si>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</si>
  <si>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</si>
  <si>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</si>
  <si>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</si>
  <si>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</si>
  <si>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</si>
  <si>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</si>
  <si>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</si>
  <si>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</si>
  <si>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</si>
  <si>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</si>
  <si>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</si>
  <si>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</si>
  <si>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</si>
  <si>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</si>
  <si>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</si>
  <si>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</si>
  <si>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</si>
  <si>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</si>
  <si>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</si>
  <si>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</si>
  <si>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</si>
  <si>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</si>
  <si>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</si>
  <si>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</si>
  <si>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</si>
  <si>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</si>
  <si>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</si>
  <si>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</si>
  <si>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</si>
  <si>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</si>
  <si>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</si>
  <si>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</si>
  <si>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</si>
  <si>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</si>
  <si>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</si>
  <si>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</si>
  <si>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</si>
  <si>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</si>
  <si>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</si>
  <si>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</si>
  <si>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</si>
  <si>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</si>
  <si>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</si>
  <si>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</si>
  <si>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</si>
  <si>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</si>
  <si>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</si>
  <si>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</si>
  <si>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</si>
  <si>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</si>
  <si>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</si>
  <si>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</si>
  <si>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</si>
  <si>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</si>
  <si>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</si>
  <si>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</si>
  <si>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</si>
  <si>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</si>
  <si>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</si>
  <si>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</si>
  <si>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</si>
  <si>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</si>
  <si>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</si>
  <si>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</si>
  <si>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</si>
  <si>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</si>
  <si>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</si>
  <si>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</si>
  <si>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</si>
  <si>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</si>
  <si>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</si>
  <si>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</si>
  <si>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</si>
  <si>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</si>
  <si>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</si>
  <si>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</si>
  <si>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</si>
  <si>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</si>
  <si>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</si>
  <si>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</si>
  <si>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</si>
  <si>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</si>
  <si>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</si>
  <si>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</si>
  <si>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</si>
  <si>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</si>
  <si>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</si>
  <si>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</si>
  <si>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</si>
  <si>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</si>
  <si>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</si>
  <si>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</si>
  <si>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</si>
  <si>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</si>
  <si>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</si>
  <si>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</si>
  <si>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</si>
  <si>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</si>
  <si>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</si>
  <si>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</si>
  <si>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</si>
  <si>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</si>
  <si>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</si>
  <si>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</si>
  <si>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</si>
  <si>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</si>
  <si>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</si>
  <si>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</si>
  <si>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</si>
  <si>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</si>
  <si>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</si>
  <si>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</si>
  <si>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</si>
  <si>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</si>
  <si>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</si>
  <si>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</si>
  <si>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</si>
  <si>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</si>
  <si>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</si>
  <si>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</si>
  <si>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</si>
  <si>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</si>
  <si>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</si>
  <si>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</si>
  <si>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</si>
  <si>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</si>
  <si>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</si>
  <si>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</si>
  <si>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</si>
  <si>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</si>
  <si>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</si>
  <si>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</si>
  <si>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</si>
  <si>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</si>
  <si>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</si>
  <si>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</si>
  <si>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</si>
  <si>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</si>
  <si>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</si>
  <si>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</si>
  <si>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</si>
  <si>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</si>
  <si>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</si>
  <si>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</si>
  <si>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</si>
  <si>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</si>
  <si>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</si>
  <si>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</si>
  <si>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</si>
  <si>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</si>
  <si>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</si>
  <si>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</si>
  <si>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</si>
  <si>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</si>
  <si>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</si>
  <si>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</si>
  <si>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</si>
  <si>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</si>
  <si>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</si>
  <si>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</si>
  <si>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</si>
  <si>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</si>
  <si>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</si>
  <si>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</si>
  <si>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</si>
  <si>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</si>
  <si>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</si>
  <si>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</si>
  <si>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</si>
  <si>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</si>
  <si>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</si>
  <si>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</si>
  <si>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</si>
  <si>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</si>
  <si>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</si>
  <si>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</si>
  <si>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</si>
  <si>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</si>
  <si>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</si>
  <si>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</si>
  <si>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</si>
  <si>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</si>
  <si>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</si>
  <si>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</si>
  <si>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</si>
  <si>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</si>
  <si>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</si>
  <si>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</si>
  <si>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</si>
  <si>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</si>
  <si>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</si>
  <si>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</si>
  <si>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</si>
  <si>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</si>
  <si>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</si>
  <si>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</si>
  <si>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</si>
  <si>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</si>
  <si>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</si>
  <si>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</si>
  <si>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</si>
  <si>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</si>
  <si>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</si>
  <si>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</si>
  <si>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</si>
  <si>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</si>
  <si>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</si>
  <si>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</si>
  <si>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</si>
  <si>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</si>
  <si>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</si>
  <si>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</si>
  <si>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</si>
  <si>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</si>
  <si>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</si>
  <si>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</si>
  <si>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</si>
  <si>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</si>
  <si>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</si>
  <si>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</si>
  <si>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</si>
  <si>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</si>
  <si>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</si>
  <si>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</si>
  <si>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</si>
  <si>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</si>
  <si>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</si>
  <si>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</si>
  <si>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</si>
  <si>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</si>
  <si>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</si>
  <si>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</si>
  <si>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</si>
  <si>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</si>
  <si>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</si>
  <si>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</si>
  <si>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</si>
  <si>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</si>
  <si>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</si>
  <si>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</si>
  <si>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</si>
  <si>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</si>
  <si>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</si>
  <si>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</si>
  <si>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</si>
  <si>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</si>
  <si>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</si>
  <si>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</si>
  <si>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</si>
  <si>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</si>
  <si>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</si>
  <si>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</si>
  <si>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</si>
  <si>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</si>
  <si>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</si>
  <si>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</si>
  <si>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</si>
  <si>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</si>
  <si>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</si>
  <si>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</si>
  <si>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</si>
  <si>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</si>
  <si>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</si>
  <si>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</si>
  <si>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</si>
  <si>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</si>
  <si>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</si>
  <si>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</si>
  <si>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</si>
  <si>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</si>
  <si>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</si>
  <si>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</si>
  <si>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</si>
  <si>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</si>
  <si>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</si>
  <si>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</si>
  <si>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</si>
  <si>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</si>
  <si>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</si>
  <si>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</si>
  <si>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</si>
  <si>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</si>
  <si>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</si>
  <si>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</si>
  <si>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</si>
  <si>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</si>
  <si>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</si>
  <si>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</si>
  <si>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</si>
  <si>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</si>
  <si>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</si>
  <si>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</si>
  <si>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</si>
  <si>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</si>
  <si>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</si>
  <si>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</si>
  <si>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</si>
  <si>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</si>
  <si>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</si>
  <si>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</si>
  <si>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</si>
  <si>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</si>
  <si>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</si>
  <si>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</si>
  <si>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</si>
  <si>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</si>
  <si>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</si>
  <si>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</si>
  <si>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</si>
  <si>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</si>
  <si>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</si>
  <si>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</si>
  <si>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</si>
  <si>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</si>
  <si>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</si>
  <si>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</si>
  <si>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</si>
  <si>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</si>
  <si>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</si>
  <si>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</si>
  <si>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</si>
  <si>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</si>
  <si>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</si>
  <si>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</si>
  <si>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</si>
  <si>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</si>
  <si>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</si>
  <si>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</si>
  <si>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</si>
  <si>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</si>
  <si>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</si>
  <si>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</si>
  <si>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</si>
  <si>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</si>
  <si>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</si>
  <si>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</si>
  <si>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</si>
  <si>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</si>
  <si>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</si>
  <si>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</si>
  <si>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</si>
  <si>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</si>
  <si>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</si>
  <si>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</si>
  <si>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</si>
  <si>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</si>
  <si>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</si>
  <si>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</si>
  <si>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</si>
  <si>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</si>
  <si>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</si>
  <si>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</si>
  <si>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</si>
  <si>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</si>
  <si>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</si>
  <si>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</si>
  <si>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</si>
  <si>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</si>
  <si>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</si>
  <si>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</si>
  <si>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</si>
  <si>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</si>
  <si>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</si>
  <si>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</si>
  <si>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</si>
  <si>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</si>
  <si>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</si>
  <si>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</si>
  <si>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</si>
  <si>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</si>
  <si>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</si>
  <si>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</si>
  <si>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</si>
  <si>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</si>
  <si>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</si>
  <si>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</si>
  <si>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</si>
  <si>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</si>
  <si>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</si>
  <si>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</si>
  <si>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</si>
  <si>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</si>
  <si>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</si>
  <si>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</si>
  <si>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</si>
  <si>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</si>
  <si>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</si>
  <si>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</si>
  <si>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</si>
  <si>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</si>
  <si>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</si>
  <si>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</si>
  <si>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</si>
  <si>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</si>
  <si>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</si>
  <si>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</si>
  <si>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</si>
  <si>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</si>
  <si>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</si>
  <si>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</si>
  <si>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</si>
  <si>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</si>
  <si>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</si>
  <si>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</si>
  <si>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</si>
  <si>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</si>
  <si>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</si>
  <si>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</si>
  <si>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</si>
  <si>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</si>
  <si>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</si>
  <si>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</si>
  <si>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</si>
  <si>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</si>
  <si>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</si>
  <si>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</si>
  <si>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</si>
  <si>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</si>
  <si>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</si>
  <si>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</si>
  <si>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</si>
  <si>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</si>
  <si>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</si>
  <si>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</si>
  <si>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</si>
  <si>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</si>
  <si>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</si>
  <si>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</si>
  <si>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</si>
  <si>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</si>
  <si>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</si>
  <si>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</si>
  <si>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</si>
  <si>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</si>
  <si>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</si>
  <si>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</si>
  <si>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</si>
  <si>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</si>
  <si>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</si>
  <si>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</si>
  <si>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</si>
  <si>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</si>
  <si>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</si>
  <si>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</si>
  <si>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</si>
  <si>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</si>
  <si>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</si>
  <si>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</si>
  <si>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</si>
  <si>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</si>
  <si>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</si>
  <si>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</si>
  <si>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</si>
  <si>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</si>
  <si>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</si>
  <si>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</si>
  <si>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</si>
  <si>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</si>
  <si>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</si>
  <si>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</si>
  <si>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</si>
  <si>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</si>
  <si>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</si>
  <si>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</si>
  <si>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</si>
  <si>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</si>
  <si>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</si>
  <si>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</si>
  <si>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</si>
  <si>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</si>
  <si>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</si>
  <si>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</si>
  <si>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</si>
  <si>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</si>
  <si>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</si>
  <si>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</si>
  <si>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</si>
  <si>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</si>
  <si>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</si>
  <si>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</si>
  <si>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</si>
  <si>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</si>
  <si>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</si>
  <si>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</si>
  <si>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</si>
  <si>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</si>
  <si>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</si>
  <si>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</si>
  <si>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</si>
  <si>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</si>
  <si>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</si>
  <si>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</si>
  <si>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</si>
  <si>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</si>
  <si>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</si>
  <si>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</si>
  <si>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</si>
  <si>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</si>
  <si>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</si>
  <si>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</si>
  <si>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</si>
  <si>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</si>
  <si>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</si>
  <si>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</si>
  <si>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</si>
  <si>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</si>
  <si>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</si>
  <si>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</si>
  <si>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</si>
  <si>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</si>
  <si>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</si>
  <si>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</si>
  <si>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</si>
  <si>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</si>
  <si>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</si>
  <si>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</si>
  <si>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</si>
  <si>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</si>
  <si>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</si>
  <si>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</si>
  <si>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</si>
  <si>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</si>
  <si>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</si>
  <si>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</si>
  <si>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</si>
  <si>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</si>
  <si>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</si>
  <si>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</si>
  <si>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</si>
  <si>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</si>
  <si>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</si>
  <si>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</si>
  <si>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</si>
  <si>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</si>
  <si>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</si>
  <si>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</si>
  <si>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</si>
  <si>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</si>
  <si>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</si>
  <si>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</si>
  <si>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</si>
  <si>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</si>
  <si>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</si>
  <si>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</si>
  <si>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</si>
  <si>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</si>
  <si>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</si>
  <si>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</si>
  <si>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</si>
  <si>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</si>
  <si>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</si>
  <si>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</si>
  <si>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</si>
  <si>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</si>
  <si>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</si>
  <si>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</si>
  <si>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</si>
  <si>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</si>
  <si>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</si>
  <si>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</si>
  <si>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</si>
  <si>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</si>
  <si>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</si>
  <si>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</si>
  <si>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</si>
  <si>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</si>
  <si>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</si>
  <si>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</si>
  <si>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</si>
  <si>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</si>
  <si>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</si>
  <si>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</si>
  <si>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</si>
  <si>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</si>
  <si>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</si>
  <si>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</si>
  <si>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</si>
  <si>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</si>
  <si>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</si>
  <si>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</si>
  <si>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</si>
  <si>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</si>
  <si>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</si>
  <si>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</si>
  <si>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</si>
  <si>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</si>
  <si>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</si>
  <si>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</si>
  <si>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</si>
  <si>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</si>
  <si>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</si>
  <si>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</si>
  <si>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</si>
  <si>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</si>
  <si>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</si>
  <si>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</si>
  <si>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</si>
  <si>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</si>
  <si>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</si>
  <si>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</si>
  <si>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</si>
  <si>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</si>
  <si>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</si>
  <si>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</si>
  <si>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</si>
  <si>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</si>
  <si>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</si>
  <si>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</si>
  <si>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</si>
  <si>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</si>
  <si>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</si>
  <si>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</si>
  <si>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</si>
  <si>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</si>
  <si>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</si>
  <si>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</si>
  <si>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</si>
  <si>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</si>
  <si>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</si>
  <si>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</si>
  <si>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</si>
  <si>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</si>
  <si>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</si>
  <si>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</si>
  <si>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</si>
  <si>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</si>
  <si>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</si>
  <si>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</si>
  <si>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</si>
  <si>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</si>
  <si>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</si>
  <si>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</si>
  <si>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</si>
  <si>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</si>
  <si>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</si>
  <si>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</si>
  <si>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</si>
  <si>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</si>
  <si>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</si>
  <si>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</si>
  <si>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</si>
  <si>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</si>
  <si>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</si>
  <si>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</si>
  <si>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</si>
  <si>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</si>
  <si>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</si>
  <si>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</si>
  <si>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</si>
  <si>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</si>
  <si>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</si>
  <si>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</si>
  <si>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</si>
  <si>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</si>
  <si>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</si>
  <si>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</si>
  <si>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</si>
  <si>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</si>
  <si>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</si>
  <si>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</si>
  <si>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</si>
  <si>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</si>
  <si>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</si>
  <si>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</si>
  <si>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</si>
  <si>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</si>
  <si>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</si>
  <si>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</si>
  <si>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</si>
  <si>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</si>
  <si>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</si>
  <si>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</si>
  <si>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</si>
  <si>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</si>
  <si>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</si>
  <si>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</si>
  <si>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</si>
  <si>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</si>
  <si>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</si>
  <si>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</si>
  <si>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</si>
  <si>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</si>
  <si>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</si>
  <si>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</si>
  <si>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</si>
  <si>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</si>
  <si>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</si>
  <si>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</si>
  <si>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</si>
  <si>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</si>
  <si>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</si>
  <si>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</si>
  <si>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</si>
  <si>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</si>
  <si>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</si>
  <si>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</si>
  <si>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</si>
  <si>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</si>
  <si>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</si>
  <si>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</si>
  <si>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</si>
  <si>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</si>
  <si>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</si>
  <si>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</si>
  <si>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</si>
  <si>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</si>
  <si>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</si>
  <si>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</si>
  <si>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</si>
  <si>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</si>
  <si>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</si>
  <si>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</si>
  <si>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</si>
  <si>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</si>
  <si>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</si>
  <si>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</si>
  <si>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</si>
  <si>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</si>
  <si>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</si>
  <si>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</si>
  <si>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</si>
  <si>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</si>
  <si>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</si>
  <si>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</si>
  <si>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</si>
  <si>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</si>
  <si>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</si>
  <si>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</si>
  <si>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</si>
  <si>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</si>
  <si>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</si>
  <si>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</si>
  <si>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</si>
  <si>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</si>
  <si>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</si>
  <si>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</si>
  <si>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</si>
  <si>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</si>
  <si>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</si>
  <si>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</si>
  <si>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</si>
  <si>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</si>
  <si>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</si>
  <si>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</si>
  <si>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</si>
  <si>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</si>
  <si>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</si>
  <si>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</si>
  <si>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</si>
  <si>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</si>
  <si>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</si>
  <si>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</si>
  <si>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</si>
  <si>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</si>
  <si>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</si>
  <si>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</si>
  <si>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</si>
  <si>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</si>
  <si>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</si>
  <si>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</si>
  <si>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</si>
  <si>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</si>
  <si>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</si>
  <si>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</si>
  <si>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</si>
  <si>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</si>
  <si>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</si>
  <si>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</si>
  <si>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</si>
  <si>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</si>
  <si>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</si>
  <si>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</si>
  <si>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</si>
  <si>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</si>
  <si>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</si>
  <si>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</si>
  <si>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</si>
  <si>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</si>
  <si>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</si>
  <si>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</si>
  <si>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</si>
  <si>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</si>
  <si>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</si>
  <si>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</si>
  <si>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</si>
  <si>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</si>
  <si>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</si>
  <si>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</si>
  <si>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</si>
  <si>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</si>
  <si>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</si>
  <si>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</si>
  <si>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</si>
  <si>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</si>
  <si>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</si>
  <si>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</si>
  <si>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</si>
  <si>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</si>
  <si>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</si>
  <si>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</si>
  <si>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</si>
  <si>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</si>
  <si>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</si>
  <si>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</si>
  <si>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</si>
  <si>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</si>
  <si>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</si>
  <si>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</si>
  <si>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</si>
  <si>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</si>
  <si>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</si>
  <si>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</si>
  <si>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</si>
  <si>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</si>
  <si>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</si>
  <si>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</si>
  <si>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</si>
  <si>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</si>
  <si>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</si>
  <si>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</si>
  <si>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</si>
  <si>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</si>
  <si>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</si>
  <si>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</si>
  <si>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</si>
  <si>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</si>
  <si>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</si>
  <si>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</si>
  <si>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</si>
  <si>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</si>
  <si>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</si>
  <si>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</si>
  <si>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</si>
  <si>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</si>
  <si>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</si>
  <si>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</si>
  <si>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</si>
  <si>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</si>
  <si>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</si>
  <si>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</si>
  <si>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</si>
  <si>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</si>
  <si>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</si>
  <si>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</si>
  <si>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</si>
  <si>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</si>
  <si>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</si>
  <si>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</si>
  <si>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</si>
  <si>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</si>
  <si>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</si>
  <si>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</si>
  <si>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</si>
  <si>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</si>
  <si>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</si>
  <si>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</si>
  <si>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</si>
  <si>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</si>
  <si>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</si>
  <si>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</si>
  <si>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</si>
  <si>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</si>
  <si>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</si>
  <si>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</si>
  <si>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</si>
  <si>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</si>
  <si>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</si>
  <si>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</si>
  <si>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</si>
  <si>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</si>
  <si>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</si>
  <si>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</si>
  <si>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</si>
  <si>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</si>
  <si>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</si>
  <si>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</si>
  <si>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</si>
  <si>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</si>
  <si>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</si>
  <si>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</si>
  <si>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</si>
  <si>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</si>
  <si>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</si>
  <si>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</si>
  <si>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</si>
  <si>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</si>
  <si>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</si>
  <si>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</si>
  <si>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</si>
  <si>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</si>
  <si>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</si>
  <si>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</si>
  <si>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</si>
  <si>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</si>
  <si>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</si>
  <si>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</si>
  <si>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</si>
  <si>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</si>
  <si>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</si>
  <si>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</si>
  <si>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</si>
  <si>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</si>
  <si>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</si>
  <si>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</si>
  <si>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</si>
  <si>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</si>
  <si>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</si>
  <si>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</si>
  <si>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</si>
  <si>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</si>
  <si>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</si>
  <si>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</si>
  <si>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</si>
  <si>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</si>
  <si>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</si>
  <si>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</si>
  <si>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</si>
  <si>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</si>
  <si>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</si>
  <si>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</si>
  <si>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</si>
  <si>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</si>
  <si>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</si>
  <si>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</si>
  <si>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</si>
  <si>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</si>
  <si>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</si>
  <si>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</si>
  <si>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</si>
  <si>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</si>
  <si>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</si>
  <si>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</si>
  <si>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</si>
  <si>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</si>
  <si>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</si>
  <si>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</si>
  <si>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</si>
  <si>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</si>
  <si>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</si>
  <si>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</si>
  <si>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</si>
  <si>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</si>
  <si>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</si>
  <si>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</si>
  <si>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</si>
  <si>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</si>
  <si>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</si>
  <si>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</si>
  <si>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</si>
  <si>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</si>
  <si>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</si>
  <si>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</si>
  <si>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</si>
  <si>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</si>
  <si>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</si>
  <si>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</si>
  <si>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</si>
  <si>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</si>
  <si>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</si>
  <si>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</si>
  <si>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</si>
  <si>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</si>
  <si>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</si>
  <si>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</si>
  <si>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</si>
  <si>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</si>
  <si>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</si>
  <si>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</si>
  <si>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</si>
  <si>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</si>
  <si>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</si>
  <si>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</si>
  <si>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</si>
  <si>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</si>
  <si>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</si>
  <si>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</si>
  <si>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</si>
  <si>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</si>
  <si>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</si>
  <si>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</si>
  <si>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</si>
  <si>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</si>
  <si>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</si>
  <si>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</si>
  <si>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</si>
  <si>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</si>
  <si>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</si>
  <si>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</si>
  <si>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</si>
  <si>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</si>
  <si>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</si>
  <si>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</si>
  <si>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</si>
  <si>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</si>
  <si>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</si>
  <si>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</si>
  <si>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</si>
  <si>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</si>
  <si>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</si>
  <si>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</si>
  <si>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</si>
  <si>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</si>
  <si>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</si>
  <si>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</si>
  <si>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</si>
  <si>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</si>
  <si>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</si>
  <si>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</si>
  <si>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</si>
  <si>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</si>
  <si>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</si>
  <si>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</si>
  <si>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</si>
  <si>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</si>
  <si>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</si>
  <si>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</si>
  <si>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</si>
  <si>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</si>
  <si>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</si>
  <si>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</si>
  <si>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</si>
  <si>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</si>
  <si>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</si>
  <si>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</si>
  <si>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</si>
  <si>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</si>
  <si>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</si>
  <si>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</si>
  <si>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</si>
  <si>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</si>
  <si>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</si>
  <si>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</si>
  <si>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</si>
  <si>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</si>
  <si>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</si>
  <si>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</si>
  <si>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</si>
  <si>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</si>
  <si>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</si>
  <si>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</si>
  <si>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</si>
  <si>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</si>
  <si>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</si>
  <si>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</si>
  <si>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</si>
  <si>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</si>
  <si>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</si>
  <si>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</si>
  <si>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</si>
  <si>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</si>
  <si>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</si>
  <si>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</si>
  <si>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</si>
  <si>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</si>
  <si>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</si>
  <si>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</si>
  <si>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</si>
  <si>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</si>
  <si>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</si>
  <si>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</si>
  <si>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</si>
  <si>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</si>
  <si>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</si>
  <si>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</si>
  <si>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</si>
  <si>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</si>
  <si>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</si>
  <si>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</si>
  <si>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</si>
  <si>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</si>
  <si>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</si>
  <si>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</si>
  <si>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</si>
  <si>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</si>
  <si>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</si>
  <si>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</si>
  <si>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</si>
  <si>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</si>
  <si>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</si>
  <si>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</si>
  <si>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</si>
  <si>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</si>
  <si>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</si>
  <si>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</si>
  <si>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</si>
  <si>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</si>
  <si>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</si>
  <si>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</si>
  <si>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</si>
  <si>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</si>
  <si>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</si>
  <si>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</si>
  <si>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</si>
  <si>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</si>
  <si>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</si>
  <si>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</si>
  <si>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</si>
  <si>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</si>
  <si>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</si>
  <si>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</si>
  <si>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</si>
  <si>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</si>
  <si>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</si>
  <si>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</si>
  <si>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</si>
  <si>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</si>
  <si>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</si>
  <si>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</si>
  <si>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</si>
  <si>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</si>
  <si>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</si>
  <si>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</si>
  <si>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</si>
  <si>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</si>
  <si>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</si>
  <si>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</si>
  <si>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</si>
  <si>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</si>
  <si>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</si>
  <si>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</si>
  <si>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</si>
  <si>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</si>
  <si>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</si>
  <si>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</si>
  <si>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</si>
  <si>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</si>
  <si>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</si>
  <si>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</si>
  <si>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</si>
  <si>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</si>
  <si>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</si>
  <si>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</si>
  <si>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</si>
  <si>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</si>
  <si>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</si>
  <si>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</si>
  <si>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</si>
  <si>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</si>
  <si>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</si>
  <si>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</si>
  <si>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</si>
  <si>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</si>
  <si>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</si>
  <si>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</si>
  <si>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</si>
  <si>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</si>
  <si>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</si>
  <si>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</si>
  <si>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</si>
  <si>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</si>
  <si>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</si>
  <si>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</si>
  <si>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</si>
  <si>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</si>
  <si>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</si>
  <si>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</si>
  <si>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</si>
  <si>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</si>
  <si>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</si>
  <si>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</si>
  <si>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</si>
  <si>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</si>
  <si>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</si>
  <si>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</si>
  <si>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</si>
  <si>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</si>
  <si>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</si>
  <si>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</si>
  <si>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Obra:</t>
  </si>
  <si>
    <t>Local:</t>
  </si>
  <si>
    <t>Referência de Preços:</t>
  </si>
  <si>
    <t>Total  s/ BDI</t>
  </si>
  <si>
    <t>Insumo</t>
  </si>
  <si>
    <t>Composição</t>
  </si>
  <si>
    <t>COMPOSIÇÕES COMPLEMENTARES</t>
  </si>
  <si>
    <t>1.7</t>
  </si>
  <si>
    <t>1.8</t>
  </si>
  <si>
    <t>1.9</t>
  </si>
  <si>
    <t>TABELA DE COTAÇÃO</t>
  </si>
  <si>
    <t>Nº</t>
  </si>
  <si>
    <t>CNPJ</t>
  </si>
  <si>
    <t>Contato</t>
  </si>
  <si>
    <t>Fornecedora</t>
  </si>
  <si>
    <t xml:space="preserve">Unitário </t>
  </si>
  <si>
    <t>MÉDIA</t>
  </si>
  <si>
    <t xml:space="preserve">Total </t>
  </si>
  <si>
    <t>MÊS</t>
  </si>
  <si>
    <t>2.1</t>
  </si>
  <si>
    <t>2.2</t>
  </si>
  <si>
    <t>2.3</t>
  </si>
  <si>
    <t>2.4</t>
  </si>
  <si>
    <t>2.5</t>
  </si>
  <si>
    <t>Valor Total Global c/ BDI:</t>
  </si>
  <si>
    <t>VALOR SUBTOTAL</t>
  </si>
  <si>
    <t>VALOR TOTAL DO LOTE</t>
  </si>
  <si>
    <t>CP-01</t>
  </si>
  <si>
    <t>PMPP</t>
  </si>
  <si>
    <t>2.6</t>
  </si>
  <si>
    <t>2.7</t>
  </si>
  <si>
    <t>2.8</t>
  </si>
  <si>
    <t>2.9</t>
  </si>
  <si>
    <t>x</t>
  </si>
  <si>
    <t>X</t>
  </si>
  <si>
    <t>1.10</t>
  </si>
  <si>
    <t>CP-02</t>
  </si>
  <si>
    <t>2.10</t>
  </si>
  <si>
    <t>CP-03</t>
  </si>
  <si>
    <t>3.1</t>
  </si>
  <si>
    <t>3.2</t>
  </si>
  <si>
    <t>3.3</t>
  </si>
  <si>
    <t>3.4</t>
  </si>
  <si>
    <t>3.5</t>
  </si>
  <si>
    <t>3.6</t>
  </si>
  <si>
    <t>3.7</t>
  </si>
  <si>
    <t>3.8</t>
  </si>
  <si>
    <t>3.9</t>
  </si>
  <si>
    <t>3.10</t>
  </si>
  <si>
    <t>CP-04</t>
  </si>
  <si>
    <t>4.1</t>
  </si>
  <si>
    <t>4.2</t>
  </si>
  <si>
    <t>4.3</t>
  </si>
  <si>
    <t>4.4</t>
  </si>
  <si>
    <t>4.5</t>
  </si>
  <si>
    <t>4.6</t>
  </si>
  <si>
    <t>4.7</t>
  </si>
  <si>
    <t>4.8</t>
  </si>
  <si>
    <t>4.9</t>
  </si>
  <si>
    <t>4.10</t>
  </si>
  <si>
    <t>CP-05</t>
  </si>
  <si>
    <t>5.1</t>
  </si>
  <si>
    <t>5.2</t>
  </si>
  <si>
    <t>5.3</t>
  </si>
  <si>
    <t>5.4</t>
  </si>
  <si>
    <t>5.5</t>
  </si>
  <si>
    <t>5.6</t>
  </si>
  <si>
    <t>5.7</t>
  </si>
  <si>
    <t>5.8</t>
  </si>
  <si>
    <t>5.9</t>
  </si>
  <si>
    <t>5.10</t>
  </si>
  <si>
    <t>CP-06</t>
  </si>
  <si>
    <t>6.4</t>
  </si>
  <si>
    <t>6.5</t>
  </si>
  <si>
    <t>6.6</t>
  </si>
  <si>
    <t>6.7</t>
  </si>
  <si>
    <t>6.8</t>
  </si>
  <si>
    <t>6.9</t>
  </si>
  <si>
    <t>6.10</t>
  </si>
  <si>
    <t>CP-07</t>
  </si>
  <si>
    <t>7.1</t>
  </si>
  <si>
    <t>7.2</t>
  </si>
  <si>
    <t>7.3</t>
  </si>
  <si>
    <t>7.4</t>
  </si>
  <si>
    <t>7.5</t>
  </si>
  <si>
    <t>7.6</t>
  </si>
  <si>
    <t>7.7</t>
  </si>
  <si>
    <t>7.8</t>
  </si>
  <si>
    <t>7.9</t>
  </si>
  <si>
    <t>7.10</t>
  </si>
  <si>
    <t>CP-08</t>
  </si>
  <si>
    <t>8.1</t>
  </si>
  <si>
    <t>8.2</t>
  </si>
  <si>
    <t>8.3</t>
  </si>
  <si>
    <t>8.4</t>
  </si>
  <si>
    <t>8.5</t>
  </si>
  <si>
    <t>8.6</t>
  </si>
  <si>
    <t>8.7</t>
  </si>
  <si>
    <t>8.8</t>
  </si>
  <si>
    <t>8.9</t>
  </si>
  <si>
    <t>8.10</t>
  </si>
  <si>
    <t>CP-09</t>
  </si>
  <si>
    <t>9.1</t>
  </si>
  <si>
    <t>9.2</t>
  </si>
  <si>
    <t>9.3</t>
  </si>
  <si>
    <t>9.4</t>
  </si>
  <si>
    <t>9.5</t>
  </si>
  <si>
    <t>9.6</t>
  </si>
  <si>
    <t>9.7</t>
  </si>
  <si>
    <t>9.8</t>
  </si>
  <si>
    <t>9.9</t>
  </si>
  <si>
    <t>9.10</t>
  </si>
  <si>
    <t>CP-10</t>
  </si>
  <si>
    <t>10.1</t>
  </si>
  <si>
    <t>10.2</t>
  </si>
  <si>
    <t>10.3</t>
  </si>
  <si>
    <t>10.4</t>
  </si>
  <si>
    <t>10.5</t>
  </si>
  <si>
    <t>10.6</t>
  </si>
  <si>
    <t>10.7</t>
  </si>
  <si>
    <t>10.8</t>
  </si>
  <si>
    <t>10.9</t>
  </si>
  <si>
    <t>10.10</t>
  </si>
  <si>
    <t>CP-11</t>
  </si>
  <si>
    <t>11.1</t>
  </si>
  <si>
    <t>11.2</t>
  </si>
  <si>
    <t>11.3</t>
  </si>
  <si>
    <t>11.4</t>
  </si>
  <si>
    <t>11.5</t>
  </si>
  <si>
    <t>11.6</t>
  </si>
  <si>
    <t>11.7</t>
  </si>
  <si>
    <t>11.8</t>
  </si>
  <si>
    <t>11.9</t>
  </si>
  <si>
    <t>11.10</t>
  </si>
  <si>
    <t>CP-12</t>
  </si>
  <si>
    <t>12.1</t>
  </si>
  <si>
    <t>12.2</t>
  </si>
  <si>
    <t>12.3</t>
  </si>
  <si>
    <t>12.4</t>
  </si>
  <si>
    <t>12.5</t>
  </si>
  <si>
    <t>12.6</t>
  </si>
  <si>
    <t>12.7</t>
  </si>
  <si>
    <t>12.8</t>
  </si>
  <si>
    <t>12.9</t>
  </si>
  <si>
    <t>12.10</t>
  </si>
  <si>
    <t>CP-13</t>
  </si>
  <si>
    <t>13.1</t>
  </si>
  <si>
    <t>13.2</t>
  </si>
  <si>
    <t>13.3</t>
  </si>
  <si>
    <t>13.4</t>
  </si>
  <si>
    <t>13.5</t>
  </si>
  <si>
    <t>13.6</t>
  </si>
  <si>
    <t>13.7</t>
  </si>
  <si>
    <t>13.8</t>
  </si>
  <si>
    <t>13.9</t>
  </si>
  <si>
    <t>13.10</t>
  </si>
  <si>
    <t>CP-14</t>
  </si>
  <si>
    <t>14.1</t>
  </si>
  <si>
    <t>14.2</t>
  </si>
  <si>
    <t>14.3</t>
  </si>
  <si>
    <t>14.4</t>
  </si>
  <si>
    <t>14.5</t>
  </si>
  <si>
    <t>14.6</t>
  </si>
  <si>
    <t>14.7</t>
  </si>
  <si>
    <t>14.8</t>
  </si>
  <si>
    <t>14.9</t>
  </si>
  <si>
    <t>14.10</t>
  </si>
  <si>
    <t>CP-15</t>
  </si>
  <si>
    <t>15.1</t>
  </si>
  <si>
    <t>15.2</t>
  </si>
  <si>
    <t>15.3</t>
  </si>
  <si>
    <t>15.4</t>
  </si>
  <si>
    <t>15.5</t>
  </si>
  <si>
    <t>15.6</t>
  </si>
  <si>
    <t>15.7</t>
  </si>
  <si>
    <t>15.8</t>
  </si>
  <si>
    <t>15.9</t>
  </si>
  <si>
    <t>15.10</t>
  </si>
  <si>
    <t>3.11</t>
  </si>
  <si>
    <t>3.12</t>
  </si>
  <si>
    <t>3.13</t>
  </si>
  <si>
    <t>3.14</t>
  </si>
  <si>
    <t>TOTAL DO CUSTO DIRETO (R$)</t>
  </si>
  <si>
    <t>VALOR TOTAL DA OBRA/SERVIÇO (R$):</t>
  </si>
  <si>
    <t>COMPOSIÇÃO DE BDI - EDIFICAÇÕES</t>
  </si>
  <si>
    <t>Quartis / %</t>
  </si>
  <si>
    <t>Dispositivos Auxiliares Viários</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</si>
  <si>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</si>
  <si>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</si>
  <si>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</si>
  <si>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</si>
  <si>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</si>
  <si>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</si>
  <si>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</si>
  <si>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</si>
  <si>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</si>
  <si>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</si>
  <si>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</si>
  <si>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</si>
  <si>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</si>
  <si>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</si>
  <si>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</si>
  <si>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</si>
  <si>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</si>
  <si>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</si>
  <si>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</si>
  <si>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</si>
  <si>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</si>
  <si>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</si>
  <si>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</si>
  <si>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</si>
  <si>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</si>
  <si>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</si>
  <si>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</si>
  <si>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</si>
  <si>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</si>
  <si>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</si>
  <si>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</si>
  <si>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</si>
  <si>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</si>
  <si>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</si>
  <si>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</si>
  <si>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</si>
  <si>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</si>
  <si>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</si>
  <si>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</si>
  <si>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</si>
  <si>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Pintura para Pisos</t>
  </si>
  <si>
    <t>PISO VINÍLICO SEMI-FLEXÍVEL EM RÉGUAS, PADRÃO LISO, ESPESSURA 4,0 MM, FIXADO COM COLA. AF_02/2026</t>
  </si>
  <si>
    <t>ABRACADEIRA, GALVANIZADA/ZINCADA, ROSCA SEM FIM, PARAFUSO INOX, LARGURA FITA 19 MM, D = 1"</t>
  </si>
  <si>
    <t>ARRUELA LISA, REDONDA, ACO ZINCADO, M8, DIAMETRO EXTERNO 20 MM, DIAMETRO DO FURO 8 MM (5/16")</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</si>
  <si>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</si>
  <si>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</si>
  <si>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</si>
  <si>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</si>
  <si>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</si>
  <si>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</si>
  <si>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</si>
  <si>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</si>
  <si>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</si>
  <si>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</si>
  <si>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</si>
  <si>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</si>
  <si>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</si>
  <si>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</si>
  <si>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</si>
  <si>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</si>
  <si>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</si>
  <si>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</si>
  <si>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</si>
  <si>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</si>
  <si>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</si>
  <si>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</si>
  <si>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</si>
  <si>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</si>
  <si>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</si>
  <si>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</si>
  <si>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06/20026</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</si>
  <si>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</si>
  <si>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</si>
  <si>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</si>
  <si>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</si>
  <si>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</si>
  <si>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</si>
  <si>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</si>
  <si>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</si>
  <si>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</si>
  <si>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</si>
  <si>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</si>
  <si>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</si>
  <si>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</si>
  <si>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</si>
  <si>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</si>
  <si>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</si>
  <si>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</si>
  <si>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</si>
  <si>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</si>
  <si>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</si>
  <si>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</si>
  <si>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</si>
  <si>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</si>
  <si>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</si>
  <si>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</si>
  <si>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</si>
  <si>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</si>
  <si>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</si>
  <si>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</si>
  <si>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</si>
  <si>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</si>
  <si>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</si>
  <si>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</si>
  <si>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</si>
  <si>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</si>
  <si>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</si>
  <si>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</si>
  <si>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</si>
  <si>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</si>
  <si>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</si>
  <si>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</si>
  <si>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</si>
  <si>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</si>
  <si>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</si>
  <si>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</si>
  <si>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</si>
  <si>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</si>
  <si>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</si>
  <si>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</si>
  <si>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</si>
  <si>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</si>
  <si>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</si>
  <si>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</si>
  <si>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</si>
  <si>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</si>
  <si>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</si>
  <si>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</si>
  <si>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</si>
  <si>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</si>
  <si>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</si>
  <si>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</si>
  <si>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</si>
  <si>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</si>
  <si>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</si>
  <si>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</si>
  <si>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</si>
  <si>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</si>
  <si>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</si>
  <si>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</si>
  <si>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</si>
  <si>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</si>
  <si>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</si>
  <si>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</si>
  <si>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</si>
  <si>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</si>
  <si>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</si>
  <si>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</si>
  <si>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</si>
  <si>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</si>
  <si>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</si>
  <si>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</si>
  <si>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</si>
  <si>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</si>
  <si>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</si>
  <si>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</si>
  <si>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</si>
  <si>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</si>
  <si>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</si>
  <si>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</si>
  <si>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</si>
  <si>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</si>
  <si>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</si>
  <si>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</si>
  <si>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</si>
  <si>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</si>
  <si>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</si>
  <si>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</si>
  <si>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</si>
  <si>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</si>
  <si>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</si>
  <si>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</si>
  <si>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</si>
  <si>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</si>
  <si>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</si>
  <si>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</si>
  <si>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</si>
  <si>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</si>
  <si>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</si>
  <si>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</si>
  <si>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</si>
  <si>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</si>
  <si>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</si>
  <si>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</si>
  <si>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</si>
  <si>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</si>
  <si>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</si>
  <si>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</si>
  <si>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</si>
  <si>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</si>
  <si>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</si>
  <si>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</si>
  <si>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</si>
  <si>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</si>
  <si>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</si>
  <si>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</si>
  <si>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</si>
  <si>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</si>
  <si>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</si>
  <si>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</si>
  <si>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</si>
  <si>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</si>
  <si>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</si>
  <si>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</si>
  <si>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</si>
  <si>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</si>
  <si>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</si>
  <si>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</si>
  <si>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</si>
  <si>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</si>
  <si>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</si>
  <si>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</si>
  <si>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</si>
  <si>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</si>
  <si>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</si>
  <si>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</si>
  <si>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</si>
  <si>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</si>
  <si>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</si>
  <si>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</si>
  <si>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</si>
  <si>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</si>
  <si>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</si>
  <si>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</si>
  <si>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</si>
  <si>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</si>
  <si>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06/2026</t>
  </si>
  <si>
    <t>10/07/2026</t>
  </si>
  <si>
    <t>Sinapi - jun/26</t>
  </si>
  <si>
    <t>CONSTRUÇÃO DE CALÇADAS E BOLSÕES DE ESTACIONAMENTO - ORLA</t>
  </si>
  <si>
    <t>LOCAÇÃO DE 01 CONTAINER 2,30 X 6,00 M, ALT. 2,50 M, COM 1 SANITÁRIO, PARA ESCRITÓRIO/ALMOXARIFADO, COMPLETO, SEM DIVISÓRIAS INTERNAS.</t>
  </si>
  <si>
    <t>LOCAÇÃO DE OBRA</t>
  </si>
  <si>
    <t>SERVIÇOS DE URBANIZAÇÃO</t>
  </si>
  <si>
    <t>2.11</t>
  </si>
  <si>
    <t>2.12</t>
  </si>
  <si>
    <t>2.13</t>
  </si>
  <si>
    <t>2.14</t>
  </si>
  <si>
    <t>2.15</t>
  </si>
  <si>
    <t>2.16</t>
  </si>
  <si>
    <t>DER/PRC</t>
  </si>
  <si>
    <t>520100B</t>
  </si>
  <si>
    <t>511100A</t>
  </si>
  <si>
    <t>ESCAVAÇÃO, CARGA E TRANSP. 1ª CAT.</t>
  </si>
  <si>
    <t>REGULARIZAÇÃO COMPAC.SUBLEITO 100% PN</t>
  </si>
  <si>
    <t>560100B</t>
  </si>
  <si>
    <t>IMPRIMAÇÃO COM EMULSÃO EAI - EXCLUSIVE EMULSÃO</t>
  </si>
  <si>
    <t>589190A</t>
  </si>
  <si>
    <t>FORNECIMENTO DE EMULSÃO EAI - IMPRIMAÇÃO</t>
  </si>
  <si>
    <t>561100A</t>
  </si>
  <si>
    <t>PINTURA DE LIGAÇÃO COM RR-1C - EXCLUSIVE EMULSÃO</t>
  </si>
  <si>
    <t>589420B</t>
  </si>
  <si>
    <t>FORNECIMENTO DE EMULSÃO RR-1C - PINTURA DE LIGAÇÃO</t>
  </si>
  <si>
    <t>TON</t>
  </si>
  <si>
    <t>570000F</t>
  </si>
  <si>
    <t>CBUQ - NOVOS TRAÇOS - TRAÇO 4 - FAIXA "C"  - (QUANT. MENOR QUE 10.000 TON)</t>
  </si>
  <si>
    <t>589000P</t>
  </si>
  <si>
    <t>FORNECIMENTO DE CAP - CBUQ (QUANTIDADE MENOR QUE 10.000 TON)</t>
  </si>
  <si>
    <t>BICA CORRIDA</t>
  </si>
  <si>
    <t>MACADAME SECO C/ BICA CORRIDA</t>
  </si>
  <si>
    <t>2.17</t>
  </si>
  <si>
    <t>2.18</t>
  </si>
  <si>
    <t>REMOÇÃO DE GUIAS PRÉ-FABRICADAS DE CONCRETO</t>
  </si>
  <si>
    <t>3.15</t>
  </si>
  <si>
    <t>3.16</t>
  </si>
  <si>
    <t>3.17</t>
  </si>
  <si>
    <t>EXECUÇÃO DE PAVIMENTAÇÃO EM BOLSÕES E TRAVESSIAS</t>
  </si>
  <si>
    <t>FAIXA DE SINALIZAÇÃO HORIZONTAL C/TINTA RESINA ACRÍLICA BASE SOLVENTE- (0,034 M2/M2)</t>
  </si>
  <si>
    <t>MEIO FIO DE CONCRETO TIPO 3 (PRÉ-MOLDADO)</t>
  </si>
  <si>
    <t>MEIO FIO DE CONCRETO TIPO 8 (PRÉ-MOLDADO)</t>
  </si>
  <si>
    <t>URBANIZAÇÃO DE CALÇADAS - AV. DEP. ANIBAL KHURY - PROJETO ORLA</t>
  </si>
  <si>
    <t>AV. DEP. ANIBAL KHURY - PROJETO ORLA</t>
  </si>
  <si>
    <t>Lucas Scomação Jacon</t>
  </si>
  <si>
    <t>Eng. Civil - CREA: PR-211223/D</t>
  </si>
  <si>
    <t>REMOÇÃO PISO INTERTRAVADO EM CONCRETO</t>
  </si>
  <si>
    <t>EXECUÇÃO DE PASSEIO (CALÇADA) OU PISO DE CONCRETO COM CONCRETO MOLDADO IN LOCO, USINADO, ACABAMENTO CONVENCIONAL, ESPESSURA 6 CM, ARMADO COM TELA Q-138.</t>
  </si>
  <si>
    <t>EXECUÇÃO E COMPACTAÇÃO DE ATERRO - INCLUSIVE SOLO, CARGA E TRANSPORTE</t>
  </si>
  <si>
    <t>SICRO</t>
  </si>
  <si>
    <t>TRANSPORTE COM CAMINHÃO BASCULANTE DE 14M³ - RODOVIA PAVIMENTADA</t>
  </si>
  <si>
    <t>TKM</t>
  </si>
  <si>
    <t>820000H</t>
  </si>
  <si>
    <t>PLACA SINALIZAÇÃO REFLETIVA-OCTÓGONO (0,2160 M2/UD) + SUPORTE METÁLICO.</t>
  </si>
  <si>
    <t>820000I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</si>
</sst>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164" formatCode="_(* #,##0.00_);_(* \(#,##0.00\);_(* &quot;-&quot;??_);_(@_)"/>
    <numFmt numFmtId="165" formatCode="_(&quot;R$&quot;* #,##0.00_);_(&quot;R$&quot;* \(#,##0.00\);_(&quot;R$&quot;* &quot;-&quot;??_);_(@_)"/>
    <numFmt numFmtId="166" formatCode="_-&quot;R$&quot;\ * #,##0.0000000000_-;\-&quot;R$&quot;\ * #,##0.0000000000_-;_-&quot;R$&quot;\ * &quot;-&quot;??????????_-;_-@_-"/>
    <numFmt numFmtId="167" formatCode="_-* #,##0.00_-;\-* #,##0.00_-;_-* \-??_-;_-@_-"/>
    <numFmt numFmtId="168" formatCode="0.000%"/>
    <numFmt numFmtId="169" formatCode="_-&quot;R$&quot;\ * #,##0.00_-;\-&quot;R$&quot;\ * #,##0.00_-;_-&quot;R$&quot;\ * &quot;-&quot;???_-;_-@_-"/>
    <numFmt numFmtId="170" formatCode="#,##0.00;\-\ #,##0.00;\-"/>
    <numFmt numFmtId="171" formatCode="0.000"/>
    <numFmt numFmtId="172" formatCode="_-&quot;R$&quot;\ * #,##0.000_-;\-&quot;R$&quot;\ * #,##0.000_-;_-&quot;R$&quot;\ * &quot;-&quot;???_-;_-@_-"/>
  </numFmts>
  <fonts count="34" x14ac:knownFonts="1">
    <font>
      <sz val="11"/>
      <color theme="1"/>
      <name val="Calibri"/>
      <family val="2"/>
      <scheme val="minor"/>
    </font>
    <font>
      <b/>
      <sz val="10"/>
      <color theme="1"/>
      <name val="Calibri"/>
      <family val="2"/>
      <scheme val="minor"/>
    </font>
    <font>
      <sz val="9"/>
      <color theme="1"/>
      <name val="Calibri"/>
      <family val="2"/>
      <scheme val="minor"/>
    </font>
    <font>
      <b/>
      <sz val="9"/>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6"/>
      <color theme="1"/>
      <name val="Calibri"/>
      <family val="2"/>
      <scheme val="minor"/>
    </font>
    <font>
      <b/>
      <sz val="24"/>
      <color theme="1"/>
      <name val="Calibri"/>
      <family val="2"/>
      <scheme val="minor"/>
    </font>
    <font>
      <sz val="10"/>
      <name val="Arial"/>
      <family val="2"/>
    </font>
    <font>
      <b/>
      <sz val="11"/>
      <name val="Calibri"/>
      <family val="2"/>
      <scheme val="minor"/>
    </font>
    <font>
      <sz val="20"/>
      <color theme="1"/>
      <name val="Calibri"/>
      <family val="2"/>
      <scheme val="minor"/>
    </font>
    <font>
      <sz val="10"/>
      <name val="Arial"/>
      <family val="2"/>
    </font>
    <font>
      <sz val="11"/>
      <color indexed="8"/>
      <name val="Calibri"/>
      <family val="2"/>
    </font>
    <font>
      <b/>
      <sz val="15"/>
      <color indexed="62"/>
      <name val="Calibri"/>
      <family val="2"/>
    </font>
    <font>
      <sz val="11"/>
      <name val="Calibri"/>
      <family val="2"/>
      <scheme val="minor"/>
    </font>
    <font>
      <sz val="11"/>
      <color indexed="8"/>
      <name val="Calibri"/>
      <family val="2"/>
      <scheme val="minor"/>
    </font>
    <font>
      <b/>
      <sz val="10"/>
      <color theme="1"/>
      <name val="Arial"/>
      <family val="2"/>
    </font>
    <font>
      <sz val="10"/>
      <color theme="1"/>
      <name val="Arial"/>
      <family val="2"/>
    </font>
    <font>
      <b/>
      <sz val="10"/>
      <color rgb="FFFFFFFF"/>
      <name val="Arial"/>
      <family val="2"/>
    </font>
    <font>
      <u/>
      <sz val="11"/>
      <color theme="10"/>
      <name val="Calibri"/>
      <family val="2"/>
    </font>
    <font>
      <b/>
      <sz val="10"/>
      <color rgb="FF005CA9"/>
      <name val="Arial"/>
      <family val="2"/>
    </font>
    <font>
      <sz val="10"/>
      <color theme="1"/>
      <name val="Calibri"/>
      <family val="2"/>
      <scheme val="minor"/>
    </font>
    <font>
      <sz val="9"/>
      <name val="Calibri"/>
      <family val="2"/>
    </font>
    <font>
      <b/>
      <i/>
      <sz val="10"/>
      <color theme="1"/>
      <name val="Calibri"/>
      <family val="2"/>
      <scheme val="minor"/>
    </font>
    <font>
      <sz val="10"/>
      <name val="Calibri"/>
      <family val="2"/>
    </font>
    <font>
      <b/>
      <sz val="10"/>
      <name val="Calibri"/>
      <family val="2"/>
      <scheme val="minor"/>
    </font>
    <font>
      <sz val="10"/>
      <name val="Calibri"/>
      <family val="2"/>
      <scheme val="minor"/>
    </font>
    <font>
      <sz val="8"/>
      <name val="Calibri"/>
      <family val="2"/>
      <scheme val="minor"/>
    </font>
    <font>
      <b/>
      <sz val="12"/>
      <color theme="1"/>
      <name val="Calibri"/>
      <family val="2"/>
      <scheme val="minor"/>
    </font>
    <font>
      <sz val="9"/>
      <color theme="0"/>
      <name val="Calibri"/>
      <family val="2"/>
      <scheme val="minor"/>
    </font>
    <font>
      <b/>
      <sz val="12"/>
      <color theme="0"/>
      <name val="Calibri"/>
      <family val="2"/>
      <scheme val="minor"/>
    </font>
    <font>
      <b/>
      <sz val="9"/>
      <color theme="0"/>
      <name val="Calibri"/>
      <family val="2"/>
      <scheme val="minor"/>
    </font>
    <font>
      <b/>
      <sz val="10"/>
      <name val="Arial"/>
      <family val="2"/>
    </font>
  </fonts>
  <fills count="1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43"/>
        <bgColor indexed="64"/>
      </patternFill>
    </fill>
    <fill>
      <patternFill patternType="solid">
        <fgColor rgb="FF005CA9"/>
        <bgColor indexed="64"/>
      </patternFill>
    </fill>
    <fill>
      <patternFill patternType="solid">
        <fgColor theme="4" tint="0.79998168889431442"/>
        <bgColor indexed="64"/>
      </patternFill>
    </fill>
    <fill>
      <gradientFill type="path" left="0.5" right="0.5" top="0.5" bottom="0.5">
        <stop position="0">
          <color theme="0"/>
        </stop>
        <stop position="1">
          <color theme="4"/>
        </stop>
      </gradientFill>
    </fill>
    <fill>
      <gradientFill degree="270">
        <stop position="0">
          <color theme="0"/>
        </stop>
        <stop position="1">
          <color theme="4" tint="0.59999389629810485"/>
        </stop>
      </gradientFill>
    </fill>
    <fill>
      <patternFill patternType="solid">
        <fgColor theme="0"/>
        <bgColor indexed="26"/>
      </patternFill>
    </fill>
    <fill>
      <patternFill patternType="solid">
        <fgColor rgb="FFFFFFCC"/>
        <bgColor indexed="64"/>
      </patternFill>
    </fill>
    <fill>
      <patternFill patternType="solid">
        <fgColor rgb="FFFFFFCC"/>
        <bgColor indexed="26"/>
      </patternFill>
    </fill>
    <fill>
      <gradientFill degree="270">
        <stop position="0">
          <color theme="0"/>
        </stop>
        <stop position="1">
          <color rgb="FFFFFFCC"/>
        </stop>
      </gradientFill>
    </fill>
    <fill>
      <gradientFill degree="270">
        <stop position="0">
          <color theme="0"/>
        </stop>
        <stop position="1">
          <color theme="6" tint="0.59999389629810485"/>
        </stop>
      </gradient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ck">
        <color indexed="49"/>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hair">
        <color auto="1"/>
      </top>
      <bottom style="hair">
        <color auto="1"/>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diagonal/>
    </border>
  </borders>
  <cellStyleXfs count="15">
    <xf numFmtId="0" fontId="0" fillId="0" borderId="0"/>
    <xf numFmtId="9" fontId="4" fillId="0" borderId="0" applyFont="0" applyFill="0" applyBorder="0" applyAlignment="0" applyProtection="0"/>
    <xf numFmtId="0" fontId="9" fillId="0" borderId="0"/>
    <xf numFmtId="164" fontId="9" fillId="0" borderId="0" applyFont="0" applyFill="0" applyBorder="0" applyAlignment="0" applyProtection="0"/>
    <xf numFmtId="0" fontId="12" fillId="0" borderId="0"/>
    <xf numFmtId="166" fontId="12" fillId="0" borderId="0" applyFont="0" applyFill="0" applyBorder="0" applyAlignment="0" applyProtection="0"/>
    <xf numFmtId="9" fontId="12" fillId="0" borderId="0" applyFont="0" applyFill="0" applyBorder="0" applyAlignment="0" applyProtection="0"/>
    <xf numFmtId="0" fontId="13" fillId="0" borderId="0"/>
    <xf numFmtId="0" fontId="13" fillId="0" borderId="0"/>
    <xf numFmtId="0" fontId="9" fillId="0" borderId="0"/>
    <xf numFmtId="167" fontId="9" fillId="0" borderId="0" applyFont="0" applyFill="0" applyBorder="0" applyAlignment="0" applyProtection="0"/>
    <xf numFmtId="0" fontId="14" fillId="0" borderId="3" applyNumberFormat="0" applyFill="0" applyAlignment="0" applyProtection="0"/>
    <xf numFmtId="0" fontId="20" fillId="0" borderId="0" applyNumberFormat="0" applyFill="0" applyBorder="0" applyAlignment="0" applyProtection="0">
      <alignment vertical="top"/>
      <protection locked="0"/>
    </xf>
    <xf numFmtId="0" fontId="9" fillId="0" borderId="0"/>
    <xf numFmtId="44" fontId="33" fillId="0" borderId="0" applyFill="0" applyBorder="0" applyAlignment="0" applyProtection="0"/>
  </cellStyleXfs>
  <cellXfs count="180">
    <xf numFmtId="0" fontId="0" fillId="0" borderId="0" xfId="0"/>
    <xf numFmtId="0" fontId="3"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44" fontId="2" fillId="0" borderId="0" xfId="0" applyNumberFormat="1" applyFont="1" applyAlignment="1">
      <alignment vertical="center"/>
    </xf>
    <xf numFmtId="0" fontId="2" fillId="0" borderId="0" xfId="0" applyFont="1" applyAlignment="1">
      <alignment vertical="center" wrapText="1"/>
    </xf>
    <xf numFmtId="0" fontId="15" fillId="3" borderId="0" xfId="4" applyFont="1" applyFill="1" applyAlignment="1">
      <alignment vertical="center"/>
    </xf>
    <xf numFmtId="0" fontId="15" fillId="3" borderId="0" xfId="4" applyFont="1" applyFill="1" applyAlignment="1">
      <alignment horizontal="center" vertical="center"/>
    </xf>
    <xf numFmtId="0" fontId="15" fillId="0" borderId="0" xfId="4" applyFont="1" applyAlignment="1">
      <alignment vertical="center"/>
    </xf>
    <xf numFmtId="166" fontId="15" fillId="0" borderId="0" xfId="4" applyNumberFormat="1" applyFont="1" applyAlignment="1">
      <alignment vertical="center"/>
    </xf>
    <xf numFmtId="165" fontId="15" fillId="4" borderId="4" xfId="5" applyNumberFormat="1" applyFont="1" applyFill="1" applyBorder="1" applyAlignment="1">
      <alignment horizontal="center" vertical="center"/>
    </xf>
    <xf numFmtId="0" fontId="15" fillId="0" borderId="4" xfId="4" applyFont="1" applyBorder="1" applyAlignment="1">
      <alignment horizontal="center" vertical="center"/>
    </xf>
    <xf numFmtId="10" fontId="15" fillId="4" borderId="4" xfId="4" applyNumberFormat="1" applyFont="1" applyFill="1" applyBorder="1" applyAlignment="1">
      <alignment horizontal="center" vertical="center"/>
    </xf>
    <xf numFmtId="10" fontId="15" fillId="0" borderId="4" xfId="6" applyNumberFormat="1" applyFont="1" applyBorder="1" applyAlignment="1">
      <alignment horizontal="center" vertical="center"/>
    </xf>
    <xf numFmtId="10" fontId="15" fillId="4" borderId="4" xfId="6" applyNumberFormat="1" applyFont="1" applyFill="1" applyBorder="1" applyAlignment="1">
      <alignment horizontal="center" vertical="center"/>
    </xf>
    <xf numFmtId="0" fontId="15" fillId="2" borderId="0" xfId="4" applyFont="1" applyFill="1" applyAlignment="1">
      <alignment vertical="center"/>
    </xf>
    <xf numFmtId="0" fontId="15" fillId="2" borderId="0" xfId="2" applyFont="1" applyFill="1" applyAlignment="1">
      <alignment vertical="center"/>
    </xf>
    <xf numFmtId="0" fontId="15" fillId="2" borderId="5" xfId="4" applyFont="1" applyFill="1" applyBorder="1" applyAlignment="1">
      <alignment vertical="center"/>
    </xf>
    <xf numFmtId="0" fontId="15" fillId="2" borderId="6" xfId="4" applyFont="1" applyFill="1" applyBorder="1" applyAlignment="1">
      <alignment vertical="center"/>
    </xf>
    <xf numFmtId="0" fontId="15" fillId="2" borderId="7" xfId="4" applyFont="1" applyFill="1" applyBorder="1" applyAlignment="1">
      <alignment vertical="center"/>
    </xf>
    <xf numFmtId="0" fontId="15" fillId="2" borderId="8" xfId="4" applyFont="1" applyFill="1" applyBorder="1" applyAlignment="1">
      <alignment vertical="center"/>
    </xf>
    <xf numFmtId="0" fontId="15" fillId="2" borderId="9" xfId="4" applyFont="1" applyFill="1" applyBorder="1" applyAlignment="1">
      <alignment vertical="center"/>
    </xf>
    <xf numFmtId="0" fontId="2" fillId="2" borderId="0" xfId="0" applyFont="1" applyFill="1" applyAlignment="1">
      <alignment horizontal="center" vertical="center"/>
    </xf>
    <xf numFmtId="0" fontId="2" fillId="2" borderId="0" xfId="0" applyFont="1" applyFill="1" applyAlignment="1">
      <alignment vertical="center"/>
    </xf>
    <xf numFmtId="0" fontId="5" fillId="2" borderId="0" xfId="0" applyFont="1" applyFill="1" applyAlignment="1">
      <alignment horizontal="center" vertical="center"/>
    </xf>
    <xf numFmtId="9" fontId="0" fillId="2" borderId="0" xfId="1" applyFont="1" applyFill="1" applyBorder="1" applyAlignment="1">
      <alignment horizontal="left" vertical="center"/>
    </xf>
    <xf numFmtId="0" fontId="5" fillId="2" borderId="0" xfId="0" applyFont="1" applyFill="1" applyAlignment="1">
      <alignment vertical="center"/>
    </xf>
    <xf numFmtId="0" fontId="6" fillId="0" borderId="0" xfId="0" applyFont="1" applyAlignment="1">
      <alignment vertical="center"/>
    </xf>
    <xf numFmtId="0" fontId="11" fillId="0" borderId="0" xfId="0" applyFont="1" applyAlignment="1">
      <alignment vertical="center"/>
    </xf>
    <xf numFmtId="0" fontId="17" fillId="0" borderId="0" xfId="0" applyFont="1"/>
    <xf numFmtId="0" fontId="18" fillId="0" borderId="0" xfId="0" applyFont="1"/>
    <xf numFmtId="0" fontId="17" fillId="0" borderId="0" xfId="0" applyFont="1" applyAlignment="1">
      <alignment horizontal="center"/>
    </xf>
    <xf numFmtId="0" fontId="18" fillId="0" borderId="0" xfId="0" applyFont="1" applyAlignment="1">
      <alignment horizontal="right"/>
    </xf>
    <xf numFmtId="0" fontId="17" fillId="0" borderId="0" xfId="0" applyFont="1" applyAlignment="1">
      <alignment horizontal="right"/>
    </xf>
    <xf numFmtId="0" fontId="19" fillId="5" borderId="1" xfId="0" applyFont="1" applyFill="1" applyBorder="1" applyAlignment="1">
      <alignment horizontal="centerContinuous" vertical="center" wrapText="1"/>
    </xf>
    <xf numFmtId="0" fontId="20" fillId="0" borderId="0" xfId="12" applyAlignment="1" applyProtection="1"/>
    <xf numFmtId="0" fontId="18" fillId="0" borderId="0" xfId="0" applyFont="1" applyAlignment="1">
      <alignment horizontal="center"/>
    </xf>
    <xf numFmtId="0" fontId="21" fillId="0" borderId="0" xfId="0" applyFont="1"/>
    <xf numFmtId="0" fontId="15" fillId="0" borderId="4" xfId="4" applyFont="1" applyBorder="1" applyAlignment="1">
      <alignment horizontal="left" vertical="center"/>
    </xf>
    <xf numFmtId="9" fontId="0" fillId="2" borderId="0" xfId="1" applyFont="1" applyFill="1" applyBorder="1" applyAlignment="1">
      <alignment horizontal="center" vertical="center"/>
    </xf>
    <xf numFmtId="44" fontId="2" fillId="0" borderId="0" xfId="0" applyNumberFormat="1" applyFont="1" applyAlignment="1">
      <alignment horizontal="center" vertical="center"/>
    </xf>
    <xf numFmtId="44" fontId="0" fillId="0" borderId="0" xfId="0" applyNumberFormat="1"/>
    <xf numFmtId="44" fontId="19" fillId="5" borderId="1" xfId="0" applyNumberFormat="1" applyFont="1" applyFill="1" applyBorder="1" applyAlignment="1">
      <alignment horizontal="centerContinuous" vertical="center" wrapText="1"/>
    </xf>
    <xf numFmtId="44" fontId="18" fillId="0" borderId="0" xfId="0" applyNumberFormat="1" applyFont="1" applyAlignment="1">
      <alignment horizontal="centerContinuous"/>
    </xf>
    <xf numFmtId="0" fontId="1" fillId="8" borderId="4" xfId="0" applyFont="1" applyFill="1" applyBorder="1" applyAlignment="1">
      <alignment horizontal="center" vertical="center"/>
    </xf>
    <xf numFmtId="44" fontId="1" fillId="8" borderId="4" xfId="0" applyNumberFormat="1" applyFont="1" applyFill="1" applyBorder="1" applyAlignment="1">
      <alignment vertical="center"/>
    </xf>
    <xf numFmtId="44" fontId="2" fillId="2" borderId="0" xfId="0" applyNumberFormat="1" applyFont="1" applyFill="1" applyAlignment="1">
      <alignment vertical="center"/>
    </xf>
    <xf numFmtId="44" fontId="0" fillId="2" borderId="0" xfId="1" applyNumberFormat="1" applyFont="1" applyFill="1" applyBorder="1" applyAlignment="1">
      <alignment horizontal="left" vertical="center"/>
    </xf>
    <xf numFmtId="168" fontId="15" fillId="2" borderId="0" xfId="4" applyNumberFormat="1" applyFont="1" applyFill="1" applyAlignment="1">
      <alignment vertical="center"/>
    </xf>
    <xf numFmtId="0" fontId="15" fillId="6" borderId="4" xfId="4" applyFont="1" applyFill="1" applyBorder="1" applyAlignment="1">
      <alignment vertical="center"/>
    </xf>
    <xf numFmtId="0" fontId="15" fillId="6" borderId="4" xfId="4" applyFont="1" applyFill="1" applyBorder="1" applyAlignment="1">
      <alignment horizontal="left" vertical="center"/>
    </xf>
    <xf numFmtId="10" fontId="15" fillId="6" borderId="4" xfId="6" applyNumberFormat="1" applyFont="1" applyFill="1" applyBorder="1" applyAlignment="1">
      <alignment horizontal="center" vertical="center"/>
    </xf>
    <xf numFmtId="0" fontId="15" fillId="0" borderId="0" xfId="4" applyFont="1" applyAlignment="1">
      <alignment horizontal="center" vertical="center"/>
    </xf>
    <xf numFmtId="0" fontId="22" fillId="0" borderId="4" xfId="0" applyFont="1" applyBorder="1" applyAlignment="1">
      <alignment horizontal="center" vertical="center"/>
    </xf>
    <xf numFmtId="44" fontId="22" fillId="0" borderId="4" xfId="0" applyNumberFormat="1" applyFont="1" applyBorder="1" applyAlignment="1">
      <alignment vertical="center"/>
    </xf>
    <xf numFmtId="0" fontId="22" fillId="0" borderId="0" xfId="0" applyFont="1" applyAlignment="1">
      <alignment horizontal="center" vertical="center"/>
    </xf>
    <xf numFmtId="0" fontId="22" fillId="0" borderId="0" xfId="0" applyFont="1" applyAlignment="1">
      <alignment vertical="center"/>
    </xf>
    <xf numFmtId="0" fontId="1" fillId="8" borderId="4" xfId="0" applyFont="1" applyFill="1" applyBorder="1" applyAlignment="1">
      <alignment horizontal="right" vertical="center"/>
    </xf>
    <xf numFmtId="0" fontId="24" fillId="0" borderId="0" xfId="0" applyFont="1" applyAlignment="1">
      <alignment horizontal="center" vertical="center"/>
    </xf>
    <xf numFmtId="0" fontId="26" fillId="8" borderId="1" xfId="0" applyFont="1" applyFill="1" applyBorder="1" applyAlignment="1">
      <alignment horizontal="center" vertical="center"/>
    </xf>
    <xf numFmtId="44" fontId="26" fillId="0" borderId="1" xfId="0" applyNumberFormat="1" applyFont="1" applyBorder="1" applyAlignment="1">
      <alignment horizontal="center" vertical="center"/>
    </xf>
    <xf numFmtId="10" fontId="26" fillId="0" borderId="1" xfId="0" applyNumberFormat="1" applyFont="1" applyBorder="1" applyAlignment="1">
      <alignment horizontal="center" vertical="center"/>
    </xf>
    <xf numFmtId="0" fontId="1" fillId="8" borderId="4" xfId="0" applyFont="1" applyFill="1" applyBorder="1" applyAlignment="1">
      <alignment horizontal="center" vertical="center" wrapText="1"/>
    </xf>
    <xf numFmtId="0" fontId="24" fillId="2" borderId="11" xfId="0" applyFont="1" applyFill="1" applyBorder="1" applyAlignment="1">
      <alignment horizontal="center" vertical="center"/>
    </xf>
    <xf numFmtId="0" fontId="24" fillId="2" borderId="10" xfId="0" applyFont="1" applyFill="1" applyBorder="1" applyAlignment="1">
      <alignment horizontal="center" vertical="center"/>
    </xf>
    <xf numFmtId="44" fontId="24" fillId="2" borderId="10" xfId="0" applyNumberFormat="1"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12" xfId="0" applyFont="1" applyFill="1" applyBorder="1" applyAlignment="1">
      <alignment horizontal="center" vertical="center"/>
    </xf>
    <xf numFmtId="0" fontId="22" fillId="2" borderId="11" xfId="0" applyFont="1" applyFill="1" applyBorder="1" applyAlignment="1">
      <alignment horizontal="center" vertical="center"/>
    </xf>
    <xf numFmtId="0" fontId="23" fillId="9" borderId="10" xfId="13" applyFont="1" applyFill="1" applyBorder="1" applyAlignment="1">
      <alignment vertical="center" wrapText="1"/>
    </xf>
    <xf numFmtId="0" fontId="23" fillId="9" borderId="10" xfId="13" applyFont="1" applyFill="1" applyBorder="1" applyAlignment="1">
      <alignment horizontal="center" vertical="center" wrapText="1"/>
    </xf>
    <xf numFmtId="44" fontId="25" fillId="9" borderId="10" xfId="13" applyNumberFormat="1" applyFont="1" applyFill="1" applyBorder="1" applyAlignment="1">
      <alignment horizontal="center" vertical="center" wrapText="1"/>
    </xf>
    <xf numFmtId="44" fontId="22" fillId="2" borderId="10" xfId="0" applyNumberFormat="1" applyFont="1" applyFill="1" applyBorder="1" applyAlignment="1">
      <alignment vertical="center"/>
    </xf>
    <xf numFmtId="44" fontId="1" fillId="2" borderId="12" xfId="0" applyNumberFormat="1" applyFont="1" applyFill="1" applyBorder="1" applyAlignment="1">
      <alignment vertical="center"/>
    </xf>
    <xf numFmtId="0" fontId="25" fillId="9" borderId="10" xfId="13" applyFont="1" applyFill="1" applyBorder="1" applyAlignment="1">
      <alignment horizontal="center" vertical="center" wrapText="1"/>
    </xf>
    <xf numFmtId="0" fontId="3" fillId="0" borderId="0" xfId="0" applyFont="1" applyAlignment="1">
      <alignment horizontal="center" vertical="center"/>
    </xf>
    <xf numFmtId="0" fontId="0" fillId="0" borderId="0" xfId="0" applyAlignment="1">
      <alignment wrapText="1"/>
    </xf>
    <xf numFmtId="0" fontId="18" fillId="0" borderId="0" xfId="0" applyFont="1" applyAlignment="1">
      <alignment wrapText="1"/>
    </xf>
    <xf numFmtId="0" fontId="25" fillId="9" borderId="10" xfId="13" applyFont="1" applyFill="1" applyBorder="1" applyAlignment="1">
      <alignment vertical="center" wrapText="1"/>
    </xf>
    <xf numFmtId="44" fontId="22" fillId="2" borderId="12" xfId="0" applyNumberFormat="1"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horizontal="center" vertical="center"/>
    </xf>
    <xf numFmtId="0" fontId="2" fillId="2" borderId="8" xfId="0" applyFont="1" applyFill="1" applyBorder="1" applyAlignment="1">
      <alignment vertical="center"/>
    </xf>
    <xf numFmtId="44" fontId="2" fillId="2" borderId="8" xfId="0" applyNumberFormat="1" applyFont="1" applyFill="1" applyBorder="1" applyAlignment="1">
      <alignment vertical="center"/>
    </xf>
    <xf numFmtId="0" fontId="2" fillId="2" borderId="9" xfId="0" applyFont="1" applyFill="1" applyBorder="1" applyAlignment="1">
      <alignment vertical="center"/>
    </xf>
    <xf numFmtId="14" fontId="0" fillId="0" borderId="4" xfId="0" applyNumberFormat="1" applyBorder="1" applyAlignment="1">
      <alignment horizontal="center" vertical="center"/>
    </xf>
    <xf numFmtId="10" fontId="0" fillId="0" borderId="4" xfId="1" applyNumberFormat="1" applyFont="1" applyBorder="1" applyAlignment="1">
      <alignment horizontal="center" vertical="center"/>
    </xf>
    <xf numFmtId="44" fontId="24" fillId="2" borderId="10" xfId="0" applyNumberFormat="1" applyFont="1" applyFill="1" applyBorder="1" applyAlignment="1">
      <alignment horizontal="center" vertical="center"/>
    </xf>
    <xf numFmtId="0" fontId="22" fillId="10" borderId="10" xfId="0" applyFont="1" applyFill="1" applyBorder="1" applyAlignment="1">
      <alignment horizontal="center" vertical="center"/>
    </xf>
    <xf numFmtId="0" fontId="22" fillId="10" borderId="4" xfId="0" applyFont="1" applyFill="1" applyBorder="1" applyAlignment="1">
      <alignment horizontal="center" vertical="center"/>
    </xf>
    <xf numFmtId="0" fontId="25" fillId="11" borderId="4" xfId="13" applyFont="1" applyFill="1" applyBorder="1" applyAlignment="1">
      <alignment vertical="center" wrapText="1"/>
    </xf>
    <xf numFmtId="0" fontId="25" fillId="11" borderId="4" xfId="13" applyFont="1" applyFill="1" applyBorder="1" applyAlignment="1">
      <alignment horizontal="center" vertical="center" wrapText="1"/>
    </xf>
    <xf numFmtId="44" fontId="22" fillId="10" borderId="4" xfId="0" applyNumberFormat="1" applyFont="1" applyFill="1" applyBorder="1" applyAlignment="1">
      <alignment vertical="center"/>
    </xf>
    <xf numFmtId="0" fontId="1" fillId="12" borderId="4" xfId="0" applyFont="1" applyFill="1" applyBorder="1" applyAlignment="1">
      <alignment horizontal="center" vertical="center"/>
    </xf>
    <xf numFmtId="0" fontId="2" fillId="10" borderId="10" xfId="0" applyFont="1" applyFill="1" applyBorder="1" applyAlignment="1">
      <alignment horizontal="center" vertical="center"/>
    </xf>
    <xf numFmtId="44" fontId="29" fillId="8" borderId="4" xfId="0" applyNumberFormat="1" applyFont="1" applyFill="1" applyBorder="1" applyAlignment="1">
      <alignment vertical="center"/>
    </xf>
    <xf numFmtId="44" fontId="30" fillId="0" borderId="0" xfId="0" applyNumberFormat="1" applyFont="1"/>
    <xf numFmtId="44" fontId="31" fillId="0" borderId="0" xfId="0" applyNumberFormat="1" applyFont="1" applyAlignment="1">
      <alignment vertical="center"/>
    </xf>
    <xf numFmtId="44" fontId="32" fillId="0" borderId="0" xfId="0" applyNumberFormat="1" applyFont="1" applyAlignment="1">
      <alignment vertical="center"/>
    </xf>
    <xf numFmtId="44" fontId="15" fillId="0" borderId="0" xfId="4" applyNumberFormat="1" applyFont="1" applyAlignment="1">
      <alignment vertical="center"/>
    </xf>
    <xf numFmtId="44" fontId="15" fillId="0" borderId="4" xfId="4" applyNumberFormat="1" applyFont="1" applyBorder="1" applyAlignment="1">
      <alignment horizontal="center" vertical="center"/>
    </xf>
    <xf numFmtId="169" fontId="15" fillId="0" borderId="4" xfId="4" applyNumberFormat="1" applyFont="1" applyBorder="1" applyAlignment="1">
      <alignment horizontal="center" vertical="center"/>
    </xf>
    <xf numFmtId="0" fontId="27" fillId="0" borderId="1" xfId="0" applyFont="1" applyBorder="1" applyAlignment="1">
      <alignment horizontal="center" vertical="center"/>
    </xf>
    <xf numFmtId="0" fontId="0" fillId="0" borderId="0" xfId="0" applyAlignment="1">
      <alignment vertical="center"/>
    </xf>
    <xf numFmtId="14" fontId="0" fillId="0" borderId="0" xfId="0" applyNumberFormat="1" applyAlignment="1">
      <alignment vertical="center"/>
    </xf>
    <xf numFmtId="0" fontId="0" fillId="2" borderId="0" xfId="0" applyFill="1" applyAlignment="1">
      <alignment vertical="center"/>
    </xf>
    <xf numFmtId="0" fontId="5" fillId="0" borderId="0" xfId="0" applyFont="1" applyAlignment="1">
      <alignment vertical="center"/>
    </xf>
    <xf numFmtId="0" fontId="27" fillId="0" borderId="30" xfId="0" applyFont="1" applyBorder="1" applyAlignment="1">
      <alignment vertical="center"/>
    </xf>
    <xf numFmtId="0" fontId="27" fillId="0" borderId="0" xfId="0" applyFont="1" applyAlignment="1">
      <alignment vertical="center"/>
    </xf>
    <xf numFmtId="0" fontId="27" fillId="0" borderId="30" xfId="0" applyFont="1" applyBorder="1" applyAlignment="1">
      <alignment horizontal="center" vertical="center"/>
    </xf>
    <xf numFmtId="44" fontId="26" fillId="8" borderId="1" xfId="0" applyNumberFormat="1" applyFont="1" applyFill="1" applyBorder="1" applyAlignment="1">
      <alignment horizontal="center" vertical="center"/>
    </xf>
    <xf numFmtId="0" fontId="1" fillId="13" borderId="4" xfId="0" applyFont="1" applyFill="1" applyBorder="1" applyAlignment="1">
      <alignment horizontal="center" vertical="center" wrapText="1"/>
    </xf>
    <xf numFmtId="44" fontId="1" fillId="13" borderId="4" xfId="0" applyNumberFormat="1" applyFont="1" applyFill="1" applyBorder="1" applyAlignment="1">
      <alignment vertical="center"/>
    </xf>
    <xf numFmtId="14" fontId="17" fillId="0" borderId="0" xfId="0" applyNumberFormat="1" applyFont="1" applyAlignment="1">
      <alignment horizontal="center"/>
    </xf>
    <xf numFmtId="10" fontId="18" fillId="0" borderId="0" xfId="1" applyNumberFormat="1" applyFont="1" applyAlignment="1">
      <alignment horizontal="centerContinuous"/>
    </xf>
    <xf numFmtId="170" fontId="18" fillId="0" borderId="0" xfId="0" applyNumberFormat="1" applyFont="1"/>
    <xf numFmtId="171" fontId="0" fillId="0" borderId="0" xfId="0" applyNumberFormat="1" applyAlignment="1">
      <alignment vertical="center"/>
    </xf>
    <xf numFmtId="172" fontId="0" fillId="0" borderId="0" xfId="0" applyNumberFormat="1" applyAlignment="1">
      <alignment vertical="center"/>
    </xf>
    <xf numFmtId="171" fontId="2" fillId="0" borderId="0" xfId="0" applyNumberFormat="1" applyFont="1" applyAlignment="1">
      <alignment vertical="center"/>
    </xf>
    <xf numFmtId="171" fontId="5" fillId="0" borderId="0" xfId="0" applyNumberFormat="1" applyFont="1" applyAlignment="1">
      <alignment vertical="center"/>
    </xf>
    <xf numFmtId="0" fontId="8" fillId="2" borderId="16" xfId="0" applyFont="1" applyFill="1" applyBorder="1" applyAlignment="1">
      <alignment horizontal="center"/>
    </xf>
    <xf numFmtId="0" fontId="8" fillId="2" borderId="17" xfId="0" applyFont="1" applyFill="1" applyBorder="1" applyAlignment="1">
      <alignment horizontal="center"/>
    </xf>
    <xf numFmtId="0" fontId="8" fillId="2" borderId="18" xfId="0" applyFont="1" applyFill="1" applyBorder="1" applyAlignment="1">
      <alignment horizontal="center"/>
    </xf>
    <xf numFmtId="0" fontId="7" fillId="2" borderId="5" xfId="0" applyFont="1" applyFill="1" applyBorder="1" applyAlignment="1">
      <alignment horizontal="center" vertical="center"/>
    </xf>
    <xf numFmtId="0" fontId="7" fillId="2" borderId="0" xfId="0" applyFont="1" applyFill="1" applyAlignment="1">
      <alignment horizontal="center" vertical="center"/>
    </xf>
    <xf numFmtId="0" fontId="7" fillId="2" borderId="6" xfId="0" applyFont="1" applyFill="1" applyBorder="1" applyAlignment="1">
      <alignment horizontal="center" vertical="center"/>
    </xf>
    <xf numFmtId="0" fontId="2" fillId="2" borderId="0" xfId="0" applyFont="1" applyFill="1" applyAlignment="1">
      <alignment horizontal="center" vertical="center"/>
    </xf>
    <xf numFmtId="0" fontId="5" fillId="0" borderId="4" xfId="0" applyFont="1" applyBorder="1" applyAlignment="1">
      <alignment horizontal="center" vertical="center"/>
    </xf>
    <xf numFmtId="0" fontId="0" fillId="10" borderId="4" xfId="0" applyFill="1" applyBorder="1" applyAlignment="1">
      <alignment horizontal="left" vertical="center"/>
    </xf>
    <xf numFmtId="14" fontId="5" fillId="0" borderId="4" xfId="0" applyNumberFormat="1" applyFont="1" applyBorder="1" applyAlignment="1">
      <alignment horizontal="center" vertical="center"/>
    </xf>
    <xf numFmtId="0" fontId="29" fillId="8" borderId="4" xfId="0" applyFont="1" applyFill="1" applyBorder="1" applyAlignment="1">
      <alignment horizontal="center" vertical="center"/>
    </xf>
    <xf numFmtId="0" fontId="2" fillId="0" borderId="0" xfId="0" applyFont="1" applyAlignment="1">
      <alignment horizontal="left" vertical="center" wrapText="1"/>
    </xf>
    <xf numFmtId="0" fontId="10" fillId="7" borderId="19" xfId="0" applyFont="1" applyFill="1" applyBorder="1" applyAlignment="1">
      <alignment horizontal="center" vertical="center"/>
    </xf>
    <xf numFmtId="0" fontId="10" fillId="7" borderId="20" xfId="0" applyFont="1" applyFill="1" applyBorder="1" applyAlignment="1">
      <alignment horizontal="center" vertical="center"/>
    </xf>
    <xf numFmtId="0" fontId="10" fillId="7" borderId="21" xfId="0" applyFont="1" applyFill="1" applyBorder="1" applyAlignment="1">
      <alignment horizontal="center" vertical="center"/>
    </xf>
    <xf numFmtId="0" fontId="1" fillId="13" borderId="11" xfId="0" applyFont="1" applyFill="1" applyBorder="1" applyAlignment="1">
      <alignment horizontal="center" vertical="center"/>
    </xf>
    <xf numFmtId="0" fontId="1" fillId="13" borderId="10" xfId="0" applyFont="1" applyFill="1" applyBorder="1" applyAlignment="1">
      <alignment horizontal="center" vertical="center"/>
    </xf>
    <xf numFmtId="0" fontId="1" fillId="13" borderId="12" xfId="0" applyFont="1" applyFill="1" applyBorder="1" applyAlignment="1">
      <alignment horizontal="center" vertical="center"/>
    </xf>
    <xf numFmtId="0" fontId="3" fillId="0" borderId="10" xfId="0" applyFont="1" applyBorder="1" applyAlignment="1">
      <alignment horizontal="center" vertical="center"/>
    </xf>
    <xf numFmtId="0" fontId="1" fillId="8" borderId="4" xfId="0" applyFont="1" applyFill="1" applyBorder="1" applyAlignment="1">
      <alignment horizontal="center"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0" fillId="10" borderId="0" xfId="0" applyFill="1" applyAlignment="1">
      <alignment horizontal="center" vertical="center"/>
    </xf>
    <xf numFmtId="0" fontId="0" fillId="0" borderId="0" xfId="0" applyAlignment="1">
      <alignment horizontal="center" vertical="center"/>
    </xf>
    <xf numFmtId="0" fontId="1" fillId="8" borderId="11" xfId="0" applyFont="1" applyFill="1" applyBorder="1" applyAlignment="1">
      <alignment horizontal="left" vertical="center" wrapText="1"/>
    </xf>
    <xf numFmtId="0" fontId="1" fillId="8" borderId="10" xfId="0" applyFont="1" applyFill="1" applyBorder="1" applyAlignment="1">
      <alignment horizontal="left" vertical="center" wrapText="1"/>
    </xf>
    <xf numFmtId="0" fontId="1" fillId="8" borderId="12" xfId="0" applyFont="1" applyFill="1" applyBorder="1" applyAlignment="1">
      <alignment horizontal="left" vertical="center" wrapText="1"/>
    </xf>
    <xf numFmtId="0" fontId="8" fillId="2" borderId="2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0" fillId="0" borderId="4" xfId="0" applyBorder="1" applyAlignment="1">
      <alignment horizontal="left" vertical="center"/>
    </xf>
    <xf numFmtId="14" fontId="5" fillId="0" borderId="0" xfId="0" applyNumberFormat="1" applyFont="1" applyAlignment="1">
      <alignment horizontal="center" vertical="center"/>
    </xf>
    <xf numFmtId="0" fontId="1" fillId="8" borderId="11" xfId="0" applyFont="1" applyFill="1" applyBorder="1" applyAlignment="1">
      <alignment horizontal="left" vertical="center"/>
    </xf>
    <xf numFmtId="0" fontId="1" fillId="8" borderId="10" xfId="0" applyFont="1" applyFill="1" applyBorder="1" applyAlignment="1">
      <alignment horizontal="left" vertical="center"/>
    </xf>
    <xf numFmtId="0" fontId="1" fillId="8" borderId="12" xfId="0" applyFont="1" applyFill="1" applyBorder="1" applyAlignment="1">
      <alignment horizontal="left" vertical="center"/>
    </xf>
    <xf numFmtId="0" fontId="15" fillId="3" borderId="0" xfId="4" applyFont="1" applyFill="1" applyAlignment="1">
      <alignment horizontal="center" vertical="center"/>
    </xf>
    <xf numFmtId="0" fontId="1" fillId="8" borderId="13" xfId="0" applyFont="1" applyFill="1" applyBorder="1" applyAlignment="1">
      <alignment horizontal="center" vertical="center"/>
    </xf>
    <xf numFmtId="0" fontId="1" fillId="8" borderId="14" xfId="0" applyFont="1" applyFill="1" applyBorder="1" applyAlignment="1">
      <alignment horizontal="center" vertical="center"/>
    </xf>
    <xf numFmtId="0" fontId="1" fillId="8" borderId="15" xfId="0" applyFont="1" applyFill="1" applyBorder="1" applyAlignment="1">
      <alignment horizontal="center" vertical="center"/>
    </xf>
    <xf numFmtId="0" fontId="15" fillId="0" borderId="4" xfId="4" applyFont="1" applyBorder="1" applyAlignment="1">
      <alignment horizontal="center" vertical="center"/>
    </xf>
    <xf numFmtId="0" fontId="15" fillId="0" borderId="4" xfId="4" applyFont="1" applyBorder="1" applyAlignment="1">
      <alignment horizontal="center" vertical="center" wrapText="1"/>
    </xf>
    <xf numFmtId="0" fontId="10" fillId="7" borderId="1" xfId="0" applyFont="1" applyFill="1" applyBorder="1" applyAlignment="1">
      <alignment horizontal="center" vertical="center"/>
    </xf>
    <xf numFmtId="0" fontId="15" fillId="2" borderId="0" xfId="4" applyFont="1" applyFill="1" applyAlignment="1">
      <alignment horizontal="center" vertical="center"/>
    </xf>
    <xf numFmtId="0" fontId="15" fillId="2" borderId="2" xfId="4" applyFont="1" applyFill="1" applyBorder="1" applyAlignment="1">
      <alignment horizontal="center" vertical="center"/>
    </xf>
    <xf numFmtId="0" fontId="15" fillId="2" borderId="6" xfId="4" applyFont="1" applyFill="1" applyBorder="1" applyAlignment="1">
      <alignment horizontal="center" vertical="center"/>
    </xf>
    <xf numFmtId="0" fontId="15" fillId="0" borderId="11" xfId="4" applyFont="1" applyBorder="1" applyAlignment="1">
      <alignment horizontal="center" vertical="center"/>
    </xf>
    <xf numFmtId="0" fontId="15" fillId="0" borderId="12" xfId="4" applyFont="1" applyBorder="1" applyAlignment="1">
      <alignment horizontal="center" vertical="center"/>
    </xf>
    <xf numFmtId="0" fontId="16" fillId="2" borderId="0" xfId="7" applyFont="1" applyFill="1" applyAlignment="1">
      <alignment horizontal="center" vertical="center"/>
    </xf>
    <xf numFmtId="44"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26" fillId="8" borderId="1" xfId="0" applyFont="1" applyFill="1" applyBorder="1" applyAlignment="1">
      <alignment horizontal="center" vertical="center"/>
    </xf>
    <xf numFmtId="10" fontId="26" fillId="0" borderId="1" xfId="0" applyNumberFormat="1" applyFont="1" applyBorder="1" applyAlignment="1">
      <alignment horizontal="center" vertical="center"/>
    </xf>
    <xf numFmtId="0" fontId="26" fillId="0" borderId="1" xfId="0" applyFont="1" applyBorder="1" applyAlignment="1">
      <alignment horizontal="center" vertical="center"/>
    </xf>
    <xf numFmtId="0" fontId="26" fillId="0" borderId="1" xfId="0" applyFont="1" applyBorder="1" applyAlignment="1">
      <alignment horizontal="left" vertical="center" wrapText="1"/>
    </xf>
  </cellXfs>
  <cellStyles count="15">
    <cellStyle name="Excel Built-in Normal" xfId="7" xr:uid="{00000000-0005-0000-0000-000000000000}"/>
    <cellStyle name="Excel Built-in Normal 1" xfId="8" xr:uid="{00000000-0005-0000-0000-000001000000}"/>
    <cellStyle name="Hiperlink 2" xfId="12" xr:uid="{2993D9BB-9616-4BE9-BB8F-1592D8651FDF}"/>
    <cellStyle name="Moeda 12" xfId="14" xr:uid="{8C741B5F-FCF4-404B-9BD3-9983FA5C1E7D}"/>
    <cellStyle name="Moeda_pLANILHA DE BDI_MODELO v2_EXCEL" xfId="5" xr:uid="{00000000-0005-0000-0000-000002000000}"/>
    <cellStyle name="Normal" xfId="0" builtinId="0"/>
    <cellStyle name="Normal 2 2" xfId="9" xr:uid="{00000000-0005-0000-0000-000004000000}"/>
    <cellStyle name="Normal 3" xfId="2" xr:uid="{00000000-0005-0000-0000-000005000000}"/>
    <cellStyle name="Normal_ELETRICA_2" xfId="13" xr:uid="{E6435C11-BBE3-4BDA-BD7B-156A31424415}"/>
    <cellStyle name="Normal_pLANILHA DE BDI_MODELO v2_EXCEL" xfId="4" xr:uid="{00000000-0005-0000-0000-000006000000}"/>
    <cellStyle name="Porcentagem" xfId="1" builtinId="5"/>
    <cellStyle name="Porcentagem_pLANILHA DE BDI_MODELO v2_EXCEL" xfId="6" xr:uid="{00000000-0005-0000-0000-000008000000}"/>
    <cellStyle name="Separador de milhares 2 2" xfId="10" xr:uid="{00000000-0005-0000-0000-000009000000}"/>
    <cellStyle name="Separador de milhares 3" xfId="3" xr:uid="{00000000-0005-0000-0000-00000A000000}"/>
    <cellStyle name="Título 1 1" xfId="11" xr:uid="{00000000-0005-0000-0000-00000B000000}"/>
  </cellStyles>
  <dxfs count="0"/>
  <tableStyles count="0" defaultTableStyle="TableStyleMedium9" defaultPivotStyle="PivotStyleLight16"/>
  <colors>
    <mruColors>
      <color rgb="FF000066"/>
      <color rgb="FFFFFFCC"/>
      <color rgb="FFFFFFEB"/>
      <color rgb="FF003399"/>
      <color rgb="FF00006C"/>
      <color rgb="FF00009E"/>
      <color rgb="FF000099"/>
      <color rgb="FF0000D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373380</xdr:colOff>
      <xdr:row>1</xdr:row>
      <xdr:rowOff>3809</xdr:rowOff>
    </xdr:from>
    <xdr:to>
      <xdr:col>4</xdr:col>
      <xdr:colOff>41038</xdr:colOff>
      <xdr:row>3</xdr:row>
      <xdr:rowOff>134953</xdr:rowOff>
    </xdr:to>
    <xdr:pic>
      <xdr:nvPicPr>
        <xdr:cNvPr id="2" name="Imagem 1">
          <a:extLst>
            <a:ext uri="{FF2B5EF4-FFF2-40B4-BE49-F238E27FC236}">
              <a16:creationId xmlns:a16="http://schemas.microsoft.com/office/drawing/2014/main" id="{A7174D86-BCB3-48A1-B84A-FEFF625BC07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833" b="34360"/>
        <a:stretch/>
      </xdr:blipFill>
      <xdr:spPr>
        <a:xfrm>
          <a:off x="373380" y="156209"/>
          <a:ext cx="1972708" cy="9026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133349</xdr:rowOff>
    </xdr:from>
    <xdr:to>
      <xdr:col>3</xdr:col>
      <xdr:colOff>681118</xdr:colOff>
      <xdr:row>3</xdr:row>
      <xdr:rowOff>112093</xdr:rowOff>
    </xdr:to>
    <xdr:pic>
      <xdr:nvPicPr>
        <xdr:cNvPr id="2" name="Imagem 1">
          <a:extLst>
            <a:ext uri="{FF2B5EF4-FFF2-40B4-BE49-F238E27FC236}">
              <a16:creationId xmlns:a16="http://schemas.microsoft.com/office/drawing/2014/main" id="{78494253-46C7-48EE-B4EE-448A4D68136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833" b="34360"/>
        <a:stretch/>
      </xdr:blipFill>
      <xdr:spPr>
        <a:xfrm>
          <a:off x="0" y="133349"/>
          <a:ext cx="2014618" cy="9026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133349</xdr:rowOff>
    </xdr:from>
    <xdr:to>
      <xdr:col>3</xdr:col>
      <xdr:colOff>703978</xdr:colOff>
      <xdr:row>3</xdr:row>
      <xdr:rowOff>112093</xdr:rowOff>
    </xdr:to>
    <xdr:pic>
      <xdr:nvPicPr>
        <xdr:cNvPr id="2" name="Imagem 1">
          <a:extLst>
            <a:ext uri="{FF2B5EF4-FFF2-40B4-BE49-F238E27FC236}">
              <a16:creationId xmlns:a16="http://schemas.microsoft.com/office/drawing/2014/main" id="{C21D135A-3E63-457C-92CA-7565EFC2BED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833" b="34360"/>
        <a:stretch/>
      </xdr:blipFill>
      <xdr:spPr>
        <a:xfrm>
          <a:off x="0" y="133349"/>
          <a:ext cx="2014618" cy="90266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677333</xdr:colOff>
      <xdr:row>17</xdr:row>
      <xdr:rowOff>85775</xdr:rowOff>
    </xdr:from>
    <xdr:to>
      <xdr:col>6</xdr:col>
      <xdr:colOff>222248</xdr:colOff>
      <xdr:row>19</xdr:row>
      <xdr:rowOff>105831</xdr:rowOff>
    </xdr:to>
    <xdr:pic>
      <xdr:nvPicPr>
        <xdr:cNvPr id="2" name="Picture 4">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598583" y="4594275"/>
          <a:ext cx="2688165" cy="655056"/>
        </a:xfrm>
        <a:prstGeom prst="rect">
          <a:avLst/>
        </a:prstGeom>
        <a:noFill/>
      </xdr:spPr>
    </xdr:pic>
    <xdr:clientData/>
  </xdr:twoCellAnchor>
  <xdr:twoCellAnchor editAs="oneCell">
    <xdr:from>
      <xdr:col>1</xdr:col>
      <xdr:colOff>2423584</xdr:colOff>
      <xdr:row>0</xdr:row>
      <xdr:rowOff>32928</xdr:rowOff>
    </xdr:from>
    <xdr:to>
      <xdr:col>3</xdr:col>
      <xdr:colOff>1214967</xdr:colOff>
      <xdr:row>5</xdr:row>
      <xdr:rowOff>158751</xdr:rowOff>
    </xdr:to>
    <xdr:pic>
      <xdr:nvPicPr>
        <xdr:cNvPr id="8" name="Imagem 7">
          <a:extLst>
            <a:ext uri="{FF2B5EF4-FFF2-40B4-BE49-F238E27FC236}">
              <a16:creationId xmlns:a16="http://schemas.microsoft.com/office/drawing/2014/main" id="{0A6F2F53-0DFD-7DB7-4FD0-E46306512C2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0833" b="34360"/>
        <a:stretch/>
      </xdr:blipFill>
      <xdr:spPr>
        <a:xfrm>
          <a:off x="3005667" y="32928"/>
          <a:ext cx="2406650" cy="107832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677333</xdr:colOff>
      <xdr:row>17</xdr:row>
      <xdr:rowOff>85775</xdr:rowOff>
    </xdr:from>
    <xdr:to>
      <xdr:col>6</xdr:col>
      <xdr:colOff>222248</xdr:colOff>
      <xdr:row>19</xdr:row>
      <xdr:rowOff>105831</xdr:rowOff>
    </xdr:to>
    <xdr:pic>
      <xdr:nvPicPr>
        <xdr:cNvPr id="2" name="Picture 4">
          <a:extLst>
            <a:ext uri="{FF2B5EF4-FFF2-40B4-BE49-F238E27FC236}">
              <a16:creationId xmlns:a16="http://schemas.microsoft.com/office/drawing/2014/main" id="{6DFD32C6-8031-4E8C-B028-36F0CC575AA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82608" y="4562525"/>
          <a:ext cx="2678640" cy="648706"/>
        </a:xfrm>
        <a:prstGeom prst="rect">
          <a:avLst/>
        </a:prstGeom>
        <a:noFill/>
      </xdr:spPr>
    </xdr:pic>
    <xdr:clientData/>
  </xdr:twoCellAnchor>
  <xdr:twoCellAnchor editAs="oneCell">
    <xdr:from>
      <xdr:col>1</xdr:col>
      <xdr:colOff>2423584</xdr:colOff>
      <xdr:row>0</xdr:row>
      <xdr:rowOff>32928</xdr:rowOff>
    </xdr:from>
    <xdr:to>
      <xdr:col>3</xdr:col>
      <xdr:colOff>1214967</xdr:colOff>
      <xdr:row>5</xdr:row>
      <xdr:rowOff>158751</xdr:rowOff>
    </xdr:to>
    <xdr:pic>
      <xdr:nvPicPr>
        <xdr:cNvPr id="3" name="Imagem 2">
          <a:extLst>
            <a:ext uri="{FF2B5EF4-FFF2-40B4-BE49-F238E27FC236}">
              <a16:creationId xmlns:a16="http://schemas.microsoft.com/office/drawing/2014/main" id="{AB8CE0DF-23F2-4381-9FA5-F7305243FA6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0833" b="34360"/>
        <a:stretch/>
      </xdr:blipFill>
      <xdr:spPr>
        <a:xfrm>
          <a:off x="3004609" y="32928"/>
          <a:ext cx="2421466" cy="10783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T:\SMPPU\engenharia\000%20-%20LICITA&#199;&#213;ES\2026\014%20-%20BASE%20N&#193;UTICA%20BOMBEIROS\4.%20PLANILHA%20OR&#199;AMENT&#193;RIA\PLANILHA%20OR&#199;AMENT&#193;RIA%20-%20BASE%20N&#193;UTICA_REV01.xlsx" TargetMode="External"/><Relationship Id="rId1" Type="http://schemas.openxmlformats.org/officeDocument/2006/relationships/externalLinkPath" Target="file:///T:\SMPPU\engenharia\000%20-%20LICITA&#199;&#213;ES\2026\014%20-%20BASE%20N&#193;UTICA%20BOMBEIROS\4.%20PLANILHA%20OR&#199;AMENT&#193;RIA\PLANILHA%20OR&#199;AMENT&#193;RIA%20-%20BASE%20N&#193;UTICA_REV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çamentária"/>
      <sheetName val="Composições"/>
      <sheetName val="MAXIM-AR"/>
      <sheetName val="Cotações_Composições"/>
      <sheetName val="Cotação"/>
      <sheetName val="BDI SERVIÇOS"/>
      <sheetName val="BDI MAT. E EQUIP."/>
      <sheetName val="CRONOGRAMA"/>
      <sheetName val="CSD"/>
      <sheetName val="IS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1">
          <cell r="B11">
            <v>104658</v>
          </cell>
          <cell r="C11" t="str">
            <v>PISO PODOTÁTIL DE ALERTA OU DIRECIONAL, DE CONCRETO, ASSENTADO SOBRE ARGAMASSA. AF_03/2024</v>
          </cell>
          <cell r="D11" t="str">
            <v>M2</v>
          </cell>
          <cell r="E11">
            <v>158.55000000000001</v>
          </cell>
        </row>
        <row r="12">
          <cell r="B12">
            <v>105002</v>
          </cell>
          <cell r="C12" t="str">
            <v>RAMPA DE ACESSIBILIDADE EM CONCRETO MOLDADO IN LOCO, EM CALÇADA NOVA COM LARGURA MAIOR OU IGUAL À 3,00 M, FCK 25MPA, COM PISO PODOTÁTIL. AF_03/2024</v>
          </cell>
          <cell r="D12" t="str">
            <v>UN</v>
          </cell>
          <cell r="E12">
            <v>860.19</v>
          </cell>
        </row>
        <row r="13">
          <cell r="B13">
            <v>105004</v>
          </cell>
          <cell r="C13" t="str">
            <v>RAMPA DE ACESSIBILIDADE EM CONCRETO MOLDADO IN LOCO, EM CALÇADA NOVA COM LARGURA MENOR À 3,00 M, FCK 25MPA, COM PISO PODOTÁTIL. AF_03/2024</v>
          </cell>
          <cell r="D13" t="str">
            <v>M2</v>
          </cell>
          <cell r="E13">
            <v>148.12</v>
          </cell>
        </row>
        <row r="14">
          <cell r="B14">
            <v>105003</v>
          </cell>
          <cell r="C14" t="str">
            <v>RAMPA DE ACESSIBILIDADE EM CONCRETO MOLDADO IN LOCO, EM CALÇADA PRÉ EXISTENTE COM LARGURA MAIOR OU IGUAL À 3,00 M, FCK 25MPA, COM PISO PODOTÁTIL. AF_03/2024</v>
          </cell>
          <cell r="D14" t="str">
            <v>UN</v>
          </cell>
          <cell r="E14">
            <v>1430.18</v>
          </cell>
        </row>
        <row r="15">
          <cell r="B15">
            <v>105005</v>
          </cell>
          <cell r="C15" t="str">
            <v>RAMPA DE ACESSIBILIDADE EM CONCRETO MOLDADO IN LOCO, EM CALÇADA PRÉ EXISTENTE COM LARGURA MENOR À 3,00 M, FCK 25MPA, COM PISO PODOTÁTIL. AF_03/2024</v>
          </cell>
          <cell r="D15" t="str">
            <v>M2</v>
          </cell>
          <cell r="E15">
            <v>253.66</v>
          </cell>
        </row>
        <row r="16">
          <cell r="B16">
            <v>105006</v>
          </cell>
          <cell r="C16" t="str">
            <v>RAMPA DE ACESSIBILIDADE EM CONCRETO PRÉ MOLDADO, EM CALÇADA NOVA COM LARGURA MAIOR OU IGUAL À 3,00 M, FCK 25MPA, COM PISO PODOTÁTIL. AF_03/2024</v>
          </cell>
          <cell r="D16" t="str">
            <v>UN</v>
          </cell>
          <cell r="E16">
            <v>0</v>
          </cell>
        </row>
        <row r="17">
          <cell r="B17">
            <v>104999</v>
          </cell>
          <cell r="C17" t="str">
            <v>RAMPA DE ACESSIBILIDADE EM CONCRETO PRÉ MOLDADO, EM CALÇADA PRÉ EXISTENTE COM LARGURA MAIOR OU IGUAL À 3,00 M, FCK 25MPA, COM PISO PODOTÁTIL. AF_03/2024</v>
          </cell>
          <cell r="D17" t="str">
            <v>UN</v>
          </cell>
          <cell r="E17">
            <v>0</v>
          </cell>
        </row>
        <row r="18">
          <cell r="B18">
            <v>105000</v>
          </cell>
          <cell r="C18" t="str">
            <v>RAMPA DE ACESSIBILIDADE PARA ACESSO A EDIFICAÇÕES COM INCLINAÇÃO DE 8,33% EM CONCRETO MOLDADO IN LOCO, COM LARGURA DE 1,20M, FCK 25MPA, NÃO ARMADA, COM JUNTA A CADA 2M COM CORTE À SECO. AF_03/2024</v>
          </cell>
          <cell r="D18" t="str">
            <v>M</v>
          </cell>
          <cell r="E18">
            <v>1368.95</v>
          </cell>
        </row>
        <row r="19">
          <cell r="B19">
            <v>105001</v>
          </cell>
          <cell r="C19" t="str">
            <v>RAMPA DE ACESSIBILIDADE PARA ACESSO A EDIFICAÇÕES COM INCLINAÇÃO DE 8,33% EM CONCRETO MOLDADO IN LOCO, COM LARGURA DE 1,50M, FCK 25MPA, NÃO ARMADA, COM JUNTA A CADA 2M COM CORTE À SECO. AF_03/2024</v>
          </cell>
          <cell r="D19" t="str">
            <v>M</v>
          </cell>
          <cell r="E19">
            <v>1399.88</v>
          </cell>
        </row>
        <row r="20">
          <cell r="B20">
            <v>89306</v>
          </cell>
          <cell r="C20" t="str">
            <v>ALVENARIA ESTRUTURAL DE BLOCOS CERÂMICOS 14X19X29, (ESPESSURA DE 14 CM), UTILIZANDO COLHER DE PEDREIRO E ARGAMASSA DE ASSENTAMENTO COM PREPARO EM BETONEIRA. AF_03/2023</v>
          </cell>
          <cell r="D20" t="str">
            <v>M2</v>
          </cell>
          <cell r="E20">
            <v>117.43</v>
          </cell>
        </row>
        <row r="21">
          <cell r="B21">
            <v>89307</v>
          </cell>
          <cell r="C21" t="str">
            <v>ALVENARIA ESTRUTURAL DE BLOCOS CERÂMICOS 14X19X29, (ESPESSURA DE 14 CM), UTILIZANDO COLHER DE PEDREIRO E ARGAMASSA DE ASSENTAMENTO COM PREPARO MANUAL. AF_03/2023</v>
          </cell>
          <cell r="D21" t="str">
            <v>M2</v>
          </cell>
          <cell r="E21">
            <v>120.47</v>
          </cell>
        </row>
        <row r="22">
          <cell r="B22">
            <v>89290</v>
          </cell>
          <cell r="C22" t="str">
            <v>ALVENARIA ESTRUTURAL DE BLOCOS CERÂMICOS 14X19X29, (ESPESSURA DE 14 CM), UTILIZANDO PALHETA E ARGAMASSA DE ASSENTAMENTO COM PREPARO EM BETONEIRA. AF_03/2023</v>
          </cell>
          <cell r="D22" t="str">
            <v>M2</v>
          </cell>
          <cell r="E22">
            <v>95.17</v>
          </cell>
        </row>
        <row r="23">
          <cell r="B23">
            <v>89291</v>
          </cell>
          <cell r="C23" t="str">
            <v>ALVENARIA ESTRUTURAL DE BLOCOS CERÂMICOS 14X19X29, (ESPESSURA DE 14 CM), UTILIZANDO PALHETA E ARGAMASSA DE ASSENTAMENTO COM PREPARO MANUAL. AF_03/2023</v>
          </cell>
          <cell r="D23" t="str">
            <v>M2</v>
          </cell>
          <cell r="E23">
            <v>97.44</v>
          </cell>
        </row>
        <row r="24">
          <cell r="B24">
            <v>89298</v>
          </cell>
          <cell r="C24" t="str">
            <v>ALVENARIA ESTRUTURAL DE BLOCOS CERÂMICOS 14X19X39, (ESPESSURA DE 14 CM), UTILIZANDO COLHER DE PEDREIRO E ARGAMASSA DE ASSENTAMENTO COM PREPARO EM BETONEIRA. AF_03/2023</v>
          </cell>
          <cell r="D24" t="str">
            <v>M2</v>
          </cell>
          <cell r="E24">
            <v>99.13</v>
          </cell>
        </row>
        <row r="25">
          <cell r="B25">
            <v>89299</v>
          </cell>
          <cell r="C25" t="str">
            <v>ALVENARIA ESTRUTURAL DE BLOCOS CERÂMICOS 14X19X39, (ESPESSURA DE 14 CM), UTILIZANDO COLHER DE PEDREIRO E ARGAMASSA DE ASSENTAMENTO COM PREPARO MANUAL. AF_03/2023</v>
          </cell>
          <cell r="D25" t="str">
            <v>M2</v>
          </cell>
          <cell r="E25">
            <v>101.86</v>
          </cell>
        </row>
        <row r="26">
          <cell r="B26">
            <v>89282</v>
          </cell>
          <cell r="C26" t="str">
            <v>ALVENARIA ESTRUTURAL DE BLOCOS CERÂMICOS 14X19X39, (ESPESSURA DE 14 CM), UTILIZANDO PALHETA E ARGAMASSA DE ASSENTAMENTO COM PREPARO EM BETONEIRA. AF_03/2023</v>
          </cell>
          <cell r="D26" t="str">
            <v>M2</v>
          </cell>
          <cell r="E26">
            <v>83.57</v>
          </cell>
        </row>
        <row r="27">
          <cell r="B27">
            <v>89283</v>
          </cell>
          <cell r="C27" t="str">
            <v>ALVENARIA ESTRUTURAL DE BLOCOS CERÂMICOS 14X19X39, (ESPESSURA DE 14 CM), UTILIZANDO PALHETA E ARGAMASSA DE ASSENTAMENTO COM PREPARO MANUAL. AF_03/2023</v>
          </cell>
          <cell r="D27" t="str">
            <v>M2</v>
          </cell>
          <cell r="E27">
            <v>85.62</v>
          </cell>
        </row>
        <row r="28">
          <cell r="B28">
            <v>89480</v>
          </cell>
          <cell r="C28" t="str">
            <v>ALVENARIA DE BLOCOS DE CONCRETO ESTRUTURAL 14X19X29 CM (ESPESSURA 14 CM), FBK = 14 MPA, UTILIZANDO COLHER DE PEDREIRO. AF_10/2022</v>
          </cell>
          <cell r="D28" t="str">
            <v>M2</v>
          </cell>
          <cell r="E28">
            <v>176.99</v>
          </cell>
        </row>
        <row r="29">
          <cell r="B29">
            <v>89464</v>
          </cell>
          <cell r="C29" t="str">
            <v>ALVENARIA DE BLOCOS DE CONCRETO ESTRUTURAL 14X19X29 CM (ESPESSURA 14 CM), FBK = 14,0 MPA, UTILIZANDO PALHETA. AF_10/2022</v>
          </cell>
          <cell r="D29" t="str">
            <v>M2</v>
          </cell>
          <cell r="E29">
            <v>149.38999999999999</v>
          </cell>
        </row>
        <row r="30">
          <cell r="B30">
            <v>89478</v>
          </cell>
          <cell r="C30" t="str">
            <v>ALVENARIA DE BLOCOS DE CONCRETO ESTRUTURAL 14X19X29 CM (ESPESSURA 14 CM), FBK = 4,5 MPA, UTILIZANDO COLHER DE PEDREIRO. AF_10/2022</v>
          </cell>
          <cell r="D30" t="str">
            <v>M2</v>
          </cell>
          <cell r="E30">
            <v>153.80000000000001</v>
          </cell>
        </row>
        <row r="31">
          <cell r="B31">
            <v>89462</v>
          </cell>
          <cell r="C31" t="str">
            <v>ALVENARIA DE BLOCOS DE CONCRETO ESTRUTURAL 14X19X29 CM (ESPESSURA 14 CM), FBK = 4,5 MPA, UTILIZANDO PALHETA. AF_10/2022</v>
          </cell>
          <cell r="D31" t="str">
            <v>M2</v>
          </cell>
          <cell r="E31">
            <v>127.9</v>
          </cell>
        </row>
        <row r="32">
          <cell r="B32">
            <v>104444</v>
          </cell>
          <cell r="C32" t="str">
            <v>ALVENARIA DE BLOCOS DE CONCRETO ESTRUTURAL 14X19X29 CM (ESPESSURA 14 CM), FBK = 8 MPA, UTILIZANDO COLHER DE PEDREIRO. AF_10/2022</v>
          </cell>
          <cell r="D32" t="str">
            <v>M2</v>
          </cell>
          <cell r="E32">
            <v>0</v>
          </cell>
        </row>
        <row r="33">
          <cell r="B33">
            <v>104442</v>
          </cell>
          <cell r="C33" t="str">
            <v>ALVENARIA DE BLOCOS DE CONCRETO ESTRUTURAL 14X19X29 CM (ESPESSURA 14 CM), FBK = 8 MPA, UTILIZANDO PALHETA. AF_10/2022</v>
          </cell>
          <cell r="D33" t="str">
            <v>M2</v>
          </cell>
          <cell r="E33">
            <v>0</v>
          </cell>
        </row>
        <row r="34">
          <cell r="B34">
            <v>89472</v>
          </cell>
          <cell r="C34" t="str">
            <v>ALVENARIA DE BLOCOS DE CONCRETO ESTRUTURAL 14X19X39 CM (ESPESSURA 14 CM), FBK = 14 MPA, UTILIZANDO COLHER DE PEDREIRO. AF_10/2022</v>
          </cell>
          <cell r="D34" t="str">
            <v>M2</v>
          </cell>
          <cell r="E34">
            <v>130.72</v>
          </cell>
        </row>
        <row r="35">
          <cell r="B35">
            <v>89455</v>
          </cell>
          <cell r="C35" t="str">
            <v>ALVENARIA DE BLOCOS DE CONCRETO ESTRUTURAL 14X19X39 CM (ESPESSURA 14 CM), FBK = 14 MPA, UTILIZANDO PALHETA. AF_10/2022</v>
          </cell>
          <cell r="D35" t="str">
            <v>M2</v>
          </cell>
          <cell r="E35">
            <v>113.6</v>
          </cell>
        </row>
        <row r="36">
          <cell r="B36">
            <v>89470</v>
          </cell>
          <cell r="C36" t="str">
            <v>ALVENARIA DE BLOCOS DE CONCRETO ESTRUTURAL 14X19X39 CM (ESPESSURA 14 CM), FBK = 4,5 MPA, UTILIZANDO COLHER DE PEDREIRO. AF_10/2022</v>
          </cell>
          <cell r="D36" t="str">
            <v>M2</v>
          </cell>
          <cell r="E36">
            <v>110.14</v>
          </cell>
        </row>
        <row r="37">
          <cell r="B37">
            <v>89453</v>
          </cell>
          <cell r="C37" t="str">
            <v>ALVENARIA DE BLOCOS DE CONCRETO ESTRUTURAL 14X19X39 CM (ESPESSURA 14 CM), FBK = 4,5 MPA, UTILIZANDO PALHETA. AF_10/2022</v>
          </cell>
          <cell r="D37" t="str">
            <v>M2</v>
          </cell>
          <cell r="E37">
            <v>94.68</v>
          </cell>
        </row>
        <row r="38">
          <cell r="B38">
            <v>104443</v>
          </cell>
          <cell r="C38" t="str">
            <v>ALVENARIA DE BLOCOS DE CONCRETO ESTRUTURAL 14X19X39 CM (ESPESSURA 14 CM), FBK = 8 MPA, UTILIZANDO COLHER DE PEDREIRO. AF_10/2022</v>
          </cell>
          <cell r="D38" t="str">
            <v>M2</v>
          </cell>
          <cell r="E38">
            <v>0</v>
          </cell>
        </row>
        <row r="39">
          <cell r="B39">
            <v>104441</v>
          </cell>
          <cell r="C39" t="str">
            <v>ALVENARIA DE BLOCOS DE CONCRETO ESTRUTURAL 14X19X39 CM (ESPESSURA 14 CM), FBK = 8 MPA, UTILIZANDO PALHETA. AF_10/2022</v>
          </cell>
          <cell r="D39" t="str">
            <v>M2</v>
          </cell>
          <cell r="E39">
            <v>0</v>
          </cell>
        </row>
        <row r="40">
          <cell r="B40">
            <v>103354</v>
          </cell>
          <cell r="C40" t="str">
            <v>ALVENARIA DE VEDAÇÃO DE BLOCOS CERÂMICOS FURADOS NA HORIZONTAL DE 11,5X14X24 CM (ESPESSURA 11,5 CM) E ARGAMASSA DE ASSENTAMENTO COM PREPARO EM BETONEIRA. AF_12/2021</v>
          </cell>
          <cell r="D40" t="str">
            <v>M2</v>
          </cell>
          <cell r="E40">
            <v>111.53</v>
          </cell>
        </row>
        <row r="41">
          <cell r="B41">
            <v>103355</v>
          </cell>
          <cell r="C41" t="str">
            <v>ALVENARIA DE VEDAÇÃO DE BLOCOS CERÂMICOS FURADOS NA HORIZONTAL DE 11,5X14X24 CM (ESPESSURA 11,5 CM) E ARGAMASSA DE ASSENTAMENTO COM PREPARO MANUAL. AF_12/2021</v>
          </cell>
          <cell r="D41" t="str">
            <v>M2</v>
          </cell>
          <cell r="E41">
            <v>113.34</v>
          </cell>
        </row>
        <row r="42">
          <cell r="B42">
            <v>103330</v>
          </cell>
          <cell r="C42" t="str">
            <v>ALVENARIA DE VEDAÇÃO DE BLOCOS CERÂMICOS FURADOS NA HORIZONTAL DE 11,5X19X19 CM (ESPESSURA 11,5 CM) E ARGAMASSA DE ASSENTAMENTO COM PREPARO EM BETONEIRA. AF_12/2021</v>
          </cell>
          <cell r="D42" t="str">
            <v>M2</v>
          </cell>
          <cell r="E42">
            <v>102.27</v>
          </cell>
        </row>
        <row r="43">
          <cell r="B43">
            <v>103331</v>
          </cell>
          <cell r="C43" t="str">
            <v>ALVENARIA DE VEDAÇÃO DE BLOCOS CERÂMICOS FURADOS NA HORIZONTAL DE 11,5X19X19 CM (ESPESSURA 11,5 CM) E ARGAMASSA DE ASSENTAMENTO COM PREPARO MANUAL. AF_12/2021</v>
          </cell>
          <cell r="D43" t="str">
            <v>M2</v>
          </cell>
          <cell r="E43">
            <v>103.98</v>
          </cell>
        </row>
        <row r="44">
          <cell r="B44">
            <v>103358</v>
          </cell>
          <cell r="C44" t="str">
            <v>ALVENARIA DE VEDAÇÃO DE BLOCOS CERÂMICOS FURADOS NA HORIZONTAL DE 11,5X19X29 CM (ESPESSURA 11,5 CM) E ARGAMASSA DE ASSENTAMENTO COM PREPARO EM BETONEIRA. AF_12/2021</v>
          </cell>
          <cell r="D44" t="str">
            <v>M2</v>
          </cell>
          <cell r="E44">
            <v>85.54</v>
          </cell>
        </row>
        <row r="45">
          <cell r="B45">
            <v>103359</v>
          </cell>
          <cell r="C45" t="str">
            <v>ALVENARIA DE VEDAÇÃO DE BLOCOS CERÂMICOS FURADOS NA HORIZONTAL DE 11,5X19X29 CM (ESPESSURA 11,5 CM) E ARGAMASSA DE ASSENTAMENTO COM PREPARO MANUAL. AF_12/2021</v>
          </cell>
          <cell r="D45" t="str">
            <v>M2</v>
          </cell>
          <cell r="E45">
            <v>86.99</v>
          </cell>
        </row>
        <row r="46">
          <cell r="B46">
            <v>103366</v>
          </cell>
          <cell r="C46" t="str">
            <v>ALVENARIA DE VEDAÇÃO DE BLOCOS CERÂMICOS FURADOS NA HORIZONTAL DE 11,5X19X39 CM (ESPESSURA 11,5 CM) E ARGAMASSA DE ASSENTAMENTO COM PREPARO EM BETONEIRA. AF_12/2021</v>
          </cell>
          <cell r="D46" t="str">
            <v>M2</v>
          </cell>
          <cell r="E46">
            <v>73.41</v>
          </cell>
        </row>
        <row r="47">
          <cell r="B47">
            <v>103367</v>
          </cell>
          <cell r="C47" t="str">
            <v>ALVENARIA DE VEDAÇÃO DE BLOCOS CERÂMICOS FURADOS NA HORIZONTAL DE 11,5X19X39 CM (ESPESSURA 11,5 CM) E ARGAMASSA DE ASSENTAMENTO COM PREPARO MANUAL. AF_12/2021</v>
          </cell>
          <cell r="D47" t="str">
            <v>M2</v>
          </cell>
          <cell r="E47">
            <v>74.72</v>
          </cell>
        </row>
        <row r="48">
          <cell r="B48">
            <v>103360</v>
          </cell>
          <cell r="C48" t="str">
            <v>ALVENARIA DE VEDAÇÃO DE BLOCOS CERÂMICOS FURADOS NA HORIZONTAL DE 14X19X29 CM (ESPESSURA 14 CM) E ARGAMASSA DE ASSENTAMENTO COM PREPARO EM BETONEIRA. AF_12/2021</v>
          </cell>
          <cell r="D48" t="str">
            <v>M2</v>
          </cell>
          <cell r="E48">
            <v>100.09</v>
          </cell>
        </row>
        <row r="49">
          <cell r="B49">
            <v>103361</v>
          </cell>
          <cell r="C49" t="str">
            <v>ALVENARIA DE VEDAÇÃO DE BLOCOS CERÂMICOS FURADOS NA HORIZONTAL DE 14X19X29 CM (ESPESSURA 14 CM) E ARGAMASSA DE ASSENTAMENTO COM PREPARO MANUAL. AF_12/2021</v>
          </cell>
          <cell r="D49" t="str">
            <v>M2</v>
          </cell>
          <cell r="E49">
            <v>101.92</v>
          </cell>
        </row>
        <row r="50">
          <cell r="B50">
            <v>103368</v>
          </cell>
          <cell r="C50" t="str">
            <v>ALVENARIA DE VEDAÇÃO DE BLOCOS CERÂMICOS FURADOS NA HORIZONTAL DE 14X19X39 CM (ESPESSURA 14 CM) E ARGAMASSA DE ASSENTAMENTO COM PREPARO EM BETONEIRA. AF_12/2021</v>
          </cell>
          <cell r="D50" t="str">
            <v>M2</v>
          </cell>
          <cell r="E50">
            <v>83.47</v>
          </cell>
        </row>
        <row r="51">
          <cell r="B51">
            <v>103369</v>
          </cell>
          <cell r="C51" t="str">
            <v>ALVENARIA DE VEDAÇÃO DE BLOCOS CERÂMICOS FURADOS NA HORIZONTAL DE 14X19X39 CM (ESPESSURA 14 CM) E ARGAMASSA DE ASSENTAMENTO COM PREPARO MANUAL. AF_12/2021</v>
          </cell>
          <cell r="D51" t="str">
            <v>M2</v>
          </cell>
          <cell r="E51">
            <v>85.13</v>
          </cell>
        </row>
        <row r="52">
          <cell r="B52">
            <v>103334</v>
          </cell>
          <cell r="C52" t="str">
            <v>ALVENARIA DE VEDAÇÃO DE BLOCOS CERÂMICOS FURADOS NA HORIZONTAL DE 14X9X19 CM (ESPESSURA 14 CM, BLOCO DEITADO) E ARGAMASSA DE ASSENTAMENTO COM PREPARO EM BETONEIRA. AF_12/2021</v>
          </cell>
          <cell r="D52" t="str">
            <v>M2</v>
          </cell>
          <cell r="E52">
            <v>182.66</v>
          </cell>
        </row>
        <row r="53">
          <cell r="B53">
            <v>103335</v>
          </cell>
          <cell r="C53" t="str">
            <v>ALVENARIA DE VEDAÇÃO DE BLOCOS CERÂMICOS FURADOS NA HORIZONTAL DE 14X9X19 CM (ESPESSURA 14 CM, BLOCO DEITADO) E ARGAMASSA DE ASSENTAMENTO COM PREPARO MANUAL. AF_12/2021</v>
          </cell>
          <cell r="D53" t="str">
            <v>M2</v>
          </cell>
          <cell r="E53">
            <v>185.85</v>
          </cell>
        </row>
        <row r="54">
          <cell r="B54">
            <v>103362</v>
          </cell>
          <cell r="C54" t="str">
            <v>ALVENARIA DE VEDAÇÃO DE BLOCOS CERÂMICOS FURADOS NA HORIZONTAL DE 19X19X29 CM (ESPESSURA 19 CM) E ARGAMASSA DE ASSENTAMENTO COM PREPARO EM BETONEIRA. AF_12/2021</v>
          </cell>
          <cell r="D54" t="str">
            <v>M2</v>
          </cell>
          <cell r="E54">
            <v>120.36</v>
          </cell>
        </row>
        <row r="55">
          <cell r="B55">
            <v>103363</v>
          </cell>
          <cell r="C55" t="str">
            <v>ALVENARIA DE VEDAÇÃO DE BLOCOS CERÂMICOS FURADOS NA HORIZONTAL DE 19X19X29 CM (ESPESSURA 19 CM) E ARGAMASSA DE ASSENTAMENTO COM PREPARO MANUAL. AF_12/2021</v>
          </cell>
          <cell r="D55" t="str">
            <v>M2</v>
          </cell>
          <cell r="E55">
            <v>122.42</v>
          </cell>
        </row>
        <row r="56">
          <cell r="B56">
            <v>103370</v>
          </cell>
          <cell r="C56" t="str">
            <v>ALVENARIA DE VEDAÇÃO DE BLOCOS CERÂMICOS FURADOS NA HORIZONTAL DE 19X19X39 CM (ESPESSURA 19 CM) E ARGAMASSA DE ASSENTAMENTO COM PREPARO EM BETONEIRA. AF_12/2021</v>
          </cell>
          <cell r="D56" t="str">
            <v>M2</v>
          </cell>
          <cell r="E56">
            <v>103.97</v>
          </cell>
        </row>
        <row r="57">
          <cell r="B57">
            <v>103371</v>
          </cell>
          <cell r="C57" t="str">
            <v>ALVENARIA DE VEDAÇÃO DE BLOCOS CERÂMICOS FURADOS NA HORIZONTAL DE 19X19X39 CM (ESPESSURA 19 CM) E ARGAMASSA DE ASSENTAMENTO COM PREPARO MANUAL. AF_12/2021</v>
          </cell>
          <cell r="D57" t="str">
            <v>M2</v>
          </cell>
          <cell r="E57">
            <v>105.84</v>
          </cell>
        </row>
        <row r="58">
          <cell r="B58">
            <v>103332</v>
          </cell>
          <cell r="C58" t="str">
            <v>ALVENARIA DE VEDAÇÃO DE BLOCOS CERÂMICOS FURADOS NA HORIZONTAL DE 9X14X19 CM (ESPESSURA 9 CM) E ARGAMASSA DE ASSENTAMENTO COM PREPARO EM BETONEIRA. AF_12/2021</v>
          </cell>
          <cell r="D58" t="str">
            <v>M2</v>
          </cell>
          <cell r="E58">
            <v>156.37</v>
          </cell>
        </row>
        <row r="59">
          <cell r="B59">
            <v>103333</v>
          </cell>
          <cell r="C59" t="str">
            <v>ALVENARIA DE VEDAÇÃO DE BLOCOS CERÂMICOS FURADOS NA HORIZONTAL DE 9X14X19 CM (ESPESSURA 9 CM) E ARGAMASSA DE ASSENTAMENTO COM PREPARO MANUAL. AF_12/2021</v>
          </cell>
          <cell r="D59" t="str">
            <v>M2</v>
          </cell>
          <cell r="E59">
            <v>158.19999999999999</v>
          </cell>
        </row>
        <row r="60">
          <cell r="B60">
            <v>103352</v>
          </cell>
          <cell r="C60" t="str">
            <v>ALVENARIA DE VEDAÇÃO DE BLOCOS CERÂMICOS FURADOS NA HORIZONTAL DE 9X14X24 CM (ESPESSURA 9 CM) E ARGAMASSA DE ASSENTAMENTO COM PREPARO EM BETONEIRA. AF_12/2021</v>
          </cell>
          <cell r="D60" t="str">
            <v>M2</v>
          </cell>
          <cell r="E60">
            <v>132.66999999999999</v>
          </cell>
        </row>
        <row r="61">
          <cell r="B61">
            <v>103353</v>
          </cell>
          <cell r="C61" t="str">
            <v>ALVENARIA DE VEDAÇÃO DE BLOCOS CERÂMICOS FURADOS NA HORIZONTAL DE 9X14X24 CM (ESPESSURA 9 CM) E ARGAMASSA DE ASSENTAMENTO COM PREPARO MANUAL. AF_12/2021</v>
          </cell>
          <cell r="D61" t="str">
            <v>M2</v>
          </cell>
          <cell r="E61">
            <v>134.37</v>
          </cell>
        </row>
        <row r="62">
          <cell r="B62">
            <v>103328</v>
          </cell>
          <cell r="C62" t="str">
            <v>ALVENARIA DE VEDAÇÃO DE BLOCOS CERÂMICOS FURADOS NA HORIZONTAL DE 9X19X19 CM (ESPESSURA 9 CM) E ARGAMASSA DE ASSENTAMENTO COM PREPARO EM BETONEIRA. AF_12/2021</v>
          </cell>
          <cell r="D62" t="str">
            <v>M2</v>
          </cell>
          <cell r="E62">
            <v>120.87</v>
          </cell>
        </row>
        <row r="63">
          <cell r="B63">
            <v>103329</v>
          </cell>
          <cell r="C63" t="str">
            <v>ALVENARIA DE VEDAÇÃO DE BLOCOS CERÂMICOS FURADOS NA HORIZONTAL DE 9X19X19 CM (ESPESSURA 9 CM) E ARGAMASSA DE ASSENTAMENTO COM PREPARO MANUAL. AF_12/2021</v>
          </cell>
          <cell r="D63" t="str">
            <v>M2</v>
          </cell>
          <cell r="E63">
            <v>122.45</v>
          </cell>
        </row>
        <row r="64">
          <cell r="B64">
            <v>103356</v>
          </cell>
          <cell r="C64" t="str">
            <v>ALVENARIA DE VEDAÇÃO DE BLOCOS CERÂMICOS FURADOS NA HORIZONTAL DE 9X19X29 CM (ESPESSURA 9 CM) E ARGAMASSA DE ASSENTAMENTO COM PREPARO EM BETONEIRA. AF_12/2021</v>
          </cell>
          <cell r="D64" t="str">
            <v>M2</v>
          </cell>
          <cell r="E64">
            <v>73.87</v>
          </cell>
        </row>
        <row r="65">
          <cell r="B65">
            <v>103357</v>
          </cell>
          <cell r="C65" t="str">
            <v>ALVENARIA DE VEDAÇÃO DE BLOCOS CERÂMICOS FURADOS NA HORIZONTAL DE 9X19X29 CM (ESPESSURA 9 CM) E ARGAMASSA DE ASSENTAMENTO COM PREPARO MANUAL. AF_12/2021</v>
          </cell>
          <cell r="D65" t="str">
            <v>M2</v>
          </cell>
          <cell r="E65">
            <v>75.22</v>
          </cell>
        </row>
        <row r="66">
          <cell r="B66">
            <v>103364</v>
          </cell>
          <cell r="C66" t="str">
            <v>ALVENARIA DE VEDAÇÃO DE BLOCOS CERÂMICOS FURADOS NA HORIZONTAL DE 9X19X39 CM (ESPESSURA 9 CM) E ARGAMASSA DE ASSENTAMENTO COM PREPARO EM BETONEIRA. AF_12/2021</v>
          </cell>
          <cell r="D66" t="str">
            <v>M2</v>
          </cell>
          <cell r="E66">
            <v>60.85</v>
          </cell>
        </row>
        <row r="67">
          <cell r="B67">
            <v>103365</v>
          </cell>
          <cell r="C67" t="str">
            <v>ALVENARIA DE VEDAÇÃO DE BLOCOS CERÂMICOS FURADOS NA HORIZONTAL DE 9X19X39 CM (ESPESSURA 9 CM) E ARGAMASSA DE ASSENTAMENTO COM PREPARO MANUAL. AF_12/2021</v>
          </cell>
          <cell r="D67" t="str">
            <v>M2</v>
          </cell>
          <cell r="E67">
            <v>61.83</v>
          </cell>
        </row>
        <row r="68">
          <cell r="B68">
            <v>103350</v>
          </cell>
          <cell r="C68" t="str">
            <v>ALVENARIA DE VEDAÇÃO DE BLOCOS CERÂMICOS FURADOS NA HORIZONTAL DE 9X9X19 CM (ESPESSURA 9 CM) E ARGAMASSA DE ASSENTAMENTO COM PREPARO EM BETONEIRA. AF_12/2021</v>
          </cell>
          <cell r="D68" t="str">
            <v>M2</v>
          </cell>
          <cell r="E68">
            <v>224.62</v>
          </cell>
        </row>
        <row r="69">
          <cell r="B69">
            <v>103351</v>
          </cell>
          <cell r="C69" t="str">
            <v>ALVENARIA DE VEDAÇÃO DE BLOCOS CERÂMICOS FURADOS NA HORIZONTAL DE 9X9X19 CM (ESPESSURA 9 CM) E ARGAMASSA DE ASSENTAMENTO COM PREPARO MANUAL. AF_12/2021</v>
          </cell>
          <cell r="D69" t="str">
            <v>M2</v>
          </cell>
          <cell r="E69">
            <v>226.96</v>
          </cell>
        </row>
        <row r="70">
          <cell r="B70">
            <v>103344</v>
          </cell>
          <cell r="C70" t="str">
            <v>ALVENARIA DE VEDAÇÃO DE BLOCOS CERÂMICOS FURADOS NA VERTICAL DE 11,5X19X29 CM (ESPESSURA 11,5 CM) E ARGAMASSA DE ASSENTAMENTO COM PREPARO EM BETONEIRA. AF_12/2021</v>
          </cell>
          <cell r="D70" t="str">
            <v>M2</v>
          </cell>
          <cell r="E70">
            <v>98.64</v>
          </cell>
        </row>
        <row r="71">
          <cell r="B71">
            <v>103345</v>
          </cell>
          <cell r="C71" t="str">
            <v>ALVENARIA DE VEDAÇÃO DE BLOCOS CERÂMICOS FURADOS NA VERTICAL DE 11,5X19X29 CM (ESPESSURA 11,5 CM) E ARGAMASSA DE ASSENTAMENTO COM PREPARO MANUAL. AF_12/2021</v>
          </cell>
          <cell r="D71" t="str">
            <v>M2</v>
          </cell>
          <cell r="E71">
            <v>100.77</v>
          </cell>
        </row>
        <row r="72">
          <cell r="B72">
            <v>103348</v>
          </cell>
          <cell r="C72" t="str">
            <v>ALVENARIA DE VEDAÇÃO DE BLOCOS CERÂMICOS FURADOS NA VERTICAL DE 11,5X19X39 CM (ESPESSURA 11,5 CM) E ARGAMASSA DE ASSENTAMENTO COM PREPARO EM BETONEIRA. AF_12/2021</v>
          </cell>
          <cell r="D72" t="str">
            <v>M2</v>
          </cell>
          <cell r="E72">
            <v>82.16</v>
          </cell>
        </row>
        <row r="73">
          <cell r="B73">
            <v>103349</v>
          </cell>
          <cell r="C73" t="str">
            <v>ALVENARIA DE VEDAÇÃO DE BLOCOS CERÂMICOS FURADOS NA VERTICAL DE 11,5X19X39 CM (ESPESSURA 11,5 CM) E ARGAMASSA DE ASSENTAMENTO COM PREPARO MANUAL. AF_12/2021</v>
          </cell>
          <cell r="D73" t="str">
            <v>M2</v>
          </cell>
          <cell r="E73">
            <v>84.09</v>
          </cell>
        </row>
        <row r="74">
          <cell r="B74">
            <v>103346</v>
          </cell>
          <cell r="C74" t="str">
            <v>ALVENARIA DE VEDAÇÃO DE BLOCOS CERÂMICOS FURADOS NA VERTICAL DE 14X19X29 CM (ESPESSURA 14 CM) E ARGAMASSA DE ASSENTAMENTO COM PREPARO EM BETONEIRA. AF_12/2021</v>
          </cell>
          <cell r="D74" t="str">
            <v>M2</v>
          </cell>
          <cell r="E74">
            <v>110.53</v>
          </cell>
        </row>
        <row r="75">
          <cell r="B75">
            <v>103347</v>
          </cell>
          <cell r="C75" t="str">
            <v>ALVENARIA DE VEDAÇÃO DE BLOCOS CERÂMICOS FURADOS NA VERTICAL DE 14X19X29 CM (ESPESSURA 14 CM) E ARGAMASSA DE ASSENTAMENTO COM PREPARO MANUAL. AF_12/2021</v>
          </cell>
          <cell r="D75" t="str">
            <v>M2</v>
          </cell>
          <cell r="E75">
            <v>112.8</v>
          </cell>
        </row>
        <row r="76">
          <cell r="B76">
            <v>103324</v>
          </cell>
          <cell r="C76" t="str">
            <v>ALVENARIA DE VEDAÇÃO DE BLOCOS CERÂMICOS FURADOS NA VERTICAL DE 14X19X39 CM (ESPESSURA 14 CM) E ARGAMASSA DE ASSENTAMENTO COM PREPARO EM BETONEIRA. AF_12/2021</v>
          </cell>
          <cell r="D76" t="str">
            <v>M2</v>
          </cell>
          <cell r="E76">
            <v>93.37</v>
          </cell>
        </row>
        <row r="77">
          <cell r="B77">
            <v>103325</v>
          </cell>
          <cell r="C77" t="str">
            <v>ALVENARIA DE VEDAÇÃO DE BLOCOS CERÂMICOS FURADOS NA VERTICAL DE 14X19X39 CM (ESPESSURA 14 CM) E ARGAMASSA DE ASSENTAMENTO COM PREPARO MANUAL. AF_12/2021</v>
          </cell>
          <cell r="D77" t="str">
            <v>M2</v>
          </cell>
          <cell r="E77">
            <v>95.43</v>
          </cell>
        </row>
        <row r="78">
          <cell r="B78">
            <v>103326</v>
          </cell>
          <cell r="C78" t="str">
            <v>ALVENARIA DE VEDAÇÃO DE BLOCOS CERÂMICOS FURADOS NA VERTICAL DE 19X19X39 CM (ESPESSURA 19 CM) E ARGAMASSA DE ASSENTAMENTO COM PREPARO EM BETONEIRA. AF_12/2021</v>
          </cell>
          <cell r="D78" t="str">
            <v>M2</v>
          </cell>
          <cell r="E78">
            <v>109.58</v>
          </cell>
        </row>
        <row r="79">
          <cell r="B79">
            <v>103327</v>
          </cell>
          <cell r="C79" t="str">
            <v>ALVENARIA DE VEDAÇÃO DE BLOCOS CERÂMICOS FURADOS NA VERTICAL DE 19X19X39 CM (ESPESSURA 19 CM) E ARGAMASSA DE ASSENTAMENTO COM PREPARO MANUAL. AF_12/2021</v>
          </cell>
          <cell r="D79" t="str">
            <v>M2</v>
          </cell>
          <cell r="E79">
            <v>111.99</v>
          </cell>
        </row>
        <row r="80">
          <cell r="B80">
            <v>103322</v>
          </cell>
          <cell r="C80" t="str">
            <v>ALVENARIA DE VEDAÇÃO DE BLOCOS CERÂMICOS FURADOS NA VERTICAL DE 9X19X39 CM (ESPESSURA 9 CM) E ARGAMASSA DE ASSENTAMENTO COM PREPARO EM BETONEIRA. AF_12/2021</v>
          </cell>
          <cell r="D80" t="str">
            <v>M2</v>
          </cell>
          <cell r="E80">
            <v>69.180000000000007</v>
          </cell>
        </row>
        <row r="81">
          <cell r="B81">
            <v>103323</v>
          </cell>
          <cell r="C81" t="str">
            <v>ALVENARIA DE VEDAÇÃO DE BLOCOS CERÂMICOS FURADOS NA VERTICAL DE 9X19X39 CM (ESPESSURA 9 CM) E ARGAMASSA DE ASSENTAMENTO COM PREPARO MANUAL. AF_12/2021</v>
          </cell>
          <cell r="D81" t="str">
            <v>M2</v>
          </cell>
          <cell r="E81">
            <v>70.989999999999995</v>
          </cell>
        </row>
        <row r="82">
          <cell r="B82">
            <v>103338</v>
          </cell>
          <cell r="C82" t="str">
            <v>ALVENARIA DE VEDAÇÃO DE BLOCOS VAZADOS DE CONCRETO APARENTE DE 14X19X39 CM (ESPESSURA 14 CM) E ARGAMASSA DE ASSENTAMENTO COM PREPARO EM BETONEIRA. AF_12/2021</v>
          </cell>
          <cell r="D82" t="str">
            <v>M2</v>
          </cell>
          <cell r="E82">
            <v>132.04</v>
          </cell>
        </row>
        <row r="83">
          <cell r="B83">
            <v>103339</v>
          </cell>
          <cell r="C83" t="str">
            <v>ALVENARIA DE VEDAÇÃO DE BLOCOS VAZADOS DE CONCRETO APARENTE DE 14X19X39 CM (ESPESSURA 14 CM) E ARGAMASSA DE ASSENTAMENTO COM PREPARO MANUAL. AF_12/2021</v>
          </cell>
          <cell r="D83" t="str">
            <v>M2</v>
          </cell>
          <cell r="E83">
            <v>133.82</v>
          </cell>
        </row>
        <row r="84">
          <cell r="B84">
            <v>103340</v>
          </cell>
          <cell r="C84" t="str">
            <v>ALVENARIA DE VEDAÇÃO DE BLOCOS VAZADOS DE CONCRETO APARENTE DE 19X19X39 CM (ESPESSURA 19 CM) E ARGAMASSA DE ASSENTAMENTO COM PREPARO EM BETONEIRA. AF_12/2021</v>
          </cell>
          <cell r="D84" t="str">
            <v>M2</v>
          </cell>
          <cell r="E84">
            <v>157.94</v>
          </cell>
        </row>
        <row r="85">
          <cell r="B85">
            <v>103341</v>
          </cell>
          <cell r="C85" t="str">
            <v>ALVENARIA DE VEDAÇÃO DE BLOCOS VAZADOS DE CONCRETO APARENTE DE 19X19X39 CM (ESPESSURA 19 CM) E ARGAMASSA DE ASSENTAMENTO COM PREPARO MANUAL. AF_12/2021</v>
          </cell>
          <cell r="D85" t="str">
            <v>M2</v>
          </cell>
          <cell r="E85">
            <v>160.16999999999999</v>
          </cell>
        </row>
        <row r="86">
          <cell r="B86">
            <v>103336</v>
          </cell>
          <cell r="C86" t="str">
            <v>ALVENARIA DE VEDAÇÃO DE BLOCOS VAZADOS DE CONCRETO APARENTE DE 9X19X39 CM (ESPESSURA 9 CM) E ARGAMASSA DE ASSENTAMENTO COM PREPARO EM BETONEIRA. AF_12/2021</v>
          </cell>
          <cell r="D86" t="str">
            <v>M2</v>
          </cell>
          <cell r="E86">
            <v>99.78</v>
          </cell>
        </row>
        <row r="87">
          <cell r="B87">
            <v>103337</v>
          </cell>
          <cell r="C87" t="str">
            <v>ALVENARIA DE VEDAÇÃO DE BLOCOS VAZADOS DE CONCRETO APARENTE DE 9X19X39 CM (ESPESSURA 9 CM) E ARGAMASSA DE ASSENTAMENTO COM PREPARO MANUAL. AF_12/2021</v>
          </cell>
          <cell r="D87" t="str">
            <v>M2</v>
          </cell>
          <cell r="E87">
            <v>101.3</v>
          </cell>
        </row>
        <row r="88">
          <cell r="B88">
            <v>103342</v>
          </cell>
          <cell r="C88" t="str">
            <v>ALVENARIA DE VEDAÇÃO DE BLOCOS VAZADOS DE CONCRETO DE 14X19X29 CM (ESPESSURA 14 CM) E ARGAMASSA DE ASSENTAMENTO COM PREPARO EM BETONEIRA. AF_12/2021</v>
          </cell>
          <cell r="D88" t="str">
            <v>M2</v>
          </cell>
          <cell r="E88">
            <v>131.78</v>
          </cell>
        </row>
        <row r="89">
          <cell r="B89">
            <v>103343</v>
          </cell>
          <cell r="C89" t="str">
            <v>ALVENARIA DE VEDAÇÃO DE BLOCOS VAZADOS DE CONCRETO DE 14X19X29 CM (ESPESSURA 14 CM) E ARGAMASSA DE ASSENTAMENTO COM PREPARO MANUAL. AF_12/2021</v>
          </cell>
          <cell r="D89" t="str">
            <v>M2</v>
          </cell>
          <cell r="E89">
            <v>133.75</v>
          </cell>
        </row>
        <row r="90">
          <cell r="B90">
            <v>103318</v>
          </cell>
          <cell r="C90" t="str">
            <v>ALVENARIA DE VEDAÇÃO DE BLOCOS VAZADOS DE CONCRETO DE 14X19X39 CM (ESPESSURA 14 CM) E ARGAMASSA DE ASSENTAMENTO COM PREPARO EM BETONEIRA. AF_12/2021</v>
          </cell>
          <cell r="D90" t="str">
            <v>M2</v>
          </cell>
          <cell r="E90">
            <v>113.38</v>
          </cell>
        </row>
        <row r="91">
          <cell r="B91">
            <v>103319</v>
          </cell>
          <cell r="C91" t="str">
            <v>ALVENARIA DE VEDAÇÃO DE BLOCOS VAZADOS DE CONCRETO DE 14X19X39 CM (ESPESSURA 14 CM) E ARGAMASSA DE ASSENTAMENTO COM PREPARO MANUAL. AF_12/2021</v>
          </cell>
          <cell r="D91" t="str">
            <v>M2</v>
          </cell>
          <cell r="E91">
            <v>115.16</v>
          </cell>
        </row>
        <row r="92">
          <cell r="B92">
            <v>103320</v>
          </cell>
          <cell r="C92" t="str">
            <v>ALVENARIA DE VEDAÇÃO DE BLOCOS VAZADOS DE CONCRETO DE 19X19X39 CM (ESPESSURA 19 CM) E ARGAMASSA DE ASSENTAMENTO COM PREPARO EM BETONEIRA. AF_12/2021</v>
          </cell>
          <cell r="D92" t="str">
            <v>M2</v>
          </cell>
          <cell r="E92">
            <v>135</v>
          </cell>
        </row>
        <row r="93">
          <cell r="B93">
            <v>103321</v>
          </cell>
          <cell r="C93" t="str">
            <v>ALVENARIA DE VEDAÇÃO DE BLOCOS VAZADOS DE CONCRETO DE 19X19X39 CM (ESPESSURA 19 CM) E ARGAMASSA DE ASSENTAMENTO COM PREPARO MANUAL. AF_12/2021</v>
          </cell>
          <cell r="D93" t="str">
            <v>M2</v>
          </cell>
          <cell r="E93">
            <v>137.22999999999999</v>
          </cell>
        </row>
        <row r="94">
          <cell r="B94">
            <v>103316</v>
          </cell>
          <cell r="C94" t="str">
            <v>ALVENARIA DE VEDAÇÃO DE BLOCOS VAZADOS DE CONCRETO DE 9X19X39 CM (ESPESSURA 9 CM) E ARGAMASSA DE ASSENTAMENTO COM PREPARO EM BETONEIRA. AF_12/2021</v>
          </cell>
          <cell r="D94" t="str">
            <v>M2</v>
          </cell>
          <cell r="E94">
            <v>86.8</v>
          </cell>
        </row>
        <row r="95">
          <cell r="B95">
            <v>103317</v>
          </cell>
          <cell r="C95" t="str">
            <v>ALVENARIA DE VEDAÇÃO DE BLOCOS VAZADOS DE CONCRETO DE 9X19X39 CM (ESPESSURA 9 CM) E ARGAMASSA DE ASSENTAMENTO COM PREPARO MANUAL. AF_12/2021</v>
          </cell>
          <cell r="D95" t="str">
            <v>M2</v>
          </cell>
          <cell r="E95">
            <v>88.32</v>
          </cell>
        </row>
        <row r="96">
          <cell r="B96">
            <v>101166</v>
          </cell>
          <cell r="C96" t="str">
            <v>ALVENARIA DE EMBASAMENTO COM BLOCO ESTRUTURAL DE CERÂMICA, DE 14X19X29CM E ARGAMASSA DE ASSENTAMENTO COM PREPARO EM BETONEIRA. AF_05/2020</v>
          </cell>
          <cell r="D96" t="str">
            <v>M3</v>
          </cell>
          <cell r="E96">
            <v>805.01</v>
          </cell>
        </row>
        <row r="97">
          <cell r="B97">
            <v>101165</v>
          </cell>
          <cell r="C97" t="str">
            <v>ALVENARIA DE EMBASAMENTO COM BLOCO ESTRUTURAL DE CONCRETO, DE 14X19X29CM E ARGAMASSA DE ASSENTAMENTO COM PREPARO EM BETONEIRA. AF_05/2020</v>
          </cell>
          <cell r="D97" t="str">
            <v>M3</v>
          </cell>
          <cell r="E97">
            <v>1136.04</v>
          </cell>
        </row>
        <row r="98">
          <cell r="B98">
            <v>101163</v>
          </cell>
          <cell r="C98" t="str">
            <v>ALVENARIA DE VEDAÇÃO COM BLOCO DE VIDRO VAZADO, TIPO VENEZIANA, DE 6X20X20CM E ARGAMASSA DE ASSENTAMENTO COM PREPARO EM BETONEIRA. AF_05/2020</v>
          </cell>
          <cell r="D98" t="str">
            <v>M2</v>
          </cell>
          <cell r="E98">
            <v>623.1</v>
          </cell>
        </row>
        <row r="99">
          <cell r="B99">
            <v>101164</v>
          </cell>
          <cell r="C99" t="str">
            <v>ALVENARIA DE VEDAÇÃO COM BLOCO DE VIDRO, TIPO CANELADO, DE 8X19X19CM E ARGAMASSA DE ASSENTAMENTO COM PREPARO EM BETONEIRA. AF_05/2020</v>
          </cell>
          <cell r="D99" t="str">
            <v>M2</v>
          </cell>
          <cell r="E99">
            <v>632.14</v>
          </cell>
        </row>
        <row r="100">
          <cell r="B100">
            <v>101162</v>
          </cell>
          <cell r="C100" t="str">
            <v>ALVENARIA DE VEDAÇÃO COM ELEMENTO VAZADO DE CERÂMICA (COBOGÓ) DE 7X20X20CM E ARGAMASSA DE ASSENTAMENTO COM PREPARO EM BETONEIRA. AF_05/2020</v>
          </cell>
          <cell r="D100" t="str">
            <v>M2</v>
          </cell>
          <cell r="E100">
            <v>194.31</v>
          </cell>
        </row>
        <row r="101">
          <cell r="B101">
            <v>101161</v>
          </cell>
          <cell r="C101" t="str">
            <v>ALVENARIA DE VEDAÇÃO COM ELEMENTO VAZADO DE CONCRETO (COBOGÓ) DE 7X50X50CM E ARGAMASSA DE ASSENTAMENTO COM PREPARO EM BETONEIRA. AF_05/2020</v>
          </cell>
          <cell r="D101" t="str">
            <v>M2</v>
          </cell>
          <cell r="E101">
            <v>255.92</v>
          </cell>
        </row>
        <row r="102">
          <cell r="B102">
            <v>101160</v>
          </cell>
          <cell r="C102" t="str">
            <v>ALVENARIA DE VEDAÇÃO DE BLOCO DE SOLO-CIMENTO (TIJOLO ECOLÓGICO) DE 7X15X30CM (ESPESSURA 15CM). AF_05/2020</v>
          </cell>
          <cell r="D102" t="str">
            <v>M2</v>
          </cell>
          <cell r="E102">
            <v>0</v>
          </cell>
        </row>
        <row r="103">
          <cell r="B103">
            <v>101159</v>
          </cell>
          <cell r="C103" t="str">
            <v>ALVENARIA DE VEDAÇÃO DE BLOCOS CERÂMICOS MACIÇOS DE 5X10X20CM (ESPESSURA 10CM) E ARGAMASSA DE ASSENTAMENTO COM PREPARO EM BETONEIRA. AF_05/2020</v>
          </cell>
          <cell r="D103" t="str">
            <v>M2</v>
          </cell>
          <cell r="E103">
            <v>168.63</v>
          </cell>
        </row>
        <row r="104">
          <cell r="B104">
            <v>101154</v>
          </cell>
          <cell r="C104" t="str">
            <v>ALVENARIA DE VEDAÇÃO DE BLOCOS DE CONCRETO CELULAR DE 10X30X60CM (ESPESSURA 10CM) E ARGAMASSA DE ASSENTAMENTO COM PREPARO EM BETONEIRA. AF_05/2020</v>
          </cell>
          <cell r="D104" t="str">
            <v>M2</v>
          </cell>
          <cell r="E104">
            <v>167.06</v>
          </cell>
        </row>
        <row r="105">
          <cell r="B105">
            <v>101155</v>
          </cell>
          <cell r="C105" t="str">
            <v>ALVENARIA DE VEDAÇÃO DE BLOCOS DE CONCRETO CELULAR DE 15X30X60CM (ESPESSURA 15CM) E ARGAMASSA DE ASSENTAMENTO COM PREPARO EM BETONEIRA. AF_05/2020</v>
          </cell>
          <cell r="D105" t="str">
            <v>M2</v>
          </cell>
          <cell r="E105">
            <v>234.91</v>
          </cell>
        </row>
        <row r="106">
          <cell r="B106">
            <v>101156</v>
          </cell>
          <cell r="C106" t="str">
            <v>ALVENARIA DE VEDAÇÃO DE BLOCOS DE CONCRETO CELULAR DE 20X30X60CM (ESPESSURA 20CM) E ARGAMASSA DE ASSENTAMENTO COM PREPARO EM BETONEIRA. AF_05/2020</v>
          </cell>
          <cell r="D106" t="str">
            <v>M2</v>
          </cell>
          <cell r="E106">
            <v>344.89</v>
          </cell>
        </row>
        <row r="107">
          <cell r="B107">
            <v>101158</v>
          </cell>
          <cell r="C107" t="str">
            <v>ALVENARIA DE VEDAÇÃO DE BLOCOS DE GESSO DE 10X50X66CM (ESPESSURA 10CM). AF_05/2020</v>
          </cell>
          <cell r="D107" t="str">
            <v>M2</v>
          </cell>
          <cell r="E107">
            <v>98.33</v>
          </cell>
        </row>
        <row r="108">
          <cell r="B108">
            <v>101157</v>
          </cell>
          <cell r="C108" t="str">
            <v>ALVENARIA DE VEDAÇÃO DE BLOCOS DE GESSO DE 7X50X66CM (ESPESSURA 7CM). AF_05/2020</v>
          </cell>
          <cell r="D108" t="str">
            <v>M2</v>
          </cell>
          <cell r="E108">
            <v>75.91</v>
          </cell>
        </row>
        <row r="109">
          <cell r="B109">
            <v>87382</v>
          </cell>
          <cell r="C109" t="str">
            <v>ARGAMASSA INDUSTRIALIZADA MULTIUSO PARA REVESTIMENTOS E ASSENTAMENTO DA ALVENARIA, PREPARO COM MISTURADOR DE EIXO HORIZONTAL DE 160 KG. AF_08/2019</v>
          </cell>
          <cell r="D109" t="str">
            <v>M3</v>
          </cell>
          <cell r="E109">
            <v>1842.96</v>
          </cell>
        </row>
        <row r="110">
          <cell r="B110">
            <v>87383</v>
          </cell>
          <cell r="C110" t="str">
            <v>ARGAMASSA INDUSTRIALIZADA MULTIUSO PARA REVESTIMENTOS E ASSENTAMENTO DA ALVENARIA, PREPARO COM MISTURADOR DE EIXO HORIZONTAL DE 300 KG. AF_08/2019</v>
          </cell>
          <cell r="D110" t="str">
            <v>M3</v>
          </cell>
          <cell r="E110">
            <v>1824.73</v>
          </cell>
        </row>
        <row r="111">
          <cell r="B111">
            <v>87384</v>
          </cell>
          <cell r="C111" t="str">
            <v>ARGAMASSA INDUSTRIALIZADA MULTIUSO PARA REVESTIMENTOS E ASSENTAMENTO DA ALVENARIA, PREPARO COM MISTURADOR DE EIXO HORIZONTAL DE 600 KG. AF_08/2019</v>
          </cell>
          <cell r="D111" t="str">
            <v>M3</v>
          </cell>
          <cell r="E111">
            <v>1802.16</v>
          </cell>
        </row>
        <row r="112">
          <cell r="B112">
            <v>87398</v>
          </cell>
          <cell r="C112" t="str">
            <v>ARGAMASSA INDUSTRIALIZADA MULTIUSO PARA REVESTIMENTOS E ASSENTAMENTO DA ALVENARIA, PREPARO MANUAL. AF_08/2019</v>
          </cell>
          <cell r="D112" t="str">
            <v>M3</v>
          </cell>
          <cell r="E112">
            <v>2115.35</v>
          </cell>
        </row>
        <row r="113">
          <cell r="B113">
            <v>87395</v>
          </cell>
          <cell r="C113" t="str">
            <v>ARGAMASSA INDUSTRIALIZADA PARA CHAPISCO COLANTE, PREPARO COM MISTURADOR DE EIXO HORIZONTAL DE 160 KG. AF_08/2019</v>
          </cell>
          <cell r="D113" t="str">
            <v>M3</v>
          </cell>
          <cell r="E113">
            <v>3563.4</v>
          </cell>
        </row>
        <row r="114">
          <cell r="B114">
            <v>87396</v>
          </cell>
          <cell r="C114" t="str">
            <v>ARGAMASSA INDUSTRIALIZADA PARA CHAPISCO COLANTE, PREPARO COM MISTURADOR DE EIXO HORIZONTAL DE 300 KG. AF_08/2019</v>
          </cell>
          <cell r="D114" t="str">
            <v>M3</v>
          </cell>
          <cell r="E114">
            <v>3568.16</v>
          </cell>
        </row>
        <row r="115">
          <cell r="B115">
            <v>87397</v>
          </cell>
          <cell r="C115" t="str">
            <v>ARGAMASSA INDUSTRIALIZADA PARA CHAPISCO COLANTE, PREPARO COM MISTURADOR DE EIXO HORIZONTAL DE 600 KG. AF_08/2019</v>
          </cell>
          <cell r="D115" t="str">
            <v>M3</v>
          </cell>
          <cell r="E115">
            <v>3573.72</v>
          </cell>
        </row>
        <row r="116">
          <cell r="B116">
            <v>87402</v>
          </cell>
          <cell r="C116" t="str">
            <v>ARGAMASSA INDUSTRIALIZADA PARA CHAPISCO COLANTE, PREPARO MANUAL. AF_08/2019</v>
          </cell>
          <cell r="D116" t="str">
            <v>M3</v>
          </cell>
          <cell r="E116">
            <v>3907.09</v>
          </cell>
        </row>
        <row r="117">
          <cell r="B117">
            <v>87391</v>
          </cell>
          <cell r="C117" t="str">
            <v>ARGAMASSA INDUSTRIALIZADA PARA CHAPISCO ROLADO, PREPARO COM MISTURADOR DE EIXO HORIZONTAL DE 160 KG. AF_08/2019</v>
          </cell>
          <cell r="D117" t="str">
            <v>M3</v>
          </cell>
          <cell r="E117">
            <v>5616.12</v>
          </cell>
        </row>
        <row r="118">
          <cell r="B118">
            <v>87393</v>
          </cell>
          <cell r="C118" t="str">
            <v>ARGAMASSA INDUSTRIALIZADA PARA CHAPISCO ROLADO, PREPARO COM MISTURADOR DE EIXO HORIZONTAL DE 300 KG. AF_08/2019</v>
          </cell>
          <cell r="D118" t="str">
            <v>M3</v>
          </cell>
          <cell r="E118">
            <v>5648.45</v>
          </cell>
        </row>
        <row r="119">
          <cell r="B119">
            <v>87394</v>
          </cell>
          <cell r="C119" t="str">
            <v>ARGAMASSA INDUSTRIALIZADA PARA CHAPISCO ROLADO, PREPARO COM MISTURADOR DE EIXO HORIZONTAL DE 600 KG. AF_08/2019</v>
          </cell>
          <cell r="D119" t="str">
            <v>M3</v>
          </cell>
          <cell r="E119">
            <v>5680.34</v>
          </cell>
        </row>
        <row r="120">
          <cell r="B120">
            <v>87401</v>
          </cell>
          <cell r="C120" t="str">
            <v>ARGAMASSA INDUSTRIALIZADA PARA CHAPISCO ROLADO, PREPARO MANUAL. AF_08/2019</v>
          </cell>
          <cell r="D120" t="str">
            <v>M3</v>
          </cell>
          <cell r="E120">
            <v>6001.84</v>
          </cell>
        </row>
        <row r="121">
          <cell r="B121">
            <v>87407</v>
          </cell>
          <cell r="C121" t="str">
            <v>ARGAMASSA INDUSTRIALIZADA PARA REVESTIMENTOS, MISTURA E PROJEÇÃO DE 1,5 M³/H DE ARGAMASSA. AF_08/2019</v>
          </cell>
          <cell r="D121" t="str">
            <v>M3</v>
          </cell>
          <cell r="E121">
            <v>1879.75</v>
          </cell>
        </row>
        <row r="122">
          <cell r="B122">
            <v>87408</v>
          </cell>
          <cell r="C122" t="str">
            <v>ARGAMASSA INDUSTRIALIZADA PARA REVESTIMENTOS, MISTURA E PROJEÇÃO DE 2 M³/H DE ARGAMASSA. AF_08/2019</v>
          </cell>
          <cell r="D122" t="str">
            <v>M3</v>
          </cell>
          <cell r="E122">
            <v>1851.65</v>
          </cell>
        </row>
        <row r="123">
          <cell r="B123">
            <v>87404</v>
          </cell>
          <cell r="C123" t="str">
            <v>ARGAMASSA PARA REVESTIMENTO DECORATIVO MONOCAMADA (MONOCAPA), MISTURA E PROJEÇÃO DE 1,5 M3/H DE ARGAMASSA. AF_08/2019</v>
          </cell>
          <cell r="D123" t="str">
            <v>M3</v>
          </cell>
          <cell r="E123">
            <v>5262.37</v>
          </cell>
        </row>
        <row r="124">
          <cell r="B124">
            <v>87405</v>
          </cell>
          <cell r="C124" t="str">
            <v>ARGAMASSA PARA REVESTIMENTO DECORATIVO MONOCAMADA (MONOCAPA), MISTURA E PROJEÇÃO DE 2 M3/H DE ARGAMASSA. AF_08/2019</v>
          </cell>
          <cell r="D124" t="str">
            <v>M3</v>
          </cell>
          <cell r="E124">
            <v>5250.84</v>
          </cell>
        </row>
        <row r="125">
          <cell r="B125">
            <v>87388</v>
          </cell>
          <cell r="C125" t="str">
            <v>ARGAMASSA PARA REVESTIMENTO DECORATIVO MONOCAMADA (MONOCAPA), PREPARO COM MISTURADOR DE EIXO HORIZONTAL DE 160 KG. AF_08/2019</v>
          </cell>
          <cell r="D125" t="str">
            <v>M3</v>
          </cell>
          <cell r="E125">
            <v>5034.87</v>
          </cell>
        </row>
        <row r="126">
          <cell r="B126">
            <v>87389</v>
          </cell>
          <cell r="C126" t="str">
            <v>ARGAMASSA PARA REVESTIMENTO DECORATIVO MONOCAMADA (MONOCAPA), PREPARO COM MISTURADOR DE EIXO HORIZONTAL DE 300 KG. AF_08/2019</v>
          </cell>
          <cell r="D126" t="str">
            <v>M3</v>
          </cell>
          <cell r="E126">
            <v>5038.46</v>
          </cell>
        </row>
        <row r="127">
          <cell r="B127">
            <v>87390</v>
          </cell>
          <cell r="C127" t="str">
            <v>ARGAMASSA PARA REVESTIMENTO DECORATIVO MONOCAMADA (MONOCAPA), PREPARO COM MISTURADOR DE EIXO HORIZONTAL DE 600 KG. AF_08/2019</v>
          </cell>
          <cell r="D127" t="str">
            <v>M3</v>
          </cell>
          <cell r="E127">
            <v>5049.2700000000004</v>
          </cell>
        </row>
        <row r="128">
          <cell r="B128">
            <v>87385</v>
          </cell>
          <cell r="C128" t="str">
            <v>ARGAMASSA PRONTA PARA CONTRAPISO, PREPARO COM MISTURADOR DE EIXO HORIZONTAL DE 160 KG. AF_08/2019</v>
          </cell>
          <cell r="D128" t="str">
            <v>M3</v>
          </cell>
          <cell r="E128">
            <v>2161.73</v>
          </cell>
        </row>
        <row r="129">
          <cell r="B129">
            <v>87386</v>
          </cell>
          <cell r="C129" t="str">
            <v>ARGAMASSA PRONTA PARA CONTRAPISO, PREPARO COM MISTURADOR DE EIXO HORIZONTAL DE 300 KG. AF_08/2019</v>
          </cell>
          <cell r="D129" t="str">
            <v>M3</v>
          </cell>
          <cell r="E129">
            <v>2133.66</v>
          </cell>
        </row>
        <row r="130">
          <cell r="B130">
            <v>87387</v>
          </cell>
          <cell r="C130" t="str">
            <v>ARGAMASSA PRONTA PARA CONTRAPISO, PREPARO COM MISTURADOR DE EIXO HORIZONTAL DE 600 KG. AF_08/2019</v>
          </cell>
          <cell r="D130" t="str">
            <v>M3</v>
          </cell>
          <cell r="E130">
            <v>2112.0100000000002</v>
          </cell>
        </row>
        <row r="131">
          <cell r="B131">
            <v>87399</v>
          </cell>
          <cell r="C131" t="str">
            <v>ARGAMASSA PRONTA PARA CONTRAPISO, PREPARO MANUAL. AF_08/2019</v>
          </cell>
          <cell r="D131" t="str">
            <v>M3</v>
          </cell>
          <cell r="E131">
            <v>2434.67</v>
          </cell>
        </row>
        <row r="132">
          <cell r="B132">
            <v>88627</v>
          </cell>
          <cell r="C132" t="str">
            <v>ARGAMASSA TRAÇO 1:0,5:4,5 (EM VOLUME DE CIMENTO, CAL E AREIA MÉDIA ÚMIDA) PARA ASSENTAMENTO DE ALVENARIA, PREPARO MANUAL. AF_08/2019</v>
          </cell>
          <cell r="D132" t="str">
            <v>M3</v>
          </cell>
          <cell r="E132">
            <v>772.84</v>
          </cell>
        </row>
        <row r="133">
          <cell r="B133">
            <v>100463</v>
          </cell>
          <cell r="C133" t="str">
            <v>ARGAMASSA TRAÇO 1:0,5:4,5 (EM VOLUME DE CIMENTO, CAL E AREIA MÉDIA ÚMIDA), PREPARO MECÂNICO COM BETONEIRA 250 L. AF_08/2019</v>
          </cell>
          <cell r="D133" t="str">
            <v>M3</v>
          </cell>
          <cell r="E133">
            <v>0</v>
          </cell>
        </row>
        <row r="134">
          <cell r="B134">
            <v>88626</v>
          </cell>
          <cell r="C134" t="str">
            <v>ARGAMASSA TRAÇO 1:0,5:4,5 (EM VOLUME DE CIMENTO, CAL E AREIA MÉDIA ÚMIDA), PREPARO MECÂNICO COM BETONEIRA 400 L. AF_08/2019</v>
          </cell>
          <cell r="D134" t="str">
            <v>M3</v>
          </cell>
          <cell r="E134">
            <v>640.32000000000005</v>
          </cell>
        </row>
        <row r="135">
          <cell r="B135">
            <v>100488</v>
          </cell>
          <cell r="C135" t="str">
            <v>ARGAMASSA TRAÇO 1:0,5:4,5 (EM VOLUME DE CIMENTO, CAL E AREIA MÉDIA ÚMIDA), PREPARO MECÂNICO COM BETONEIRA 600 L. AF_08/2019</v>
          </cell>
          <cell r="D135" t="str">
            <v>M3</v>
          </cell>
          <cell r="E135">
            <v>620.30999999999995</v>
          </cell>
        </row>
        <row r="136">
          <cell r="B136">
            <v>100464</v>
          </cell>
          <cell r="C136" t="str">
            <v>ARGAMASSA TRAÇO 1:0,5:4,5 (EM VOLUME DE CIMENTO, CAL E AREIA MÉDIA ÚMIDA), PREPARO MECÂNICO COM MISTURADOR DE EIXO HORIZONTAL DE 160 KG. AF_08/2019</v>
          </cell>
          <cell r="D136" t="str">
            <v>M3</v>
          </cell>
          <cell r="E136">
            <v>685.55</v>
          </cell>
        </row>
        <row r="137">
          <cell r="B137">
            <v>100465</v>
          </cell>
          <cell r="C137" t="str">
            <v>ARGAMASSA TRAÇO 1:0,5:4,5 (EM VOLUME DE CIMENTO, CAL E AREIA MÉDIA ÚMIDA), PREPARO MECÂNICO COM MISTURADOR DE EIXO HORIZONTAL DE 300 KG. AF_08/2019</v>
          </cell>
          <cell r="D137" t="str">
            <v>M3</v>
          </cell>
          <cell r="E137">
            <v>621.88</v>
          </cell>
        </row>
        <row r="138">
          <cell r="B138">
            <v>100466</v>
          </cell>
          <cell r="C138" t="str">
            <v>ARGAMASSA TRAÇO 1:0,5:4,5 (EM VOLUME DE CIMENTO, CAL E AREIA MÉDIA ÚMIDA), PREPARO MECÂNICO COM MISTURADOR DE EIXO HORIZONTAL DE 600 KG. AF_08/2019</v>
          </cell>
          <cell r="D138" t="str">
            <v>M3</v>
          </cell>
          <cell r="E138">
            <v>588.1</v>
          </cell>
        </row>
        <row r="139">
          <cell r="B139">
            <v>87368</v>
          </cell>
          <cell r="C139" t="str">
            <v>ARGAMASSA TRAÇO 1:1,5:7,5 (EM VOLUME DE CIMENTO, CAL E AREIA MÉDIA ÚMIDA) PARA EMBOÇO/MASSA ÚNICA/ASSENTAMENTO DE ALVENARIA DE VEDAÇÃO, PREPARO MANUAL. AF_08/2019</v>
          </cell>
          <cell r="D139" t="str">
            <v>M3</v>
          </cell>
          <cell r="E139">
            <v>799.89</v>
          </cell>
        </row>
        <row r="140">
          <cell r="B140">
            <v>100450</v>
          </cell>
          <cell r="C140" t="str">
            <v>ARGAMASSA TRAÇO 1:1,5:7,5 (EM VOLUME DE CIMENTO, CAL E AREIA MÉDIA ÚMIDA) PARA EMBOÇO/MASSA ÚNICA/ASSENTAMENTO DE ALVENARIA DE VEDAÇÃO, PREPARO MECÂNICO COM BETONEIRA 250 L. AF_08/2019</v>
          </cell>
          <cell r="D140" t="str">
            <v>M3</v>
          </cell>
          <cell r="E140">
            <v>0</v>
          </cell>
        </row>
        <row r="141">
          <cell r="B141">
            <v>87289</v>
          </cell>
          <cell r="C141" t="str">
            <v>ARGAMASSA TRAÇO 1:1,5:7,5 (EM VOLUME DE CIMENTO, CAL E AREIA MÉDIA ÚMIDA) PARA EMBOÇO/MASSA ÚNICA/ASSENTAMENTO DE ALVENARIA DE VEDAÇÃO, PREPARO MECÂNICO COM BETONEIRA 400 L. AF_08/2019</v>
          </cell>
          <cell r="D141" t="str">
            <v>M3</v>
          </cell>
          <cell r="E141">
            <v>631.83000000000004</v>
          </cell>
        </row>
        <row r="142">
          <cell r="B142">
            <v>87290</v>
          </cell>
          <cell r="C142" t="str">
            <v>ARGAMASSA TRAÇO 1:1,5:7,5 (EM VOLUME DE CIMENTO, CAL E AREIA MÉDIA ÚMIDA) PARA EMBOÇO/MASSA ÚNICA/ASSENTAMENTO DE ALVENARIA DE VEDAÇÃO, PREPARO MECÂNICO COM BETONEIRA 600 L. AF_08/2019</v>
          </cell>
          <cell r="D142" t="str">
            <v>M3</v>
          </cell>
          <cell r="E142">
            <v>609.52</v>
          </cell>
        </row>
        <row r="143">
          <cell r="B143">
            <v>87333</v>
          </cell>
          <cell r="C143" t="str">
            <v>ARGAMASSA TRAÇO 1:1,5:7,5 (EM VOLUME DE CIMENTO, CAL E AREIA MÉDIA ÚMIDA) PARA EMBOÇO/MASSA ÚNICA/ASSENTAMENTO DE ALVENARIA DE VEDAÇÃO, PREPARO MECÂNICO COM MISTURADOR DE EIXO HORIZONTAL DE 300 KG. AF_08/2019</v>
          </cell>
          <cell r="D143" t="str">
            <v>M3</v>
          </cell>
          <cell r="E143">
            <v>642.92999999999995</v>
          </cell>
        </row>
        <row r="144">
          <cell r="B144">
            <v>87334</v>
          </cell>
          <cell r="C144" t="str">
            <v>ARGAMASSA TRAÇO 1:1,5:7,5 (EM VOLUME DE CIMENTO, CAL E AREIA MÉDIA ÚMIDA) PARA EMBOÇO/MASSA ÚNICA/ASSENTAMENTO DE ALVENARIA DE VEDAÇÃO, PREPARO MECÂNICO COM MISTURADOR DE EIXO HORIZONTAL DE 600 KG. AF_08/2019</v>
          </cell>
          <cell r="D144" t="str">
            <v>M3</v>
          </cell>
          <cell r="E144">
            <v>579.41</v>
          </cell>
        </row>
        <row r="145">
          <cell r="B145">
            <v>105515</v>
          </cell>
          <cell r="C145" t="str">
            <v>ARGAMASSA TRAÇO 1:1,93 (EM VOLUME DE CIMENTO E AREIA MÉDIA ÚMIDA), FCK 20MPA, PREPARO MECÂNICO COM MISTURADOR DUPLO HORIZONTAL DE ALTA TURBULÊNCIA. AF_03/2020</v>
          </cell>
          <cell r="D145" t="str">
            <v>M3</v>
          </cell>
          <cell r="E145">
            <v>992.15</v>
          </cell>
        </row>
        <row r="146">
          <cell r="B146">
            <v>87367</v>
          </cell>
          <cell r="C146" t="str">
            <v>ARGAMASSA TRAÇO 1:1:6 (EM VOLUME DE CIMENTO, CAL E AREIA MÉDIA ÚMIDA) PARA EMBOÇO/MASSA ÚNICA/ASSENTAMENTO DE ALVENARIA DE VEDAÇÃO, PREPARO MANUAL. AF_08/2019</v>
          </cell>
          <cell r="D146" t="str">
            <v>M3</v>
          </cell>
          <cell r="E146">
            <v>823.3</v>
          </cell>
        </row>
        <row r="147">
          <cell r="B147">
            <v>100449</v>
          </cell>
          <cell r="C147" t="str">
            <v>ARGAMASSA TRAÇO 1:1:6 (EM VOLUME DE CIMENTO, CAL E AREIA MÉDIA ÚMIDA) PARA EMBOÇO/MASSA ÚNICA/ASSENTAMENTO DE ALVENARIA DE VEDAÇÃO, PREPARO MECÂNICO COM BETONEIRA 250 L. AF_08/2019</v>
          </cell>
          <cell r="D147" t="str">
            <v>M3</v>
          </cell>
          <cell r="E147">
            <v>0</v>
          </cell>
        </row>
        <row r="148">
          <cell r="B148">
            <v>87286</v>
          </cell>
          <cell r="C148" t="str">
            <v>ARGAMASSA TRAÇO 1:1:6 (EM VOLUME DE CIMENTO, CAL E AREIA MÉDIA ÚMIDA) PARA EMBOÇO/MASSA ÚNICA/ASSENTAMENTO DE ALVENARIA DE VEDAÇÃO, PREPARO MECÂNICO COM BETONEIRA 400 L. AF_08/2019</v>
          </cell>
          <cell r="D148" t="str">
            <v>M3</v>
          </cell>
          <cell r="E148">
            <v>664.67</v>
          </cell>
        </row>
        <row r="149">
          <cell r="B149">
            <v>87287</v>
          </cell>
          <cell r="C149" t="str">
            <v>ARGAMASSA TRAÇO 1:1:6 (EM VOLUME DE CIMENTO, CAL E AREIA MÉDIA ÚMIDA) PARA EMBOÇO/MASSA ÚNICA/ASSENTAMENTO DE ALVENARIA DE VEDAÇÃO, PREPARO MECÂNICO COM BETONEIRA 600 L. AF_08/2019</v>
          </cell>
          <cell r="D149" t="str">
            <v>M3</v>
          </cell>
          <cell r="E149">
            <v>626.37</v>
          </cell>
        </row>
        <row r="150">
          <cell r="B150">
            <v>87331</v>
          </cell>
          <cell r="C150" t="str">
            <v>ARGAMASSA TRAÇO 1:1:6 (EM VOLUME DE CIMENTO, CAL E AREIA MÉDIA ÚMIDA) PARA EMBOÇO/MASSA ÚNICA/ASSENTAMENTO DE ALVENARIA DE VEDAÇÃO, PREPARO MECÂNICO COM MISTURADOR DE EIXO HORIZONTAL DE 300 KG. AF_08/2019</v>
          </cell>
          <cell r="D150" t="str">
            <v>M3</v>
          </cell>
          <cell r="E150">
            <v>701.42</v>
          </cell>
        </row>
        <row r="151">
          <cell r="B151">
            <v>87332</v>
          </cell>
          <cell r="C151" t="str">
            <v>ARGAMASSA TRAÇO 1:1:6 (EM VOLUME DE CIMENTO, CAL E AREIA MÉDIA ÚMIDA) PARA EMBOÇO/MASSA ÚNICA/ASSENTAMENTO DE ALVENARIA DE VEDAÇÃO, PREPARO MECÂNICO COM MISTURADOR DE EIXO HORIZONTAL DE 600 KG. AF_08/2019</v>
          </cell>
          <cell r="D151" t="str">
            <v>M3</v>
          </cell>
          <cell r="E151">
            <v>598.39</v>
          </cell>
        </row>
        <row r="152">
          <cell r="B152">
            <v>87369</v>
          </cell>
          <cell r="C152" t="str">
            <v>ARGAMASSA TRAÇO 1:2:8 (EM VOLUME DE CIMENTO, CAL E AREIA MÉDIA ÚMIDA) PARA EMBOÇO/MASSA ÚNICA/ASSENTAMENTO DE ALVENARIA DE VEDAÇÃO, PREPARO MANUAL. AF_08/2019</v>
          </cell>
          <cell r="D152" t="str">
            <v>M3</v>
          </cell>
          <cell r="E152">
            <v>804.37</v>
          </cell>
        </row>
        <row r="153">
          <cell r="B153">
            <v>100451</v>
          </cell>
          <cell r="C153" t="str">
            <v>ARGAMASSA TRAÇO 1:2:8 (EM VOLUME DE CIMENTO, CAL E AREIA MÉDIA ÚMIDA) PARA EMBOÇO/MASSA ÚNICA/ASSENTAMENTO DE ALVENARIA DE VEDAÇÃO, PREPARO MECÂNICO COM BETONEIRA 250 L. AF_08/2019</v>
          </cell>
          <cell r="D153" t="str">
            <v>M3</v>
          </cell>
          <cell r="E153">
            <v>0</v>
          </cell>
        </row>
        <row r="154">
          <cell r="B154">
            <v>87292</v>
          </cell>
          <cell r="C154" t="str">
            <v>ARGAMASSA TRAÇO 1:2:8 (EM VOLUME DE CIMENTO, CAL E AREIA MÉDIA ÚMIDA) PARA EMBOÇO/MASSA ÚNICA/ASSENTAMENTO DE ALVENARIA DE VEDAÇÃO, PREPARO MECÂNICO COM BETONEIRA 400 L. AF_08/2019</v>
          </cell>
          <cell r="D154" t="str">
            <v>M3</v>
          </cell>
          <cell r="E154">
            <v>629.82000000000005</v>
          </cell>
        </row>
        <row r="155">
          <cell r="B155">
            <v>87335</v>
          </cell>
          <cell r="C155" t="str">
            <v>ARGAMASSA TRAÇO 1:2:8 (EM VOLUME DE CIMENTO, CAL E AREIA MÉDIA ÚMIDA) PARA EMBOÇO/MASSA ÚNICA/ASSENTAMENTO DE ALVENARIA DE VEDAÇÃO, PREPARO MECÂNICO COM MISTURADOR DE EIXO HORIZONTAL DE 300 KG. AF_08/2019</v>
          </cell>
          <cell r="D155" t="str">
            <v>M3</v>
          </cell>
          <cell r="E155">
            <v>630.23</v>
          </cell>
        </row>
        <row r="156">
          <cell r="B156">
            <v>87336</v>
          </cell>
          <cell r="C156" t="str">
            <v>ARGAMASSA TRAÇO 1:2:8 (EM VOLUME DE CIMENTO, CAL E AREIA MÉDIA ÚMIDA) PARA EMBOÇO/MASSA ÚNICA/ASSENTAMENTO DE ALVENARIA DE VEDAÇÃO, PREPARO MECÂNICO COM MISTURADOR DE EIXO HORIZONTAL DE 600 KG. AF_08/2019</v>
          </cell>
          <cell r="D156" t="str">
            <v>M3</v>
          </cell>
          <cell r="E156">
            <v>585.34</v>
          </cell>
        </row>
        <row r="157">
          <cell r="B157">
            <v>87370</v>
          </cell>
          <cell r="C157" t="str">
            <v>ARGAMASSA TRAÇO 1:2:9 (EM VOLUME DE CIMENTO, CAL E AREIA MÉDIA ÚMIDA) PARA EMBOÇO/MASSA ÚNICA/ASSENTAMENTO DE ALVENARIA DE VEDAÇÃO, PREPARO MANUAL. AF_08/2019</v>
          </cell>
          <cell r="D157" t="str">
            <v>M3</v>
          </cell>
          <cell r="E157">
            <v>783.68</v>
          </cell>
        </row>
        <row r="158">
          <cell r="B158">
            <v>100452</v>
          </cell>
          <cell r="C158" t="str">
            <v>ARGAMASSA TRAÇO 1:2:9 (EM VOLUME DE CIMENTO, CAL E AREIA MÉDIA ÚMIDA) PARA EMBOÇO/MASSA ÚNICA/ASSENTAMENTO DE ALVENARIA DE VEDAÇÃO, PREPARO MECÂNICO COM BETONEIRA 250 L. AF_08/2019</v>
          </cell>
          <cell r="D158" t="str">
            <v>M3</v>
          </cell>
          <cell r="E158">
            <v>0</v>
          </cell>
        </row>
        <row r="159">
          <cell r="B159">
            <v>88715</v>
          </cell>
          <cell r="C159" t="str">
            <v>ARGAMASSA TRAÇO 1:2:9 (EM VOLUME DE CIMENTO, CAL E AREIA MÉDIA ÚMIDA) PARA EMBOÇO/MASSA ÚNICA/ASSENTAMENTO DE ALVENARIA DE VEDAÇÃO, PREPARO MECÂNICO COM BETONEIRA 400 L. AF_08/2019</v>
          </cell>
          <cell r="D159" t="str">
            <v>M3</v>
          </cell>
          <cell r="E159">
            <v>598.28</v>
          </cell>
        </row>
        <row r="160">
          <cell r="B160">
            <v>87294</v>
          </cell>
          <cell r="C160" t="str">
            <v>ARGAMASSA TRAÇO 1:2:9 (EM VOLUME DE CIMENTO, CAL E AREIA MÉDIA ÚMIDA) PARA EMBOÇO/MASSA ÚNICA/ASSENTAMENTO DE ALVENARIA DE VEDAÇÃO, PREPARO MECÂNICO COM BETONEIRA 600 L. AF_08/2019</v>
          </cell>
          <cell r="D160" t="str">
            <v>M3</v>
          </cell>
          <cell r="E160">
            <v>603.53</v>
          </cell>
        </row>
        <row r="161">
          <cell r="B161">
            <v>87337</v>
          </cell>
          <cell r="C161" t="str">
            <v>ARGAMASSA TRAÇO 1:2:9 (EM VOLUME DE CIMENTO, CAL E AREIA MÉDIA ÚMIDA) PARA EMBOÇO/MASSA ÚNICA/ASSENTAMENTO DE ALVENARIA DE VEDAÇÃO, PREPARO MECÂNICO COM MISTURADOR DE EIXO HORIZONTAL DE 300 KG. AF_08/2019</v>
          </cell>
          <cell r="D161" t="str">
            <v>M3</v>
          </cell>
          <cell r="E161">
            <v>615.41</v>
          </cell>
        </row>
        <row r="162">
          <cell r="B162">
            <v>100487</v>
          </cell>
          <cell r="C162" t="str">
            <v>ARGAMASSA TRAÇO 1:2:9 (EM VOLUME DE CIMENTO, CAL E AREIA MÉDIA ÚMIDA) PARA EMBOÇO/MASSA ÚNICA/ASSENTAMENTO DE ALVENARIA DE VEDAÇÃO, PREPARO MECÂNICO COM MISTURADOR DE EIXO HORIZONTAL DE 600 KG. AF_08/2019</v>
          </cell>
          <cell r="D162" t="str">
            <v>M3</v>
          </cell>
          <cell r="E162">
            <v>558.14</v>
          </cell>
        </row>
        <row r="163">
          <cell r="B163">
            <v>87380</v>
          </cell>
          <cell r="C163" t="str">
            <v>ARGAMASSA TRAÇO 1:3 (EM VOLUME DE CIMENTO E AREIA GROSSA ÚMIDA) COM ADIÇÃO DE EMULSÃO POLIMÉRICA PARA CHAPISCO ROLADO, PREPARO MANUAL. AF_08/2019</v>
          </cell>
          <cell r="D163" t="str">
            <v>M3</v>
          </cell>
          <cell r="E163">
            <v>3906.06</v>
          </cell>
        </row>
        <row r="164">
          <cell r="B164">
            <v>100461</v>
          </cell>
          <cell r="C164" t="str">
            <v>ARGAMASSA TRAÇO 1:3 (EM VOLUME DE CIMENTO E AREIA GROSSA ÚMIDA) COM ADIÇÃO DE EMULSÃO POLIMÉRICA PARA CHAPISCO ROLADO, PREPARO MECÂNICO COM BETONEIRA 250 L. AF_08/2019</v>
          </cell>
          <cell r="D164" t="str">
            <v>M3</v>
          </cell>
          <cell r="E164">
            <v>0</v>
          </cell>
        </row>
        <row r="165">
          <cell r="B165">
            <v>87322</v>
          </cell>
          <cell r="C165" t="str">
            <v>ARGAMASSA TRAÇO 1:3 (EM VOLUME DE CIMENTO E AREIA GROSSA ÚMIDA) COM ADIÇÃO DE EMULSÃO POLIMÉRICA PARA CHAPISCO ROLADO, PREPARO MECÂNICO COM BETONEIRA 400 L. AF_08/2019</v>
          </cell>
          <cell r="D165" t="str">
            <v>M3</v>
          </cell>
          <cell r="E165">
            <v>3770.37</v>
          </cell>
        </row>
        <row r="166">
          <cell r="B166">
            <v>87323</v>
          </cell>
          <cell r="C166" t="str">
            <v>ARGAMASSA TRAÇO 1:3 (EM VOLUME DE CIMENTO E AREIA GROSSA ÚMIDA) COM ADIÇÃO DE EMULSÃO POLIMÉRICA PARA CHAPISCO ROLADO, PREPARO MECÂNICO COM BETONEIRA 600 L. AF_08/2019</v>
          </cell>
          <cell r="D166" t="str">
            <v>M3</v>
          </cell>
          <cell r="E166">
            <v>3753.44</v>
          </cell>
        </row>
        <row r="167">
          <cell r="B167">
            <v>87360</v>
          </cell>
          <cell r="C167" t="str">
            <v>ARGAMASSA TRAÇO 1:3 (EM VOLUME DE CIMENTO E AREIA GROSSA ÚMIDA) COM ADIÇÃO DE EMULSÃO POLIMÉRICA PARA CHAPISCO ROLADO, PREPARO MECÂNICO COM MISTURADOR DE EIXO HORIZONTAL DE 160 KG. AF_08/2019</v>
          </cell>
          <cell r="D167" t="str">
            <v>M3</v>
          </cell>
          <cell r="E167">
            <v>3759.1</v>
          </cell>
        </row>
        <row r="168">
          <cell r="B168">
            <v>87361</v>
          </cell>
          <cell r="C168" t="str">
            <v>ARGAMASSA TRAÇO 1:3 (EM VOLUME DE CIMENTO E AREIA GROSSA ÚMIDA) COM ADIÇÃO DE EMULSÃO POLIMÉRICA PARA CHAPISCO ROLADO, PREPARO MECÂNICO COM MISTURADOR DE EIXO HORIZONTAL DE 300 KG. AF_08/2019</v>
          </cell>
          <cell r="D168" t="str">
            <v>M3</v>
          </cell>
          <cell r="E168">
            <v>3676.78</v>
          </cell>
        </row>
        <row r="169">
          <cell r="B169">
            <v>87362</v>
          </cell>
          <cell r="C169" t="str">
            <v>ARGAMASSA TRAÇO 1:3 (EM VOLUME DE CIMENTO E AREIA GROSSA ÚMIDA) COM ADIÇÃO DE EMULSÃO POLIMÉRICA PARA CHAPISCO ROLADO, PREPARO MECÂNICO COM MISTURADOR DE EIXO HORIZONTAL DE 600 KG. AF_08/2019</v>
          </cell>
          <cell r="D169" t="str">
            <v>M3</v>
          </cell>
          <cell r="E169">
            <v>3658.55</v>
          </cell>
        </row>
        <row r="170">
          <cell r="B170">
            <v>87377</v>
          </cell>
          <cell r="C170" t="str">
            <v>ARGAMASSA TRAÇO 1:3 (EM VOLUME DE CIMENTO E AREIA GROSSA ÚMIDA) PARA CHAPISCO CONVENCIONAL, PREPARO MANUAL. AF_08/2019</v>
          </cell>
          <cell r="D170" t="str">
            <v>M3</v>
          </cell>
          <cell r="E170">
            <v>825.46</v>
          </cell>
        </row>
        <row r="171">
          <cell r="B171">
            <v>100458</v>
          </cell>
          <cell r="C171" t="str">
            <v>ARGAMASSA TRAÇO 1:3 (EM VOLUME DE CIMENTO E AREIA GROSSA ÚMIDA) PARA CHAPISCO CONVENCIONAL, PREPARO MECÂNICO COM BETONEIRA 250 L. AF_08/2019</v>
          </cell>
          <cell r="D171" t="str">
            <v>M3</v>
          </cell>
          <cell r="E171">
            <v>0</v>
          </cell>
        </row>
        <row r="172">
          <cell r="B172">
            <v>87313</v>
          </cell>
          <cell r="C172" t="str">
            <v>ARGAMASSA TRAÇO 1:3 (EM VOLUME DE CIMENTO E AREIA GROSSA ÚMIDA) PARA CHAPISCO CONVENCIONAL, PREPARO MECÂNICO COM BETONEIRA 400 L. AF_08/2019</v>
          </cell>
          <cell r="D172" t="str">
            <v>M3</v>
          </cell>
          <cell r="E172">
            <v>643.41</v>
          </cell>
        </row>
        <row r="173">
          <cell r="B173">
            <v>87314</v>
          </cell>
          <cell r="C173" t="str">
            <v>ARGAMASSA TRAÇO 1:3 (EM VOLUME DE CIMENTO E AREIA GROSSA ÚMIDA) PARA CHAPISCO CONVENCIONAL, PREPARO MECÂNICO COM BETONEIRA 600 L. AF_08/2019</v>
          </cell>
          <cell r="D173" t="str">
            <v>M3</v>
          </cell>
          <cell r="E173">
            <v>624.01</v>
          </cell>
        </row>
        <row r="174">
          <cell r="B174">
            <v>87352</v>
          </cell>
          <cell r="C174" t="str">
            <v>ARGAMASSA TRAÇO 1:3 (EM VOLUME DE CIMENTO E AREIA GROSSA ÚMIDA) PARA CHAPISCO CONVENCIONAL, PREPARO MECÂNICO COM MISTURADOR DE EIXO HORIZONTAL DE 160 KG. AF_08/2019</v>
          </cell>
          <cell r="D174" t="str">
            <v>M3</v>
          </cell>
          <cell r="E174">
            <v>777.15</v>
          </cell>
        </row>
        <row r="175">
          <cell r="B175">
            <v>87353</v>
          </cell>
          <cell r="C175" t="str">
            <v>ARGAMASSA TRAÇO 1:3 (EM VOLUME DE CIMENTO E AREIA GROSSA ÚMIDA) PARA CHAPISCO CONVENCIONAL, PREPARO MECÂNICO COM MISTURADOR DE EIXO HORIZONTAL DE 300 KG. AF_08/2019</v>
          </cell>
          <cell r="D175" t="str">
            <v>M3</v>
          </cell>
          <cell r="E175">
            <v>652.63</v>
          </cell>
        </row>
        <row r="176">
          <cell r="B176">
            <v>87354</v>
          </cell>
          <cell r="C176" t="str">
            <v>ARGAMASSA TRAÇO 1:3 (EM VOLUME DE CIMENTO E AREIA GROSSA ÚMIDA) PARA CHAPISCO CONVENCIONAL, PREPARO MECÂNICO COM MISTURADOR DE EIXO HORIZONTAL DE 600 KG. AF_08/2019</v>
          </cell>
          <cell r="D176" t="str">
            <v>M3</v>
          </cell>
          <cell r="E176">
            <v>593.39</v>
          </cell>
        </row>
        <row r="177">
          <cell r="B177">
            <v>100480</v>
          </cell>
          <cell r="C177" t="str">
            <v>ARGAMASSA TRAÇO 1:3 (EM VOLUME DE CIMENTO E AREIA MÉDIA ÚMIDA) COM ADIÇÃO DE IMPERMEABILIZANTE, PREPARO MANUAL. AF_08/2019</v>
          </cell>
          <cell r="D177" t="str">
            <v>M3</v>
          </cell>
          <cell r="E177">
            <v>968.57</v>
          </cell>
        </row>
        <row r="178">
          <cell r="B178">
            <v>100476</v>
          </cell>
          <cell r="C178" t="str">
            <v>ARGAMASSA TRAÇO 1:3 (EM VOLUME DE CIMENTO E AREIA MÉDIA ÚMIDA) COM ADIÇÃO DE IMPERMEABILIZANTE, PREPARO MECÂNICO COM BETONEIRA 250 L. AF_08/2019</v>
          </cell>
          <cell r="D178" t="str">
            <v>M3</v>
          </cell>
          <cell r="E178">
            <v>0</v>
          </cell>
        </row>
        <row r="179">
          <cell r="B179">
            <v>100475</v>
          </cell>
          <cell r="C179" t="str">
            <v>ARGAMASSA TRAÇO 1:3 (EM VOLUME DE CIMENTO E AREIA MÉDIA ÚMIDA) COM ADIÇÃO DE IMPERMEABILIZANTE, PREPARO MECÂNICO COM BETONEIRA 400 L. AF_08/2019</v>
          </cell>
          <cell r="D179" t="str">
            <v>M3</v>
          </cell>
          <cell r="E179">
            <v>828.96</v>
          </cell>
        </row>
        <row r="180">
          <cell r="B180">
            <v>100491</v>
          </cell>
          <cell r="C180" t="str">
            <v>ARGAMASSA TRAÇO 1:3 (EM VOLUME DE CIMENTO E AREIA MÉDIA ÚMIDA) COM ADIÇÃO DE IMPERMEABILIZANTE, PREPARO MECÂNICO COM BETONEIRA 600 L. AF_08/2019</v>
          </cell>
          <cell r="D180" t="str">
            <v>M3</v>
          </cell>
          <cell r="E180">
            <v>822.2</v>
          </cell>
        </row>
        <row r="181">
          <cell r="B181">
            <v>100477</v>
          </cell>
          <cell r="C181" t="str">
            <v>ARGAMASSA TRAÇO 1:3 (EM VOLUME DE CIMENTO E AREIA MÉDIA ÚMIDA) COM ADIÇÃO DE IMPERMEABILIZANTE, PREPARO MECÂNICO COM MISTURADOR DE EIXO HORIZONTAL DE 160 KG. AF_08/2019</v>
          </cell>
          <cell r="D181" t="str">
            <v>M3</v>
          </cell>
          <cell r="E181">
            <v>936.6</v>
          </cell>
        </row>
        <row r="182">
          <cell r="B182">
            <v>100478</v>
          </cell>
          <cell r="C182" t="str">
            <v>ARGAMASSA TRAÇO 1:3 (EM VOLUME DE CIMENTO E AREIA MÉDIA ÚMIDA) COM ADIÇÃO DE IMPERMEABILIZANTE, PREPARO MECÂNICO COM MISTURADOR DE EIXO HORIZONTAL DE 300 KG. AF_08/2019</v>
          </cell>
          <cell r="D182" t="str">
            <v>M3</v>
          </cell>
          <cell r="E182">
            <v>811.99</v>
          </cell>
        </row>
        <row r="183">
          <cell r="B183">
            <v>100479</v>
          </cell>
          <cell r="C183" t="str">
            <v>ARGAMASSA TRAÇO 1:3 (EM VOLUME DE CIMENTO E AREIA MÉDIA ÚMIDA) COM ADIÇÃO DE IMPERMEABILIZANTE, PREPARO MECÂNICO COM MISTURADOR DE EIXO HORIZONTAL DE 600 KG. AF_08/2019</v>
          </cell>
          <cell r="D183" t="str">
            <v>M3</v>
          </cell>
          <cell r="E183">
            <v>782.29</v>
          </cell>
        </row>
        <row r="184">
          <cell r="B184">
            <v>87372</v>
          </cell>
          <cell r="C184" t="str">
            <v>ARGAMASSA TRAÇO 1:3 (EM VOLUME DE CIMENTO E AREIA MÉDIA ÚMIDA) PARA CONTRAPISO, PREPARO MANUAL. AF_08/2019</v>
          </cell>
          <cell r="D184" t="str">
            <v>M3</v>
          </cell>
          <cell r="E184">
            <v>1002.44</v>
          </cell>
        </row>
        <row r="185">
          <cell r="B185">
            <v>100453</v>
          </cell>
          <cell r="C185" t="str">
            <v>ARGAMASSA TRAÇO 1:3 (EM VOLUME DE CIMENTO E AREIA MÉDIA ÚMIDA) PARA CONTRAPISO, PREPARO MECÂNICO COM BETONEIRA 250 L. AF_08/2019</v>
          </cell>
          <cell r="D185" t="str">
            <v>M3</v>
          </cell>
          <cell r="E185">
            <v>0</v>
          </cell>
        </row>
        <row r="186">
          <cell r="B186">
            <v>87298</v>
          </cell>
          <cell r="C186" t="str">
            <v>ARGAMASSA TRAÇO 1:3 (EM VOLUME DE CIMENTO E AREIA MÉDIA ÚMIDA) PARA CONTRAPISO, PREPARO MECÂNICO COM BETONEIRA 400 L. AF_08/2019</v>
          </cell>
          <cell r="D186" t="str">
            <v>M3</v>
          </cell>
          <cell r="E186">
            <v>810.75</v>
          </cell>
        </row>
        <row r="187">
          <cell r="B187">
            <v>87299</v>
          </cell>
          <cell r="C187" t="str">
            <v>ARGAMASSA TRAÇO 1:3 (EM VOLUME DE CIMENTO E AREIA MÉDIA ÚMIDA) PARA CONTRAPISO, PREPARO MECÂNICO COM BETONEIRA 600 L. AF_08/2019</v>
          </cell>
          <cell r="D187" t="str">
            <v>M3</v>
          </cell>
          <cell r="E187">
            <v>551.38</v>
          </cell>
        </row>
        <row r="188">
          <cell r="B188">
            <v>87339</v>
          </cell>
          <cell r="C188" t="str">
            <v>ARGAMASSA TRAÇO 1:3 (EM VOLUME DE CIMENTO E AREIA MÉDIA ÚMIDA) PARA CONTRAPISO, PREPARO MECÂNICO COM MISTURADOR DE EIXO HORIZONTAL DE 160 KG. AF_08/2019</v>
          </cell>
          <cell r="D188" t="str">
            <v>M3</v>
          </cell>
          <cell r="E188">
            <v>1014.07</v>
          </cell>
        </row>
        <row r="189">
          <cell r="B189">
            <v>87340</v>
          </cell>
          <cell r="C189" t="str">
            <v>ARGAMASSA TRAÇO 1:3 (EM VOLUME DE CIMENTO E AREIA MÉDIA ÚMIDA) PARA CONTRAPISO, PREPARO MECÂNICO COM MISTURADOR DE EIXO HORIZONTAL DE 300 KG. AF_08/2019</v>
          </cell>
          <cell r="D189" t="str">
            <v>M3</v>
          </cell>
          <cell r="E189">
            <v>812.02</v>
          </cell>
        </row>
        <row r="190">
          <cell r="B190">
            <v>87341</v>
          </cell>
          <cell r="C190" t="str">
            <v>ARGAMASSA TRAÇO 1:3 (EM VOLUME DE CIMENTO E AREIA MÉDIA ÚMIDA) PARA CONTRAPISO, PREPARO MECÂNICO COM MISTURADOR DE EIXO HORIZONTAL DE 600 KG. AF_08/2019</v>
          </cell>
          <cell r="D190" t="str">
            <v>M3</v>
          </cell>
          <cell r="E190">
            <v>758.52</v>
          </cell>
        </row>
        <row r="191">
          <cell r="B191">
            <v>88629</v>
          </cell>
          <cell r="C191" t="str">
            <v>ARGAMASSA TRAÇO 1:3 (EM VOLUME DE CIMENTO E AREIA MÉDIA ÚMIDA), PREPARO MANUAL. AF_08/2019</v>
          </cell>
          <cell r="D191" t="str">
            <v>M3</v>
          </cell>
          <cell r="E191">
            <v>814.48</v>
          </cell>
        </row>
        <row r="192">
          <cell r="B192">
            <v>100467</v>
          </cell>
          <cell r="C192" t="str">
            <v>ARGAMASSA TRAÇO 1:3 (EM VOLUME DE CIMENTO E AREIA MÉDIA ÚMIDA), PREPARO MECÂNICO COM BETONEIRA 250 L. AF_08/2019</v>
          </cell>
          <cell r="D192" t="str">
            <v>M3</v>
          </cell>
          <cell r="E192">
            <v>0</v>
          </cell>
        </row>
        <row r="193">
          <cell r="B193">
            <v>88628</v>
          </cell>
          <cell r="C193" t="str">
            <v>ARGAMASSA TRAÇO 1:3 (EM VOLUME DE CIMENTO E AREIA MÉDIA ÚMIDA), PREPARO MECÂNICO COM BETONEIRA 400 L. AF_08/2019</v>
          </cell>
          <cell r="D193" t="str">
            <v>M3</v>
          </cell>
          <cell r="E193">
            <v>672.21</v>
          </cell>
        </row>
        <row r="194">
          <cell r="B194">
            <v>100489</v>
          </cell>
          <cell r="C194" t="str">
            <v>ARGAMASSA TRAÇO 1:3 (EM VOLUME DE CIMENTO E AREIA MÉDIA ÚMIDA), PREPARO MECÂNICO COM BETONEIRA 600 L. AF_08/2019</v>
          </cell>
          <cell r="D194" t="str">
            <v>M3</v>
          </cell>
          <cell r="E194">
            <v>664.24</v>
          </cell>
        </row>
        <row r="195">
          <cell r="B195">
            <v>100468</v>
          </cell>
          <cell r="C195" t="str">
            <v>ARGAMASSA TRAÇO 1:3 (EM VOLUME DE CIMENTO E AREIA MÉDIA ÚMIDA), PREPARO MECÂNICO COM MISTURADOR DE EIXO HORIZONTAL DE 160 KG. AF_08/2019</v>
          </cell>
          <cell r="D195" t="str">
            <v>M3</v>
          </cell>
          <cell r="E195">
            <v>839.63</v>
          </cell>
        </row>
        <row r="196">
          <cell r="B196">
            <v>100469</v>
          </cell>
          <cell r="C196" t="str">
            <v>ARGAMASSA TRAÇO 1:3 (EM VOLUME DE CIMENTO E AREIA MÉDIA ÚMIDA), PREPARO MECÂNICO COM MISTURADOR DE EIXO HORIZONTAL DE 300 KG. AF_08/2019</v>
          </cell>
          <cell r="D196" t="str">
            <v>M3</v>
          </cell>
          <cell r="E196">
            <v>658.87</v>
          </cell>
        </row>
        <row r="197">
          <cell r="B197">
            <v>100470</v>
          </cell>
          <cell r="C197" t="str">
            <v>ARGAMASSA TRAÇO 1:3 (EM VOLUME DE CIMENTO E AREIA MÉDIA ÚMIDA), PREPARO MECÂNICO COM MISTURADOR DE EIXO HORIZONTAL DE 600 KG. AF_08/2019</v>
          </cell>
          <cell r="D197" t="str">
            <v>M3</v>
          </cell>
          <cell r="E197">
            <v>604.13</v>
          </cell>
        </row>
        <row r="198">
          <cell r="B198">
            <v>87371</v>
          </cell>
          <cell r="C198" t="str">
            <v>ARGAMASSA TRAÇO 1:3:12 (EM VOLUME DE CIMENTO, CAL E AREIA MÉDIA ÚMIDA) PARA EMBOÇO/MASSA ÚNICA/ASSENTAMENTO DE ALVENARIA DE VEDAÇÃO, PREPARO MANUAL. AF_08/2019</v>
          </cell>
          <cell r="D198" t="str">
            <v>M3</v>
          </cell>
          <cell r="E198">
            <v>760.81</v>
          </cell>
        </row>
        <row r="199">
          <cell r="B199">
            <v>87295</v>
          </cell>
          <cell r="C199" t="str">
            <v>ARGAMASSA TRAÇO 1:3:12 (EM VOLUME DE CIMENTO, CAL E AREIA MÉDIA ÚMIDA) PARA EMBOÇO/MASSA ÚNICA/ASSENTAMENTO DE ALVENARIA DE VEDAÇÃO, PREPARO MECÂNICO COM BETONEIRA 400 L. AF_08/2019</v>
          </cell>
          <cell r="D199" t="str">
            <v>M3</v>
          </cell>
          <cell r="E199">
            <v>627.17999999999995</v>
          </cell>
        </row>
        <row r="200">
          <cell r="B200">
            <v>87296</v>
          </cell>
          <cell r="C200" t="str">
            <v>ARGAMASSA TRAÇO 1:3:12 (EM VOLUME DE CIMENTO, CAL E AREIA MÉDIA ÚMIDA) PARA EMBOÇO/MASSA ÚNICA/ASSENTAMENTO DE ALVENARIA DE VEDAÇÃO, PREPARO MECÂNICO COM BETONEIRA 600 L. AF_08/2019</v>
          </cell>
          <cell r="D200" t="str">
            <v>M3</v>
          </cell>
          <cell r="E200">
            <v>573.5</v>
          </cell>
        </row>
        <row r="201">
          <cell r="B201">
            <v>87338</v>
          </cell>
          <cell r="C201" t="str">
            <v>ARGAMASSA TRAÇO 1:3:12 (EM VOLUME DE CIMENTO, CAL E AREIA MÉDIA ÚMIDA) PARA EMBOÇO/MASSA ÚNICA/ASSENTAMENTO DE ALVENARIA DE VEDAÇÃO, PREPARO MECÂNICO COM MISTURADOR DE EIXO HORIZONTAL DE 600 KG. AF_08/2019</v>
          </cell>
          <cell r="D201" t="str">
            <v>M3</v>
          </cell>
          <cell r="E201">
            <v>577.34</v>
          </cell>
        </row>
        <row r="202">
          <cell r="B202">
            <v>88630</v>
          </cell>
          <cell r="C202" t="str">
            <v>ARGAMASSA TRAÇO 1:4 (CIMENTO E AREIA MÉDIA), PREPARO MECÂNICO COM BETONEIRA 400 L. AF_08/2019</v>
          </cell>
          <cell r="D202" t="str">
            <v>M3</v>
          </cell>
          <cell r="E202">
            <v>584.79</v>
          </cell>
        </row>
        <row r="203">
          <cell r="B203">
            <v>87381</v>
          </cell>
          <cell r="C203" t="str">
            <v>ARGAMASSA TRAÇO 1:4 (EM VOLUME DE CIMENTO E AREIA GROSSA ÚMIDA) COM ADIÇÃO DE EMULSÃO POLIMÉRICA PARA CHAPISCO ROLADO, PREPARO MANUAL. AF_08/2019</v>
          </cell>
          <cell r="D203" t="str">
            <v>M3</v>
          </cell>
          <cell r="E203">
            <v>3837.91</v>
          </cell>
        </row>
        <row r="204">
          <cell r="B204">
            <v>100462</v>
          </cell>
          <cell r="C204" t="str">
            <v>ARGAMASSA TRAÇO 1:4 (EM VOLUME DE CIMENTO E AREIA GROSSA ÚMIDA) COM ADIÇÃO DE EMULSÃO POLIMÉRICA PARA CHAPISCO ROLADO, PREPARO MECÂNICO COM BETONEIRA 250 L. AF_08/2019</v>
          </cell>
          <cell r="D204" t="str">
            <v>M3</v>
          </cell>
          <cell r="E204">
            <v>0</v>
          </cell>
        </row>
        <row r="205">
          <cell r="B205">
            <v>87325</v>
          </cell>
          <cell r="C205" t="str">
            <v>ARGAMASSA TRAÇO 1:4 (EM VOLUME DE CIMENTO E AREIA GROSSA ÚMIDA) COM ADIÇÃO DE EMULSÃO POLIMÉRICA PARA CHAPISCO ROLADO, PREPARO MECÂNICO COM BETONEIRA 400 L. AF_08/2019</v>
          </cell>
          <cell r="D205" t="str">
            <v>M3</v>
          </cell>
          <cell r="E205">
            <v>3686.91</v>
          </cell>
        </row>
        <row r="206">
          <cell r="B206">
            <v>87326</v>
          </cell>
          <cell r="C206" t="str">
            <v>ARGAMASSA TRAÇO 1:4 (EM VOLUME DE CIMENTO E AREIA GROSSA ÚMIDA) COM ADIÇÃO DE EMULSÃO POLIMÉRICA PARA CHAPISCO ROLADO, PREPARO MECÂNICO COM BETONEIRA 600 L. AF_08/2019</v>
          </cell>
          <cell r="D206" t="str">
            <v>M3</v>
          </cell>
          <cell r="E206">
            <v>3675.87</v>
          </cell>
        </row>
        <row r="207">
          <cell r="B207">
            <v>87363</v>
          </cell>
          <cell r="C207" t="str">
            <v>ARGAMASSA TRAÇO 1:4 (EM VOLUME DE CIMENTO E AREIA GROSSA ÚMIDA) COM ADIÇÃO DE EMULSÃO POLIMÉRICA PARA CHAPISCO ROLADO, PREPARO MECÂNICO COM MISTURADOR DE EIXO HORIZONTAL DE 300 KG. AF_08/2019</v>
          </cell>
          <cell r="D207" t="str">
            <v>M3</v>
          </cell>
          <cell r="E207">
            <v>3673.21</v>
          </cell>
        </row>
        <row r="208">
          <cell r="B208">
            <v>87364</v>
          </cell>
          <cell r="C208" t="str">
            <v>ARGAMASSA TRAÇO 1:4 (EM VOLUME DE CIMENTO E AREIA GROSSA ÚMIDA) COM ADIÇÃO DE EMULSÃO POLIMÉRICA PARA CHAPISCO ROLADO, PREPARO MECÂNICO COM MISTURADOR DE EIXO HORIZONTAL DE 600 KG. AF_08/2019</v>
          </cell>
          <cell r="D208" t="str">
            <v>M3</v>
          </cell>
          <cell r="E208">
            <v>3606.14</v>
          </cell>
        </row>
        <row r="209">
          <cell r="B209">
            <v>87378</v>
          </cell>
          <cell r="C209" t="str">
            <v>ARGAMASSA TRAÇO 1:4 (EM VOLUME DE CIMENTO E AREIA GROSSA ÚMIDA) PARA CHAPISCO CONVENCIONAL, PREPARO MANUAL. AF_08/2019</v>
          </cell>
          <cell r="D209" t="str">
            <v>M3</v>
          </cell>
          <cell r="E209">
            <v>755.49</v>
          </cell>
        </row>
        <row r="210">
          <cell r="B210">
            <v>100459</v>
          </cell>
          <cell r="C210" t="str">
            <v>ARGAMASSA TRAÇO 1:4 (EM VOLUME DE CIMENTO E AREIA GROSSA ÚMIDA) PARA CHAPISCO CONVENCIONAL, PREPARO MECÂNICO COM BETONEIRA 250 L. AF_08/2019</v>
          </cell>
          <cell r="D210" t="str">
            <v>M3</v>
          </cell>
          <cell r="E210">
            <v>0</v>
          </cell>
        </row>
        <row r="211">
          <cell r="B211">
            <v>87316</v>
          </cell>
          <cell r="C211" t="str">
            <v>ARGAMASSA TRAÇO 1:4 (EM VOLUME DE CIMENTO E AREIA GROSSA ÚMIDA) PARA CHAPISCO CONVENCIONAL, PREPARO MECÂNICO COM BETONEIRA 400 L. AF_08/2019</v>
          </cell>
          <cell r="D211" t="str">
            <v>M3</v>
          </cell>
          <cell r="E211">
            <v>595.94000000000005</v>
          </cell>
        </row>
        <row r="212">
          <cell r="B212">
            <v>87317</v>
          </cell>
          <cell r="C212" t="str">
            <v>ARGAMASSA TRAÇO 1:4 (EM VOLUME DE CIMENTO E AREIA GROSSA ÚMIDA) PARA CHAPISCO CONVENCIONAL, PREPARO MECÂNICO COM BETONEIRA 600 L. AF_08/2019</v>
          </cell>
          <cell r="D212" t="str">
            <v>M3</v>
          </cell>
          <cell r="E212">
            <v>564.91999999999996</v>
          </cell>
        </row>
        <row r="213">
          <cell r="B213">
            <v>87355</v>
          </cell>
          <cell r="C213" t="str">
            <v>ARGAMASSA TRAÇO 1:4 (EM VOLUME DE CIMENTO E AREIA GROSSA ÚMIDA) PARA CHAPISCO CONVENCIONAL, PREPARO MECÂNICO COM MISTURADOR DE EIXO HORIZONTAL DE 160 KG. AF_08/2019</v>
          </cell>
          <cell r="D213" t="str">
            <v>M3</v>
          </cell>
          <cell r="E213">
            <v>660.08</v>
          </cell>
        </row>
        <row r="214">
          <cell r="B214">
            <v>87356</v>
          </cell>
          <cell r="C214" t="str">
            <v>ARGAMASSA TRAÇO 1:4 (EM VOLUME DE CIMENTO E AREIA GROSSA ÚMIDA) PARA CHAPISCO CONVENCIONAL, PREPARO MECÂNICO COM MISTURADOR DE EIXO HORIZONTAL DE 300 KG. AF_08/2019</v>
          </cell>
          <cell r="D214" t="str">
            <v>M3</v>
          </cell>
          <cell r="E214">
            <v>575.15</v>
          </cell>
        </row>
        <row r="215">
          <cell r="B215">
            <v>87357</v>
          </cell>
          <cell r="C215" t="str">
            <v>ARGAMASSA TRAÇO 1:4 (EM VOLUME DE CIMENTO E AREIA GROSSA ÚMIDA) PARA CHAPISCO CONVENCIONAL, PREPARO MECÂNICO COM MISTURADOR DE EIXO HORIZONTAL DE 600 KG. AF_08/2019</v>
          </cell>
          <cell r="D215" t="str">
            <v>M3</v>
          </cell>
          <cell r="E215">
            <v>531.82000000000005</v>
          </cell>
        </row>
        <row r="216">
          <cell r="B216">
            <v>100486</v>
          </cell>
          <cell r="C216" t="str">
            <v>ARGAMASSA TRAÇO 1:4 (EM VOLUME DE CIMENTO E AREIA MÉDIA ÚMIDA) COM ADIÇÃO DE IMPERMEABILIZANTE, PREPARO MANUAL. AF_08/2019</v>
          </cell>
          <cell r="D216" t="str">
            <v>M3</v>
          </cell>
          <cell r="E216">
            <v>868.93</v>
          </cell>
        </row>
        <row r="217">
          <cell r="B217">
            <v>100482</v>
          </cell>
          <cell r="C217" t="str">
            <v>ARGAMASSA TRAÇO 1:4 (EM VOLUME DE CIMENTO E AREIA MÉDIA ÚMIDA) COM ADIÇÃO DE IMPERMEABILIZANTE, PREPARO MECÂNICO COM BETONEIRA 250 L. AF_08/2019</v>
          </cell>
          <cell r="D217" t="str">
            <v>M3</v>
          </cell>
          <cell r="E217">
            <v>0</v>
          </cell>
        </row>
        <row r="218">
          <cell r="B218">
            <v>100481</v>
          </cell>
          <cell r="C218" t="str">
            <v>ARGAMASSA TRAÇO 1:4 (EM VOLUME DE CIMENTO E AREIA MÉDIA ÚMIDA) COM ADIÇÃO DE IMPERMEABILIZANTE, PREPARO MECÂNICO COM BETONEIRA 400 L. AF_08/2019</v>
          </cell>
          <cell r="D218" t="str">
            <v>M3</v>
          </cell>
          <cell r="E218">
            <v>723.87</v>
          </cell>
        </row>
        <row r="219">
          <cell r="B219">
            <v>100492</v>
          </cell>
          <cell r="C219" t="str">
            <v>ARGAMASSA TRAÇO 1:4 (EM VOLUME DE CIMENTO E AREIA MÉDIA ÚMIDA) COM ADIÇÃO DE IMPERMEABILIZANTE, PREPARO MECÂNICO COM BETONEIRA 600 L. AF_08/2019</v>
          </cell>
          <cell r="D219" t="str">
            <v>M3</v>
          </cell>
          <cell r="E219">
            <v>717.71</v>
          </cell>
        </row>
        <row r="220">
          <cell r="B220">
            <v>100483</v>
          </cell>
          <cell r="C220" t="str">
            <v>ARGAMASSA TRAÇO 1:4 (EM VOLUME DE CIMENTO E AREIA MÉDIA ÚMIDA) COM ADIÇÃO DE IMPERMEABILIZANTE, PREPARO MECÂNICO COM MISTURADOR DE EIXO HORIZONTAL DE 160 KG. AF_08/2019</v>
          </cell>
          <cell r="D220" t="str">
            <v>M3</v>
          </cell>
          <cell r="E220">
            <v>803.93</v>
          </cell>
        </row>
        <row r="221">
          <cell r="B221">
            <v>100484</v>
          </cell>
          <cell r="C221" t="str">
            <v>ARGAMASSA TRAÇO 1:4 (EM VOLUME DE CIMENTO E AREIA MÉDIA ÚMIDA) COM ADIÇÃO DE IMPERMEABILIZANTE, PREPARO MECÂNICO COM MISTURADOR DE EIXO HORIZONTAL DE 300 KG. AF_08/2019</v>
          </cell>
          <cell r="D221" t="str">
            <v>M3</v>
          </cell>
          <cell r="E221">
            <v>725.32</v>
          </cell>
        </row>
        <row r="222">
          <cell r="B222">
            <v>100485</v>
          </cell>
          <cell r="C222" t="str">
            <v>ARGAMASSA TRAÇO 1:4 (EM VOLUME DE CIMENTO E AREIA MÉDIA ÚMIDA) COM ADIÇÃO DE IMPERMEABILIZANTE, PREPARO MECÂNICO COM MISTURADOR DE EIXO HORIZONTAL DE 600 KG. AF_08/2019</v>
          </cell>
          <cell r="D222" t="str">
            <v>M3</v>
          </cell>
          <cell r="E222">
            <v>689.47</v>
          </cell>
        </row>
        <row r="223">
          <cell r="B223">
            <v>87373</v>
          </cell>
          <cell r="C223" t="str">
            <v>ARGAMASSA TRAÇO 1:4 (EM VOLUME DE CIMENTO E AREIA MÉDIA ÚMIDA) PARA CONTRAPISO, PREPARO MANUAL. AF_08/2019</v>
          </cell>
          <cell r="D223" t="str">
            <v>M3</v>
          </cell>
          <cell r="E223">
            <v>905.68</v>
          </cell>
        </row>
        <row r="224">
          <cell r="B224">
            <v>100454</v>
          </cell>
          <cell r="C224" t="str">
            <v>ARGAMASSA TRAÇO 1:4 (EM VOLUME DE CIMENTO E AREIA MÉDIA ÚMIDA) PARA CONTRAPISO, PREPARO MECÂNICO COM BETONEIRA 250 L. AF_08/2019</v>
          </cell>
          <cell r="D224" t="str">
            <v>M3</v>
          </cell>
          <cell r="E224">
            <v>0</v>
          </cell>
        </row>
        <row r="225">
          <cell r="B225">
            <v>87301</v>
          </cell>
          <cell r="C225" t="str">
            <v>ARGAMASSA TRAÇO 1:4 (EM VOLUME DE CIMENTO E AREIA MÉDIA ÚMIDA) PARA CONTRAPISO, PREPARO MECÂNICO COM BETONEIRA 400 L. AF_08/2019</v>
          </cell>
          <cell r="D225" t="str">
            <v>M3</v>
          </cell>
          <cell r="E225">
            <v>744.35</v>
          </cell>
        </row>
        <row r="226">
          <cell r="B226">
            <v>87302</v>
          </cell>
          <cell r="C226" t="str">
            <v>ARGAMASSA TRAÇO 1:4 (EM VOLUME DE CIMENTO E AREIA MÉDIA ÚMIDA) PARA CONTRAPISO, PREPARO MECÂNICO COM BETONEIRA 600 L. AF_08/2019</v>
          </cell>
          <cell r="D226" t="str">
            <v>M3</v>
          </cell>
          <cell r="E226">
            <v>722.17</v>
          </cell>
        </row>
        <row r="227">
          <cell r="B227">
            <v>87342</v>
          </cell>
          <cell r="C227" t="str">
            <v>ARGAMASSA TRAÇO 1:4 (EM VOLUME DE CIMENTO E AREIA MÉDIA ÚMIDA) PARA CONTRAPISO, PREPARO MECÂNICO COM MISTURADOR DE EIXO HORIZONTAL DE 160 KG. AF_08/2019</v>
          </cell>
          <cell r="D227" t="str">
            <v>M3</v>
          </cell>
          <cell r="E227">
            <v>863.37</v>
          </cell>
        </row>
        <row r="228">
          <cell r="B228">
            <v>87343</v>
          </cell>
          <cell r="C228" t="str">
            <v>ARGAMASSA TRAÇO 1:4 (EM VOLUME DE CIMENTO E AREIA MÉDIA ÚMIDA) PARA CONTRAPISO, PREPARO MECÂNICO COM MISTURADOR DE EIXO HORIZONTAL DE 300 KG. AF_08/2019</v>
          </cell>
          <cell r="D228" t="str">
            <v>M3</v>
          </cell>
          <cell r="E228">
            <v>748.67</v>
          </cell>
        </row>
        <row r="229">
          <cell r="B229">
            <v>87344</v>
          </cell>
          <cell r="C229" t="str">
            <v>ARGAMASSA TRAÇO 1:4 (EM VOLUME DE CIMENTO E AREIA MÉDIA ÚMIDA) PARA CONTRAPISO, PREPARO MECÂNICO COM MISTURADOR DE EIXO HORIZONTAL DE 600 KG. AF_08/2019</v>
          </cell>
          <cell r="D229" t="str">
            <v>M3</v>
          </cell>
          <cell r="E229">
            <v>682.13</v>
          </cell>
        </row>
        <row r="230">
          <cell r="B230">
            <v>88631</v>
          </cell>
          <cell r="C230" t="str">
            <v>ARGAMASSA TRAÇO 1:4 (EM VOLUME DE CIMENTO E AREIA MÉDIA ÚMIDA), PREPARO MANUAL. AF_08/2019</v>
          </cell>
          <cell r="D230" t="str">
            <v>M3</v>
          </cell>
          <cell r="E230">
            <v>738.94</v>
          </cell>
        </row>
        <row r="231">
          <cell r="B231">
            <v>100471</v>
          </cell>
          <cell r="C231" t="str">
            <v>ARGAMASSA TRAÇO 1:4 (EM VOLUME DE CIMENTO E AREIA MÉDIA ÚMIDA), PREPARO MECÂNICO COM BETONEIRA 250 L. AF_08/2019</v>
          </cell>
          <cell r="D231" t="str">
            <v>M3</v>
          </cell>
          <cell r="E231">
            <v>0</v>
          </cell>
        </row>
        <row r="232">
          <cell r="B232">
            <v>100490</v>
          </cell>
          <cell r="C232" t="str">
            <v>ARGAMASSA TRAÇO 1:4 (EM VOLUME DE CIMENTO E AREIA MÉDIA ÚMIDA), PREPARO MECÂNICO COM BETONEIRA 600 L. AF_08/2019</v>
          </cell>
          <cell r="D232" t="str">
            <v>M3</v>
          </cell>
          <cell r="E232">
            <v>592.07000000000005</v>
          </cell>
        </row>
        <row r="233">
          <cell r="B233">
            <v>100472</v>
          </cell>
          <cell r="C233" t="str">
            <v>ARGAMASSA TRAÇO 1:4 (EM VOLUME DE CIMENTO E AREIA MÉDIA ÚMIDA), PREPARO MECÂNICO COM MISTURADOR DE EIXO HORIZONTAL DE 160 KG. AF_08/2019</v>
          </cell>
          <cell r="D233" t="str">
            <v>M3</v>
          </cell>
          <cell r="E233">
            <v>683.11</v>
          </cell>
        </row>
        <row r="234">
          <cell r="B234">
            <v>100473</v>
          </cell>
          <cell r="C234" t="str">
            <v>ARGAMASSA TRAÇO 1:4 (EM VOLUME DE CIMENTO E AREIA MÉDIA ÚMIDA), PREPARO MECÂNICO COM MISTURADOR DE EIXO HORIZONTAL DE 300 KG. AF_08/2019</v>
          </cell>
          <cell r="D234" t="str">
            <v>M3</v>
          </cell>
          <cell r="E234">
            <v>603.41</v>
          </cell>
        </row>
        <row r="235">
          <cell r="B235">
            <v>100474</v>
          </cell>
          <cell r="C235" t="str">
            <v>ARGAMASSA TRAÇO 1:4 (EM VOLUME DE CIMENTO E AREIA MÉDIA ÚMIDA), PREPARO MECÂNICO COM MISTURADOR DE EIXO HORIZONTAL DE 600 KG. AF_08/2019</v>
          </cell>
          <cell r="D235" t="str">
            <v>M3</v>
          </cell>
          <cell r="E235">
            <v>565.66999999999996</v>
          </cell>
        </row>
        <row r="236">
          <cell r="B236">
            <v>87379</v>
          </cell>
          <cell r="C236" t="str">
            <v>ARGAMASSA TRAÇO 1:5 (EM VOLUME DE CIMENTO E AREIA GROSSA ÚMIDA) COM ADIÇÃO DE EMULSÃO POLIMÉRICA PARA CHAPISCO ROLADO, PREPARO MANUAL. AF_08/2019</v>
          </cell>
          <cell r="D236" t="str">
            <v>M3</v>
          </cell>
          <cell r="E236">
            <v>3804.87</v>
          </cell>
        </row>
        <row r="237">
          <cell r="B237">
            <v>100460</v>
          </cell>
          <cell r="C237" t="str">
            <v>ARGAMASSA TRAÇO 1:5 (EM VOLUME DE CIMENTO E AREIA GROSSA ÚMIDA) COM ADIÇÃO DE EMULSÃO POLIMÉRICA PARA CHAPISCO ROLADO, PREPARO MECÂNICO COM BETONEIRA 250 L. AF_08/2019</v>
          </cell>
          <cell r="D237" t="str">
            <v>M3</v>
          </cell>
          <cell r="E237">
            <v>0</v>
          </cell>
        </row>
        <row r="238">
          <cell r="B238">
            <v>87319</v>
          </cell>
          <cell r="C238" t="str">
            <v>ARGAMASSA TRAÇO 1:5 (EM VOLUME DE CIMENTO E AREIA GROSSA ÚMIDA) COM ADIÇÃO DE EMULSÃO POLIMÉRICA PARA CHAPISCO ROLADO, PREPARO MECÂNICO COM BETONEIRA 400 L. AF_08/2019</v>
          </cell>
          <cell r="D238" t="str">
            <v>M3</v>
          </cell>
          <cell r="E238">
            <v>3652.29</v>
          </cell>
        </row>
        <row r="239">
          <cell r="B239">
            <v>87320</v>
          </cell>
          <cell r="C239" t="str">
            <v>ARGAMASSA TRAÇO 1:5 (EM VOLUME DE CIMENTO E AREIA GROSSA ÚMIDA) COM ADIÇÃO DE EMULSÃO POLIMÉRICA PARA CHAPISCO ROLADO, PREPARO MECÂNICO COM BETONEIRA 600 L. AF_08/2019</v>
          </cell>
          <cell r="D239" t="str">
            <v>M3</v>
          </cell>
          <cell r="E239">
            <v>3647.5</v>
          </cell>
        </row>
        <row r="240">
          <cell r="B240">
            <v>87358</v>
          </cell>
          <cell r="C240" t="str">
            <v>ARGAMASSA TRAÇO 1:5 (EM VOLUME DE CIMENTO E AREIA GROSSA ÚMIDA) COM ADIÇÃO DE EMULSÃO POLIMÉRICA PARA CHAPISCO ROLADO, PREPARO MECÂNICO COM MISTURADOR DE EIXO HORIZONTAL DE 300 KG. AF_08/2019</v>
          </cell>
          <cell r="D240" t="str">
            <v>M3</v>
          </cell>
          <cell r="E240">
            <v>3627.43</v>
          </cell>
        </row>
        <row r="241">
          <cell r="B241">
            <v>87359</v>
          </cell>
          <cell r="C241" t="str">
            <v>ARGAMASSA TRAÇO 1:5 (EM VOLUME DE CIMENTO E AREIA GROSSA ÚMIDA) COM ADIÇÃO DE EMULSÃO POLIMÉRICA PARA CHAPISCO ROLADO, PREPARO MECÂNICO COM MISTURADOR DE EIXO HORIZONTAL DE 600 KG. AF_08/2019</v>
          </cell>
          <cell r="D241" t="str">
            <v>M3</v>
          </cell>
          <cell r="E241">
            <v>3571.84</v>
          </cell>
        </row>
        <row r="242">
          <cell r="B242">
            <v>87376</v>
          </cell>
          <cell r="C242" t="str">
            <v>ARGAMASSA TRAÇO 1:5 (EM VOLUME DE CIMENTO E AREIA GROSSA ÚMIDA) PARA CHAPISCO CONVENCIONAL, PREPARO MANUAL. AF_08/2019</v>
          </cell>
          <cell r="D242" t="str">
            <v>M3</v>
          </cell>
          <cell r="E242">
            <v>720.7</v>
          </cell>
        </row>
        <row r="243">
          <cell r="B243">
            <v>100457</v>
          </cell>
          <cell r="C243" t="str">
            <v>ARGAMASSA TRAÇO 1:5 (EM VOLUME DE CIMENTO E AREIA GROSSA ÚMIDA) PARA CHAPISCO CONVENCIONAL, PREPARO MECÂNICO COM BETONEIRA 250 L. AF_08/2019</v>
          </cell>
          <cell r="D243" t="str">
            <v>M3</v>
          </cell>
          <cell r="E243">
            <v>0</v>
          </cell>
        </row>
        <row r="244">
          <cell r="B244">
            <v>87310</v>
          </cell>
          <cell r="C244" t="str">
            <v>ARGAMASSA TRAÇO 1:5 (EM VOLUME DE CIMENTO E AREIA GROSSA ÚMIDA) PARA CHAPISCO CONVENCIONAL, PREPARO MECÂNICO COM BETONEIRA 400 L. AF_08/2019</v>
          </cell>
          <cell r="D244" t="str">
            <v>M3</v>
          </cell>
          <cell r="E244">
            <v>545.25</v>
          </cell>
        </row>
        <row r="245">
          <cell r="B245">
            <v>87311</v>
          </cell>
          <cell r="C245" t="str">
            <v>ARGAMASSA TRAÇO 1:5 (EM VOLUME DE CIMENTO E AREIA GROSSA ÚMIDA) PARA CHAPISCO CONVENCIONAL, PREPARO MECÂNICO COM BETONEIRA 600 L. AF_08/2019</v>
          </cell>
          <cell r="D245" t="str">
            <v>M3</v>
          </cell>
          <cell r="E245">
            <v>523.87</v>
          </cell>
        </row>
        <row r="246">
          <cell r="B246">
            <v>87350</v>
          </cell>
          <cell r="C246" t="str">
            <v>ARGAMASSA TRAÇO 1:5 (EM VOLUME DE CIMENTO E AREIA GROSSA ÚMIDA) PARA CHAPISCO CONVENCIONAL, PREPARO MECÂNICO COM MISTURADOR DE EIXO HORIZONTAL DE 300 KG. AF_08/2019</v>
          </cell>
          <cell r="D246" t="str">
            <v>M3</v>
          </cell>
          <cell r="E246">
            <v>619.72</v>
          </cell>
        </row>
        <row r="247">
          <cell r="B247">
            <v>87351</v>
          </cell>
          <cell r="C247" t="str">
            <v>ARGAMASSA TRAÇO 1:5 (EM VOLUME DE CIMENTO E AREIA GROSSA ÚMIDA) PARA CHAPISCO CONVENCIONAL, PREPARO MECÂNICO COM MISTURADOR DE EIXO HORIZONTAL DE 600 KG. AF_08/2019</v>
          </cell>
          <cell r="D247" t="str">
            <v>M3</v>
          </cell>
          <cell r="E247">
            <v>501.61</v>
          </cell>
        </row>
        <row r="248">
          <cell r="B248">
            <v>87374</v>
          </cell>
          <cell r="C248" t="str">
            <v>ARGAMASSA TRAÇO 1:5 (EM VOLUME DE CIMENTO E AREIA MÉDIA ÚMIDA) PARA CONTRAPISO, PREPARO MANUAL. AF_08/2019</v>
          </cell>
          <cell r="D248" t="str">
            <v>M3</v>
          </cell>
          <cell r="E248">
            <v>855.14</v>
          </cell>
        </row>
        <row r="249">
          <cell r="B249">
            <v>100455</v>
          </cell>
          <cell r="C249" t="str">
            <v>ARGAMASSA TRAÇO 1:5 (EM VOLUME DE CIMENTO E AREIA MÉDIA ÚMIDA) PARA CONTRAPISO, PREPARO MECÂNICO COM BETONEIRA 250 L. AF_08/2019</v>
          </cell>
          <cell r="D249" t="str">
            <v>M3</v>
          </cell>
          <cell r="E249">
            <v>0</v>
          </cell>
        </row>
        <row r="250">
          <cell r="B250">
            <v>87304</v>
          </cell>
          <cell r="C250" t="str">
            <v>ARGAMASSA TRAÇO 1:5 (EM VOLUME DE CIMENTO E AREIA MÉDIA ÚMIDA) PARA CONTRAPISO, PREPARO MECÂNICO COM BETONEIRA 400 L. AF_08/2019</v>
          </cell>
          <cell r="D250" t="str">
            <v>M3</v>
          </cell>
          <cell r="E250">
            <v>676.9</v>
          </cell>
        </row>
        <row r="251">
          <cell r="B251">
            <v>87305</v>
          </cell>
          <cell r="C251" t="str">
            <v>ARGAMASSA TRAÇO 1:5 (EM VOLUME DE CIMENTO E AREIA MÉDIA ÚMIDA) PARA CONTRAPISO, PREPARO MECÂNICO COM BETONEIRA 600 L. AF_08/2019</v>
          </cell>
          <cell r="D251" t="str">
            <v>M3</v>
          </cell>
          <cell r="E251">
            <v>674.38</v>
          </cell>
        </row>
        <row r="252">
          <cell r="B252">
            <v>87345</v>
          </cell>
          <cell r="C252" t="str">
            <v>ARGAMASSA TRAÇO 1:5 (EM VOLUME DE CIMENTO E AREIA MÉDIA ÚMIDA) PARA CONTRAPISO, PREPARO MECÂNICO COM MISTURADOR DE EIXO HORIZONTAL DE 160 KG. AF_08/2019</v>
          </cell>
          <cell r="D252" t="str">
            <v>M3</v>
          </cell>
          <cell r="E252">
            <v>777.73</v>
          </cell>
        </row>
        <row r="253">
          <cell r="B253">
            <v>87346</v>
          </cell>
          <cell r="C253" t="str">
            <v>ARGAMASSA TRAÇO 1:5 (EM VOLUME DE CIMENTO E AREIA MÉDIA ÚMIDA) PARA CONTRAPISO, PREPARO MECÂNICO COM MISTURADOR DE EIXO HORIZONTAL DE 300 KG. AF_08/2019</v>
          </cell>
          <cell r="D253" t="str">
            <v>M3</v>
          </cell>
          <cell r="E253">
            <v>682.74</v>
          </cell>
        </row>
        <row r="254">
          <cell r="B254">
            <v>87347</v>
          </cell>
          <cell r="C254" t="str">
            <v>ARGAMASSA TRAÇO 1:5 (EM VOLUME DE CIMENTO E AREIA MÉDIA ÚMIDA) PARA CONTRAPISO, PREPARO MECÂNICO COM MISTURADOR DE EIXO HORIZONTAL DE 600 KG. AF_08/2019</v>
          </cell>
          <cell r="D254" t="str">
            <v>M3</v>
          </cell>
          <cell r="E254">
            <v>629.76</v>
          </cell>
        </row>
        <row r="255">
          <cell r="B255">
            <v>87366</v>
          </cell>
          <cell r="C255" t="str">
            <v>ARGAMASSA TRAÇO 1:6 (EM VOLUME DE CIMENTO E AREIA MÉDIA ÚMIDA) COM ADIÇÃO DE PLASTIFICANTE PARA EMBOÇO/MASSA ÚNICA/ASSENTAMENTO DE ALVENARIA DE VEDAÇÃO, PREPARO MANUAL. AF_08/2019</v>
          </cell>
          <cell r="D255" t="str">
            <v>M3</v>
          </cell>
          <cell r="E255">
            <v>752.27</v>
          </cell>
        </row>
        <row r="256">
          <cell r="B256">
            <v>100448</v>
          </cell>
          <cell r="C256" t="str">
            <v>ARGAMASSA TRAÇO 1:6 (EM VOLUME DE CIMENTO E AREIA MÉDIA ÚMIDA) COM ADIÇÃO DE PLASTIFICANTE PARA EMBOÇO/MASSA ÚNICA/ASSENTAMENTO DE ALVENARIA DE VEDAÇÃO, PREPARO MECÂNICO COM BETONEIRA 250 L. AF_08/2019</v>
          </cell>
          <cell r="D256" t="str">
            <v>M3</v>
          </cell>
          <cell r="E256">
            <v>0</v>
          </cell>
        </row>
        <row r="257">
          <cell r="B257">
            <v>87283</v>
          </cell>
          <cell r="C257" t="str">
            <v>ARGAMASSA TRAÇO 1:6 (EM VOLUME DE CIMENTO E AREIA MÉDIA ÚMIDA) COM ADIÇÃO DE PLASTIFICANTE PARA EMBOÇO/MASSA ÚNICA/ASSENTAMENTO DE ALVENARIA DE VEDAÇÃO, PREPARO MECÂNICO COM BETONEIRA 400 L. AF_08/2019</v>
          </cell>
          <cell r="D257" t="str">
            <v>M3</v>
          </cell>
          <cell r="E257">
            <v>568.86</v>
          </cell>
        </row>
        <row r="258">
          <cell r="B258">
            <v>87284</v>
          </cell>
          <cell r="C258" t="str">
            <v>ARGAMASSA TRAÇO 1:6 (EM VOLUME DE CIMENTO E AREIA MÉDIA ÚMIDA) COM ADIÇÃO DE PLASTIFICANTE PARA EMBOÇO/MASSA ÚNICA/ASSENTAMENTO DE ALVENARIA DE VEDAÇÃO, PREPARO MECÂNICO COM BETONEIRA 600 L. AF_08/2019</v>
          </cell>
          <cell r="D258" t="str">
            <v>M3</v>
          </cell>
          <cell r="E258">
            <v>551.42999999999995</v>
          </cell>
        </row>
        <row r="259">
          <cell r="B259">
            <v>87329</v>
          </cell>
          <cell r="C259" t="str">
            <v>ARGAMASSA TRAÇO 1:6 (EM VOLUME DE CIMENTO E AREIA MÉDIA ÚMIDA) COM ADIÇÃO DE PLASTIFICANTE PARA EMBOÇO/MASSA ÚNICA/ASSENTAMENTO DE ALVENARIA DE VEDAÇÃO, PREPARO MECÂNICO COM MISTURADOR DE EIXO HORIZONTAL DE 300 KG. AF_08/2019</v>
          </cell>
          <cell r="D259" t="str">
            <v>M3</v>
          </cell>
          <cell r="E259">
            <v>637.22</v>
          </cell>
        </row>
        <row r="260">
          <cell r="B260">
            <v>87330</v>
          </cell>
          <cell r="C260" t="str">
            <v>ARGAMASSA TRAÇO 1:6 (EM VOLUME DE CIMENTO E AREIA MÉDIA ÚMIDA) COM ADIÇÃO DE PLASTIFICANTE PARA EMBOÇO/MASSA ÚNICA/ASSENTAMENTO DE ALVENARIA DE VEDAÇÃO, PREPARO MECÂNICO COM MISTURADOR DE EIXO HORIZONTAL DE 600 KG. AF_08/2019</v>
          </cell>
          <cell r="D260" t="str">
            <v>M3</v>
          </cell>
          <cell r="E260">
            <v>526.65</v>
          </cell>
        </row>
        <row r="261">
          <cell r="B261">
            <v>87375</v>
          </cell>
          <cell r="C261" t="str">
            <v>ARGAMASSA TRAÇO 1:6 (EM VOLUME DE CIMENTO E AREIA MÉDIA ÚMIDA) PARA CONTRAPISO, PREPARO MANUAL. AF_08/2019</v>
          </cell>
          <cell r="D261" t="str">
            <v>M3</v>
          </cell>
          <cell r="E261">
            <v>824.39</v>
          </cell>
        </row>
        <row r="262">
          <cell r="B262">
            <v>100456</v>
          </cell>
          <cell r="C262" t="str">
            <v>ARGAMASSA TRAÇO 1:6 (EM VOLUME DE CIMENTO E AREIA MÉDIA ÚMIDA) PARA CONTRAPISO, PREPARO MECÂNICO COM BETONEIRA 250 L. AF_08/2019</v>
          </cell>
          <cell r="D262" t="str">
            <v>M3</v>
          </cell>
          <cell r="E262">
            <v>0</v>
          </cell>
        </row>
        <row r="263">
          <cell r="B263">
            <v>87307</v>
          </cell>
          <cell r="C263" t="str">
            <v>ARGAMASSA TRAÇO 1:6 (EM VOLUME DE CIMENTO E AREIA MÉDIA ÚMIDA) PARA CONTRAPISO, PREPARO MECÂNICO COM BETONEIRA 400 L. AF_08/2019</v>
          </cell>
          <cell r="D263" t="str">
            <v>M3</v>
          </cell>
          <cell r="E263">
            <v>654.76</v>
          </cell>
        </row>
        <row r="264">
          <cell r="B264">
            <v>87308</v>
          </cell>
          <cell r="C264" t="str">
            <v>ARGAMASSA TRAÇO 1:6 (EM VOLUME DE CIMENTO E AREIA MÉDIA ÚMIDA) PARA CONTRAPISO, PREPARO MECÂNICO COM BETONEIRA 600 L. AF_08/2019</v>
          </cell>
          <cell r="D264" t="str">
            <v>M3</v>
          </cell>
          <cell r="E264">
            <v>632.91</v>
          </cell>
        </row>
        <row r="265">
          <cell r="B265">
            <v>87348</v>
          </cell>
          <cell r="C265" t="str">
            <v>ARGAMASSA TRAÇO 1:6 (EM VOLUME DE CIMENTO E AREIA MÉDIA ÚMIDA) PARA CONTRAPISO, PREPARO MECÂNICO COM MISTURADOR DE EIXO HORIZONTAL DE 160 KG. AF_08/2019</v>
          </cell>
          <cell r="D265" t="str">
            <v>M3</v>
          </cell>
          <cell r="E265">
            <v>713.25</v>
          </cell>
        </row>
        <row r="266">
          <cell r="B266">
            <v>87349</v>
          </cell>
          <cell r="C266" t="str">
            <v>ARGAMASSA TRAÇO 1:6 (EM VOLUME DE CIMENTO E AREIA MÉDIA ÚMIDA) PARA CONTRAPISO, PREPARO MECÂNICO COM MISTURADOR DE EIXO HORIZONTAL DE 600 KG. AF_08/2019</v>
          </cell>
          <cell r="D266" t="str">
            <v>M3</v>
          </cell>
          <cell r="E266">
            <v>585.87</v>
          </cell>
        </row>
        <row r="267">
          <cell r="B267">
            <v>87365</v>
          </cell>
          <cell r="C267" t="str">
            <v>ARGAMASSA TRAÇO 1:7 (EM VOLUME DE CIMENTO E AREIA MÉDIA ÚMIDA) COM ADIÇÃO DE PLASTIFICANTE PARA EMBOÇO/MASSA ÚNICA/ASSENTAMENTO DE ALVENARIA DE VEDAÇÃO, PREPARO MANUAL. AF_08/2019</v>
          </cell>
          <cell r="D267" t="str">
            <v>M3</v>
          </cell>
          <cell r="E267">
            <v>717.05</v>
          </cell>
        </row>
        <row r="268">
          <cell r="B268">
            <v>100447</v>
          </cell>
          <cell r="C268" t="str">
            <v>ARGAMASSA TRAÇO 1:7 (EM VOLUME DE CIMENTO E AREIA MÉDIA ÚMIDA) COM ADIÇÃO DE PLASTIFICANTE PARA EMBOÇO/MASSA ÚNICA/ASSENTAMENTO DE ALVENARIA DE VEDAÇÃO, PREPARO MECÂNICO COM BETONEIRA 250 L. AF_08/2019</v>
          </cell>
          <cell r="D268" t="str">
            <v>M3</v>
          </cell>
          <cell r="E268">
            <v>0</v>
          </cell>
        </row>
        <row r="269">
          <cell r="B269">
            <v>87280</v>
          </cell>
          <cell r="C269" t="str">
            <v>ARGAMASSA TRAÇO 1:7 (EM VOLUME DE CIMENTO E AREIA MÉDIA ÚMIDA) COM ADIÇÃO DE PLASTIFICANTE PARA EMBOÇO/MASSA ÚNICA/ASSENTAMENTO DE ALVENARIA DE VEDAÇÃO, PREPARO MECÂNICO COM BETONEIRA 400 L. AF_08/2019</v>
          </cell>
          <cell r="D269" t="str">
            <v>M3</v>
          </cell>
          <cell r="E269">
            <v>558.52</v>
          </cell>
        </row>
        <row r="270">
          <cell r="B270">
            <v>87281</v>
          </cell>
          <cell r="C270" t="str">
            <v>ARGAMASSA TRAÇO 1:7 (EM VOLUME DE CIMENTO E AREIA MÉDIA ÚMIDA) COM ADIÇÃO DE PLASTIFICANTE PARA EMBOÇO/MASSA ÚNICA/ASSENTAMENTO DE ALVENARIA DE VEDAÇÃO, PREPARO MECÂNICO COM BETONEIRA 600 L. AF_08/2019</v>
          </cell>
          <cell r="D270" t="str">
            <v>M3</v>
          </cell>
          <cell r="E270">
            <v>541.21</v>
          </cell>
        </row>
        <row r="271">
          <cell r="B271">
            <v>87327</v>
          </cell>
          <cell r="C271" t="str">
            <v>ARGAMASSA TRAÇO 1:7 (EM VOLUME DE CIMENTO E AREIA MÉDIA ÚMIDA) COM ADIÇÃO DE PLASTIFICANTE PARA EMBOÇO/MASSA ÚNICA/ASSENTAMENTO DE ALVENARIA DE VEDAÇÃO, PREPARO MECÂNICO COM MISTURADOR DE EIXO HORIZONTAL DE 300 KG. AF_08/2019</v>
          </cell>
          <cell r="D271" t="str">
            <v>M3</v>
          </cell>
          <cell r="E271">
            <v>595.16</v>
          </cell>
        </row>
        <row r="272">
          <cell r="B272">
            <v>87328</v>
          </cell>
          <cell r="C272" t="str">
            <v>ARGAMASSA TRAÇO 1:7 (EM VOLUME DE CIMENTO E AREIA MÉDIA ÚMIDA) COM ADIÇÃO DE PLASTIFICANTE PARA EMBOÇO/MASSA ÚNICA/ASSENTAMENTO DE ALVENARIA DE VEDAÇÃO, PREPARO MECÂNICO COM MISTURADOR DE EIXO HORIZONTAL DE 600 KG. AF_08/2019</v>
          </cell>
          <cell r="D272" t="str">
            <v>M3</v>
          </cell>
          <cell r="E272">
            <v>497.16</v>
          </cell>
        </row>
        <row r="273">
          <cell r="B273">
            <v>87410</v>
          </cell>
          <cell r="C273" t="str">
            <v>ARGAMASSA À BASE DE GESSO, MISTURA E PROJEÇÃO DE 1,5 M³/H DE ARGAMASSA. AF_08/2019</v>
          </cell>
          <cell r="D273" t="str">
            <v>M3</v>
          </cell>
          <cell r="E273">
            <v>1017.64</v>
          </cell>
        </row>
        <row r="274">
          <cell r="B274">
            <v>95577</v>
          </cell>
          <cell r="C274" t="str">
            <v>MONTAGEM DE ARMADURA DE ESTACAS, DIÂMETRO = 10,0 MM. AF_09/2021_PS</v>
          </cell>
          <cell r="D274" t="str">
            <v>KG</v>
          </cell>
          <cell r="E274">
            <v>11.29</v>
          </cell>
        </row>
        <row r="275">
          <cell r="B275">
            <v>95578</v>
          </cell>
          <cell r="C275" t="str">
            <v>MONTAGEM DE ARMADURA DE ESTACAS, DIÂMETRO = 12,5 MM. AF_09/2021_PS</v>
          </cell>
          <cell r="D275" t="str">
            <v>KG</v>
          </cell>
          <cell r="E275">
            <v>9.24</v>
          </cell>
        </row>
        <row r="276">
          <cell r="B276">
            <v>95579</v>
          </cell>
          <cell r="C276" t="str">
            <v>MONTAGEM DE ARMADURA DE ESTACAS, DIÂMETRO = 16,0 MM. AF_09/2021_PS</v>
          </cell>
          <cell r="D276" t="str">
            <v>KG</v>
          </cell>
          <cell r="E276">
            <v>8.8000000000000007</v>
          </cell>
        </row>
        <row r="277">
          <cell r="B277">
            <v>95580</v>
          </cell>
          <cell r="C277" t="str">
            <v>MONTAGEM DE ARMADURA DE ESTACAS, DIÂMETRO = 20,0 MM. AF_09/2021_PS</v>
          </cell>
          <cell r="D277" t="str">
            <v>KG</v>
          </cell>
          <cell r="E277">
            <v>10.050000000000001</v>
          </cell>
        </row>
        <row r="278">
          <cell r="B278">
            <v>95581</v>
          </cell>
          <cell r="C278" t="str">
            <v>MONTAGEM DE ARMADURA DE ESTACAS, DIÂMETRO = 25,0 MM. AF_09/2021_PS</v>
          </cell>
          <cell r="D278" t="str">
            <v>KG</v>
          </cell>
          <cell r="E278">
            <v>9.99</v>
          </cell>
        </row>
        <row r="279">
          <cell r="B279">
            <v>95582</v>
          </cell>
          <cell r="C279" t="str">
            <v>MONTAGEM DE ARMADURA DE ESTACAS, DIÂMETRO = 32,0 MM. AF_09/2021_PS</v>
          </cell>
          <cell r="D279" t="str">
            <v>KG</v>
          </cell>
          <cell r="E279">
            <v>10.85</v>
          </cell>
        </row>
        <row r="280">
          <cell r="B280">
            <v>95576</v>
          </cell>
          <cell r="C280" t="str">
            <v>MONTAGEM DE ARMADURA DE ESTACAS, DIÂMETRO = 8,0 MM. AF_09/2021_PS</v>
          </cell>
          <cell r="D280" t="str">
            <v>KG</v>
          </cell>
          <cell r="E280">
            <v>13.78</v>
          </cell>
        </row>
        <row r="281">
          <cell r="B281">
            <v>95583</v>
          </cell>
          <cell r="C281" t="str">
            <v>MONTAGEM DE ARMADURA TRANSVERSAL DE ESTACAS DE SEÇÃO CIRCULAR, DIÂMETRO = 5,0 MM. AF_09/2021_PS</v>
          </cell>
          <cell r="D281" t="str">
            <v>KG</v>
          </cell>
          <cell r="E281">
            <v>19.16</v>
          </cell>
        </row>
        <row r="282">
          <cell r="B282">
            <v>95584</v>
          </cell>
          <cell r="C282" t="str">
            <v>MONTAGEM DE ARMADURA TRANSVERSAL DE ESTACAS DE SEÇÃO CIRCULAR, DIÂMETRO = 6,30 MM. AF_09/2021_PS</v>
          </cell>
          <cell r="D282" t="str">
            <v>KG</v>
          </cell>
          <cell r="E282">
            <v>15.95</v>
          </cell>
        </row>
        <row r="283">
          <cell r="B283">
            <v>95593</v>
          </cell>
          <cell r="C283" t="str">
            <v>MONTAGEM DE ARMADURA TRANSVERSAL DE ESTACAS DE SEÇÃO RETANGULAR, DIÂMETRO = 6,30 MM. AF_09/2021_PS</v>
          </cell>
          <cell r="D283" t="str">
            <v>KG</v>
          </cell>
          <cell r="E283">
            <v>15.95</v>
          </cell>
        </row>
        <row r="284">
          <cell r="B284">
            <v>95592</v>
          </cell>
          <cell r="C284" t="str">
            <v>MONTAGEM DE ARMADURA TRANVERSAL DE ESTACAS DE SEÇÃO RETANGULAR, DIÂMETRO = 5,0 MM. AF_09/2021_PS</v>
          </cell>
          <cell r="D284" t="str">
            <v>KG</v>
          </cell>
          <cell r="E284">
            <v>19.16</v>
          </cell>
        </row>
        <row r="285">
          <cell r="B285">
            <v>92919</v>
          </cell>
          <cell r="C285" t="str">
            <v>ARMAÇÃO DE ESTRUTURAS DIVERSAS DE CONCRETO ARMADO, EXCETO VIGAS, PILARES, LAJES E FUNDAÇÕES, UTILIZANDO AÇO CA-50 DE 10,0 MM - MONTAGEM. AF_06/2022</v>
          </cell>
          <cell r="D285" t="str">
            <v>KG</v>
          </cell>
          <cell r="E285">
            <v>13.2</v>
          </cell>
        </row>
        <row r="286">
          <cell r="B286">
            <v>92921</v>
          </cell>
          <cell r="C286" t="str">
            <v>ARMAÇÃO DE ESTRUTURAS DIVERSAS DE CONCRETO ARMADO, EXCETO VIGAS, PILARES, LAJES E FUNDAÇÕES, UTILIZANDO AÇO CA-50 DE 12,5 MM - MONTAGEM. AF_06/2022</v>
          </cell>
          <cell r="D286" t="str">
            <v>KG</v>
          </cell>
          <cell r="E286">
            <v>10.71</v>
          </cell>
        </row>
        <row r="287">
          <cell r="B287">
            <v>92922</v>
          </cell>
          <cell r="C287" t="str">
            <v>ARMAÇÃO DE ESTRUTURAS DIVERSAS DE CONCRETO ARMADO, EXCETO VIGAS, PILARES, LAJES E FUNDAÇÕES, UTILIZANDO AÇO CA-50 DE 16,0 MM - MONTAGEM. AF_06/2022</v>
          </cell>
          <cell r="D287" t="str">
            <v>KG</v>
          </cell>
          <cell r="E287">
            <v>10.029999999999999</v>
          </cell>
        </row>
        <row r="288">
          <cell r="B288">
            <v>92923</v>
          </cell>
          <cell r="C288" t="str">
            <v>ARMAÇÃO DE ESTRUTURAS DIVERSAS DE CONCRETO ARMADO, EXCETO VIGAS, PILARES, LAJES E FUNDAÇÕES, UTILIZANDO AÇO CA-50 DE 20,0 MM - MONTAGEM. AF_06/2022</v>
          </cell>
          <cell r="D288" t="str">
            <v>KG</v>
          </cell>
          <cell r="E288">
            <v>11.03</v>
          </cell>
        </row>
        <row r="289">
          <cell r="B289">
            <v>92924</v>
          </cell>
          <cell r="C289" t="str">
            <v>ARMAÇÃO DE ESTRUTURAS DIVERSAS DE CONCRETO ARMADO, EXCETO VIGAS, PILARES, LAJES E FUNDAÇÕES, UTILIZANDO AÇO CA-50 DE 25,0 MM - MONTAGEM. AF_06/2022</v>
          </cell>
          <cell r="D289" t="str">
            <v>KG</v>
          </cell>
          <cell r="E289">
            <v>10.75</v>
          </cell>
        </row>
        <row r="290">
          <cell r="B290">
            <v>104104</v>
          </cell>
          <cell r="C290" t="str">
            <v>ARMAÇÃO DE ESTRUTURAS DIVERSAS DE CONCRETO ARMADO, EXCETO VIGAS, PILARES, LAJES E FUNDAÇÕES, UTILIZANDO AÇO CA-50 DE 32,0 MM - MONTAGEM. AF_06/2022</v>
          </cell>
          <cell r="D290" t="str">
            <v>KG</v>
          </cell>
          <cell r="E290">
            <v>11.04</v>
          </cell>
        </row>
        <row r="291">
          <cell r="B291">
            <v>92916</v>
          </cell>
          <cell r="C291" t="str">
            <v>ARMAÇÃO DE ESTRUTURAS DIVERSAS DE CONCRETO ARMADO, EXCETO VIGAS, PILARES, LAJES E FUNDAÇÕES, UTILIZANDO AÇO CA-50 DE 6,3 MM - MONTAGEM. AF_06/2022</v>
          </cell>
          <cell r="D291" t="str">
            <v>KG</v>
          </cell>
          <cell r="E291">
            <v>17.7</v>
          </cell>
        </row>
        <row r="292">
          <cell r="B292">
            <v>92917</v>
          </cell>
          <cell r="C292" t="str">
            <v>ARMAÇÃO DE ESTRUTURAS DIVERSAS DE CONCRETO ARMADO, EXCETO VIGAS, PILARES, LAJES E FUNDAÇÕES, UTILIZANDO AÇO CA-50 DE 8,0 MM - MONTAGEM. AF_06/2022</v>
          </cell>
          <cell r="D292" t="str">
            <v>KG</v>
          </cell>
          <cell r="E292">
            <v>15.51</v>
          </cell>
        </row>
        <row r="293">
          <cell r="B293">
            <v>92915</v>
          </cell>
          <cell r="C293" t="str">
            <v>ARMAÇÃO DE ESTRUTURAS DIVERSAS DE CONCRETO ARMADO, EXCETO VIGAS, PILARES, LAJES E FUNDAÇÕES, UTILIZANDO AÇO CA-60 DE 5,0 MM - MONTAGEM. AF_06/2022</v>
          </cell>
          <cell r="D293" t="str">
            <v>KG</v>
          </cell>
          <cell r="E293">
            <v>20.36</v>
          </cell>
        </row>
        <row r="294">
          <cell r="B294">
            <v>92771</v>
          </cell>
          <cell r="C294" t="str">
            <v>ARMAÇÃO DE LAJE DE ESTRUTURA CONVENCIONAL DE CONCRETO ARMADO UTILIZANDO AÇO CA-50 DE 10,0 MM - MONTAGEM. AF_06/2022</v>
          </cell>
          <cell r="D294" t="str">
            <v>KG</v>
          </cell>
          <cell r="E294">
            <v>11.12</v>
          </cell>
        </row>
        <row r="295">
          <cell r="B295">
            <v>92772</v>
          </cell>
          <cell r="C295" t="str">
            <v>ARMAÇÃO DE LAJE DE ESTRUTURA CONVENCIONAL DE CONCRETO ARMADO UTILIZANDO AÇO CA-50 DE 12,5 MM - MONTAGEM. AF_06/2022</v>
          </cell>
          <cell r="D295" t="str">
            <v>KG</v>
          </cell>
          <cell r="E295">
            <v>9.1999999999999993</v>
          </cell>
        </row>
        <row r="296">
          <cell r="B296">
            <v>92773</v>
          </cell>
          <cell r="C296" t="str">
            <v>ARMAÇÃO DE LAJE DE ESTRUTURA CONVENCIONAL DE CONCRETO ARMADO UTILIZANDO AÇO CA-50 DE 16,0 MM - MONTAGEM. AF_06/2022</v>
          </cell>
          <cell r="D296" t="str">
            <v>KG</v>
          </cell>
          <cell r="E296">
            <v>8.9499999999999993</v>
          </cell>
        </row>
        <row r="297">
          <cell r="B297">
            <v>92774</v>
          </cell>
          <cell r="C297" t="str">
            <v>ARMAÇÃO DE LAJE DE ESTRUTURA CONVENCIONAL DE CONCRETO ARMADO UTILIZANDO AÇO CA-50 DE 20,0 MM - MONTAGEM. AF_06/2022</v>
          </cell>
          <cell r="D297" t="str">
            <v>KG</v>
          </cell>
          <cell r="E297">
            <v>10.26</v>
          </cell>
        </row>
        <row r="298">
          <cell r="B298">
            <v>92769</v>
          </cell>
          <cell r="C298" t="str">
            <v>ARMAÇÃO DE LAJE DE ESTRUTURA CONVENCIONAL DE CONCRETO ARMADO UTILIZANDO AÇO CA-50 DE 6,3 MM - MONTAGEM. AF_06/2022</v>
          </cell>
          <cell r="D298" t="str">
            <v>KG</v>
          </cell>
          <cell r="E298">
            <v>14.03</v>
          </cell>
        </row>
        <row r="299">
          <cell r="B299">
            <v>92770</v>
          </cell>
          <cell r="C299" t="str">
            <v>ARMAÇÃO DE LAJE DE ESTRUTURA CONVENCIONAL DE CONCRETO ARMADO UTILIZANDO AÇO CA-50 DE 8,0 MM - MONTAGEM. AF_06/2022</v>
          </cell>
          <cell r="D299" t="str">
            <v>KG</v>
          </cell>
          <cell r="E299">
            <v>12.73</v>
          </cell>
        </row>
        <row r="300">
          <cell r="B300">
            <v>92767</v>
          </cell>
          <cell r="C300" t="str">
            <v>ARMAÇÃO DE LAJE DE ESTRUTURA CONVENCIONAL DE CONCRETO ARMADO UTILIZANDO AÇO CA-60 DE 4,2 MM - MONTAGEM. AF_06/2022</v>
          </cell>
          <cell r="D300" t="str">
            <v>KG</v>
          </cell>
          <cell r="E300">
            <v>18.329999999999998</v>
          </cell>
        </row>
        <row r="301">
          <cell r="B301">
            <v>92768</v>
          </cell>
          <cell r="C301" t="str">
            <v>ARMAÇÃO DE LAJE DE ESTRUTURA CONVENCIONAL DE CONCRETO ARMADO UTILIZANDO AÇO CA-60 DE 5,0 MM - MONTAGEM. AF_06/2022</v>
          </cell>
          <cell r="D301" t="str">
            <v>KG</v>
          </cell>
          <cell r="E301">
            <v>15.58</v>
          </cell>
        </row>
        <row r="302">
          <cell r="B302">
            <v>92762</v>
          </cell>
          <cell r="C302" t="str">
            <v>ARMAÇÃO DE PILAR OU VIGA DE ESTRUTURA CONVENCIONAL DE CONCRETO ARMADO UTILIZANDO AÇO CA-50 DE 10,0 MM - MONTAGEM. AF_06/2022</v>
          </cell>
          <cell r="D302" t="str">
            <v>KG</v>
          </cell>
          <cell r="E302">
            <v>11.77</v>
          </cell>
        </row>
        <row r="303">
          <cell r="B303">
            <v>92763</v>
          </cell>
          <cell r="C303" t="str">
            <v>ARMAÇÃO DE PILAR OU VIGA DE ESTRUTURA CONVENCIONAL DE CONCRETO ARMADO UTILIZANDO AÇO CA-50 DE 12,5 MM - MONTAGEM. AF_06/2022</v>
          </cell>
          <cell r="D303" t="str">
            <v>KG</v>
          </cell>
          <cell r="E303">
            <v>9.76</v>
          </cell>
        </row>
        <row r="304">
          <cell r="B304">
            <v>92764</v>
          </cell>
          <cell r="C304" t="str">
            <v>ARMAÇÃO DE PILAR OU VIGA DE ESTRUTURA CONVENCIONAL DE CONCRETO ARMADO UTILIZANDO AÇO CA-50 DE 16,0 MM - MONTAGEM. AF_06/2022</v>
          </cell>
          <cell r="D304" t="str">
            <v>KG</v>
          </cell>
          <cell r="E304">
            <v>9.32</v>
          </cell>
        </row>
        <row r="305">
          <cell r="B305">
            <v>92765</v>
          </cell>
          <cell r="C305" t="str">
            <v>ARMAÇÃO DE PILAR OU VIGA DE ESTRUTURA CONVENCIONAL DE CONCRETO ARMADO UTILIZANDO AÇO CA-50 DE 20,0 MM - MONTAGEM. AF_06/2022</v>
          </cell>
          <cell r="D305" t="str">
            <v>KG</v>
          </cell>
          <cell r="E305">
            <v>10.48</v>
          </cell>
        </row>
        <row r="306">
          <cell r="B306">
            <v>92766</v>
          </cell>
          <cell r="C306" t="str">
            <v>ARMAÇÃO DE PILAR OU VIGA DE ESTRUTURA CONVENCIONAL DE CONCRETO ARMADO UTILIZANDO AÇO CA-50 DE 25,0 MM - MONTAGEM. AF_06/2022</v>
          </cell>
          <cell r="D306" t="str">
            <v>KG</v>
          </cell>
          <cell r="E306">
            <v>10.31</v>
          </cell>
        </row>
        <row r="307">
          <cell r="B307">
            <v>104105</v>
          </cell>
          <cell r="C307" t="str">
            <v>ARMAÇÃO DE PILAR OU VIGA DE ESTRUTURA CONVENCIONAL DE CONCRETO ARMADO UTILIZANDO AÇO CA-50 DE 32,0 MM. AF_06/2022</v>
          </cell>
          <cell r="D307" t="str">
            <v>KG</v>
          </cell>
          <cell r="E307">
            <v>11.05</v>
          </cell>
        </row>
        <row r="308">
          <cell r="B308">
            <v>92760</v>
          </cell>
          <cell r="C308" t="str">
            <v>ARMAÇÃO DE PILAR OU VIGA DE ESTRUTURA CONVENCIONAL DE CONCRETO ARMADO UTILIZANDO AÇO CA-50 DE 6,3 MM - MONTAGEM. AF_06/2022</v>
          </cell>
          <cell r="D308" t="str">
            <v>KG</v>
          </cell>
          <cell r="E308">
            <v>14.82</v>
          </cell>
        </row>
        <row r="309">
          <cell r="B309">
            <v>92761</v>
          </cell>
          <cell r="C309" t="str">
            <v>ARMAÇÃO DE PILAR OU VIGA DE ESTRUTURA CONVENCIONAL DE CONCRETO ARMADO UTILIZANDO AÇO CA-50 DE 8,0 MM - MONTAGEM. AF_06/2022</v>
          </cell>
          <cell r="D309" t="str">
            <v>KG</v>
          </cell>
          <cell r="E309">
            <v>13.45</v>
          </cell>
        </row>
        <row r="310">
          <cell r="B310">
            <v>92759</v>
          </cell>
          <cell r="C310" t="str">
            <v>ARMAÇÃO DE PILAR OU VIGA DE ESTRUTURA CONVENCIONAL DE CONCRETO ARMADO UTILIZANDO AÇO CA-60 DE 5,0 MM - MONTAGEM. AF_06/2022</v>
          </cell>
          <cell r="D310" t="str">
            <v>KG</v>
          </cell>
          <cell r="E310">
            <v>16.440000000000001</v>
          </cell>
        </row>
        <row r="311">
          <cell r="B311">
            <v>104108</v>
          </cell>
          <cell r="C311" t="str">
            <v>ARMAÇÃO DE PILAR OU VIGA DE ESTRUTURA DE CONCRETO ARMADO EMBUTIDA EM ALVENARIA DE VEDAÇÃO UTILIZANDO AÇO CA-50 DE 10,0 MM - MONTAGEM. AF_06/2022</v>
          </cell>
          <cell r="D311" t="str">
            <v>KG</v>
          </cell>
          <cell r="E311">
            <v>14.32</v>
          </cell>
        </row>
        <row r="312">
          <cell r="B312">
            <v>104107</v>
          </cell>
          <cell r="C312" t="str">
            <v>ARMAÇÃO DE PILAR OU VIGA DE ESTRUTURA DE CONCRETO ARMADO EMBUTIDA EM ALVENARIA DE VEDAÇÃO UTILIZANDO AÇO CA-50 DE 12,5 MM - MONTAGEM. AF_06/2022</v>
          </cell>
          <cell r="D312" t="str">
            <v>KG</v>
          </cell>
          <cell r="E312">
            <v>11.96</v>
          </cell>
        </row>
        <row r="313">
          <cell r="B313">
            <v>104106</v>
          </cell>
          <cell r="C313" t="str">
            <v>ARMAÇÃO DE PILAR OU VIGA DE ESTRUTURA DE CONCRETO ARMADO EMBUTIDA EM ALVENARIA DE VEDAÇÃO UTILIZANDO AÇO CA-50 DE 16,0 MM - MONTAGEM. AF_06/2022</v>
          </cell>
          <cell r="D313" t="str">
            <v>KG</v>
          </cell>
          <cell r="E313">
            <v>10.99</v>
          </cell>
        </row>
        <row r="314">
          <cell r="B314">
            <v>104110</v>
          </cell>
          <cell r="C314" t="str">
            <v>ARMAÇÃO DE PILAR OU VIGA DE ESTRUTURA DE CONCRETO ARMADO EMBUTIDA EM ALVENARIA DE VEDAÇÃO UTILIZANDO AÇO CA-50 DE 6,3 MM - MONTAGEM. AF_06/2022</v>
          </cell>
          <cell r="D314" t="str">
            <v>KG</v>
          </cell>
          <cell r="E314">
            <v>21.6</v>
          </cell>
        </row>
        <row r="315">
          <cell r="B315">
            <v>104109</v>
          </cell>
          <cell r="C315" t="str">
            <v>ARMAÇÃO DE PILAR OU VIGA DE ESTRUTURA DE CONCRETO ARMADO EMBUTIDA EM ALVENARIA DE VEDAÇÃO UTILIZANDO AÇO CA-50 DE 8,0 MM - MONTAGEM. AF_06/2022</v>
          </cell>
          <cell r="D315" t="str">
            <v>KG</v>
          </cell>
          <cell r="E315">
            <v>18.27</v>
          </cell>
        </row>
        <row r="316">
          <cell r="B316">
            <v>104111</v>
          </cell>
          <cell r="C316" t="str">
            <v>ARMAÇÃO DE PILAR OU VIGA DE ESTRUTURA DE CONCRETO ARMADO EMBUTIDA EM ALVENARIA DE VEDAÇÃO UTILIZANDO AÇO CA-60 DE 5,0 MM - MONTAGEM. AF_06/2022</v>
          </cell>
          <cell r="D316" t="str">
            <v>KG</v>
          </cell>
          <cell r="E316">
            <v>25.61</v>
          </cell>
        </row>
        <row r="317">
          <cell r="B317">
            <v>92884</v>
          </cell>
          <cell r="C317" t="str">
            <v>ARMAÇÃO UTILIZANDO AÇO CA-25 DE 10,0 MM - MONTAGEM. AF_06/2022</v>
          </cell>
          <cell r="D317" t="str">
            <v>KG</v>
          </cell>
          <cell r="E317">
            <v>13.19</v>
          </cell>
        </row>
        <row r="318">
          <cell r="B318">
            <v>92885</v>
          </cell>
          <cell r="C318" t="str">
            <v>ARMAÇÃO UTILIZANDO AÇO CA-25 DE 12,5 MM - MONTAGEM. AF_06/2022</v>
          </cell>
          <cell r="D318" t="str">
            <v>KG</v>
          </cell>
          <cell r="E318">
            <v>12.27</v>
          </cell>
        </row>
        <row r="319">
          <cell r="B319">
            <v>92886</v>
          </cell>
          <cell r="C319" t="str">
            <v>ARMAÇÃO UTILIZANDO AÇO CA-25 DE 16,0 MM - MONTAGEM. AF_06/2022</v>
          </cell>
          <cell r="D319" t="str">
            <v>KG</v>
          </cell>
          <cell r="E319">
            <v>11.51</v>
          </cell>
        </row>
        <row r="320">
          <cell r="B320">
            <v>92887</v>
          </cell>
          <cell r="C320" t="str">
            <v>ARMAÇÃO UTILIZANDO AÇO CA-25 DE 20,0 MM - MONTAGEM. AF_06/2022</v>
          </cell>
          <cell r="D320" t="str">
            <v>KG</v>
          </cell>
          <cell r="E320">
            <v>11.27</v>
          </cell>
        </row>
        <row r="321">
          <cell r="B321">
            <v>92888</v>
          </cell>
          <cell r="C321" t="str">
            <v>ARMAÇÃO UTILIZANDO AÇO CA-25 DE 25,0 MM - MONTAGEM. AF_06/2022</v>
          </cell>
          <cell r="D321" t="str">
            <v>KG</v>
          </cell>
          <cell r="E321">
            <v>10.9</v>
          </cell>
        </row>
        <row r="322">
          <cell r="B322">
            <v>92882</v>
          </cell>
          <cell r="C322" t="str">
            <v>ARMAÇÃO UTILIZANDO AÇO CA-25 DE 6,3 MM - MONTAGEM. AF_06/2022</v>
          </cell>
          <cell r="D322" t="str">
            <v>KG</v>
          </cell>
          <cell r="E322">
            <v>15.19</v>
          </cell>
        </row>
        <row r="323">
          <cell r="B323">
            <v>92883</v>
          </cell>
          <cell r="C323" t="str">
            <v>ARMAÇÃO UTILIZANDO AÇO CA-25 DE 8,0 MM - MONTAGEM. AF_06/2022</v>
          </cell>
          <cell r="D323" t="str">
            <v>KG</v>
          </cell>
          <cell r="E323">
            <v>13.48</v>
          </cell>
        </row>
        <row r="324">
          <cell r="B324">
            <v>92877</v>
          </cell>
          <cell r="C324" t="str">
            <v>CORTE E DOBRA DE AÇO CA-25, DIÂMETRO DE 10,0 MM. AF_06/2022</v>
          </cell>
          <cell r="D324" t="str">
            <v>KG</v>
          </cell>
          <cell r="E324">
            <v>10.01</v>
          </cell>
        </row>
        <row r="325">
          <cell r="B325">
            <v>92878</v>
          </cell>
          <cell r="C325" t="str">
            <v>CORTE E DOBRA DE AÇO CA-25, DIÂMETRO DE 12,5 MM. AF_06/2022</v>
          </cell>
          <cell r="D325" t="str">
            <v>KG</v>
          </cell>
          <cell r="E325">
            <v>9.77</v>
          </cell>
        </row>
        <row r="326">
          <cell r="B326">
            <v>92879</v>
          </cell>
          <cell r="C326" t="str">
            <v>CORTE E DOBRA DE AÇO CA-25, DIÂMETRO DE 16,0 MM. AF_06/2022</v>
          </cell>
          <cell r="D326" t="str">
            <v>KG</v>
          </cell>
          <cell r="E326">
            <v>9.61</v>
          </cell>
        </row>
        <row r="327">
          <cell r="B327">
            <v>92880</v>
          </cell>
          <cell r="C327" t="str">
            <v>CORTE E DOBRA DE AÇO CA-25, DIÂMETRO DE 20,0 MM. AF_06/2022</v>
          </cell>
          <cell r="D327" t="str">
            <v>KG</v>
          </cell>
          <cell r="E327">
            <v>9.8000000000000007</v>
          </cell>
        </row>
        <row r="328">
          <cell r="B328">
            <v>92881</v>
          </cell>
          <cell r="C328" t="str">
            <v>CORTE E DOBRA DE AÇO CA-25, DIÂMETRO DE 25,0 MM. AF_06/2022</v>
          </cell>
          <cell r="D328" t="str">
            <v>KG</v>
          </cell>
          <cell r="E328">
            <v>9.77</v>
          </cell>
        </row>
        <row r="329">
          <cell r="B329">
            <v>92875</v>
          </cell>
          <cell r="C329" t="str">
            <v>CORTE E DOBRA DE AÇO CA-25, DIÂMETRO DE 6,3 MM. AF_06/2022</v>
          </cell>
          <cell r="D329" t="str">
            <v>KG</v>
          </cell>
          <cell r="E329">
            <v>10.02</v>
          </cell>
        </row>
        <row r="330">
          <cell r="B330">
            <v>92876</v>
          </cell>
          <cell r="C330" t="str">
            <v>CORTE E DOBRA DE AÇO CA-25, DIÂMETRO DE 8,0 MM. AF_06/2022</v>
          </cell>
          <cell r="D330" t="str">
            <v>KG</v>
          </cell>
          <cell r="E330">
            <v>9.4499999999999993</v>
          </cell>
        </row>
        <row r="331">
          <cell r="B331">
            <v>92803</v>
          </cell>
          <cell r="C331" t="str">
            <v>CORTE E DOBRA DE AÇO CA-50, DIÂMETRO DE 10,0 MM. AF_06/2022</v>
          </cell>
          <cell r="D331" t="str">
            <v>KG</v>
          </cell>
          <cell r="E331">
            <v>9.2100000000000009</v>
          </cell>
        </row>
        <row r="332">
          <cell r="B332">
            <v>92804</v>
          </cell>
          <cell r="C332" t="str">
            <v>CORTE E DOBRA DE AÇO CA-50, DIÂMETRO DE 12,5 MM. AF_06/2022</v>
          </cell>
          <cell r="D332" t="str">
            <v>KG</v>
          </cell>
          <cell r="E332">
            <v>7.85</v>
          </cell>
        </row>
        <row r="333">
          <cell r="B333">
            <v>92805</v>
          </cell>
          <cell r="C333" t="str">
            <v>CORTE E DOBRA DE AÇO CA-50, DIÂMETRO DE 16,0 MM. AF_06/2022</v>
          </cell>
          <cell r="D333" t="str">
            <v>KG</v>
          </cell>
          <cell r="E333">
            <v>7.73</v>
          </cell>
        </row>
        <row r="334">
          <cell r="B334">
            <v>92806</v>
          </cell>
          <cell r="C334" t="str">
            <v>CORTE E DOBRA DE AÇO CA-50, DIÂMETRO DE 20,0 MM. AF_06/2022</v>
          </cell>
          <cell r="D334" t="str">
            <v>KG</v>
          </cell>
          <cell r="E334">
            <v>9.1</v>
          </cell>
        </row>
        <row r="335">
          <cell r="B335">
            <v>92798</v>
          </cell>
          <cell r="C335" t="str">
            <v>CORTE E DOBRA DE AÇO CA-50, DIÂMETRO DE 25,0 MM. AF_06/2022</v>
          </cell>
          <cell r="D335" t="str">
            <v>KG</v>
          </cell>
          <cell r="E335">
            <v>9.09</v>
          </cell>
        </row>
        <row r="336">
          <cell r="B336">
            <v>95448</v>
          </cell>
          <cell r="C336" t="str">
            <v>CORTE E DOBRA DE AÇO CA-50, DIÂMETRO DE 32 MM. AF_06/2022</v>
          </cell>
          <cell r="D336" t="str">
            <v>KG</v>
          </cell>
          <cell r="E336">
            <v>9.9700000000000006</v>
          </cell>
        </row>
        <row r="337">
          <cell r="B337">
            <v>92801</v>
          </cell>
          <cell r="C337" t="str">
            <v>CORTE E DOBRA DE AÇO CA-50, DIÂMETRO DE 6,3 MM. AF_06/2022</v>
          </cell>
          <cell r="D337" t="str">
            <v>KG</v>
          </cell>
          <cell r="E337">
            <v>10.36</v>
          </cell>
        </row>
        <row r="338">
          <cell r="B338">
            <v>92802</v>
          </cell>
          <cell r="C338" t="str">
            <v>CORTE E DOBRA DE AÇO CA-50, DIÂMETRO DE 8,0 MM. AF_06/2022</v>
          </cell>
          <cell r="D338" t="str">
            <v>KG</v>
          </cell>
          <cell r="E338">
            <v>10.08</v>
          </cell>
        </row>
        <row r="339">
          <cell r="B339">
            <v>92799</v>
          </cell>
          <cell r="C339" t="str">
            <v>CORTE E DOBRA DE AÇO CA-60, DIÂMETRO DE 4,2 MM. AF_06/2022</v>
          </cell>
          <cell r="D339" t="str">
            <v>KG</v>
          </cell>
          <cell r="E339">
            <v>12.27</v>
          </cell>
        </row>
        <row r="340">
          <cell r="B340">
            <v>92800</v>
          </cell>
          <cell r="C340" t="str">
            <v>CORTE E DOBRA DE AÇO CA-60, DIÂMETRO DE 5,0 MM. AF_06/2022</v>
          </cell>
          <cell r="D340" t="str">
            <v>KG</v>
          </cell>
          <cell r="E340">
            <v>10.67</v>
          </cell>
        </row>
        <row r="341">
          <cell r="B341">
            <v>95605</v>
          </cell>
          <cell r="C341" t="str">
            <v>ARRASAMENTO MECANICO DE ESTACA DE CONCRETO ARMADO, DIAMETROS DE 101 CM A 150 CM. AF_05/2021</v>
          </cell>
          <cell r="D341" t="str">
            <v>UN</v>
          </cell>
          <cell r="E341">
            <v>193.1</v>
          </cell>
        </row>
        <row r="342">
          <cell r="B342">
            <v>95602</v>
          </cell>
          <cell r="C342" t="str">
            <v>ARRASAMENTO MECANICO DE ESTACA DE CONCRETO ARMADO, DIAMETROS DE 41 CM A 60 CM. AF_05/2021</v>
          </cell>
          <cell r="D342" t="str">
            <v>UN</v>
          </cell>
          <cell r="E342">
            <v>39.72</v>
          </cell>
        </row>
        <row r="343">
          <cell r="B343">
            <v>95603</v>
          </cell>
          <cell r="C343" t="str">
            <v>ARRASAMENTO MECANICO DE ESTACA DE CONCRETO ARMADO, DIAMETROS DE 61 CM A 80 CM. AF_05/2021</v>
          </cell>
          <cell r="D343" t="str">
            <v>UN</v>
          </cell>
          <cell r="E343">
            <v>67.78</v>
          </cell>
        </row>
        <row r="344">
          <cell r="B344">
            <v>95604</v>
          </cell>
          <cell r="C344" t="str">
            <v>ARRASAMENTO MECANICO DE ESTACA DE CONCRETO ARMADO, DIAMETROS DE 81 CM A 100 CM. AF_05/2021</v>
          </cell>
          <cell r="D344" t="str">
            <v>UN</v>
          </cell>
          <cell r="E344">
            <v>105.16</v>
          </cell>
        </row>
        <row r="345">
          <cell r="B345">
            <v>95601</v>
          </cell>
          <cell r="C345" t="str">
            <v>ARRASAMENTO MECANICO DE ESTACA DE CONCRETO ARMADO, DIAMETROS DE ATÉ 40 CM. AF_05/2021</v>
          </cell>
          <cell r="D345" t="str">
            <v>UN</v>
          </cell>
          <cell r="E345">
            <v>24.83</v>
          </cell>
        </row>
        <row r="346">
          <cell r="B346">
            <v>102521</v>
          </cell>
          <cell r="C346" t="str">
            <v>ARRASAMENTO MECÂNICO DE ESTACA BARRETE DE CONCRETO ARMADO, SEÇÃO DE 0,40 X 2,50 M. AF_05/2021</v>
          </cell>
          <cell r="D346" t="str">
            <v>UN</v>
          </cell>
          <cell r="E346">
            <v>159.30000000000001</v>
          </cell>
        </row>
        <row r="347">
          <cell r="B347">
            <v>102522</v>
          </cell>
          <cell r="C347" t="str">
            <v>ARRASAMENTO MECÂNICO DE ESTACA BARRETE DE CONCRETO ARMADO, SEÇÃO DE 0,60 X 2,50 M. AF_05/2021</v>
          </cell>
          <cell r="D347" t="str">
            <v>UN</v>
          </cell>
          <cell r="E347">
            <v>233.7</v>
          </cell>
        </row>
        <row r="348">
          <cell r="B348">
            <v>102523</v>
          </cell>
          <cell r="C348" t="str">
            <v>ARRASAMENTO MECÂNICO DE ESTACA BARRETE DE CONCRETO ARMADO, SEÇÃO DE 0,80 X 2,50 M. AF_05/2021</v>
          </cell>
          <cell r="D348" t="str">
            <v>UN</v>
          </cell>
          <cell r="E348">
            <v>308.10000000000002</v>
          </cell>
        </row>
        <row r="349">
          <cell r="B349">
            <v>95608</v>
          </cell>
          <cell r="C349" t="str">
            <v>ARRASAMENTO MECÂNICO DE ESTACA METÁLICA, PERFIL LAMINADO TIPO H - FAMÍLIA 250. AF_05/2021</v>
          </cell>
          <cell r="D349" t="str">
            <v>UN</v>
          </cell>
          <cell r="E349">
            <v>49.71</v>
          </cell>
        </row>
        <row r="350">
          <cell r="B350">
            <v>95609</v>
          </cell>
          <cell r="C350" t="str">
            <v>ARRASAMENTO MECÂNICO DE ESTACA METÁLICA, PERFIL LAMINADO TIPO H - FAMÍLIA 310. AF_05/2021</v>
          </cell>
          <cell r="D350" t="str">
            <v>UN</v>
          </cell>
          <cell r="E350">
            <v>63.05</v>
          </cell>
        </row>
        <row r="351">
          <cell r="B351">
            <v>95607</v>
          </cell>
          <cell r="C351" t="str">
            <v>ARRASAMENTO MECÂNICO DE ESTACA METÁLICA, PERFIL LAMINADO TIPO I FAMÍLIA 250. AF_05/2021</v>
          </cell>
          <cell r="D351" t="str">
            <v>UN</v>
          </cell>
          <cell r="E351">
            <v>34.270000000000003</v>
          </cell>
        </row>
        <row r="352">
          <cell r="B352">
            <v>106132</v>
          </cell>
          <cell r="C352" t="str">
            <v>EXECUÇÃO DE MICRORREVESTIMENTO FAIXA 2 DNIT. AF_10/2025</v>
          </cell>
          <cell r="D352" t="str">
            <v>M3</v>
          </cell>
          <cell r="E352">
            <v>0</v>
          </cell>
        </row>
        <row r="353">
          <cell r="B353">
            <v>106133</v>
          </cell>
          <cell r="C353" t="str">
            <v>EXECUÇÃO DE MICRORREVESTIMENTO FAIXA 3 DNIT. AF_10/2025</v>
          </cell>
          <cell r="D353" t="str">
            <v>M3</v>
          </cell>
          <cell r="E353">
            <v>0</v>
          </cell>
        </row>
        <row r="354">
          <cell r="B354">
            <v>95996</v>
          </cell>
          <cell r="C354" t="str">
            <v>EXECUÇÃO DE PAVIMENTO COM APLICAÇÃO DE CONCRETO ASFÁLTICO, CAMADA DE BINDER - EXCLUSIVE CARGA E TRANSPORTE. AF_10/2025</v>
          </cell>
          <cell r="D354" t="str">
            <v>M3</v>
          </cell>
          <cell r="E354">
            <v>1283.0899999999999</v>
          </cell>
        </row>
        <row r="355">
          <cell r="B355">
            <v>95995</v>
          </cell>
          <cell r="C355" t="str">
            <v>EXECUÇÃO DE PAVIMENTO COM APLICAÇÃO DE CONCRETO ASFÁLTICO, CAMADA DE ROLAMENTO - EXCLUSIVE CARGA E TRANSPORTE. AF_10/2025</v>
          </cell>
          <cell r="D355" t="str">
            <v>M3</v>
          </cell>
          <cell r="E355">
            <v>1491.56</v>
          </cell>
        </row>
        <row r="356">
          <cell r="B356">
            <v>104372</v>
          </cell>
          <cell r="C356" t="str">
            <v>EXECUÇÃO DE PAVIMENTO COM APLICAÇÃO DE PRÉ-MISTURADO A FRIO, CAMADA DE BINDER - EXCLUSIVE CARGA E TRANSPORTE. AF_10/2025</v>
          </cell>
          <cell r="D356" t="str">
            <v>M3</v>
          </cell>
          <cell r="E356">
            <v>0</v>
          </cell>
        </row>
        <row r="357">
          <cell r="B357">
            <v>104371</v>
          </cell>
          <cell r="C357" t="str">
            <v>EXECUÇÃO DE PAVIMENTO COM APLICAÇÃO DE PRÉ-MISTURADO A FRIO, CAMADA DE ROLAMENTO - EXCLUSIVE CARGA E TRANSPORTE. AF_10/2025</v>
          </cell>
          <cell r="D357" t="str">
            <v>M3</v>
          </cell>
          <cell r="E357">
            <v>0</v>
          </cell>
        </row>
        <row r="358">
          <cell r="B358">
            <v>106138</v>
          </cell>
          <cell r="C358" t="str">
            <v>FRESAGEM DE PAVIMENTO ASFÁLTICO, COM LARGURA DA VIA MAIOR QUE 10,00 M, EM LOCAIS COM NIVEL ALTO DE INTERFERÊNCIA. AF_10/2025</v>
          </cell>
          <cell r="D358" t="str">
            <v>M2</v>
          </cell>
          <cell r="E358">
            <v>9.1999999999999993</v>
          </cell>
        </row>
        <row r="359">
          <cell r="B359">
            <v>106135</v>
          </cell>
          <cell r="C359" t="str">
            <v>FRESAGEM DE PAVIMENTO ASFÁLTICO, COM LARGURA DA VIA MAIOR QUE 10,00 M, EM LOCAIS COM NIVEL BAIXO DE INTERFERÊNCIA. AF_10/2025</v>
          </cell>
          <cell r="D359" t="str">
            <v>M2</v>
          </cell>
          <cell r="E359">
            <v>7.81</v>
          </cell>
        </row>
        <row r="360">
          <cell r="B360">
            <v>106137</v>
          </cell>
          <cell r="C360" t="str">
            <v>FRESAGEM DE PAVIMENTO ASFÁLTICO, COM LARGURA DA VIA MAIOR QUE 6,00 M E MENOR OU IGUAL 10,00 M, EM LOCAIS COM NIVEL ALTO DE INTERFERÊNCIA. AF_10/2025</v>
          </cell>
          <cell r="D360" t="str">
            <v>M2</v>
          </cell>
          <cell r="E360">
            <v>10.67</v>
          </cell>
        </row>
        <row r="361">
          <cell r="B361">
            <v>96001</v>
          </cell>
          <cell r="C361" t="str">
            <v>FRESAGEM DE PAVIMENTO ASFÁLTICO, COM LARGURA DA VIA MAIOR QUE 6,00 M E MENOR OU IGUAL 10,00 M, EM LOCAIS COM NIVEL BAIXO DE INTERFERÊNCIA. AF_10/2025</v>
          </cell>
          <cell r="D361" t="str">
            <v>M2</v>
          </cell>
          <cell r="E361">
            <v>8.99</v>
          </cell>
        </row>
        <row r="362">
          <cell r="B362">
            <v>106136</v>
          </cell>
          <cell r="C362" t="str">
            <v>FRESAGEM DE PAVIMENTO ASFÁLTICO, COM LARGURA DA VIA MENOR OU IGUAL 6,00 M, EM LOCAIS COM NIVEL ALTO DE INTERFERÊNCIA. AF_10/2025</v>
          </cell>
          <cell r="D362" t="str">
            <v>M2</v>
          </cell>
          <cell r="E362">
            <v>12.49</v>
          </cell>
        </row>
        <row r="363">
          <cell r="B363">
            <v>106134</v>
          </cell>
          <cell r="C363" t="str">
            <v>FRESAGEM DE PAVIMENTO ASFÁLTICO, COM LARGURA DA VIA MENOR OU IGUAL 6,00 M, EM LOCAIS COM NIVEL BAIXO DE INTERFERÊNCIA. AF_10/2025</v>
          </cell>
          <cell r="D363" t="str">
            <v>M2</v>
          </cell>
          <cell r="E363">
            <v>10.45</v>
          </cell>
        </row>
        <row r="364">
          <cell r="B364">
            <v>94880</v>
          </cell>
          <cell r="C364" t="str">
            <v>ASSENTAMENTO DE TUBO DE PEAD CORRUGADO DE DUPLA PAREDE PARA REDE COLETORA DE ESGOTO, DN 1000 MM, JUNTA ELÁSTICA INTEGRADA (NÃO INCLUI FORNECIMENTO). AF_01/2021</v>
          </cell>
          <cell r="D364" t="str">
            <v>M</v>
          </cell>
          <cell r="E364">
            <v>49.29</v>
          </cell>
        </row>
        <row r="365">
          <cell r="B365">
            <v>94882</v>
          </cell>
          <cell r="C365" t="str">
            <v>ASSENTAMENTO DE TUBO DE PEAD CORRUGADO DE DUPLA PAREDE PARA REDE COLETORA DE ESGOTO, DN 1200 MM, JUNTA ELÁSTICA INTEGRADA (NÃO INCLUI FORNECIMENTO). AF_01/2021</v>
          </cell>
          <cell r="D365" t="str">
            <v>M</v>
          </cell>
          <cell r="E365">
            <v>57.22</v>
          </cell>
        </row>
        <row r="366">
          <cell r="B366">
            <v>94884</v>
          </cell>
          <cell r="C366" t="str">
            <v>ASSENTAMENTO DE TUBO DE PEAD CORRUGADO DE DUPLA PAREDE PARA REDE COLETORA DE ESGOTO, DN 1500 MM, JUNTA ELÁSTICA INTEGRADA (NÃO INCLUI FORNECIMENTO). AF_01/2021</v>
          </cell>
          <cell r="D366" t="str">
            <v>M</v>
          </cell>
          <cell r="E366">
            <v>73.27</v>
          </cell>
        </row>
        <row r="367">
          <cell r="B367">
            <v>94870</v>
          </cell>
          <cell r="C367" t="str">
            <v>ASSENTAMENTO DE TUBO DE PEAD CORRUGADO DE DUPLA PAREDE PARA REDE COLETORA DE ESGOTO, DN 250 MM, JUNTA ELÁSTICA INTEGRADA (NÃO INCLUI FORNECIMENTO). AF_01/2021</v>
          </cell>
          <cell r="D367" t="str">
            <v>M</v>
          </cell>
          <cell r="E367">
            <v>2.34</v>
          </cell>
        </row>
        <row r="368">
          <cell r="B368">
            <v>94872</v>
          </cell>
          <cell r="C368" t="str">
            <v>ASSENTAMENTO DE TUBO DE PEAD CORRUGADO DE DUPLA PAREDE PARA REDE COLETORA DE ESGOTO, DN 300 MM, JUNTA ELÁSTICA INTEGRADA (NÃO INCLUI FORNECIMENTO). AF_01/2021</v>
          </cell>
          <cell r="D368" t="str">
            <v>M</v>
          </cell>
          <cell r="E368">
            <v>3.3</v>
          </cell>
        </row>
        <row r="369">
          <cell r="B369">
            <v>90746</v>
          </cell>
          <cell r="C369" t="str">
            <v>ASSENTAMENTO DE TUBO DE PEAD CORRUGADO DE DUPLA PAREDE PARA REDE COLETORA DE ESGOTO, DN 450 MM, JUNTA ELÁSTICA INTEGRADA (NÃO INCLUI FORNECIMENTO). AF_01/2021</v>
          </cell>
          <cell r="D369" t="str">
            <v>M</v>
          </cell>
          <cell r="E369">
            <v>4.55</v>
          </cell>
        </row>
        <row r="370">
          <cell r="B370">
            <v>90747</v>
          </cell>
          <cell r="C370" t="str">
            <v>ASSENTAMENTO DE TUBO DE PEAD CORRUGADO DE DUPLA PAREDE PARA REDE COLETORA DE ESGOTO, DN 600 MM, JUNTA ELÁSTICA INTEGRADA (NÃO INCLUI FORNECIMENTO). AF_01/2021</v>
          </cell>
          <cell r="D370" t="str">
            <v>M</v>
          </cell>
          <cell r="E370">
            <v>19.55</v>
          </cell>
        </row>
        <row r="371">
          <cell r="B371">
            <v>94876</v>
          </cell>
          <cell r="C371" t="str">
            <v>ASSENTAMENTO DE TUBO DE PEAD CORRUGADO DE DUPLA PAREDE PARA REDE COLETORA DE ESGOTO, DN 800 MM, JUNTA ELÁSTICA INTEGRADA (NÃO INCLUI FORNECIMENTO). AF_01/2021</v>
          </cell>
          <cell r="D371" t="str">
            <v>M</v>
          </cell>
          <cell r="E371">
            <v>32.97</v>
          </cell>
        </row>
        <row r="372">
          <cell r="B372">
            <v>94878</v>
          </cell>
          <cell r="C372" t="str">
            <v>ASSENTAMENTO DE TUBO DE PEAD CORRUGADO DE DUPLA PAREDE PARA REDE COLETORA DE ESGOTO, DN 900 MM, JUNTA ELÁSTICA INTEGRADA (NÃO INCLUI FORNECIMENTO). AF_01/2021</v>
          </cell>
          <cell r="D372" t="str">
            <v>M</v>
          </cell>
          <cell r="E372">
            <v>38.11</v>
          </cell>
        </row>
        <row r="373">
          <cell r="B373">
            <v>90740</v>
          </cell>
          <cell r="C373" t="str">
            <v>ASSENTAMENTO DE TUBO DE PVC CORRUGADO DE DUPLA PAREDE PARA REDE COLETORA DE ESGOTO, DN 150 MM, JUNTA ELÁSTICA (NÃO INCLUI FORNECIMENTO). AF_01/2021</v>
          </cell>
          <cell r="D373" t="str">
            <v>M</v>
          </cell>
          <cell r="E373">
            <v>5.56</v>
          </cell>
        </row>
        <row r="374">
          <cell r="B374">
            <v>90741</v>
          </cell>
          <cell r="C374" t="str">
            <v>ASSENTAMENTO DE TUBO DE PVC CORRUGADO DE DUPLA PAREDE PARA REDE COLETORA DE ESGOTO, DN 200 MM, JUNTA ELÁSTICA (NÃO INCLUI FORNECIMENTO). AF_01/2021</v>
          </cell>
          <cell r="D374" t="str">
            <v>M</v>
          </cell>
          <cell r="E374">
            <v>6.34</v>
          </cell>
        </row>
        <row r="375">
          <cell r="B375">
            <v>90742</v>
          </cell>
          <cell r="C375" t="str">
            <v>ASSENTAMENTO DE TUBO DE PVC CORRUGADO DE DUPLA PAREDE PARA REDE COLETORA DE ESGOTO, DN 250 MM, JUNTA ELÁSTICA (NÃO INCLUI FORNECIMENTO). AF_01/2021</v>
          </cell>
          <cell r="D375" t="str">
            <v>M</v>
          </cell>
          <cell r="E375">
            <v>7.12</v>
          </cell>
        </row>
        <row r="376">
          <cell r="B376">
            <v>90743</v>
          </cell>
          <cell r="C376" t="str">
            <v>ASSENTAMENTO DE TUBO DE PVC CORRUGADO DE DUPLA PAREDE PARA REDE COLETORA DE ESGOTO, DN 300 MM, JUNTA ELÁSTICA (NÃO INCLUI FORNECIMENTO). AF_01/2021</v>
          </cell>
          <cell r="D376" t="str">
            <v>M</v>
          </cell>
          <cell r="E376">
            <v>7.9</v>
          </cell>
        </row>
        <row r="377">
          <cell r="B377">
            <v>90744</v>
          </cell>
          <cell r="C377" t="str">
            <v>ASSENTAMENTO DE TUBO DE PVC CORRUGADO DE DUPLA PAREDE PARA REDE COLETORA DE ESGOTO, DN 350 MM, JUNTA ELÁSTICA (NÃO INCLUI FORNECIMENTO). AF_01/2021</v>
          </cell>
          <cell r="D377" t="str">
            <v>M</v>
          </cell>
          <cell r="E377">
            <v>8.68</v>
          </cell>
        </row>
        <row r="378">
          <cell r="B378">
            <v>90745</v>
          </cell>
          <cell r="C378" t="str">
            <v>ASSENTAMENTO DE TUBO DE PVC CORRUGADO DE DUPLA PAREDE PARA REDE COLETORA DE ESGOTO, DN 400 MM, JUNTA ELÁSTICA (NÃO INCLUI FORNECIMENTO). AF_01/2021</v>
          </cell>
          <cell r="D378" t="str">
            <v>M</v>
          </cell>
          <cell r="E378">
            <v>11.8</v>
          </cell>
        </row>
        <row r="379">
          <cell r="B379">
            <v>90733</v>
          </cell>
          <cell r="C379" t="str">
            <v>ASSENTAMENTO DE TUBO DE PVC PARA REDE COLETORA DE ESGOTO DE PAREDE MACIÇA, DN 100 MM, JUNTA ELÁSTICA (NÃO INCLUI FORNECIMENTO). AF_01/2021</v>
          </cell>
          <cell r="D379" t="str">
            <v>M</v>
          </cell>
          <cell r="E379">
            <v>4.21</v>
          </cell>
        </row>
        <row r="380">
          <cell r="B380">
            <v>90734</v>
          </cell>
          <cell r="C380" t="str">
            <v>ASSENTAMENTO DE TUBO DE PVC PARA REDE COLETORA DE ESGOTO DE PAREDE MACIÇA, DN 150 MM, JUNTA ELÁSTICA, (NÃO INCLUI FORNECIMENTO). AF_01/2021</v>
          </cell>
          <cell r="D380" t="str">
            <v>M</v>
          </cell>
          <cell r="E380">
            <v>5</v>
          </cell>
        </row>
        <row r="381">
          <cell r="B381">
            <v>90735</v>
          </cell>
          <cell r="C381" t="str">
            <v>ASSENTAMENTO DE TUBO DE PVC PARA REDE COLETORA DE ESGOTO DE PAREDE MACIÇA, DN 200 MM, JUNTA ELÁSTICA (NÃO INCLUI FORNECIMENTO). AF_01/2021</v>
          </cell>
          <cell r="D381" t="str">
            <v>M</v>
          </cell>
          <cell r="E381">
            <v>5.77</v>
          </cell>
        </row>
        <row r="382">
          <cell r="B382">
            <v>90736</v>
          </cell>
          <cell r="C382" t="str">
            <v>ASSENTAMENTO DE TUBO DE PVC PARA REDE COLETORA DE ESGOTO DE PAREDE MACIÇA, DN 250 MM, JUNTA ELÁSTICA (NÃO INCLUI FORNECIMENTO). AF_01/2021</v>
          </cell>
          <cell r="D382" t="str">
            <v>M</v>
          </cell>
          <cell r="E382">
            <v>6.55</v>
          </cell>
        </row>
        <row r="383">
          <cell r="B383">
            <v>90737</v>
          </cell>
          <cell r="C383" t="str">
            <v>ASSENTAMENTO DE TUBO DE PVC PARA REDE COLETORA DE ESGOTO DE PAREDE MACIÇA, DN 300 MM, JUNTA ELÁSTICA (NÃO INCLUI FORNECIMENTO). AF_01/2021</v>
          </cell>
          <cell r="D383" t="str">
            <v>M</v>
          </cell>
          <cell r="E383">
            <v>7.32</v>
          </cell>
        </row>
        <row r="384">
          <cell r="B384">
            <v>90738</v>
          </cell>
          <cell r="C384" t="str">
            <v>ASSENTAMENTO DE TUBO DE PVC PARA REDE COLETORA DE ESGOTO DE PAREDE MACIÇA, DN 350 MM, JUNTA ELÁSTICA (NÃO INCLUI FORNECIMENTO). AF_01/2021</v>
          </cell>
          <cell r="D384" t="str">
            <v>M</v>
          </cell>
          <cell r="E384">
            <v>8.11</v>
          </cell>
        </row>
        <row r="385">
          <cell r="B385">
            <v>90739</v>
          </cell>
          <cell r="C385" t="str">
            <v>ASSENTAMENTO DE TUBO DE PVC PARA REDE COLETORA DE ESGOTO DE PAREDE MACIÇA, DN 400 MM, JUNTA ELÁSTICA (NÃO INCLUI FORNECIMENTO). AF_01/2021</v>
          </cell>
          <cell r="D385" t="str">
            <v>M</v>
          </cell>
          <cell r="E385">
            <v>10.58</v>
          </cell>
        </row>
        <row r="386">
          <cell r="B386">
            <v>90724</v>
          </cell>
          <cell r="C386" t="str">
            <v>JUNTA ARGAMASSADA ENTRE TUBO DN 100 MM E O POÇO DE VISITA/ CAIXA DE CONCRETO OU ALVENARIA EM REDES DE ESGOTO. AF_01/2021</v>
          </cell>
          <cell r="D386" t="str">
            <v>UN</v>
          </cell>
          <cell r="E386">
            <v>29.98</v>
          </cell>
        </row>
        <row r="387">
          <cell r="B387">
            <v>102267</v>
          </cell>
          <cell r="C387" t="str">
            <v>JUNTA ARGAMASSADA ENTRE TUBO DN 1000 MM E O POÇO DE VISITA/ CAIXA DE CONCRETO OU ALVENARIA EM REDES DE ESGOTO. AF_01/2021</v>
          </cell>
          <cell r="D387" t="str">
            <v>UN</v>
          </cell>
          <cell r="E387">
            <v>161.54</v>
          </cell>
        </row>
        <row r="388">
          <cell r="B388">
            <v>102268</v>
          </cell>
          <cell r="C388" t="str">
            <v>JUNTA ARGAMASSADA ENTRE TUBO DN 1200 MM E O POÇO DE VISITA/ CAIXA DE CONCRETO OU ALVENARIA EM REDES DE ESGOTO. AF_01/2021</v>
          </cell>
          <cell r="D388" t="str">
            <v>UN</v>
          </cell>
          <cell r="E388">
            <v>182.28</v>
          </cell>
        </row>
        <row r="389">
          <cell r="B389">
            <v>90725</v>
          </cell>
          <cell r="C389" t="str">
            <v>JUNTA ARGAMASSADA ENTRE TUBO DN 150 MM E O POÇO DE VISITA/ CAIXA DE CONCRETO OU ALVENARIA EM REDES DE ESGOTO. AF_01/2021</v>
          </cell>
          <cell r="D389" t="str">
            <v>UN</v>
          </cell>
          <cell r="E389">
            <v>36.89</v>
          </cell>
        </row>
        <row r="390">
          <cell r="B390">
            <v>102269</v>
          </cell>
          <cell r="C390" t="str">
            <v>JUNTA ARGAMASSADA ENTRE TUBO DN 1500 MM E O POÇO DE VISITA/ CAIXA DE CONCRETO OU ALVENARIA EM REDES DE ESGOTO. AF_01/2021</v>
          </cell>
          <cell r="D390" t="str">
            <v>UN</v>
          </cell>
          <cell r="E390">
            <v>223.77</v>
          </cell>
        </row>
        <row r="391">
          <cell r="B391">
            <v>90726</v>
          </cell>
          <cell r="C391" t="str">
            <v>JUNTA ARGAMASSADA ENTRE TUBO DN 200 MM E O POÇO/ CAIXA DE CONCRETO OU ALVENARIA EM REDES DE ESGOTO. AF_01/2021</v>
          </cell>
          <cell r="D391" t="str">
            <v>UN</v>
          </cell>
          <cell r="E391">
            <v>43.9</v>
          </cell>
        </row>
        <row r="392">
          <cell r="B392">
            <v>90727</v>
          </cell>
          <cell r="C392" t="str">
            <v>JUNTA ARGAMASSADA ENTRE TUBO DN 250 MM E O POÇO DE VISITA/ CAIXA DE CONCRETO OU ALVENARIA EM REDES DE ESGOTO. AF_01/2021</v>
          </cell>
          <cell r="D392" t="str">
            <v>UN</v>
          </cell>
          <cell r="E392">
            <v>50.81</v>
          </cell>
        </row>
        <row r="393">
          <cell r="B393">
            <v>90728</v>
          </cell>
          <cell r="C393" t="str">
            <v>JUNTA ARGAMASSADA ENTRE TUBO DN 300 MM E O POÇO DE VISITA/ CAIXA DE CONCRETO OU ALVENARIA EM REDES DE ESGOTO. AF_01/2021</v>
          </cell>
          <cell r="D393" t="str">
            <v>UN</v>
          </cell>
          <cell r="E393">
            <v>57.72</v>
          </cell>
        </row>
        <row r="394">
          <cell r="B394">
            <v>90729</v>
          </cell>
          <cell r="C394" t="str">
            <v>JUNTA ARGAMASSADA ENTRE TUBO DN 350 MM E O POÇO DE VISITA/ CAIXA DE CONCRETO OU ALVENARIA EM REDES DE ESGOTO. AF_01/2021</v>
          </cell>
          <cell r="D394" t="str">
            <v>UN</v>
          </cell>
          <cell r="E394">
            <v>64.63</v>
          </cell>
        </row>
        <row r="395">
          <cell r="B395">
            <v>90730</v>
          </cell>
          <cell r="C395" t="str">
            <v>JUNTA ARGAMASSADA ENTRE TUBO DN 400 MM E O POÇO DE VISITA/ CAIXA DE CONCRETO OU ALVENARIA EM REDES DE ESGOTO. AF_01/2021</v>
          </cell>
          <cell r="D395" t="str">
            <v>UN</v>
          </cell>
          <cell r="E395">
            <v>71.55</v>
          </cell>
        </row>
        <row r="396">
          <cell r="B396">
            <v>90731</v>
          </cell>
          <cell r="C396" t="str">
            <v>JUNTA ARGAMASSADA ENTRE TUBO DN 450 MM E O POÇO DE VISITA/ CAIXA DE CONCRETO OU ALVENARIA EM REDES DE ESGOTO. AF_01/2021</v>
          </cell>
          <cell r="D396" t="str">
            <v>UN</v>
          </cell>
          <cell r="E396">
            <v>78.47</v>
          </cell>
        </row>
        <row r="397">
          <cell r="B397">
            <v>90732</v>
          </cell>
          <cell r="C397" t="str">
            <v>JUNTA ARGAMASSADA ENTRE TUBO DN 600 MM E O POÇO DE VISITA/ CAIXA DE CONCRETO OU ALVENARIA EM REDES DE ESGOTO. AF_01/2021</v>
          </cell>
          <cell r="D397" t="str">
            <v>UN</v>
          </cell>
          <cell r="E397">
            <v>99.21</v>
          </cell>
        </row>
        <row r="398">
          <cell r="B398">
            <v>102265</v>
          </cell>
          <cell r="C398" t="str">
            <v>JUNTA ARGAMASSADA ENTRE TUBO DN 800 MM E O POÇO DE VISITA/ CAIXA DE CONCRETO OU ALVENARIA EM REDES DE ESGOTO. AF_01/2021</v>
          </cell>
          <cell r="D398" t="str">
            <v>UN</v>
          </cell>
          <cell r="E398">
            <v>126.87</v>
          </cell>
        </row>
        <row r="399">
          <cell r="B399">
            <v>102266</v>
          </cell>
          <cell r="C399" t="str">
            <v>JUNTA ARGAMASSADA ENTRE TUBO DN 900 MM E O POÇO DE VISITA/ CAIXA DE CONCRETO OU ALVENARIA EM REDES DE ESGOTO. AF_01/2021</v>
          </cell>
          <cell r="D399" t="str">
            <v>UN</v>
          </cell>
          <cell r="E399">
            <v>140.69999999999999</v>
          </cell>
        </row>
        <row r="400">
          <cell r="B400">
            <v>94879</v>
          </cell>
          <cell r="C400" t="str">
            <v>TUBO DE PEAD CORRUGADO DE DUPLA PAREDE PARA REDE COLETORA DE ESGOTO, DN 1000 MM, JUNTA ELÁSTICA INTEGRADA - FORNECIMENTO E ASSENTAMENTO. AF_01/2021</v>
          </cell>
          <cell r="D400" t="str">
            <v>M</v>
          </cell>
          <cell r="E400">
            <v>2170.9</v>
          </cell>
        </row>
        <row r="401">
          <cell r="B401">
            <v>94881</v>
          </cell>
          <cell r="C401" t="str">
            <v>TUBO DE PEAD CORRUGADO DE DUPLA PAREDE PARA REDE COLETORA DE ESGOTO, DN 1200 MM, JUNTA ELÁSTICA INTEGRADA - FORNECIMENTO E ASSENTAMENTO. AF_01/2021</v>
          </cell>
          <cell r="D401" t="str">
            <v>M</v>
          </cell>
          <cell r="E401">
            <v>2989.43</v>
          </cell>
        </row>
        <row r="402">
          <cell r="B402">
            <v>94869</v>
          </cell>
          <cell r="C402" t="str">
            <v>TUBO DE PEAD CORRUGADO DE DUPLA PAREDE PARA REDE COLETORA DE ESGOTO, DN 250 MM, JUNTA ELÁSTICA INTEGRADA - FORNECIMENTO E ASSENTAMENTO. AF_01/2021</v>
          </cell>
          <cell r="D402" t="str">
            <v>M</v>
          </cell>
          <cell r="E402">
            <v>153.21</v>
          </cell>
        </row>
        <row r="403">
          <cell r="B403">
            <v>94871</v>
          </cell>
          <cell r="C403" t="str">
            <v>TUBO DE PEAD CORRUGADO DE DUPLA PAREDE PARA REDE COLETORA DE ESGOTO, DN 300 MM, JUNTA ELÁSTICA INTEGRADA - FORNECIMENTO E ASSENTAMENTO. AF_01/2021</v>
          </cell>
          <cell r="D403" t="str">
            <v>M</v>
          </cell>
          <cell r="E403">
            <v>239.67</v>
          </cell>
        </row>
        <row r="404">
          <cell r="B404">
            <v>90708</v>
          </cell>
          <cell r="C404" t="str">
            <v>TUBO DE PEAD CORRUGADO DE DUPLA PAREDE PARA REDE COLETORA DE ESGOTO, DN 600 MM, JUNTA ELÁSTICA INTEGRADA - FORNECIMENTO E ASSENTAMENTO. AF_01/2021</v>
          </cell>
          <cell r="D404" t="str">
            <v>M</v>
          </cell>
          <cell r="E404">
            <v>868.54</v>
          </cell>
        </row>
        <row r="405">
          <cell r="B405">
            <v>94875</v>
          </cell>
          <cell r="C405" t="str">
            <v>TUBO DE PEAD CORRUGADO DE DUPLA PAREDE PARA REDE COLETORA DE ESGOTO, DN 800 MM, JUNTA ELÁSTICA INTEGRADA - FORNECIMENTO E ASSENTAMENTO. AF_01/2021</v>
          </cell>
          <cell r="D405" t="str">
            <v>M</v>
          </cell>
          <cell r="E405">
            <v>1410.22</v>
          </cell>
        </row>
        <row r="406">
          <cell r="B406">
            <v>102264</v>
          </cell>
          <cell r="C406" t="str">
            <v>TUBO DE PVC BRANCO PARA REDE COLETORA DE ESGOTO CONDOMINIAL DE PAREDE MACIÇA, DN 100 MM, JUNTA ELÁSTICA - FORNECIMENTO E ASSENTAMENTO. AF_01/2021</v>
          </cell>
          <cell r="D406" t="str">
            <v>M</v>
          </cell>
          <cell r="E406">
            <v>21.87</v>
          </cell>
        </row>
        <row r="407">
          <cell r="B407">
            <v>90701</v>
          </cell>
          <cell r="C407" t="str">
            <v>TUBO DE PVC CORRUGADO DE DUPLA PAREDE PARA REDE COLETORA DE ESGOTO, DN 150 MM, JUNTA ELÁSTICA - FORNECIMENTO E ASSENTAMENTO. AF_01/2021</v>
          </cell>
          <cell r="D407" t="str">
            <v>M</v>
          </cell>
          <cell r="E407">
            <v>74.11</v>
          </cell>
        </row>
        <row r="408">
          <cell r="B408">
            <v>90702</v>
          </cell>
          <cell r="C408" t="str">
            <v>TUBO DE PVC CORRUGADO DE DUPLA PAREDE PARA REDE COLETORA DE ESGOTO, DN 200 MM, JUNTA ELÁSTICA - FORNECIMENTO E ASSENTAMENTO. AF_01/2021</v>
          </cell>
          <cell r="D408" t="str">
            <v>M</v>
          </cell>
          <cell r="E408">
            <v>122.31</v>
          </cell>
        </row>
        <row r="409">
          <cell r="B409">
            <v>90703</v>
          </cell>
          <cell r="C409" t="str">
            <v>TUBO DE PVC CORRUGADO DE DUPLA PAREDE PARA REDE COLETORA DE ESGOTO, DN 250 MM, JUNTA ELÁSTICA - FORNECIMENTO E ASSENTAMENTO. AF_01/2021</v>
          </cell>
          <cell r="D409" t="str">
            <v>M</v>
          </cell>
          <cell r="E409">
            <v>191.11</v>
          </cell>
        </row>
        <row r="410">
          <cell r="B410">
            <v>90704</v>
          </cell>
          <cell r="C410" t="str">
            <v>TUBO DE PVC CORRUGADO DE DUPLA PAREDE PARA REDE COLETORA DE ESGOTO, DN 300 MM, JUNTA ELÁSTICA - FORNECIMENTO E ASSENTAMENTO. AF_01/2021</v>
          </cell>
          <cell r="D410" t="str">
            <v>M</v>
          </cell>
          <cell r="E410">
            <v>283.45</v>
          </cell>
        </row>
        <row r="411">
          <cell r="B411">
            <v>90705</v>
          </cell>
          <cell r="C411" t="str">
            <v>TUBO DE PVC CORRUGADO DE DUPLA PAREDE PARA REDE COLETORA DE ESGOTO, DN 350 MM, JUNTA ELÁSTICA - FORNECIMENTO E ASSENTAMENTO. AF_01/2021</v>
          </cell>
          <cell r="D411" t="str">
            <v>M</v>
          </cell>
          <cell r="E411">
            <v>370.53</v>
          </cell>
        </row>
        <row r="412">
          <cell r="B412">
            <v>90706</v>
          </cell>
          <cell r="C412" t="str">
            <v>TUBO DE PVC CORRUGADO DE DUPLA PAREDE PARA REDE COLETORA DE ESGOTO, DN 400 MM, JUNTA ELÁSTICA - FORNECIMENTO E ASSENTAMENTO. AF_01/2021</v>
          </cell>
          <cell r="D412" t="str">
            <v>M</v>
          </cell>
          <cell r="E412">
            <v>490.31</v>
          </cell>
        </row>
        <row r="413">
          <cell r="B413">
            <v>90694</v>
          </cell>
          <cell r="C413" t="str">
            <v>TUBO DE PVC PARA REDE COLETORA DE ESGOTO DE PAREDE MACIÇA, DN 100 MM, JUNTA ELÁSTICA - FORNECIMENTO E ASSENTAMENTO. AF_01/2021</v>
          </cell>
          <cell r="D413" t="str">
            <v>M</v>
          </cell>
          <cell r="E413">
            <v>49.75</v>
          </cell>
        </row>
        <row r="414">
          <cell r="B414">
            <v>90695</v>
          </cell>
          <cell r="C414" t="str">
            <v>TUBO DE PVC PARA REDE COLETORA DE ESGOTO DE PAREDE MACIÇA, DN 150 MM, JUNTA ELÁSTICA - FORNECIMENTO E ASSENTAMENTO. AF_01/2021</v>
          </cell>
          <cell r="D414" t="str">
            <v>M</v>
          </cell>
          <cell r="E414">
            <v>94.15</v>
          </cell>
        </row>
        <row r="415">
          <cell r="B415">
            <v>90696</v>
          </cell>
          <cell r="C415" t="str">
            <v>TUBO DE PVC PARA REDE COLETORA DE ESGOTO DE PAREDE MACIÇA, DN 200 MM, JUNTA ELÁSTICA - FORNECIMENTO E ASSENTAMENTO. AF_01/2021</v>
          </cell>
          <cell r="D415" t="str">
            <v>M</v>
          </cell>
          <cell r="E415">
            <v>156.91</v>
          </cell>
        </row>
        <row r="416">
          <cell r="B416">
            <v>90697</v>
          </cell>
          <cell r="C416" t="str">
            <v>TUBO DE PVC PARA REDE COLETORA DE ESGOTO DE PAREDE MACIÇA, DN 250 MM, JUNTA ELÁSTICA - FORNECIMENTO E ASSENTAMENTO. AF_01/2021</v>
          </cell>
          <cell r="D416" t="str">
            <v>M</v>
          </cell>
          <cell r="E416">
            <v>243.1</v>
          </cell>
        </row>
        <row r="417">
          <cell r="B417">
            <v>90698</v>
          </cell>
          <cell r="C417" t="str">
            <v>TUBO DE PVC PARA REDE COLETORA DE ESGOTO DE PAREDE MACIÇA, DN 300 MM, JUNTA ELÁSTICA, FORNECIMENTO E ASSENTAMENTO. AF_01/2021</v>
          </cell>
          <cell r="D417" t="str">
            <v>M</v>
          </cell>
          <cell r="E417">
            <v>371.19</v>
          </cell>
        </row>
        <row r="418">
          <cell r="B418">
            <v>90699</v>
          </cell>
          <cell r="C418" t="str">
            <v>TUBO DE PVC PARA REDE COLETORA DE ESGOTO DE PAREDE MACIÇA, DN 350 MM, JUNTA ELÁSTICA - FORNECIMENTO E ASSENTAMENTO. AF_01/2021</v>
          </cell>
          <cell r="D418" t="str">
            <v>M</v>
          </cell>
          <cell r="E418">
            <v>522.15</v>
          </cell>
        </row>
        <row r="419">
          <cell r="B419">
            <v>90700</v>
          </cell>
          <cell r="C419" t="str">
            <v>TUBO DE PVC PARA REDE COLETORA DE ESGOTO DE PAREDE MACIÇA, DN 400 MM, JUNTA ELÁSTICA FORNECIMENTO E ASSENTAMENTO. AF_01/2021</v>
          </cell>
          <cell r="D419" t="str">
            <v>M</v>
          </cell>
          <cell r="E419">
            <v>609.22</v>
          </cell>
        </row>
        <row r="420">
          <cell r="B420">
            <v>105378</v>
          </cell>
          <cell r="C420" t="str">
            <v>ASSENTAMENTO DE CONEXÃO 2 ACESSOS ALINHADOS DE FERRO FUNDIDO PARA REDE DE ÁGUA, DN 100, JUNTA ELÁSTICA, INSTALADO EM LOCAL COM NÍVEL ALTO DE INTERFERÊNCIAS (NÃO INCLUI FORNECIMENTO). AF_05/2024</v>
          </cell>
          <cell r="D420" t="str">
            <v>UN</v>
          </cell>
          <cell r="E420">
            <v>13.7</v>
          </cell>
        </row>
        <row r="421">
          <cell r="B421">
            <v>105373</v>
          </cell>
          <cell r="C421" t="str">
            <v>ASSENTAMENTO DE CONEXÃO 2 ACESSOS ALINHADOS DE FERRO FUNDIDO PARA REDE DE ÁGUA, DN 100, JUNTA ELÁSTICA, INSTALADO EM LOCAL COM NÍVEL BAIXO DE INTERFERÊNCIAS (NÃO INCLUI FORNECIMENTO). AF_05/2024</v>
          </cell>
          <cell r="D421" t="str">
            <v>UN</v>
          </cell>
          <cell r="E421">
            <v>10.79</v>
          </cell>
        </row>
        <row r="422">
          <cell r="B422">
            <v>105380</v>
          </cell>
          <cell r="C422" t="str">
            <v>ASSENTAMENTO DE CONEXÃO 2 ACESSOS ALINHADOS DE FERRO FUNDIDO PARA REDE DE ÁGUA, DN 1000, JUNTA ELÁSTICA, INSTALADO EM LOCAL COM NÍVEL ALTO DE INTERFERÊNCIAS (NÃO INCLUI FORNECIMENTO). AF_05/2024</v>
          </cell>
          <cell r="D422" t="str">
            <v>UN</v>
          </cell>
          <cell r="E422">
            <v>111.67</v>
          </cell>
        </row>
        <row r="423">
          <cell r="B423">
            <v>105267</v>
          </cell>
          <cell r="C423" t="str">
            <v>ASSENTAMENTO DE CONEXÃO 2 ACESSOS ALINHADOS DE FERRO FUNDIDO PARA REDE DE ÁGUA, DN 1000, JUNTA ELÁSTICA, INSTALADO EM LOCAL COM NÍVEL BAIXO DE INTERFERÊNCIAS (NÃO INCLUI FORNECIMENTO). AF_05/2024</v>
          </cell>
          <cell r="D423" t="str">
            <v>UN</v>
          </cell>
          <cell r="E423">
            <v>91.33</v>
          </cell>
        </row>
        <row r="424">
          <cell r="B424">
            <v>105249</v>
          </cell>
          <cell r="C424" t="str">
            <v>ASSENTAMENTO DE CONEXÃO 2 ACESSOS ALINHADOS DE FERRO FUNDIDO PARA REDE DE ÁGUA, DN 1200, JUNTA ELÁSTICA, INSTALADO EM LOCAL COM NÍVEL ALTO DE INTERFERÊNCIAS (NÃO INCLUI FORNECIMENTO). AF_05/2024</v>
          </cell>
          <cell r="D424" t="str">
            <v>UN</v>
          </cell>
          <cell r="E424">
            <v>136.55000000000001</v>
          </cell>
        </row>
        <row r="425">
          <cell r="B425">
            <v>105268</v>
          </cell>
          <cell r="C425" t="str">
            <v>ASSENTAMENTO DE CONEXÃO 2 ACESSOS ALINHADOS DE FERRO FUNDIDO PARA REDE DE ÁGUA, DN 1200, JUNTA ELÁSTICA, INSTALADO EM LOCAL COM NÍVEL BAIXO DE INTERFERÊNCIAS (NÃO INCLUI FORNECIMENTO). AF_05/2024</v>
          </cell>
          <cell r="D425" t="str">
            <v>UN</v>
          </cell>
          <cell r="E425">
            <v>112.54</v>
          </cell>
        </row>
        <row r="426">
          <cell r="B426">
            <v>105379</v>
          </cell>
          <cell r="C426" t="str">
            <v>ASSENTAMENTO DE CONEXÃO 2 ACESSOS ALINHADOS DE FERRO FUNDIDO PARA REDE DE ÁGUA, DN 150, JUNTA ELÁSTICA, INSTALADO EM LOCAL COM NÍVEL ALTO DE INTERFERÊNCIAS (NÃO INCLUI FORNECIMENTO). AF_05/2024</v>
          </cell>
          <cell r="D426" t="str">
            <v>UN</v>
          </cell>
          <cell r="E426">
            <v>18.28</v>
          </cell>
        </row>
        <row r="427">
          <cell r="B427">
            <v>105388</v>
          </cell>
          <cell r="C427" t="str">
            <v>ASSENTAMENTO DE CONEXÃO 2 ACESSOS ALINHADOS DE FERRO FUNDIDO PARA REDE DE ÁGUA, DN 150, JUNTA ELÁSTICA, INSTALADO EM LOCAL COM NÍVEL BAIXO DE INTERFERÊNCIAS (NÃO INCLUI FORNECIMENTO). AF_05/2024</v>
          </cell>
          <cell r="D427" t="str">
            <v>UN</v>
          </cell>
          <cell r="E427">
            <v>14.64</v>
          </cell>
        </row>
        <row r="428">
          <cell r="B428">
            <v>105392</v>
          </cell>
          <cell r="C428" t="str">
            <v>ASSENTAMENTO DE CONEXÃO 2 ACESSOS ALINHADOS DE FERRO FUNDIDO PARA REDE DE ÁGUA, DN 200, JUNTA ELÁSTICA, INSTALADO EM LOCAL COM NÍVEL ALTO DE INTERFERÊNCIAS (NÃO INCLUI FORNECIMENTO). AF_05/2024</v>
          </cell>
          <cell r="D428" t="str">
            <v>UN</v>
          </cell>
          <cell r="E428">
            <v>22.88</v>
          </cell>
        </row>
        <row r="429">
          <cell r="B429">
            <v>105389</v>
          </cell>
          <cell r="C429" t="str">
            <v>ASSENTAMENTO DE CONEXÃO 2 ACESSOS ALINHADOS DE FERRO FUNDIDO PARA REDE DE ÁGUA, DN 200, JUNTA ELÁSTICA, INSTALADO EM LOCAL COM NÍVEL BAIXO DE INTERFERÊNCIAS (NÃO INCLUI FORNECIMENTO). AF_05/2024</v>
          </cell>
          <cell r="D429" t="str">
            <v>UN</v>
          </cell>
          <cell r="E429">
            <v>18.5</v>
          </cell>
        </row>
        <row r="430">
          <cell r="B430">
            <v>105393</v>
          </cell>
          <cell r="C430" t="str">
            <v>ASSENTAMENTO DE CONEXÃO 2 ACESSOS ALINHADOS DE FERRO FUNDIDO PARA REDE DE ÁGUA, DN 250, JUNTA ELÁSTICA, INSTALADO EM LOCAL COM NÍVEL ALTO DE INTERFERÊNCIAS (NÃO INCLUI FORNECIMENTO). AF_05/2024</v>
          </cell>
          <cell r="D430" t="str">
            <v>UN</v>
          </cell>
          <cell r="E430">
            <v>27.66</v>
          </cell>
        </row>
        <row r="431">
          <cell r="B431">
            <v>105316</v>
          </cell>
          <cell r="C431" t="str">
            <v>ASSENTAMENTO DE CONEXÃO 2 ACESSOS ALINHADOS DE FERRO FUNDIDO PARA REDE DE ÁGUA, DN 250, JUNTA ELÁSTICA, INSTALADO EM LOCAL COM NÍVEL BAIXO DE INTERFERÊNCIAS (NÃO INCLUI FORNECIMENTO). AF_05/2024</v>
          </cell>
          <cell r="D431" t="str">
            <v>UN</v>
          </cell>
          <cell r="E431">
            <v>22.54</v>
          </cell>
        </row>
        <row r="432">
          <cell r="B432">
            <v>105394</v>
          </cell>
          <cell r="C432" t="str">
            <v>ASSENTAMENTO DE CONEXÃO 2 ACESSOS ALINHADOS DE FERRO FUNDIDO PARA REDE DE ÁGUA, DN 300, JUNTA ELÁSTICA, INSTALADO EM LOCAL COM NÍVEL ALTO DE INTERFERÊNCIAS (NÃO INCLUI FORNECIMENTO). AF_05/2024</v>
          </cell>
          <cell r="D432" t="str">
            <v>UN</v>
          </cell>
          <cell r="E432">
            <v>32.4</v>
          </cell>
        </row>
        <row r="433">
          <cell r="B433">
            <v>105317</v>
          </cell>
          <cell r="C433" t="str">
            <v>ASSENTAMENTO DE CONEXÃO 2 ACESSOS ALINHADOS DE FERRO FUNDIDO PARA REDE DE ÁGUA, DN 300, JUNTA ELÁSTICA, INSTALADO EM LOCAL COM NÍVEL BAIXO DE INTERFERÊNCIAS (NÃO INCLUI FORNECIMENTO). AF_05/2024</v>
          </cell>
          <cell r="D433" t="str">
            <v>UN</v>
          </cell>
          <cell r="E433">
            <v>26.56</v>
          </cell>
        </row>
        <row r="434">
          <cell r="B434">
            <v>105395</v>
          </cell>
          <cell r="C434" t="str">
            <v>ASSENTAMENTO DE CONEXÃO 2 ACESSOS ALINHADOS DE FERRO FUNDIDO PARA REDE DE ÁGUA, DN 350, JUNTA ELÁSTICA, INSTALADO EM LOCAL COM NÍVEL ALTO DE INTERFERÊNCIAS (NÃO INCLUI FORNECIMENTO). AF_05/2024</v>
          </cell>
          <cell r="D434" t="str">
            <v>UN</v>
          </cell>
          <cell r="E434">
            <v>37.17</v>
          </cell>
        </row>
        <row r="435">
          <cell r="B435">
            <v>105318</v>
          </cell>
          <cell r="C435" t="str">
            <v>ASSENTAMENTO DE CONEXÃO 2 ACESSOS ALINHADOS DE FERRO FUNDIDO PARA REDE DE ÁGUA, DN 350, JUNTA ELÁSTICA, INSTALADO EM LOCAL COM NÍVEL BAIXO DE INTERFERÊNCIAS (NÃO INCLUI FORNECIMENTO). AF_05/2024</v>
          </cell>
          <cell r="D435" t="str">
            <v>UN</v>
          </cell>
          <cell r="E435">
            <v>30.58</v>
          </cell>
        </row>
        <row r="436">
          <cell r="B436">
            <v>105396</v>
          </cell>
          <cell r="C436" t="str">
            <v>ASSENTAMENTO DE CONEXÃO 2 ACESSOS ALINHADOS DE FERRO FUNDIDO PARA REDE DE ÁGUA, DN 400, JUNTA ELÁSTICA, INSTALADO EM LOCAL COM NÍVEL ALTO DE INTERFERÊNCIAS (NÃO INCLUI FORNECIMENTO). AF_05/2024</v>
          </cell>
          <cell r="D436" t="str">
            <v>UN</v>
          </cell>
          <cell r="E436">
            <v>41.93</v>
          </cell>
        </row>
        <row r="437">
          <cell r="B437">
            <v>105258</v>
          </cell>
          <cell r="C437" t="str">
            <v>ASSENTAMENTO DE CONEXÃO 2 ACESSOS ALINHADOS DE FERRO FUNDIDO PARA REDE DE ÁGUA, DN 400, JUNTA ELÁSTICA, INSTALADO EM LOCAL COM NÍVEL BAIXO DE INTERFERÊNCIAS (NÃO INCLUI FORNECIMENTO). AF_05/2024</v>
          </cell>
          <cell r="D437" t="str">
            <v>UN</v>
          </cell>
          <cell r="E437">
            <v>34.619999999999997</v>
          </cell>
        </row>
        <row r="438">
          <cell r="B438">
            <v>105397</v>
          </cell>
          <cell r="C438" t="str">
            <v>ASSENTAMENTO DE CONEXÃO 2 ACESSOS ALINHADOS DE FERRO FUNDIDO PARA REDE DE ÁGUA, DN 450, JUNTA ELÁSTICA, INSTALADO EM LOCAL COM NÍVEL ALTO DE INTERFERÊNCIAS (NÃO INCLUI FORNECIMENTO). AF_05/2024</v>
          </cell>
          <cell r="D438" t="str">
            <v>UN</v>
          </cell>
          <cell r="E438">
            <v>46.83</v>
          </cell>
        </row>
        <row r="439">
          <cell r="B439">
            <v>105261</v>
          </cell>
          <cell r="C439" t="str">
            <v>ASSENTAMENTO DE CONEXÃO 2 ACESSOS ALINHADOS DE FERRO FUNDIDO PARA REDE DE ÁGUA, DN 450, JUNTA ELÁSTICA, INSTALADO EM LOCAL COM NÍVEL BAIXO DE INTERFERÊNCIAS (NÃO INCLUI FORNECIMENTO). AF_05/2024</v>
          </cell>
          <cell r="D439" t="str">
            <v>UN</v>
          </cell>
          <cell r="E439">
            <v>38.78</v>
          </cell>
        </row>
        <row r="440">
          <cell r="B440">
            <v>105398</v>
          </cell>
          <cell r="C440" t="str">
            <v>ASSENTAMENTO DE CONEXÃO 2 ACESSOS ALINHADOS DE FERRO FUNDIDO PARA REDE DE ÁGUA, DN 500, JUNTA ELÁSTICA, INSTALADO EM LOCAL COM NÍVEL ALTO DE INTERFERÊNCIAS (NÃO INCLUI FORNECIMENTO). AF_05/2024</v>
          </cell>
          <cell r="D440" t="str">
            <v>UN</v>
          </cell>
          <cell r="E440">
            <v>59.05</v>
          </cell>
        </row>
        <row r="441">
          <cell r="B441">
            <v>105262</v>
          </cell>
          <cell r="C441" t="str">
            <v>ASSENTAMENTO DE CONEXÃO 2 ACESSOS ALINHADOS DE FERRO FUNDIDO PARA REDE DE ÁGUA, DN 500, JUNTA ELÁSTICA, INSTALADO EM LOCAL COM NÍVEL BAIXO DE INTERFERÊNCIAS (NÃO INCLUI FORNECIMENTO). AF_05/2024</v>
          </cell>
          <cell r="D441" t="str">
            <v>UN</v>
          </cell>
          <cell r="E441">
            <v>47.87</v>
          </cell>
        </row>
        <row r="442">
          <cell r="B442">
            <v>105399</v>
          </cell>
          <cell r="C442" t="str">
            <v>ASSENTAMENTO DE CONEXÃO 2 ACESSOS ALINHADOS DE FERRO FUNDIDO PARA REDE DE ÁGUA, DN 600, JUNTA ELÁSTICA, INSTALADO EM LOCAL COM NÍVEL ALTO DE INTERFERÊNCIAS (NÃO INCLUI FORNECIMENTO). AF_05/2024</v>
          </cell>
          <cell r="D442" t="str">
            <v>UN</v>
          </cell>
          <cell r="E442">
            <v>69.95</v>
          </cell>
        </row>
        <row r="443">
          <cell r="B443">
            <v>105263</v>
          </cell>
          <cell r="C443" t="str">
            <v>ASSENTAMENTO DE CONEXÃO 2 ACESSOS ALINHADOS DE FERRO FUNDIDO PARA REDE DE ÁGUA, DN 600, JUNTA ELÁSTICA, INSTALADO EM LOCAL COM NÍVEL BAIXO DE INTERFERÊNCIAS (NÃO INCLUI FORNECIMENTO). AF_05/2024</v>
          </cell>
          <cell r="D443" t="str">
            <v>UN</v>
          </cell>
          <cell r="E443">
            <v>56.94</v>
          </cell>
        </row>
        <row r="444">
          <cell r="B444">
            <v>105400</v>
          </cell>
          <cell r="C444" t="str">
            <v>ASSENTAMENTO DE CONEXÃO 2 ACESSOS ALINHADOS DE FERRO FUNDIDO PARA REDE DE ÁGUA, DN 700, JUNTA ELÁSTICA, INSTALADO EM LOCAL COM NÍVEL ALTO DE INTERFERÊNCIAS (NÃO INCLUI FORNECIMENTO). AF_05/2024</v>
          </cell>
          <cell r="D444" t="str">
            <v>UN</v>
          </cell>
          <cell r="E444">
            <v>80</v>
          </cell>
        </row>
        <row r="445">
          <cell r="B445">
            <v>105264</v>
          </cell>
          <cell r="C445" t="str">
            <v>ASSENTAMENTO DE CONEXÃO 2 ACESSOS ALINHADOS DE FERRO FUNDIDO PARA REDE DE ÁGUA, DN 700, JUNTA ELÁSTICA, INSTALADO EM LOCAL COM NÍVEL BAIXO DE INTERFERÊNCIAS (NÃO INCLUI FORNECIMENTO). AF_05/2024</v>
          </cell>
          <cell r="D445" t="str">
            <v>UN</v>
          </cell>
          <cell r="E445">
            <v>65.14</v>
          </cell>
        </row>
        <row r="446">
          <cell r="B446">
            <v>105297</v>
          </cell>
          <cell r="C446" t="str">
            <v>ASSENTAMENTO DE CONEXÃO 2 ACESSOS ALINHADOS DE FERRO FUNDIDO PARA REDE DE ÁGUA, DN 80, JUNTA ELÁSTICA, INSTALADO EM LOCAL COM NÍVEL ALTO DE INTERFERÊNCIAS (NÃO INCLUI FORNECIMENTO). AF_05/2024</v>
          </cell>
          <cell r="D446" t="str">
            <v>UN</v>
          </cell>
          <cell r="E446">
            <v>11.83</v>
          </cell>
        </row>
        <row r="447">
          <cell r="B447">
            <v>105372</v>
          </cell>
          <cell r="C447" t="str">
            <v>ASSENTAMENTO DE CONEXÃO 2 ACESSOS ALINHADOS DE FERRO FUNDIDO PARA REDE DE ÁGUA, DN 80, JUNTA ELÁSTICA, INSTALADO EM LOCAL COM NÍVEL BAIXO DE INTERFERÊNCIAS (NÃO INCLUI FORNECIMENTO). AF_05/2024</v>
          </cell>
          <cell r="D447" t="str">
            <v>UN</v>
          </cell>
          <cell r="E447">
            <v>9.1999999999999993</v>
          </cell>
        </row>
        <row r="448">
          <cell r="B448">
            <v>105401</v>
          </cell>
          <cell r="C448" t="str">
            <v>ASSENTAMENTO DE CONEXÃO 2 ACESSOS ALINHADOS DE FERRO FUNDIDO PARA REDE DE ÁGUA, DN 800, JUNTA ELÁSTICA, INSTALADO EM LOCAL COM NÍVEL ALTO DE INTERFERÊNCIAS (NÃO INCLUI FORNECIMENTO). AF_05/2024</v>
          </cell>
          <cell r="D448" t="str">
            <v>UN</v>
          </cell>
          <cell r="E448">
            <v>90.34</v>
          </cell>
        </row>
        <row r="449">
          <cell r="B449">
            <v>105265</v>
          </cell>
          <cell r="C449" t="str">
            <v>ASSENTAMENTO DE CONEXÃO 2 ACESSOS ALINHADOS DE FERRO FUNDIDO PARA REDE DE ÁGUA, DN 800, JUNTA ELÁSTICA, INSTALADO EM LOCAL COM NÍVEL BAIXO DE INTERFERÊNCIAS (NÃO INCLUI FORNECIMENTO). AF_05/2024</v>
          </cell>
          <cell r="D449" t="str">
            <v>UN</v>
          </cell>
          <cell r="E449">
            <v>73.650000000000006</v>
          </cell>
        </row>
        <row r="450">
          <cell r="B450">
            <v>105402</v>
          </cell>
          <cell r="C450" t="str">
            <v>ASSENTAMENTO DE CONEXÃO 2 ACESSOS ALINHADOS DE FERRO FUNDIDO PARA REDE DE ÁGUA, DN 900, JUNTA ELÁSTICA, INSTALADO EM LOCAL COM NÍVEL ALTO DE INTERFERÊNCIAS (NÃO INCLUI FORNECIMENTO). AF_05/2024</v>
          </cell>
          <cell r="D450" t="str">
            <v>UN</v>
          </cell>
          <cell r="E450">
            <v>100.96</v>
          </cell>
        </row>
        <row r="451">
          <cell r="B451">
            <v>105266</v>
          </cell>
          <cell r="C451" t="str">
            <v>ASSENTAMENTO DE CONEXÃO 2 ACESSOS ALINHADOS DE FERRO FUNDIDO PARA REDE DE ÁGUA, DN 900, JUNTA ELÁSTICA, INSTALADO EM LOCAL COM NÍVEL BAIXO DE INTERFERÊNCIAS (NÃO INCLUI FORNECIMENTO). AF_05/2024</v>
          </cell>
          <cell r="D451" t="str">
            <v>UN</v>
          </cell>
          <cell r="E451">
            <v>82.44</v>
          </cell>
        </row>
        <row r="452">
          <cell r="B452">
            <v>105361</v>
          </cell>
          <cell r="C452" t="str">
            <v>ASSENTAMENTO DE CONEXÃO 2 ACESSOS ALINHADOS DE PVC PBA PARA REDE DE ÁGUA, DN 100, JUNTA ELÁSTICA INTEGRADA, INSTALADO EM LOCAL COM NÍVEL ALTO DE INTERFERÊNCIAS (NÃO INCLUI FORNECIMENTO). AF_05/2024</v>
          </cell>
          <cell r="D452" t="str">
            <v>UN</v>
          </cell>
          <cell r="E452">
            <v>21.58</v>
          </cell>
        </row>
        <row r="453">
          <cell r="B453">
            <v>105382</v>
          </cell>
          <cell r="C453" t="str">
            <v>ASSENTAMENTO DE CONEXÃO 2 ACESSOS ALINHADOS DE PVC PBA PARA REDE DE ÁGUA, DN 100, JUNTA ELÁSTICA INTEGRADA, INSTALADO EM LOCAL COM NÍVEL BAIXO DE INTERFERÊNCIAS (NÃO INCLUI FORNECIMENTO). AF_05/2024</v>
          </cell>
          <cell r="D453" t="str">
            <v>UN</v>
          </cell>
          <cell r="E453">
            <v>17.850000000000001</v>
          </cell>
        </row>
        <row r="454">
          <cell r="B454">
            <v>105359</v>
          </cell>
          <cell r="C454" t="str">
            <v>ASSENTAMENTO DE CONEXÃO 2 ACESSOS ALINHADOS DE PVC PBA PARA REDE DE ÁGUA, DN 50, JUNTA ELÁSTICA INTEGRADA, INSTALADO EM LOCAL COM NÍVEL ALTO DE INTERFERÊNCIAS (NÃO INCLUI FORNECIMENTO). AF_05/2024</v>
          </cell>
          <cell r="D454" t="str">
            <v>UN</v>
          </cell>
          <cell r="E454">
            <v>15.3</v>
          </cell>
        </row>
        <row r="455">
          <cell r="B455">
            <v>105315</v>
          </cell>
          <cell r="C455" t="str">
            <v>ASSENTAMENTO DE CONEXÃO 2 ACESSOS ALINHADOS DE PVC PBA PARA REDE DE ÁGUA, DN 50, JUNTA ELÁSTICA INTEGRADA, INSTALADO EM LOCAL COM NÍVEL BAIXO DE INTERFERÊNCIAS (NÃO INCLUI FORNECIMENTO). AF_05/2024</v>
          </cell>
          <cell r="D455" t="str">
            <v>UN</v>
          </cell>
          <cell r="E455">
            <v>12.56</v>
          </cell>
        </row>
        <row r="456">
          <cell r="B456">
            <v>105360</v>
          </cell>
          <cell r="C456" t="str">
            <v>ASSENTAMENTO DE CONEXÃO 2 ACESSOS ALINHADOS DE PVC PBA PARA REDE DE ÁGUA, DN 75, JUNTA ELÁSTICA INTEGRADA, INSTALADO EM LOCAL COM NÍVEL ALTO DE INTERFERÊNCIAS (NÃO INCLUI FORNECIMENTO). AF_05/2024</v>
          </cell>
          <cell r="D456" t="str">
            <v>UN</v>
          </cell>
          <cell r="E456">
            <v>18.55</v>
          </cell>
        </row>
        <row r="457">
          <cell r="B457">
            <v>105381</v>
          </cell>
          <cell r="C457" t="str">
            <v>ASSENTAMENTO DE CONEXÃO 2 ACESSOS ALINHADOS DE PVC PBA PARA REDE DE ÁGUA, DN 75, JUNTA ELÁSTICA INTEGRADA, INSTALADO EM LOCAL COM NÍVEL BAIXO DE INTERFERÊNCIAS (NÃO INCLUI FORNECIMENTO). AF_05/2024</v>
          </cell>
          <cell r="D457" t="str">
            <v>UN</v>
          </cell>
          <cell r="E457">
            <v>15.31</v>
          </cell>
        </row>
        <row r="458">
          <cell r="B458">
            <v>105251</v>
          </cell>
          <cell r="C458" t="str">
            <v>ASSENTAMENTO DE CONEXÃO 2 ACESSOS INCLINADOS DE FERRO FUNDIDO PARA REDE DE ÁGUA, DN 100, JUNTA ELÁSTICA, INSTALADO EM LOCAL COM NÍVEL ALTO DE INTERFERÊNCIAS (NÃO INCLUI FORNECIMENTO). AF_05/2024</v>
          </cell>
          <cell r="D458" t="str">
            <v>UN</v>
          </cell>
          <cell r="E458">
            <v>20.03</v>
          </cell>
        </row>
        <row r="459">
          <cell r="B459">
            <v>105282</v>
          </cell>
          <cell r="C459" t="str">
            <v>ASSENTAMENTO DE CONEXÃO 2 ACESSOS INCLINADOS DE FERRO FUNDIDO PARA REDE DE ÁGUA, DN 100, JUNTA ELÁSTICA, INSTALADO EM LOCAL COM NÍVEL BAIXO DE INTERFERÊNCIAS (NÃO INCLUI FORNECIMENTO). AF_05/2024</v>
          </cell>
          <cell r="D459" t="str">
            <v>UN</v>
          </cell>
          <cell r="E459">
            <v>15.66</v>
          </cell>
        </row>
        <row r="460">
          <cell r="B460">
            <v>105276</v>
          </cell>
          <cell r="C460" t="str">
            <v>ASSENTAMENTO DE CONEXÃO 2 ACESSOS INCLINADOS DE FERRO FUNDIDO PARA REDE DE ÁGUA, DN 1000, JUNTA ELÁSTICA, INSTALADO EM LOCAL COM NÍVEL ALTO DE INTERFERÊNCIAS (NÃO INCLUI FORNECIMENTO). AF_05/2024</v>
          </cell>
          <cell r="D460" t="str">
            <v>UN</v>
          </cell>
          <cell r="E460">
            <v>162.93</v>
          </cell>
        </row>
        <row r="461">
          <cell r="B461">
            <v>105341</v>
          </cell>
          <cell r="C461" t="str">
            <v>ASSENTAMENTO DE CONEXÃO 2 ACESSOS INCLINADOS DE FERRO FUNDIDO PARA REDE DE ÁGUA, DN 1000, JUNTA ELÁSTICA, INSTALADO EM LOCAL COM NÍVEL BAIXO DE INTERFERÊNCIAS (NÃO INCLUI FORNECIMENTO). AF_05/2024</v>
          </cell>
          <cell r="D461" t="str">
            <v>UN</v>
          </cell>
          <cell r="E461">
            <v>132.41</v>
          </cell>
        </row>
        <row r="462">
          <cell r="B462">
            <v>105277</v>
          </cell>
          <cell r="C462" t="str">
            <v>ASSENTAMENTO DE CONEXÃO 2 ACESSOS INCLINADOS DE FERRO FUNDIDO PARA REDE DE ÁGUA, DN 1200, JUNTA ELÁSTICA, INSTALADO EM LOCAL COM NÍVEL ALTO DE INTERFERÊNCIAS (NÃO INCLUI FORNECIMENTO). AF_05/2024</v>
          </cell>
          <cell r="D462" t="str">
            <v>UN</v>
          </cell>
          <cell r="E462">
            <v>197.45</v>
          </cell>
        </row>
        <row r="463">
          <cell r="B463">
            <v>105342</v>
          </cell>
          <cell r="C463" t="str">
            <v>ASSENTAMENTO DE CONEXÃO 2 ACESSOS INCLINADOS DE FERRO FUNDIDO PARA REDE DE ÁGUA, DN 1200, JUNTA ELÁSTICA, INSTALADO EM LOCAL COM NÍVEL BAIXO DE INTERFERÊNCIAS (NÃO INCLUI FORNECIMENTO). AF_05/2024</v>
          </cell>
          <cell r="D463" t="str">
            <v>UN</v>
          </cell>
          <cell r="E463">
            <v>161.41999999999999</v>
          </cell>
        </row>
        <row r="464">
          <cell r="B464">
            <v>105252</v>
          </cell>
          <cell r="C464" t="str">
            <v>ASSENTAMENTO DE CONEXÃO 2 ACESSOS INCLINADOS DE FERRO FUNDIDO PARA REDE DE ÁGUA, DN 150, JUNTA ELÁSTICA, INSTALADO EM LOCAL COM NÍVEL ALTO DE INTERFERÊNCIAS (NÃO INCLUI FORNECIMENTO). AF_05/2024</v>
          </cell>
          <cell r="D464" t="str">
            <v>UN</v>
          </cell>
          <cell r="E464">
            <v>26.76</v>
          </cell>
        </row>
        <row r="465">
          <cell r="B465">
            <v>105298</v>
          </cell>
          <cell r="C465" t="str">
            <v>ASSENTAMENTO DE CONEXÃO 2 ACESSOS INCLINADOS DE FERRO FUNDIDO PARA REDE DE ÁGUA, DN 150, JUNTA ELÁSTICA, INSTALADO EM LOCAL COM NÍVEL BAIXO DE INTERFERÊNCIAS (NÃO INCLUI FORNECIMENTO). AF_05/2024</v>
          </cell>
          <cell r="D465" t="str">
            <v>UN</v>
          </cell>
          <cell r="E465">
            <v>21.27</v>
          </cell>
        </row>
        <row r="466">
          <cell r="B466">
            <v>105253</v>
          </cell>
          <cell r="C466" t="str">
            <v>ASSENTAMENTO DE CONEXÃO 2 ACESSOS INCLINADOS DE FERRO FUNDIDO PARA REDE DE ÁGUA, DN 200, JUNTA ELÁSTICA, INSTALADO EM LOCAL COM NÍVEL ALTO DE INTERFERÊNCIAS (NÃO INCLUI FORNECIMENTO). AF_05/2024</v>
          </cell>
          <cell r="D466" t="str">
            <v>UN</v>
          </cell>
          <cell r="E466">
            <v>33.479999999999997</v>
          </cell>
        </row>
        <row r="467">
          <cell r="B467">
            <v>105299</v>
          </cell>
          <cell r="C467" t="str">
            <v>ASSENTAMENTO DE CONEXÃO 2 ACESSOS INCLINADOS DE FERRO FUNDIDO PARA REDE DE ÁGUA, DN 200, JUNTA ELÁSTICA, INSTALADO EM LOCAL COM NÍVEL BAIXO DE INTERFERÊNCIAS (NÃO INCLUI FORNECIMENTO). AF_05/2024</v>
          </cell>
          <cell r="D467" t="str">
            <v>UN</v>
          </cell>
          <cell r="E467">
            <v>26.89</v>
          </cell>
        </row>
        <row r="468">
          <cell r="B468">
            <v>105254</v>
          </cell>
          <cell r="C468" t="str">
            <v>ASSENTAMENTO DE CONEXÃO 2 ACESSOS INCLINADOS DE FERRO FUNDIDO PARA REDE DE ÁGUA, DN 250, JUNTA ELÁSTICA, INSTALADO EM LOCAL COM NÍVEL ALTO DE INTERFERÊNCIAS (NÃO INCLUI FORNECIMENTO). AF_05/2024</v>
          </cell>
          <cell r="D468" t="str">
            <v>UN</v>
          </cell>
          <cell r="E468">
            <v>40.380000000000003</v>
          </cell>
        </row>
        <row r="469">
          <cell r="B469">
            <v>105300</v>
          </cell>
          <cell r="C469" t="str">
            <v>ASSENTAMENTO DE CONEXÃO 2 ACESSOS INCLINADOS DE FERRO FUNDIDO PARA REDE DE ÁGUA, DN 250, JUNTA ELÁSTICA, INSTALADO EM LOCAL COM NÍVEL BAIXO DE INTERFERÊNCIAS (NÃO INCLUI FORNECIMENTO). AF_05/2024</v>
          </cell>
          <cell r="D469" t="str">
            <v>UN</v>
          </cell>
          <cell r="E469">
            <v>32.71</v>
          </cell>
        </row>
        <row r="470">
          <cell r="B470">
            <v>105255</v>
          </cell>
          <cell r="C470" t="str">
            <v>ASSENTAMENTO DE CONEXÃO 2 ACESSOS INCLINADOS DE FERRO FUNDIDO PARA REDE DE ÁGUA, DN 300, JUNTA ELÁSTICA, INSTALADO EM LOCAL COM NÍVEL ALTO DE INTERFERÊNCIAS (NÃO INCLUI FORNECIMENTO). AF_05/2024</v>
          </cell>
          <cell r="D470" t="str">
            <v>UN</v>
          </cell>
          <cell r="E470">
            <v>47.28</v>
          </cell>
        </row>
        <row r="471">
          <cell r="B471">
            <v>105301</v>
          </cell>
          <cell r="C471" t="str">
            <v>ASSENTAMENTO DE CONEXÃO 2 ACESSOS INCLINADOS DE FERRO FUNDIDO PARA REDE DE ÁGUA, DN 300, JUNTA ELÁSTICA, INSTALADO EM LOCAL COM NÍVEL BAIXO DE INTERFERÊNCIAS (NÃO INCLUI FORNECIMENTO). AF_05/2024</v>
          </cell>
          <cell r="D471" t="str">
            <v>UN</v>
          </cell>
          <cell r="E471">
            <v>38.51</v>
          </cell>
        </row>
        <row r="472">
          <cell r="B472">
            <v>105256</v>
          </cell>
          <cell r="C472" t="str">
            <v>ASSENTAMENTO DE CONEXÃO 2 ACESSOS INCLINADOS DE FERRO FUNDIDO PARA REDE DE ÁGUA, DN 350, JUNTA ELÁSTICA, INSTALADO EM LOCAL COM NÍVEL ALTO DE INTERFERÊNCIAS (NÃO INCLUI FORNECIMENTO). AF_05/2024</v>
          </cell>
          <cell r="D472" t="str">
            <v>UN</v>
          </cell>
          <cell r="E472">
            <v>54.18</v>
          </cell>
        </row>
        <row r="473">
          <cell r="B473">
            <v>105302</v>
          </cell>
          <cell r="C473" t="str">
            <v>ASSENTAMENTO DE CONEXÃO 2 ACESSOS INCLINADOS DE FERRO FUNDIDO PARA REDE DE ÁGUA, DN 350, JUNTA ELÁSTICA, INSTALADO EM LOCAL COM NÍVEL BAIXO DE INTERFERÊNCIAS (NÃO INCLUI FORNECIMENTO). AF_05/2024</v>
          </cell>
          <cell r="D473" t="str">
            <v>UN</v>
          </cell>
          <cell r="E473">
            <v>44.3</v>
          </cell>
        </row>
        <row r="474">
          <cell r="B474">
            <v>105257</v>
          </cell>
          <cell r="C474" t="str">
            <v>ASSENTAMENTO DE CONEXÃO 2 ACESSOS INCLINADOS DE FERRO FUNDIDO PARA REDE DE ÁGUA, DN 400, JUNTA ELÁSTICA, INSTALADO EM LOCAL COM NÍVEL ALTO DE INTERFERÊNCIAS (NÃO INCLUI FORNECIMENTO). AF_05/2024</v>
          </cell>
          <cell r="D474" t="str">
            <v>UN</v>
          </cell>
          <cell r="E474">
            <v>61.05</v>
          </cell>
        </row>
        <row r="475">
          <cell r="B475">
            <v>105303</v>
          </cell>
          <cell r="C475" t="str">
            <v>ASSENTAMENTO DE CONEXÃO 2 ACESSOS INCLINADOS DE FERRO FUNDIDO PARA REDE DE ÁGUA, DN 400, JUNTA ELÁSTICA, INSTALADO EM LOCAL COM NÍVEL BAIXO DE INTERFERÊNCIAS (NÃO INCLUI FORNECIMENTO). AF_05/2024</v>
          </cell>
          <cell r="D475" t="str">
            <v>UN</v>
          </cell>
          <cell r="E475">
            <v>50.09</v>
          </cell>
        </row>
        <row r="476">
          <cell r="B476">
            <v>105270</v>
          </cell>
          <cell r="C476" t="str">
            <v>ASSENTAMENTO DE CONEXÃO 2 ACESSOS INCLINADOS DE FERRO FUNDIDO PARA REDE DE ÁGUA, DN 450, JUNTA ELÁSTICA, INSTALADO EM LOCAL COM NÍVEL ALTO DE INTERFERÊNCIAS (NÃO INCLUI FORNECIMENTO). AF_05/2024</v>
          </cell>
          <cell r="D476" t="str">
            <v>UN</v>
          </cell>
          <cell r="E476">
            <v>68.099999999999994</v>
          </cell>
        </row>
        <row r="477">
          <cell r="B477">
            <v>105304</v>
          </cell>
          <cell r="C477" t="str">
            <v>ASSENTAMENTO DE CONEXÃO 2 ACESSOS INCLINADOS DE FERRO FUNDIDO PARA REDE DE ÁGUA, DN 450, JUNTA ELÁSTICA, INSTALADO EM LOCAL COM NÍVEL BAIXO DE INTERFERÊNCIAS (NÃO INCLUI FORNECIMENTO). AF_05/2024</v>
          </cell>
          <cell r="D477" t="str">
            <v>UN</v>
          </cell>
          <cell r="E477">
            <v>56.04</v>
          </cell>
        </row>
        <row r="478">
          <cell r="B478">
            <v>105271</v>
          </cell>
          <cell r="C478" t="str">
            <v>ASSENTAMENTO DE CONEXÃO 2 ACESSOS INCLINADOS DE FERRO FUNDIDO PARA REDE DE ÁGUA, DN 500, JUNTA ELÁSTICA, INSTALADO EM LOCAL COM NÍVEL ALTO DE INTERFERÊNCIAS (NÃO INCLUI FORNECIMENTO). AF_05/2024</v>
          </cell>
          <cell r="D478" t="str">
            <v>UN</v>
          </cell>
          <cell r="E478">
            <v>86.16</v>
          </cell>
        </row>
        <row r="479">
          <cell r="B479">
            <v>105305</v>
          </cell>
          <cell r="C479" t="str">
            <v>ASSENTAMENTO DE CONEXÃO 2 ACESSOS INCLINADOS DE FERRO FUNDIDO PARA REDE DE ÁGUA, DN 500, JUNTA ELÁSTICA, INSTALADO EM LOCAL COM NÍVEL BAIXO DE INTERFERÊNCIAS (NÃO INCLUI FORNECIMENTO). AF_05/2024</v>
          </cell>
          <cell r="D479" t="str">
            <v>UN</v>
          </cell>
          <cell r="E479">
            <v>69.37</v>
          </cell>
        </row>
        <row r="480">
          <cell r="B480">
            <v>105272</v>
          </cell>
          <cell r="C480" t="str">
            <v>ASSENTAMENTO DE CONEXÃO 2 ACESSOS INCLINADOS DE FERRO FUNDIDO PARA REDE DE ÁGUA, DN 600, JUNTA ELÁSTICA, INSTALADO EM LOCAL COM NÍVEL ALTO DE INTERFERÊNCIAS (NÃO INCLUI FORNECIMENTO). AF_05/2024</v>
          </cell>
          <cell r="D480" t="str">
            <v>UN</v>
          </cell>
          <cell r="E480">
            <v>101.92</v>
          </cell>
        </row>
        <row r="481">
          <cell r="B481">
            <v>105306</v>
          </cell>
          <cell r="C481" t="str">
            <v>ASSENTAMENTO DE CONEXÃO 2 ACESSOS INCLINADOS DE FERRO FUNDIDO PARA REDE DE ÁGUA, DN 600, JUNTA ELÁSTICA, INSTALADO EM LOCAL COM NÍVEL BAIXO DE INTERFERÊNCIAS (NÃO INCLUI FORNECIMENTO). AF_05/2024</v>
          </cell>
          <cell r="D481" t="str">
            <v>UN</v>
          </cell>
          <cell r="E481">
            <v>82.36</v>
          </cell>
        </row>
        <row r="482">
          <cell r="B482">
            <v>105273</v>
          </cell>
          <cell r="C482" t="str">
            <v>ASSENTAMENTO DE CONEXÃO 2 ACESSOS INCLINADOS DE FERRO FUNDIDO PARA REDE DE ÁGUA, DN 700, JUNTA ELÁSTICA, INSTALADO EM LOCAL COM NÍVEL ALTO DE INTERFERÊNCIAS (NÃO INCLUI FORNECIMENTO). AF_05/2024</v>
          </cell>
          <cell r="D482" t="str">
            <v>UN</v>
          </cell>
          <cell r="E482">
            <v>116.77</v>
          </cell>
        </row>
        <row r="483">
          <cell r="B483">
            <v>105307</v>
          </cell>
          <cell r="C483" t="str">
            <v>ASSENTAMENTO DE CONEXÃO 2 ACESSOS INCLINADOS DE FERRO FUNDIDO PARA REDE DE ÁGUA, DN 700, JUNTA ELÁSTICA, INSTALADO EM LOCAL COM NÍVEL BAIXO DE INTERFERÊNCIAS (NÃO INCLUI FORNECIMENTO). AF_05/2024</v>
          </cell>
          <cell r="D483" t="str">
            <v>UN</v>
          </cell>
          <cell r="E483">
            <v>94.48</v>
          </cell>
        </row>
        <row r="484">
          <cell r="B484">
            <v>105250</v>
          </cell>
          <cell r="C484" t="str">
            <v>ASSENTAMENTO DE CONEXÃO 2 ACESSOS INCLINADOS DE FERRO FUNDIDO PARA REDE DE ÁGUA, DN 80, JUNTA ELÁSTICA, INSTALADO EM LOCAL COM NÍVEL ALTO DE INTERFERÊNCIAS (NÃO INCLUI FORNECIMENTO). AF_05/2024</v>
          </cell>
          <cell r="D484" t="str">
            <v>UN</v>
          </cell>
          <cell r="E484">
            <v>17.3</v>
          </cell>
        </row>
        <row r="485">
          <cell r="B485">
            <v>105269</v>
          </cell>
          <cell r="C485" t="str">
            <v>ASSENTAMENTO DE CONEXÃO 2 ACESSOS INCLINADOS DE FERRO FUNDIDO PARA REDE DE ÁGUA, DN 80, JUNTA ELÁSTICA, INSTALADO EM LOCAL COM NÍVEL BAIXO DE INTERFERÊNCIAS (NÃO INCLUI FORNECIMENTO). AF_05/2024</v>
          </cell>
          <cell r="D485" t="str">
            <v>UN</v>
          </cell>
          <cell r="E485">
            <v>13.36</v>
          </cell>
        </row>
        <row r="486">
          <cell r="B486">
            <v>105274</v>
          </cell>
          <cell r="C486" t="str">
            <v>ASSENTAMENTO DE CONEXÃO 2 ACESSOS INCLINADOS DE FERRO FUNDIDO PARA REDE DE ÁGUA, DN 800, JUNTA ELÁSTICA, INSTALADO EM LOCAL COM NÍVEL ALTO DE INTERFERÊNCIAS (NÃO INCLUI FORNECIMENTO). AF_05/2024</v>
          </cell>
          <cell r="D486" t="str">
            <v>UN</v>
          </cell>
          <cell r="E486">
            <v>131.94999999999999</v>
          </cell>
        </row>
        <row r="487">
          <cell r="B487">
            <v>105340</v>
          </cell>
          <cell r="C487" t="str">
            <v>ASSENTAMENTO DE CONEXÃO 2 ACESSOS INCLINADOS DE FERRO FUNDIDO PARA REDE DE ÁGUA, DN 800, JUNTA ELÁSTICA, INSTALADO EM LOCAL COM NÍVEL BAIXO DE INTERFERÊNCIAS (NÃO INCLUI FORNECIMENTO). AF_05/2024</v>
          </cell>
          <cell r="D487" t="str">
            <v>UN</v>
          </cell>
          <cell r="E487">
            <v>106.92</v>
          </cell>
        </row>
        <row r="488">
          <cell r="B488">
            <v>105275</v>
          </cell>
          <cell r="C488" t="str">
            <v>ASSENTAMENTO DE CONEXÃO 2 ACESSOS INCLINADOS DE FERRO FUNDIDO PARA REDE DE ÁGUA, DN 900, JUNTA ELÁSTICA, INSTALADO EM LOCAL COM NÍVEL ALTO DE INTERFERÊNCIAS (NÃO INCLUI FORNECIMENTO). AF_05/2024</v>
          </cell>
          <cell r="D488" t="str">
            <v>UN</v>
          </cell>
          <cell r="E488">
            <v>147.36000000000001</v>
          </cell>
        </row>
        <row r="489">
          <cell r="B489">
            <v>105390</v>
          </cell>
          <cell r="C489" t="str">
            <v>ASSENTAMENTO DE CONEXÃO 2 ACESSOS INCLINADOS DE FERRO FUNDIDO PARA REDE DE ÁGUA, DN 900, JUNTA ELÁSTICA, INSTALADO EM LOCAL COM NÍVEL BAIXO DE INTERFERÊNCIAS (NÃO INCLUI FORNECIMENTO). AF_05/2024</v>
          </cell>
          <cell r="D489" t="str">
            <v>UN</v>
          </cell>
          <cell r="E489">
            <v>119.58</v>
          </cell>
        </row>
        <row r="490">
          <cell r="B490">
            <v>105364</v>
          </cell>
          <cell r="C490" t="str">
            <v>ASSENTAMENTO DE CONEXÃO 2 ACESSOS INCLINADOS DE PVC PBA PARA REDE DE ÁGUA, DN 100, JUNTA ELÁSTICA INTEGRADA, INSTALADO EM LOCAL COM NÍVEL ALTO DE INTERFERÊNCIAS (NÃO INCLUI FORNECIMENTO). AF_05/2024</v>
          </cell>
          <cell r="D490" t="str">
            <v>UN</v>
          </cell>
          <cell r="E490">
            <v>31.46</v>
          </cell>
        </row>
        <row r="491">
          <cell r="B491">
            <v>105385</v>
          </cell>
          <cell r="C491" t="str">
            <v>ASSENTAMENTO DE CONEXÃO 2 ACESSOS INCLINADOS DE PVC PBA PARA REDE DE ÁGUA, DN 100, JUNTA ELÁSTICA INTEGRADA, INSTALADO EM LOCAL COM NÍVEL BAIXO DE INTERFERÊNCIAS (NÃO INCLUI FORNECIMENTO). AF_05/2024</v>
          </cell>
          <cell r="D491" t="str">
            <v>UN</v>
          </cell>
          <cell r="E491">
            <v>25.87</v>
          </cell>
        </row>
        <row r="492">
          <cell r="B492">
            <v>105362</v>
          </cell>
          <cell r="C492" t="str">
            <v>ASSENTAMENTO DE CONEXÃO 2 ACESSOS INCLINADOS DE PVC PBA PARA REDE DE ÁGUA, DN 50, JUNTA ELÁSTICA INTEGRADA, INSTALADO EM LOCAL COM NÍVEL ALTO DE INTERFERÊNCIAS (NÃO INCLUI FORNECIMENTO). AF_05/2024</v>
          </cell>
          <cell r="D492" t="str">
            <v>UN</v>
          </cell>
          <cell r="E492">
            <v>22.55</v>
          </cell>
        </row>
        <row r="493">
          <cell r="B493">
            <v>105383</v>
          </cell>
          <cell r="C493" t="str">
            <v>ASSENTAMENTO DE CONEXÃO 2 ACESSOS INCLINADOS DE PVC PBA PARA REDE DE ÁGUA, DN 50, JUNTA ELÁSTICA INTEGRADA, INSTALADO EM LOCAL COM NÍVEL BAIXO DE INTERFERÊNCIAS (NÃO INCLUI FORNECIMENTO). AF_05/2024</v>
          </cell>
          <cell r="D493" t="str">
            <v>UN</v>
          </cell>
          <cell r="E493">
            <v>18.45</v>
          </cell>
        </row>
        <row r="494">
          <cell r="B494">
            <v>105363</v>
          </cell>
          <cell r="C494" t="str">
            <v>ASSENTAMENTO DE CONEXÃO 2 ACESSOS INCLINADOS DE PVC PBA PARA REDE DE ÁGUA, DN 75, JUNTA ELÁSTICA INTEGRADA, INSTALADO EM LOCAL COM NÍVEL ALTO DE INTERFERÊNCIAS (NÃO INCLUI FORNECIMENTO). AF_05/2024</v>
          </cell>
          <cell r="D494" t="str">
            <v>UN</v>
          </cell>
          <cell r="E494">
            <v>27.1</v>
          </cell>
        </row>
        <row r="495">
          <cell r="B495">
            <v>105384</v>
          </cell>
          <cell r="C495" t="str">
            <v>ASSENTAMENTO DE CONEXÃO 2 ACESSOS INCLINADOS DE PVC PBA PARA REDE DE ÁGUA, DN 75, JUNTA ELÁSTICA INTEGRADA, INSTALADO EM LOCAL COM NÍVEL BAIXO DE INTERFERÊNCIAS (NÃO INCLUI FORNECIMENTO). AF_05/2024</v>
          </cell>
          <cell r="D495" t="str">
            <v>UN</v>
          </cell>
          <cell r="E495">
            <v>22.26</v>
          </cell>
        </row>
        <row r="496">
          <cell r="B496">
            <v>105279</v>
          </cell>
          <cell r="C496" t="str">
            <v>ASSENTAMENTO DE CONEXÃO 3 ACESSOS DE FERRO FUNDIDO PARA REDE DE ÁGUA, DN 100, JUNTA ELÁSTICA, INSTALADO EM LOCAL COM NÍVEL ALTO DE INTERFERÊNCIAS (NÃO INCLUI FORNECIMENTO). AF_05/2024</v>
          </cell>
          <cell r="D496" t="str">
            <v>UN</v>
          </cell>
          <cell r="E496">
            <v>27.41</v>
          </cell>
        </row>
        <row r="497">
          <cell r="B497">
            <v>105259</v>
          </cell>
          <cell r="C497" t="str">
            <v>ASSENTAMENTO DE CONEXÃO 3 ACESSOS DE FERRO FUNDIDO PARA REDE DE ÁGUA, DN 100, JUNTA ELÁSTICA, INSTALADO EM LOCAL COM NÍVEL BAIXO DE INTERFERÊNCIAS (NÃO INCLUI FORNECIMENTO). AF_05/2024</v>
          </cell>
          <cell r="D497" t="str">
            <v>UN</v>
          </cell>
          <cell r="E497">
            <v>21.59</v>
          </cell>
        </row>
        <row r="498">
          <cell r="B498">
            <v>105357</v>
          </cell>
          <cell r="C498" t="str">
            <v>ASSENTAMENTO DE CONEXÃO 3 ACESSOS DE FERRO FUNDIDO PARA REDE DE ÁGUA, DN 1000, JUNTA ELÁSTICA, INSTALADO EM LOCAL COM NÍVEL ALTO DE INTERFERÊNCIAS (NÃO INCLUI FORNECIMENTO). AF_05/2024</v>
          </cell>
          <cell r="D498" t="str">
            <v>UN</v>
          </cell>
          <cell r="E498">
            <v>223.39</v>
          </cell>
        </row>
        <row r="499">
          <cell r="B499">
            <v>105346</v>
          </cell>
          <cell r="C499" t="str">
            <v>ASSENTAMENTO DE CONEXÃO 3 ACESSOS DE FERRO FUNDIDO PARA REDE DE ÁGUA, DN 1000, JUNTA ELÁSTICA, INSTALADO EM LOCAL COM NÍVEL BAIXO DE INTERFERÊNCIAS (NÃO INCLUI FORNECIMENTO). AF_05/2024</v>
          </cell>
          <cell r="D499" t="str">
            <v>UN</v>
          </cell>
          <cell r="E499">
            <v>182.68</v>
          </cell>
        </row>
        <row r="500">
          <cell r="B500">
            <v>105358</v>
          </cell>
          <cell r="C500" t="str">
            <v>ASSENTAMENTO DE CONEXÃO 3 ACESSOS DE FERRO FUNDIDO PARA REDE DE ÁGUA, DN 1200, JUNTA ELÁSTICA, INSTALADO EM LOCAL COM NÍVEL ALTO DE INTERFERÊNCIAS (NÃO INCLUI FORNECIMENTO). AF_05/2024</v>
          </cell>
          <cell r="D500" t="str">
            <v>UN</v>
          </cell>
          <cell r="E500">
            <v>273.11</v>
          </cell>
        </row>
        <row r="501">
          <cell r="B501">
            <v>105347</v>
          </cell>
          <cell r="C501" t="str">
            <v>ASSENTAMENTO DE CONEXÃO 3 ACESSOS DE FERRO FUNDIDO PARA REDE DE ÁGUA, DN 1200, JUNTA ELÁSTICA, INSTALADO EM LOCAL COM NÍVEL BAIXO DE INTERFERÊNCIAS (NÃO INCLUI FORNECIMENTO). AF_05/2024</v>
          </cell>
          <cell r="D501" t="str">
            <v>UN</v>
          </cell>
          <cell r="E501">
            <v>225.08</v>
          </cell>
        </row>
        <row r="502">
          <cell r="B502">
            <v>105280</v>
          </cell>
          <cell r="C502" t="str">
            <v>ASSENTAMENTO DE CONEXÃO 3 ACESSOS DE FERRO FUNDIDO PARA REDE DE ÁGUA, DN 150, JUNTA ELÁSTICA, INSTALADO EM LOCAL COM NÍVEL ALTO DE INTERFERÊNCIAS (NÃO INCLUI FORNECIMENTO). AF_05/2024</v>
          </cell>
          <cell r="D502" t="str">
            <v>UN</v>
          </cell>
          <cell r="E502">
            <v>36.590000000000003</v>
          </cell>
        </row>
        <row r="503">
          <cell r="B503">
            <v>105283</v>
          </cell>
          <cell r="C503" t="str">
            <v>ASSENTAMENTO DE CONEXÃO 3 ACESSOS DE FERRO FUNDIDO PARA REDE DE ÁGUA, DN 150, JUNTA ELÁSTICA, INSTALADO EM LOCAL COM NÍVEL BAIXO DE INTERFERÊNCIAS (NÃO INCLUI FORNECIMENTO). AF_05/2024</v>
          </cell>
          <cell r="D503" t="str">
            <v>UN</v>
          </cell>
          <cell r="E503">
            <v>29.3</v>
          </cell>
        </row>
        <row r="504">
          <cell r="B504">
            <v>105281</v>
          </cell>
          <cell r="C504" t="str">
            <v>ASSENTAMENTO DE CONEXÃO 3 ACESSOS DE FERRO FUNDIDO PARA REDE DE ÁGUA, DN 200, JUNTA ELÁSTICA, INSTALADO EM LOCAL COM NÍVEL ALTO DE INTERFERÊNCIAS (NÃO INCLUI FORNECIMENTO). AF_05/2024</v>
          </cell>
          <cell r="D504" t="str">
            <v>UN</v>
          </cell>
          <cell r="E504">
            <v>45.79</v>
          </cell>
        </row>
        <row r="505">
          <cell r="B505">
            <v>105319</v>
          </cell>
          <cell r="C505" t="str">
            <v>ASSENTAMENTO DE CONEXÃO 3 ACESSOS DE FERRO FUNDIDO PARA REDE DE ÁGUA, DN 200, JUNTA ELÁSTICA, INSTALADO EM LOCAL COM NÍVEL BAIXO DE INTERFERÊNCIAS (NÃO INCLUI FORNECIMENTO). AF_05/2024</v>
          </cell>
          <cell r="D505" t="str">
            <v>UN</v>
          </cell>
          <cell r="E505">
            <v>37.03</v>
          </cell>
        </row>
        <row r="506">
          <cell r="B506">
            <v>105284</v>
          </cell>
          <cell r="C506" t="str">
            <v>ASSENTAMENTO DE CONEXÃO 3 ACESSOS DE FERRO FUNDIDO PARA REDE DE ÁGUA, DN 250, JUNTA ELÁSTICA, INSTALADO EM LOCAL COM NÍVEL ALTO DE INTERFERÊNCIAS (NÃO INCLUI FORNECIMENTO). AF_05/2024</v>
          </cell>
          <cell r="D506" t="str">
            <v>UN</v>
          </cell>
          <cell r="E506">
            <v>55.35</v>
          </cell>
        </row>
        <row r="507">
          <cell r="B507">
            <v>105320</v>
          </cell>
          <cell r="C507" t="str">
            <v>ASSENTAMENTO DE CONEXÃO 3 ACESSOS DE FERRO FUNDIDO PARA REDE DE ÁGUA, DN 250, JUNTA ELÁSTICA, INSTALADO EM LOCAL COM NÍVEL BAIXO DE INTERFERÊNCIAS (NÃO INCLUI FORNECIMENTO). AF_05/2024</v>
          </cell>
          <cell r="D507" t="str">
            <v>UN</v>
          </cell>
          <cell r="E507">
            <v>45.12</v>
          </cell>
        </row>
        <row r="508">
          <cell r="B508">
            <v>105348</v>
          </cell>
          <cell r="C508" t="str">
            <v>ASSENTAMENTO DE CONEXÃO 3 ACESSOS DE FERRO FUNDIDO PARA REDE DE ÁGUA, DN 300, JUNTA ELÁSTICA, INSTALADO EM LOCAL COM NÍVEL ALTO DE INTERFERÊNCIAS (NÃO INCLUI FORNECIMENTO). AF_05/2024</v>
          </cell>
          <cell r="D508" t="str">
            <v>UN</v>
          </cell>
          <cell r="E508">
            <v>64.849999999999994</v>
          </cell>
        </row>
        <row r="509">
          <cell r="B509">
            <v>105321</v>
          </cell>
          <cell r="C509" t="str">
            <v>ASSENTAMENTO DE CONEXÃO 3 ACESSOS DE FERRO FUNDIDO PARA REDE DE ÁGUA, DN 300, JUNTA ELÁSTICA, INSTALADO EM LOCAL COM NÍVEL BAIXO DE INTERFERÊNCIAS (NÃO INCLUI FORNECIMENTO). AF_05/2024</v>
          </cell>
          <cell r="D509" t="str">
            <v>UN</v>
          </cell>
          <cell r="E509">
            <v>53.16</v>
          </cell>
        </row>
        <row r="510">
          <cell r="B510">
            <v>105349</v>
          </cell>
          <cell r="C510" t="str">
            <v>ASSENTAMENTO DE CONEXÃO 3 ACESSOS DE FERRO FUNDIDO PARA REDE DE ÁGUA, DN 350, JUNTA ELÁSTICA, INSTALADO EM LOCAL COM NÍVEL ALTO DE INTERFERÊNCIAS (NÃO INCLUI FORNECIMENTO). AF_05/2024</v>
          </cell>
          <cell r="D510" t="str">
            <v>UN</v>
          </cell>
          <cell r="E510">
            <v>74.37</v>
          </cell>
        </row>
        <row r="511">
          <cell r="B511">
            <v>105322</v>
          </cell>
          <cell r="C511" t="str">
            <v>ASSENTAMENTO DE CONEXÃO 3 ACESSOS DE FERRO FUNDIDO PARA REDE DE ÁGUA, DN 350, JUNTA ELÁSTICA, INSTALADO EM LOCAL COM NÍVEL BAIXO DE INTERFERÊNCIAS (NÃO INCLUI FORNECIMENTO). AF_05/2024</v>
          </cell>
          <cell r="D511" t="str">
            <v>UN</v>
          </cell>
          <cell r="E511">
            <v>61.2</v>
          </cell>
        </row>
        <row r="512">
          <cell r="B512">
            <v>105350</v>
          </cell>
          <cell r="C512" t="str">
            <v>ASSENTAMENTO DE CONEXÃO 3 ACESSOS DE FERRO FUNDIDO PARA REDE DE ÁGUA, DN 400, JUNTA ELÁSTICA, INSTALADO EM LOCAL COM NÍVEL ALTO DE INTERFERÊNCIAS (NÃO INCLUI FORNECIMENTO). AF_05/2024</v>
          </cell>
          <cell r="D512" t="str">
            <v>UN</v>
          </cell>
          <cell r="E512">
            <v>83.87</v>
          </cell>
        </row>
        <row r="513">
          <cell r="B513">
            <v>105323</v>
          </cell>
          <cell r="C513" t="str">
            <v>ASSENTAMENTO DE CONEXÃO 3 ACESSOS DE FERRO FUNDIDO PARA REDE DE ÁGUA, DN 400, JUNTA ELÁSTICA, INSTALADO EM LOCAL COM NÍVEL BAIXO DE INTERFERÊNCIAS (NÃO INCLUI FORNECIMENTO). AF_05/2024</v>
          </cell>
          <cell r="D513" t="str">
            <v>UN</v>
          </cell>
          <cell r="E513">
            <v>69.239999999999995</v>
          </cell>
        </row>
        <row r="514">
          <cell r="B514">
            <v>105351</v>
          </cell>
          <cell r="C514" t="str">
            <v>ASSENTAMENTO DE CONEXÃO 3 ACESSOS DE FERRO FUNDIDO PARA REDE DE ÁGUA, DN 450, JUNTA ELÁSTICA, INSTALADO EM LOCAL COM NÍVEL ALTO DE INTERFERÊNCIAS (NÃO INCLUI FORNECIMENTO). AF_05/2024</v>
          </cell>
          <cell r="D514" t="str">
            <v>UN</v>
          </cell>
          <cell r="E514">
            <v>93.7</v>
          </cell>
        </row>
        <row r="515">
          <cell r="B515">
            <v>105324</v>
          </cell>
          <cell r="C515" t="str">
            <v>ASSENTAMENTO DE CONEXÃO 3 ACESSOS DE FERRO FUNDIDO PARA REDE DE ÁGUA, DN 450, JUNTA ELÁSTICA, INSTALADO EM LOCAL COM NÍVEL BAIXO DE INTERFERÊNCIAS (NÃO INCLUI FORNECIMENTO). AF_05/2024</v>
          </cell>
          <cell r="D515" t="str">
            <v>UN</v>
          </cell>
          <cell r="E515">
            <v>77.61</v>
          </cell>
        </row>
        <row r="516">
          <cell r="B516">
            <v>105352</v>
          </cell>
          <cell r="C516" t="str">
            <v>ASSENTAMENTO DE CONEXÃO 3 ACESSOS DE FERRO FUNDIDO PARA REDE DE ÁGUA, DN 500, JUNTA ELÁSTICA, INSTALADO EM LOCAL COM NÍVEL ALTO DE INTERFERÊNCIAS (NÃO INCLUI FORNECIMENTO). AF_05/2024</v>
          </cell>
          <cell r="D516" t="str">
            <v>UN</v>
          </cell>
          <cell r="E516">
            <v>118.14</v>
          </cell>
        </row>
        <row r="517">
          <cell r="B517">
            <v>105325</v>
          </cell>
          <cell r="C517" t="str">
            <v>ASSENTAMENTO DE CONEXÃO 3 ACESSOS DE FERRO FUNDIDO PARA REDE DE ÁGUA, DN 500, JUNTA ELÁSTICA, INSTALADO EM LOCAL COM NÍVEL BAIXO DE INTERFERÊNCIAS (NÃO INCLUI FORNECIMENTO). AF_05/2024</v>
          </cell>
          <cell r="D517" t="str">
            <v>UN</v>
          </cell>
          <cell r="E517">
            <v>95.74</v>
          </cell>
        </row>
        <row r="518">
          <cell r="B518">
            <v>105353</v>
          </cell>
          <cell r="C518" t="str">
            <v>ASSENTAMENTO DE CONEXÃO 3 ACESSOS DE FERRO FUNDIDO PARA REDE DE ÁGUA, DN 600, JUNTA ELÁSTICA, INSTALADO EM LOCAL COM NÍVEL ALTO DE INTERFERÊNCIAS (NÃO INCLUI FORNECIMENTO). AF_05/2024</v>
          </cell>
          <cell r="D518" t="str">
            <v>UN</v>
          </cell>
          <cell r="E518">
            <v>139.97999999999999</v>
          </cell>
        </row>
        <row r="519">
          <cell r="B519">
            <v>105326</v>
          </cell>
          <cell r="C519" t="str">
            <v>ASSENTAMENTO DE CONEXÃO 3 ACESSOS DE FERRO FUNDIDO PARA REDE DE ÁGUA, DN 600, JUNTA ELÁSTICA, INSTALADO EM LOCAL COM NÍVEL BAIXO DE INTERFERÊNCIAS (NÃO INCLUI FORNECIMENTO). AF_05/2024</v>
          </cell>
          <cell r="D519" t="str">
            <v>UN</v>
          </cell>
          <cell r="E519">
            <v>113.91</v>
          </cell>
        </row>
        <row r="520">
          <cell r="B520">
            <v>105354</v>
          </cell>
          <cell r="C520" t="str">
            <v>ASSENTAMENTO DE CONEXÃO 3 ACESSOS DE FERRO FUNDIDO PARA REDE DE ÁGUA, DN 700, JUNTA ELÁSTICA, INSTALADO EM LOCAL COM NÍVEL ALTO DE INTERFERÊNCIAS (NÃO INCLUI FORNECIMENTO). AF_05/2024</v>
          </cell>
          <cell r="D520" t="str">
            <v>UN</v>
          </cell>
          <cell r="E520">
            <v>160.01</v>
          </cell>
        </row>
        <row r="521">
          <cell r="B521">
            <v>105344</v>
          </cell>
          <cell r="C521" t="str">
            <v>ASSENTAMENTO DE CONEXÃO 3 ACESSOS DE FERRO FUNDIDO PARA REDE DE ÁGUA, DN 700, JUNTA ELÁSTICA, INSTALADO EM LOCAL COM NÍVEL BAIXO DE INTERFERÊNCIAS (NÃO INCLUI FORNECIMENTO). AF_05/2024</v>
          </cell>
          <cell r="D521" t="str">
            <v>UN</v>
          </cell>
          <cell r="E521">
            <v>130.30000000000001</v>
          </cell>
        </row>
        <row r="522">
          <cell r="B522">
            <v>105278</v>
          </cell>
          <cell r="C522" t="str">
            <v>ASSENTAMENTO DE CONEXÃO 3 ACESSOS DE FERRO FUNDIDO PARA REDE DE ÁGUA, DN 80, JUNTA ELÁSTICA, INSTALADO EM LOCAL COM NÍVEL ALTO DE INTERFERÊNCIAS (NÃO INCLUI FORNECIMENTO). AF_05/2024</v>
          </cell>
          <cell r="D522" t="str">
            <v>UN</v>
          </cell>
          <cell r="E522">
            <v>23.66</v>
          </cell>
        </row>
        <row r="523">
          <cell r="B523">
            <v>105343</v>
          </cell>
          <cell r="C523" t="str">
            <v>ASSENTAMENTO DE CONEXÃO 3 ACESSOS DE FERRO FUNDIDO PARA REDE DE ÁGUA, DN 80, JUNTA ELÁSTICA, INSTALADO EM LOCAL COM NÍVEL BAIXO DE INTERFERÊNCIAS (NÃO INCLUI FORNECIMENTO). AF_05/2024</v>
          </cell>
          <cell r="D523" t="str">
            <v>UN</v>
          </cell>
          <cell r="E523">
            <v>18.41</v>
          </cell>
        </row>
        <row r="524">
          <cell r="B524">
            <v>105355</v>
          </cell>
          <cell r="C524" t="str">
            <v>ASSENTAMENTO DE CONEXÃO 3 ACESSOS DE FERRO FUNDIDO PARA REDE DE ÁGUA, DN 800, JUNTA ELÁSTICA, INSTALADO EM LOCAL COM NÍVEL ALTO DE INTERFERÊNCIAS (NÃO INCLUI FORNECIMENTO). AF_05/2024</v>
          </cell>
          <cell r="D524" t="str">
            <v>UN</v>
          </cell>
          <cell r="E524">
            <v>180.7</v>
          </cell>
        </row>
        <row r="525">
          <cell r="B525">
            <v>105391</v>
          </cell>
          <cell r="C525" t="str">
            <v>ASSENTAMENTO DE CONEXÃO 3 ACESSOS DE FERRO FUNDIDO PARA REDE DE ÁGUA, DN 800, JUNTA ELÁSTICA, INSTALADO EM LOCAL COM NÍVEL BAIXO DE INTERFERÊNCIAS (NÃO INCLUI FORNECIMENTO). AF_05/2024</v>
          </cell>
          <cell r="D525" t="str">
            <v>UN</v>
          </cell>
          <cell r="E525">
            <v>147.32</v>
          </cell>
        </row>
        <row r="526">
          <cell r="B526">
            <v>105356</v>
          </cell>
          <cell r="C526" t="str">
            <v>ASSENTAMENTO DE CONEXÃO 3 ACESSOS DE FERRO FUNDIDO PARA REDE DE ÁGUA, DN 900, JUNTA ELÁSTICA, INSTALADO EM LOCAL COM NÍVEL ALTO DE INTERFERÊNCIAS (NÃO INCLUI FORNECIMENTO). AF_05/2024</v>
          </cell>
          <cell r="D526" t="str">
            <v>UN</v>
          </cell>
          <cell r="E526">
            <v>201.9</v>
          </cell>
        </row>
        <row r="527">
          <cell r="B527">
            <v>105345</v>
          </cell>
          <cell r="C527" t="str">
            <v>ASSENTAMENTO DE CONEXÃO 3 ACESSOS DE FERRO FUNDIDO PARA REDE DE ÁGUA, DN 900, JUNTA ELÁSTICA, INSTALADO EM LOCAL COM NÍVEL BAIXO DE INTERFERÊNCIAS (NÃO INCLUI FORNECIMENTO). AF_05/2024</v>
          </cell>
          <cell r="D527" t="str">
            <v>UN</v>
          </cell>
          <cell r="E527">
            <v>164.87</v>
          </cell>
        </row>
        <row r="528">
          <cell r="B528">
            <v>105367</v>
          </cell>
          <cell r="C528" t="str">
            <v>ASSENTAMENTO DE CONEXÃO 3 ACESSOS DE PVC PBA PARA REDE DE ÁGUA, DN 100, JUNTA ELÁSTICA INTEGRADA, INSTALADO EM LOCAL COM NÍVEL ALTO DE INTERFERÊNCIAS (NÃO INCLUI FORNECIMENTO). AF_05/2024</v>
          </cell>
          <cell r="D528" t="str">
            <v>UN</v>
          </cell>
          <cell r="E528">
            <v>43.17</v>
          </cell>
        </row>
        <row r="529">
          <cell r="B529">
            <v>105371</v>
          </cell>
          <cell r="C529" t="str">
            <v>ASSENTAMENTO DE CONEXÃO 3 ACESSOS DE PVC PBA PARA REDE DE ÁGUA, DN 100, JUNTA ELÁSTICA INTEGRADA, INSTALADO EM LOCAL COM NÍVEL BAIXO DE INTERFERÊNCIAS (NÃO INCLUI FORNECIMENTO). AF_05/2024</v>
          </cell>
          <cell r="D529" t="str">
            <v>UN</v>
          </cell>
          <cell r="E529">
            <v>35.72</v>
          </cell>
        </row>
        <row r="530">
          <cell r="B530">
            <v>105365</v>
          </cell>
          <cell r="C530" t="str">
            <v>ASSENTAMENTO DE CONEXÃO 3 ACESSOS DE PVC PBA PARA REDE DE ÁGUA, DN 50, JUNTA ELÁSTICA INTEGRADA, INSTALADO EM LOCAL COM NÍVEL ALTO DE INTERFERÊNCIAS (NÃO INCLUI FORNECIMENTO). AF_05/2024</v>
          </cell>
          <cell r="D530" t="str">
            <v>UN</v>
          </cell>
          <cell r="E530">
            <v>30.61</v>
          </cell>
        </row>
        <row r="531">
          <cell r="B531">
            <v>105386</v>
          </cell>
          <cell r="C531" t="str">
            <v>ASSENTAMENTO DE CONEXÃO 3 ACESSOS DE PVC PBA PARA REDE DE ÁGUA, DN 50, JUNTA ELÁSTICA INTEGRADA, INSTALADO EM LOCAL COM NÍVEL BAIXO DE INTERFERÊNCIAS (NÃO INCLUI FORNECIMENTO). AF_05/2024</v>
          </cell>
          <cell r="D531" t="str">
            <v>UN</v>
          </cell>
          <cell r="E531">
            <v>25.14</v>
          </cell>
        </row>
        <row r="532">
          <cell r="B532">
            <v>105366</v>
          </cell>
          <cell r="C532" t="str">
            <v>ASSENTAMENTO DE CONEXÃO 3 ACESSOS DE PVC PBA PARA REDE DE ÁGUA, DN 75, JUNTA ELÁSTICA INTEGRADA, INSTALADO EM LOCAL COM NÍVEL ALTO DE INTERFERÊNCIAS (NÃO INCLUI FORNECIMENTO). AF_05/2024</v>
          </cell>
          <cell r="D532" t="str">
            <v>UN</v>
          </cell>
          <cell r="E532">
            <v>37.090000000000003</v>
          </cell>
        </row>
        <row r="533">
          <cell r="B533">
            <v>105387</v>
          </cell>
          <cell r="C533" t="str">
            <v>ASSENTAMENTO DE CONEXÃO 3 ACESSOS DE PVC PBA PARA REDE DE ÁGUA, DN 75, JUNTA ELÁSTICA INTEGRADA, INSTALADO EM LOCAL COM NÍVEL BAIXO DE INTERFERÊNCIAS (NÃO INCLUI FORNECIMENTO). AF_05/2024</v>
          </cell>
          <cell r="D533" t="str">
            <v>UN</v>
          </cell>
          <cell r="E533">
            <v>30.63</v>
          </cell>
        </row>
        <row r="534">
          <cell r="B534">
            <v>97177</v>
          </cell>
          <cell r="C534" t="str">
            <v>ASSENTAMENTO DE TUBO DE AÇO CARBONO PARA REDE DE ÁGUA, DN 1000 MM (40") OU DN 1100 MM (44"), JUNTA SOLDADA, INSTALADO EM LOCAL COM NÍVEL ALTO DE INTERFERÊNCIAS (NÃO INCLUI FORNECIMENTO). AF_05/2024</v>
          </cell>
          <cell r="D534" t="str">
            <v>M</v>
          </cell>
          <cell r="E534">
            <v>91.22</v>
          </cell>
        </row>
        <row r="535">
          <cell r="B535">
            <v>97187</v>
          </cell>
          <cell r="C535" t="str">
            <v>ASSENTAMENTO DE TUBO DE AÇO CARBONO PARA REDE DE ÁGUA, DN 1000 MM (40") OU DN 1100 MM (44"), JUNTA SOLDADA, INSTALADO EM LOCAL COM NÍVEL BAIXO DE INTERFERÊNCIAS (NÃO INCLUI FORNECIMENTO). AF_05/2024</v>
          </cell>
          <cell r="D535" t="str">
            <v>M</v>
          </cell>
          <cell r="E535">
            <v>82.6</v>
          </cell>
        </row>
        <row r="536">
          <cell r="B536">
            <v>97178</v>
          </cell>
          <cell r="C536" t="str">
            <v>ASSENTAMENTO DE TUBO DE AÇO CARBONO PARA REDE DE ÁGUA, DN 1200 MM (48") OU DN 1300 MM (52"), JUNTA SOLDADA, INSTALADO EM LOCAL COM NÍVEL ALTO DE INTERFERÊNCIAS (NÃO INCLUI FORNECIMENTO). AF_05/2024</v>
          </cell>
          <cell r="D536" t="str">
            <v>M</v>
          </cell>
          <cell r="E536">
            <v>111.05</v>
          </cell>
        </row>
        <row r="537">
          <cell r="B537">
            <v>97188</v>
          </cell>
          <cell r="C537" t="str">
            <v>ASSENTAMENTO DE TUBO DE AÇO CARBONO PARA REDE DE ÁGUA, DN 1200 MM (48") OU DN 1300 MM (52"), JUNTA SOLDADA, INSTALADO EM LOCAL COM NÍVEL BAIXO DE INTERFERÊNCIAS (NÃO INCLUI FORNECIMENTO). AF_05/2024</v>
          </cell>
          <cell r="D537" t="str">
            <v>M</v>
          </cell>
          <cell r="E537">
            <v>100.64</v>
          </cell>
        </row>
        <row r="538">
          <cell r="B538">
            <v>97179</v>
          </cell>
          <cell r="C538" t="str">
            <v>ASSENTAMENTO DE TUBO DE AÇO CARBONO PARA REDE DE ÁGUA, DN 1400 MM (56'') OU DN 1500 MM (60"), JUNTA SOLDADA, INSTALADO EM LOCAL COM NÍVEL ALTO DE INTERFERÊNCIAS (NÃO INCLUI FORNECIMENTO). AF_05/2024</v>
          </cell>
          <cell r="D538" t="str">
            <v>M</v>
          </cell>
          <cell r="E538">
            <v>130.88999999999999</v>
          </cell>
        </row>
        <row r="539">
          <cell r="B539">
            <v>97189</v>
          </cell>
          <cell r="C539" t="str">
            <v>ASSENTAMENTO DE TUBO DE AÇO CARBONO PARA REDE DE ÁGUA, DN 1400 MM (56'') OU DN 1500 MM (60"), JUNTA SOLDADA, INSTALADO EM LOCAL COM NÍVEL BAIXO DE INTERFERÊNCIAS (NÃO INCLUI FORNECIMENTO). AF_05/2024</v>
          </cell>
          <cell r="D539" t="str">
            <v>M</v>
          </cell>
          <cell r="E539">
            <v>118.7</v>
          </cell>
        </row>
        <row r="540">
          <cell r="B540">
            <v>97180</v>
          </cell>
          <cell r="C540" t="str">
            <v>ASSENTAMENTO DE TUBO DE AÇO CARBONO PARA REDE DE ÁGUA, DN 1600 MM (64") OU DN 1700 MM (68"), JUNTA SOLDADA, INSTALADO EM LOCAL COM NÍVEL ALTO DE INTERFERÊNCIAS (NÃO INCLUI FORNECIMENTO). AF_05/2024</v>
          </cell>
          <cell r="D540" t="str">
            <v>M</v>
          </cell>
          <cell r="E540">
            <v>150.72</v>
          </cell>
        </row>
        <row r="541">
          <cell r="B541">
            <v>97190</v>
          </cell>
          <cell r="C541" t="str">
            <v>ASSENTAMENTO DE TUBO DE AÇO CARBONO PARA REDE DE ÁGUA, DN 1600 MM (64") OU DN 1700 MM (68"), JUNTA SOLDADA, INSTALADO EM LOCAL COM NÍVEL BAIXO DE INTERFERÊNCIAS (NÃO INCLUI FORNECIMENTO). AF_05/2024</v>
          </cell>
          <cell r="D541" t="str">
            <v>M</v>
          </cell>
          <cell r="E541">
            <v>136.74</v>
          </cell>
        </row>
        <row r="542">
          <cell r="B542">
            <v>97181</v>
          </cell>
          <cell r="C542" t="str">
            <v>ASSENTAMENTO DE TUBO DE AÇO CARBONO PARA REDE DE ÁGUA, DN 1800 MM (72") OU DN 1900 MM (76"), JUNTA SOLDADA, INSTALADO EM LOCAL COM NÍVEL ALTO DE INTERFERÊNCIAS (NÃO INCLUI FORNECIMENTO). AF_05/2024</v>
          </cell>
          <cell r="D542" t="str">
            <v>M</v>
          </cell>
          <cell r="E542">
            <v>170.55</v>
          </cell>
        </row>
        <row r="543">
          <cell r="B543">
            <v>97191</v>
          </cell>
          <cell r="C543" t="str">
            <v>ASSENTAMENTO DE TUBO DE AÇO CARBONO PARA REDE DE ÁGUA, DN 1800 MM (72") OU DN 1900 MM (76"), JUNTA SOLDADA, INSTALADO EM LOCAL COM NÍVEL BAIXO DE INTERFERÊNCIAS (NÃO INCLUI FORNECIMENTO). AF_05/2024</v>
          </cell>
          <cell r="D543" t="str">
            <v>M</v>
          </cell>
          <cell r="E543">
            <v>154.80000000000001</v>
          </cell>
        </row>
        <row r="544">
          <cell r="B544">
            <v>97182</v>
          </cell>
          <cell r="C544" t="str">
            <v>ASSENTAMENTO DE TUBO DE AÇO CARBONO PARA REDE DE ÁGUA, DN 2000 MM (80") OU DN 2100 MM (84"), JUNTA SOLDADA, INSTALADO EM LOCAL COM NÍVEL ALTO DE INTERFERÊNCIAS (NÃO INCLUI FORNECIMENTO). AF_05/2024</v>
          </cell>
          <cell r="D544" t="str">
            <v>M</v>
          </cell>
          <cell r="E544">
            <v>194.83</v>
          </cell>
        </row>
        <row r="545">
          <cell r="B545">
            <v>97192</v>
          </cell>
          <cell r="C545" t="str">
            <v>ASSENTAMENTO DE TUBO DE AÇO CARBONO PARA REDE DE ÁGUA, DN 2000 MM (80") OU DN 2100 MM (84"), JUNTA SOLDADA, INSTALADO EM LOCAL COM NÍVEL BAIXO DE INTERFERÊNCIAS (NÃO INCLUI FORNECIMENTO). AF_05/2024</v>
          </cell>
          <cell r="D545" t="str">
            <v>M</v>
          </cell>
          <cell r="E545">
            <v>176.27</v>
          </cell>
        </row>
        <row r="546">
          <cell r="B546">
            <v>97173</v>
          </cell>
          <cell r="C546" t="str">
            <v>ASSENTAMENTO DE TUBO DE AÇO CARBONO PARA REDE DE ÁGUA, DN 600 MM (24"), JUNTA SOLDADA, INSTALADO EM LOCAL COM NÍVEL ALTO DE INTERFERÊNCIAS (NÃO INCLUI FORNECIMENTO). AF_05/2024</v>
          </cell>
          <cell r="D546" t="str">
            <v>M</v>
          </cell>
          <cell r="E546">
            <v>51.55</v>
          </cell>
        </row>
        <row r="547">
          <cell r="B547">
            <v>97183</v>
          </cell>
          <cell r="C547" t="str">
            <v>ASSENTAMENTO DE TUBO DE AÇO CARBONO PARA REDE DE ÁGUA, DN 600 MM (24"), JUNTA SOLDADA, INSTALADO EM LOCAL COM NÍVEL BAIXO DE INTERFERÊNCIAS (NÃO INCLUI FORNECIMENTO). AF_05/2024</v>
          </cell>
          <cell r="D547" t="str">
            <v>M</v>
          </cell>
          <cell r="E547">
            <v>46.5</v>
          </cell>
        </row>
        <row r="548">
          <cell r="B548">
            <v>97174</v>
          </cell>
          <cell r="C548" t="str">
            <v>ASSENTAMENTO DE TUBO DE AÇO CARBONO PARA REDE DE ÁGUA, DN 700 MM (28"), JUNTA SOLDADA, INSTALADO EM LOCAL COM NÍVEL ALTO DE INTERFERÊNCIAS (NÃO INCLUI FORNECIMENTO). AF_05/2024</v>
          </cell>
          <cell r="D548" t="str">
            <v>M</v>
          </cell>
          <cell r="E548">
            <v>61.45</v>
          </cell>
        </row>
        <row r="549">
          <cell r="B549">
            <v>97184</v>
          </cell>
          <cell r="C549" t="str">
            <v>ASSENTAMENTO DE TUBO DE AÇO CARBONO PARA REDE DE ÁGUA, DN 700 MM (28"), JUNTA SOLDADA, INSTALADO EM LOCAL COM NÍVEL BAIXO DE INTERFERÊNCIAS (NÃO INCLUI FORNECIMENTO). AF_05/2024</v>
          </cell>
          <cell r="D549" t="str">
            <v>M</v>
          </cell>
          <cell r="E549">
            <v>55.51</v>
          </cell>
        </row>
        <row r="550">
          <cell r="B550">
            <v>97175</v>
          </cell>
          <cell r="C550" t="str">
            <v>ASSENTAMENTO DE TUBO DE AÇO CARBONO PARA REDE DE ÁGUA, DN 800 MM (32"), JUNTA SOLDADA, INSTALADO EM LOCAL COM NÍVEL ALTO DE INTERFERÊNCIAS (NÃO INCLUI FORNECIMENTO). AF_05/2024</v>
          </cell>
          <cell r="D550" t="str">
            <v>M</v>
          </cell>
          <cell r="E550">
            <v>71.38</v>
          </cell>
        </row>
        <row r="551">
          <cell r="B551">
            <v>97185</v>
          </cell>
          <cell r="C551" t="str">
            <v>ASSENTAMENTO DE TUBO DE AÇO CARBONO PARA REDE DE ÁGUA, DN 800 MM (32"), JUNTA SOLDADA, INSTALADO EM LOCAL COM NÍVEL BAIXO DE INTERFERÊNCIAS (NÃO INCLUI FORNECIMENTO). AF_05/2024</v>
          </cell>
          <cell r="D551" t="str">
            <v>M</v>
          </cell>
          <cell r="E551">
            <v>64.540000000000006</v>
          </cell>
        </row>
        <row r="552">
          <cell r="B552">
            <v>97176</v>
          </cell>
          <cell r="C552" t="str">
            <v>ASSENTAMENTO DE TUBO DE AÇO CARBONO PARA REDE DE ÁGUA, DN 900 MM (36"), JUNTA SOLDADA, INSTALADO EM LOCAL COM NÍVEL ALTO DE INTERFERÊNCIAS (NÃO INCLUI FORNECIMENTO). AF_05/2024</v>
          </cell>
          <cell r="D552" t="str">
            <v>M</v>
          </cell>
          <cell r="E552">
            <v>81.290000000000006</v>
          </cell>
        </row>
        <row r="553">
          <cell r="B553">
            <v>97186</v>
          </cell>
          <cell r="C553" t="str">
            <v>ASSENTAMENTO DE TUBO DE AÇO CARBONO PARA REDE DE ÁGUA, DN 900 MM (36"), JUNTA SOLDADA, INSTALADO EM LOCAL COM NÍVEL BAIXO DE INTERFERÊNCIAS (NÃO INCLUI FORNECIMENTO). AF_05/2024</v>
          </cell>
          <cell r="D553" t="str">
            <v>M</v>
          </cell>
          <cell r="E553">
            <v>73.55</v>
          </cell>
        </row>
        <row r="554">
          <cell r="B554">
            <v>97142</v>
          </cell>
          <cell r="C554" t="str">
            <v>ASSENTAMENTO DE TUBO DE FERRO FUNDIDO PARA REDE DE ÁGUA, DN 100 MM, JUNTA ELÁSTICA, INSTALADO EM LOCAL COM NÍVEL ALTO DE INTERFERÊNCIAS (NÃO INCLUI FORNECIMENTO). AF_05/2024</v>
          </cell>
          <cell r="D554" t="str">
            <v>M</v>
          </cell>
          <cell r="E554">
            <v>6.32</v>
          </cell>
        </row>
        <row r="555">
          <cell r="B555">
            <v>97158</v>
          </cell>
          <cell r="C555" t="str">
            <v>ASSENTAMENTO DE TUBO DE FERRO FUNDIDO PARA REDE DE ÁGUA, DN 100 MM, JUNTA ELÁSTICA, INSTALADO EM LOCAL COM NÍVEL BAIXO DE INTERFERÊNCIAS (NÃO INCLUI FORNECIMENTO). AF_05/2024</v>
          </cell>
          <cell r="D555" t="str">
            <v>M</v>
          </cell>
          <cell r="E555">
            <v>4.91</v>
          </cell>
        </row>
        <row r="556">
          <cell r="B556">
            <v>97155</v>
          </cell>
          <cell r="C556" t="str">
            <v>ASSENTAMENTO DE TUBO DE FERRO FUNDIDO PARA REDE DE ÁGUA, DN 1000 MM, JUNTA ELÁSTICA, INSTALADO EM LOCAL COM NÍVEL ALTO DE INTERFERÊNCIAS (NÃO INCLUI FORNECIMENTO). AF_05/2024</v>
          </cell>
          <cell r="D556" t="str">
            <v>M</v>
          </cell>
          <cell r="E556">
            <v>51.26</v>
          </cell>
        </row>
        <row r="557">
          <cell r="B557">
            <v>97171</v>
          </cell>
          <cell r="C557" t="str">
            <v>ASSENTAMENTO DE TUBO DE FERRO FUNDIDO PARA REDE DE ÁGUA, DN 1000 MM, JUNTA ELÁSTICA, INSTALADO EM LOCAL COM NÍVEL BAIXO DE INTERFERÊNCIAS (NÃO INCLUI FORNECIMENTO). AF_05/2024</v>
          </cell>
          <cell r="D557" t="str">
            <v>M</v>
          </cell>
          <cell r="E557">
            <v>41.35</v>
          </cell>
        </row>
        <row r="558">
          <cell r="B558">
            <v>97156</v>
          </cell>
          <cell r="C558" t="str">
            <v>ASSENTAMENTO DE TUBO DE FERRO FUNDIDO PARA REDE DE ÁGUA, DN 1200 MM, JUNTA ELÁSTICA, INSTALADO EM LOCAL COM NÍVEL ALTO DE INTERFERÊNCIAS (NÃO INCLUI FORNECIMENTO). AF_05/2024</v>
          </cell>
          <cell r="D558" t="str">
            <v>M</v>
          </cell>
          <cell r="E558">
            <v>61.47</v>
          </cell>
        </row>
        <row r="559">
          <cell r="B559">
            <v>97172</v>
          </cell>
          <cell r="C559" t="str">
            <v>ASSENTAMENTO DE TUBO DE FERRO FUNDIDO PARA REDE DE ÁGUA, DN 1200 MM, JUNTA ELÁSTICA, INSTALADO EM LOCAL COM NÍVEL BAIXO DE INTERFERÊNCIAS (NÃO INCLUI FORNECIMENTO). AF_05/2024</v>
          </cell>
          <cell r="D559" t="str">
            <v>M</v>
          </cell>
          <cell r="E559">
            <v>49.78</v>
          </cell>
        </row>
        <row r="560">
          <cell r="B560">
            <v>97143</v>
          </cell>
          <cell r="C560" t="str">
            <v>ASSENTAMENTO DE TUBO DE FERRO FUNDIDO PARA REDE DE ÁGUA, DN 150 MM, JUNTA ELÁSTICA, INSTALADO EM LOCAL COM NÍVEL ALTO DE INTERFERÊNCIAS (NÃO INCLUI FORNECIMENTO). AF_05/2024</v>
          </cell>
          <cell r="D560" t="str">
            <v>M</v>
          </cell>
          <cell r="E560">
            <v>8.4600000000000009</v>
          </cell>
        </row>
        <row r="561">
          <cell r="B561">
            <v>97159</v>
          </cell>
          <cell r="C561" t="str">
            <v>ASSENTAMENTO DE TUBO DE FERRO FUNDIDO PARA REDE DE ÁGUA, DN 150 MM, JUNTA ELÁSTICA, INSTALADO EM LOCAL COM NÍVEL BAIXO DE INTERFERÊNCIAS (NÃO INCLUI FORNECIMENTO). AF_05/2024</v>
          </cell>
          <cell r="D561" t="str">
            <v>M</v>
          </cell>
          <cell r="E561">
            <v>6.69</v>
          </cell>
        </row>
        <row r="562">
          <cell r="B562">
            <v>97144</v>
          </cell>
          <cell r="C562" t="str">
            <v>ASSENTAMENTO DE TUBO DE FERRO FUNDIDO PARA REDE DE ÁGUA, DN 200 MM, JUNTA ELÁSTICA, INSTALADO EM LOCAL COM NÍVEL ALTO DE INTERFERÊNCIAS (NÃO INCLUI FORNECIMENTO). AF_05/2024</v>
          </cell>
          <cell r="D562" t="str">
            <v>M</v>
          </cell>
          <cell r="E562">
            <v>10.6</v>
          </cell>
        </row>
        <row r="563">
          <cell r="B563">
            <v>97160</v>
          </cell>
          <cell r="C563" t="str">
            <v>ASSENTAMENTO DE TUBO DE FERRO FUNDIDO PARA REDE DE ÁGUA, DN 200 MM, JUNTA ELÁSTICA, INSTALADO EM LOCAL COM NÍVEL BAIXO DE INTERFERÊNCIAS (NÃO INCLUI FORNECIMENTO). AF_05/2024</v>
          </cell>
          <cell r="D563" t="str">
            <v>M</v>
          </cell>
          <cell r="E563">
            <v>8.4600000000000009</v>
          </cell>
        </row>
        <row r="564">
          <cell r="B564">
            <v>97145</v>
          </cell>
          <cell r="C564" t="str">
            <v>ASSENTAMENTO DE TUBO DE FERRO FUNDIDO PARA REDE DE ÁGUA, DN 250 MM, JUNTA ELÁSTICA, INSTALADO EM LOCAL COM NÍVEL ALTO DE INTERFERÊNCIAS (NÃO INCLUI FORNECIMENTO). AF_05/2024</v>
          </cell>
          <cell r="D564" t="str">
            <v>M</v>
          </cell>
          <cell r="E564">
            <v>12.75</v>
          </cell>
        </row>
        <row r="565">
          <cell r="B565">
            <v>97161</v>
          </cell>
          <cell r="C565" t="str">
            <v>ASSENTAMENTO DE TUBO DE FERRO FUNDIDO PARA REDE DE ÁGUA, DN 250 MM, JUNTA ELÁSTICA, INSTALADO EM LOCAL COM NÍVEL BAIXO DE INTERFERÊNCIAS (NÃO INCLUI FORNECIMENTO). AF_05/2024</v>
          </cell>
          <cell r="D565" t="str">
            <v>M</v>
          </cell>
          <cell r="E565">
            <v>10.26</v>
          </cell>
        </row>
        <row r="566">
          <cell r="B566">
            <v>97146</v>
          </cell>
          <cell r="C566" t="str">
            <v>ASSENTAMENTO DE TUBO DE FERRO FUNDIDO PARA REDE DE ÁGUA, DN 300 MM, JUNTA ELÁSTICA, INSTALADO EM LOCAL COM NÍVEL ALTO DE INTERFERÊNCIAS (NÃO INCLUI FORNECIMENTO). AF_05/2024</v>
          </cell>
          <cell r="D566" t="str">
            <v>M</v>
          </cell>
          <cell r="E566">
            <v>14.93</v>
          </cell>
        </row>
        <row r="567">
          <cell r="B567">
            <v>97162</v>
          </cell>
          <cell r="C567" t="str">
            <v>ASSENTAMENTO DE TUBO DE FERRO FUNDIDO PARA REDE DE ÁGUA, DN 300 MM, JUNTA ELÁSTICA, INSTALADO EM LOCAL COM NÍVEL BAIXO DE INTERFERÊNCIAS (NÃO INCLUI FORNECIMENTO). AF_05/2024</v>
          </cell>
          <cell r="D567" t="str">
            <v>M</v>
          </cell>
          <cell r="E567">
            <v>12.07</v>
          </cell>
        </row>
        <row r="568">
          <cell r="B568">
            <v>97147</v>
          </cell>
          <cell r="C568" t="str">
            <v>ASSENTAMENTO DE TUBO DE FERRO FUNDIDO PARA REDE DE ÁGUA, DN 350 MM, JUNTA ELÁSTICA, INSTALADO EM LOCAL COM NÍVEL ALTO DE INTERFERÊNCIAS (NÃO INCLUI FORNECIMENTO). AF_05/2024</v>
          </cell>
          <cell r="D568" t="str">
            <v>M</v>
          </cell>
          <cell r="E568">
            <v>17.09</v>
          </cell>
        </row>
        <row r="569">
          <cell r="B569">
            <v>97163</v>
          </cell>
          <cell r="C569" t="str">
            <v>ASSENTAMENTO DE TUBO DE FERRO FUNDIDO PARA REDE DE ÁGUA, DN 350 MM, JUNTA ELÁSTICA, INSTALADO EM LOCAL COM NÍVEL BAIXO DE INTERFERÊNCIAS (NÃO INCLUI FORNECIMENTO). AF_05/2024</v>
          </cell>
          <cell r="D569" t="str">
            <v>M</v>
          </cell>
          <cell r="E569">
            <v>13.89</v>
          </cell>
        </row>
        <row r="570">
          <cell r="B570">
            <v>97148</v>
          </cell>
          <cell r="C570" t="str">
            <v>ASSENTAMENTO DE TUBO DE FERRO FUNDIDO PARA REDE DE ÁGUA, DN 400 MM, JUNTA ELÁSTICA, INSTALADO EM LOCAL COM NÍVEL ALTO DE INTERFERÊNCIAS (NÃO INCLUI FORNECIMENTO). AF_05/2024</v>
          </cell>
          <cell r="D570" t="str">
            <v>M</v>
          </cell>
          <cell r="E570">
            <v>19.260000000000002</v>
          </cell>
        </row>
        <row r="571">
          <cell r="B571">
            <v>97164</v>
          </cell>
          <cell r="C571" t="str">
            <v>ASSENTAMENTO DE TUBO DE FERRO FUNDIDO PARA REDE DE ÁGUA, DN 400 MM, JUNTA ELÁSTICA, INSTALADO EM LOCAL COM NÍVEL BAIXO DE INTERFERÊNCIAS (NÃO INCLUI FORNECIMENTO). AF_05/2024</v>
          </cell>
          <cell r="D571" t="str">
            <v>M</v>
          </cell>
          <cell r="E571">
            <v>15.7</v>
          </cell>
        </row>
        <row r="572">
          <cell r="B572">
            <v>97149</v>
          </cell>
          <cell r="C572" t="str">
            <v>ASSENTAMENTO DE TUBO DE FERRO FUNDIDO PARA REDE DE ÁGUA, DN 450 MM, JUNTA ELÁSTICA, INSTALADO EM LOCAL COM NÍVEL ALTO DE INTERFERÊNCIAS (NÃO INCLUI FORNECIMENTO). AF_05/2024</v>
          </cell>
          <cell r="D572" t="str">
            <v>M</v>
          </cell>
          <cell r="E572">
            <v>21.43</v>
          </cell>
        </row>
        <row r="573">
          <cell r="B573">
            <v>97165</v>
          </cell>
          <cell r="C573" t="str">
            <v>ASSENTAMENTO DE TUBO DE FERRO FUNDIDO PARA REDE DE ÁGUA, DN 450 MM, JUNTA ELÁSTICA, INSTALADO EM LOCAL COM NÍVEL BAIXO DE INTERFERÊNCIAS (NÃO INCLUI FORNECIMENTO). AF_05/2024</v>
          </cell>
          <cell r="D573" t="str">
            <v>M</v>
          </cell>
          <cell r="E573">
            <v>17.52</v>
          </cell>
        </row>
        <row r="574">
          <cell r="B574">
            <v>97150</v>
          </cell>
          <cell r="C574" t="str">
            <v>ASSENTAMENTO DE TUBO DE FERRO FUNDIDO PARA REDE DE ÁGUA, DN 500 MM, JUNTA ELÁSTICA, INSTALADO EM LOCAL COM NÍVEL ALTO DE INTERFERÊNCIAS (NÃO INCLUI FORNECIMENTO). AF_05/2024</v>
          </cell>
          <cell r="D574" t="str">
            <v>M</v>
          </cell>
          <cell r="E574">
            <v>27.23</v>
          </cell>
        </row>
        <row r="575">
          <cell r="B575">
            <v>97166</v>
          </cell>
          <cell r="C575" t="str">
            <v>ASSENTAMENTO DE TUBO DE FERRO FUNDIDO PARA REDE DE ÁGUA, DN 500 MM, JUNTA ELÁSTICA, INSTALADO EM LOCAL COM NÍVEL BAIXO DE INTERFERÊNCIAS (NÃO INCLUI FORNECIMENTO). AF_05/2024</v>
          </cell>
          <cell r="D575" t="str">
            <v>M</v>
          </cell>
          <cell r="E575">
            <v>21.76</v>
          </cell>
        </row>
        <row r="576">
          <cell r="B576">
            <v>97151</v>
          </cell>
          <cell r="C576" t="str">
            <v>ASSENTAMENTO DE TUBO DE FERRO FUNDIDO PARA REDE DE ÁGUA, DN 600 MM, JUNTA ELÁSTICA, INSTALADO EM LOCAL COM NÍVEL ALTO DE INTERFERÊNCIAS (NÃO INCLUI FORNECIMENTO). AF_05/2024</v>
          </cell>
          <cell r="D576" t="str">
            <v>M</v>
          </cell>
          <cell r="E576">
            <v>32.14</v>
          </cell>
        </row>
        <row r="577">
          <cell r="B577">
            <v>97167</v>
          </cell>
          <cell r="C577" t="str">
            <v>ASSENTAMENTO DE TUBO DE FERRO FUNDIDO PARA REDE DE ÁGUA, DN 600 MM, JUNTA ELÁSTICA, INSTALADO EM LOCAL COM NÍVEL BAIXO DE INTERFERÊNCIAS (NÃO INCLUI FORNECIMENTO). AF_05/2024</v>
          </cell>
          <cell r="D577" t="str">
            <v>M</v>
          </cell>
          <cell r="E577">
            <v>25.78</v>
          </cell>
        </row>
        <row r="578">
          <cell r="B578">
            <v>97152</v>
          </cell>
          <cell r="C578" t="str">
            <v>ASSENTAMENTO DE TUBO DE FERRO FUNDIDO PARA REDE DE ÁGUA, DN 700 MM, JUNTA ELÁSTICA, INSTALADO EM LOCAL COM NÍVEL ALTO DE INTERFERÊNCIAS (NÃO INCLUI FORNECIMENTO). AF_05/2024</v>
          </cell>
          <cell r="D578" t="str">
            <v>M</v>
          </cell>
          <cell r="E578">
            <v>36.75</v>
          </cell>
        </row>
        <row r="579">
          <cell r="B579">
            <v>97168</v>
          </cell>
          <cell r="C579" t="str">
            <v>ASSENTAMENTO DE TUBO DE FERRO FUNDIDO PARA REDE DE ÁGUA, DN 700 MM, JUNTA ELÁSTICA, INSTALADO EM LOCAL COM NÍVEL BAIXO DE INTERFERÊNCIAS (NÃO INCLUI FORNECIMENTO). AF_05/2024</v>
          </cell>
          <cell r="D579" t="str">
            <v>M</v>
          </cell>
          <cell r="E579">
            <v>29.51</v>
          </cell>
        </row>
        <row r="580">
          <cell r="B580">
            <v>97141</v>
          </cell>
          <cell r="C580" t="str">
            <v>ASSENTAMENTO DE TUBO DE FERRO FUNDIDO PARA REDE DE ÁGUA, DN 80 MM, JUNTA ELÁSTICA, INSTALADO EM LOCAL COM NÍVEL ALTO DE INTERFERÊNCIAS (NÃO INCLUI FORNECIMENTO). AF_05/2024</v>
          </cell>
          <cell r="D580" t="str">
            <v>M</v>
          </cell>
          <cell r="E580">
            <v>5.46</v>
          </cell>
        </row>
        <row r="581">
          <cell r="B581">
            <v>97157</v>
          </cell>
          <cell r="C581" t="str">
            <v>ASSENTAMENTO DE TUBO DE FERRO FUNDIDO PARA REDE DE ÁGUA, DN 80 MM, JUNTA ELÁSTICA, INSTALADO EM LOCAL COM NÍVEL BAIXO DE INTERFERÊNCIAS (NÃO INCLUI FORNECIMENTO). AF_05/2024</v>
          </cell>
          <cell r="D581" t="str">
            <v>M</v>
          </cell>
          <cell r="E581">
            <v>4.18</v>
          </cell>
        </row>
        <row r="582">
          <cell r="B582">
            <v>97153</v>
          </cell>
          <cell r="C582" t="str">
            <v>ASSENTAMENTO DE TUBO DE FERRO FUNDIDO PARA REDE DE ÁGUA, DN 800 MM, JUNTA ELÁSTICA, INSTALADO EM LOCAL COM NÍVEL ALTO DE INTERFERÊNCIAS (NÃO INCLUI FORNECIMENTO). AF_05/2024</v>
          </cell>
          <cell r="D582" t="str">
            <v>M</v>
          </cell>
          <cell r="E582">
            <v>41.57</v>
          </cell>
        </row>
        <row r="583">
          <cell r="B583">
            <v>97169</v>
          </cell>
          <cell r="C583" t="str">
            <v>ASSENTAMENTO DE TUBO DE FERRO FUNDIDO PARA REDE DE ÁGUA, DN 800 MM, JUNTA ELÁSTICA, INSTALADO EM LOCAL COM NÍVEL BAIXO DE INTERFERÊNCIAS (NÃO INCLUI FORNECIMENTO). AF_05/2024</v>
          </cell>
          <cell r="D583" t="str">
            <v>M</v>
          </cell>
          <cell r="E583">
            <v>33.42</v>
          </cell>
        </row>
        <row r="584">
          <cell r="B584">
            <v>97154</v>
          </cell>
          <cell r="C584" t="str">
            <v>ASSENTAMENTO DE TUBO DE FERRO FUNDIDO PARA REDE DE ÁGUA, DN 900 MM, JUNTA ELÁSTICA, INSTALADO EM LOCAL COM NÍVEL ALTO DE INTERFERÊNCIAS (NÃO INCLUI FORNECIMENTO). AF_05/2024</v>
          </cell>
          <cell r="D584" t="str">
            <v>M</v>
          </cell>
          <cell r="E584">
            <v>46.41</v>
          </cell>
        </row>
        <row r="585">
          <cell r="B585">
            <v>97170</v>
          </cell>
          <cell r="C585" t="str">
            <v>ASSENTAMENTO DE TUBO DE FERRO FUNDIDO PARA REDE DE ÁGUA, DN 900 MM, JUNTA ELÁSTICA, INSTALADO EM LOCAL COM NÍVEL BAIXO DE INTERFERÊNCIAS (NÃO INCLUI FORNECIMENTO). AF_05/2024</v>
          </cell>
          <cell r="D585" t="str">
            <v>M</v>
          </cell>
          <cell r="E585">
            <v>37.369999999999997</v>
          </cell>
        </row>
        <row r="586">
          <cell r="B586">
            <v>105311</v>
          </cell>
          <cell r="C586" t="str">
            <v>ASSENTAMENTO DE TUBO DE PVC DEFOFO OU PRFV OU RPVC PARA REDE DE ÁGUA, DN 100, JUNTA ELÁSTICA INTEGRADA, INSTALADO EM LOCAL COM NÍVEL ALTO DE INTERFERÊNCIAS (NÃO INCLUI FORNECIMENTO). AF_05/2024</v>
          </cell>
          <cell r="D586" t="str">
            <v>M</v>
          </cell>
          <cell r="E586">
            <v>4.82</v>
          </cell>
        </row>
        <row r="587">
          <cell r="B587">
            <v>105339</v>
          </cell>
          <cell r="C587" t="str">
            <v>ASSENTAMENTO DE TUBO DE PVC DEFOFO OU PRFV OU RPVC PARA REDE DE ÁGUA, DN 100, JUNTA ELÁSTICA INTEGRADA, INSTALADO EM LOCAL COM NÍVEL BAIXO DE INTERFERÊNCIAS (NÃO INCLUI FORNECIMENTO). AF_05/2024</v>
          </cell>
          <cell r="D587" t="str">
            <v>M</v>
          </cell>
          <cell r="E587">
            <v>3.96</v>
          </cell>
        </row>
        <row r="588">
          <cell r="B588">
            <v>97127</v>
          </cell>
          <cell r="C588" t="str">
            <v>ASSENTAMENTO DE TUBO DE PVC DEFOFO OU PRFV OU RPVC PARA REDE DE ÁGUA, DN 150 MM, JUNTA ELÁSTICA INTEGRADA, INSTALADO EM LOCAL COM NÍVEL ALTO DE INTERFERÊNCIAS (NÃO INCLUI FORNECIMENTO). AF_05/2024</v>
          </cell>
          <cell r="D588" t="str">
            <v>M</v>
          </cell>
          <cell r="E588">
            <v>6.29</v>
          </cell>
        </row>
        <row r="589">
          <cell r="B589">
            <v>97134</v>
          </cell>
          <cell r="C589" t="str">
            <v>ASSENTAMENTO DE TUBO DE PVC DEFOFO OU PRFV OU RPVC PARA REDE DE ÁGUA, DN 150 MM, JUNTA ELÁSTICA INTEGRADA, INSTALADO EM LOCAL COM NÍVEL BAIXO DE INTERFERÊNCIAS (NÃO INCLUI FORNECIMENTO). AF_05/2024</v>
          </cell>
          <cell r="D589" t="str">
            <v>M</v>
          </cell>
          <cell r="E589">
            <v>5.18</v>
          </cell>
        </row>
        <row r="590">
          <cell r="B590">
            <v>97128</v>
          </cell>
          <cell r="C590" t="str">
            <v>ASSENTAMENTO DE TUBO DE PVC DEFOFO OU PRFV OU RPVC PARA REDE DE ÁGUA, DN 200 MM, JUNTA ELÁSTICA INTEGRADA, INSTALADO EM LOCAL COM NÍVEL ALTO DE INTERFERÊNCIAS (NÃO INCLUI FORNECIMENTO). AF_05/2024</v>
          </cell>
          <cell r="D590" t="str">
            <v>M</v>
          </cell>
          <cell r="E590">
            <v>11.72</v>
          </cell>
        </row>
        <row r="591">
          <cell r="B591">
            <v>97135</v>
          </cell>
          <cell r="C591" t="str">
            <v>ASSENTAMENTO DE TUBO DE PVC DEFOFO OU PRFV OU RPVC PARA REDE DE ÁGUA, DN 200 MM, JUNTA ELÁSTICA INTEGRADA, INSTALADO EM LOCAL COM NÍVEL BAIXO DE INTERFERÊNCIAS (NÃO INCLUI FORNECIMENTO). AF_05/2024</v>
          </cell>
          <cell r="D591" t="str">
            <v>M</v>
          </cell>
          <cell r="E591">
            <v>9.02</v>
          </cell>
        </row>
        <row r="592">
          <cell r="B592">
            <v>97129</v>
          </cell>
          <cell r="C592" t="str">
            <v>ASSENTAMENTO DE TUBO DE PVC DEFOFO OU PRFV OU RPVC PARA REDE DE ÁGUA, DN 250 MM, JUNTA ELÁSTICA INTEGRADA, INSTALADO EM LOCAL COM NÍVEL ALTO DE INTERFERÊNCIAS (NÃO INCLUI FORNECIMENTO). AF_05/2024</v>
          </cell>
          <cell r="D592" t="str">
            <v>M</v>
          </cell>
          <cell r="E592">
            <v>13.87</v>
          </cell>
        </row>
        <row r="593">
          <cell r="B593">
            <v>97136</v>
          </cell>
          <cell r="C593" t="str">
            <v>ASSENTAMENTO DE TUBO DE PVC DEFOFO OU PRFV OU RPVC PARA REDE DE ÁGUA, DN 250 MM, JUNTA ELÁSTICA INTEGRADA, INSTALADO EM LOCAL COM NÍVEL BAIXO DE INTERFERÊNCIAS (NÃO INCLUI FORNECIMENTO). AF_05/2024</v>
          </cell>
          <cell r="D593" t="str">
            <v>M</v>
          </cell>
          <cell r="E593">
            <v>10.68</v>
          </cell>
        </row>
        <row r="594">
          <cell r="B594">
            <v>97130</v>
          </cell>
          <cell r="C594" t="str">
            <v>ASSENTAMENTO DE TUBO DE PVC DEFOFO OU PRFV OU RPVC PARA REDE DE ÁGUA, DN 300 MM, JUNTA ELÁSTICA INTEGRADA, INSTALADO EM LOCAL COM NÍVEL ALTO DE INTERFERÊNCIAS (NÃO INCLUI FORNECIMENTO). AF_05/2024</v>
          </cell>
          <cell r="D594" t="str">
            <v>M</v>
          </cell>
          <cell r="E594">
            <v>16.059999999999999</v>
          </cell>
        </row>
        <row r="595">
          <cell r="B595">
            <v>97137</v>
          </cell>
          <cell r="C595" t="str">
            <v>ASSENTAMENTO DE TUBO DE PVC DEFOFO OU PRFV OU RPVC PARA REDE DE ÁGUA, DN 300 MM, JUNTA ELÁSTICA INTEGRADA, INSTALADO EM LOCAL COM NÍVEL BAIXO DE INTERFERÊNCIAS (NÃO INCLUI FORNECIMENTO). AF_05/2024</v>
          </cell>
          <cell r="D595" t="str">
            <v>M</v>
          </cell>
          <cell r="E595">
            <v>12.36</v>
          </cell>
        </row>
        <row r="596">
          <cell r="B596">
            <v>97131</v>
          </cell>
          <cell r="C596" t="str">
            <v>ASSENTAMENTO DE TUBO DE PVC DEFOFO OU PRFV OU RPVC PARA REDE DE ÁGUA, DN 350 MM, JUNTA ELÁSTICA INTEGRADA, INSTALADO EM LOCAL COM NÍVEL ALTO DE INTERFERÊNCIAS (NÃO INCLUI FORNECIMENTO). AF_05/2024</v>
          </cell>
          <cell r="D596" t="str">
            <v>M</v>
          </cell>
          <cell r="E596">
            <v>18.22</v>
          </cell>
        </row>
        <row r="597">
          <cell r="B597">
            <v>97138</v>
          </cell>
          <cell r="C597" t="str">
            <v>ASSENTAMENTO DE TUBO DE PVC DEFOFO OU PRFV OU RPVC PARA REDE DE ÁGUA, DN 350 MM, JUNTA ELÁSTICA INTEGRADA, INSTALADO EM LOCAL COM NÍVEL BAIXO DE INTERFERÊNCIAS (NÃO INCLUI FORNECIMENTO). AF_05/2024</v>
          </cell>
          <cell r="D597" t="str">
            <v>M</v>
          </cell>
          <cell r="E597">
            <v>14.03</v>
          </cell>
        </row>
        <row r="598">
          <cell r="B598">
            <v>97132</v>
          </cell>
          <cell r="C598" t="str">
            <v>ASSENTAMENTO DE TUBO DE PVC DEFOFO OU PRFV OU RPVC PARA REDE DE ÁGUA, DN 400 MM, JUNTA ELÁSTICA INTEGRADA, INSTALADO EM LOCAL COM NÍVEL ALTO DE INTERFERÊNCIAS (NÃO INCLUI FORNECIMENTO). AF_05/2024</v>
          </cell>
          <cell r="D598" t="str">
            <v>M</v>
          </cell>
          <cell r="E598">
            <v>20.399999999999999</v>
          </cell>
        </row>
        <row r="599">
          <cell r="B599">
            <v>97139</v>
          </cell>
          <cell r="C599" t="str">
            <v>ASSENTAMENTO DE TUBO DE PVC DEFOFO OU PRFV OU RPVC PARA REDE DE ÁGUA, DN 400 MM, JUNTA ELÁSTICA INTEGRADA, INSTALADO EM LOCAL COM NÍVEL BAIXO DE INTERFERÊNCIAS (NÃO INCLUI FORNECIMENTO). AF_05/2024</v>
          </cell>
          <cell r="D599" t="str">
            <v>M</v>
          </cell>
          <cell r="E599">
            <v>15.74</v>
          </cell>
        </row>
        <row r="600">
          <cell r="B600">
            <v>97133</v>
          </cell>
          <cell r="C600" t="str">
            <v>ASSENTAMENTO DE TUBO DE PVC DEFOFO OU PRFV OU RPVC PARA REDE DE ÁGUA, DN 500 MM, JUNTA ELÁSTICA INTEGRADA, INSTALADO EM LOCAL COM NÍVEL ALTO DE INTERFERÊNCIAS (NÃO INCLUI FORNECIMENTO). AF_05/2024</v>
          </cell>
          <cell r="D600" t="str">
            <v>M</v>
          </cell>
          <cell r="E600">
            <v>24.74</v>
          </cell>
        </row>
        <row r="601">
          <cell r="B601">
            <v>97140</v>
          </cell>
          <cell r="C601" t="str">
            <v>ASSENTAMENTO DE TUBO DE PVC DEFOFO OU PRFV OU RPVC PARA REDE DE ÁGUA, DN 500 MM, JUNTA ELÁSTICA INTEGRADA, INSTALADO EM LOCAL COM NÍVEL BAIXO DE INTERFERÊNCIAS (NÃO INCLUI FORNECIMENTO). AF_05/2024</v>
          </cell>
          <cell r="D601" t="str">
            <v>M</v>
          </cell>
          <cell r="E601">
            <v>19.07</v>
          </cell>
        </row>
        <row r="602">
          <cell r="B602">
            <v>97123</v>
          </cell>
          <cell r="C602" t="str">
            <v>ASSENTAMENTO DE TUBO DE PVC PBA PARA REDE DE ÁGUA, DN 100 MM, JUNTA ELÁSTICA INTEGRADA, INSTALADO EM LOCAL COM NÍVEL ALTO DE INTERFERÊNCIAS (NÃO INCLUI FORNECIMENTO). AF_05/2024</v>
          </cell>
          <cell r="D602" t="str">
            <v>M</v>
          </cell>
          <cell r="E602">
            <v>5.18</v>
          </cell>
        </row>
        <row r="603">
          <cell r="B603">
            <v>97126</v>
          </cell>
          <cell r="C603" t="str">
            <v>ASSENTAMENTO DE TUBO DE PVC PBA PARA REDE DE ÁGUA, DN 100 MM, JUNTA ELÁSTICA INTEGRADA, INSTALADO EM LOCAL COM NÍVEL BAIXO DE INTERFERÊNCIAS (NÃO INCLUI FORNECIMENTO). AF_05/2024</v>
          </cell>
          <cell r="D603" t="str">
            <v>M</v>
          </cell>
          <cell r="E603">
            <v>4.26</v>
          </cell>
        </row>
        <row r="604">
          <cell r="B604">
            <v>105308</v>
          </cell>
          <cell r="C604" t="str">
            <v>ASSENTAMENTO DE TUBO DE PVC PBA PARA REDE DE ÁGUA, DN 125, JUNTA ELÁSTICA INTEGRADA, INSTALADO EM LOCAL COM NÍVEL ALTO DE INTERFERÊNCIAS (NÃO INCLUI FORNECIMENTO). AF_05/2024</v>
          </cell>
          <cell r="D604" t="str">
            <v>M</v>
          </cell>
          <cell r="E604">
            <v>5.97</v>
          </cell>
        </row>
        <row r="605">
          <cell r="B605">
            <v>105312</v>
          </cell>
          <cell r="C605" t="str">
            <v>ASSENTAMENTO DE TUBO DE PVC PBA PARA REDE DE ÁGUA, DN 125, JUNTA ELÁSTICA INTEGRADA, INSTALADO EM LOCAL COM NÍVEL BAIXO DE INTERFERÊNCIAS (NÃO INCLUI FORNECIMENTO). AF_05/2024</v>
          </cell>
          <cell r="D605" t="str">
            <v>M</v>
          </cell>
          <cell r="E605">
            <v>4.93</v>
          </cell>
        </row>
        <row r="606">
          <cell r="B606">
            <v>105309</v>
          </cell>
          <cell r="C606" t="str">
            <v>ASSENTAMENTO DE TUBO DE PVC PBA PARA REDE DE ÁGUA, DN 140, JUNTA ELÁSTICA INTEGRADA, INSTALADO EM LOCAL COM NÍVEL ALTO DE INTERFERÊNCIAS (NÃO INCLUI FORNECIMENTO). AF_05/2024</v>
          </cell>
          <cell r="D606" t="str">
            <v>M</v>
          </cell>
          <cell r="E606">
            <v>6.43</v>
          </cell>
        </row>
        <row r="607">
          <cell r="B607">
            <v>105313</v>
          </cell>
          <cell r="C607" t="str">
            <v>ASSENTAMENTO DE TUBO DE PVC PBA PARA REDE DE ÁGUA, DN 140, JUNTA ELÁSTICA INTEGRADA, INSTALADO EM LOCAL COM NÍVEL BAIXO DE INTERFERÊNCIAS (NÃO INCLUI FORNECIMENTO). AF_05/2024</v>
          </cell>
          <cell r="D607" t="str">
            <v>M</v>
          </cell>
          <cell r="E607">
            <v>5.3</v>
          </cell>
        </row>
        <row r="608">
          <cell r="B608">
            <v>105310</v>
          </cell>
          <cell r="C608" t="str">
            <v>ASSENTAMENTO DE TUBO DE PVC PBA PARA REDE DE ÁGUA, DN 180, JUNTA ELÁSTICA INTEGRADA, INSTALADO EM LOCAL COM NÍVEL ALTO DE INTERFERÊNCIAS (NÃO INCLUI FORNECIMENTO). AF_05/2024</v>
          </cell>
          <cell r="D608" t="str">
            <v>M</v>
          </cell>
          <cell r="E608">
            <v>7.57</v>
          </cell>
        </row>
        <row r="609">
          <cell r="B609">
            <v>105314</v>
          </cell>
          <cell r="C609" t="str">
            <v>ASSENTAMENTO DE TUBO DE PVC PBA PARA REDE DE ÁGUA, DN 180, JUNTA ELÁSTICA INTEGRADA, INSTALADO EM LOCAL COM NÍVEL BAIXO DE INTERFERÊNCIAS (NÃO INCLUI FORNECIMENTO). AF_05/2024</v>
          </cell>
          <cell r="D609" t="str">
            <v>M</v>
          </cell>
          <cell r="E609">
            <v>6.26</v>
          </cell>
        </row>
        <row r="610">
          <cell r="B610">
            <v>97121</v>
          </cell>
          <cell r="C610" t="str">
            <v>ASSENTAMENTO DE TUBO DE PVC PBA PARA REDE DE ÁGUA, DN 50 MM, JUNTA ELÁSTICA INTEGRADA, INSTALADO EM LOCAL COM NÍVEL ALTO DE INTERFERÊNCIAS (NÃO INCLUI FORNECIMENTO). AF_05/2024</v>
          </cell>
          <cell r="D610" t="str">
            <v>M</v>
          </cell>
          <cell r="E610">
            <v>3.72</v>
          </cell>
        </row>
        <row r="611">
          <cell r="B611">
            <v>97124</v>
          </cell>
          <cell r="C611" t="str">
            <v>ASSENTAMENTO DE TUBO DE PVC PBA PARA REDE DE ÁGUA, DN 50 MM, JUNTA ELÁSTICA INTEGRADA, INSTALADO EM LOCAL COM NÍVEL BAIXO DE INTERFERÊNCIAS (NÃO INCLUI FORNECIMENTO). AF_05/2024</v>
          </cell>
          <cell r="D611" t="str">
            <v>M</v>
          </cell>
          <cell r="E611">
            <v>3.04</v>
          </cell>
        </row>
        <row r="612">
          <cell r="B612">
            <v>97122</v>
          </cell>
          <cell r="C612" t="str">
            <v>ASSENTAMENTO DE TUBO DE PVC PBA PARA REDE DE ÁGUA, DN 75 MM, JUNTA ELÁSTICA INTEGRADA, INSTALADO EM LOCAL COM NÍVEL ALTO DE INTERFERÊNCIAS (NÃO INCLUI FORNECIMENTO). AF_05/2024</v>
          </cell>
          <cell r="D612" t="str">
            <v>M</v>
          </cell>
          <cell r="E612">
            <v>4.46</v>
          </cell>
        </row>
        <row r="613">
          <cell r="B613">
            <v>97125</v>
          </cell>
          <cell r="C613" t="str">
            <v>ASSENTAMENTO DE TUBO DE PVC PBA PARA REDE DE ÁGUA, DN 75 MM, JUNTA ELÁSTICA INTEGRADA, INSTALADO EM LOCAL COM NÍVEL BAIXO DE INTERFERÊNCIAS (NÃO INCLUI FORNECIMENTO). AF_05/2024</v>
          </cell>
          <cell r="D613" t="str">
            <v>M</v>
          </cell>
          <cell r="E613">
            <v>3.66</v>
          </cell>
        </row>
        <row r="614">
          <cell r="B614">
            <v>105296</v>
          </cell>
          <cell r="C614" t="str">
            <v>ASSENTAMENTO E FORNECIMENTO DE CURVA PVC PBA, JE, PB, 45 GRAUS, DN 100 / DE 110 MM, PARA REDE AGUA, JUNTA ELÁSTICA INTEGRADA, INSTALADO EM LOCAL COM NÍVEL ALTO DE INTERFERÊNCIAS (INCLUI FORNECIMENTO). AF_05/2024</v>
          </cell>
          <cell r="D614" t="str">
            <v>UN</v>
          </cell>
          <cell r="E614">
            <v>182.84</v>
          </cell>
        </row>
        <row r="615">
          <cell r="B615">
            <v>105374</v>
          </cell>
          <cell r="C615" t="str">
            <v>ASSENTAMENTO E FORNECIMENTO DE CURVA PVC PBA, JE, PB, 45 GRAUS, DN 100 / DE 110 MM, PARA REDE AGUA, JUNTA ELÁSTICA INTEGRADA, INSTALADO EM LOCAL COM NÍVEL BAIXO DE INTERFERÊNCIAS (INCLUI FORNECIMENTO). AF_05/2024</v>
          </cell>
          <cell r="D615" t="str">
            <v>UN</v>
          </cell>
          <cell r="E615">
            <v>177.25</v>
          </cell>
        </row>
        <row r="616">
          <cell r="B616">
            <v>105292</v>
          </cell>
          <cell r="C616" t="str">
            <v>ASSENTAMENTO E FORNECIMENTO DE CURVA PVC PBA, JE, PB, 45 GRAUS, DN 50 / DE 60 MM, PARA REDE AGUA, JUNTA ELÁSTICA INTEGRADA, INSTALADO EM LOCAL COM NÍVEL ALTO DE INTERFERÊNCIAS (INCLUI FORNECIMENTO). AF_05/2024</v>
          </cell>
          <cell r="D616" t="str">
            <v>UN</v>
          </cell>
          <cell r="E616">
            <v>55.6</v>
          </cell>
        </row>
        <row r="617">
          <cell r="B617">
            <v>105293</v>
          </cell>
          <cell r="C617" t="str">
            <v>ASSENTAMENTO E FORNECIMENTO DE CURVA PVC PBA, JE, PB, 45 GRAUS, DN 50 / DE 60 MM, PARA REDE AGUA, JUNTA ELÁSTICA INTEGRADA, INSTALADO EM LOCAL COM NÍVEL BAIXO DE INTERFERÊNCIAS (INCLUI FORNECIMENTO). AF_05/2024</v>
          </cell>
          <cell r="D617" t="str">
            <v>UN</v>
          </cell>
          <cell r="E617">
            <v>51.5</v>
          </cell>
        </row>
        <row r="618">
          <cell r="B618">
            <v>105294</v>
          </cell>
          <cell r="C618" t="str">
            <v>ASSENTAMENTO E FORNECIMENTO DE CURVA PVC PBA, JE, PB, 45 GRAUS, DN 75 / DE 85 MM, PARA REDE AGUA, JUNTA ELÁSTICA INTEGRADA, INSTALADO EM LOCAL COM NÍVEL ALTO DE INTERFERÊNCIAS (INCLUI FORNECIMENTO). AF_05/2024</v>
          </cell>
          <cell r="D618" t="str">
            <v>UN</v>
          </cell>
          <cell r="E618">
            <v>108.66</v>
          </cell>
        </row>
        <row r="619">
          <cell r="B619">
            <v>105295</v>
          </cell>
          <cell r="C619" t="str">
            <v>ASSENTAMENTO E FORNECIMENTO DE CURVA PVC PBA, JE, PB, 45 GRAUS, DN 75 / DE 85 MM, PARA REDE AGUA, JUNTA ELÁSTICA INTEGRADA, INSTALADO EM LOCAL COM NÍVEL BAIXO DE INTERFERÊNCIAS (INCLUI FORNECIMENTO). AF_05/2024</v>
          </cell>
          <cell r="D619" t="str">
            <v>UN</v>
          </cell>
          <cell r="E619">
            <v>103.82</v>
          </cell>
        </row>
        <row r="620">
          <cell r="B620">
            <v>105290</v>
          </cell>
          <cell r="C620" t="str">
            <v>ASSENTAMENTO E FORNECIMENTO DE LUVA SIMPLES, PVC PBA, JE, DN 100 / DE 110 MM, PARA REDE AGUA, JUNTA ELÁSTICA INTEGRADA, INSTALADO EM LOCAL COM NÍVEL ALTO DE INTERFERÊNCIAS (INCLUI FORNECIMENTO). AF_05/2024</v>
          </cell>
          <cell r="D620" t="str">
            <v>UN</v>
          </cell>
          <cell r="E620">
            <v>72</v>
          </cell>
        </row>
        <row r="621">
          <cell r="B621">
            <v>105291</v>
          </cell>
          <cell r="C621" t="str">
            <v>ASSENTAMENTO E FORNECIMENTO DE LUVA SIMPLES, PVC PBA, JE, DN 100 / DE 110 MM, PARA REDE AGUA, JUNTA ELÁSTICA INTEGRADA, INSTALADO EM LOCAL COM NÍVEL BAIXO DE INTERFERÊNCIAS (INCLUI FORNECIMENTO). AF_05/2024</v>
          </cell>
          <cell r="D621" t="str">
            <v>UN</v>
          </cell>
          <cell r="E621">
            <v>68.27</v>
          </cell>
        </row>
        <row r="622">
          <cell r="B622">
            <v>105286</v>
          </cell>
          <cell r="C622" t="str">
            <v>ASSENTAMENTO E FORNECIMENTO DE LUVA SIMPLES, PVC PBA, JE, DN 50 / DE 60 MM, PARA REDE AGUA, JUNTA ELÁSTICA INTEGRADA, INSTALADO EM LOCAL COM NÍVEL ALTO DE INTERFERÊNCIAS (INCLUI FORNECIMENTO). AF_05/2024</v>
          </cell>
          <cell r="D622" t="str">
            <v>UN</v>
          </cell>
          <cell r="E622">
            <v>33.72</v>
          </cell>
        </row>
        <row r="623">
          <cell r="B623">
            <v>105287</v>
          </cell>
          <cell r="C623" t="str">
            <v>ASSENTAMENTO E FORNECIMENTO DE LUVA SIMPLES, PVC PBA, JE, DN 50 / DE 60 MM, PARA REDE AGUA, JUNTA ELÁSTICA INTEGRADA, INSTALADO EM LOCAL COM NÍVEL BAIXO DE INTERFERÊNCIAS (INCLUI FORNECIMENTO). AF_05/2024</v>
          </cell>
          <cell r="D623" t="str">
            <v>UN</v>
          </cell>
          <cell r="E623">
            <v>30.98</v>
          </cell>
        </row>
        <row r="624">
          <cell r="B624">
            <v>105288</v>
          </cell>
          <cell r="C624" t="str">
            <v>ASSENTAMENTO E FORNECIMENTO DE LUVA SIMPLES, PVC PBA, JE, DN 75 / DE 85 MM, PARA REDE AGUA, JUNTA ELÁSTICA INTEGRADA, INSTALADO EM LOCAL COM NÍVEL ALTO DE INTERFERÊNCIAS (INCLUI FORNECIMENTO). AF_05/2024</v>
          </cell>
          <cell r="D624" t="str">
            <v>UN</v>
          </cell>
          <cell r="E624">
            <v>54.08</v>
          </cell>
        </row>
        <row r="625">
          <cell r="B625">
            <v>105289</v>
          </cell>
          <cell r="C625" t="str">
            <v>ASSENTAMENTO E FORNECIMENTO DE LUVA SIMPLES, PVC PBA, JE, DN 75 / DE 85 MM, PARA REDE AGUA, JUNTA ELÁSTICA INTEGRADA, INSTALADO EM LOCAL COM NÍVEL BAIXO DE INTERFERÊNCIAS (INCLUI FORNECIMENTO). AF_05/2024</v>
          </cell>
          <cell r="D625" t="str">
            <v>UN</v>
          </cell>
          <cell r="E625">
            <v>50.84</v>
          </cell>
        </row>
        <row r="626">
          <cell r="B626">
            <v>105375</v>
          </cell>
          <cell r="C626" t="str">
            <v>ASSENTAMENTO E FORNECIMENTO DE TE DE REDUCAO, PVC PBA, BBB, JE, DN 100 X 50 / DE 110 X 60 MM, PARA REDE AGUA, JUNTA ELÁSTICA INTEGRADA, INSTALADO EM LOCAL COM NÍVEL ALTO DE INTERFERÊNCIAS (INCLUI FORNECIMENTO). AF_05/2024</v>
          </cell>
          <cell r="D626" t="str">
            <v>UN</v>
          </cell>
          <cell r="E626">
            <v>145.66999999999999</v>
          </cell>
        </row>
        <row r="627">
          <cell r="B627">
            <v>105376</v>
          </cell>
          <cell r="C627" t="str">
            <v>ASSENTAMENTO E FORNECIMENTO DE TE DE REDUCAO, PVC PBA, BBB, JE, DN 100 X 50 / DE 110 X 60 MM, PARA REDE AGUA, JUNTA ELÁSTICA INTEGRADA, INSTALADO EM LOCAL COM NÍVEL BAIXO DE INTERFERÊNCIAS (INCLUI FORNECIMENTO). AF_05/2024</v>
          </cell>
          <cell r="D627" t="str">
            <v>UN</v>
          </cell>
          <cell r="E627">
            <v>138.22</v>
          </cell>
        </row>
        <row r="628">
          <cell r="B628">
            <v>105331</v>
          </cell>
          <cell r="C628" t="str">
            <v>ASSENTAMENTO E FORNECIMENTO DE TUBO DE PVC DEFOFO OU PRFV OU RPVC PARA REDE DE ÁGUA, DN 100, JUNTA ELÁSTICA INTEGRADA, INSTALADO EM LOCAL COM NÍVEL ALTO DE INTERFERÊNCIAS (INCLUI FORNECIMENTO). AF_05/2024</v>
          </cell>
          <cell r="D628" t="str">
            <v>M</v>
          </cell>
          <cell r="E628">
            <v>58.39</v>
          </cell>
        </row>
        <row r="629">
          <cell r="B629">
            <v>105332</v>
          </cell>
          <cell r="C629" t="str">
            <v>ASSENTAMENTO E FORNECIMENTO DE TUBO DE PVC DEFOFO OU PRFV OU RPVC PARA REDE DE ÁGUA, DN 100, JUNTA ELÁSTICA INTEGRADA, INSTALADO EM LOCAL COM NÍVEL BAIXO DE INTERFERÊNCIAS (INCLUI FORNECIMENTO). AF_05/2024</v>
          </cell>
          <cell r="D629" t="str">
            <v>M</v>
          </cell>
          <cell r="E629">
            <v>57.53</v>
          </cell>
        </row>
        <row r="630">
          <cell r="B630">
            <v>105333</v>
          </cell>
          <cell r="C630" t="str">
            <v>ASSENTAMENTO E FORNECIMENTO DE TUBO DE PVC DEFOFO PARA REDE DE ÁGUA, DN 200, JUNTA ELÁSTICA INTEGRADA, INSTALADO EM LOCAL COM NÍVEL ALTO DE INTERFERÊNCIAS (INCLUI FORNECIMENTO). AF_05/2024</v>
          </cell>
          <cell r="D630" t="str">
            <v>M</v>
          </cell>
          <cell r="E630">
            <v>256.08</v>
          </cell>
        </row>
        <row r="631">
          <cell r="B631">
            <v>105334</v>
          </cell>
          <cell r="C631" t="str">
            <v>ASSENTAMENTO E FORNECIMENTO DE TUBO DE PVC DEFOFO PARA REDE DE ÁGUA, DN 200, JUNTA ELÁSTICA INTEGRADA, INSTALADO EM LOCAL COM NÍVEL BAIXO DE INTERFERÊNCIAS (INCLUI FORNECIMENTO). AF_05/2024</v>
          </cell>
          <cell r="D631" t="str">
            <v>M</v>
          </cell>
          <cell r="E631">
            <v>253.38</v>
          </cell>
        </row>
        <row r="632">
          <cell r="B632">
            <v>105335</v>
          </cell>
          <cell r="C632" t="str">
            <v>ASSENTAMENTO E FORNECIMENTO DE TUBO DE PVC DEFOFO PARA REDE DE ÁGUA, DN 250, JUNTA ELÁSTICA INTEGRADA, INSTALADO EM LOCAL COM NÍVEL ALTO DE INTERFERÊNCIAS (INCLUI FORNECIMENTO). AF_05/2024</v>
          </cell>
          <cell r="D632" t="str">
            <v>M</v>
          </cell>
          <cell r="E632">
            <v>385.87</v>
          </cell>
        </row>
        <row r="633">
          <cell r="B633">
            <v>105336</v>
          </cell>
          <cell r="C633" t="str">
            <v>ASSENTAMENTO E FORNECIMENTO DE TUBO DE PVC DEFOFO PARA REDE DE ÁGUA, DN 250, JUNTA ELÁSTICA INTEGRADA, INSTALADO EM LOCAL COM NÍVEL BAIXO DE INTERFERÊNCIAS (INCLUI FORNECIMENTO). AF_05/2024</v>
          </cell>
          <cell r="D633" t="str">
            <v>M</v>
          </cell>
          <cell r="E633">
            <v>382.68</v>
          </cell>
        </row>
        <row r="634">
          <cell r="B634">
            <v>105337</v>
          </cell>
          <cell r="C634" t="str">
            <v>ASSENTAMENTO E FORNECIMENTO DE TUBO DE PVC DEFOFO PARA REDE DE ÁGUA, DN 300, JUNTA ELÁSTICA INTEGRADA, INSTALADO EM LOCAL COM NÍVEL ALTO DE INTERFERÊNCIAS (INCLUI FORNECIMENTO). AF_05/2024</v>
          </cell>
          <cell r="D634" t="str">
            <v>M</v>
          </cell>
          <cell r="E634">
            <v>544.30999999999995</v>
          </cell>
        </row>
        <row r="635">
          <cell r="B635">
            <v>105338</v>
          </cell>
          <cell r="C635" t="str">
            <v>ASSENTAMENTO E FORNECIMENTO DE TUBO DE PVC DEFOFO PARA REDE DE ÁGUA, DN 300, JUNTA ELÁSTICA INTEGRADA, INSTALADO EM LOCAL COM NÍVEL BAIXO DE INTERFERÊNCIAS (INCLUI FORNECIMENTO). AF_05/2024</v>
          </cell>
          <cell r="D635" t="str">
            <v>M</v>
          </cell>
          <cell r="E635">
            <v>540.61</v>
          </cell>
        </row>
        <row r="636">
          <cell r="B636">
            <v>106108</v>
          </cell>
          <cell r="C636" t="str">
            <v>ASSENTAMENTO E FORNECIMENTO DE TUBO DE PVC PBA PARA REDE DE ÁGUA, DN 100, JUNTA ELÁSTICA INTEGRADA, INSTALADO EM LOCAL COM NÍVEL ALTO DE INTERFERÊNCIAS (INCLUI FORNECIMENTO). AF_05/2024</v>
          </cell>
          <cell r="D636" t="str">
            <v>M</v>
          </cell>
          <cell r="E636">
            <v>82.2</v>
          </cell>
        </row>
        <row r="637">
          <cell r="B637">
            <v>106109</v>
          </cell>
          <cell r="C637" t="str">
            <v>ASSENTAMENTO E FORNECIMENTO DE TUBO DE PVC PBA PARA REDE DE ÁGUA, DN 100, JUNTA ELÁSTICA INTEGRADA, INSTALADO EM LOCAL COM NÍVEL BAIXO DE INTERFERÊNCIAS (INCLUI FORNECIMENTO). AF_05/2024</v>
          </cell>
          <cell r="D637" t="str">
            <v>M</v>
          </cell>
          <cell r="E637">
            <v>81.28</v>
          </cell>
        </row>
        <row r="638">
          <cell r="B638">
            <v>106104</v>
          </cell>
          <cell r="C638" t="str">
            <v>ASSENTAMENTO E FORNECIMENTO DE TUBO DE PVC PBA PARA REDE DE ÁGUA, DN 50, JUNTA ELÁSTICA INTEGRADA, INSTALADO EM LOCAL COM NÍVEL ALTO DE INTERFERÊNCIAS (INCLUI FORNECIMENTO). AF_05/2024</v>
          </cell>
          <cell r="D638" t="str">
            <v>M</v>
          </cell>
          <cell r="E638">
            <v>27.19</v>
          </cell>
        </row>
        <row r="639">
          <cell r="B639">
            <v>106105</v>
          </cell>
          <cell r="C639" t="str">
            <v>ASSENTAMENTO E FORNECIMENTO DE TUBO DE PVC PBA PARA REDE DE ÁGUA, DN 50, JUNTA ELÁSTICA INTEGRADA, INSTALADO EM LOCAL COM NÍVEL BAIXO DE INTERFERÊNCIAS (INCLUI FORNECIMENTO). AF_05/2024</v>
          </cell>
          <cell r="D639" t="str">
            <v>M</v>
          </cell>
          <cell r="E639">
            <v>26.51</v>
          </cell>
        </row>
        <row r="640">
          <cell r="B640">
            <v>106106</v>
          </cell>
          <cell r="C640" t="str">
            <v>ASSENTAMENTO E FORNECIMENTO DE TUBO DE PVC PBA PARA REDE DE ÁGUA, DN 75, JUNTA ELÁSTICA INTEGRADA, INSTALADO EM LOCAL COM NÍVEL ALTO DE INTERFERÊNCIAS (INCLUI FORNECIMENTO). AF_05/2024</v>
          </cell>
          <cell r="D640" t="str">
            <v>M</v>
          </cell>
          <cell r="E640">
            <v>50.56</v>
          </cell>
        </row>
        <row r="641">
          <cell r="B641">
            <v>106107</v>
          </cell>
          <cell r="C641" t="str">
            <v>ASSENTAMENTO E FORNECIMENTO DE TUBO DE PVC PBA PARA REDE DE ÁGUA, DN 75, JUNTA ELÁSTICA INTEGRADA, INSTALADO EM LOCAL COM NÍVEL BAIXO DE INTERFERÊNCIAS (INCLUI FORNECIMENTO). AF_05/2024</v>
          </cell>
          <cell r="D641" t="str">
            <v>M</v>
          </cell>
          <cell r="E641">
            <v>49.76</v>
          </cell>
        </row>
        <row r="642">
          <cell r="B642">
            <v>105377</v>
          </cell>
          <cell r="C642" t="str">
            <v>FORNECIMENTO E ASSENTAMENTO DE CURVA 45 GRAUS RANHURADA EM FERRO FUNDIDO, DN 80 MM (3") PARA REDE DE ÁGUA, INSTALADO EM LOCAL COM NÍVEL ALTO DE INTERFERÊNCIAS (INCLUI FORNECIMENTO). AF_05/2024</v>
          </cell>
          <cell r="D642" t="str">
            <v>UN</v>
          </cell>
          <cell r="E642">
            <v>48.6</v>
          </cell>
        </row>
        <row r="643">
          <cell r="B643">
            <v>105368</v>
          </cell>
          <cell r="C643" t="str">
            <v>FORNECIMENTO E ASSENTAMENTO DE CURVA 45 GRAUS RANHURADA EM FERRO FUNDIDO, DN 80 MM (3") PARA REDE DE ÁGUA, INSTALADO EM LOCAL COM NÍVEL BAIXO DE INTERFERÊNCIAS (INCLUI FORNECIMENTO). AF_05/2024</v>
          </cell>
          <cell r="D643" t="str">
            <v>UN</v>
          </cell>
          <cell r="E643">
            <v>44.66</v>
          </cell>
        </row>
        <row r="644">
          <cell r="B644">
            <v>105369</v>
          </cell>
          <cell r="C644" t="str">
            <v>FORNECIMENTO E ASSENTAMENTO DE TE RANHURADO EM FERRO FUNDIDO, DN 80 (3") PARA REDE DE ÁGUA, INSTALADO EM LOCAL COM NÍVEL ALTO DE INTERFERÊNCIAS (INCLUI FORNECIMENTO). AF_05/2024</v>
          </cell>
          <cell r="D644" t="str">
            <v>UN</v>
          </cell>
          <cell r="E644">
            <v>76.13</v>
          </cell>
        </row>
        <row r="645">
          <cell r="B645">
            <v>105370</v>
          </cell>
          <cell r="C645" t="str">
            <v>FORNECIMENTO E ASSENTAMENTO DE TE RANHURADO EM FERRO FUNDIDO, DN 80 (3") PARA REDE DE ÁGUA, INSTALADO EM LOCAL COM NÍVEL BAIXO DE INTERFERÊNCIAS (INCLUI FORNECIMENTO). AF_05/2024</v>
          </cell>
          <cell r="D645" t="str">
            <v>UN</v>
          </cell>
          <cell r="E645">
            <v>70.88</v>
          </cell>
        </row>
        <row r="646">
          <cell r="B646">
            <v>92864</v>
          </cell>
          <cell r="C646" t="str">
            <v>ASSENTAMENTO DE TUBO DE CONCRETO PARA REDES COLETORAS DE ESGOTO SANITÁRIO, DIÂMETRO DE 1000 MM, JUNTA ELÁSTICA, INSTALADO EM LOCAL COM ALTO NÍVEL DE INTERFERÊNCIAS (NÃO INCLUI FORNECIMENTO). AF_03/2024</v>
          </cell>
          <cell r="D646" t="str">
            <v>M</v>
          </cell>
          <cell r="E646">
            <v>100.15</v>
          </cell>
        </row>
        <row r="647">
          <cell r="B647">
            <v>92848</v>
          </cell>
          <cell r="C647" t="str">
            <v>ASSENTAMENTO DE TUBO DE CONCRETO PARA REDES COLETORAS DE ESGOTO SANITÁRIO, DIÂMETRO DE 1000 MM, JUNTA ELÁSTICA, INSTALADO EM LOCAL COM BAIXO NÍVEL DE INTERFERÊNCIAS (NÃO INCLUI FORNECIMENTO). AF_03/2024</v>
          </cell>
          <cell r="D647" t="str">
            <v>M</v>
          </cell>
          <cell r="E647">
            <v>88.56</v>
          </cell>
        </row>
        <row r="648">
          <cell r="B648">
            <v>104937</v>
          </cell>
          <cell r="C648" t="str">
            <v>ASSENTAMENTO DE TUBO DE CONCRETO PARA REDES COLETORAS DE ESGOTO SANITÁRIO, DIÂMETRO DE 1200 MM, JUNTA ELÁSTICA, INSTALADO EM LOCAL COM ALTO NÍVEL DE INTERFERÊNCIAS (NÃO INCLUI FORNECIMENTO). AF_03/2024</v>
          </cell>
          <cell r="D648" t="str">
            <v>M</v>
          </cell>
          <cell r="E648">
            <v>0</v>
          </cell>
        </row>
        <row r="649">
          <cell r="B649">
            <v>104933</v>
          </cell>
          <cell r="C649" t="str">
            <v>ASSENTAMENTO DE TUBO DE CONCRETO PARA REDES COLETORAS DE ESGOTO SANITÁRIO, DIÂMETRO DE 1200 MM, JUNTA ELÁSTICA, INSTALADO EM LOCAL COM BAIXO NÍVEL DE INTERFERÊNCIAS (NÃO INCLUI FORNECIMENTO). AF_03/2024</v>
          </cell>
          <cell r="D649" t="str">
            <v>M</v>
          </cell>
          <cell r="E649">
            <v>0</v>
          </cell>
        </row>
        <row r="650">
          <cell r="B650">
            <v>104939</v>
          </cell>
          <cell r="C650" t="str">
            <v>ASSENTAMENTO DE TUBO DE CONCRETO PARA REDES COLETORAS DE ESGOTO SANITÁRIO, DIÂMETRO DE 1500 MM, JUNTA ELÁSTICA, INSTALADO EM LOCAL COM ALTO NÍVEL DE INTERFERÊNCIAS (NÃO INCLUI FORNECIMENTO). AF_03/2024</v>
          </cell>
          <cell r="D650" t="str">
            <v>M</v>
          </cell>
          <cell r="E650">
            <v>0</v>
          </cell>
        </row>
        <row r="651">
          <cell r="B651">
            <v>104935</v>
          </cell>
          <cell r="C651" t="str">
            <v>ASSENTAMENTO DE TUBO DE CONCRETO PARA REDES COLETORAS DE ESGOTO SANITÁRIO, DIÂMETRO DE 1500 MM, JUNTA ELÁSTICA, INSTALADO EM LOCAL COM BAIXO NÍVEL DE INTERFERÊNCIAS (NÃO INCLUI FORNECIMENTO). AF_03/2024</v>
          </cell>
          <cell r="D651" t="str">
            <v>M</v>
          </cell>
          <cell r="E651">
            <v>0</v>
          </cell>
        </row>
        <row r="652">
          <cell r="B652">
            <v>92850</v>
          </cell>
          <cell r="C652" t="str">
            <v>ASSENTAMENTO DE TUBO DE CONCRETO PARA REDES COLETORAS DE ESGOTO SANITÁRIO, DIÂMETRO DE 300 MM, JUNTA ELÁSTICA, INSTALADO EM LOCAL COM ALTO NÍVEL DE INTERFERÊNCIAS (NÃO INCLUI FORNECIMENTO). AF_03/2024</v>
          </cell>
          <cell r="D652" t="str">
            <v>M</v>
          </cell>
          <cell r="E652">
            <v>24.78</v>
          </cell>
        </row>
        <row r="653">
          <cell r="B653">
            <v>92834</v>
          </cell>
          <cell r="C653" t="str">
            <v>ASSENTAMENTO DE TUBO DE CONCRETO PARA REDES COLETORAS DE ESGOTO SANITÁRIO, DIÂMETRO DE 300 MM, JUNTA ELÁSTICA, INSTALADO EM LOCAL COM BAIXO NÍVEL DE INTERFERÊNCIAS (NÃO INCLUI FORNECIMENTO). AF_03/2024</v>
          </cell>
          <cell r="D653" t="str">
            <v>M</v>
          </cell>
          <cell r="E653">
            <v>21.88</v>
          </cell>
        </row>
        <row r="654">
          <cell r="B654">
            <v>92852</v>
          </cell>
          <cell r="C654" t="str">
            <v>ASSENTAMENTO DE TUBO DE CONCRETO PARA REDES COLETORAS DE ESGOTO SANITÁRIO, DIÂMETRO DE 400 MM, JUNTA ELÁSTICA, INSTALADO EM LOCAL COM ALTO NÍVEL DE INTERFERÊNCIAS (NÃO INCLUI FORNECIMENTO). AF_03/2024</v>
          </cell>
          <cell r="D654" t="str">
            <v>M</v>
          </cell>
          <cell r="E654">
            <v>33.28</v>
          </cell>
        </row>
        <row r="655">
          <cell r="B655">
            <v>92836</v>
          </cell>
          <cell r="C655" t="str">
            <v>ASSENTAMENTO DE TUBO DE CONCRETO PARA REDES COLETORAS DE ESGOTO SANITÁRIO, DIÂMETRO DE 400 MM, JUNTA ELÁSTICA, INSTALADO EM LOCAL COM BAIXO NÍVEL DE INTERFERÊNCIAS (NÃO INCLUI FORNECIMENTO). AF_03/2024</v>
          </cell>
          <cell r="D655" t="str">
            <v>M</v>
          </cell>
          <cell r="E655">
            <v>29.15</v>
          </cell>
        </row>
        <row r="656">
          <cell r="B656">
            <v>92854</v>
          </cell>
          <cell r="C656" t="str">
            <v>ASSENTAMENTO DE TUBO DE CONCRETO PARA REDES COLETORAS DE ESGOTO SANITÁRIO, DIÂMETRO DE 500 MM, JUNTA ELÁSTICA, INSTALADO EM LOCAL COM ALTO NÍVEL DE INTERFERÊNCIAS (NÃO INCLUI FORNECIMENTO). AF_03/2024</v>
          </cell>
          <cell r="D656" t="str">
            <v>M</v>
          </cell>
          <cell r="E656">
            <v>42.12</v>
          </cell>
        </row>
        <row r="657">
          <cell r="B657">
            <v>92838</v>
          </cell>
          <cell r="C657" t="str">
            <v>ASSENTAMENTO DE TUBO DE CONCRETO PARA REDES COLETORAS DE ESGOTO SANITÁRIO, DIÂMETRO DE 500 MM, JUNTA ELÁSTICA, INSTALADO EM LOCAL COM BAIXO NÍVEL DE INTERFERÊNCIAS (NÃO INCLUI FORNECIMENTO). AF_03/2024</v>
          </cell>
          <cell r="D657" t="str">
            <v>M</v>
          </cell>
          <cell r="E657">
            <v>36.75</v>
          </cell>
        </row>
        <row r="658">
          <cell r="B658">
            <v>92856</v>
          </cell>
          <cell r="C658" t="str">
            <v>ASSENTAMENTO DE TUBO DE CONCRETO PARA REDES COLETORAS DE ESGOTO SANITÁRIO, DIÂMETRO DE 600 MM, JUNTA ELÁSTICA, INSTALADO EM LOCAL COM ALTO NÍVEL DE INTERFERÊNCIAS (NÃO INCLUI FORNECIMENTO). AF_03/2024</v>
          </cell>
          <cell r="D658" t="str">
            <v>M</v>
          </cell>
          <cell r="E658">
            <v>51.27</v>
          </cell>
        </row>
        <row r="659">
          <cell r="B659">
            <v>92840</v>
          </cell>
          <cell r="C659" t="str">
            <v>ASSENTAMENTO DE TUBO DE CONCRETO PARA REDES COLETORAS DE ESGOTO SANITÁRIO, DIÂMETRO DE 600 MM, JUNTA ELÁSTICA, INSTALADO EM LOCAL COM BAIXO NÍVEL DE INTERFERÊNCIAS (NÃO INCLUI FORNECIMENTO). AF_03/2024</v>
          </cell>
          <cell r="D659" t="str">
            <v>M</v>
          </cell>
          <cell r="E659">
            <v>44.64</v>
          </cell>
        </row>
        <row r="660">
          <cell r="B660">
            <v>92858</v>
          </cell>
          <cell r="C660" t="str">
            <v>ASSENTAMENTO DE TUBO DE CONCRETO PARA REDES COLETORAS DE ESGOTO SANITÁRIO, DIÂMETRO DE 700 MM, JUNTA ELÁSTICA, INSTALADO EM LOCAL COM ALTO NÍVEL DE INTERFERÊNCIAS (NÃO INCLUI FORNECIMENTO). AF_03/2024</v>
          </cell>
          <cell r="D660" t="str">
            <v>M</v>
          </cell>
          <cell r="E660">
            <v>63.52</v>
          </cell>
        </row>
        <row r="661">
          <cell r="B661">
            <v>92842</v>
          </cell>
          <cell r="C661" t="str">
            <v>ASSENTAMENTO DE TUBO DE CONCRETO PARA REDES COLETORAS DE ESGOTO SANITÁRIO, DIÂMETRO DE 700 MM, JUNTA ELÁSTICA, INSTALADO EM LOCAL COM BAIXO NÍVEL DE INTERFERÊNCIAS (NÃO INCLUI FORNECIMENTO). AF_03/2024</v>
          </cell>
          <cell r="D661" t="str">
            <v>M</v>
          </cell>
          <cell r="E661">
            <v>55.65</v>
          </cell>
        </row>
        <row r="662">
          <cell r="B662">
            <v>92860</v>
          </cell>
          <cell r="C662" t="str">
            <v>ASSENTAMENTO DE TUBO DE CONCRETO PARA REDES COLETORAS DE ESGOTO SANITÁRIO, DIÂMETRO DE 800 MM, JUNTA ELÁSTICA, INSTALADO EM LOCAL COM ALTO NÍVEL DE INTERFERÊNCIAS (NÃO INCLUI FORNECIMENTO). AF_03/2024</v>
          </cell>
          <cell r="D662" t="str">
            <v>M</v>
          </cell>
          <cell r="E662">
            <v>75.05</v>
          </cell>
        </row>
        <row r="663">
          <cell r="B663">
            <v>92844</v>
          </cell>
          <cell r="C663" t="str">
            <v>ASSENTAMENTO DE TUBO DE CONCRETO PARA REDES COLETORAS DE ESGOTO SANITÁRIO, DIÂMETRO DE 800 MM, JUNTA ELÁSTICA, INSTALADO EM LOCAL COM BAIXO NÍVEL DE INTERFERÊNCIAS (NÃO INCLUI FORNECIMENTO). AF_03/2024</v>
          </cell>
          <cell r="D663" t="str">
            <v>M</v>
          </cell>
          <cell r="E663">
            <v>65.94</v>
          </cell>
        </row>
        <row r="664">
          <cell r="B664">
            <v>92862</v>
          </cell>
          <cell r="C664" t="str">
            <v>ASSENTAMENTO DE TUBO DE CONCRETO PARA REDES COLETORAS DE ESGOTO SANITÁRIO, DIÂMETRO DE 900 MM, JUNTA ELÁSTICA, INSTALADO EM LOCAL COM ALTO NÍVEL DE INTERFERÊNCIAS (NÃO INCLUI FORNECIMENTO). AF_03/2024</v>
          </cell>
          <cell r="D664" t="str">
            <v>M</v>
          </cell>
          <cell r="E664">
            <v>85.88</v>
          </cell>
        </row>
        <row r="665">
          <cell r="B665">
            <v>92846</v>
          </cell>
          <cell r="C665" t="str">
            <v>ASSENTAMENTO DE TUBO DE CONCRETO PARA REDES COLETORAS DE ESGOTO SANITÁRIO, DIÂMETRO DE 900 MM, JUNTA ELÁSTICA, INSTALADO EM LOCAL COM BAIXO NÍVEL DE INTERFERÊNCIAS (NÃO INCLUI FORNECIMENTO). AF_03/2024</v>
          </cell>
          <cell r="D665" t="str">
            <v>M</v>
          </cell>
          <cell r="E665">
            <v>75.540000000000006</v>
          </cell>
        </row>
        <row r="666">
          <cell r="B666">
            <v>92828</v>
          </cell>
          <cell r="C666" t="str">
            <v>ASSENTAMENTO DE TUBO DE CONCRETO PARA REDES COLETORAS DE ÁGUAS PLUVIAIS, DIÂMETRO DE 1000 MM, JUNTA RÍGIDA, INSTALADO EM LOCAL COM ALTO NÍVEL DE INTERFERÊNCIAS (NÃO INCLUI FORNECIMENTO). AF_03/2024</v>
          </cell>
          <cell r="D666" t="str">
            <v>M</v>
          </cell>
          <cell r="E666">
            <v>127.06</v>
          </cell>
        </row>
        <row r="667">
          <cell r="B667">
            <v>92815</v>
          </cell>
          <cell r="C667" t="str">
            <v>ASSENTAMENTO DE TUBO DE CONCRETO PARA REDES COLETORAS DE ÁGUAS PLUVIAIS, DIÂMETRO DE 1000 MM, JUNTA RÍGIDA, INSTALADO EM LOCAL COM BAIXO NÍVEL DE INTERFERÊNCIAS (NÃO INCLUI FORNECIMENTO). AF_03/2024</v>
          </cell>
          <cell r="D667" t="str">
            <v>M</v>
          </cell>
          <cell r="E667">
            <v>115.46</v>
          </cell>
        </row>
        <row r="668">
          <cell r="B668">
            <v>92830</v>
          </cell>
          <cell r="C668" t="str">
            <v>ASSENTAMENTO DE TUBO DE CONCRETO PARA REDES COLETORAS DE ÁGUAS PLUVIAIS, DIÂMETRO DE 1200 MM, JUNTA RÍGIDA, INSTALADO EM LOCAL COM ALTO NÍVEL DE INTERFERÊNCIAS (NÃO INCLUI FORNECIMENTO). AF_03/2024</v>
          </cell>
          <cell r="D668" t="str">
            <v>M</v>
          </cell>
          <cell r="E668">
            <v>156.99</v>
          </cell>
        </row>
        <row r="669">
          <cell r="B669">
            <v>92817</v>
          </cell>
          <cell r="C669" t="str">
            <v>ASSENTAMENTO DE TUBO DE CONCRETO PARA REDES COLETORAS DE ÁGUAS PLUVIAIS, DIÂMETRO DE 1200 MM, JUNTA RÍGIDA, INSTALADO EM LOCAL COM BAIXO NÍVEL DE INTERFERÊNCIAS (NÃO INCLUI FORNECIMENTO). AF_03/2024</v>
          </cell>
          <cell r="D669" t="str">
            <v>M</v>
          </cell>
          <cell r="E669">
            <v>142.94</v>
          </cell>
        </row>
        <row r="670">
          <cell r="B670">
            <v>92832</v>
          </cell>
          <cell r="C670" t="str">
            <v>ASSENTAMENTO DE TUBO DE CONCRETO PARA REDES COLETORAS DE ÁGUAS PLUVIAIS, DIÂMETRO DE 1500 MM, JUNTA RÍGIDA, INSTALADO EM LOCAL COM ALTO NÍVEL DE INTERFERÊNCIAS (NÃO INCLUI FORNECIMENTO). AF_03/2024</v>
          </cell>
          <cell r="D670" t="str">
            <v>M</v>
          </cell>
          <cell r="E670">
            <v>204.18</v>
          </cell>
        </row>
        <row r="671">
          <cell r="B671">
            <v>92819</v>
          </cell>
          <cell r="C671" t="str">
            <v>ASSENTAMENTO DE TUBO DE CONCRETO PARA REDES COLETORAS DE ÁGUAS PLUVIAIS, DIÂMETRO DE 1500 MM, JUNTA RÍGIDA, INSTALADO EM LOCAL COM BAIXO NÍVEL DE INTERFERÊNCIAS (NÃO INCLUI FORNECIMENTO). AF_03/2024</v>
          </cell>
          <cell r="D671" t="str">
            <v>M</v>
          </cell>
          <cell r="E671">
            <v>186.4</v>
          </cell>
        </row>
        <row r="672">
          <cell r="B672">
            <v>92820</v>
          </cell>
          <cell r="C672" t="str">
            <v>ASSENTAMENTO DE TUBO DE CONCRETO PARA REDES COLETORAS DE ÁGUAS PLUVIAIS, DIÂMETRO DE 300 MM, JUNTA RÍGIDA, INSTALADO EM LOCAL COM ALTO NÍVEL DE INTERFERÊNCIAS (NÃO INCLUI FORNECIMENTO). AF_03/2024</v>
          </cell>
          <cell r="D672" t="str">
            <v>M</v>
          </cell>
          <cell r="E672">
            <v>31.95</v>
          </cell>
        </row>
        <row r="673">
          <cell r="B673">
            <v>92808</v>
          </cell>
          <cell r="C673" t="str">
            <v>ASSENTAMENTO DE TUBO DE CONCRETO PARA REDES COLETORAS DE ÁGUAS PLUVIAIS, DIÂMETRO DE 300 MM, JUNTA RÍGIDA, INSTALADO EM LOCAL COM BAIXO NÍVEL DE INTERFERÊNCIAS (NÃO INCLUI FORNECIMENTO). AF_03/2024</v>
          </cell>
          <cell r="D673" t="str">
            <v>M</v>
          </cell>
          <cell r="E673">
            <v>29.03</v>
          </cell>
        </row>
        <row r="674">
          <cell r="B674">
            <v>92821</v>
          </cell>
          <cell r="C674" t="str">
            <v>ASSENTAMENTO DE TUBO DE CONCRETO PARA REDES COLETORAS DE ÁGUAS PLUVIAIS, DIÂMETRO DE 400 MM, JUNTA RÍGIDA, INSTALADO EM LOCAL COM ALTO NÍVEL DE INTERFERÊNCIAS (NÃO INCLUI FORNECIMENTO). AF_03/2024</v>
          </cell>
          <cell r="D674" t="str">
            <v>M</v>
          </cell>
          <cell r="E674">
            <v>44.56</v>
          </cell>
        </row>
        <row r="675">
          <cell r="B675">
            <v>92809</v>
          </cell>
          <cell r="C675" t="str">
            <v>ASSENTAMENTO DE TUBO DE CONCRETO PARA REDES COLETORAS DE ÁGUAS PLUVIAIS, DIÂMETRO DE 400 MM, JUNTA RÍGIDA, INSTALADO EM LOCAL COM BAIXO NÍVEL DE INTERFERÊNCIAS (NÃO INCLUI FORNECIMENTO). AF_03/2024</v>
          </cell>
          <cell r="D675" t="str">
            <v>M</v>
          </cell>
          <cell r="E675">
            <v>40.409999999999997</v>
          </cell>
        </row>
        <row r="676">
          <cell r="B676">
            <v>92822</v>
          </cell>
          <cell r="C676" t="str">
            <v>ASSENTAMENTO DE TUBO DE CONCRETO PARA REDES COLETORAS DE ÁGUAS PLUVIAIS, DIÂMETRO DE 500 MM, JUNTA RÍGIDA, INSTALADO EM LOCAL COM ALTO NÍVEL DE INTERFERÊNCIAS (NÃO INCLUI FORNECIMENTO). AF_03/2024</v>
          </cell>
          <cell r="D676" t="str">
            <v>M</v>
          </cell>
          <cell r="E676">
            <v>57.57</v>
          </cell>
        </row>
        <row r="677">
          <cell r="B677">
            <v>92810</v>
          </cell>
          <cell r="C677" t="str">
            <v>ASSENTAMENTO DE TUBO DE CONCRETO PARA REDES COLETORAS DE ÁGUAS PLUVIAIS, DIÂMETRO DE 500 MM, JUNTA RÍGIDA, INSTALADO EM LOCAL COM BAIXO NÍVEL DE INTERFERÊNCIAS (NÃO INCLUI FORNECIMENTO). AF_03/2024</v>
          </cell>
          <cell r="D677" t="str">
            <v>M</v>
          </cell>
          <cell r="E677">
            <v>52.19</v>
          </cell>
        </row>
        <row r="678">
          <cell r="B678">
            <v>92824</v>
          </cell>
          <cell r="C678" t="str">
            <v>ASSENTAMENTO DE TUBO DE CONCRETO PARA REDES COLETORAS DE ÁGUAS PLUVIAIS, DIÂMETRO DE 600 MM, JUNTA RÍGIDA, INSTALADO EM LOCAL COM ALTO NÍVEL DE INTERFERÊNCIAS (NÃO INCLUI FORNECIMENTO). AF_03/2024</v>
          </cell>
          <cell r="D678" t="str">
            <v>M</v>
          </cell>
          <cell r="E678">
            <v>70.81</v>
          </cell>
        </row>
        <row r="679">
          <cell r="B679">
            <v>92811</v>
          </cell>
          <cell r="C679" t="str">
            <v>ASSENTAMENTO DE TUBO DE CONCRETO PARA REDES COLETORAS DE ÁGUAS PLUVIAIS, DIÂMETRO DE 600 MM, JUNTA RÍGIDA, INSTALADO EM LOCAL COM BAIXO NÍVEL DE INTERFERÊNCIAS (NÃO INCLUI FORNECIMENTO). AF_03/2024</v>
          </cell>
          <cell r="D679" t="str">
            <v>M</v>
          </cell>
          <cell r="E679">
            <v>64.2</v>
          </cell>
        </row>
        <row r="680">
          <cell r="B680">
            <v>92825</v>
          </cell>
          <cell r="C680" t="str">
            <v>ASSENTAMENTO DE TUBO DE CONCRETO PARA REDES COLETORAS DE ÁGUAS PLUVIAIS, DIÂMETRO DE 700 MM, JUNTA RÍGIDA, INSTALADO EM LOCAL COM ALTO NÍVEL DE INTERFERÊNCIAS (NÃO INCLUI FORNECIMENTO). AF_03/2024</v>
          </cell>
          <cell r="D680" t="str">
            <v>M</v>
          </cell>
          <cell r="E680">
            <v>84.4</v>
          </cell>
        </row>
        <row r="681">
          <cell r="B681">
            <v>92812</v>
          </cell>
          <cell r="C681" t="str">
            <v>ASSENTAMENTO DE TUBO DE CONCRETO PARA REDES COLETORAS DE ÁGUAS PLUVIAIS, DIÂMETRO DE 700 MM, JUNTA RÍGIDA, INSTALADO EM LOCAL COM BAIXO NÍVEL DE INTERFERÊNCIAS (NÃO INCLUI FORNECIMENTO). AF_03/2024</v>
          </cell>
          <cell r="D681" t="str">
            <v>M</v>
          </cell>
          <cell r="E681">
            <v>76.569999999999993</v>
          </cell>
        </row>
        <row r="682">
          <cell r="B682">
            <v>92826</v>
          </cell>
          <cell r="C682" t="str">
            <v>ASSENTAMENTO DE TUBO DE CONCRETO PARA REDES COLETORAS DE ÁGUAS PLUVIAIS, DIÂMETRO DE 800 MM, JUNTA RÍGIDA, INSTALADO EM LOCAL COM ALTO NÍVEL DE INTERFERÊNCIAS (NÃO INCLUI FORNECIMENTO). AF_03/2024</v>
          </cell>
          <cell r="D682" t="str">
            <v>M</v>
          </cell>
          <cell r="E682">
            <v>98.32</v>
          </cell>
        </row>
        <row r="683">
          <cell r="B683">
            <v>92813</v>
          </cell>
          <cell r="C683" t="str">
            <v>ASSENTAMENTO DE TUBO DE CONCRETO PARA REDES COLETORAS DE ÁGUAS PLUVIAIS, DIÂMETRO DE 800 MM, JUNTA RÍGIDA, INSTALADO EM LOCAL COM BAIXO NÍVEL DE INTERFERÊNCIAS (NÃO INCLUI FORNECIMENTO). AF_03/2024</v>
          </cell>
          <cell r="D683" t="str">
            <v>M</v>
          </cell>
          <cell r="E683">
            <v>89.24</v>
          </cell>
        </row>
        <row r="684">
          <cell r="B684">
            <v>92827</v>
          </cell>
          <cell r="C684" t="str">
            <v>ASSENTAMENTO DE TUBO DE CONCRETO PARA REDES COLETORAS DE ÁGUAS PLUVIAIS, DIÂMETRO DE 900 MM, JUNTA RÍGIDA, INSTALADO EM LOCAL COM ALTO NÍVEL DE INTERFERÊNCIAS (NÃO INCLUI FORNECIMENTO). AF_03/2024</v>
          </cell>
          <cell r="D684" t="str">
            <v>M</v>
          </cell>
          <cell r="E684">
            <v>112.58</v>
          </cell>
        </row>
        <row r="685">
          <cell r="B685">
            <v>92814</v>
          </cell>
          <cell r="C685" t="str">
            <v>ASSENTAMENTO DE TUBO DE CONCRETO PARA REDES COLETORAS DE ÁGUAS PLUVIAIS, DIÂMETRO DE 900 MM, JUNTA RÍGIDA, INSTALADO EM LOCAL COM BAIXO NÍVEL DE INTERFERÊNCIAS (NÃO INCLUI FORNECIMENTO). AF_03/2024</v>
          </cell>
          <cell r="D685" t="str">
            <v>M</v>
          </cell>
          <cell r="E685">
            <v>102.21</v>
          </cell>
        </row>
        <row r="686">
          <cell r="B686">
            <v>95570</v>
          </cell>
          <cell r="C686" t="str">
            <v>TUBO DE CONCRETO (SIMPLES) PARA REDES COLETORAS DE ÁGUAS PLUVIAIS, DIÂMETRO DE 300 MM, JUNTA RÍGIDA, INSTALADO EM LOCAL COM ALTO NÍVEL DE INTERFERÊNCIAS - FORNECIMENTO E ASSENTAMENTO. AF_03/2024</v>
          </cell>
          <cell r="D686" t="str">
            <v>M</v>
          </cell>
          <cell r="E686">
            <v>66.97</v>
          </cell>
        </row>
        <row r="687">
          <cell r="B687">
            <v>95567</v>
          </cell>
          <cell r="C687" t="str">
            <v>TUBO DE CONCRETO (SIMPLES) PARA REDES COLETORAS DE ÁGUAS PLUVIAIS, DIÂMETRO DE 300 MM, JUNTA RÍGIDA, INSTALADO EM LOCAL COM BAIXO NÍVEL DE INTERFERÊNCIAS - FORNECIMENTO E ASSENTAMENTO. AF_03/2024</v>
          </cell>
          <cell r="D687" t="str">
            <v>M</v>
          </cell>
          <cell r="E687">
            <v>64.05</v>
          </cell>
        </row>
        <row r="688">
          <cell r="B688">
            <v>95571</v>
          </cell>
          <cell r="C688" t="str">
            <v>TUBO DE CONCRETO (SIMPLES) PARA REDES COLETORAS DE ÁGUAS PLUVIAIS, DIÂMETRO DE 400 MM, JUNTA RÍGIDA, INSTALADO EM LOCAL COM ALTO NÍVEL DE INTERFERÊNCIAS - FORNECIMENTO E ASSENTAMENTO. AF_03/2024</v>
          </cell>
          <cell r="D688" t="str">
            <v>M</v>
          </cell>
          <cell r="E688">
            <v>85.93</v>
          </cell>
        </row>
        <row r="689">
          <cell r="B689">
            <v>95568</v>
          </cell>
          <cell r="C689" t="str">
            <v>TUBO DE CONCRETO (SIMPLES) PARA REDES COLETORAS DE ÁGUAS PLUVIAIS, DIÂMETRO DE 400 MM, JUNTA RÍGIDA, INSTALADO EM LOCAL COM BAIXO NÍVEL DE INTERFERÊNCIAS - FORNECIMENTO E ASSENTAMENTO. AF_03/2024</v>
          </cell>
          <cell r="D689" t="str">
            <v>M</v>
          </cell>
          <cell r="E689">
            <v>81.78</v>
          </cell>
        </row>
        <row r="690">
          <cell r="B690">
            <v>95572</v>
          </cell>
          <cell r="C690" t="str">
            <v>TUBO DE CONCRETO (SIMPLES) PARA REDES COLETORAS DE ÁGUAS PLUVIAIS, DIÂMETRO DE 500 MM, JUNTA RÍGIDA, INSTALADO EM LOCAL COM ALTO NÍVEL DE INTERFERÊNCIAS - FORNECIMENTO E ASSENTAMENTO. AF_03/2024</v>
          </cell>
          <cell r="D690" t="str">
            <v>M</v>
          </cell>
          <cell r="E690">
            <v>119.15</v>
          </cell>
        </row>
        <row r="691">
          <cell r="B691">
            <v>95569</v>
          </cell>
          <cell r="C691" t="str">
            <v>TUBO DE CONCRETO (SIMPLES) PARA REDES COLETORAS DE ÁGUAS PLUVIAIS, DIÂMETRO DE 500 MM, JUNTA RÍGIDA, INSTALADO EM LOCAL COM BAIXO NÍVEL DE INTERFERÊNCIAS - FORNECIMENTO E ASSENTAMENTO. AF_03/2024</v>
          </cell>
          <cell r="D691" t="str">
            <v>M</v>
          </cell>
          <cell r="E691">
            <v>113.77</v>
          </cell>
        </row>
        <row r="692">
          <cell r="B692">
            <v>92863</v>
          </cell>
          <cell r="C692" t="str">
            <v>TUBO DE CONCRETO PARA REDES COLETORAS DE ESGOTO SANITÁRIO, DIÂMETRO DE 1000 MM, JUNTA ELÁSTICA, INSTALADO EM LOCAL COM ALTO NÍVEL DE INTERFERÊNCIAS - FORNECIMENTO E ASSENTAMENTO. AF_03/2024</v>
          </cell>
          <cell r="D692" t="str">
            <v>M</v>
          </cell>
          <cell r="E692">
            <v>1185.1400000000001</v>
          </cell>
        </row>
        <row r="693">
          <cell r="B693">
            <v>92847</v>
          </cell>
          <cell r="C693" t="str">
            <v>TUBO DE CONCRETO PARA REDES COLETORAS DE ESGOTO SANITÁRIO, DIÂMETRO DE 1000 MM, JUNTA ELÁSTICA, INSTALADO EM LOCAL COM BAIXO NÍVEL DE INTERFERÊNCIAS - FORNECIMENTO E ASSENTAMENTO. AF_03/2024</v>
          </cell>
          <cell r="D693" t="str">
            <v>M</v>
          </cell>
          <cell r="E693">
            <v>1173.55</v>
          </cell>
        </row>
        <row r="694">
          <cell r="B694">
            <v>104936</v>
          </cell>
          <cell r="C694" t="str">
            <v>TUBO DE CONCRETO PARA REDES COLETORAS DE ESGOTO SANITÁRIO, DIÂMETRO DE 1200 MM, JUNTA ELÁSTICA, INSTALADO EM LOCAL COM ALTO NÍVEL DE INTERFERÊNCIAS - FORNECIMENTO E ASSENTAMENTO. AF_03/2024</v>
          </cell>
          <cell r="D694" t="str">
            <v>M</v>
          </cell>
          <cell r="E694">
            <v>0</v>
          </cell>
        </row>
        <row r="695">
          <cell r="B695">
            <v>104932</v>
          </cell>
          <cell r="C695" t="str">
            <v>TUBO DE CONCRETO PARA REDES COLETORAS DE ESGOTO SANITÁRIO, DIÂMETRO DE 1200 MM, JUNTA ELÁSTICA, INSTALADO EM LOCAL COM BAIXO NÍVEL DE INTERFERÊNCIAS - FORNECIMENTO E ASSENTAMENTO. AF_03/2024</v>
          </cell>
          <cell r="D695" t="str">
            <v>M</v>
          </cell>
          <cell r="E695">
            <v>0</v>
          </cell>
        </row>
        <row r="696">
          <cell r="B696">
            <v>104938</v>
          </cell>
          <cell r="C696" t="str">
            <v>TUBO DE CONCRETO PARA REDES COLETORAS DE ESGOTO SANITÁRIO, DIÂMETRO DE 1500 MM, JUNTA ELÁSTICA, INSTALADO EM LOCAL COM ALTO NÍVEL DE INTERFERÊNCIAS - FORNECIMENTO E ASSENTAMENTO. AF_03/2024</v>
          </cell>
          <cell r="D696" t="str">
            <v>M</v>
          </cell>
          <cell r="E696">
            <v>0</v>
          </cell>
        </row>
        <row r="697">
          <cell r="B697">
            <v>104934</v>
          </cell>
          <cell r="C697" t="str">
            <v>TUBO DE CONCRETO PARA REDES COLETORAS DE ESGOTO SANITÁRIO, DIÂMETRO DE 1500 MM, JUNTA ELÁSTICA, INSTALADO EM LOCAL COM BAIXO NÍVEL DE INTERFERÊNCIAS - FORNECIMENTO E ASSENTAMENTO. AF_03/2024</v>
          </cell>
          <cell r="D697" t="str">
            <v>M</v>
          </cell>
          <cell r="E697">
            <v>0</v>
          </cell>
        </row>
        <row r="698">
          <cell r="B698">
            <v>92849</v>
          </cell>
          <cell r="C698" t="str">
            <v>TUBO DE CONCRETO PARA REDES COLETORAS DE ESGOTO SANITÁRIO, DIÂMETRO DE 300 MM, JUNTA ELÁSTICA, INSTALADO EM LOCAL COM ALTO NÍVEL DE INTERFERÊNCIAS - FORNECIMENTO E ASSENTAMENTO. AF_03/2024</v>
          </cell>
          <cell r="D698" t="str">
            <v>M</v>
          </cell>
          <cell r="E698">
            <v>251.78</v>
          </cell>
        </row>
        <row r="699">
          <cell r="B699">
            <v>92833</v>
          </cell>
          <cell r="C699" t="str">
            <v>TUBO DE CONCRETO PARA REDES COLETORAS DE ESGOTO SANITÁRIO, DIÂMETRO DE 300 MM, JUNTA ELÁSTICA, INSTALADO EM LOCAL COM BAIXO NÍVEL DE INTERFERÊNCIAS - FORNECIMENTO E ASSENTAMENTO. AF_03/2024</v>
          </cell>
          <cell r="D699" t="str">
            <v>M</v>
          </cell>
          <cell r="E699">
            <v>248.88</v>
          </cell>
        </row>
        <row r="700">
          <cell r="B700">
            <v>92851</v>
          </cell>
          <cell r="C700" t="str">
            <v>TUBO DE CONCRETO PARA REDES COLETORAS DE ESGOTO SANITÁRIO, DIÂMETRO DE 400 MM, JUNTA ELÁSTICA, INSTALADO EM LOCAL COM ALTO NÍVEL DE INTERFERÊNCIAS - FORNECIMENTO E ASSENTAMENTO. AF_03/2024</v>
          </cell>
          <cell r="D700" t="str">
            <v>M</v>
          </cell>
          <cell r="E700">
            <v>266.11</v>
          </cell>
        </row>
        <row r="701">
          <cell r="B701">
            <v>92835</v>
          </cell>
          <cell r="C701" t="str">
            <v>TUBO DE CONCRETO PARA REDES COLETORAS DE ESGOTO SANITÁRIO, DIÂMETRO DE 400 MM, JUNTA ELÁSTICA, INSTALADO EM LOCAL COM BAIXO NÍVEL DE INTERFERÊNCIAS - FORNECIMENTO E ASSENTAMENTO. AF_03/2024</v>
          </cell>
          <cell r="D701" t="str">
            <v>M</v>
          </cell>
          <cell r="E701">
            <v>261.98</v>
          </cell>
        </row>
        <row r="702">
          <cell r="B702">
            <v>92853</v>
          </cell>
          <cell r="C702" t="str">
            <v>TUBO DE CONCRETO PARA REDES COLETORAS DE ESGOTO SANITÁRIO, DIÂMETRO DE 500 MM, JUNTA ELÁSTICA, INSTALADO EM LOCAL COM ALTO NÍVEL DE INTERFERÊNCIAS - FORNECIMENTO E ASSENTAMENTO. AF_03/2024</v>
          </cell>
          <cell r="D702" t="str">
            <v>M</v>
          </cell>
          <cell r="E702">
            <v>472.85</v>
          </cell>
        </row>
        <row r="703">
          <cell r="B703">
            <v>92837</v>
          </cell>
          <cell r="C703" t="str">
            <v>TUBO DE CONCRETO PARA REDES COLETORAS DE ESGOTO SANITÁRIO, DIÂMETRO DE 500 MM, JUNTA ELÁSTICA, INSTALADO EM LOCAL COM BAIXO NÍVEL DE INTERFERÊNCIAS - FORNECIMENTO E ASSENTAMENTO. AF_03/2024</v>
          </cell>
          <cell r="D703" t="str">
            <v>M</v>
          </cell>
          <cell r="E703">
            <v>467.48</v>
          </cell>
        </row>
        <row r="704">
          <cell r="B704">
            <v>92855</v>
          </cell>
          <cell r="C704" t="str">
            <v>TUBO DE CONCRETO PARA REDES COLETORAS DE ESGOTO SANITÁRIO, DIÂMETRO DE 600 MM, JUNTA ELÁSTICA, INSTALADO EM LOCAL COM ALTO NÍVEL DE INTERFERÊNCIAS - FORNECIMENTO E ASSENTAMENTO. AF_03/2024</v>
          </cell>
          <cell r="D704" t="str">
            <v>M</v>
          </cell>
          <cell r="E704">
            <v>579.79</v>
          </cell>
        </row>
        <row r="705">
          <cell r="B705">
            <v>92839</v>
          </cell>
          <cell r="C705" t="str">
            <v>TUBO DE CONCRETO PARA REDES COLETORAS DE ESGOTO SANITÁRIO, DIÂMETRO DE 600 MM, JUNTA ELÁSTICA, INSTALADO EM LOCAL COM BAIXO NÍVEL DE INTERFERÊNCIAS - FORNECIMENTO E ASSENTAMENTO. AF_03/2024</v>
          </cell>
          <cell r="D705" t="str">
            <v>M</v>
          </cell>
          <cell r="E705">
            <v>573.16</v>
          </cell>
        </row>
        <row r="706">
          <cell r="B706">
            <v>92857</v>
          </cell>
          <cell r="C706" t="str">
            <v>TUBO DE CONCRETO PARA REDES COLETORAS DE ESGOTO SANITÁRIO, DIÂMETRO DE 700 MM, JUNTA ELÁSTICA, INSTALADO EM LOCAL COM ALTO NÍVEL DE INTERFERÊNCIAS - FORNECIMENTO E ASSENTAMENTO. AF_03/2024</v>
          </cell>
          <cell r="D706" t="str">
            <v>M</v>
          </cell>
          <cell r="E706">
            <v>753.85</v>
          </cell>
        </row>
        <row r="707">
          <cell r="B707">
            <v>92841</v>
          </cell>
          <cell r="C707" t="str">
            <v>TUBO DE CONCRETO PARA REDES COLETORAS DE ESGOTO SANITÁRIO, DIÂMETRO DE 700 MM, JUNTA ELÁSTICA, INSTALADO EM LOCAL COM BAIXO NÍVEL DE INTERFERÊNCIAS - FORNECIMENTO E ASSENTAMENTO. AF_03/2024</v>
          </cell>
          <cell r="D707" t="str">
            <v>M</v>
          </cell>
          <cell r="E707">
            <v>745.98</v>
          </cell>
        </row>
        <row r="708">
          <cell r="B708">
            <v>92859</v>
          </cell>
          <cell r="C708" t="str">
            <v>TUBO DE CONCRETO PARA REDES COLETORAS DE ESGOTO SANITÁRIO, DIÂMETRO DE 800 MM, JUNTA ELÁSTICA, INSTALADO EM LOCAL COM ALTO NÍVEL DE INTERFERÊNCIAS - FORNECIMENTO E ASSENTAMENTO. AF_03/2024</v>
          </cell>
          <cell r="D708" t="str">
            <v>M</v>
          </cell>
          <cell r="E708">
            <v>780.64</v>
          </cell>
        </row>
        <row r="709">
          <cell r="B709">
            <v>92843</v>
          </cell>
          <cell r="C709" t="str">
            <v>TUBO DE CONCRETO PARA REDES COLETORAS DE ESGOTO SANITÁRIO, DIÂMETRO DE 800 MM, JUNTA ELÁSTICA, INSTALADO EM LOCAL COM BAIXO NÍVEL DE INTERFERÊNCIAS - FORNECIMENTO E ASSENTAMENTO. AF_03/2024</v>
          </cell>
          <cell r="D709" t="str">
            <v>M</v>
          </cell>
          <cell r="E709">
            <v>771.53</v>
          </cell>
        </row>
        <row r="710">
          <cell r="B710">
            <v>92861</v>
          </cell>
          <cell r="C710" t="str">
            <v>TUBO DE CONCRETO PARA REDES COLETORAS DE ESGOTO SANITÁRIO, DIÂMETRO DE 900 MM, JUNTA ELÁSTICA, INSTALADO EM LOCAL COM ALTO NÍVEL DE INTERFERÊNCIAS - FORNECIMENTO E ASSENTAMENTO. AF_03/2024</v>
          </cell>
          <cell r="D710" t="str">
            <v>M</v>
          </cell>
          <cell r="E710">
            <v>1155.74</v>
          </cell>
        </row>
        <row r="711">
          <cell r="B711">
            <v>92845</v>
          </cell>
          <cell r="C711" t="str">
            <v>TUBO DE CONCRETO PARA REDES COLETORAS DE ESGOTO SANITÁRIO, DIÂMETRO DE 900 MM, JUNTA ELÁSTICA, INSTALADO EM LOCAL COM BAIXO NÍVEL DE INTERFERÊNCIAS - FORNECIMENTO E ASSENTAMENTO. AF_03/2024</v>
          </cell>
          <cell r="D711" t="str">
            <v>M</v>
          </cell>
          <cell r="E711">
            <v>1145.4000000000001</v>
          </cell>
        </row>
        <row r="712">
          <cell r="B712">
            <v>92226</v>
          </cell>
          <cell r="C712" t="str">
            <v>TUBO DE CONCRETO PARA REDES COLETORAS DE ÁGUAS PLUVIAIS, DIÂMETRO DE 1000 MM, JUNTA RÍGIDA, INSTALADO EM LOCAL COM ALTO NÍVEL DE INTERFERÊNCIAS - FORNECIMENTO E ASSENTAMENTO. AF_03/2024</v>
          </cell>
          <cell r="D712" t="str">
            <v>M</v>
          </cell>
          <cell r="E712">
            <v>667.22</v>
          </cell>
        </row>
        <row r="713">
          <cell r="B713">
            <v>92216</v>
          </cell>
          <cell r="C713" t="str">
            <v>TUBO DE CONCRETO PARA REDES COLETORAS DE ÁGUAS PLUVIAIS, DIÂMETRO DE 1000 MM, JUNTA RÍGIDA, INSTALADO EM LOCAL COM BAIXO NÍVEL DE INTERFERÊNCIAS - FORNECIMENTO E ASSENTAMENTO. AF_03/2024</v>
          </cell>
          <cell r="D713" t="str">
            <v>M</v>
          </cell>
          <cell r="E713">
            <v>655.62</v>
          </cell>
        </row>
        <row r="714">
          <cell r="B714">
            <v>92829</v>
          </cell>
          <cell r="C714" t="str">
            <v>TUBO DE CONCRETO PARA REDES COLETORAS DE ÁGUAS PLUVIAIS, DIÂMETRO DE 1200 MM, JUNTA RÍGIDA, INSTALADO EM LOCAL COM ALTO NÍVEL DE INTERFERÊNCIAS - FORNECIMENTO E ASSENTAMENTO. AF_03/2024</v>
          </cell>
          <cell r="D714" t="str">
            <v>M</v>
          </cell>
          <cell r="E714">
            <v>963.74</v>
          </cell>
        </row>
        <row r="715">
          <cell r="B715">
            <v>92816</v>
          </cell>
          <cell r="C715" t="str">
            <v>TUBO DE CONCRETO PARA REDES COLETORAS DE ÁGUAS PLUVIAIS, DIÂMETRO DE 1200 MM, JUNTA RÍGIDA, INSTALADO EM LOCAL COM BAIXO NÍVEL DE INTERFERÊNCIAS - FORNECIMENTO E ASSENTAMENTO. AF_03/2024</v>
          </cell>
          <cell r="D715" t="str">
            <v>M</v>
          </cell>
          <cell r="E715">
            <v>949.69</v>
          </cell>
        </row>
        <row r="716">
          <cell r="B716">
            <v>92831</v>
          </cell>
          <cell r="C716" t="str">
            <v>TUBO DE CONCRETO PARA REDES COLETORAS DE ÁGUAS PLUVIAIS, DIÂMETRO DE 1500 MM, JUNTA RÍGIDA, INSTALADO EM LOCAL COM ALTO NÍVEL DE INTERFERÊNCIAS - FORNECIMENTO E ASSENTAMENTO. AF_03/2024</v>
          </cell>
          <cell r="D716" t="str">
            <v>M</v>
          </cell>
          <cell r="E716">
            <v>1372.99</v>
          </cell>
        </row>
        <row r="717">
          <cell r="B717">
            <v>92818</v>
          </cell>
          <cell r="C717" t="str">
            <v>TUBO DE CONCRETO PARA REDES COLETORAS DE ÁGUAS PLUVIAIS, DIÂMETRO DE 1500 MM, JUNTA RÍGIDA, INSTALADO EM LOCAL COM BAIXO NÍVEL DE INTERFERÊNCIAS - FORNECIMENTO E ASSENTAMENTO. AF_03/2024</v>
          </cell>
          <cell r="D717" t="str">
            <v>M</v>
          </cell>
          <cell r="E717">
            <v>1355.21</v>
          </cell>
        </row>
        <row r="718">
          <cell r="B718">
            <v>95566</v>
          </cell>
          <cell r="C718" t="str">
            <v>TUBO DE CONCRETO PARA REDES COLETORAS DE ÁGUAS PLUVIAIS, DIÂMETRO DE 300MM, JUNTA RÍGIDA, INSTALADO EM LOCAL COM ALTO NÍVEL DE INTERFERÊNCIAS - FORNECIMENTO E ASSENTAMENTO. AF_03/2024</v>
          </cell>
          <cell r="D718" t="str">
            <v>M</v>
          </cell>
          <cell r="E718">
            <v>158.83000000000001</v>
          </cell>
        </row>
        <row r="719">
          <cell r="B719">
            <v>95565</v>
          </cell>
          <cell r="C719" t="str">
            <v>TUBO DE CONCRETO PARA REDES COLETORAS DE ÁGUAS PLUVIAIS, DIÂMETRO DE 300MM, JUNTA RÍGIDA, INSTALADO EM LOCAL COM BAIXO NÍVEL DE INTERFERÊNCIAS - FORNECIMENTO E ASSENTAMENTO. AF_03/2024</v>
          </cell>
          <cell r="D719" t="str">
            <v>M</v>
          </cell>
          <cell r="E719">
            <v>155.91</v>
          </cell>
        </row>
        <row r="720">
          <cell r="B720">
            <v>92219</v>
          </cell>
          <cell r="C720" t="str">
            <v>TUBO DE CONCRETO PARA REDES COLETORAS DE ÁGUAS PLUVIAIS, DIÂMETRO DE 400 MM, JUNTA RÍGIDA, INSTALADO EM LOCAL COM ALTO NÍVEL DE INTERFERÊNCIAS - FORNECIMENTO E ASSENTAMENTO. AF_03/2024</v>
          </cell>
          <cell r="D720" t="str">
            <v>M</v>
          </cell>
          <cell r="E720">
            <v>187.75</v>
          </cell>
        </row>
        <row r="721">
          <cell r="B721">
            <v>92210</v>
          </cell>
          <cell r="C721" t="str">
            <v>TUBO DE CONCRETO PARA REDES COLETORAS DE ÁGUAS PLUVIAIS, DIÂMETRO DE 400 MM, JUNTA RÍGIDA, INSTALADO EM LOCAL COM BAIXO NÍVEL DE INTERFERÊNCIAS - FORNECIMENTO E ASSENTAMENTO. AF_03/2024</v>
          </cell>
          <cell r="D721" t="str">
            <v>M</v>
          </cell>
          <cell r="E721">
            <v>183.6</v>
          </cell>
        </row>
        <row r="722">
          <cell r="B722">
            <v>92220</v>
          </cell>
          <cell r="C722" t="str">
            <v>TUBO DE CONCRETO PARA REDES COLETORAS DE ÁGUAS PLUVIAIS, DIÂMETRO DE 500 MM, JUNTA RÍGIDA, INSTALADO EM LOCAL COM ALTO NÍVEL DE INTERFERÊNCIAS - FORNECIMENTO E ASSENTAMENTO. AF_03/2024</v>
          </cell>
          <cell r="D722" t="str">
            <v>M</v>
          </cell>
          <cell r="E722">
            <v>228.69</v>
          </cell>
        </row>
        <row r="723">
          <cell r="B723">
            <v>92211</v>
          </cell>
          <cell r="C723" t="str">
            <v>TUBO DE CONCRETO PARA REDES COLETORAS DE ÁGUAS PLUVIAIS, DIÂMETRO DE 500 MM, JUNTA RÍGIDA, INSTALADO EM LOCAL COM BAIXO NÍVEL DE INTERFERÊNCIAS - FORNECIMENTO E ASSENTAMENTO. AF_03/2024</v>
          </cell>
          <cell r="D723" t="str">
            <v>M</v>
          </cell>
          <cell r="E723">
            <v>223.31</v>
          </cell>
        </row>
        <row r="724">
          <cell r="B724">
            <v>92221</v>
          </cell>
          <cell r="C724" t="str">
            <v>TUBO DE CONCRETO PARA REDES COLETORAS DE ÁGUAS PLUVIAIS, DIÂMETRO DE 600 MM, JUNTA RÍGIDA, INSTALADO EM LOCAL COM ALTO NÍVEL DE INTERFERÊNCIAS - FORNECIMENTO E ASSENTAMENTO. AF_03/2024</v>
          </cell>
          <cell r="D724" t="str">
            <v>M</v>
          </cell>
          <cell r="E724">
            <v>347.88</v>
          </cell>
        </row>
        <row r="725">
          <cell r="B725">
            <v>92212</v>
          </cell>
          <cell r="C725" t="str">
            <v>TUBO DE CONCRETO PARA REDES COLETORAS DE ÁGUAS PLUVIAIS, DIÂMETRO DE 600 MM, JUNTA RÍGIDA, INSTALADO EM LOCAL COM BAIXO NÍVEL DE INTERFERÊNCIAS - FORNECIMENTO E ASSENTAMENTO. AF_03/2024</v>
          </cell>
          <cell r="D725" t="str">
            <v>M</v>
          </cell>
          <cell r="E725">
            <v>341.27</v>
          </cell>
        </row>
        <row r="726">
          <cell r="B726">
            <v>92222</v>
          </cell>
          <cell r="C726" t="str">
            <v>TUBO DE CONCRETO PARA REDES COLETORAS DE ÁGUAS PLUVIAIS, DIÂMETRO DE 700 MM, JUNTA RÍGIDA, INSTALADO EM LOCAL COM ALTO NÍVEL DE INTERFERÊNCIAS - FORNECIMENTO E ASSENTAMENTO. AF_03/2024</v>
          </cell>
          <cell r="D726" t="str">
            <v>M</v>
          </cell>
          <cell r="E726">
            <v>462.04</v>
          </cell>
        </row>
        <row r="727">
          <cell r="B727">
            <v>92213</v>
          </cell>
          <cell r="C727" t="str">
            <v>TUBO DE CONCRETO PARA REDES COLETORAS DE ÁGUAS PLUVIAIS, DIÂMETRO DE 700 MM, JUNTA RÍGIDA, INSTALADO EM LOCAL COM BAIXO NÍVEL DE INTERFERÊNCIAS - FORNECIMENTO E ASSENTAMENTO. AF_03/2024</v>
          </cell>
          <cell r="D727" t="str">
            <v>M</v>
          </cell>
          <cell r="E727">
            <v>454.21</v>
          </cell>
        </row>
        <row r="728">
          <cell r="B728">
            <v>92223</v>
          </cell>
          <cell r="C728" t="str">
            <v>TUBO DE CONCRETO PARA REDES COLETORAS DE ÁGUAS PLUVIAIS, DIÂMETRO DE 800 MM, JUNTA RÍGIDA, INSTALADO EM LOCAL COM ALTO NÍVEL DE INTERFERÊNCIAS - FORNECIMENTO E ASSENTAMENTO. AF_03/2024</v>
          </cell>
          <cell r="D728" t="str">
            <v>M</v>
          </cell>
          <cell r="E728">
            <v>559.30999999999995</v>
          </cell>
        </row>
        <row r="729">
          <cell r="B729">
            <v>92214</v>
          </cell>
          <cell r="C729" t="str">
            <v>TUBO DE CONCRETO PARA REDES COLETORAS DE ÁGUAS PLUVIAIS, DIÂMETRO DE 800 MM, JUNTA RÍGIDA, INSTALADO EM LOCAL COM BAIXO NÍVEL DE INTERFERÊNCIAS - FORNECIMENTO E ASSENTAMENTO. AF_03/2024</v>
          </cell>
          <cell r="D729" t="str">
            <v>M</v>
          </cell>
          <cell r="E729">
            <v>550.23</v>
          </cell>
        </row>
        <row r="730">
          <cell r="B730">
            <v>92224</v>
          </cell>
          <cell r="C730" t="str">
            <v>TUBO DE CONCRETO PARA REDES COLETORAS DE ÁGUAS PLUVIAIS, DIÂMETRO DE 900 MM, JUNTA RÍGIDA, INSTALADO EM LOCAL COM ALTO NÍVEL DE INTERFERÊNCIAS - FORNECIMENTO E ASSENTAMENTO. AF_03/2024</v>
          </cell>
          <cell r="D730" t="str">
            <v>M</v>
          </cell>
          <cell r="E730">
            <v>642.26</v>
          </cell>
        </row>
        <row r="731">
          <cell r="B731">
            <v>92215</v>
          </cell>
          <cell r="C731" t="str">
            <v>TUBO DE CONCRETO PARA REDES COLETORAS DE ÁGUAS PLUVIAIS, DIÂMETRO DE 900 MM, JUNTA RÍGIDA, INSTALADO EM LOCAL COM BAIXO NÍVEL DE INTERFERÊNCIAS - FORNECIMENTO E ASSENTAMENTO. AF_03/2024</v>
          </cell>
          <cell r="D731" t="str">
            <v>M</v>
          </cell>
          <cell r="E731">
            <v>631.89</v>
          </cell>
        </row>
        <row r="732">
          <cell r="B732">
            <v>94342</v>
          </cell>
          <cell r="C732" t="str">
            <v>ATERRO MANUAL DE VALAS COM AREIA PARA ATERRO. AF_08/2023</v>
          </cell>
          <cell r="D732" t="str">
            <v>M3</v>
          </cell>
          <cell r="E732">
            <v>129.66</v>
          </cell>
        </row>
        <row r="733">
          <cell r="B733">
            <v>94319</v>
          </cell>
          <cell r="C733" t="str">
            <v>ATERRO MANUAL DE VALAS COM SOLO ARGILO-ARENOSO. AF_08/2023</v>
          </cell>
          <cell r="D733" t="str">
            <v>M3</v>
          </cell>
          <cell r="E733">
            <v>91.29</v>
          </cell>
        </row>
        <row r="734">
          <cell r="B734">
            <v>94304</v>
          </cell>
          <cell r="C734" t="str">
            <v>ATERRO MECANIZADO DE VALA COM ESCAVADEIRA HIDRÁULICA (CAPACIDADE DA CAÇAMBA: 0,8 M³ / POTÊNCIA: 111 HP), LARGURA ATÉ 2,5 M, PROFUNDIDADE ATÉ 1,5 M, COM SOLO ARGILO-ARENOSO. AF_08/2023</v>
          </cell>
          <cell r="D734" t="str">
            <v>M3</v>
          </cell>
          <cell r="E734">
            <v>82.07</v>
          </cell>
        </row>
        <row r="735">
          <cell r="B735">
            <v>94306</v>
          </cell>
          <cell r="C735" t="str">
            <v>ATERRO MECANIZADO DE VALA COM ESCAVADEIRA HIDRÁULICA (CAPACIDADE DA CAÇAMBA: 0,8 M³ / POTÊNCIA: 111 HP), LARGURA ATÉ 2,5 M, PROFUNDIDADE DE 1,5 A 3,0 M, COM SOLO ARGILO-ARENOSO. AF_08/2023</v>
          </cell>
          <cell r="D735" t="str">
            <v>M3</v>
          </cell>
          <cell r="E735">
            <v>74.77</v>
          </cell>
        </row>
        <row r="736">
          <cell r="B736">
            <v>94327</v>
          </cell>
          <cell r="C736" t="str">
            <v>ATERRO MECANIZADO DE VALA COM ESCAVADEIRA HIDRÁULICA (CAPACIDADE DA CAÇAMBA: 0,8 M³/POTÊNCIA: 111 HP), LARGURA ATÉ 2,5 M, PROFUNDIDADE ATÉ 1,5 M, COM AREIA PARA ATERRO. AF_08/2023</v>
          </cell>
          <cell r="D736" t="str">
            <v>M3</v>
          </cell>
          <cell r="E736">
            <v>120.44</v>
          </cell>
        </row>
        <row r="737">
          <cell r="B737">
            <v>94329</v>
          </cell>
          <cell r="C737" t="str">
            <v>ATERRO MECANIZADO DE VALA COM ESCAVADEIRA HIDRÁULICA (CAPACIDADE DA CAÇAMBA: 0,8 M³/POTÊNCIA: 111 HP), LARGURA ATÉ 2,5 M, PROFUNDIDADE DE 1,5 A 3,0 M, COM AREIA PARA ATERRO. AF_08/2023</v>
          </cell>
          <cell r="D737" t="str">
            <v>M3</v>
          </cell>
          <cell r="E737">
            <v>113.14</v>
          </cell>
        </row>
        <row r="738">
          <cell r="B738">
            <v>94333</v>
          </cell>
          <cell r="C738" t="str">
            <v>ATERRO MECANIZADO DE VALA COM ESCAVADEIRA HIDRÁULICA (CAPACIDADE DA CAÇAMBA: 0,8 M³/POTÊNCIA: 111 HP), LARGURA ATÉ 2,5 M, PROFUNDIDADE DE 3,0 A 6,0 M, COM AREIA PARA ATERRO. AF_08/2023</v>
          </cell>
          <cell r="D738" t="str">
            <v>M3</v>
          </cell>
          <cell r="E738">
            <v>109.85</v>
          </cell>
        </row>
        <row r="739">
          <cell r="B739">
            <v>94310</v>
          </cell>
          <cell r="C739" t="str">
            <v>ATERRO MECANIZADO DE VALA COM ESCAVADEIRA HIDRÁULICA (CAPACIDADE DA CAÇAMBA: 0,8 M³/POTÊNCIA: 111 HP), LARGURA ATÉ 2,5 M, PROFUNDIDADE DE 3,0 A 6,0 M, COM SOLO ARGILO-ARENOSO. AF_08/2023</v>
          </cell>
          <cell r="D739" t="str">
            <v>M3</v>
          </cell>
          <cell r="E739">
            <v>71.48</v>
          </cell>
        </row>
        <row r="740">
          <cell r="B740">
            <v>104739</v>
          </cell>
          <cell r="C740" t="str">
            <v>ATERRO MECANIZADO DE VALA COM MINICARREGADEIRA, COM AREIA PARA ATERRO. AF_08/2023</v>
          </cell>
          <cell r="D740" t="str">
            <v>M3</v>
          </cell>
          <cell r="E740">
            <v>127.14</v>
          </cell>
        </row>
        <row r="741">
          <cell r="B741">
            <v>104738</v>
          </cell>
          <cell r="C741" t="str">
            <v>ATERRO MECANIZADO DE VALA COM MINICARREGADEIRA, COM SOLO ARGILO-ARENOSO. AF_08/2023</v>
          </cell>
          <cell r="D741" t="str">
            <v>M3</v>
          </cell>
          <cell r="E741">
            <v>88.77</v>
          </cell>
        </row>
        <row r="742">
          <cell r="B742">
            <v>94316</v>
          </cell>
          <cell r="C742" t="str">
            <v>ATERRO MECANIZADO DE VALA COM RETROESCAVADEIRA (CAPACIDADE DA CAÇAMBA DA RETRO: 0,26 M³ / POTÊNCIA: 88 HP), LARGURA ATÉ 1,5 M, PROFUNDIDADE ATÉ 1,5 M, COM SOLO ARGILO-ARENOSO. AF_08/2023</v>
          </cell>
          <cell r="D742" t="str">
            <v>M3</v>
          </cell>
          <cell r="E742">
            <v>76.56</v>
          </cell>
        </row>
        <row r="743">
          <cell r="B743">
            <v>94318</v>
          </cell>
          <cell r="C743" t="str">
            <v>ATERRO MECANIZADO DE VALA COM RETROESCAVADEIRA (CAPACIDADE DA CAÇAMBA DA RETRO: 0,26 M³ / POTÊNCIA: 88 HP), LARGURA ATÉ 1,5 M, PROFUNDIDADE DE 1,5 A 3,0 M, COM SOLO ARGILO-ARENOSO. AF_08/2023</v>
          </cell>
          <cell r="D743" t="str">
            <v>M3</v>
          </cell>
          <cell r="E743">
            <v>70.099999999999994</v>
          </cell>
        </row>
        <row r="744">
          <cell r="B744">
            <v>94339</v>
          </cell>
          <cell r="C744" t="str">
            <v>ATERRO MECANIZADO DE VALA COM RETROESCAVADEIRA (CAPACIDADE DA CAÇAMBA DA RETRO: 0,26 M³/POTÊNCIA: 88 HP), LARGURA ATÉ 1,5 M, PROFUNDIDADE ATÉ 1,5 M, COM AREIA PARA ATERRO. AF_08/2023</v>
          </cell>
          <cell r="D744" t="str">
            <v>M3</v>
          </cell>
          <cell r="E744">
            <v>114.93</v>
          </cell>
        </row>
        <row r="745">
          <cell r="B745">
            <v>94341</v>
          </cell>
          <cell r="C745" t="str">
            <v>ATERRO MECANIZADO DE VALA COM RETROESCAVADEIRA (CAPACIDADE DA CAÇAMBA DA RETRO: 0,26 M³/POTÊNCIA: 88 HP), LARGURA ATÉ 1,5 M, PROFUNDIDADE DE 1,5 A 3,0 M, COM AREIA PARA ATERRO. AF_08/2023</v>
          </cell>
          <cell r="D745" t="str">
            <v>M3</v>
          </cell>
          <cell r="E745">
            <v>108.47</v>
          </cell>
        </row>
        <row r="746">
          <cell r="B746">
            <v>104742</v>
          </cell>
          <cell r="C746" t="str">
            <v>COMPACTAÇÃO DE VALAS COM ROLO COMPRESSOR. AF_08/2023</v>
          </cell>
          <cell r="D746" t="str">
            <v>M2</v>
          </cell>
          <cell r="E746">
            <v>8.7799999999999994</v>
          </cell>
        </row>
        <row r="747">
          <cell r="B747">
            <v>93382</v>
          </cell>
          <cell r="C747" t="str">
            <v>REATERRO MANUAL DE VALAS, COM COMPACTADOR DE SOLOS DE PERCUSSÃO. AF_08/2023</v>
          </cell>
          <cell r="D747" t="str">
            <v>M3</v>
          </cell>
          <cell r="E747">
            <v>35.909999999999997</v>
          </cell>
        </row>
        <row r="748">
          <cell r="B748">
            <v>104737</v>
          </cell>
          <cell r="C748" t="str">
            <v>REATERRO MANUAL DE VALAS, COM PLACA VIBRATÓRIA. AF_08/2023</v>
          </cell>
          <cell r="D748" t="str">
            <v>M3</v>
          </cell>
          <cell r="E748">
            <v>30.64</v>
          </cell>
        </row>
        <row r="749">
          <cell r="B749">
            <v>93369</v>
          </cell>
          <cell r="C749" t="str">
            <v>REATERRO MECANIZADO DE VALA COM ESCAVADEIRA HIDRÁULICA (CAPACIDADE DA CAÇAMBA: 0,8 M³/POTÊNCIA: 111 HP), LARGURA 1,5 A 2,5 M, PROFUNDIDADE 1,5 A 3,0 M, COM SOLO (SEM SUBSTITUIÇÃO) DE 1ª CATEGORIA, COM COMPACTADOR DE SOLOS DE PERCUSSÃO. AF_08/2023</v>
          </cell>
          <cell r="D749" t="str">
            <v>M3</v>
          </cell>
          <cell r="E749">
            <v>19.39</v>
          </cell>
        </row>
        <row r="750">
          <cell r="B750">
            <v>93373</v>
          </cell>
          <cell r="C750" t="str">
            <v>REATERRO MECANIZADO DE VALA COM ESCAVADEIRA HIDRÁULICA (CAPACIDADE DA CAÇAMBA: 0,8 M³/POTÊNCIA: 111 HP), LARGURA 1,5 A 2,5 M, PROFUNDIDADE 3,0 A 6,0 M, COM SOLO (SEM SUBSTITUIÇÃO) DE 1ª CATEGORIA, COM COMPACTADOR DE SOLOS DE PERCUSSÃO. AF_08/2023</v>
          </cell>
          <cell r="D750" t="str">
            <v>M3</v>
          </cell>
          <cell r="E750">
            <v>16.100000000000001</v>
          </cell>
        </row>
        <row r="751">
          <cell r="B751">
            <v>93368</v>
          </cell>
          <cell r="C751" t="str">
            <v>REATERRO MECANIZADO DE VALA COM ESCAVADEIRA HIDRÁULICA (CAPACIDADE DA CAÇAMBA: 0,8 M³/POTÊNCIA: 111 HP), LARGURA ATÉ 1,5 M, PROFUNDIDADE DE 1,5 A 3,0 M, COM SOLO (SEM SUBSTITUIÇÃO) DE 1ª CATEGORIA, COM COMPACTADOR DE SOLOS DE PERCUSSÃO. AF_08/2023</v>
          </cell>
          <cell r="D751" t="str">
            <v>M3</v>
          </cell>
          <cell r="E751">
            <v>23.44</v>
          </cell>
        </row>
        <row r="752">
          <cell r="B752">
            <v>104729</v>
          </cell>
          <cell r="C752" t="str">
            <v>REATERRO MECANIZADO DE VALA COM ESCAVADEIRA HIDRÁULICA (CAPACIDADE DA CAÇAMBA: 0,8 M³/POTÊNCIA: 111 HP), LARGURA ATÉ 1,5 M, PROFUNDIDADE DE 1,5 A 3,0 M, COM SOLO (SEM SUBSTITUIÇÃO) DE 1ª CATEGORIA, COM PLACA VIBRATÓRIA. AF_08/2023</v>
          </cell>
          <cell r="D752" t="str">
            <v>M3</v>
          </cell>
          <cell r="E752">
            <v>18.489999999999998</v>
          </cell>
        </row>
        <row r="753">
          <cell r="B753">
            <v>93372</v>
          </cell>
          <cell r="C753" t="str">
            <v>REATERRO MECANIZADO DE VALA COM ESCAVADEIRA HIDRÁULICA (CAPACIDADE DA CAÇAMBA: 0,8 M³/POTÊNCIA: 111 HP), LARGURA ATÉ 1,5 M, PROFUNDIDADE DE 3,0 A 6,0 M, COM SOLO (SEM SUBSTITUIÇÃO) DE 1ª CATEGORIA, COM COMPACTADOR DE SOLOS DE PERCUSSÃO. AF_08/2023</v>
          </cell>
          <cell r="D753" t="str">
            <v>M3</v>
          </cell>
          <cell r="E753">
            <v>18.66</v>
          </cell>
        </row>
        <row r="754">
          <cell r="B754">
            <v>104731</v>
          </cell>
          <cell r="C754" t="str">
            <v>REATERRO MECANIZADO DE VALA COM ESCAVADEIRA HIDRÁULICA (CAPACIDADE DA CAÇAMBA: 0,8 M³/POTÊNCIA: 111 HP), LARGURA ATÉ 1,5 M, PROFUNDIDADE DE 3,0 A 6,0 M, COM SOLO (SEM SUBSTITUIÇÃO) DE 1ª CATEGORIA, COM PLACA VIBRATÓRIA. AF_08/2023</v>
          </cell>
          <cell r="D754" t="str">
            <v>M3</v>
          </cell>
          <cell r="E754">
            <v>13.73</v>
          </cell>
        </row>
        <row r="755">
          <cell r="B755">
            <v>93367</v>
          </cell>
          <cell r="C755" t="str">
            <v>REATERRO MECANIZADO DE VALA COM ESCAVADEIRA HIDRÁULICA (CAPACIDADE DA CAÇAMBA: 0,8 M³/POTÊNCIA: 111 HP), LARGURA DE 1,5 A 2,5 M, PROFUNDIDADE ATÉ 1,5 M, COM SOLO (SEM SUBSTITUIÇÃO) DE 1ª CATEGORIA, COM COMPACTADOR DE SOLOS DE PERCUSSÃO. AF_08/2023</v>
          </cell>
          <cell r="D755" t="str">
            <v>M3</v>
          </cell>
          <cell r="E755">
            <v>26.69</v>
          </cell>
        </row>
        <row r="756">
          <cell r="B756">
            <v>104728</v>
          </cell>
          <cell r="C756" t="str">
            <v>REATERRO MECANIZADO DE VALA COM ESCAVADEIRA HIDRÁULICA (CAPACIDADE DA CAÇAMBA: 0,8 M³/POTÊNCIA: 111 HP), LARGURA DE 1,5 A 2,5 M, PROFUNDIDADE ATÉ 1,5 M, COM SOLO (SEM SUBSTITUIÇÃO) DE 1ª CATEGORIA, COM PLACA VIBRATÓRIA. AF_08/2023</v>
          </cell>
          <cell r="D756" t="str">
            <v>M3</v>
          </cell>
          <cell r="E756">
            <v>21.72</v>
          </cell>
        </row>
        <row r="757">
          <cell r="B757">
            <v>104730</v>
          </cell>
          <cell r="C757" t="str">
            <v>REATERRO MECANIZADO DE VALA COM ESCAVADEIRA HIDRÁULICA (CAPACIDADE DA CAÇAMBA: 0,8 M³/POTÊNCIA: 111 HP), LARGURA DE 1,5 A 2,5 M, PROFUNDIDADE DE 1,5 A 3,0 M, COM SOLO (SEM SUBSTITUIÇÃO) DE 1ª CATEGORIA, COM PLACA VIBRATÓRIA. AF_08/2023</v>
          </cell>
          <cell r="D757" t="str">
            <v>M3</v>
          </cell>
          <cell r="E757">
            <v>14.45</v>
          </cell>
        </row>
        <row r="758">
          <cell r="B758">
            <v>104732</v>
          </cell>
          <cell r="C758" t="str">
            <v>REATERRO MECANIZADO DE VALA COM ESCAVADEIRA HIDRÁULICA (CAPACIDADE DA CAÇAMBA: 0,8 M³/POTÊNCIA: 111 HP), LARGURA DE 1,5 A 2,5 M, PROFUNDIDADE DE 3,0 A 6,0 M, COM SOLO (SEM SUBSTITUIÇÃO) DE 1ª CATEGORIA, COM PLACA VIBRATÓRIA. AF_08/2023</v>
          </cell>
          <cell r="D758" t="str">
            <v>M3</v>
          </cell>
          <cell r="E758">
            <v>11.17</v>
          </cell>
        </row>
        <row r="759">
          <cell r="B759">
            <v>104740</v>
          </cell>
          <cell r="C759" t="str">
            <v>REATERRO MECANIZADO DE VALA COM MINICARREGADEIRA, COM COMPACTADOR DE SOLOS DE PERCUSSÃO. AF_08/2023</v>
          </cell>
          <cell r="D759" t="str">
            <v>M3</v>
          </cell>
          <cell r="E759">
            <v>33.39</v>
          </cell>
        </row>
        <row r="760">
          <cell r="B760">
            <v>104741</v>
          </cell>
          <cell r="C760" t="str">
            <v>REATERRO MECANIZADO DE VALA COM MINICARREGADEIRA, COM PLACA VIBRATÓRIA. AF_08/2023</v>
          </cell>
          <cell r="D760" t="str">
            <v>M3</v>
          </cell>
          <cell r="E760">
            <v>28.13</v>
          </cell>
        </row>
        <row r="761">
          <cell r="B761">
            <v>93381</v>
          </cell>
          <cell r="C761" t="str">
            <v>REATERRO MECANIZADO DE VALA COM RETROESCAVADEIRA (CAPACIDADE DA CAÇAMBA DA RETRO: 0,26 M³/POTÊNCIA: 88 HP), LARGURA 0,8 A 1,5 M, PROFUNDIDADE 1,5 A 3,0 M, COM SOLO (SEM SUBSTITUIÇÃO) DE 1ª CATEGORIA E COMPACTADOR DE SOLOS DE PERCUSSÃO. AF_08/2023</v>
          </cell>
          <cell r="D761" t="str">
            <v>M3</v>
          </cell>
          <cell r="E761">
            <v>14.72</v>
          </cell>
        </row>
        <row r="762">
          <cell r="B762">
            <v>93379</v>
          </cell>
          <cell r="C762" t="str">
            <v>REATERRO MECANIZADO DE VALA COM RETROESCAVADEIRA (CAPACIDADE DA CAÇAMBA DA RETRO: 0,26 M³/POTÊNCIA: 88 HP), LARGURA 0,8 A 1,5 M, PROFUNDIDADE ATÉ 1,5 M, COM SOLO (SEM SUBSTITUIÇÃO) DE 1ª CATEGORIA, COM COMPACTADOR DE SOLOS DE PERCUSSÃO AF_08/2023</v>
          </cell>
          <cell r="D762" t="str">
            <v>M3</v>
          </cell>
          <cell r="E762">
            <v>21.18</v>
          </cell>
        </row>
        <row r="763">
          <cell r="B763">
            <v>93380</v>
          </cell>
          <cell r="C763" t="str">
            <v>REATERRO MECANIZADO DE VALA COM RETROESCAVADEIRA (CAPACIDADE DA CAÇAMBA DA RETRO: 0,26 M³/POTÊNCIA: 88 HP), LARGURA ATÉ 0,8 M, PROFUNDIDADE 1,5 A 3,0 M, COM SOLO (SEM SUBSTITUIÇÃO) DE 1ª CATEGORIA, COM COMPACTADOR DE SOLOS DE PERCUSSÃO AF_08/2023</v>
          </cell>
          <cell r="D763" t="str">
            <v>M3</v>
          </cell>
          <cell r="E763">
            <v>18.04</v>
          </cell>
        </row>
        <row r="764">
          <cell r="B764">
            <v>93378</v>
          </cell>
          <cell r="C764" t="str">
            <v>REATERRO MECANIZADO DE VALA COM RETROESCAVADEIRA (CAPACIDADE DA CAÇAMBA DA RETRO: 0,26 M³/POTÊNCIA: 88 HP), LARGURA ATÉ 0,8 M, PROFUNDIDADE ATÉ 1,5 M, COM SOLO (SEM SUBSTITUIÇÃO) DE 1ª CATEGORIA, COM COMPACTADOR DE SOLOS DE PERCUSSÃO. AF_08/2023</v>
          </cell>
          <cell r="D764" t="str">
            <v>M3</v>
          </cell>
          <cell r="E764">
            <v>27.46</v>
          </cell>
        </row>
        <row r="765">
          <cell r="B765">
            <v>104733</v>
          </cell>
          <cell r="C765" t="str">
            <v>REATERRO MECANIZADO DE VALA COM RETROESCAVADEIRA (CAPACIDADE DA CAÇAMBA DA RETRO: 0,26 M³/POTÊNCIA: 88 HP), LARGURA ATÉ 0,8 M, PROFUNDIDADE ATÉ 1,5 M, COM SOLO (SEM SUBSTITUIÇÃO) DE 1ª CATEGORIA, COM PLACA VIBRATÓRIA. AF_08/2023</v>
          </cell>
          <cell r="D765" t="str">
            <v>M3</v>
          </cell>
          <cell r="E765">
            <v>22.19</v>
          </cell>
        </row>
        <row r="766">
          <cell r="B766">
            <v>104735</v>
          </cell>
          <cell r="C766" t="str">
            <v>REATERRO MECANIZADO DE VALA COM RETROESCAVADEIRA (CAPACIDADE DA CAÇAMBA DA RETRO: 0,26 M³/POTÊNCIA: 88 HP), LARGURA ATÉ 0,8 M, PROFUNDIDADE DE 1,5 A 3,0 M, COM SOLO (SEM SUBSTITUIÇÃO) DE 1ª CATEGORIA, COM PLACA VIBRATÓRIA. AF_08/2023</v>
          </cell>
          <cell r="D766" t="str">
            <v>M3</v>
          </cell>
          <cell r="E766">
            <v>13.03</v>
          </cell>
        </row>
        <row r="767">
          <cell r="B767">
            <v>104734</v>
          </cell>
          <cell r="C767" t="str">
            <v>REATERRO MECANIZADO DE VALA COM RETROESCAVADEIRA (CAPACIDADE DA CAÇAMBA DA RETRO: 0,26 M³/POTÊNCIA: 88 HP), LARGURA DE 0,8 A 1,5 M, PROFUNDIDADE ATÉ 1,5 M, COM SOLO (SEM SUBSTITUIÇÃO) DE 1ª CATEGORIA, COM PLACA VIBRATÓRIA. AF_08/2023</v>
          </cell>
          <cell r="D767" t="str">
            <v>M3</v>
          </cell>
          <cell r="E767">
            <v>16.07</v>
          </cell>
        </row>
        <row r="768">
          <cell r="B768">
            <v>104736</v>
          </cell>
          <cell r="C768" t="str">
            <v>REATERRO MECANIZADO DE VALA COM RETROESCAVADEIRA (CAPACIDADE DA CAÇAMBA DA RETRO: 0,26 M³/POTÊNCIA: 88 HP), LARGURA DE 0,8 A 1,5 M, PROFUNDIDADE DE 1,5 A 3,0 M, COM SOLO (SEM SUBSTITUIÇÃO) DE 1ª CATEGORIA, COM PLACA VIBRATÓRIA. AF_08/2023</v>
          </cell>
          <cell r="D768" t="str">
            <v>M3</v>
          </cell>
          <cell r="E768">
            <v>9.77</v>
          </cell>
        </row>
        <row r="769">
          <cell r="B769">
            <v>105732</v>
          </cell>
          <cell r="C769" t="str">
            <v>CONSTRUÇÃO DE BASE E SUB-BASE PARA PAVIMENTAÇÃO DE BRITA GRADUADA SIMPLES TRATADA COM CIMENTO, COM ESPESSURA DE 10 CM - EXCLUSIVE CARGA E TRANSPORTE. AF_09/2024</v>
          </cell>
          <cell r="D769" t="str">
            <v>M3</v>
          </cell>
          <cell r="E769">
            <v>231.95</v>
          </cell>
        </row>
        <row r="770">
          <cell r="B770">
            <v>96397</v>
          </cell>
          <cell r="C770" t="str">
            <v>CONSTRUÇÃO DE BASE E SUB-BASE PARA PAVIMENTAÇÃO DE BRITA GRADUADA SIMPLES TRATADA COM CIMENTO, COM ESPESSURA DE 15 CM - EXCLUSIVE CARGA E TRANSPORTE. AF_09/2024</v>
          </cell>
          <cell r="D770" t="str">
            <v>M3</v>
          </cell>
          <cell r="E770">
            <v>226.98</v>
          </cell>
        </row>
        <row r="771">
          <cell r="B771">
            <v>105735</v>
          </cell>
          <cell r="C771" t="str">
            <v>CONSTRUÇÃO DE BASE E SUB-BASE PARA PAVIMENTAÇÃO DE BRITA GRADUADA SIMPLES TRATADA COM CIMENTO, COM ESPESSURA DE 20 CM - EXCLUSIVE CARGA E TRANSPORTE. AF_09/2024</v>
          </cell>
          <cell r="D771" t="str">
            <v>M3</v>
          </cell>
          <cell r="E771">
            <v>224.47</v>
          </cell>
        </row>
        <row r="772">
          <cell r="B772">
            <v>105727</v>
          </cell>
          <cell r="C772" t="str">
            <v>CONSTRUÇÃO DE BASE E SUB-BASE PARA PAVIMENTAÇÃO DE BRITA GRADUADA SIMPLES, COM ESPESSURA DE 10 CM - EXCLUSIVE CARGA E TRANSPORTE. AF_09/2024</v>
          </cell>
          <cell r="D772" t="str">
            <v>M3</v>
          </cell>
          <cell r="E772">
            <v>158.26</v>
          </cell>
        </row>
        <row r="773">
          <cell r="B773">
            <v>96396</v>
          </cell>
          <cell r="C773" t="str">
            <v>CONSTRUÇÃO DE BASE E SUB-BASE PARA PAVIMENTAÇÃO DE BRITA GRADUADA SIMPLES, COM ESPESSURA DE 15 CM - EXCLUSIVE CARGA E TRANSPORTE. AF_09/2024</v>
          </cell>
          <cell r="D773" t="str">
            <v>M3</v>
          </cell>
          <cell r="E773">
            <v>154.41999999999999</v>
          </cell>
        </row>
        <row r="774">
          <cell r="B774">
            <v>105730</v>
          </cell>
          <cell r="C774" t="str">
            <v>CONSTRUÇÃO DE BASE E SUB-BASE PARA PAVIMENTAÇÃO DE BRITA GRADUADA SIMPLES, COM ESPESSURA DE 20 CM - EXCLUSIVE CARGA E TRANSPORTE. AF_09/2024</v>
          </cell>
          <cell r="D774" t="str">
            <v>M3</v>
          </cell>
          <cell r="E774">
            <v>152.47999999999999</v>
          </cell>
        </row>
        <row r="775">
          <cell r="B775">
            <v>105737</v>
          </cell>
          <cell r="C775" t="str">
            <v>CONSTRUÇÃO DE BASE E SUB-BASE PARA PAVIMENTAÇÃO DE CONCRETO COMPACTADO COM ROLO, COM ESPESSURA DE 10 CM - EXCLUSIVE CARGA E TRANSPORTE. AF_09/2024</v>
          </cell>
          <cell r="D775" t="str">
            <v>M3</v>
          </cell>
          <cell r="E775">
            <v>325.82</v>
          </cell>
        </row>
        <row r="776">
          <cell r="B776">
            <v>96398</v>
          </cell>
          <cell r="C776" t="str">
            <v>CONSTRUÇÃO DE BASE E SUB-BASE PARA PAVIMENTAÇÃO DE CONCRETO COMPACTADO COM ROLO, COM ESPESSURA DE 15 CM - EXCLUSIVE CARGA E TRANSPORTE. AF_09/2024</v>
          </cell>
          <cell r="D776" t="str">
            <v>M3</v>
          </cell>
          <cell r="E776">
            <v>322.08</v>
          </cell>
        </row>
        <row r="777">
          <cell r="B777">
            <v>105740</v>
          </cell>
          <cell r="C777" t="str">
            <v>CONSTRUÇÃO DE BASE E SUB-BASE PARA PAVIMENTAÇÃO DE CONCRETO COMPACTADO COM ROLO, COM ESPESSURA DE 20 CM - EXCLUSIVE CARGA E TRANSPORTE. AF_09/2024</v>
          </cell>
          <cell r="D777" t="str">
            <v>M3</v>
          </cell>
          <cell r="E777">
            <v>320.10000000000002</v>
          </cell>
        </row>
        <row r="778">
          <cell r="B778">
            <v>105749</v>
          </cell>
          <cell r="C778" t="str">
            <v>CONSTRUÇÃO DE BASE E SUB-BASE PARA PAVIMENTAÇÃO DE MACADAME SECO, COM ESPESSURA DE 10 CM - EXCLUSIVE CARGA E TRANSPORTE. AF_09/2024</v>
          </cell>
          <cell r="D778" t="str">
            <v>M3</v>
          </cell>
          <cell r="E778">
            <v>142.47999999999999</v>
          </cell>
        </row>
        <row r="779">
          <cell r="B779">
            <v>96400</v>
          </cell>
          <cell r="C779" t="str">
            <v>CONSTRUÇÃO DE BASE E SUB-BASE PARA PAVIMENTAÇÃO DE MACADAME SECO, COM ESPESSURA DE 15 CM - EXCLUSIVE CARGA E TRANSPORTE. AF_09/2024</v>
          </cell>
          <cell r="D779" t="str">
            <v>M3</v>
          </cell>
          <cell r="E779">
            <v>140.46</v>
          </cell>
        </row>
        <row r="780">
          <cell r="B780">
            <v>105752</v>
          </cell>
          <cell r="C780" t="str">
            <v>CONSTRUÇÃO DE BASE E SUB-BASE PARA PAVIMENTAÇÃO DE MACADAME SECO, COM ESPESSURA DE 20 CM - EXCLUSIVE CARGA E TRANSPORTE. AF_09/2024</v>
          </cell>
          <cell r="D780" t="str">
            <v>M3</v>
          </cell>
          <cell r="E780">
            <v>138.68</v>
          </cell>
        </row>
        <row r="781">
          <cell r="B781">
            <v>105754</v>
          </cell>
          <cell r="C781" t="str">
            <v>CONSTRUÇÃO DE BASE E SUB-BASE PARA PAVIMENTAÇÃO DE MACADAME SECO, COM ESPESSURA DE 25 CM - EXCLUSIVE CARGA E TRANSPORTE. AF_09/2024</v>
          </cell>
          <cell r="D781" t="str">
            <v>M3</v>
          </cell>
          <cell r="E781">
            <v>136.97</v>
          </cell>
        </row>
        <row r="782">
          <cell r="B782">
            <v>105742</v>
          </cell>
          <cell r="C782" t="str">
            <v>CONSTRUÇÃO DE BASE E SUB-BASE PARA PAVIMENTAÇÃO DE RACHÃO, COM ESPESSURA DE 30 CM - EXCLUSIVE CARGA E TRANSPORTE. AF_09/2024</v>
          </cell>
          <cell r="D782" t="str">
            <v>M3</v>
          </cell>
          <cell r="E782">
            <v>107.45</v>
          </cell>
        </row>
        <row r="783">
          <cell r="B783">
            <v>96399</v>
          </cell>
          <cell r="C783" t="str">
            <v>CONSTRUÇÃO DE BASE E SUB-BASE PARA PAVIMENTAÇÃO DE RACHÃO, COM ESPESSURA DE 40 CM - EXCLUSIVE CARGA E TRANSPORTE. AF_09/2024</v>
          </cell>
          <cell r="D783" t="str">
            <v>M3</v>
          </cell>
          <cell r="E783">
            <v>105.69</v>
          </cell>
        </row>
        <row r="784">
          <cell r="B784">
            <v>105745</v>
          </cell>
          <cell r="C784" t="str">
            <v>CONSTRUÇÃO DE BASE E SUB-BASE PARA PAVIMENTAÇÃO DE RACHÃO, COM ESPESSURA DE 50 CM - EXCLUSIVE CARGA E TRANSPORTE. AF_09/2024</v>
          </cell>
          <cell r="D784" t="str">
            <v>M3</v>
          </cell>
          <cell r="E784">
            <v>103.9</v>
          </cell>
        </row>
        <row r="785">
          <cell r="B785">
            <v>105747</v>
          </cell>
          <cell r="C785" t="str">
            <v>CONSTRUÇÃO DE BASE E SUB-BASE PARA PAVIMENTAÇÃO DE RACHÃO, COM ESPESSURA DE 60 CM - EXCLUSIVE CARGA E TRANSPORTE. AF_09/2024</v>
          </cell>
          <cell r="D785" t="str">
            <v>M3</v>
          </cell>
          <cell r="E785">
            <v>102.09</v>
          </cell>
        </row>
        <row r="786">
          <cell r="B786">
            <v>105657</v>
          </cell>
          <cell r="C786" t="str">
            <v>CONSTRUÇÃO DE BASE E SUB-BASE PARA PAVIMENTAÇÃO DE SOLO (PREDOMINANTEMENTE ARENOSO) BRITA - 40%-60% COM CIMENTO - 4%, MISTURA EM PISTA, COM ESPESSURA DE 10 CM - EXCLUSIVE ESCAVAÇÃO, CARGA E TRANSPORTE E SOLO. AF_09/2024</v>
          </cell>
          <cell r="D786" t="str">
            <v>M3</v>
          </cell>
          <cell r="E786">
            <v>179.78</v>
          </cell>
        </row>
        <row r="787">
          <cell r="B787">
            <v>100566</v>
          </cell>
          <cell r="C787" t="str">
            <v>CONSTRUÇÃO DE BASE E SUB-BASE PARA PAVIMENTAÇÃO DE SOLO (PREDOMINANTEMENTE ARENOSO) BRITA - 40%-60% COM CIMENTO - 4%, MISTURA EM PISTA, COM ESPESSURA DE 15 CM - EXCLUSIVE ESCAVAÇÃO, CARGA E TRANSPORTE E SOLO. AF_09/2024</v>
          </cell>
          <cell r="D787" t="str">
            <v>M3</v>
          </cell>
          <cell r="E787">
            <v>171.61</v>
          </cell>
        </row>
        <row r="788">
          <cell r="B788">
            <v>105666</v>
          </cell>
          <cell r="C788" t="str">
            <v>CONSTRUÇÃO DE BASE E SUB-BASE PARA PAVIMENTAÇÃO DE SOLO (PREDOMINANTEMENTE ARENOSO) BRITA - 40%-60% COM CIMENTO - 4%, MISTURA EM PISTA, COM ESPESSURA DE 20 CM - EXCLUSIVE ESCAVAÇÃO, CARGA E TRANSPORTE E SOLO. AF_09/2024</v>
          </cell>
          <cell r="D788" t="str">
            <v>M3</v>
          </cell>
          <cell r="E788">
            <v>167.52</v>
          </cell>
        </row>
        <row r="789">
          <cell r="B789">
            <v>105639</v>
          </cell>
          <cell r="C789" t="str">
            <v>CONSTRUÇÃO DE BASE E SUB-BASE PARA PAVIMENTAÇÃO DE SOLO (PREDOMINANTEMENTE ARENOSO) BRITA - 40%-60% COM CIMENTO - 4%, MISTURA EM USINA, COM ESPESSURA DE 10 CM - EXCLUSIVE CARGA E TRANSPORTE. AF_09/2024</v>
          </cell>
          <cell r="D789" t="str">
            <v>M3</v>
          </cell>
          <cell r="E789">
            <v>201.2</v>
          </cell>
        </row>
        <row r="790">
          <cell r="B790">
            <v>105645</v>
          </cell>
          <cell r="C790" t="str">
            <v>CONSTRUÇÃO DE BASE E SUB-BASE PARA PAVIMENTAÇÃO DE SOLO (PREDOMINANTEMENTE ARENOSO) BRITA - 40%-60% COM CIMENTO - 4%, MISTURA EM USINA, COM ESPESSURA DE 15 CM - EXCLUSIVE CARGA E TRANSPORTE. AF_09/2024</v>
          </cell>
          <cell r="D790" t="str">
            <v>M3</v>
          </cell>
          <cell r="E790">
            <v>197.36</v>
          </cell>
        </row>
        <row r="791">
          <cell r="B791">
            <v>105651</v>
          </cell>
          <cell r="C791" t="str">
            <v>CONSTRUÇÃO DE BASE E SUB-BASE PARA PAVIMENTAÇÃO DE SOLO (PREDOMINANTEMENTE ARENOSO) BRITA - 40%-60% COM CIMENTO - 4%, MISTURA EM USINA, COM ESPESSURA DE 20 CM - EXCLUSIVE CARGA E TRANSPORTE. AF_09/2024</v>
          </cell>
          <cell r="D791" t="str">
            <v>M3</v>
          </cell>
          <cell r="E791">
            <v>195.42</v>
          </cell>
        </row>
        <row r="792">
          <cell r="B792">
            <v>105658</v>
          </cell>
          <cell r="C792" t="str">
            <v>CONSTRUÇÃO DE BASE E SUB-BASE PARA PAVIMENTAÇÃO DE SOLO (PREDOMINANTEMENTE ARENOSO) BRITA - 40%-60% COM CIMENTO - 6%, MISTURA EM PISTA, COM ESPESSURA DE 10 CM - EXCLUSIVE ESCAVAÇÃO, CARGA E TRANSPORTE E SOLO. AF_09/2024</v>
          </cell>
          <cell r="D792" t="str">
            <v>M3</v>
          </cell>
          <cell r="E792">
            <v>214.62</v>
          </cell>
        </row>
        <row r="793">
          <cell r="B793">
            <v>100567</v>
          </cell>
          <cell r="C793" t="str">
            <v>CONSTRUÇÃO DE BASE E SUB-BASE PARA PAVIMENTAÇÃO DE SOLO (PREDOMINANTEMENTE ARENOSO) BRITA - 40%-60% COM CIMENTO - 6%, MISTURA EM PISTA, COM ESPESSURA DE 15 CM - EXCLUSIVE ESCAVAÇÃO, CARGA E TRANSPORTE E SOLO. AF_09/2024</v>
          </cell>
          <cell r="D793" t="str">
            <v>M3</v>
          </cell>
          <cell r="E793">
            <v>206.45</v>
          </cell>
        </row>
        <row r="794">
          <cell r="B794">
            <v>105667</v>
          </cell>
          <cell r="C794" t="str">
            <v>CONSTRUÇÃO DE BASE E SUB-BASE PARA PAVIMENTAÇÃO DE SOLO (PREDOMINANTEMENTE ARENOSO) BRITA - 40%-60% COM CIMENTO - 6%, MISTURA EM PISTA, COM ESPESSURA DE 20 CM - EXCLUSIVE ESCAVAÇÃO, CARGA E TRANSPORTE E SOLO. AF_09/2024</v>
          </cell>
          <cell r="D794" t="str">
            <v>M3</v>
          </cell>
          <cell r="E794">
            <v>202.36</v>
          </cell>
        </row>
        <row r="795">
          <cell r="B795">
            <v>105640</v>
          </cell>
          <cell r="C795" t="str">
            <v>CONSTRUÇÃO DE BASE E SUB-BASE PARA PAVIMENTAÇÃO DE SOLO (PREDOMINANTEMENTE ARENOSO) BRITA - 40%-60% COM CIMENTO - 6%, MISTURA EM USINA, COM ESPESSURA DE 10 CM - EXCLUSIVE CARGA E TRANSPORTE. AF_09/2024</v>
          </cell>
          <cell r="D795" t="str">
            <v>M3</v>
          </cell>
          <cell r="E795">
            <v>233.93</v>
          </cell>
        </row>
        <row r="796">
          <cell r="B796">
            <v>105646</v>
          </cell>
          <cell r="C796" t="str">
            <v>CONSTRUÇÃO DE BASE E SUB-BASE PARA PAVIMENTAÇÃO DE SOLO (PREDOMINANTEMENTE ARENOSO) BRITA - 40%-60% COM CIMENTO - 6%, MISTURA EM USINA, COM ESPESSURA DE 15 CM - EXCLUSIVE CARGA E TRANSPORTE. AF_09/2024</v>
          </cell>
          <cell r="D796" t="str">
            <v>M3</v>
          </cell>
          <cell r="E796">
            <v>230.09</v>
          </cell>
        </row>
        <row r="797">
          <cell r="B797">
            <v>105652</v>
          </cell>
          <cell r="C797" t="str">
            <v>CONSTRUÇÃO DE BASE E SUB-BASE PARA PAVIMENTAÇÃO DE SOLO (PREDOMINANTEMENTE ARENOSO) BRITA - 40%-60% COM CIMENTO - 6%, MISTURA EM USINA, COM ESPESSURA DE 20 CM - EXCLUSIVE CARGA E TRANSPORTE. AF_09/2024</v>
          </cell>
          <cell r="D797" t="str">
            <v>M3</v>
          </cell>
          <cell r="E797">
            <v>228.15</v>
          </cell>
        </row>
        <row r="798">
          <cell r="B798">
            <v>105659</v>
          </cell>
          <cell r="C798" t="str">
            <v>CONSTRUÇÃO DE BASE E SUB-BASE PARA PAVIMENTAÇÃO DE SOLO (PREDOMINANTEMENTE ARENOSO) BRITA - 40%-60% COM CIMENTO - 8%, MISTURA EM PISTA, COM ESPESSURA DE 10 CM - EXCLUSIVE ESCAVAÇÃO, CARGA E TRANSPORTE E SOLO. AF_09/2024</v>
          </cell>
          <cell r="D798" t="str">
            <v>M3</v>
          </cell>
          <cell r="E798">
            <v>248.97</v>
          </cell>
        </row>
        <row r="799">
          <cell r="B799">
            <v>100568</v>
          </cell>
          <cell r="C799" t="str">
            <v>CONSTRUÇÃO DE BASE E SUB-BASE PARA PAVIMENTAÇÃO DE SOLO (PREDOMINANTEMENTE ARENOSO) BRITA - 40%-60% COM CIMENTO - 8%, MISTURA EM PISTA, COM ESPESSURA DE 15 CM - EXCLUSIVE ESCAVAÇÃO, CARGA E TRANSPORTE E SOLO. AF_09/2024</v>
          </cell>
          <cell r="D799" t="str">
            <v>M3</v>
          </cell>
          <cell r="E799">
            <v>240.8</v>
          </cell>
        </row>
        <row r="800">
          <cell r="B800">
            <v>105668</v>
          </cell>
          <cell r="C800" t="str">
            <v>CONSTRUÇÃO DE BASE E SUB-BASE PARA PAVIMENTAÇÃO DE SOLO (PREDOMINANTEMENTE ARENOSO) BRITA - 40%-60% COM CIMENTO - 8%, MISTURA EM PISTA, COM ESPESSURA DE 20 CM - EXCLUSIVE ESCAVAÇÃO, CARGA E TRANSPORTE E SOLO. AF_09/2024</v>
          </cell>
          <cell r="D800" t="str">
            <v>M3</v>
          </cell>
          <cell r="E800">
            <v>236.71</v>
          </cell>
        </row>
        <row r="801">
          <cell r="B801">
            <v>105641</v>
          </cell>
          <cell r="C801" t="str">
            <v>CONSTRUÇÃO DE BASE E SUB-BASE PARA PAVIMENTAÇÃO DE SOLO (PREDOMINANTEMENTE ARENOSO) BRITA - 40%-60% COM CIMENTO - 8%, MISTURA EM USINA, COM ESPESSURA DE 10 CM - EXCLUSIVE CARGA E TRANSPORTE. AF_09/2024</v>
          </cell>
          <cell r="D801" t="str">
            <v>M3</v>
          </cell>
          <cell r="E801">
            <v>266.64</v>
          </cell>
        </row>
        <row r="802">
          <cell r="B802">
            <v>105647</v>
          </cell>
          <cell r="C802" t="str">
            <v>CONSTRUÇÃO DE BASE E SUB-BASE PARA PAVIMENTAÇÃO DE SOLO (PREDOMINANTEMENTE ARENOSO) BRITA - 40%-60% COM CIMENTO - 8%, MISTURA EM USINA, COM ESPESSURA DE 15 CM - EXCLUSIVE CARGA E TRANSPORTE. AF_09/2024</v>
          </cell>
          <cell r="D802" t="str">
            <v>M3</v>
          </cell>
          <cell r="E802">
            <v>262.8</v>
          </cell>
        </row>
        <row r="803">
          <cell r="B803">
            <v>105653</v>
          </cell>
          <cell r="C803" t="str">
            <v>CONSTRUÇÃO DE BASE E SUB-BASE PARA PAVIMENTAÇÃO DE SOLO (PREDOMINANTEMENTE ARENOSO) BRITA - 40%-60% COM CIMENTO - 8%, MISTURA EM USINA, COM ESPESSURA DE 20 CM - EXCLUSIVE CARGA E TRANSPORTE. AF_09/2024</v>
          </cell>
          <cell r="D803" t="str">
            <v>M3</v>
          </cell>
          <cell r="E803">
            <v>260.86</v>
          </cell>
        </row>
        <row r="804">
          <cell r="B804">
            <v>105710</v>
          </cell>
          <cell r="C804" t="str">
            <v>CONSTRUÇÃO DE BASE E SUB-BASE PARA PAVIMENTAÇÃO DE SOLO (PREDOMINANTEMENTE ARENOSO) BRITA - 40%-60%, MISTURA EM PISTA, COM ESPESSURA DE 10 CM - EXCLUSIVE ESCAVAÇÃO, CARGA E TRANSPORTE E SOLO. AF_09/2024</v>
          </cell>
          <cell r="D804" t="str">
            <v>M3</v>
          </cell>
          <cell r="E804">
            <v>105.48</v>
          </cell>
        </row>
        <row r="805">
          <cell r="B805">
            <v>100564</v>
          </cell>
          <cell r="C805" t="str">
            <v>CONSTRUÇÃO DE BASE E SUB-BASE PARA PAVIMENTAÇÃO DE SOLO (PREDOMINANTEMENTE ARENOSO) BRITA - 40%-60%, MISTURA EM PISTA, COM ESPESSURA DE 15 CM - EXCLUSIVE ESCAVAÇÃO, CARGA E TRANSPORTE E SOLO. AF_09/2024</v>
          </cell>
          <cell r="D805" t="str">
            <v>M3</v>
          </cell>
          <cell r="E805">
            <v>97.31</v>
          </cell>
        </row>
        <row r="806">
          <cell r="B806">
            <v>105711</v>
          </cell>
          <cell r="C806" t="str">
            <v>CONSTRUÇÃO DE BASE E SUB-BASE PARA PAVIMENTAÇÃO DE SOLO (PREDOMINANTEMENTE ARENOSO) BRITA - 40%-60%, MISTURA EM PISTA, COM ESPESSURA DE 20 CM - EXCLUSIVE ESCAVAÇÃO, CARGA E TRANSPORTE E SOLO. AF_09/2024</v>
          </cell>
          <cell r="D806" t="str">
            <v>M3</v>
          </cell>
          <cell r="E806">
            <v>93.21</v>
          </cell>
        </row>
        <row r="807">
          <cell r="B807">
            <v>105705</v>
          </cell>
          <cell r="C807" t="str">
            <v>CONSTRUÇÃO DE BASE E SUB-BASE PARA PAVIMENTAÇÃO DE SOLO (PREDOMINANTEMENTE ARENOSO) BRITA - 40%-60%, MISTURA EM USINA, COM ESPESSURA DE 10 CM - EXCLUSIVE CARGA E TRANSPORTE. AF_09/2024</v>
          </cell>
          <cell r="D807" t="str">
            <v>M3</v>
          </cell>
          <cell r="E807">
            <v>135.76</v>
          </cell>
        </row>
        <row r="808">
          <cell r="B808">
            <v>105706</v>
          </cell>
          <cell r="C808" t="str">
            <v>CONSTRUÇÃO DE BASE E SUB-BASE PARA PAVIMENTAÇÃO DE SOLO (PREDOMINANTEMENTE ARENOSO) BRITA - 40%-60%, MISTURA EM USINA, COM ESPESSURA DE 15 CM - EXCLUSIVE CARGA E TRANSPORTE. AF_09/2024</v>
          </cell>
          <cell r="D808" t="str">
            <v>M3</v>
          </cell>
          <cell r="E808">
            <v>131.91999999999999</v>
          </cell>
        </row>
        <row r="809">
          <cell r="B809">
            <v>105708</v>
          </cell>
          <cell r="C809" t="str">
            <v>CONSTRUÇÃO DE BASE E SUB-BASE PARA PAVIMENTAÇÃO DE SOLO (PREDOMINANTEMENTE ARENOSO) BRITA - 40%-60%, MISTURA EM USINA, COM ESPESSURA DE 20 CM - EXCLUSIVE CARGA E TRANSPORTE. AF_09/2024</v>
          </cell>
          <cell r="D809" t="str">
            <v>M3</v>
          </cell>
          <cell r="E809">
            <v>129.97999999999999</v>
          </cell>
        </row>
        <row r="810">
          <cell r="B810">
            <v>105690</v>
          </cell>
          <cell r="C810" t="str">
            <v>CONSTRUÇÃO DE BASE E SUB-BASE PARA PAVIMENTAÇÃO DE SOLO (PREDOMINANTEMENTE ARENOSO) BRITA - 50%-50% COM CIMENTO - 4%, MISTURA EM PISTA, COM ESPESSURA DE 10 CM - EXCLUSIVE ESCAVAÇÃO, CARGA E TRANSPORTE E SOLO. AF_09/2024</v>
          </cell>
          <cell r="D810" t="str">
            <v>M3</v>
          </cell>
          <cell r="E810">
            <v>168.65</v>
          </cell>
        </row>
        <row r="811">
          <cell r="B811">
            <v>100569</v>
          </cell>
          <cell r="C811" t="str">
            <v>CONSTRUÇÃO DE BASE E SUB-BASE PARA PAVIMENTAÇÃO DE SOLO (PREDOMINANTEMENTE ARENOSO) BRITA - 50%-50% COM CIMENTO - 4%, MISTURA EM PISTA, COM ESPESSURA DE 15 CM - EXCLUSIVE ESCAVAÇÃO, CARGA E TRANSPORTE E SOLO. AF_09/2024</v>
          </cell>
          <cell r="D811" t="str">
            <v>M3</v>
          </cell>
          <cell r="E811">
            <v>160.47999999999999</v>
          </cell>
        </row>
        <row r="812">
          <cell r="B812">
            <v>105699</v>
          </cell>
          <cell r="C812" t="str">
            <v>CONSTRUÇÃO DE BASE E SUB-BASE PARA PAVIMENTAÇÃO DE SOLO (PREDOMINANTEMENTE ARENOSO) BRITA - 50%-50% COM CIMENTO - 4%, MISTURA EM PISTA, COM ESPESSURA DE 20 CM - EXCLUSIVE ESCAVAÇÃO, CARGA E TRANSPORTE E SOLO. AF_09/2024</v>
          </cell>
          <cell r="D812" t="str">
            <v>M3</v>
          </cell>
          <cell r="E812">
            <v>156.38999999999999</v>
          </cell>
        </row>
        <row r="813">
          <cell r="B813">
            <v>105672</v>
          </cell>
          <cell r="C813" t="str">
            <v>CONSTRUÇÃO DE BASE E SUB-BASE PARA PAVIMENTAÇÃO DE SOLO (PREDOMINANTEMENTE ARENOSO) BRITA - 50%-50% COM CIMENTO - 4%, MISTURA EM USINA, COM ESPESSURA DE 10 CM - EXCLUSIVE CARGA E TRANSPORTE. AF_09/2024</v>
          </cell>
          <cell r="D813" t="str">
            <v>M3</v>
          </cell>
          <cell r="E813">
            <v>184.29</v>
          </cell>
        </row>
        <row r="814">
          <cell r="B814">
            <v>105678</v>
          </cell>
          <cell r="C814" t="str">
            <v>CONSTRUÇÃO DE BASE E SUB-BASE PARA PAVIMENTAÇÃO DE SOLO (PREDOMINANTEMENTE ARENOSO) BRITA - 50%-50% COM CIMENTO - 4%, MISTURA EM USINA, COM ESPESSURA DE 15 CM - EXCLUSIVE CARGA E TRANSPORTE. AF_09/2024</v>
          </cell>
          <cell r="D814" t="str">
            <v>M3</v>
          </cell>
          <cell r="E814">
            <v>180.45</v>
          </cell>
        </row>
        <row r="815">
          <cell r="B815">
            <v>105684</v>
          </cell>
          <cell r="C815" t="str">
            <v>CONSTRUÇÃO DE BASE E SUB-BASE PARA PAVIMENTAÇÃO DE SOLO (PREDOMINANTEMENTE ARENOSO) BRITA - 50%-50% COM CIMENTO - 4%, MISTURA EM USINA, COM ESPESSURA DE 20 CM - EXCLUSIVE CARGA E TRANSPORTE. AF_09/2024</v>
          </cell>
          <cell r="D815" t="str">
            <v>M3</v>
          </cell>
          <cell r="E815">
            <v>178.51</v>
          </cell>
        </row>
        <row r="816">
          <cell r="B816">
            <v>105691</v>
          </cell>
          <cell r="C816" t="str">
            <v>CONSTRUÇÃO DE BASE E SUB-BASE PARA PAVIMENTAÇÃO DE SOLO (PREDOMINANTEMENTE ARENOSO) BRITA - 50%-50% COM CIMENTO - 6%, MISTURA EM PISTA, COM ESPESSURA DE 10 CM - EXCLUSIVE ESCAVAÇÃO, CARGA E TRANSPORTE E SOLO. AF_09/2024</v>
          </cell>
          <cell r="D816" t="str">
            <v>M3</v>
          </cell>
          <cell r="E816">
            <v>203.72</v>
          </cell>
        </row>
        <row r="817">
          <cell r="B817">
            <v>100570</v>
          </cell>
          <cell r="C817" t="str">
            <v>CONSTRUÇÃO DE BASE E SUB-BASE PARA PAVIMENTAÇÃO DE SOLO (PREDOMINANTEMENTE ARENOSO) BRITA - 50%-50% COM CIMENTO - 6%, MISTURA EM PISTA, COM ESPESSURA DE 15 CM - EXCLUSIVE ESCAVAÇÃO, CARGA E TRANSPORTE E SOLO. AF_09/2024</v>
          </cell>
          <cell r="D817" t="str">
            <v>M3</v>
          </cell>
          <cell r="E817">
            <v>195.55</v>
          </cell>
        </row>
        <row r="818">
          <cell r="B818">
            <v>105700</v>
          </cell>
          <cell r="C818" t="str">
            <v>CONSTRUÇÃO DE BASE E SUB-BASE PARA PAVIMENTAÇÃO DE SOLO (PREDOMINANTEMENTE ARENOSO) BRITA - 50%-50% COM CIMENTO - 6%, MISTURA EM PISTA, COM ESPESSURA DE 20 CM - EXCLUSIVE ESCAVAÇÃO, CARGA E TRANSPORTE E SOLO. AF_09/2024</v>
          </cell>
          <cell r="D818" t="str">
            <v>M3</v>
          </cell>
          <cell r="E818">
            <v>191.46</v>
          </cell>
        </row>
        <row r="819">
          <cell r="B819">
            <v>105673</v>
          </cell>
          <cell r="C819" t="str">
            <v>CONSTRUÇÃO DE BASE E SUB-BASE PARA PAVIMENTAÇÃO DE SOLO (PREDOMINANTEMENTE ARENOSO) BRITA - 50%-50% COM CIMENTO - 6%, MISTURA EM USINA, COM ESPESSURA DE 10 CM - EXCLUSIVE CARGA E TRANSPORTE. AF_09/2024</v>
          </cell>
          <cell r="D819" t="str">
            <v>M3</v>
          </cell>
          <cell r="E819">
            <v>217.35</v>
          </cell>
        </row>
        <row r="820">
          <cell r="B820">
            <v>105679</v>
          </cell>
          <cell r="C820" t="str">
            <v>CONSTRUÇÃO DE BASE E SUB-BASE PARA PAVIMENTAÇÃO DE SOLO (PREDOMINANTEMENTE ARENOSO) BRITA - 50%-50% COM CIMENTO - 6%, MISTURA EM USINA, COM ESPESSURA DE 15 CM - EXCLUSIVE CARGA E TRANSPORTE. AF_09/2024</v>
          </cell>
          <cell r="D820" t="str">
            <v>M3</v>
          </cell>
          <cell r="E820">
            <v>213.51</v>
          </cell>
        </row>
        <row r="821">
          <cell r="B821">
            <v>105685</v>
          </cell>
          <cell r="C821" t="str">
            <v>CONSTRUÇÃO DE BASE E SUB-BASE PARA PAVIMENTAÇÃO DE SOLO (PREDOMINANTEMENTE ARENOSO) BRITA - 50%-50% COM CIMENTO - 6%, MISTURA EM USINA, COM ESPESSURA DE 20 CM - EXCLUSIVE CARGA E TRANSPORTE. AF_09/2024</v>
          </cell>
          <cell r="D821" t="str">
            <v>M3</v>
          </cell>
          <cell r="E821">
            <v>211.57</v>
          </cell>
        </row>
        <row r="822">
          <cell r="B822">
            <v>105692</v>
          </cell>
          <cell r="C822" t="str">
            <v>CONSTRUÇÃO DE BASE E SUB-BASE PARA PAVIMENTAÇÃO DE SOLO (PREDOMINANTEMENTE ARENOSO) BRITA - 50%-50% COM CIMENTO - 8%, MISTURA EM PISTA, COM ESPESSURA DE 10 CM - EXCLUSIVE ESCAVAÇÃO, CARGA E TRANSPORTE E SOLO. AF_09/2024</v>
          </cell>
          <cell r="D822" t="str">
            <v>M3</v>
          </cell>
          <cell r="E822">
            <v>238.3</v>
          </cell>
        </row>
        <row r="823">
          <cell r="B823">
            <v>100571</v>
          </cell>
          <cell r="C823" t="str">
            <v>CONSTRUÇÃO DE BASE E SUB-BASE PARA PAVIMENTAÇÃO DE SOLO (PREDOMINANTEMENTE ARENOSO) BRITA - 50%-50% COM CIMENTO - 8%, MISTURA EM PISTA, COM ESPESSURA DE 15 CM - EXCLUSIVE ESCAVAÇÃO, CARGA E TRANSPORTE E SOLO. AF_09/2024</v>
          </cell>
          <cell r="D823" t="str">
            <v>M3</v>
          </cell>
          <cell r="E823">
            <v>230.13</v>
          </cell>
        </row>
        <row r="824">
          <cell r="B824">
            <v>105701</v>
          </cell>
          <cell r="C824" t="str">
            <v>CONSTRUÇÃO DE BASE E SUB-BASE PARA PAVIMENTAÇÃO DE SOLO (PREDOMINANTEMENTE ARENOSO) BRITA - 50%-50% COM CIMENTO - 8%, MISTURA EM PISTA, COM ESPESSURA DE 20 CM - EXCLUSIVE ESCAVAÇÃO, CARGA E TRANSPORTE E SOLO. AF_09/2024</v>
          </cell>
          <cell r="D824" t="str">
            <v>M3</v>
          </cell>
          <cell r="E824">
            <v>226.04</v>
          </cell>
        </row>
        <row r="825">
          <cell r="B825">
            <v>105674</v>
          </cell>
          <cell r="C825" t="str">
            <v>CONSTRUÇÃO DE BASE E SUB-BASE PARA PAVIMENTAÇÃO DE SOLO (PREDOMINANTEMENTE ARENOSO) BRITA - 50%-50% COM CIMENTO - 8%, MISTURA EM USINA, COM ESPESSURA DE 10 CM - EXCLUSIVE CARGA E TRANSPORTE. AF_09/2024</v>
          </cell>
          <cell r="D825" t="str">
            <v>M3</v>
          </cell>
          <cell r="E825">
            <v>250.42</v>
          </cell>
        </row>
        <row r="826">
          <cell r="B826">
            <v>105680</v>
          </cell>
          <cell r="C826" t="str">
            <v>CONSTRUÇÃO DE BASE E SUB-BASE PARA PAVIMENTAÇÃO DE SOLO (PREDOMINANTEMENTE ARENOSO) BRITA - 50%-50% COM CIMENTO - 8%, MISTURA EM USINA, COM ESPESSURA DE 15 CM - EXCLUSIVE CARGA E TRANSPORTE. AF_09/2024</v>
          </cell>
          <cell r="D826" t="str">
            <v>M3</v>
          </cell>
          <cell r="E826">
            <v>246.58</v>
          </cell>
        </row>
        <row r="827">
          <cell r="B827">
            <v>105686</v>
          </cell>
          <cell r="C827" t="str">
            <v>CONSTRUÇÃO DE BASE E SUB-BASE PARA PAVIMENTAÇÃO DE SOLO (PREDOMINANTEMENTE ARENOSO) BRITA - 50%-50% COM CIMENTO - 8%, MISTURA EM USINA, COM ESPESSURA DE 20 CM - EXCLUSIVE CARGA E TRANSPORTE. AF_09/2024</v>
          </cell>
          <cell r="D827" t="str">
            <v>M3</v>
          </cell>
          <cell r="E827">
            <v>244.64</v>
          </cell>
        </row>
        <row r="828">
          <cell r="B828">
            <v>105718</v>
          </cell>
          <cell r="C828" t="str">
            <v>CONSTRUÇÃO DE BASE E SUB-BASE PARA PAVIMENTAÇÃO DE SOLO (PREDOMINANTEMENTE ARENOSO) BRITA - 50%-50%, MISTURA EM PISTA, COM ESPESSURA DE 10 CM - EXCLUSIVE ESCAVAÇÃO, CARGA E TRANSPORTE E SOLO. AF_09/2024</v>
          </cell>
          <cell r="D828" t="str">
            <v>M3</v>
          </cell>
          <cell r="E828">
            <v>93.88</v>
          </cell>
        </row>
        <row r="829">
          <cell r="B829">
            <v>100565</v>
          </cell>
          <cell r="C829" t="str">
            <v>CONSTRUÇÃO DE BASE E SUB-BASE PARA PAVIMENTAÇÃO DE SOLO (PREDOMINANTEMENTE ARENOSO) BRITA - 50%-50%, MISTURA EM PISTA, COM ESPESSURA DE 15 CM - EXCLUSIVE ESCAVAÇÃO, CARGA E TRANSPORTE E SOLO. AF_09/2024</v>
          </cell>
          <cell r="D829" t="str">
            <v>M3</v>
          </cell>
          <cell r="E829">
            <v>85.71</v>
          </cell>
        </row>
        <row r="830">
          <cell r="B830">
            <v>105581</v>
          </cell>
          <cell r="C830" t="str">
            <v>CONSTRUÇÃO DE BASE E SUB-BASE PARA PAVIMENTAÇÃO DE SOLO (PREDOMINANTEMENTE ARENOSO) BRITA - 50%-50%, MISTURA EM PISTA, COM ESPESSURA DE 20 CM - EXCLUSIVE ESCAVAÇÃO, CARGA E TRANSPORTE E SOLO. AF_09/2024</v>
          </cell>
          <cell r="D830" t="str">
            <v>M3</v>
          </cell>
          <cell r="E830">
            <v>81.61</v>
          </cell>
        </row>
        <row r="831">
          <cell r="B831">
            <v>105713</v>
          </cell>
          <cell r="C831" t="str">
            <v>CONSTRUÇÃO DE BASE E SUB-BASE PARA PAVIMENTAÇÃO DE SOLO (PREDOMINANTEMENTE ARENOSO) BRITA - 50%-50%, MISTURA EM USINA, COM ESPESSURA DE 10 CM - EXCLUSIVE CARGA E TRANSPORTE. AF_09/2024</v>
          </cell>
          <cell r="D831" t="str">
            <v>M3</v>
          </cell>
          <cell r="E831">
            <v>118.13</v>
          </cell>
        </row>
        <row r="832">
          <cell r="B832">
            <v>105714</v>
          </cell>
          <cell r="C832" t="str">
            <v>CONSTRUÇÃO DE BASE E SUB-BASE PARA PAVIMENTAÇÃO DE SOLO (PREDOMINANTEMENTE ARENOSO) BRITA - 50%-50%, MISTURA EM USINA, COM ESPESSURA DE 15 CM - EXCLUSIVE CARGA E TRANSPORTE. AF_09/2024</v>
          </cell>
          <cell r="D832" t="str">
            <v>M3</v>
          </cell>
          <cell r="E832">
            <v>114.29</v>
          </cell>
        </row>
        <row r="833">
          <cell r="B833">
            <v>105716</v>
          </cell>
          <cell r="C833" t="str">
            <v>CONSTRUÇÃO DE BASE E SUB-BASE PARA PAVIMENTAÇÃO DE SOLO (PREDOMINANTEMENTE ARENOSO) BRITA - 50%-50%, MISTURA EM USINA, COM ESPESSURA DE 20 CM - EXCLUSIVE CARGA E TRANSPORTE. AF_09/2024</v>
          </cell>
          <cell r="D833" t="str">
            <v>M3</v>
          </cell>
          <cell r="E833">
            <v>112.35</v>
          </cell>
        </row>
        <row r="834">
          <cell r="B834">
            <v>105624</v>
          </cell>
          <cell r="C834" t="str">
            <v>CONSTRUÇÃO DE BASE E SUB-BASE PARA PAVIMENTAÇÃO DE SOLO (PREDOMINANTEMENTE ARENOSO) COM CIMENTO - 6%, MISTURA EM PISTA, COM ESPESSURA DE 10 CM - EXCLUSIVE ESCAVAÇÃO, CARGA E TRANSPORTE E SOLO. AF_09/2024</v>
          </cell>
          <cell r="D834" t="str">
            <v>M3</v>
          </cell>
          <cell r="E834">
            <v>135.41999999999999</v>
          </cell>
        </row>
        <row r="835">
          <cell r="B835">
            <v>96391</v>
          </cell>
          <cell r="C835" t="str">
            <v>CONSTRUÇÃO DE BASE E SUB-BASE PARA PAVIMENTAÇÃO DE SOLO (PREDOMINANTEMENTE ARENOSO) COM CIMENTO - 6%, MISTURA EM PISTA, COM ESPESSURA DE 15 CM - EXCLUSIVE ESCAVAÇÃO, CARGA E TRANSPORTE E SOLO. AF_09/2024</v>
          </cell>
          <cell r="D835" t="str">
            <v>M3</v>
          </cell>
          <cell r="E835">
            <v>128.85</v>
          </cell>
        </row>
        <row r="836">
          <cell r="B836">
            <v>105632</v>
          </cell>
          <cell r="C836" t="str">
            <v>CONSTRUÇÃO DE BASE E SUB-BASE PARA PAVIMENTAÇÃO DE SOLO (PREDOMINANTEMENTE ARENOSO) COM CIMENTO - 6%, MISTURA EM PISTA, COM ESPESSURA DE 20 CM - EXCLUSIVE ESCAVAÇÃO, CARGA E TRANSPORTE E SOLO. AF_09/2024</v>
          </cell>
          <cell r="D836" t="str">
            <v>M3</v>
          </cell>
          <cell r="E836">
            <v>127.8</v>
          </cell>
        </row>
        <row r="837">
          <cell r="B837">
            <v>105601</v>
          </cell>
          <cell r="C837" t="str">
            <v>CONSTRUÇÃO DE BASE E SUB-BASE PARA PAVIMENTAÇÃO DE SOLO (PREDOMINANTEMENTE ARENOSO) COM CIMENTO - 6%, MISTURA EM USINA, COM ESPESSURA DE 10 CM - EXCLUSIVE CARGA E TRANSPORTE. AF_09/2024</v>
          </cell>
          <cell r="D837" t="str">
            <v>M3</v>
          </cell>
          <cell r="E837">
            <v>127.06</v>
          </cell>
        </row>
        <row r="838">
          <cell r="B838">
            <v>105609</v>
          </cell>
          <cell r="C838" t="str">
            <v>CONSTRUÇÃO DE BASE E SUB-BASE PARA PAVIMENTAÇÃO DE SOLO (PREDOMINANTEMENTE ARENOSO) COM CIMENTO - 6%, MISTURA EM USINA, COM ESPESSURA DE 15 CM - EXCLUSIVE CARGA E TRANSPORTE. AF_09/2024</v>
          </cell>
          <cell r="D838" t="str">
            <v>M3</v>
          </cell>
          <cell r="E838">
            <v>124.56</v>
          </cell>
        </row>
        <row r="839">
          <cell r="B839">
            <v>105617</v>
          </cell>
          <cell r="C839" t="str">
            <v>CONSTRUÇÃO DE BASE E SUB-BASE PARA PAVIMENTAÇÃO DE SOLO (PREDOMINANTEMENTE ARENOSO) COM CIMENTO - 6%, MISTURA EM USINA, COM ESPESSURA DE 20 CM - EXCLUSIVE CARGA E TRANSPORTE. AF_09/2024</v>
          </cell>
          <cell r="D839" t="str">
            <v>M3</v>
          </cell>
          <cell r="E839">
            <v>122.74</v>
          </cell>
        </row>
        <row r="840">
          <cell r="B840">
            <v>105625</v>
          </cell>
          <cell r="C840" t="str">
            <v>CONSTRUÇÃO DE BASE E SUB-BASE PARA PAVIMENTAÇÃO DE SOLO (PREDOMINANTEMENTE ARENOSO) COM CIMENTO - 8%, MISTURA EM PISTA, COM ESPESSURA DE 10 CM - EXCLUSIVE ESCAVAÇÃO, CARGA E TRANSPORTE E SOLO. AF_09/2024</v>
          </cell>
          <cell r="D840" t="str">
            <v>M3</v>
          </cell>
          <cell r="E840">
            <v>171.16</v>
          </cell>
        </row>
        <row r="841">
          <cell r="B841">
            <v>96392</v>
          </cell>
          <cell r="C841" t="str">
            <v>CONSTRUÇÃO DE BASE E SUB-BASE PARA PAVIMENTAÇÃO DE SOLO (PREDOMINANTEMENTE ARENOSO) COM CIMENTO - 8%, MISTURA EM PISTA, COM ESPESSURA DE 15 CM - EXCLUSIVE ESCAVAÇÃO, CARGA E TRANSPORTE E SOLO. AF_09/2024</v>
          </cell>
          <cell r="D841" t="str">
            <v>M3</v>
          </cell>
          <cell r="E841">
            <v>164.59</v>
          </cell>
        </row>
        <row r="842">
          <cell r="B842">
            <v>105633</v>
          </cell>
          <cell r="C842" t="str">
            <v>CONSTRUÇÃO DE BASE E SUB-BASE PARA PAVIMENTAÇÃO DE SOLO (PREDOMINANTEMENTE ARENOSO) COM CIMENTO - 8%, MISTURA EM PISTA, COM ESPESSURA DE 20 CM - EXCLUSIVE ESCAVAÇÃO, CARGA E TRANSPORTE E SOLO. AF_09/2024</v>
          </cell>
          <cell r="D842" t="str">
            <v>M3</v>
          </cell>
          <cell r="E842">
            <v>163.54</v>
          </cell>
        </row>
        <row r="843">
          <cell r="B843">
            <v>105602</v>
          </cell>
          <cell r="C843" t="str">
            <v>CONSTRUÇÃO DE BASE E SUB-BASE PARA PAVIMENTAÇÃO DE SOLO (PREDOMINANTEMENTE ARENOSO) COM CIMENTO - 8%, MISTURA EM USINA, COM ESPESSURA DE 10 CM - EXCLUSIVE CARGA E TRANSPORTE. AF_09/2024</v>
          </cell>
          <cell r="D843" t="str">
            <v>M3</v>
          </cell>
          <cell r="E843">
            <v>161.88999999999999</v>
          </cell>
        </row>
        <row r="844">
          <cell r="B844">
            <v>105610</v>
          </cell>
          <cell r="C844" t="str">
            <v>CONSTRUÇÃO DE BASE E SUB-BASE PARA PAVIMENTAÇÃO DE SOLO (PREDOMINANTEMENTE ARENOSO) COM CIMENTO - 8%, MISTURA EM USINA, COM ESPESSURA DE 15 CM - EXCLUSIVE CARGA E TRANSPORTE. AF_09/2024</v>
          </cell>
          <cell r="D844" t="str">
            <v>M3</v>
          </cell>
          <cell r="E844">
            <v>159.38999999999999</v>
          </cell>
        </row>
        <row r="845">
          <cell r="B845">
            <v>105618</v>
          </cell>
          <cell r="C845" t="str">
            <v>CONSTRUÇÃO DE BASE E SUB-BASE PARA PAVIMENTAÇÃO DE SOLO (PREDOMINANTEMENTE ARENOSO) COM CIMENTO - 8%, MISTURA EM USINA, COM ESPESSURA DE 20 CM - EXCLUSIVE CARGA E TRANSPORTE. AF_09/2024</v>
          </cell>
          <cell r="D845" t="str">
            <v>M3</v>
          </cell>
          <cell r="E845">
            <v>157.57</v>
          </cell>
        </row>
        <row r="846">
          <cell r="B846">
            <v>105571</v>
          </cell>
          <cell r="C846" t="str">
            <v>CONSTRUÇÃO DE BASE E SUB-BASE PARA PAVIMENTAÇÃO DE SOLO (PREDOMINANTEMENTE ARENOSO) MELHORADO COM CIMENTO - 2%, MISTURA EM PISTA, COM ESPESSURA DE 10 CM - EXCLUSIVE ESCAVAÇÃO, CARGA E TRANSPORTE E SOLO. AF_09/2024</v>
          </cell>
          <cell r="D846" t="str">
            <v>M3</v>
          </cell>
          <cell r="E846">
            <v>61.97</v>
          </cell>
        </row>
        <row r="847">
          <cell r="B847">
            <v>96389</v>
          </cell>
          <cell r="C847" t="str">
            <v>CONSTRUÇÃO DE BASE E SUB-BASE PARA PAVIMENTAÇÃO DE SOLO (PREDOMINANTEMENTE ARENOSO) MELHORADO COM CIMENTO - 2%, MISTURA EM PISTA, COM ESPESSURA DE 15 CM - EXCLUSIVE ESCAVAÇÃO, CARGA E TRANSPORTE E SOLO. AF_09/2024</v>
          </cell>
          <cell r="D847" t="str">
            <v>M3</v>
          </cell>
          <cell r="E847">
            <v>55.4</v>
          </cell>
        </row>
        <row r="848">
          <cell r="B848">
            <v>105575</v>
          </cell>
          <cell r="C848" t="str">
            <v>CONSTRUÇÃO DE BASE E SUB-BASE PARA PAVIMENTAÇÃO DE SOLO (PREDOMINANTEMENTE ARENOSO) MELHORADO COM CIMENTO - 2%, MISTURA EM PISTA, COM ESPESSURA DE 20 CM - EXCLUSIVE ESCAVAÇÃO, CARGA E TRANSPORTE E SOLO. AF_09/2024</v>
          </cell>
          <cell r="D848" t="str">
            <v>M3</v>
          </cell>
          <cell r="E848">
            <v>54.35</v>
          </cell>
        </row>
        <row r="849">
          <cell r="B849">
            <v>105599</v>
          </cell>
          <cell r="C849" t="str">
            <v>CONSTRUÇÃO DE BASE E SUB-BASE PARA PAVIMENTAÇÃO DE SOLO (PREDOMINANTEMENTE ARENOSO) MELHORADO COM CIMENTO - 2%, MISTURA EM USINA, COM ESPESSURA DE 10 CM - EXCLUSIVE CARGA E TRANSPORTE. AF_09/2024</v>
          </cell>
          <cell r="D849" t="str">
            <v>M3</v>
          </cell>
          <cell r="E849">
            <v>57.39</v>
          </cell>
        </row>
        <row r="850">
          <cell r="B850">
            <v>105607</v>
          </cell>
          <cell r="C850" t="str">
            <v>CONSTRUÇÃO DE BASE E SUB-BASE PARA PAVIMENTAÇÃO DE SOLO (PREDOMINANTEMENTE ARENOSO) MELHORADO COM CIMENTO - 2%, MISTURA EM USINA, COM ESPESSURA DE 15 CM - EXCLUSIVE CARGA E TRANSPORTE. AF_09/2024</v>
          </cell>
          <cell r="D850" t="str">
            <v>M3</v>
          </cell>
          <cell r="E850">
            <v>54.89</v>
          </cell>
        </row>
        <row r="851">
          <cell r="B851">
            <v>105615</v>
          </cell>
          <cell r="C851" t="str">
            <v>CONSTRUÇÃO DE BASE E SUB-BASE PARA PAVIMENTAÇÃO DE SOLO (PREDOMINANTEMENTE ARENOSO) MELHORADO COM CIMENTO - 2%, MISTURA EM USINA, COM ESPESSURA DE 20 CM - EXCLUSIVE CARGA E TRANSPORTE. AF_09/2024</v>
          </cell>
          <cell r="D851" t="str">
            <v>M3</v>
          </cell>
          <cell r="E851">
            <v>53.07</v>
          </cell>
        </row>
        <row r="852">
          <cell r="B852">
            <v>105623</v>
          </cell>
          <cell r="C852" t="str">
            <v>CONSTRUÇÃO DE BASE E SUB-BASE PARA PAVIMENTAÇÃO DE SOLO (PREDOMINANTEMENTE ARENOSO) MELHORADO COM CIMENTO - 4%, MISTURA EM PISTA, COM ESPESSURA DE 10 CM - EXCLUSIVE ESCAVAÇÃO, CARGA E TRANSPORTE E SOLO. AF_09/2024</v>
          </cell>
          <cell r="D852" t="str">
            <v>M3</v>
          </cell>
          <cell r="E852">
            <v>99.19</v>
          </cell>
        </row>
        <row r="853">
          <cell r="B853">
            <v>96390</v>
          </cell>
          <cell r="C853" t="str">
            <v>CONSTRUÇÃO DE BASE E SUB-BASE PARA PAVIMENTAÇÃO DE SOLO (PREDOMINANTEMENTE ARENOSO) MELHORADO COM CIMENTO - 4%, MISTURA EM PISTA, COM ESPESSURA DE 15 CM - EXCLUSIVE ESCAVAÇÃO, CARGA E TRANSPORTE E SOLO. AF_09/2024</v>
          </cell>
          <cell r="D853" t="str">
            <v>M3</v>
          </cell>
          <cell r="E853">
            <v>92.62</v>
          </cell>
        </row>
        <row r="854">
          <cell r="B854">
            <v>105631</v>
          </cell>
          <cell r="C854" t="str">
            <v>CONSTRUÇÃO DE BASE E SUB-BASE PARA PAVIMENTAÇÃO DE SOLO (PREDOMINANTEMENTE ARENOSO) MELHORADO COM CIMENTO - 4%, MISTURA EM PISTA, COM ESPESSURA DE 20 CM - EXCLUSIVE ESCAVAÇÃO, CARGA E TRANSPORTE E SOLO. AF_09/2024</v>
          </cell>
          <cell r="D854" t="str">
            <v>M3</v>
          </cell>
          <cell r="E854">
            <v>91.57</v>
          </cell>
        </row>
        <row r="855">
          <cell r="B855">
            <v>105600</v>
          </cell>
          <cell r="C855" t="str">
            <v>CONSTRUÇÃO DE BASE E SUB-BASE PARA PAVIMENTAÇÃO DE SOLO (PREDOMINANTEMENTE ARENOSO) MELHORADO COM CIMENTO - 4%, MISTURA EM USINA, COM ESPESSURA DE 10 CM - EXCLUSIVE CARGA E TRANSPORTE. AF_09/2024</v>
          </cell>
          <cell r="D855" t="str">
            <v>M3</v>
          </cell>
          <cell r="E855">
            <v>92.23</v>
          </cell>
        </row>
        <row r="856">
          <cell r="B856">
            <v>105608</v>
          </cell>
          <cell r="C856" t="str">
            <v>CONSTRUÇÃO DE BASE E SUB-BASE PARA PAVIMENTAÇÃO DE SOLO (PREDOMINANTEMENTE ARENOSO) MELHORADO COM CIMENTO - 4%, MISTURA EM USINA, COM ESPESSURA DE 15 CM - EXCLUSIVE CARGA E TRANSPORTE. AF_09/2024</v>
          </cell>
          <cell r="D856" t="str">
            <v>M3</v>
          </cell>
          <cell r="E856">
            <v>89.73</v>
          </cell>
        </row>
        <row r="857">
          <cell r="B857">
            <v>105616</v>
          </cell>
          <cell r="C857" t="str">
            <v>CONSTRUÇÃO DE BASE E SUB-BASE PARA PAVIMENTAÇÃO DE SOLO (PREDOMINANTEMENTE ARENOSO) MELHORADO COM CIMENTO - 4%, MISTURA EM USINA, COM ESPESSURA DE 20 CM - EXCLUSIVE CARGA E TRANSPORTE. AF_09/2024</v>
          </cell>
          <cell r="D857" t="str">
            <v>M3</v>
          </cell>
          <cell r="E857">
            <v>87.91</v>
          </cell>
        </row>
        <row r="858">
          <cell r="B858">
            <v>105585</v>
          </cell>
          <cell r="C858" t="str">
            <v>CONSTRUÇÃO DE BASE E SUB-BASE PARA PAVIMENTAÇÃO DE SOLO (PREDOMINANTEMENTE ARGILOSO) BRITA - 40%-60%, MISTURA EM PISTA, COM ESPESSURA DE 10 CM - EXCLUSIVE ESCAVAÇÃO, CARGA E TRANSPORTE E SOLO. AF_09/2024</v>
          </cell>
          <cell r="D858" t="str">
            <v>M3</v>
          </cell>
          <cell r="E858">
            <v>114.64</v>
          </cell>
        </row>
        <row r="859">
          <cell r="B859">
            <v>100572</v>
          </cell>
          <cell r="C859" t="str">
            <v>CONSTRUÇÃO DE BASE E SUB-BASE PARA PAVIMENTAÇÃO DE SOLO (PREDOMINANTEMENTE ARGILOSO) BRITA - 40%-60%, MISTURA EM PISTA, COM ESPESSURA DE 15 CM - EXCLUSIVE ESCAVAÇÃO, CARGA E TRANSPORTE E SOLO. AF_09/2024</v>
          </cell>
          <cell r="D859" t="str">
            <v>M3</v>
          </cell>
          <cell r="E859">
            <v>103.44</v>
          </cell>
        </row>
        <row r="860">
          <cell r="B860">
            <v>105588</v>
          </cell>
          <cell r="C860" t="str">
            <v>CONSTRUÇÃO DE BASE E SUB-BASE PARA PAVIMENTAÇÃO DE SOLO (PREDOMINANTEMENTE ARGILOSO) BRITA - 40%-60%, MISTURA EM PISTA, COM ESPESSURA DE 20 CM - EXCLUSIVE ESCAVAÇÃO, CARGA E TRANSPORTE E SOLO. AF_09/2024</v>
          </cell>
          <cell r="D860" t="str">
            <v>M3</v>
          </cell>
          <cell r="E860">
            <v>102.32</v>
          </cell>
        </row>
        <row r="861">
          <cell r="B861">
            <v>105583</v>
          </cell>
          <cell r="C861" t="str">
            <v>CONSTRUÇÃO DE BASE E SUB-BASE PARA PAVIMENTAÇÃO DE SOLO (PREDOMINANTEMENTE ARGILOSO) BRITA - 40%-60%, MISTURA EM USINA, COM ESPESSURA DE 10 CM - EXCLUSIVE CARGA E TRANSPORTE. AF_09/2024</v>
          </cell>
          <cell r="D861" t="str">
            <v>M3</v>
          </cell>
          <cell r="E861">
            <v>142.47999999999999</v>
          </cell>
        </row>
        <row r="862">
          <cell r="B862">
            <v>105719</v>
          </cell>
          <cell r="C862" t="str">
            <v>CONSTRUÇÃO DE BASE E SUB-BASE PARA PAVIMENTAÇÃO DE SOLO (PREDOMINANTEMENTE ARGILOSO) BRITA - 40%-60%, MISTURA EM USINA, COM ESPESSURA DE 15 CM - EXCLUSIVE CARGA E TRANSPORTE. AF_09/2024</v>
          </cell>
          <cell r="D862" t="str">
            <v>M3</v>
          </cell>
          <cell r="E862">
            <v>136.41999999999999</v>
          </cell>
        </row>
        <row r="863">
          <cell r="B863">
            <v>105721</v>
          </cell>
          <cell r="C863" t="str">
            <v>CONSTRUÇÃO DE BASE E SUB-BASE PARA PAVIMENTAÇÃO DE SOLO (PREDOMINANTEMENTE ARGILOSO) BRITA - 40%-60%, MISTURA EM USINA, COM ESPESSURA DE 20 CM - EXCLUSIVE CARGA E TRANSPORTE. AF_09/2024</v>
          </cell>
          <cell r="D863" t="str">
            <v>M3</v>
          </cell>
          <cell r="E863">
            <v>136.69</v>
          </cell>
        </row>
        <row r="864">
          <cell r="B864">
            <v>105592</v>
          </cell>
          <cell r="C864" t="str">
            <v>CONSTRUÇÃO DE BASE E SUB-BASE PARA PAVIMENTAÇÃO DE SOLO (PREDOMINANTEMENTE ARGILOSO) BRITA - 50%-50%, MISTURA EM PISTA, COM ESPESSURA DE 10 CM - EXCLUSIVE ESCAVAÇÃO, CARGA E TRANSPORTE E SOLO. AF_09/2024</v>
          </cell>
          <cell r="D864" t="str">
            <v>M3</v>
          </cell>
          <cell r="E864">
            <v>103.04</v>
          </cell>
        </row>
        <row r="865">
          <cell r="B865">
            <v>100573</v>
          </cell>
          <cell r="C865" t="str">
            <v>CONSTRUÇÃO DE BASE E SUB-BASE PARA PAVIMENTAÇÃO DE SOLO (PREDOMINANTEMENTE ARGILOSO) BRITA - 50%-50%, MISTURA EM PISTA, COM ESPESSURA DE 15 CM - EXCLUSIVE ESCAVAÇÃO, CARGA E TRANSPORTE E SOLO. AF_09/2024</v>
          </cell>
          <cell r="D865" t="str">
            <v>M3</v>
          </cell>
          <cell r="E865">
            <v>91.84</v>
          </cell>
        </row>
        <row r="866">
          <cell r="B866">
            <v>105595</v>
          </cell>
          <cell r="C866" t="str">
            <v>CONSTRUÇÃO DE BASE E SUB-BASE PARA PAVIMENTAÇÃO DE SOLO (PREDOMINANTEMENTE ARGILOSO) BRITA - 50%-50%, MISTURA EM PISTA, COM ESPESSURA DE 20 CM - EXCLUSIVE ESCAVAÇÃO, CARGA E TRANSPORTE E SOLO. AF_09/2024</v>
          </cell>
          <cell r="D866" t="str">
            <v>M3</v>
          </cell>
          <cell r="E866">
            <v>90.72</v>
          </cell>
        </row>
        <row r="867">
          <cell r="B867">
            <v>105590</v>
          </cell>
          <cell r="C867" t="str">
            <v>CONSTRUÇÃO DE BASE E SUB-BASE PARA PAVIMENTAÇÃO DE SOLO (PREDOMINANTEMENTE ARGILOSO) BRITA - 50%-50%, MISTURA EM USINA, COM ESPESSURA DE 10 CM - EXCLUSIVE CARGA E TRANSPORTE. AF_09/2024</v>
          </cell>
          <cell r="D867" t="str">
            <v>M3</v>
          </cell>
          <cell r="E867">
            <v>124.85</v>
          </cell>
        </row>
        <row r="868">
          <cell r="B868">
            <v>105723</v>
          </cell>
          <cell r="C868" t="str">
            <v>CONSTRUÇÃO DE BASE E SUB-BASE PARA PAVIMENTAÇÃO DE SOLO (PREDOMINANTEMENTE ARGILOSO) BRITA - 50%-50%, MISTURA EM USINA, COM ESPESSURA DE 15 CM - EXCLUSIVE CARGA E TRANSPORTE. AF_09/2024</v>
          </cell>
          <cell r="D868" t="str">
            <v>M3</v>
          </cell>
          <cell r="E868">
            <v>118.79</v>
          </cell>
        </row>
        <row r="869">
          <cell r="B869">
            <v>105725</v>
          </cell>
          <cell r="C869" t="str">
            <v>CONSTRUÇÃO DE BASE E SUB-BASE PARA PAVIMENTAÇÃO DE SOLO (PREDOMINANTEMENTE ARGILOSO) BRITA - 50%-50%, MISTURA EM USINA, COM ESPESSURA DE 20 CM - EXCLUSIVE CARGA E TRANSPORTE. AF_09/2024</v>
          </cell>
          <cell r="D869" t="str">
            <v>M3</v>
          </cell>
          <cell r="E869">
            <v>119.06</v>
          </cell>
        </row>
        <row r="870">
          <cell r="B870">
            <v>105566</v>
          </cell>
          <cell r="C870" t="str">
            <v>CONSTRUÇÃO DE BASE E SUB-BASE PARA PAVIMENTAÇÃO DE SOLO DE COMPORTAMENTO LATERÍTICO (ARENOSO), COM ESPESSURA DE 10 CM - EXCLUSIVE ESCAVAÇÃO, CARGA E TRANSPORTE E SOLO. AF_09/2024</v>
          </cell>
          <cell r="D870" t="str">
            <v>M3</v>
          </cell>
          <cell r="E870">
            <v>12.54</v>
          </cell>
        </row>
        <row r="871">
          <cell r="B871">
            <v>96388</v>
          </cell>
          <cell r="C871" t="str">
            <v>CONSTRUÇÃO DE BASE E SUB-BASE PARA PAVIMENTAÇÃO DE SOLO DE COMPORTAMENTO LATERÍTICO (ARENOSO), COM ESPESSURA DE 15 CM - EXCLUSIVE ESCAVAÇÃO, CARGA E TRANSPORTE E SOLO. AF_09/2024</v>
          </cell>
          <cell r="D871" t="str">
            <v>M3</v>
          </cell>
          <cell r="E871">
            <v>10.050000000000001</v>
          </cell>
        </row>
        <row r="872">
          <cell r="B872">
            <v>105569</v>
          </cell>
          <cell r="C872" t="str">
            <v>CONSTRUÇÃO DE BASE E SUB-BASE PARA PAVIMENTAÇÃO DE SOLO DE COMPORTAMENTO LATERÍTICO (ARENOSO), COM ESPESSURA DE 20 CM - EXCLUSIVE ESCAVAÇÃO, CARGA E TRANSPORTE E SOLO. AF_09/2024</v>
          </cell>
          <cell r="D872" t="str">
            <v>M3</v>
          </cell>
          <cell r="E872">
            <v>8.33</v>
          </cell>
        </row>
        <row r="873">
          <cell r="B873">
            <v>101767</v>
          </cell>
          <cell r="C873" t="str">
            <v>CONSTRUÇÃO DE BASE E SUB-BASE PARA PAVIMENTAÇÃO DE SOLO ESTABILIZADO GRANULOMETRICAMENTE COM MISTURA DE SOLOS EM PISTA - EXCLUSIVE SOLO, ESCAVAÇÃO, CARGA E TRANSPORTE. AF_09/2024</v>
          </cell>
          <cell r="D873" t="str">
            <v>M3</v>
          </cell>
          <cell r="E873">
            <v>34.21</v>
          </cell>
        </row>
        <row r="874">
          <cell r="B874">
            <v>101768</v>
          </cell>
          <cell r="C874" t="str">
            <v>CONSTRUÇÃO DE BASE E SUB-BASE PARA PAVIMENTAÇÃO DE SOLO ESTABILIZADO GRANULOMETRICAMENTE SEM MISTURA DE SOLOS - EXCLUSIVE SOLO, ESCAVAÇÃO, CARGA E TRANSPORTE. AF_09/2024</v>
          </cell>
          <cell r="D874" t="str">
            <v>M3</v>
          </cell>
          <cell r="E874">
            <v>28.77</v>
          </cell>
        </row>
        <row r="875">
          <cell r="B875">
            <v>100574</v>
          </cell>
          <cell r="C875" t="str">
            <v>ESPALHAMENTO DE MATERIAL COM TRATOR DE ESTEIRAS. AF_09/2024</v>
          </cell>
          <cell r="D875" t="str">
            <v>M3</v>
          </cell>
          <cell r="E875">
            <v>1.55</v>
          </cell>
        </row>
        <row r="876">
          <cell r="B876">
            <v>102470</v>
          </cell>
          <cell r="C876" t="str">
            <v>EXECUÇÃO DE IMPRIMAÇÃO COM ASFALTO DILUÍDO CM-30, PARA OBRAS DE CONSTRUÇÃO DE PAVIMENTOS. AF_09/2024</v>
          </cell>
          <cell r="D876" t="str">
            <v>M2</v>
          </cell>
          <cell r="E876">
            <v>0</v>
          </cell>
        </row>
        <row r="877">
          <cell r="B877">
            <v>105756</v>
          </cell>
          <cell r="C877" t="str">
            <v>EXECUÇÃO DE IMPRIMAÇÃO COM ASFALTO DILUÍDO CM-30, PARA OBRAS DE RECONSTRUÇÃO DE PAVIMENTOS. AF_09/2024</v>
          </cell>
          <cell r="D877" t="str">
            <v>M2</v>
          </cell>
          <cell r="E877">
            <v>0</v>
          </cell>
        </row>
        <row r="878">
          <cell r="B878">
            <v>104375</v>
          </cell>
          <cell r="C878" t="str">
            <v>EXECUÇÃO DE PINTURA DE LIGAÇÃO COM EMULSÃO ASFÁLTICA RR-2C, PARA OBRAS DE CONSTRUÇÃO DE PAVIMENTOS. AF_09/2024</v>
          </cell>
          <cell r="D878" t="str">
            <v>M2</v>
          </cell>
          <cell r="E878">
            <v>0</v>
          </cell>
        </row>
        <row r="879">
          <cell r="B879">
            <v>105757</v>
          </cell>
          <cell r="C879" t="str">
            <v>EXECUÇÃO DE PINTURA DE LIGAÇÃO COM EMULSÃO ASFÁLTICA RR-2C, PARA OBRAS DE RECONSTRUÇÃO DE PAVIMENTOS. AF_09/2024</v>
          </cell>
          <cell r="D879" t="str">
            <v>M2</v>
          </cell>
          <cell r="E879">
            <v>0</v>
          </cell>
        </row>
        <row r="880">
          <cell r="B880">
            <v>105562</v>
          </cell>
          <cell r="C880" t="str">
            <v>EXECUÇÃO E COMPACTAÇÃO DE CAMADA FINAL DE ATERRO (100% DE ENERGIA DO PROCTOR NORMAL) COM SOLO PREDOMINANTEMENTE ARENOSO, EM CAMADAS COM ESPESSURA DE 10 CM - EXCLUSIVE ESCAVAÇÃO, CARGA E TRANSPORTE E SOLO. AF_09/2024</v>
          </cell>
          <cell r="D880" t="str">
            <v>M3</v>
          </cell>
          <cell r="E880">
            <v>9.33</v>
          </cell>
        </row>
        <row r="881">
          <cell r="B881">
            <v>105563</v>
          </cell>
          <cell r="C881" t="str">
            <v>EXECUÇÃO E COMPACTAÇÃO DE CAMADA FINAL DE ATERRO (100% DE ENERGIA DO PROCTOR NORMAL) COM SOLO PREDOMINANTEMENTE ARENOSO, EM CAMADAS COM ESPESSURA DE 15 CM - EXCLUSIVE ESCAVAÇÃO, CARGA E TRANSPORTE E SOLO. AF_09/2024</v>
          </cell>
          <cell r="D881" t="str">
            <v>M3</v>
          </cell>
          <cell r="E881">
            <v>7.53</v>
          </cell>
        </row>
        <row r="882">
          <cell r="B882">
            <v>105565</v>
          </cell>
          <cell r="C882" t="str">
            <v>EXECUÇÃO E COMPACTAÇÃO DE CAMADA FINAL DE ATERRO (100% DE ENERGIA DO PROCTOR NORMAL) COM SOLO PREDOMINANTEMENTE ARENOSO, EM CAMADAS COM ESPESSURA DE 20 CM - EXCLUSIVE ESCAVAÇÃO, CARGA E TRANSPORTE E SOLO. AF_09/2024</v>
          </cell>
          <cell r="D882" t="str">
            <v>M3</v>
          </cell>
          <cell r="E882">
            <v>6.98</v>
          </cell>
        </row>
        <row r="883">
          <cell r="B883">
            <v>105557</v>
          </cell>
          <cell r="C883" t="str">
            <v>EXECUÇÃO E COMPACTAÇÃO DE CAMADA FINAL DE ATERRO (100% DE ENERGIA DO PROCTOR NORMAL) COM SOLO PREDOMINANTEMENTE ARGILOSO, EM CAMADAS COM ESPESSURA DE 10 CM - EXCLUSIVE ESCAVAÇÃO, CARGA E TRANSPORTE E SOLO. AF_09/2024</v>
          </cell>
          <cell r="D883" t="str">
            <v>M3</v>
          </cell>
          <cell r="E883">
            <v>18.04</v>
          </cell>
        </row>
        <row r="884">
          <cell r="B884">
            <v>105558</v>
          </cell>
          <cell r="C884" t="str">
            <v>EXECUÇÃO E COMPACTAÇÃO DE CAMADA FINAL DE ATERRO (100% DE ENERGIA DO PROCTOR NORMAL) COM SOLO PREDOMINANTEMENTE ARGILOSO, EM CAMADAS COM ESPESSURA DE 15 CM - EXCLUSIVE ESCAVAÇÃO, CARGA E TRANSPORTE E SOLO. AF_09/2024</v>
          </cell>
          <cell r="D884" t="str">
            <v>M3</v>
          </cell>
          <cell r="E884">
            <v>15.55</v>
          </cell>
        </row>
        <row r="885">
          <cell r="B885">
            <v>105560</v>
          </cell>
          <cell r="C885" t="str">
            <v>EXECUÇÃO E COMPACTAÇÃO DE CAMADA FINAL DE ATERRO (100% DE ENERGIA DO PROCTOR NORMAL) COM SOLO PREDOMINANTEMENTE ARGILOSO, EM CAMADAS COM ESPESSURA DE 20 CM - EXCLUSIVE ESCAVAÇÃO, CARGA E TRANSPORTE E SOLO. AF_09/2024</v>
          </cell>
          <cell r="D885" t="str">
            <v>M3</v>
          </cell>
          <cell r="E885">
            <v>14.18</v>
          </cell>
        </row>
        <row r="886">
          <cell r="B886">
            <v>96386</v>
          </cell>
          <cell r="C886" t="str">
            <v>EXECUÇÃO E COMPACTAÇÃO DE CORPO DE ATERRO (95% DE ENERGIA DO PROCTOR NORMAL) COM SOLO PREDOMINANTEMENTE ARENOSO ESPESSURA 15CM - EXCLUSIVE MATERIAL, ESCAVAÇÃO, CARGA E TRANSPORTE. AF_09/2024</v>
          </cell>
          <cell r="D886" t="str">
            <v>M3</v>
          </cell>
          <cell r="E886">
            <v>7.47</v>
          </cell>
        </row>
        <row r="887">
          <cell r="B887">
            <v>105564</v>
          </cell>
          <cell r="C887" t="str">
            <v>EXECUÇÃO E COMPACTAÇÃO DE CORPO DE ATERRO (95% DE ENERGIA DO PROCTOR NORMAL) COM SOLO PREDOMINANTEMENTE ARENOSO, EM CAMADAS COM ESPESSURA DE 20 CM - EXCLUSIVE ESCAVAÇÃO, CARGA E TRANSPORTE E SOLO. AF_09/2024</v>
          </cell>
          <cell r="D887" t="str">
            <v>M3</v>
          </cell>
          <cell r="E887">
            <v>6.93</v>
          </cell>
        </row>
        <row r="888">
          <cell r="B888">
            <v>105561</v>
          </cell>
          <cell r="C888" t="str">
            <v>EXECUÇÃO E COMPACTAÇÃO DE CORPO DE ATERRO DE ATERRO (95% DE ENERGIA DO PROCTOR NORMAL) COM SOLO PREDOMINANTEMENTE ARENOSO, EM CAMADAS COM ESPESSURA DE 10 CM - EXCLUSIVE ESCAVAÇÃO, CARGA E TRANSPORTE E SOLO. AF_09/2024</v>
          </cell>
          <cell r="D888" t="str">
            <v>M3</v>
          </cell>
          <cell r="E888">
            <v>9.15</v>
          </cell>
        </row>
        <row r="889">
          <cell r="B889">
            <v>96385</v>
          </cell>
          <cell r="C889" t="str">
            <v>EXECUÇÃO E COMPACTAÇÃO DE CORPO DE ATERRO DE ATERRO (95% DE ENERGIA DO PROCTOR NORMAL) COM SOLO PREDOMINANTEMENTE ARGILOSO ESPESSURA 15 CM - EXCLUSIVE MATERIAL, ESCAVAÇÃO, CARGA E TRANSPORTE. AF_09/2024</v>
          </cell>
          <cell r="D889" t="str">
            <v>M3</v>
          </cell>
          <cell r="E889">
            <v>14.03</v>
          </cell>
        </row>
        <row r="890">
          <cell r="B890">
            <v>105556</v>
          </cell>
          <cell r="C890" t="str">
            <v>EXECUÇÃO E COMPACTAÇÃO DE CORPO DE ATERRO DE ATERRO (95% DE ENERGIA DO PROCTOR NORMAL) COM SOLO PREDOMINANTEMENTE ARGILOSO, EM CAMADAS COM ESPESSURA DE 10 CM - EXCLUSIVE ESCAVAÇÃO, CARGA E TRANSPORTE E SOLO. AF_09/2024</v>
          </cell>
          <cell r="D890" t="str">
            <v>M3</v>
          </cell>
          <cell r="E890">
            <v>15.77</v>
          </cell>
        </row>
        <row r="891">
          <cell r="B891">
            <v>105559</v>
          </cell>
          <cell r="C891" t="str">
            <v>EXECUÇÃO E COMPACTAÇÃO DE CORPO DE ATERRO DE ATERRO (95% DE ENERGIA DO PROCTOR NORMAL) COM SOLO PREDOMINANTEMENTE ARGILOSO, EM CAMADAS COM ESPESSURA DE 20 CM - EXCLUSIVE ESCAVAÇÃO, CARGA E TRANSPORTE E SOLO. AF_09/2024</v>
          </cell>
          <cell r="D891" t="str">
            <v>M3</v>
          </cell>
          <cell r="E891">
            <v>11.9</v>
          </cell>
        </row>
        <row r="892">
          <cell r="B892">
            <v>105733</v>
          </cell>
          <cell r="C892" t="str">
            <v>RECONSTRUÇÃO DE BASE E SUB-BASE PARA PAVIMENTAÇÃO DE BRITA GRADUADA SIMPLES TRATADA COM CIMENTO, COM ESPESSURA DE 10 CM - EXCLUSIVE CARGA E TRANSPORTE. AF_09/2024</v>
          </cell>
          <cell r="D892" t="str">
            <v>M3</v>
          </cell>
          <cell r="E892">
            <v>240.55</v>
          </cell>
        </row>
        <row r="893">
          <cell r="B893">
            <v>105734</v>
          </cell>
          <cell r="C893" t="str">
            <v>RECONSTRUÇÃO DE BASE E SUB-BASE PARA PAVIMENTAÇÃO DE BRITA GRADUADA SIMPLES TRATADA COM CIMENTO, COM ESPESSURA DE 15 CM - EXCLUSIVE CARGA E TRANSPORTE. AF_09/2024</v>
          </cell>
          <cell r="D893" t="str">
            <v>M3</v>
          </cell>
          <cell r="E893">
            <v>233.65</v>
          </cell>
        </row>
        <row r="894">
          <cell r="B894">
            <v>105736</v>
          </cell>
          <cell r="C894" t="str">
            <v>RECONSTRUÇÃO DE BASE E SUB-BASE PARA PAVIMENTAÇÃO DE BRITA GRADUADA SIMPLES TRATADA COM CIMENTO, COM ESPESSURA DE 20 CM - EXCLUSIVE CARGA E TRANSPORTE. AF_09/2024</v>
          </cell>
          <cell r="D894" t="str">
            <v>M3</v>
          </cell>
          <cell r="E894">
            <v>230.19</v>
          </cell>
        </row>
        <row r="895">
          <cell r="B895">
            <v>105728</v>
          </cell>
          <cell r="C895" t="str">
            <v>RECONSTRUÇÃO DE BASE E SUB-BASE PARA PAVIMENTAÇÃO DE BRITA GRADUADA SIMPLES, COM ESPESSURA DE 10 CM - EXCLUSIVE CARGA E TRANSPORTE. AF_09/2024</v>
          </cell>
          <cell r="D895" t="str">
            <v>M3</v>
          </cell>
          <cell r="E895">
            <v>165.4</v>
          </cell>
        </row>
        <row r="896">
          <cell r="B896">
            <v>105729</v>
          </cell>
          <cell r="C896" t="str">
            <v>RECONSTRUÇÃO DE BASE E SUB-BASE PARA PAVIMENTAÇÃO DE BRITA GRADUADA SIMPLES, COM ESPESSURA DE 15 CM - EXCLUSIVE CARGA E TRANSPORTE. AF_09/2024</v>
          </cell>
          <cell r="D896" t="str">
            <v>M3</v>
          </cell>
          <cell r="E896">
            <v>160.13999999999999</v>
          </cell>
        </row>
        <row r="897">
          <cell r="B897">
            <v>105731</v>
          </cell>
          <cell r="C897" t="str">
            <v>RECONSTRUÇÃO DE BASE E SUB-BASE PARA PAVIMENTAÇÃO DE BRITA GRADUADA SIMPLES, COM ESPESSURA DE 20 CM - EXCLUSIVE CARGA E TRANSPORTE. AF_09/2024</v>
          </cell>
          <cell r="D897" t="str">
            <v>M3</v>
          </cell>
          <cell r="E897">
            <v>157.49</v>
          </cell>
        </row>
        <row r="898">
          <cell r="B898">
            <v>105738</v>
          </cell>
          <cell r="C898" t="str">
            <v>RECONSTRUÇÃO DE BASE E SUB-BASE PARA PAVIMENTAÇÃO DE CONCRETO COMPACTADO COM ROLO, COM ESPESSURA DE 10 CM - EXCLUSIVE CARGA E TRANSPORTE. AF_09/2024</v>
          </cell>
          <cell r="D898" t="str">
            <v>M3</v>
          </cell>
          <cell r="E898">
            <v>332.96</v>
          </cell>
        </row>
        <row r="899">
          <cell r="B899">
            <v>105739</v>
          </cell>
          <cell r="C899" t="str">
            <v>RECONSTRUÇÃO DE BASE E SUB-BASE PARA PAVIMENTAÇÃO DE CONCRETO COMPACTADO COM ROLO, COM ESPESSURA DE 15 CM - EXCLUSIVE CARGA E TRANSPORTE. AF_09/2024</v>
          </cell>
          <cell r="D899" t="str">
            <v>M3</v>
          </cell>
          <cell r="E899">
            <v>327.8</v>
          </cell>
        </row>
        <row r="900">
          <cell r="B900">
            <v>105741</v>
          </cell>
          <cell r="C900" t="str">
            <v>RECONSTRUÇÃO DE BASE E SUB-BASE PARA PAVIMENTAÇÃO DE CONCRETO COMPACTADO COM ROLO, COM ESPESSURA DE 20 CM - EXCLUSIVE CARGA E TRANSPORTE. AF_09/2024</v>
          </cell>
          <cell r="D900" t="str">
            <v>M3</v>
          </cell>
          <cell r="E900">
            <v>325.10000000000002</v>
          </cell>
        </row>
        <row r="901">
          <cell r="B901">
            <v>105750</v>
          </cell>
          <cell r="C901" t="str">
            <v>RECONSTRUÇÃO DE BASE E SUB-BASE PARA PAVIMENTAÇÃO DE MACADAME SECO, COM ESPESSURA DE 10 CM - EXCLUSIVE CARGA E TRANSPORTE. AF_09/2024</v>
          </cell>
          <cell r="D901" t="str">
            <v>M3</v>
          </cell>
          <cell r="E901">
            <v>154.02000000000001</v>
          </cell>
        </row>
        <row r="902">
          <cell r="B902">
            <v>105751</v>
          </cell>
          <cell r="C902" t="str">
            <v>RECONSTRUÇÃO DE BASE E SUB-BASE PARA PAVIMENTAÇÃO DE MACADAME SECO, COM ESPESSURA DE 15 CM - EXCLUSIVE CARGA E TRANSPORTE. AF_09/2024</v>
          </cell>
          <cell r="D902" t="str">
            <v>M3</v>
          </cell>
          <cell r="E902">
            <v>151.37</v>
          </cell>
        </row>
        <row r="903">
          <cell r="B903">
            <v>105753</v>
          </cell>
          <cell r="C903" t="str">
            <v>RECONSTRUÇÃO DE BASE E SUB-BASE PARA PAVIMENTAÇÃO DE MACADAME SECO, COM ESPESSURA DE 20 CM - EXCLUSIVE CARGA E TRANSPORTE. AF_09/2024</v>
          </cell>
          <cell r="D903" t="str">
            <v>M3</v>
          </cell>
          <cell r="E903">
            <v>148.94999999999999</v>
          </cell>
        </row>
        <row r="904">
          <cell r="B904">
            <v>105755</v>
          </cell>
          <cell r="C904" t="str">
            <v>RECONSTRUÇÃO DE BASE E SUB-BASE PARA PAVIMENTAÇÃO DE MACADAME SECO, COM ESPESSURA DE 25 CM - EXCLUSIVE CARGA E TRANSPORTE. AF_09/2024</v>
          </cell>
          <cell r="D904" t="str">
            <v>M3</v>
          </cell>
          <cell r="E904">
            <v>146.62</v>
          </cell>
        </row>
        <row r="905">
          <cell r="B905">
            <v>105743</v>
          </cell>
          <cell r="C905" t="str">
            <v>RECONSTRUÇÃO DE BASE E SUB-BASE PARA PAVIMENTAÇÃO DE RACHÃO, COM ESPESSURA DE 30 CM - EXCLUSIVE CARGA E TRANSPORTE. AF_09/2024</v>
          </cell>
          <cell r="D905" t="str">
            <v>M3</v>
          </cell>
          <cell r="E905">
            <v>115.19</v>
          </cell>
        </row>
        <row r="906">
          <cell r="B906">
            <v>105744</v>
          </cell>
          <cell r="C906" t="str">
            <v>RECONSTRUÇÃO DE BASE E SUB-BASE PARA PAVIMENTAÇÃO DE RACHÃO, COM ESPESSURA DE 40 CM - EXCLUSIVE CARGA E TRANSPORTE. AF_09/2024</v>
          </cell>
          <cell r="D906" t="str">
            <v>M3</v>
          </cell>
          <cell r="E906">
            <v>112.7</v>
          </cell>
        </row>
        <row r="907">
          <cell r="B907">
            <v>105746</v>
          </cell>
          <cell r="C907" t="str">
            <v>RECONSTRUÇÃO DE BASE E SUB-BASE PARA PAVIMENTAÇÃO DE RACHÃO, COM ESPESSURA DE 50 CM - EXCLUSIVE CARGA E TRANSPORTE. AF_09/2024</v>
          </cell>
          <cell r="D907" t="str">
            <v>M3</v>
          </cell>
          <cell r="E907">
            <v>110.19</v>
          </cell>
        </row>
        <row r="908">
          <cell r="B908">
            <v>105748</v>
          </cell>
          <cell r="C908" t="str">
            <v>RECONSTRUÇÃO DE BASE E SUB-BASE PARA PAVIMENTAÇÃO DE RACHÃO, COM ESPESSURA DE 60 CM - EXCLUSIVE CARGA E TRANSPORTE. AF_09/2024</v>
          </cell>
          <cell r="D908" t="str">
            <v>M3</v>
          </cell>
          <cell r="E908">
            <v>107.69</v>
          </cell>
        </row>
        <row r="909">
          <cell r="B909">
            <v>105660</v>
          </cell>
          <cell r="C909" t="str">
            <v>RECONSTRUÇÃO DE BASE E SUB-BASE PARA PAVIMENTAÇÃO DE SOLO (PREDOMINANTEMENTE ARENOSO) BRITA - 40%-60% COM CIMENTO - 4%, MISTURA EM PISTA, COM ESPESSURA DE 10 CM - EXCLUSIVE ESCAVAÇÃO, CARGA E TRANSPORTE E SOLO. AF_09/2024</v>
          </cell>
          <cell r="D909" t="str">
            <v>M3</v>
          </cell>
          <cell r="E909">
            <v>193.6</v>
          </cell>
        </row>
        <row r="910">
          <cell r="B910">
            <v>105663</v>
          </cell>
          <cell r="C910" t="str">
            <v>RECONSTRUÇÃO DE BASE E SUB-BASE PARA PAVIMENTAÇÃO DE SOLO (PREDOMINANTEMENTE ARENOSO) BRITA - 40%-60% COM CIMENTO - 4%, MISTURA EM PISTA, COM ESPESSURA DE 15 CM - EXCLUSIVE ESCAVAÇÃO, CARGA E TRANSPORTE E SOLO. AF_09/2024</v>
          </cell>
          <cell r="D910" t="str">
            <v>M3</v>
          </cell>
          <cell r="E910">
            <v>182.13</v>
          </cell>
        </row>
        <row r="911">
          <cell r="B911">
            <v>105669</v>
          </cell>
          <cell r="C911" t="str">
            <v>RECONSTRUÇÃO DE BASE E SUB-BASE PARA PAVIMENTAÇÃO DE SOLO (PREDOMINANTEMENTE ARENOSO) BRITA - 40%-60% COM CIMENTO - 4%, MISTURA EM PISTA, COM ESPESSURA DE 20 CM - EXCLUSIVE ESCAVAÇÃO, CARGA E TRANSPORTE E SOLO. AF_09/2024</v>
          </cell>
          <cell r="D911" t="str">
            <v>M3</v>
          </cell>
          <cell r="E911">
            <v>176.39</v>
          </cell>
        </row>
        <row r="912">
          <cell r="B912">
            <v>105642</v>
          </cell>
          <cell r="C912" t="str">
            <v>RECONSTRUÇÃO DE BASE E SUB-BASE PARA PAVIMENTAÇÃO DE SOLO (PREDOMINANTEMENTE ARENOSO) BRITA - 40%-60% COM CIMENTO - 4%, MISTURA EM USINA, COM ESPESSURA DE 10 CM - EXCLUSIVE CARGA E TRANSPORTE. AF_09/2024</v>
          </cell>
          <cell r="D912" t="str">
            <v>M3</v>
          </cell>
          <cell r="E912">
            <v>208.34</v>
          </cell>
        </row>
        <row r="913">
          <cell r="B913">
            <v>105648</v>
          </cell>
          <cell r="C913" t="str">
            <v>RECONSTRUÇÃO DE BASE E SUB-BASE PARA PAVIMENTAÇÃO DE SOLO (PREDOMINANTEMENTE ARENOSO) BRITA - 40%-60% COM CIMENTO - 4%, MISTURA EM USINA, COM ESPESSURA DE 15 CM - EXCLUSIVE CARGA E TRANSPORTE. AF_09/2024</v>
          </cell>
          <cell r="D913" t="str">
            <v>M3</v>
          </cell>
          <cell r="E913">
            <v>203.08</v>
          </cell>
        </row>
        <row r="914">
          <cell r="B914">
            <v>105654</v>
          </cell>
          <cell r="C914" t="str">
            <v>RECONSTRUÇÃO DE BASE E SUB-BASE PARA PAVIMENTAÇÃO DE SOLO (PREDOMINANTEMENTE ARENOSO) BRITA - 40%-60% COM CIMENTO - 4%, MISTURA EM USINA, COM ESPESSURA DE 20 CM - EXCLUSIVE CARGA E TRANSPORTE. AF_09/2024</v>
          </cell>
          <cell r="D914" t="str">
            <v>M3</v>
          </cell>
          <cell r="E914">
            <v>200.43</v>
          </cell>
        </row>
        <row r="915">
          <cell r="B915">
            <v>105661</v>
          </cell>
          <cell r="C915" t="str">
            <v>RECONSTRUÇÃO DE BASE E SUB-BASE PARA PAVIMENTAÇÃO DE SOLO (PREDOMINANTEMENTE ARENOSO) BRITA - 40%-60% COM CIMENTO - 6%, MISTURA EM PISTA, COM ESPESSURA DE 10 CM - EXCLUSIVE ESCAVAÇÃO, CARGA E TRANSPORTE E SOLO. AF_09/2024</v>
          </cell>
          <cell r="D915" t="str">
            <v>M3</v>
          </cell>
          <cell r="E915">
            <v>228.44</v>
          </cell>
        </row>
        <row r="916">
          <cell r="B916">
            <v>105664</v>
          </cell>
          <cell r="C916" t="str">
            <v>RECONSTRUÇÃO DE BASE E SUB-BASE PARA PAVIMENTAÇÃO DE SOLO (PREDOMINANTEMENTE ARENOSO) BRITA - 40%-60% COM CIMENTO - 6%, MISTURA EM PISTA, COM ESPESSURA DE 15 CM - EXCLUSIVE ESCAVAÇÃO, CARGA E TRANSPORTE E SOLO. AF_09/2024</v>
          </cell>
          <cell r="D916" t="str">
            <v>M3</v>
          </cell>
          <cell r="E916">
            <v>216.97</v>
          </cell>
        </row>
        <row r="917">
          <cell r="B917">
            <v>105670</v>
          </cell>
          <cell r="C917" t="str">
            <v>RECONSTRUÇÃO DE BASE E SUB-BASE PARA PAVIMENTAÇÃO DE SOLO (PREDOMINANTEMENTE ARENOSO) BRITA - 40%-60% COM CIMENTO - 6%, MISTURA EM PISTA, COM ESPESSURA DE 20 CM - EXCLUSIVE ESCAVAÇÃO, CARGA E TRANSPORTE E SOLO. AF_09/2024</v>
          </cell>
          <cell r="D917" t="str">
            <v>M3</v>
          </cell>
          <cell r="E917">
            <v>211.23</v>
          </cell>
        </row>
        <row r="918">
          <cell r="B918">
            <v>105643</v>
          </cell>
          <cell r="C918" t="str">
            <v>RECONSTRUÇÃO DE BASE E SUB-BASE PARA PAVIMENTAÇÃO DE SOLO (PREDOMINANTEMENTE ARENOSO) BRITA - 40%-60% COM CIMENTO - 6%, MISTURA EM USINA, COM ESPESSURA DE 10 CM - EXCLUSIVE CARGA E TRANSPORTE. AF_09/2024</v>
          </cell>
          <cell r="D918" t="str">
            <v>M3</v>
          </cell>
          <cell r="E918">
            <v>241.07</v>
          </cell>
        </row>
        <row r="919">
          <cell r="B919">
            <v>105649</v>
          </cell>
          <cell r="C919" t="str">
            <v>RECONSTRUÇÃO DE BASE E SUB-BASE PARA PAVIMENTAÇÃO DE SOLO (PREDOMINANTEMENTE ARENOSO) BRITA - 40%-60% COM CIMENTO - 6%, MISTURA EM USINA, COM ESPESSURA DE 15 CM - EXCLUSIVE CARGA E TRANSPORTE. AF_09/2024</v>
          </cell>
          <cell r="D919" t="str">
            <v>M3</v>
          </cell>
          <cell r="E919">
            <v>235.81</v>
          </cell>
        </row>
        <row r="920">
          <cell r="B920">
            <v>105655</v>
          </cell>
          <cell r="C920" t="str">
            <v>RECONSTRUÇÃO DE BASE E SUB-BASE PARA PAVIMENTAÇÃO DE SOLO (PREDOMINANTEMENTE ARENOSO) BRITA - 40%-60% COM CIMENTO - 6%, MISTURA EM USINA, COM ESPESSURA DE 20 CM - EXCLUSIVE CARGA E TRANSPORTE. AF_09/2024</v>
          </cell>
          <cell r="D920" t="str">
            <v>M3</v>
          </cell>
          <cell r="E920">
            <v>233.16</v>
          </cell>
        </row>
        <row r="921">
          <cell r="B921">
            <v>105662</v>
          </cell>
          <cell r="C921" t="str">
            <v>RECONSTRUÇÃO DE BASE E SUB-BASE PARA PAVIMENTAÇÃO DE SOLO (PREDOMINANTEMENTE ARENOSO) BRITA - 40%-60% COM CIMENTO - 8%, MISTURA EM PISTA, COM ESPESSURA DE 10 CM - EXCLUSIVE ESCAVAÇÃO, CARGA E TRANSPORTE E SOLO. AF_09/2024</v>
          </cell>
          <cell r="D921" t="str">
            <v>M3</v>
          </cell>
          <cell r="E921">
            <v>262.79000000000002</v>
          </cell>
        </row>
        <row r="922">
          <cell r="B922">
            <v>105665</v>
          </cell>
          <cell r="C922" t="str">
            <v>RECONSTRUÇÃO DE BASE E SUB-BASE PARA PAVIMENTAÇÃO DE SOLO (PREDOMINANTEMENTE ARENOSO) BRITA - 40%-60% COM CIMENTO - 8%, MISTURA EM PISTA, COM ESPESSURA DE 15 CM - EXCLUSIVE ESCAVAÇÃO, CARGA E TRANSPORTE E SOLO. AF_09/2024</v>
          </cell>
          <cell r="D922" t="str">
            <v>M3</v>
          </cell>
          <cell r="E922">
            <v>251.32</v>
          </cell>
        </row>
        <row r="923">
          <cell r="B923">
            <v>105671</v>
          </cell>
          <cell r="C923" t="str">
            <v>RECONSTRUÇÃO DE BASE E SUB-BASE PARA PAVIMENTAÇÃO DE SOLO (PREDOMINANTEMENTE ARENOSO) BRITA - 40%-60% COM CIMENTO - 8%, MISTURA EM PISTA, COM ESPESSURA DE 20 CM - EXCLUSIVE ESCAVAÇÃO, CARGA E TRANSPORTE E SOLO. AF_09/2024</v>
          </cell>
          <cell r="D923" t="str">
            <v>M3</v>
          </cell>
          <cell r="E923">
            <v>245.58</v>
          </cell>
        </row>
        <row r="924">
          <cell r="B924">
            <v>105644</v>
          </cell>
          <cell r="C924" t="str">
            <v>RECONSTRUÇÃO DE BASE E SUB-BASE PARA PAVIMENTAÇÃO DE SOLO (PREDOMINANTEMENTE ARENOSO) BRITA - 40%-60% COM CIMENTO - 8%, MISTURA EM USINA, COM ESPESSURA DE 10 CM - EXCLUSIVE CARGA E TRANSPORTE. AF_09/2024</v>
          </cell>
          <cell r="D924" t="str">
            <v>M3</v>
          </cell>
          <cell r="E924">
            <v>273.77999999999997</v>
          </cell>
        </row>
        <row r="925">
          <cell r="B925">
            <v>105650</v>
          </cell>
          <cell r="C925" t="str">
            <v>RECONSTRUÇÃO DE BASE E SUB-BASE PARA PAVIMENTAÇÃO DE SOLO (PREDOMINANTEMENTE ARENOSO) BRITA - 40%-60% COM CIMENTO - 8%, MISTURA EM USINA, COM ESPESSURA DE 15 CM - EXCLUSIVE CARGA E TRANSPORTE. AF_09/2024</v>
          </cell>
          <cell r="D925" t="str">
            <v>M3</v>
          </cell>
          <cell r="E925">
            <v>268.52</v>
          </cell>
        </row>
        <row r="926">
          <cell r="B926">
            <v>105656</v>
          </cell>
          <cell r="C926" t="str">
            <v>RECONSTRUÇÃO DE BASE E SUB-BASE PARA PAVIMENTAÇÃO DE SOLO (PREDOMINANTEMENTE ARENOSO) BRITA - 40%-60% COM CIMENTO - 8%, MISTURA EM USINA, COM ESPESSURA DE 20 CM - EXCLUSIVE CARGA E TRANSPORTE. AF_09/2024</v>
          </cell>
          <cell r="D926" t="str">
            <v>M3</v>
          </cell>
          <cell r="E926">
            <v>265.87</v>
          </cell>
        </row>
        <row r="927">
          <cell r="B927">
            <v>105577</v>
          </cell>
          <cell r="C927" t="str">
            <v>RECONSTRUÇÃO DE BASE E SUB-BASE PARA PAVIMENTAÇÃO DE SOLO (PREDOMINANTEMENTE ARENOSO) BRITA - 40%-60%, MISTURA EM PISTA, COM ESPESSURA DE 10 CM - EXCLUSIVE ESCAVAÇÃO, CARGA E TRANSPORTE E SOLO. AF_09/2024</v>
          </cell>
          <cell r="D927" t="str">
            <v>M3</v>
          </cell>
          <cell r="E927">
            <v>119.29</v>
          </cell>
        </row>
        <row r="928">
          <cell r="B928">
            <v>105578</v>
          </cell>
          <cell r="C928" t="str">
            <v>RECONSTRUÇÃO DE BASE E SUB-BASE PARA PAVIMENTAÇÃO DE SOLO (PREDOMINANTEMENTE ARENOSO) BRITA - 40%-60%, MISTURA EM PISTA, COM ESPESSURA DE 15 CM - EXCLUSIVE ESCAVAÇÃO, CARGA E TRANSPORTE E SOLO. AF_09/2024</v>
          </cell>
          <cell r="D928" t="str">
            <v>M3</v>
          </cell>
          <cell r="E928">
            <v>107.83</v>
          </cell>
        </row>
        <row r="929">
          <cell r="B929">
            <v>105712</v>
          </cell>
          <cell r="C929" t="str">
            <v>RECONSTRUÇÃO DE BASE E SUB-BASE PARA PAVIMENTAÇÃO DE SOLO (PREDOMINANTEMENTE ARENOSO) BRITA - 40%-60%, MISTURA EM PISTA, COM ESPESSURA DE 20 CM - EXCLUSIVE ESCAVAÇÃO, CARGA E TRANSPORTE E SOLO. AF_09/2024</v>
          </cell>
          <cell r="D929" t="str">
            <v>M3</v>
          </cell>
          <cell r="E929">
            <v>102.09</v>
          </cell>
        </row>
        <row r="930">
          <cell r="B930">
            <v>105637</v>
          </cell>
          <cell r="C930" t="str">
            <v>RECONSTRUÇÃO DE BASE E SUB-BASE PARA PAVIMENTAÇÃO DE SOLO (PREDOMINANTEMENTE ARENOSO) BRITA - 40%-60%, MISTURA EM USINA, COM ESPESSURA DE 10 CM - EXCLUSIVE CARGA E TRANSPORTE. AF_09/2024</v>
          </cell>
          <cell r="D930" t="str">
            <v>M3</v>
          </cell>
          <cell r="E930">
            <v>142.9</v>
          </cell>
        </row>
        <row r="931">
          <cell r="B931">
            <v>105707</v>
          </cell>
          <cell r="C931" t="str">
            <v>RECONSTRUÇÃO DE BASE E SUB-BASE PARA PAVIMENTAÇÃO DE SOLO (PREDOMINANTEMENTE ARENOSO) BRITA - 40%-60%, MISTURA EM USINA, COM ESPESSURA DE 15 CM - EXCLUSIVE CARGA E TRANSPORTE. AF_09/2024</v>
          </cell>
          <cell r="D931" t="str">
            <v>M3</v>
          </cell>
          <cell r="E931">
            <v>137.63999999999999</v>
          </cell>
        </row>
        <row r="932">
          <cell r="B932">
            <v>105709</v>
          </cell>
          <cell r="C932" t="str">
            <v>RECONSTRUÇÃO DE BASE E SUB-BASE PARA PAVIMENTAÇÃO DE SOLO (PREDOMINANTEMENTE ARENOSO) BRITA - 40%-60%, MISTURA EM USINA, COM ESPESSURA DE 20 CM - EXCLUSIVE CARGA E TRANSPORTE. AF_09/2024</v>
          </cell>
          <cell r="D932" t="str">
            <v>M3</v>
          </cell>
          <cell r="E932">
            <v>134.99</v>
          </cell>
        </row>
        <row r="933">
          <cell r="B933">
            <v>105693</v>
          </cell>
          <cell r="C933" t="str">
            <v>RECONSTRUÇÃO DE BASE E SUB-BASE PARA PAVIMENTAÇÃO DE SOLO (PREDOMINANTEMENTE ARENOSO) BRITA - 50%-50% COM CIMENTO - 4%, MISTURA EM PISTA, COM ESPESSURA DE 10 CM - EXCLUSIVE ESCAVAÇÃO, CARGA E TRANSPORTE E SOLO. AF_09/2024</v>
          </cell>
          <cell r="D933" t="str">
            <v>M3</v>
          </cell>
          <cell r="E933">
            <v>182.47</v>
          </cell>
        </row>
        <row r="934">
          <cell r="B934">
            <v>105696</v>
          </cell>
          <cell r="C934" t="str">
            <v>RECONSTRUÇÃO DE BASE E SUB-BASE PARA PAVIMENTAÇÃO DE SOLO (PREDOMINANTEMENTE ARENOSO) BRITA - 50%-50% COM CIMENTO - 4%, MISTURA EM PISTA, COM ESPESSURA DE 15 CM - EXCLUSIVE ESCAVAÇÃO, CARGA E TRANSPORTE E SOLO. AF_09/2024</v>
          </cell>
          <cell r="D934" t="str">
            <v>M3</v>
          </cell>
          <cell r="E934">
            <v>171</v>
          </cell>
        </row>
        <row r="935">
          <cell r="B935">
            <v>105702</v>
          </cell>
          <cell r="C935" t="str">
            <v>RECONSTRUÇÃO DE BASE E SUB-BASE PARA PAVIMENTAÇÃO DE SOLO (PREDOMINANTEMENTE ARENOSO) BRITA - 50%-50% COM CIMENTO - 4%, MISTURA EM PISTA, COM ESPESSURA DE 20 CM - EXCLUSIVE ESCAVAÇÃO, CARGA E TRANSPORTE E SOLO. AF_09/2024</v>
          </cell>
          <cell r="D935" t="str">
            <v>M3</v>
          </cell>
          <cell r="E935">
            <v>165.26</v>
          </cell>
        </row>
        <row r="936">
          <cell r="B936">
            <v>105675</v>
          </cell>
          <cell r="C936" t="str">
            <v>RECONSTRUÇÃO DE BASE E SUB-BASE PARA PAVIMENTAÇÃO DE SOLO (PREDOMINANTEMENTE ARENOSO) BRITA - 50%-50% COM CIMENTO - 4%, MISTURA EM USINA, COM ESPESSURA DE 10 CM - EXCLUSIVE CARGA E TRANSPORTE. AF_09/2024</v>
          </cell>
          <cell r="D936" t="str">
            <v>M3</v>
          </cell>
          <cell r="E936">
            <v>191.43</v>
          </cell>
        </row>
        <row r="937">
          <cell r="B937">
            <v>105681</v>
          </cell>
          <cell r="C937" t="str">
            <v>RECONSTRUÇÃO DE BASE E SUB-BASE PARA PAVIMENTAÇÃO DE SOLO (PREDOMINANTEMENTE ARENOSO) BRITA - 50%-50% COM CIMENTO - 4%, MISTURA EM USINA, COM ESPESSURA DE 15 CM - EXCLUSIVE CARGA E TRANSPORTE. AF_09/2024</v>
          </cell>
          <cell r="D937" t="str">
            <v>M3</v>
          </cell>
          <cell r="E937">
            <v>186.17</v>
          </cell>
        </row>
        <row r="938">
          <cell r="B938">
            <v>105687</v>
          </cell>
          <cell r="C938" t="str">
            <v>RECONSTRUÇÃO DE BASE E SUB-BASE PARA PAVIMENTAÇÃO DE SOLO (PREDOMINANTEMENTE ARENOSO) BRITA - 50%-50% COM CIMENTO - 4%, MISTURA EM USINA, COM ESPESSURA DE 20 CM - EXCLUSIVE CARGA E TRANSPORTE. AF_09/2024</v>
          </cell>
          <cell r="D938" t="str">
            <v>M3</v>
          </cell>
          <cell r="E938">
            <v>183.52</v>
          </cell>
        </row>
        <row r="939">
          <cell r="B939">
            <v>105694</v>
          </cell>
          <cell r="C939" t="str">
            <v>RECONSTRUÇÃO DE BASE E SUB-BASE PARA PAVIMENTAÇÃO DE SOLO (PREDOMINANTEMENTE ARENOSO) BRITA - 50%-50% COM CIMENTO - 6%, MISTURA EM PISTA, COM ESPESSURA DE 10 CM - EXCLUSIVE ESCAVAÇÃO, CARGA E TRANSPORTE E SOLO. AF_09/2024</v>
          </cell>
          <cell r="D939" t="str">
            <v>M3</v>
          </cell>
          <cell r="E939">
            <v>217.54</v>
          </cell>
        </row>
        <row r="940">
          <cell r="B940">
            <v>105697</v>
          </cell>
          <cell r="C940" t="str">
            <v>RECONSTRUÇÃO DE BASE E SUB-BASE PARA PAVIMENTAÇÃO DE SOLO (PREDOMINANTEMENTE ARENOSO) BRITA - 50%-50% COM CIMENTO - 6%, MISTURA EM PISTA, COM ESPESSURA DE 15 CM - EXCLUSIVE ESCAVAÇÃO, CARGA E TRANSPORTE E SOLO. AF_09/2024</v>
          </cell>
          <cell r="D940" t="str">
            <v>M3</v>
          </cell>
          <cell r="E940">
            <v>206.07</v>
          </cell>
        </row>
        <row r="941">
          <cell r="B941">
            <v>105703</v>
          </cell>
          <cell r="C941" t="str">
            <v>RECONSTRUÇÃO DE BASE E SUB-BASE PARA PAVIMENTAÇÃO DE SOLO (PREDOMINANTEMENTE ARENOSO) BRITA - 50%-50% COM CIMENTO - 6%, MISTURA EM PISTA, COM ESPESSURA DE 20 CM - EXCLUSIVE ESCAVAÇÃO, CARGA E TRANSPORTE E SOLO. AF_09/2024</v>
          </cell>
          <cell r="D941" t="str">
            <v>M3</v>
          </cell>
          <cell r="E941">
            <v>200.33</v>
          </cell>
        </row>
        <row r="942">
          <cell r="B942">
            <v>105676</v>
          </cell>
          <cell r="C942" t="str">
            <v>RECONSTRUÇÃO DE BASE E SUB-BASE PARA PAVIMENTAÇÃO DE SOLO (PREDOMINANTEMENTE ARENOSO) BRITA - 50%-50% COM CIMENTO - 6%, MISTURA EM USINA, COM ESPESSURA DE 10 CM - EXCLUSIVE CARGA E TRANSPORTE. AF_09/2024</v>
          </cell>
          <cell r="D942" t="str">
            <v>M3</v>
          </cell>
          <cell r="E942">
            <v>224.49</v>
          </cell>
        </row>
        <row r="943">
          <cell r="B943">
            <v>105682</v>
          </cell>
          <cell r="C943" t="str">
            <v>RECONSTRUÇÃO DE BASE E SUB-BASE PARA PAVIMENTAÇÃO DE SOLO (PREDOMINANTEMENTE ARENOSO) BRITA - 50%-50% COM CIMENTO - 6%, MISTURA EM USINA, COM ESPESSURA DE 15 CM - EXCLUSIVE CARGA E TRANSPORTE. AF_09/2024</v>
          </cell>
          <cell r="D943" t="str">
            <v>M3</v>
          </cell>
          <cell r="E943">
            <v>219.23</v>
          </cell>
        </row>
        <row r="944">
          <cell r="B944">
            <v>105688</v>
          </cell>
          <cell r="C944" t="str">
            <v>RECONSTRUÇÃO DE BASE E SUB-BASE PARA PAVIMENTAÇÃO DE SOLO (PREDOMINANTEMENTE ARENOSO) BRITA - 50%-50% COM CIMENTO - 6%, MISTURA EM USINA, COM ESPESSURA DE 20 CM - EXCLUSIVE CARGA E TRANSPORTE. AF_09/2024</v>
          </cell>
          <cell r="D944" t="str">
            <v>M3</v>
          </cell>
          <cell r="E944">
            <v>216.58</v>
          </cell>
        </row>
        <row r="945">
          <cell r="B945">
            <v>105695</v>
          </cell>
          <cell r="C945" t="str">
            <v>RECONSTRUÇÃO DE BASE E SUB-BASE PARA PAVIMENTAÇÃO DE SOLO (PREDOMINANTEMENTE ARENOSO) BRITA - 50%-50% COM CIMENTO - 8%, MISTURA EM PISTA, COM ESPESSURA DE 10 CM - EXCLUSIVE ESCAVAÇÃO, CARGA E TRANSPORTE E SOLO. AF_09/2024</v>
          </cell>
          <cell r="D945" t="str">
            <v>M3</v>
          </cell>
          <cell r="E945">
            <v>252.12</v>
          </cell>
        </row>
        <row r="946">
          <cell r="B946">
            <v>105698</v>
          </cell>
          <cell r="C946" t="str">
            <v>RECONSTRUÇÃO DE BASE E SUB-BASE PARA PAVIMENTAÇÃO DE SOLO (PREDOMINANTEMENTE ARENOSO) BRITA - 50%-50% COM CIMENTO - 8%, MISTURA EM PISTA, COM ESPESSURA DE 15 CM - EXCLUSIVE ESCAVAÇÃO, CARGA E TRANSPORTE E SOLO. AF_09/2024</v>
          </cell>
          <cell r="D946" t="str">
            <v>M3</v>
          </cell>
          <cell r="E946">
            <v>240.65</v>
          </cell>
        </row>
        <row r="947">
          <cell r="B947">
            <v>105704</v>
          </cell>
          <cell r="C947" t="str">
            <v>RECONSTRUÇÃO DE BASE E SUB-BASE PARA PAVIMENTAÇÃO DE SOLO (PREDOMINANTEMENTE ARENOSO) BRITA - 50%-50% COM CIMENTO - 8%, MISTURA EM PISTA, COM ESPESSURA DE 20 CM - EXCLUSIVE ESCAVAÇÃO, CARGA E TRANSPORTE E SOLO. AF_09/2024</v>
          </cell>
          <cell r="D947" t="str">
            <v>M3</v>
          </cell>
          <cell r="E947">
            <v>234.91</v>
          </cell>
        </row>
        <row r="948">
          <cell r="B948">
            <v>105677</v>
          </cell>
          <cell r="C948" t="str">
            <v>RECONSTRUÇÃO DE BASE E SUB-BASE PARA PAVIMENTAÇÃO DE SOLO (PREDOMINANTEMENTE ARENOSO) BRITA - 50%-50% COM CIMENTO - 8%, MISTURA EM USINA, COM ESPESSURA DE 10 CM - EXCLUSIVE CARGA E TRANSPORTE. AF_09/2024</v>
          </cell>
          <cell r="D948" t="str">
            <v>M3</v>
          </cell>
          <cell r="E948">
            <v>257.56</v>
          </cell>
        </row>
        <row r="949">
          <cell r="B949">
            <v>105683</v>
          </cell>
          <cell r="C949" t="str">
            <v>RECONSTRUÇÃO DE BASE E SUB-BASE PARA PAVIMENTAÇÃO DE SOLO (PREDOMINANTEMENTE ARENOSO) BRITA - 50%-50% COM CIMENTO - 8%, MISTURA EM USINA, COM ESPESSURA DE 15 CM - EXCLUSIVE CARGA E TRANSPORTE. AF_09/2024</v>
          </cell>
          <cell r="D949" t="str">
            <v>M3</v>
          </cell>
          <cell r="E949">
            <v>252.3</v>
          </cell>
        </row>
        <row r="950">
          <cell r="B950">
            <v>105689</v>
          </cell>
          <cell r="C950" t="str">
            <v>RECONSTRUÇÃO DE BASE E SUB-BASE PARA PAVIMENTAÇÃO DE SOLO (PREDOMINANTEMENTE ARENOSO) BRITA - 50%-50% COM CIMENTO - 8%, MISTURA EM USINA, COM ESPESSURA DE 20 CM - EXCLUSIVE CARGA E TRANSPORTE. AF_09/2024</v>
          </cell>
          <cell r="D950" t="str">
            <v>M3</v>
          </cell>
          <cell r="E950">
            <v>249.65</v>
          </cell>
        </row>
        <row r="951">
          <cell r="B951">
            <v>105579</v>
          </cell>
          <cell r="C951" t="str">
            <v>RECONSTRUÇÃO DE BASE E SUB-BASE PARA PAVIMENTAÇÃO DE SOLO (PREDOMINANTEMENTE ARENOSO) BRITA - 50%-50%, MISTURA EM PISTA, COM ESPESSURA DE 10 CM - EXCLUSIVE ESCAVAÇÃO, CARGA E TRANSPORTE E SOLO. AF_09/2024</v>
          </cell>
          <cell r="D951" t="str">
            <v>M3</v>
          </cell>
          <cell r="E951">
            <v>107.69</v>
          </cell>
        </row>
        <row r="952">
          <cell r="B952">
            <v>105580</v>
          </cell>
          <cell r="C952" t="str">
            <v>RECONSTRUÇÃO DE BASE E SUB-BASE PARA PAVIMENTAÇÃO DE SOLO (PREDOMINANTEMENTE ARENOSO) BRITA - 50%-50%, MISTURA EM PISTA, COM ESPESSURA DE 15 CM - EXCLUSIVE ESCAVAÇÃO, CARGA E TRANSPORTE E SOLO. AF_09/2024</v>
          </cell>
          <cell r="D952" t="str">
            <v>M3</v>
          </cell>
          <cell r="E952">
            <v>96.23</v>
          </cell>
        </row>
        <row r="953">
          <cell r="B953">
            <v>105582</v>
          </cell>
          <cell r="C953" t="str">
            <v>RECONSTRUÇÃO DE BASE E SUB-BASE PARA PAVIMENTAÇÃO DE SOLO (PREDOMINANTEMENTE ARENOSO) BRITA - 50%-50%, MISTURA EM PISTA, COM ESPESSURA DE 20 CM - EXCLUSIVE ESCAVAÇÃO, CARGA E TRANSPORTE E SOLO. AF_09/2024</v>
          </cell>
          <cell r="D953" t="str">
            <v>M3</v>
          </cell>
          <cell r="E953">
            <v>90.49</v>
          </cell>
        </row>
        <row r="954">
          <cell r="B954">
            <v>105638</v>
          </cell>
          <cell r="C954" t="str">
            <v>RECONSTRUÇÃO DE BASE E SUB-BASE PARA PAVIMENTAÇÃO DE SOLO (PREDOMINANTEMENTE ARENOSO) BRITA - 50%-50%, MISTURA EM USINA, COM ESPESSURA DE 10 CM - EXCLUSIVE CARGA E TRANSPORTE. AF_09/2024</v>
          </cell>
          <cell r="D954" t="str">
            <v>M3</v>
          </cell>
          <cell r="E954">
            <v>125.27</v>
          </cell>
        </row>
        <row r="955">
          <cell r="B955">
            <v>105715</v>
          </cell>
          <cell r="C955" t="str">
            <v>RECONSTRUÇÃO DE BASE E SUB-BASE PARA PAVIMENTAÇÃO DE SOLO (PREDOMINANTEMENTE ARENOSO) BRITA - 50%-50%, MISTURA EM USINA, COM ESPESSURA DE 15 CM - EXCLUSIVE CARGA E TRANSPORTE. AF_09/2024</v>
          </cell>
          <cell r="D955" t="str">
            <v>M3</v>
          </cell>
          <cell r="E955">
            <v>120.01</v>
          </cell>
        </row>
        <row r="956">
          <cell r="B956">
            <v>105717</v>
          </cell>
          <cell r="C956" t="str">
            <v>RECONSTRUÇÃO DE BASE E SUB-BASE PARA PAVIMENTAÇÃO DE SOLO (PREDOMINANTEMENTE ARENOSO) BRITA - 50%-50%, MISTURA EM USINA, COM ESPESSURA DE 20 CM - EXCLUSIVE CARGA E TRANSPORTE. AF_09/2024</v>
          </cell>
          <cell r="D956" t="str">
            <v>M3</v>
          </cell>
          <cell r="E956">
            <v>117.36</v>
          </cell>
        </row>
        <row r="957">
          <cell r="B957">
            <v>105626</v>
          </cell>
          <cell r="C957" t="str">
            <v>RECONSTRUÇÃO DE BASE E SUB-BASE PARA PAVIMENTAÇÃO DE SOLO (PREDOMINANTEMENTE ARENOSO) COM CIMENTO - 6%, MISTURA EM PISTA, COM ESPESSURA DE 10 CM - EXCLUSIVE ESCAVAÇÃO, CARGA E TRANSPORTE E SOLO. AF_09/2024</v>
          </cell>
          <cell r="D957" t="str">
            <v>M3</v>
          </cell>
          <cell r="E957">
            <v>143.30000000000001</v>
          </cell>
        </row>
        <row r="958">
          <cell r="B958">
            <v>105629</v>
          </cell>
          <cell r="C958" t="str">
            <v>RECONSTRUÇÃO DE BASE E SUB-BASE PARA PAVIMENTAÇÃO DE SOLO (PREDOMINANTEMENTE ARENOSO) COM CIMENTO - 6%, MISTURA EM PISTA, COM ESPESSURA DE 15 CM - EXCLUSIVE ESCAVAÇÃO, CARGA E TRANSPORTE E SOLO. AF_09/2024</v>
          </cell>
          <cell r="D958" t="str">
            <v>M3</v>
          </cell>
          <cell r="E958">
            <v>134.11000000000001</v>
          </cell>
        </row>
        <row r="959">
          <cell r="B959">
            <v>105635</v>
          </cell>
          <cell r="C959" t="str">
            <v>RECONSTRUÇÃO DE BASE E SUB-BASE PARA PAVIMENTAÇÃO DE SOLO (PREDOMINANTEMENTE ARENOSO) COM CIMENTO - 6%, MISTURA EM PISTA, COM ESPESSURA DE 20 CM - EXCLUSIVE ESCAVAÇÃO, CARGA E TRANSPORTE E SOLO. AF_09/2024</v>
          </cell>
          <cell r="D959" t="str">
            <v>M3</v>
          </cell>
          <cell r="E959">
            <v>132.83000000000001</v>
          </cell>
        </row>
        <row r="960">
          <cell r="B960">
            <v>105605</v>
          </cell>
          <cell r="C960" t="str">
            <v>RECONSTRUÇÃO DE BASE E SUB-BASE PARA PAVIMENTAÇÃO DE SOLO (PREDOMINANTEMENTE ARENOSO) COM CIMENTO - 6%, MISTURA EM USINA, COM ESPESSURA DE 10 CM - EXCLUSIVE CARGA E TRANSPORTE. AF_09/2024</v>
          </cell>
          <cell r="D960" t="str">
            <v>M3</v>
          </cell>
          <cell r="E960">
            <v>131.19</v>
          </cell>
        </row>
        <row r="961">
          <cell r="B961">
            <v>105613</v>
          </cell>
          <cell r="C961" t="str">
            <v>RECONSTRUÇÃO DE BASE E SUB-BASE PARA PAVIMENTAÇÃO DE SOLO (PREDOMINANTEMENTE ARENOSO) COM CIMENTO - 6%, MISTURA EM USINA, COM ESPESSURA DE 15 CM - EXCLUSIVE CARGA E TRANSPORTE. AF_09/2024</v>
          </cell>
          <cell r="D961" t="str">
            <v>M3</v>
          </cell>
          <cell r="E961">
            <v>127.79</v>
          </cell>
        </row>
        <row r="962">
          <cell r="B962">
            <v>105621</v>
          </cell>
          <cell r="C962" t="str">
            <v>RECONSTRUÇÃO DE BASE E SUB-BASE PARA PAVIMENTAÇÃO DE SOLO (PREDOMINANTEMENTE ARENOSO) COM CIMENTO - 6%, MISTURA EM USINA, COM ESPESSURA DE 20 CM - EXCLUSIVE CARGA E TRANSPORTE. AF_09/2024</v>
          </cell>
          <cell r="D962" t="str">
            <v>M3</v>
          </cell>
          <cell r="E962">
            <v>125.33</v>
          </cell>
        </row>
        <row r="963">
          <cell r="B963">
            <v>105627</v>
          </cell>
          <cell r="C963" t="str">
            <v>RECONSTRUÇÃO DE BASE E SUB-BASE PARA PAVIMENTAÇÃO DE SOLO (PREDOMINANTEMENTE ARENOSO) COM CIMENTO - 8%, MISTURA EM PISTA, COM ESPESSURA DE 10 CM - EXCLUSIVE ESCAVAÇÃO, CARGA E TRANSPORTE E SOLO. AF_09/2024</v>
          </cell>
          <cell r="D963" t="str">
            <v>M3</v>
          </cell>
          <cell r="E963">
            <v>179.04</v>
          </cell>
        </row>
        <row r="964">
          <cell r="B964">
            <v>105630</v>
          </cell>
          <cell r="C964" t="str">
            <v>RECONSTRUÇÃO DE BASE E SUB-BASE PARA PAVIMENTAÇÃO DE SOLO (PREDOMINANTEMENTE ARENOSO) COM CIMENTO - 8%, MISTURA EM PISTA, COM ESPESSURA DE 15 CM - EXCLUSIVE ESCAVAÇÃO, CARGA E TRANSPORTE E SOLO. AF_09/2024</v>
          </cell>
          <cell r="D964" t="str">
            <v>M3</v>
          </cell>
          <cell r="E964">
            <v>169.85</v>
          </cell>
        </row>
        <row r="965">
          <cell r="B965">
            <v>105636</v>
          </cell>
          <cell r="C965" t="str">
            <v>RECONSTRUÇÃO DE BASE E SUB-BASE PARA PAVIMENTAÇÃO DE SOLO (PREDOMINANTEMENTE ARENOSO) COM CIMENTO - 8%, MISTURA EM PISTA, COM ESPESSURA DE 20 CM - EXCLUSIVE ESCAVAÇÃO, CARGA E TRANSPORTE E SOLO. AF_09/2024</v>
          </cell>
          <cell r="D965" t="str">
            <v>M3</v>
          </cell>
          <cell r="E965">
            <v>168.57</v>
          </cell>
        </row>
        <row r="966">
          <cell r="B966">
            <v>105606</v>
          </cell>
          <cell r="C966" t="str">
            <v>RECONSTRUÇÃO DE BASE E SUB-BASE PARA PAVIMENTAÇÃO DE SOLO (PREDOMINANTEMENTE ARENOSO) COM CIMENTO - 8%, MISTURA EM USINA, COM ESPESSURA DE 10 CM - EXCLUSIVE CARGA E TRANSPORTE. AF_09/2024</v>
          </cell>
          <cell r="D966" t="str">
            <v>M3</v>
          </cell>
          <cell r="E966">
            <v>166.02</v>
          </cell>
        </row>
        <row r="967">
          <cell r="B967">
            <v>105614</v>
          </cell>
          <cell r="C967" t="str">
            <v>RECONSTRUÇÃO DE BASE E SUB-BASE PARA PAVIMENTAÇÃO DE SOLO (PREDOMINANTEMENTE ARENOSO) COM CIMENTO - 8%, MISTURA EM USINA, COM ESPESSURA DE 15 CM - EXCLUSIVE CARGA E TRANSPORTE. AF_09/2024</v>
          </cell>
          <cell r="D967" t="str">
            <v>M3</v>
          </cell>
          <cell r="E967">
            <v>162.62</v>
          </cell>
        </row>
        <row r="968">
          <cell r="B968">
            <v>105622</v>
          </cell>
          <cell r="C968" t="str">
            <v>RECONSTRUÇÃO DE BASE E SUB-BASE PARA PAVIMENTAÇÃO DE SOLO (PREDOMINANTEMENTE ARENOSO) COM CIMENTO - 8%, MISTURA EM USINA, COM ESPESSURA DE 20 CM - EXCLUSIVE CARGA E TRANSPORTE. AF_09/2024</v>
          </cell>
          <cell r="D968" t="str">
            <v>M3</v>
          </cell>
          <cell r="E968">
            <v>160.16</v>
          </cell>
        </row>
        <row r="969">
          <cell r="B969">
            <v>105572</v>
          </cell>
          <cell r="C969" t="str">
            <v>RECONSTRUÇÃO DE BASE E SUB-BASE PARA PAVIMENTAÇÃO DE SOLO (PREDOMINANTEMENTE ARENOSO) MELHORADO COM CIMENTO - 2%, MISTURA EM PISTA, COM ESPESSURA DE 10 CM - EXCLUSIVE ESCAVAÇÃO, CARGA E TRANSPORTE E SOLO. AF_09/2024</v>
          </cell>
          <cell r="D969" t="str">
            <v>M3</v>
          </cell>
          <cell r="E969">
            <v>69.849999999999994</v>
          </cell>
        </row>
        <row r="970">
          <cell r="B970">
            <v>105574</v>
          </cell>
          <cell r="C970" t="str">
            <v>RECONSTRUÇÃO DE BASE E SUB-BASE PARA PAVIMENTAÇÃO DE SOLO (PREDOMINANTEMENTE ARENOSO) MELHORADO COM CIMENTO - 2%, MISTURA EM PISTA, COM ESPESSURA DE 15 CM - EXCLUSIVE ESCAVAÇÃO, CARGA E TRANSPORTE E SOLO. AF_09/2024</v>
          </cell>
          <cell r="D970" t="str">
            <v>M3</v>
          </cell>
          <cell r="E970">
            <v>60.66</v>
          </cell>
        </row>
        <row r="971">
          <cell r="B971">
            <v>105576</v>
          </cell>
          <cell r="C971" t="str">
            <v>RECONSTRUÇÃO DE BASE E SUB-BASE PARA PAVIMENTAÇÃO DE SOLO (PREDOMINANTEMENTE ARENOSO) MELHORADO COM CIMENTO - 2%, MISTURA EM PISTA, COM ESPESSURA DE 20 CM - EXCLUSIVE ESCAVAÇÃO, CARGA E TRANSPORTE E SOLO. AF_09/2024</v>
          </cell>
          <cell r="D971" t="str">
            <v>M3</v>
          </cell>
          <cell r="E971">
            <v>59.38</v>
          </cell>
        </row>
        <row r="972">
          <cell r="B972">
            <v>105603</v>
          </cell>
          <cell r="C972" t="str">
            <v>RECONSTRUÇÃO DE BASE E SUB-BASE PARA PAVIMENTAÇÃO DE SOLO (PREDOMINANTEMENTE ARENOSO) MELHORADO COM CIMENTO - 2%, MISTURA EM USINA, COM ESPESSURA DE 10 CM - EXCLUSIVE CARGA E TRANSPORTE. AF_09/2024</v>
          </cell>
          <cell r="D972" t="str">
            <v>M3</v>
          </cell>
          <cell r="E972">
            <v>61.52</v>
          </cell>
        </row>
        <row r="973">
          <cell r="B973">
            <v>105611</v>
          </cell>
          <cell r="C973" t="str">
            <v>RECONSTRUÇÃO DE BASE E SUB-BASE PARA PAVIMENTAÇÃO DE SOLO (PREDOMINANTEMENTE ARENOSO) MELHORADO COM CIMENTO - 2%, MISTURA EM USINA, COM ESPESSURA DE 15 CM - EXCLUSIVE CARGA E TRANSPORTE. AF_09/2024</v>
          </cell>
          <cell r="D973" t="str">
            <v>M3</v>
          </cell>
          <cell r="E973">
            <v>58.12</v>
          </cell>
        </row>
        <row r="974">
          <cell r="B974">
            <v>105619</v>
          </cell>
          <cell r="C974" t="str">
            <v>RECONSTRUÇÃO DE BASE E SUB-BASE PARA PAVIMENTAÇÃO DE SOLO (PREDOMINANTEMENTE ARENOSO) MELHORADO COM CIMENTO - 2%, MISTURA EM USINA, COM ESPESSURA DE 20 CM - EXCLUSIVE CARGA E TRANSPORTE. AF_09/2024</v>
          </cell>
          <cell r="D974" t="str">
            <v>M3</v>
          </cell>
          <cell r="E974">
            <v>55.66</v>
          </cell>
        </row>
        <row r="975">
          <cell r="B975">
            <v>105573</v>
          </cell>
          <cell r="C975" t="str">
            <v>RECONSTRUÇÃO DE BASE E SUB-BASE PARA PAVIMENTAÇÃO DE SOLO (PREDOMINANTEMENTE ARENOSO) MELHORADO COM CIMENTO - 4%, MISTURA EM PISTA, COM ESPESSURA DE 10 CM - EXCLUSIVE ESCAVAÇÃO, CARGA E TRANSPORTE E SOLO. AF_09/2024</v>
          </cell>
          <cell r="D975" t="str">
            <v>M3</v>
          </cell>
          <cell r="E975">
            <v>107.07</v>
          </cell>
        </row>
        <row r="976">
          <cell r="B976">
            <v>105628</v>
          </cell>
          <cell r="C976" t="str">
            <v>RECONSTRUÇÃO DE BASE E SUB-BASE PARA PAVIMENTAÇÃO DE SOLO (PREDOMINANTEMENTE ARENOSO) MELHORADO COM CIMENTO - 4%, MISTURA EM PISTA, COM ESPESSURA DE 15 CM - EXCLUSIVE ESCAVAÇÃO, CARGA E TRANSPORTE E SOLO. AF_09/2024</v>
          </cell>
          <cell r="D976" t="str">
            <v>M3</v>
          </cell>
          <cell r="E976">
            <v>97.88</v>
          </cell>
        </row>
        <row r="977">
          <cell r="B977">
            <v>105634</v>
          </cell>
          <cell r="C977" t="str">
            <v>RECONSTRUÇÃO DE BASE E SUB-BASE PARA PAVIMENTAÇÃO DE SOLO (PREDOMINANTEMENTE ARENOSO) MELHORADO COM CIMENTO - 4%, MISTURA EM PISTA, COM ESPESSURA DE 20 CM - EXCLUSIVE ESCAVAÇÃO, CARGA E TRANSPORTE E SOLO. AF_09/2024</v>
          </cell>
          <cell r="D977" t="str">
            <v>M3</v>
          </cell>
          <cell r="E977">
            <v>96.6</v>
          </cell>
        </row>
        <row r="978">
          <cell r="B978">
            <v>105604</v>
          </cell>
          <cell r="C978" t="str">
            <v>RECONSTRUÇÃO DE BASE E SUB-BASE PARA PAVIMENTAÇÃO DE SOLO (PREDOMINANTEMENTE ARENOSO) MELHORADO COM CIMENTO - 4%, MISTURA EM USINA, COM ESPESSURA DE 10 CM - EXCLUSIVE CARGA E TRANSPORTE. AF_09/2024</v>
          </cell>
          <cell r="D978" t="str">
            <v>M3</v>
          </cell>
          <cell r="E978">
            <v>96.36</v>
          </cell>
        </row>
        <row r="979">
          <cell r="B979">
            <v>105612</v>
          </cell>
          <cell r="C979" t="str">
            <v>RECONSTRUÇÃO DE BASE E SUB-BASE PARA PAVIMENTAÇÃO DE SOLO (PREDOMINANTEMENTE ARENOSO) MELHORADO COM CIMENTO - 4%, MISTURA EM USINA, COM ESPESSURA DE 15 CM - EXCLUSIVE CARGA E TRANSPORTE. AF_09/2024</v>
          </cell>
          <cell r="D979" t="str">
            <v>M3</v>
          </cell>
          <cell r="E979">
            <v>92.96</v>
          </cell>
        </row>
        <row r="980">
          <cell r="B980">
            <v>105620</v>
          </cell>
          <cell r="C980" t="str">
            <v>RECONSTRUÇÃO DE BASE E SUB-BASE PARA PAVIMENTAÇÃO DE SOLO (PREDOMINANTEMENTE ARENOSO) MELHORADO COM CIMENTO - 4%, MISTURA EM USINA, COM ESPESSURA DE 20 CM - EXCLUSIVE CARGA E TRANSPORTE. AF_09/2024</v>
          </cell>
          <cell r="D980" t="str">
            <v>M3</v>
          </cell>
          <cell r="E980">
            <v>90.5</v>
          </cell>
        </row>
        <row r="981">
          <cell r="B981">
            <v>105586</v>
          </cell>
          <cell r="C981" t="str">
            <v>RECONSTRUÇÃO DE BASE E SUB-BASE PARA PAVIMENTAÇÃO DE SOLO (PREDOMINANTEMENTE ARGILOSO) BRITA - 40%-60%, MISTURA EM PISTA, COM ESPESSURA DE 10 CM - EXCLUSIVE ESCAVAÇÃO, CARGA E TRANSPORTE E SOLO. AF_09/2024</v>
          </cell>
          <cell r="D981" t="str">
            <v>M3</v>
          </cell>
          <cell r="E981">
            <v>132.43</v>
          </cell>
        </row>
        <row r="982">
          <cell r="B982">
            <v>105587</v>
          </cell>
          <cell r="C982" t="str">
            <v>RECONSTRUÇÃO DE BASE E SUB-BASE PARA PAVIMENTAÇÃO DE SOLO (PREDOMINANTEMENTE ARGILOSO) BRITA - 40%-60%, MISTURA EM PISTA, COM ESPESSURA DE 15 CM - EXCLUSIVE ESCAVAÇÃO, CARGA E TRANSPORTE E SOLO. AF_09/2024</v>
          </cell>
          <cell r="D982" t="str">
            <v>M3</v>
          </cell>
          <cell r="E982">
            <v>116.62</v>
          </cell>
        </row>
        <row r="983">
          <cell r="B983">
            <v>105589</v>
          </cell>
          <cell r="C983" t="str">
            <v>RECONSTRUÇÃO DE BASE E SUB-BASE PARA PAVIMENTAÇÃO DE SOLO (PREDOMINANTEMENTE ARGILOSO) BRITA - 40%-60%, MISTURA EM PISTA, COM ESPESSURA DE 20 CM - EXCLUSIVE ESCAVAÇÃO, CARGA E TRANSPORTE E SOLO. AF_09/2024</v>
          </cell>
          <cell r="D983" t="str">
            <v>M3</v>
          </cell>
          <cell r="E983">
            <v>115.17</v>
          </cell>
        </row>
        <row r="984">
          <cell r="B984">
            <v>105584</v>
          </cell>
          <cell r="C984" t="str">
            <v>RECONSTRUÇÃO DE BASE E SUB-BASE PARA PAVIMENTAÇÃO DE SOLO (PREDOMINANTEMENTE ARGILOSO) BRITA - 40%-60%, MISTURA EM USINA, COM ESPESSURA DE 10 CM - EXCLUSIVE CARGA E TRANSPORTE. AF_09/2024</v>
          </cell>
          <cell r="D984" t="str">
            <v>M3</v>
          </cell>
          <cell r="E984">
            <v>152.54</v>
          </cell>
        </row>
        <row r="985">
          <cell r="B985">
            <v>105720</v>
          </cell>
          <cell r="C985" t="str">
            <v>RECONSTRUÇÃO DE BASE E SUB-BASE PARA PAVIMENTAÇÃO DE SOLO (PREDOMINANTEMENTE ARGILOSO) BRITA - 40%-60%, MISTURA EM USINA, COM ESPESSURA DE 15 CM - EXCLUSIVE CARGA E TRANSPORTE. AF_09/2024</v>
          </cell>
          <cell r="D985" t="str">
            <v>M3</v>
          </cell>
          <cell r="E985">
            <v>144.07</v>
          </cell>
        </row>
        <row r="986">
          <cell r="B986">
            <v>105722</v>
          </cell>
          <cell r="C986" t="str">
            <v>RECONSTRUÇÃO DE BASE E SUB-BASE PARA PAVIMENTAÇÃO DE SOLO (PREDOMINANTEMENTE ARGILOSO) BRITA - 40%-60%, MISTURA EM USINA, COM ESPESSURA DE 20 CM - EXCLUSIVE CARGA E TRANSPORTE. AF_09/2024</v>
          </cell>
          <cell r="D986" t="str">
            <v>M3</v>
          </cell>
          <cell r="E986">
            <v>144.57</v>
          </cell>
        </row>
        <row r="987">
          <cell r="B987">
            <v>105593</v>
          </cell>
          <cell r="C987" t="str">
            <v>RECONSTRUÇÃO DE BASE E SUB-BASE PARA PAVIMENTAÇÃO DE SOLO (PREDOMINANTEMENTE ARGILOSO) BRITA - 50%-50%, MISTURA EM PISTA, COM ESPESSURA DE 10 CM - EXCLUSIVE ESCAVAÇÃO, CARGA E TRANSPORTE E SOLO. AF_09/2024</v>
          </cell>
          <cell r="D987" t="str">
            <v>M3</v>
          </cell>
          <cell r="E987">
            <v>120.83</v>
          </cell>
        </row>
        <row r="988">
          <cell r="B988">
            <v>105594</v>
          </cell>
          <cell r="C988" t="str">
            <v>RECONSTRUÇÃO DE BASE E SUB-BASE PARA PAVIMENTAÇÃO DE SOLO (PREDOMINANTEMENTE ARGILOSO) BRITA - 50%-50%, MISTURA EM PISTA, COM ESPESSURA DE 15 CM - EXCLUSIVE ESCAVAÇÃO, CARGA E TRANSPORTE E SOLO. AF_09/2024</v>
          </cell>
          <cell r="D988" t="str">
            <v>M3</v>
          </cell>
          <cell r="E988">
            <v>105.02</v>
          </cell>
        </row>
        <row r="989">
          <cell r="B989">
            <v>105596</v>
          </cell>
          <cell r="C989" t="str">
            <v>RECONSTRUÇÃO DE BASE E SUB-BASE PARA PAVIMENTAÇÃO DE SOLO (PREDOMINANTEMENTE ARGILOSO) BRITA - 50%-50%, MISTURA EM PISTA, COM ESPESSURA DE 20 CM - EXCLUSIVE ESCAVAÇÃO, CARGA E TRANSPORTE E SOLO. AF_09/2024</v>
          </cell>
          <cell r="D989" t="str">
            <v>M3</v>
          </cell>
          <cell r="E989">
            <v>103.57</v>
          </cell>
        </row>
        <row r="990">
          <cell r="B990">
            <v>105591</v>
          </cell>
          <cell r="C990" t="str">
            <v>RECONSTRUÇÃO DE BASE E SUB-BASE PARA PAVIMENTAÇÃO DE SOLO (PREDOMINANTEMENTE ARGILOSO) BRITA - 50%-50%, MISTURA EM USINA, COM ESPESSURA DE 10 CM - EXCLUSIVE CARGA E TRANSPORTE. AF_09/2024</v>
          </cell>
          <cell r="D990" t="str">
            <v>M3</v>
          </cell>
          <cell r="E990">
            <v>134.91</v>
          </cell>
        </row>
        <row r="991">
          <cell r="B991">
            <v>105724</v>
          </cell>
          <cell r="C991" t="str">
            <v>RECONSTRUÇÃO DE BASE E SUB-BASE PARA PAVIMENTAÇÃO DE SOLO (PREDOMINANTEMENTE ARGILOSO) BRITA - 50%-50%, MISTURA EM USINA, COM ESPESSURA DE 15 CM - EXCLUSIVE CARGA E TRANSPORTE. AF_09/2024</v>
          </cell>
          <cell r="D991" t="str">
            <v>M3</v>
          </cell>
          <cell r="E991">
            <v>126.44</v>
          </cell>
        </row>
        <row r="992">
          <cell r="B992">
            <v>105726</v>
          </cell>
          <cell r="C992" t="str">
            <v>RECONSTRUÇÃO DE BASE E SUB-BASE PARA PAVIMENTAÇÃO DE SOLO (PREDOMINANTEMENTE ARGILOSO) BRITA - 50%-50%, MISTURA EM USINA, COM ESPESSURA DE 20 CM - EXCLUSIVE CARGA E TRANSPORTE. AF_09/2024</v>
          </cell>
          <cell r="D992" t="str">
            <v>M3</v>
          </cell>
          <cell r="E992">
            <v>126.94</v>
          </cell>
        </row>
        <row r="993">
          <cell r="B993">
            <v>105567</v>
          </cell>
          <cell r="C993" t="str">
            <v>RECONSTRUÇÃO DE BASE E SUB-BASE PARA PAVIMENTAÇÃO DE SOLO DE COMPORTAMENTO LATERÍTICO (ARENOSO), COM ESPESSURA DE 10 CM - EXCLUSIVE ESCAVAÇÃO, CARGA E TRANSPORTE E SOLO. AF_09/2024</v>
          </cell>
          <cell r="D993" t="str">
            <v>M3</v>
          </cell>
          <cell r="E993">
            <v>16.670000000000002</v>
          </cell>
        </row>
        <row r="994">
          <cell r="B994">
            <v>105568</v>
          </cell>
          <cell r="C994" t="str">
            <v>RECONSTRUÇÃO DE BASE E SUB-BASE PARA PAVIMENTAÇÃO DE SOLO DE COMPORTAMENTO LATERÍTICO (ARENOSO), COM ESPESSURA DE 15 CM - EXCLUSIVE ESCAVAÇÃO, CARGA E TRANSPORTE E SOLO. AF_09/2024</v>
          </cell>
          <cell r="D994" t="str">
            <v>M3</v>
          </cell>
          <cell r="E994">
            <v>13.28</v>
          </cell>
        </row>
        <row r="995">
          <cell r="B995">
            <v>105570</v>
          </cell>
          <cell r="C995" t="str">
            <v>RECONSTRUÇÃO DE BASE E SUB-BASE PARA PAVIMENTAÇÃO DE SOLO DE COMPORTAMENTO LATERÍTICO (ARENOSO), COM ESPESSURA DE 20 CM - EXCLUSIVE ESCAVAÇÃO, CARGA E TRANSPORTE E SOLO. AF_09/2024</v>
          </cell>
          <cell r="D995" t="str">
            <v>M3</v>
          </cell>
          <cell r="E995">
            <v>10.94</v>
          </cell>
        </row>
        <row r="996">
          <cell r="B996">
            <v>100575</v>
          </cell>
          <cell r="C996" t="str">
            <v>REGULARIZAÇÃO DE SUPERFÍCIES COM MOTONIVELADORA. AF_09/2024</v>
          </cell>
          <cell r="D996" t="str">
            <v>M2</v>
          </cell>
          <cell r="E996">
            <v>0.63</v>
          </cell>
        </row>
        <row r="997">
          <cell r="B997">
            <v>100577</v>
          </cell>
          <cell r="C997" t="str">
            <v>REGULARIZAÇÃO E COMPACTAÇÃO DE SUBLEITO DE SOLO PREDOMINANTEMENTE ARENOSO, PARA OBRAS DE CONSTRUÇÃO DE PAVIMENTOS. AF_09/2024</v>
          </cell>
          <cell r="D997" t="str">
            <v>M2</v>
          </cell>
          <cell r="E997">
            <v>1.62</v>
          </cell>
        </row>
        <row r="998">
          <cell r="B998">
            <v>105598</v>
          </cell>
          <cell r="C998" t="str">
            <v>REGULARIZAÇÃO E COMPACTAÇÃO DE SUBLEITO DE SOLO PREDOMINANTEMENTE ARENOSO, PARA OBRAS DE RECONSTRUÇÃO DE PAVIMENTOS. AF_09/2024</v>
          </cell>
          <cell r="D998" t="str">
            <v>M2</v>
          </cell>
          <cell r="E998">
            <v>2.17</v>
          </cell>
        </row>
        <row r="999">
          <cell r="B999">
            <v>100576</v>
          </cell>
          <cell r="C999" t="str">
            <v>REGULARIZAÇÃO E COMPACTAÇÃO DE SUBLEITO DE SOLO PREDOMINANTEMENTE ARGILOSO, PARA OBRAS DE CONSTRUÇÃO DE PAVIMENTOS. AF_09/2024</v>
          </cell>
          <cell r="D999" t="str">
            <v>M2</v>
          </cell>
          <cell r="E999">
            <v>3.24</v>
          </cell>
        </row>
        <row r="1000">
          <cell r="B1000">
            <v>105597</v>
          </cell>
          <cell r="C1000" t="str">
            <v>REGULARIZAÇÃO E COMPACTAÇÃO DE SUBLEITO DE SOLO PREDOMINANTEMENTE ARGILOSO, PARA OBRAS DE RECONSTRUÇÃO DE PAVIMENTOS. AF_09/2024</v>
          </cell>
          <cell r="D1000" t="str">
            <v>M2</v>
          </cell>
          <cell r="E1000">
            <v>4.43</v>
          </cell>
        </row>
        <row r="1001">
          <cell r="B1001">
            <v>102730</v>
          </cell>
          <cell r="C1001" t="str">
            <v>ARMAÇÃO DE MURO ALA E MURO TESTA UTILIZANDO AÇO CA-50 DE 10 MM - MONTAGEM. AF_07/2021</v>
          </cell>
          <cell r="D1001" t="str">
            <v>KG</v>
          </cell>
          <cell r="E1001">
            <v>13.04</v>
          </cell>
        </row>
        <row r="1002">
          <cell r="B1002">
            <v>102731</v>
          </cell>
          <cell r="C1002" t="str">
            <v>ARMAÇÃO DE MURO ALA E MURO TESTA UTILIZANDO AÇO CA-50 DE 12,5 MM - MONTAGEM. AF_07/2021</v>
          </cell>
          <cell r="D1002" t="str">
            <v>KG</v>
          </cell>
          <cell r="E1002">
            <v>10.83</v>
          </cell>
        </row>
        <row r="1003">
          <cell r="B1003">
            <v>102732</v>
          </cell>
          <cell r="C1003" t="str">
            <v>ARMAÇÃO DE MURO ALA E MURO TESTA UTILIZANDO AÇO CA-50 DE 16 MM - MONTAGEM. AF_07/2021</v>
          </cell>
          <cell r="D1003" t="str">
            <v>KG</v>
          </cell>
          <cell r="E1003">
            <v>9.94</v>
          </cell>
        </row>
        <row r="1004">
          <cell r="B1004">
            <v>102733</v>
          </cell>
          <cell r="C1004" t="str">
            <v>ARMAÇÃO DE MURO ALA E MURO TESTA UTILIZANDO AÇO CA-50 DE 20 MM - MONTAGEM. AF_07/2021</v>
          </cell>
          <cell r="D1004" t="str">
            <v>KG</v>
          </cell>
          <cell r="E1004">
            <v>10.78</v>
          </cell>
        </row>
        <row r="1005">
          <cell r="B1005">
            <v>102728</v>
          </cell>
          <cell r="C1005" t="str">
            <v>ARMAÇÃO DE MURO ALA E MURO TESTA UTILIZANDO AÇO CA-50 DE 6,3 MM - MONTAGEM. AF_07/2021</v>
          </cell>
          <cell r="D1005" t="str">
            <v>KG</v>
          </cell>
          <cell r="E1005">
            <v>16.71</v>
          </cell>
        </row>
        <row r="1006">
          <cell r="B1006">
            <v>102729</v>
          </cell>
          <cell r="C1006" t="str">
            <v>ARMAÇÃO DE MURO ALA E MURO TESTA UTILIZANDO AÇO CA-50 DE 8 MM - MONTAGEM. AF_07/2021</v>
          </cell>
          <cell r="D1006" t="str">
            <v>KG</v>
          </cell>
          <cell r="E1006">
            <v>14.99</v>
          </cell>
        </row>
        <row r="1007">
          <cell r="B1007">
            <v>102734</v>
          </cell>
          <cell r="C1007" t="str">
            <v>ARMAÇÃO DE SOLEIRA UTILIZANDO AÇO CA-50 DE 6,3 MM - MONTAGEM. AF_07/2021</v>
          </cell>
          <cell r="D1007" t="str">
            <v>KG</v>
          </cell>
          <cell r="E1007">
            <v>15.25</v>
          </cell>
        </row>
        <row r="1008">
          <cell r="B1008">
            <v>102735</v>
          </cell>
          <cell r="C1008" t="str">
            <v>ARMAÇÃO DE SOLEIRA UTILIZANDO AÇO CA-50 DE 8 MM - MONTAGEM. AF_07/2021</v>
          </cell>
          <cell r="D1008" t="str">
            <v>KG</v>
          </cell>
          <cell r="E1008">
            <v>13.75</v>
          </cell>
        </row>
        <row r="1009">
          <cell r="B1009">
            <v>102765</v>
          </cell>
          <cell r="C1009" t="str">
            <v>BOCA PARA BUEIRO DUPLO CELULAR 150 X 150 CM EM CONCRETO, ALAS COM ESCONSIDADE DE 30°, INCLUINDO FÔRMAS E MATERIAIS. AF_07/2021</v>
          </cell>
          <cell r="D1009" t="str">
            <v>UN</v>
          </cell>
          <cell r="E1009">
            <v>17557.23</v>
          </cell>
        </row>
        <row r="1010">
          <cell r="B1010">
            <v>102795</v>
          </cell>
          <cell r="C1010" t="str">
            <v>BOCA PARA BUEIRO DUPLO CELULAR 150 X 150 CM EM GABIÃO, ALAS COM ESCONSIDADE DE 45°, INCLUINDO FÔRMAS E MATERIAIS. AF_07/2021</v>
          </cell>
          <cell r="D1010" t="str">
            <v>UN</v>
          </cell>
          <cell r="E1010">
            <v>37319.589999999997</v>
          </cell>
        </row>
        <row r="1011">
          <cell r="B1011">
            <v>102766</v>
          </cell>
          <cell r="C1011" t="str">
            <v>BOCA PARA BUEIRO DUPLO CELULAR 200 X 200 CM EM CONCRETO, ALAS COM ESCONSIDADE DE 30°, INCLUINDO FÔRMAS E MATERIAIS. AF_07/2021</v>
          </cell>
          <cell r="D1011" t="str">
            <v>UN</v>
          </cell>
          <cell r="E1011">
            <v>26225.59</v>
          </cell>
        </row>
        <row r="1012">
          <cell r="B1012">
            <v>102796</v>
          </cell>
          <cell r="C1012" t="str">
            <v>BOCA PARA BUEIRO DUPLO CELULAR 200 X 200 CM EM GABIÃO, ALAS COM ESCONSIDADE DE 45°, INCLUINDO FÔRMAS E MATERIAIS. AF_07/2021</v>
          </cell>
          <cell r="D1012" t="str">
            <v>UN</v>
          </cell>
          <cell r="E1012">
            <v>60043.89</v>
          </cell>
        </row>
        <row r="1013">
          <cell r="B1013">
            <v>102767</v>
          </cell>
          <cell r="C1013" t="str">
            <v>BOCA PARA BUEIRO DUPLO CELULAR 250 X 250 CM EM CONCRETO, ALAS COM ESCONSIDADE DE 30°, INCLUINDO FÔRMAS E MATERIAIS. AF_07/2021</v>
          </cell>
          <cell r="D1013" t="str">
            <v>UN</v>
          </cell>
          <cell r="E1013">
            <v>36583.47</v>
          </cell>
        </row>
        <row r="1014">
          <cell r="B1014">
            <v>102797</v>
          </cell>
          <cell r="C1014" t="str">
            <v>BOCA PARA BUEIRO DUPLO CELULAR 250 X 250 CM EM GABIÃO, ALAS COM ESCONSIDADE DE 45°, INCLUINDO FÔRMAS E MATERIAIS. AF_07/2021</v>
          </cell>
          <cell r="D1014" t="str">
            <v>UN</v>
          </cell>
          <cell r="E1014">
            <v>85131.41</v>
          </cell>
        </row>
        <row r="1015">
          <cell r="B1015">
            <v>102768</v>
          </cell>
          <cell r="C1015" t="str">
            <v>BOCA PARA BUEIRO DUPLO CELULAR 300 X 300 CM EM CONCRETO, ALAS COM ESCONSIDADE DE 30°, INCLUINDO FÔRMAS E MATERIAIS. AF_07/2021</v>
          </cell>
          <cell r="D1015" t="str">
            <v>UN</v>
          </cell>
          <cell r="E1015">
            <v>50683.82</v>
          </cell>
        </row>
        <row r="1016">
          <cell r="B1016">
            <v>102798</v>
          </cell>
          <cell r="C1016" t="str">
            <v>BOCA PARA BUEIRO DUPLO CELULAR 300 X 300 CM EM GABIÃO, ALAS COM ESCONSIDADE DE 45°, INCLUINDO FÔRMAS E MATERIAIS. AF_07/2021</v>
          </cell>
          <cell r="D1016" t="str">
            <v>UN</v>
          </cell>
          <cell r="E1016">
            <v>104042.94</v>
          </cell>
        </row>
        <row r="1017">
          <cell r="B1017">
            <v>102744</v>
          </cell>
          <cell r="C1017" t="str">
            <v>BOCA PARA BUEIRO DUPLO TUBULAR D = 100 CM EM CONCRETO, ALAS COM ESCONSIDADE DE 0°, INCLUINDO FÔRMAS E MATERIAIS. AF_07/2021</v>
          </cell>
          <cell r="D1017" t="str">
            <v>UN</v>
          </cell>
          <cell r="E1017">
            <v>7309.08</v>
          </cell>
        </row>
        <row r="1018">
          <cell r="B1018">
            <v>102755</v>
          </cell>
          <cell r="C1018" t="str">
            <v>BOCA PARA BUEIRO DUPLO TUBULAR D = 100 CM EM CONCRETO, ALAS COM ESCONSIDADE DE 30°, INCLUINDO FÔRMAS E MATERIAIS. AF_07/2021</v>
          </cell>
          <cell r="D1018" t="str">
            <v>UN</v>
          </cell>
          <cell r="E1018">
            <v>11218.83</v>
          </cell>
        </row>
        <row r="1019">
          <cell r="B1019">
            <v>102782</v>
          </cell>
          <cell r="C1019" t="str">
            <v>BOCA PARA BUEIRO DUPLO TUBULAR D = 100 CM EM GABIÃO, ALAS COM ESCONSIDADE DE 45°, INCLUINDO FÔRMAS E MATERIAIS. AF_07/2021</v>
          </cell>
          <cell r="D1019" t="str">
            <v>UN</v>
          </cell>
          <cell r="E1019">
            <v>18200.29</v>
          </cell>
        </row>
        <row r="1020">
          <cell r="B1020">
            <v>102745</v>
          </cell>
          <cell r="C1020" t="str">
            <v>BOCA PARA BUEIRO DUPLO TUBULAR D = 120 CM EM CONCRETO, ALAS COM ESCONSIDADE DE 0°, INCLUINDO FÔRMAS E MATERIAIS. AF_07/2021</v>
          </cell>
          <cell r="D1020" t="str">
            <v>UN</v>
          </cell>
          <cell r="E1020">
            <v>10235.86</v>
          </cell>
        </row>
        <row r="1021">
          <cell r="B1021">
            <v>102756</v>
          </cell>
          <cell r="C1021" t="str">
            <v>BOCA PARA BUEIRO DUPLO TUBULAR D = 120 CM EM CONCRETO, ALAS COM ESCONSIDADE DE 30°, INCLUINDO FÔRMAS E MATERIAIS. AF_07/2021</v>
          </cell>
          <cell r="D1021" t="str">
            <v>UN</v>
          </cell>
          <cell r="E1021">
            <v>16584.41</v>
          </cell>
        </row>
        <row r="1022">
          <cell r="B1022">
            <v>102783</v>
          </cell>
          <cell r="C1022" t="str">
            <v>BOCA PARA BUEIRO DUPLO TUBULAR D = 120 CM EM GABIÃO, ALAS COM ESCONSIDADE DE 45°, INCLUINDO FÔRMAS E MATERIAIS. AF_07/2021</v>
          </cell>
          <cell r="D1022" t="str">
            <v>UN</v>
          </cell>
          <cell r="E1022">
            <v>24078.04</v>
          </cell>
        </row>
        <row r="1023">
          <cell r="B1023">
            <v>102746</v>
          </cell>
          <cell r="C1023" t="str">
            <v>BOCA PARA BUEIRO DUPLO TUBULAR D = 150 CM EM CONCRETO, ALAS COM ESCONSIDADE DE 0°, INCLUINDO FÔRMAS E MATERIAIS. AF_07/2021</v>
          </cell>
          <cell r="D1023" t="str">
            <v>UN</v>
          </cell>
          <cell r="E1023">
            <v>17685</v>
          </cell>
        </row>
        <row r="1024">
          <cell r="B1024">
            <v>102757</v>
          </cell>
          <cell r="C1024" t="str">
            <v>BOCA PARA BUEIRO DUPLO TUBULAR D = 150 CM EM CONCRETO, ALAS COM ESCONSIDADE DE 30°, INCLUINDO FÔRMAS E MATERIAIS. AF_07/2021</v>
          </cell>
          <cell r="D1024" t="str">
            <v>UN</v>
          </cell>
          <cell r="E1024">
            <v>30748.29</v>
          </cell>
        </row>
        <row r="1025">
          <cell r="B1025">
            <v>102784</v>
          </cell>
          <cell r="C1025" t="str">
            <v>BOCA PARA BUEIRO DUPLO TUBULAR D = 150 CM EM GABIÃO, ALAS COM ESCONSIDADE DE 45°, INCLUINDO FÔRMAS E MATERIAIS. AF_07/2021</v>
          </cell>
          <cell r="D1025" t="str">
            <v>UN</v>
          </cell>
          <cell r="E1025">
            <v>37296.15</v>
          </cell>
        </row>
        <row r="1026">
          <cell r="B1026">
            <v>102779</v>
          </cell>
          <cell r="C1026" t="str">
            <v>BOCA PARA BUEIRO DUPLO TUBULAR D = 40 CM EM GABIÃO, ALAS COM ESCONSIDADE DE 45°, INCLUINDO FÔRMAS E MATERIAIS. AF_07/2021</v>
          </cell>
          <cell r="D1026" t="str">
            <v>UN</v>
          </cell>
          <cell r="E1026">
            <v>9641.9</v>
          </cell>
        </row>
        <row r="1027">
          <cell r="B1027">
            <v>102780</v>
          </cell>
          <cell r="C1027" t="str">
            <v>BOCA PARA BUEIRO DUPLO TUBULAR D = 60 CM EM GABIÃO, ALAS COM ESCONSIDADE DE 45°, INCLUINDO FÔRMAS E MATERIAIS. AF_07/2021</v>
          </cell>
          <cell r="D1027" t="str">
            <v>UN</v>
          </cell>
          <cell r="E1027">
            <v>11100.06</v>
          </cell>
        </row>
        <row r="1028">
          <cell r="B1028">
            <v>102743</v>
          </cell>
          <cell r="C1028" t="str">
            <v>BOCA PARA BUEIRO DUPLO TUBULAR D = 80 CM EM CONCRETO, ALAS COM ESCONSIDADE DE 0°, INCLUINDO FÔRMAS E MATERIAIS. AF_07/2021</v>
          </cell>
          <cell r="D1028" t="str">
            <v>UN</v>
          </cell>
          <cell r="E1028">
            <v>4899.32</v>
          </cell>
        </row>
        <row r="1029">
          <cell r="B1029">
            <v>102781</v>
          </cell>
          <cell r="C1029" t="str">
            <v>BOCA PARA BUEIRO DUPLO TUBULAR D = 80 CM EM GABIÃO, ALAS COM ESCONSIDADE DE 45°, INCLUINDO FÔRMAS E MATERIAIS. AF_07/2021</v>
          </cell>
          <cell r="D1029" t="str">
            <v>UN</v>
          </cell>
          <cell r="E1029">
            <v>16390.03</v>
          </cell>
        </row>
        <row r="1030">
          <cell r="B1030">
            <v>102761</v>
          </cell>
          <cell r="C1030" t="str">
            <v>BOCA PARA BUEIRO SIMPLES CELULAR 150 X 150 CM EM CONCRETO, ALAS COM ESCONSIDADE DE 30°, INCLUINDO FÔRMAS E MATERIAIS. AF_07/2021</v>
          </cell>
          <cell r="D1030" t="str">
            <v>UN</v>
          </cell>
          <cell r="E1030">
            <v>14080.24</v>
          </cell>
        </row>
        <row r="1031">
          <cell r="B1031">
            <v>102791</v>
          </cell>
          <cell r="C1031" t="str">
            <v>BOCA PARA BUEIRO SIMPLES CELULAR 150 X 150 CM EM GABIÃO, ALAS COM ESCONSIDADE DE 45°, INCLUINDO FÔRMAS E MATERIAIS. AF_07/2021</v>
          </cell>
          <cell r="D1031" t="str">
            <v>UN</v>
          </cell>
          <cell r="E1031">
            <v>34933.82</v>
          </cell>
        </row>
        <row r="1032">
          <cell r="B1032">
            <v>102762</v>
          </cell>
          <cell r="C1032" t="str">
            <v>BOCA PARA BUEIRO SIMPLES CELULAR 200 X 200 CM EM CONCRETO, ALAS COM ESCONSIDADE DE 30°, INCLUINDO FÔRMAS E MATERIAIS. AF_07/2021</v>
          </cell>
          <cell r="D1032" t="str">
            <v>UN</v>
          </cell>
          <cell r="E1032">
            <v>21550.99</v>
          </cell>
        </row>
        <row r="1033">
          <cell r="B1033">
            <v>102792</v>
          </cell>
          <cell r="C1033" t="str">
            <v>BOCA PARA BUEIRO SIMPLES CELULAR 200 X 200 CM EM GABIÃO, ALAS COM ESCONSIDADE DE 45°, INCLUINDO FÔRMAS E MATERIAIS. AF_07/2021</v>
          </cell>
          <cell r="D1033" t="str">
            <v>UN</v>
          </cell>
          <cell r="E1033">
            <v>56709.65</v>
          </cell>
        </row>
        <row r="1034">
          <cell r="B1034">
            <v>102763</v>
          </cell>
          <cell r="C1034" t="str">
            <v>BOCA PARA BUEIRO SIMPLES CELULAR 250 X 250 CM EM CONCRETO, ALAS COM ESCONSIDADE DE 30°, INCLUINDO FÔRMAS E MATERIAIS. AF_07/2021</v>
          </cell>
          <cell r="D1034" t="str">
            <v>UN</v>
          </cell>
          <cell r="E1034">
            <v>29875.32</v>
          </cell>
        </row>
        <row r="1035">
          <cell r="B1035">
            <v>102793</v>
          </cell>
          <cell r="C1035" t="str">
            <v>BOCA PARA BUEIRO SIMPLES CELULAR 250 X 250 CM EM GABIÃO, ALAS COM ESCONSIDADE DE 45°, INCLUINDO FÔRMAS E MATERIAIS. AF_07/2021</v>
          </cell>
          <cell r="D1035" t="str">
            <v>UN</v>
          </cell>
          <cell r="E1035">
            <v>76257.710000000006</v>
          </cell>
        </row>
        <row r="1036">
          <cell r="B1036">
            <v>102764</v>
          </cell>
          <cell r="C1036" t="str">
            <v>BOCA PARA BUEIRO SIMPLES CELULAR 300 X 300 CM EM CONCRETO, ALAS COM ESCONSIDADE DE 30°, INCLUINDO FÔRMAS E MATERIAIS. AF_07/2021</v>
          </cell>
          <cell r="D1036" t="str">
            <v>UN</v>
          </cell>
          <cell r="E1036">
            <v>41765.550000000003</v>
          </cell>
        </row>
        <row r="1037">
          <cell r="B1037">
            <v>102794</v>
          </cell>
          <cell r="C1037" t="str">
            <v>BOCA PARA BUEIRO SIMPLES CELULAR 300 X 300 CM EM GABIÃO, ALAS COM ESCONSIDADE DE 45°, INCLUINDO FÔRMAS E MATERIAIS. AF_07/2021</v>
          </cell>
          <cell r="D1037" t="str">
            <v>UN</v>
          </cell>
          <cell r="E1037">
            <v>109017.87</v>
          </cell>
        </row>
        <row r="1038">
          <cell r="B1038">
            <v>102740</v>
          </cell>
          <cell r="C1038" t="str">
            <v>BOCA PARA BUEIRO SIMPLES TUBULAR D = 100 CM EM CONCRETO, ALAS COM ESCONSIDADE DE 0°, INCLUINDO FÔRMAS E MATERIAIS. AF_07/2021</v>
          </cell>
          <cell r="D1038" t="str">
            <v>UN</v>
          </cell>
          <cell r="E1038">
            <v>6019.98</v>
          </cell>
        </row>
        <row r="1039">
          <cell r="B1039">
            <v>102752</v>
          </cell>
          <cell r="C1039" t="str">
            <v>BOCA PARA BUEIRO SIMPLES TUBULAR D = 100 CM EM CONCRETO, ALAS COM ESCONSIDADE DE 30°, INCLUINDO FÔRMAS E MATERIAIS. AF_07/2021</v>
          </cell>
          <cell r="D1039" t="str">
            <v>UN</v>
          </cell>
          <cell r="E1039">
            <v>8044.01</v>
          </cell>
        </row>
        <row r="1040">
          <cell r="B1040">
            <v>102776</v>
          </cell>
          <cell r="C1040" t="str">
            <v>BOCA PARA BUEIRO SIMPLES TUBULAR D = 100 CM EM GABIÃO, ALAS COM ESCONSIDADE DE 45°, INCLUINDO FÔRMAS E MATERIAIS. AF_07/2021</v>
          </cell>
          <cell r="D1040" t="str">
            <v>UN</v>
          </cell>
          <cell r="E1040">
            <v>14344.1</v>
          </cell>
        </row>
        <row r="1041">
          <cell r="B1041">
            <v>102741</v>
          </cell>
          <cell r="C1041" t="str">
            <v>BOCA PARA BUEIRO SIMPLES TUBULAR D = 120 CM EM CONCRETO, ALAS COM ESCONSIDADE DE 0°, INCLUINDO FÔRMAS E MATERIAIS. AF_07/2021</v>
          </cell>
          <cell r="D1041" t="str">
            <v>UN</v>
          </cell>
          <cell r="E1041">
            <v>8421.6</v>
          </cell>
        </row>
        <row r="1042">
          <cell r="B1042">
            <v>102753</v>
          </cell>
          <cell r="C1042" t="str">
            <v>BOCA PARA BUEIRO SIMPLES TUBULAR D = 120 CM EM CONCRETO, ALAS COM ESCONSIDADE DE 30°, INCLUINDO FÔRMAS E MATERIAIS. AF_07/2021</v>
          </cell>
          <cell r="D1042" t="str">
            <v>UN</v>
          </cell>
          <cell r="E1042">
            <v>11855.25</v>
          </cell>
        </row>
        <row r="1043">
          <cell r="B1043">
            <v>102777</v>
          </cell>
          <cell r="C1043" t="str">
            <v>BOCA PARA BUEIRO SIMPLES TUBULAR D = 120 CM EM GABIÃO, ALAS COM ESCONSIDADE DE 45°, INCLUINDO FÔRMAS E MATERIAIS. AF_07/2021</v>
          </cell>
          <cell r="D1043" t="str">
            <v>UN</v>
          </cell>
          <cell r="E1043">
            <v>21680.01</v>
          </cell>
        </row>
        <row r="1044">
          <cell r="B1044">
            <v>102742</v>
          </cell>
          <cell r="C1044" t="str">
            <v>BOCA PARA BUEIRO SIMPLES TUBULAR D = 150 CM EM CONCRETO, ALAS COM ESCONSIDADE DE 0°, INCLUINDO FÔRMAS E MATERIAIS. AF_07/2021</v>
          </cell>
          <cell r="D1044" t="str">
            <v>UN</v>
          </cell>
          <cell r="E1044">
            <v>14536.04</v>
          </cell>
        </row>
        <row r="1045">
          <cell r="B1045">
            <v>102754</v>
          </cell>
          <cell r="C1045" t="str">
            <v>BOCA PARA BUEIRO SIMPLES TUBULAR D = 150 CM EM CONCRETO, ALAS COM ESCONSIDADE DE 30°, INCLUINDO FÔRMAS E MATERIAIS. AF_07/2021</v>
          </cell>
          <cell r="D1045" t="str">
            <v>UN</v>
          </cell>
          <cell r="E1045">
            <v>22462.41</v>
          </cell>
        </row>
        <row r="1046">
          <cell r="B1046">
            <v>102778</v>
          </cell>
          <cell r="C1046" t="str">
            <v>BOCA PARA BUEIRO SIMPLES TUBULAR D = 150 CM EM GABIÃO, ALAS COM ESCONSIDADE DE 45°, INCLUINDO FÔRMAS E MATERIAIS. AF_07/2021</v>
          </cell>
          <cell r="D1046" t="str">
            <v>UN</v>
          </cell>
          <cell r="E1046">
            <v>32090.77</v>
          </cell>
        </row>
        <row r="1047">
          <cell r="B1047">
            <v>102737</v>
          </cell>
          <cell r="C1047" t="str">
            <v>BOCA PARA BUEIRO SIMPLES TUBULAR D = 40 CM EM CONCRETO, ALAS COM ESCONSIDADE DE 0°, INCLUINDO FÔRMAS E MATERIAIS. AF_07/2021</v>
          </cell>
          <cell r="D1047" t="str">
            <v>UN</v>
          </cell>
          <cell r="E1047">
            <v>1188.1099999999999</v>
          </cell>
        </row>
        <row r="1048">
          <cell r="B1048">
            <v>102773</v>
          </cell>
          <cell r="C1048" t="str">
            <v>BOCA PARA BUEIRO SIMPLES TUBULAR D = 40 CM EM GABIÃO, ALAS COM ESCONSIDADE DE 45°, INCLUINDO FÔRMAS E MATERIAIS. AF_07/2021</v>
          </cell>
          <cell r="D1048" t="str">
            <v>UN</v>
          </cell>
          <cell r="E1048">
            <v>9641.9</v>
          </cell>
        </row>
        <row r="1049">
          <cell r="B1049">
            <v>102738</v>
          </cell>
          <cell r="C1049" t="str">
            <v>BOCA PARA BUEIRO SIMPLES TUBULAR D = 60 CM EM CONCRETO, ALAS COM ESCONSIDADE DE 0°, INCLUINDO FÔRMAS E MATERIAIS. AF_07/2021</v>
          </cell>
          <cell r="D1049" t="str">
            <v>UN</v>
          </cell>
          <cell r="E1049">
            <v>2418.17</v>
          </cell>
        </row>
        <row r="1050">
          <cell r="B1050">
            <v>102750</v>
          </cell>
          <cell r="C1050" t="str">
            <v>BOCA PARA BUEIRO SIMPLES TUBULAR D = 60 CM EM CONCRETO, ALAS COM ESCONSIDADE DE 30°, INCLUINDO FÔRMAS E MATERIAIS. AF_07/2021</v>
          </cell>
          <cell r="D1050" t="str">
            <v>UN</v>
          </cell>
          <cell r="E1050">
            <v>2941.6</v>
          </cell>
        </row>
        <row r="1051">
          <cell r="B1051">
            <v>102774</v>
          </cell>
          <cell r="C1051" t="str">
            <v>BOCA PARA BUEIRO SIMPLES TUBULAR D = 60 CM EM GABIÃO, ALAS COM ESCONSIDADE DE 45°, INCLUINDO FÔRMAS E MATERIAIS. AF_07/2021</v>
          </cell>
          <cell r="D1051" t="str">
            <v>UN</v>
          </cell>
          <cell r="E1051">
            <v>9641.9</v>
          </cell>
        </row>
        <row r="1052">
          <cell r="B1052">
            <v>102739</v>
          </cell>
          <cell r="C1052" t="str">
            <v>BOCA PARA BUEIRO SIMPLES TUBULAR D = 80 CM EM CONCRETO, ALAS COM ESCONSIDADE DE 0°, INCLUINDO FÔRMAS E MATERIAIS. AF_07/2021</v>
          </cell>
          <cell r="D1052" t="str">
            <v>UN</v>
          </cell>
          <cell r="E1052">
            <v>4031.4</v>
          </cell>
        </row>
        <row r="1053">
          <cell r="B1053">
            <v>102751</v>
          </cell>
          <cell r="C1053" t="str">
            <v>BOCA PARA BUEIRO SIMPLES TUBULAR D = 80 CM EM CONCRETO, ALAS COM ESCONSIDADE DE 30°, INCLUINDO FÔRMAS E MATERIAIS. AF_07/2021</v>
          </cell>
          <cell r="D1053" t="str">
            <v>UN</v>
          </cell>
          <cell r="E1053">
            <v>5074.82</v>
          </cell>
        </row>
        <row r="1054">
          <cell r="B1054">
            <v>102775</v>
          </cell>
          <cell r="C1054" t="str">
            <v>BOCA PARA BUEIRO SIMPLES TUBULAR D = 80 CM EM GABIÃO, ALAS COM ESCONSIDADE DE 45°, INCLUINDO FÔRMAS E MATERIAIS. AF_07/2021</v>
          </cell>
          <cell r="D1054" t="str">
            <v>UN</v>
          </cell>
          <cell r="E1054">
            <v>14344.1</v>
          </cell>
        </row>
        <row r="1055">
          <cell r="B1055">
            <v>102769</v>
          </cell>
          <cell r="C1055" t="str">
            <v>BOCA PARA BUEIRO TRIPLO CELULAR 150 X 150 CM EM CONCRETO, ALAS COM ESCONSIDADE DE 30°, INCLUINDO FÔRMAS E MATERIAIS. AF_07/2021</v>
          </cell>
          <cell r="D1055" t="str">
            <v>UN</v>
          </cell>
          <cell r="E1055">
            <v>20294.82</v>
          </cell>
        </row>
        <row r="1056">
          <cell r="B1056">
            <v>102799</v>
          </cell>
          <cell r="C1056" t="str">
            <v>BOCA PARA BUEIRO TRIPLO CELULAR 150 X 150 CM EM GABIÃO, ALAS COM ESCONSIDADE DE 45°, INCLUINDO FÔRMAS E MATERIAIS. AF_07/2021</v>
          </cell>
          <cell r="D1056" t="str">
            <v>UN</v>
          </cell>
          <cell r="E1056">
            <v>38103.29</v>
          </cell>
        </row>
        <row r="1057">
          <cell r="B1057">
            <v>102770</v>
          </cell>
          <cell r="C1057" t="str">
            <v>BOCA PARA BUEIRO TRIPLO CELULAR 200 X 200 CM EM CONCRETO, ALAS COM ESCONSIDADE DE 30°, INCLUINDO FÔRMAS E MATERIAIS. AF_07/2021</v>
          </cell>
          <cell r="D1057" t="str">
            <v>UN</v>
          </cell>
          <cell r="E1057">
            <v>30953.54</v>
          </cell>
        </row>
        <row r="1058">
          <cell r="B1058">
            <v>102800</v>
          </cell>
          <cell r="C1058" t="str">
            <v>BOCA PARA BUEIRO TRIPLO CELULAR 200 X 200 CM EM GABIÃO, ALAS COM ESCONSIDADE DE 45°, INCLUINDO FÔRMAS E MATERIAIS. AF_07/2021</v>
          </cell>
          <cell r="D1058" t="str">
            <v>UN</v>
          </cell>
          <cell r="E1058">
            <v>65954.62</v>
          </cell>
        </row>
        <row r="1059">
          <cell r="B1059">
            <v>102771</v>
          </cell>
          <cell r="C1059" t="str">
            <v>BOCA PARA BUEIRO TRIPLO CELULAR 250 X 250 CM EM CONCRETO, ALAS COM ESCONSIDADE DE 30°, INCLUINDO FÔRMAS E MATERIAIS. AF_07/2021</v>
          </cell>
          <cell r="D1059" t="str">
            <v>UN</v>
          </cell>
          <cell r="E1059">
            <v>43161.08</v>
          </cell>
        </row>
        <row r="1060">
          <cell r="B1060">
            <v>102801</v>
          </cell>
          <cell r="C1060" t="str">
            <v>BOCA PARA BUEIRO TRIPLO CELULAR 250 X 250 CM EM GABIÃO, ALAS COM ESCONSIDADE DE 45°, INCLUINDO FÔRMAS E MATERIAIS. AF_07/2021</v>
          </cell>
          <cell r="D1060" t="str">
            <v>UN</v>
          </cell>
          <cell r="E1060">
            <v>92323.54</v>
          </cell>
        </row>
        <row r="1061">
          <cell r="B1061">
            <v>102772</v>
          </cell>
          <cell r="C1061" t="str">
            <v>BOCA PARA BUEIRO TRIPLO CELULAR 300 X 300 CM EM CONCRETO, ALAS COM ESCONSIDADE DE 30°, INCLUINDO FÔRMAS E MATERIAIS. AF_07/2021</v>
          </cell>
          <cell r="D1061" t="str">
            <v>UN</v>
          </cell>
          <cell r="E1061">
            <v>60178.62</v>
          </cell>
        </row>
        <row r="1062">
          <cell r="B1062">
            <v>102802</v>
          </cell>
          <cell r="C1062" t="str">
            <v>BOCA PARA BUEIRO TRIPLO CELULAR 300 X 300 CM EM GABIÃO, ALAS COM ESCONSIDADE DE 45°, INCLUINDO FÔRMAS E MATERIAIS. AF_07/2021</v>
          </cell>
          <cell r="D1062" t="str">
            <v>UN</v>
          </cell>
          <cell r="E1062">
            <v>110633.34</v>
          </cell>
        </row>
        <row r="1063">
          <cell r="B1063">
            <v>102747</v>
          </cell>
          <cell r="C1063" t="str">
            <v>BOCA PARA BUEIRO TRIPLO TUBULAR D = 100 CM EM CONCRETO, ALAS COM ESCONSIDADE DE 0°, INCLUINDO FÔRMAS E MATERIAIS. AF_07/2021</v>
          </cell>
          <cell r="D1063" t="str">
            <v>UN</v>
          </cell>
          <cell r="E1063">
            <v>9074.73</v>
          </cell>
        </row>
        <row r="1064">
          <cell r="B1064">
            <v>102758</v>
          </cell>
          <cell r="C1064" t="str">
            <v>BOCA PARA BUEIRO TRIPLO TUBULAR D = 100 CM EM CONCRETO, ALAS COM ESCONSIDADE DE 30°, INCLUINDO FÔRMAS E MATERIAIS. AF_07/2021</v>
          </cell>
          <cell r="D1064" t="str">
            <v>UN</v>
          </cell>
          <cell r="E1064">
            <v>14409.5</v>
          </cell>
        </row>
        <row r="1065">
          <cell r="B1065">
            <v>102788</v>
          </cell>
          <cell r="C1065" t="str">
            <v>BOCA PARA BUEIRO TRIPLO TUBULAR D = 100 CM EM GABIÃO, ALAS COM ESCONSIDADE DE 45°, INCLUINDO FÔRMAS E MATERIAIS. AF_07/2021</v>
          </cell>
          <cell r="D1065" t="str">
            <v>UN</v>
          </cell>
          <cell r="E1065">
            <v>19966.349999999999</v>
          </cell>
        </row>
        <row r="1066">
          <cell r="B1066">
            <v>102748</v>
          </cell>
          <cell r="C1066" t="str">
            <v>BOCA PARA BUEIRO TRIPLO TUBULAR D = 120 CM EM CONCRETO, ALAS COM ESCONSIDADE DE 0°, INCLUINDO FÔRMAS E MATERIAIS. AF_07/2021</v>
          </cell>
          <cell r="D1066" t="str">
            <v>UN</v>
          </cell>
          <cell r="E1066">
            <v>12654.64</v>
          </cell>
        </row>
        <row r="1067">
          <cell r="B1067">
            <v>102759</v>
          </cell>
          <cell r="C1067" t="str">
            <v>BOCA PARA BUEIRO TRIPLO TUBULAR D = 120 CM EM CONCRETO, ALAS COM ESCONSIDADE DE 30°, INCLUINDO FÔRMAS E MATERIAIS. AF_07/2021</v>
          </cell>
          <cell r="D1067" t="str">
            <v>UN</v>
          </cell>
          <cell r="E1067">
            <v>21337.64</v>
          </cell>
        </row>
        <row r="1068">
          <cell r="B1068">
            <v>102789</v>
          </cell>
          <cell r="C1068" t="str">
            <v>BOCA PARA BUEIRO TRIPLO TUBULAR D = 120 CM EM GABIÃO, ALAS COM ESCONSIDADE DE 45°, INCLUINDO FÔRMAS E MATERIAIS. AF_07/2021</v>
          </cell>
          <cell r="D1068" t="str">
            <v>UN</v>
          </cell>
          <cell r="E1068">
            <v>26210.93</v>
          </cell>
        </row>
        <row r="1069">
          <cell r="B1069">
            <v>102749</v>
          </cell>
          <cell r="C1069" t="str">
            <v>BOCA PARA BUEIRO TRIPLO TUBULAR D = 150 CM EM CONCRETO, ALAS COM ESCONSIDADE DE 0°, INCLUINDO FÔRMAS E MATERIAIS. AF_07/2021</v>
          </cell>
          <cell r="D1069" t="str">
            <v>UN</v>
          </cell>
          <cell r="E1069">
            <v>21656.58</v>
          </cell>
        </row>
        <row r="1070">
          <cell r="B1070">
            <v>102760</v>
          </cell>
          <cell r="C1070" t="str">
            <v>BOCA PARA BUEIRO TRIPLO TUBULAR D = 150 CM EM CONCRETO, ALAS COM ESCONSIDADE DE 30°, INCLUINDO FÔRMAS E MATERIAIS. AF_07/2021</v>
          </cell>
          <cell r="D1070" t="str">
            <v>UN</v>
          </cell>
          <cell r="E1070">
            <v>39196.74</v>
          </cell>
        </row>
        <row r="1071">
          <cell r="B1071">
            <v>102790</v>
          </cell>
          <cell r="C1071" t="str">
            <v>BOCA PARA BUEIRO TRIPLO TUBULAR D = 150 CM EM GABIÃO, ALAS COM ESCONSIDADE DE 45°, INCLUINDO FÔRMAS E MATERIAIS. AF_07/2021</v>
          </cell>
          <cell r="D1071" t="str">
            <v>UN</v>
          </cell>
          <cell r="E1071">
            <v>43238.03</v>
          </cell>
        </row>
        <row r="1072">
          <cell r="B1072">
            <v>102785</v>
          </cell>
          <cell r="C1072" t="str">
            <v>BOCA PARA BUEIRO TRIPLO TUBULAR D = 40 CM EM GABIÃO, ALAS COM ESCONSIDADE DE 45°, INCLUINDO FÔRMAS E MATERIAIS. AF_07/2021</v>
          </cell>
          <cell r="D1072" t="str">
            <v>UN</v>
          </cell>
          <cell r="E1072">
            <v>11100.06</v>
          </cell>
        </row>
        <row r="1073">
          <cell r="B1073">
            <v>102786</v>
          </cell>
          <cell r="C1073" t="str">
            <v>BOCA PARA BUEIRO TRIPLO TUBULAR D = 60 CM EM GABIÃO, ALAS COM ESCONSIDADE DE 45°, INCLUINDO FÔRMAS E MATERIAIS. AF_07/2021</v>
          </cell>
          <cell r="D1073" t="str">
            <v>UN</v>
          </cell>
          <cell r="E1073">
            <v>12322.54</v>
          </cell>
        </row>
        <row r="1074">
          <cell r="B1074">
            <v>102787</v>
          </cell>
          <cell r="C1074" t="str">
            <v>BOCA PARA BUEIRO TRIPLO TUBULAR D = 80 CM EM GABIÃO, ALAS COM ESCONSIDADE DE 45°, INCLUINDO FÔRMAS E MATERIAIS. AF_07/2021</v>
          </cell>
          <cell r="D1074" t="str">
            <v>UN</v>
          </cell>
          <cell r="E1074">
            <v>18200.29</v>
          </cell>
        </row>
        <row r="1075">
          <cell r="B1075">
            <v>102736</v>
          </cell>
          <cell r="C1075" t="str">
            <v>CONCRETAGEM DE BOCA PARA BUEIRO, FCK = 20 MPA, COM USO DE BOMBA - LANÇAMENTO, ADENSAMENTO E ACABAMENTO. AF_07/2021</v>
          </cell>
          <cell r="D1075" t="str">
            <v>M3</v>
          </cell>
          <cell r="E1075">
            <v>598.76</v>
          </cell>
        </row>
        <row r="1076">
          <cell r="B1076">
            <v>102727</v>
          </cell>
          <cell r="C1076" t="str">
            <v>FABRICAÇÃO, MONTAGEM E DESMONTAGEM DE FÔRMA PARA BOCA PARA BUEIRO, EM CHAPA DE MADEIRA COMPENSADA RESINADA, E = 17 MM, 2 UTILIZAÇÕES. AF_07/2021</v>
          </cell>
          <cell r="D1076" t="str">
            <v>M2</v>
          </cell>
          <cell r="E1076">
            <v>114.47</v>
          </cell>
        </row>
        <row r="1077">
          <cell r="B1077">
            <v>102111</v>
          </cell>
          <cell r="C1077" t="str">
            <v>BOMBA CENTRÍFUGA, MONOFÁSICA, 0,5 CV OU 0,49 HP, HM 6 A 20 M, Q 1,2 A 8,3 M3/H - FORNECIMENTO E INSTALAÇÃO. AF_11/2025_PS</v>
          </cell>
          <cell r="D1077" t="str">
            <v>UN</v>
          </cell>
          <cell r="E1077">
            <v>1186.76</v>
          </cell>
        </row>
        <row r="1078">
          <cell r="B1078">
            <v>102113</v>
          </cell>
          <cell r="C1078" t="str">
            <v>BOMBA CENTRÍFUGA, TRIFÁSICA, 1,0 CV OU 0,99 HP, HM 14 A 40 M, Q 0,6 A 8,4 M3/H - FORNECIMENTO E INSTALAÇÃO. AF_11/2025_PS</v>
          </cell>
          <cell r="D1078" t="str">
            <v>UN</v>
          </cell>
          <cell r="E1078">
            <v>1815.55</v>
          </cell>
        </row>
        <row r="1079">
          <cell r="B1079">
            <v>102116</v>
          </cell>
          <cell r="C1079" t="str">
            <v>BOMBA CENTRÍFUGA, TRIFÁSICA, 1,5 CV OU 1,48 HP, HM 10 A 24 M, Q 6,1 A 21,9 M3/H - FORNECIMENTO E INSTALAÇÃO. AF_11/2025_PS</v>
          </cell>
          <cell r="D1079" t="str">
            <v>UN</v>
          </cell>
          <cell r="E1079">
            <v>1931.87</v>
          </cell>
        </row>
        <row r="1080">
          <cell r="B1080">
            <v>102132</v>
          </cell>
          <cell r="C1080" t="str">
            <v>BOMBA CENTRÍFUGA, TRIFÁSICA, 1,5 CV OU 1,48 HP, HM 10 A 24 M, Q 6,1 A 21,9 M3/H, 2 UNIDADES, INCLUSO QUADRO ELÉTRICO - FORNECIMENTO E INSTALAÇÃO. AF_11/2025</v>
          </cell>
          <cell r="D1080" t="str">
            <v>UN</v>
          </cell>
          <cell r="E1080">
            <v>0</v>
          </cell>
        </row>
        <row r="1081">
          <cell r="B1081">
            <v>102115</v>
          </cell>
          <cell r="C1081" t="str">
            <v>BOMBA CENTRÍFUGA, TRIFÁSICA, 1,5 CV OU 1,48 HP, HM 10 A 70 M, Q 1,8 A 5,3 M3/H - FORNECIMENTO E INSTALAÇÃO. AF_11/2025_PS</v>
          </cell>
          <cell r="D1081" t="str">
            <v>UN</v>
          </cell>
          <cell r="E1081">
            <v>3016.29</v>
          </cell>
        </row>
        <row r="1082">
          <cell r="B1082">
            <v>102122</v>
          </cell>
          <cell r="C1082" t="str">
            <v>BOMBA CENTRÍFUGA, TRIFÁSICA, 10 CV OU 9,86 HP, HM 85 A 140 M, Q 4,2 A 14,9 M3/H - FORNECIMENTO E INSTALAÇÃO. AF_11/2025_PS</v>
          </cell>
          <cell r="D1082" t="str">
            <v>UN</v>
          </cell>
          <cell r="E1082">
            <v>8452.5499999999993</v>
          </cell>
        </row>
        <row r="1083">
          <cell r="B1083">
            <v>102118</v>
          </cell>
          <cell r="C1083" t="str">
            <v>BOMBA CENTRÍFUGA, TRIFÁSICA, 3 CV OU 2,96 HP, HM 34 A 40 M, Q 8,6 A 14,8 M3/H - FORNECIMENTO E INSTALAÇÃO. AF_11/2025_PS</v>
          </cell>
          <cell r="D1083" t="str">
            <v>UN</v>
          </cell>
          <cell r="E1083">
            <v>2586.9699999999998</v>
          </cell>
        </row>
        <row r="1084">
          <cell r="B1084">
            <v>102133</v>
          </cell>
          <cell r="C1084" t="str">
            <v>BOMBA CENTRÍFUGA, TRIFÁSICA, 3 CV OU 2,96 HP, HM 34 A 40 M, Q 8,6 A 14,8 M3/H, 2 UNIDADES, INCLUSO QUADRO ELÉTRICO - FORNECIMENTO E INSTALAÇÃO. AF_11/2025</v>
          </cell>
          <cell r="D1084" t="str">
            <v>UN</v>
          </cell>
          <cell r="E1084">
            <v>0</v>
          </cell>
        </row>
        <row r="1085">
          <cell r="B1085">
            <v>102126</v>
          </cell>
          <cell r="C1085" t="str">
            <v>BOMBA SUBMERSÍVEL, TRIFÁSICA, 3,80 CV OU 3,75 HP, HM 5 A 25,5 M, Q 3,6 A 61,2 M3/H - FORNECIMENTO E INSTALAÇÃO. AF_11/2025</v>
          </cell>
          <cell r="D1085" t="str">
            <v>UN</v>
          </cell>
          <cell r="E1085">
            <v>12646.76</v>
          </cell>
        </row>
        <row r="1086">
          <cell r="B1086">
            <v>102137</v>
          </cell>
          <cell r="C1086" t="str">
            <v>CHAVE DE BOIA AUTOMÁTICA SUPERIOR/INFERIOR 15A/250V - FORNECIMENTO E INSTALAÇÃO. AF_11/2025</v>
          </cell>
          <cell r="D1086" t="str">
            <v>UN</v>
          </cell>
          <cell r="E1086">
            <v>158.36000000000001</v>
          </cell>
        </row>
        <row r="1087">
          <cell r="B1087">
            <v>106258</v>
          </cell>
          <cell r="C1087" t="str">
            <v>CONJUNTO FLUTUANTE DE SUCÇÃO DE 1", TECHNIK OU EQUIVALENTE - FORNECIMENTO E INSTALAÇÃO. AF_11/2025</v>
          </cell>
          <cell r="D1087" t="str">
            <v>UN</v>
          </cell>
          <cell r="E1087">
            <v>0</v>
          </cell>
        </row>
        <row r="1088">
          <cell r="B1088">
            <v>102112</v>
          </cell>
          <cell r="C1088" t="str">
            <v>INSTALAÇÃO DE BOMBA CENTRÍFUGA, MONOFÁSICA, 0,5 CV OU 0,49 HP, HM 6 A 20 M, Q 1,2 A 8,3 M3/H (SEM FORNECIMENTO). AF_11/2025_PS</v>
          </cell>
          <cell r="D1088" t="str">
            <v>UN</v>
          </cell>
          <cell r="E1088">
            <v>276.77999999999997</v>
          </cell>
        </row>
        <row r="1089">
          <cell r="B1089">
            <v>102114</v>
          </cell>
          <cell r="C1089" t="str">
            <v>INSTALAÇÃO DE BOMBA CENTRÍFUGA, TRIFÁSICA, 1,0 CV OU 0,99 HP, HM 14 A 40 M, Q 0,6 A 8,4 M3/H (SEM FORNECIMENTO). AF_11/2025_PS</v>
          </cell>
          <cell r="D1089" t="str">
            <v>UN</v>
          </cell>
          <cell r="E1089">
            <v>281.62</v>
          </cell>
        </row>
        <row r="1090">
          <cell r="B1090">
            <v>102117</v>
          </cell>
          <cell r="C1090" t="str">
            <v>INSTALAÇÃO DE BOMBA CENTRÍFUGA, TRIFÁSICA, 1,5 CV OU 1,48 HP (SEM FORNECIMENTO). AF_11/2025_PS</v>
          </cell>
          <cell r="D1090" t="str">
            <v>UN</v>
          </cell>
          <cell r="E1090">
            <v>287.5</v>
          </cell>
        </row>
        <row r="1091">
          <cell r="B1091">
            <v>102123</v>
          </cell>
          <cell r="C1091" t="str">
            <v>INSTALAÇÃO DE BOMBA CENTRÍFUGA, TRIFÁSICA, 10 CV OU 9,86 HP, HM 85 A 140 M, Q 4,2 A 14,9 M3/H (SEM FORNECIMENTO). AF_11/2025_PS</v>
          </cell>
          <cell r="D1091" t="str">
            <v>UN</v>
          </cell>
          <cell r="E1091">
            <v>360.48</v>
          </cell>
        </row>
        <row r="1092">
          <cell r="B1092">
            <v>102119</v>
          </cell>
          <cell r="C1092" t="str">
            <v>INSTALAÇÃO DE BOMBA CENTRÍFUGA, TRIFÁSICA, 3 CV OU 2,96 HP, HM 34 A 40 M, Q 8,6 A 14,8 M3/H (SEM FORNECIMENTO). AF_11/2025_PS</v>
          </cell>
          <cell r="D1092" t="str">
            <v>UN</v>
          </cell>
          <cell r="E1092">
            <v>292.55</v>
          </cell>
        </row>
        <row r="1093">
          <cell r="B1093">
            <v>102127</v>
          </cell>
          <cell r="C1093" t="str">
            <v>INSTALAÇÃO DE BOMBA SUBMERSÍVEL, TRIFÁSICA, 3,80 CV OU 3,75 HP, HM 5 A 25,5 M, Q 3,6 A 61,2 M3/H (SEM FORNECIMENTO). AF_11/2025</v>
          </cell>
          <cell r="D1093" t="str">
            <v>UN</v>
          </cell>
          <cell r="E1093">
            <v>928.01</v>
          </cell>
        </row>
        <row r="1094">
          <cell r="B1094">
            <v>102121</v>
          </cell>
          <cell r="C1094" t="str">
            <v>INSTALAÇÃO DE MOTO BOMBA HORIZONTAL ATÉ 10 CV, HM 75 A 80 M, Q 25,4 A 48 M3/H (SEM FORNECIMENTO). AF_11/2025_PS</v>
          </cell>
          <cell r="D1094" t="str">
            <v>UN</v>
          </cell>
          <cell r="E1094">
            <v>345.41</v>
          </cell>
        </row>
        <row r="1095">
          <cell r="B1095">
            <v>102138</v>
          </cell>
          <cell r="C1095" t="str">
            <v>INSTALAÇÃO DE MOTO BOMBA HORIZONTAL DE 12,5 A 25 CV, HM 140 M (SEM FORNECIMENTO). AF_11/2025_PS</v>
          </cell>
          <cell r="D1095" t="str">
            <v>UN</v>
          </cell>
          <cell r="E1095">
            <v>384.99</v>
          </cell>
        </row>
        <row r="1096">
          <cell r="B1096">
            <v>102129</v>
          </cell>
          <cell r="C1096" t="str">
            <v>INSTALAÇÃO DE MOTO BOMBA SUBMERSÍVEL ATÉ 10 CV, HM 21 M (SEM FORNECIMENTO). AF_11/2025</v>
          </cell>
          <cell r="D1096" t="str">
            <v>UN</v>
          </cell>
          <cell r="E1096">
            <v>1240.3800000000001</v>
          </cell>
        </row>
        <row r="1097">
          <cell r="B1097">
            <v>102131</v>
          </cell>
          <cell r="C1097" t="str">
            <v>INSTALAÇÃO DE MOTO BOMBA SUBMERSÍVEL DE 11 A 25 CV, HM 33 M (SEM FORNECIMENTO). AF_11/2025</v>
          </cell>
          <cell r="D1097" t="str">
            <v>UN</v>
          </cell>
          <cell r="E1097">
            <v>1348.6</v>
          </cell>
        </row>
        <row r="1098">
          <cell r="B1098">
            <v>102120</v>
          </cell>
          <cell r="C1098" t="str">
            <v>MOTO BOMBA HORIZONTAL ATÉ 10 CV, HM 75 A 80 M, Q 25,4 A 48 M3/H- FORNECIMENTO E INSTALAÇÃO. AF_11/2025</v>
          </cell>
          <cell r="D1098" t="str">
            <v>UN</v>
          </cell>
          <cell r="E1098">
            <v>0</v>
          </cell>
        </row>
        <row r="1099">
          <cell r="B1099">
            <v>102334</v>
          </cell>
          <cell r="C1099" t="str">
            <v>MOTO BOMBA HORIZONTAL DE 12,5 A 25CV, HM 140 M - FORNECIMENTO E INSTALAÇÃO. AF_11/2025</v>
          </cell>
          <cell r="D1099" t="str">
            <v>UN</v>
          </cell>
          <cell r="E1099">
            <v>0</v>
          </cell>
        </row>
        <row r="1100">
          <cell r="B1100">
            <v>102128</v>
          </cell>
          <cell r="C1100" t="str">
            <v>MOTO BOMBA SUBMERSÍVEL ATÉ 10 CV, HM 21 M - FORNECIMENTO E INSTALAÇÃO. AF_11/2025</v>
          </cell>
          <cell r="D1100" t="str">
            <v>UN</v>
          </cell>
          <cell r="E1100">
            <v>0</v>
          </cell>
        </row>
        <row r="1101">
          <cell r="B1101">
            <v>102130</v>
          </cell>
          <cell r="C1101" t="str">
            <v>MOTO BOMBA SUBMERSÍVEL DE 11 A 25 CV, HM 33 M - FORNECIMENTO E INSTALAÇÃO. AF_11/2025</v>
          </cell>
          <cell r="D1101" t="str">
            <v>UN</v>
          </cell>
          <cell r="E1101">
            <v>0</v>
          </cell>
        </row>
        <row r="1102">
          <cell r="B1102">
            <v>104941</v>
          </cell>
          <cell r="C1102" t="str">
            <v>FORNECIMENTO E INSTALAÇÃO DE BRISE DE ALUMÍNIO B57, COM PINTURA ELETROSTÁTICA BRANCA, ACABAMENTO LISO, FIXADO EM PORTA-PAINEL RANHURADO. AF_03/2024</v>
          </cell>
          <cell r="D1102" t="str">
            <v>M2</v>
          </cell>
          <cell r="E1102">
            <v>0</v>
          </cell>
        </row>
        <row r="1103">
          <cell r="B1103">
            <v>104942</v>
          </cell>
          <cell r="C1103" t="str">
            <v>FORNECIMENTO E INSTALAÇÃO DE BRISE DE ALUZINC SL4, COM PINTURA ELETROSTÁTICA BRANCA, INCLINAÇÃO DE 45°, ACABAMENTO LISO, FIXADO EM PORTA-PAINEL RANHURADO. AF_03/2024</v>
          </cell>
          <cell r="D1103" t="str">
            <v>M2</v>
          </cell>
          <cell r="E1103">
            <v>0</v>
          </cell>
        </row>
        <row r="1104">
          <cell r="B1104">
            <v>104940</v>
          </cell>
          <cell r="C1104" t="str">
            <v>FORNECIMENTO E INSTALAÇÃO DE CAIXA DE ALUMÍNIO PROTETORA PARA CONDENSADORA DE AR-CONDICIONADO, PINTURA ELETROSTÁTICA BRANCA, DIMENSÕES 100 CM X 78 CM X 50 CM. AF_03/2024</v>
          </cell>
          <cell r="D1104" t="str">
            <v>UN</v>
          </cell>
          <cell r="E1104">
            <v>0</v>
          </cell>
        </row>
        <row r="1105">
          <cell r="B1105">
            <v>104943</v>
          </cell>
          <cell r="C1105" t="str">
            <v>FORNECIMENTO E INSTALAÇÃO DE CONJUNTO DE BRISE EM REQUADRO DE ALUMÍNIO DESLIZANTE, COM PERFIS INTERNOS TUBULARES FIXOS, COM PINTURA ELETROSTÁTICA BRANCA, ACABAMENTO, 150 CM X 265 CM. AF_03/2024</v>
          </cell>
          <cell r="D1105" t="str">
            <v>M2</v>
          </cell>
          <cell r="E1105">
            <v>0</v>
          </cell>
        </row>
        <row r="1106">
          <cell r="B1106">
            <v>101801</v>
          </cell>
          <cell r="C1106" t="str">
            <v>CAIXA COM GRELHA RETANGULAR DE FERRO FUNDIDO, EM ALVENARIA COM BLOCOS DE CONCRETO, DIMENSÕES INTERNAS: 0,30 X 1,00 X 1,00. AF_12/2020</v>
          </cell>
          <cell r="D1106" t="str">
            <v>UN</v>
          </cell>
          <cell r="E1106">
            <v>1334.07</v>
          </cell>
        </row>
        <row r="1107">
          <cell r="B1107">
            <v>101800</v>
          </cell>
          <cell r="C1107" t="str">
            <v>CAIXA COM GRELHA RETANGULAR DE FERRO FUNDIDO, EM ALVENARIA COM TIJOLOS CERÂMICOS MACIÇOS, DIMENSÕES INTERNAS: 0,30 X 1,00 X 1,00. AF_12/2020</v>
          </cell>
          <cell r="D1107" t="str">
            <v>UN</v>
          </cell>
          <cell r="E1107">
            <v>1833.66</v>
          </cell>
        </row>
        <row r="1108">
          <cell r="B1108">
            <v>98108</v>
          </cell>
          <cell r="C1108" t="str">
            <v>CAIXA DE GORDURA DUPLA (CAPACIDADE: 126 L), RETANGULAR, EM ALVENARIA COM BLOCOS DE CONCRETO, DIMENSÕES INTERNAS = 0,4X0,7 M, ALTURA INTERNA = 0,8 M. AF_12/2020</v>
          </cell>
          <cell r="D1108" t="str">
            <v>UN</v>
          </cell>
          <cell r="E1108">
            <v>624.37</v>
          </cell>
        </row>
        <row r="1109">
          <cell r="B1109">
            <v>98105</v>
          </cell>
          <cell r="C1109" t="str">
            <v>CAIXA DE GORDURA DUPLA (CAPACIDADE: 126 L), RETANGULAR, EM ALVENARIA COM TIJOLOS CERÂMICOS MACIÇOS, DIMENSÕES INTERNAS = 0,4X0,7 M, ALTURA INTERNA = 0,8 M. AF_12/2020</v>
          </cell>
          <cell r="D1109" t="str">
            <v>UN</v>
          </cell>
          <cell r="E1109">
            <v>812.7</v>
          </cell>
        </row>
        <row r="1110">
          <cell r="B1110">
            <v>98109</v>
          </cell>
          <cell r="C1110" t="str">
            <v>CAIXA DE GORDURA ESPECIAL (CAPACIDADE: 312 L - PARA ATÉ 146 PESSOAS SERVIDAS NO PICO), RETANGULAR, EM ALVENARIA COM BLOCOS DE CONCRETO, DIMENSÕES INTERNAS = 0,4X1,2 M, ALTURA INTERNA = 1 M. AF_12/2020</v>
          </cell>
          <cell r="D1110" t="str">
            <v>UN</v>
          </cell>
          <cell r="E1110">
            <v>1010.31</v>
          </cell>
        </row>
        <row r="1111">
          <cell r="B1111">
            <v>98106</v>
          </cell>
          <cell r="C1111" t="str">
            <v>CAIXA DE GORDURA ESPECIAL (CAPACIDADE: 312 L - PARA ATÉ 146 PESSOAS SERVIDAS NO PICO), RETANGULAR, EM ALVENARIA COM TIJOLOS CERÂMICOS MACIÇOS, DIMENSÕES INTERNAS = 0,4X1,2 M, ALTURA INTERNA = 1 M. AF_12/2020</v>
          </cell>
          <cell r="D1111" t="str">
            <v>UN</v>
          </cell>
          <cell r="E1111">
            <v>1336.62</v>
          </cell>
        </row>
        <row r="1112">
          <cell r="B1112">
            <v>98110</v>
          </cell>
          <cell r="C1112" t="str">
            <v>CAIXA DE GORDURA PEQUENA (CAPACIDADE: 19 L), CIRCULAR, EM PVC, DIÂMETRO INTERNO= 0,3 M. AF_12/2020</v>
          </cell>
          <cell r="D1112" t="str">
            <v>UN</v>
          </cell>
          <cell r="E1112">
            <v>405.22</v>
          </cell>
        </row>
        <row r="1113">
          <cell r="B1113">
            <v>98107</v>
          </cell>
          <cell r="C1113" t="str">
            <v>CAIXA DE GORDURA SIMPLES (CAPACIDADE: 36 L), RETANGULAR, EM ALVENARIA COM BLOCOS DE CONCRETO, DIMENSÕES INTERNAS = 0,2X0,4 M, ALTURA INTERNA = 0,8 M. AF_12/2020</v>
          </cell>
          <cell r="D1113" t="str">
            <v>UN</v>
          </cell>
          <cell r="E1113">
            <v>348.25</v>
          </cell>
        </row>
        <row r="1114">
          <cell r="B1114">
            <v>98104</v>
          </cell>
          <cell r="C1114" t="str">
            <v>CAIXA DE GORDURA SIMPLES (CAPACIDADE: 36L), RETANGULAR, EM ALVENARIA COM TIJOLOS CERÂMICOS MACIÇOS, DIMENSÕES INTERNAS = 0,2X0,4 M, ALTURA INTERNA = 0,8 M. AF_12/2020</v>
          </cell>
          <cell r="D1114" t="str">
            <v>UN</v>
          </cell>
          <cell r="E1114">
            <v>464.88</v>
          </cell>
        </row>
        <row r="1115">
          <cell r="B1115">
            <v>98102</v>
          </cell>
          <cell r="C1115" t="str">
            <v>CAIXA DE GORDURA SIMPLES, CIRCULAR, EM CONCRETO PRÉ-MOLDADO, DIÂMETRO INTERNO = 0,4 M, ALTURA INTERNA = 0,4 M. AF_12/2020</v>
          </cell>
          <cell r="D1115" t="str">
            <v>UN</v>
          </cell>
          <cell r="E1115">
            <v>205.67</v>
          </cell>
        </row>
        <row r="1116">
          <cell r="B1116">
            <v>98111</v>
          </cell>
          <cell r="C1116" t="str">
            <v>CAIXA DE INSPEÇÃO PARA ATERRAMENTO, CIRCULAR, EM POLIETILENO, DIÂMETRO INTERNO = 0,3 M. AF_12/2020</v>
          </cell>
          <cell r="D1116" t="str">
            <v>UN</v>
          </cell>
          <cell r="E1116">
            <v>57.54</v>
          </cell>
        </row>
        <row r="1117">
          <cell r="B1117">
            <v>97891</v>
          </cell>
          <cell r="C1117" t="str">
            <v>CAIXA ENTERRADA ELÉTRICA RETANGULAR, EM ALVENARIA COM BLOCOS DE CONCRETO, FUNDO COM BRITA, DIMENSÕES INTERNAS: 0,4X0,4X0,4 M. AF_12/2020</v>
          </cell>
          <cell r="D1117" t="str">
            <v>UN</v>
          </cell>
          <cell r="E1117">
            <v>256.43</v>
          </cell>
        </row>
        <row r="1118">
          <cell r="B1118">
            <v>97892</v>
          </cell>
          <cell r="C1118" t="str">
            <v>CAIXA ENTERRADA ELÉTRICA RETANGULAR, EM ALVENARIA COM BLOCOS DE CONCRETO, FUNDO COM BRITA, DIMENSÕES INTERNAS: 0,6X0,6X0,6 M. AF_12/2020</v>
          </cell>
          <cell r="D1118" t="str">
            <v>UN</v>
          </cell>
          <cell r="E1118">
            <v>477.83</v>
          </cell>
        </row>
        <row r="1119">
          <cell r="B1119">
            <v>97893</v>
          </cell>
          <cell r="C1119" t="str">
            <v>CAIXA ENTERRADA ELÉTRICA RETANGULAR, EM ALVENARIA COM BLOCOS DE CONCRETO, FUNDO COM BRITA, DIMENSÕES INTERNAS: 0,8X0,8X0,6 M. AF_12/2020</v>
          </cell>
          <cell r="D1119" t="str">
            <v>UN</v>
          </cell>
          <cell r="E1119">
            <v>660.53</v>
          </cell>
        </row>
        <row r="1120">
          <cell r="B1120">
            <v>97894</v>
          </cell>
          <cell r="C1120" t="str">
            <v>CAIXA ENTERRADA ELÉTRICA RETANGULAR, EM ALVENARIA COM BLOCOS DE CONCRETO, FUNDO COM BRITA, DIMENSÕES INTERNAS: 1X1X0,6 M. AF_12/2020</v>
          </cell>
          <cell r="D1120" t="str">
            <v>UN</v>
          </cell>
          <cell r="E1120">
            <v>727.28</v>
          </cell>
        </row>
        <row r="1121">
          <cell r="B1121">
            <v>97886</v>
          </cell>
          <cell r="C1121" t="str">
            <v>CAIXA ENTERRADA ELÉTRICA RETANGULAR, EM ALVENARIA COM TIJOLOS CERÂMICOS MACIÇOS, FUNDO COM BRITA, DIMENSÕES INTERNAS: 0,3X0,3X0,3 M. AF_12/2020</v>
          </cell>
          <cell r="D1121" t="str">
            <v>UN</v>
          </cell>
          <cell r="E1121">
            <v>208.89</v>
          </cell>
        </row>
        <row r="1122">
          <cell r="B1122">
            <v>97887</v>
          </cell>
          <cell r="C1122" t="str">
            <v>CAIXA ENTERRADA ELÉTRICA RETANGULAR, EM ALVENARIA COM TIJOLOS CERÂMICOS MACIÇOS, FUNDO COM BRITA, DIMENSÕES INTERNAS: 0,4X0,4X0,4 M. AF_12/2020</v>
          </cell>
          <cell r="D1122" t="str">
            <v>UN</v>
          </cell>
          <cell r="E1122">
            <v>329.3</v>
          </cell>
        </row>
        <row r="1123">
          <cell r="B1123">
            <v>97888</v>
          </cell>
          <cell r="C1123" t="str">
            <v>CAIXA ENTERRADA ELÉTRICA RETANGULAR, EM ALVENARIA COM TIJOLOS CERÂMICOS MACIÇOS, FUNDO COM BRITA, DIMENSÕES INTERNAS: 0,6X0,6X0,6 M. AF_12/2020</v>
          </cell>
          <cell r="D1123" t="str">
            <v>UN</v>
          </cell>
          <cell r="E1123">
            <v>631.88</v>
          </cell>
        </row>
        <row r="1124">
          <cell r="B1124">
            <v>97889</v>
          </cell>
          <cell r="C1124" t="str">
            <v>CAIXA ENTERRADA ELÉTRICA RETANGULAR, EM ALVENARIA COM TIJOLOS CERÂMICOS MACIÇOS, FUNDO COM BRITA, DIMENSÕES INTERNAS: 0,8X0,8X0,6 M. AF_12/2020</v>
          </cell>
          <cell r="D1124" t="str">
            <v>UN</v>
          </cell>
          <cell r="E1124">
            <v>857.01</v>
          </cell>
        </row>
        <row r="1125">
          <cell r="B1125">
            <v>97890</v>
          </cell>
          <cell r="C1125" t="str">
            <v>CAIXA ENTERRADA ELÉTRICA RETANGULAR, EM ALVENARIA COM TIJOLOS CERÂMICOS MACIÇOS, FUNDO COM BRITA, DIMENSÕES INTERNAS: 1X1X0,6 M. AF_12/2020</v>
          </cell>
          <cell r="D1125" t="str">
            <v>UN</v>
          </cell>
          <cell r="E1125">
            <v>965.33</v>
          </cell>
        </row>
        <row r="1126">
          <cell r="B1126">
            <v>97881</v>
          </cell>
          <cell r="C1126" t="str">
            <v>CAIXA ENTERRADA ELÉTRICA RETANGULAR, EM CONCRETO PRÉ-MOLDADO, FUNDO COM BRITA, DIMENSÕES INTERNAS: 0,3X0,3X0,3 M. AF_12/2020</v>
          </cell>
          <cell r="D1126" t="str">
            <v>UN</v>
          </cell>
          <cell r="E1126">
            <v>160.71</v>
          </cell>
        </row>
        <row r="1127">
          <cell r="B1127">
            <v>97882</v>
          </cell>
          <cell r="C1127" t="str">
            <v>CAIXA ENTERRADA ELÉTRICA RETANGULAR, EM CONCRETO PRÉ-MOLDADO, FUNDO COM BRITA, DIMENSÕES INTERNAS: 0,4X0,4X0,4 M. AF_12/2020</v>
          </cell>
          <cell r="D1127" t="str">
            <v>UN</v>
          </cell>
          <cell r="E1127">
            <v>253.99</v>
          </cell>
        </row>
        <row r="1128">
          <cell r="B1128">
            <v>97883</v>
          </cell>
          <cell r="C1128" t="str">
            <v>CAIXA ENTERRADA ELÉTRICA RETANGULAR, EM CONCRETO PRÉ-MOLDADO, FUNDO COM BRITA, DIMENSÕES INTERNAS: 0,6X0,6X0,5 M. AF_12/2020</v>
          </cell>
          <cell r="D1128" t="str">
            <v>UN</v>
          </cell>
          <cell r="E1128">
            <v>488.06</v>
          </cell>
        </row>
        <row r="1129">
          <cell r="B1129">
            <v>97884</v>
          </cell>
          <cell r="C1129" t="str">
            <v>CAIXA ENTERRADA ELÉTRICA RETANGULAR, EM CONCRETO PRÉ-MOLDADO, FUNDO COM BRITA, DIMENSÕES INTERNAS: 0,8X0,8X0,5 M. AF_12/2020</v>
          </cell>
          <cell r="D1129" t="str">
            <v>UN</v>
          </cell>
          <cell r="E1129">
            <v>957.52</v>
          </cell>
        </row>
        <row r="1130">
          <cell r="B1130">
            <v>97885</v>
          </cell>
          <cell r="C1130" t="str">
            <v>CAIXA ENTERRADA ELÉTRICA RETANGULAR, EM CONCRETO PRÉ-MOLDADO, FUNDO COM BRITA, DIMENSÕES INTERNAS: 1X1X0,5 M. AF_12/2020</v>
          </cell>
          <cell r="D1130" t="str">
            <v>UN</v>
          </cell>
          <cell r="E1130">
            <v>1480.81</v>
          </cell>
        </row>
        <row r="1131">
          <cell r="B1131">
            <v>99250</v>
          </cell>
          <cell r="C1131" t="str">
            <v>CAIXA ENTERRADA HIDRÁULICA RETANGULAR EM ALVENARIA COM TIJOLOS CERÂMICOS MACIÇOS, DIMENSÕES INTERNAS: 0,3X0,3X0,3 M PARA REDE DE DRENAGEM. AF_12/2020</v>
          </cell>
          <cell r="D1131" t="str">
            <v>UN</v>
          </cell>
          <cell r="E1131">
            <v>232.79</v>
          </cell>
        </row>
        <row r="1132">
          <cell r="B1132">
            <v>97900</v>
          </cell>
          <cell r="C1132" t="str">
            <v>CAIXA ENTERRADA HIDRÁULICA RETANGULAR EM ALVENARIA COM TIJOLOS CERÂMICOS MACIÇOS, DIMENSÕES INTERNAS: 0,3X0,3X0,3 M PARA REDE DE ESGOTO. AF_12/2020</v>
          </cell>
          <cell r="D1132" t="str">
            <v>UN</v>
          </cell>
          <cell r="E1132">
            <v>237.49</v>
          </cell>
        </row>
        <row r="1133">
          <cell r="B1133">
            <v>99251</v>
          </cell>
          <cell r="C1133" t="str">
            <v>CAIXA ENTERRADA HIDRÁULICA RETANGULAR EM ALVENARIA COM TIJOLOS CERÂMICOS MACIÇOS, DIMENSÕES INTERNAS: 0,4X0,4X0,4 M PARA REDE DE DRENAGEM. AF_12/2020</v>
          </cell>
          <cell r="D1133" t="str">
            <v>UN</v>
          </cell>
          <cell r="E1133">
            <v>364.11</v>
          </cell>
        </row>
        <row r="1134">
          <cell r="B1134">
            <v>97901</v>
          </cell>
          <cell r="C1134" t="str">
            <v>CAIXA ENTERRADA HIDRÁULICA RETANGULAR EM ALVENARIA COM TIJOLOS CERÂMICOS MACIÇOS, DIMENSÕES INTERNAS: 0,4X0,4X0,4 M PARA REDE DE ESGOTO. AF_12/2020</v>
          </cell>
          <cell r="D1134" t="str">
            <v>UN</v>
          </cell>
          <cell r="E1134">
            <v>372.19</v>
          </cell>
        </row>
        <row r="1135">
          <cell r="B1135">
            <v>99253</v>
          </cell>
          <cell r="C1135" t="str">
            <v>CAIXA ENTERRADA HIDRÁULICA RETANGULAR EM ALVENARIA COM TIJOLOS CERÂMICOS MACIÇOS, DIMENSÕES INTERNAS: 0,6X0,6X0,6 M PARA REDE DE DRENAGEM. AF_12/2020</v>
          </cell>
          <cell r="D1135" t="str">
            <v>UN</v>
          </cell>
          <cell r="E1135">
            <v>699</v>
          </cell>
        </row>
        <row r="1136">
          <cell r="B1136">
            <v>97902</v>
          </cell>
          <cell r="C1136" t="str">
            <v>CAIXA ENTERRADA HIDRÁULICA RETANGULAR EM ALVENARIA COM TIJOLOS CERÂMICOS MACIÇOS, DIMENSÕES INTERNAS: 0,6X0,6X0,6 M PARA REDE DE ESGOTO. AF_12/2020</v>
          </cell>
          <cell r="D1136" t="str">
            <v>UN</v>
          </cell>
          <cell r="E1136">
            <v>717.12</v>
          </cell>
        </row>
        <row r="1137">
          <cell r="B1137">
            <v>99255</v>
          </cell>
          <cell r="C1137" t="str">
            <v>CAIXA ENTERRADA HIDRÁULICA RETANGULAR EM ALVENARIA COM TIJOLOS CERÂMICOS MACIÇOS, DIMENSÕES INTERNAS: 0,8X0,8X0,6 M PARA REDE DE DRENAGEM. AF_12/2020</v>
          </cell>
          <cell r="D1137" t="str">
            <v>UN</v>
          </cell>
          <cell r="E1137">
            <v>973.95</v>
          </cell>
        </row>
        <row r="1138">
          <cell r="B1138">
            <v>97903</v>
          </cell>
          <cell r="C1138" t="str">
            <v>CAIXA ENTERRADA HIDRÁULICA RETANGULAR EM ALVENARIA COM TIJOLOS CERÂMICOS MACIÇOS, DIMENSÕES INTERNAS: 0,8X0,8X0,6 M PARA REDE DE ESGOTO. AF_12/2020</v>
          </cell>
          <cell r="D1138" t="str">
            <v>UN</v>
          </cell>
          <cell r="E1138">
            <v>998.8</v>
          </cell>
        </row>
        <row r="1139">
          <cell r="B1139">
            <v>99257</v>
          </cell>
          <cell r="C1139" t="str">
            <v>CAIXA ENTERRADA HIDRÁULICA RETANGULAR EM ALVENARIA COM TIJOLOS CERÂMICOS MACIÇOS, DIMENSÕES INTERNAS: 1X1X0,6 M PARA REDE DE DRENAGEM. AF_12/2020</v>
          </cell>
          <cell r="D1139" t="str">
            <v>UN</v>
          </cell>
          <cell r="E1139">
            <v>1132.48</v>
          </cell>
        </row>
        <row r="1140">
          <cell r="B1140">
            <v>97904</v>
          </cell>
          <cell r="C1140" t="str">
            <v>CAIXA ENTERRADA HIDRÁULICA RETANGULAR EM ALVENARIA COM TIJOLOS CERÂMICOS MACIÇOS, DIMENSÕES INTERNAS: 1X1X0,6 M PARA REDE DE ESGOTO. AF_12/2020</v>
          </cell>
          <cell r="D1140" t="str">
            <v>UN</v>
          </cell>
          <cell r="E1140">
            <v>1164.6099999999999</v>
          </cell>
        </row>
        <row r="1141">
          <cell r="B1141">
            <v>99258</v>
          </cell>
          <cell r="C1141" t="str">
            <v>CAIXA ENTERRADA HIDRÁULICA RETANGULAR, EM ALVENARIA COM BLOCOS DE CONCRETO, DIMENSÕES INTERNAS: 0,4X0,4X0,4 M PARA REDE DE DRENAGEM. AF_12/2020</v>
          </cell>
          <cell r="D1141" t="str">
            <v>UN</v>
          </cell>
          <cell r="E1141">
            <v>302.42</v>
          </cell>
        </row>
        <row r="1142">
          <cell r="B1142">
            <v>97905</v>
          </cell>
          <cell r="C1142" t="str">
            <v>CAIXA ENTERRADA HIDRÁULICA RETANGULAR, EM ALVENARIA COM BLOCOS DE CONCRETO, DIMENSÕES INTERNAS: 0,4X0,4X0,4 M PARA REDE DE ESGOTO. AF_12/2020</v>
          </cell>
          <cell r="D1142" t="str">
            <v>UN</v>
          </cell>
          <cell r="E1142">
            <v>307.54000000000002</v>
          </cell>
        </row>
        <row r="1143">
          <cell r="B1143">
            <v>99260</v>
          </cell>
          <cell r="C1143" t="str">
            <v>CAIXA ENTERRADA HIDRÁULICA RETANGULAR, EM ALVENARIA COM BLOCOS DE CONCRETO, DIMENSÕES INTERNAS: 0,6X0,6X0,6 M PARA REDE DE DRENAGEM. AF_12/2020</v>
          </cell>
          <cell r="D1143" t="str">
            <v>UN</v>
          </cell>
          <cell r="E1143">
            <v>554.99</v>
          </cell>
        </row>
        <row r="1144">
          <cell r="B1144">
            <v>97906</v>
          </cell>
          <cell r="C1144" t="str">
            <v>CAIXA ENTERRADA HIDRÁULICA RETANGULAR, EM ALVENARIA COM BLOCOS DE CONCRETO, DIMENSÕES INTERNAS: 0,6X0,6X0,6 M PARA REDE DE ESGOTO. AF_12/2020</v>
          </cell>
          <cell r="D1144" t="str">
            <v>UN</v>
          </cell>
          <cell r="E1144">
            <v>566.4</v>
          </cell>
        </row>
        <row r="1145">
          <cell r="B1145">
            <v>99262</v>
          </cell>
          <cell r="C1145" t="str">
            <v>CAIXA ENTERRADA HIDRÁULICA RETANGULAR, EM ALVENARIA COM BLOCOS DE CONCRETO, DIMENSÕES INTERNAS: 0,8X0,8X0,6 M PARA REDE DE DRENAGEM. AF_12/2020</v>
          </cell>
          <cell r="D1145" t="str">
            <v>UN</v>
          </cell>
          <cell r="E1145">
            <v>790.19</v>
          </cell>
        </row>
        <row r="1146">
          <cell r="B1146">
            <v>97907</v>
          </cell>
          <cell r="C1146" t="str">
            <v>CAIXA ENTERRADA HIDRÁULICA RETANGULAR, EM ALVENARIA COM BLOCOS DE CONCRETO, DIMENSÕES INTERNAS: 0,8X0,8X0,6 M PARA REDE DE ESGOTO. AF_12/2020</v>
          </cell>
          <cell r="D1146" t="str">
            <v>UN</v>
          </cell>
          <cell r="E1146">
            <v>806.47</v>
          </cell>
        </row>
        <row r="1147">
          <cell r="B1147">
            <v>99264</v>
          </cell>
          <cell r="C1147" t="str">
            <v>CAIXA ENTERRADA HIDRÁULICA RETANGULAR, EM ALVENARIA COM BLOCOS DE CONCRETO, DIMENSÕES INTERNAS: 1X1X0,6 M PARA REDE DE DRENAGEM. AF_12/2020</v>
          </cell>
          <cell r="D1147" t="str">
            <v>UN</v>
          </cell>
          <cell r="E1147">
            <v>915.02</v>
          </cell>
        </row>
        <row r="1148">
          <cell r="B1148">
            <v>97908</v>
          </cell>
          <cell r="C1148" t="str">
            <v>CAIXA ENTERRADA HIDRÁULICA RETANGULAR, EM ALVENARIA COM BLOCOS DE CONCRETO, DIMENSÕES INTERNAS: 1X1X0,6 M PARA REDE DE ESGOTO. AF_12/2020</v>
          </cell>
          <cell r="D1148" t="str">
            <v>UN</v>
          </cell>
          <cell r="E1148">
            <v>937.03</v>
          </cell>
        </row>
        <row r="1149">
          <cell r="B1149">
            <v>97895</v>
          </cell>
          <cell r="C1149" t="str">
            <v>CAIXA ENTERRADA HIDRÁULICA RETANGULAR, EM CONCRETO PRÉ-MOLDADO, DIMENSÕES INTERNAS: 0,3X0,3X0,3 M. AF_12/2020</v>
          </cell>
          <cell r="D1149" t="str">
            <v>UN</v>
          </cell>
          <cell r="E1149">
            <v>216.59</v>
          </cell>
        </row>
        <row r="1150">
          <cell r="B1150">
            <v>97896</v>
          </cell>
          <cell r="C1150" t="str">
            <v>CAIXA ENTERRADA HIDRÁULICA RETANGULAR, EM CONCRETO PRÉ-MOLDADO, DIMENSÕES INTERNAS: 0,4X0,4X0,4 M. AF_12/2020</v>
          </cell>
          <cell r="D1150" t="str">
            <v>UN</v>
          </cell>
          <cell r="E1150">
            <v>400.81</v>
          </cell>
        </row>
        <row r="1151">
          <cell r="B1151">
            <v>97897</v>
          </cell>
          <cell r="C1151" t="str">
            <v>CAIXA ENTERRADA HIDRÁULICA RETANGULAR, EM CONCRETO PRÉ-MOLDADO, DIMENSÕES INTERNAS: 0,6X0,6X0,5 M. AF_12/2020</v>
          </cell>
          <cell r="D1151" t="str">
            <v>UN</v>
          </cell>
          <cell r="E1151">
            <v>520.03</v>
          </cell>
        </row>
        <row r="1152">
          <cell r="B1152">
            <v>97898</v>
          </cell>
          <cell r="C1152" t="str">
            <v>CAIXA ENTERRADA HIDRÁULICA RETANGULAR, EM CONCRETO PRÉ-MOLDADO, DIMENSÕES INTERNAS: 0,8X0,8X0,5 M. AF_12/2020</v>
          </cell>
          <cell r="D1152" t="str">
            <v>UN</v>
          </cell>
          <cell r="E1152">
            <v>1017.18</v>
          </cell>
        </row>
        <row r="1153">
          <cell r="B1153">
            <v>97899</v>
          </cell>
          <cell r="C1153" t="str">
            <v>CAIXA ENTERRADA HIDRÁULICA RETANGULAR, EM CONCRETO PRÉ-MOLDADO, DIMENSÕES INTERNAS: 1X1X0,5 M. AF_12/2020</v>
          </cell>
          <cell r="D1153" t="str">
            <v>UN</v>
          </cell>
          <cell r="E1153">
            <v>0</v>
          </cell>
        </row>
        <row r="1154">
          <cell r="B1154">
            <v>101795</v>
          </cell>
          <cell r="C1154" t="str">
            <v>CAIXA ENTERRADA PARA INSTALAÇÕES TELEFÔNICAS TIPO R1, EM ALVENARIA COM BLOCOS DE CONCRETO, DIMENSÕES INTERNAS: 0,35X0,60X0,60 M, EXCLUINDO TAMPÃO. AF_12/2020</v>
          </cell>
          <cell r="D1154" t="str">
            <v>UN</v>
          </cell>
          <cell r="E1154">
            <v>718.54</v>
          </cell>
        </row>
        <row r="1155">
          <cell r="B1155">
            <v>101796</v>
          </cell>
          <cell r="C1155" t="str">
            <v>CAIXA ENTERRADA PARA INSTALAÇÕES TELEFÔNICAS TIPO R2, EM ALVENARIA COM BLOCOS DE CONCRETO, DIMENSÕES INTERNAS: 0,52X1,07X0,60 M, EXCLUINDO TAMPÃO. AF_12/2020</v>
          </cell>
          <cell r="D1155" t="str">
            <v>UN</v>
          </cell>
          <cell r="E1155">
            <v>0</v>
          </cell>
        </row>
        <row r="1156">
          <cell r="B1156">
            <v>101797</v>
          </cell>
          <cell r="C1156" t="str">
            <v>CAIXA ENTERRADA PARA INSTALAÇÕES TELEFÔNICAS TIPO R3, EM ALVENARIA COM BLOCOS DE CONCRETO, DIMENSÕES INTERNAS: 1,2X1,5X1,40 M, EXCLUINDO TAMPÃO. AF_12/2020</v>
          </cell>
          <cell r="D1156" t="str">
            <v>UN</v>
          </cell>
          <cell r="E1156">
            <v>0</v>
          </cell>
        </row>
        <row r="1157">
          <cell r="B1157">
            <v>101802</v>
          </cell>
          <cell r="C1157" t="str">
            <v>CAIXA ENTERRADA RETENTORA DE AREIA RETANGULAR, EM ALVENARIA COM BLOCOS DE CONCRETO, DIMENSÕES INTERNAS: 1,00 X 1,00 X 1,20 M, EXCLUINDO TAMPÃO. AF_12/2020</v>
          </cell>
          <cell r="D1157" t="str">
            <v>UN</v>
          </cell>
          <cell r="E1157">
            <v>2083.36</v>
          </cell>
        </row>
        <row r="1158">
          <cell r="B1158">
            <v>101803</v>
          </cell>
          <cell r="C1158" t="str">
            <v>CAIXA ENTERRADA SEPARADORA DE ÓLEO RETANGULAR, EM ALVENARIA COM BLOCOS DE CONCRETO, DIMENSÕES INTERNAS: 0,6 X 0,6 X 1,00 M, EXCLUINDO TAMPÃO. AF_12/2020</v>
          </cell>
          <cell r="D1158" t="str">
            <v>UN</v>
          </cell>
          <cell r="E1158">
            <v>1344.03</v>
          </cell>
        </row>
        <row r="1159">
          <cell r="B1159">
            <v>101804</v>
          </cell>
          <cell r="C1159" t="str">
            <v>CAIXA ENTERRADA SEPARADORA DE ÓLEO RETANGULAR, EM ALVENARIA COM BLOCOS DE CONCRETO, DIMENSÕES INTERNAS: 0,8 X 0,8 X 1,00 M, EXCLUINDO TAMPÃO. AF_12/2020</v>
          </cell>
          <cell r="D1159" t="str">
            <v>UN</v>
          </cell>
          <cell r="E1159">
            <v>1676.71</v>
          </cell>
        </row>
        <row r="1160">
          <cell r="B1160">
            <v>101805</v>
          </cell>
          <cell r="C1160" t="str">
            <v>CAIXA ENTERRADA SEPARADORA DE ÓLEO RETANGULAR, EM ALVENARIA COM BLOCOS DE CONCRETO, DIMENSÕES INTERNAS: 1,00 X 1,00 X 1,00 M, EXCLUINDO TAMPÃO. AF_12/2020</v>
          </cell>
          <cell r="D1160" t="str">
            <v>UN</v>
          </cell>
          <cell r="E1160">
            <v>2136.27</v>
          </cell>
        </row>
        <row r="1161">
          <cell r="B1161">
            <v>98115</v>
          </cell>
          <cell r="C1161" t="str">
            <v>TAMPA CIRCULAR PARA ESGOTO E DRENAGEM, EM CONCRETO PRÉ-MOLDADO, DIÂMETRO INTERNO = 0,60 M E ALTURA = 0,10 M. AF_12/2020</v>
          </cell>
          <cell r="D1161" t="str">
            <v>UN</v>
          </cell>
          <cell r="E1161">
            <v>126.8</v>
          </cell>
        </row>
        <row r="1162">
          <cell r="B1162">
            <v>98114</v>
          </cell>
          <cell r="C1162" t="str">
            <v>TAMPA CIRCULAR PARA ESGOTO E DRENAGEM, EM FERRO FUNDIDO, DIÂMETRO INTERNO = 0,6 M. AF_12/2020</v>
          </cell>
          <cell r="D1162" t="str">
            <v>UN</v>
          </cell>
          <cell r="E1162">
            <v>860.11</v>
          </cell>
        </row>
        <row r="1163">
          <cell r="B1163">
            <v>98112</v>
          </cell>
          <cell r="C1163" t="str">
            <v>TIL (TUBO DE INSPEÇÃO E LIMPEZA) CONDOMINIAL PARA ESGOTO, EM PVC, DN 100 X 100 MM. AF_12/2020</v>
          </cell>
          <cell r="D1163" t="str">
            <v>UN</v>
          </cell>
          <cell r="E1163">
            <v>110.73</v>
          </cell>
        </row>
        <row r="1164">
          <cell r="B1164">
            <v>100128</v>
          </cell>
          <cell r="C1164" t="str">
            <v>TIL (TUBO DE INSPEÇÃO E LIMPEZA) RADIAL PARA ESGOTO, EM PVC, DN 300X200 MM. AF_12/2020</v>
          </cell>
          <cell r="D1164" t="str">
            <v>UN</v>
          </cell>
          <cell r="E1164">
            <v>1691.4</v>
          </cell>
        </row>
        <row r="1165">
          <cell r="B1165">
            <v>102623</v>
          </cell>
          <cell r="C1165" t="str">
            <v>CAIXA D´ÁGUA EM POLIETILENO, 1000 LITROS (INCLUSOS TUBOS, CONEXÕES E TORNEIRA DE BÓIA) - FORNECIMENTO E INSTALAÇÃO. AF_06/2021</v>
          </cell>
          <cell r="D1165" t="str">
            <v>UN</v>
          </cell>
          <cell r="E1165">
            <v>958.68</v>
          </cell>
        </row>
        <row r="1166">
          <cell r="B1166">
            <v>102607</v>
          </cell>
          <cell r="C1166" t="str">
            <v>CAIXA D´ÁGUA EM POLIETILENO, 1000 LITROS - FORNECIMENTO E INSTALAÇÃO. AF_06/2021</v>
          </cell>
          <cell r="D1166" t="str">
            <v>UN</v>
          </cell>
          <cell r="E1166">
            <v>558.36</v>
          </cell>
        </row>
        <row r="1167">
          <cell r="B1167">
            <v>102608</v>
          </cell>
          <cell r="C1167" t="str">
            <v>CAIXA D´ÁGUA EM POLIETILENO, 1500 LITROS - FORNECIMENTO E INSTALAÇÃO. AF_06/2021</v>
          </cell>
          <cell r="D1167" t="str">
            <v>UN</v>
          </cell>
          <cell r="E1167">
            <v>1278.1199999999999</v>
          </cell>
        </row>
        <row r="1168">
          <cell r="B1168">
            <v>102609</v>
          </cell>
          <cell r="C1168" t="str">
            <v>CAIXA D´ÁGUA EM POLIETILENO, 2000 LITROS - FORNECIMENTO E INSTALAÇÃO. AF_06/2021</v>
          </cell>
          <cell r="D1168" t="str">
            <v>UN</v>
          </cell>
          <cell r="E1168">
            <v>1452.79</v>
          </cell>
        </row>
        <row r="1169">
          <cell r="B1169">
            <v>102610</v>
          </cell>
          <cell r="C1169" t="str">
            <v>CAIXA D´ÁGUA EM POLIETILENO, 3000 LITROS - FORNECIMENTO E INSTALAÇÃO. AF_06/2021</v>
          </cell>
          <cell r="D1169" t="str">
            <v>UN</v>
          </cell>
          <cell r="E1169">
            <v>2495.4</v>
          </cell>
        </row>
        <row r="1170">
          <cell r="B1170">
            <v>102622</v>
          </cell>
          <cell r="C1170" t="str">
            <v>CAIXA D´ÁGUA EM POLIETILENO, 500 LITROS (INCLUSOS TUBOS, CONEXÕES E TORNEIRA DE BÓIA) - FORNECIMENTO E INSTALAÇÃO. AF_06/2021</v>
          </cell>
          <cell r="D1170" t="str">
            <v>UN</v>
          </cell>
          <cell r="E1170">
            <v>685.91</v>
          </cell>
        </row>
        <row r="1171">
          <cell r="B1171">
            <v>102605</v>
          </cell>
          <cell r="C1171" t="str">
            <v>CAIXA D´ÁGUA EM POLIETILENO, 500 LITROS - FORNECIMENTO E INSTALAÇÃO. AF_06/2021</v>
          </cell>
          <cell r="D1171" t="str">
            <v>UN</v>
          </cell>
          <cell r="E1171">
            <v>338.67</v>
          </cell>
        </row>
        <row r="1172">
          <cell r="B1172">
            <v>102606</v>
          </cell>
          <cell r="C1172" t="str">
            <v>CAIXA D´ÁGUA EM POLIETILENO, 750 LITROS - FORNECIMENTO E INSTALAÇÃO. AF_06/2021</v>
          </cell>
          <cell r="D1172" t="str">
            <v>UN</v>
          </cell>
          <cell r="E1172">
            <v>521.47</v>
          </cell>
        </row>
        <row r="1173">
          <cell r="B1173">
            <v>102613</v>
          </cell>
          <cell r="C1173" t="str">
            <v>CAIXA D´ÁGUA EM POLIÉSTER REFORÇADO COM FIBRA DE VIDRO, 1000 LITROS - FORNECIMENTO E INSTALAÇÃO. AF_06/2021</v>
          </cell>
          <cell r="D1173" t="str">
            <v>UN</v>
          </cell>
          <cell r="E1173">
            <v>782.01</v>
          </cell>
        </row>
        <row r="1174">
          <cell r="B1174">
            <v>102619</v>
          </cell>
          <cell r="C1174" t="str">
            <v>CAIXA D´ÁGUA EM POLIÉSTER REFORÇADO COM FIBRA DE VIDRO, 10000 LITROS - FORNECIMENTO E INSTALAÇÃO. AF_06/2021</v>
          </cell>
          <cell r="D1174" t="str">
            <v>UN</v>
          </cell>
          <cell r="E1174">
            <v>6609.12</v>
          </cell>
        </row>
        <row r="1175">
          <cell r="B1175">
            <v>102614</v>
          </cell>
          <cell r="C1175" t="str">
            <v>CAIXA D´ÁGUA EM POLIÉSTER REFORÇADO COM FIBRA DE VIDRO, 1500 LITROS - FORNECIMENTO E INSTALAÇÃO. AF_06/2021</v>
          </cell>
          <cell r="D1175" t="str">
            <v>UN</v>
          </cell>
          <cell r="E1175">
            <v>1201.99</v>
          </cell>
        </row>
        <row r="1176">
          <cell r="B1176">
            <v>102620</v>
          </cell>
          <cell r="C1176" t="str">
            <v>CAIXA D´ÁGUA EM POLIÉSTER REFORÇADO COM FIBRA DE VIDRO, 15000 LITROS - FORNECIMENTO E INSTALAÇÃO. AF_06/2021</v>
          </cell>
          <cell r="D1176" t="str">
            <v>UN</v>
          </cell>
          <cell r="E1176">
            <v>9619.94</v>
          </cell>
        </row>
        <row r="1177">
          <cell r="B1177">
            <v>102615</v>
          </cell>
          <cell r="C1177" t="str">
            <v>CAIXA D´ÁGUA EM POLIÉSTER REFORÇADO COM FIBRA DE VIDRO, 2000 LITROS - FORNECIMENTO E INSTALAÇÃO. AF_06/2021</v>
          </cell>
          <cell r="D1177" t="str">
            <v>UN</v>
          </cell>
          <cell r="E1177">
            <v>1508.48</v>
          </cell>
        </row>
        <row r="1178">
          <cell r="B1178">
            <v>102621</v>
          </cell>
          <cell r="C1178" t="str">
            <v>CAIXA D´ÁGUA EM POLIÉSTER REFORÇADO COM FIBRA DE VIDRO, 20000 LITROS - FORNECIMENTO E INSTALAÇÃO. AF_06/2021</v>
          </cell>
          <cell r="D1178" t="str">
            <v>UN</v>
          </cell>
          <cell r="E1178">
            <v>14808.36</v>
          </cell>
        </row>
        <row r="1179">
          <cell r="B1179">
            <v>102616</v>
          </cell>
          <cell r="C1179" t="str">
            <v>CAIXA D´ÁGUA EM POLIÉSTER REFORÇADO COM FIBRA DE VIDRO, 3000 LITROS - FORNECIMENTO E INSTALAÇÃO. AF_06/2021</v>
          </cell>
          <cell r="D1179" t="str">
            <v>UN</v>
          </cell>
          <cell r="E1179">
            <v>2232.5500000000002</v>
          </cell>
        </row>
        <row r="1180">
          <cell r="B1180">
            <v>102611</v>
          </cell>
          <cell r="C1180" t="str">
            <v>CAIXA D´ÁGUA EM POLIÉSTER REFORÇADO COM FIBRA DE VIDRO, 500 LITROS - FORNECIMENTO E INSTALAÇÃO. AF_06/2021</v>
          </cell>
          <cell r="D1180" t="str">
            <v>UN</v>
          </cell>
          <cell r="E1180">
            <v>561.98</v>
          </cell>
        </row>
        <row r="1181">
          <cell r="B1181">
            <v>102617</v>
          </cell>
          <cell r="C1181" t="str">
            <v>CAIXA D´ÁGUA EM POLIÉSTER REFORÇADO COM FIBRA DE VIDRO, 5000 LITROS - FORNECIMENTO E INSTALAÇÃO. AF_06/2021</v>
          </cell>
          <cell r="D1181" t="str">
            <v>UN</v>
          </cell>
          <cell r="E1181">
            <v>4077.13</v>
          </cell>
        </row>
        <row r="1182">
          <cell r="B1182">
            <v>102618</v>
          </cell>
          <cell r="C1182" t="str">
            <v>CAIXA D´ÁGUA EM POLIÉSTER REFORÇADO COM FIBRA DE VIDRO, 7000 LITROS - FORNECIMENTO E INSTALAÇÃO. AF_06/2021</v>
          </cell>
          <cell r="D1182" t="str">
            <v>UN</v>
          </cell>
          <cell r="E1182">
            <v>4913.1000000000004</v>
          </cell>
        </row>
        <row r="1183">
          <cell r="B1183">
            <v>102612</v>
          </cell>
          <cell r="C1183" t="str">
            <v>CAIXA D´ÁGUA EM POLIÉSTER REFORÇADO COM FIBRA DE VIDRO, 750 LITROS - FORNECIMENTO E INSTALAÇÃO. AF_06/2021</v>
          </cell>
          <cell r="D1183" t="str">
            <v>UN</v>
          </cell>
          <cell r="E1183">
            <v>806.37</v>
          </cell>
        </row>
        <row r="1184">
          <cell r="B1184">
            <v>102603</v>
          </cell>
          <cell r="C1184" t="str">
            <v>FURO EM CAIXA D'ÁGUA COM ESPESSURA DE 2 ATÉ 5 MM E DIÂMETRO DE 100 MM. AF_06/2021</v>
          </cell>
          <cell r="D1184" t="str">
            <v>UN</v>
          </cell>
          <cell r="E1184">
            <v>14.73</v>
          </cell>
        </row>
        <row r="1185">
          <cell r="B1185">
            <v>102587</v>
          </cell>
          <cell r="C1185" t="str">
            <v>FURO EM CAIXA D'ÁGUA COM ESPESSURA DE 2 ATÉ 5 MM E DIÂMETRO DE 15 MM. AF_06/2021</v>
          </cell>
          <cell r="D1185" t="str">
            <v>UN</v>
          </cell>
          <cell r="E1185">
            <v>5.05</v>
          </cell>
        </row>
        <row r="1186">
          <cell r="B1186">
            <v>102589</v>
          </cell>
          <cell r="C1186" t="str">
            <v>FURO EM CAIXA D'ÁGUA COM ESPESSURA DE 2 ATÉ 5 MM E DIÂMETRO DE 20 MM. AF_06/2021</v>
          </cell>
          <cell r="D1186" t="str">
            <v>UN</v>
          </cell>
          <cell r="E1186">
            <v>5.62</v>
          </cell>
        </row>
        <row r="1187">
          <cell r="B1187">
            <v>102591</v>
          </cell>
          <cell r="C1187" t="str">
            <v>FURO EM CAIXA D'ÁGUA COM ESPESSURA DE 2 ATÉ 5 MM E DIÂMETRO DE 25 MM. AF_06/2021</v>
          </cell>
          <cell r="D1187" t="str">
            <v>UN</v>
          </cell>
          <cell r="E1187">
            <v>6.19</v>
          </cell>
        </row>
        <row r="1188">
          <cell r="B1188">
            <v>102593</v>
          </cell>
          <cell r="C1188" t="str">
            <v>FURO EM CAIXA D'ÁGUA COM ESPESSURA DE 2 ATÉ 5 MM E DIÂMETRO DE 32 MM. AF_06/2021</v>
          </cell>
          <cell r="D1188" t="str">
            <v>UN</v>
          </cell>
          <cell r="E1188">
            <v>6.99</v>
          </cell>
        </row>
        <row r="1189">
          <cell r="B1189">
            <v>102595</v>
          </cell>
          <cell r="C1189" t="str">
            <v>FURO EM CAIXA D'ÁGUA COM ESPESSURA DE 2 ATÉ 5 MM E DIÂMETRO DE 40 MM. AF_06/2021</v>
          </cell>
          <cell r="D1189" t="str">
            <v>UN</v>
          </cell>
          <cell r="E1189">
            <v>7.9</v>
          </cell>
        </row>
        <row r="1190">
          <cell r="B1190">
            <v>102597</v>
          </cell>
          <cell r="C1190" t="str">
            <v>FURO EM CAIXA D'ÁGUA COM ESPESSURA DE 2 ATÉ 5 MM E DIÂMETRO DE 50 MM. AF_06/2021</v>
          </cell>
          <cell r="D1190" t="str">
            <v>UN</v>
          </cell>
          <cell r="E1190">
            <v>9.0399999999999991</v>
          </cell>
        </row>
        <row r="1191">
          <cell r="B1191">
            <v>102599</v>
          </cell>
          <cell r="C1191" t="str">
            <v>FURO EM CAIXA D'ÁGUA COM ESPESSURA DE 2 ATÉ 5 MM E DIÂMETRO DE 60 MM. AF_06/2021</v>
          </cell>
          <cell r="D1191" t="str">
            <v>UN</v>
          </cell>
          <cell r="E1191">
            <v>10.17</v>
          </cell>
        </row>
        <row r="1192">
          <cell r="B1192">
            <v>102601</v>
          </cell>
          <cell r="C1192" t="str">
            <v>FURO EM CAIXA D'ÁGUA COM ESPESSURA DE 2 ATÉ 5 MM E DIÂMETRO DE 75 MM. AF_06/2021</v>
          </cell>
          <cell r="D1192" t="str">
            <v>UN</v>
          </cell>
          <cell r="E1192">
            <v>11.88</v>
          </cell>
        </row>
        <row r="1193">
          <cell r="B1193">
            <v>102604</v>
          </cell>
          <cell r="C1193" t="str">
            <v>FURO EM CAIXA D'ÁGUA COM ESPESSURA DE 6 ATÉ 8 MM E DIÂMETRO DE 100 MM. AF_06/2021</v>
          </cell>
          <cell r="D1193" t="str">
            <v>UN</v>
          </cell>
          <cell r="E1193">
            <v>16.989999999999998</v>
          </cell>
        </row>
        <row r="1194">
          <cell r="B1194">
            <v>102588</v>
          </cell>
          <cell r="C1194" t="str">
            <v>FURO EM CAIXA D'ÁGUA COM ESPESSURA DE 6 ATÉ 8 MM E DIÂMETRO DE 15 MM. AF_06/2021</v>
          </cell>
          <cell r="D1194" t="str">
            <v>UN</v>
          </cell>
          <cell r="E1194">
            <v>7.3</v>
          </cell>
        </row>
        <row r="1195">
          <cell r="B1195">
            <v>102590</v>
          </cell>
          <cell r="C1195" t="str">
            <v>FURO EM CAIXA D'ÁGUA COM ESPESSURA DE 6 ATÉ 8 MM E DIÂMETRO DE 20 MM. AF_06/2021</v>
          </cell>
          <cell r="D1195" t="str">
            <v>UN</v>
          </cell>
          <cell r="E1195">
            <v>7.88</v>
          </cell>
        </row>
        <row r="1196">
          <cell r="B1196">
            <v>102592</v>
          </cell>
          <cell r="C1196" t="str">
            <v>FURO EM CAIXA D'ÁGUA COM ESPESSURA DE 6 ATÉ 8 MM E DIÂMETRO DE 25 MM. AF_06/2021</v>
          </cell>
          <cell r="D1196" t="str">
            <v>UN</v>
          </cell>
          <cell r="E1196">
            <v>8.4499999999999993</v>
          </cell>
        </row>
        <row r="1197">
          <cell r="B1197">
            <v>102594</v>
          </cell>
          <cell r="C1197" t="str">
            <v>FURO EM CAIXA D'ÁGUA COM ESPESSURA DE 6 ATÉ 8 MM E DIÂMETRO DE 32 MM. AF_06/2021</v>
          </cell>
          <cell r="D1197" t="str">
            <v>UN</v>
          </cell>
          <cell r="E1197">
            <v>9.25</v>
          </cell>
        </row>
        <row r="1198">
          <cell r="B1198">
            <v>102596</v>
          </cell>
          <cell r="C1198" t="str">
            <v>FURO EM CAIXA D'ÁGUA COM ESPESSURA DE 6 ATÉ 8 MM E DIÂMETRO DE 40 MM. AF_06/2021</v>
          </cell>
          <cell r="D1198" t="str">
            <v>UN</v>
          </cell>
          <cell r="E1198">
            <v>10.16</v>
          </cell>
        </row>
        <row r="1199">
          <cell r="B1199">
            <v>102598</v>
          </cell>
          <cell r="C1199" t="str">
            <v>FURO EM CAIXA D'ÁGUA COM ESPESSURA DE 6 ATÉ 8 MM E DIÂMETRO DE 50 MM. AF_06/2021</v>
          </cell>
          <cell r="D1199" t="str">
            <v>UN</v>
          </cell>
          <cell r="E1199">
            <v>11.3</v>
          </cell>
        </row>
        <row r="1200">
          <cell r="B1200">
            <v>102600</v>
          </cell>
          <cell r="C1200" t="str">
            <v>FURO EM CAIXA D'ÁGUA COM ESPESSURA DE 6 ATÉ 8 MM E DIÂMETRO DE 60 MM. AF_06/2021</v>
          </cell>
          <cell r="D1200" t="str">
            <v>UN</v>
          </cell>
          <cell r="E1200">
            <v>12.43</v>
          </cell>
        </row>
        <row r="1201">
          <cell r="B1201">
            <v>102602</v>
          </cell>
          <cell r="C1201" t="str">
            <v>FURO EM CAIXA D'ÁGUA COM ESPESSURA DE 6 ATÉ 8 MM E DIÂMETRO DE 75 MM. AF_06/2021</v>
          </cell>
          <cell r="D1201" t="str">
            <v>UN</v>
          </cell>
          <cell r="E1201">
            <v>14.14</v>
          </cell>
        </row>
        <row r="1202">
          <cell r="B1202">
            <v>103005</v>
          </cell>
          <cell r="C1202" t="str">
            <v>CAIXA COM GRELHA RETANGULAR DE FERRO FUNDIDO, EM ALVENARIA COM TIJOLOS CERÂMICOS MACIÇOS, DIMENSÕES INTERNAS: 0,15 X 1,00 X 0,3 M. AF_05/2025</v>
          </cell>
          <cell r="D1202" t="str">
            <v>UN</v>
          </cell>
          <cell r="E1202">
            <v>783.74</v>
          </cell>
        </row>
        <row r="1203">
          <cell r="B1203">
            <v>103006</v>
          </cell>
          <cell r="C1203" t="str">
            <v>CAIXA COM GRELHA RETANGULAR DE FERRO FUNDIDO, EM ALVENARIA COM TIJOLOS CERÂMICOS MACIÇOS, DIMENSÕES INTERNAS: 0,20 X 1,00 X 0,4 M. AF_05/2025</v>
          </cell>
          <cell r="D1203" t="str">
            <v>UN</v>
          </cell>
          <cell r="E1203">
            <v>992.65</v>
          </cell>
        </row>
        <row r="1204">
          <cell r="B1204">
            <v>103007</v>
          </cell>
          <cell r="C1204" t="str">
            <v>CAIXA COM GRELHA RETANGULAR DE FERRO FUNDIDO, EM ALVENARIA COM TIJOLOS CERÂMICOS MACIÇOS, DIMENSÕES INTERNAS: 0,30 X 1,00 X 0,5 M. AF_05/2025</v>
          </cell>
          <cell r="D1204" t="str">
            <v>UN</v>
          </cell>
          <cell r="E1204">
            <v>1316.55</v>
          </cell>
        </row>
        <row r="1205">
          <cell r="B1205">
            <v>103004</v>
          </cell>
          <cell r="C1205" t="str">
            <v>CANALETA DE CONCRETO POLIMÉRICO COM GRELHA, LARGURA DE 13 CM - FORNECIMENTO E INSTALAÇÃO. AF_05/2025</v>
          </cell>
          <cell r="D1205" t="str">
            <v>M</v>
          </cell>
          <cell r="E1205">
            <v>0</v>
          </cell>
        </row>
        <row r="1206">
          <cell r="B1206">
            <v>102989</v>
          </cell>
          <cell r="C1206" t="str">
            <v>CANALETA MEIA CANA PRÉ-MOLDADA DE CONCRETO (D = 20 CM) - FORNECIMENTO E INSTALAÇÃO. AF_05/2025</v>
          </cell>
          <cell r="D1206" t="str">
            <v>M</v>
          </cell>
          <cell r="E1206">
            <v>32.71</v>
          </cell>
        </row>
        <row r="1207">
          <cell r="B1207">
            <v>102990</v>
          </cell>
          <cell r="C1207" t="str">
            <v>CANALETA MEIA CANA PRÉ-MOLDADA DE CONCRETO (D = 30 CM) - FORNECIMENTO E INSTALAÇÃO. AF_05/2025</v>
          </cell>
          <cell r="D1207" t="str">
            <v>M</v>
          </cell>
          <cell r="E1207">
            <v>41.8</v>
          </cell>
        </row>
        <row r="1208">
          <cell r="B1208">
            <v>102991</v>
          </cell>
          <cell r="C1208" t="str">
            <v>CANALETA MEIA CANA PRÉ-MOLDADA DE CONCRETO (D = 40 CM) - FORNECIMENTO E INSTALAÇÃO. AF_05/2025</v>
          </cell>
          <cell r="D1208" t="str">
            <v>M</v>
          </cell>
          <cell r="E1208">
            <v>55.22</v>
          </cell>
        </row>
        <row r="1209">
          <cell r="B1209">
            <v>102992</v>
          </cell>
          <cell r="C1209" t="str">
            <v>CANALETA MEIA CANA PRÉ-MOLDADA DE CONCRETO (D = 50 CM) - FORNECIMENTO E INSTALAÇÃO. AF_05/2025</v>
          </cell>
          <cell r="D1209" t="str">
            <v>M</v>
          </cell>
          <cell r="E1209">
            <v>72.680000000000007</v>
          </cell>
        </row>
        <row r="1210">
          <cell r="B1210">
            <v>102993</v>
          </cell>
          <cell r="C1210" t="str">
            <v>CANALETA MEIA CANA PRÉ-MOLDADA DE CONCRETO (D = 60 CM) - FORNECIMENTO E INSTALAÇÃO. AF_05/2025</v>
          </cell>
          <cell r="D1210" t="str">
            <v>M</v>
          </cell>
          <cell r="E1210">
            <v>94.82</v>
          </cell>
        </row>
        <row r="1211">
          <cell r="B1211">
            <v>102994</v>
          </cell>
          <cell r="C1211" t="str">
            <v>CANALETA MEIA CANA PRÉ-MOLDADA DE CONCRETO (D = 80 CM) - FORNECIMENTO E INSTALAÇÃO. AF_05/2025</v>
          </cell>
          <cell r="D1211" t="str">
            <v>M</v>
          </cell>
          <cell r="E1211">
            <v>176.93</v>
          </cell>
        </row>
        <row r="1212">
          <cell r="B1212">
            <v>106017</v>
          </cell>
          <cell r="C1212" t="str">
            <v>CANALETA PRÉ-MOLDADA DE CONCRETO, COM GRELHA PERFURADA DE CONCRETO, GEOMETRIA RETANGULAR, COM DIMENSÕES INTERNAS: L=0,20 M; H=0,20 M; C=*0,60* M - FORNECIMENTO E INSTALAÇÃO. AF_05/2025</v>
          </cell>
          <cell r="D1212" t="str">
            <v>UN</v>
          </cell>
          <cell r="E1212">
            <v>0</v>
          </cell>
        </row>
        <row r="1213">
          <cell r="B1213">
            <v>105944</v>
          </cell>
          <cell r="C1213" t="str">
            <v>CONCRETAGEM DE VALETA/ CANALETA MOLDADA IN LOCO. AF_05/2025</v>
          </cell>
          <cell r="D1213" t="str">
            <v>M3</v>
          </cell>
          <cell r="E1213">
            <v>943.76</v>
          </cell>
        </row>
        <row r="1214">
          <cell r="B1214">
            <v>106004</v>
          </cell>
          <cell r="C1214" t="str">
            <v>EXECUÇÃO DE CANALETA DE CONCRETO ARMADO MOLDADA IN LOCO, ESPESSURA DE 0,1 M, GEOMETRIA QUADRADA, COM DIMENSÕES INTERNAS: L=0,20 M; H=0,20 M. AF_05/2025</v>
          </cell>
          <cell r="D1214" t="str">
            <v>M</v>
          </cell>
          <cell r="E1214">
            <v>210.61</v>
          </cell>
        </row>
        <row r="1215">
          <cell r="B1215">
            <v>106005</v>
          </cell>
          <cell r="C1215" t="str">
            <v>EXECUÇÃO DE CANALETA DE CONCRETO ARMADO MOLDADA IN LOCO, ESPESSURA DE 0,1 M, GEOMETRIA QUADRADA, COM DIMENSÕES INTERNAS: L=0,25 M; H=0,25 M. AF_05/2025</v>
          </cell>
          <cell r="D1215" t="str">
            <v>M</v>
          </cell>
          <cell r="E1215">
            <v>248.96</v>
          </cell>
        </row>
        <row r="1216">
          <cell r="B1216">
            <v>106006</v>
          </cell>
          <cell r="C1216" t="str">
            <v>EXECUÇÃO DE CANALETA DE CONCRETO ARMADO MOLDADA IN LOCO, ESPESSURA DE 0,1 M, GEOMETRIA QUADRADA, COM DIMENSÕES INTERNAS: L=0,30 M; H=0,30 M. AF_05/2025</v>
          </cell>
          <cell r="D1216" t="str">
            <v>M</v>
          </cell>
          <cell r="E1216">
            <v>296.70999999999998</v>
          </cell>
        </row>
        <row r="1217">
          <cell r="B1217">
            <v>106007</v>
          </cell>
          <cell r="C1217" t="str">
            <v>EXECUÇÃO DE CANALETA DE CONCRETO ARMADO MOLDADA IN LOCO, ESPESSURA DE 0,1 M, GEOMETRIA QUADRADA, COM DIMENSÕES INTERNAS: L=0,35 M; H=0,35 M. AF_05/2025</v>
          </cell>
          <cell r="D1217" t="str">
            <v>M</v>
          </cell>
          <cell r="E1217">
            <v>338.22</v>
          </cell>
        </row>
        <row r="1218">
          <cell r="B1218">
            <v>106008</v>
          </cell>
          <cell r="C1218" t="str">
            <v>EXECUÇÃO DE CANALETA DE CONCRETO ARMADO MOLDADA IN LOCO, ESPESSURA DE 0,1 M, GEOMETRIA QUADRADA, COM DIMENSÕES INTERNAS: L=0,40 M; H=0,40 M. AF_05/2025</v>
          </cell>
          <cell r="D1218" t="str">
            <v>M</v>
          </cell>
          <cell r="E1218">
            <v>379.7</v>
          </cell>
        </row>
        <row r="1219">
          <cell r="B1219">
            <v>106009</v>
          </cell>
          <cell r="C1219" t="str">
            <v>EXECUÇÃO DE CANALETA DE CONCRETO ARMADO MOLDADA IN LOCO, ESPESSURA DE 0,1 M, GEOMETRIA QUADRADA, COM DIMENSÕES INTERNAS: L=0,50 M; H=0,50 M. AF_05/2025</v>
          </cell>
          <cell r="D1219" t="str">
            <v>M</v>
          </cell>
          <cell r="E1219">
            <v>468.95</v>
          </cell>
        </row>
        <row r="1220">
          <cell r="B1220">
            <v>106010</v>
          </cell>
          <cell r="C1220" t="str">
            <v>EXECUÇÃO DE CANALETA DE CONCRETO ARMADO MOLDADA IN LOCO, ESPESSURA DE 0,1 M, GEOMETRIA QUADRADA, COM DIMENSÕES INTERNAS: L=0,60 M; H=0,60 M. AF_05/2025</v>
          </cell>
          <cell r="D1220" t="str">
            <v>M</v>
          </cell>
          <cell r="E1220">
            <v>548.79999999999995</v>
          </cell>
        </row>
        <row r="1221">
          <cell r="B1221">
            <v>106011</v>
          </cell>
          <cell r="C1221" t="str">
            <v>EXECUÇÃO DE CANALETA DE CONCRETO MOLDADO IN LOCO, COM GRELHA DE CONCRETO; ESPESSURA DE 0,15 M, GEOMETRIA RETANGULAR, COM DIMENSÕES INTERNAS: L=0,4 M; H=*0,3*M. AF_05/2025</v>
          </cell>
          <cell r="D1221" t="str">
            <v>M</v>
          </cell>
          <cell r="E1221">
            <v>981.84</v>
          </cell>
        </row>
        <row r="1222">
          <cell r="B1222">
            <v>106013</v>
          </cell>
          <cell r="C1222" t="str">
            <v>EXECUÇÃO DE CANALETA DE CONCRETO MOLDADO IN LOCO, COM GRELHA DE CONCRETO; ESPESSURA DE 0,15 M, GEOMETRIA RETANGULAR, COM DIMENSÕES INTERNAS: L=0,60 M; H=0,50 M. AF_05/2025</v>
          </cell>
          <cell r="D1222" t="str">
            <v>M</v>
          </cell>
          <cell r="E1222">
            <v>1225.73</v>
          </cell>
        </row>
        <row r="1223">
          <cell r="B1223">
            <v>106012</v>
          </cell>
          <cell r="C1223" t="str">
            <v>EXECUÇÃO DE CANALETA DE CONCRETO MOLDADO IN LOCO, COM GRELHA DE CONCRETO; ESPESSURA DE 0,15 M, GEOMETRIA RETANGULAR, COM DIMENSÕES INTERNAS:L=*0,6* M; H=* 0,3* M. AF_05/2025</v>
          </cell>
          <cell r="D1223" t="str">
            <v>M</v>
          </cell>
          <cell r="E1223">
            <v>1082.5899999999999</v>
          </cell>
        </row>
        <row r="1224">
          <cell r="B1224">
            <v>106014</v>
          </cell>
          <cell r="C1224" t="str">
            <v>EXECUÇÃO DE CANALETA DE CONCRETO MOLDADO IN LOCO, COM GRELHA DE CONCRETO; ESPESSURA DE 0,20 M, GEOMETRIA RETANGULAR, COM DIMENSÕES INTERNAS: L=0,80 M; H=0,30 M. AF_05/2025</v>
          </cell>
          <cell r="D1224" t="str">
            <v>M</v>
          </cell>
          <cell r="E1224">
            <v>1391.91</v>
          </cell>
        </row>
        <row r="1225">
          <cell r="B1225">
            <v>106015</v>
          </cell>
          <cell r="C1225" t="str">
            <v>EXECUÇÃO DE CANALETA DE CONCRETO MOLDADO IN LOCO, COM GRELHA DE CONCRETO; ESPESSURA DE 0,20 M, GEOMETRIA RETANGULAR, COM DIMENSÕES INTERNAS: L=0,80 M; H=0,60 M. AF_05/2025</v>
          </cell>
          <cell r="D1225" t="str">
            <v>M</v>
          </cell>
          <cell r="E1225">
            <v>1660.25</v>
          </cell>
        </row>
        <row r="1226">
          <cell r="B1226">
            <v>106016</v>
          </cell>
          <cell r="C1226" t="str">
            <v>EXECUÇÃO DE CANALETA DE CONCRETO MOLDADO IN LOCO, COM GRELHA DE CONCRETO; ESPESSURA DE 0,20 M, GEOMETRIA RETANGULAR, COM DIMENSÕES INTERNAS: L=0,80 M; H=0,90 M. AF_05/2025</v>
          </cell>
          <cell r="D1226" t="str">
            <v>M</v>
          </cell>
          <cell r="E1226">
            <v>1945.25</v>
          </cell>
        </row>
        <row r="1227">
          <cell r="B1227">
            <v>106003</v>
          </cell>
          <cell r="C1227" t="str">
            <v>EXECUÇÃO DE VALETA DE CONCRETO ARMADO MOLDADO IN LOCO, ESPESSURA DE 0,08 M, GEOMETRIA TRAPEIZOIDAL, COM DIMENSÕES INTERNAS: B1=*1,20* M; B2=*0,4* M; H=0,4 M. AF_05/2025</v>
          </cell>
          <cell r="D1227" t="str">
            <v>M</v>
          </cell>
          <cell r="E1227">
            <v>194.52</v>
          </cell>
        </row>
        <row r="1228">
          <cell r="B1228">
            <v>105997</v>
          </cell>
          <cell r="C1228" t="str">
            <v>EXECUÇÃO DE VALETA DE CONCRETO ARMADO MOLDADO IN LOCO, ESPESSURA DE 0,08 M, GEOMETRIA TRAPEIZOIDAL, COM DIMENSÕES INTERNAS: B1=0,6 M; B2=0,20 M; H=0,20 M. AF_05/2025</v>
          </cell>
          <cell r="D1228" t="str">
            <v>M</v>
          </cell>
          <cell r="E1228">
            <v>106.44</v>
          </cell>
        </row>
        <row r="1229">
          <cell r="B1229">
            <v>105998</v>
          </cell>
          <cell r="C1229" t="str">
            <v>EXECUÇÃO DE VALETA DE CONCRETO ARMADO MOLDADO IN LOCO, ESPESSURA DE 0,08 M, GEOMETRIA TRAPEIZOIDAL, COM DIMENSÕES INTERNAS: B1=0,7 M; B2=0,30 M; H=0,20 M. AF_05/2025</v>
          </cell>
          <cell r="D1229" t="str">
            <v>M</v>
          </cell>
          <cell r="E1229">
            <v>117.96</v>
          </cell>
        </row>
        <row r="1230">
          <cell r="B1230">
            <v>105999</v>
          </cell>
          <cell r="C1230" t="str">
            <v>EXECUÇÃO DE VALETA DE CONCRETO ARMADO MOLDADO IN LOCO, ESPESSURA DE 0,08 M, GEOMETRIA TRAPEIZOIDAL, COM DIMENSÕES INTERNAS: B1=0,8 M; B2=0,30 M; H=0,25 M. AF_05/2025</v>
          </cell>
          <cell r="D1230" t="str">
            <v>M</v>
          </cell>
          <cell r="E1230">
            <v>134.21</v>
          </cell>
        </row>
        <row r="1231">
          <cell r="B1231">
            <v>106000</v>
          </cell>
          <cell r="C1231" t="str">
            <v>EXECUÇÃO DE VALETA DE CONCRETO ARMADO MOLDADO IN LOCO, ESPESSURA DE 0,08 M, GEOMETRIA TRAPEIZOIDAL, COM DIMENSÕES INTERNAS: B1=0,9 M; B2=0,30 M; H=0,30 M. AF_05/2025</v>
          </cell>
          <cell r="D1231" t="str">
            <v>M</v>
          </cell>
          <cell r="E1231">
            <v>150.49</v>
          </cell>
        </row>
        <row r="1232">
          <cell r="B1232">
            <v>106001</v>
          </cell>
          <cell r="C1232" t="str">
            <v>EXECUÇÃO DE VALETA DE CONCRETO ARMADO MOLDADO IN LOCO, ESPESSURA DE 0,08 M, GEOMETRIA TRAPEIZOIDAL, COM DIMENSÕES INTERNAS: B1=1,0 M; B2=0,40 M; H=0,30 M. AF_05/2025</v>
          </cell>
          <cell r="D1232" t="str">
            <v>M</v>
          </cell>
          <cell r="E1232">
            <v>161.99</v>
          </cell>
        </row>
        <row r="1233">
          <cell r="B1233">
            <v>106002</v>
          </cell>
          <cell r="C1233" t="str">
            <v>EXECUÇÃO DE VALETA DE CONCRETO ARMADO MOLDADO IN LOCO, ESPESSURA DE 0,08 M, GEOMETRIA TRAPEIZOIDAL, COM DIMENSÕES INTERNAS: B1=1,1 M; B2=0,40 M; H=0,35 M. AF_05/2025</v>
          </cell>
          <cell r="D1233" t="str">
            <v>M</v>
          </cell>
          <cell r="E1233">
            <v>178.26</v>
          </cell>
        </row>
        <row r="1234">
          <cell r="B1234">
            <v>105992</v>
          </cell>
          <cell r="C1234" t="str">
            <v>EXECUÇÃO DE VALETA DE CONCRETO MOLDADO IN LOCO, ESPESSURA DE 0,08 M, GEOMETRIA TRAPEIZOIDAL, COM DIMENSÕES INTERNAS: B1=*1,0* M; B2=0,40 M; H=*0,30* M. AF_05/2025</v>
          </cell>
          <cell r="D1234" t="str">
            <v>M</v>
          </cell>
          <cell r="E1234">
            <v>120.69</v>
          </cell>
        </row>
        <row r="1235">
          <cell r="B1235">
            <v>105993</v>
          </cell>
          <cell r="C1235" t="str">
            <v>EXECUÇÃO DE VALETA DE CONCRETO MOLDADO IN LOCO, ESPESSURA DE 0,08 M, GEOMETRIA TRAPEIZOIDAL, COM DIMENSÕES INTERNAS: B1=*1,2* M; B2=*0,4* M; H= 0,4 M. AF_05/2025</v>
          </cell>
          <cell r="D1235" t="str">
            <v>M</v>
          </cell>
          <cell r="E1235">
            <v>144.85</v>
          </cell>
        </row>
        <row r="1236">
          <cell r="B1236">
            <v>105994</v>
          </cell>
          <cell r="C1236" t="str">
            <v>EXECUÇÃO DE VALETA DE CONCRETO MOLDADO IN LOCO, ESPESSURA DE 0,08 M, GEOMETRIA TRAPEIZOIDAL, COM DIMENSÕES INTERNAS: B1=*1,5* M; B2=*0,50* M; H=*0,50* M. AF_05/2025</v>
          </cell>
          <cell r="D1236" t="str">
            <v>M</v>
          </cell>
          <cell r="E1236">
            <v>177.55</v>
          </cell>
        </row>
        <row r="1237">
          <cell r="B1237">
            <v>105995</v>
          </cell>
          <cell r="C1237" t="str">
            <v>EXECUÇÃO DE VALETA DE CONCRETO MOLDADO IN LOCO, ESPESSURA DE 0,08 M, GEOMETRIA TRAPEIZOIDAL, COM DIMENSÕES INTERNAS: B1=*1,8* M; B2=*0,60* M; H=*0,6* M. AF_05/2025</v>
          </cell>
          <cell r="D1237" t="str">
            <v>M</v>
          </cell>
          <cell r="E1237">
            <v>210.35</v>
          </cell>
        </row>
        <row r="1238">
          <cell r="B1238">
            <v>105996</v>
          </cell>
          <cell r="C1238" t="str">
            <v>EXECUÇÃO DE VALETA DE CONCRETO MOLDADO IN LOCO, ESPESSURA DE 0,08 M, GEOMETRIA TRAPEIZOIDAL, COM DIMENSÕES INTERNAS: B1=*2,0* M; B2=*0,8* M; H=0,6 M. AF_05/2025</v>
          </cell>
          <cell r="D1238" t="str">
            <v>M</v>
          </cell>
          <cell r="E1238">
            <v>227.44</v>
          </cell>
        </row>
        <row r="1239">
          <cell r="B1239">
            <v>105988</v>
          </cell>
          <cell r="C1239" t="str">
            <v>EXECUÇÃO DE VALETA DE CONCRETO MOLDADO IN LOCO, ESPESSURA DE 0,08 M, GEOMETRIA TRAPEIZOIDAL, COM DIMENSÕES INTERNAS: B1=0,6M; B2=0,20 M; H=0,20 M. AF_05/2025</v>
          </cell>
          <cell r="D1239" t="str">
            <v>M</v>
          </cell>
          <cell r="E1239">
            <v>79.44</v>
          </cell>
        </row>
        <row r="1240">
          <cell r="B1240">
            <v>105989</v>
          </cell>
          <cell r="C1240" t="str">
            <v>EXECUÇÃO DE VALETA DE CONCRETO MOLDADO IN LOCO, ESPESSURA DE 0,08 M, GEOMETRIA TRAPEIZOIDAL, COM DIMENSÕES INTERNAS: B1=0,7 M; B2=0,30 M; H=0,20 M. AF_05/2025</v>
          </cell>
          <cell r="D1240" t="str">
            <v>M</v>
          </cell>
          <cell r="E1240">
            <v>88</v>
          </cell>
        </row>
        <row r="1241">
          <cell r="B1241">
            <v>105990</v>
          </cell>
          <cell r="C1241" t="str">
            <v>EXECUÇÃO DE VALETA DE CONCRETO MOLDADO IN LOCO, ESPESSURA DE 0,08 M, GEOMETRIA TRAPEIZOIDAL, COM DIMENSÕES INTERNAS: B1=0,8 M; B2=0,30 M; H=0,25 M. AF_05/2025</v>
          </cell>
          <cell r="D1241" t="str">
            <v>M</v>
          </cell>
          <cell r="E1241">
            <v>100.06</v>
          </cell>
        </row>
        <row r="1242">
          <cell r="B1242">
            <v>105991</v>
          </cell>
          <cell r="C1242" t="str">
            <v>EXECUÇÃO DE VALETA DE CONCRETO MOLDADO IN LOCO, ESPESSURA DE 0,08 M, GEOMETRIA TRAPEIZOIDAL, COM DIMENSÕES INTERNAS: B1=0,9 M; B2=0,30 M; H=0,30 M. AF_05/2025</v>
          </cell>
          <cell r="D1242" t="str">
            <v>M</v>
          </cell>
          <cell r="E1242">
            <v>112.15</v>
          </cell>
        </row>
        <row r="1243">
          <cell r="B1243">
            <v>105987</v>
          </cell>
          <cell r="C1243" t="str">
            <v>EXECUÇÃO DE VALETA DE CONCRETO MOLDADO IN LOCO, ESPESSURA DE 0,08 M, GEOMETRIA TRAPEIZOIDAL, COM DIMENSÕES INTERNAS: B1=1,2 M; B2=0,6 M; H=0,3 M. AF_05/2025</v>
          </cell>
          <cell r="D1243" t="str">
            <v>M</v>
          </cell>
          <cell r="E1243">
            <v>137.77000000000001</v>
          </cell>
        </row>
        <row r="1244">
          <cell r="B1244">
            <v>105986</v>
          </cell>
          <cell r="C1244" t="str">
            <v>EXECUÇÃO DE VALETA DE CONCRETO MOLDADO IN LOCO, ESPESSURA DE 0,08 M, GEOMETRIA TRAPEIZOIDAL, COM DIMENSÕES INTERNAS: B1=1,6 M; B2=1,0 M; H=0,3 M. AF_05/2025</v>
          </cell>
          <cell r="D1244" t="str">
            <v>M</v>
          </cell>
          <cell r="E1244">
            <v>171.97</v>
          </cell>
        </row>
        <row r="1245">
          <cell r="B1245">
            <v>106019</v>
          </cell>
          <cell r="C1245" t="str">
            <v>GRELHA ARTICULADA PARA CALHA DE PISO 20X50 CM - FORNECIMENTO E INSTALAÇÃO. AF_05/2025</v>
          </cell>
          <cell r="D1245" t="str">
            <v>UN</v>
          </cell>
          <cell r="E1245">
            <v>0</v>
          </cell>
        </row>
        <row r="1246">
          <cell r="B1246">
            <v>103001</v>
          </cell>
          <cell r="C1246" t="str">
            <v>GRELHA DE FERRO FUNDIDO SIMPLES COM REQUADRO, 150 X 1000 MM, ASSENTADA COM ARGAMASSA 1 : 3 CIMENTO: AREIA - FORNECIMENTO E INSTALAÇÃO. AF_05/2025</v>
          </cell>
          <cell r="D1246" t="str">
            <v>UN</v>
          </cell>
          <cell r="E1246">
            <v>282.25</v>
          </cell>
        </row>
        <row r="1247">
          <cell r="B1247">
            <v>103002</v>
          </cell>
          <cell r="C1247" t="str">
            <v>GRELHA DE FERRO FUNDIDO SIMPLES COM REQUADRO, 200 X 1000 MM, ASSENTADA COM ARGAMASSA 1 : 3 CIMENTO: AREIA - FORNECIMENTO E INSTALAÇÃO. AF_05/2025</v>
          </cell>
          <cell r="D1247" t="str">
            <v>UN</v>
          </cell>
          <cell r="E1247">
            <v>353.7</v>
          </cell>
        </row>
        <row r="1248">
          <cell r="B1248">
            <v>103003</v>
          </cell>
          <cell r="C1248" t="str">
            <v>GRELHA DE FERRO FUNDIDO SIMPLES COM REQUADRO, 300 X 1000 MM, ASSENTADA COM ARGAMASSA 1 : 3 CIMENTO: AREIA - FORNECIMENTO E INSTALAÇÃO. AF_05/2025</v>
          </cell>
          <cell r="D1248" t="str">
            <v>UN</v>
          </cell>
          <cell r="E1248">
            <v>496.63</v>
          </cell>
        </row>
        <row r="1249">
          <cell r="B1249">
            <v>106018</v>
          </cell>
          <cell r="C1249" t="str">
            <v>GRELHA PARA CALHA DE PISO 20X50 CM - FORNECIMENTO E INSTALAÇÃO. AF_05/2025</v>
          </cell>
          <cell r="D1249" t="str">
            <v>UN</v>
          </cell>
          <cell r="E1249">
            <v>0</v>
          </cell>
        </row>
        <row r="1250">
          <cell r="B1250">
            <v>105945</v>
          </cell>
          <cell r="C1250" t="str">
            <v>PREPARO DE SOLO E GABARITO DE MADEIRA PARA VALETA MOLDADA IN LOCO COM GEOMETRIA TRAPEZOIDAL. AF_05/2025</v>
          </cell>
          <cell r="D1250" t="str">
            <v>M2</v>
          </cell>
          <cell r="E1250">
            <v>9.94</v>
          </cell>
        </row>
        <row r="1251">
          <cell r="B1251">
            <v>98522</v>
          </cell>
          <cell r="C1251" t="str">
            <v>ALAMBRADO EM MOURÕES DE CONCRETO, COM TELA DE ARAME GALVANIZADO (INCLUSIVE MURETA EM CONCRETO). AF_12/2025</v>
          </cell>
          <cell r="D1251" t="str">
            <v>M</v>
          </cell>
          <cell r="E1251">
            <v>204.46</v>
          </cell>
        </row>
        <row r="1252">
          <cell r="B1252">
            <v>98523</v>
          </cell>
          <cell r="C1252" t="str">
            <v>ALAMBRADO EM PERFIS METÁLICOS RETANGULARES COM GRADIL METÁLICO (EXCLUSIVE MURETA EM CONCRETO). AF_12/2025</v>
          </cell>
          <cell r="D1252" t="str">
            <v>M</v>
          </cell>
          <cell r="E1252">
            <v>0</v>
          </cell>
        </row>
        <row r="1253">
          <cell r="B1253">
            <v>102364</v>
          </cell>
          <cell r="C1253" t="str">
            <v>ALAMBRADO PARA QUADRA POLIESPORTIVA, ESTRUTURADO POR TUBOS DE AÇO GALVANIZADO, (MONTANTES COM DIÂMETRO 2", TRAVESSAS E ESCORAS COM DIÂMETRO 1 ¼"), COM TELA DE ARAME GALVANIZADO, FIO 10 BWG E MALHA QUADRADA 5X5CM (EXCETO MURETA). AF_12/2025</v>
          </cell>
          <cell r="D1253" t="str">
            <v>M2</v>
          </cell>
          <cell r="E1253">
            <v>205.7</v>
          </cell>
        </row>
        <row r="1254">
          <cell r="B1254">
            <v>102363</v>
          </cell>
          <cell r="C1254" t="str">
            <v>ALAMBRADO PARA QUADRA POLIESPORTIVA, ESTRUTURADO POR TUBOS DE AÇO GALVANIZADO, (MONTANTES COM DIÂMETRO 2", TRAVESSAS E ESCORAS COM DIÂMETRO 1 ¼"), COM TELA DE ARAME GALVANIZADO, FIO 12 BWG E MALHA QUADRADA 5X5CM (EXCETO MURETA). AF_12/2025</v>
          </cell>
          <cell r="D1254" t="str">
            <v>M2</v>
          </cell>
          <cell r="E1254">
            <v>180.83</v>
          </cell>
        </row>
        <row r="1255">
          <cell r="B1255">
            <v>102362</v>
          </cell>
          <cell r="C1255" t="str">
            <v>ALAMBRADO PARA QUADRA POLIESPORTIVA, ESTRUTURADO POR TUBOS DE AÇO GALVANIZADO, (MONTANTES COM DIÂMETRO 2", TRAVESSAS E ESCORAS COM DIÂMETRO 1 ¼"), COM TELA DE ARAME GALVANIZADO, FIO 14 BWG E MALHA QUADRADA 5X5CM (EXCETO MURETA). AF_12/2025</v>
          </cell>
          <cell r="D1255" t="str">
            <v>M2</v>
          </cell>
          <cell r="E1255">
            <v>166.76</v>
          </cell>
        </row>
        <row r="1256">
          <cell r="B1256">
            <v>101196</v>
          </cell>
          <cell r="C1256" t="str">
            <v>CERCA COM MOURÕES DE CONCRETO, RETO, 15X15 CM, H= 2,30 M, ESPAÇAMENTO DE 2,5 M, CRAVADOS 0,5 M, ESCORAS DE 10X10 CM A CADA 50 M, COM 12 FIOS DE ARAME DE AÇO OVALADO 15X17 - FORNECIMENTO E INSTALAÇÃO. AF_12/2025</v>
          </cell>
          <cell r="D1256" t="str">
            <v>M</v>
          </cell>
          <cell r="E1256">
            <v>0</v>
          </cell>
        </row>
        <row r="1257">
          <cell r="B1257">
            <v>101195</v>
          </cell>
          <cell r="C1257" t="str">
            <v>CERCA COM MOURÕES DE CONCRETO, RETO, 15X15 CM,H= 2,30 M, ESPAÇAMENTO DE 2,5 M, CRAVADOS 0,5 M, ESCORAS DE 10X10 CM A CADA 50 M, COM 9 FIOS DE ARAME DE AÇO OVALADO 15X17 - FORNECIMENTO E INSTALAÇÃO. AF_12/2025</v>
          </cell>
          <cell r="D1257" t="str">
            <v>M</v>
          </cell>
          <cell r="E1257">
            <v>0</v>
          </cell>
        </row>
        <row r="1258">
          <cell r="B1258">
            <v>101193</v>
          </cell>
          <cell r="C1258" t="str">
            <v>CERCA COM MOURÕES DE CONCRETO, RETO, H=2,30 M, ESPAÇAMENTO DE 2,5 M, CRAVADOS 0,5 M, COM 4 FIOS DE ARAME DE AÇO OVALADO 15X17 - FORNECIMENTO E INSTALAÇÃO. AF_12/2025</v>
          </cell>
          <cell r="D1258" t="str">
            <v>M</v>
          </cell>
          <cell r="E1258">
            <v>63.58</v>
          </cell>
        </row>
        <row r="1259">
          <cell r="B1259">
            <v>106459</v>
          </cell>
          <cell r="C1259" t="str">
            <v>CERCA COM MOURÕES DE CONCRETO, RETO, H=2,30 M, ESPAÇAMENTO DE 2,5 M, CRAVADOS 0,5 M, COM 4 FIOS DE ARAME FARPADO Nº 14 OU 16 CLASSE 250 - FORNECIMENTO E INSTALAÇÃO. AF_12/2025</v>
          </cell>
          <cell r="D1259" t="str">
            <v>M</v>
          </cell>
          <cell r="E1259">
            <v>63.76</v>
          </cell>
        </row>
        <row r="1260">
          <cell r="B1260">
            <v>101194</v>
          </cell>
          <cell r="C1260" t="str">
            <v>CERCA COM MOURÕES DE CONCRETO, RETO, H=2,30 M, ESPAÇAMENTO DE 2,5 M, CRAVADOS 0,5 M, COM 4 FIOS DE ARAME MISTO - FORNECIMENTO E INSTALAÇÃO. AF_12/2025</v>
          </cell>
          <cell r="D1260" t="str">
            <v>M</v>
          </cell>
          <cell r="E1260">
            <v>64.010000000000005</v>
          </cell>
        </row>
        <row r="1261">
          <cell r="B1261">
            <v>101190</v>
          </cell>
          <cell r="C1261" t="str">
            <v>CERCA COM MOURÕES DE CONCRETO, RETO, H=3,00 M, ESPAÇAMENTO DE 2,5 M, CRAVADOS 0,5 M, COM 4 FIOS DE ARAME DE AÇO OVALADO 15X17 - FORNECIMENTO E INSTALAÇÃO. AF_12/2025</v>
          </cell>
          <cell r="D1261" t="str">
            <v>M</v>
          </cell>
          <cell r="E1261">
            <v>69.37</v>
          </cell>
        </row>
        <row r="1262">
          <cell r="B1262">
            <v>106458</v>
          </cell>
          <cell r="C1262" t="str">
            <v>CERCA COM MOURÕES DE CONCRETO, RETO, H=3,00 M, ESPAÇAMENTO DE 2,5 M, CRAVADOS 0,5 M, COM 4 FIOS DE ARAME FARPADO Nº 14 OU 16 CLASSE 250 - FORNECIMENTO E INSTALAÇÃO. AF_12/2025</v>
          </cell>
          <cell r="D1262" t="str">
            <v>M</v>
          </cell>
          <cell r="E1262">
            <v>69.55</v>
          </cell>
        </row>
        <row r="1263">
          <cell r="B1263">
            <v>101191</v>
          </cell>
          <cell r="C1263" t="str">
            <v>CERCA COM MOURÕES DE CONCRETO, RETO, H=3,00 M, ESPAÇAMENTO DE 2,5 M, CRAVADOS 0,5 M, COM 4 FIOS DE ARAME MISTO - FORNECIMENTO E INSTALAÇÃO. AF_12/2025</v>
          </cell>
          <cell r="D1263" t="str">
            <v>M</v>
          </cell>
          <cell r="E1263">
            <v>69.8</v>
          </cell>
        </row>
        <row r="1264">
          <cell r="B1264">
            <v>101198</v>
          </cell>
          <cell r="C1264" t="str">
            <v>CERCA COM MOURÕES DE CONCRETO, SEÇÃO "T" PONTA INCLINADA, 10X10 CM, ESPAÇAMENTO DE 2,5 M, CRAVADOS 0,5 M, COM 11 FIOS DE ARAME DE AÇO OVALADO 15X17 - FORNECIMENTO E INSTALAÇÃO. AF_12/2025</v>
          </cell>
          <cell r="D1264" t="str">
            <v>M</v>
          </cell>
          <cell r="E1264">
            <v>102</v>
          </cell>
        </row>
        <row r="1265">
          <cell r="B1265">
            <v>106460</v>
          </cell>
          <cell r="C1265" t="str">
            <v>CERCA COM MOURÕES DE CONCRETO, SEÇÃO "T" PONTA INCLINADA, 10X10CM, ESPAÇAMENTO DE 2,5M, CRAVADOS 0,5M, COM 11 FIOS DE ARAME FARPADO Nº 14 OU 16 - FORNECIMENTO E INSTALAÇÃO. AF_12/2025</v>
          </cell>
          <cell r="D1265" t="str">
            <v>M</v>
          </cell>
          <cell r="E1265">
            <v>102.49</v>
          </cell>
        </row>
        <row r="1266">
          <cell r="B1266">
            <v>101199</v>
          </cell>
          <cell r="C1266" t="str">
            <v>CERCA COM MOURÕES DE CONCRETO, SEÇÃO "T" PONTA INCLINADA, 10X10CM, ESPAÇAMENTO DE 2,5M, CRAVADOS 0,5M, COM 11 FIOS DE ARAME MISTO - FORNECIMENTO E INSTALAÇÃO. AF_12/2025</v>
          </cell>
          <cell r="D1266" t="str">
            <v>M</v>
          </cell>
          <cell r="E1266">
            <v>103.07</v>
          </cell>
        </row>
        <row r="1267">
          <cell r="B1267">
            <v>101203</v>
          </cell>
          <cell r="C1267" t="str">
            <v>CERCA COM MOURÕES DE MADEIRA ROLIÇA, DIÂMETRO 11 CM, ESPAÇAMENTO DE 2,5 M, ALTURA LIVRE DE 1,7 M, CRAVADOS 0,5 M, COM 5 FIOS DE ARAME DE AÇO OVALADO 15X17 - FORNECIMENTO E INSTALAÇÃO. AF_12/2025</v>
          </cell>
          <cell r="D1267" t="str">
            <v>M</v>
          </cell>
          <cell r="E1267">
            <v>48.14</v>
          </cell>
        </row>
        <row r="1268">
          <cell r="B1268">
            <v>101204</v>
          </cell>
          <cell r="C1268" t="str">
            <v>CERCA COM MOURÕES DE MADEIRA ROLIÇA, DIÂMETRO 11 CM, ESPAÇAMENTO DE 2,5 M, ALTURA LIVRE DE 1,7 M, CRAVADOS 0,5 M, COM 5 FIOS DE ARAME MISTO - FORNECIMENTO E INSTALAÇÃO. AF_12/2025</v>
          </cell>
          <cell r="D1268" t="str">
            <v>M</v>
          </cell>
          <cell r="E1268">
            <v>48.57</v>
          </cell>
        </row>
        <row r="1269">
          <cell r="B1269">
            <v>106257</v>
          </cell>
          <cell r="C1269" t="str">
            <v>CERCA COM MOURÕES DE MADEIRA ROLIÇA, DIÂMETRO 11CM, ESPAÇAMENTO DE 2,5M, ALTURA LIVRE DE 1,7M, CRAVADOS 0,5M, COM 5 FIOS DE ARAME FARPADO Nº 14 OU 16 CLASSE 250 - FORNECIMENTO E INSTALAÇÃO. AF_12/2025</v>
          </cell>
          <cell r="D1269" t="str">
            <v>M</v>
          </cell>
          <cell r="E1269">
            <v>48.37</v>
          </cell>
        </row>
        <row r="1270">
          <cell r="B1270">
            <v>106461</v>
          </cell>
          <cell r="C1270" t="str">
            <v>CERCA COM MOURÕES DE MADEIRA, 7,5X7,5 CM, ESPAÇAMENTO DE 2,5 M, ALTURA LIVRE DE 2 M, CRAVADOS 0,5 M, COM 4 FIOS DE ARAME FARPADO Nº 14 OU 16 CLASSE 250 - FORNECIMENTO E INSTALAÇÃO. AF_12/2025</v>
          </cell>
          <cell r="D1270" t="str">
            <v>M</v>
          </cell>
          <cell r="E1270">
            <v>71.44</v>
          </cell>
        </row>
        <row r="1271">
          <cell r="B1271">
            <v>106462</v>
          </cell>
          <cell r="C1271" t="str">
            <v>CERCA COM MOURÕES DE MADEIRA, 7,5X7,5CM, ESPAÇAMENTO DE 2,5M, ALTURA LIVRE DE 2M, CRAVADOS 0,5M, COM 8 FIOS DE ARAME FARPADO Nº 14 OU 16 CLASSE 250 - FORNECIMENTO E INSTALAÇÃO. AF_12/2025</v>
          </cell>
          <cell r="D1271" t="str">
            <v>M</v>
          </cell>
          <cell r="E1271">
            <v>87.52</v>
          </cell>
        </row>
        <row r="1272">
          <cell r="B1272">
            <v>106479</v>
          </cell>
          <cell r="C1272" t="str">
            <v>INSTALAÇÃO DE ESCORAS PARA ALAMBRADO EM TUBO AÇO GALVANIZADO COM COSTURA, CLASSE MÉDIA, DN 1.1/4", E = *3,25* MM, PESO *3,14* KG/M. AF_12/2025</v>
          </cell>
          <cell r="D1272" t="str">
            <v>M</v>
          </cell>
          <cell r="E1272">
            <v>71.19</v>
          </cell>
        </row>
        <row r="1273">
          <cell r="B1273">
            <v>106483</v>
          </cell>
          <cell r="C1273" t="str">
            <v>INSTALAÇÃO DE MOURÃO DE CONCRETO PONTA INCLINADA (CURVA), *10 X 10* CM, H= *2,60* M + CURVA DE 0,40 M. AF_12/2025</v>
          </cell>
          <cell r="D1273" t="str">
            <v>UN</v>
          </cell>
          <cell r="E1273">
            <v>115.27</v>
          </cell>
        </row>
        <row r="1274">
          <cell r="B1274">
            <v>106484</v>
          </cell>
          <cell r="C1274" t="str">
            <v>INSTALAÇÃO DE MOURÃO DE CONCRETO PONTA INCLINADA (CURVA), SEÇÃO "T", H = 2,80 M + CURVA COM 0,45 M, COM FUROS PARA FIOS. AF_12/2025</v>
          </cell>
          <cell r="D1274" t="str">
            <v>UN</v>
          </cell>
          <cell r="E1274">
            <v>123.83</v>
          </cell>
        </row>
        <row r="1275">
          <cell r="B1275">
            <v>106480</v>
          </cell>
          <cell r="C1275" t="str">
            <v>INSTALAÇÃO DE MOURÃO DE CONCRETO RETO, SEÇÃO QUADRADA *10 X 10* CM, H= 2,30 A 2,50 M. AF_12/2025</v>
          </cell>
          <cell r="D1275" t="str">
            <v>UN</v>
          </cell>
          <cell r="E1275">
            <v>111.3</v>
          </cell>
        </row>
        <row r="1276">
          <cell r="B1276">
            <v>106482</v>
          </cell>
          <cell r="C1276" t="str">
            <v>INSTALAÇÃO DE MOURÃO DE CONCRETO RETO, SEÇÃO QUADRADA *15 X 15* CM, H= 2,30 M. AF_12/2025</v>
          </cell>
          <cell r="D1276" t="str">
            <v>UN</v>
          </cell>
          <cell r="E1276">
            <v>0</v>
          </cell>
        </row>
        <row r="1277">
          <cell r="B1277">
            <v>106481</v>
          </cell>
          <cell r="C1277" t="str">
            <v>INSTALAÇÃO DE MOURÃO DE CONCRETO RETO, SEÇÃO QUADRADA, *10 X 10* CM, H= 3,00 M. AF_12/2025</v>
          </cell>
          <cell r="D1277" t="str">
            <v>UN</v>
          </cell>
          <cell r="E1277">
            <v>125.76</v>
          </cell>
        </row>
        <row r="1278">
          <cell r="B1278">
            <v>106467</v>
          </cell>
          <cell r="C1278" t="str">
            <v>INSTALAÇÃO DE TELA DE ARAME GALVANIZADA REVESTIDA EM PVC, PARA ALAMBRADO COM TUBOS DE AÇO, QUADRANGULAR / LOSANGULAR, FIO 2,11 MM (14 BWG), MALHA 5 X 5 CM, H = 2 M. AF_12/2025</v>
          </cell>
          <cell r="D1278" t="str">
            <v>M2</v>
          </cell>
          <cell r="E1278">
            <v>0</v>
          </cell>
        </row>
        <row r="1279">
          <cell r="B1279">
            <v>106465</v>
          </cell>
          <cell r="C1279" t="str">
            <v>INSTALAÇÃO DE TELA DE ARAME GALVANIZADA REVESTIDA EM PVC, PARA ALAMBRADO COM TUBOS DE AÇO, QUADRANGULAR / LOSANGULAR, FIO 2,77 MM (12 BWG), MALHA 5 X 5 CM, H = 2 M. AF_12/2025</v>
          </cell>
          <cell r="D1279" t="str">
            <v>M2</v>
          </cell>
          <cell r="E1279">
            <v>0</v>
          </cell>
        </row>
        <row r="1280">
          <cell r="B1280">
            <v>106469</v>
          </cell>
          <cell r="C1280" t="str">
            <v>INSTALAÇÃO DE TELA DE ARAME GALVANIZADA, PARA ALAMBRADO COM MOURÕES DE CONCRETO, QUADRANGULAR / LOSANGULAR, FIO 2,11 MM (14 BWG), MALHA 8 X 8 CM, H = 2 M, COM REVESTIMENTO EM PVC. AF_12/2025</v>
          </cell>
          <cell r="D1280" t="str">
            <v>M2</v>
          </cell>
          <cell r="E1280">
            <v>38.729999999999997</v>
          </cell>
        </row>
        <row r="1281">
          <cell r="B1281">
            <v>106468</v>
          </cell>
          <cell r="C1281" t="str">
            <v>INSTALAÇÃO DE TELA DE ARAME GALVANIZADA, PARA ALAMBRADO COM MOURÕES DE CONCRETO, QUADRANGULAR / LOSANGULAR, FIO 2,11 MM (14 BWG), MALHA 8 X 8 CM, H = 2 M. AF_12/2025</v>
          </cell>
          <cell r="D1281" t="str">
            <v>M2</v>
          </cell>
          <cell r="E1281">
            <v>24.68</v>
          </cell>
        </row>
        <row r="1282">
          <cell r="B1282">
            <v>106466</v>
          </cell>
          <cell r="C1282" t="str">
            <v>INSTALAÇÃO DE TELA DE ARAME GALVANIZADA, PARA ALAMBRADO COM TUBOS DE AÇO, QUADRANGULAR / LOSANGULAR, FIO 2,11 MM (14 BWG), MALHA 5 X 5 CM, H = 2 M. AF_12/2025</v>
          </cell>
          <cell r="D1282" t="str">
            <v>M2</v>
          </cell>
          <cell r="E1282">
            <v>51.79</v>
          </cell>
        </row>
        <row r="1283">
          <cell r="B1283">
            <v>106464</v>
          </cell>
          <cell r="C1283" t="str">
            <v>INSTALAÇÃO DE TELA DE ARAME GALVANIZADA, PARA ALAMBRADO COM TUBOS DE AÇO, QUADRANGULAR / LOSANGULAR, FIO 2,77 MM (12 BWG), MALHA 5 X 5 CM, H = 2 M. AF_12/2025</v>
          </cell>
          <cell r="D1283" t="str">
            <v>M2</v>
          </cell>
          <cell r="E1283">
            <v>68.150000000000006</v>
          </cell>
        </row>
        <row r="1284">
          <cell r="B1284">
            <v>106476</v>
          </cell>
          <cell r="C1284" t="str">
            <v>INSTALAÇÃO DE TRAVESSA PARA ALAMBRADO EM TUBO AÇO GALVANIZADO COM COSTURA, CLASSE MÉDIA, DN 1 1/4", E = *3,25* MM, PESO *3,14* KG/M, COM ESPAÇAMENTO DE 2,0 A 2,5 M. AF_12/2025</v>
          </cell>
          <cell r="D1284" t="str">
            <v>M</v>
          </cell>
          <cell r="E1284">
            <v>66.510000000000005</v>
          </cell>
        </row>
        <row r="1285">
          <cell r="B1285">
            <v>106477</v>
          </cell>
          <cell r="C1285" t="str">
            <v>INSTALAÇÃO DE TRAVESSA PARA ALAMBRADO EM TUBO AÇO GALVANIZADO COM COSTURA, CLASSE MÉDIA, DN 1", E = *3,25* MM, PESO *3,14* KG/M, COM ESPAÇAMENTO DE 2,0 A 2,5 M. AF_12/2025</v>
          </cell>
          <cell r="D1285" t="str">
            <v>M</v>
          </cell>
          <cell r="E1285">
            <v>56.29</v>
          </cell>
        </row>
        <row r="1286">
          <cell r="B1286">
            <v>106478</v>
          </cell>
          <cell r="C1286" t="str">
            <v>INSTALAÇÃO DE TRAVESSA PARA ALAMBRADO EM TUBO AÇO GALVANIZADO COM COSTURA, CLASSE MÉDIA, DN 2 1/2", E = *3,65* MM, PESO *6,51* KG/M, COM ESPAÇAMENTO DE 2,0 A 2,5 M. AF_12/2025</v>
          </cell>
          <cell r="D1286" t="str">
            <v>M</v>
          </cell>
          <cell r="E1286">
            <v>119.69</v>
          </cell>
        </row>
        <row r="1287">
          <cell r="B1287">
            <v>106471</v>
          </cell>
          <cell r="C1287" t="str">
            <v>INSTALAÇÃO MONTANTE, PARA ALAMBRADO COM 1 M DE ALTURA, EM TUBO AÇO GALVANIZADO COM COSTURA, CLASSE MÉDIA, DN 2 1/2", E = *3,65* MM, PESO *6,51* KG/M. AF_12/2025</v>
          </cell>
          <cell r="D1287" t="str">
            <v>M</v>
          </cell>
          <cell r="E1287">
            <v>154.16999999999999</v>
          </cell>
        </row>
        <row r="1288">
          <cell r="B1288">
            <v>106470</v>
          </cell>
          <cell r="C1288" t="str">
            <v>INSTALAÇÃO MONTANTE, PARA ALAMBRADO COM 1 M DE ALTURA, EM TUBO AÇO GALVANIZADO COM COSTURA, CLASSE MÉDIA, DN 2", E = *3,65* MM, PESO *5,10* KG/M. AF_12/2025</v>
          </cell>
          <cell r="D1288" t="str">
            <v>M</v>
          </cell>
          <cell r="E1288">
            <v>134.57</v>
          </cell>
        </row>
        <row r="1289">
          <cell r="B1289">
            <v>106472</v>
          </cell>
          <cell r="C1289" t="str">
            <v>INSTALAÇÃO MONTANTE, PARA ALAMBRADO COM 1 M DE ALTURA, EM TUBO AÇO GALVANIZADO COM COSTURA, CLASSE MÉDIA, DN 3", E = *3,35* MM, PESO *7,32* KG/M. AF_12/2025</v>
          </cell>
          <cell r="D1289" t="str">
            <v>M</v>
          </cell>
          <cell r="E1289">
            <v>189.22</v>
          </cell>
        </row>
        <row r="1290">
          <cell r="B1290">
            <v>106475</v>
          </cell>
          <cell r="C1290" t="str">
            <v>INSTALAÇÃO MONTANTE, PARA ALAMBRADO COM 2,40 A 5,00 M DE ALTURA, EM TUBO AÇO GALVANIZADO COM COSTURA, CLASSE MÉDIA, DN 3", E = *3,35* MM, PESO *7,32* KG/M. AF_12/2025</v>
          </cell>
          <cell r="D1290" t="str">
            <v>M</v>
          </cell>
          <cell r="E1290">
            <v>150.72</v>
          </cell>
        </row>
        <row r="1291">
          <cell r="B1291">
            <v>106474</v>
          </cell>
          <cell r="C1291" t="str">
            <v>INSTALAÇÃO MONTANTE, PARA ALAMBRADO DE 2,40 A 5,00 M DE ALTURA, EM TUBO AÇO GALVANIZADO COM COSTURA, CLASSE MÉDIA, DN 2 1/2", E = *3,65* MM, PESO *6,51* KG/M. AF_12/2025</v>
          </cell>
          <cell r="D1291" t="str">
            <v>M</v>
          </cell>
          <cell r="E1291">
            <v>115.4</v>
          </cell>
        </row>
        <row r="1292">
          <cell r="B1292">
            <v>106473</v>
          </cell>
          <cell r="C1292" t="str">
            <v>INSTALAÇÃO MONTANTE, PARA ALAMBRADO DE 2,40 A 5,00 M DE ALTURA, EM TUBO AÇO GALVANIZADO COM COSTURA, CLASSE MÉDIA, DN 2", E = *3,65* MM, PESO *5,10* KG/M. AF_12/2025</v>
          </cell>
          <cell r="D1292" t="str">
            <v>M</v>
          </cell>
          <cell r="E1292">
            <v>95.57</v>
          </cell>
        </row>
        <row r="1293">
          <cell r="B1293">
            <v>101205</v>
          </cell>
          <cell r="C1293" t="str">
            <v>PORTÃO COM MOURÕES DE MADEIRA ROLIÇA, DIÂMETRO 11 CM, COM 5 FIOS DE ARAME FARPADO Nº 14 CLASSE 250, SEM DOBRADIÇAS - FORNECIMENTO E INSTALAÇÃO. AF_12/2025</v>
          </cell>
          <cell r="D1293" t="str">
            <v>M</v>
          </cell>
          <cell r="E1293">
            <v>48.37</v>
          </cell>
        </row>
        <row r="1294">
          <cell r="B1294">
            <v>106463</v>
          </cell>
          <cell r="C1294" t="str">
            <v>PORTÃO DE ABRIR/GIRO, ESTRUTURADO POR TUBOS DE AÇO GALVANIZADO, COM TELA DE ARAME, PARA PEDESTRE - COMPLETO. AF_12/2025</v>
          </cell>
          <cell r="D1294" t="str">
            <v>M2</v>
          </cell>
          <cell r="E1294">
            <v>0</v>
          </cell>
        </row>
        <row r="1295">
          <cell r="B1295">
            <v>106457</v>
          </cell>
          <cell r="C1295" t="str">
            <v>RECOMPOSIÇÃO PARCIAL DE ARAME FARPADO Nº 14 OU 16 CLASSE 250, FIXADO EM CERCA COM MOURÕES DE CONCRETO - FORNECIMENTO E INSTALAÇÃO. AF_12/2025</v>
          </cell>
          <cell r="D1295" t="str">
            <v>M</v>
          </cell>
          <cell r="E1295">
            <v>7.91</v>
          </cell>
        </row>
        <row r="1296">
          <cell r="B1296">
            <v>87905</v>
          </cell>
          <cell r="C1296" t="str">
            <v>CHAPISCO APLICADO EM ALVENARIA (COM PRESENÇA DE VÃOS) E ESTRUTURAS DE CONCRETO DE FACHADA, COM COLHER DE PEDREIRO. ARGAMASSA TRAÇO 1:3 COM PREPARO EM BETONEIRA 400L. AF_10/2022</v>
          </cell>
          <cell r="D1296" t="str">
            <v>M2</v>
          </cell>
          <cell r="E1296">
            <v>11.1</v>
          </cell>
        </row>
        <row r="1297">
          <cell r="B1297">
            <v>87904</v>
          </cell>
          <cell r="C1297" t="str">
            <v>CHAPISCO APLICADO EM ALVENARIA (COM PRESENÇA DE VÃOS) E ESTRUTURAS DE CONCRETO DE FACHADA, COM COLHER DE PEDREIRO. ARGAMASSA TRAÇO 1:3 COM PREPARO MANUAL. AF_10/2022</v>
          </cell>
          <cell r="D1297" t="str">
            <v>M2</v>
          </cell>
          <cell r="E1297">
            <v>11.77</v>
          </cell>
        </row>
        <row r="1298">
          <cell r="B1298">
            <v>87908</v>
          </cell>
          <cell r="C1298" t="str">
            <v>CHAPISCO APLICADO EM ALVENARIA (COM PRESENÇA DE VÃOS) E ESTRUTURAS DE CONCRETO DE FACHADA, COM EQUIPAMENTO DE PROJEÇÃO. ARGAMASSA TRAÇO 1:3 COM PREPARO EM BETONEIRA 400 L. AF_10/2022</v>
          </cell>
          <cell r="D1298" t="str">
            <v>M2</v>
          </cell>
          <cell r="E1298">
            <v>8.1</v>
          </cell>
        </row>
        <row r="1299">
          <cell r="B1299">
            <v>87907</v>
          </cell>
          <cell r="C1299" t="str">
            <v>CHAPISCO APLICADO EM ALVENARIA (COM PRESENÇA DE VÃOS) E ESTRUTURAS DE CONCRETO DE FACHADA, COM EQUIPAMENTO DE PROJEÇÃO. ARGAMASSA TRAÇO 1:3 COM PREPARO MANUAL. AF_10/2022</v>
          </cell>
          <cell r="D1299" t="str">
            <v>M2</v>
          </cell>
          <cell r="E1299">
            <v>8.77</v>
          </cell>
        </row>
        <row r="1300">
          <cell r="B1300">
            <v>87903</v>
          </cell>
          <cell r="C1300" t="str">
            <v>CHAPISCO APLICADO EM ALVENARIA (COM PRESENÇA DE VÃOS) E ESTRUTURAS DE CONCRETO DE FACHADA, COM ROLO PARA TEXTURA ACRÍLICA. ARGAMASSA INDUSTRIALIZADA COM PREPARO EM MISTURADOR 300 KG. AF_10/2022</v>
          </cell>
          <cell r="D1300" t="str">
            <v>M2</v>
          </cell>
          <cell r="E1300">
            <v>13.9</v>
          </cell>
        </row>
        <row r="1301">
          <cell r="B1301">
            <v>87902</v>
          </cell>
          <cell r="C1301" t="str">
            <v>CHAPISCO APLICADO EM ALVENARIA (COM PRESENÇA DE VÃOS) E ESTRUTURAS DE CONCRETO DE FACHADA, COM ROLO PARA TEXTURA ACRÍLICA. ARGAMASSA INDUSTRIALIZADA COM PREPARO MANUAL. AF_10/2022</v>
          </cell>
          <cell r="D1301" t="str">
            <v>M2</v>
          </cell>
          <cell r="E1301">
            <v>14.43</v>
          </cell>
        </row>
        <row r="1302">
          <cell r="B1302">
            <v>87900</v>
          </cell>
          <cell r="C1302" t="str">
            <v>CHAPISCO APLICADO EM ALVENARIA (COM PRESENÇA DE VÃOS) E ESTRUTURAS DE CONCRETO DE FACHADA, COM ROLO PARA TEXTURA ACRÍLICA. ARGAMASSA TRAÇO 1:4 E EMULSÃO POLIMÉRICA (ADESIVO) COM PREPARO EM BETONEIRA 400L. AF_10/2022</v>
          </cell>
          <cell r="D1302" t="str">
            <v>M2</v>
          </cell>
          <cell r="E1302">
            <v>10.96</v>
          </cell>
        </row>
        <row r="1303">
          <cell r="B1303">
            <v>87899</v>
          </cell>
          <cell r="C1303" t="str">
            <v>CHAPISCO APLICADO EM ALVENARIA (COM PRESENÇA DE VÃOS) E ESTRUTURAS DE CONCRETO DE FACHADA, COM ROLO PARA TEXTURA ACRÍLICA. ARGAMASSA TRAÇO 1:4 E EMULSÃO POLIMÉRICA (ADESIVO) COM PREPARO MANUAL. AF_10/2022</v>
          </cell>
          <cell r="D1303" t="str">
            <v>M2</v>
          </cell>
          <cell r="E1303">
            <v>11.18</v>
          </cell>
        </row>
        <row r="1304">
          <cell r="B1304">
            <v>87894</v>
          </cell>
          <cell r="C1304" t="str">
            <v>CHAPISCO APLICADO EM ALVENARIA (SEM PRESENÇA DE VÃOS) E ESTRUTURAS DE CONCRETO DE FACHADA, COM COLHER DE PEDREIRO. ARGAMASSA TRAÇO 1:3 COM PREPARO EM BETONEIRA 400L. AF_10/2022</v>
          </cell>
          <cell r="D1304" t="str">
            <v>M2</v>
          </cell>
          <cell r="E1304">
            <v>9.44</v>
          </cell>
        </row>
        <row r="1305">
          <cell r="B1305">
            <v>87893</v>
          </cell>
          <cell r="C1305" t="str">
            <v>CHAPISCO APLICADO EM ALVENARIA (SEM PRESENÇA DE VÃOS) E ESTRUTURAS DE CONCRETO DE FACHADA, COM COLHER DE PEDREIRO. ARGAMASSA TRAÇO 1:3 COM PREPARO MANUAL. AF_10/2022</v>
          </cell>
          <cell r="D1305" t="str">
            <v>M2</v>
          </cell>
          <cell r="E1305">
            <v>10.11</v>
          </cell>
        </row>
        <row r="1306">
          <cell r="B1306">
            <v>87897</v>
          </cell>
          <cell r="C1306" t="str">
            <v>CHAPISCO APLICADO EM ALVENARIA (SEM PRESENÇA DE VÃOS) E ESTRUTURAS DE CONCRETO DE FACHADA, COM EQUIPAMENTO DE PROJEÇÃO. ARGAMASSA TRAÇO 1:3 COM PREPARO EM BETONEIRA 400 L. AF_10/2022</v>
          </cell>
          <cell r="D1306" t="str">
            <v>M2</v>
          </cell>
          <cell r="E1306">
            <v>6.6</v>
          </cell>
        </row>
        <row r="1307">
          <cell r="B1307">
            <v>87896</v>
          </cell>
          <cell r="C1307" t="str">
            <v>CHAPISCO APLICADO EM ALVENARIA (SEM PRESENÇA DE VÃOS) E ESTRUTURAS DE CONCRETO DE FACHADA, COM EQUIPAMENTO DE PROJEÇÃO. ARGAMASSA TRAÇO 1:3 COM PREPARO MANUAL. AF_10/2022</v>
          </cell>
          <cell r="D1307" t="str">
            <v>M2</v>
          </cell>
          <cell r="E1307">
            <v>7.27</v>
          </cell>
        </row>
        <row r="1308">
          <cell r="B1308">
            <v>87892</v>
          </cell>
          <cell r="C1308" t="str">
            <v>CHAPISCO APLICADO EM ALVENARIA (SEM PRESENÇA DE VÃOS) E ESTRUTURAS DE CONCRETO DE FACHADA, COM ROLO PARA TEXTURA ACRÍLICA. ARGAMASSA INDUSTRIALIZADA COM PREPARO EM MISTURADOR 300 KG. AF_10/2022</v>
          </cell>
          <cell r="D1308" t="str">
            <v>M2</v>
          </cell>
          <cell r="E1308">
            <v>12.85</v>
          </cell>
        </row>
        <row r="1309">
          <cell r="B1309">
            <v>87891</v>
          </cell>
          <cell r="C1309" t="str">
            <v>CHAPISCO APLICADO EM ALVENARIA (SEM PRESENÇA DE VÃOS) E ESTRUTURAS DE CONCRETO DE FACHADA, COM ROLO PARA TEXTURA ACRÍLICA. ARGAMASSA INDUSTRIALIZADA COM PREPARO MANUAL. AF_10/2022</v>
          </cell>
          <cell r="D1309" t="str">
            <v>M2</v>
          </cell>
          <cell r="E1309">
            <v>13.38</v>
          </cell>
        </row>
        <row r="1310">
          <cell r="B1310">
            <v>87889</v>
          </cell>
          <cell r="C1310" t="str">
            <v>CHAPISCO APLICADO EM ALVENARIA (SEM PRESENÇA DE VÃOS) E ESTRUTURAS DE CONCRETO DE FACHADA, COM ROLO PARA TEXTURA ACRÍLICA. ARGAMASSA TRAÇO 1:4 E EMULSÃO POLIMÉRICA (ADESIVO) COM PREPARO EM BETONEIRA 400L. AF_10/2022</v>
          </cell>
          <cell r="D1310" t="str">
            <v>M2</v>
          </cell>
          <cell r="E1310">
            <v>9.91</v>
          </cell>
        </row>
        <row r="1311">
          <cell r="B1311">
            <v>87888</v>
          </cell>
          <cell r="C1311" t="str">
            <v>CHAPISCO APLICADO EM ALVENARIA (SEM PRESENÇA DE VÃOS) E ESTRUTURAS DE CONCRETO DE FACHADA, COM ROLO PARA TEXTURA ACRÍLICA. ARGAMASSA TRAÇO 1:4 E EMULSÃO POLIMÉRICA (ADESIVO) COM PREPARO MANUAL. AF_10/2022</v>
          </cell>
          <cell r="D1311" t="str">
            <v>M2</v>
          </cell>
          <cell r="E1311">
            <v>10.130000000000001</v>
          </cell>
        </row>
        <row r="1312">
          <cell r="B1312">
            <v>104411</v>
          </cell>
          <cell r="C1312" t="str">
            <v>CHAPISCO APLICADO EM ALVENARIA E ESTRUTURAS DE CONCRETO INTERNAS, COM EQUIPAMENTO DE PROJEÇÃO. ARGAMASSA TRAÇO 1:3 COM PREPARO EM BETONEIRA 400 L. AF_10/2022</v>
          </cell>
          <cell r="D1312" t="str">
            <v>M2</v>
          </cell>
          <cell r="E1312">
            <v>5.87</v>
          </cell>
        </row>
        <row r="1313">
          <cell r="B1313">
            <v>104410</v>
          </cell>
          <cell r="C1313" t="str">
            <v>CHAPISCO APLICADO EM ALVENARIA E ESTRUTURAS DE CONCRETO INTERNAS, COM EQUIPAMENTO DE PROJEÇÃO. ARGAMASSA TRAÇO 1:3 COM PREPARO MANUAL. AF_10/2022</v>
          </cell>
          <cell r="D1313" t="str">
            <v>M2</v>
          </cell>
          <cell r="E1313">
            <v>6.63</v>
          </cell>
        </row>
        <row r="1314">
          <cell r="B1314">
            <v>87879</v>
          </cell>
          <cell r="C1314" t="str">
            <v>CHAPISCO APLICADO EM ALVENARIAS E ESTRUTURAS DE CONCRETO INTERNAS, COM COLHER DE PEDREIRO. ARGAMASSA TRAÇO 1:3 COM PREPARO EM BETONEIRA 400L. AF_10/2022</v>
          </cell>
          <cell r="D1314" t="str">
            <v>M2</v>
          </cell>
          <cell r="E1314">
            <v>5.91</v>
          </cell>
        </row>
        <row r="1315">
          <cell r="B1315">
            <v>87878</v>
          </cell>
          <cell r="C1315" t="str">
            <v>CHAPISCO APLICADO EM ALVENARIAS E ESTRUTURAS DE CONCRETO INTERNAS, COM COLHER DE PEDREIRO. ARGAMASSA TRAÇO 1:3 COM PREPARO MANUAL. AF_10/2022</v>
          </cell>
          <cell r="D1315" t="str">
            <v>M2</v>
          </cell>
          <cell r="E1315">
            <v>6.58</v>
          </cell>
        </row>
        <row r="1316">
          <cell r="B1316">
            <v>87885</v>
          </cell>
          <cell r="C1316" t="str">
            <v>CHAPISCO APLICADO NO TETO OU EM ALVENARIA E ESTRUTURA, COM ROLO PARA TEXTURA ACRÍLICA. ARGAMASSA INDUSTRIALIZADA COM PREPARO EM MISTURADOR 300 KG. AF_10/2022</v>
          </cell>
          <cell r="D1316" t="str">
            <v>M2</v>
          </cell>
          <cell r="E1316">
            <v>10.48</v>
          </cell>
        </row>
        <row r="1317">
          <cell r="B1317">
            <v>87884</v>
          </cell>
          <cell r="C1317" t="str">
            <v>CHAPISCO APLICADO NO TETO OU EM ALVENARIA E ESTRUTURA, COM ROLO PARA TEXTURA ACRÍLICA. ARGAMASSA INDUSTRIALIZADA COM PREPARO MANUAL. AF_10/2022</v>
          </cell>
          <cell r="D1317" t="str">
            <v>M2</v>
          </cell>
          <cell r="E1317">
            <v>11.01</v>
          </cell>
        </row>
        <row r="1318">
          <cell r="B1318">
            <v>87882</v>
          </cell>
          <cell r="C1318" t="str">
            <v>CHAPISCO APLICADO NO TETO OU EM ALVENARIA E ESTRUTURA, COM ROLO PARA TEXTURA ACRÍLICA. ARGAMASSA TRAÇO 1:4 E EMULSÃO POLIMÉRICA (ADESIVO) COM PREPARO EM BETONEIRA 400L. AF_10/2022</v>
          </cell>
          <cell r="D1318" t="str">
            <v>M2</v>
          </cell>
          <cell r="E1318">
            <v>7.54</v>
          </cell>
        </row>
        <row r="1319">
          <cell r="B1319">
            <v>87881</v>
          </cell>
          <cell r="C1319" t="str">
            <v>CHAPISCO APLICADO NO TETO OU EM ALVENARIA E ESTRUTURA, COM ROLO PARA TEXTURA ACRÍLICA. ARGAMASSA TRAÇO 1:4 E EMULSÃO POLIMÉRICA (ADESIVO) COM PREPARO MANUAL. AF_10/2022</v>
          </cell>
          <cell r="D1319" t="str">
            <v>M2</v>
          </cell>
          <cell r="E1319">
            <v>7.76</v>
          </cell>
        </row>
        <row r="1320">
          <cell r="B1320">
            <v>87887</v>
          </cell>
          <cell r="C1320" t="str">
            <v>CHAPISCO APLICADO NO TETO OU EM ESTRUTURA, COM DESEMPENADEIRA DENTADA. ARGAMASSA INDUSTRIALIZADA COM PREPARO EM MISTURADOR 300 KG. AF_10/2022</v>
          </cell>
          <cell r="D1320" t="str">
            <v>M2</v>
          </cell>
          <cell r="E1320">
            <v>18.850000000000001</v>
          </cell>
        </row>
        <row r="1321">
          <cell r="B1321">
            <v>87886</v>
          </cell>
          <cell r="C1321" t="str">
            <v>CHAPISCO APLICADO NO TETO OU EM ESTRUTURA, COM DESEMPENADEIRA DENTADA. ARGAMASSA INDUSTRIALIZADA COM PREPARO MANUAL. AF_10/2022</v>
          </cell>
          <cell r="D1321" t="str">
            <v>M2</v>
          </cell>
          <cell r="E1321">
            <v>20</v>
          </cell>
        </row>
        <row r="1322">
          <cell r="B1322">
            <v>87911</v>
          </cell>
          <cell r="C1322" t="str">
            <v>CHAPISCO APLICADO SOMENTE NA ESTRUTURA DE CONCRETO DA FACHADA, COM DESEMPENADEIRA DENTADA. ARGAMASSA INDUSTRIALIZADA COM PREPARO EM MISTURADOR 300 KG. AF_10/2022</v>
          </cell>
          <cell r="D1322" t="str">
            <v>M2</v>
          </cell>
          <cell r="E1322">
            <v>26.77</v>
          </cell>
        </row>
        <row r="1323">
          <cell r="B1323">
            <v>87910</v>
          </cell>
          <cell r="C1323" t="str">
            <v>CHAPISCO APLICADO SOMENTE NA ESTRUTURA DE CONCRETO DA FACHADA, COM DESEMPENADEIRA DENTADA. ARGAMASSA INDUSTRIALIZADA COM PREPARO MANUAL. AF_10/2022</v>
          </cell>
          <cell r="D1323" t="str">
            <v>M2</v>
          </cell>
          <cell r="E1323">
            <v>27.92</v>
          </cell>
        </row>
        <row r="1324">
          <cell r="B1324">
            <v>103686</v>
          </cell>
          <cell r="C1324" t="str">
            <v>CONCRETAGEM DE ESCADAS, FCK=25 MPA, COM USO DE BOMBA - LANÇAMENTO, ADENSAMENTO E ACABAMENTO. AF_02/2022_PS</v>
          </cell>
          <cell r="D1324" t="str">
            <v>M3</v>
          </cell>
          <cell r="E1324">
            <v>704.33</v>
          </cell>
        </row>
        <row r="1325">
          <cell r="B1325">
            <v>103685</v>
          </cell>
          <cell r="C1325" t="str">
            <v>CONCRETAGEM DE MURETAS, FCK=25 MPA, COM USO DE BOMBA - LANÇAMENTO, ADENSAMENTO E ACABAMENTO. AF_02/2022_PS</v>
          </cell>
          <cell r="D1325" t="str">
            <v>M3</v>
          </cell>
          <cell r="E1325">
            <v>616.61</v>
          </cell>
        </row>
        <row r="1326">
          <cell r="B1326">
            <v>103669</v>
          </cell>
          <cell r="C1326" t="str">
            <v>CONCRETAGEM DE PILARES, FCK = 25 MPA, COM USO DE BALDES - LANÇAMENTO, ADENSAMENTO E ACABAMENTO. AF_02/2022</v>
          </cell>
          <cell r="D1326" t="str">
            <v>M3</v>
          </cell>
          <cell r="E1326">
            <v>1011.77</v>
          </cell>
        </row>
        <row r="1327">
          <cell r="B1327">
            <v>103672</v>
          </cell>
          <cell r="C1327" t="str">
            <v>CONCRETAGEM DE PILARES, FCK = 25 MPA, COM USO DE BOMBA - LANÇAMENTO, ADENSAMENTO E ACABAMENTO. AF_02/2022_PS</v>
          </cell>
          <cell r="D1327" t="str">
            <v>M3</v>
          </cell>
          <cell r="E1327">
            <v>608.82000000000005</v>
          </cell>
        </row>
        <row r="1328">
          <cell r="B1328">
            <v>103671</v>
          </cell>
          <cell r="C1328" t="str">
            <v>CONCRETAGEM DE PILARES, FCK = 25 MPA, COM USO DE GRUA - LANÇAMENTO, ADENSAMENTO E ACABAMENTO. AF_02/2022</v>
          </cell>
          <cell r="D1328" t="str">
            <v>M3</v>
          </cell>
          <cell r="E1328">
            <v>651.74</v>
          </cell>
        </row>
        <row r="1329">
          <cell r="B1329">
            <v>103688</v>
          </cell>
          <cell r="C1329" t="str">
            <v>CONCRETAGEM DE PILARES, FCK=25 MPA, COM USO DE JERICAS EM CREMALHEIRA - LANÇAMENTO, ADENSAMENTO E ACABAMENTO. AF_02/2022</v>
          </cell>
          <cell r="D1329" t="str">
            <v>M3</v>
          </cell>
          <cell r="E1329">
            <v>837.74</v>
          </cell>
        </row>
        <row r="1330">
          <cell r="B1330">
            <v>103687</v>
          </cell>
          <cell r="C1330" t="str">
            <v>CONCRETAGEM DE PILARES, FCK=25 MPA, COM USO DE JERICAS EM ELEVADOR DE CABO - LANÇAMENTO, ADENSAMENTO E ACABAMENTO. AF_02/2022</v>
          </cell>
          <cell r="D1330" t="str">
            <v>M3</v>
          </cell>
          <cell r="E1330">
            <v>1191.07</v>
          </cell>
        </row>
        <row r="1331">
          <cell r="B1331">
            <v>103684</v>
          </cell>
          <cell r="C1331" t="str">
            <v>CONCRETAGEM DE RESERVATÓRIOS, FCK=25 MPA, COM USO DE BOMBA - LANÇAMENTO, ADENSAMENTO E ACABAMENTO. AF_02/2022_PS</v>
          </cell>
          <cell r="D1331" t="str">
            <v>M3</v>
          </cell>
          <cell r="E1331">
            <v>634.80999999999995</v>
          </cell>
        </row>
        <row r="1332">
          <cell r="B1332">
            <v>103681</v>
          </cell>
          <cell r="C1332" t="str">
            <v>CONCRETAGEM DE VIGAS E LAJES, FCK=25 MPA, PARA LAJES MACIÇAS OU NERVURADAS COM GRUA DE CAÇAMBA DE 500 L EM EDIFICAÇÃO DE MULTIPAVIMENTOS ATÉ 16 ANDARES - LANÇAMENTO, ADENSAMENTO E ACABAMENTO. AF_02/2022</v>
          </cell>
          <cell r="D1332" t="str">
            <v>M3</v>
          </cell>
          <cell r="E1332">
            <v>689.83</v>
          </cell>
        </row>
        <row r="1333">
          <cell r="B1333">
            <v>103679</v>
          </cell>
          <cell r="C1333" t="str">
            <v>CONCRETAGEM DE VIGAS E LAJES, FCK=25 MPA, PARA LAJES MACIÇAS OU NERVURADAS COM JERICAS EM CREMALHEIRA EM EDIFICAÇÃO DE MULTIPAVIMENTOS ATÉ 16 ANDARES - LANÇAMENTO, ADENSAMENTO E ACABAMENTO. AF_02/2022</v>
          </cell>
          <cell r="D1333" t="str">
            <v>M3</v>
          </cell>
          <cell r="E1333">
            <v>785.82</v>
          </cell>
        </row>
        <row r="1334">
          <cell r="B1334">
            <v>103677</v>
          </cell>
          <cell r="C1334" t="str">
            <v>CONCRETAGEM DE VIGAS E LAJES, FCK=25 MPA, PARA LAJES MACIÇAS OU NERVURADAS COM JERICAS EM ELEVADOR DE CABO EM EDIFICAÇÃO DE MULTIPAVIMENTOS ATÉ 16 ANDARES - LANÇAMENTO, ADENSAMENTO E ACABAMENTO. AF_02/2022</v>
          </cell>
          <cell r="D1334" t="str">
            <v>M3</v>
          </cell>
          <cell r="E1334">
            <v>847.14</v>
          </cell>
        </row>
        <row r="1335">
          <cell r="B1335">
            <v>103675</v>
          </cell>
          <cell r="C1335" t="str">
            <v>CONCRETAGEM DE VIGAS E LAJES, FCK=25 MPA, PARA LAJES MACIÇAS OU NERVURADAS COM USO DE BOMBA - LANÇAMENTO, ADENSAMENTO E ACABAMENTO. AF_02/2022_PS</v>
          </cell>
          <cell r="D1335" t="str">
            <v>M3</v>
          </cell>
          <cell r="E1335">
            <v>609.9</v>
          </cell>
        </row>
        <row r="1336">
          <cell r="B1336">
            <v>103680</v>
          </cell>
          <cell r="C1336" t="str">
            <v>CONCRETAGEM DE VIGAS E LAJES, FCK=25 MPA, PARA LAJES PREMOLDADAS COM GRUA DE CAÇAMBA DE 350 L EM EDIFICAÇÃO DE MULTIPAVIMENTOS ATÉ 16 ANDARES - LANÇAMENTO, ADENSAMENTO E ACABAMENTO. AF_02/2022</v>
          </cell>
          <cell r="D1336" t="str">
            <v>M3</v>
          </cell>
          <cell r="E1336">
            <v>855.82</v>
          </cell>
        </row>
        <row r="1337">
          <cell r="B1337">
            <v>103678</v>
          </cell>
          <cell r="C1337" t="str">
            <v>CONCRETAGEM DE VIGAS E LAJES, FCK=25 MPA, PARA LAJES PREMOLDADAS COM JERICAS EM CREMALHEIRA EM EDIFICAÇÃO DE MULTIPAVIMENTOS ATÉ 16 ANDARES - LANÇAMENTO, ADENSAMENTO E ACABAMENTO. AF_02/2022</v>
          </cell>
          <cell r="D1337" t="str">
            <v>M3</v>
          </cell>
          <cell r="E1337">
            <v>955.35</v>
          </cell>
        </row>
        <row r="1338">
          <cell r="B1338">
            <v>103676</v>
          </cell>
          <cell r="C1338" t="str">
            <v>CONCRETAGEM DE VIGAS E LAJES, FCK=25 MPA, PARA LAJES PREMOLDADAS COM JERICAS EM ELEVADOR DE CABO EM EDIFICAÇÃO DE MULTIPAVIMENTOS ATÉ 16 ANDARES - LANÇAMENTO, ADENSAMENTO E ACABAMENTO. AF_02/2022</v>
          </cell>
          <cell r="D1338" t="str">
            <v>M3</v>
          </cell>
          <cell r="E1338">
            <v>1093.45</v>
          </cell>
        </row>
        <row r="1339">
          <cell r="B1339">
            <v>103674</v>
          </cell>
          <cell r="C1339" t="str">
            <v>CONCRETAGEM DE VIGAS E LAJES, FCK=25 MPA, PARA LAJES PREMOLDADAS COM USO DE BOMBA - LANÇAMENTO, ADENSAMENTO E ACABAMENTO. AF_02/2022_PS</v>
          </cell>
          <cell r="D1339" t="str">
            <v>M3</v>
          </cell>
          <cell r="E1339">
            <v>638.64</v>
          </cell>
        </row>
        <row r="1340">
          <cell r="B1340">
            <v>103683</v>
          </cell>
          <cell r="C1340" t="str">
            <v>CONCRETAGEM DE VIGAS E LAJES, FCK=25 MPA, PARA QUALQUER TIPO DE LAJE COM BALDES EM EDIFICAÇÃO DE MULTIPAVIMENTOS ATÉ 04 ANDARES - LANÇAMENTO, ADENSAMENTO E ACABAMENTO. AF_02/2022</v>
          </cell>
          <cell r="D1340" t="str">
            <v>M3</v>
          </cell>
          <cell r="E1340">
            <v>1455.36</v>
          </cell>
        </row>
        <row r="1341">
          <cell r="B1341">
            <v>103682</v>
          </cell>
          <cell r="C1341" t="str">
            <v>CONCRETAGEM DE VIGAS E LAJES, FCK=25 MPA, PARA QUALQUER TIPO DE LAJE COM BALDES EM EDIFICAÇÃO TÉRREA - LANÇAMENTO, ADENSAMENTO E ACABAMENTO. AF_02/2022</v>
          </cell>
          <cell r="D1341" t="str">
            <v>M3</v>
          </cell>
          <cell r="E1341">
            <v>1037.95</v>
          </cell>
        </row>
        <row r="1342">
          <cell r="B1342">
            <v>103670</v>
          </cell>
          <cell r="C1342" t="str">
            <v>LANÇAMENTO COM USO DE BALDES, ADENSAMENTO E ACABAMENTO DE CONCRETO EM ESTRUTURAS. AF_02/2022</v>
          </cell>
          <cell r="D1342" t="str">
            <v>M3</v>
          </cell>
          <cell r="E1342">
            <v>429.71</v>
          </cell>
        </row>
        <row r="1343">
          <cell r="B1343">
            <v>103673</v>
          </cell>
          <cell r="C1343" t="str">
            <v>LANÇAMENTO COM USO DE BOMBA, ADENSAMENTO E ACABAMENTO DE CONCRETO EM ESTRUTURAS. AF_02/2022</v>
          </cell>
          <cell r="D1343" t="str">
            <v>M3</v>
          </cell>
          <cell r="E1343">
            <v>60.26</v>
          </cell>
        </row>
        <row r="1344">
          <cell r="B1344">
            <v>91084</v>
          </cell>
          <cell r="C1344" t="str">
            <v>EXECUÇÃO DE REVESTIMENTO DE CONCRETO PROJETADO COM ESPESSURA DE 10 CM, ARMADO COM FIBRAS DE AÇO, INCLINAÇÃO DE 90°, APLICAÇÃO CONTÍNUA, UTILIZANDO EQUIPAMENTO DE PROJEÇÃO COM 3 M3/H DE CAPACIDADE. AF_07/2024</v>
          </cell>
          <cell r="D1344" t="str">
            <v>M2</v>
          </cell>
          <cell r="E1344">
            <v>283.39</v>
          </cell>
        </row>
        <row r="1345">
          <cell r="B1345">
            <v>91080</v>
          </cell>
          <cell r="C1345" t="str">
            <v>EXECUÇÃO DE REVESTIMENTO DE CONCRETO PROJETADO COM ESPESSURA DE 10 CM, ARMADO COM FIBRAS DE AÇO, INCLINAÇÃO DE 90°, APLICAÇÃO CONTÍNUA, UTILIZANDO EQUIPAMENTO DE PROJEÇÃO COM 6 M3/H DE CAPACIDADE. AF_07/2024</v>
          </cell>
          <cell r="D1345" t="str">
            <v>M2</v>
          </cell>
          <cell r="E1345">
            <v>225.92</v>
          </cell>
        </row>
        <row r="1346">
          <cell r="B1346">
            <v>91101</v>
          </cell>
          <cell r="C1346" t="str">
            <v>EXECUÇÃO DE REVESTIMENTO DE CONCRETO PROJETADO COM ESPESSURA DE 10 CM, ARMADO COM FIBRAS DE AÇO, INCLINAÇÃO DE 90°, APLICAÇÃO DESCONTÍNUA, UTILIZANDO EQUIPAMENTO DE PROJEÇÃO COM 3 M3/H DE CAPACIDADE. AF_07/2024</v>
          </cell>
          <cell r="D1346" t="str">
            <v>M2</v>
          </cell>
          <cell r="E1346">
            <v>264.02999999999997</v>
          </cell>
        </row>
        <row r="1347">
          <cell r="B1347">
            <v>91097</v>
          </cell>
          <cell r="C1347" t="str">
            <v>EXECUÇÃO DE REVESTIMENTO DE CONCRETO PROJETADO COM ESPESSURA DE 10 CM, ARMADO COM FIBRAS DE AÇO, INCLINAÇÃO DE 90°, APLICAÇÃO DESCONTÍNUA, UTILIZANDO EQUIPAMENTO DE PROJEÇÃO COM 6 M3/H DE CAPACIDADE. AF_07/2024</v>
          </cell>
          <cell r="D1347" t="str">
            <v>M2</v>
          </cell>
          <cell r="E1347">
            <v>218.66</v>
          </cell>
        </row>
        <row r="1348">
          <cell r="B1348">
            <v>91082</v>
          </cell>
          <cell r="C1348" t="str">
            <v>EXECUÇÃO DE REVESTIMENTO DE CONCRETO PROJETADO COM ESPESSURA DE 10 CM, ARMADO COM FIBRAS DE AÇO, INCLINAÇÃO MENOR QUE 90°, APLICAÇÃO CONTÍNUA, UTILIZANDO EQUIPAMENTO DE PROJEÇÃO COM 3 M3/H DE CAPACIDADE. AF_07/2024</v>
          </cell>
          <cell r="D1348" t="str">
            <v>M2</v>
          </cell>
          <cell r="E1348">
            <v>253.51</v>
          </cell>
        </row>
        <row r="1349">
          <cell r="B1349">
            <v>91078</v>
          </cell>
          <cell r="C1349" t="str">
            <v>EXECUÇÃO DE REVESTIMENTO DE CONCRETO PROJETADO COM ESPESSURA DE 10 CM, ARMADO COM FIBRAS DE AÇO, INCLINAÇÃO MENOR QUE 90°, APLICAÇÃO CONTÍNUA, UTILIZANDO EQUIPAMENTO DE PROJEÇÃO COM 6 M3/H DE CAPACIDADE. AF_07/2024</v>
          </cell>
          <cell r="D1349" t="str">
            <v>M2</v>
          </cell>
          <cell r="E1349">
            <v>211.61</v>
          </cell>
        </row>
        <row r="1350">
          <cell r="B1350">
            <v>91099</v>
          </cell>
          <cell r="C1350" t="str">
            <v>EXECUÇÃO DE REVESTIMENTO DE CONCRETO PROJETADO COM ESPESSURA DE 10 CM, ARMADO COM FIBRAS DE AÇO, INCLINAÇÃO MENOR QUE 90°, APLICAÇÃO DESCONTÍNUA, UTILIZANDO EQUIPAMENTO DE PROJEÇÃO COM 3 M3/H DE CAPACIDADE. AF_07/2024</v>
          </cell>
          <cell r="D1350" t="str">
            <v>M2</v>
          </cell>
          <cell r="E1350">
            <v>240.21</v>
          </cell>
        </row>
        <row r="1351">
          <cell r="B1351">
            <v>91095</v>
          </cell>
          <cell r="C1351" t="str">
            <v>EXECUÇÃO DE REVESTIMENTO DE CONCRETO PROJETADO COM ESPESSURA DE 10 CM, ARMADO COM FIBRAS DE AÇO, INCLINAÇÃO MENOR QUE 90°, APLICAÇÃO DESCONTÍNUA, UTILIZANDO EQUIPAMENTO DE PROJEÇÃO COM 6 M3/H DE CAPACIDADE. AF_07/2024</v>
          </cell>
          <cell r="D1351" t="str">
            <v>M2</v>
          </cell>
          <cell r="E1351">
            <v>205.97</v>
          </cell>
        </row>
        <row r="1352">
          <cell r="B1352">
            <v>91076</v>
          </cell>
          <cell r="C1352" t="str">
            <v>EXECUÇÃO DE REVESTIMENTO DE CONCRETO PROJETADO COM ESPESSURA DE 10 CM, ARMADO COM TELA, INCLINAÇÃO DE 90°, APLICAÇÃO CONTÍNUA, UTILIZANDO EQUIPAMENTO DE PROJEÇÃO COM 3 M3/H DE CAPACIDADE. AF_07/2024</v>
          </cell>
          <cell r="D1352" t="str">
            <v>M2</v>
          </cell>
          <cell r="E1352">
            <v>371.97</v>
          </cell>
        </row>
        <row r="1353">
          <cell r="B1353">
            <v>91072</v>
          </cell>
          <cell r="C1353" t="str">
            <v>EXECUÇÃO DE REVESTIMENTO DE CONCRETO PROJETADO COM ESPESSURA DE 10 CM, ARMADO COM TELA, INCLINAÇÃO DE 90°, APLICAÇÃO CONTÍNUA, UTILIZANDO EQUIPAMENTO DE PROJEÇÃO COM 6 M3/H DE CAPACIDADE. AF_07/2024</v>
          </cell>
          <cell r="D1353" t="str">
            <v>M2</v>
          </cell>
          <cell r="E1353">
            <v>326.56</v>
          </cell>
        </row>
        <row r="1354">
          <cell r="B1354">
            <v>91093</v>
          </cell>
          <cell r="C1354" t="str">
            <v>EXECUÇÃO DE REVESTIMENTO DE CONCRETO PROJETADO COM ESPESSURA DE 10 CM, ARMADO COM TELA, INCLINAÇÃO DE 90°, APLICAÇÃO DESCONTÍNUA, UTILIZANDO EQUIPAMENTO DE PROJEÇÃO COM 3 M3/H DE CAPACIDADE. AF_07/2024</v>
          </cell>
          <cell r="D1354" t="str">
            <v>M2</v>
          </cell>
          <cell r="E1354">
            <v>385.84</v>
          </cell>
        </row>
        <row r="1355">
          <cell r="B1355">
            <v>91089</v>
          </cell>
          <cell r="C1355" t="str">
            <v>EXECUÇÃO DE REVESTIMENTO DE CONCRETO PROJETADO COM ESPESSURA DE 10 CM, ARMADO COM TELA, INCLINAÇÃO DE 90°, APLICAÇÃO DESCONTÍNUA, UTILIZANDO EQUIPAMENTO DE PROJEÇÃO COM 6 M3/H DE CAPACIDADE. AF_07/2024</v>
          </cell>
          <cell r="D1355" t="str">
            <v>M2</v>
          </cell>
          <cell r="E1355">
            <v>348.7</v>
          </cell>
        </row>
        <row r="1356">
          <cell r="B1356">
            <v>91074</v>
          </cell>
          <cell r="C1356" t="str">
            <v>EXECUÇÃO DE REVESTIMENTO DE CONCRETO PROJETADO COM ESPESSURA DE 10 CM, ARMADO COM TELA, INCLINAÇÃO MENOR QUE 90°, APLICAÇÃO CONTÍNUA, UTILIZANDO EQUIPAMENTO DE PROJEÇÃO COM 3 M3/H DE CAPACIDADE. AF_07/2024</v>
          </cell>
          <cell r="D1356" t="str">
            <v>M2</v>
          </cell>
          <cell r="E1356">
            <v>239.62</v>
          </cell>
        </row>
        <row r="1357">
          <cell r="B1357">
            <v>91070</v>
          </cell>
          <cell r="C1357" t="str">
            <v>EXECUÇÃO DE REVESTIMENTO DE CONCRETO PROJETADO COM ESPESSURA DE 10 CM, ARMADO COM TELA, INCLINAÇÃO MENOR QUE 90°, APLICAÇÃO CONTÍNUA, UTILIZANDO EQUIPAMENTO DE PROJEÇÃO COM 6 M3/H DE CAPACIDADE. AF_07/2024</v>
          </cell>
          <cell r="D1357" t="str">
            <v>M2</v>
          </cell>
          <cell r="E1357">
            <v>205.68</v>
          </cell>
        </row>
        <row r="1358">
          <cell r="B1358">
            <v>91091</v>
          </cell>
          <cell r="C1358" t="str">
            <v>EXECUÇÃO DE REVESTIMENTO DE CONCRETO PROJETADO COM ESPESSURA DE 10 CM, ARMADO COM TELA, INCLINAÇÃO MENOR QUE 90°, APLICAÇÃO DESCONTÍNUA, UTILIZANDO EQUIPAMENTO DE PROJEÇÃO COM 3 M3/H DE CAPACIDADE. AF_07/2024</v>
          </cell>
          <cell r="D1358" t="str">
            <v>M2</v>
          </cell>
          <cell r="E1358">
            <v>254.08</v>
          </cell>
        </row>
        <row r="1359">
          <cell r="B1359">
            <v>91087</v>
          </cell>
          <cell r="C1359" t="str">
            <v>EXECUÇÃO DE REVESTIMENTO DE CONCRETO PROJETADO COM ESPESSURA DE 10 CM, ARMADO COM TELA, INCLINAÇÃO MENOR QUE 90°, APLICAÇÃO DESCONTÍNUA, UTILIZANDO EQUIPAMENTO DE PROJEÇÃO COM 6 M3/H DE CAPACIDADE. AF_07/2024</v>
          </cell>
          <cell r="D1359" t="str">
            <v>M2</v>
          </cell>
          <cell r="E1359">
            <v>225.77</v>
          </cell>
        </row>
        <row r="1360">
          <cell r="B1360">
            <v>91083</v>
          </cell>
          <cell r="C1360" t="str">
            <v>EXECUÇÃO DE REVESTIMENTO DE CONCRETO PROJETADO COM ESPESSURA DE 7 CM, ARMADO COM FIBRAS DE AÇO, INCLINAÇÃO DE 90°, APLICAÇÃO CONTÍNUA, UTILIZANDO EQUIPAMENTO DE PROJEÇÃO COM 3 M3/H DE CAPACIDADE. AF_07/2024</v>
          </cell>
          <cell r="D1360" t="str">
            <v>M2</v>
          </cell>
          <cell r="E1360">
            <v>345.6</v>
          </cell>
        </row>
        <row r="1361">
          <cell r="B1361">
            <v>91079</v>
          </cell>
          <cell r="C1361" t="str">
            <v>EXECUÇÃO DE REVESTIMENTO DE CONCRETO PROJETADO COM ESPESSURA DE 7 CM, ARMADO COM FIBRAS DE AÇO, INCLINAÇÃO DE 90°, APLICAÇÃO CONTÍNUA, UTILIZANDO EQUIPAMENTO DE PROJEÇÃO COM 6 M3/H DE CAPACIDADE. AF_07/2024</v>
          </cell>
          <cell r="D1361" t="str">
            <v>M2</v>
          </cell>
          <cell r="E1361">
            <v>210.71</v>
          </cell>
        </row>
        <row r="1362">
          <cell r="B1362">
            <v>91100</v>
          </cell>
          <cell r="C1362" t="str">
            <v>EXECUÇÃO DE REVESTIMENTO DE CONCRETO PROJETADO COM ESPESSURA DE 7 CM, ARMADO COM FIBRAS DE AÇO, INCLINAÇÃO DE 90°, APLICAÇÃO DESCONTÍNUA, UTILIZANDO EQUIPAMENTO DE PROJEÇÃO COM 3 M3/H DE CAPACIDADE. AF_07/2024</v>
          </cell>
          <cell r="D1362" t="str">
            <v>M2</v>
          </cell>
          <cell r="E1362">
            <v>288.93</v>
          </cell>
        </row>
        <row r="1363">
          <cell r="B1363">
            <v>91096</v>
          </cell>
          <cell r="C1363" t="str">
            <v>EXECUÇÃO DE REVESTIMENTO DE CONCRETO PROJETADO COM ESPESSURA DE 7 CM, ARMADO COM FIBRAS DE AÇO, INCLINAÇÃO DE 90°, APLICAÇÃO DESCONTÍNUA, UTILIZANDO EQUIPAMENTO DE PROJEÇÃO COM 6 M3/H DE CAPACIDADE. AF_07/2024</v>
          </cell>
          <cell r="D1363" t="str">
            <v>M2</v>
          </cell>
          <cell r="E1363">
            <v>199.71</v>
          </cell>
        </row>
        <row r="1364">
          <cell r="B1364">
            <v>91081</v>
          </cell>
          <cell r="C1364" t="str">
            <v>EXECUÇÃO DE REVESTIMENTO DE CONCRETO PROJETADO COM ESPESSURA DE 7 CM, ARMADO COM FIBRAS DE AÇO, INCLINAÇÃO MENOR QUE 90°, APLICAÇÃO CONTÍNUA, UTILIZANDO EQUIPAMENTO DE PROJEÇÃO COM 3 M3/H DE CAPACIDADE. AF_07/2024</v>
          </cell>
          <cell r="D1364" t="str">
            <v>M2</v>
          </cell>
          <cell r="E1364">
            <v>274.16000000000003</v>
          </cell>
        </row>
        <row r="1365">
          <cell r="B1365">
            <v>91077</v>
          </cell>
          <cell r="C1365" t="str">
            <v>EXECUÇÃO DE REVESTIMENTO DE CONCRETO PROJETADO COM ESPESSURA DE 7 CM, ARMADO COM FIBRAS DE AÇO, INCLINAÇÃO MENOR QUE 90°, APLICAÇÃO CONTÍNUA, UTILIZANDO EQUIPAMENTO DE PROJEÇÃO COM 6 M3/H DE CAPACIDADE. AF_07/2024</v>
          </cell>
          <cell r="D1365" t="str">
            <v>M2</v>
          </cell>
          <cell r="E1365">
            <v>192.62</v>
          </cell>
        </row>
        <row r="1366">
          <cell r="B1366">
            <v>91098</v>
          </cell>
          <cell r="C1366" t="str">
            <v>EXECUÇÃO DE REVESTIMENTO DE CONCRETO PROJETADO COM ESPESSURA DE 7 CM, ARMADO COM FIBRAS DE AÇO, INCLINAÇÃO MENOR QUE 90°, APLICAÇÃO DESCONTÍNUA, UTILIZANDO EQUIPAMENTO DE PROJEÇÃO COM 3 M3/H DE CAPACIDADE. AF_07/2024</v>
          </cell>
          <cell r="D1366" t="str">
            <v>M2</v>
          </cell>
          <cell r="E1366">
            <v>243.03</v>
          </cell>
        </row>
        <row r="1367">
          <cell r="B1367">
            <v>91094</v>
          </cell>
          <cell r="C1367" t="str">
            <v>EXECUÇÃO DE REVESTIMENTO DE CONCRETO PROJETADO COM ESPESSURA DE 7 CM, ARMADO COM FIBRAS DE AÇO, INCLINAÇÃO MENOR QUE 90°, APLICAÇÃO DESCONTÍNUA, UTILIZANDO EQUIPAMENTO DE PROJEÇÃO COM 6 M3/H DE CAPACIDADE. AF_07/2024</v>
          </cell>
          <cell r="D1367" t="str">
            <v>M2</v>
          </cell>
          <cell r="E1367">
            <v>184.7</v>
          </cell>
        </row>
        <row r="1368">
          <cell r="B1368">
            <v>91075</v>
          </cell>
          <cell r="C1368" t="str">
            <v>EXECUÇÃO DE REVESTIMENTO DE CONCRETO PROJETADO COM ESPESSURA DE 7 CM, ARMADO COM TELA, INCLINAÇÃO DE 90°, APLICAÇÃO CONTÍNUA, UTILIZANDO EQUIPAMENTO DE PROJEÇÃO COM 3 M3/H DE CAPACIDADE. AF_07/2024</v>
          </cell>
          <cell r="D1368" t="str">
            <v>M2</v>
          </cell>
          <cell r="E1368">
            <v>404.82</v>
          </cell>
        </row>
        <row r="1369">
          <cell r="B1369">
            <v>91071</v>
          </cell>
          <cell r="C1369" t="str">
            <v>EXECUÇÃO DE REVESTIMENTO DE CONCRETO PROJETADO COM ESPESSURA DE 7 CM, ARMADO COM TELA, INCLINAÇÃO DE 90°, APLICAÇÃO CONTÍNUA, UTILIZANDO EQUIPAMENTO DE PROJEÇÃO COM 6 M3/H DE CAPACIDADE. AF_07/2024</v>
          </cell>
          <cell r="D1369" t="str">
            <v>M2</v>
          </cell>
          <cell r="E1369">
            <v>317.12</v>
          </cell>
        </row>
        <row r="1370">
          <cell r="B1370">
            <v>91092</v>
          </cell>
          <cell r="C1370" t="str">
            <v>EXECUÇÃO DE REVESTIMENTO DE CONCRETO PROJETADO COM ESPESSURA DE 7 CM, ARMADO COM TELA, INCLINAÇÃO DE 90°, APLICAÇÃO DESCONTÍNUA, UTILIZANDO EQUIPAMENTO DE PROJEÇÃO COM 3 M3/H DE CAPACIDADE. AF_07/2024</v>
          </cell>
          <cell r="D1370" t="str">
            <v>M2</v>
          </cell>
          <cell r="E1370">
            <v>399.74</v>
          </cell>
        </row>
        <row r="1371">
          <cell r="B1371">
            <v>91088</v>
          </cell>
          <cell r="C1371" t="str">
            <v>EXECUÇÃO DE REVESTIMENTO DE CONCRETO PROJETADO COM ESPESSURA DE 7 CM, ARMADO COM TELA, INCLINAÇÃO DE 90°, APLICAÇÃO DESCONTÍNUA, UTILIZANDO EQUIPAMENTO DE PROJEÇÃO COM 6 M3/H DE CAPACIDADE. AF_07/2024</v>
          </cell>
          <cell r="D1371" t="str">
            <v>M2</v>
          </cell>
          <cell r="E1371">
            <v>336.84</v>
          </cell>
        </row>
        <row r="1372">
          <cell r="B1372">
            <v>91073</v>
          </cell>
          <cell r="C1372" t="str">
            <v>EXECUÇÃO DE REVESTIMENTO DE CONCRETO PROJETADO COM ESPESSURA DE 7 CM, ARMADO COM TELA, INCLINAÇÃO MENOR QUE 90°, APLICAÇÃO CONTÍNUA, UTILIZANDO EQUIPAMENTO DE PROJEÇÃO COM 3 M3/H DE CAPACIDADE. AF_07/2024</v>
          </cell>
          <cell r="D1372" t="str">
            <v>M2</v>
          </cell>
          <cell r="E1372">
            <v>251.47</v>
          </cell>
        </row>
        <row r="1373">
          <cell r="B1373">
            <v>91069</v>
          </cell>
          <cell r="C1373" t="str">
            <v>EXECUÇÃO DE REVESTIMENTO DE CONCRETO PROJETADO COM ESPESSURA DE 7 CM, ARMADO COM TELA, INCLINAÇÃO MENOR QUE 90°, APLICAÇÃO CONTÍNUA, UTILIZANDO EQUIPAMENTO DE PROJEÇÃO COM 6 M3/H DE CAPACIDADE. AF_07/2024</v>
          </cell>
          <cell r="D1373" t="str">
            <v>M2</v>
          </cell>
          <cell r="E1373">
            <v>194.01</v>
          </cell>
        </row>
        <row r="1374">
          <cell r="B1374">
            <v>91090</v>
          </cell>
          <cell r="C1374" t="str">
            <v>EXECUÇÃO DE REVESTIMENTO DE CONCRETO PROJETADO COM ESPESSURA DE 7 CM, ARMADO COM TELA, INCLINAÇÃO MENOR QUE 90°, APLICAÇÃO DESCONTÍNUA, UTILIZANDO EQUIPAMENTO DE PROJEÇÃO COM 3 M3/H DE CAPACIDADE. AF_07/2024</v>
          </cell>
          <cell r="D1374" t="str">
            <v>M2</v>
          </cell>
          <cell r="E1374">
            <v>255.94</v>
          </cell>
        </row>
        <row r="1375">
          <cell r="B1375">
            <v>91086</v>
          </cell>
          <cell r="C1375" t="str">
            <v>EXECUÇÃO DE REVESTIMENTO DE CONCRETO PROJETADO COM ESPESSURA DE 7 CM, ARMADO COM TELA, INCLINAÇÃO MENOR QUE 90°, APLICAÇÃO DESCONTÍNUA, UTILIZANDO EQUIPAMENTO DE PROJEÇÃO COM 6 M3/H DE CAPACIDADE. AF_07/2024</v>
          </cell>
          <cell r="D1375" t="str">
            <v>M2</v>
          </cell>
          <cell r="E1375">
            <v>212.57</v>
          </cell>
        </row>
        <row r="1376">
          <cell r="B1376">
            <v>105522</v>
          </cell>
          <cell r="C1376" t="str">
            <v>REVESTIMENTO VEGETAL PARA SOLO GRAMPEADO VERDE, ATRAVÉS DE HIDROSSEMEADURA. AF_07/2024</v>
          </cell>
          <cell r="D1376" t="str">
            <v>M2</v>
          </cell>
          <cell r="E1376">
            <v>0</v>
          </cell>
        </row>
        <row r="1377">
          <cell r="B1377">
            <v>104281</v>
          </cell>
          <cell r="C1377" t="str">
            <v>ANCORAGEM ATIVA PARA CABO COM 1 CORDOALHA DE DIÂMETRO NOMINAL DE 12,7 MM. AF_08/2022</v>
          </cell>
          <cell r="D1377" t="str">
            <v>UN</v>
          </cell>
          <cell r="E1377">
            <v>0</v>
          </cell>
        </row>
        <row r="1378">
          <cell r="B1378">
            <v>104287</v>
          </cell>
          <cell r="C1378" t="str">
            <v>ANCORAGEM ATIVA PARA CABO COM 1 CORDOALHA DE DIÂMETRO NOMINAL DE 15,2 MM. AF_08/2022</v>
          </cell>
          <cell r="D1378" t="str">
            <v>UN</v>
          </cell>
          <cell r="E1378">
            <v>0</v>
          </cell>
        </row>
        <row r="1379">
          <cell r="B1379">
            <v>104286</v>
          </cell>
          <cell r="C1379" t="str">
            <v>ANCORAGEM ATIVA PARA CABO COM 12 CORDOALHAS DE DIÂMETRO NOMINAL DE 12,7 MM. AF_08/2022</v>
          </cell>
          <cell r="D1379" t="str">
            <v>UN</v>
          </cell>
          <cell r="E1379">
            <v>0</v>
          </cell>
        </row>
        <row r="1380">
          <cell r="B1380">
            <v>104292</v>
          </cell>
          <cell r="C1380" t="str">
            <v>ANCORAGEM ATIVA PARA CABO COM 12 CORDOALHAS DE DIÂMETRO NOMINAL DE 15,2 MM. AF_08/2022</v>
          </cell>
          <cell r="D1380" t="str">
            <v>UN</v>
          </cell>
          <cell r="E1380">
            <v>0</v>
          </cell>
        </row>
        <row r="1381">
          <cell r="B1381">
            <v>104282</v>
          </cell>
          <cell r="C1381" t="str">
            <v>ANCORAGEM ATIVA PARA CABO COM 2 CORDOALHAS DE DIÂMETRO NOMINAL DE 12,7 MM. AF_08/2022</v>
          </cell>
          <cell r="D1381" t="str">
            <v>UN</v>
          </cell>
          <cell r="E1381">
            <v>0</v>
          </cell>
        </row>
        <row r="1382">
          <cell r="B1382">
            <v>104288</v>
          </cell>
          <cell r="C1382" t="str">
            <v>ANCORAGEM ATIVA PARA CABO COM 2 CORDOALHAS DE DIÂMETRO NOMINAL DE 15,2 MM. AF_08/2022</v>
          </cell>
          <cell r="D1382" t="str">
            <v>UN</v>
          </cell>
          <cell r="E1382">
            <v>0</v>
          </cell>
        </row>
        <row r="1383">
          <cell r="B1383">
            <v>104283</v>
          </cell>
          <cell r="C1383" t="str">
            <v>ANCORAGEM ATIVA PARA CABO COM 4 CORDOALHAS DE DIÂMETRO NOMINAL DE 12,7 MM. AF_08/2022</v>
          </cell>
          <cell r="D1383" t="str">
            <v>UN</v>
          </cell>
          <cell r="E1383">
            <v>0</v>
          </cell>
        </row>
        <row r="1384">
          <cell r="B1384">
            <v>104289</v>
          </cell>
          <cell r="C1384" t="str">
            <v>ANCORAGEM ATIVA PARA CABO COM 4 CORDOALHAS DE DIÂMETRO NOMINAL DE 15,2 MM. AF_08/2022</v>
          </cell>
          <cell r="D1384" t="str">
            <v>UN</v>
          </cell>
          <cell r="E1384">
            <v>0</v>
          </cell>
        </row>
        <row r="1385">
          <cell r="B1385">
            <v>104284</v>
          </cell>
          <cell r="C1385" t="str">
            <v>ANCORAGEM ATIVA PARA CABO COM 6 CORDOALHAS DE DIÂMETRO NOMINAL DE 12,7 MM. AF_08/2022</v>
          </cell>
          <cell r="D1385" t="str">
            <v>UN</v>
          </cell>
          <cell r="E1385">
            <v>0</v>
          </cell>
        </row>
        <row r="1386">
          <cell r="B1386">
            <v>104290</v>
          </cell>
          <cell r="C1386" t="str">
            <v>ANCORAGEM ATIVA PARA CABO COM 6 CORDOALHAS DE DIÂMETRO NOMINAL DE 15,2 MM. AF_08/2022</v>
          </cell>
          <cell r="D1386" t="str">
            <v>UN</v>
          </cell>
          <cell r="E1386">
            <v>0</v>
          </cell>
        </row>
        <row r="1387">
          <cell r="B1387">
            <v>104285</v>
          </cell>
          <cell r="C1387" t="str">
            <v>ANCORAGEM ATIVA PARA CABO COM 7 CORDOALHAS DE DIÂMETRO NOMINAL DE 12,7 MM. AF_08/2022</v>
          </cell>
          <cell r="D1387" t="str">
            <v>UN</v>
          </cell>
          <cell r="E1387">
            <v>0</v>
          </cell>
        </row>
        <row r="1388">
          <cell r="B1388">
            <v>104291</v>
          </cell>
          <cell r="C1388" t="str">
            <v>ANCORAGEM ATIVA PARA CABO COM 7 CORDOALHAS DE DIÂMETRO NOMINAL DE 15,2 MM. AF_08/2022</v>
          </cell>
          <cell r="D1388" t="str">
            <v>UN</v>
          </cell>
          <cell r="E1388">
            <v>0</v>
          </cell>
        </row>
        <row r="1389">
          <cell r="B1389">
            <v>104267</v>
          </cell>
          <cell r="C1389" t="str">
            <v>ANCORAGEM ATIVA PARA CORDOALHA COM 7 FIOS E DIÂMETRO NOMINAL DE 12,7 MM. AF_08/2022</v>
          </cell>
          <cell r="D1389" t="str">
            <v>UN</v>
          </cell>
          <cell r="E1389">
            <v>0</v>
          </cell>
        </row>
        <row r="1390">
          <cell r="B1390">
            <v>104268</v>
          </cell>
          <cell r="C1390" t="str">
            <v>ANCORAGEM ATIVA PARA CORDOALHA COM 7 FIOS E DIÂMETRO NOMINAL DE 15,2 MM. AF_08/2022</v>
          </cell>
          <cell r="D1390" t="str">
            <v>UN</v>
          </cell>
          <cell r="E1390">
            <v>0</v>
          </cell>
        </row>
        <row r="1391">
          <cell r="B1391">
            <v>104269</v>
          </cell>
          <cell r="C1391" t="str">
            <v>ANCORAGEM PASSIVA PARA CABO COM 1 CORDOALHA DE DIÂMETRO NOMINAL DE 12,7 MM. AF_08/2022</v>
          </cell>
          <cell r="D1391" t="str">
            <v>UN</v>
          </cell>
          <cell r="E1391">
            <v>0</v>
          </cell>
        </row>
        <row r="1392">
          <cell r="B1392">
            <v>104270</v>
          </cell>
          <cell r="C1392" t="str">
            <v>ANCORAGEM PASSIVA PARA CABO COM 1 CORDOALHA DE DIÂMETRO NOMINAL DE 15,2 MM. AF_08/2022</v>
          </cell>
          <cell r="D1392" t="str">
            <v>UN</v>
          </cell>
          <cell r="E1392">
            <v>0</v>
          </cell>
        </row>
        <row r="1393">
          <cell r="B1393">
            <v>104276</v>
          </cell>
          <cell r="C1393" t="str">
            <v>ANCORAGEM PASSIVA PARA CABO COM 12 CORDOALHAS DE DIÂMETRO NOMINAL DE 12,7 MM. AF_08/2022</v>
          </cell>
          <cell r="D1393" t="str">
            <v>UN</v>
          </cell>
          <cell r="E1393">
            <v>0</v>
          </cell>
        </row>
        <row r="1394">
          <cell r="B1394">
            <v>104280</v>
          </cell>
          <cell r="C1394" t="str">
            <v>ANCORAGEM PASSIVA PARA CABO COM 12 CORDOALHAS DE DIÂMETRO NOMINAL DE 15,2 MM. AF_08/2022</v>
          </cell>
          <cell r="D1394" t="str">
            <v>UN</v>
          </cell>
          <cell r="E1394">
            <v>0</v>
          </cell>
        </row>
        <row r="1395">
          <cell r="B1395">
            <v>104271</v>
          </cell>
          <cell r="C1395" t="str">
            <v>ANCORAGEM PASSIVA PARA CABO COM 2 CORDOALHAS DE DIÂMETRO NOMINAL DE 12,7 MM. AF_08/2022</v>
          </cell>
          <cell r="D1395" t="str">
            <v>UN</v>
          </cell>
          <cell r="E1395">
            <v>0</v>
          </cell>
        </row>
        <row r="1396">
          <cell r="B1396">
            <v>104272</v>
          </cell>
          <cell r="C1396" t="str">
            <v>ANCORAGEM PASSIVA PARA CABO COM 2 CORDOALHAS DE DIÂMETRO NOMINAL DE 15,2 MM. AF_08/2022</v>
          </cell>
          <cell r="D1396" t="str">
            <v>UN</v>
          </cell>
          <cell r="E1396">
            <v>0</v>
          </cell>
        </row>
        <row r="1397">
          <cell r="B1397">
            <v>104273</v>
          </cell>
          <cell r="C1397" t="str">
            <v>ANCORAGEM PASSIVA PARA CABO COM 4 CORDOALHAS DE DIÂMETRO NOMINAL DE 12,7 MM. AF_08/2022</v>
          </cell>
          <cell r="D1397" t="str">
            <v>UN</v>
          </cell>
          <cell r="E1397">
            <v>0</v>
          </cell>
        </row>
        <row r="1398">
          <cell r="B1398">
            <v>104277</v>
          </cell>
          <cell r="C1398" t="str">
            <v>ANCORAGEM PASSIVA PARA CABO COM 4 CORDOALHAS DE DIÂMETRO NOMINAL DE 15,2 MM. AF_08/2022</v>
          </cell>
          <cell r="D1398" t="str">
            <v>UN</v>
          </cell>
          <cell r="E1398">
            <v>0</v>
          </cell>
        </row>
        <row r="1399">
          <cell r="B1399">
            <v>104274</v>
          </cell>
          <cell r="C1399" t="str">
            <v>ANCORAGEM PASSIVA PARA CABO COM 6 CORDOALHAS DE DIÂMETRO NOMINAL DE 12,7 MM. AF_08/2022</v>
          </cell>
          <cell r="D1399" t="str">
            <v>UN</v>
          </cell>
          <cell r="E1399">
            <v>0</v>
          </cell>
        </row>
        <row r="1400">
          <cell r="B1400">
            <v>104278</v>
          </cell>
          <cell r="C1400" t="str">
            <v>ANCORAGEM PASSIVA PARA CABO COM 6 CORDOALHAS DE DIÂMETRO NOMINAL DE 15,2 MM. AF_08/2022</v>
          </cell>
          <cell r="D1400" t="str">
            <v>UN</v>
          </cell>
          <cell r="E1400">
            <v>0</v>
          </cell>
        </row>
        <row r="1401">
          <cell r="B1401">
            <v>104275</v>
          </cell>
          <cell r="C1401" t="str">
            <v>ANCORAGEM PASSIVA PARA CABO COM 7 CORDOALHAS DE DIÂMETRO NOMINAL DE 12,7 MM. AF_08/2022</v>
          </cell>
          <cell r="D1401" t="str">
            <v>UN</v>
          </cell>
          <cell r="E1401">
            <v>0</v>
          </cell>
        </row>
        <row r="1402">
          <cell r="B1402">
            <v>104279</v>
          </cell>
          <cell r="C1402" t="str">
            <v>ANCORAGEM PASSIVA PARA CABO COM 7 CORDOALHAS DE DIÂMETRO NOMINAL DE 15,2 MM. AF_08/2022</v>
          </cell>
          <cell r="D1402" t="str">
            <v>UN</v>
          </cell>
          <cell r="E1402">
            <v>0</v>
          </cell>
        </row>
        <row r="1403">
          <cell r="B1403">
            <v>104265</v>
          </cell>
          <cell r="C1403" t="str">
            <v>ANCORAGEM PASSIVA PARA CORDOALHA COM 7 FIOS E DIÂMETRO NOMINAL DE 12,7 MM. AF_08/2022</v>
          </cell>
          <cell r="D1403" t="str">
            <v>UN</v>
          </cell>
          <cell r="E1403">
            <v>0</v>
          </cell>
        </row>
        <row r="1404">
          <cell r="B1404">
            <v>104266</v>
          </cell>
          <cell r="C1404" t="str">
            <v>ANCORAGEM PASSIVA PARA CORDOALHA COM 7 FIOS E DIÂMETRO NOMINAL DE 15,2 MM. AF_08/2022</v>
          </cell>
          <cell r="D1404" t="str">
            <v>UN</v>
          </cell>
          <cell r="E1404">
            <v>0</v>
          </cell>
        </row>
        <row r="1405">
          <cell r="B1405">
            <v>104305</v>
          </cell>
          <cell r="C1405" t="str">
            <v>FORNECIMENTO E INSTALAÇÃO DE BAINHA CIRCULAR COM DIÂMETRO NOMINAL DE 35 MM, INCLUSIVE INJEÇÃO DE NATA DE CIMENTO. AF_08/2022</v>
          </cell>
          <cell r="D1405" t="str">
            <v>M</v>
          </cell>
          <cell r="E1405">
            <v>0</v>
          </cell>
        </row>
        <row r="1406">
          <cell r="B1406">
            <v>104306</v>
          </cell>
          <cell r="C1406" t="str">
            <v>FORNECIMENTO E INSTALAÇÃO DE BAINHA CIRCULAR COM DIÂMETRO NOMINAL DE 40 MM, INCLUSIVE INJEÇÃO DE NATA DE CIMENTO. AF_08/2022</v>
          </cell>
          <cell r="D1406" t="str">
            <v>M</v>
          </cell>
          <cell r="E1406">
            <v>0</v>
          </cell>
        </row>
        <row r="1407">
          <cell r="B1407">
            <v>104307</v>
          </cell>
          <cell r="C1407" t="str">
            <v>FORNECIMENTO E INSTALAÇÃO DE BAINHA CIRCULAR COM DIÂMETRO NOMINAL DE 50 MM, INCLUSIVE INJEÇÃO DE NATA DE CIMENTO. AF_08/2022</v>
          </cell>
          <cell r="D1407" t="str">
            <v>M</v>
          </cell>
          <cell r="E1407">
            <v>0</v>
          </cell>
        </row>
        <row r="1408">
          <cell r="B1408">
            <v>104308</v>
          </cell>
          <cell r="C1408" t="str">
            <v>FORNECIMENTO E INSTALAÇÃO DE BAINHA CIRCULAR COM DIÂMETRO NOMINAL DE 55 MM, INCLUSIVE INJEÇÃO DE NATA DE CIMENTO. AF_08/2022</v>
          </cell>
          <cell r="D1408" t="str">
            <v>M</v>
          </cell>
          <cell r="E1408">
            <v>0</v>
          </cell>
        </row>
        <row r="1409">
          <cell r="B1409">
            <v>104309</v>
          </cell>
          <cell r="C1409" t="str">
            <v>FORNECIMENTO E INSTALAÇÃO DE BAINHA CIRCULAR COM DIÂMETRO NOMINAL DE 60 MM, INCLUSIVE INJEÇÃO DE NATA DE CIMENTO. AF_08/2022</v>
          </cell>
          <cell r="D1409" t="str">
            <v>M</v>
          </cell>
          <cell r="E1409">
            <v>0</v>
          </cell>
        </row>
        <row r="1410">
          <cell r="B1410">
            <v>104310</v>
          </cell>
          <cell r="C1410" t="str">
            <v>FORNECIMENTO E INSTALAÇÃO DE BAINHA CIRCULAR COM DIÂMETRO NOMINAL DE 65 MM, INCLUSIVE INJEÇÃO DE NATA DE CIMENTO. AF_08/2022</v>
          </cell>
          <cell r="D1410" t="str">
            <v>M</v>
          </cell>
          <cell r="E1410">
            <v>0</v>
          </cell>
        </row>
        <row r="1411">
          <cell r="B1411">
            <v>104311</v>
          </cell>
          <cell r="C1411" t="str">
            <v>FORNECIMENTO E INSTALAÇÃO DE BAINHA CIRCULAR COM DIÂMETRO NOMINAL DE 80 MM, INCLUSIVE INJEÇÃO DE NATA DE CIMENTO. AF_08/2022</v>
          </cell>
          <cell r="D1411" t="str">
            <v>M</v>
          </cell>
          <cell r="E1411">
            <v>0</v>
          </cell>
        </row>
        <row r="1412">
          <cell r="B1412">
            <v>104301</v>
          </cell>
          <cell r="C1412" t="str">
            <v>FORNECIMENTO E INSTALAÇÃO DE CABO COM CORDOALHA NUA, RESISTÊNCIA À TRAÇÃO DE 190 KGF/MM² E DIÂMETRO NOMINAL DE 12,7 MM, EM VIGA. AF_08/2022</v>
          </cell>
          <cell r="D1412" t="str">
            <v>KG</v>
          </cell>
          <cell r="E1412">
            <v>0</v>
          </cell>
        </row>
        <row r="1413">
          <cell r="B1413">
            <v>104302</v>
          </cell>
          <cell r="C1413" t="str">
            <v>FORNECIMENTO E INSTALAÇÃO DE CABO COM CORDOALHA NUA, RESISTÊNCIA À TRAÇÃO DE 190 KGF/MM² E DIÂMETRO NOMINAL DE 15,2 MM, EM VIGA. AF_08/2022</v>
          </cell>
          <cell r="D1413" t="str">
            <v>KG</v>
          </cell>
          <cell r="E1413">
            <v>0</v>
          </cell>
        </row>
        <row r="1414">
          <cell r="B1414">
            <v>104303</v>
          </cell>
          <cell r="C1414" t="str">
            <v>FORNECIMENTO E INSTALAÇÃO DE CABO COM CORDOALHA NUA, RESISTÊNCIA À TRAÇÃO DE 210 KGF/MM² E DIÂMETRO NOMINAL DE 12,7 MM, EM VIGA. AF_08/2022</v>
          </cell>
          <cell r="D1414" t="str">
            <v>KG</v>
          </cell>
          <cell r="E1414">
            <v>0</v>
          </cell>
        </row>
        <row r="1415">
          <cell r="B1415">
            <v>104304</v>
          </cell>
          <cell r="C1415" t="str">
            <v>FORNECIMENTO E INSTALAÇÃO DE CABO COM CORDOALHA NUA, RESISTÊNCIA À TRAÇÃO DE 210 KGF/MM² E DIÂMETRO NOMINAL DE 15,2 MM, EM VIGA. AF_08/2022</v>
          </cell>
          <cell r="D1415" t="str">
            <v>KG</v>
          </cell>
          <cell r="E1415">
            <v>0</v>
          </cell>
        </row>
        <row r="1416">
          <cell r="B1416">
            <v>104293</v>
          </cell>
          <cell r="C1416" t="str">
            <v>FORNECIMENTO E INSTALAÇÃO DE CORDOALHA COM 7 FIOS, RESISTÊNCIA À TRAÇÃO DE 190 KGF/MM² E DIÂMETRO NOMINAL DE 12,7 MM, EM LAJE. AF_08/2022</v>
          </cell>
          <cell r="D1416" t="str">
            <v>KG</v>
          </cell>
          <cell r="E1416">
            <v>0</v>
          </cell>
        </row>
        <row r="1417">
          <cell r="B1417">
            <v>104297</v>
          </cell>
          <cell r="C1417" t="str">
            <v>FORNECIMENTO E INSTALAÇÃO DE CORDOALHA COM 7 FIOS, RESISTÊNCIA À TRAÇÃO DE 190 KGF/MM² E DIÂMETRO NOMINAL DE 12,7 MM, EM VIGA. AF_08/2022</v>
          </cell>
          <cell r="D1417" t="str">
            <v>KG</v>
          </cell>
          <cell r="E1417">
            <v>0</v>
          </cell>
        </row>
        <row r="1418">
          <cell r="B1418">
            <v>104295</v>
          </cell>
          <cell r="C1418" t="str">
            <v>FORNECIMENTO E INSTALAÇÃO DE CORDOALHA COM 7 FIOS, RESISTÊNCIA À TRAÇÃO DE 190 KGF/MM² E DIÂMETRO NOMINAL DE 15,2 MM, EM LAJE. AF_08/2022</v>
          </cell>
          <cell r="D1418" t="str">
            <v>KG</v>
          </cell>
          <cell r="E1418">
            <v>0</v>
          </cell>
        </row>
        <row r="1419">
          <cell r="B1419">
            <v>104299</v>
          </cell>
          <cell r="C1419" t="str">
            <v>FORNECIMENTO E INSTALAÇÃO DE CORDOALHA COM 7 FIOS, RESISTÊNCIA À TRAÇÃO DE 190 KGF/MM² E DIÂMETRO NOMINAL DE 15,2 MM, EM VIGA. AF_08/2022</v>
          </cell>
          <cell r="D1419" t="str">
            <v>KG</v>
          </cell>
          <cell r="E1419">
            <v>0</v>
          </cell>
        </row>
        <row r="1420">
          <cell r="B1420">
            <v>104294</v>
          </cell>
          <cell r="C1420" t="str">
            <v>FORNECIMENTO E INSTALAÇÃO DE CORDOALHA COM 7 FIOS, RESISTÊNCIA À TRAÇÃO DE 210 KGF/MM² E DIÂMETRO NOMINAL DE 12,7 MM, EM LAJE. AF_08/2022</v>
          </cell>
          <cell r="D1420" t="str">
            <v>KG</v>
          </cell>
          <cell r="E1420">
            <v>0</v>
          </cell>
        </row>
        <row r="1421">
          <cell r="B1421">
            <v>104298</v>
          </cell>
          <cell r="C1421" t="str">
            <v>FORNECIMENTO E INSTALAÇÃO DE CORDOALHA COM 7 FIOS, RESISTÊNCIA À TRAÇÃO DE 210 KGF/MM² E DIÂMETRO NOMINAL DE 12,7 MM, EM VIGA. AF_08/2022</v>
          </cell>
          <cell r="D1421" t="str">
            <v>KG</v>
          </cell>
          <cell r="E1421">
            <v>0</v>
          </cell>
        </row>
        <row r="1422">
          <cell r="B1422">
            <v>104296</v>
          </cell>
          <cell r="C1422" t="str">
            <v>FORNECIMENTO E INSTALAÇÃO DE CORDOALHA COM 7 FIOS, RESISTÊNCIA À TRAÇÃO DE 210 KGF/MM² E DIÂMETRO NOMINAL DE 15,2 MM, EM LAJE. AF_08/2022</v>
          </cell>
          <cell r="D1422" t="str">
            <v>KG</v>
          </cell>
          <cell r="E1422">
            <v>0</v>
          </cell>
        </row>
        <row r="1423">
          <cell r="B1423">
            <v>104300</v>
          </cell>
          <cell r="C1423" t="str">
            <v>FORNECIMENTO E INSTALAÇÃO DE CORDOALHA COM 7 FIOS, RESISTÊNCIA À TRAÇÃO DE 210 KGF/MM² E DIÂMETRO NOMINAL DE 15,2 MM, EM VIGA. AF_08/2022</v>
          </cell>
          <cell r="D1423" t="str">
            <v>KG</v>
          </cell>
          <cell r="E1423">
            <v>0</v>
          </cell>
        </row>
        <row r="1424">
          <cell r="B1424">
            <v>90944</v>
          </cell>
          <cell r="C1424" t="str">
            <v>CONTRAPISO ACÚSTICO EM ARGAMASSA PRONTA, PREPARO MANUAL, APLICADO EM ÁREAS SECA, ACABAMENTO NÃO REFORÇADO, ESPESSURA 6CM. AF_07/2021</v>
          </cell>
          <cell r="D1424" t="str">
            <v>M2</v>
          </cell>
          <cell r="E1424">
            <v>215.87</v>
          </cell>
        </row>
        <row r="1425">
          <cell r="B1425">
            <v>90934</v>
          </cell>
          <cell r="C1425" t="str">
            <v>CONTRAPISO ACÚSTICO EM ARGAMASSA PRONTA, PREPARO MANUAL, APLICADO EM ÁREAS SECAS, ACABAMENTO NÃO REFORÇADO, ESPESSURA 5CM. AF_07/2021</v>
          </cell>
          <cell r="D1425" t="str">
            <v>M2</v>
          </cell>
          <cell r="E1425">
            <v>200.04</v>
          </cell>
        </row>
        <row r="1426">
          <cell r="B1426">
            <v>90954</v>
          </cell>
          <cell r="C1426" t="str">
            <v>CONTRAPISO ACÚSTICO EM ARGAMASSA PRONTA, PREPARO MANUAL, APLICADO EM ÁREAS SECAS, ACABAMENTO NÃO REFORÇADO, ESPESSURA 7CM. AF_07/2021</v>
          </cell>
          <cell r="D1426" t="str">
            <v>M2</v>
          </cell>
          <cell r="E1426">
            <v>244.85</v>
          </cell>
        </row>
        <row r="1427">
          <cell r="B1427">
            <v>90933</v>
          </cell>
          <cell r="C1427" t="str">
            <v>CONTRAPISO ACÚSTICO EM ARGAMASSA PRONTA, PREPARO MECÂNICO COM MISTURADOR 300 KG, APLICADO EM ÁREAS SECAS, ACABAMENTO NÃO REFORÇADO, ESPESSURA 5CM. AF_07/2021</v>
          </cell>
          <cell r="D1427" t="str">
            <v>M2</v>
          </cell>
          <cell r="E1427">
            <v>181.77</v>
          </cell>
        </row>
        <row r="1428">
          <cell r="B1428">
            <v>90943</v>
          </cell>
          <cell r="C1428" t="str">
            <v>CONTRAPISO ACÚSTICO EM ARGAMASSA PRONTA, PREPARO MECÂNICO COM MISTURADOR 300 KG, APLICADO EM ÁREAS SECAS, ACABAMENTO NÃO REFORÇADO, ESPESSURA 6CM. AF_07/2021</v>
          </cell>
          <cell r="D1428" t="str">
            <v>M2</v>
          </cell>
          <cell r="E1428">
            <v>195.97</v>
          </cell>
        </row>
        <row r="1429">
          <cell r="B1429">
            <v>90953</v>
          </cell>
          <cell r="C1429" t="str">
            <v>CONTRAPISO ACÚSTICO EM ARGAMASSA PRONTA, PREPARO MECÂNICO COM MISTURADOR 300 KG, APLICADO EM ÁREAS SECAS, ACABAMENTO NÃO REFORÇADO, ESPESSURA 7CM. AF_07/2021</v>
          </cell>
          <cell r="D1429" t="str">
            <v>M2</v>
          </cell>
          <cell r="E1429">
            <v>221.97</v>
          </cell>
        </row>
        <row r="1430">
          <cell r="B1430">
            <v>90932</v>
          </cell>
          <cell r="C1430" t="str">
            <v>CONTRAPISO ACÚSTICO EM ARGAMASSA TRAÇO 1:4 (CIMENTO E AREIA), PREPARO MANUAL, APLICADO EM ÁREAS SECAS, ACABAMENTO NÃO REFORÇADO, ESPESSURA 5CM. AF_07/2021</v>
          </cell>
          <cell r="D1430" t="str">
            <v>M2</v>
          </cell>
          <cell r="E1430">
            <v>107.23</v>
          </cell>
        </row>
        <row r="1431">
          <cell r="B1431">
            <v>90942</v>
          </cell>
          <cell r="C1431" t="str">
            <v>CONTRAPISO ACÚSTICO EM ARGAMASSA TRAÇO 1:4 (CIMENTO E AREIA), PREPARO MANUAL, APLICADO EM ÁREAS SECAS, ACABAMENTO NÃO REFORÇADO, ESPESSURA 6CM. AF_07/2021</v>
          </cell>
          <cell r="D1431" t="str">
            <v>M2</v>
          </cell>
          <cell r="E1431">
            <v>114.8</v>
          </cell>
        </row>
        <row r="1432">
          <cell r="B1432">
            <v>90952</v>
          </cell>
          <cell r="C1432" t="str">
            <v>CONTRAPISO ACÚSTICO EM ARGAMASSA TRAÇO 1:4 (CIMENTO E AREIA), PREPARO MANUAL, APLICADO EM ÁREAS SECAS, ACABAMENTO NÃO REFORÇADO, ESPESSURA 7CM. AF_07/2021</v>
          </cell>
          <cell r="D1432" t="str">
            <v>M2</v>
          </cell>
          <cell r="E1432">
            <v>128.65</v>
          </cell>
        </row>
        <row r="1433">
          <cell r="B1433">
            <v>90930</v>
          </cell>
          <cell r="C1433" t="str">
            <v>CONTRAPISO ACÚSTICO EM ARGAMASSA TRAÇO 1:4 (CIMENTO E AREIA), PREPARO MECÂNICO COM BETONEIRA 400L, APLICADO EM ÁREAS SECAS, ACABAMENTO NÃO REFORÇADO, ESPESSURA 5CM. AF_07/2021</v>
          </cell>
          <cell r="D1433" t="str">
            <v>M2</v>
          </cell>
          <cell r="E1433">
            <v>97.44</v>
          </cell>
        </row>
        <row r="1434">
          <cell r="B1434">
            <v>90940</v>
          </cell>
          <cell r="C1434" t="str">
            <v>CONTRAPISO ACÚSTICO EM ARGAMASSA TRAÇO 1:4 (CIMENTO E AREIA), PREPARO MECÂNICO COM BETONEIRA 400L, APLICADO EM ÁREAS SECAS, ACABAMENTO NÃO REFORÇADO, ESPESSURA 6CM. AF_07/2021</v>
          </cell>
          <cell r="D1434" t="str">
            <v>M2</v>
          </cell>
          <cell r="E1434">
            <v>104.14</v>
          </cell>
        </row>
        <row r="1435">
          <cell r="B1435">
            <v>90950</v>
          </cell>
          <cell r="C1435" t="str">
            <v>CONTRAPISO ACÚSTICO EM ARGAMASSA TRAÇO 1:4 (CIMENTO E AREIA), PREPARO MECÂNICO COM BETONEIRA 400L, APLICADO EM ÁREAS SECAS, ACABAMENTO NÃO REFORÇADO, ESPESSURA 7CM. AF_07/2021</v>
          </cell>
          <cell r="D1435" t="str">
            <v>M2</v>
          </cell>
          <cell r="E1435">
            <v>116.39</v>
          </cell>
        </row>
        <row r="1436">
          <cell r="B1436">
            <v>88476</v>
          </cell>
          <cell r="C1436" t="str">
            <v>CONTRAPISO COM ARGAMASSA AUTONIVELANTE, APLICADO SOBRE LAJE, ADERIDO, ESPESSURA 2CM. AF_07/2021</v>
          </cell>
          <cell r="D1436" t="str">
            <v>M2</v>
          </cell>
          <cell r="E1436">
            <v>21.57</v>
          </cell>
        </row>
        <row r="1437">
          <cell r="B1437">
            <v>88477</v>
          </cell>
          <cell r="C1437" t="str">
            <v>CONTRAPISO COM ARGAMASSA AUTONIVELANTE, APLICADO SOBRE LAJE, ADERIDO, ESPESSURA 3CM. AF_07/2021</v>
          </cell>
          <cell r="D1437" t="str">
            <v>M2</v>
          </cell>
          <cell r="E1437">
            <v>30.05</v>
          </cell>
        </row>
        <row r="1438">
          <cell r="B1438">
            <v>88478</v>
          </cell>
          <cell r="C1438" t="str">
            <v>CONTRAPISO COM ARGAMASSA AUTONIVELANTE, APLICADO SOBRE LAJE, ADERIDO, ESPESSURA 4CM. AF_07/2021</v>
          </cell>
          <cell r="D1438" t="str">
            <v>M2</v>
          </cell>
          <cell r="E1438">
            <v>37.049999999999997</v>
          </cell>
        </row>
        <row r="1439">
          <cell r="B1439">
            <v>88470</v>
          </cell>
          <cell r="C1439" t="str">
            <v>CONTRAPISO COM ARGAMASSA AUTONIVELANTE, APLICADO SOBRE LAJE, NÃO ADERIDO, ESPESSURA 3CM. AF_07/2021</v>
          </cell>
          <cell r="D1439" t="str">
            <v>M2</v>
          </cell>
          <cell r="E1439">
            <v>25.58</v>
          </cell>
        </row>
        <row r="1440">
          <cell r="B1440">
            <v>88471</v>
          </cell>
          <cell r="C1440" t="str">
            <v>CONTRAPISO COM ARGAMASSA AUTONIVELANTE, APLICADO SOBRE LAJE, NÃO ADERIDO, ESPESSURA 4CM. AF_07/2021</v>
          </cell>
          <cell r="D1440" t="str">
            <v>M2</v>
          </cell>
          <cell r="E1440">
            <v>32.26</v>
          </cell>
        </row>
        <row r="1441">
          <cell r="B1441">
            <v>88472</v>
          </cell>
          <cell r="C1441" t="str">
            <v>CONTRAPISO COM ARGAMASSA AUTONIVELANTE, APLICADO SOBRE LAJE, NÃO ADERIDO, ESPESSURA 5CM. AF_07/2021</v>
          </cell>
          <cell r="D1441" t="str">
            <v>M2</v>
          </cell>
          <cell r="E1441">
            <v>37.520000000000003</v>
          </cell>
        </row>
        <row r="1442">
          <cell r="B1442">
            <v>87759</v>
          </cell>
          <cell r="C1442" t="str">
            <v>CONTRAPISO EM ARGAMASSA PRONTA, PREPARO MANUAL, APLICADO EM ÁREAS MOLHADAS SOBRE IMPERMEABILIZAÇÃO, ACABAMENTO NÃO REFORÇADO, ESPESSURA 3CM. AF_07/2021</v>
          </cell>
          <cell r="D1442" t="str">
            <v>M2</v>
          </cell>
          <cell r="E1442">
            <v>138.24</v>
          </cell>
        </row>
        <row r="1443">
          <cell r="B1443">
            <v>87769</v>
          </cell>
          <cell r="C1443" t="str">
            <v>CONTRAPISO EM ARGAMASSA PRONTA, PREPARO MANUAL, APLICADO EM ÁREAS MOLHADAS SOBRE IMPERMEABILIZAÇÃO, ACABAMENTO NÃO REFORÇADO, ESPESSURA 4CM. AF_07/2021</v>
          </cell>
          <cell r="D1443" t="str">
            <v>M2</v>
          </cell>
          <cell r="E1443">
            <v>163.86</v>
          </cell>
        </row>
        <row r="1444">
          <cell r="B1444">
            <v>87739</v>
          </cell>
          <cell r="C1444" t="str">
            <v>CONTRAPISO EM ARGAMASSA PRONTA, PREPARO MANUAL, APLICADO EM ÁREAS MOLHADAS SOBRE LAJE, ADERIDO, ACABAMENTO NÃO REFORÇADO, ESPESSURA 2CM. AF_07/2021</v>
          </cell>
          <cell r="D1444" t="str">
            <v>M2</v>
          </cell>
          <cell r="E1444">
            <v>108.99</v>
          </cell>
        </row>
        <row r="1445">
          <cell r="B1445">
            <v>87749</v>
          </cell>
          <cell r="C1445" t="str">
            <v>CONTRAPISO EM ARGAMASSA PRONTA, PREPARO MANUAL, APLICADO EM ÁREAS MOLHADAS SOBRE LAJE, ADERIDO, ACABAMENTO NÃO REFORÇADO, ESPESSURA 3CM. AF_07/2021</v>
          </cell>
          <cell r="D1445" t="str">
            <v>M2</v>
          </cell>
          <cell r="E1445">
            <v>140.19999999999999</v>
          </cell>
        </row>
        <row r="1446">
          <cell r="B1446">
            <v>87624</v>
          </cell>
          <cell r="C1446" t="str">
            <v>CONTRAPISO EM ARGAMASSA PRONTA, PREPARO MANUAL, APLICADO EM ÁREAS SECAS SOBRE LAJE, ADERIDO, ACABAMENTO NÃO REFORÇADO, ESPESSURA 2CM. AF_07/2021</v>
          </cell>
          <cell r="D1446" t="str">
            <v>M2</v>
          </cell>
          <cell r="E1446">
            <v>91.37</v>
          </cell>
        </row>
        <row r="1447">
          <cell r="B1447">
            <v>87634</v>
          </cell>
          <cell r="C1447" t="str">
            <v>CONTRAPISO EM ARGAMASSA PRONTA, PREPARO MANUAL, APLICADO EM ÁREAS SECAS SOBRE LAJE, ADERIDO, ACABAMENTO NÃO REFORÇADO, ESPESSURA 3CM. AF_07/2021</v>
          </cell>
          <cell r="D1447" t="str">
            <v>M2</v>
          </cell>
          <cell r="E1447">
            <v>122.57</v>
          </cell>
        </row>
        <row r="1448">
          <cell r="B1448">
            <v>87644</v>
          </cell>
          <cell r="C1448" t="str">
            <v>CONTRAPISO EM ARGAMASSA PRONTA, PREPARO MANUAL, APLICADO EM ÁREAS SECAS SOBRE LAJE, ADERIDO, ACABAMENTO NÃO REFORÇADO, ESPESSURA 4CM. AF_07/2021</v>
          </cell>
          <cell r="D1448" t="str">
            <v>M2</v>
          </cell>
          <cell r="E1448">
            <v>148.13</v>
          </cell>
        </row>
        <row r="1449">
          <cell r="B1449">
            <v>87684</v>
          </cell>
          <cell r="C1449" t="str">
            <v>CONTRAPISO EM ARGAMASSA PRONTA, PREPARO MANUAL, APLICADO EM ÁREAS SECAS SOBRE LAJE, NÃO ADERIDO, ACABAMENTO NÃO REFORÇADO, ESPESSURA 4CM. AF_07/2021</v>
          </cell>
          <cell r="D1449" t="str">
            <v>M2</v>
          </cell>
          <cell r="E1449">
            <v>142.88</v>
          </cell>
        </row>
        <row r="1450">
          <cell r="B1450">
            <v>87694</v>
          </cell>
          <cell r="C1450" t="str">
            <v>CONTRAPISO EM ARGAMASSA PRONTA, PREPARO MANUAL, APLICADO EM ÁREAS SECAS SOBRE LAJE, NÃO ADERIDO, ACABAMENTO NÃO REFORÇADO, ESPESSURA 5CM. AF_07/2021</v>
          </cell>
          <cell r="D1450" t="str">
            <v>M2</v>
          </cell>
          <cell r="E1450">
            <v>163.69</v>
          </cell>
        </row>
        <row r="1451">
          <cell r="B1451">
            <v>87704</v>
          </cell>
          <cell r="C1451" t="str">
            <v>CONTRAPISO EM ARGAMASSA PRONTA, PREPARO MANUAL, APLICADO EM ÁREAS SECAS SOBRE LAJE, NÃO ADERIDO, ACABAMENTO NÃO REFORÇADO, ESPESSURA 6CM. AF_07/2021</v>
          </cell>
          <cell r="D1451" t="str">
            <v>M2</v>
          </cell>
          <cell r="E1451">
            <v>177.62</v>
          </cell>
        </row>
        <row r="1452">
          <cell r="B1452">
            <v>87758</v>
          </cell>
          <cell r="C1452" t="str">
            <v>CONTRAPISO EM ARGAMASSA PRONTA, PREPARO MECÂNICO COM MISTURADOR 300 KG, APLICADO EM ÁREAS MOLHADAS SOBRE IMPERMEABILIZAÇÃO, ACABAMENTO NÃO REFORÇADO, ESPESSURA 3CM. AF_07/2021</v>
          </cell>
          <cell r="D1452" t="str">
            <v>M2</v>
          </cell>
          <cell r="E1452">
            <v>125.27</v>
          </cell>
        </row>
        <row r="1453">
          <cell r="B1453">
            <v>87768</v>
          </cell>
          <cell r="C1453" t="str">
            <v>CONTRAPISO EM ARGAMASSA PRONTA, PREPARO MECÂNICO COM MISTURADOR 300 KG, APLICADO EM ÁREAS MOLHADAS SOBRE IMPERMEABILIZAÇÃO, ACABAMENTO NÃO REFORÇADO, ESPESSURA 4CM. AF_07/2021</v>
          </cell>
          <cell r="D1453" t="str">
            <v>M2</v>
          </cell>
          <cell r="E1453">
            <v>147.91</v>
          </cell>
        </row>
        <row r="1454">
          <cell r="B1454">
            <v>87738</v>
          </cell>
          <cell r="C1454" t="str">
            <v>CONTRAPISO EM ARGAMASSA PRONTA, PREPARO MECÂNICO COM MISTURADOR 300 KG, APLICADO EM ÁREAS MOLHADAS SOBRE LAJE, ADERIDO, ACABAMENTO NÃO REFORÇADO, ESPESSURA 2CM. AF_07/2021</v>
          </cell>
          <cell r="D1454" t="str">
            <v>M2</v>
          </cell>
          <cell r="E1454">
            <v>99.66</v>
          </cell>
        </row>
        <row r="1455">
          <cell r="B1455">
            <v>87748</v>
          </cell>
          <cell r="C1455" t="str">
            <v>CONTRAPISO EM ARGAMASSA PRONTA, PREPARO MECÂNICO COM MISTURADOR 300 KG, APLICADO EM ÁREAS MOLHADAS SOBRE LAJE, ADERIDO, ACABAMENTO NÃO REFORÇADO, ESPESSURA 3CM. AF_07/2021</v>
          </cell>
          <cell r="D1455" t="str">
            <v>M2</v>
          </cell>
          <cell r="E1455">
            <v>127.23</v>
          </cell>
        </row>
        <row r="1456">
          <cell r="B1456">
            <v>87623</v>
          </cell>
          <cell r="C1456" t="str">
            <v>CONTRAPISO EM ARGAMASSA PRONTA, PREPARO MECÂNICO COM MISTURADOR 300 KG, APLICADO EM ÁREAS SECAS SOBRE LAJE, ADERIDO, ACABAMENTO NÃO REFORÇADO, ESPESSURA 2CM. AF_07/2021</v>
          </cell>
          <cell r="D1456" t="str">
            <v>M2</v>
          </cell>
          <cell r="E1456">
            <v>82.04</v>
          </cell>
        </row>
        <row r="1457">
          <cell r="B1457">
            <v>87633</v>
          </cell>
          <cell r="C1457" t="str">
            <v>CONTRAPISO EM ARGAMASSA PRONTA, PREPARO MECÂNICO COM MISTURADOR 300 KG, APLICADO EM ÁREAS SECAS SOBRE LAJE, ADERIDO, ACABAMENTO NÃO REFORÇADO, ESPESSURA 3CM. AF_07/2021</v>
          </cell>
          <cell r="D1457" t="str">
            <v>M2</v>
          </cell>
          <cell r="E1457">
            <v>109.6</v>
          </cell>
        </row>
        <row r="1458">
          <cell r="B1458">
            <v>87643</v>
          </cell>
          <cell r="C1458" t="str">
            <v>CONTRAPISO EM ARGAMASSA PRONTA, PREPARO MECÂNICO COM MISTURADOR 300 KG, APLICADO EM ÁREAS SECAS SOBRE LAJE, ADERIDO, ACABAMENTO NÃO REFORÇADO, ESPESSURA 4CM. AF_07/2021</v>
          </cell>
          <cell r="D1458" t="str">
            <v>M2</v>
          </cell>
          <cell r="E1458">
            <v>132.18</v>
          </cell>
        </row>
        <row r="1459">
          <cell r="B1459">
            <v>87683</v>
          </cell>
          <cell r="C1459" t="str">
            <v>CONTRAPISO EM ARGAMASSA PRONTA, PREPARO MECÂNICO COM MISTURADOR 300 KG, APLICADO EM ÁREAS SECAS SOBRE LAJE, NÃO ADERIDO, ACABAMENTO NÃO REFORÇADO, ESPESSURA 4CM. AF_07/2021</v>
          </cell>
          <cell r="D1459" t="str">
            <v>M2</v>
          </cell>
          <cell r="E1459">
            <v>126.93</v>
          </cell>
        </row>
        <row r="1460">
          <cell r="B1460">
            <v>87703</v>
          </cell>
          <cell r="C1460" t="str">
            <v>CONTRAPISO EM ARGAMASSA PRONTA, PREPARO MECÂNICO COM MISTURADOR 300 KG, APLICADO EM ÁREAS SECAS SOBRE LAJE, NÃO ADERIDO, ACABAMENTO NÃO REFORÇADO, ESPESSURA 6CM. AF_07/2021</v>
          </cell>
          <cell r="D1460" t="str">
            <v>M2</v>
          </cell>
          <cell r="E1460">
            <v>157.72</v>
          </cell>
        </row>
        <row r="1461">
          <cell r="B1461">
            <v>87693</v>
          </cell>
          <cell r="C1461" t="str">
            <v>CONTRAPISO EM ARGAMASSA PRONTA, PREPARO MECÂNICO COM MISTURADOR 300 KG, APLICADO EM ÁREAS SECAS SOBRE LAJE, NÃO ADERIDO, ESPESSURA 5CM. AF_07/2021</v>
          </cell>
          <cell r="D1461" t="str">
            <v>M2</v>
          </cell>
          <cell r="E1461">
            <v>145.41999999999999</v>
          </cell>
        </row>
        <row r="1462">
          <cell r="B1462">
            <v>87757</v>
          </cell>
          <cell r="C1462" t="str">
            <v>CONTRAPISO EM ARGAMASSA TRAÇO 1:4 (CIMENTO E AREIA), PREPARO MANUAL, APLICADO EM ÁREAS MOLHADAS SOBRE IMPERMEABILIZAÇÃO, ACABAMENTO NÃO REFORÇADO, ESPESSURA 3CM. AF_07/2021</v>
          </cell>
          <cell r="D1462" t="str">
            <v>M2</v>
          </cell>
          <cell r="E1462">
            <v>72.34</v>
          </cell>
        </row>
        <row r="1463">
          <cell r="B1463">
            <v>87767</v>
          </cell>
          <cell r="C1463" t="str">
            <v>CONTRAPISO EM ARGAMASSA TRAÇO 1:4 (CIMENTO E AREIA), PREPARO MANUAL, APLICADO EM ÁREAS MOLHADAS SOBRE IMPERMEABILIZAÇÃO, ACABAMENTO NÃO REFORÇADO, ESPESSURA 4CM. AF_07/2021</v>
          </cell>
          <cell r="D1463" t="str">
            <v>M2</v>
          </cell>
          <cell r="E1463">
            <v>82.83</v>
          </cell>
        </row>
        <row r="1464">
          <cell r="B1464">
            <v>87737</v>
          </cell>
          <cell r="C1464" t="str">
            <v>CONTRAPISO EM ARGAMASSA TRAÇO 1:4 (CIMENTO E AREIA), PREPARO MANUAL, APLICADO EM ÁREAS MOLHADAS SOBRE LAJE, ADERIDO, ACABAMENTO NÃO REFORÇADO, ESPESSURA 2CM. AF_07/2021</v>
          </cell>
          <cell r="D1464" t="str">
            <v>M2</v>
          </cell>
          <cell r="E1464">
            <v>61.59</v>
          </cell>
        </row>
        <row r="1465">
          <cell r="B1465">
            <v>87747</v>
          </cell>
          <cell r="C1465" t="str">
            <v>CONTRAPISO EM ARGAMASSA TRAÇO 1:4 (CIMENTO E AREIA), PREPARO MANUAL, APLICADO EM ÁREAS MOLHADAS SOBRE LAJE, ADERIDO, ACABAMENTO NÃO REFORÇADO, ESPESSURA 3CM. AF_07/2021</v>
          </cell>
          <cell r="D1465" t="str">
            <v>M2</v>
          </cell>
          <cell r="E1465">
            <v>74.3</v>
          </cell>
        </row>
        <row r="1466">
          <cell r="B1466">
            <v>87622</v>
          </cell>
          <cell r="C1466" t="str">
            <v>CONTRAPISO EM ARGAMASSA TRAÇO 1:4 (CIMENTO E AREIA), PREPARO MANUAL, APLICADO EM ÁREAS SECAS SOBRE LAJE, ADERIDO, ACABAMENTO NÃO REFORÇADO, ESPESSURA 2CM. AF_07/2021</v>
          </cell>
          <cell r="D1466" t="str">
            <v>M2</v>
          </cell>
          <cell r="E1466">
            <v>43.97</v>
          </cell>
        </row>
        <row r="1467">
          <cell r="B1467">
            <v>87632</v>
          </cell>
          <cell r="C1467" t="str">
            <v>CONTRAPISO EM ARGAMASSA TRAÇO 1:4 (CIMENTO E AREIA), PREPARO MANUAL, APLICADO EM ÁREAS SECAS SOBRE LAJE, ADERIDO, ACABAMENTO NÃO REFORÇADO, ESPESSURA 3CM. AF_07/2021</v>
          </cell>
          <cell r="D1467" t="str">
            <v>M2</v>
          </cell>
          <cell r="E1467">
            <v>56.67</v>
          </cell>
        </row>
        <row r="1468">
          <cell r="B1468">
            <v>87642</v>
          </cell>
          <cell r="C1468" t="str">
            <v>CONTRAPISO EM ARGAMASSA TRAÇO 1:4 (CIMENTO E AREIA), PREPARO MANUAL, APLICADO EM ÁREAS SECAS SOBRE LAJE, ADERIDO, ACABAMENTO NÃO REFORÇADO, ESPESSURA 4CM. AF_07/2021</v>
          </cell>
          <cell r="D1468" t="str">
            <v>M2</v>
          </cell>
          <cell r="E1468">
            <v>67.099999999999994</v>
          </cell>
        </row>
        <row r="1469">
          <cell r="B1469">
            <v>87682</v>
          </cell>
          <cell r="C1469" t="str">
            <v>CONTRAPISO EM ARGAMASSA TRAÇO 1:4 (CIMENTO E AREIA), PREPARO MANUAL, APLICADO EM ÁREAS SECAS SOBRE LAJE, NÃO ADERIDO, ACABAMENTO NÃO REFORÇADO, ESPESSURA 4CM. AF_07/2021</v>
          </cell>
          <cell r="D1469" t="str">
            <v>M2</v>
          </cell>
          <cell r="E1469">
            <v>61.85</v>
          </cell>
        </row>
        <row r="1470">
          <cell r="B1470">
            <v>87692</v>
          </cell>
          <cell r="C1470" t="str">
            <v>CONTRAPISO EM ARGAMASSA TRAÇO 1:4 (CIMENTO E AREIA), PREPARO MANUAL, APLICADO EM ÁREAS SECAS SOBRE LAJE, NÃO ADERIDO, ACABAMENTO NÃO REFORÇADO, ESPESSURA 5CM. AF_07/2021</v>
          </cell>
          <cell r="D1470" t="str">
            <v>M2</v>
          </cell>
          <cell r="E1470">
            <v>70.88</v>
          </cell>
        </row>
        <row r="1471">
          <cell r="B1471">
            <v>87702</v>
          </cell>
          <cell r="C1471" t="str">
            <v>CONTRAPISO EM ARGAMASSA TRAÇO 1:4 (CIMENTO E AREIA), PREPARO MANUAL, APLICADO EM ÁREAS SECAS SOBRE LAJE, NÃO ADERIDO, ACABAMENTO NÃO REFORÇADO, ESPESSURA 6CM. AF_07/2021</v>
          </cell>
          <cell r="D1471" t="str">
            <v>M2</v>
          </cell>
          <cell r="E1471">
            <v>76.55</v>
          </cell>
        </row>
        <row r="1472">
          <cell r="B1472">
            <v>87755</v>
          </cell>
          <cell r="C1472" t="str">
            <v>CONTRAPISO EM ARGAMASSA TRAÇO 1:4 (CIMENTO E AREIA), PREPARO MECÂNICO COM BETONEIRA 400 L, APLICADO EM ÁREAS MOLHADAS SOBRE IMPERMEABILIZAÇÃO, ACABAMENTO NÃO REFORÇADO, ESPESSURA 3CM. AF_07/2021</v>
          </cell>
          <cell r="D1472" t="str">
            <v>M2</v>
          </cell>
          <cell r="E1472">
            <v>65.39</v>
          </cell>
        </row>
        <row r="1473">
          <cell r="B1473">
            <v>87765</v>
          </cell>
          <cell r="C1473" t="str">
            <v>CONTRAPISO EM ARGAMASSA TRAÇO 1:4 (CIMENTO E AREIA), PREPARO MECÂNICO COM BETONEIRA 400 L, APLICADO EM ÁREAS MOLHADAS SOBRE IMPERMEABILIZAÇÃO, ACABAMENTO NÃO REFORÇADO, ESPESSURA 4CM. AF_07/2021</v>
          </cell>
          <cell r="D1473" t="str">
            <v>M2</v>
          </cell>
          <cell r="E1473">
            <v>74.28</v>
          </cell>
        </row>
        <row r="1474">
          <cell r="B1474">
            <v>87735</v>
          </cell>
          <cell r="C1474" t="str">
            <v>CONTRAPISO EM ARGAMASSA TRAÇO 1:4 (CIMENTO E AREIA), PREPARO MECÂNICO COM BETONEIRA 400 L, APLICADO EM ÁREAS MOLHADAS SOBRE LAJE, ADERIDO, ACABAMENTO NÃO REFORÇADO, ESPESSURA 2CM. AF_07/2021</v>
          </cell>
          <cell r="D1474" t="str">
            <v>M2</v>
          </cell>
          <cell r="E1474">
            <v>56.59</v>
          </cell>
        </row>
        <row r="1475">
          <cell r="B1475">
            <v>87745</v>
          </cell>
          <cell r="C1475" t="str">
            <v>CONTRAPISO EM ARGAMASSA TRAÇO 1:4 (CIMENTO E AREIA), PREPARO MECÂNICO COM BETONEIRA 400 L, APLICADO EM ÁREAS MOLHADAS SOBRE LAJE, ADERIDO, ACABAMENTO NÃO REFORÇADO, ESPESSURA 3CM. AF_07/2021</v>
          </cell>
          <cell r="D1475" t="str">
            <v>M2</v>
          </cell>
          <cell r="E1475">
            <v>67.349999999999994</v>
          </cell>
        </row>
        <row r="1476">
          <cell r="B1476">
            <v>87620</v>
          </cell>
          <cell r="C1476" t="str">
            <v>CONTRAPISO EM ARGAMASSA TRAÇO 1:4 (CIMENTO E AREIA), PREPARO MECÂNICO COM BETONEIRA 400 L, APLICADO EM ÁREAS SECAS SOBRE LAJE, ADERIDO, ACABAMENTO NÃO REFORÇADO, ESPESSURA 2CM. AF_07/2021</v>
          </cell>
          <cell r="D1476" t="str">
            <v>M2</v>
          </cell>
          <cell r="E1476">
            <v>38.97</v>
          </cell>
        </row>
        <row r="1477">
          <cell r="B1477">
            <v>87630</v>
          </cell>
          <cell r="C1477" t="str">
            <v>CONTRAPISO EM ARGAMASSA TRAÇO 1:4 (CIMENTO E AREIA), PREPARO MECÂNICO COM BETONEIRA 400 L, APLICADO EM ÁREAS SECAS SOBRE LAJE, ADERIDO, ACABAMENTO NÃO REFORÇADO, ESPESSURA 3CM. AF_07/2021</v>
          </cell>
          <cell r="D1477" t="str">
            <v>M2</v>
          </cell>
          <cell r="E1477">
            <v>49.72</v>
          </cell>
        </row>
        <row r="1478">
          <cell r="B1478">
            <v>87640</v>
          </cell>
          <cell r="C1478" t="str">
            <v>CONTRAPISO EM ARGAMASSA TRAÇO 1:4 (CIMENTO E AREIA), PREPARO MECÂNICO COM BETONEIRA 400 L, APLICADO EM ÁREAS SECAS SOBRE LAJE, ADERIDO, ACABAMENTO NÃO REFORÇADO, ESPESSURA 4CM. AF_07/2021</v>
          </cell>
          <cell r="D1478" t="str">
            <v>M2</v>
          </cell>
          <cell r="E1478">
            <v>58.55</v>
          </cell>
        </row>
        <row r="1479">
          <cell r="B1479">
            <v>87680</v>
          </cell>
          <cell r="C1479" t="str">
            <v>CONTRAPISO EM ARGAMASSA TRAÇO 1:4 (CIMENTO E AREIA), PREPARO MECÂNICO COM BETONEIRA 400 L, APLICADO EM ÁREAS SECAS SOBRE LAJE, NÃO ADERIDO, ACABAMENTO NÃO REFORÇADO, ESPESSURA 4CM. AF_07/2021</v>
          </cell>
          <cell r="D1479" t="str">
            <v>M2</v>
          </cell>
          <cell r="E1479">
            <v>53.3</v>
          </cell>
        </row>
        <row r="1480">
          <cell r="B1480">
            <v>87690</v>
          </cell>
          <cell r="C1480" t="str">
            <v>CONTRAPISO EM ARGAMASSA TRAÇO 1:4 (CIMENTO E AREIA), PREPARO MECÂNICO COM BETONEIRA 400 L, APLICADO EM ÁREAS SECAS SOBRE LAJE, NÃO ADERIDO, ACABAMENTO NÃO REFORÇADO, ESPESSURA 5CM. AF_07/2021</v>
          </cell>
          <cell r="D1480" t="str">
            <v>M2</v>
          </cell>
          <cell r="E1480">
            <v>61.09</v>
          </cell>
        </row>
        <row r="1481">
          <cell r="B1481">
            <v>87700</v>
          </cell>
          <cell r="C1481" t="str">
            <v>CONTRAPISO EM ARGAMASSA TRAÇO 1:4 (CIMENTO E AREIA), PREPARO MECÂNICO COM BETONEIRA 400 L, APLICADO EM ÁREAS SECAS SOBRE LAJE, NÃO ADERIDO, ACABAMENTO NÃO REFORÇADO, ESPESSURA 6CM. AF_07/2021</v>
          </cell>
          <cell r="D1481" t="str">
            <v>M2</v>
          </cell>
          <cell r="E1481">
            <v>65.89</v>
          </cell>
        </row>
        <row r="1482">
          <cell r="B1482">
            <v>102803</v>
          </cell>
          <cell r="C1482" t="str">
            <v>REFORÇO SUPERFICIAL PARA CONTRAPISOS DE ARGAMASSA SEMI-SECA. AF_07/2021</v>
          </cell>
          <cell r="D1482" t="str">
            <v>M2</v>
          </cell>
          <cell r="E1482">
            <v>3.3</v>
          </cell>
        </row>
        <row r="1483">
          <cell r="B1483">
            <v>92717</v>
          </cell>
          <cell r="C1483" t="str">
            <v>APARELHO PARA CORTE E SOLDA OXI-ACETILENO SOBRE RODAS, INCLUSIVE CILINDROS E MAÇARICOS - CHI DIURNO. AF_05/2023</v>
          </cell>
          <cell r="D1483" t="str">
            <v>CHI</v>
          </cell>
          <cell r="E1483">
            <v>0.28000000000000003</v>
          </cell>
        </row>
        <row r="1484">
          <cell r="B1484">
            <v>92716</v>
          </cell>
          <cell r="C1484" t="str">
            <v>APARELHO PARA CORTE E SOLDA OXI-ACETILENO SOBRE RODAS, INCLUSIVE CILINDROS E MAÇARICOS - CHP DIURNO. AF_05/2023</v>
          </cell>
          <cell r="D1484" t="str">
            <v>CHP</v>
          </cell>
          <cell r="E1484">
            <v>151.83000000000001</v>
          </cell>
        </row>
        <row r="1485">
          <cell r="B1485">
            <v>103668</v>
          </cell>
          <cell r="C1485" t="str">
            <v>BATE ESTACA PARA INSTALAÇÃO DE DEFENSAS METÁLICAS (GUARD RAIL) FIXO, INCLUSIVE CAMINHÃO TOCO PBT 9.700 KG, POTÊNCIA DE 160 CV - CHI DIURNO. AF_05/2023</v>
          </cell>
          <cell r="D1485" t="str">
            <v>CHI</v>
          </cell>
          <cell r="E1485">
            <v>0</v>
          </cell>
        </row>
        <row r="1486">
          <cell r="B1486">
            <v>103667</v>
          </cell>
          <cell r="C1486" t="str">
            <v>BATE ESTACA PARA INSTALAÇÃO DE DEFENSAS METÁLICAS (GUARD RAIL) FIXO, INCLUSIVE CAMINHÃO TOCO PBT 9.700 KG, POTÊNCIA DE 160 CV - CHP DIURNO. AF_05/2023</v>
          </cell>
          <cell r="D1486" t="str">
            <v>CHP</v>
          </cell>
          <cell r="E1486">
            <v>0</v>
          </cell>
        </row>
        <row r="1487">
          <cell r="B1487">
            <v>89218</v>
          </cell>
          <cell r="C1487" t="str">
            <v>BATE-ESTACAS POR GRAVIDADE, POTÊNCIA DE 160 HP, PESO DO MARTELO ATÉ 3 TONELADAS - CHI DIURNO. AF_11/2014</v>
          </cell>
          <cell r="D1487" t="str">
            <v>CHI</v>
          </cell>
          <cell r="E1487">
            <v>116.56</v>
          </cell>
        </row>
        <row r="1488">
          <cell r="B1488">
            <v>89843</v>
          </cell>
          <cell r="C1488" t="str">
            <v>BATE-ESTACAS POR GRAVIDADE, POTÊNCIA DE 160 HP, PESO DO MARTELO ATÉ 3 TONELADAS - CHP DIURNO. AF_11/2014</v>
          </cell>
          <cell r="D1488" t="str">
            <v>CHP</v>
          </cell>
          <cell r="E1488">
            <v>245.84</v>
          </cell>
        </row>
        <row r="1489">
          <cell r="B1489">
            <v>87446</v>
          </cell>
          <cell r="C1489" t="str">
            <v>BETONEIRA CAPACIDADE NOMINAL 400 L, CAPACIDADE DE MISTURA 310 L, MOTOR A DIESEL POTÊNCIA 5,0 HP, SEM CARREGADOR - CHI DIURNO. AF_05/2023</v>
          </cell>
          <cell r="D1489" t="str">
            <v>CHI</v>
          </cell>
          <cell r="E1489">
            <v>0.6</v>
          </cell>
        </row>
        <row r="1490">
          <cell r="B1490">
            <v>87445</v>
          </cell>
          <cell r="C1490" t="str">
            <v>BETONEIRA CAPACIDADE NOMINAL 400 L, CAPACIDADE DE MISTURA 310 L, MOTOR A DIESEL POTÊNCIA 5,0 HP, SEM CARREGADOR - CHP DIURNO. AF_05/2023</v>
          </cell>
          <cell r="D1490" t="str">
            <v>CHP</v>
          </cell>
          <cell r="E1490">
            <v>5.79</v>
          </cell>
        </row>
        <row r="1491">
          <cell r="B1491">
            <v>93234</v>
          </cell>
          <cell r="C1491" t="str">
            <v>BETONEIRA CAPACIDADE NOMINAL 400 L, CAPACIDADE DE MISTURA 310 L, MOTOR A GASOLINA POTÊNCIA 5,5 HP, SEM CARREGADOR - CHI DIURNO. AF_02/2016</v>
          </cell>
          <cell r="D1491" t="str">
            <v>CHI</v>
          </cell>
          <cell r="E1491">
            <v>0.55000000000000004</v>
          </cell>
        </row>
        <row r="1492">
          <cell r="B1492">
            <v>93233</v>
          </cell>
          <cell r="C1492" t="str">
            <v>BETONEIRA CAPACIDADE NOMINAL 400 L, CAPACIDADE DE MISTURA 310 L, MOTOR A GASOLINA POTÊNCIA 5,5 HP, SEM CARREGADOR - CHP DIURNO. AF_02/2016</v>
          </cell>
          <cell r="D1492" t="str">
            <v>CHP</v>
          </cell>
          <cell r="E1492">
            <v>6.29</v>
          </cell>
        </row>
        <row r="1493">
          <cell r="B1493">
            <v>102953</v>
          </cell>
          <cell r="C1493" t="str">
            <v>BETONEIRA CAPACIDADE NOMINAL DE 250 L, CAPACIDADE DE MISTURA DE 175 L, MOTOR ELÉTRICO MONOFÁSICO POTÊNCIA 1CV - CHI DIURNO. AF_05/2023</v>
          </cell>
          <cell r="D1493" t="str">
            <v>CHI</v>
          </cell>
          <cell r="E1493">
            <v>0</v>
          </cell>
        </row>
        <row r="1494">
          <cell r="B1494">
            <v>102952</v>
          </cell>
          <cell r="C1494" t="str">
            <v>BETONEIRA CAPACIDADE NOMINAL DE 250 L, CAPACIDADE DE MISTURA DE 175 L, MOTOR ELÉTRICO MONOFÁSICO POTÊNCIA 1CV - CHP DIURNO. AF_05/2023</v>
          </cell>
          <cell r="D1494" t="str">
            <v>CHP</v>
          </cell>
          <cell r="E1494">
            <v>0</v>
          </cell>
        </row>
        <row r="1495">
          <cell r="B1495">
            <v>88831</v>
          </cell>
          <cell r="C1495" t="str">
            <v>BETONEIRA CAPACIDADE NOMINAL DE 400 L, CAPACIDADE DE MISTURA 280 L, MOTOR ELÉTRICO TRIFÁSICO POTÊNCIA DE 2 CV, SEM CARREGADOR - CHI DIURNO. AF_05/2023</v>
          </cell>
          <cell r="D1495" t="str">
            <v>CHI</v>
          </cell>
          <cell r="E1495">
            <v>0.44</v>
          </cell>
        </row>
        <row r="1496">
          <cell r="B1496">
            <v>88830</v>
          </cell>
          <cell r="C1496" t="str">
            <v>BETONEIRA CAPACIDADE NOMINAL DE 400 L, CAPACIDADE DE MISTURA 280 L, MOTOR ELÉTRICO TRIFÁSICO POTÊNCIA DE 2 CV, SEM CARREGADOR - CHP DIURNO. AF_05/2023</v>
          </cell>
          <cell r="D1496" t="str">
            <v>CHP</v>
          </cell>
          <cell r="E1496">
            <v>1.89</v>
          </cell>
        </row>
        <row r="1497">
          <cell r="B1497">
            <v>89226</v>
          </cell>
          <cell r="C1497" t="str">
            <v>BETONEIRA CAPACIDADE NOMINAL DE 600 L, CAPACIDADE DE MISTURA 360 L, MOTOR ELÉTRICO TRIFÁSICO POTÊNCIA DE 4 CV, SEM CARREGADOR - CHI DIURNO. AF_05/2023</v>
          </cell>
          <cell r="D1497" t="str">
            <v>CHI</v>
          </cell>
          <cell r="E1497">
            <v>1.82</v>
          </cell>
        </row>
        <row r="1498">
          <cell r="B1498">
            <v>89225</v>
          </cell>
          <cell r="C1498" t="str">
            <v>BETONEIRA CAPACIDADE NOMINAL DE 600 L, CAPACIDADE DE MISTURA 360 L, MOTOR ELÉTRICO TRIFÁSICO POTÊNCIA DE 4 CV, SEM CARREGADOR - CHP DIURNO. AF_05/2023</v>
          </cell>
          <cell r="D1498" t="str">
            <v>CHP</v>
          </cell>
          <cell r="E1498">
            <v>5.56</v>
          </cell>
        </row>
        <row r="1499">
          <cell r="B1499">
            <v>89279</v>
          </cell>
          <cell r="C1499" t="str">
            <v>BETONEIRA CAPACIDADE NOMINAL DE 600 L, CAPACIDADE DE MISTURA 440 L, MOTOR A DIESEL POTÊNCIA 10 HP, COM CARREGADOR - CHI DIURNO. AF_05/2023</v>
          </cell>
          <cell r="D1499" t="str">
            <v>CHI</v>
          </cell>
          <cell r="E1499">
            <v>2.21</v>
          </cell>
        </row>
        <row r="1500">
          <cell r="B1500">
            <v>89278</v>
          </cell>
          <cell r="C1500" t="str">
            <v>BETONEIRA CAPACIDADE NOMINAL DE 600 L, CAPACIDADE DE MISTURA 440 L, MOTOR A DIESEL POTÊNCIA 10 HP, COM CARREGADOR - CHP DIURNO. AF_05/2023</v>
          </cell>
          <cell r="D1500" t="str">
            <v>CHP</v>
          </cell>
          <cell r="E1500">
            <v>13.6</v>
          </cell>
        </row>
        <row r="1501">
          <cell r="B1501">
            <v>90651</v>
          </cell>
          <cell r="C1501" t="str">
            <v>BOMBA CENTRÍFUGA MONOESTÁGIO COM MOTOR ELÉTRICO MONOFÁSICO, POTÊNCIA 15 HP, DIÂMETRO DO ROTOR 173 MM, HM/Q = 30 MCA / 90 M3/H A 45 MCA / 55 M3/H - CHI DIURNO. AF_06/2015</v>
          </cell>
          <cell r="D1501" t="str">
            <v>CHI</v>
          </cell>
          <cell r="E1501">
            <v>1.05</v>
          </cell>
        </row>
        <row r="1502">
          <cell r="B1502">
            <v>90650</v>
          </cell>
          <cell r="C1502" t="str">
            <v>BOMBA CENTRÍFUGA MONOESTÁGIO COM MOTOR ELÉTRICO MONOFÁSICO, POTÊNCIA 15 HP, DIÂMETRO DO ROTOR 173 MM, HM/Q = 30 MCA / 90 M3/H A 45 MCA / 55 M3/H - CHP DIURNO. AF_06/2015</v>
          </cell>
          <cell r="D1502" t="str">
            <v>CHP</v>
          </cell>
          <cell r="E1502">
            <v>10.26</v>
          </cell>
        </row>
        <row r="1503">
          <cell r="B1503">
            <v>106101</v>
          </cell>
          <cell r="C1503" t="str">
            <v>BOMBA DE INJEÇÃO, ELÉTRICA, TRIFÁSICA, POTÊNCIA 7,5 CV - CHI DIURNO. AF_08/2025</v>
          </cell>
          <cell r="D1503" t="str">
            <v>CHI</v>
          </cell>
          <cell r="E1503">
            <v>0</v>
          </cell>
        </row>
        <row r="1504">
          <cell r="B1504">
            <v>106100</v>
          </cell>
          <cell r="C1504" t="str">
            <v>BOMBA DE INJEÇÃO, ELÉTRICA, TRIFÁSICA, POTÊNCIA 7,5 CV- CHP DIURNO. AF_08/2025</v>
          </cell>
          <cell r="D1504" t="str">
            <v>CHP</v>
          </cell>
          <cell r="E1504">
            <v>0</v>
          </cell>
        </row>
        <row r="1505">
          <cell r="B1505">
            <v>90657</v>
          </cell>
          <cell r="C1505" t="str">
            <v>BOMBA DE PROJEÇÃO DE CONCRETO SECO, POTÊNCIA 10 CV, VAZÃO 3 M3/H - CHI DIURNO. AF_06/2015</v>
          </cell>
          <cell r="D1505" t="str">
            <v>CHI</v>
          </cell>
          <cell r="E1505">
            <v>5.46</v>
          </cell>
        </row>
        <row r="1506">
          <cell r="B1506">
            <v>90656</v>
          </cell>
          <cell r="C1506" t="str">
            <v>BOMBA DE PROJEÇÃO DE CONCRETO SECO, POTÊNCIA 10 CV, VAZÃO 3 M3/H - CHP DIURNO. AF_06/2015</v>
          </cell>
          <cell r="D1506" t="str">
            <v>CHP</v>
          </cell>
          <cell r="E1506">
            <v>15.75</v>
          </cell>
        </row>
        <row r="1507">
          <cell r="B1507">
            <v>90663</v>
          </cell>
          <cell r="C1507" t="str">
            <v>BOMBA DE PROJEÇÃO DE CONCRETO SECO, POTÊNCIA 10 CV, VAZÃO 6 M3/H - CHI DIURNO. AF_06/2015</v>
          </cell>
          <cell r="D1507" t="str">
            <v>CHI</v>
          </cell>
          <cell r="E1507">
            <v>5.85</v>
          </cell>
        </row>
        <row r="1508">
          <cell r="B1508">
            <v>90662</v>
          </cell>
          <cell r="C1508" t="str">
            <v>BOMBA DE PROJEÇÃO DE CONCRETO SECO, POTÊNCIA 10 CV, VAZÃO 6 M3/H - CHP DIURNO. AF_06/2015</v>
          </cell>
          <cell r="D1508" t="str">
            <v>CHP</v>
          </cell>
          <cell r="E1508">
            <v>16.489999999999998</v>
          </cell>
        </row>
        <row r="1509">
          <cell r="B1509">
            <v>89022</v>
          </cell>
          <cell r="C1509" t="str">
            <v>BOMBA SUBMERSÍVEL ELÉTRICA TRIFÁSICA, POTÊNCIA 2,96 HP, Ø ROTOR 144 MM SEMI-ABERTO, BOCAL DE SAÍDA Ø 2", HM/Q = 2 MCA / 38,8 M3/H A 28 MCA / 5 M3/H - CHI DIURNO. AF_06/2014</v>
          </cell>
          <cell r="D1509" t="str">
            <v>CHI</v>
          </cell>
          <cell r="E1509">
            <v>0.56999999999999995</v>
          </cell>
        </row>
        <row r="1510">
          <cell r="B1510">
            <v>89021</v>
          </cell>
          <cell r="C1510" t="str">
            <v>BOMBA SUBMERSÍVEL ELÉTRICA TRIFÁSICA, POTÊNCIA 2,96 HP, Ø ROTOR 144 MM SEMI-ABERTO, BOCAL DE SAÍDA Ø 2", HM/Q = 2 MCA / 38,8 M3/H A 28 MCA / 5 M3/H - CHP DIURNO. AF_06/2014</v>
          </cell>
          <cell r="D1510" t="str">
            <v>CHP</v>
          </cell>
          <cell r="E1510">
            <v>2.71</v>
          </cell>
        </row>
        <row r="1511">
          <cell r="B1511">
            <v>90644</v>
          </cell>
          <cell r="C1511" t="str">
            <v>BOMBA TRIPLEX, PARA INJEÇÃO DE NATA DE CIMENTO, VAZÃO MÁXIMA DE 100 LITROS/MINUTO, PRESSÃO MÁXIMA DE 70 BAR - CHI DIURNO. AF_06/2015</v>
          </cell>
          <cell r="D1511" t="str">
            <v>CHI</v>
          </cell>
          <cell r="E1511">
            <v>8.39</v>
          </cell>
        </row>
        <row r="1512">
          <cell r="B1512">
            <v>90643</v>
          </cell>
          <cell r="C1512" t="str">
            <v>BOMBA TRIPLEX, PARA INJEÇÃO DE NATA DE CIMENTO, VAZÃO MÁXIMA DE 100 LITROS/MINUTO, PRESSÃO MÁXIMA DE 70 BAR - CHP DIURNO. AF_06/2015</v>
          </cell>
          <cell r="D1512" t="str">
            <v>CHP</v>
          </cell>
          <cell r="E1512">
            <v>29.56</v>
          </cell>
        </row>
        <row r="1513">
          <cell r="B1513">
            <v>102811</v>
          </cell>
          <cell r="C1513" t="str">
            <v>CALDEIRA A GÁS COM TERMOSTATO, CAPACIDADE 100 LITROS - CHI DIURNO. AF_05/2023</v>
          </cell>
          <cell r="D1513" t="str">
            <v>CHI</v>
          </cell>
          <cell r="E1513">
            <v>0</v>
          </cell>
        </row>
        <row r="1514">
          <cell r="B1514">
            <v>102810</v>
          </cell>
          <cell r="C1514" t="str">
            <v>CALDEIRA A GÁS COM TERMOSTATO, CAPACIDADE 100 LITROS - CHP DIURNO. AF_05/2023</v>
          </cell>
          <cell r="D1514" t="str">
            <v>CHP</v>
          </cell>
          <cell r="E1514">
            <v>0</v>
          </cell>
        </row>
        <row r="1515">
          <cell r="B1515">
            <v>92146</v>
          </cell>
          <cell r="C1515" t="str">
            <v>CAMINHONETE CABINE SIMPLES COM MOTOR 1.6 FLEX, CÂMBIO MANUAL, POTÊNCIA 101/104 CV, 2 PORTAS - CHI DIURNO. AF_11/2015</v>
          </cell>
          <cell r="D1515" t="str">
            <v>CHI</v>
          </cell>
          <cell r="E1515">
            <v>43.21</v>
          </cell>
        </row>
        <row r="1516">
          <cell r="B1516">
            <v>92145</v>
          </cell>
          <cell r="C1516" t="str">
            <v>CAMINHONETE CABINE SIMPLES COM MOTOR 1.6 FLEX, CÂMBIO MANUAL, POTÊNCIA 101/104 CV, 2 PORTAS - CHP DIURNO. AF_11/2015</v>
          </cell>
          <cell r="D1516" t="str">
            <v>CHP</v>
          </cell>
          <cell r="E1516">
            <v>94.6</v>
          </cell>
        </row>
        <row r="1517">
          <cell r="B1517">
            <v>92139</v>
          </cell>
          <cell r="C1517" t="str">
            <v>CAMINHONETE COM MOTOR A DIESEL, POTÊNCIA 180 CV, CABINE DUPLA, 4X4 - CHI DIURNO. AF_11/2015</v>
          </cell>
          <cell r="D1517" t="str">
            <v>CHI</v>
          </cell>
          <cell r="E1517">
            <v>55.71</v>
          </cell>
        </row>
        <row r="1518">
          <cell r="B1518">
            <v>92138</v>
          </cell>
          <cell r="C1518" t="str">
            <v>CAMINHONETE COM MOTOR A DIESEL, POTÊNCIA 180 CV, CABINE DUPLA, 4X4 - CHP DIURNO. AF_11/2015</v>
          </cell>
          <cell r="D1518" t="str">
            <v>CHP</v>
          </cell>
          <cell r="E1518">
            <v>111.37</v>
          </cell>
        </row>
        <row r="1519">
          <cell r="B1519">
            <v>91387</v>
          </cell>
          <cell r="C1519" t="str">
            <v>CAMINHÃO BASCULANTE 10 M3, TRUCADO CABINE SIMPLES, PESO BRUTO TOTAL 23.000 KG, CARGA ÚTIL MÁXIMA 15.935 KG, DISTÂNCIA ENTRE EIXOS 4,80 M, POTÊNCIA 230 CV INCLUSIVE CAÇAMBA METÁLICA - CHI DIURNO. AF_06/2014</v>
          </cell>
          <cell r="D1519" t="str">
            <v>CHI</v>
          </cell>
          <cell r="E1519">
            <v>88.76</v>
          </cell>
        </row>
        <row r="1520">
          <cell r="B1520">
            <v>91386</v>
          </cell>
          <cell r="C1520" t="str">
            <v>CAMINHÃO BASCULANTE 10 M3, TRUCADO CABINE SIMPLES, PESO BRUTO TOTAL 23.000 KG, CARGA ÚTIL MÁXIMA 15.935 KG, DISTÂNCIA ENTRE EIXOS 4,80 M, POTÊNCIA 230 CV INCLUSIVE CAÇAMBA METÁLICA - CHP DIURNO. AF_06/2014</v>
          </cell>
          <cell r="D1520" t="str">
            <v>CHP</v>
          </cell>
          <cell r="E1520">
            <v>299.83</v>
          </cell>
        </row>
        <row r="1521">
          <cell r="B1521">
            <v>96036</v>
          </cell>
          <cell r="C1521" t="str">
            <v>CAMINHÃO BASCULANTE 10 M3, TRUCADO, POTÊNCIA 230 CV, INCLUSIVE CAÇAMBA METÁLICA, COM DISTRIBUIDOR DE AGREGADOS ACOPLADO - CHI DIURNO. AF_02/2017</v>
          </cell>
          <cell r="D1521" t="str">
            <v>CHI</v>
          </cell>
          <cell r="E1521">
            <v>98.21</v>
          </cell>
        </row>
        <row r="1522">
          <cell r="B1522">
            <v>96035</v>
          </cell>
          <cell r="C1522" t="str">
            <v>CAMINHÃO BASCULANTE 10 M3, TRUCADO, POTÊNCIA 230 CV, INCLUSIVE CAÇAMBA METÁLICA, COM DISTRIBUIDOR DE AGREGADOS ACOPLADO - CHP DIURNO. AF_02/2017</v>
          </cell>
          <cell r="D1522" t="str">
            <v>CHP</v>
          </cell>
          <cell r="E1522">
            <v>315.41000000000003</v>
          </cell>
        </row>
        <row r="1523">
          <cell r="B1523">
            <v>89877</v>
          </cell>
          <cell r="C1523" t="str">
            <v>CAMINHÃO BASCULANTE 14 M3, COM CAVALO MECÂNICO DE CAPACIDADE MÁXIMA DE TRAÇÃO COMBINADO DE 36000 KG, POTÊNCIA 286 CV, INCLUSIVE SEMIREBOQUE COM CAÇAMBA METÁLICA - CHI DIURNO. AF_12/2014</v>
          </cell>
          <cell r="D1523" t="str">
            <v>CHI</v>
          </cell>
          <cell r="E1523">
            <v>103.77</v>
          </cell>
        </row>
        <row r="1524">
          <cell r="B1524">
            <v>89876</v>
          </cell>
          <cell r="C1524" t="str">
            <v>CAMINHÃO BASCULANTE 14 M3, COM CAVALO MECÂNICO DE CAPACIDADE MÁXIMA DE TRAÇÃO COMBINADO DE 36000 KG, POTÊNCIA 286 CV, INCLUSIVE SEMIREBOQUE COM CAÇAMBA METÁLICA - CHP DIURNO. AF_12/2014</v>
          </cell>
          <cell r="D1524" t="str">
            <v>CHP</v>
          </cell>
          <cell r="E1524">
            <v>368.22</v>
          </cell>
        </row>
        <row r="1525">
          <cell r="B1525">
            <v>89884</v>
          </cell>
          <cell r="C1525" t="str">
            <v>CAMINHÃO BASCULANTE 18 M3, COM CAVALO MECÂNICO DE CAPACIDADE MÁXIMA DE TRAÇÃO COMBINADO DE 45000 KG, POTÊNCIA 330 CV, INCLUSIVE SEMIREBOQUE COM CAÇAMBA METÁLICA - CHI DIURNO. AF_12/2014</v>
          </cell>
          <cell r="D1525" t="str">
            <v>CHI</v>
          </cell>
          <cell r="E1525">
            <v>108.38</v>
          </cell>
        </row>
        <row r="1526">
          <cell r="B1526">
            <v>89883</v>
          </cell>
          <cell r="C1526" t="str">
            <v>CAMINHÃO BASCULANTE 18 M3, COM CAVALO MECÂNICO DE CAPACIDADE MÁXIMA DE TRAÇÃO COMBINADO DE 45000 KG, POTÊNCIA 330 CV, INCLUSIVE SEMIREBOQUE COM CAÇAMBA METÁLICA - CHP DIURNO. AF_12/2014</v>
          </cell>
          <cell r="D1526" t="str">
            <v>CHP</v>
          </cell>
          <cell r="E1526">
            <v>407.32</v>
          </cell>
        </row>
        <row r="1527">
          <cell r="B1527">
            <v>67827</v>
          </cell>
          <cell r="C1527" t="str">
            <v>CAMINHÃO BASCULANTE 6 M3 TOCO, PESO BRUTO TOTAL 16.000 KG, CARGA ÚTIL MÁXIMA 11.130 KG, DISTÂNCIA ENTRE EIXOS 5,36 M, POTÊNCIA 185 CV, INCLUSIVE CAÇAMBA METÁLICA - CHI DIURNO. AF_06/2014</v>
          </cell>
          <cell r="D1527" t="str">
            <v>CHI</v>
          </cell>
          <cell r="E1527">
            <v>78.45</v>
          </cell>
        </row>
        <row r="1528">
          <cell r="B1528">
            <v>67826</v>
          </cell>
          <cell r="C1528" t="str">
            <v>CAMINHÃO BASCULANTE 6 M3 TOCO, PESO BRUTO TOTAL 16.000 KG, CARGA ÚTIL MÁXIMA 11.130 KG, DISTÂNCIA ENTRE EIXOS 5,36 M, POTÊNCIA 185 CV, INCLUSIVE CAÇAMBA METÁLICA - CHP DIURNO. AF_06/2014</v>
          </cell>
          <cell r="D1528" t="str">
            <v>CHP</v>
          </cell>
          <cell r="E1528">
            <v>211.68</v>
          </cell>
        </row>
        <row r="1529">
          <cell r="B1529">
            <v>5961</v>
          </cell>
          <cell r="C1529" t="str">
            <v>CAMINHÃO BASCULANTE 6 M3, PESO BRUTO TOTAL 16.000 KG, CARGA ÚTIL MÁXIMA 13.071 KG, DISTÂNCIA ENTRE EIXOS 4,80 M, POTÊNCIA 230 CV INCLUSIVE CAÇAMBA METÁLICA - CHI DIURNO. AF_06/2014</v>
          </cell>
          <cell r="D1529" t="str">
            <v>CHI</v>
          </cell>
          <cell r="E1529">
            <v>77.17</v>
          </cell>
        </row>
        <row r="1530">
          <cell r="B1530">
            <v>5811</v>
          </cell>
          <cell r="C1530" t="str">
            <v>CAMINHÃO BASCULANTE 6 M3, PESO BRUTO TOTAL 16.000 KG, CARGA ÚTIL MÁXIMA 13.071 KG, DISTÂNCIA ENTRE EIXOS 4,80 M, POTÊNCIA 230 CV INCLUSIVE CAÇAMBA METÁLICA - CHP DIURNO. AF_06/2014</v>
          </cell>
          <cell r="D1530" t="str">
            <v>CHP</v>
          </cell>
          <cell r="E1530">
            <v>230.57</v>
          </cell>
        </row>
        <row r="1531">
          <cell r="B1531">
            <v>106373</v>
          </cell>
          <cell r="C1531" t="str">
            <v>CAMINHÃO BITRUCK TRAÇÃO 8X2, PBT 29.000 KG, PESO BRUTO TOTAL COMBINADO (PBTC) *36.000* KG, POTÊNCIA 321 CV, INCLUSIVE PLATAFORMA GUINCHO-SOCORRO, COMPRIMENTO ÚTIL 10 M, LARGURA 2,60 M COM GUINCHO DE ARRASTE BASCULANTE - CHI DIURNO. AF_11/2025</v>
          </cell>
          <cell r="D1531" t="str">
            <v>CHI</v>
          </cell>
          <cell r="E1531">
            <v>0</v>
          </cell>
        </row>
        <row r="1532">
          <cell r="B1532">
            <v>106366</v>
          </cell>
          <cell r="C1532" t="str">
            <v>CAMINHÃO BITRUCK TRAÇÃO 8X2, PBT 29.000 KG, PESO BRUTO TOTAL COMBINADO (PBTC) *36.000* KG, POTÊNCIA 321 CV, INCLUSIVE PLATAFORMA GUINCHO-SOCORRO, COMPRIMENTO ÚTIL 10 M, LARGURA 2,60 M COM GUINCHO DE ARRASTE BASCULANTE - CHP DIURNO. AF_11/2025</v>
          </cell>
          <cell r="D1532" t="str">
            <v>CHP</v>
          </cell>
          <cell r="E1532">
            <v>0</v>
          </cell>
        </row>
        <row r="1533">
          <cell r="B1533">
            <v>106371</v>
          </cell>
          <cell r="C1533"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1533" t="str">
            <v>CHI</v>
          </cell>
          <cell r="E1533">
            <v>0</v>
          </cell>
        </row>
        <row r="1534">
          <cell r="B1534">
            <v>106364</v>
          </cell>
          <cell r="C1534"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1534" t="str">
            <v>CHP</v>
          </cell>
          <cell r="E1534">
            <v>0</v>
          </cell>
        </row>
        <row r="1535">
          <cell r="B1535">
            <v>92243</v>
          </cell>
          <cell r="C1535" t="str">
            <v>CAMINHÃO DE TRANSPORTE DE MATERIAL ASFÁLTICO 20.000 L, COM CAVALO MECÂNICO DE CAPACIDADE MÁXIMA DE TRAÇÃO COMBINADO DE 45.000 KG, POTÊNCIA 330 CV, INCLUSIVE TANQUE DE ASFALTO COM MAÇARICO - CHI DIURNO. AF_12/2015</v>
          </cell>
          <cell r="D1535" t="str">
            <v>CHI</v>
          </cell>
          <cell r="E1535">
            <v>93.12</v>
          </cell>
        </row>
        <row r="1536">
          <cell r="B1536">
            <v>92242</v>
          </cell>
          <cell r="C1536" t="str">
            <v>CAMINHÃO DE TRANSPORTE DE MATERIAL ASFÁLTICO 20.000 L, COM CAVALO MECÂNICO DE CAPACIDADE MÁXIMA DE TRAÇÃO COMBINADO DE 45.000 KG, POTÊNCIA 330 CV, INCLUSIVE TANQUE DE ASFALTO COM MAÇARICO - CHP DIURNO. AF_12/2015</v>
          </cell>
          <cell r="D1536" t="str">
            <v>CHP</v>
          </cell>
          <cell r="E1536">
            <v>447.64</v>
          </cell>
        </row>
        <row r="1537">
          <cell r="B1537">
            <v>91646</v>
          </cell>
          <cell r="C1537" t="str">
            <v>CAMINHÃO DE TRANSPORTE DE MATERIAL ASFÁLTICO 30.000 L, COM CAVALO MECÂNICO DE CAPACIDADE MÁXIMA DE TRAÇÃO COMBINADO DE 66.000 KG, POTÊNCIA 360 CV, INCLUSIVE TANQUE DE ASFALTO COM SERPENTINA - CHI DIURNO. AF_08/2015</v>
          </cell>
          <cell r="D1537" t="str">
            <v>CHI</v>
          </cell>
          <cell r="E1537">
            <v>110.46</v>
          </cell>
        </row>
        <row r="1538">
          <cell r="B1538">
            <v>91645</v>
          </cell>
          <cell r="C1538" t="str">
            <v>CAMINHÃO DE TRANSPORTE DE MATERIAL ASFÁLTICO 30.000 L, COM CAVALO MECÂNICO DE CAPACIDADE MÁXIMA DE TRAÇÃO COMBINADO DE 66.000 KG, POTÊNCIA 360 CV, INCLUSIVE TANQUE DE ASFALTO COM SERPENTINA - CHP DIURNO. AF_08/2015</v>
          </cell>
          <cell r="D1538" t="str">
            <v>CHP</v>
          </cell>
          <cell r="E1538">
            <v>512.47</v>
          </cell>
        </row>
        <row r="1539">
          <cell r="B1539">
            <v>92107</v>
          </cell>
          <cell r="C1539" t="str">
            <v>CAMINHÃO PARA EQUIPAMENTO DE LIMPEZA A SUCÇÃO COM CAMINHÃO TRUCADO DE PESO BRUTO TOTAL 23000 KG, CARGA ÚTIL MÁXIMA 15935 KG, DISTÂNCIA ENTRE EIXOS 4,80 M, POTÊNCIA 230 CV, INCLUSIVE LIMPADORA A SUCÇÃO, TANQUE 12000 L - CHI DIURNO. AF_05/2023</v>
          </cell>
          <cell r="D1539" t="str">
            <v>CHI</v>
          </cell>
          <cell r="E1539">
            <v>107.63</v>
          </cell>
        </row>
        <row r="1540">
          <cell r="B1540">
            <v>92106</v>
          </cell>
          <cell r="C1540" t="str">
            <v>CAMINHÃO PARA EQUIPAMENTO DE LIMPEZA A SUCÇÃO, COM CAMINHÃO TRUCADO DE PESO BRUTO TOTAL 23000 KG, CARGA ÚTIL MÁXIMA 15935 KG, DISTÂNCIA ENTRE EIXOS 4,80 M, POTÊNCIA 230 CV, INCLUSIVE LIMPADORA A SUCÇÃO, TANQUE 12000 L - CHP DIURNO. AF_05/2023</v>
          </cell>
          <cell r="D1540" t="str">
            <v>CHP</v>
          </cell>
          <cell r="E1540">
            <v>392.4</v>
          </cell>
        </row>
        <row r="1541">
          <cell r="B1541">
            <v>5903</v>
          </cell>
          <cell r="C1541" t="str">
            <v>CAMINHÃO PIPA 10.000 L TRUCADO, PESO BRUTO TOTAL 23.000 KG, CARGA ÚTIL MÁXIMA 15.935 KG, DISTÂNCIA ENTRE EIXOS 4,8 M, POTÊNCIA 230 CV, INCLUSIVE TANQUE DE AÇO PARA TRANSPORTE DE ÁGUA - CHI DIURNO. AF_06/2014</v>
          </cell>
          <cell r="D1541" t="str">
            <v>CHI</v>
          </cell>
          <cell r="E1541">
            <v>86.57</v>
          </cell>
        </row>
        <row r="1542">
          <cell r="B1542">
            <v>5901</v>
          </cell>
          <cell r="C1542" t="str">
            <v>CAMINHÃO PIPA 10.000 L TRUCADO, PESO BRUTO TOTAL 23.000 KG, CARGA ÚTIL MÁXIMA 15.935 KG, DISTÂNCIA ENTRE EIXOS 4,8 M, POTÊNCIA 230 CV, INCLUSIVE TANQUE DE AÇO PARA TRANSPORTE DE ÁGUA - CHP DIURNO. AF_06/2014</v>
          </cell>
          <cell r="D1542" t="str">
            <v>CHP</v>
          </cell>
          <cell r="E1542">
            <v>350.83</v>
          </cell>
        </row>
        <row r="1543">
          <cell r="B1543">
            <v>106252</v>
          </cell>
          <cell r="C1543" t="str">
            <v>CAMINHÃO PIPA 14.000 L TRUCADO, PESO BRUTO TOTAL 23.000 KG, CARGA ÚTIL MÁXIMA 16.540 KG, DISTÂNCIA ENTRE EIXOS 4,8 M, POTÊNCIA 256 CV, INCLUSIVE TANQUE DE AÇO PARA TRANSPORTE DE ÁGUA - CHI DIURNO. AF_10/2025</v>
          </cell>
          <cell r="D1543" t="str">
            <v>CHI</v>
          </cell>
          <cell r="E1543">
            <v>86.11</v>
          </cell>
        </row>
        <row r="1544">
          <cell r="B1544">
            <v>106247</v>
          </cell>
          <cell r="C1544" t="str">
            <v>CAMINHÃO PIPA 14.000 L TRUCADO, PESO BRUTO TOTAL 23.000 KG, CARGA ÚTIL MÁXIMA 16.540 KG, DISTÂNCIA ENTRE EIXOS 4,8 M, POTÊNCIA 256 CV, INCLUSIVE TANQUE DE AÇO PARA TRANSPORTE DE ÁGUA - CHP DIURNO. AF_10/2025</v>
          </cell>
          <cell r="D1544" t="str">
            <v>CHP</v>
          </cell>
          <cell r="E1544">
            <v>311.62</v>
          </cell>
        </row>
        <row r="1545">
          <cell r="B1545">
            <v>6260</v>
          </cell>
          <cell r="C1545" t="str">
            <v>CAMINHÃO PIPA 6.000 L, PESO BRUTO TOTAL 13.000 KG, DISTÂNCIA ENTRE EIXOS 4,80 M, POTÊNCIA 189 CV INCLUSIVE TANQUE DE AÇO PARA TRANSPORTE DE ÁGUA, CAPACIDADE 6 M3 - CHI DIURNO. AF_06/2014</v>
          </cell>
          <cell r="D1545" t="str">
            <v>CHI</v>
          </cell>
          <cell r="E1545">
            <v>73.28</v>
          </cell>
        </row>
        <row r="1546">
          <cell r="B1546">
            <v>6259</v>
          </cell>
          <cell r="C1546" t="str">
            <v>CAMINHÃO PIPA 6.000 L, PESO BRUTO TOTAL 13.000 KG, DISTÂNCIA ENTRE EIXOS 4,80 M, POTÊNCIA 189 CV INCLUSIVE TANQUE DE AÇO PARA TRANSPORTE DE ÁGUA, CAPACIDADE 6 M3 - CHP DIURNO. AF_06/2014</v>
          </cell>
          <cell r="D1546" t="str">
            <v>CHP</v>
          </cell>
          <cell r="E1546">
            <v>284.63</v>
          </cell>
        </row>
        <row r="1547">
          <cell r="B1547">
            <v>104705</v>
          </cell>
          <cell r="C1547" t="str">
            <v>CAMINHÃO TANQUE PARA HIDROSSEMEADURA, COM CAPACIDADE DE 8.000 LITROS, INCLUINDO BOMBA PARA LANÇAMENTO COM MOTOR DIESEL COM POTÊNCIA DE 105 CV - CHI DIURNO. AF_06/2023</v>
          </cell>
          <cell r="D1547" t="str">
            <v>CHI</v>
          </cell>
          <cell r="E1547">
            <v>0</v>
          </cell>
        </row>
        <row r="1548">
          <cell r="B1548">
            <v>104704</v>
          </cell>
          <cell r="C1548" t="str">
            <v>CAMINHÃO TANQUE PARA HIDROSSEMEADURA, COM CAPACIDADE DE 8.000 LITROS, INCLUINDO BOMBA PARA LANÇAMENTO COM MOTOR DIESEL COM POTÊNCIA DE 105 CV - CHP DIURNO. AF_06/2023</v>
          </cell>
          <cell r="D1548" t="str">
            <v>CHP</v>
          </cell>
          <cell r="E1548">
            <v>0</v>
          </cell>
        </row>
        <row r="1549">
          <cell r="B1549">
            <v>91395</v>
          </cell>
          <cell r="C1549" t="str">
            <v>CAMINHÃO TOCO, PBT 14.300 KG, CARGA ÚTIL MÁX. 9.710 KG, DIST. ENTRE EIXOS 3,56 M, POTÊNCIA 185 CV, INCLUSIVE CARROCERIA FIXA ABERTA DE MADEIRA P/ TRANSPORTE GERAL DE CARGA SECA, DIMEN. APROX. 2,50 X 6,50 X 0,50 M - CHI DIURNO. AF_06/2014</v>
          </cell>
          <cell r="D1549" t="str">
            <v>CHI</v>
          </cell>
          <cell r="E1549">
            <v>71.239999999999995</v>
          </cell>
        </row>
        <row r="1550">
          <cell r="B1550">
            <v>73467</v>
          </cell>
          <cell r="C1550" t="str">
            <v>CAMINHÃO TOCO, PBT 14.300 KG, CARGA ÚTIL MÁX. 9.710 KG, DIST. ENTRE EIXOS 3,56 M, POTÊNCIA 185 CV, INCLUSIVE CARROCERIA FIXA ABERTA DE MADEIRA P/ TRANSPORTE GERAL DE CARGA SECA, DIMEN. APROX. 2,50 X 6,50 X 0,50 M - CHP DIURNO. AF_06/2014</v>
          </cell>
          <cell r="D1550" t="str">
            <v>CHP</v>
          </cell>
          <cell r="E1550">
            <v>277.33</v>
          </cell>
        </row>
        <row r="1551">
          <cell r="B1551">
            <v>5826</v>
          </cell>
          <cell r="C1551" t="str">
            <v>CAMINHÃO TOCO, PBT 16.000 KG, CARGA ÚTIL MÁX. 10.685 KG, DIST. ENTRE EIXOS 4,8 M, POTÊNCIA 189 CV, INCLUSIVE CARROCERIA FIXA ABERTA DE MADEIRA P/ TRANSPORTE GERAL DE CARGA SECA, DIMEN. APROX. 2,5 X 7,00 X 0,50 M - CHI DIURNO. AF_06/2014</v>
          </cell>
          <cell r="D1551" t="str">
            <v>CHI</v>
          </cell>
          <cell r="E1551">
            <v>74.290000000000006</v>
          </cell>
        </row>
        <row r="1552">
          <cell r="B1552">
            <v>5824</v>
          </cell>
          <cell r="C1552" t="str">
            <v>CAMINHÃO TOCO, PBT 16.000 KG, CARGA ÚTIL MÁX. 10.685 KG, DIST. ENTRE EIXOS 4,8 M, POTÊNCIA 189 CV, INCLUSIVE CARROCERIA FIXA ABERTA DE MADEIRA P/ TRANSPORTE GERAL DE CARGA SECA, DIMEN. APROX. 2,5 X 7,00 X 0,50 M - CHP DIURNO. AF_06/2014</v>
          </cell>
          <cell r="D1552" t="str">
            <v>CHP</v>
          </cell>
          <cell r="E1552">
            <v>242.15</v>
          </cell>
        </row>
        <row r="1553">
          <cell r="B1553">
            <v>106369</v>
          </cell>
          <cell r="C1553" t="str">
            <v>CAMINHÃO TOCO, PBT 16.000 KG, CARGA ÚTIL MÁX. 10.830 KG, DIST. ENTRE EIXOS 3,56 M, POTÊNCIA 226 CV, INCLUSIVE PLATAFORMA SOBRE CHASSI, COMPRIMENTO ÚTIL 10 M, LARGURA 2,60 M COM GUINCHO DE ARRASTE E RAMPA COM ACIONAMENTO ELETRO-HIDRÁULICO - CHI DIURNO. AF_11/2025</v>
          </cell>
          <cell r="D1553" t="str">
            <v>CHI</v>
          </cell>
          <cell r="E1553">
            <v>0</v>
          </cell>
        </row>
        <row r="1554">
          <cell r="B1554">
            <v>106362</v>
          </cell>
          <cell r="C1554" t="str">
            <v>CAMINHÃO TOCO, PBT 16.000 KG, CARGA ÚTIL MÁX. 10.830 KG, DIST. ENTRE EIXOS 3,56 M, POTÊNCIA 226 CV, INCLUSIVE PLATAFORMA SOBRE CHASSI, COMPRIMENTO ÚTIL 10 M, LARGURA 2,60 M COM GUINCHO DE ARRASTE E RAMPA COM ACIONAMENTO ELETRO-HIDRÁULICO - CHP DIURNO. AF_11/2025</v>
          </cell>
          <cell r="D1554" t="str">
            <v>CHP</v>
          </cell>
          <cell r="E1554">
            <v>0</v>
          </cell>
        </row>
        <row r="1555">
          <cell r="B1555">
            <v>106253</v>
          </cell>
          <cell r="C1555" t="str">
            <v>CAMINHÃO TOCO, PBT 23.000 KG, CARGA ÚTIL MÁX. 16.540 KG, DIST. ENTRE EIXOS 4,8 M, POTÊNCIA 256 CV, INCLUSIVE CARROCERIA FIXA ABERTA DE MADEIRA P/ TRANSPORTE GERAL DE CARGA SECA, DIMEN. APROX. 2,6 X 12,50 X 0,50 M - CHI DIURNO. AF_10/2025</v>
          </cell>
          <cell r="D1555" t="str">
            <v>CHI</v>
          </cell>
          <cell r="E1555">
            <v>91.83</v>
          </cell>
        </row>
        <row r="1556">
          <cell r="B1556">
            <v>106248</v>
          </cell>
          <cell r="C1556" t="str">
            <v>CAMINHÃO TOCO, PBT 23.000 KG, CARGA ÚTIL MÁX. 16.540 KG, DIST. ENTRE EIXOS 4,8 M, POTÊNCIA 256 CV, INCLUSIVE CARROCERIA FIXA ABERTA DE MADEIRA P/ TRANSPORTE GERAL DE CARGA SECA, DIMEN. APROX. 2,6 X 12,50 X 0,50 M - CHP DIURNO. AF_10/2025</v>
          </cell>
          <cell r="D1556" t="str">
            <v>CHP</v>
          </cell>
          <cell r="E1556">
            <v>326.49</v>
          </cell>
        </row>
        <row r="1557">
          <cell r="B1557">
            <v>106372</v>
          </cell>
          <cell r="C1557" t="str">
            <v>CAMINHÃO TOCO, PBT 23.000 KG, CARGA ÚTIL MÁX. 16.540 KG, DIST. ENTRE EIXOS 4,80 M, POTÊNCIA 256 CV, INCLUSIVE PLATAFORMA GUINCHO-SOCORRO, COMPRIMENTO ÚTIL 10 M, LARGURA 2,60 M COM GUINCHO DE ARRASTE BASCULANTE - CHI DIURNO. AF_11/2025</v>
          </cell>
          <cell r="D1557" t="str">
            <v>CHI</v>
          </cell>
          <cell r="E1557">
            <v>0</v>
          </cell>
        </row>
        <row r="1558">
          <cell r="B1558">
            <v>106365</v>
          </cell>
          <cell r="C1558" t="str">
            <v>CAMINHÃO TOCO, PBT 23.000 KG, CARGA ÚTIL MÁX. 16.540 KG, DIST. ENTRE EIXOS 4,80 M, POTÊNCIA 256 CV, INCLUSIVE PLATAFORMA GUINCHO-SOCORRO, COMPRIMENTO ÚTIL 10 M, LARGURA 2,60 M COM GUINCHO DE ARRASTE BASCULANTE - CHP DIURNO. AF_11/2025</v>
          </cell>
          <cell r="D1558" t="str">
            <v>CHP</v>
          </cell>
          <cell r="E1558">
            <v>0</v>
          </cell>
        </row>
        <row r="1559">
          <cell r="B1559">
            <v>106370</v>
          </cell>
          <cell r="C1559" t="str">
            <v>CAMINHÃO TOCO, PBT 23.000 KG, CARGA ÚTIL MÁX. 16.540 KG, DIST. ENTRE EIXOS 4,80 M, POTÊNCIA 256 CV, INCLUSIVE PLATAFORMA SOBRE CHASSI, COMPRIMENTO ÚTIL 10 M, LARGURA 2,60 M COM GUINCHO DE ARRASTE E RAMPA COM ACIONAMENTO ELETRO-HIDRÁULICO - CHI DIURNO. AF_11/2025</v>
          </cell>
          <cell r="D1559" t="str">
            <v>CHI</v>
          </cell>
          <cell r="E1559">
            <v>0</v>
          </cell>
        </row>
        <row r="1560">
          <cell r="B1560">
            <v>106363</v>
          </cell>
          <cell r="C1560" t="str">
            <v>CAMINHÃO TOCO, PBT 23.000 KG, CARGA ÚTIL MÁX. 16.540 KG, DIST. ENTRE EIXOS 4,80 M, POTÊNCIA 256 CV, INCLUSIVE PLATAFORMA SOBRE CHASSI, COMPRIMENTO ÚTIL 10 M, LARGURA 2,60 M COM GUINCHO DE ARRASTE E RAMPA COM ACIONAMENTO ELETRO-HIDRÁULICO - CHP DIURNO. AF_11/2025</v>
          </cell>
          <cell r="D1560" t="str">
            <v>CHP</v>
          </cell>
          <cell r="E1560">
            <v>0</v>
          </cell>
        </row>
        <row r="1561">
          <cell r="B1561">
            <v>5892</v>
          </cell>
          <cell r="C1561" t="str">
            <v>CAMINHÃO TOCO, PESO BRUTO TOTAL 14.300 KG, CARGA ÚTIL MÁXIMA 9590 KG, DISTÂNCIA ENTRE EIXOS 4,76 M, POTÊNCIA 185 CV (NÃO INCLUI CARROCERIA) - CHI DIURNO. AF_06/2014</v>
          </cell>
          <cell r="D1561" t="str">
            <v>CHI</v>
          </cell>
          <cell r="E1561">
            <v>68.489999999999995</v>
          </cell>
        </row>
        <row r="1562">
          <cell r="B1562">
            <v>5890</v>
          </cell>
          <cell r="C1562" t="str">
            <v>CAMINHÃO TOCO, PESO BRUTO TOTAL 14.300 KG, CARGA ÚTIL MÁXIMA 9590 KG, DISTÂNCIA ENTRE EIXOS 4,76 M, POTÊNCIA 185 CV (NÃO INCLUI CARROCERIA) - CHP DIURNO. AF_06/2014</v>
          </cell>
          <cell r="D1562" t="str">
            <v>CHP</v>
          </cell>
          <cell r="E1562">
            <v>227.59</v>
          </cell>
        </row>
        <row r="1563">
          <cell r="B1563">
            <v>5896</v>
          </cell>
          <cell r="C1563" t="str">
            <v>CAMINHÃO TOCO, PESO BRUTO TOTAL 16.000 KG, CARGA ÚTIL MÁXIMA DE 10.685 KG, DISTÂNCIA ENTRE EIXOS 4,80 M, POTÊNCIA 189 CV EXCLUSIVE CARROCERIA - CHI DIURNO. AF_06/2014</v>
          </cell>
          <cell r="D1563" t="str">
            <v>CHI</v>
          </cell>
          <cell r="E1563">
            <v>71.349999999999994</v>
          </cell>
        </row>
        <row r="1564">
          <cell r="B1564">
            <v>5894</v>
          </cell>
          <cell r="C1564" t="str">
            <v>CAMINHÃO TOCO, PESO BRUTO TOTAL 16.000 KG, CARGA ÚTIL MÁXIMA DE 10.685 KG, DISTÂNCIA ENTRE EIXOS 4,80 M, POTÊNCIA 189 CV EXCLUSIVE CARROCERIA - CHP DIURNO. AF_06/2014</v>
          </cell>
          <cell r="D1564" t="str">
            <v>CHP</v>
          </cell>
          <cell r="E1564">
            <v>236.51</v>
          </cell>
        </row>
        <row r="1565">
          <cell r="B1565">
            <v>91032</v>
          </cell>
          <cell r="C1565" t="str">
            <v>CAMINHÃO TRUCADO (C/ TERCEIRO EIXO) ELETRÔNICO - POTÊNCIA 231CV - PBT = 22000KG - DIST. ENTRE EIXOS 5170 MM - INCLUI CARROCERIA FIXA ABERTA DE MADEIRA - CHI DIURNO. AF_06/2015</v>
          </cell>
          <cell r="D1565" t="str">
            <v>CHI</v>
          </cell>
          <cell r="E1565">
            <v>80.34</v>
          </cell>
        </row>
        <row r="1566">
          <cell r="B1566">
            <v>91031</v>
          </cell>
          <cell r="C1566" t="str">
            <v>CAMINHÃO TRUCADO (C/ TERCEIRO EIXO) ELETRÔNICO - POTÊNCIA 231CV - PBT = 22000KG - DIST. ENTRE EIXOS 5170 MM - INCLUI CARROCERIA FIXA ABERTA DE MADEIRA - CHP DIURNO. AF_06/2015</v>
          </cell>
          <cell r="D1566" t="str">
            <v>CHP</v>
          </cell>
          <cell r="E1566">
            <v>288.43</v>
          </cell>
        </row>
        <row r="1567">
          <cell r="B1567">
            <v>106255</v>
          </cell>
          <cell r="C1567" t="str">
            <v>CAVALO MECÂNICO TRAÇÃO 6X2, PBT COMBINADO 56.000 KG, CAPACIDADE MÁX. TRAÇÃO 66.000 KG, POTÊNCIA 360 CV, INCLUSIVE CARROCERIA FIXA ABERTA DE MADEIRA P/ TRANSPORTE GERAL DE CARGA SECA, DIMEN. APROX. 2,6 X 14,50 X 0,50 M - CHI DIURNO. AF_10/2025</v>
          </cell>
          <cell r="D1567" t="str">
            <v>CHI</v>
          </cell>
          <cell r="E1567">
            <v>0</v>
          </cell>
        </row>
        <row r="1568">
          <cell r="B1568">
            <v>106250</v>
          </cell>
          <cell r="C1568" t="str">
            <v>CAVALO MECÂNICO TRAÇÃO 6X2, PBT COMBINADO 56.000 KG, CAPACIDADE MÁX. TRAÇÃO 66.000 KG, POTÊNCIA 360 CV, INCLUSIVE CARROCERIA FIXA ABERTA DE MADEIRA P/ TRANSPORTE GERAL DE CARGA SECA, DIMEN. APROX. 2,6 X 14,50 X 0,50 M - CHP DIURNO. AF_10/2025</v>
          </cell>
          <cell r="D1568" t="str">
            <v>CHP</v>
          </cell>
          <cell r="E1568">
            <v>0</v>
          </cell>
        </row>
        <row r="1569">
          <cell r="B1569">
            <v>106374</v>
          </cell>
          <cell r="C1569" t="str">
            <v>CAVALO MECÂNICO TRAÇÃO 6X2, PBT COMBINADO 56.000 KG, CAPACIDADE MÁX. TRAÇÃO 66.000 KG, POTÊNCIA 360 CV, INCLUSIVE PRANCHA REBAIXADA 3 EIXOS, DIMENSÕES *17,33 X 3,00* M, COM RAMPA DE ACIONAMENTO HIDRÁULICO - CHI DIURNO. AF_11/2025</v>
          </cell>
          <cell r="D1569" t="str">
            <v>CHI</v>
          </cell>
          <cell r="E1569">
            <v>0</v>
          </cell>
        </row>
        <row r="1570">
          <cell r="B1570">
            <v>106367</v>
          </cell>
          <cell r="C1570" t="str">
            <v>CAVALO MECÂNICO TRAÇÃO 6X2, PBT COMBINADO 56.000 KG, CAPACIDADE MÁX. TRAÇÃO 66.000 KG, POTÊNCIA 360 CV, INCLUSIVE PRANCHA REBAIXADA 3 EIXOS, DIMENSÕES *17,33 X 3,00* M, COM RAMPA DE ACIONAMENTO HIDRÁULICO - CHP DIURNO. AF_11/2025</v>
          </cell>
          <cell r="D1570" t="str">
            <v>CHP</v>
          </cell>
          <cell r="E1570">
            <v>0</v>
          </cell>
        </row>
        <row r="1571">
          <cell r="B1571">
            <v>106375</v>
          </cell>
          <cell r="C1571" t="str">
            <v>CAVALO MECÂNICO TRAÇÃO 6X2, PBT COMBINADO 56.000 KG, CAPACIDADE MÁX. TRAÇÃO 66.000 KG, POTÊNCIA 360 CV, INCLUSIVE PRANCHA RETA 3 EIXOS, COMPRIMENTO ÚTIL 11,3 M, PESCOÇO DE 3,5 M, LARGURA 3,00 M, COM RAMPA DE ACIONAMENTO HIDRÁULICO - CHI DIURNO. AF_11/2025</v>
          </cell>
          <cell r="D1571" t="str">
            <v>CHI</v>
          </cell>
          <cell r="E1571">
            <v>0</v>
          </cell>
        </row>
        <row r="1572">
          <cell r="B1572">
            <v>106368</v>
          </cell>
          <cell r="C1572" t="str">
            <v>CAVALO MECÂNICO TRAÇÃO 6X2, PBT COMBINADO 56.000 KG, CAPACIDADE MÁX. TRAÇÃO 66.000 KG, POTÊNCIA 360 CV, INCLUSIVE PRANCHA RETA 3 EIXOS, COMPRIMENTO ÚTIL 11,3 M, PESCOÇO DE 3,5 M, LARGURA 3,00 M, COM RAMPA DE ACIONAMENTO HIDRÁULICO - CHP DIURNO. AF_11/2025</v>
          </cell>
          <cell r="D1572" t="str">
            <v>CHP</v>
          </cell>
          <cell r="E1572">
            <v>0</v>
          </cell>
        </row>
        <row r="1573">
          <cell r="B1573">
            <v>102817</v>
          </cell>
          <cell r="C1573" t="str">
            <v>CENTRAL DE LAMA BENTONÍTICA (DEPÓSITO DE BENTONITA, MISTURADOR DE ALTA TURBULÊNCIA, SILOS DE ARMAZENAMENTO DE LAMA E ÁGUA, LABORATÓRIO DE CONTROLE DE QUALIDADE DA LAMA) - CHI DIURNO. AF_04/2019</v>
          </cell>
          <cell r="D1573" t="str">
            <v>CHI</v>
          </cell>
          <cell r="E1573">
            <v>0</v>
          </cell>
        </row>
        <row r="1574">
          <cell r="B1574">
            <v>102816</v>
          </cell>
          <cell r="C1574" t="str">
            <v>CENTRAL DE LAMA BENTONÍTICA (DEPÓSITO DE BENTONITA, MISTURADOR DE ALTA TURBULÊNCIA, SILOS DE ARMAZENAMENTO DE LAMA E ÁGUA, LABORATÓRIO DE CONTROLE DE QUALIDADE DA LAMA) - CHP DIURNO. AF_04/2019</v>
          </cell>
          <cell r="D1574" t="str">
            <v>CHP</v>
          </cell>
          <cell r="E1574">
            <v>0</v>
          </cell>
        </row>
        <row r="1575">
          <cell r="B1575">
            <v>91534</v>
          </cell>
          <cell r="C1575" t="str">
            <v>COMPACTADOR DE SOLOS DE PERCUSSÃO (SOQUETE) COM MOTOR A GASOLINA 4 TEMPOS, POTÊNCIA 4 CV - CHI DIURNO. AF_08/2015</v>
          </cell>
          <cell r="D1575" t="str">
            <v>CHI</v>
          </cell>
          <cell r="E1575">
            <v>39.270000000000003</v>
          </cell>
        </row>
        <row r="1576">
          <cell r="B1576">
            <v>91533</v>
          </cell>
          <cell r="C1576" t="str">
            <v>COMPACTADOR DE SOLOS DE PERCUSSÃO (SOQUETE) COM MOTOR A GASOLINA 4 TEMPOS, POTÊNCIA 4 CV - CHP DIURNO. AF_08/2015</v>
          </cell>
          <cell r="D1576" t="str">
            <v>CHP</v>
          </cell>
          <cell r="E1576">
            <v>47.25</v>
          </cell>
        </row>
        <row r="1577">
          <cell r="B1577">
            <v>95265</v>
          </cell>
          <cell r="C1577" t="str">
            <v>COMPACTADOR DE SOLOS DE PERCUSÃO (SOQUETE) COM MOTOR A GASOLINA, POTÊNCIA 3 CV - CHI DIURNO. AF_09/2016</v>
          </cell>
          <cell r="D1577" t="str">
            <v>CHI</v>
          </cell>
          <cell r="E1577">
            <v>0.85</v>
          </cell>
        </row>
        <row r="1578">
          <cell r="B1578">
            <v>95264</v>
          </cell>
          <cell r="C1578" t="str">
            <v>COMPACTADOR DE SOLOS DE PERCUSÃO (SOQUETE) COM MOTOR A GASOLINA, POTÊNCIA 3 CV - CHP DIURNO. AF_09/2016</v>
          </cell>
          <cell r="D1578" t="str">
            <v>CHP</v>
          </cell>
          <cell r="E1578">
            <v>6.94</v>
          </cell>
        </row>
        <row r="1579">
          <cell r="B1579">
            <v>90973</v>
          </cell>
          <cell r="C1579" t="str">
            <v>COMPRESSOR DE AR REBOCAVEL, VAZÃO 250 PCM, PRESSAO DE TRABALHO 102 PSI, MOTOR A DIESEL POTÊNCIA 81 CV - CHI DIURNO. AF_06/2015</v>
          </cell>
          <cell r="D1579" t="str">
            <v>CHI</v>
          </cell>
          <cell r="E1579">
            <v>8.93</v>
          </cell>
        </row>
        <row r="1580">
          <cell r="B1580">
            <v>90972</v>
          </cell>
          <cell r="C1580" t="str">
            <v>COMPRESSOR DE AR REBOCAVEL, VAZÃO 250 PCM, PRESSAO DE TRABALHO 102 PSI, MOTOR A DIESEL POTÊNCIA 81 CV - CHP DIURNO. AF_06/2015</v>
          </cell>
          <cell r="D1580" t="str">
            <v>CHP</v>
          </cell>
          <cell r="E1580">
            <v>83.88</v>
          </cell>
        </row>
        <row r="1581">
          <cell r="B1581">
            <v>91001</v>
          </cell>
          <cell r="C1581" t="str">
            <v>COMPRESSOR DE AR REBOCAVEL, VAZÃO 400 PCM, PRESSAO DE TRABALHO 102 PSI, MOTOR A DIESEL POTÊNCIA 110 CV - CHI DIURNO. AF_06/2015</v>
          </cell>
          <cell r="D1581" t="str">
            <v>CHI</v>
          </cell>
          <cell r="E1581">
            <v>10.59</v>
          </cell>
        </row>
        <row r="1582">
          <cell r="B1582">
            <v>90999</v>
          </cell>
          <cell r="C1582" t="str">
            <v>COMPRESSOR DE AR REBOCAVEL, VAZÃO 400 PCM, PRESSAO DE TRABALHO 102 PSI, MOTOR A DIESEL POTÊNCIA 110 CV - CHP DIURNO. AF_06/2015</v>
          </cell>
          <cell r="D1582" t="str">
            <v>CHP</v>
          </cell>
          <cell r="E1582">
            <v>110.89</v>
          </cell>
        </row>
        <row r="1583">
          <cell r="B1583">
            <v>5954</v>
          </cell>
          <cell r="C1583" t="str">
            <v>COMPRESSOR DE AR REBOCÁVEL, VAZÃO 189 PCM, PRESSÃO EFETIVA DE TRABALHO 102 PSI, MOTOR DIESEL, POTÊNCIA 63 CV - CHI DIURNO. AF_06/2015</v>
          </cell>
          <cell r="D1583" t="str">
            <v>CHI</v>
          </cell>
          <cell r="E1583">
            <v>6.67</v>
          </cell>
        </row>
        <row r="1584">
          <cell r="B1584">
            <v>5953</v>
          </cell>
          <cell r="C1584" t="str">
            <v>COMPRESSOR DE AR REBOCÁVEL, VAZÃO 189 PCM, PRESSÃO EFETIVA DE TRABALHO 102 PSI, MOTOR DIESEL, POTÊNCIA 63 CV - CHP DIURNO. AF_06/2015</v>
          </cell>
          <cell r="D1584" t="str">
            <v>CHP</v>
          </cell>
          <cell r="E1584">
            <v>64.7</v>
          </cell>
        </row>
        <row r="1585">
          <cell r="B1585">
            <v>90982</v>
          </cell>
          <cell r="C1585" t="str">
            <v>COMPRESSOR DE AR REBOCÁVEL, VAZÃO 748 PCM, PRESSÃO EFETIVA DE TRABALHO 102 PSI, MOTOR DIESEL, POTÊNCIA 210 CV - CHI DIURNO. AF_06/2015</v>
          </cell>
          <cell r="D1585" t="str">
            <v>CHI</v>
          </cell>
          <cell r="E1585">
            <v>22.69</v>
          </cell>
        </row>
        <row r="1586">
          <cell r="B1586">
            <v>90979</v>
          </cell>
          <cell r="C1586" t="str">
            <v>COMPRESSOR DE AR REBOCÁVEL, VAZÃO 748 PCM, PRESSÃO EFETIVA DE TRABALHO 102 PSI, MOTOR DIESEL, POTÊNCIA 210 CV - CHP DIURNO. AF_06/2015</v>
          </cell>
          <cell r="D1586" t="str">
            <v>CHP</v>
          </cell>
          <cell r="E1586">
            <v>216.68</v>
          </cell>
        </row>
        <row r="1587">
          <cell r="B1587">
            <v>90965</v>
          </cell>
          <cell r="C1587" t="str">
            <v>COMPRESSOR DE AR REBOCÁVEL, VAZÃO 89 PCM, PRESSÃO EFETIVA DE TRABALHO 102 PSI, MOTOR DIESEL, POTÊNCIA 20 CV - CHI DIURNO. AF_06/2015</v>
          </cell>
          <cell r="D1587" t="str">
            <v>CHI</v>
          </cell>
          <cell r="E1587">
            <v>8.9</v>
          </cell>
        </row>
        <row r="1588">
          <cell r="B1588">
            <v>90964</v>
          </cell>
          <cell r="C1588" t="str">
            <v>COMPRESSOR DE AR REBOCÁVEL, VAZÃO 89 PCM, PRESSÃO EFETIVA DE TRABALHO 102 PSI, MOTOR DIESEL, POTÊNCIA 20 CV - CHP DIURNO. AF_06/2015</v>
          </cell>
          <cell r="D1588" t="str">
            <v>CHP</v>
          </cell>
          <cell r="E1588">
            <v>34.01</v>
          </cell>
        </row>
        <row r="1589">
          <cell r="B1589">
            <v>102970</v>
          </cell>
          <cell r="C1589" t="str">
            <v>COMPRESSOR DE AR, VAZAO DE 10 PCM, RESERVATORIO 100 L, PRESSAO DE TRABALHO ENTRE 6,9 E 9,7 BAR POTENCIA 2 HP, TENSAO 110/220 V - CHI DIURNO. AF_05/2023</v>
          </cell>
          <cell r="D1589" t="str">
            <v>CHI</v>
          </cell>
          <cell r="E1589">
            <v>0.25</v>
          </cell>
        </row>
        <row r="1590">
          <cell r="B1590">
            <v>102971</v>
          </cell>
          <cell r="C1590" t="str">
            <v>COMPRESSOR DE AR, VAZAO DE 10 PCM, RESERVATORIO 100 L, PRESSAO DE TRABALHO ENTRE 6,9 E 9,7 BAR, POTENCIA 2 HP, TENSAO 110/220 V - CHP DIURNO. AF_05/2023</v>
          </cell>
          <cell r="D1590" t="str">
            <v>CHP</v>
          </cell>
          <cell r="E1590">
            <v>0.56000000000000005</v>
          </cell>
        </row>
        <row r="1591">
          <cell r="B1591">
            <v>102822</v>
          </cell>
          <cell r="C1591" t="str">
            <v>CONJUNTO CILINDRO E BOMBA HIDRÁULICA PARA PROTENSÃO DE MONOBARRAS PARA TIRANTES, ESFORÇO MÁXIMO DE 30 TONELADAS - CHI DIURNO. AF_05/2023</v>
          </cell>
          <cell r="D1591" t="str">
            <v>CHI</v>
          </cell>
          <cell r="E1591">
            <v>0</v>
          </cell>
        </row>
        <row r="1592">
          <cell r="B1592">
            <v>102821</v>
          </cell>
          <cell r="C1592" t="str">
            <v>CONJUNTO CILINDRO E BOMBA HIDRÁULICA PARA PROTENSÃO DE MONOBARRAS PARA TIRANTES, ESFORÇO MÁXIMO DE 30 TONELADAS - CHP DIURNO. AF_05/2023</v>
          </cell>
          <cell r="D1592" t="str">
            <v>CHP</v>
          </cell>
          <cell r="E1592">
            <v>0</v>
          </cell>
        </row>
        <row r="1593">
          <cell r="B1593">
            <v>102828</v>
          </cell>
          <cell r="C1593" t="str">
            <v>CONJUNTO MACACO E BOMBA HIDRÁULICA PARA PROTENSAO DE CORDOALHAS, ESFORÇO MAXIMO DE 115 TONELADAS - CHI DIURNO. AF_05/2023</v>
          </cell>
          <cell r="D1593" t="str">
            <v>CHI</v>
          </cell>
          <cell r="E1593">
            <v>0</v>
          </cell>
        </row>
        <row r="1594">
          <cell r="B1594">
            <v>102827</v>
          </cell>
          <cell r="C1594" t="str">
            <v>CONJUNTO MACACO E BOMBA HIDRÁULICA PARA PROTENSAO DE CORDOALHAS, ESFORÇO MAXIMO DE 115 TONELADAS - CHP DIURNO. AF_05/2023</v>
          </cell>
          <cell r="D1594" t="str">
            <v>CHP</v>
          </cell>
          <cell r="E1594">
            <v>0</v>
          </cell>
        </row>
        <row r="1595">
          <cell r="B1595">
            <v>103939</v>
          </cell>
          <cell r="C1595" t="str">
            <v>CONJUNTO MACACO HIDRÁULICO E CENTRAL DE BOMBEAMENTO MOTORIZADO 1,8 KW PARA PROTENSÃO DE MONOCABOS PARA CONCRETO PROTENDIDO, ESFORÇO MÁXIMO DE 20 TONELADAS - CHI DIURNO. AF_05/2022</v>
          </cell>
          <cell r="D1595" t="str">
            <v>CHI</v>
          </cell>
          <cell r="E1595">
            <v>0</v>
          </cell>
        </row>
        <row r="1596">
          <cell r="B1596">
            <v>103938</v>
          </cell>
          <cell r="C1596" t="str">
            <v>CONJUNTO MACACO HIDRÁULICO E CENTRAL DE BOMBEAMENTO MOTORIZADO 1,8 KW PARA PROTENSÃO DE MONOCABOS PARA CONCRETO PROTENDIDO, ESFORÇO MÁXIMO DE 20 TONELADAS - CHP DIURNO. AF_05/2022</v>
          </cell>
          <cell r="D1596" t="str">
            <v>CHP</v>
          </cell>
          <cell r="E1596">
            <v>0</v>
          </cell>
        </row>
        <row r="1597">
          <cell r="B1597">
            <v>103945</v>
          </cell>
          <cell r="C1597" t="str">
            <v>CONJUNTO MACACO HIDRÁULICO E CENTRAL DE BOMBEAMENTO MOTORIZADO 1,8 KW PARA PROTENSÃO DE MONOCABOS PARA CONCRETO PROTENDIDO, ESFORÇO MÁXIMO DE 30 TONELADAS - CHI DIURNO. AF_05/2022</v>
          </cell>
          <cell r="D1597" t="str">
            <v>CHI</v>
          </cell>
          <cell r="E1597">
            <v>0</v>
          </cell>
        </row>
        <row r="1598">
          <cell r="B1598">
            <v>103944</v>
          </cell>
          <cell r="C1598" t="str">
            <v>CONJUNTO MACACO HIDRÁULICO E CENTRAL DE BOMBEAMENTO MOTORIZADO 1,8 KW PARA PROTENSÃO DE MONOCABOS PARA CONCRETO PROTENDIDO, ESFORÇO MÁXIMO DE 30 TONELADAS - CHP DIURNO. AF_05/2022</v>
          </cell>
          <cell r="D1598" t="str">
            <v>CHP</v>
          </cell>
          <cell r="E1598">
            <v>0</v>
          </cell>
        </row>
        <row r="1599">
          <cell r="B1599">
            <v>106416</v>
          </cell>
          <cell r="C1599" t="str">
            <v>CORTADEIRA HIDRÁULICA DE VERGALHÃO, PARA AÇO DE DIÂMETRO ATÉ 50 MM, MOTOR ELÉTRICO TRIFÁSICO, POTÊNCIA DE 5,5 HP A 7,5 HP - CHI DIURNO. AF_12/2025</v>
          </cell>
          <cell r="D1599" t="str">
            <v>CHI</v>
          </cell>
          <cell r="E1599">
            <v>14.61</v>
          </cell>
        </row>
        <row r="1600">
          <cell r="B1600">
            <v>106414</v>
          </cell>
          <cell r="C1600" t="str">
            <v>CORTADEIRA HIDRÁULICA DE VERGALHÃO, PARA AÇO DE DIÂMETRO ATÉ 50 MM, MOTOR ELÉTRICO TRIFÁSICO, POTÊNCIA DE 5,5 HP A 7,5 HP - CHP DIURNO. AF_12/2025</v>
          </cell>
          <cell r="D1600" t="str">
            <v>CHP</v>
          </cell>
          <cell r="E1600">
            <v>26.52</v>
          </cell>
        </row>
        <row r="1601">
          <cell r="B1601">
            <v>91285</v>
          </cell>
          <cell r="C1601" t="str">
            <v>CORTADORA DE PISO COM MOTOR 4 TEMPOS A GASOLINA, POTÊNCIA DE 13 HP, COM DISCO DE CORTE DIAMANTADO SEGMENTADO PARA CONCRETO, DIÂMETRO DE 350 MM, FURO DE 1" (14 X 1") - CHI DIURNO. AF_08/2015</v>
          </cell>
          <cell r="D1601" t="str">
            <v>CHI</v>
          </cell>
          <cell r="E1601">
            <v>0.57999999999999996</v>
          </cell>
        </row>
        <row r="1602">
          <cell r="B1602">
            <v>91283</v>
          </cell>
          <cell r="C1602" t="str">
            <v>CORTADORA DE PISO COM MOTOR 4 TEMPOS A GASOLINA, POTÊNCIA DE 13 HP, COM DISCO DE CORTE DIAMANTADO SEGMENTADO PARA CONCRETO, DIÂMETRO DE 350 MM, FURO DE 1" (14 X 1") - CHP DIURNO. AF_08/2015</v>
          </cell>
          <cell r="D1602" t="str">
            <v>CHP</v>
          </cell>
          <cell r="E1602">
            <v>10.95</v>
          </cell>
        </row>
        <row r="1603">
          <cell r="B1603">
            <v>95283</v>
          </cell>
          <cell r="C1603" t="str">
            <v>DESEMPENADEIRA DE CONCRETO, PESO DE 78 KG, 4 PÁS, MOTOR A GASOLINA, POTÊNCIA 5,5 HP - CHI DIURNO. AF_05/2023</v>
          </cell>
          <cell r="D1603" t="str">
            <v>CHI</v>
          </cell>
          <cell r="E1603">
            <v>0.78</v>
          </cell>
        </row>
        <row r="1604">
          <cell r="B1604">
            <v>95282</v>
          </cell>
          <cell r="C1604" t="str">
            <v>DESEMPENADEIRA DE CONCRETO, PESO DE 78 KG, 4 PÁS, MOTOR A GASOLINA, POTÊNCIA 5,5 HP - CHP DIURNO. AF_05/2023</v>
          </cell>
          <cell r="D1604" t="str">
            <v>CHP</v>
          </cell>
          <cell r="E1604">
            <v>11.12</v>
          </cell>
        </row>
        <row r="1605">
          <cell r="B1605">
            <v>95128</v>
          </cell>
          <cell r="C1605" t="str">
            <v>DISTRIBUIDOR DE AGREGADOS AUTOPROPELIDO, CAP 3 M3, A DIESEL, POTÊNCIA 176CV - CHI DIURNO. AF_07/2016</v>
          </cell>
          <cell r="D1605" t="str">
            <v>CHI</v>
          </cell>
          <cell r="E1605">
            <v>64.790000000000006</v>
          </cell>
        </row>
        <row r="1606">
          <cell r="B1606">
            <v>95127</v>
          </cell>
          <cell r="C1606" t="str">
            <v>DISTRIBUIDOR DE AGREGADOS AUTOPROPELIDO, CAP 3 M3, A DIESEL, POTÊNCIA 176CV - CHP DIURNO. AF_07/2016</v>
          </cell>
          <cell r="D1606" t="str">
            <v>CHP</v>
          </cell>
          <cell r="E1606">
            <v>247.71</v>
          </cell>
        </row>
        <row r="1607">
          <cell r="B1607">
            <v>92044</v>
          </cell>
          <cell r="C1607" t="str">
            <v>DISTRIBUIDOR DE AGREGADOS REBOCAVEL, CAPACIDADE 1,9 M³, LARGURA DE TRABALHO 3,66 M - CHI DIURNO. AF_11/2015</v>
          </cell>
          <cell r="D1607" t="str">
            <v>CHI</v>
          </cell>
          <cell r="E1607">
            <v>8.8699999999999992</v>
          </cell>
        </row>
        <row r="1608">
          <cell r="B1608">
            <v>92043</v>
          </cell>
          <cell r="C1608" t="str">
            <v>DISTRIBUIDOR DE AGREGADOS REBOCAVEL, CAPACIDADE 1,9 M³, LARGURA DE TRABALHO 3,66 M - CHP DIURNO. AF_11/2015</v>
          </cell>
          <cell r="D1608" t="str">
            <v>CHP</v>
          </cell>
          <cell r="E1608">
            <v>15</v>
          </cell>
        </row>
        <row r="1609">
          <cell r="B1609">
            <v>106417</v>
          </cell>
          <cell r="C1609" t="str">
            <v>DOBRADEIRA ELETROMECÂNICA DE VERGALHÃO, PARA AÇO DE DIÂMETRO ATÉ 1 1/2", MOTOR ELÉTRICO TRIFÁSICO, POTÊNCIA DE 3 HP ATÉ 5 HP- CHI DIURNO. AF_12/2025</v>
          </cell>
          <cell r="D1609" t="str">
            <v>CHI</v>
          </cell>
          <cell r="E1609">
            <v>8.32</v>
          </cell>
        </row>
        <row r="1610">
          <cell r="B1610">
            <v>106415</v>
          </cell>
          <cell r="C1610" t="str">
            <v>DOBRADEIRA ELETROMECÂNICA DE VERGALHÃO, PARA AÇO DE DIÂMETRO ATÉ 1 1/2", MOTOR ELÉTRICO TRIFÁSICO, POTÊNCIA DE 3 HP ATÉ 5 HP- CHP DIURNO. AF_12/2025</v>
          </cell>
          <cell r="D1610" t="str">
            <v>CHP</v>
          </cell>
          <cell r="E1610">
            <v>16.86</v>
          </cell>
        </row>
        <row r="1611">
          <cell r="B1611">
            <v>102834</v>
          </cell>
          <cell r="C1611" t="str">
            <v>DOBRADEIRA TDC, ESPESSURA 1,5MM - CHI DIURNO. AF_05/2023</v>
          </cell>
          <cell r="D1611" t="str">
            <v>CHI</v>
          </cell>
          <cell r="E1611">
            <v>0</v>
          </cell>
        </row>
        <row r="1612">
          <cell r="B1612">
            <v>102833</v>
          </cell>
          <cell r="C1612" t="str">
            <v>DOBRADEIRA TDC, ESPESSURA 1,5MM - CHP DIURNO. AF_05/2023</v>
          </cell>
          <cell r="D1612" t="str">
            <v>CHP</v>
          </cell>
          <cell r="E1612">
            <v>0</v>
          </cell>
        </row>
        <row r="1613">
          <cell r="B1613">
            <v>92119</v>
          </cell>
          <cell r="C1613" t="str">
            <v>DOSADOR DE AREIA, CAPACIDADE DE 26 LITROS - CHI DIURNO. AF_05/2023</v>
          </cell>
          <cell r="D1613" t="str">
            <v>CHI</v>
          </cell>
          <cell r="E1613">
            <v>0.32</v>
          </cell>
        </row>
        <row r="1614">
          <cell r="B1614">
            <v>92118</v>
          </cell>
          <cell r="C1614" t="str">
            <v>DOSADOR DE AREIA, CAPACIDADE DE 26 LITROS - CHP DIURNO. AF_05/2023</v>
          </cell>
          <cell r="D1614" t="str">
            <v>CHP</v>
          </cell>
          <cell r="E1614">
            <v>0.5</v>
          </cell>
        </row>
        <row r="1615">
          <cell r="B1615">
            <v>102917</v>
          </cell>
          <cell r="C1615" t="str">
            <v>ENCERADEIRA INDUSTRIAL, 400 MM, 220V, 1 HP - CHI DIURNO. AF_05/2023</v>
          </cell>
          <cell r="D1615" t="str">
            <v>CHI</v>
          </cell>
          <cell r="E1615">
            <v>0</v>
          </cell>
        </row>
        <row r="1616">
          <cell r="B1616">
            <v>102916</v>
          </cell>
          <cell r="C1616" t="str">
            <v>ENCERADEIRA INDUSTRIAL, 400 MM, 220V, 1 HP - CHP DIURNO. AF_05/2023</v>
          </cell>
          <cell r="D1616" t="str">
            <v>CHP</v>
          </cell>
          <cell r="E1616">
            <v>0</v>
          </cell>
        </row>
        <row r="1617">
          <cell r="B1617">
            <v>95721</v>
          </cell>
          <cell r="C1617" t="str">
            <v>ESCAVADEIRA HIDRAULICA SOBRE ESTEIRA, EQUIPADA COM CLAMSHELL, COM CAPACIDADE DA CAÇAMBA ENTRE 1,20 E 1,50 M3, PESO OPERACIONAL ENTRE 20,00 E 22,00 TON, POTENCIA LIQUIDA ENTRE 150 E 160 HP - CHI DIURNO. AF_11/2016</v>
          </cell>
          <cell r="D1617" t="str">
            <v>CHI</v>
          </cell>
          <cell r="E1617">
            <v>122.46</v>
          </cell>
        </row>
        <row r="1618">
          <cell r="B1618">
            <v>95720</v>
          </cell>
          <cell r="C1618" t="str">
            <v>ESCAVADEIRA HIDRAULICA SOBRE ESTEIRA, EQUIPADA COM CLAMSHELL, COM CAPACIDADE DA CAÇAMBA ENTRE 1,20 E 1,50 M3, PESO OPERACIONAL ENTRE 20,00 E 22,00 TON, POTENCIA LIQUIDA ENTRE 150 E 160 HP - CHP DIURNO. AF_11/2016</v>
          </cell>
          <cell r="D1618" t="str">
            <v>CHP</v>
          </cell>
          <cell r="E1618">
            <v>302.58999999999997</v>
          </cell>
        </row>
        <row r="1619">
          <cell r="B1619">
            <v>104717</v>
          </cell>
          <cell r="C1619" t="str">
            <v>ESCAVADEIRA HIDRÁULICA DE BRAÇO LONGO (LONGO ALCANCE) SOBRE ESTEIRAS, CAÇAMBA 0,52 M3, PESO OPERACIONAL 24 T, POTÊNCIA LÍQUIDA 155 HP - CHI DIURNO. AF_06/2023</v>
          </cell>
          <cell r="D1619" t="str">
            <v>CHI</v>
          </cell>
          <cell r="E1619">
            <v>117.48</v>
          </cell>
        </row>
        <row r="1620">
          <cell r="B1620">
            <v>104716</v>
          </cell>
          <cell r="C1620" t="str">
            <v>ESCAVADEIRA HIDRÁULICA DE BRAÇO LONGO (LONGO ALCANCE) SOBRE ESTEIRAS, CAÇAMBA 0,52 M3, PESO OPERACIONAL 24 T, POTÊNCIA LÍQUIDA 155 HP - CHP DIURNO. AF_06/2023</v>
          </cell>
          <cell r="D1620" t="str">
            <v>CHP</v>
          </cell>
          <cell r="E1620">
            <v>292.69</v>
          </cell>
        </row>
        <row r="1621">
          <cell r="B1621">
            <v>106399</v>
          </cell>
          <cell r="C1621" t="str">
            <v>ESCAVADEIRA HIDRÁULICA SOBRE ESTEIRA, PESO OPERACIONAL 21,00 T, POTÊNCIA NOMINAL 155 HP, COM MARTELO VIBRATÓRIO HIDRÁULICO *1200 A 2200* KG - CHI DIURNO. AF_11/2025</v>
          </cell>
          <cell r="D1621" t="str">
            <v>CHI</v>
          </cell>
          <cell r="E1621">
            <v>0</v>
          </cell>
        </row>
        <row r="1622">
          <cell r="B1622">
            <v>106398</v>
          </cell>
          <cell r="C1622" t="str">
            <v>ESCAVADEIRA HIDRÁULICA SOBRE ESTEIRA, PESO OPERACIONAL 21,00 T, POTÊNCIA NOMINAL 155 HP, COM MARTELO VIBRATÓRIO HIDRÁULICO *1200 A 2200* KG - CHP DIURNO. AF_11/2025</v>
          </cell>
          <cell r="D1622" t="str">
            <v>CHP</v>
          </cell>
          <cell r="E1622">
            <v>0</v>
          </cell>
        </row>
        <row r="1623">
          <cell r="B1623">
            <v>106405</v>
          </cell>
          <cell r="C1623" t="str">
            <v>ESCAVADEIRA HIDRÁULICA SOBRE ESTEIRA, PESO OPERACIONAL 21,00 T, POTÊNCIA NOMINAL 155 HP, COM TORRE DE CRAVAÇÃO PARA EXECUÇÃO DE GEODRENO VERTICAL, LANÇA DE 32 M, PARA DRENO FIBROQUÍMICO DE LARGURA PADRÃO (100 MM) - CHI DIURNO. AF_12/2025</v>
          </cell>
          <cell r="D1623" t="str">
            <v>CHI</v>
          </cell>
          <cell r="E1623">
            <v>0</v>
          </cell>
        </row>
        <row r="1624">
          <cell r="B1624">
            <v>106404</v>
          </cell>
          <cell r="C1624" t="str">
            <v>ESCAVADEIRA HIDRÁULICA SOBRE ESTEIRA, PESO OPERACIONAL 21,00 T, POTÊNCIA NOMINAL 155 HP, COM TORRE DE CRAVAÇÃO PARA EXECUÇÃO DE GEODRENO VERTICAL, LANÇA DE 32 M, PARA DRENO FIBROQUÍMICO DE LARGURA PADRÃO (100 MM)- CHP DIURNO. AF_12/2025</v>
          </cell>
          <cell r="D1624" t="str">
            <v>CHP</v>
          </cell>
          <cell r="E1624">
            <v>0</v>
          </cell>
        </row>
        <row r="1625">
          <cell r="B1625">
            <v>102899</v>
          </cell>
          <cell r="C1625" t="str">
            <v>ESCAVADEIRA HIDRÁULICA SOBRE ESTEIRA, PESO OPERACIONAL ENTRE 22,00 E 23,50 T, POTÊNCIA NOMINAL 139 HP, COM MARTELO ROMPEDOR HIDRÁULICO 1700 KG - CHI DIURNO. AF_04/2019</v>
          </cell>
          <cell r="D1625" t="str">
            <v>CHI</v>
          </cell>
          <cell r="E1625">
            <v>0</v>
          </cell>
        </row>
        <row r="1626">
          <cell r="B1626">
            <v>102898</v>
          </cell>
          <cell r="C1626" t="str">
            <v>ESCAVADEIRA HIDRÁULICA SOBRE ESTEIRA, PESO OPERACIONAL ENTRE 22,00 E 23,50 T, POTÊNCIA NOMINAL 139 HP, COM MARTELO ROMPEDOR HIDRÁULICO 1700 KG - CHP DIURNO. AF_04/2019</v>
          </cell>
          <cell r="D1626" t="str">
            <v>CHP</v>
          </cell>
          <cell r="E1626">
            <v>0</v>
          </cell>
        </row>
        <row r="1627">
          <cell r="B1627">
            <v>5632</v>
          </cell>
          <cell r="C1627" t="str">
            <v>ESCAVADEIRA HIDRÁULICA SOBRE ESTEIRAS, CAÇAMBA 0,80 M3, PESO OPERACIONAL 17 T, POTENCIA BRUTA 111 HP - CHI DIURNO. AF_06/2014</v>
          </cell>
          <cell r="D1627" t="str">
            <v>CHI</v>
          </cell>
          <cell r="E1627">
            <v>99.43</v>
          </cell>
        </row>
        <row r="1628">
          <cell r="B1628">
            <v>5631</v>
          </cell>
          <cell r="C1628" t="str">
            <v>ESCAVADEIRA HIDRÁULICA SOBRE ESTEIRAS, CAÇAMBA 0,80 M3, PESO OPERACIONAL 17 T, POTENCIA BRUTA 111 HP - CHP DIURNO. AF_06/2014</v>
          </cell>
          <cell r="D1628" t="str">
            <v>CHP</v>
          </cell>
          <cell r="E1628">
            <v>228.96</v>
          </cell>
        </row>
        <row r="1629">
          <cell r="B1629">
            <v>88908</v>
          </cell>
          <cell r="C1629" t="str">
            <v>ESCAVADEIRA HIDRÁULICA SOBRE ESTEIRAS, CAÇAMBA 1,20 M3, PESO OPERACIONAL 21 T, POTÊNCIA BRUTA 155 HP - CHI DIURNO. AF_06/2014</v>
          </cell>
          <cell r="D1629" t="str">
            <v>CHI</v>
          </cell>
          <cell r="E1629">
            <v>107.3</v>
          </cell>
        </row>
        <row r="1630">
          <cell r="B1630">
            <v>88907</v>
          </cell>
          <cell r="C1630" t="str">
            <v>ESCAVADEIRA HIDRÁULICA SOBRE ESTEIRAS, CAÇAMBA 1,20 M3, PESO OPERACIONAL 21 T, POTÊNCIA BRUTA 155 HP - CHP DIURNO. AF_06/2014</v>
          </cell>
          <cell r="D1630" t="str">
            <v>CHP</v>
          </cell>
          <cell r="E1630">
            <v>272.44</v>
          </cell>
        </row>
        <row r="1631">
          <cell r="B1631">
            <v>5911</v>
          </cell>
          <cell r="C1631" t="str">
            <v>ESPARGIDOR DE ASFALTO PRESSURIZADO COM TANQUE DE 2500 L, REBOCÁVEL COM MOTOR A GASOLINA POTÊNCIA 3,4 HP - CHI DIURNO. AF_07/2014</v>
          </cell>
          <cell r="D1631" t="str">
            <v>CHI</v>
          </cell>
          <cell r="E1631">
            <v>37.08</v>
          </cell>
        </row>
        <row r="1632">
          <cell r="B1632">
            <v>5909</v>
          </cell>
          <cell r="C1632" t="str">
            <v>ESPARGIDOR DE ASFALTO PRESSURIZADO COM TANQUE DE 2500 L, REBOCÁVEL COM MOTOR A GASOLINA POTÊNCIA 3,4 HP - CHP DIURNO. AF_07/2014</v>
          </cell>
          <cell r="D1632" t="str">
            <v>CHP</v>
          </cell>
          <cell r="E1632">
            <v>45.58</v>
          </cell>
        </row>
        <row r="1633">
          <cell r="B1633">
            <v>91486</v>
          </cell>
          <cell r="C1633" t="str">
            <v>ESPARGIDOR DE ASFALTO PRESSURIZADO, TANQUE 6 M3 COM ISOLAÇÃO TÉRMICA, AQUECIDO COM 2 MAÇARICOS, COM BARRA ESPARGIDORA 3,60 M, MONTADO SOBRE CAMINHÃO TOCO, PBT 14.300 KG, POTÊNCIA 185 CV - CHI DIURNO. AF_05/2023</v>
          </cell>
          <cell r="D1633" t="str">
            <v>CHI</v>
          </cell>
          <cell r="E1633">
            <v>81.790000000000006</v>
          </cell>
        </row>
        <row r="1634">
          <cell r="B1634">
            <v>83362</v>
          </cell>
          <cell r="C1634" t="str">
            <v>ESPARGIDOR DE ASFALTO PRESSURIZADO, TANQUE 6 M3 COM ISOLAÇÃO TÉRMICA, AQUECIDO COM 2 MAÇARICOS, COM BARRA ESPARGIDORA 3,60 M, MONTADO SOBRE CAMINHÃO TOCO, PBT 14.300 KG, POTÊNCIA 185 CV - CHP DIURNO. AF_05/2023</v>
          </cell>
          <cell r="D1634" t="str">
            <v>CHP</v>
          </cell>
          <cell r="E1634">
            <v>296.49</v>
          </cell>
        </row>
        <row r="1635">
          <cell r="B1635">
            <v>102839</v>
          </cell>
          <cell r="C1635" t="str">
            <v>ESTABILIZADOR DE LINHA E PRESSÃO, CAPACIDADE DE 120 BAR, COM MANÔMETRO DE LEITURA, REGISTRO DE 1 COM RETORNO E LINHA - CHI DIURNO. AF_05/2023</v>
          </cell>
          <cell r="D1635" t="str">
            <v>CHI</v>
          </cell>
          <cell r="E1635">
            <v>0</v>
          </cell>
        </row>
        <row r="1636">
          <cell r="B1636">
            <v>102838</v>
          </cell>
          <cell r="C1636" t="str">
            <v>ESTABILIZADOR DE LINHA E PRESSÃO, CAPACIDADE DE 120 BAR, COM MANÔMETRO DE LEITURA, REGISTRO DE 1 COM RETORNO E LINHA - CHP DIURNO. AF_05/2023</v>
          </cell>
          <cell r="D1636" t="str">
            <v>CHP</v>
          </cell>
          <cell r="E1636">
            <v>0</v>
          </cell>
        </row>
        <row r="1637">
          <cell r="B1637">
            <v>89235</v>
          </cell>
          <cell r="C1637" t="str">
            <v>FRESADORA DE ASFALTO A FRIO SOBRE RODAS, LARGURA FRESAGEM DE 1,0 M, POTÊNCIA 208 HP - CHI DIURNO. AF_11/2014</v>
          </cell>
          <cell r="D1637" t="str">
            <v>CHI</v>
          </cell>
          <cell r="E1637">
            <v>198.44</v>
          </cell>
        </row>
        <row r="1638">
          <cell r="B1638">
            <v>89234</v>
          </cell>
          <cell r="C1638" t="str">
            <v>FRESADORA DE ASFALTO A FRIO SOBRE RODAS, LARGURA FRESAGEM DE 1,0 M, POTÊNCIA 208 HP - CHP DIURNO. AF_11/2014</v>
          </cell>
          <cell r="D1638" t="str">
            <v>CHP</v>
          </cell>
          <cell r="E1638">
            <v>600.1</v>
          </cell>
        </row>
        <row r="1639">
          <cell r="B1639">
            <v>89243</v>
          </cell>
          <cell r="C1639" t="str">
            <v>FRESADORA DE ASFALTO A FRIO SOBRE RODAS, LARGURA FRESAGEM DE 2,0 M, POTÊNCIA 550 HP - CHI DIURNO. AF_11/2014</v>
          </cell>
          <cell r="D1639" t="str">
            <v>CHI</v>
          </cell>
          <cell r="E1639">
            <v>412.97</v>
          </cell>
        </row>
        <row r="1640">
          <cell r="B1640">
            <v>89242</v>
          </cell>
          <cell r="C1640" t="str">
            <v>FRESADORA DE ASFALTO A FRIO SOBRE RODAS, LARGURA FRESAGEM DE 2,0 M, POTÊNCIA 550 HP - CHP DIURNO. AF_11/2014</v>
          </cell>
          <cell r="D1640" t="str">
            <v>CHP</v>
          </cell>
          <cell r="E1640">
            <v>1407.51</v>
          </cell>
        </row>
        <row r="1641">
          <cell r="B1641">
            <v>102935</v>
          </cell>
          <cell r="C1641" t="str">
            <v>FURADEIRA ELETROMAGNÉTICA, VELOCIDADE (SEM CARGA/ COM CARGA) 450/ 270 RPM, ESPESSURA MÁXIMA DA CHAPA A SER FURADA 50 MM, PORÇA DE ADESÃO MAGNÉTICA 17000 N, POTÊNCIA 1100 W, ALIMENTÇÃO 220 - 60 HZ, MONOFÁSICA - CHI DIURNO. AF_08/2019</v>
          </cell>
          <cell r="D1641" t="str">
            <v>CHI</v>
          </cell>
          <cell r="E1641">
            <v>0</v>
          </cell>
        </row>
        <row r="1642">
          <cell r="B1642">
            <v>102934</v>
          </cell>
          <cell r="C1642" t="str">
            <v>FURADEIRA ELETROMAGNÉTICA, VELOCIDADE (SEM CARGA/ COM CARGA) 450/ 270 RPM, ESPESSURA MÁXIMA DA CHAPA A SER FURADA 50 MM, PORÇA DE ADESÃO MAGNÉTICA 17000 N, POTÊNCIA 1100 W, ALIMENTÇÃO 220 - 60 HZ, MONOFÁSICA - CHP DIURNO. AF_08/2019</v>
          </cell>
          <cell r="D1642" t="str">
            <v>CHP</v>
          </cell>
          <cell r="E1642">
            <v>0</v>
          </cell>
        </row>
        <row r="1643">
          <cell r="B1643">
            <v>93416</v>
          </cell>
          <cell r="C1643" t="str">
            <v>GERADOR PORTÁTIL MONOFÁSICO, POTÊNCIA 5500 VA, MOTOR A GASOLINA, POTÊNCIA DO MOTOR 13 CV - CHI DIURNO. AF_03/2016</v>
          </cell>
          <cell r="D1643" t="str">
            <v>CHI</v>
          </cell>
          <cell r="E1643">
            <v>0.36</v>
          </cell>
        </row>
        <row r="1644">
          <cell r="B1644">
            <v>93415</v>
          </cell>
          <cell r="C1644" t="str">
            <v>GERADOR PORTÁTIL MONOFÁSICO, POTÊNCIA 5500 VA, MOTOR A GASOLINA, POTÊNCIA DO MOTOR 13 CV - CHP DIURNO. AF_03/2016</v>
          </cell>
          <cell r="D1644" t="str">
            <v>CHP</v>
          </cell>
          <cell r="E1644">
            <v>12.86</v>
          </cell>
        </row>
        <row r="1645">
          <cell r="B1645">
            <v>5689</v>
          </cell>
          <cell r="C1645" t="str">
            <v>GRADE DE DISCO CONTROLE REMOTO REBOCÁVEL, COM 24 DISCOS 24 X 6 MM COM PNEUS PARA TRANSPORTE - CHP DIURNO. AF_06/2014</v>
          </cell>
          <cell r="D1645" t="str">
            <v>CHP</v>
          </cell>
          <cell r="E1645">
            <v>6.69</v>
          </cell>
        </row>
        <row r="1646">
          <cell r="B1646">
            <v>5690</v>
          </cell>
          <cell r="C1646" t="str">
            <v>GRADE DE DISCO CONTROLE REMOTO REBOCÁVEL, COM 24 DISCOS 24" X 6 MM COM PNEUS PARA TRANSPORTE - CHI DIURNO. AF_06/2014</v>
          </cell>
          <cell r="D1646" t="str">
            <v>CHI</v>
          </cell>
          <cell r="E1646">
            <v>4.33</v>
          </cell>
        </row>
        <row r="1647">
          <cell r="B1647">
            <v>5923</v>
          </cell>
          <cell r="C1647" t="str">
            <v>GRADE DE DISCO REBOCÁVEL COM 20 DISCOS 24" X 6 MM COM PNEUS PARA TRANSPORTE - CHI DIURNO. AF_06/2014</v>
          </cell>
          <cell r="D1647" t="str">
            <v>CHI</v>
          </cell>
          <cell r="E1647">
            <v>3.4</v>
          </cell>
        </row>
        <row r="1648">
          <cell r="B1648">
            <v>5921</v>
          </cell>
          <cell r="C1648" t="str">
            <v>GRADE DE DISCO REBOCÁVEL COM 20 DISCOS 24" X 6 MM COM PNEUS PARA TRANSPORTE - CHP DIURNO. AF_06/2014</v>
          </cell>
          <cell r="D1648" t="str">
            <v>CHP</v>
          </cell>
          <cell r="E1648">
            <v>5.25</v>
          </cell>
        </row>
        <row r="1649">
          <cell r="B1649">
            <v>95212</v>
          </cell>
          <cell r="C1649" t="str">
            <v>GRUA ASCENCIONAL, LANCA DE 42 M, CAPACIDADE DE 1,5 T A 30 M, ALTURA ATE 39 M - CHP DIURNO. AF_05/2023</v>
          </cell>
          <cell r="D1649" t="str">
            <v>CHP</v>
          </cell>
          <cell r="E1649">
            <v>181.32</v>
          </cell>
        </row>
        <row r="1650">
          <cell r="B1650">
            <v>95213</v>
          </cell>
          <cell r="C1650" t="str">
            <v>GRUA ASCENCIONAL, LANÇA DE 42 M, CAPACIDADE DE 1,5 T A 30 M, ALTURA ATÉ 39 M - CHI DIURNO. AF_05/2023</v>
          </cell>
          <cell r="D1650" t="str">
            <v>CHI</v>
          </cell>
          <cell r="E1650">
            <v>114.64</v>
          </cell>
        </row>
        <row r="1651">
          <cell r="B1651">
            <v>93272</v>
          </cell>
          <cell r="C1651" t="str">
            <v>GRUA ASCENSIONAL, LANCA DE 30 M, CAPACIDADE DE 1,0 T A 30 M, ALTURA ATE 39 M - CHP DIURNO. AF_05/2023</v>
          </cell>
          <cell r="D1651" t="str">
            <v>CHP</v>
          </cell>
          <cell r="E1651">
            <v>119.03</v>
          </cell>
        </row>
        <row r="1652">
          <cell r="B1652">
            <v>93274</v>
          </cell>
          <cell r="C1652" t="str">
            <v>GRUA ASCENSIONAL, LANÇA DE 30 M, CAPACIDADE DE 1,0 T A 30 M, ALTURA ATÉ 39 M - CHI DIURNO. AF_05/2023</v>
          </cell>
          <cell r="D1652" t="str">
            <v>CHI</v>
          </cell>
          <cell r="E1652">
            <v>85.17</v>
          </cell>
        </row>
        <row r="1653">
          <cell r="B1653">
            <v>83766</v>
          </cell>
          <cell r="C1653" t="str">
            <v>GRUPO DE SOLDAGEM COM GERADOR A DIESEL 60 CV PARA SOLDA ELÉTRICA, SOBRE 04 RODAS, COM MOTOR 4 CILINDROS 600 A - CHI DIURNO. AF_02/2016</v>
          </cell>
          <cell r="D1653" t="str">
            <v>CHI</v>
          </cell>
          <cell r="E1653">
            <v>51.8</v>
          </cell>
        </row>
        <row r="1654">
          <cell r="B1654">
            <v>83765</v>
          </cell>
          <cell r="C1654" t="str">
            <v>GRUPO DE SOLDAGEM COM GERADOR A DIESEL 60 CV PARA SOLDA ELÉTRICA, SOBRE 04 RODAS, COM MOTOR 4 CILINDROS 600 A - CHP DIURNO. AF_02/2016</v>
          </cell>
          <cell r="D1654" t="str">
            <v>CHP</v>
          </cell>
          <cell r="E1654">
            <v>113.28</v>
          </cell>
        </row>
        <row r="1655">
          <cell r="B1655">
            <v>95873</v>
          </cell>
          <cell r="C1655" t="str">
            <v>GRUPO GERADOR COM CARENAGEM, MOTOR DIESEL POTÊNCIA STANDART ENTRE 250 E 260 KVA - CHI DIURNO. AF_12/2016</v>
          </cell>
          <cell r="D1655" t="str">
            <v>CHI</v>
          </cell>
          <cell r="E1655">
            <v>10.84</v>
          </cell>
        </row>
        <row r="1656">
          <cell r="B1656">
            <v>95872</v>
          </cell>
          <cell r="C1656" t="str">
            <v>GRUPO GERADOR COM CARENAGEM, MOTOR DIESEL POTÊNCIA STANDART ENTRE 250 E 260 KVA - CHP DIURNO. AF_12/2016</v>
          </cell>
          <cell r="D1656" t="str">
            <v>CHP</v>
          </cell>
          <cell r="E1656">
            <v>316.02</v>
          </cell>
        </row>
        <row r="1657">
          <cell r="B1657">
            <v>104689</v>
          </cell>
          <cell r="C1657" t="str">
            <v>GRUPO GERADOR DIESEL, COM CARENAGEM, POTÊNCIA STANDART ENTRE 400 E 460 KVA, VELOCIDADE DE 1800 RPM, FREQUÊNCIA DE 60 HZ - CHI DIURNO. AF_05/2023</v>
          </cell>
          <cell r="D1657" t="str">
            <v>CHI</v>
          </cell>
          <cell r="E1657">
            <v>0</v>
          </cell>
        </row>
        <row r="1658">
          <cell r="B1658">
            <v>104688</v>
          </cell>
          <cell r="C1658" t="str">
            <v>GRUPO GERADOR DIESEL, COM CARENAGEM, POTÊNCIA STANDART ENTRE 400 E 460 KVA, VELOCIDADE DE 1800 RPM, FREQUÊNCIA DE 60 HZ - CHP DIURNO. AF_05/2023</v>
          </cell>
          <cell r="D1658" t="str">
            <v>CHP</v>
          </cell>
          <cell r="E1658">
            <v>0</v>
          </cell>
        </row>
        <row r="1659">
          <cell r="B1659">
            <v>73395</v>
          </cell>
          <cell r="C1659" t="str">
            <v>GRUPO GERADOR ESTACIONÁRIO, MOTOR DIESEL POTÊNCIA 170 KVA - CHI DIURNO. AF_02/2016</v>
          </cell>
          <cell r="D1659" t="str">
            <v>CHI</v>
          </cell>
          <cell r="E1659">
            <v>7.61</v>
          </cell>
        </row>
        <row r="1660">
          <cell r="B1660">
            <v>73417</v>
          </cell>
          <cell r="C1660" t="str">
            <v>GRUPO GERADOR ESTACIONÁRIO, MOTOR DIESEL POTÊNCIA 170 KVA - CHP DIURNO. AF_02/2016</v>
          </cell>
          <cell r="D1660" t="str">
            <v>CHP</v>
          </cell>
          <cell r="E1660">
            <v>205.05</v>
          </cell>
        </row>
        <row r="1661">
          <cell r="B1661">
            <v>93428</v>
          </cell>
          <cell r="C1661" t="str">
            <v>GRUPO GERADOR ESTACIONÁRIO, POTÊNCIA 150 KVA, MOTOR A DIESEL- CHI DIURNO. AF_03/2016</v>
          </cell>
          <cell r="D1661" t="str">
            <v>CHI</v>
          </cell>
          <cell r="E1661">
            <v>6.78</v>
          </cell>
        </row>
        <row r="1662">
          <cell r="B1662">
            <v>93427</v>
          </cell>
          <cell r="C1662" t="str">
            <v>GRUPO GERADOR ESTACIONÁRIO, POTÊNCIA 150 KVA, MOTOR A DIESEL- CHP DIURNO. AF_03/2016</v>
          </cell>
          <cell r="D1662" t="str">
            <v>CHP</v>
          </cell>
          <cell r="E1662">
            <v>186.19</v>
          </cell>
        </row>
        <row r="1663">
          <cell r="B1663">
            <v>93422</v>
          </cell>
          <cell r="C1663" t="str">
            <v>GRUPO GERADOR REBOCÁVEL, POTÊNCIA 66 KVA, MOTOR A DIESEL - CHI DIURNO. AF_03/2016</v>
          </cell>
          <cell r="D1663" t="str">
            <v>CHI</v>
          </cell>
          <cell r="E1663">
            <v>4.79</v>
          </cell>
        </row>
        <row r="1664">
          <cell r="B1664">
            <v>93421</v>
          </cell>
          <cell r="C1664" t="str">
            <v>GRUPO GERADOR REBOCÁVEL, POTÊNCIA 66 KVA, MOTOR A DIESEL - CHP DIURNO. AF_03/2016</v>
          </cell>
          <cell r="D1664" t="str">
            <v>CHP</v>
          </cell>
          <cell r="E1664">
            <v>81.150000000000006</v>
          </cell>
        </row>
        <row r="1665">
          <cell r="B1665">
            <v>93282</v>
          </cell>
          <cell r="C1665" t="str">
            <v>GUINCHO ELÉTRICO DE COLUNA, CAPACIDADE 400 KG, COM MOTO FREIO, MOTOR TRIFÁSICO DE 1,25 CV - CHI DIURNO. AF_03/2016</v>
          </cell>
          <cell r="D1665" t="str">
            <v>CHI</v>
          </cell>
          <cell r="E1665">
            <v>37.869999999999997</v>
          </cell>
        </row>
        <row r="1666">
          <cell r="B1666">
            <v>93281</v>
          </cell>
          <cell r="C1666" t="str">
            <v>GUINCHO ELÉTRICO DE COLUNA, CAPACIDADE 400 KG, COM MOTO FREIO, MOTOR TRIFÁSICO DE 1,25 CV - CHP DIURNO. AF_03/2016</v>
          </cell>
          <cell r="D1666" t="str">
            <v>CHP</v>
          </cell>
          <cell r="E1666">
            <v>38.76</v>
          </cell>
        </row>
        <row r="1667">
          <cell r="B1667">
            <v>104914</v>
          </cell>
          <cell r="C1667" t="str">
            <v>GUINDASTE DERRICK, LANÇA DE *20* M, CARGA MÁXIMA 10T, POTÊNCIA 45 KW - CHI DIURNO. AF_01/2024</v>
          </cell>
          <cell r="D1667" t="str">
            <v>CHI</v>
          </cell>
          <cell r="E1667">
            <v>0</v>
          </cell>
        </row>
        <row r="1668">
          <cell r="B1668">
            <v>104913</v>
          </cell>
          <cell r="C1668" t="str">
            <v>GUINDASTE DERRICK, LANÇA DE *20* M, CARGA MÁXIMA 10T, POTÊNCIA 45 KW - CHP DIURNO. AF_01/2024</v>
          </cell>
          <cell r="D1668" t="str">
            <v>CHP</v>
          </cell>
          <cell r="E1668">
            <v>0</v>
          </cell>
        </row>
        <row r="1669">
          <cell r="B1669">
            <v>102845</v>
          </cell>
          <cell r="C1669" t="str">
            <v>GUINDASTE HIDRAULICO AUTOPROPELIDO, COM LANÇA TRELIÇADA 40 M, CAPACIDADE MÁXIMA 75 T, EQUIPADO COM CLAMSHELL - CHI DIURNO. AF_04/2019</v>
          </cell>
          <cell r="D1669" t="str">
            <v>CHI</v>
          </cell>
          <cell r="E1669">
            <v>0</v>
          </cell>
        </row>
        <row r="1670">
          <cell r="B1670">
            <v>102844</v>
          </cell>
          <cell r="C1670" t="str">
            <v>GUINDASTE HIDRAULICO AUTOPROPELIDO, COM LANÇA TRELIÇADA 40 M, CAPACIDADE MÁXIMA 75 T, EQUIPADO COM CLAMSHELL - CHP DIURNO. AF_04/2019</v>
          </cell>
          <cell r="D1670" t="str">
            <v>CHP</v>
          </cell>
          <cell r="E1670">
            <v>0</v>
          </cell>
        </row>
        <row r="1671">
          <cell r="B1671">
            <v>89273</v>
          </cell>
          <cell r="C1671" t="str">
            <v>GUINDASTE HIDRÁULICO AUTOPROPELIDO, COM LANÇA TELESCÓPICA 28,80 M, CAPACIDADE MÁXIMA 30 T, POTÊNCIA 97 KW, TRAÇÃO 4 X 4 - CHI DIURNO. AF_11/2014</v>
          </cell>
          <cell r="D1671" t="str">
            <v>CHI</v>
          </cell>
          <cell r="E1671">
            <v>125.96</v>
          </cell>
        </row>
        <row r="1672">
          <cell r="B1672">
            <v>89272</v>
          </cell>
          <cell r="C1672" t="str">
            <v>GUINDASTE HIDRÁULICO AUTOPROPELIDO, COM LANÇA TELESCÓPICA 28,80 M, CAPACIDADE MÁXIMA 30 T, POTÊNCIA 97 KW, TRAÇÃO 4 X 4 - CHP DIURNO. AF_11/2014</v>
          </cell>
          <cell r="D1672" t="str">
            <v>CHP</v>
          </cell>
          <cell r="E1672">
            <v>240.92</v>
          </cell>
        </row>
        <row r="1673">
          <cell r="B1673">
            <v>93288</v>
          </cell>
          <cell r="C1673" t="str">
            <v>GUINDASTE HIDRÁULICO AUTOPROPELIDO, COM LANÇA TELESCÓPICA 40 M, CAPACIDADE MÁXIMA 60 T, POTÊNCIA 260 KW - CHI DIURNO. AF_03/2016</v>
          </cell>
          <cell r="D1673" t="str">
            <v>CHI</v>
          </cell>
          <cell r="E1673">
            <v>197.46</v>
          </cell>
        </row>
        <row r="1674">
          <cell r="B1674">
            <v>93287</v>
          </cell>
          <cell r="C1674" t="str">
            <v>GUINDASTE HIDRÁULICO AUTOPROPELIDO, COM LANÇA TELESCÓPICA 40 M, CAPACIDADE MÁXIMA 60 T, POTÊNCIA 260 KW - CHP DIURNO. AF_03/2016</v>
          </cell>
          <cell r="D1674" t="str">
            <v>CHP</v>
          </cell>
          <cell r="E1674">
            <v>368.68</v>
          </cell>
        </row>
        <row r="1675">
          <cell r="B1675">
            <v>104711</v>
          </cell>
          <cell r="C1675" t="str">
            <v>GUINDASTE HIDRÁULICO AUTOPROPELIDO, COM LANÇA TRELICADA 41 M, CAPACIDADE MÁXIMA DE ELEVAÇÃO 43 T, POTÊNCIA 230 KW, EQUIPADO COM CAÇAMBA DE ARRASTO (DRAGLINE) DE 0,76 M3 - CHI DIURNO. AF_06/2023</v>
          </cell>
          <cell r="D1675" t="str">
            <v>CHI</v>
          </cell>
          <cell r="E1675">
            <v>0</v>
          </cell>
        </row>
        <row r="1676">
          <cell r="B1676">
            <v>104710</v>
          </cell>
          <cell r="C1676" t="str">
            <v>GUINDASTE HIDRÁULICO AUTOPROPELIDO, COM LANÇA TRELICADA 41 M, CAPACIDADE MÁXIMA DE ELEVAÇÃO 43 T, POTÊNCIA 230 KW, EQUIPADO COM CAÇAMBA DE ARRASTO (DRAGLINE) DE 0,76 M3 - CHP DIURNO. AF_06/2023</v>
          </cell>
          <cell r="D1676" t="str">
            <v>CHP</v>
          </cell>
          <cell r="E1676">
            <v>0</v>
          </cell>
        </row>
        <row r="1677">
          <cell r="B1677">
            <v>104908</v>
          </cell>
          <cell r="C1677" t="str">
            <v>GUINDASTE HIDRÁULICO RODOVIÁRIO, LANCA TELESCÓPICA DE *50+20* M, CAPACIDADE MÁXIMA DE 90T, 4 EIXOS, POTÊNCIA 330 KW, MOTOR DIESEL - CHI DIURNO. AF_01/2024</v>
          </cell>
          <cell r="D1677" t="str">
            <v>CHI</v>
          </cell>
          <cell r="E1677">
            <v>0</v>
          </cell>
        </row>
        <row r="1678">
          <cell r="B1678">
            <v>104907</v>
          </cell>
          <cell r="C1678" t="str">
            <v>GUINDASTE HIDRÁULICO RODOVIÁRIO, LANCA TELESCÓPICA DE *50+20* M, CAPACIDADE MÁXIMA DE 90T, 4 EIXOS, POTÊNCIA 330 KW, MOTOR DIESEL - CHP DIURNO. AF_01/2024</v>
          </cell>
          <cell r="D1678" t="str">
            <v>CHP</v>
          </cell>
          <cell r="E1678">
            <v>0</v>
          </cell>
        </row>
        <row r="1679">
          <cell r="B1679">
            <v>102851</v>
          </cell>
          <cell r="C1679" t="str">
            <v>GUINDASTE SOBRE ESTEIRAS, COM LANÇA TRELIÇADA 40 M, CAPACIDADE MÁXIMA 75 T - CHI DIURNO. AF_04/2019</v>
          </cell>
          <cell r="D1679" t="str">
            <v>CHI</v>
          </cell>
          <cell r="E1679">
            <v>0</v>
          </cell>
        </row>
        <row r="1680">
          <cell r="B1680">
            <v>102850</v>
          </cell>
          <cell r="C1680" t="str">
            <v>GUINDASTE SOBRE ESTEIRAS, COM LANÇA TRELIÇADA 40 M, CAPACIDADE MÁXIMA 75 T - CHP DIURNO. AF_04/2019</v>
          </cell>
          <cell r="D1680" t="str">
            <v>CHP</v>
          </cell>
          <cell r="E1680">
            <v>0</v>
          </cell>
        </row>
        <row r="1681">
          <cell r="B1681">
            <v>102857</v>
          </cell>
          <cell r="C1681" t="str">
            <v>GUINDASTE SOBRE ESTEIRAS, COM LANÇA TRELIÇADA 40 M, CAPACIDADE MÁXIMA 75 T, EQUIPADO COM CLAMSHELL - CHI DIURNO. AF_04/2019</v>
          </cell>
          <cell r="D1681" t="str">
            <v>CHI</v>
          </cell>
          <cell r="E1681">
            <v>0</v>
          </cell>
        </row>
        <row r="1682">
          <cell r="B1682">
            <v>102856</v>
          </cell>
          <cell r="C1682" t="str">
            <v>GUINDASTE SOBRE ESTEIRAS, COM LANÇA TRELIÇADA 40 M, CAPACIDADE MÁXIMA 75 T, EQUIPADO COM CLAMSHELL - CHP DIURNO. AF_04/2019</v>
          </cell>
          <cell r="D1682" t="str">
            <v>CHP</v>
          </cell>
          <cell r="E1682">
            <v>0</v>
          </cell>
        </row>
        <row r="1683">
          <cell r="B1683">
            <v>106256</v>
          </cell>
          <cell r="C1683" t="str">
            <v>GUINDAUTO HIDRÁULICO, CAPACIDADE MÁXIMA DE CARGA 14340 KG, MOMENTO MÁXIMO DE CARGA 42,3 TM, ALCANCE MÁXIMO HORIZONTAL16,80 M, INCLUSIVE CAMINHÃO TOCO PBT 23.000 KG, POTÊNCIA DE 256 CV - CHI DIURNO. AF_10/2025</v>
          </cell>
          <cell r="D1683" t="str">
            <v>CHI</v>
          </cell>
          <cell r="E1683">
            <v>112.48</v>
          </cell>
        </row>
        <row r="1684">
          <cell r="B1684">
            <v>106251</v>
          </cell>
          <cell r="C1684" t="str">
            <v>GUINDAUTO HIDRÁULICO, CAPACIDADE MÁXIMA DE CARGA 14340 KG, MOMENTO MÁXIMO DE CARGA 42,3 TM, ALCANCE MÁXIMO HORIZONTAL16,80 M, INCLUSIVE CAMINHÃO TOCO PBT 23.000 KG, POTÊNCIA DE 256 CV - CHP DIURNO. AF_10/2025</v>
          </cell>
          <cell r="D1684" t="str">
            <v>CHP</v>
          </cell>
          <cell r="E1684">
            <v>358.4</v>
          </cell>
        </row>
        <row r="1685">
          <cell r="B1685">
            <v>93403</v>
          </cell>
          <cell r="C1685" t="str">
            <v>GUINDAUTO HIDRÁULICO, CAPACIDADE MÁXIMA DE CARGA 3300 KG, MOMENTO MÁXIMO DE CARGA 5,8 TM, ALCANCE MÁXIMO HORIZONTAL 7,60 M, INCLUSIVE CAMINHÃO TOCO PBT 16.000 KG, POTÊNCIA DE 189 CV - CHI DIURNO. AF_03/2016</v>
          </cell>
          <cell r="D1685" t="str">
            <v>CHI</v>
          </cell>
          <cell r="E1685">
            <v>83.04</v>
          </cell>
        </row>
        <row r="1686">
          <cell r="B1686">
            <v>93402</v>
          </cell>
          <cell r="C1686" t="str">
            <v>GUINDAUTO HIDRÁULICO, CAPACIDADE MÁXIMA DE CARGA 3300 KG, MOMENTO MÁXIMO DE CARGA 5,8 TM, ALCANCE MÁXIMO HORIZONTAL 7,60 M, INCLUSIVE CAMINHÃO TOCO PBT 16.000 KG, POTÊNCIA DE 189 CV - CHP DIURNO. AF_03/2016</v>
          </cell>
          <cell r="D1686" t="str">
            <v>CHP</v>
          </cell>
          <cell r="E1686">
            <v>300.69</v>
          </cell>
        </row>
        <row r="1687">
          <cell r="B1687">
            <v>5930</v>
          </cell>
          <cell r="C1687" t="str">
            <v>GUINDAUTO HIDRÁULICO, CAPACIDADE MÁXIMA DE CARGA 6200 KG, MOMENTO MÁXIMO DE CARGA 11,7 TM, ALCANCE MÁXIMO HORIZONTAL 9,70 M, INCLUSIVE CAMINHÃO TOCO PBT 16.000 KG, POTÊNCIA DE 189 CV - CHI DIURNO. AF_06/2014</v>
          </cell>
          <cell r="D1687" t="str">
            <v>CHI</v>
          </cell>
          <cell r="E1687">
            <v>86.17</v>
          </cell>
        </row>
        <row r="1688">
          <cell r="B1688">
            <v>5928</v>
          </cell>
          <cell r="C1688" t="str">
            <v>GUINDAUTO HIDRÁULICO, CAPACIDADE MÁXIMA DE CARGA 6200 KG, MOMENTO MÁXIMO DE CARGA 11,7 TM, ALCANCE MÁXIMO HORIZONTAL 9,70 M, INCLUSIVE CAMINHÃO TOCO PBT 16.000 KG, POTÊNCIA DE 189 CV - CHP DIURNO. AF_06/2014</v>
          </cell>
          <cell r="D1688" t="str">
            <v>CHP</v>
          </cell>
          <cell r="E1688">
            <v>306.68</v>
          </cell>
        </row>
        <row r="1689">
          <cell r="B1689">
            <v>105845</v>
          </cell>
          <cell r="C1689" t="str">
            <v>GUINDAUTO HIDRÁULICO, CAPACIDADE MÁXIMA DE CARGA 6200 KG, MOMENTO MÁXIMO DE CARGA 11,7 TM, ALCANCE MÁXIMO HORIZONTAL 9,70 M, INCLUSIVE CAMINHÃO TOCO PBT 16.000 KG, POTÊNCIA DE 189 CV E CESTA AÉREA COM ISOLAMENTO CLASSE C - CHI DIURNO. AF_01/2025</v>
          </cell>
          <cell r="D1689" t="str">
            <v>CHI</v>
          </cell>
          <cell r="E1689">
            <v>0</v>
          </cell>
        </row>
        <row r="1690">
          <cell r="B1690">
            <v>105844</v>
          </cell>
          <cell r="C1690" t="str">
            <v>GUINDAUTO HIDRÁULICO, CAPACIDADE MÁXIMA DE CARGA 6200 KG, MOMENTO MÁXIMO DE CARGA 11,7 TM, ALCANCE MÁXIMO HORIZONTAL 9,70 M, INCLUSIVE CAMINHÃO TOCO PBT 16.000 KG, POTÊNCIA DE 189 CV E CESTA AÉREA COM ISOLAMENTO CLASSE C - CHP DIURNO. AF_01/2025</v>
          </cell>
          <cell r="D1690" t="str">
            <v>CHP</v>
          </cell>
          <cell r="E1690">
            <v>0</v>
          </cell>
        </row>
        <row r="1691">
          <cell r="B1691">
            <v>91635</v>
          </cell>
          <cell r="C1691" t="str">
            <v>GUINDAUTO HIDRÁULICO, CAPACIDADE MÁXIMA DE CARGA 6500 KG, MOMENTO MÁXIMO DE CARGA 5,8 TM, ALCANCE MÁXIMO HORIZONTAL 7,60 M, INCLUSIVE CAMINHÃO TOCO PBT 9.700 KG, POTÊNCIA DE 160 CV - CHI DIURNO. AF_08/2015</v>
          </cell>
          <cell r="D1691" t="str">
            <v>CHI</v>
          </cell>
          <cell r="E1691">
            <v>77.44</v>
          </cell>
        </row>
        <row r="1692">
          <cell r="B1692">
            <v>91634</v>
          </cell>
          <cell r="C1692" t="str">
            <v>GUINDAUTO HIDRÁULICO, CAPACIDADE MÁXIMA DE CARGA 6500 KG, MOMENTO MÁXIMO DE CARGA 5,8 TM, ALCANCE MÁXIMO HORIZONTAL 7,60 M, INCLUSIVE CAMINHÃO TOCO PBT 9.700 KG, POTÊNCIA DE 160 CV - CHP DIURNO. AF_08/2015</v>
          </cell>
          <cell r="D1692" t="str">
            <v>CHP</v>
          </cell>
          <cell r="E1692">
            <v>261.94</v>
          </cell>
        </row>
        <row r="1693">
          <cell r="B1693">
            <v>105985</v>
          </cell>
          <cell r="C1693" t="str">
            <v>GUINDAUTO HIDRÁULICO, CAPACIDADE MÁXIMA DE CARGA 8500 KG, MOMENTO MÁXIMO DE CARGA 30,4 TM, ALCANCE MÁXIMO HORIZONTAL 14,30 M, INCLUSIVE CAMINHÃO TRUCADO PBT 23.000 KG, POTÊNCIA DE 256 CV E CARROCERIA FIXA ABERTA DE MADEIRA - CHI DIURNO. AF_05/2025</v>
          </cell>
          <cell r="D1693" t="str">
            <v>CHI</v>
          </cell>
          <cell r="E1693">
            <v>110.35</v>
          </cell>
        </row>
        <row r="1694">
          <cell r="B1694">
            <v>105984</v>
          </cell>
          <cell r="C1694" t="str">
            <v>GUINDAUTO HIDRÁULICO, CAPACIDADE MÁXIMA DE CARGA 8500 KG, MOMENTO MÁXIMO DE CARGA 30,4 TM, ALCANCE MÁXIMO HORIZONTAL 14,30 M, INCLUSIVE CAMINHÃO TRUCADO PBT 23.000 KG, POTÊNCIA DE 256 CV E CARROCERIA FIXA ABERTA DE MADEIRA - CHP DIURNO. AF_05/2025</v>
          </cell>
          <cell r="D1694" t="str">
            <v>CHP</v>
          </cell>
          <cell r="E1694">
            <v>354.33</v>
          </cell>
        </row>
        <row r="1695">
          <cell r="B1695">
            <v>98765</v>
          </cell>
          <cell r="C1695" t="str">
            <v>INVERSOR DE SOLDA MONOFÁSICO DE 160 A, POTÊNCIA DE 7000 W, TENSÃO DE 220 V, TURBO VENTILADO, PROTEÇÃO POR TERMOSTATO, PARA ELETRODOS DE 2,0 A 4,0 MM - CHI DIURNO. AF_06/2018</v>
          </cell>
          <cell r="D1695" t="str">
            <v>CHI</v>
          </cell>
          <cell r="E1695">
            <v>7.0000000000000007E-2</v>
          </cell>
        </row>
        <row r="1696">
          <cell r="B1696">
            <v>98764</v>
          </cell>
          <cell r="C1696" t="str">
            <v>INVERSOR DE SOLDA MONOFÁSICO DE 160 A, POTÊNCIA DE 7000 W, TENSÃO DE 220 V, TURBO VENTILADO, PROTEÇÃO POR TERMOSTATO, PARA ELETRODOS DE 2,0 A 4,0 MM - CHP DIURNO. AF_06/2018</v>
          </cell>
          <cell r="D1696" t="str">
            <v>CHP</v>
          </cell>
          <cell r="E1696">
            <v>5.2</v>
          </cell>
        </row>
        <row r="1697">
          <cell r="B1697">
            <v>99834</v>
          </cell>
          <cell r="C1697" t="str">
            <v>LAVADORA DE ALTA PRESSAO (LAVA-JATO) PARA AGUA FRIA, PRESSAO DE OPERACAO ENTRE 1400 E 1900 LIB/POL2, VAZAO MAXIMA ENTRE 400 E 700 L/H - CHI DIURNO. AF_05/2023</v>
          </cell>
          <cell r="D1697" t="str">
            <v>CHI</v>
          </cell>
          <cell r="E1697">
            <v>0.19</v>
          </cell>
        </row>
        <row r="1698">
          <cell r="B1698">
            <v>99833</v>
          </cell>
          <cell r="C1698" t="str">
            <v>LAVADORA DE ALTA PRESSAO (LAVA-JATO) PARA AGUA FRIA, PRESSAO DE OPERACAO ENTRE 1400 E 1900 LIB/POL2, VAZAO MAXIMA ENTRE 400 E 700 L/H - CHP DIURNO. AF_05/2023</v>
          </cell>
          <cell r="D1698" t="str">
            <v>CHP</v>
          </cell>
          <cell r="E1698">
            <v>4.05</v>
          </cell>
        </row>
        <row r="1699">
          <cell r="B1699">
            <v>104521</v>
          </cell>
          <cell r="C1699" t="str">
            <v>LIXADEIRA DE PAREDE, COM LED, POTÊNCIA 750 W, FREQUÊNCIA 60 HZ, VELOCIDADE 1000 A 2100 RPM, DIÂMETRO DA LIXA 225 MM - CHI DIURNO AF_12/2022</v>
          </cell>
          <cell r="D1699" t="str">
            <v>CHI</v>
          </cell>
          <cell r="E1699">
            <v>0</v>
          </cell>
        </row>
        <row r="1700">
          <cell r="B1700">
            <v>104520</v>
          </cell>
          <cell r="C1700" t="str">
            <v>LIXADEIRA DE PAREDE, COM LED, POTÊNCIA 750 W, FREQUÊNCIA 60 HZ, VELOCIDADE 1000 A 2100 RPM, DIÂMETRO DA LIXA 225 MM - CHP DIURNO. AF_12/2022</v>
          </cell>
          <cell r="D1700" t="str">
            <v>CHP</v>
          </cell>
          <cell r="E1700">
            <v>0</v>
          </cell>
        </row>
        <row r="1701">
          <cell r="B1701">
            <v>90687</v>
          </cell>
          <cell r="C1701" t="str">
            <v>MANIPULADOR TELESCÓPICO, POTÊNCIA DE 85 HP, CAPACIDADE DE CARGA DE 3.500 KG, ALTURA MÁXIMA DE ELEVAÇÃO DE 12,3 M - CHI DIURNO. AF_05/2023</v>
          </cell>
          <cell r="D1701" t="str">
            <v>CHI</v>
          </cell>
          <cell r="E1701">
            <v>83.94</v>
          </cell>
        </row>
        <row r="1702">
          <cell r="B1702">
            <v>90686</v>
          </cell>
          <cell r="C1702" t="str">
            <v>MANIPULADOR TELESCÓPICO, POTÊNCIA DE 85 HP, CAPACIDADE DE CARGA DE 3.500 KG, ALTURA MÁXIMA DE ELEVAÇÃO DE 12,3 M - CHP DIURNO. AF_05/2023</v>
          </cell>
          <cell r="D1702" t="str">
            <v>CHP</v>
          </cell>
          <cell r="E1702">
            <v>186.97</v>
          </cell>
        </row>
        <row r="1703">
          <cell r="B1703">
            <v>5952</v>
          </cell>
          <cell r="C1703" t="str">
            <v>MARTELETE OU ROMPEDOR PNEUMÁTICO MANUAL, 28 KG, COM SILENCIADOR - CHI DIURNO. AF_07/2016</v>
          </cell>
          <cell r="D1703" t="str">
            <v>CHI</v>
          </cell>
          <cell r="E1703">
            <v>35.49</v>
          </cell>
        </row>
        <row r="1704">
          <cell r="B1704">
            <v>5795</v>
          </cell>
          <cell r="C1704" t="str">
            <v>MARTELETE OU ROMPEDOR PNEUMÁTICO MANUAL, 28 KG, COM SILENCIADOR - CHP DIURNO. AF_07/2016</v>
          </cell>
          <cell r="D1704" t="str">
            <v>CHP</v>
          </cell>
          <cell r="E1704">
            <v>36.090000000000003</v>
          </cell>
        </row>
        <row r="1705">
          <cell r="B1705">
            <v>104657</v>
          </cell>
          <cell r="C1705" t="str">
            <v>MARTELETE PERFURADOR/ ROMPEDOR ELÉTRICO, POTÊNCIA 800 W, 220 V - CHI DIURNO. AF_05/2023</v>
          </cell>
          <cell r="D1705" t="str">
            <v>CHI</v>
          </cell>
          <cell r="E1705">
            <v>0</v>
          </cell>
        </row>
        <row r="1706">
          <cell r="B1706">
            <v>104656</v>
          </cell>
          <cell r="C1706" t="str">
            <v>MARTELETE PERFURADOR/ ROMPEDOR ELÉTRICO, POTÊNCIA 800 W, 220 V - CHP DIURNO. AF_05/2023</v>
          </cell>
          <cell r="D1706" t="str">
            <v>CHP</v>
          </cell>
          <cell r="E1706">
            <v>0</v>
          </cell>
        </row>
        <row r="1707">
          <cell r="B1707">
            <v>102274</v>
          </cell>
          <cell r="C1707" t="str">
            <v>MARTELO DEMOLIDOR ELÉTRICO, COM POTÊNCIA DE 2.000 W, 1.000 IMPACTOS POR MINUTO, PESO DE 30 KG - CHI DIURNO. AF_01/2021</v>
          </cell>
          <cell r="D1707" t="str">
            <v>CHI</v>
          </cell>
          <cell r="E1707">
            <v>35.9</v>
          </cell>
        </row>
        <row r="1708">
          <cell r="B1708">
            <v>102275</v>
          </cell>
          <cell r="C1708" t="str">
            <v>MARTELO DEMOLIDOR ELÉTRICO, COM POTÊNCIA DE 2.000 W, 1.000 IMPACTOS POR MINUTO, PESO DE 30 KG - CHP DIURNO. AF_01/2021</v>
          </cell>
          <cell r="D1708" t="str">
            <v>CHP</v>
          </cell>
          <cell r="E1708">
            <v>38.36</v>
          </cell>
        </row>
        <row r="1709">
          <cell r="B1709">
            <v>95259</v>
          </cell>
          <cell r="C1709" t="str">
            <v>MARTELO DEMOLIDOR PNEUMÁTICO MANUAL, 32 KG - CHI DIURNO. AF_09/2016</v>
          </cell>
          <cell r="D1709" t="str">
            <v>CHI</v>
          </cell>
          <cell r="E1709">
            <v>36.090000000000003</v>
          </cell>
        </row>
        <row r="1710">
          <cell r="B1710">
            <v>95258</v>
          </cell>
          <cell r="C1710" t="str">
            <v>MARTELO DEMOLIDOR PNEUMÁTICO MANUAL, 32 KG - CHP DIURNO. AF_09/2016</v>
          </cell>
          <cell r="D1710" t="str">
            <v>CHP</v>
          </cell>
          <cell r="E1710">
            <v>37.31</v>
          </cell>
        </row>
        <row r="1711">
          <cell r="B1711">
            <v>105917</v>
          </cell>
          <cell r="C1711" t="str">
            <v>MARTELO PERFURADOR PNEUMÁTICO MANUAL, HASTE 19 X 108 MM, *11* KG - CHI DIURNO. AF_02/2025</v>
          </cell>
          <cell r="D1711" t="str">
            <v>CHI</v>
          </cell>
          <cell r="E1711">
            <v>35.92</v>
          </cell>
        </row>
        <row r="1712">
          <cell r="B1712">
            <v>105916</v>
          </cell>
          <cell r="C1712" t="str">
            <v>MARTELO PERFURADOR PNEUMÁTICO MANUAL, HASTE 19 X 108 MM, *11* KG - CHP DIURNO. AF_02/2025</v>
          </cell>
          <cell r="D1712" t="str">
            <v>CHP</v>
          </cell>
          <cell r="E1712">
            <v>36.96</v>
          </cell>
        </row>
        <row r="1713">
          <cell r="B1713">
            <v>103794</v>
          </cell>
          <cell r="C1713" t="str">
            <v>MINI GUINDASTE ARANHA SOBRE ESTEIRAS E LANCA TELESCÓPICA, CAPACIDADE MÁXIMA DE CARGA 3,0 TON, RAIO MÁXIMO DE TRABALHO 8,25 M, ALTURA DE LANÇA DO SOLO 9,2 M, 55 M DE CABO DE AÇO 8 MM, MOTOR ELÉTRICO 220/380 VOLTS TRIFÁSICO - CHI DIURNO. AF_03/2022</v>
          </cell>
          <cell r="D1713" t="str">
            <v>CHI</v>
          </cell>
          <cell r="E1713">
            <v>0</v>
          </cell>
        </row>
        <row r="1714">
          <cell r="B1714">
            <v>103793</v>
          </cell>
          <cell r="C1714" t="str">
            <v>MINI GUINDASTE ARANHA SOBRE ESTEIRAS E LANCA TELESCÓPICA, CAPACIDADE MÁXIMA DE CARGA 3,0 TON, RAIO MÁXIMO DE TRABALHO 8,25 M, ALTURA DE LANÇA DO SOLO 9,2 M, 55 M DE CABO DE AÇO 8 MM, MOTOR ELÉTRICO 220/380 VOLTS TRIFÁSICO - CHP DIURNO. AF_03/2022</v>
          </cell>
          <cell r="D1714" t="str">
            <v>CHP</v>
          </cell>
          <cell r="E1714">
            <v>0</v>
          </cell>
        </row>
        <row r="1715">
          <cell r="B1715">
            <v>96156</v>
          </cell>
          <cell r="C1715" t="str">
            <v>MINICARREGADEIRA SOBRE RODAS POTENCIA 47HP CAPACIDADE OPERACAO 646 KG, COM VASSOURA MECÂNICA ACOPLADA - CHI DIURNO. AF_03/2017</v>
          </cell>
          <cell r="D1715" t="str">
            <v>CHI</v>
          </cell>
          <cell r="E1715">
            <v>77.319999999999993</v>
          </cell>
        </row>
        <row r="1716">
          <cell r="B1716">
            <v>96158</v>
          </cell>
          <cell r="C1716" t="str">
            <v>MINICARREGADEIRA SOBRE RODAS POTENCIA 47HP CAPACIDADE OPERACAO 646 KG, COM VASSOURA MECÂNICA ACOPLADA - CHP DIURNO. AF_03/2017</v>
          </cell>
          <cell r="D1716" t="str">
            <v>CHP</v>
          </cell>
          <cell r="E1716">
            <v>161.72</v>
          </cell>
        </row>
        <row r="1717">
          <cell r="B1717">
            <v>90693</v>
          </cell>
          <cell r="C1717" t="str">
            <v>MINICARREGADEIRA SOBRE RODAS, POTÊNCIA LÍQUIDA DE 47 HP, CAPACIDADE NOMINAL DE OPERAÇÃO DE 646 KG - CHI DIURNO. AF_06/2015</v>
          </cell>
          <cell r="D1717" t="str">
            <v>CHI</v>
          </cell>
          <cell r="E1717">
            <v>72.349999999999994</v>
          </cell>
        </row>
        <row r="1718">
          <cell r="B1718">
            <v>90692</v>
          </cell>
          <cell r="C1718" t="str">
            <v>MINICARREGADEIRA SOBRE RODAS, POTÊNCIA LÍQUIDA DE 47 HP, CAPACIDADE NOMINAL DE OPERAÇÃO DE 646 KG - CHP DIURNO. AF_06/2015</v>
          </cell>
          <cell r="D1718" t="str">
            <v>CHP</v>
          </cell>
          <cell r="E1718">
            <v>151.83000000000001</v>
          </cell>
        </row>
        <row r="1719">
          <cell r="B1719">
            <v>96246</v>
          </cell>
          <cell r="C1719" t="str">
            <v>MINIESCAVADEIRA SOBRE ESTEIRAS, POTÊNCIA LÍQUIDA DE *30* HP, PESO OPERACIONAL DE *3.500* KG - CHI DIURNO. AF_04/2017</v>
          </cell>
          <cell r="D1719" t="str">
            <v>CHI</v>
          </cell>
          <cell r="E1719">
            <v>78.22</v>
          </cell>
        </row>
        <row r="1720">
          <cell r="B1720">
            <v>96245</v>
          </cell>
          <cell r="C1720" t="str">
            <v>MINIESCAVADEIRA SOBRE ESTEIRAS, POTÊNCIA LÍQUIDA DE *30* HP, PESO OPERACIONAL DE *3.500* KG - CHP DIURNO. AF_04/2017</v>
          </cell>
          <cell r="D1720" t="str">
            <v>CHP</v>
          </cell>
          <cell r="E1720">
            <v>135.47</v>
          </cell>
        </row>
        <row r="1721">
          <cell r="B1721">
            <v>88404</v>
          </cell>
          <cell r="C1721" t="str">
            <v>MISTURADOR DE ARGAMASSA, EIXO HORIZONTAL, CAPACIDADE DE MISTURA 160 KG, MOTOR ELÉTRICO POTÊNCIA 3 CV - CHI DIURNO. AF_05/2023</v>
          </cell>
          <cell r="D1721" t="str">
            <v>CHI</v>
          </cell>
          <cell r="E1721">
            <v>1.1200000000000001</v>
          </cell>
        </row>
        <row r="1722">
          <cell r="B1722">
            <v>88399</v>
          </cell>
          <cell r="C1722" t="str">
            <v>MISTURADOR DE ARGAMASSA, EIXO HORIZONTAL, CAPACIDADE DE MISTURA 160 KG, MOTOR ELÉTRICO POTÊNCIA 3 CV - CHP DIURNO. AF_05/2023</v>
          </cell>
          <cell r="D1722" t="str">
            <v>CHP</v>
          </cell>
          <cell r="E1722">
            <v>3.7</v>
          </cell>
        </row>
        <row r="1723">
          <cell r="B1723">
            <v>88392</v>
          </cell>
          <cell r="C1723" t="str">
            <v>MISTURADOR DE ARGAMASSA, EIXO HORIZONTAL, CAPACIDADE DE MISTURA 300 KG, MOTOR ELÉTRICO POTÊNCIA 5 CV - CHI DIURNO. AF_05/2023</v>
          </cell>
          <cell r="D1723" t="str">
            <v>CHI</v>
          </cell>
          <cell r="E1723">
            <v>1.18</v>
          </cell>
        </row>
        <row r="1724">
          <cell r="B1724">
            <v>88386</v>
          </cell>
          <cell r="C1724" t="str">
            <v>MISTURADOR DE ARGAMASSA, EIXO HORIZONTAL, CAPACIDADE DE MISTURA 300 KG, MOTOR ELÉTRICO POTÊNCIA 5 CV - CHP DIURNO. AF_05/2023</v>
          </cell>
          <cell r="D1724" t="str">
            <v>CHP</v>
          </cell>
          <cell r="E1724">
            <v>4.8899999999999997</v>
          </cell>
        </row>
        <row r="1725">
          <cell r="B1725">
            <v>88398</v>
          </cell>
          <cell r="C1725" t="str">
            <v>MISTURADOR DE ARGAMASSA, EIXO HORIZONTAL, CAPACIDADE DE MISTURA 600 KG, MOTOR ELÉTRICO POTÊNCIA 7,5 CV - CHI DIURNO. AF_05/2023</v>
          </cell>
          <cell r="D1725" t="str">
            <v>CHI</v>
          </cell>
          <cell r="E1725">
            <v>1.4</v>
          </cell>
        </row>
        <row r="1726">
          <cell r="B1726">
            <v>88393</v>
          </cell>
          <cell r="C1726" t="str">
            <v>MISTURADOR DE ARGAMASSA, EIXO HORIZONTAL, CAPACIDADE DE MISTURA 600 KG, MOTOR ELÉTRICO POTÊNCIA 7,5 CV - CHP DIURNO. AF_05/2023</v>
          </cell>
          <cell r="D1726" t="str">
            <v>CHP</v>
          </cell>
          <cell r="E1726">
            <v>6.63</v>
          </cell>
        </row>
        <row r="1727">
          <cell r="B1727">
            <v>90638</v>
          </cell>
          <cell r="C1727" t="str">
            <v>MISTURADOR DUPLO HORIZONTAL DE ALTA TURBULÊNCIA, CAPACIDADE / VOLUME 2 X 500 LITROS, MOTORES ELÉTRICOS MÍNIMO 5 CV CADA, PARA NATA CIMENTO, ARGAMASSA E OUTROS - CHI DIURNO. AF_06/2015</v>
          </cell>
          <cell r="D1727" t="str">
            <v>CHI</v>
          </cell>
          <cell r="E1727">
            <v>5.62</v>
          </cell>
        </row>
        <row r="1728">
          <cell r="B1728">
            <v>90637</v>
          </cell>
          <cell r="C1728" t="str">
            <v>MISTURADOR DUPLO HORIZONTAL DE ALTA TURBULÊNCIA, CAPACIDADE / VOLUME 2 X 500 LITROS, MOTORES ELÉTRICOS MÍNIMO 5 CV CADA, PARA NATA CIMENTO, ARGAMASSA E OUTROS - CHP DIURNO. AF_06/2015</v>
          </cell>
          <cell r="D1728" t="str">
            <v>CHP</v>
          </cell>
          <cell r="E1728">
            <v>15.93</v>
          </cell>
        </row>
        <row r="1729">
          <cell r="B1729">
            <v>103243</v>
          </cell>
          <cell r="C1729" t="str">
            <v>MISTURADOR PARA PREPARO DE LAMA ESTABILIZANTE COM CAPACIDADE DE *4000* L, COM BOMBA CENTRÍFUGA 5,5 HP A 23,07 HP, PARA SISTEMA DE FURO DIRECIONAL - CHI DIURNO. AF_05/2023</v>
          </cell>
          <cell r="D1729" t="str">
            <v>CHI</v>
          </cell>
          <cell r="E1729">
            <v>0</v>
          </cell>
        </row>
        <row r="1730">
          <cell r="B1730">
            <v>103242</v>
          </cell>
          <cell r="C1730" t="str">
            <v>MISTURADOR PARA PREPARO DE LAMA ESTABILIZANTE COM CAPACIDADE DE *4000* L, COM BOMBA CENTRÍFUGA 5,5 HP A 23,07 HP, PARA SISTEMA DE FURO DIRECIONAL - CHP DIURNO. AF_05/2023</v>
          </cell>
          <cell r="D1730" t="str">
            <v>CHP</v>
          </cell>
          <cell r="E1730">
            <v>0</v>
          </cell>
        </row>
        <row r="1731">
          <cell r="B1731">
            <v>5806</v>
          </cell>
          <cell r="C1731" t="str">
            <v>MOTOBOMBA CENTRÍFUGA, MOTOR A GASOLINA, POTÊNCIA 5,42 HP, BOCAIS 1 1/2" X 1", DIÂMETRO ROTOR 143 MM HM/Q = 6 MCA / 16,8 M3/H A 38 MCA / 6,6 M3/H - CHI DIURNO. AF_06/2014</v>
          </cell>
          <cell r="D1731" t="str">
            <v>CHI</v>
          </cell>
          <cell r="E1731">
            <v>0.28999999999999998</v>
          </cell>
        </row>
        <row r="1732">
          <cell r="B1732">
            <v>73536</v>
          </cell>
          <cell r="C1732" t="str">
            <v>MOTOBOMBA CENTRÍFUGA, MOTOR A GASOLINA, POTÊNCIA 5,42 HP, BOCAIS 1 1/2" X 1", DIÂMETRO ROTOR 143 MM HM/Q = 6 MCA / 16,8 M3/H A 38 MCA / 6,6 M3/H - CHP DIURNO. AF_06/2014</v>
          </cell>
          <cell r="D1732" t="str">
            <v>CHP</v>
          </cell>
          <cell r="E1732">
            <v>23.74</v>
          </cell>
        </row>
        <row r="1733">
          <cell r="B1733">
            <v>7043</v>
          </cell>
          <cell r="C1733" t="str">
            <v>MOTOBOMBA TRASH (PARA ÁGUA SUJA) AUTO ESCORVANTE, MOTOR GASOLINA DE 6,41 HP, DIÂMETROS DE SUCÇÃO X RECALQUE: 3" X 3", HM/Q = 10 MCA / 60 M3/H A 23 MCA / 0 M3/H - CHI DIURNO. AF_10/2014</v>
          </cell>
          <cell r="D1733" t="str">
            <v>CHI</v>
          </cell>
          <cell r="E1733">
            <v>0.37</v>
          </cell>
        </row>
        <row r="1734">
          <cell r="B1734">
            <v>7042</v>
          </cell>
          <cell r="C1734" t="str">
            <v>MOTOBOMBA TRASH (PARA ÁGUA SUJA) AUTO ESCORVANTE, MOTOR GASOLINA DE 6,41 HP, DIÂMETROS DE SUCÇÃO X RECALQUE: 3" X 3", HM/Q = 10 MCA / 60 M3/H A 23 MCA / 0 M3/H - CHP DIURNO. AF_10/2014</v>
          </cell>
          <cell r="D1734" t="str">
            <v>CHP</v>
          </cell>
          <cell r="E1734">
            <v>28.06</v>
          </cell>
        </row>
        <row r="1735">
          <cell r="B1735">
            <v>5934</v>
          </cell>
          <cell r="C1735" t="str">
            <v>MOTONIVELADORA POTÊNCIA BÁSICA LÍQUIDA (PRIMEIRA MARCHA) 125 HP, PESO BRUTO 13032 KG, LARGURA DA LÂMINA DE 3,7 M - CHI DIURNO. AF_06/2014</v>
          </cell>
          <cell r="D1735" t="str">
            <v>CHI</v>
          </cell>
          <cell r="E1735">
            <v>119.12</v>
          </cell>
        </row>
        <row r="1736">
          <cell r="B1736">
            <v>5932</v>
          </cell>
          <cell r="C1736" t="str">
            <v>MOTONIVELADORA POTÊNCIA BÁSICA LÍQUIDA (PRIMEIRA MARCHA) 125 HP, PESO BRUTO 13032 KG, LARGURA DA LÂMINA DE 3,7 M - CHP DIURNO. AF_06/2014</v>
          </cell>
          <cell r="D1736" t="str">
            <v>CHP</v>
          </cell>
          <cell r="E1736">
            <v>297.27</v>
          </cell>
        </row>
        <row r="1737">
          <cell r="B1737">
            <v>96159</v>
          </cell>
          <cell r="C1737" t="str">
            <v>MÁQUINA DEMARCADORA DE FAIXA DE TRÁFEGO À FRIO, AUTOPROPELIDA, POTÊNCIA 38 HP - CHI DIURNO. AF_07/2016</v>
          </cell>
          <cell r="D1737" t="str">
            <v>CHI</v>
          </cell>
          <cell r="E1737">
            <v>112.01</v>
          </cell>
        </row>
        <row r="1738">
          <cell r="B1738">
            <v>95133</v>
          </cell>
          <cell r="C1738" t="str">
            <v>MÁQUINA DEMARCADORA DE FAIXA DE TRÁFEGO À FRIO, AUTOPROPELIDA, POTÊNCIA 38 HP - CHP DIURNO. AF_07/2016</v>
          </cell>
          <cell r="D1738" t="str">
            <v>CHP</v>
          </cell>
          <cell r="E1738">
            <v>211.25</v>
          </cell>
        </row>
        <row r="1739">
          <cell r="B1739">
            <v>102986</v>
          </cell>
          <cell r="C1739" t="str">
            <v>MÁQUINA DEMARCADORA DE FAIXA DE TRÁFEGO À FRIO, TRAÇÃO MANUAL, 4 CV, PRESSÃO MAX 3300 PSI, TANQUE 20 L - CHI DIURNO. AF_06/2021</v>
          </cell>
          <cell r="D1739" t="str">
            <v>CHI</v>
          </cell>
          <cell r="E1739">
            <v>0</v>
          </cell>
        </row>
        <row r="1740">
          <cell r="B1740">
            <v>102987</v>
          </cell>
          <cell r="C1740" t="str">
            <v>MÁQUINA DEMARCADORA DE FAIXA DE TRÁFEGO À FRIO, TRAÇÃO MANUAL, 4 CV, PRESSÃO MAX 3300 PSI, TANQUE 20 L - CHP DIURNO. AF_06/2021</v>
          </cell>
          <cell r="D1740" t="str">
            <v>CHP</v>
          </cell>
          <cell r="E1740">
            <v>0</v>
          </cell>
        </row>
        <row r="1741">
          <cell r="B1741">
            <v>92961</v>
          </cell>
          <cell r="C1741" t="str">
            <v>MÁQUINA EXTRUSORA DE CONCRETO PARA GUIAS E SARJETAS, MOTOR A DIESEL, POTÊNCIA 14 CV - CHI DIURNO. AF_12/2015</v>
          </cell>
          <cell r="D1741" t="str">
            <v>CHI</v>
          </cell>
          <cell r="E1741">
            <v>6.22</v>
          </cell>
        </row>
        <row r="1742">
          <cell r="B1742">
            <v>92960</v>
          </cell>
          <cell r="C1742" t="str">
            <v>MÁQUINA EXTRUSORA DE CONCRETO PARA GUIAS E SARJETAS, MOTOR A DIESEL, POTÊNCIA 14 CV - CHP DIURNO. AF_12/2015</v>
          </cell>
          <cell r="D1742" t="str">
            <v>CHP</v>
          </cell>
          <cell r="E1742">
            <v>21.87</v>
          </cell>
        </row>
        <row r="1743">
          <cell r="B1743">
            <v>102863</v>
          </cell>
          <cell r="C1743" t="str">
            <v>MÁQUINA FORMER DOBRAS DIVERSAS: 220V/380V TRIFÁSICO OU MONOFÁSICO, CAPACIDADE 0,5-1,27MM, MOTOR 2CV - CHI DIURNO. AF_05/2023</v>
          </cell>
          <cell r="D1743" t="str">
            <v>CHI</v>
          </cell>
          <cell r="E1743">
            <v>0</v>
          </cell>
        </row>
        <row r="1744">
          <cell r="B1744">
            <v>102862</v>
          </cell>
          <cell r="C1744" t="str">
            <v>MÁQUINA FORMER DOBRAS DIVERSAS: 220V/380V TRIFÁSICO OU MONOFÁSICO, CAPACIDADE 0,5-1,27MM, MOTOR 2CV - CHP DIURNO. AF_05/2023</v>
          </cell>
          <cell r="D1744" t="str">
            <v>CHP</v>
          </cell>
          <cell r="E1744">
            <v>0</v>
          </cell>
        </row>
        <row r="1745">
          <cell r="B1745">
            <v>93409</v>
          </cell>
          <cell r="C1745" t="str">
            <v>MÁQUINA JATO DE PRESSAO PORTÁTIL, CAMARA DE 1 SAIDA, CAPACIDADE 280 L, DIAMETRO 670 MM, BICO DE JATO CURTO VENTURI DE 5/16", MANGUEIRA DE 1" COM COMPRESSOR DE AR REBOCÁVEL 189 PCM E MOTOR DIESEL 63 CV - CHI DIURNO. AF_05/2023</v>
          </cell>
          <cell r="D1745" t="str">
            <v>CHI</v>
          </cell>
          <cell r="E1745">
            <v>45.15</v>
          </cell>
        </row>
        <row r="1746">
          <cell r="B1746">
            <v>93408</v>
          </cell>
          <cell r="C1746" t="str">
            <v>MÁQUINA JATO DE PRESSAO PORTÁTIL, CAMARA DE 1 SAIDA, CAPACIDADE 280 L, DIAMETRO 670 MM, BICO DE JATO CURTO VENTURI DE 5/16", MANGUEIRA DE 1" COM COMPRESSOR DE AR REBOCÁVEL 189 PCM E MOTOR DIESEL 63 CV - CHP DIURNO. AF_05/2023</v>
          </cell>
          <cell r="D1746" t="str">
            <v>CHP</v>
          </cell>
          <cell r="E1746">
            <v>105.9</v>
          </cell>
        </row>
        <row r="1747">
          <cell r="B1747">
            <v>102941</v>
          </cell>
          <cell r="C1747" t="str">
            <v>MÁQUINA METALEIRA UNIVERSAL MODELO IW 110/180 BTD - CHI DIURNO. AF_05/2023</v>
          </cell>
          <cell r="D1747" t="str">
            <v>CHI</v>
          </cell>
          <cell r="E1747">
            <v>0</v>
          </cell>
        </row>
        <row r="1748">
          <cell r="B1748">
            <v>102940</v>
          </cell>
          <cell r="C1748" t="str">
            <v>MÁQUINA METALEIRA UNIVERSAL MODELO IW 110/180 BTD - CHP DIURNO. AF_05/2023</v>
          </cell>
          <cell r="D1748" t="str">
            <v>CHP</v>
          </cell>
          <cell r="E1748">
            <v>0</v>
          </cell>
        </row>
        <row r="1749">
          <cell r="B1749">
            <v>103164</v>
          </cell>
          <cell r="C1749" t="str">
            <v>MÁQUINA PARA SOLDA POR ELETROFUSÃO PARA TUBOS DE POLIETILENO DE ALTA DENSIDADE (PEAD) COM DIÂMETRO EXTERNO DE 20 A 1600 MM, POTÊNCIA DE 3500 W - CHI DIURNO. AF_05/2023</v>
          </cell>
          <cell r="D1749" t="str">
            <v>CHI</v>
          </cell>
          <cell r="E1749">
            <v>0</v>
          </cell>
        </row>
        <row r="1750">
          <cell r="B1750">
            <v>103163</v>
          </cell>
          <cell r="C1750" t="str">
            <v>MÁQUINA PARA SOLDA POR ELETROFUSÃO PARA TUBOS DE POLIETILENO DE ALTA DENSIDADE (PEAD) COM DIÂMETRO EXTERNO DE 20 A 1600 MM, POTÊNCIA DE 3500 W - CHP DIURNO. AF_05/2023</v>
          </cell>
          <cell r="D1750" t="str">
            <v>CHP</v>
          </cell>
          <cell r="E1750">
            <v>0</v>
          </cell>
        </row>
        <row r="1751">
          <cell r="B1751">
            <v>103158</v>
          </cell>
          <cell r="C1751" t="str">
            <v>MÁQUINA PARA SOLDA POR ELETROFUSÃO PARA TUBOS DE POLIETILENO DE ALTA DENSIDADE (PEAD) COM DIÂMETRO EXTERNO DE 20 A 800 MM, POTÊNCIA ENTRE 2750 E 3000 W - CHI DIURNO. AF_05/2023</v>
          </cell>
          <cell r="D1751" t="str">
            <v>CHI</v>
          </cell>
          <cell r="E1751">
            <v>0</v>
          </cell>
        </row>
        <row r="1752">
          <cell r="B1752">
            <v>103157</v>
          </cell>
          <cell r="C1752" t="str">
            <v>MÁQUINA PARA SOLDA POR ELETROFUSÃO PARA TUBOS DE POLIETILENO DE ALTA DENSIDADE (PEAD) COM DIÂMETRO EXTERNO DE 20 A 800 MM, POTÊNCIA ENTRE 2750 E 3000 W - CHP DIURNO. AF_05/2023</v>
          </cell>
          <cell r="D1752" t="str">
            <v>CHP</v>
          </cell>
          <cell r="E1752">
            <v>0</v>
          </cell>
        </row>
        <row r="1753">
          <cell r="B1753">
            <v>103176</v>
          </cell>
          <cell r="C1753" t="str">
            <v>MÁQUINA PARA SOLDA POR TERMOFUSÃO PARA TUBOS DE POLIETILENO DE ALTA DENSIDADE (PEAD) COM DIÂMETRO EXTERNO DE 315 A 630 MM, POTÊNCIA ENTRE 8000 E 12350 W - CHI DIURNO. AF_05/2023</v>
          </cell>
          <cell r="D1753" t="str">
            <v>CHI</v>
          </cell>
          <cell r="E1753">
            <v>0</v>
          </cell>
        </row>
        <row r="1754">
          <cell r="B1754">
            <v>103175</v>
          </cell>
          <cell r="C1754" t="str">
            <v>MÁQUINA PARA SOLDA POR TERMOFUSÃO PARA TUBOS DE POLIETILENO DE ALTA DENSIDADE (PEAD) COM DIÂMETRO EXTERNO DE 315 A 630 MM, POTÊNCIA ENTRE 8000 E 12350 W - CHP DIURNO. AF_05/2023</v>
          </cell>
          <cell r="D1754" t="str">
            <v>CHP</v>
          </cell>
          <cell r="E1754">
            <v>0</v>
          </cell>
        </row>
        <row r="1755">
          <cell r="B1755">
            <v>103182</v>
          </cell>
          <cell r="C1755" t="str">
            <v>MÁQUINA PARA SOLDA POR TERMOFUSÃO PARA TUBOS DE POLIETILENO DE ALTA DENSIDADE (PEAD) COM DIÂMETRO EXTERNO DE 710 A 1200 MM, POTÊNCIA ENTRE 16000 E 29500 W - CHI DIURNO. AF_05/2023</v>
          </cell>
          <cell r="D1755" t="str">
            <v>CHI</v>
          </cell>
          <cell r="E1755">
            <v>0</v>
          </cell>
        </row>
        <row r="1756">
          <cell r="B1756">
            <v>103181</v>
          </cell>
          <cell r="C1756" t="str">
            <v>MÁQUINA PARA SOLDA POR TERMOFUSÃO PARA TUBOS DE POLIETILENO DE ALTA DENSIDADE (PEAD) COM DIÂMETRO EXTERNO DE 710 A 1200 MM, POTÊNCIA ENTRE 16000 E 29500 W - CHP DIURNO. AF_05/2023</v>
          </cell>
          <cell r="D1756" t="str">
            <v>CHP</v>
          </cell>
          <cell r="E1756">
            <v>0</v>
          </cell>
        </row>
        <row r="1757">
          <cell r="B1757">
            <v>103170</v>
          </cell>
          <cell r="C1757" t="str">
            <v>MÁQUINA PARA SOLDA POR TERMOFUSÃO PARA TUBOS DE POLIETILENO DE ALTA DENSIDADE (PEAD) COM DIÂMETRO EXTERNO DE 90 A 315 MM, POTÊNCIA ENTRE 2500 E 5350 W - CHI DIURNO. AF_05/2023</v>
          </cell>
          <cell r="D1757" t="str">
            <v>CHI</v>
          </cell>
          <cell r="E1757">
            <v>0</v>
          </cell>
        </row>
        <row r="1758">
          <cell r="B1758">
            <v>103169</v>
          </cell>
          <cell r="C1758" t="str">
            <v>MÁQUINA PARA SOLDA POR TERMOFUSÃO PARA TUBOS DE POLIETILENO DE ALTA DENSIDADE (PEAD) COM DIÂMETRO EXTERNO DE 90 A 315 MM, POTÊNCIA ENTRE 2500 E 5350 W - CHP DIURNO. AF_05/2023</v>
          </cell>
          <cell r="D1758" t="str">
            <v>CHP</v>
          </cell>
          <cell r="E1758">
            <v>0</v>
          </cell>
        </row>
        <row r="1759">
          <cell r="B1759">
            <v>102869</v>
          </cell>
          <cell r="C1759" t="str">
            <v>MÁQUINA SOLDA ARCO COM PISTOLA DE SOLDAGEM PARA STUD BOLT DE 5 MM A 22 MM - CHI DIURNO. AF_05/2023</v>
          </cell>
          <cell r="D1759" t="str">
            <v>CHI</v>
          </cell>
          <cell r="E1759">
            <v>0</v>
          </cell>
        </row>
        <row r="1760">
          <cell r="B1760">
            <v>102868</v>
          </cell>
          <cell r="C1760" t="str">
            <v>MÁQUINA SOLDA ARCO COM PISTOLA DE SOLDAGEM PARA STUD BOLT DE 5 MM A 22 MM - CHP DIURNO. AF_05/2023</v>
          </cell>
          <cell r="D1760" t="str">
            <v>CHP</v>
          </cell>
          <cell r="E1760">
            <v>0</v>
          </cell>
        </row>
        <row r="1761">
          <cell r="B1761">
            <v>106326</v>
          </cell>
          <cell r="C1761" t="str">
            <v>PENEIRA ROTATIVA COM MOTOR ELÉTRICO MONOFÁSICO DE *0,5 A 1,0* CV, CILINDRO COM DIÂMETRO DE *0,48 A 0,85* M E COMPRIMENTO DE *1,0 A 1,65* M - CHI DIURNO. AF_11/2025</v>
          </cell>
          <cell r="D1761" t="str">
            <v>CHI</v>
          </cell>
          <cell r="E1761">
            <v>0</v>
          </cell>
        </row>
        <row r="1762">
          <cell r="B1762">
            <v>106325</v>
          </cell>
          <cell r="C1762" t="str">
            <v>PENEIRA ROTATIVA COM MOTOR ELÉTRICO MONOFÁSICO DE *0,5 A 1,0* CV, CILINDRO COM DIÂMETRO DE *0,48 A 0,85* M E COMPRIMENTO DE *1,0 A 1,65* M - CHP DIURNO. AF_11/2025</v>
          </cell>
          <cell r="D1762" t="str">
            <v>CHP</v>
          </cell>
          <cell r="E1762">
            <v>0</v>
          </cell>
        </row>
        <row r="1763">
          <cell r="B1763">
            <v>92113</v>
          </cell>
          <cell r="C1763" t="str">
            <v>PENEIRA ROTATIVA COM MOTOR ELÉTRICO TRIFÁSICO DE 2 CV, CILINDRO DE 1 M X 0,60 M, COM FUROS DE 3,17 MM - CHI DIURNO. AF_05/2023</v>
          </cell>
          <cell r="D1763" t="str">
            <v>CHI</v>
          </cell>
          <cell r="E1763">
            <v>1.3</v>
          </cell>
        </row>
        <row r="1764">
          <cell r="B1764">
            <v>92112</v>
          </cell>
          <cell r="C1764" t="str">
            <v>PENEIRA ROTATIVA COM MOTOR ELÉTRICO TRIFÁSICO DE 2 CV, CILINDRO DE 1 M X 0,60 M, COM FUROS DE 3,17 MM - CHP DIURNO. AF_05/2023</v>
          </cell>
          <cell r="D1764" t="str">
            <v>CHP</v>
          </cell>
          <cell r="E1764">
            <v>3.69</v>
          </cell>
        </row>
        <row r="1765">
          <cell r="B1765">
            <v>90675</v>
          </cell>
          <cell r="C1765" t="str">
            <v>PERFURATRIZ COM TORRE METÁLICA PARA EXECUÇÃO DE ESTACA HÉLICE CONTÍNUA, PROFUNDIDADE MÁXIMA DE 30 M, DIÂMETRO MÁXIMO DE 800 MM, POTÊNCIA INSTALADA DE 268 HP, MESA ROTATIVA COM TORQUE MÁXIMO DE 170 KNM - CHI DIURNO. AF_06/2015</v>
          </cell>
          <cell r="D1765" t="str">
            <v>CHI</v>
          </cell>
          <cell r="E1765">
            <v>347.32</v>
          </cell>
        </row>
        <row r="1766">
          <cell r="B1766">
            <v>90674</v>
          </cell>
          <cell r="C1766" t="str">
            <v>PERFURATRIZ COM TORRE METÁLICA PARA EXECUÇÃO DE ESTACA HÉLICE CONTÍNUA, PROFUNDIDADE MÁXIMA DE 30 M, DIÂMETRO MÁXIMO DE 800 MM, POTÊNCIA INSTALADA DE 268 HP, MESA ROTATIVA COM TORQUE MÁXIMO DE 170 KNM - CHP DIURNO. AF_06/2015</v>
          </cell>
          <cell r="D1766" t="str">
            <v>CHP</v>
          </cell>
          <cell r="E1766">
            <v>782.84</v>
          </cell>
        </row>
        <row r="1767">
          <cell r="B1767">
            <v>93225</v>
          </cell>
          <cell r="C1767" t="str">
            <v>PERFURATRIZ COM TORRE METÁLICA PARA EXECUÇÃO DE ESTACA HÉLICE CONTÍNUA, PROFUNDIDADE MÁXIMA DE 32 M, DIÂMETRO MÁXIMO DE 1000 MM, POTÊNCIA INSTALADA DE 350 HP, MESA ROTATIVA COM TORQUE MÁXIMO DE 263 KNM - CHI DIURNO. AF_01/2016</v>
          </cell>
          <cell r="D1767" t="str">
            <v>CHI</v>
          </cell>
          <cell r="E1767">
            <v>512.19000000000005</v>
          </cell>
        </row>
        <row r="1768">
          <cell r="B1768">
            <v>93224</v>
          </cell>
          <cell r="C1768" t="str">
            <v>PERFURATRIZ COM TORRE METÁLICA PARA EXECUÇÃO DE ESTACA HÉLICE CONTÍNUA, PROFUNDIDADE MÁXIMA DE 32 M, DIÂMETRO MÁXIMO DE 1000 MM, POTÊNCIA INSTALADA DE 350 HP, MESA ROTATIVA COM TORQUE MÁXIMO DE 263 KNM - CHP DIURNO. AF_01/2016</v>
          </cell>
          <cell r="D1768" t="str">
            <v>CHP</v>
          </cell>
          <cell r="E1768">
            <v>1150.3399999999999</v>
          </cell>
        </row>
        <row r="1769">
          <cell r="B1769">
            <v>104696</v>
          </cell>
          <cell r="C1769" t="str">
            <v>PERFURATRIZ DE COROA DIAMANTADA PARA CONCRETO, DIÂMETRO ATÉ 250 MM, MOTOR ELÉTRICO 220 V, POTÊNCIA 2.500 W - CHI DIURNO. AF_05/2023</v>
          </cell>
          <cell r="D1769" t="str">
            <v>CHI</v>
          </cell>
          <cell r="E1769">
            <v>39.409999999999997</v>
          </cell>
        </row>
        <row r="1770">
          <cell r="B1770">
            <v>104695</v>
          </cell>
          <cell r="C1770" t="str">
            <v>PERFURATRIZ DE COROA DIAMANTADA PARA CONCRETO, DIÂMETRO ATÉ 250 MM, MOTOR ELÉTRICO 220 V, POTÊNCIA 2.500 W - CHP DIURNO. AF_05/2023</v>
          </cell>
          <cell r="D1770" t="str">
            <v>CHP</v>
          </cell>
          <cell r="E1770">
            <v>42.43</v>
          </cell>
        </row>
        <row r="1771">
          <cell r="B1771">
            <v>90681</v>
          </cell>
          <cell r="C1771" t="str">
            <v>PERFURATRIZ HIDRÁULICA SOBRE CAMINHÃO COM TRADO CURTO ACOPLADO, PROFUNDIDADE MÁXIMA DE 20 M, DIÂMETRO MÁXIMO DE 1500 MM, POTÊNCIA INSTALADA DE 137 HP, MESA ROTATIVA COM TORQUE MÁXIMO DE 30 KNM - CHI DIURNO. AF_06/2015</v>
          </cell>
          <cell r="D1771" t="str">
            <v>CHI</v>
          </cell>
          <cell r="E1771">
            <v>181.17</v>
          </cell>
        </row>
        <row r="1772">
          <cell r="B1772">
            <v>90680</v>
          </cell>
          <cell r="C1772" t="str">
            <v>PERFURATRIZ HIDRÁULICA SOBRE CAMINHÃO COM TRADO CURTO ACOPLADO, PROFUNDIDADE MÁXIMA DE 20 M, DIÂMETRO MÁXIMO DE 1500 MM, POTÊNCIA INSTALADA DE 137 HP, MESA ROTATIVA COM TORQUE MÁXIMO DE 30 KNM - CHP DIURNO. AF_06/2015</v>
          </cell>
          <cell r="D1772" t="str">
            <v>CHP</v>
          </cell>
          <cell r="E1772">
            <v>421.88</v>
          </cell>
        </row>
        <row r="1773">
          <cell r="B1773">
            <v>102875</v>
          </cell>
          <cell r="C1773" t="str">
            <v>PERFURATRIZ HIDRÁULICA SOBRE ESTEIRA, TORQUE MÁXIMO 161 KNM, PROFUNDIDADE MÁXIMA 54 M, DIÂMETRO MÁXIMO 1500 MM, POTÊNCIA MOTOR 268 HP - CHI DIURNO. AF_04/2019</v>
          </cell>
          <cell r="D1773" t="str">
            <v>CHI</v>
          </cell>
          <cell r="E1773">
            <v>489.68</v>
          </cell>
        </row>
        <row r="1774">
          <cell r="B1774">
            <v>102874</v>
          </cell>
          <cell r="C1774" t="str">
            <v>PERFURATRIZ HIDRÁULICA SOBRE ESTEIRA, TORQUE MÁXIMO 161 KNM, PROFUNDIDADE MÁXIMA 54 M, DIÂMETRO MÁXIMO 1500 MM, POTÊNCIA MOTOR 268 HP - CHP DIURNO. AF_04/2019</v>
          </cell>
          <cell r="D1774" t="str">
            <v>CHP</v>
          </cell>
          <cell r="E1774">
            <v>1065.01</v>
          </cell>
        </row>
        <row r="1775">
          <cell r="B1775">
            <v>102965</v>
          </cell>
          <cell r="C1775" t="str">
            <v>PERFURATRIZ HIDRÁULICA SOBRE ESTEIRA, TORQUE MÁXIMO 98 KNM, PROFUNDIDADE MÁXIMA 25 M, DIÂMETRO MÁXIMO 115 MM, POTÊNCIA MOTOR 190 HP - CHI DIURNO. AF_02/2021</v>
          </cell>
          <cell r="D1775" t="str">
            <v>CHI</v>
          </cell>
          <cell r="E1775">
            <v>257.32</v>
          </cell>
        </row>
        <row r="1776">
          <cell r="B1776">
            <v>102964</v>
          </cell>
          <cell r="C1776" t="str">
            <v>PERFURATRIZ HIDRÁULICA SOBRE ESTEIRA, TORQUE MÁXIMO 98 KNM, PROFUNDIDADE MÁXIMA 25 M, DIÂMETRO MÁXIMO 115 MM, POTÊNCIA MOTOR 190 HP - CHP DIURNO. AF_02/2021</v>
          </cell>
          <cell r="D1776" t="str">
            <v>CHP</v>
          </cell>
          <cell r="E1776">
            <v>511.67</v>
          </cell>
        </row>
        <row r="1777">
          <cell r="B1777">
            <v>90626</v>
          </cell>
          <cell r="C1777" t="str">
            <v>PERFURATRIZ MANUAL, TORQUE MÁXIMO 83 N.M, POTÊNCIA 5 CV, COM DIÂMETRO MÁXIMO 4" - CHI DIURNO. AF_06/2015</v>
          </cell>
          <cell r="D1777" t="str">
            <v>CHI</v>
          </cell>
          <cell r="E1777">
            <v>3.75</v>
          </cell>
        </row>
        <row r="1778">
          <cell r="B1778">
            <v>90625</v>
          </cell>
          <cell r="C1778" t="str">
            <v>PERFURATRIZ MANUAL, TORQUE MÁXIMO 83 N.M, POTÊNCIA 5 CV, COM DIÂMETRO MÁXIMO 4" - CHP DIURNO. AF_06/2015</v>
          </cell>
          <cell r="D1778" t="str">
            <v>CHP</v>
          </cell>
          <cell r="E1778">
            <v>10.220000000000001</v>
          </cell>
        </row>
        <row r="1779">
          <cell r="B1779">
            <v>102881</v>
          </cell>
          <cell r="C1779" t="str">
            <v>PERFURATRIZ PARA EXECUÇÃO DE ESTACAS SECANTES, TIPO HÉLICE CONTÍNUA COM CABEÇOTE DUPLO E TUBO METÁLICO - CHI DIURNO. AF_04/2019</v>
          </cell>
          <cell r="D1779" t="str">
            <v>CHI</v>
          </cell>
          <cell r="E1779">
            <v>665.6</v>
          </cell>
        </row>
        <row r="1780">
          <cell r="B1780">
            <v>102880</v>
          </cell>
          <cell r="C1780" t="str">
            <v>PERFURATRIZ PARA EXECUÇÃO DE ESTACAS SECANTES, TIPO HÉLICE CONTÍNUA COM CABEÇOTE DUPLO E TUBO METÁLICO - CHP DIURNO. AF_04/2019</v>
          </cell>
          <cell r="D1780" t="str">
            <v>CHP</v>
          </cell>
          <cell r="E1780">
            <v>1479.63</v>
          </cell>
        </row>
        <row r="1781">
          <cell r="B1781">
            <v>103225</v>
          </cell>
          <cell r="C1781" t="str">
            <v>PERFURATRIZ PARA FURO DIRECIONAL HORIZONTAL (HDD) COM CAPACIDADE ATÉ 89 KN, POTÊNCIA 24,8 HP A 80 HP (INCLUSO FERRAMENTAS E LOCALIZADOR) - CHI DIURNO. AF_05/2023</v>
          </cell>
          <cell r="D1781" t="str">
            <v>CHI</v>
          </cell>
          <cell r="E1781">
            <v>230.09</v>
          </cell>
        </row>
        <row r="1782">
          <cell r="B1782">
            <v>103224</v>
          </cell>
          <cell r="C1782" t="str">
            <v>PERFURATRIZ PARA FURO DIRECIONAL HORIZONTAL (HDD) COM CAPACIDADE ATÉ 89 KN, POTÊNCIA 24,8 HP A 80 HP (INCLUSO FERRAMENTAS E LOCALIZADOR) - CHP DIURNO. AF_05/2023</v>
          </cell>
          <cell r="D1782" t="str">
            <v>CHP</v>
          </cell>
          <cell r="E1782">
            <v>457.38</v>
          </cell>
        </row>
        <row r="1783">
          <cell r="B1783">
            <v>103237</v>
          </cell>
          <cell r="C1783" t="str">
            <v>PERFURATRIZ PARA FURO DIRECIONAL HORIZONTAL (HDD) COM CAPACIDADE DE 201 KN A 560 KN, POTÊNCIA 200 HP A 260 HP (INCLUSO FERRAMENTAS E LOCALIZADOR) - CHI DIURNO. AF_05/2023</v>
          </cell>
          <cell r="D1783" t="str">
            <v>CHI</v>
          </cell>
          <cell r="E1783">
            <v>640.19000000000005</v>
          </cell>
        </row>
        <row r="1784">
          <cell r="B1784">
            <v>103236</v>
          </cell>
          <cell r="C1784" t="str">
            <v>PERFURATRIZ PARA FURO DIRECIONAL HORIZONTAL (HDD) COM CAPACIDADE DE 201 KN A 560 KN, POTÊNCIA 200 HP A 260 HP (INCLUSO FERRAMENTAS E LOCALIZADOR) - CHP DIURNO. AF_05/2023</v>
          </cell>
          <cell r="D1784" t="str">
            <v>CHP</v>
          </cell>
          <cell r="E1784">
            <v>1374.65</v>
          </cell>
        </row>
        <row r="1785">
          <cell r="B1785">
            <v>103231</v>
          </cell>
          <cell r="C1785" t="str">
            <v>PERFURATRIZ PARA FURO DIRECIONAL HORIZONTAL (HDD) COM CAPACIDADE DE 90 KN A 200 KN, POTÊNCIA 100 HP A 160 HP (INCLUSO FERRAMENTAS E LOCALIZADOR) - CHI DIURNO. AF_05/2023</v>
          </cell>
          <cell r="D1785" t="str">
            <v>CHI</v>
          </cell>
          <cell r="E1785">
            <v>478.41</v>
          </cell>
        </row>
        <row r="1786">
          <cell r="B1786">
            <v>103230</v>
          </cell>
          <cell r="C1786" t="str">
            <v>PERFURATRIZ PARA FURO DIRECIONAL HORIZONTAL (HDD) COM CAPACIDADE DE 90 KN A 200 KN, POTÊNCIA 100 HP A 160 HP (INCLUSO FERRAMENTAS E LOCALIZADOR) - CHP DIURNO. AF_05/2023</v>
          </cell>
          <cell r="D1786" t="str">
            <v>CHP</v>
          </cell>
          <cell r="E1786">
            <v>1007.11</v>
          </cell>
        </row>
        <row r="1787">
          <cell r="B1787">
            <v>102975</v>
          </cell>
          <cell r="C1787" t="str">
            <v>PERFURATRIZ ROTATIVA SOBRE ESTEIRA, TORQUE MAXIMO 2500 KGM, POTENCIA 110 HP, MOTOR DIESEL - CHI DIURNO. AF_05/2017</v>
          </cell>
          <cell r="D1787" t="str">
            <v>CHI</v>
          </cell>
          <cell r="E1787">
            <v>155.85</v>
          </cell>
        </row>
        <row r="1788">
          <cell r="B1788">
            <v>102976</v>
          </cell>
          <cell r="C1788" t="str">
            <v>PERFURATRIZ ROTATIVA SOBRE ESTEIRA, TORQUE MAXIMO 2500 KGM, POTENCIA 110 HP, MOTOR DIESEL- CHP DIURNO. AF_05/2017</v>
          </cell>
          <cell r="D1788" t="str">
            <v>CHP</v>
          </cell>
          <cell r="E1788">
            <v>295.83</v>
          </cell>
        </row>
        <row r="1789">
          <cell r="B1789">
            <v>90632</v>
          </cell>
          <cell r="C1789" t="str">
            <v>PERFURATRIZ SOBRE ESTEIRA, TORQUE MÁXIMO 600 KGF, PESO MÉDIO 1000 KG, POTÊNCIA 20 HP, DIÂMETRO MÁXIMO 10" - CHI DIURNO. AF_06/2015</v>
          </cell>
          <cell r="D1789" t="str">
            <v>CHI</v>
          </cell>
          <cell r="E1789">
            <v>106.73</v>
          </cell>
        </row>
        <row r="1790">
          <cell r="B1790">
            <v>90631</v>
          </cell>
          <cell r="C1790" t="str">
            <v>PERFURATRIZ SOBRE ESTEIRA, TORQUE MÁXIMO 600 KGF, PESO MÉDIO 1000 KG, POTÊNCIA 20 HP, DIÂMETRO MÁXIMO 10" - CHP DIURNO. AF_06/2015</v>
          </cell>
          <cell r="D1790" t="str">
            <v>CHP</v>
          </cell>
          <cell r="E1790">
            <v>175.59</v>
          </cell>
        </row>
        <row r="1791">
          <cell r="B1791">
            <v>95709</v>
          </cell>
          <cell r="C1791" t="str">
            <v>PERFURATRIZ SOBRE ESTEIRA, TORQUE MÁXIMO 600 KGF, POTÊNCIA ENTRE 50 E 60 HP, DIÂMETRO MÁXIMO 10" - CHI DIURNO. AF_11/2016</v>
          </cell>
          <cell r="D1791" t="str">
            <v>CHI</v>
          </cell>
          <cell r="E1791">
            <v>107.4</v>
          </cell>
        </row>
        <row r="1792">
          <cell r="B1792">
            <v>95708</v>
          </cell>
          <cell r="C1792" t="str">
            <v>PERFURATRIZ SOBRE ESTEIRA, TORQUE MÁXIMO 600 KGF, POTÊNCIA ENTRE 50 E 60 HP, DIÂMETRO MÁXIMO 10" - CHP DIURNO. AF_11/2016</v>
          </cell>
          <cell r="D1792" t="str">
            <v>CHP</v>
          </cell>
          <cell r="E1792">
            <v>179.14</v>
          </cell>
        </row>
        <row r="1793">
          <cell r="B1793">
            <v>91278</v>
          </cell>
          <cell r="C1793" t="str">
            <v>PLACA VIBRATÓRIA REVERSÍVEL COM MOTOR 4 TEMPOS A GASOLINA, FORÇA CENTRÍFUGA DE 25 KN (2500 KGF), POTÊNCIA 5,5 CV - CHI DIURNO. AF_08/2015</v>
          </cell>
          <cell r="D1793" t="str">
            <v>CHI</v>
          </cell>
          <cell r="E1793">
            <v>0.71</v>
          </cell>
        </row>
        <row r="1794">
          <cell r="B1794">
            <v>91277</v>
          </cell>
          <cell r="C1794" t="str">
            <v>PLACA VIBRATÓRIA REVERSÍVEL COM MOTOR 4 TEMPOS A GASOLINA, FORÇA CENTRÍFUGA DE 25 KN (2500 KGF), POTÊNCIA 5,5 CV - CHP DIURNO. AF_08/2015</v>
          </cell>
          <cell r="D1794" t="str">
            <v>CHP</v>
          </cell>
          <cell r="E1794">
            <v>11.11</v>
          </cell>
        </row>
        <row r="1795">
          <cell r="B1795">
            <v>102887</v>
          </cell>
          <cell r="C1795" t="str">
            <v>PLATAFORMA ELEVATÓRIA - CHI DIURNO. AF_04/2019</v>
          </cell>
          <cell r="D1795" t="str">
            <v>CHI</v>
          </cell>
          <cell r="E1795">
            <v>0</v>
          </cell>
        </row>
        <row r="1796">
          <cell r="B1796">
            <v>102886</v>
          </cell>
          <cell r="C1796" t="str">
            <v>PLATAFORMA ELEVATÓRIA - CHP DIURNO. AF_04/2019</v>
          </cell>
          <cell r="D1796" t="str">
            <v>CHP</v>
          </cell>
          <cell r="E1796">
            <v>0</v>
          </cell>
        </row>
        <row r="1797">
          <cell r="B1797">
            <v>95277</v>
          </cell>
          <cell r="C1797" t="str">
            <v>POLIDORA DE PISO (POLITRIZ), PESO DE 100KG, DIÂMETRO 450 MM, MOTOR ELÉTRICO, POTÊNCIA 4 HP - CHI DIURNO. AF_05/2023</v>
          </cell>
          <cell r="D1797" t="str">
            <v>CHI</v>
          </cell>
          <cell r="E1797">
            <v>0.65</v>
          </cell>
        </row>
        <row r="1798">
          <cell r="B1798">
            <v>95276</v>
          </cell>
          <cell r="C1798" t="str">
            <v>POLIDORA DE PISO (POLITRIZ), PESO DE 100KG, DIÂMETRO 450 MM, MOTOR ELÉTRICO, POTÊNCIA 4 HP - CHP DIURNO. AF_05/2023</v>
          </cell>
          <cell r="D1798" t="str">
            <v>CHP</v>
          </cell>
          <cell r="E1798">
            <v>3.22</v>
          </cell>
        </row>
        <row r="1799">
          <cell r="B1799">
            <v>106254</v>
          </cell>
          <cell r="C1799" t="str">
            <v>POLIGUINDASTE, CAPACIDADE MÁXIMA DE CARGA 8000 KG, PARA TRANSPORTE DE CAÇAMBAS ESTACIONÁRIAS, INCLUSIVE CAMINHÃO TOCO PBT 14.300 KG, POTÊNCIA DE 185 CV - CHI DIURNO. AF_10/2025</v>
          </cell>
          <cell r="D1799" t="str">
            <v>CHI</v>
          </cell>
          <cell r="E1799">
            <v>0</v>
          </cell>
        </row>
        <row r="1800">
          <cell r="B1800">
            <v>106249</v>
          </cell>
          <cell r="C1800" t="str">
            <v>POLIGUINDASTE, CAPACIDADE MÁXIMA DE CARGA 8000 KG, PARA TRANSPORTE DE CAÇAMBAS ESTACIONÁRIAS, INCLUSIVE CAMINHÃO TOCO PBT 14.300 KG, POTÊNCIA DE 185 CV - CHP DIURNO. AF_10/2025</v>
          </cell>
          <cell r="D1800" t="str">
            <v>CHP</v>
          </cell>
          <cell r="E1800">
            <v>0</v>
          </cell>
        </row>
        <row r="1801">
          <cell r="B1801">
            <v>88430</v>
          </cell>
          <cell r="C1801" t="str">
            <v>PROJETOR DE ARGAMASSA, CAPACIDADE DE PROJEÇÃO 1,5 M3/H, ALCANCE DE 30 ATÉ 60 M, MOTOR ELÉTRICO POTÊNCIA 7,5 HP - CHI DIURNO. AF_06/2014</v>
          </cell>
          <cell r="D1801" t="str">
            <v>CHI</v>
          </cell>
          <cell r="E1801">
            <v>7.31</v>
          </cell>
        </row>
        <row r="1802">
          <cell r="B1802">
            <v>88418</v>
          </cell>
          <cell r="C1802" t="str">
            <v>PROJETOR DE ARGAMASSA, CAPACIDADE DE PROJEÇÃO 1,5 M3/H, ALCANCE DE 30 ATÉ 60 M, MOTOR ELÉTRICO POTÊNCIA 7,5 HP - CHP DIURNO. AF_06/2014</v>
          </cell>
          <cell r="D1802" t="str">
            <v>CHP</v>
          </cell>
          <cell r="E1802">
            <v>15.63</v>
          </cell>
        </row>
        <row r="1803">
          <cell r="B1803">
            <v>88438</v>
          </cell>
          <cell r="C1803" t="str">
            <v>PROJETOR DE ARGAMASSA, CAPACIDADE DE PROJEÇÃO 2 M3/H, ALCANCE ATÉ 50 M, MOTOR ELÉTRICO POTÊNCIA 7,5 HP - CHI DIURNO. AF_06/2014</v>
          </cell>
          <cell r="D1803" t="str">
            <v>CHI</v>
          </cell>
          <cell r="E1803">
            <v>9.69</v>
          </cell>
        </row>
        <row r="1804">
          <cell r="B1804">
            <v>88433</v>
          </cell>
          <cell r="C1804" t="str">
            <v>PROJETOR DE ARGAMASSA, CAPACIDADE DE PROJEÇÃO 2 M3/H, ALCANCE ATÉ 50 M, MOTOR ELÉTRICO POTÊNCIA 7,5 HP - CHP DIURNO. AF_06/2014</v>
          </cell>
          <cell r="D1804" t="str">
            <v>CHP</v>
          </cell>
          <cell r="E1804">
            <v>20.43</v>
          </cell>
        </row>
        <row r="1805">
          <cell r="B1805">
            <v>90669</v>
          </cell>
          <cell r="C1805" t="str">
            <v>PROJETOR PNEUMÁTICO DE ARGAMASSA PARA CHAPISCO E REBOCO COM RECIPIENTE ACOPLADO, TIPO CANEQUINHA, COM COMPRESSOR DE AR REBOCÁVEL VAZÃO 89 PCM E MOTOR DIESEL DE 20 CV - CHI DIURNO. AF_05/2023</v>
          </cell>
          <cell r="D1805" t="str">
            <v>CHI</v>
          </cell>
          <cell r="E1805">
            <v>8.9499999999999993</v>
          </cell>
        </row>
        <row r="1806">
          <cell r="B1806">
            <v>90668</v>
          </cell>
          <cell r="C1806" t="str">
            <v>PROJETOR PNEUMÁTICO DE ARGAMASSA PARA CHAPISCO E REBOCO COM RECIPIENTE ACOPLADO, TIPO CANEQUINHA, COM COMPRESSOR DE AR REBOCÁVEL VAZÃO 89 PCM E MOTOR DIESEL DE 20 CV - CHP DIURNO. AF_05/2023</v>
          </cell>
          <cell r="D1806" t="str">
            <v>CHP</v>
          </cell>
          <cell r="E1806">
            <v>34.11</v>
          </cell>
        </row>
        <row r="1807">
          <cell r="B1807">
            <v>102980</v>
          </cell>
          <cell r="C1807" t="str">
            <v>PULVERIZADOR DE TINTA ELÉTRICO/MÁQUINA DE PINTURA AIRLESS, VAZÃO 2 L/MIN - CHI DIURNO. AF_05/2023</v>
          </cell>
          <cell r="D1807" t="str">
            <v>CHI</v>
          </cell>
          <cell r="E1807">
            <v>0</v>
          </cell>
        </row>
        <row r="1808">
          <cell r="B1808">
            <v>102981</v>
          </cell>
          <cell r="C1808" t="str">
            <v>PULVERIZADOR DE TINTA ELÉTRICO/MÁQUINA DE PINTURA AIRLESS, VAZÃO 2 L/MIN - CHP DIURNO. AF_05/2023</v>
          </cell>
          <cell r="D1808" t="str">
            <v>CHP</v>
          </cell>
          <cell r="E1808">
            <v>0</v>
          </cell>
        </row>
        <row r="1809">
          <cell r="B1809">
            <v>5946</v>
          </cell>
          <cell r="C1809" t="str">
            <v>PÁ CARREGADEIRA SOBRE RODAS, POTÊNCIA 197 HP, CAPACIDADE DA CAÇAMBA 2,5 A 3,5 M3, PESO OPERACIONAL 18338 KG - CHI DIURNO. AF_06/2014</v>
          </cell>
          <cell r="D1809" t="str">
            <v>CHI</v>
          </cell>
          <cell r="E1809">
            <v>117.38</v>
          </cell>
        </row>
        <row r="1810">
          <cell r="B1810">
            <v>5944</v>
          </cell>
          <cell r="C1810" t="str">
            <v>PÁ CARREGADEIRA SOBRE RODAS, POTÊNCIA 197 HP, CAPACIDADE DA CAÇAMBA 2,5 A 3,5 M3, PESO OPERACIONAL 18338 KG - CHP DIURNO. AF_06/2014</v>
          </cell>
          <cell r="D1810" t="str">
            <v>CHP</v>
          </cell>
          <cell r="E1810">
            <v>272.79000000000002</v>
          </cell>
        </row>
        <row r="1811">
          <cell r="B1811">
            <v>5942</v>
          </cell>
          <cell r="C1811" t="str">
            <v>PÁ CARREGADEIRA SOBRE RODAS, POTÊNCIA LÍQUIDA 128 HP, CAPACIDADE DA CAÇAMBA 1,7 A 2,8 M3, PESO OPERACIONAL 11632 KG - CHI DIURNO. AF_06/2014</v>
          </cell>
          <cell r="D1811" t="str">
            <v>CHI</v>
          </cell>
          <cell r="E1811">
            <v>95.21</v>
          </cell>
        </row>
        <row r="1812">
          <cell r="B1812">
            <v>5940</v>
          </cell>
          <cell r="C1812" t="str">
            <v>PÁ CARREGADEIRA SOBRE RODAS, POTÊNCIA LÍQUIDA 128 HP, CAPACIDADE DA CAÇAMBA 1,7 A 2,8 M3, PESO OPERACIONAL 11632 KG - CHP DIURNO. AF_06/2014</v>
          </cell>
          <cell r="D1812" t="str">
            <v>CHP</v>
          </cell>
          <cell r="E1812">
            <v>201.79</v>
          </cell>
        </row>
        <row r="1813">
          <cell r="B1813">
            <v>102893</v>
          </cell>
          <cell r="C1813" t="str">
            <v>PÓRTICO ROLANTE MONOVIGA, PERFIL I, 4 PERNAS, CAPACIDADE 5 T - CHI DIURNO. AF_04/2019</v>
          </cell>
          <cell r="D1813" t="str">
            <v>CHI</v>
          </cell>
          <cell r="E1813">
            <v>0</v>
          </cell>
        </row>
        <row r="1814">
          <cell r="B1814">
            <v>102892</v>
          </cell>
          <cell r="C1814" t="str">
            <v>PÓRTICO ROLANTE MONOVIGA, PERFIL I, 4 PERNAS, CAPACIDADE 5 T - CHP DIURNO. AF_04/2019</v>
          </cell>
          <cell r="D1814" t="str">
            <v>CHP</v>
          </cell>
          <cell r="E1814">
            <v>0</v>
          </cell>
        </row>
        <row r="1815">
          <cell r="B1815">
            <v>89251</v>
          </cell>
          <cell r="C1815" t="str">
            <v>RECICLADORA DE ASFALTO A FRIO SOBRE RODAS, LARGURA FRESAGEM DE 2,0 M, POTÊNCIA 422 HP - CHI DIURNO. AF_11/2014</v>
          </cell>
          <cell r="D1815" t="str">
            <v>CHI</v>
          </cell>
          <cell r="E1815">
            <v>363.81</v>
          </cell>
        </row>
        <row r="1816">
          <cell r="B1816">
            <v>89250</v>
          </cell>
          <cell r="C1816" t="str">
            <v>RECICLADORA DE ASFALTO A FRIO SOBRE RODAS, LARGURA FRESAGEM DE 2,0 M, POTÊNCIA 422 HP - CHP DIURNO. AF_11/2014</v>
          </cell>
          <cell r="D1816" t="str">
            <v>CHP</v>
          </cell>
          <cell r="E1816">
            <v>1220.03</v>
          </cell>
        </row>
        <row r="1817">
          <cell r="B1817">
            <v>102959</v>
          </cell>
          <cell r="C1817" t="str">
            <v>RETROESCAVADEIRA SOBRE RODAS COM CARREGADEIRA, PESO OPERACIONAL MÍN. 6,674, POTÊNCIA LÍQ 88 HP, COM MARTELO ROMPEDOR HIDRÁULICO ENTRE 275 A 362 KG - CHI DIURNO. AF_02/2021</v>
          </cell>
          <cell r="D1817" t="str">
            <v>CHI</v>
          </cell>
          <cell r="E1817">
            <v>0</v>
          </cell>
        </row>
        <row r="1818">
          <cell r="B1818">
            <v>102958</v>
          </cell>
          <cell r="C1818" t="str">
            <v>RETROESCAVADEIRA SOBRE RODAS COM CARREGADEIRA, PESO OPERACIONAL MÍN. 6,674, POTÊNCIA LÍQ 88 HP, COM MARTELO ROMPEDOR HIDRÁULICO ENTRE 275 A 362 KG - CHP DIURNO. AF_02/2021</v>
          </cell>
          <cell r="D1818" t="str">
            <v>CHP</v>
          </cell>
          <cell r="E1818">
            <v>0</v>
          </cell>
        </row>
        <row r="1819">
          <cell r="B1819">
            <v>5681</v>
          </cell>
          <cell r="C1819" t="str">
            <v>RETROESCAVADEIRA SOBRE RODAS COM CARREGADEIRA, TRAÇÃO 4X2, POTÊNCIA LÍQ. 79 HP, CAÇAMBA CARREG. CAP. MÍN. 1 M3, CAÇAMBA RETRO CAP. 0,20 M3, PESO OPERACIONAL MÍN. 6.570 KG, PROFUNDIDADE ESCAVAÇÃO MÁX. 4,37 M - CHI DIURNO. AF_06/2014</v>
          </cell>
          <cell r="D1819" t="str">
            <v>CHI</v>
          </cell>
          <cell r="E1819">
            <v>67.27</v>
          </cell>
        </row>
        <row r="1820">
          <cell r="B1820">
            <v>5680</v>
          </cell>
          <cell r="C1820" t="str">
            <v>RETROESCAVADEIRA SOBRE RODAS COM CARREGADEIRA, TRAÇÃO 4X2, POTÊNCIA LÍQ. 79 HP, CAÇAMBA CARREG. CAP. MÍN. 1 M3, CAÇAMBA RETRO CAP. 0,20 M3, PESO OPERACIONAL MÍN. 6.570 KG, PROFUNDIDADE ESCAVAÇÃO MÁX. 4,37 M - CHP DIURNO. AF_06/2014</v>
          </cell>
          <cell r="D1820" t="str">
            <v>CHP</v>
          </cell>
          <cell r="E1820">
            <v>144.69999999999999</v>
          </cell>
        </row>
        <row r="1821">
          <cell r="B1821">
            <v>5877</v>
          </cell>
          <cell r="C1821" t="str">
            <v>RETROESCAVADEIRA SOBRE RODAS COM CARREGADEIRA, TRAÇÃO 4X4, POTÊNCIA LÍQ. 72 HP, CAÇAMBA CARREG. CAP. MÍN. 0,79 M3, CAÇAMBA RETRO CAP. 0,18 M3, PESO OPERACIONAL MÍN. 7.140 KG, PROFUNDIDADE ESCAVAÇÃO MÁX. 4,50 M - CHI DIURNO. AF_06/2014</v>
          </cell>
          <cell r="D1821" t="str">
            <v>CHI</v>
          </cell>
          <cell r="E1821">
            <v>69.63</v>
          </cell>
        </row>
        <row r="1822">
          <cell r="B1822">
            <v>5875</v>
          </cell>
          <cell r="C1822" t="str">
            <v>RETROESCAVADEIRA SOBRE RODAS COM CARREGADEIRA, TRAÇÃO 4X4, POTÊNCIA LÍQ. 72 HP, CAÇAMBA CARREG. CAP. MÍN. 0,79 M3, CAÇAMBA RETRO CAP. 0,18 M3, PESO OPERACIONAL MÍN. 7.140 KG, PROFUNDIDADE ESCAVAÇÃO MÁX. 4,50 M - CHP DIURNO. AF_06/2014</v>
          </cell>
          <cell r="D1822" t="str">
            <v>CHP</v>
          </cell>
          <cell r="E1822">
            <v>144.94999999999999</v>
          </cell>
        </row>
        <row r="1823">
          <cell r="B1823">
            <v>5679</v>
          </cell>
          <cell r="C1823" t="str">
            <v>RETROESCAVADEIRA SOBRE RODAS COM CARREGADEIRA, TRAÇÃO 4X4, POTÊNCIA LÍQ. 88 HP, CAÇAMBA CARREG. CAP. MÍN. 1 M3, CAÇAMBA RETRO CAP. 0,26 M3, PESO OPERACIONAL MÍN. 6.674 KG, PROFUNDIDADE ESCAVAÇÃO MÁX. 4,37 M - CHI DIURNO. AF_06/2014</v>
          </cell>
          <cell r="D1823" t="str">
            <v>CHI</v>
          </cell>
          <cell r="E1823">
            <v>70.73</v>
          </cell>
        </row>
        <row r="1824">
          <cell r="B1824">
            <v>5678</v>
          </cell>
          <cell r="C1824" t="str">
            <v>RETROESCAVADEIRA SOBRE RODAS COM CARREGADEIRA, TRAÇÃO 4X4, POTÊNCIA LÍQ. 88 HP, CAÇAMBA CARREG. CAP. MÍN. 1 M3, CAÇAMBA RETRO CAP. 0,26 M3, PESO OPERACIONAL MÍN. 6.674 KG, PROFUNDIDADE ESCAVAÇÃO MÁX. 4,37 M - CHP DIURNO. AF_06/2014</v>
          </cell>
          <cell r="D1824" t="str">
            <v>CHP</v>
          </cell>
          <cell r="E1824">
            <v>157.26</v>
          </cell>
        </row>
        <row r="1825">
          <cell r="B1825">
            <v>6880</v>
          </cell>
          <cell r="C1825" t="str">
            <v>ROLO COMPACTADOR DE PNEUS ESTÁTICO, PRESSÃO VARIÁVEL, POTÊNCIA 111 HP, PESO SEM/COM LASTRO 9,5 / 26 T, LARGURA DE TRABALHO 1,90 M - CHI DIURNO. AF_07/2014</v>
          </cell>
          <cell r="D1825" t="str">
            <v>CHI</v>
          </cell>
          <cell r="E1825">
            <v>93.22</v>
          </cell>
        </row>
        <row r="1826">
          <cell r="B1826">
            <v>6879</v>
          </cell>
          <cell r="C1826" t="str">
            <v>ROLO COMPACTADOR DE PNEUS ESTÁTICO, PRESSÃO VARIÁVEL, POTÊNCIA 111 HP, PESO SEM/COM LASTRO 9,5 / 26 T, LARGURA DE TRABALHO 1,90 M - CHP DIURNO. AF_07/2014</v>
          </cell>
          <cell r="D1826" t="str">
            <v>CHP</v>
          </cell>
          <cell r="E1826">
            <v>222.9</v>
          </cell>
        </row>
        <row r="1827">
          <cell r="B1827">
            <v>96464</v>
          </cell>
          <cell r="C1827" t="str">
            <v>ROLO COMPACTADOR DE PNEUS, ESTÁTICO, PRESSÃO VARIÁVEL, POTÊNCIA 110 HP, PESO SEM/COM LASTRO 10,8/27 T, LARGURA DE ROLAGEM 2,30 M - CHI DIURNO. AF_06/2017</v>
          </cell>
          <cell r="D1827" t="str">
            <v>CHI</v>
          </cell>
          <cell r="E1827">
            <v>96.92</v>
          </cell>
        </row>
        <row r="1828">
          <cell r="B1828">
            <v>96463</v>
          </cell>
          <cell r="C1828" t="str">
            <v>ROLO COMPACTADOR DE PNEUS, ESTÁTICO, PRESSÃO VARIÁVEL, POTÊNCIA 110 HP, PESO SEM/COM LASTRO 10,8/27 T, LARGURA DE ROLAGEM 2,30 M - CHP DIURNO. AF_06/2017</v>
          </cell>
          <cell r="D1828" t="str">
            <v>CHP</v>
          </cell>
          <cell r="E1828">
            <v>229.6</v>
          </cell>
        </row>
        <row r="1829">
          <cell r="B1829">
            <v>7050</v>
          </cell>
          <cell r="C1829" t="str">
            <v>ROLO COMPACTADOR PE DE CARNEIRO VIBRATORIO, POTENCIA 125 HP, PESO OPERACIONAL SEM/COM LASTRO 11,95 / 13,30 T, IMPACTO DINAMICO 38,5 / 22,5 T, LARGURA DE TRABALHO 2,15 M - CHI DIURNO. AF_06/2014</v>
          </cell>
          <cell r="D1829" t="str">
            <v>CHI</v>
          </cell>
          <cell r="E1829">
            <v>86.5</v>
          </cell>
        </row>
        <row r="1830">
          <cell r="B1830">
            <v>7049</v>
          </cell>
          <cell r="C1830" t="str">
            <v>ROLO COMPACTADOR PE DE CARNEIRO VIBRATORIO, POTENCIA 125 HP, PESO OPERACIONAL SEM/COM LASTRO 11,95 / 13,30 T, IMPACTO DINAMICO 38,5 / 22,5 T, LARGURA DE TRABALHO 2,15 M - CHP DIURNO. AF_06/2014</v>
          </cell>
          <cell r="D1830" t="str">
            <v>CHP</v>
          </cell>
          <cell r="E1830">
            <v>236.57</v>
          </cell>
        </row>
        <row r="1831">
          <cell r="B1831">
            <v>95632</v>
          </cell>
          <cell r="C1831" t="str">
            <v>ROLO COMPACTADOR VIBRATORIO TANDEM, ACO LISO, POTENCIA 125 HP, PESO SEM/COM LASTRO 10,20/11,65 T, LARGURA DE TRABALHO 1,73 M - CHI DIURNO. AF_11/2016</v>
          </cell>
          <cell r="D1831" t="str">
            <v>CHI</v>
          </cell>
          <cell r="E1831">
            <v>90.65</v>
          </cell>
        </row>
        <row r="1832">
          <cell r="B1832">
            <v>95631</v>
          </cell>
          <cell r="C1832" t="str">
            <v>ROLO COMPACTADOR VIBRATORIO TANDEM, ACO LISO, POTENCIA 125 HP, PESO SEM/COM LASTRO 10,20/11,65 T, LARGURA DE TRABALHO 1,73 M - CHP DIURNO. AF_11/2016</v>
          </cell>
          <cell r="D1832" t="str">
            <v>CHP</v>
          </cell>
          <cell r="E1832">
            <v>244.88</v>
          </cell>
        </row>
        <row r="1833">
          <cell r="B1833">
            <v>5685</v>
          </cell>
          <cell r="C1833" t="str">
            <v>ROLO COMPACTADOR VIBRATÓRIO DE UM CILINDRO AÇO LISO, POTÊNCIA 80 HP, PESO OPERACIONAL MÁXIMO 8,1 T, IMPACTO DINÂMICO 16,15 / 9,5 T, LARGURA DE TRABALHO 1,68 M - CHI DIURNO. AF_06/2014</v>
          </cell>
          <cell r="D1833" t="str">
            <v>CHI</v>
          </cell>
          <cell r="E1833">
            <v>71.56</v>
          </cell>
        </row>
        <row r="1834">
          <cell r="B1834">
            <v>5684</v>
          </cell>
          <cell r="C1834" t="str">
            <v>ROLO COMPACTADOR VIBRATÓRIO DE UM CILINDRO AÇO LISO, POTÊNCIA 80 HP, PESO OPERACIONAL MÁXIMO 8,1 T, IMPACTO DINÂMICO 16,15 / 9,5 T, LARGURA DE TRABALHO 1,68 M - CHP DIURNO. AF_06/2014</v>
          </cell>
          <cell r="D1834" t="str">
            <v>CHP</v>
          </cell>
          <cell r="E1834">
            <v>171.9</v>
          </cell>
        </row>
        <row r="1835">
          <cell r="B1835">
            <v>93244</v>
          </cell>
          <cell r="C1835" t="str">
            <v>ROLO COMPACTADOR VIBRATÓRIO PÉ DE CARNEIRO PARA SOLOS, POTÊNCIA 80 HP, PESO OPERACIONAL SEM/COM LASTRO 7,4 / 8,8 T, LARGURA DE TRABALHO 1,68 M - CHI DIURNO. AF_02/2016</v>
          </cell>
          <cell r="D1835" t="str">
            <v>CHI</v>
          </cell>
          <cell r="E1835">
            <v>73.14</v>
          </cell>
        </row>
        <row r="1836">
          <cell r="B1836">
            <v>73436</v>
          </cell>
          <cell r="C1836" t="str">
            <v>ROLO COMPACTADOR VIBRATÓRIO PÉ DE CARNEIRO PARA SOLOS, POTÊNCIA 80 HP, PESO OPERACIONAL SEM/COM LASTRO 7,4 / 8,8 T, LARGURA DE TRABALHO 1,68 M - CHP DIURNO. AF_02/2016</v>
          </cell>
          <cell r="D1836" t="str">
            <v>CHP</v>
          </cell>
          <cell r="E1836">
            <v>174.99</v>
          </cell>
        </row>
        <row r="1837">
          <cell r="B1837">
            <v>5881</v>
          </cell>
          <cell r="C1837" t="str">
            <v>ROLO COMPACTADOR VIBRATÓRIO PÉ DE CARNEIRO, OPERADO POR CONTROLE REMOTO, POTÊNCIA 12,5 KW, PESO OPERACIONAL 1,675 T, LARGURA DE TRABALHO 0,85 M - CHI DIURNO. AF_02/2016</v>
          </cell>
          <cell r="D1837" t="str">
            <v>CHI</v>
          </cell>
          <cell r="E1837">
            <v>85.66</v>
          </cell>
        </row>
        <row r="1838">
          <cell r="B1838">
            <v>5879</v>
          </cell>
          <cell r="C1838" t="str">
            <v>ROLO COMPACTADOR VIBRATÓRIO PÉ DE CARNEIRO, OPERADO POR CONTROLE REMOTO, POTÊNCIA 12,5 KW, PESO OPERACIONAL 1,675 T, LARGURA DE TRABALHO 0,85 M - CHP DIURNO. AF_02/2016</v>
          </cell>
          <cell r="D1838" t="str">
            <v>CHP</v>
          </cell>
          <cell r="E1838">
            <v>150.62</v>
          </cell>
        </row>
        <row r="1839">
          <cell r="B1839">
            <v>5865</v>
          </cell>
          <cell r="C1839" t="str">
            <v>ROLO COMPACTADOR VIBRATÓRIO REBOCÁVEL, CILINDRO DE AÇO LISO, POTÊNCIA DE TRAÇÃO DE 65 CV, PESO 4,7 T, IMPACTO DINÂMICO 18,3 T, LARGURA DE TRABALHO 1,67 M - CHI DIURNO. AF_02/2016</v>
          </cell>
          <cell r="D1839" t="str">
            <v>CHI</v>
          </cell>
          <cell r="E1839">
            <v>11.61</v>
          </cell>
        </row>
        <row r="1840">
          <cell r="B1840">
            <v>5863</v>
          </cell>
          <cell r="C1840" t="str">
            <v>ROLO COMPACTADOR VIBRATÓRIO REBOCÁVEL, CILINDRO DE AÇO LISO, POTÊNCIA DE TRAÇÃO DE 65 CV, PESO 4,7 T, IMPACTO DINÂMICO 18,3 T, LARGURA DE TRABALHO 1,67 M - CHP DIURNO. AF_02/2016</v>
          </cell>
          <cell r="D1840" t="str">
            <v>CHP</v>
          </cell>
          <cell r="E1840">
            <v>23.07</v>
          </cell>
        </row>
        <row r="1841">
          <cell r="B1841">
            <v>5869</v>
          </cell>
          <cell r="C1841" t="str">
            <v>ROLO COMPACTADOR VIBRATÓRIO TANDEM AÇO LISO, POTÊNCIA 58 HP, PESO SEM/COM LASTRO 6,5 / 9,4 T, LARGURA DE TRABALHO 1,2 M - CHI DIURNO. AF_06/2014</v>
          </cell>
          <cell r="D1841" t="str">
            <v>CHI</v>
          </cell>
          <cell r="E1841">
            <v>80.33</v>
          </cell>
        </row>
        <row r="1842">
          <cell r="B1842">
            <v>5867</v>
          </cell>
          <cell r="C1842" t="str">
            <v>ROLO COMPACTADOR VIBRATÓRIO TANDEM AÇO LISO, POTÊNCIA 58 HP, PESO SEM/COM LASTRO 6,5 / 9,4 T, LARGURA DE TRABALHO 1,2 M - CHP DIURNO. AF_06/2014</v>
          </cell>
          <cell r="D1842" t="str">
            <v>CHP</v>
          </cell>
          <cell r="E1842">
            <v>171.56</v>
          </cell>
        </row>
        <row r="1843">
          <cell r="B1843">
            <v>95271</v>
          </cell>
          <cell r="C1843" t="str">
            <v>RÉGUA VIBRATÓRIA DUPLA PARA CONCRETO, PESO DE 60KG, COMPRIMENTO 4 M, COM MOTOR A GASOLINA, POTÊNCIA 5,5 HP - CHI DIURNO. AF_09/2016</v>
          </cell>
          <cell r="D1843" t="str">
            <v>CHI</v>
          </cell>
          <cell r="E1843">
            <v>0.66</v>
          </cell>
        </row>
        <row r="1844">
          <cell r="B1844">
            <v>95270</v>
          </cell>
          <cell r="C1844" t="str">
            <v>RÉGUA VIBRATÓRIA DUPLA PARA CONCRETO, PESO DE 60KG, COMPRIMENTO 4 M, COM MOTOR A GASOLINA, POTÊNCIA 5,5 HP - CHP DIURNO. AF_09/2016</v>
          </cell>
          <cell r="D1844" t="str">
            <v>CHP</v>
          </cell>
          <cell r="E1844">
            <v>10.89</v>
          </cell>
        </row>
        <row r="1845">
          <cell r="B1845">
            <v>91693</v>
          </cell>
          <cell r="C1845" t="str">
            <v>SERRA CIRCULAR DE BANCADA COM MOTOR ELÉTRICO POTÊNCIA DE 5HP, COM COIFA PARA DISCO 10" - CHI DIURNO. AF_08/2015</v>
          </cell>
          <cell r="D1845" t="str">
            <v>CHI</v>
          </cell>
          <cell r="E1845">
            <v>38.35</v>
          </cell>
        </row>
        <row r="1846">
          <cell r="B1846">
            <v>91692</v>
          </cell>
          <cell r="C1846" t="str">
            <v>SERRA CIRCULAR DE BANCADA COM MOTOR ELÉTRICO POTÊNCIA DE 5HP, COM COIFA PARA DISCO 10" - CHP DIURNO. AF_08/2015</v>
          </cell>
          <cell r="D1846" t="str">
            <v>CHP</v>
          </cell>
          <cell r="E1846">
            <v>39.57</v>
          </cell>
        </row>
        <row r="1847">
          <cell r="B1847">
            <v>102929</v>
          </cell>
          <cell r="C1847" t="str">
            <v>SERRA FITA HORIZONTAL, ELÉTRICA, COM CONTROLE HIDRÁULICO, PAINEL DE COMANDO EM 24 V, MOTOR ELÉTRICO 1,5 CV, DIMENSÕES DA FITA 3880 X 27 X 0,9 MM, TRIFÁSICA - CHI DIURNO. AF_05/2023</v>
          </cell>
          <cell r="D1847" t="str">
            <v>CHI</v>
          </cell>
          <cell r="E1847">
            <v>0</v>
          </cell>
        </row>
        <row r="1848">
          <cell r="B1848">
            <v>102928</v>
          </cell>
          <cell r="C1848" t="str">
            <v>SERRA FITA HORIZONTAL, ELÉTRICA, COM CONTROLE HIDRÁULICO, PAINEL DE COMANDO EM 24 V, MOTOR ELÉTRICO 1,5 CV, DIMENSÕES DA FITA 3880 X 27 X 0,9 MM, TRIFÁSICA - CHP DIURNO. AF_05/2023</v>
          </cell>
          <cell r="D1848" t="str">
            <v>CHP</v>
          </cell>
          <cell r="E1848">
            <v>0</v>
          </cell>
        </row>
        <row r="1849">
          <cell r="B1849">
            <v>95140</v>
          </cell>
          <cell r="C1849" t="str">
            <v>TALHA MANUAL DE CORRENTE, CAPACIDADE DE 2 TON. COM ELEVAÇÃO DE 3 M - CHI DIURNO. AF_07/2016</v>
          </cell>
          <cell r="D1849" t="str">
            <v>CHI</v>
          </cell>
          <cell r="E1849">
            <v>0.04</v>
          </cell>
        </row>
        <row r="1850">
          <cell r="B1850">
            <v>95139</v>
          </cell>
          <cell r="C1850" t="str">
            <v>TALHA MANUAL DE CORRENTE, CAPACIDADE DE 2 TON. COM ELEVAÇÃO DE 3 M - CHP DIURNO. AF_07/2016</v>
          </cell>
          <cell r="D1850" t="str">
            <v>CHP</v>
          </cell>
          <cell r="E1850">
            <v>0.06</v>
          </cell>
        </row>
        <row r="1851">
          <cell r="B1851">
            <v>89027</v>
          </cell>
          <cell r="C1851" t="str">
            <v>TANQUE DE ASFALTO ESTACIONÁRIO COM MAÇARICO, CAPACIDADE 20.000 L - CHI DIURNO. AF_05/2023</v>
          </cell>
          <cell r="D1851" t="str">
            <v>CHI</v>
          </cell>
          <cell r="E1851">
            <v>5.49</v>
          </cell>
        </row>
        <row r="1852">
          <cell r="B1852">
            <v>89028</v>
          </cell>
          <cell r="C1852" t="str">
            <v>TANQUE DE ASFALTO ESTACIONÁRIO COM MAÇARICO, CAPACIDADE 20.000 L - CHP DIURNO. AF_05/2023</v>
          </cell>
          <cell r="D1852" t="str">
            <v>CHP</v>
          </cell>
          <cell r="E1852">
            <v>197.18</v>
          </cell>
        </row>
        <row r="1853">
          <cell r="B1853">
            <v>7031</v>
          </cell>
          <cell r="C1853" t="str">
            <v>TANQUE DE ASFALTO ESTACIONÁRIO COM SERPENTINA, CAPACIDADE 30.000 L - CHI DIURNO. AF_05/2023</v>
          </cell>
          <cell r="D1853" t="str">
            <v>CHI</v>
          </cell>
          <cell r="E1853">
            <v>6.76</v>
          </cell>
        </row>
        <row r="1854">
          <cell r="B1854">
            <v>7030</v>
          </cell>
          <cell r="C1854" t="str">
            <v>TANQUE DE ASFALTO ESTACIONÁRIO COM SERPENTINA, CAPACIDADE 30.000 L - CHP DIURNO. AF_05/2023</v>
          </cell>
          <cell r="D1854" t="str">
            <v>CHP</v>
          </cell>
          <cell r="E1854">
            <v>292.92</v>
          </cell>
        </row>
        <row r="1855">
          <cell r="B1855">
            <v>102947</v>
          </cell>
          <cell r="C1855" t="str">
            <v>TARTARUGA DE OXICORTE CG1, MONOFÁSICA, 220 V, FREQUÊNCIA 50 HZ, VELOCIDADE DE CORTE (MM/MIN) 50 A 750, DIÂMETRO MÍNIMO DO COMPASSO MM 200 - CHI DIURNO. AF_05/2023</v>
          </cell>
          <cell r="D1855" t="str">
            <v>CHI</v>
          </cell>
          <cell r="E1855">
            <v>0</v>
          </cell>
        </row>
        <row r="1856">
          <cell r="B1856">
            <v>102946</v>
          </cell>
          <cell r="C1856" t="str">
            <v>TARTARUGA DE OXICORTE CG1, MONOFÁSICA, 220 V, FREQUÊNCIA 50 HZ, VELOCIDADE DE CORTE (MM/MIN) 50 A 750, DIÂMETRO MÍNIMO DO COMPASSO MM 200 - CHP DIURNO. AF_05/2023</v>
          </cell>
          <cell r="D1856" t="str">
            <v>CHP</v>
          </cell>
          <cell r="E1856">
            <v>0</v>
          </cell>
        </row>
        <row r="1857">
          <cell r="B1857">
            <v>104092</v>
          </cell>
          <cell r="C1857" t="str">
            <v>TERMOFUSORA PARA TUBOS E CONEXÕES EM PPR COM DIÂMETROS DE 20 A 63 MM, POTÊNCIA DE 800 W, TENSAO 220 V - CHI DIURNO. AF_05/2022</v>
          </cell>
          <cell r="D1857" t="str">
            <v>CHI</v>
          </cell>
          <cell r="E1857">
            <v>0.04</v>
          </cell>
        </row>
        <row r="1858">
          <cell r="B1858">
            <v>104091</v>
          </cell>
          <cell r="C1858" t="str">
            <v>TERMOFUSORA PARA TUBOS E CONEXÕES EM PPR COM DIÂMETROS DE 20 A 63 MM, POTÊNCIA DE 800 W, TENSAO 220 V - CHP DIURNO. AF_05/2022</v>
          </cell>
          <cell r="D1858" t="str">
            <v>CHP</v>
          </cell>
          <cell r="E1858">
            <v>0.66</v>
          </cell>
        </row>
        <row r="1859">
          <cell r="B1859">
            <v>104098</v>
          </cell>
          <cell r="C1859" t="str">
            <v>TERMOFUSORA PARA TUBOS E CONEXÕES EM PPR COM DIÂMETROS DE 75 A 110 MM, POTÊNCIA DE *1100* W, TENSÃO 220 V - CHI DIURNO. AF_05/2022</v>
          </cell>
          <cell r="D1859" t="str">
            <v>CHI</v>
          </cell>
          <cell r="E1859">
            <v>0.06</v>
          </cell>
        </row>
        <row r="1860">
          <cell r="B1860">
            <v>104097</v>
          </cell>
          <cell r="C1860" t="str">
            <v>TERMOFUSORA PARA TUBOS E CONEXÕES EM PPR COM DIÂMETROS DE 75 A 110 MM, POTÊNCIA DE *1100* W, TENSÃO 220 V - CHP DIURNO. AF_05/2022</v>
          </cell>
          <cell r="D1860" t="str">
            <v>CHP</v>
          </cell>
          <cell r="E1860">
            <v>0.91</v>
          </cell>
        </row>
        <row r="1861">
          <cell r="B1861">
            <v>102905</v>
          </cell>
          <cell r="C1861" t="str">
            <v>TORRE, COMPOSTA POR GUINCHO MECÂNICO, GUINCHO MANUAL, CABOS DE AÇO, PITEIRA E SOQUETE - CHI DIURNO. AF_05/2023</v>
          </cell>
          <cell r="D1861" t="str">
            <v>CHI</v>
          </cell>
          <cell r="E1861">
            <v>0</v>
          </cell>
        </row>
        <row r="1862">
          <cell r="B1862">
            <v>102904</v>
          </cell>
          <cell r="C1862" t="str">
            <v>TORRE, COMPOSTA POR GUINCHO MECÂNICO, GUINCHO MANUAL, CABOS DE AÇO, PITEIRA E SOQUETE - CHP DIURNO. AF_05/2023</v>
          </cell>
          <cell r="D1862" t="str">
            <v>CHP</v>
          </cell>
          <cell r="E1862">
            <v>0</v>
          </cell>
        </row>
        <row r="1863">
          <cell r="B1863">
            <v>89031</v>
          </cell>
          <cell r="C1863" t="str">
            <v>TRATOR DE ESTEIRAS, POTÊNCIA 100 HP, PESO OPERACIONAL 9,4 T, COM LÂMINA 2,19 M3 - CHI DIURNO. AF_06/2014</v>
          </cell>
          <cell r="D1863" t="str">
            <v>CHI</v>
          </cell>
          <cell r="E1863">
            <v>84</v>
          </cell>
        </row>
        <row r="1864">
          <cell r="B1864">
            <v>89032</v>
          </cell>
          <cell r="C1864" t="str">
            <v>TRATOR DE ESTEIRAS, POTÊNCIA 100 HP, PESO OPERACIONAL 9,4 T, COM LÂMINA 2,19 M3 - CHP DIURNO. AF_06/2014</v>
          </cell>
          <cell r="D1864" t="str">
            <v>CHP</v>
          </cell>
          <cell r="E1864">
            <v>208.99</v>
          </cell>
        </row>
        <row r="1865">
          <cell r="B1865">
            <v>88844</v>
          </cell>
          <cell r="C1865" t="str">
            <v>TRATOR DE ESTEIRAS, POTÊNCIA 125 HP, PESO OPERACIONAL 12,9 T, COM LÂMINA 2,7 M3 - CHI DIURNO. AF_10/2014</v>
          </cell>
          <cell r="D1865" t="str">
            <v>CHI</v>
          </cell>
          <cell r="E1865">
            <v>86.13</v>
          </cell>
        </row>
        <row r="1866">
          <cell r="B1866">
            <v>88843</v>
          </cell>
          <cell r="C1866" t="str">
            <v>TRATOR DE ESTEIRAS, POTÊNCIA 125 HP, PESO OPERACIONAL 12,9 T, COM LÂMINA 2,7 M3 - CHP DIURNO. AF_10/2014</v>
          </cell>
          <cell r="D1866" t="str">
            <v>CHP</v>
          </cell>
          <cell r="E1866">
            <v>230.88</v>
          </cell>
        </row>
        <row r="1867">
          <cell r="B1867">
            <v>5853</v>
          </cell>
          <cell r="C1867" t="str">
            <v>TRATOR DE ESTEIRAS, POTÊNCIA 150 HP, PESO OPERACIONAL 16,7 T, COM RODA MOTRIZ ELEVADA E LÂMINA 3,18 M3 - CHI DIURNO. AF_06/2014</v>
          </cell>
          <cell r="D1867" t="str">
            <v>CHI</v>
          </cell>
          <cell r="E1867">
            <v>97.57</v>
          </cell>
        </row>
        <row r="1868">
          <cell r="B1868">
            <v>5851</v>
          </cell>
          <cell r="C1868" t="str">
            <v>TRATOR DE ESTEIRAS, POTÊNCIA 150 HP, PESO OPERACIONAL 16,7 T, COM RODA MOTRIZ ELEVADA E LÂMINA 3,18 M3 - CHP DIURNO. AF_06/2014</v>
          </cell>
          <cell r="D1868" t="str">
            <v>CHP</v>
          </cell>
          <cell r="E1868">
            <v>273.56</v>
          </cell>
        </row>
        <row r="1869">
          <cell r="B1869">
            <v>5849</v>
          </cell>
          <cell r="C1869" t="str">
            <v>TRATOR DE ESTEIRAS, POTÊNCIA 170 HP, PESO OPERACIONAL 19 T, CAÇAMBA 5,2 M3 - CHI DIURNO. AF_06/2014</v>
          </cell>
          <cell r="D1869" t="str">
            <v>CHI</v>
          </cell>
          <cell r="E1869">
            <v>97.21</v>
          </cell>
        </row>
        <row r="1870">
          <cell r="B1870">
            <v>5847</v>
          </cell>
          <cell r="C1870" t="str">
            <v>TRATOR DE ESTEIRAS, POTÊNCIA 170 HP, PESO OPERACIONAL 19 T, CAÇAMBA 5,2 M3 - CHP DIURNO. AF_06/2014</v>
          </cell>
          <cell r="D1870" t="str">
            <v>CHP</v>
          </cell>
          <cell r="E1870">
            <v>286.39</v>
          </cell>
        </row>
        <row r="1871">
          <cell r="B1871">
            <v>5857</v>
          </cell>
          <cell r="C1871" t="str">
            <v>TRATOR DE ESTEIRAS, POTÊNCIA 347 HP, PESO OPERACIONAL 38,5 T, COM LÂMINA 8,70 M3 - CHI DIURNO. AF_06/2014</v>
          </cell>
          <cell r="D1871" t="str">
            <v>CHI</v>
          </cell>
          <cell r="E1871">
            <v>232.64</v>
          </cell>
        </row>
        <row r="1872">
          <cell r="B1872">
            <v>5855</v>
          </cell>
          <cell r="C1872" t="str">
            <v>TRATOR DE ESTEIRAS, POTÊNCIA 347 HP, PESO OPERACIONAL 38,5 T, COM LÂMINA 8,70 M3 - CHP DIURNO. AF_06/2014</v>
          </cell>
          <cell r="D1872" t="str">
            <v>CHP</v>
          </cell>
          <cell r="E1872">
            <v>710.59</v>
          </cell>
        </row>
        <row r="1873">
          <cell r="B1873">
            <v>96021</v>
          </cell>
          <cell r="C1873" t="str">
            <v>TRATOR DE PNEUS COM POTÊNCIA DE 122 CV, TRAÇÃO 4X4, COM GRADE DE DISCOS ACOPLADA - CHI DIURNO. AF_02/2017</v>
          </cell>
          <cell r="D1873" t="str">
            <v>CHI</v>
          </cell>
          <cell r="E1873">
            <v>66.8</v>
          </cell>
        </row>
        <row r="1874">
          <cell r="B1874">
            <v>96020</v>
          </cell>
          <cell r="C1874" t="str">
            <v>TRATOR DE PNEUS COM POTÊNCIA DE 122 CV, TRAÇÃO 4X4, COM GRADE DE DISCOS ACOPLADA - CHP DIURNO. AF_02/2017</v>
          </cell>
          <cell r="D1874" t="str">
            <v>CHP</v>
          </cell>
          <cell r="E1874">
            <v>196.98</v>
          </cell>
        </row>
        <row r="1875">
          <cell r="B1875">
            <v>96014</v>
          </cell>
          <cell r="C1875" t="str">
            <v>TRATOR DE PNEUS COM POTÊNCIA DE 122 CV, TRAÇÃO 4X4, COM VASSOURA MECÂNICA ACOPLADA - CHI DIURNO. AF_02/2017</v>
          </cell>
          <cell r="D1875" t="str">
            <v>CHI</v>
          </cell>
          <cell r="E1875">
            <v>67.069999999999993</v>
          </cell>
        </row>
        <row r="1876">
          <cell r="B1876">
            <v>96013</v>
          </cell>
          <cell r="C1876" t="str">
            <v>TRATOR DE PNEUS COM POTÊNCIA DE 122 CV, TRAÇÃO 4X4, COM VASSOURA MECÂNICA ACOPLADA - CHP DIURNO. AF_02/2017</v>
          </cell>
          <cell r="D1876" t="str">
            <v>CHP</v>
          </cell>
          <cell r="E1876">
            <v>197.48</v>
          </cell>
        </row>
        <row r="1877">
          <cell r="B1877">
            <v>96029</v>
          </cell>
          <cell r="C1877" t="str">
            <v>TRATOR DE PNEUS COM POTÊNCIA DE 85 CV, TRAÇÃO 4X4, COM GRADE DE DISCOS ACOPLADA - CHI DIURNO. AF_02/2017</v>
          </cell>
          <cell r="D1877" t="str">
            <v>CHI</v>
          </cell>
          <cell r="E1877">
            <v>60.35</v>
          </cell>
        </row>
        <row r="1878">
          <cell r="B1878">
            <v>96028</v>
          </cell>
          <cell r="C1878" t="str">
            <v>TRATOR DE PNEUS COM POTÊNCIA DE 85 CV, TRAÇÃO 4X4, COM GRADE DE DISCOS ACOPLADA - CHP DIURNO. AF_02/2017</v>
          </cell>
          <cell r="D1878" t="str">
            <v>CHP</v>
          </cell>
          <cell r="E1878">
            <v>152.97</v>
          </cell>
        </row>
        <row r="1879">
          <cell r="B1879">
            <v>96155</v>
          </cell>
          <cell r="C1879" t="str">
            <v>TRATOR DE PNEUS COM POTÊNCIA DE 85 CV, TRAÇÃO 4X4, COM VASSOURA MECÂNICA ACOPLADA - CHI DIURNO. AF_02/2017</v>
          </cell>
          <cell r="D1879" t="str">
            <v>CHI</v>
          </cell>
          <cell r="E1879">
            <v>60.62</v>
          </cell>
        </row>
        <row r="1880">
          <cell r="B1880">
            <v>96157</v>
          </cell>
          <cell r="C1880" t="str">
            <v>TRATOR DE PNEUS COM POTÊNCIA DE 85 CV, TRAÇÃO 4X4, COM VASSOURA MECÂNICA ACOPLADA - CHP DIURNO. AF_03/2017</v>
          </cell>
          <cell r="D1880" t="str">
            <v>CHP</v>
          </cell>
          <cell r="E1880">
            <v>153.47</v>
          </cell>
        </row>
        <row r="1881">
          <cell r="B1881">
            <v>5845</v>
          </cell>
          <cell r="C1881" t="str">
            <v>TRATOR DE PNEUS, POTÊNCIA 122 CV, TRAÇÃO 4X4, PESO COM LASTRO DE 4.510 KG - CHI DIURNO. AF_06/2014</v>
          </cell>
          <cell r="D1881" t="str">
            <v>CHI</v>
          </cell>
          <cell r="E1881">
            <v>62.36</v>
          </cell>
        </row>
        <row r="1882">
          <cell r="B1882">
            <v>5843</v>
          </cell>
          <cell r="C1882" t="str">
            <v>TRATOR DE PNEUS, POTÊNCIA 122 CV, TRAÇÃO 4X4, PESO COM LASTRO DE 4.510 KG - CHP DIURNO. AF_06/2014</v>
          </cell>
          <cell r="D1882" t="str">
            <v>CHP</v>
          </cell>
          <cell r="E1882">
            <v>188.68</v>
          </cell>
        </row>
        <row r="1883">
          <cell r="B1883">
            <v>89036</v>
          </cell>
          <cell r="C1883" t="str">
            <v>TRATOR DE PNEUS, POTÊNCIA 85 CV, TRAÇÃO 4X4, PESO COM LASTRO DE 4.675 KG - CHI DIURNO. AF_06/2014</v>
          </cell>
          <cell r="D1883" t="str">
            <v>CHI</v>
          </cell>
          <cell r="E1883">
            <v>55.88</v>
          </cell>
        </row>
        <row r="1884">
          <cell r="B1884">
            <v>89035</v>
          </cell>
          <cell r="C1884" t="str">
            <v>TRATOR DE PNEUS, POTÊNCIA 85 CV, TRAÇÃO 4X4, PESO COM LASTRO DE 4.675 KG - CHP DIURNO. AF_06/2014</v>
          </cell>
          <cell r="D1884" t="str">
            <v>CHP</v>
          </cell>
          <cell r="E1884">
            <v>144.63999999999999</v>
          </cell>
        </row>
        <row r="1885">
          <cell r="B1885">
            <v>102911</v>
          </cell>
          <cell r="C1885" t="str">
            <v>UNIDADE DOSADORA AIRLESS TIPO HOT SPRAY - CHI DIURNO. AF_05/2023</v>
          </cell>
          <cell r="D1885" t="str">
            <v>CHI</v>
          </cell>
          <cell r="E1885">
            <v>0</v>
          </cell>
        </row>
        <row r="1886">
          <cell r="B1886">
            <v>102910</v>
          </cell>
          <cell r="C1886" t="str">
            <v>UNIDADE DOSADORA AIRLESS TIPO HOT SPRAY - CHP DIURNO. AF_05/2023</v>
          </cell>
          <cell r="D1886" t="str">
            <v>CHP</v>
          </cell>
          <cell r="E1886">
            <v>0</v>
          </cell>
        </row>
        <row r="1887">
          <cell r="B1887">
            <v>93440</v>
          </cell>
          <cell r="C1887" t="str">
            <v>USINA DE ASFALTO À FRIO, CAPACIDADE DE 40 A 60 TON/HORA, ELÉTRICA POTÊNCIA 30 CV - CHI DIURNO. AF_05/2023</v>
          </cell>
          <cell r="D1887" t="str">
            <v>CHI</v>
          </cell>
          <cell r="E1887">
            <v>184.56</v>
          </cell>
        </row>
        <row r="1888">
          <cell r="B1888">
            <v>93439</v>
          </cell>
          <cell r="C1888" t="str">
            <v>USINA DE ASFALTO À FRIO, CAPACIDADE DE 40 A 60 TON/HORA, ELÉTRICA POTÊNCIA 30 CV - CHP DIURNO. AF_05/2023</v>
          </cell>
          <cell r="D1888" t="str">
            <v>CHP</v>
          </cell>
          <cell r="E1888">
            <v>317.85000000000002</v>
          </cell>
        </row>
        <row r="1889">
          <cell r="B1889">
            <v>100648</v>
          </cell>
          <cell r="C1889" t="str">
            <v>USINA DE ASFALTO, TIPO GRAVIMÉTRICA, PROD 150 TON/HORA - CHI DIURNO. AF_12/2019</v>
          </cell>
          <cell r="D1889" t="str">
            <v>CHI</v>
          </cell>
          <cell r="E1889">
            <v>640.97</v>
          </cell>
        </row>
        <row r="1890">
          <cell r="B1890">
            <v>100647</v>
          </cell>
          <cell r="C1890" t="str">
            <v>USINA DE ASFALTO, TIPO GRAVIMÉTRICA, PROD 150 TON/HORA - CHP DIURNO. AF_12/2019</v>
          </cell>
          <cell r="D1890" t="str">
            <v>CHP</v>
          </cell>
          <cell r="E1890">
            <v>7225.02</v>
          </cell>
        </row>
        <row r="1891">
          <cell r="B1891">
            <v>5829</v>
          </cell>
          <cell r="C1891" t="str">
            <v>USINA DE CONCRETO FIXA, CAPACIDADE NOMINAL DE 90 A 120 M3/H, SEM SILO - CHI DIURNO. AF_07/2016</v>
          </cell>
          <cell r="D1891" t="str">
            <v>CHI</v>
          </cell>
          <cell r="E1891">
            <v>214.32</v>
          </cell>
        </row>
        <row r="1892">
          <cell r="B1892">
            <v>5823</v>
          </cell>
          <cell r="C1892" t="str">
            <v>USINA DE CONCRETO FIXA, CAPACIDADE NOMINAL DE 90 A 120 M3/H, SEM SILO - CHP DIURNO. AF_07/2016</v>
          </cell>
          <cell r="D1892" t="str">
            <v>CHP</v>
          </cell>
          <cell r="E1892">
            <v>270.17</v>
          </cell>
        </row>
        <row r="1893">
          <cell r="B1893">
            <v>106095</v>
          </cell>
          <cell r="C189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93" t="str">
            <v>CHI</v>
          </cell>
          <cell r="E1893">
            <v>120.17</v>
          </cell>
        </row>
        <row r="1894">
          <cell r="B1894">
            <v>106094</v>
          </cell>
          <cell r="C1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94" t="str">
            <v>CHP</v>
          </cell>
          <cell r="E1894">
            <v>353.72</v>
          </cell>
        </row>
        <row r="1895">
          <cell r="B1895">
            <v>100642</v>
          </cell>
          <cell r="C1895" t="str">
            <v>USINA DE MISTURA ASFÁLTICA À QUENTE, TIPO CONTRA FLUXO, PROD 100 A 140 TON/HORA - CHI DIURNO. AF_12/2019</v>
          </cell>
          <cell r="D1895" t="str">
            <v>CHI</v>
          </cell>
          <cell r="E1895">
            <v>326.73</v>
          </cell>
        </row>
        <row r="1896">
          <cell r="B1896">
            <v>100641</v>
          </cell>
          <cell r="C1896" t="str">
            <v>USINA DE MISTURA ASFÁLTICA À QUENTE, TIPO CONTRA FLUXO, PROD 100 A 140 TON/HORA - CHP DIURNO. AF_12/2019</v>
          </cell>
          <cell r="D1896" t="str">
            <v>CHP</v>
          </cell>
          <cell r="E1896">
            <v>5296.86</v>
          </cell>
        </row>
        <row r="1897">
          <cell r="B1897">
            <v>93434</v>
          </cell>
          <cell r="C1897" t="str">
            <v>USINA DE MISTURA ASFÁLTICA À QUENTE, TIPO CONTRA FLUXO, PROD 40 A 80 TON/HORA - CHI DIURNO. AF_05/2023</v>
          </cell>
          <cell r="D1897" t="str">
            <v>CHI</v>
          </cell>
          <cell r="E1897">
            <v>400.21</v>
          </cell>
        </row>
        <row r="1898">
          <cell r="B1898">
            <v>93433</v>
          </cell>
          <cell r="C1898" t="str">
            <v>USINA DE MISTURA ASFÁLTICA À QUENTE, TIPO CONTRA FLUXO, PROD 40 A 80 TON/HORA - CHP DIURNO. AF_05/2023</v>
          </cell>
          <cell r="D1898" t="str">
            <v>CHP</v>
          </cell>
          <cell r="E1898">
            <v>2969.63</v>
          </cell>
        </row>
        <row r="1899">
          <cell r="B1899">
            <v>95122</v>
          </cell>
          <cell r="C1899" t="str">
            <v>USINA MISTURADORA DE SOLOS, CAPACIDADE DE 200 A 500 TON/H, POTENCIA 75KW - CHI DIURNO. AF_07/2016</v>
          </cell>
          <cell r="D1899" t="str">
            <v>CHI</v>
          </cell>
          <cell r="E1899">
            <v>276.60000000000002</v>
          </cell>
        </row>
        <row r="1900">
          <cell r="B1900">
            <v>95121</v>
          </cell>
          <cell r="C1900" t="str">
            <v>USINA MISTURADORA DE SOLOS, CAPACIDADE DE 200 A 500 TON/H, POTENCIA 75KW - CHP DIURNO. AF_07/2016</v>
          </cell>
          <cell r="D1900" t="str">
            <v>CHP</v>
          </cell>
          <cell r="E1900">
            <v>418.47</v>
          </cell>
        </row>
        <row r="1901">
          <cell r="B1901">
            <v>103662</v>
          </cell>
          <cell r="C1901" t="str">
            <v>VARREDEIRA DE GRAMA SINTÉTICA A GASOLINA, 2,4 CV, 4 TEMPOS - CHI DIURNO. AF_05/2023</v>
          </cell>
          <cell r="D1901" t="str">
            <v>CHI</v>
          </cell>
          <cell r="E1901">
            <v>0</v>
          </cell>
        </row>
        <row r="1902">
          <cell r="B1902">
            <v>103661</v>
          </cell>
          <cell r="C1902" t="str">
            <v>VARREDEIRA DE GRAMA SINTÉTICA A GASOLINA, 2,4 CV, 4 TEMPOS - CHP DIURNO. AF_05/2023</v>
          </cell>
          <cell r="D1902" t="str">
            <v>CHP</v>
          </cell>
          <cell r="E1902">
            <v>0</v>
          </cell>
        </row>
        <row r="1903">
          <cell r="B1903">
            <v>5841</v>
          </cell>
          <cell r="C1903" t="str">
            <v>VASSOURA MECÂNICA REBOCÁVEL COM ESCOVA CILÍNDRICA, LARGURA ÚTIL DE VARRIMENTO DE 2,44 M - CHI DIURNO. AF_06/2014</v>
          </cell>
          <cell r="D1903" t="str">
            <v>CHI</v>
          </cell>
          <cell r="E1903">
            <v>4.97</v>
          </cell>
        </row>
        <row r="1904">
          <cell r="B1904">
            <v>5839</v>
          </cell>
          <cell r="C1904" t="str">
            <v>VASSOURA MECÂNICA REBOCÁVEL COM ESCOVA CILÍNDRICA, LARGURA ÚTIL DE VARRIMENTO DE 2,44 M - CHP DIURNO. AF_06/2014</v>
          </cell>
          <cell r="D1904" t="str">
            <v>CHP</v>
          </cell>
          <cell r="E1904">
            <v>9.89</v>
          </cell>
        </row>
        <row r="1905">
          <cell r="B1905">
            <v>90587</v>
          </cell>
          <cell r="C1905" t="str">
            <v>VIBRADOR DE IMERSÃO, DIÂMETRO DE PONTEIRA 45MM, MOTOR ELÉTRICO TRIFÁSICO POTÊNCIA DE 2 CV - CHI DIURNO. AF_06/2015</v>
          </cell>
          <cell r="D1905" t="str">
            <v>CHI</v>
          </cell>
          <cell r="E1905">
            <v>0.51</v>
          </cell>
        </row>
        <row r="1906">
          <cell r="B1906">
            <v>90586</v>
          </cell>
          <cell r="C1906" t="str">
            <v>VIBRADOR DE IMERSÃO, DIÂMETRO DE PONTEIRA 45MM, MOTOR ELÉTRICO TRIFÁSICO POTÊNCIA DE 2 CV - CHP DIURNO. AF_06/2015</v>
          </cell>
          <cell r="D1906" t="str">
            <v>CHP</v>
          </cell>
          <cell r="E1906">
            <v>1.28</v>
          </cell>
        </row>
        <row r="1907">
          <cell r="B1907">
            <v>106392</v>
          </cell>
          <cell r="C1907" t="str">
            <v>VIBROACABADORA DE ASFALTO SOBRE ESTEIRAS, LARG. PAVIM. 2,60 M A 5,75 M, POT. 110 HP, CAP. 450 T/ H - CHI DIURNO. AF_11/2025</v>
          </cell>
          <cell r="D1907" t="str">
            <v>CHI</v>
          </cell>
          <cell r="E1907">
            <v>136.25</v>
          </cell>
        </row>
        <row r="1908">
          <cell r="B1908">
            <v>106389</v>
          </cell>
          <cell r="C1908" t="str">
            <v>VIBROACABADORA DE ASFALTO SOBRE ESTEIRAS, LARG. PAVIM. 2,60 M A 5,75 M, POT. 110 HP, CAP. 450 T/ H - CHP DIURNO. AF_11/2025</v>
          </cell>
          <cell r="D1908" t="str">
            <v>CHP</v>
          </cell>
          <cell r="E1908">
            <v>354.98</v>
          </cell>
        </row>
        <row r="1909">
          <cell r="B1909">
            <v>106391</v>
          </cell>
          <cell r="C1909" t="str">
            <v>VIBROACABADORA DE ASFALTO SOBRE ESTEIRAS, LARG. PAVIM. MÁX. 8,00 M, POT. 100 KW/ 134 HP, CAP. 600 T/ H - CHI DIURNO. AF_11/2025</v>
          </cell>
          <cell r="D1909" t="str">
            <v>CHI</v>
          </cell>
          <cell r="E1909">
            <v>269.89</v>
          </cell>
        </row>
        <row r="1910">
          <cell r="B1910">
            <v>106388</v>
          </cell>
          <cell r="C1910" t="str">
            <v>VIBROACABADORA DE ASFALTO SOBRE ESTEIRAS, LARG. PAVIM. MÁX. 8,00 M, POT. 100 KW/ 134 HP, CAP. 600 T/ H - CHP DIURNO. AF_11/2025</v>
          </cell>
          <cell r="D1910" t="str">
            <v>CHP</v>
          </cell>
          <cell r="E1910">
            <v>669.66</v>
          </cell>
        </row>
        <row r="1911">
          <cell r="B1911">
            <v>5837</v>
          </cell>
          <cell r="C1911" t="str">
            <v>VIBROACABADORA DE ASFALTO SOBRE ESTEIRAS, LARGURA DE PAVIMENTAÇÃO 1,90 M A 5,30 M, POTÊNCIA 105 HP CAPACIDADE 450 T/H - CHI DIURNO. AF_11/2014</v>
          </cell>
          <cell r="D1911" t="str">
            <v>CHI</v>
          </cell>
          <cell r="E1911">
            <v>157.06</v>
          </cell>
        </row>
        <row r="1912">
          <cell r="B1912">
            <v>5835</v>
          </cell>
          <cell r="C1912" t="str">
            <v>VIBROACABADORA DE ASFALTO SOBRE ESTEIRAS, LARGURA DE PAVIMENTAÇÃO 1,90 M A 5,30 M, POTÊNCIA 105 HP CAPACIDADE 450 T/H - CHP DIURNO. AF_11/2014</v>
          </cell>
          <cell r="D1912" t="str">
            <v>CHP</v>
          </cell>
          <cell r="E1912">
            <v>395.89</v>
          </cell>
        </row>
        <row r="1913">
          <cell r="B1913">
            <v>89257</v>
          </cell>
          <cell r="C1913" t="str">
            <v>VIBROACABADORA DE ASFALTO SOBRE ESTEIRAS, LARGURA DE PAVIMENTAÇÃO 2,13 M A 4,55 M, POTÊNCIA 100 HP CAPACIDADE 400 T/H - CHP DIURNO. AF_11/2014</v>
          </cell>
          <cell r="D1913" t="str">
            <v>CHP</v>
          </cell>
          <cell r="E1913">
            <v>344.16</v>
          </cell>
        </row>
        <row r="1914">
          <cell r="B1914">
            <v>89258</v>
          </cell>
          <cell r="C1914" t="str">
            <v>VIBROACABADORA DE ASFALTO SOBRE ESTEIRAS, LARGURA DE PAVIMENTAÇÃO 2,13 M A 4,55 M, POTÊNCIA 100 HP, CAPACIDADE 400 T/H - CHI DIURNO. AF_11/2014</v>
          </cell>
          <cell r="D1914" t="str">
            <v>CHI</v>
          </cell>
          <cell r="E1914">
            <v>135.54</v>
          </cell>
        </row>
        <row r="1915">
          <cell r="B1915">
            <v>106393</v>
          </cell>
          <cell r="C1915" t="str">
            <v>VIBROACABADORA DE ASFALTO SOBRE RODAS, LARGURA DE PAVIMENTAÇÃO DE 1,70 A 4,20 M, POTÊNCIA 78 KW/105 HP, CAPACIDADE 300 T/H - CHI DIURNO. AF_11/2025</v>
          </cell>
          <cell r="D1915" t="str">
            <v>CHI</v>
          </cell>
          <cell r="E1915">
            <v>154.6</v>
          </cell>
        </row>
        <row r="1916">
          <cell r="B1916">
            <v>106390</v>
          </cell>
          <cell r="C1916" t="str">
            <v>VIBROACABADORA DE ASFALTO SOBRE RODAS, LARGURA DE PAVIMENTAÇÃO DE 1,70 A 4,20 M, POTÊNCIA 78 KW/105 HP, CAPACIDADE 300 T/H - CHP DIURNO. AF_11/2025</v>
          </cell>
          <cell r="D1916" t="str">
            <v>CHP</v>
          </cell>
          <cell r="E1916">
            <v>377.28</v>
          </cell>
        </row>
        <row r="1917">
          <cell r="B1917">
            <v>97621</v>
          </cell>
          <cell r="C1917" t="str">
            <v>DEMOLIÇÃO DE ALVENARIA DE BLOCO FURADO, DE FORMA MANUAL, COM REAPROVEITAMENTO. AF_09/2023</v>
          </cell>
          <cell r="D1917" t="str">
            <v>M3</v>
          </cell>
          <cell r="E1917">
            <v>170.69</v>
          </cell>
        </row>
        <row r="1918">
          <cell r="B1918">
            <v>97622</v>
          </cell>
          <cell r="C1918" t="str">
            <v>DEMOLIÇÃO DE ALVENARIA DE BLOCO FURADO, DE FORMA MANUAL, SEM REAPROVEITAMENTO. AF_09/2023</v>
          </cell>
          <cell r="D1918" t="str">
            <v>M3</v>
          </cell>
          <cell r="E1918">
            <v>83.19</v>
          </cell>
        </row>
        <row r="1919">
          <cell r="B1919">
            <v>97623</v>
          </cell>
          <cell r="C1919" t="str">
            <v>DEMOLIÇÃO DE ALVENARIA DE TIJOLO MACIÇO, DE FORMA MANUAL, COM REAPROVEITAMENTO. AF_09/2023</v>
          </cell>
          <cell r="D1919" t="str">
            <v>M3</v>
          </cell>
          <cell r="E1919">
            <v>254.83</v>
          </cell>
        </row>
        <row r="1920">
          <cell r="B1920">
            <v>97624</v>
          </cell>
          <cell r="C1920" t="str">
            <v>DEMOLIÇÃO DE ALVENARIA DE TIJOLO MACIÇO, DE FORMA MANUAL, SEM REAPROVEITAMENTO. AF_09/2023</v>
          </cell>
          <cell r="D1920" t="str">
            <v>M3</v>
          </cell>
          <cell r="E1920">
            <v>156.4</v>
          </cell>
        </row>
        <row r="1921">
          <cell r="B1921">
            <v>97625</v>
          </cell>
          <cell r="C1921" t="str">
            <v>DEMOLIÇÃO DE ALVENARIA PARA QUALQUER TIPO DE BLOCO, DE FORMA MECANIZADA, SEM REAPROVEITAMENTO. AF_09/2023</v>
          </cell>
          <cell r="D1921" t="str">
            <v>M3</v>
          </cell>
          <cell r="E1921">
            <v>61.69</v>
          </cell>
        </row>
        <row r="1922">
          <cell r="B1922">
            <v>104791</v>
          </cell>
          <cell r="C1922" t="str">
            <v>DEMOLIÇÃO DE ARGAMASSAS, DE FORMA DE FORMA MECANIZADA COM MARTELETE, SEM REAPROVEITAMENTO. AF_09/2023</v>
          </cell>
          <cell r="D1922" t="str">
            <v>M2</v>
          </cell>
          <cell r="E1922">
            <v>8.7799999999999994</v>
          </cell>
        </row>
        <row r="1923">
          <cell r="B1923">
            <v>97631</v>
          </cell>
          <cell r="C1923" t="str">
            <v>DEMOLIÇÃO DE ARGAMASSAS, DE FORMA MANUAL, SEM REAPROVEITAMENTO. AF_09/2023</v>
          </cell>
          <cell r="D1923" t="str">
            <v>M2</v>
          </cell>
          <cell r="E1923">
            <v>16.78</v>
          </cell>
        </row>
        <row r="1924">
          <cell r="B1924">
            <v>97630</v>
          </cell>
          <cell r="C1924" t="str">
            <v>DEMOLIÇÃO DE ESTRUTURAS DE CONCRETO ARMADO EM GERAL, DE FORMA MECANIZADA COM ROMPEDOR ACOPLADO EM ESCAVADEIRA HIDRÁULICA, SEM REAPROVEITAMENTO. AF_09/2023</v>
          </cell>
          <cell r="D1924" t="str">
            <v>M3</v>
          </cell>
          <cell r="E1924">
            <v>0</v>
          </cell>
        </row>
        <row r="1925">
          <cell r="B1925">
            <v>104796</v>
          </cell>
          <cell r="C1925" t="str">
            <v>DEMOLIÇÃO DE GUIAS, SARJETAS OU SARJETÕES, DE FORMA MECANIZADA, SEM REAPROVEITAMENTO. AF_09/2023</v>
          </cell>
          <cell r="D1925" t="str">
            <v>M</v>
          </cell>
          <cell r="E1925">
            <v>18.59</v>
          </cell>
        </row>
        <row r="1926">
          <cell r="B1926">
            <v>97628</v>
          </cell>
          <cell r="C1926" t="str">
            <v>DEMOLIÇÃO DE LAJES, EM CONCRETO ARMADO, DE FORMA MANUAL, SEM REAPROVEITAMENTO. AF_09/2023</v>
          </cell>
          <cell r="D1926" t="str">
            <v>M3</v>
          </cell>
          <cell r="E1926">
            <v>389.37</v>
          </cell>
        </row>
        <row r="1927">
          <cell r="B1927">
            <v>97629</v>
          </cell>
          <cell r="C1927" t="str">
            <v>DEMOLIÇÃO DE LAJES, EM CONCRETO ARMADO, DE FORMA MECANIZADA COM MARTELETE, SEM REAPROVEITAMENTO. AF_09/2023</v>
          </cell>
          <cell r="D1927" t="str">
            <v>M3</v>
          </cell>
          <cell r="E1927">
            <v>122.1</v>
          </cell>
        </row>
        <row r="1928">
          <cell r="B1928">
            <v>97626</v>
          </cell>
          <cell r="C1928" t="str">
            <v>DEMOLIÇÃO DE PILARES E VIGAS EM CONCRETO ARMADO, DE FORMA MANUAL, SEM REAPROVEITAMENTO. AF_09/2023</v>
          </cell>
          <cell r="D1928" t="str">
            <v>M3</v>
          </cell>
          <cell r="E1928">
            <v>836.03</v>
          </cell>
        </row>
        <row r="1929">
          <cell r="B1929">
            <v>97627</v>
          </cell>
          <cell r="C1929" t="str">
            <v>DEMOLIÇÃO DE PILARES E VIGAS EM CONCRETO ARMADO, DE FORMA MECANIZADA COM MARTELETE, SEM REAPROVEITAMENTO. AF_09/2023</v>
          </cell>
          <cell r="D1929" t="str">
            <v>M3</v>
          </cell>
          <cell r="E1929">
            <v>262.2</v>
          </cell>
        </row>
        <row r="1930">
          <cell r="B1930">
            <v>104789</v>
          </cell>
          <cell r="C1930" t="str">
            <v>DEMOLIÇÃO DE PISO DE CONCRETO SIMPLES, DE FORMA MANUAL, SEM REAPROVEITAMENTO. AF_09/2023</v>
          </cell>
          <cell r="D1930" t="str">
            <v>M3</v>
          </cell>
          <cell r="E1930">
            <v>292.76</v>
          </cell>
        </row>
        <row r="1931">
          <cell r="B1931">
            <v>104790</v>
          </cell>
          <cell r="C1931" t="str">
            <v>DEMOLIÇÃO DE PISO DE CONCRETO SIMPLES, DE FORMA MECANIZADA COM MARTELETE, SEM REAPROVEITAMENTO. AF_09/2023</v>
          </cell>
          <cell r="D1931" t="str">
            <v>M3</v>
          </cell>
          <cell r="E1931">
            <v>135.22999999999999</v>
          </cell>
        </row>
        <row r="1932">
          <cell r="B1932">
            <v>97633</v>
          </cell>
          <cell r="C1932" t="str">
            <v>DEMOLIÇÃO DE REVESTIMENTO CERÂMICO, DE FORMA MANUAL, SEM REAPROVEITAMENTO. AF_09/2023</v>
          </cell>
          <cell r="D1932" t="str">
            <v>M2</v>
          </cell>
          <cell r="E1932">
            <v>33.51</v>
          </cell>
        </row>
        <row r="1933">
          <cell r="B1933">
            <v>97634</v>
          </cell>
          <cell r="C1933" t="str">
            <v>DEMOLIÇÃO DE REVESTIMENTO CERÂMICO, DE FORMA MECANIZADA COM MARTELETE, SEM REAPROVEITAMENTO. AF_09/2023</v>
          </cell>
          <cell r="D1933" t="str">
            <v>M2</v>
          </cell>
          <cell r="E1933">
            <v>9.8699999999999992</v>
          </cell>
        </row>
        <row r="1934">
          <cell r="B1934">
            <v>97632</v>
          </cell>
          <cell r="C1934" t="str">
            <v>DEMOLIÇÃO DE RODAPÉ CERÂMICO, DE FORMA MANUAL, SEM REAPROVEITAMENTO. AF_09/2023</v>
          </cell>
          <cell r="D1934" t="str">
            <v>M</v>
          </cell>
          <cell r="E1934">
            <v>3.83</v>
          </cell>
        </row>
        <row r="1935">
          <cell r="B1935">
            <v>97636</v>
          </cell>
          <cell r="C1935" t="str">
            <v>DEMOLIÇÃO PARCIAL DE PAVIMENTO ASFÁLTICO, DE FORMA MECANIZADA, SEM REAPROVEITAMENTO. AF_09/2023</v>
          </cell>
          <cell r="D1935" t="str">
            <v>M2</v>
          </cell>
          <cell r="E1935">
            <v>26.74</v>
          </cell>
        </row>
        <row r="1936">
          <cell r="B1936">
            <v>104797</v>
          </cell>
          <cell r="C1936" t="str">
            <v>REMOÇAO DE GUIAS PRÉ-FABRICADAS DE CONCRETO, DE FORMA MECANIZADA, COM REAPROVEITAMENTO. AF_09/2023</v>
          </cell>
          <cell r="D1936" t="str">
            <v>M</v>
          </cell>
          <cell r="E1936">
            <v>23.26</v>
          </cell>
        </row>
        <row r="1937">
          <cell r="B1937">
            <v>104803</v>
          </cell>
          <cell r="C1937" t="str">
            <v>REMOÇÃO CALHAS E RUFOS, DE FORMA MANUAL, SEM REAPROVEITAMENTO. AF_09/2023</v>
          </cell>
          <cell r="D1937" t="str">
            <v>M</v>
          </cell>
          <cell r="E1937">
            <v>6.72</v>
          </cell>
        </row>
        <row r="1938">
          <cell r="B1938">
            <v>97664</v>
          </cell>
          <cell r="C1938" t="str">
            <v>REMOÇÃO DE ACESSÓRIOS, DE FORMA MANUAL, SEM REAPROVEITAMENTO. AF_09/2023</v>
          </cell>
          <cell r="D1938" t="str">
            <v>UN</v>
          </cell>
          <cell r="E1938">
            <v>2.31</v>
          </cell>
        </row>
        <row r="1939">
          <cell r="B1939">
            <v>104801</v>
          </cell>
          <cell r="C1939" t="str">
            <v>REMOÇÃO DE ALAMBRADOS PARA QUADRAS POLIESPORTIVAS, ESTRUTURADO POR TUBOS DE AÇO GALVANIZADO, COM TELA DE ARAME GALVANIZADO, DE FORMA MANUAL, SEM REAPROVEITAMENTO. AF_09/2023</v>
          </cell>
          <cell r="D1939" t="str">
            <v>M2</v>
          </cell>
          <cell r="E1939">
            <v>20.84</v>
          </cell>
        </row>
        <row r="1940">
          <cell r="B1940">
            <v>97661</v>
          </cell>
          <cell r="C1940" t="str">
            <v>REMOÇÃO DE CABOS ELÉTRICOS, COM SEÇÃO DE 10 MM², FORMA MANUAL, SEM REAPROVEITAMENTO. AF_09/2023</v>
          </cell>
          <cell r="D1940" t="str">
            <v>M</v>
          </cell>
          <cell r="E1940">
            <v>1.04</v>
          </cell>
        </row>
        <row r="1941">
          <cell r="B1941">
            <v>104794</v>
          </cell>
          <cell r="C1941" t="str">
            <v>REMOÇÃO DE CABOS ELÉTRICOS, COM SEÇÃO DE 16 MM², FORMA MANUAL, SEM REAPROVEITAMENTO. AF_09/2023</v>
          </cell>
          <cell r="D1941" t="str">
            <v>M</v>
          </cell>
          <cell r="E1941">
            <v>1.41</v>
          </cell>
        </row>
        <row r="1942">
          <cell r="B1942">
            <v>104795</v>
          </cell>
          <cell r="C1942" t="str">
            <v>REMOÇÃO DE CABOS ELÉTRICOS, COM SEÇÃO DE 25 MM², FORMA MANUAL, SEM REAPROVEITAMENTO. AF_09/2023</v>
          </cell>
          <cell r="D1942" t="str">
            <v>M</v>
          </cell>
          <cell r="E1942">
            <v>1.98</v>
          </cell>
        </row>
        <row r="1943">
          <cell r="B1943">
            <v>104792</v>
          </cell>
          <cell r="C1943" t="str">
            <v>REMOÇÃO DE CABOS ELÉTRICOS, COM SEÇÃO DE ATÉ 2,5 MM², DE FORMA MANUAL, SEM REAPROVEITAMENTO. AF_09/2023</v>
          </cell>
          <cell r="D1943" t="str">
            <v>M</v>
          </cell>
          <cell r="E1943">
            <v>0.57999999999999996</v>
          </cell>
        </row>
        <row r="1944">
          <cell r="B1944">
            <v>104793</v>
          </cell>
          <cell r="C1944" t="str">
            <v>REMOÇÃO DE CABOS ELÉTRICOS, COM SEÇÃO MAIOR QUE 2,5 MM² E MENOR QUE 10 MM², DE FORMA MANUAL, SEM REAPROVEITAMENTO. AF_09/2023</v>
          </cell>
          <cell r="D1944" t="str">
            <v>M</v>
          </cell>
          <cell r="E1944">
            <v>0.8</v>
          </cell>
        </row>
        <row r="1945">
          <cell r="B1945">
            <v>104800</v>
          </cell>
          <cell r="C1945" t="str">
            <v>REMOÇÃO DE CERCAS E MOURÕES, DE FORMA MANUAL, SEM REAPROVEITAMENTO. AF_09/2023</v>
          </cell>
          <cell r="D1945" t="str">
            <v>M</v>
          </cell>
          <cell r="E1945">
            <v>13.72</v>
          </cell>
        </row>
        <row r="1946">
          <cell r="B1946">
            <v>97638</v>
          </cell>
          <cell r="C1946" t="str">
            <v>REMOÇÃO DE CHAPAS E PERFIS DE DRYWALL, DE FORMA MANUAL, SEM REAPROVEITAMENTO. AF_09/2023</v>
          </cell>
          <cell r="D1946" t="str">
            <v>M2</v>
          </cell>
          <cell r="E1946">
            <v>12.13</v>
          </cell>
        </row>
        <row r="1947">
          <cell r="B1947">
            <v>97641</v>
          </cell>
          <cell r="C1947" t="str">
            <v>REMOÇÃO DE FORRO DE GESSO, DE FORMA MANUAL, SEM REAPROVEITAMENTO. AF_09/2023</v>
          </cell>
          <cell r="D1947" t="str">
            <v>M2</v>
          </cell>
          <cell r="E1947">
            <v>4.2699999999999996</v>
          </cell>
        </row>
        <row r="1948">
          <cell r="B1948">
            <v>97640</v>
          </cell>
          <cell r="C1948" t="str">
            <v>REMOÇÃO DE FORROS DE DRYWALL, PVC E FIBROMINERAL, DE FORMA MANUAL, SEM REAPROVEITAMENTO. AF_09/2023</v>
          </cell>
          <cell r="D1948" t="str">
            <v>M2</v>
          </cell>
          <cell r="E1948">
            <v>2.83</v>
          </cell>
        </row>
        <row r="1949">
          <cell r="B1949">
            <v>97660</v>
          </cell>
          <cell r="C1949" t="str">
            <v>REMOÇÃO DE INTERRUPTORES/TOMADAS ELÉTRICAS, DE FORMA MANUAL, SEM REAPROVEITAMENTO. AF_09/2023</v>
          </cell>
          <cell r="D1949" t="str">
            <v>UN</v>
          </cell>
          <cell r="E1949">
            <v>0.97</v>
          </cell>
        </row>
        <row r="1950">
          <cell r="B1950">
            <v>97645</v>
          </cell>
          <cell r="C1950" t="str">
            <v>REMOÇÃO DE JANELAS, DE FORMA MANUAL, SEM REAPROVEITAMENTO. AF_09/2023</v>
          </cell>
          <cell r="D1950" t="str">
            <v>M2</v>
          </cell>
          <cell r="E1950">
            <v>36.200000000000003</v>
          </cell>
        </row>
        <row r="1951">
          <cell r="B1951">
            <v>97663</v>
          </cell>
          <cell r="C1951" t="str">
            <v>REMOÇÃO DE LOUÇAS, DE FORMA MANUAL, SEM REAPROVEITAMENTO. AF_09/2023</v>
          </cell>
          <cell r="D1951" t="str">
            <v>UN</v>
          </cell>
          <cell r="E1951">
            <v>18.59</v>
          </cell>
        </row>
        <row r="1952">
          <cell r="B1952">
            <v>97665</v>
          </cell>
          <cell r="C1952" t="str">
            <v>REMOÇÃO DE LUMINÁRIAS, DE FORMA MANUAL, SEM REAPROVEITAMENTO. AF_09/2023</v>
          </cell>
          <cell r="D1952" t="str">
            <v>UN</v>
          </cell>
          <cell r="E1952">
            <v>2.65</v>
          </cell>
        </row>
        <row r="1953">
          <cell r="B1953">
            <v>97666</v>
          </cell>
          <cell r="C1953" t="str">
            <v>REMOÇÃO DE METAIS SANITÁRIOS, DE FORMA MANUAL, SEM REAPROVEITAMENTO. AF_09/2023</v>
          </cell>
          <cell r="D1953" t="str">
            <v>UN</v>
          </cell>
          <cell r="E1953">
            <v>13.55</v>
          </cell>
        </row>
        <row r="1954">
          <cell r="B1954">
            <v>97635</v>
          </cell>
          <cell r="C1954" t="str">
            <v>REMOÇÃO DE PISO DE BLOCO INTERTRAVADO OU DE PEDRA PORTUGUESA, DE FORMA MANUAL, COM REAPROVEITAMENTO. AF_09/2023</v>
          </cell>
          <cell r="D1954" t="str">
            <v>M2</v>
          </cell>
          <cell r="E1954">
            <v>23.72</v>
          </cell>
        </row>
        <row r="1955">
          <cell r="B1955">
            <v>97643</v>
          </cell>
          <cell r="C1955" t="str">
            <v>REMOÇÃO DE PISO DE MADEIRA (ASSOALHO E BARROTE), DE FORMA MANUAL, SEM REAPROVEITAMENTO. AF_09/2023</v>
          </cell>
          <cell r="D1955" t="str">
            <v>M2</v>
          </cell>
          <cell r="E1955">
            <v>37.07</v>
          </cell>
        </row>
        <row r="1956">
          <cell r="B1956">
            <v>104799</v>
          </cell>
          <cell r="C1956" t="str">
            <v>REMOÇÃO DE PLACAS DE SINALIZAÇÃO VIÁRIA, DE FORMA MANUAL, SEM REAPROVEITAMENTO. AF_09/2023</v>
          </cell>
          <cell r="D1956" t="str">
            <v>M2</v>
          </cell>
          <cell r="E1956">
            <v>15.66</v>
          </cell>
        </row>
        <row r="1957">
          <cell r="B1957">
            <v>97639</v>
          </cell>
          <cell r="C1957" t="str">
            <v>REMOÇÃO DE PLACAS E PILARETES DE CONCRETO, DE FORMA MANUAL, SEM REAPROVEITAMENTO. AF_09/2023</v>
          </cell>
          <cell r="D1957" t="str">
            <v>M2</v>
          </cell>
          <cell r="E1957">
            <v>30.27</v>
          </cell>
        </row>
        <row r="1958">
          <cell r="B1958">
            <v>97644</v>
          </cell>
          <cell r="C1958" t="str">
            <v>REMOÇÃO DE PORTAS, DE FORMA MANUAL, SEM REAPROVEITAMENTO. AF_09/2023</v>
          </cell>
          <cell r="D1958" t="str">
            <v>M2</v>
          </cell>
          <cell r="E1958">
            <v>14.01</v>
          </cell>
        </row>
        <row r="1959">
          <cell r="B1959">
            <v>97648</v>
          </cell>
          <cell r="C1959" t="str">
            <v>REMOÇÃO DE PROTEÇÃO TÉRMICA PARA COBERTURA EM EPS, DE FORMA MANUAL, SEM REAPROVEITAMENTO. AF_09/2023</v>
          </cell>
          <cell r="D1959" t="str">
            <v>M2</v>
          </cell>
          <cell r="E1959">
            <v>3</v>
          </cell>
        </row>
        <row r="1960">
          <cell r="B1960">
            <v>104798</v>
          </cell>
          <cell r="C1960" t="str">
            <v>REMOÇÃO DE SUPORTE METÁLICO OU DE MADEIRA PARA PLACAS DE SINALIZAÇÃO VIÁRIA, DE FORMA MANUAL, SEM REAPROVEITAMENTO. AF_09/2023</v>
          </cell>
          <cell r="D1960" t="str">
            <v>UN</v>
          </cell>
          <cell r="E1960">
            <v>19.95</v>
          </cell>
        </row>
        <row r="1961">
          <cell r="B1961">
            <v>97637</v>
          </cell>
          <cell r="C1961" t="str">
            <v>REMOÇÃO DE TAPUME/ CHAPAS METÁLICAS E DE MADEIRA, DE FORMA MANUAL, SEM REAPROVEITAMENTO. AF_09/2023</v>
          </cell>
          <cell r="D1961" t="str">
            <v>M2</v>
          </cell>
          <cell r="E1961">
            <v>4.17</v>
          </cell>
        </row>
        <row r="1962">
          <cell r="B1962">
            <v>104802</v>
          </cell>
          <cell r="C1962" t="str">
            <v>REMOÇÃO DE TELA DE ARAME GALVANIZADO DE ALAMBRADOS PARA QUADRAS POLIESPORTIVAS, DE FORMA MANUAL, SEM REMOÇÃO DA ESTRUTURA DE SUSTENTAÇÃO, SEM REAPROVEITAMENTO. AF_09/2023</v>
          </cell>
          <cell r="D1962" t="str">
            <v>M2</v>
          </cell>
          <cell r="E1962">
            <v>13.86</v>
          </cell>
        </row>
        <row r="1963">
          <cell r="B1963">
            <v>97647</v>
          </cell>
          <cell r="C1963" t="str">
            <v>REMOÇÃO DE TELHAS DE FIBROCIMENTO METÁLICA E CERÂMICA, DE FORMA MANUAL, SEM REAPROVEITAMENTO. AF_09/2023</v>
          </cell>
          <cell r="D1963" t="str">
            <v>M2</v>
          </cell>
          <cell r="E1963">
            <v>5.21</v>
          </cell>
        </row>
        <row r="1964">
          <cell r="B1964">
            <v>97649</v>
          </cell>
          <cell r="C1964" t="str">
            <v>REMOÇÃO DE TELHAS DE FIBROCIMENTO, METÁLICA E CERÂMICA, DE FORMA MECANIZADA, COM USO DE GUINDASTE, SEM REAPROVEITAMENTO. AF_09/2023</v>
          </cell>
          <cell r="D1964" t="str">
            <v>M2</v>
          </cell>
          <cell r="E1964">
            <v>6.35</v>
          </cell>
        </row>
        <row r="1965">
          <cell r="B1965">
            <v>97652</v>
          </cell>
          <cell r="C1965" t="str">
            <v>REMOÇÃO DE TESOURAS DE MADEIRA, COM VÃO MAIOR OU IGUAL A 8M, DE FORMA MANUAL, SEM REAPROVEITAMENTO. AF_09/2023</v>
          </cell>
          <cell r="D1965" t="str">
            <v>UN</v>
          </cell>
          <cell r="E1965">
            <v>277.68</v>
          </cell>
        </row>
        <row r="1966">
          <cell r="B1966">
            <v>97654</v>
          </cell>
          <cell r="C1966" t="str">
            <v>REMOÇÃO DE TESOURAS DE MADEIRA, COM VÃO MAIOR OU IGUAL A 8M, DE FORMA MECANIZADA, COM REAPROVEITAMENTO. AF_09/2023</v>
          </cell>
          <cell r="D1966" t="str">
            <v>UN</v>
          </cell>
          <cell r="E1966">
            <v>216.51</v>
          </cell>
        </row>
        <row r="1967">
          <cell r="B1967">
            <v>97651</v>
          </cell>
          <cell r="C1967" t="str">
            <v>REMOÇÃO DE TESOURAS DE MADEIRA, COM VÃO MENOR QUE 8M, DE FORMA MANUAL, SEM REAPROVEITAMENTO. AF_09/2023</v>
          </cell>
          <cell r="D1967" t="str">
            <v>UN</v>
          </cell>
          <cell r="E1967">
            <v>122.49</v>
          </cell>
        </row>
        <row r="1968">
          <cell r="B1968">
            <v>97653</v>
          </cell>
          <cell r="C1968" t="str">
            <v>REMOÇÃO DE TESOURAS DE MADEIRA, COM VÃO MENOR QUE 8M, DE FORMA MECANIZADA, COM REAPROVEITAMENTO. AF_09/2023</v>
          </cell>
          <cell r="D1968" t="str">
            <v>UN</v>
          </cell>
          <cell r="E1968">
            <v>165.72</v>
          </cell>
        </row>
        <row r="1969">
          <cell r="B1969">
            <v>97657</v>
          </cell>
          <cell r="C1969" t="str">
            <v>REMOÇÃO DE TESOURAS METÁLICAS, COM VÃO MAIOR OU IGUAL A 8M, DE FORMA MANUAL, SEM REAPROVEITAMENTO. AF_09/2023</v>
          </cell>
          <cell r="D1969" t="str">
            <v>UN</v>
          </cell>
          <cell r="E1969">
            <v>968.67</v>
          </cell>
        </row>
        <row r="1970">
          <cell r="B1970">
            <v>97659</v>
          </cell>
          <cell r="C1970" t="str">
            <v>REMOÇÃO DE TESOURAS METÁLICAS, COM VÃO MAIOR OU IGUAL A 8M, DE FORMA MECANIZADA, COM REAPROVEITAMENTO. AF_09/2023</v>
          </cell>
          <cell r="D1970" t="str">
            <v>UN</v>
          </cell>
          <cell r="E1970">
            <v>405.26</v>
          </cell>
        </row>
        <row r="1971">
          <cell r="B1971">
            <v>97656</v>
          </cell>
          <cell r="C1971" t="str">
            <v>REMOÇÃO DE TESOURAS METÁLICAS, COM VÃO MENOR QUE 8M, DE FORMA MANUAL, SEM REAPROVEITAMENTO. AF_09/2023</v>
          </cell>
          <cell r="D1971" t="str">
            <v>UN</v>
          </cell>
          <cell r="E1971">
            <v>488.72</v>
          </cell>
        </row>
        <row r="1972">
          <cell r="B1972">
            <v>97658</v>
          </cell>
          <cell r="C1972" t="str">
            <v>REMOÇÃO DE TESOURAS METÁLICAS, COM VÃO MENOR QUE 8M, DE FORMA MECANIZADA, COM REAPROVEITAMENTO. AF_09/2023</v>
          </cell>
          <cell r="D1972" t="str">
            <v>UN</v>
          </cell>
          <cell r="E1972">
            <v>280.35000000000002</v>
          </cell>
        </row>
        <row r="1973">
          <cell r="B1973">
            <v>97650</v>
          </cell>
          <cell r="C1973" t="str">
            <v>REMOÇÃO DE TRAMA DE MADEIRA PARA COBERTURA, DE FORMA MANUAL, SEM REAPROVEITAMENTO. AF_09/2023</v>
          </cell>
          <cell r="D1973" t="str">
            <v>M2</v>
          </cell>
          <cell r="E1973">
            <v>11.25</v>
          </cell>
        </row>
        <row r="1974">
          <cell r="B1974">
            <v>97642</v>
          </cell>
          <cell r="C1974" t="str">
            <v>REMOÇÃO DE TRAMA METÁLICA OU DE MADEIRA PARA FORRO, DE FORMA MANUAL, SEM REAPROVEITAMENTO. AF_09/2023</v>
          </cell>
          <cell r="D1974" t="str">
            <v>M2</v>
          </cell>
          <cell r="E1974">
            <v>4.0599999999999996</v>
          </cell>
        </row>
        <row r="1975">
          <cell r="B1975">
            <v>97655</v>
          </cell>
          <cell r="C1975" t="str">
            <v>REMOÇÃO DE TRAMA METÁLICA PARA COBERTURA, DE FORMA MANUAL, SEM REAPROVEITAMENTO. AF_09/2023</v>
          </cell>
          <cell r="D1975" t="str">
            <v>M2</v>
          </cell>
          <cell r="E1975">
            <v>53.62</v>
          </cell>
        </row>
        <row r="1976">
          <cell r="B1976">
            <v>97662</v>
          </cell>
          <cell r="C1976" t="str">
            <v>REMOÇÃO DE TUBULAÇÕES (TUBOS E CONEXÕES) DE ÁGUA FRIA, DE FORMA MANUAL, SEM REAPROVEITAMENTO. AF_09/2023</v>
          </cell>
          <cell r="D1976" t="str">
            <v>M</v>
          </cell>
          <cell r="E1976">
            <v>0.75</v>
          </cell>
        </row>
        <row r="1977">
          <cell r="B1977">
            <v>97646</v>
          </cell>
          <cell r="C1977" t="str">
            <v>REMOÇÃO DE VIDRO, EM FACHADAS DE VIDRO, DE FORMA MECANIZADA, COM USO DE PLATAFORMA ELEVATÓRIA, SEM REAPROVEITAMENTO. AF_09/2023</v>
          </cell>
          <cell r="D1977" t="str">
            <v>M2</v>
          </cell>
          <cell r="E1977">
            <v>0</v>
          </cell>
        </row>
        <row r="1978">
          <cell r="B1978">
            <v>92712</v>
          </cell>
          <cell r="C1978" t="str">
            <v>APARELHO PARA CORTE E SOLDA OXI-ACETILENO SOBRE RODAS, INCLUSIVE CILINDROS E MAÇARICOS - DEPRECIAÇÃO. AF_05/2023</v>
          </cell>
          <cell r="D1978" t="str">
            <v>H</v>
          </cell>
          <cell r="E1978">
            <v>0.23</v>
          </cell>
        </row>
        <row r="1979">
          <cell r="B1979">
            <v>92713</v>
          </cell>
          <cell r="C1979" t="str">
            <v>APARELHO PARA CORTE E SOLDA OXI-ACETILENO SOBRE RODAS, INCLUSIVE CILINDROS E MAÇARICOS - JUROS. AF_05/2023</v>
          </cell>
          <cell r="D1979" t="str">
            <v>H</v>
          </cell>
          <cell r="E1979">
            <v>0.05</v>
          </cell>
        </row>
        <row r="1980">
          <cell r="B1980">
            <v>92714</v>
          </cell>
          <cell r="C1980" t="str">
            <v>APARELHO PARA CORTE E SOLDA OXI-ACETILENO SOBRE RODAS, INCLUSIVE CILINDROS E MAÇARICOS - MANUTENÇÃO. AF_05/2023</v>
          </cell>
          <cell r="D1980" t="str">
            <v>H</v>
          </cell>
          <cell r="E1980">
            <v>0.28999999999999998</v>
          </cell>
        </row>
        <row r="1981">
          <cell r="B1981">
            <v>92715</v>
          </cell>
          <cell r="C1981" t="str">
            <v>APARELHO PARA CORTE E SOLDA OXI-ACETILENO SOBRE RODAS, INCLUSIVE CILINDROS E MAÇARICOS - MATERIAIS NA OPERAÇÃO. AF_05/2023</v>
          </cell>
          <cell r="D1981" t="str">
            <v>H</v>
          </cell>
          <cell r="E1981">
            <v>151.26</v>
          </cell>
        </row>
        <row r="1982">
          <cell r="B1982">
            <v>103663</v>
          </cell>
          <cell r="C1982" t="str">
            <v>BATE ESTACA PARA INSTALAÇÃO DE DEFENSAS METÁLICAS (GUARD RAIL) FIXO, INCLUSIVE CAMINHÃO TOCO PBT 9.700 KG, POTÊNCIA DE 160 CV - DEPRECIAÇÃO. AF_05/2023</v>
          </cell>
          <cell r="D1982" t="str">
            <v>H</v>
          </cell>
          <cell r="E1982">
            <v>0</v>
          </cell>
        </row>
        <row r="1983">
          <cell r="B1983">
            <v>104390</v>
          </cell>
          <cell r="C1983" t="str">
            <v>BATE ESTACA PARA INSTALAÇÃO DE DEFENSAS METÁLICAS (GUARD RAIL) FIXO, INCLUSIVE CAMINHÃO TOCO PBT 9.700 KG, POTÊNCIA DE 160 CV - IMPOSTOS E SEGUROS. AF_05/2023</v>
          </cell>
          <cell r="D1983" t="str">
            <v>H</v>
          </cell>
          <cell r="E1983">
            <v>0</v>
          </cell>
        </row>
        <row r="1984">
          <cell r="B1984">
            <v>103664</v>
          </cell>
          <cell r="C1984" t="str">
            <v>BATE ESTACA PARA INSTALAÇÃO DE DEFENSAS METÁLICAS (GUARD RAIL) FIXO, INCLUSIVE CAMINHÃO TOCO PBT 9.700 KG, POTÊNCIA DE 160 CV - JUROS. AF_05/2023</v>
          </cell>
          <cell r="D1984" t="str">
            <v>H</v>
          </cell>
          <cell r="E1984">
            <v>0</v>
          </cell>
        </row>
        <row r="1985">
          <cell r="B1985">
            <v>104451</v>
          </cell>
          <cell r="C1985" t="str">
            <v>BATE ESTACA PARA INSTALAÇÃO DE DEFENSAS METÁLICAS (GUARD RAIL) FIXO, INCLUSIVE CAMINHÃO TOCO PBT 9.700 KG, POTÊNCIA DE 160 CV - MANUTENÇÃO. AF_05/2023</v>
          </cell>
          <cell r="D1985" t="str">
            <v>H</v>
          </cell>
          <cell r="E1985">
            <v>0</v>
          </cell>
        </row>
        <row r="1986">
          <cell r="B1986">
            <v>103666</v>
          </cell>
          <cell r="C1986" t="str">
            <v>BATE ESTACA PARA INSTALAÇÃO DE DEFENSAS METÁLICAS (GUARD RAIL) FIXO, INCLUSIVE CAMINHÃO TOCO PBT 9.700 KG, POTÊNCIA DE 160 CV - MATERIAIS NA OPERAÇÃO. AF_05/2023</v>
          </cell>
          <cell r="D1986" t="str">
            <v>H</v>
          </cell>
          <cell r="E1986">
            <v>148.1</v>
          </cell>
        </row>
        <row r="1987">
          <cell r="B1987">
            <v>89212</v>
          </cell>
          <cell r="C1987" t="str">
            <v>BATE-ESTACAS POR GRAVIDADE, POTÊNCIA DE 160 HP, PESO DO MARTELO ATÉ 3 TONELADAS - DEPRECIAÇÃO. AF_11/2014</v>
          </cell>
          <cell r="D1987" t="str">
            <v>H</v>
          </cell>
          <cell r="E1987">
            <v>29.76</v>
          </cell>
        </row>
        <row r="1988">
          <cell r="B1988">
            <v>89213</v>
          </cell>
          <cell r="C1988" t="str">
            <v>BATE-ESTACAS POR GRAVIDADE, POTÊNCIA DE 160 HP, PESO DO MARTELO ATÉ 3 TONELADAS - JUROS. AF_11/2014</v>
          </cell>
          <cell r="D1988" t="str">
            <v>H</v>
          </cell>
          <cell r="E1988">
            <v>9.18</v>
          </cell>
        </row>
        <row r="1989">
          <cell r="B1989">
            <v>89214</v>
          </cell>
          <cell r="C1989" t="str">
            <v>BATE-ESTACAS POR GRAVIDADE, POTÊNCIA DE 160 HP, PESO DO MARTELO ATÉ 3 TONELADAS - MANUTENÇÃO. AF_11/2014</v>
          </cell>
          <cell r="D1989" t="str">
            <v>H</v>
          </cell>
          <cell r="E1989">
            <v>27.94</v>
          </cell>
        </row>
        <row r="1990">
          <cell r="B1990">
            <v>89215</v>
          </cell>
          <cell r="C1990" t="str">
            <v>BATE-ESTACAS POR GRAVIDADE, POTÊNCIA DE 160 HP, PESO DO MARTELO ATÉ 3 TONELADAS - MATERIAIS NA OPERAÇÃO. AF_11/2014</v>
          </cell>
          <cell r="D1990" t="str">
            <v>H</v>
          </cell>
          <cell r="E1990">
            <v>101.34</v>
          </cell>
        </row>
        <row r="1991">
          <cell r="B1991">
            <v>87441</v>
          </cell>
          <cell r="C1991" t="str">
            <v>BETONEIRA CAPACIDADE NOMINAL 400 L, CAPACIDADE DE MISTURA 310 L, MOTOR A DIESEL POTÊNCIA 5,0 CV, SEM CARREGADOR - DEPRECIAÇÃO. AF_05/2023</v>
          </cell>
          <cell r="D1991" t="str">
            <v>H</v>
          </cell>
          <cell r="E1991">
            <v>0.49</v>
          </cell>
        </row>
        <row r="1992">
          <cell r="B1992">
            <v>87442</v>
          </cell>
          <cell r="C1992" t="str">
            <v>BETONEIRA CAPACIDADE NOMINAL 400 L, CAPACIDADE DE MISTURA 310 L, MOTOR A DIESEL POTÊNCIA 5,0 CV, SEM CARREGADOR - JUROS. AF_05/2023</v>
          </cell>
          <cell r="D1992" t="str">
            <v>H</v>
          </cell>
          <cell r="E1992">
            <v>0.11</v>
          </cell>
        </row>
        <row r="1993">
          <cell r="B1993">
            <v>87443</v>
          </cell>
          <cell r="C1993" t="str">
            <v>BETONEIRA CAPACIDADE NOMINAL 400 L, CAPACIDADE DE MISTURA 310 L, MOTOR A DIESEL POTÊNCIA 5,0 CV, SEM CARREGADOR - MANUTENÇÃO. AF_05/2023</v>
          </cell>
          <cell r="D1993" t="str">
            <v>H</v>
          </cell>
          <cell r="E1993">
            <v>0.62</v>
          </cell>
        </row>
        <row r="1994">
          <cell r="B1994">
            <v>87444</v>
          </cell>
          <cell r="C1994" t="str">
            <v>BETONEIRA CAPACIDADE NOMINAL 400 L, CAPACIDADE DE MISTURA 310 L, MOTOR A DIESEL POTÊNCIA 5,0 CV, SEM CARREGADOR - MATERIAIS NA OPERAÇÃO. AF_05/2023</v>
          </cell>
          <cell r="D1994" t="str">
            <v>H</v>
          </cell>
          <cell r="E1994">
            <v>4.57</v>
          </cell>
        </row>
        <row r="1995">
          <cell r="B1995">
            <v>93229</v>
          </cell>
          <cell r="C1995" t="str">
            <v>BETONEIRA CAPACIDADE NOMINAL 400 L, CAPACIDADE DE MISTURA 310 L, MOTOR A GASOLINA POTÊNCIA 5,5 CV, SEM CARREGADOR - DEPRECIAÇÃO. AF_02/2016</v>
          </cell>
          <cell r="D1995" t="str">
            <v>H</v>
          </cell>
          <cell r="E1995">
            <v>0.45</v>
          </cell>
        </row>
        <row r="1996">
          <cell r="B1996">
            <v>93230</v>
          </cell>
          <cell r="C1996" t="str">
            <v>BETONEIRA CAPACIDADE NOMINAL 400 L, CAPACIDADE DE MISTURA 310 L, MOTOR A GASOLINA POTÊNCIA 5,5 CV, SEM CARREGADOR - JUROS. AF_02/2016</v>
          </cell>
          <cell r="D1996" t="str">
            <v>H</v>
          </cell>
          <cell r="E1996">
            <v>0.1</v>
          </cell>
        </row>
        <row r="1997">
          <cell r="B1997">
            <v>93231</v>
          </cell>
          <cell r="C1997" t="str">
            <v>BETONEIRA CAPACIDADE NOMINAL 400 L, CAPACIDADE DE MISTURA 310 L, MOTOR A GASOLINA POTÊNCIA 5,5 CV, SEM CARREGADOR - MANUTENÇÃO. AF_02/2016</v>
          </cell>
          <cell r="D1997" t="str">
            <v>H</v>
          </cell>
          <cell r="E1997">
            <v>0.56000000000000005</v>
          </cell>
        </row>
        <row r="1998">
          <cell r="B1998">
            <v>93232</v>
          </cell>
          <cell r="C1998" t="str">
            <v>BETONEIRA CAPACIDADE NOMINAL 400 L, CAPACIDADE DE MISTURA 310 L, MOTOR A GASOLINA POTÊNCIA 5,5 CV, SEM CARREGADOR - MATERIAIS NA OPERAÇÃO. AF_02/2016</v>
          </cell>
          <cell r="D1998" t="str">
            <v>H</v>
          </cell>
          <cell r="E1998">
            <v>5.18</v>
          </cell>
        </row>
        <row r="1999">
          <cell r="B1999">
            <v>102948</v>
          </cell>
          <cell r="C1999" t="str">
            <v>BETONEIRA CAPACIDADE NOMINAL DE 250 L, CAPACIDADE DE MISTURA DE 175 L, MOTOR ELÉTRICO MONOFÁSICO POTÊNCIA 1CV - DEPRECIAÇÃO. AF_05/2023</v>
          </cell>
          <cell r="D1999" t="str">
            <v>H</v>
          </cell>
          <cell r="E1999">
            <v>0</v>
          </cell>
        </row>
        <row r="2000">
          <cell r="B2000">
            <v>102949</v>
          </cell>
          <cell r="C2000" t="str">
            <v>BETONEIRA CAPACIDADE NOMINAL DE 250 L, CAPACIDADE DE MISTURA DE 175 L, MOTOR ELÉTRICO MONOFÁSICO POTÊNCIA 1CV - JUROS. AF_05/2023</v>
          </cell>
          <cell r="D2000" t="str">
            <v>H</v>
          </cell>
          <cell r="E2000">
            <v>0</v>
          </cell>
        </row>
        <row r="2001">
          <cell r="B2001">
            <v>102950</v>
          </cell>
          <cell r="C2001" t="str">
            <v>BETONEIRA CAPACIDADE NOMINAL DE 250 L, CAPACIDADE DE MISTURA DE 175 L, MOTOR ELÉTRICO MONOFÁSICO POTÊNCIA 1CV - MANUTENÇÃO. AF_05/2023</v>
          </cell>
          <cell r="D2001" t="str">
            <v>H</v>
          </cell>
          <cell r="E2001">
            <v>0</v>
          </cell>
        </row>
        <row r="2002">
          <cell r="B2002">
            <v>102951</v>
          </cell>
          <cell r="C2002" t="str">
            <v>BETONEIRA CAPACIDADE NOMINAL DE 250 L, CAPACIDADE DE MISTURA DE 175 L, MOTOR ELÉTRICO MONOFÁSICO POTÊNCIA 1CV - MATERIAIS NA OPERAÇÃO. AF_05/2023</v>
          </cell>
          <cell r="D2002" t="str">
            <v>H</v>
          </cell>
          <cell r="E2002">
            <v>0.53</v>
          </cell>
        </row>
        <row r="2003">
          <cell r="B2003">
            <v>88826</v>
          </cell>
          <cell r="C2003" t="str">
            <v>BETONEIRA CAPACIDADE NOMINAL DE 400 L, CAPACIDADE DE MISTURA 280 L, MOTOR ELÉTRICO TRIFÁSICO POTÊNCIA DE 2 CV, SEM CARREGADOR - DEPRECIAÇÃO. AF_05/2023</v>
          </cell>
          <cell r="D2003" t="str">
            <v>H</v>
          </cell>
          <cell r="E2003">
            <v>0.36</v>
          </cell>
        </row>
        <row r="2004">
          <cell r="B2004">
            <v>88827</v>
          </cell>
          <cell r="C2004" t="str">
            <v>BETONEIRA CAPACIDADE NOMINAL DE 400 L, CAPACIDADE DE MISTURA 280 L, MOTOR ELÉTRICO TRIFÁSICO POTÊNCIA DE 2 CV, SEM CARREGADOR - JUROS. AF_05/2023</v>
          </cell>
          <cell r="D2004" t="str">
            <v>H</v>
          </cell>
          <cell r="E2004">
            <v>0.08</v>
          </cell>
        </row>
        <row r="2005">
          <cell r="B2005">
            <v>88828</v>
          </cell>
          <cell r="C2005" t="str">
            <v>BETONEIRA CAPACIDADE NOMINAL DE 400 L, CAPACIDADE DE MISTURA 280 L, MOTOR ELÉTRICO TRIFÁSICO POTÊNCIA DE 2 CV, SEM CARREGADOR - MANUTENÇÃO. AF_05/2023</v>
          </cell>
          <cell r="D2005" t="str">
            <v>H</v>
          </cell>
          <cell r="E2005">
            <v>0.39</v>
          </cell>
        </row>
        <row r="2006">
          <cell r="B2006">
            <v>88829</v>
          </cell>
          <cell r="C2006" t="str">
            <v>BETONEIRA CAPACIDADE NOMINAL DE 400 L, CAPACIDADE DE MISTURA 280 L, MOTOR ELÉTRICO TRIFÁSICO POTÊNCIA DE 2 CV, SEM CARREGADOR - MATERIAIS NA OPERAÇÃO. AF_05/2023</v>
          </cell>
          <cell r="D2006" t="str">
            <v>H</v>
          </cell>
          <cell r="E2006">
            <v>1.06</v>
          </cell>
        </row>
        <row r="2007">
          <cell r="B2007">
            <v>89221</v>
          </cell>
          <cell r="C2007" t="str">
            <v>BETONEIRA CAPACIDADE NOMINAL DE 600 L, CAPACIDADE DE MISTURA 360 L, MOTOR ELÉTRICO TRIFÁSICO POTÊNCIA DE 4 CV, SEM CARREGADOR - DEPRECIAÇÃO. AF_05/2023</v>
          </cell>
          <cell r="D2007" t="str">
            <v>H</v>
          </cell>
          <cell r="E2007">
            <v>1.48</v>
          </cell>
        </row>
        <row r="2008">
          <cell r="B2008">
            <v>89222</v>
          </cell>
          <cell r="C2008" t="str">
            <v>BETONEIRA CAPACIDADE NOMINAL DE 600 L, CAPACIDADE DE MISTURA 360 L, MOTOR ELÉTRICO TRIFÁSICO POTÊNCIA DE 4 CV, SEM CARREGADOR - JUROS. AF_05/2023</v>
          </cell>
          <cell r="D2008" t="str">
            <v>H</v>
          </cell>
          <cell r="E2008">
            <v>0.34</v>
          </cell>
        </row>
        <row r="2009">
          <cell r="B2009">
            <v>89223</v>
          </cell>
          <cell r="C2009" t="str">
            <v>BETONEIRA CAPACIDADE NOMINAL DE 600 L, CAPACIDADE DE MISTURA 360 L, MOTOR ELÉTRICO TRIFÁSICO POTÊNCIA DE 4 CV, SEM CARREGADOR - MANUTENÇÃO. AF_05/2023</v>
          </cell>
          <cell r="D2009" t="str">
            <v>H</v>
          </cell>
          <cell r="E2009">
            <v>1.62</v>
          </cell>
        </row>
        <row r="2010">
          <cell r="B2010">
            <v>89224</v>
          </cell>
          <cell r="C2010" t="str">
            <v>BETONEIRA CAPACIDADE NOMINAL DE 600 L, CAPACIDADE DE MISTURA 360 L, MOTOR ELÉTRICO TRIFÁSICO POTÊNCIA DE 4 CV, SEM CARREGADOR - MATERIAIS NA OPERAÇÃO. AF_05/2023</v>
          </cell>
          <cell r="D2010" t="str">
            <v>H</v>
          </cell>
          <cell r="E2010">
            <v>2.12</v>
          </cell>
        </row>
        <row r="2011">
          <cell r="B2011">
            <v>89274</v>
          </cell>
          <cell r="C2011" t="str">
            <v>BETONEIRA CAPACIDADE NOMINAL DE 600 L, CAPACIDADE DE MISTURA 440 L, MOTOR A DIESEL POTÊNCIA 10 CV, COM CARREGADOR - DEPRECIAÇÃO. AF_05/2023</v>
          </cell>
          <cell r="D2011" t="str">
            <v>H</v>
          </cell>
          <cell r="E2011">
            <v>1.8</v>
          </cell>
        </row>
        <row r="2012">
          <cell r="B2012">
            <v>89275</v>
          </cell>
          <cell r="C2012" t="str">
            <v>BETONEIRA CAPACIDADE NOMINAL DE 600 L, CAPACIDADE DE MISTURA 440 L, MOTOR A DIESEL POTÊNCIA 10 CV, COM CARREGADOR - JUROS. AF_05/2023</v>
          </cell>
          <cell r="D2012" t="str">
            <v>H</v>
          </cell>
          <cell r="E2012">
            <v>0.41</v>
          </cell>
        </row>
        <row r="2013">
          <cell r="B2013">
            <v>89276</v>
          </cell>
          <cell r="C2013" t="str">
            <v>BETONEIRA CAPACIDADE NOMINAL DE 600 L, CAPACIDADE DE MISTURA 440 L, MOTOR A DIESEL POTÊNCIA 10 CV, COM CARREGADOR - MANUTENÇÃO. AF_05/2023</v>
          </cell>
          <cell r="D2013" t="str">
            <v>H</v>
          </cell>
          <cell r="E2013">
            <v>2.25</v>
          </cell>
        </row>
        <row r="2014">
          <cell r="B2014">
            <v>89277</v>
          </cell>
          <cell r="C2014" t="str">
            <v>BETONEIRA CAPACIDADE NOMINAL DE 600 L, CAPACIDADE DE MISTURA 440 L, MOTOR A DIESEL POTÊNCIA 10 CV, COM CARREGADOR - MATERIAIS NA OPERAÇÃO. AF_05/2023</v>
          </cell>
          <cell r="D2014" t="str">
            <v>H</v>
          </cell>
          <cell r="E2014">
            <v>9.14</v>
          </cell>
        </row>
        <row r="2015">
          <cell r="B2015">
            <v>90646</v>
          </cell>
          <cell r="C2015" t="str">
            <v>BOMBA CENTRÍFUGA MONOESTÁGIO COM MOTOR ELÉTRICO MONOFÁSICO, POTÊNCIA 15 HP, DIÂMETRO DO ROTOR 173 MM, HM/Q = 30 MCA / 90 M3/H A 45 MCA / 55 M3/H - DEPRECIAÇÃO. AF_06/2015</v>
          </cell>
          <cell r="D2015" t="str">
            <v>H</v>
          </cell>
          <cell r="E2015">
            <v>0.86</v>
          </cell>
        </row>
        <row r="2016">
          <cell r="B2016">
            <v>90647</v>
          </cell>
          <cell r="C2016" t="str">
            <v>BOMBA CENTRÍFUGA MONOESTÁGIO COM MOTOR ELÉTRICO MONOFÁSICO, POTÊNCIA 15 HP, DIÂMETRO DO ROTOR 173 MM, HM/Q = 30 MCA / 90 M3/H A 45 MCA / 55 M3/H - JUROS. AF_06/2015</v>
          </cell>
          <cell r="D2016" t="str">
            <v>H</v>
          </cell>
          <cell r="E2016">
            <v>0.19</v>
          </cell>
        </row>
        <row r="2017">
          <cell r="B2017">
            <v>90648</v>
          </cell>
          <cell r="C2017" t="str">
            <v>BOMBA CENTRÍFUGA MONOESTÁGIO COM MOTOR ELÉTRICO MONOFÁSICO, POTÊNCIA 15 HP, DIÂMETRO DO ROTOR 173 MM, HM/Q = 30 MCA / 90 M3/H A 45 MCA / 55 M3/H - MANUTENÇÃO. AF_06/2015</v>
          </cell>
          <cell r="D2017" t="str">
            <v>H</v>
          </cell>
          <cell r="E2017">
            <v>0.94</v>
          </cell>
        </row>
        <row r="2018">
          <cell r="B2018">
            <v>90649</v>
          </cell>
          <cell r="C2018" t="str">
            <v>BOMBA CENTRÍFUGA MONOESTÁGIO COM MOTOR ELÉTRICO MONOFÁSICO, POTÊNCIA 15 HP, DIÂMETRO DO ROTOR 173 MM, HM/Q = 30 MCA / 90 M3/H A 45 MCA / 55 M3/H - MATERIAIS NA OPERAÇÃO. AF_06/2015</v>
          </cell>
          <cell r="D2018" t="str">
            <v>H</v>
          </cell>
          <cell r="E2018">
            <v>8.27</v>
          </cell>
        </row>
        <row r="2019">
          <cell r="B2019">
            <v>106096</v>
          </cell>
          <cell r="C2019" t="str">
            <v>BOMBA DE INJEÇÃO, ELÉTRICA, TRIFÁSICA, POTÊNCIA 7,5 CV - DEPRECIAÇÃO. AF_08/2025</v>
          </cell>
          <cell r="D2019" t="str">
            <v>H</v>
          </cell>
          <cell r="E2019">
            <v>0</v>
          </cell>
        </row>
        <row r="2020">
          <cell r="B2020">
            <v>106097</v>
          </cell>
          <cell r="C2020" t="str">
            <v>BOMBA DE INJEÇÃO, ELÉTRICA, TRIFÁSICA, POTÊNCIA 7,5 CV - JUROS. AF_08/2025</v>
          </cell>
          <cell r="D2020" t="str">
            <v>H</v>
          </cell>
          <cell r="E2020">
            <v>0</v>
          </cell>
        </row>
        <row r="2021">
          <cell r="B2021">
            <v>106098</v>
          </cell>
          <cell r="C2021" t="str">
            <v>BOMBA DE INJEÇÃO, ELÉTRICA, TRIFÁSICA, POTÊNCIA 7,5 CV - MANUTENÇÃO. AF_08/2025</v>
          </cell>
          <cell r="D2021" t="str">
            <v>H</v>
          </cell>
          <cell r="E2021">
            <v>0</v>
          </cell>
        </row>
        <row r="2022">
          <cell r="B2022">
            <v>106099</v>
          </cell>
          <cell r="C2022" t="str">
            <v>BOMBA DE INJEÇÃO, ELÉTRICA, TRIFÁSICA, POTÊNCIA 7,5 CV - MATERIAIS NA OPERAÇÃO. AF_08/2025</v>
          </cell>
          <cell r="D2022" t="str">
            <v>H</v>
          </cell>
          <cell r="E2022">
            <v>0.89</v>
          </cell>
        </row>
        <row r="2023">
          <cell r="B2023">
            <v>90652</v>
          </cell>
          <cell r="C2023" t="str">
            <v>BOMBA DE PROJEÇÃO DE CONCRETO SECO, POTÊNCIA 10 CV, VAZÃO 3 M3/H - DEPRECIAÇÃO. AF_06/2015</v>
          </cell>
          <cell r="D2023" t="str">
            <v>H</v>
          </cell>
          <cell r="E2023">
            <v>4.4400000000000004</v>
          </cell>
        </row>
        <row r="2024">
          <cell r="B2024">
            <v>90653</v>
          </cell>
          <cell r="C2024" t="str">
            <v>BOMBA DE PROJEÇÃO DE CONCRETO SECO, POTÊNCIA 10 CV, VAZÃO 3 M3/H - JUROS. AF_06/2015</v>
          </cell>
          <cell r="D2024" t="str">
            <v>H</v>
          </cell>
          <cell r="E2024">
            <v>1.02</v>
          </cell>
        </row>
        <row r="2025">
          <cell r="B2025">
            <v>90654</v>
          </cell>
          <cell r="C2025" t="str">
            <v>BOMBA DE PROJEÇÃO DE CONCRETO SECO, POTÊNCIA 10 CV, VAZÃO 3 M3/H - MANUTENÇÃO. AF_06/2015</v>
          </cell>
          <cell r="D2025" t="str">
            <v>H</v>
          </cell>
          <cell r="E2025">
            <v>4.8499999999999996</v>
          </cell>
        </row>
        <row r="2026">
          <cell r="B2026">
            <v>90655</v>
          </cell>
          <cell r="C2026" t="str">
            <v>BOMBA DE PROJEÇÃO DE CONCRETO SECO, POTÊNCIA 10 CV, VAZÃO 3 M3/H - MATERIAIS NA OPERAÇÃO. AF_06/2015</v>
          </cell>
          <cell r="D2026" t="str">
            <v>H</v>
          </cell>
          <cell r="E2026">
            <v>5.44</v>
          </cell>
        </row>
        <row r="2027">
          <cell r="B2027">
            <v>90658</v>
          </cell>
          <cell r="C2027" t="str">
            <v>BOMBA DE PROJEÇÃO DE CONCRETO SECO, POTÊNCIA 10 CV, VAZÃO 6 M3/H - DEPRECIAÇÃO. AF_06/2015</v>
          </cell>
          <cell r="D2027" t="str">
            <v>H</v>
          </cell>
          <cell r="E2027">
            <v>4.75</v>
          </cell>
        </row>
        <row r="2028">
          <cell r="B2028">
            <v>90659</v>
          </cell>
          <cell r="C2028" t="str">
            <v>BOMBA DE PROJEÇÃO DE CONCRETO SECO, POTÊNCIA 10 CV, VAZÃO 6 M3/H - JUROS. AF_06/2015</v>
          </cell>
          <cell r="D2028" t="str">
            <v>H</v>
          </cell>
          <cell r="E2028">
            <v>1.1000000000000001</v>
          </cell>
        </row>
        <row r="2029">
          <cell r="B2029">
            <v>90660</v>
          </cell>
          <cell r="C2029" t="str">
            <v>BOMBA DE PROJEÇÃO DE CONCRETO SECO, POTÊNCIA 10 CV, VAZÃO 6 M3/H - MANUTENÇÃO. AF_06/2015</v>
          </cell>
          <cell r="D2029" t="str">
            <v>H</v>
          </cell>
          <cell r="E2029">
            <v>5.2</v>
          </cell>
        </row>
        <row r="2030">
          <cell r="B2030">
            <v>90661</v>
          </cell>
          <cell r="C2030" t="str">
            <v>BOMBA DE PROJEÇÃO DE CONCRETO SECO, POTÊNCIA 10 CV, VAZÃO 6 M3/H - MATERIAIS NA OPERAÇÃO. AF_06/2015</v>
          </cell>
          <cell r="D2030" t="str">
            <v>H</v>
          </cell>
          <cell r="E2030">
            <v>5.44</v>
          </cell>
        </row>
        <row r="2031">
          <cell r="B2031">
            <v>89019</v>
          </cell>
          <cell r="C2031" t="str">
            <v>BOMBA SUBMERSÍVEL ELÉTRICA TRIFÁSICA, POTÊNCIA 2,96 HP, Ø ROTOR 144 MM SEMI-ABERTO, BOCAL DE SAÍDA Ø 2", HM/Q = 2 MCA / 38,8 M3/H A 28 MCA / 5 M3/H - DEPRECIAÇÃO. AF_06/2014</v>
          </cell>
          <cell r="D2031" t="str">
            <v>H</v>
          </cell>
          <cell r="E2031">
            <v>0.47</v>
          </cell>
        </row>
        <row r="2032">
          <cell r="B2032">
            <v>89020</v>
          </cell>
          <cell r="C2032" t="str">
            <v>BOMBA SUBMERSÍVEL ELÉTRICA TRIFÁSICA, POTÊNCIA 2,96 HP, Ø ROTOR 144 MM SEMI-ABERTO, BOCAL DE SAÍDA Ø 2", HM/Q = 2 MCA / 38,8 M3/H A 28 MCA / 5 M3/H - JUROS. AF_06/2014</v>
          </cell>
          <cell r="D2032" t="str">
            <v>H</v>
          </cell>
          <cell r="E2032">
            <v>0.1</v>
          </cell>
        </row>
        <row r="2033">
          <cell r="B2033">
            <v>5800</v>
          </cell>
          <cell r="C2033" t="str">
            <v>BOMBA SUBMERSÍVEL ELÉTRICA TRIFÁSICA, POTÊNCIA 2,96 HP, Ø ROTOR 144 MM SEMI-ABERTO, BOCAL DE SAÍDA Ø 2", HM/Q = 2 MCA / 38,8 M3/H A 28 MCA / 5 M3/H - MANUTENÇÃO. AF_06/2014</v>
          </cell>
          <cell r="D2033" t="str">
            <v>H</v>
          </cell>
          <cell r="E2033">
            <v>0.51</v>
          </cell>
        </row>
        <row r="2034">
          <cell r="B2034">
            <v>53866</v>
          </cell>
          <cell r="C2034" t="str">
            <v>BOMBA SUBMERSÍVEL ELÉTRICA TRIFÁSICA, POTÊNCIA 2,96 HP, Ø ROTOR 144 MM SEMI-ABERTO, BOCAL DE SAÍDA Ø 2", HM/Q = 2 MCA / 38,8 M3/H A 28 MCA / 5 M3/H - MATERIAIS NA OPERAÇÃO. AF_06/2014</v>
          </cell>
          <cell r="D2034" t="str">
            <v>H</v>
          </cell>
          <cell r="E2034">
            <v>1.63</v>
          </cell>
        </row>
        <row r="2035">
          <cell r="B2035">
            <v>90639</v>
          </cell>
          <cell r="C2035" t="str">
            <v>BOMBA TRIPLEX, PARA INJEÇÃO DE NATA DE CIMENTO, VAZÃO MÁXIMA DE 100 LITROS/MINUTO, PRESSÃO MÁXIMA DE 70 BAR - DEPRECIAÇÃO. AF_06/2015</v>
          </cell>
          <cell r="D2035" t="str">
            <v>H</v>
          </cell>
          <cell r="E2035">
            <v>6.82</v>
          </cell>
        </row>
        <row r="2036">
          <cell r="B2036">
            <v>90640</v>
          </cell>
          <cell r="C2036" t="str">
            <v>BOMBA TRIPLEX, PARA INJEÇÃO DE NATA DE CIMENTO, VAZÃO MÁXIMA DE 100 LITROS/MINUTO, PRESSÃO MÁXIMA DE 70 BAR - JUROS. AF_06/2015</v>
          </cell>
          <cell r="D2036" t="str">
            <v>H</v>
          </cell>
          <cell r="E2036">
            <v>1.57</v>
          </cell>
        </row>
        <row r="2037">
          <cell r="B2037">
            <v>90641</v>
          </cell>
          <cell r="C2037" t="str">
            <v>BOMBA TRIPLEX, PARA INJEÇÃO DE NATA DE CIMENTO, VAZÃO MÁXIMA DE 100 LITROS/MINUTO, PRESSÃO MÁXIMA DE 70 BAR - MANUTENÇÃO. AF_06/2015</v>
          </cell>
          <cell r="D2037" t="str">
            <v>H</v>
          </cell>
          <cell r="E2037">
            <v>7.46</v>
          </cell>
        </row>
        <row r="2038">
          <cell r="B2038">
            <v>90642</v>
          </cell>
          <cell r="C2038" t="str">
            <v>BOMBA TRIPLEX, PARA INJEÇÃO DE NATA DE CIMENTO, VAZÃO MÁXIMA DE 100 LITROS/MINUTO, PRESSÃO MÁXIMA DE 70 BAR - MATERIAIS NA OPERAÇÃO. AF_06/2015</v>
          </cell>
          <cell r="D2038" t="str">
            <v>H</v>
          </cell>
          <cell r="E2038">
            <v>13.71</v>
          </cell>
        </row>
        <row r="2039">
          <cell r="B2039">
            <v>102806</v>
          </cell>
          <cell r="C2039" t="str">
            <v>CALDEIRA A GÁS COM TERMOSTATO, CAPACIDADE 100 LITROS - DEPRECIAÇÃO. AF_05/2023</v>
          </cell>
          <cell r="D2039" t="str">
            <v>H</v>
          </cell>
          <cell r="E2039">
            <v>0</v>
          </cell>
        </row>
        <row r="2040">
          <cell r="B2040">
            <v>102807</v>
          </cell>
          <cell r="C2040" t="str">
            <v>CALDEIRA A GÁS COM TERMOSTATO, CAPACIDADE 100 LITROS - JUROS. AF_05/2023</v>
          </cell>
          <cell r="D2040" t="str">
            <v>H</v>
          </cell>
          <cell r="E2040">
            <v>0</v>
          </cell>
        </row>
        <row r="2041">
          <cell r="B2041">
            <v>102808</v>
          </cell>
          <cell r="C2041" t="str">
            <v>CALDEIRA A GÁS COM TERMOSTATO, CAPACIDADE 100 LITROS - MANUTENÇÃO. AF_05/2023</v>
          </cell>
          <cell r="D2041" t="str">
            <v>H</v>
          </cell>
          <cell r="E2041">
            <v>0</v>
          </cell>
        </row>
        <row r="2042">
          <cell r="B2042">
            <v>102809</v>
          </cell>
          <cell r="C2042" t="str">
            <v>CALDEIRA A GÁS COM TERMOSTATO, CAPACIDADE 100 LITROS - MATERIAIS NA OPERAÇÃO. AF_05/2023</v>
          </cell>
          <cell r="D2042" t="str">
            <v>H</v>
          </cell>
          <cell r="E2042">
            <v>18.38</v>
          </cell>
        </row>
        <row r="2043">
          <cell r="B2043">
            <v>92140</v>
          </cell>
          <cell r="C2043" t="str">
            <v>CAMINHONETE CABINE SIMPLES COM MOTOR 1.6 FLEX, CÂMBIO MANUAL, POTÊNCIA 101/104 CV, 2 PORTAS - DEPRECIAÇÃO. AF_11/2015</v>
          </cell>
          <cell r="D2043" t="str">
            <v>H</v>
          </cell>
          <cell r="E2043">
            <v>5.04</v>
          </cell>
        </row>
        <row r="2044">
          <cell r="B2044">
            <v>92142</v>
          </cell>
          <cell r="C2044" t="str">
            <v>CAMINHONETE CABINE SIMPLES COM MOTOR 1.6 FLEX, CÂMBIO MANUAL, POTÊNCIA 101/104 CV, 2 PORTAS - IMPOSTOS E SEGUROS. AF_11/2015</v>
          </cell>
          <cell r="D2044" t="str">
            <v>H</v>
          </cell>
          <cell r="E2044">
            <v>0.63</v>
          </cell>
        </row>
        <row r="2045">
          <cell r="B2045">
            <v>92141</v>
          </cell>
          <cell r="C2045" t="str">
            <v>CAMINHONETE CABINE SIMPLES COM MOTOR 1.6 FLEX, CÂMBIO MANUAL, POTÊNCIA 101/104 CV, 2 PORTAS - JUROS. AF_11/2015</v>
          </cell>
          <cell r="D2045" t="str">
            <v>H</v>
          </cell>
          <cell r="E2045">
            <v>1.55</v>
          </cell>
        </row>
        <row r="2046">
          <cell r="B2046">
            <v>92143</v>
          </cell>
          <cell r="C2046" t="str">
            <v>CAMINHONETE CABINE SIMPLES COM MOTOR 1.6 FLEX, CÂMBIO MANUAL, POTÊNCIA 101/104 CV, 2 PORTAS - MANUTENÇÃO. AF_11/2015</v>
          </cell>
          <cell r="D2046" t="str">
            <v>H</v>
          </cell>
          <cell r="E2046">
            <v>6.3</v>
          </cell>
        </row>
        <row r="2047">
          <cell r="B2047">
            <v>92144</v>
          </cell>
          <cell r="C2047" t="str">
            <v>CAMINHONETE CABINE SIMPLES COM MOTOR 1.6 FLEX, CÂMBIO MANUAL, POTÊNCIA 101/104 CV, 2 PORTAS - MATERIAIS NA OPERAÇÃO. AF_11/2015</v>
          </cell>
          <cell r="D2047" t="str">
            <v>H</v>
          </cell>
          <cell r="E2047">
            <v>45.09</v>
          </cell>
        </row>
        <row r="2048">
          <cell r="B2048">
            <v>92133</v>
          </cell>
          <cell r="C2048" t="str">
            <v>CAMINHONETE COM MOTOR A DIESEL, POTÊNCIA 180 CV, CABINE DUPLA, 4X4 - DEPRECIAÇÃO. AF_11/2015</v>
          </cell>
          <cell r="D2048" t="str">
            <v>H</v>
          </cell>
          <cell r="E2048">
            <v>13.76</v>
          </cell>
        </row>
        <row r="2049">
          <cell r="B2049">
            <v>92135</v>
          </cell>
          <cell r="C2049" t="str">
            <v>CAMINHONETE COM MOTOR A DIESEL, POTÊNCIA 180 CV, CABINE DUPLA, 4X4 - IMPOSTOS E SEGUROS. AF_11/2015</v>
          </cell>
          <cell r="D2049" t="str">
            <v>H</v>
          </cell>
          <cell r="E2049">
            <v>1.72</v>
          </cell>
        </row>
        <row r="2050">
          <cell r="B2050">
            <v>92134</v>
          </cell>
          <cell r="C2050" t="str">
            <v>CAMINHONETE COM MOTOR A DIESEL, POTÊNCIA 180 CV, CABINE DUPLA, 4X4 - JUROS. AF_11/2015</v>
          </cell>
          <cell r="D2050" t="str">
            <v>H</v>
          </cell>
          <cell r="E2050">
            <v>4.24</v>
          </cell>
        </row>
        <row r="2051">
          <cell r="B2051">
            <v>92136</v>
          </cell>
          <cell r="C2051" t="str">
            <v>CAMINHONETE COM MOTOR A DIESEL, POTÊNCIA 180 CV, CABINE DUPLA, 4X4 - MANUTENÇÃO. AF_11/2015</v>
          </cell>
          <cell r="D2051" t="str">
            <v>H</v>
          </cell>
          <cell r="E2051">
            <v>17.2</v>
          </cell>
        </row>
        <row r="2052">
          <cell r="B2052">
            <v>92137</v>
          </cell>
          <cell r="C2052" t="str">
            <v>CAMINHONETE COM MOTOR A DIESEL, POTÊNCIA 180 CV, CABINE DUPLA, 4X4 - MATERIAIS NA OPERAÇÃO. AF_11/2015</v>
          </cell>
          <cell r="D2052" t="str">
            <v>H</v>
          </cell>
          <cell r="E2052">
            <v>38.46</v>
          </cell>
        </row>
        <row r="2053">
          <cell r="B2053">
            <v>91380</v>
          </cell>
          <cell r="C2053" t="str">
            <v>CAMINHÃO BASCULANTE 10 M3, TRUCADO CABINE SIMPLES, PESO BRUTO TOTAL 23.000 KG, CARGA ÚTIL MÁXIMA 15.935 KG, DISTÂNCIA ENTRE EIXOS 4,80 M, POTÊNCIA 230 CV INCLUSIVE CAÇAMBA METÁLICA - DEPRECIAÇÃO. AF_06/2014</v>
          </cell>
          <cell r="D2053" t="str">
            <v>H</v>
          </cell>
          <cell r="E2053">
            <v>31.49</v>
          </cell>
        </row>
        <row r="2054">
          <cell r="B2054">
            <v>91382</v>
          </cell>
          <cell r="C2054" t="str">
            <v>CAMINHÃO BASCULANTE 10 M3, TRUCADO CABINE SIMPLES, PESO BRUTO TOTAL 23.000 KG, CARGA ÚTIL MÁXIMA 15.935 KG, DISTÂNCIA ENTRE EIXOS 4,80 M, POTÊNCIA 230 CV INCLUSIVE CAÇAMBA METÁLICA - IMPOSTOS E SEGUROS. AF_06/2014</v>
          </cell>
          <cell r="D2054" t="str">
            <v>H</v>
          </cell>
          <cell r="E2054">
            <v>4.82</v>
          </cell>
        </row>
        <row r="2055">
          <cell r="B2055">
            <v>91381</v>
          </cell>
          <cell r="C2055" t="str">
            <v>CAMINHÃO BASCULANTE 10 M3, TRUCADO CABINE SIMPLES, PESO BRUTO TOTAL 23.000 KG, CARGA ÚTIL MÁXIMA 15.935 KG, DISTÂNCIA ENTRE EIXOS 4,80 M, POTÊNCIA 230 CV INCLUSIVE CAÇAMBA METÁLICA - JUROS. AF_06/2014</v>
          </cell>
          <cell r="D2055" t="str">
            <v>H</v>
          </cell>
          <cell r="E2055">
            <v>11.96</v>
          </cell>
        </row>
        <row r="2056">
          <cell r="B2056">
            <v>91383</v>
          </cell>
          <cell r="C2056" t="str">
            <v>CAMINHÃO BASCULANTE 10 M3, TRUCADO CABINE SIMPLES, PESO BRUTO TOTAL 23.000 KG, CARGA ÚTIL MÁXIMA 15.935 KG, DISTÂNCIA ENTRE EIXOS 4,80 M, POTÊNCIA 230 CV INCLUSIVE CAÇAMBA METÁLICA - MANUTENÇÃO. AF_06/2014</v>
          </cell>
          <cell r="D2056" t="str">
            <v>H</v>
          </cell>
          <cell r="E2056">
            <v>56.31</v>
          </cell>
        </row>
        <row r="2057">
          <cell r="B2057">
            <v>91384</v>
          </cell>
          <cell r="C2057" t="str">
            <v>CAMINHÃO BASCULANTE 10 M3, TRUCADO CABINE SIMPLES, PESO BRUTO TOTAL 23.000 KG, CARGA ÚTIL MÁXIMA 15.935 KG, DISTÂNCIA ENTRE EIXOS 4,80 M, POTÊNCIA 230 CV INCLUSIVE CAÇAMBA METÁLICA - MATERIAIS NA OPERAÇÃO. AF_06/2014</v>
          </cell>
          <cell r="D2057" t="str">
            <v>H</v>
          </cell>
          <cell r="E2057">
            <v>154.76</v>
          </cell>
        </row>
        <row r="2058">
          <cell r="B2058">
            <v>96030</v>
          </cell>
          <cell r="C2058" t="str">
            <v>CAMINHÃO BASCULANTE 10 M3, TRUCADO, POTÊNCIA 230 CV, INCLUSIVE CAÇAMBA METÁLICA, COM DISTRIBUIDOR DE AGREGADOS ACOPLADO - DEPRECIAÇÃO. AF_02/2017</v>
          </cell>
          <cell r="D2058" t="str">
            <v>H</v>
          </cell>
          <cell r="E2058">
            <v>38.85</v>
          </cell>
        </row>
        <row r="2059">
          <cell r="B2059">
            <v>96032</v>
          </cell>
          <cell r="C2059" t="str">
            <v>CAMINHÃO BASCULANTE 10 M3, TRUCADO, POTÊNCIA 230 CV, INCLUSIVE CAÇAMBA METÁLICA, COM DISTRIBUIDOR DE AGREGADOS ACOPLADO - IMPOSTOS E SEGUROS. AF_02/2017</v>
          </cell>
          <cell r="D2059" t="str">
            <v>H</v>
          </cell>
          <cell r="E2059">
            <v>5.4</v>
          </cell>
        </row>
        <row r="2060">
          <cell r="B2060">
            <v>96031</v>
          </cell>
          <cell r="C2060" t="str">
            <v>CAMINHÃO BASCULANTE 10 M3, TRUCADO, POTÊNCIA 230 CV, INCLUSIVE CAÇAMBA METÁLICA, COM DISTRIBUIDOR DE AGREGADOS ACOPLADO - JUROS. AF_02/2017</v>
          </cell>
          <cell r="D2060" t="str">
            <v>H</v>
          </cell>
          <cell r="E2060">
            <v>13.47</v>
          </cell>
        </row>
        <row r="2061">
          <cell r="B2061">
            <v>96033</v>
          </cell>
          <cell r="C2061" t="str">
            <v>CAMINHÃO BASCULANTE 10 M3, TRUCADO, POTÊNCIA 230 CV, INCLUSIVE CAÇAMBA METÁLICA, COM DISTRIBUIDOR DE AGREGADOS ACOPLADO - MANUTENÇÃO. AF_02/2017</v>
          </cell>
          <cell r="D2061" t="str">
            <v>H</v>
          </cell>
          <cell r="E2061">
            <v>62.44</v>
          </cell>
        </row>
        <row r="2062">
          <cell r="B2062">
            <v>96034</v>
          </cell>
          <cell r="C2062" t="str">
            <v>CAMINHÃO BASCULANTE 10 M3, TRUCADO, POTÊNCIA 230 CV, INCLUSIVE CAÇAMBA METÁLICA, COM DISTRIBUIDOR DE AGREGADOS ACOPLADO - MATERIAIS NA OPERAÇÃO. AF_02/2017</v>
          </cell>
          <cell r="D2062" t="str">
            <v>H</v>
          </cell>
          <cell r="E2062">
            <v>154.76</v>
          </cell>
        </row>
        <row r="2063">
          <cell r="B2063">
            <v>89870</v>
          </cell>
          <cell r="C2063" t="str">
            <v>CAMINHÃO BASCULANTE 14 M3, COM CAVALO MECÂNICO DE CAPACIDADE MÁXIMA DE TRAÇÃO COMBINADO DE 36000 KG, POTÊNCIA 286 CV, INCLUSIVE SEMIREBOQUE COM CAÇAMBA METÁLICA - DEPRECIAÇÃO. AF_12/2014</v>
          </cell>
          <cell r="D2063" t="str">
            <v>H</v>
          </cell>
          <cell r="E2063">
            <v>42.73</v>
          </cell>
        </row>
        <row r="2064">
          <cell r="B2064">
            <v>89872</v>
          </cell>
          <cell r="C2064" t="str">
            <v>CAMINHÃO BASCULANTE 14 M3, COM CAVALO MECÂNICO DE CAPACIDADE MÁXIMA DE TRAÇÃO COMBINADO DE 36000 KG, POTÊNCIA 286 CV, INCLUSIVE SEMIREBOQUE COM CAÇAMBA METÁLICA - IMPOSTOS E SEGUROS. AF_12/2014</v>
          </cell>
          <cell r="D2064" t="str">
            <v>H</v>
          </cell>
          <cell r="E2064">
            <v>5.91</v>
          </cell>
        </row>
        <row r="2065">
          <cell r="B2065">
            <v>89871</v>
          </cell>
          <cell r="C2065" t="str">
            <v>CAMINHÃO BASCULANTE 14 M3, COM CAVALO MECÂNICO DE CAPACIDADE MÁXIMA DE TRAÇÃO COMBINADO DE 36000 KG, POTÊNCIA 286 CV, INCLUSIVE SEMIREBOQUE COM CAÇAMBA METÁLICA - JUROS. AF_12/2014</v>
          </cell>
          <cell r="D2065" t="str">
            <v>H</v>
          </cell>
          <cell r="E2065">
            <v>14.64</v>
          </cell>
        </row>
        <row r="2066">
          <cell r="B2066">
            <v>89873</v>
          </cell>
          <cell r="C2066" t="str">
            <v>CAMINHÃO BASCULANTE 14 M3, COM CAVALO MECÂNICO DE CAPACIDADE MÁXIMA DE TRAÇÃO COMBINADO DE 36000 KG, POTÊNCIA 286 CV, INCLUSIVE SEMIREBOQUE COM CAÇAMBA METÁLICA - MANUTENÇÃO. AF_12/2014</v>
          </cell>
          <cell r="D2066" t="str">
            <v>H</v>
          </cell>
          <cell r="E2066">
            <v>72.02</v>
          </cell>
        </row>
        <row r="2067">
          <cell r="B2067">
            <v>89874</v>
          </cell>
          <cell r="C2067" t="str">
            <v>CAMINHÃO BASCULANTE 14 M3, COM CAVALO MECÂNICO DE CAPACIDADE MÁXIMA DE TRAÇÃO COMBINADO DE 36000 KG, POTÊNCIA 286 CV, INCLUSIVE SEMIREBOQUE COM CAÇAMBA METÁLICA - MATERIAIS NA OPERAÇÃO. AF_12/2014</v>
          </cell>
          <cell r="D2067" t="str">
            <v>H</v>
          </cell>
          <cell r="E2067">
            <v>192.43</v>
          </cell>
        </row>
        <row r="2068">
          <cell r="B2068">
            <v>89878</v>
          </cell>
          <cell r="C2068" t="str">
            <v>CAMINHÃO BASCULANTE 18 M3, COM CAVALO MECÂNICO DE CAPACIDADE MÁXIMA DE TRAÇÃO COMBINADO DE 45000 KG, POTÊNCIA 330 CV, INCLUSIVE SEMIREBOQUE COM CAÇAMBA METÁLICA - DEPRECIAÇÃO. AF_12/2014</v>
          </cell>
          <cell r="D2068" t="str">
            <v>H</v>
          </cell>
          <cell r="E2068">
            <v>46.11</v>
          </cell>
        </row>
        <row r="2069">
          <cell r="B2069">
            <v>89880</v>
          </cell>
          <cell r="C2069" t="str">
            <v>CAMINHÃO BASCULANTE 18 M3, COM CAVALO MECÂNICO DE CAPACIDADE MÁXIMA DE TRAÇÃO COMBINADO DE 45000 KG, POTÊNCIA 330 CV, INCLUSIVE SEMIREBOQUE COM CAÇAMBA METÁLICA - IMPOSTOS E SEGUROS. AF_12/2014</v>
          </cell>
          <cell r="D2069" t="str">
            <v>H</v>
          </cell>
          <cell r="E2069">
            <v>6.27</v>
          </cell>
        </row>
        <row r="2070">
          <cell r="B2070">
            <v>89879</v>
          </cell>
          <cell r="C2070" t="str">
            <v>CAMINHÃO BASCULANTE 18 M3, COM CAVALO MECÂNICO DE CAPACIDADE MÁXIMA DE TRAÇÃO COMBINADO DE 45000 KG, POTÊNCIA 330 CV, INCLUSIVE SEMIREBOQUE COM CAÇAMBA METÁLICA - JUROS. AF_12/2014</v>
          </cell>
          <cell r="D2070" t="str">
            <v>H</v>
          </cell>
          <cell r="E2070">
            <v>15.51</v>
          </cell>
        </row>
        <row r="2071">
          <cell r="B2071">
            <v>89881</v>
          </cell>
          <cell r="C2071" t="str">
            <v>CAMINHÃO BASCULANTE 18 M3, COM CAVALO MECÂNICO DE CAPACIDADE MÁXIMA DE TRAÇÃO COMBINADO DE 45000 KG, POTÊNCIA 330 CV, INCLUSIVE SEMIREBOQUE COM CAÇAMBA METÁLICA - MANUTENÇÃO. AF_12/2014</v>
          </cell>
          <cell r="D2071" t="str">
            <v>H</v>
          </cell>
          <cell r="E2071">
            <v>76.92</v>
          </cell>
        </row>
        <row r="2072">
          <cell r="B2072">
            <v>89882</v>
          </cell>
          <cell r="C2072" t="str">
            <v>CAMINHÃO BASCULANTE 18 M3, COM CAVALO MECÂNICO DE CAPACIDADE MÁXIMA DE TRAÇÃO COMBINADO DE 45000 KG, POTÊNCIA 330 CV, INCLUSIVE SEMIREBOQUE COM CAÇAMBA METÁLICA - MATERIAIS NA OPERAÇÃO. AF_12/2014</v>
          </cell>
          <cell r="D2072" t="str">
            <v>H</v>
          </cell>
          <cell r="E2072">
            <v>222.02</v>
          </cell>
        </row>
        <row r="2073">
          <cell r="B2073">
            <v>7058</v>
          </cell>
          <cell r="C2073" t="str">
            <v>CAMINHÃO BASCULANTE 6 M3 TOCO, PESO BRUTO TOTAL 16.000 KG, CARGA ÚTIL MÁXIMA 11.130 KG, DISTÂNCIA ENTRE EIXOS 5,36 M, POTÊNCIA 185 CV, INCLUSIVE CAÇAMBA METÁLICA - DEPRECIAÇÃO. AF_06/2014</v>
          </cell>
          <cell r="D2073" t="str">
            <v>H</v>
          </cell>
          <cell r="E2073">
            <v>24.73</v>
          </cell>
        </row>
        <row r="2074">
          <cell r="B2074">
            <v>91402</v>
          </cell>
          <cell r="C2074" t="str">
            <v>CAMINHÃO BASCULANTE 6 M3 TOCO, PESO BRUTO TOTAL 16.000 KG, CARGA ÚTIL MÁXIMA 11.130 KG, DISTÂNCIA ENTRE EIXOS 5,36 M, POTÊNCIA 185 CV, INCLUSIVE CAÇAMBA METÁLICA - IMPOSTOS E SEGUROS. AF_06/2014</v>
          </cell>
          <cell r="D2074" t="str">
            <v>H</v>
          </cell>
          <cell r="E2074">
            <v>3.81</v>
          </cell>
        </row>
        <row r="2075">
          <cell r="B2075">
            <v>7059</v>
          </cell>
          <cell r="C2075" t="str">
            <v>CAMINHÃO BASCULANTE 6 M3 TOCO, PESO BRUTO TOTAL 16.000 KG, CARGA ÚTIL MÁXIMA 11.130 KG, DISTÂNCIA ENTRE EIXOS 5,36 M, POTÊNCIA 185 CV, INCLUSIVE CAÇAMBA METÁLICA - JUROS. AF_06/2014</v>
          </cell>
          <cell r="D2075" t="str">
            <v>H</v>
          </cell>
          <cell r="E2075">
            <v>9.42</v>
          </cell>
        </row>
        <row r="2076">
          <cell r="B2076">
            <v>7060</v>
          </cell>
          <cell r="C2076" t="str">
            <v>CAMINHÃO BASCULANTE 6 M3 TOCO, PESO BRUTO TOTAL 16.000 KG, CARGA ÚTIL MÁXIMA 11.130 KG, DISTÂNCIA ENTRE EIXOS 5,36 M, POTÊNCIA 185 CV, INCLUSIVE CAÇAMBA METÁLICA - MANUTENÇÃO. AF_06/2014</v>
          </cell>
          <cell r="D2076" t="str">
            <v>H</v>
          </cell>
          <cell r="E2076">
            <v>44.3</v>
          </cell>
        </row>
        <row r="2077">
          <cell r="B2077">
            <v>7061</v>
          </cell>
          <cell r="C2077" t="str">
            <v>CAMINHÃO BASCULANTE 6 M3 TOCO, PESO BRUTO TOTAL 16.000 KG, CARGA ÚTIL MÁXIMA 11.130 KG, DISTÂNCIA ENTRE EIXOS 5,36 M, POTÊNCIA 185 CV, INCLUSIVE CAÇAMBA METÁLICA - MATERIAIS NA OPERAÇÃO. AF_06/2014</v>
          </cell>
          <cell r="D2077" t="str">
            <v>H</v>
          </cell>
          <cell r="E2077">
            <v>88.93</v>
          </cell>
        </row>
        <row r="2078">
          <cell r="B2078">
            <v>91367</v>
          </cell>
          <cell r="C2078" t="str">
            <v>CAMINHÃO BASCULANTE 6 M3, PESO BRUTO TOTAL 16.000 KG, CARGA ÚTIL MÁXIMA 13.071 KG, DISTÂNCIA ENTRE EIXOS 4,80 M, POTÊNCIA 230 CV INCLUSIVE CAÇAMBA METÁLICA - DEPRECIAÇÃO. AF_06/2014</v>
          </cell>
          <cell r="D2078" t="str">
            <v>H</v>
          </cell>
          <cell r="E2078">
            <v>23.92</v>
          </cell>
        </row>
        <row r="2079">
          <cell r="B2079">
            <v>91369</v>
          </cell>
          <cell r="C2079" t="str">
            <v>CAMINHÃO BASCULANTE 6 M3, PESO BRUTO TOTAL 16.000 KG, CARGA ÚTIL MÁXIMA 13.071 KG, DISTÂNCIA ENTRE EIXOS 4,80 M, POTÊNCIA 230 CV INCLUSIVE CAÇAMBA METÁLICA - IMPOSTOS E SEGUROS. AF_06/2014</v>
          </cell>
          <cell r="D2079" t="str">
            <v>H</v>
          </cell>
          <cell r="E2079">
            <v>3.67</v>
          </cell>
        </row>
        <row r="2080">
          <cell r="B2080">
            <v>91368</v>
          </cell>
          <cell r="C2080" t="str">
            <v>CAMINHÃO BASCULANTE 6 M3, PESO BRUTO TOTAL 16.000 KG, CARGA ÚTIL MÁXIMA 13.071 KG, DISTÂNCIA ENTRE EIXOS 4,80 M, POTÊNCIA 230 CV INCLUSIVE CAÇAMBA METÁLICA - JUROS. AF_06/2014</v>
          </cell>
          <cell r="D2080" t="str">
            <v>H</v>
          </cell>
          <cell r="E2080">
            <v>9.09</v>
          </cell>
        </row>
        <row r="2081">
          <cell r="B2081">
            <v>5695</v>
          </cell>
          <cell r="C2081" t="str">
            <v>CAMINHÃO BASCULANTE 6 M3, PESO BRUTO TOTAL 16.000 KG, CARGA ÚTIL MÁXIMA 13.071 KG, DISTÂNCIA ENTRE EIXOS 4,80 M, POTÊNCIA 230 CV INCLUSIVE CAÇAMBA METÁLICA - MANUTENÇÃO. AF_06/2014</v>
          </cell>
          <cell r="D2081" t="str">
            <v>H</v>
          </cell>
          <cell r="E2081">
            <v>42.85</v>
          </cell>
        </row>
        <row r="2082">
          <cell r="B2082">
            <v>53792</v>
          </cell>
          <cell r="C2082" t="str">
            <v>CAMINHÃO BASCULANTE 6 M3, PESO BRUTO TOTAL 16.000 KG, CARGA ÚTIL MÁXIMA 13.071 KG, DISTÂNCIA ENTRE EIXOS 4,80 M, POTÊNCIA 230 CV INCLUSIVE CAÇAMBA METÁLICA - MATERIAIS NA OPERAÇÃO. AF_06/2014</v>
          </cell>
          <cell r="D2082" t="str">
            <v>H</v>
          </cell>
          <cell r="E2082">
            <v>110.55</v>
          </cell>
        </row>
        <row r="2083">
          <cell r="B2083">
            <v>106347</v>
          </cell>
          <cell r="C2083" t="str">
            <v>CAMINHÃO BITRUCK TRAÇÃO 8X2, PBT 29.000 KG, PESO BRUTO TOTAL COMBINADO (PBTC) *36.000* KG, POTÊNCIA 321 CV, INCLUSIVE PLATAFORMA GUINCHO-SOCORRO, COMPRIMENTO ÚTIL 10 M, LARGURA 2,60 M COM GUINCHO DE ARRASTE BASCULANTE - DEPRECIAÇÃO. AF_11/2025</v>
          </cell>
          <cell r="D2083" t="str">
            <v>H</v>
          </cell>
          <cell r="E2083">
            <v>0</v>
          </cell>
        </row>
        <row r="2084">
          <cell r="B2084">
            <v>106350</v>
          </cell>
          <cell r="C2084" t="str">
            <v>CAMINHÃO BITRUCK TRAÇÃO 8X2, PBT 29.000 KG, PESO BRUTO TOTAL COMBINADO (PBTC) *36.000* KG, POTÊNCIA 321 CV, INCLUSIVE PLATAFORMA GUINCHO-SOCORRO, COMPRIMENTO ÚTIL 10 M, LARGURA 2,60 M COM GUINCHO DE ARRASTE BASCULANTE - IMPOSTOS E SEGUROS. AF_11/2025</v>
          </cell>
          <cell r="D2084" t="str">
            <v>H</v>
          </cell>
          <cell r="E2084">
            <v>0</v>
          </cell>
        </row>
        <row r="2085">
          <cell r="B2085">
            <v>106348</v>
          </cell>
          <cell r="C2085" t="str">
            <v>CAMINHÃO BITRUCK TRAÇÃO 8X2, PBT 29.000 KG, PESO BRUTO TOTAL COMBINADO (PBTC) *36.000* KG, POTÊNCIA 321 CV, INCLUSIVE PLATAFORMA GUINCHO-SOCORRO, COMPRIMENTO ÚTIL 10 M, LARGURA 2,60 M COM GUINCHO DE ARRASTE BASCULANTE - JUROS. AF_11/2025</v>
          </cell>
          <cell r="D2085" t="str">
            <v>H</v>
          </cell>
          <cell r="E2085">
            <v>0</v>
          </cell>
        </row>
        <row r="2086">
          <cell r="B2086">
            <v>106349</v>
          </cell>
          <cell r="C2086" t="str">
            <v>CAMINHÃO BITRUCK TRAÇÃO 8X2, PBT 29.000 KG, PESO BRUTO TOTAL COMBINADO (PBTC) *36.000* KG, POTÊNCIA 321 CV, INCLUSIVE PLATAFORMA GUINCHO-SOCORRO, COMPRIMENTO ÚTIL 10 M, LARGURA 2,60 M COM GUINCHO DE ARRASTE BASCULANTE - MANUTENÇÃO. AF_11/2025</v>
          </cell>
          <cell r="D2086" t="str">
            <v>H</v>
          </cell>
          <cell r="E2086">
            <v>0</v>
          </cell>
        </row>
        <row r="2087">
          <cell r="B2087">
            <v>106351</v>
          </cell>
          <cell r="C2087" t="str">
            <v>CAMINHÃO BITRUCK TRAÇÃO 8X2, PBT 29.000 KG, PESO BRUTO TOTAL COMBINADO (PBTC) *36.000* KG, POTÊNCIA 321 CV, INCLUSIVE PLATAFORMA GUINCHO-SOCORRO, COMPRIMENTO ÚTIL 10 M, LARGURA 2,60 M COM GUINCHO DE ARRASTE BASCULANTE - MATERIAIS NA OPERAÇÃO. AF_11/2025</v>
          </cell>
          <cell r="D2087" t="str">
            <v>H</v>
          </cell>
          <cell r="E2087">
            <v>216.01</v>
          </cell>
        </row>
        <row r="2088">
          <cell r="B2088">
            <v>106337</v>
          </cell>
          <cell r="C2088"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2088" t="str">
            <v>H</v>
          </cell>
          <cell r="E2088">
            <v>0</v>
          </cell>
        </row>
        <row r="2089">
          <cell r="B2089">
            <v>106340</v>
          </cell>
          <cell r="C2089"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2089" t="str">
            <v>H</v>
          </cell>
          <cell r="E2089">
            <v>0</v>
          </cell>
        </row>
        <row r="2090">
          <cell r="B2090">
            <v>106338</v>
          </cell>
          <cell r="C2090" t="str">
            <v>CAMINHÃO BITRUCK TRAÇÃO 8X2, PBT 29.000 KG, PESO BRUTO TOTAL COMBINADO (PBTC) *36.000* KG, POTÊNCIA 321 CV, INCLUSIVE PLATAFORMA SOBRE CHASSI, COMPRIMENTO ÚTIL 10 M, LARGURA 2,60 M COM GUINCHO DE ARRASTE E RAMPA COM ACIONAMENTO ELETRO-HIDRÁULICO - JUROS. AF_11/2025</v>
          </cell>
          <cell r="D2090" t="str">
            <v>H</v>
          </cell>
          <cell r="E2090">
            <v>0</v>
          </cell>
        </row>
        <row r="2091">
          <cell r="B2091">
            <v>106339</v>
          </cell>
          <cell r="C2091"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2091" t="str">
            <v>H</v>
          </cell>
          <cell r="E2091">
            <v>0</v>
          </cell>
        </row>
        <row r="2092">
          <cell r="B2092">
            <v>106341</v>
          </cell>
          <cell r="C2092"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2092" t="str">
            <v>H</v>
          </cell>
          <cell r="E2092">
            <v>293.13</v>
          </cell>
        </row>
        <row r="2093">
          <cell r="B2093">
            <v>92237</v>
          </cell>
          <cell r="C2093" t="str">
            <v>CAMINHÃO DE TRANSPORTE DE MATERIAL ASFÁLTICO 20.000 L, COM CAVALO MECÂNICO DE CAPACIDADE MÁXIMA DE TRAÇÃO COMBINADO DE 45.000 KG, POTÊNCIA 330 CV, INCLUSIVE TANQUE DE ASFALTO COM MAÇARICO - DEPRECIAÇÃO. AF_12/2015</v>
          </cell>
          <cell r="D2093" t="str">
            <v>H</v>
          </cell>
          <cell r="E2093">
            <v>29.72</v>
          </cell>
        </row>
        <row r="2094">
          <cell r="B2094">
            <v>92239</v>
          </cell>
          <cell r="C2094" t="str">
            <v>CAMINHÃO DE TRANSPORTE DE MATERIAL ASFÁLTICO 20.000 L, COM CAVALO MECÂNICO DE CAPACIDADE MÁXIMA DE TRAÇÃO COMBINADO DE 45.000 KG, POTÊNCIA 330 CV, INCLUSIVE TANQUE DE ASFALTO COM MAÇARICO - IMPOSTOS E SEGUROS. AF_12/2015</v>
          </cell>
          <cell r="D2094" t="str">
            <v>H</v>
          </cell>
          <cell r="E2094">
            <v>4.83</v>
          </cell>
        </row>
        <row r="2095">
          <cell r="B2095">
            <v>92238</v>
          </cell>
          <cell r="C2095" t="str">
            <v>CAMINHÃO DE TRANSPORTE DE MATERIAL ASFÁLTICO 20.000 L, COM CAVALO MECÂNICO DE CAPACIDADE MÁXIMA DE TRAÇÃO COMBINADO DE 45.000 KG, POTÊNCIA 330 CV, INCLUSIVE TANQUE DE ASFALTO COM MAÇARICO - JUROS. AF_12/2015</v>
          </cell>
          <cell r="D2095" t="str">
            <v>H</v>
          </cell>
          <cell r="E2095">
            <v>11.95</v>
          </cell>
        </row>
        <row r="2096">
          <cell r="B2096">
            <v>92240</v>
          </cell>
          <cell r="C2096" t="str">
            <v>CAMINHÃO DE TRANSPORTE DE MATERIAL ASFÁLTICO 20.000 L, COM CAVALO MECÂNICO DE CAPACIDADE MÁXIMA DE TRAÇÃO COMBINADO DE 45.000 KG, POTÊNCIA 330 CV, INCLUSIVE TANQUE DE ASFALTO COM MAÇARICO - MANUTENÇÃO. AF_12/2015</v>
          </cell>
          <cell r="D2096" t="str">
            <v>H</v>
          </cell>
          <cell r="E2096">
            <v>53.17</v>
          </cell>
        </row>
        <row r="2097">
          <cell r="B2097">
            <v>92241</v>
          </cell>
          <cell r="C2097" t="str">
            <v>CAMINHÃO DE TRANSPORTE DE MATERIAL ASFÁLTICO 20.000 L, COM CAVALO MECÂNICO DE CAPACIDADE MÁXIMA DE TRAÇÃO COMBINADO DE 45.000 KG, POTÊNCIA 330 CV, INCLUSIVE TANQUE DE ASFALTO COM MAÇARICO - MATERIAIS NA OPERAÇÃO. AF_12/2015</v>
          </cell>
          <cell r="D2097" t="str">
            <v>H</v>
          </cell>
          <cell r="E2097">
            <v>301.35000000000002</v>
          </cell>
        </row>
        <row r="2098">
          <cell r="B2098">
            <v>91640</v>
          </cell>
          <cell r="C2098" t="str">
            <v>CAMINHÃO DE TRANSPORTE DE MATERIAL ASFÁLTICO 30.000 L, COM CAVALO MECÂNICO DE CAPACIDADE MÁXIMA DE TRAÇÃO COMBINADO DE 66.000 KG, POTÊNCIA 360 CV, INCLUSIVE TANQUE DE ASFALTO COM SERPENTINA - DEPRECIAÇÃO. AF_08/2015</v>
          </cell>
          <cell r="D2098" t="str">
            <v>H</v>
          </cell>
          <cell r="E2098">
            <v>40.770000000000003</v>
          </cell>
        </row>
        <row r="2099">
          <cell r="B2099">
            <v>91642</v>
          </cell>
          <cell r="C2099" t="str">
            <v>CAMINHÃO DE TRANSPORTE DE MATERIAL ASFÁLTICO 30.000 L, COM CAVALO MECÂNICO DE CAPACIDADE MÁXIMA DE TRAÇÃO COMBINADO DE 66.000 KG, POTÊNCIA 360 CV, INCLUSIVE TANQUE DE ASFALTO COM SERPENTINA - IMPOSTOS E SEGUROS. AF_08/2015</v>
          </cell>
          <cell r="D2099" t="str">
            <v>H</v>
          </cell>
          <cell r="E2099">
            <v>6.64</v>
          </cell>
        </row>
        <row r="2100">
          <cell r="B2100">
            <v>91641</v>
          </cell>
          <cell r="C2100" t="str">
            <v>CAMINHÃO DE TRANSPORTE DE MATERIAL ASFÁLTICO 30.000 L, COM CAVALO MECÂNICO DE CAPACIDADE MÁXIMA DE TRAÇÃO COMBINADO DE 66.000 KG, POTÊNCIA 360 CV, INCLUSIVE TANQUE DE ASFALTO COM SERPENTINA - JUROS. AF_08/2015</v>
          </cell>
          <cell r="D2100" t="str">
            <v>H</v>
          </cell>
          <cell r="E2100">
            <v>16.43</v>
          </cell>
        </row>
        <row r="2101">
          <cell r="B2101">
            <v>91643</v>
          </cell>
          <cell r="C2101" t="str">
            <v>CAMINHÃO DE TRANSPORTE DE MATERIAL ASFÁLTICO 30.000 L, COM CAVALO MECÂNICO DE CAPACIDADE MÁXIMA DE TRAÇÃO COMBINADO DE 66.000 KG, POTÊNCIA 360 CV, INCLUSIVE TANQUE DE ASFALTO COM SERPENTINA - MANUTENÇÃO. AF_08/2015</v>
          </cell>
          <cell r="D2101" t="str">
            <v>H</v>
          </cell>
          <cell r="E2101">
            <v>73.290000000000006</v>
          </cell>
        </row>
        <row r="2102">
          <cell r="B2102">
            <v>91644</v>
          </cell>
          <cell r="C2102" t="str">
            <v>CAMINHÃO DE TRANSPORTE DE MATERIAL ASFÁLTICO 30.000 L, COM CAVALO MECÂNICO DE CAPACIDADE MÁXIMA DE TRAÇÃO COMBINADO DE 66.000 KG, POTÊNCIA 360 CV, INCLUSIVE TANQUE DE ASFALTO COM SERPENTINA - MATERIAIS NA OPERAÇÃO. AF_08/2015</v>
          </cell>
          <cell r="D2102" t="str">
            <v>H</v>
          </cell>
          <cell r="E2102">
            <v>328.72</v>
          </cell>
        </row>
        <row r="2103">
          <cell r="B2103">
            <v>92105</v>
          </cell>
          <cell r="C2103" t="str">
            <v>CAMINHÃO PARA EQUIPAMENTO DE LIMPEZA A SUCÇÃO COM CAMINHÃO TRUCADO DE PESO BRUTO TOTAL 23000 KG, CARGA ÚTIL MÁX. 15935 KG, DISTÂNCIA ENTRE EIXOS 4,80 M, POTÊNCIA 230 CV, INCLUSIVE LIMPADORA A SUCÇÃO, TANQUE 12000 L - MATERIAIS NA OPERAÇÃO. AF_05/2023</v>
          </cell>
          <cell r="D2103" t="str">
            <v>H</v>
          </cell>
          <cell r="E2103">
            <v>210</v>
          </cell>
        </row>
        <row r="2104">
          <cell r="B2104">
            <v>92101</v>
          </cell>
          <cell r="C2104" t="str">
            <v>CAMINHÃO PARA EQUIPAMENTO DE LIMPEZA A SUCÇÃO COM CAMINHÃO TRUCADO DE PESO BRUTO TOTAL 23000 KG, CARGA ÚTIL MÁXIMA 15935 KG, DISTÂNCIA ENTRE EIXOS 4,80 M, POTÊNCIA 230 CV, INCLUSIVE LIMPADORA A SUCÇÃO, TANQUE 12000 L - DEPRECIAÇÃO. AF_05/2023</v>
          </cell>
          <cell r="D2104" t="str">
            <v>H</v>
          </cell>
          <cell r="E2104">
            <v>47.45</v>
          </cell>
        </row>
        <row r="2105">
          <cell r="B2105">
            <v>92103</v>
          </cell>
          <cell r="C2105" t="str">
            <v>CAMINHÃO PARA EQUIPAMENTO DE LIMPEZA A SUCÇÃO COM CAMINHÃO TRUCADO DE PESO BRUTO TOTAL 23000 KG, CARGA ÚTIL MÁXIMA 15935 KG, DISTÂNCIA ENTRE EIXOS 4,80 M, POTÊNCIA 230 CV, INCLUSIVE LIMPADORA A SUCÇÃO, TANQUE 12000 L - IMPOSTOS E SEGUROS. AF_05/2023</v>
          </cell>
          <cell r="D2105" t="str">
            <v>H</v>
          </cell>
          <cell r="E2105">
            <v>6</v>
          </cell>
        </row>
        <row r="2106">
          <cell r="B2106">
            <v>92102</v>
          </cell>
          <cell r="C2106" t="str">
            <v>CAMINHÃO PARA EQUIPAMENTO DE LIMPEZA A SUCÇÃO COM CAMINHÃO TRUCADO DE PESO BRUTO TOTAL 23000 KG, CARGA ÚTIL MÁXIMA 15935 KG, DISTÂNCIA ENTRE EIXOS 4,80 M, POTÊNCIA 230 CV, INCLUSIVE LIMPADORA A SUCÇÃO, TANQUE 12000 L - JUROS. AF_05/2023</v>
          </cell>
          <cell r="D2106" t="str">
            <v>H</v>
          </cell>
          <cell r="E2106">
            <v>14.83</v>
          </cell>
        </row>
        <row r="2107">
          <cell r="B2107">
            <v>92104</v>
          </cell>
          <cell r="C2107" t="str">
            <v>CAMINHÃO PARA EQUIPAMENTO DE LIMPEZA A SUCÇÃO COM CAMINHÃO TRUCADO DE PESO BRUTO TOTAL 23000 KG, CARGA ÚTIL MÁXIMA 15935 KG, DISTÂNCIA ENTRE EIXOS 4,80 M, POTÊNCIA 230 CV, INCLUSIVE LIMPADORA A SUCÇÃO, TANQUE 12000 L - MANUTENÇÃO. AF_05/2023</v>
          </cell>
          <cell r="D2107" t="str">
            <v>H</v>
          </cell>
          <cell r="E2107">
            <v>74.77</v>
          </cell>
        </row>
        <row r="2108">
          <cell r="B2108">
            <v>91396</v>
          </cell>
          <cell r="C2108" t="str">
            <v>CAMINHÃO PIPA 10.000 L TRUCADO, PESO BRUTO TOTAL 23.000 KG, CARGA ÚTIL MÁXIMA 15.935 KG, DISTÂNCIA ENTRE EIXOS 4,8 M, POTÊNCIA 230 CV, INCLUSIVE TANQUE DE AÇO PARA TRANSPORTE DE ÁGUA - DEPRECIAÇÃO. AF_06/2014</v>
          </cell>
          <cell r="D2108" t="str">
            <v>H</v>
          </cell>
          <cell r="E2108">
            <v>30.62</v>
          </cell>
        </row>
        <row r="2109">
          <cell r="B2109">
            <v>91398</v>
          </cell>
          <cell r="C2109" t="str">
            <v>CAMINHÃO PIPA 10.000 L TRUCADO, PESO BRUTO TOTAL 23.000 KG, CARGA ÚTIL MÁXIMA 15.935 KG, DISTÂNCIA ENTRE EIXOS 4,8 M, POTÊNCIA 230 CV, INCLUSIVE TANQUE DE AÇO PARA TRANSPORTE DE ÁGUA - IMPOSTOS E SEGUROS. AF_06/2014</v>
          </cell>
          <cell r="D2109" t="str">
            <v>H</v>
          </cell>
          <cell r="E2109">
            <v>4.7699999999999996</v>
          </cell>
        </row>
        <row r="2110">
          <cell r="B2110">
            <v>91397</v>
          </cell>
          <cell r="C2110" t="str">
            <v>CAMINHÃO PIPA 10.000 L TRUCADO, PESO BRUTO TOTAL 23.000 KG, CARGA ÚTIL MÁXIMA 15.935 KG, DISTÂNCIA ENTRE EIXOS 4,8 M, POTÊNCIA 230 CV, INCLUSIVE TANQUE DE AÇO PARA TRANSPORTE DE ÁGUA - JUROS. AF_06/2014</v>
          </cell>
          <cell r="D2110" t="str">
            <v>H</v>
          </cell>
          <cell r="E2110">
            <v>11.83</v>
          </cell>
        </row>
        <row r="2111">
          <cell r="B2111">
            <v>5763</v>
          </cell>
          <cell r="C2111" t="str">
            <v>CAMINHÃO PIPA 10.000 L TRUCADO, PESO BRUTO TOTAL 23.000 KG, CARGA ÚTIL MÁXIMA 15.935 KG, DISTÂNCIA ENTRE EIXOS 4,8 M, POTÊNCIA 230 CV, INCLUSIVE TANQUE DE AÇO PARA TRANSPORTE DE ÁGUA - MANUTENÇÃO. AF_06/2014</v>
          </cell>
          <cell r="D2111" t="str">
            <v>H</v>
          </cell>
          <cell r="E2111">
            <v>54.26</v>
          </cell>
        </row>
        <row r="2112">
          <cell r="B2112">
            <v>53831</v>
          </cell>
          <cell r="C2112" t="str">
            <v>CAMINHÃO PIPA 10.000 L TRUCADO, PESO BRUTO TOTAL 23.000 KG, CARGA ÚTIL MÁXIMA 15.935 KG, DISTÂNCIA ENTRE EIXOS 4,8 M, POTÊNCIA 230 CV, INCLUSIVE TANQUE DE AÇO PARA TRANSPORTE DE ÁGUA - MATERIAIS NA OPERAÇÃO. AF_06/2014</v>
          </cell>
          <cell r="D2112" t="str">
            <v>H</v>
          </cell>
          <cell r="E2112">
            <v>210</v>
          </cell>
        </row>
        <row r="2113">
          <cell r="B2113">
            <v>106222</v>
          </cell>
          <cell r="C2113" t="str">
            <v>CAMINHÃO PIPA 14.000 L TRUCADO, PESO BRUTO TOTAL 23.000 KG, CARGA ÚTIL MÁXIMA 16.540 KG, DISTÂNCIA ENTRE EIXOS 4,8 M, POTÊNCIA 256 CV, INCLUSIVE TANQUE DE AÇO PARA TRANSPORTE DE ÁGUA - DEPRECIAÇÃO. AF_10/2025</v>
          </cell>
          <cell r="D2113" t="str">
            <v>H</v>
          </cell>
          <cell r="E2113">
            <v>30.48</v>
          </cell>
        </row>
        <row r="2114">
          <cell r="B2114">
            <v>106225</v>
          </cell>
          <cell r="C2114" t="str">
            <v>CAMINHÃO PIPA 14.000 L TRUCADO, PESO BRUTO TOTAL 23.000 KG, CARGA ÚTIL MÁXIMA 16.540 KG, DISTÂNCIA ENTRE EIXOS 4,8 M, POTÊNCIA 256 CV, INCLUSIVE TANQUE DE AÇO PARA TRANSPORTE DE ÁGUA - IMPOSTOS E SEGUROS. AF_10/2025</v>
          </cell>
          <cell r="D2114" t="str">
            <v>H</v>
          </cell>
          <cell r="E2114">
            <v>4.6900000000000004</v>
          </cell>
        </row>
        <row r="2115">
          <cell r="B2115">
            <v>106223</v>
          </cell>
          <cell r="C2115" t="str">
            <v>CAMINHÃO PIPA 14.000 L TRUCADO, PESO BRUTO TOTAL 23.000 KG, CARGA ÚTIL MÁXIMA 16.540 KG, DISTÂNCIA ENTRE EIXOS 4,8 M, POTÊNCIA 256 CV, INCLUSIVE TANQUE DE AÇO PARA TRANSPORTE DE ÁGUA - JUROS. AF_10/2025</v>
          </cell>
          <cell r="D2115" t="str">
            <v>H</v>
          </cell>
          <cell r="E2115">
            <v>11.59</v>
          </cell>
        </row>
        <row r="2116">
          <cell r="B2116">
            <v>106224</v>
          </cell>
          <cell r="C2116" t="str">
            <v>CAMINHÃO PIPA 14.000 L TRUCADO, PESO BRUTO TOTAL 23.000 KG, CARGA ÚTIL MÁXIMA 16.540 KG, DISTÂNCIA ENTRE EIXOS 4,8 M, POTÊNCIA 256 CV, INCLUSIVE TANQUE DE AÇO PARA TRANSPORTE DE ÁGUA - MANUTENÇÃO. AF_10/2025</v>
          </cell>
          <cell r="D2116" t="str">
            <v>H</v>
          </cell>
          <cell r="E2116">
            <v>53.25</v>
          </cell>
        </row>
        <row r="2117">
          <cell r="B2117">
            <v>106226</v>
          </cell>
          <cell r="C2117" t="str">
            <v>CAMINHÃO PIPA 14.000 L TRUCADO, PESO BRUTO TOTAL 23.000 KG, CARGA ÚTIL MÁXIMA 16.540 KG, DISTÂNCIA ENTRE EIXOS 4,8 M, POTÊNCIA 256 CV, INCLUSIVE TANQUE DE AÇO PARA TRANSPORTE DE ÁGUA - MATERIAIS NA OPERAÇÃO. AF_10/2025</v>
          </cell>
          <cell r="D2117" t="str">
            <v>H</v>
          </cell>
          <cell r="E2117">
            <v>172.26</v>
          </cell>
        </row>
        <row r="2118">
          <cell r="B2118">
            <v>91359</v>
          </cell>
          <cell r="C2118" t="str">
            <v>CAMINHÃO PIPA 6.000 L, PESO BRUTO TOTAL 13.000 KG, DISTÂNCIA ENTRE EIXOS 4,80 M, POTÊNCIA 189 CV INCLUSIVE TANQUE DE AÇO PARA TRANSPORTE DE ÁGUA, CAPACIDADE 6 M3 - DEPRECIAÇÃO. AF_06/2014</v>
          </cell>
          <cell r="D2118" t="str">
            <v>H</v>
          </cell>
          <cell r="E2118">
            <v>22.08</v>
          </cell>
        </row>
        <row r="2119">
          <cell r="B2119">
            <v>91361</v>
          </cell>
          <cell r="C2119" t="str">
            <v>CAMINHÃO PIPA 6.000 L, PESO BRUTO TOTAL 13.000 KG, DISTÂNCIA ENTRE EIXOS 4,80 M, POTÊNCIA 189 CV INCLUSIVE TANQUE DE AÇO PARA TRANSPORTE DE ÁGUA, CAPACIDADE 6 M3 - IMPOSTOS E SEGUROS. AF_06/2014</v>
          </cell>
          <cell r="D2119" t="str">
            <v>H</v>
          </cell>
          <cell r="E2119">
            <v>3.41</v>
          </cell>
        </row>
        <row r="2120">
          <cell r="B2120">
            <v>91360</v>
          </cell>
          <cell r="C2120" t="str">
            <v>CAMINHÃO PIPA 6.000 L, PESO BRUTO TOTAL 13.000 KG, DISTÂNCIA ENTRE EIXOS 4,80 M, POTÊNCIA 189 CV INCLUSIVE TANQUE DE AÇO PARA TRANSPORTE DE ÁGUA, CAPACIDADE 6 M3 - JUROS. AF_06/2014</v>
          </cell>
          <cell r="D2120" t="str">
            <v>H</v>
          </cell>
          <cell r="E2120">
            <v>8.44</v>
          </cell>
        </row>
        <row r="2121">
          <cell r="B2121">
            <v>53882</v>
          </cell>
          <cell r="C2121" t="str">
            <v>CAMINHÃO PIPA 6.000 L, PESO BRUTO TOTAL 13.000 KG, DISTÂNCIA ENTRE EIXOS 4,80 M, POTÊNCIA 189 CV INCLUSIVE TANQUE DE AÇO PARA TRANSPORTE DE ÁGUA, CAPACIDADE 6 M3 - MANUTENÇÃO. AF_06/2014</v>
          </cell>
          <cell r="D2121" t="str">
            <v>H</v>
          </cell>
          <cell r="E2121">
            <v>38.770000000000003</v>
          </cell>
        </row>
        <row r="2122">
          <cell r="B2122">
            <v>5747</v>
          </cell>
          <cell r="C2122" t="str">
            <v>CAMINHÃO PIPA 6.000 L, PESO BRUTO TOTAL 13.000 KG, DISTÂNCIA ENTRE EIXOS 4,80 M, POTÊNCIA 189 CV INCLUSIVE TANQUE DE AÇO PARA TRANSPORTE DE ÁGUA, CAPACIDADE 6 M3 - MATERIAIS NA OPERAÇÃO. AF_06/2014</v>
          </cell>
          <cell r="D2122" t="str">
            <v>H</v>
          </cell>
          <cell r="E2122">
            <v>172.58</v>
          </cell>
        </row>
        <row r="2123">
          <cell r="B2123">
            <v>104699</v>
          </cell>
          <cell r="C2123" t="str">
            <v>CAMINHÃO TANQUE PARA HIDROSSEMEADURA, COM CAPACIDADE DE 8.000 LITROS, INCLUINDO BOMBA PARA LANÇAMENTO COM MOTOR DIESEL COM POTÊNCIA DE 105 CV - DEPRECIAÇÃO. AF_06/2023</v>
          </cell>
          <cell r="D2123" t="str">
            <v>H</v>
          </cell>
          <cell r="E2123">
            <v>0</v>
          </cell>
        </row>
        <row r="2124">
          <cell r="B2124">
            <v>104702</v>
          </cell>
          <cell r="C2124" t="str">
            <v>CAMINHÃO TANQUE PARA HIDROSSEMEADURA, COM CAPACIDADE DE 8.000 LITROS, INCLUINDO BOMBA PARA LANÇAMENTO COM MOTOR DIESEL COM POTÊNCIA DE 105 CV - IMPOSTOS E SEGUROS. AF_06/2023</v>
          </cell>
          <cell r="D2124" t="str">
            <v>H</v>
          </cell>
          <cell r="E2124">
            <v>0</v>
          </cell>
        </row>
        <row r="2125">
          <cell r="B2125">
            <v>104700</v>
          </cell>
          <cell r="C2125" t="str">
            <v>CAMINHÃO TANQUE PARA HIDROSSEMEADURA, COM CAPACIDADE DE 8.000 LITROS, INCLUINDO BOMBA PARA LANÇAMENTO COM MOTOR DIESEL COM POTÊNCIA DE 105 CV - JUROS. AF_06/2023</v>
          </cell>
          <cell r="D2125" t="str">
            <v>H</v>
          </cell>
          <cell r="E2125">
            <v>0</v>
          </cell>
        </row>
        <row r="2126">
          <cell r="B2126">
            <v>104701</v>
          </cell>
          <cell r="C2126" t="str">
            <v>CAMINHÃO TANQUE PARA HIDROSSEMEADURA, COM CAPACIDADE DE 8.000 LITROS, INCLUINDO BOMBA PARA LANÇAMENTO COM MOTOR DIESEL COM POTÊNCIA DE 105 CV - MANUTENÇÃO. AF_06/2023</v>
          </cell>
          <cell r="D2126" t="str">
            <v>H</v>
          </cell>
          <cell r="E2126">
            <v>0</v>
          </cell>
        </row>
        <row r="2127">
          <cell r="B2127">
            <v>104703</v>
          </cell>
          <cell r="C2127" t="str">
            <v>CAMINHÃO TANQUE PARA HIDROSSEMEADURA, COM CAPACIDADE DE 8.000 LITROS, INCLUINDO BOMBA PARA LANÇAMENTO COM MOTOR DIESEL COM POTÊNCIA DE 105 CV - MATERIAIS NA OPERAÇÃO. AF_06/2023</v>
          </cell>
          <cell r="D2127" t="str">
            <v>H</v>
          </cell>
          <cell r="E2127">
            <v>100.95</v>
          </cell>
        </row>
        <row r="2128">
          <cell r="B2128">
            <v>91390</v>
          </cell>
          <cell r="C2128" t="str">
            <v>CAMINHÃO TOCO, PBT 14.300 KG, CARGA ÚTIL MÁX. 9.710 KG, DIST. ENTRE EIXOS 3,56 M, POTÊNCIA 185 CV, INCLUSIVE CARROCERIA FIXA ABERTA DE MADEIRA P/ TRANSPORTE GERAL DE CARGA SECA, DIMEN. APROX. 2,50 X 6,50 X 0,50 M - DEPRECIAÇÃO. AF_06/2014</v>
          </cell>
          <cell r="D2128" t="str">
            <v>H</v>
          </cell>
          <cell r="E2128">
            <v>20.5</v>
          </cell>
        </row>
        <row r="2129">
          <cell r="B2129">
            <v>91392</v>
          </cell>
          <cell r="C2129" t="str">
            <v>CAMINHÃO TOCO, PBT 14.300 KG, CARGA ÚTIL MÁX. 9.710 KG, DIST. ENTRE EIXOS 3,56 M, POTÊNCIA 185 CV, INCLUSIVE CARROCERIA FIXA ABERTA DE MADEIRA P/ TRANSPORTE GERAL DE CARGA SECA, DIMEN. APROX. 2,50 X 6,50 X 0,50 M - IMPOSTOS E SEGUROS. AF_06/2014</v>
          </cell>
          <cell r="D2129" t="str">
            <v>H</v>
          </cell>
          <cell r="E2129">
            <v>3.28</v>
          </cell>
        </row>
        <row r="2130">
          <cell r="B2130">
            <v>91391</v>
          </cell>
          <cell r="C2130" t="str">
            <v>CAMINHÃO TOCO, PBT 14.300 KG, CARGA ÚTIL MÁX. 9.710 KG, DIST. ENTRE EIXOS 3,56 M, POTÊNCIA 185 CV, INCLUSIVE CARROCERIA FIXA ABERTA DE MADEIRA P/ TRANSPORTE GERAL DE CARGA SECA, DIMEN. APROX. 2,50 X 6,50 X 0,50 M - JUROS. AF_06/2014</v>
          </cell>
          <cell r="D2130" t="str">
            <v>H</v>
          </cell>
          <cell r="E2130">
            <v>8.11</v>
          </cell>
        </row>
        <row r="2131">
          <cell r="B2131">
            <v>73335</v>
          </cell>
          <cell r="C2131" t="str">
            <v>CAMINHÃO TOCO, PBT 14.300 KG, CARGA ÚTIL MÁX. 9.710 KG, DIST. ENTRE EIXOS 3,56 M, POTÊNCIA 185 CV, INCLUSIVE CARROCERIA FIXA ABERTA DE MADEIRA P/ TRANSPORTE GERAL DE CARGA SECA, DIMEN. APROX. 2,50 X 6,50 X 0,50 M - MANUTENÇÃO. AF_06/2014</v>
          </cell>
          <cell r="D2131" t="str">
            <v>H</v>
          </cell>
          <cell r="E2131">
            <v>37.159999999999997</v>
          </cell>
        </row>
        <row r="2132">
          <cell r="B2132">
            <v>73340</v>
          </cell>
          <cell r="C2132" t="str">
            <v>CAMINHÃO TOCO, PBT 14.300 KG, CARGA ÚTIL MÁX. 9.710 KG, DIST. ENTRE EIXOS 3,56 M, POTÊNCIA 185 CV, INCLUSIVE CARROCERIA FIXA ABERTA DE MADEIRA P/ TRANSPORTE GERAL DE CARGA SECA, DIMEN. APROX. 2,50 X 6,50 X 0,50 M - MATERIAIS NA OPERAÇÃO. AF_06/2014</v>
          </cell>
          <cell r="D2132" t="str">
            <v>H</v>
          </cell>
          <cell r="E2132">
            <v>168.93</v>
          </cell>
        </row>
        <row r="2133">
          <cell r="B2133">
            <v>89264</v>
          </cell>
          <cell r="C2133" t="str">
            <v>CAMINHÃO TOCO, PBT 16.000 KG, CARGA ÚTIL MÁX. 10.685 KG, DIST. ENTRE EIXOS 4,8 M, POTÊNCIA 189 CV, INCLUSIVE CARROCERIA FIXA ABERTA DE MADEIRA P/ TRANSPORTE GERAL DE CARGA SECA, DIMEN. APROX. 2,5 X 7,00 X 0,50 M - DEPRECIAÇÃO. AF_06/2014</v>
          </cell>
          <cell r="D2133" t="str">
            <v>H</v>
          </cell>
          <cell r="E2133">
            <v>22.45</v>
          </cell>
        </row>
        <row r="2134">
          <cell r="B2134">
            <v>89266</v>
          </cell>
          <cell r="C2134" t="str">
            <v>CAMINHÃO TOCO, PBT 16.000 KG, CARGA ÚTIL MÁX. 10.685 KG, DIST. ENTRE EIXOS 4,8 M, POTÊNCIA 189 CV, INCLUSIVE CARROCERIA FIXA ABERTA DE MADEIRA P/ TRANSPORTE GERAL DE CARGA SECA, DIMEN. APROX. 2,5 X 7,00 X 0,50 M - IMPOSTOS E SEGUROS. AF_06/2014</v>
          </cell>
          <cell r="D2134" t="str">
            <v>H</v>
          </cell>
          <cell r="E2134">
            <v>3.59</v>
          </cell>
        </row>
        <row r="2135">
          <cell r="B2135">
            <v>89265</v>
          </cell>
          <cell r="C2135" t="str">
            <v>CAMINHÃO TOCO, PBT 16.000 KG, CARGA ÚTIL MÁX. 10.685 KG, DIST. ENTRE EIXOS 4,8 M, POTÊNCIA 189 CV, INCLUSIVE CARROCERIA FIXA ABERTA DE MADEIRA P/ TRANSPORTE GERAL DE CARGA SECA, DIMEN. APROX. 2,5 X 7,00 X 0,50 M - JUROS. AF_06/2014</v>
          </cell>
          <cell r="D2135" t="str">
            <v>H</v>
          </cell>
          <cell r="E2135">
            <v>8.9</v>
          </cell>
        </row>
        <row r="2136">
          <cell r="B2136">
            <v>5705</v>
          </cell>
          <cell r="C2136" t="str">
            <v>CAMINHÃO TOCO, PBT 16.000 KG, CARGA ÚTIL MÁX. 10.685 KG, DIST. ENTRE EIXOS 4,8 M, POTÊNCIA 189 CV, INCLUSIVE CARROCERIA FIXA ABERTA DE MADEIRA P/ TRANSPORTE GERAL DE CARGA SECA, DIMEN. APROX. 2,5 X 7,00 X 0,50 M - MANUTENÇÃO. AF_06/2014</v>
          </cell>
          <cell r="D2136" t="str">
            <v>H</v>
          </cell>
          <cell r="E2136">
            <v>40.729999999999997</v>
          </cell>
        </row>
        <row r="2137">
          <cell r="B2137">
            <v>53797</v>
          </cell>
          <cell r="C2137" t="str">
            <v>CAMINHÃO TOCO, PBT 16.000 KG, CARGA ÚTIL MÁX. 10.685 KG, DIST. ENTRE EIXOS 4,8 M, POTÊNCIA 189 CV, INCLUSIVE CARROCERIA FIXA ABERTA DE MADEIRA P/ TRANSPORTE GERAL DE CARGA SECA, DIMEN. APROX. 2,5 X 7,00 X 0,50 M - MATERIAIS NA OPERAÇÃO. AF_06/2014</v>
          </cell>
          <cell r="D2137" t="str">
            <v>H</v>
          </cell>
          <cell r="E2137">
            <v>127.13</v>
          </cell>
        </row>
        <row r="2138">
          <cell r="B2138">
            <v>106327</v>
          </cell>
          <cell r="C2138" t="str">
            <v>CAMINHÃO TOCO, PBT 16.000 KG, CARGA ÚTIL MÁX. 10.830 KG, DIST. ENTRE EIXOS 3,56 M, POTÊNCIA 226 CV, INCLUSIVE PLATAFORMA SOBRE CHASSI, COMPRIMENTO ÚTIL 10 M, LARGURA 2,60 M COM GUINCHO DE ARRASTE E RAMPA COM ACIONAMENTO ELETRO-HIDRÁULICO - DEPRECIAÇÃO. AF_11/2025</v>
          </cell>
          <cell r="D2138" t="str">
            <v>H</v>
          </cell>
          <cell r="E2138">
            <v>0</v>
          </cell>
        </row>
        <row r="2139">
          <cell r="B2139">
            <v>106330</v>
          </cell>
          <cell r="C2139"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2139" t="str">
            <v>H</v>
          </cell>
          <cell r="E2139">
            <v>0</v>
          </cell>
        </row>
        <row r="2140">
          <cell r="B2140">
            <v>106328</v>
          </cell>
          <cell r="C2140" t="str">
            <v>CAMINHÃO TOCO, PBT 16.000 KG, CARGA ÚTIL MÁX. 10.830 KG, DIST. ENTRE EIXOS 3,56 M, POTÊNCIA 226 CV, INCLUSIVE PLATAFORMA SOBRE CHASSI, COMPRIMENTO ÚTIL 10 M, LARGURA 2,60 M COM GUINCHO DE ARRASTE E RAMPA COM ACIONAMENTO ELETRO-HIDRÁULICO - JUROS. AF_11/2025</v>
          </cell>
          <cell r="D2140" t="str">
            <v>H</v>
          </cell>
          <cell r="E2140">
            <v>0</v>
          </cell>
        </row>
        <row r="2141">
          <cell r="B2141">
            <v>106329</v>
          </cell>
          <cell r="C2141" t="str">
            <v>CAMINHÃO TOCO, PBT 16.000 KG, CARGA ÚTIL MÁX. 10.830 KG, DIST. ENTRE EIXOS 3,56 M, POTÊNCIA 226 CV, INCLUSIVE PLATAFORMA SOBRE CHASSI, COMPRIMENTO ÚTIL 10 M, LARGURA 2,60 M COM GUINCHO DE ARRASTE E RAMPA COM ACIONAMENTO ELETRO-HIDRÁULICO - MANUTENÇÃO. AF_11/2025</v>
          </cell>
          <cell r="D2141" t="str">
            <v>H</v>
          </cell>
          <cell r="E2141">
            <v>0</v>
          </cell>
        </row>
        <row r="2142">
          <cell r="B2142">
            <v>106331</v>
          </cell>
          <cell r="C2142"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2142" t="str">
            <v>H</v>
          </cell>
          <cell r="E2142">
            <v>108.59</v>
          </cell>
        </row>
        <row r="2143">
          <cell r="B2143">
            <v>106227</v>
          </cell>
          <cell r="C2143" t="str">
            <v>CAMINHÃO TOCO, PBT 23.000 KG, CARGA ÚTIL MÁX. 16.540 KG, DIST. ENTRE EIXOS 4,8 M, POTÊNCIA 256 CV, INCLUSIVE CARROCERIA FIXA ABERTA DE MADEIRA P/ TRANSPORTE GERAL DE CARGA SECA, DIMEN. APROX. 2,6 X 12,50 X 0,50 M - DEPRECIAÇÃO. AF_10/2025</v>
          </cell>
          <cell r="D2143" t="str">
            <v>H</v>
          </cell>
          <cell r="E2143">
            <v>33.28</v>
          </cell>
        </row>
        <row r="2144">
          <cell r="B2144">
            <v>106230</v>
          </cell>
          <cell r="C2144" t="str">
            <v>CAMINHÃO TOCO, PBT 23.000 KG, CARGA ÚTIL MÁX. 16.540 KG, DIST. ENTRE EIXOS 4,8 M, POTÊNCIA 256 CV, INCLUSIVE CARROCERIA FIXA ABERTA DE MADEIRA P/ TRANSPORTE GERAL DE CARGA SECA, DIMEN. APROX. 2,6 X 12,50 X 0,50 M - IMPOSTOS E SEGUROS. AF_10/2025</v>
          </cell>
          <cell r="D2144" t="str">
            <v>H</v>
          </cell>
          <cell r="E2144">
            <v>5.53</v>
          </cell>
        </row>
        <row r="2145">
          <cell r="B2145">
            <v>106228</v>
          </cell>
          <cell r="C2145" t="str">
            <v>CAMINHÃO TOCO, PBT 23.000 KG, CARGA ÚTIL MÁX. 16.540 KG, DIST. ENTRE EIXOS 4,8 M, POTÊNCIA 256 CV, INCLUSIVE CARROCERIA FIXA ABERTA DE MADEIRA P/ TRANSPORTE GERAL DE CARGA SECA, DIMEN. APROX. 2,6 X 12,50 X 0,50 M - JUROS. AF_10/2025</v>
          </cell>
          <cell r="D2145" t="str">
            <v>H</v>
          </cell>
          <cell r="E2145">
            <v>13.67</v>
          </cell>
        </row>
        <row r="2146">
          <cell r="B2146">
            <v>106229</v>
          </cell>
          <cell r="C2146" t="str">
            <v>CAMINHÃO TOCO, PBT 23.000 KG, CARGA ÚTIL MÁX. 16.540 KG, DIST. ENTRE EIXOS 4,8 M, POTÊNCIA 256 CV, INCLUSIVE CARROCERIA FIXA ABERTA DE MADEIRA P/ TRANSPORTE GERAL DE CARGA SECA, DIMEN. APROX. 2,6 X 12,50 X 0,50 M - MANUTENÇÃO. AF_10/2025</v>
          </cell>
          <cell r="D2146" t="str">
            <v>H</v>
          </cell>
          <cell r="E2146">
            <v>62.4</v>
          </cell>
        </row>
        <row r="2147">
          <cell r="B2147">
            <v>106231</v>
          </cell>
          <cell r="C2147" t="str">
            <v>CAMINHÃO TOCO, PBT 23.000 KG, CARGA ÚTIL MÁX. 16.540 KG, DIST. ENTRE EIXOS 4,8 M, POTÊNCIA 256 CV, INCLUSIVE CARROCERIA FIXA ABERTA DE MADEIRA P/ TRANSPORTE GERAL DE CARGA SECA, DIMEN. APROX. 2,6 X 12,50 X 0,50 M - MATERIAIS NA OPERAÇÃO. AF_10/2025</v>
          </cell>
          <cell r="D2147" t="str">
            <v>H</v>
          </cell>
          <cell r="E2147">
            <v>172.26</v>
          </cell>
        </row>
        <row r="2148">
          <cell r="B2148">
            <v>106342</v>
          </cell>
          <cell r="C2148" t="str">
            <v>CAMINHÃO TOCO, PBT 23.000 KG, CARGA ÚTIL MÁX. 16.540 KG, DIST. ENTRE EIXOS 4,80 M, POTÊNCIA 256 CV, INCLUSIVE PLATAFORMA GUINCHO-SOCORRO, COMPRIMENTO ÚTIL 10 M, LARGURA 2,60 M COM GUINCHO DE ARRASTE BASCULANTE - DEPRECIAÇÃO. AF_11/2025</v>
          </cell>
          <cell r="D2148" t="str">
            <v>H</v>
          </cell>
          <cell r="E2148">
            <v>0</v>
          </cell>
        </row>
        <row r="2149">
          <cell r="B2149">
            <v>106345</v>
          </cell>
          <cell r="C2149" t="str">
            <v>CAMINHÃO TOCO, PBT 23.000 KG, CARGA ÚTIL MÁX. 16.540 KG, DIST. ENTRE EIXOS 4,80 M, POTÊNCIA 256 CV, INCLUSIVE PLATAFORMA GUINCHO-SOCORRO, COMPRIMENTO ÚTIL 10 M, LARGURA 2,60 M COM GUINCHO DE ARRASTE BASCULANTE - IMPOSTOS E SEGUROS. AF_11/2025</v>
          </cell>
          <cell r="D2149" t="str">
            <v>H</v>
          </cell>
          <cell r="E2149">
            <v>0</v>
          </cell>
        </row>
        <row r="2150">
          <cell r="B2150">
            <v>106343</v>
          </cell>
          <cell r="C2150" t="str">
            <v>CAMINHÃO TOCO, PBT 23.000 KG, CARGA ÚTIL MÁX. 16.540 KG, DIST. ENTRE EIXOS 4,80 M, POTÊNCIA 256 CV, INCLUSIVE PLATAFORMA GUINCHO-SOCORRO, COMPRIMENTO ÚTIL 10 M, LARGURA 2,60 M COM GUINCHO DE ARRASTE BASCULANTE - JUROS. AF_11/2025</v>
          </cell>
          <cell r="D2150" t="str">
            <v>H</v>
          </cell>
          <cell r="E2150">
            <v>0</v>
          </cell>
        </row>
        <row r="2151">
          <cell r="B2151">
            <v>106344</v>
          </cell>
          <cell r="C2151" t="str">
            <v>CAMINHÃO TOCO, PBT 23.000 KG, CARGA ÚTIL MÁX. 16.540 KG, DIST. ENTRE EIXOS 4,80 M, POTÊNCIA 256 CV, INCLUSIVE PLATAFORMA GUINCHO-SOCORRO, COMPRIMENTO ÚTIL 10 M, LARGURA 2,60 M COM GUINCHO DE ARRASTE BASCULANTE - MANUTENÇÃO. AF_11/2025</v>
          </cell>
          <cell r="D2151" t="str">
            <v>H</v>
          </cell>
          <cell r="E2151">
            <v>0</v>
          </cell>
        </row>
        <row r="2152">
          <cell r="B2152">
            <v>106346</v>
          </cell>
          <cell r="C2152" t="str">
            <v>CAMINHÃO TOCO, PBT 23.000 KG, CARGA ÚTIL MÁX. 16.540 KG, DIST. ENTRE EIXOS 4,80 M, POTÊNCIA 256 CV, INCLUSIVE PLATAFORMA GUINCHO-SOCORRO, COMPRIMENTO ÚTIL 10 M, LARGURA 2,60 M COM GUINCHO DE ARRASTE BASCULANTE - MATERIAIS NA OPERAÇÃO. AF_11/2025</v>
          </cell>
          <cell r="D2152" t="str">
            <v>H</v>
          </cell>
          <cell r="E2152">
            <v>172.26</v>
          </cell>
        </row>
        <row r="2153">
          <cell r="B2153">
            <v>106332</v>
          </cell>
          <cell r="C2153" t="str">
            <v>CAMINHÃO TOCO, PBT 23.000 KG, CARGA ÚTIL MÁX. 16.540 KG, DIST. ENTRE EIXOS 4,80 M, POTÊNCIA 256 CV, INCLUSIVE PLATAFORMA SOBRE CHASSI, COMPRIMENTO ÚTIL 10 M, LARGURA 2,60 M COM GUINCHO DE ARRASTE E RAMPA COM ACIONAMENTO ELETRO-HIDRÁULICO - DEPRECIAÇÃO. AF_11/2025</v>
          </cell>
          <cell r="D2153" t="str">
            <v>H</v>
          </cell>
          <cell r="E2153">
            <v>0</v>
          </cell>
        </row>
        <row r="2154">
          <cell r="B2154">
            <v>106335</v>
          </cell>
          <cell r="C2154"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2154" t="str">
            <v>H</v>
          </cell>
          <cell r="E2154">
            <v>0</v>
          </cell>
        </row>
        <row r="2155">
          <cell r="B2155">
            <v>106333</v>
          </cell>
          <cell r="C2155" t="str">
            <v>CAMINHÃO TOCO, PBT 23.000 KG, CARGA ÚTIL MÁX. 16.540 KG, DIST. ENTRE EIXOS 4,80 M, POTÊNCIA 256 CV, INCLUSIVE PLATAFORMA SOBRE CHASSI, COMPRIMENTO ÚTIL 10 M, LARGURA 2,60 M COM GUINCHO DE ARRASTE E RAMPA COM ACIONAMENTO ELETRO-HIDRÁULICO - JUROS. AF_11/2025</v>
          </cell>
          <cell r="D2155" t="str">
            <v>H</v>
          </cell>
          <cell r="E2155">
            <v>0</v>
          </cell>
        </row>
        <row r="2156">
          <cell r="B2156">
            <v>106334</v>
          </cell>
          <cell r="C2156" t="str">
            <v>CAMINHÃO TOCO, PBT 23.000 KG, CARGA ÚTIL MÁX. 16.540 KG, DIST. ENTRE EIXOS 4,80 M, POTÊNCIA 256 CV, INCLUSIVE PLATAFORMA SOBRE CHASSI, COMPRIMENTO ÚTIL 10 M, LARGURA 2,60 M COM GUINCHO DE ARRASTE E RAMPA COM ACIONAMENTO ELETRO-HIDRÁULICO - MANUTENÇÃO. AF_11/2025</v>
          </cell>
          <cell r="D2156" t="str">
            <v>H</v>
          </cell>
          <cell r="E2156">
            <v>0</v>
          </cell>
        </row>
        <row r="2157">
          <cell r="B2157">
            <v>106336</v>
          </cell>
          <cell r="C215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2157" t="str">
            <v>H</v>
          </cell>
          <cell r="E2157">
            <v>172.26</v>
          </cell>
        </row>
        <row r="2158">
          <cell r="B2158">
            <v>91354</v>
          </cell>
          <cell r="C2158" t="str">
            <v>CAMINHÃO TOCO, PESO BRUTO TOTAL 14.300 KG, CARGA ÚTIL MÁXIMA 9590 KG, DISTÂNCIA ENTRE EIXOS 4,76 M, POTÊNCIA 185 CV (NÃO INCLUI CARROCERIA) - DEPRECIAÇÃO. AF_06/2014</v>
          </cell>
          <cell r="D2158" t="str">
            <v>H</v>
          </cell>
          <cell r="E2158">
            <v>18.48</v>
          </cell>
        </row>
        <row r="2159">
          <cell r="B2159">
            <v>91356</v>
          </cell>
          <cell r="C2159" t="str">
            <v>CAMINHÃO TOCO, PESO BRUTO TOTAL 14.300 KG, CARGA ÚTIL MÁXIMA 9590 KG, DISTÂNCIA ENTRE EIXOS 4,76 M, POTÊNCIA 185 CV (NÃO INCLUI CARROCERIA) - IMPOSTOS E SEGUROS. AF_06/2014</v>
          </cell>
          <cell r="D2159" t="str">
            <v>H</v>
          </cell>
          <cell r="E2159">
            <v>3.07</v>
          </cell>
        </row>
        <row r="2160">
          <cell r="B2160">
            <v>91355</v>
          </cell>
          <cell r="C2160" t="str">
            <v>CAMINHÃO TOCO, PESO BRUTO TOTAL 14.300 KG, CARGA ÚTIL MÁXIMA 9590 KG, DISTÂNCIA ENTRE EIXOS 4,76 M, POTÊNCIA 185 CV (NÃO INCLUI CARROCERIA) - JUROS. AF_06/2014</v>
          </cell>
          <cell r="D2160" t="str">
            <v>H</v>
          </cell>
          <cell r="E2160">
            <v>7.59</v>
          </cell>
        </row>
        <row r="2161">
          <cell r="B2161">
            <v>5751</v>
          </cell>
          <cell r="C2161" t="str">
            <v>CAMINHÃO TOCO, PESO BRUTO TOTAL 14.300 KG, CARGA ÚTIL MÁXIMA 9590 KG, DISTÂNCIA ENTRE EIXOS 4,76 M, POTÊNCIA 185 CV (NÃO INCLUI CARROCERIA) - MANUTENÇÃO. AF_06/2014</v>
          </cell>
          <cell r="D2161" t="str">
            <v>H</v>
          </cell>
          <cell r="E2161">
            <v>34.64</v>
          </cell>
        </row>
        <row r="2162">
          <cell r="B2162">
            <v>53827</v>
          </cell>
          <cell r="C2162" t="str">
            <v>CAMINHÃO TOCO, PESO BRUTO TOTAL 14.300 KG, CARGA ÚTIL MÁXIMA 9590 KG, DISTÂNCIA ENTRE EIXOS 4,76 M, POTÊNCIA 185 CV (NÃO INCLUI CARROCERIA) - MATERIAIS NA OPERAÇÃO. AF_06/2014</v>
          </cell>
          <cell r="D2162" t="str">
            <v>H</v>
          </cell>
          <cell r="E2162">
            <v>124.46</v>
          </cell>
        </row>
        <row r="2163">
          <cell r="B2163">
            <v>91375</v>
          </cell>
          <cell r="C2163" t="str">
            <v>CAMINHÃO TOCO, PESO BRUTO TOTAL 16.000 KG, CARGA ÚTIL MÁXIMA DE 10.685 KG, DISTÂNCIA ENTRE EIXOS 4,80 M, POTÊNCIA 189 CV EXCLUSIVE CARROCERIA - DEPRECIAÇÃO. AF_06/2014</v>
          </cell>
          <cell r="D2163" t="str">
            <v>H</v>
          </cell>
          <cell r="E2163">
            <v>20.29</v>
          </cell>
        </row>
        <row r="2164">
          <cell r="B2164">
            <v>91377</v>
          </cell>
          <cell r="C2164" t="str">
            <v>CAMINHÃO TOCO, PESO BRUTO TOTAL 16.000 KG, CARGA ÚTIL MÁXIMA DE 10.685 KG, DISTÂNCIA ENTRE EIXOS 4,80 M, POTÊNCIA 189 CV EXCLUSIVE CARROCERIA - IMPOSTOS E SEGUROS. AF_06/2014</v>
          </cell>
          <cell r="D2164" t="str">
            <v>H</v>
          </cell>
          <cell r="E2164">
            <v>3.37</v>
          </cell>
        </row>
        <row r="2165">
          <cell r="B2165">
            <v>91376</v>
          </cell>
          <cell r="C2165" t="str">
            <v>CAMINHÃO TOCO, PESO BRUTO TOTAL 16.000 KG, CARGA ÚTIL MÁXIMA DE 10.685 KG, DISTÂNCIA ENTRE EIXOS 4,80 M, POTÊNCIA 189 CV EXCLUSIVE CARROCERIA - JUROS. AF_06/2014</v>
          </cell>
          <cell r="D2165" t="str">
            <v>H</v>
          </cell>
          <cell r="E2165">
            <v>8.34</v>
          </cell>
        </row>
        <row r="2166">
          <cell r="B2166">
            <v>5754</v>
          </cell>
          <cell r="C2166" t="str">
            <v>CAMINHÃO TOCO, PESO BRUTO TOTAL 16.000 KG, CARGA ÚTIL MÁXIMA DE 10.685 KG, DISTÂNCIA ENTRE EIXOS 4,80 M, POTÊNCIA 189 CV EXCLUSIVE CARROCERIA - MANUTENÇÃO. AF_06/2014</v>
          </cell>
          <cell r="D2166" t="str">
            <v>H</v>
          </cell>
          <cell r="E2166">
            <v>38.03</v>
          </cell>
        </row>
        <row r="2167">
          <cell r="B2167">
            <v>53829</v>
          </cell>
          <cell r="C2167" t="str">
            <v>CAMINHÃO TOCO, PESO BRUTO TOTAL 16.000 KG, CARGA ÚTIL MÁXIMA DE 10.685 KG, DISTÂNCIA ENTRE EIXOS 4,80 M, POTÊNCIA 189 CV EXCLUSIVE CARROCERIA - MATERIAIS NA OPERAÇÃO. AF_06/2014</v>
          </cell>
          <cell r="D2167" t="str">
            <v>H</v>
          </cell>
          <cell r="E2167">
            <v>127.13</v>
          </cell>
        </row>
        <row r="2168">
          <cell r="B2168">
            <v>91026</v>
          </cell>
          <cell r="C2168" t="str">
            <v>CAMINHÃO TRUCADO (C/ TERCEIRO EIXO) ELETRÔNICO - POTÊNCIA 231CV - PBT = 22000KG - DIST. ENTRE EIXOS 5170 MM - INCLUI CARROCERIA FIXA ABERTA DE MADEIRA - DEPRECIAÇÃO. AF_06/2015</v>
          </cell>
          <cell r="D2168" t="str">
            <v>H</v>
          </cell>
          <cell r="E2168">
            <v>26.27</v>
          </cell>
        </row>
        <row r="2169">
          <cell r="B2169">
            <v>91028</v>
          </cell>
          <cell r="C2169" t="str">
            <v>CAMINHÃO TRUCADO (C/ TERCEIRO EIXO) ELETRÔNICO - POTÊNCIA 231CV - PBT = 22000KG - DIST. ENTRE EIXOS 5170 MM - INCLUI CARROCERIA FIXA ABERTA DE MADEIRA - IMPOSTOS E SEGUROS. AF_06/2015</v>
          </cell>
          <cell r="D2169" t="str">
            <v>H</v>
          </cell>
          <cell r="E2169">
            <v>4.24</v>
          </cell>
        </row>
        <row r="2170">
          <cell r="B2170">
            <v>91027</v>
          </cell>
          <cell r="C2170" t="str">
            <v>CAMINHÃO TRUCADO (C/ TERCEIRO EIXO) ELETRÔNICO - POTÊNCIA 231CV - PBT = 22000KG - DIST. ENTRE EIXOS 5170 MM - INCLUI CARROCERIA FIXA ABERTA DE MADEIRA - JUROS. AF_06/2015</v>
          </cell>
          <cell r="D2170" t="str">
            <v>H</v>
          </cell>
          <cell r="E2170">
            <v>10.48</v>
          </cell>
        </row>
        <row r="2171">
          <cell r="B2171">
            <v>91029</v>
          </cell>
          <cell r="C2171" t="str">
            <v>CAMINHÃO TRUCADO (C/ TERCEIRO EIXO) ELETRÔNICO - POTÊNCIA 231CV - PBT = 22000KG - DIST. ENTRE EIXOS 5170 MM - INCLUI CARROCERIA FIXA ABERTA DE MADEIRA - MANUTENÇÃO. AF_06/2015</v>
          </cell>
          <cell r="D2171" t="str">
            <v>H</v>
          </cell>
          <cell r="E2171">
            <v>47.98</v>
          </cell>
        </row>
        <row r="2172">
          <cell r="B2172">
            <v>91030</v>
          </cell>
          <cell r="C2172" t="str">
            <v>CAMINHÃO TRUCADO (C/ TERCEIRO EIXO) ELETRÔNICO - POTÊNCIA 231CV - PBT = 22000KG - DIST. ENTRE EIXOS 5170 MM - INCLUI CARROCERIA FIXA ABERTA DE MADEIRA - MATERIAIS NA OPERAÇÃO. AF_06/2015</v>
          </cell>
          <cell r="D2172" t="str">
            <v>H</v>
          </cell>
          <cell r="E2172">
            <v>160.11000000000001</v>
          </cell>
        </row>
        <row r="2173">
          <cell r="B2173">
            <v>106237</v>
          </cell>
          <cell r="C2173" t="str">
            <v>CAVALO MECÂNICO TRAÇÃO 6X2, PBT COMBINADO 56.000 KG, CAPACIDADE MÁX. TRAÇÃO 66.000 KG, POTÊNCIA 360 CV, INCLUSIVE CARROCERIA FIXA ABERTA DE MADEIRA P/ TRANSPORTE GERAL DE CARGA SECA, DIMEN. APROX. 2,6 X 14,50 X 0,50 M - DEPRECIAÇÃO. AF_10/2025</v>
          </cell>
          <cell r="D2173" t="str">
            <v>H</v>
          </cell>
          <cell r="E2173">
            <v>0</v>
          </cell>
        </row>
        <row r="2174">
          <cell r="B2174">
            <v>106240</v>
          </cell>
          <cell r="C2174" t="str">
            <v>CAVALO MECÂNICO TRAÇÃO 6X2, PBT COMBINADO 56.000 KG, CAPACIDADE MÁX. TRAÇÃO 66.000 KG, POTÊNCIA 360 CV, INCLUSIVE CARROCERIA FIXA ABERTA DE MADEIRA P/ TRANSPORTE GERAL DE CARGA SECA, DIMEN. APROX. 2,6 X 14,50 X 0,50 M - IMPOSTOS E SEGUROS. AF_10/2025</v>
          </cell>
          <cell r="D2174" t="str">
            <v>H</v>
          </cell>
          <cell r="E2174">
            <v>0</v>
          </cell>
        </row>
        <row r="2175">
          <cell r="B2175">
            <v>106238</v>
          </cell>
          <cell r="C2175" t="str">
            <v>CAVALO MECÂNICO TRAÇÃO 6X2, PBT COMBINADO 56.000 KG, CAPACIDADE MÁX. TRAÇÃO 66.000 KG, POTÊNCIA 360 CV, INCLUSIVE CARROCERIA FIXA ABERTA DE MADEIRA P/ TRANSPORTE GERAL DE CARGA SECA, DIMEN. APROX. 2,6 X 14,50 X 0,50 M - JUROS. AF_10/2025</v>
          </cell>
          <cell r="D2175" t="str">
            <v>H</v>
          </cell>
          <cell r="E2175">
            <v>0</v>
          </cell>
        </row>
        <row r="2176">
          <cell r="B2176">
            <v>106239</v>
          </cell>
          <cell r="C2176" t="str">
            <v>CAVALO MECÂNICO TRAÇÃO 6X2, PBT COMBINADO 56.000 KG, CAPACIDADE MÁX. TRAÇÃO 66.000 KG, POTÊNCIA 360 CV, INCLUSIVE CARROCERIA FIXA ABERTA DE MADEIRA P/ TRANSPORTE GERAL DE CARGA SECA, DIMEN. APROX. 2,6 X 14,50 X 0,50 M - MANUTENÇÃO. AF_10/2025</v>
          </cell>
          <cell r="D2176" t="str">
            <v>H</v>
          </cell>
          <cell r="E2176">
            <v>0</v>
          </cell>
        </row>
        <row r="2177">
          <cell r="B2177">
            <v>106241</v>
          </cell>
          <cell r="C2177" t="str">
            <v>CAVALO MECÂNICO TRAÇÃO 6X2, PBT COMBINADO 56.000 KG, CAPACIDADE MÁX. TRAÇÃO 66.000 KG, POTÊNCIA 360 CV, INCLUSIVE CARROCERIA FIXA ABERTA DE MADEIRA P/ TRANSPORTE GERAL DE CARGA SECA, DIMEN. APROX. 2,6 X 14,50 X 0,50 M - MATERIAIS NA OPERAÇÃO. AF_10/2025</v>
          </cell>
          <cell r="D2177" t="str">
            <v>H</v>
          </cell>
          <cell r="E2177">
            <v>242.19</v>
          </cell>
        </row>
        <row r="2178">
          <cell r="B2178">
            <v>106352</v>
          </cell>
          <cell r="C2178" t="str">
            <v>CAVALO MECÂNICO TRAÇÃO 6X2, PBT COMBINADO 56.000 KG, CAPACIDADE MÁX. TRAÇÃO 66.000 KG, POTÊNCIA 360 CV, INCLUSIVE PRANCHA REBAIXADA 3 EIXOS, DIMENSÕES *17,33 X 3,00* M, COM RAMPA DE ACIONAMENTO HIDRÁULICO - DEPRECIAÇÃO. AF_11/2025</v>
          </cell>
          <cell r="D2178" t="str">
            <v>H</v>
          </cell>
          <cell r="E2178">
            <v>0</v>
          </cell>
        </row>
        <row r="2179">
          <cell r="B2179">
            <v>106355</v>
          </cell>
          <cell r="C2179" t="str">
            <v>CAVALO MECÂNICO TRAÇÃO 6X2, PBT COMBINADO 56.000 KG, CAPACIDADE MÁX. TRAÇÃO 66.000 KG, POTÊNCIA 360 CV, INCLUSIVE PRANCHA REBAIXADA 3 EIXOS, DIMENSÕES *17,33 X 3,00* M, COM RAMPA DE ACIONAMENTO HIDRÁULICO - IMPOSTOS E SEGUROS. AF_11/2025</v>
          </cell>
          <cell r="D2179" t="str">
            <v>H</v>
          </cell>
          <cell r="E2179">
            <v>0</v>
          </cell>
        </row>
        <row r="2180">
          <cell r="B2180">
            <v>106353</v>
          </cell>
          <cell r="C2180" t="str">
            <v>CAVALO MECÂNICO TRAÇÃO 6X2, PBT COMBINADO 56.000 KG, CAPACIDADE MÁX. TRAÇÃO 66.000 KG, POTÊNCIA 360 CV, INCLUSIVE PRANCHA REBAIXADA 3 EIXOS, DIMENSÕES *17,33 X 3,00* M, COM RAMPA DE ACIONAMENTO HIDRÁULICO - JUROS. AF_11/2025</v>
          </cell>
          <cell r="D2180" t="str">
            <v>H</v>
          </cell>
          <cell r="E2180">
            <v>0</v>
          </cell>
        </row>
        <row r="2181">
          <cell r="B2181">
            <v>106354</v>
          </cell>
          <cell r="C2181" t="str">
            <v>CAVALO MECÂNICO TRAÇÃO 6X2, PBT COMBINADO 56.000 KG, CAPACIDADE MÁX. TRAÇÃO 66.000 KG, POTÊNCIA 360 CV, INCLUSIVE PRANCHA REBAIXADA 3 EIXOS, DIMENSÕES *17,33 X 3,00* M, COM RAMPA DE ACIONAMENTO HIDRÁULICO - MANUTENÇÃO. AF_11/2025</v>
          </cell>
          <cell r="D2181" t="str">
            <v>H</v>
          </cell>
          <cell r="E2181">
            <v>0</v>
          </cell>
        </row>
        <row r="2182">
          <cell r="B2182">
            <v>106356</v>
          </cell>
          <cell r="C2182" t="str">
            <v>CAVALO MECÂNICO TRAÇÃO 6X2, PBT COMBINADO 56.000 KG, CAPACIDADE MÁX. TRAÇÃO 66.000 KG, POTÊNCIA 360 CV, INCLUSIVE PRANCHA REBAIXADA 3 EIXOS, DIMENSÕES *17,33 X 3,00* M, COM RAMPA DE ACIONAMENTO HIDRÁULICO - MATERIAIS NA OPERAÇÃO. AF_11/2025</v>
          </cell>
          <cell r="D2182" t="str">
            <v>H</v>
          </cell>
          <cell r="E2182">
            <v>242.19</v>
          </cell>
        </row>
        <row r="2183">
          <cell r="B2183">
            <v>106357</v>
          </cell>
          <cell r="C2183" t="str">
            <v>CAVALO MECÂNICO TRAÇÃO 6X2, PBT COMBINADO 56.000 KG, CAPACIDADE MÁX. TRAÇÃO 66.000 KG, POTÊNCIA 360 CV, INCLUSIVE PRANCHA RETA 3 EIXOS, COMPRIMENTO ÚTIL 11,3 M, PESCOÇO DE 3,5 M, LARGURA 3,00 M, COM RAMPA DE ACIONAMENTO HIDRÁULICO - DEPRECIAÇÃO. AF_11/2025</v>
          </cell>
          <cell r="D2183" t="str">
            <v>H</v>
          </cell>
          <cell r="E2183">
            <v>0</v>
          </cell>
        </row>
        <row r="2184">
          <cell r="B2184">
            <v>106360</v>
          </cell>
          <cell r="C2184" t="str">
            <v>CAVALO MECÂNICO TRAÇÃO 6X2, PBT COMBINADO 56.000 KG, CAPACIDADE MÁX. TRAÇÃO 66.000 KG, POTÊNCIA 360 CV, INCLUSIVE PRANCHA RETA 3 EIXOS, COMPRIMENTO ÚTIL 11,3 M, PESCOÇO DE 3,5 M, LARGURA 3,00 M, COM RAMPA DE ACIONAMENTO HIDRÁULICO - IMPOSTOS E SEGUROS. AF_11/2025</v>
          </cell>
          <cell r="D2184" t="str">
            <v>H</v>
          </cell>
          <cell r="E2184">
            <v>0</v>
          </cell>
        </row>
        <row r="2185">
          <cell r="B2185">
            <v>106358</v>
          </cell>
          <cell r="C2185" t="str">
            <v>CAVALO MECÂNICO TRAÇÃO 6X2, PBT COMBINADO 56.000 KG, CAPACIDADE MÁX. TRAÇÃO 66.000 KG, POTÊNCIA 360 CV, INCLUSIVE PRANCHA RETA 3 EIXOS, COMPRIMENTO ÚTIL 11,3 M, PESCOÇO DE 3,5 M, LARGURA 3,00 M, COM RAMPA DE ACIONAMENTO HIDRÁULICO - JUROS. AF_11/2025</v>
          </cell>
          <cell r="D2185" t="str">
            <v>H</v>
          </cell>
          <cell r="E2185">
            <v>0</v>
          </cell>
        </row>
        <row r="2186">
          <cell r="B2186">
            <v>106359</v>
          </cell>
          <cell r="C2186" t="str">
            <v>CAVALO MECÂNICO TRAÇÃO 6X2, PBT COMBINADO 56.000 KG, CAPACIDADE MÁX. TRAÇÃO 66.000 KG, POTÊNCIA 360 CV, INCLUSIVE PRANCHA RETA 3 EIXOS, COMPRIMENTO ÚTIL 11,3 M, PESCOÇO DE 3,5 M, LARGURA 3,00 M, COM RAMPA DE ACIONAMENTO HIDRÁULICO - MANUTENÇÃO. AF_11/2025</v>
          </cell>
          <cell r="D2186" t="str">
            <v>H</v>
          </cell>
          <cell r="E2186">
            <v>0</v>
          </cell>
        </row>
        <row r="2187">
          <cell r="B2187">
            <v>106361</v>
          </cell>
          <cell r="C2187"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2187" t="str">
            <v>H</v>
          </cell>
          <cell r="E2187">
            <v>328.72</v>
          </cell>
        </row>
        <row r="2188">
          <cell r="B2188">
            <v>102812</v>
          </cell>
          <cell r="C2188" t="str">
            <v>CENTRAL DE LAMA BENTONÍTICA (DEPÓSITO DE BENTONITA, MISTURADOR DE ALTA TURBULÊNCIA, SILOS DE ARMAZENAMENTO DE LAMA E ÁGUA, LABORATÓRIO DE CONTROLE DE QUALIDADE DA LAMA) - DEPRECIAÇÃO. AF_04/2019</v>
          </cell>
          <cell r="D2188" t="str">
            <v>H</v>
          </cell>
          <cell r="E2188">
            <v>0</v>
          </cell>
        </row>
        <row r="2189">
          <cell r="B2189">
            <v>102813</v>
          </cell>
          <cell r="C2189" t="str">
            <v>CENTRAL DE LAMA BENTONÍTICA (DEPÓSITO DE BENTONITA, MISTURADOR DE ALTA TURBULÊNCIA, SILOS DE ARMAZENAMENTO DE LAMA E ÁGUA, LABORATÓRIO DE CONTROLE DE QUALIDADE DA LAMA) - JUROS. AF_04/2019</v>
          </cell>
          <cell r="D2189" t="str">
            <v>H</v>
          </cell>
          <cell r="E2189">
            <v>0</v>
          </cell>
        </row>
        <row r="2190">
          <cell r="B2190">
            <v>102814</v>
          </cell>
          <cell r="C2190" t="str">
            <v>CENTRAL DE LAMA BENTONÍTICA (DEPÓSITO DE BENTONITA, MISTURADOR DE ALTA TURBULÊNCIA, SILOS DE ARMAZENAMENTO DE LAMA E ÁGUA, LABORATÓRIO DE CONTROLE DE QUALIDADE DA LAMA) - MANUTENÇÃO. AF_04/2019</v>
          </cell>
          <cell r="D2190" t="str">
            <v>H</v>
          </cell>
          <cell r="E2190">
            <v>0</v>
          </cell>
        </row>
        <row r="2191">
          <cell r="B2191">
            <v>102815</v>
          </cell>
          <cell r="C2191" t="str">
            <v>CENTRAL DE LAMA BENTONÍTICA (DEPÓSITO DE BENTONITA, MISTURADOR DE ALTA TURBULÊNCIA, SILOS DE ARMAZENAMENTO DE LAMA E ÁGUA, LABORATÓRIO DE CONTROLE DE QUALIDADE DA LAMA) - MATERIAIS NA OPERAÇÃO. AF_04/2019</v>
          </cell>
          <cell r="D2191" t="str">
            <v>H</v>
          </cell>
          <cell r="E2191">
            <v>2.89</v>
          </cell>
        </row>
        <row r="2192">
          <cell r="B2192">
            <v>91529</v>
          </cell>
          <cell r="C2192" t="str">
            <v>COMPACTADOR DE SOLOS DE PERCUSSÃO (SOQUETE) COM MOTOR A GASOLINA 4 TEMPOS, POTÊNCIA 4 CV - DEPRECIAÇÃO. AF_08/2015</v>
          </cell>
          <cell r="D2192" t="str">
            <v>H</v>
          </cell>
          <cell r="E2192">
            <v>0.83</v>
          </cell>
        </row>
        <row r="2193">
          <cell r="B2193">
            <v>91530</v>
          </cell>
          <cell r="C2193" t="str">
            <v>COMPACTADOR DE SOLOS DE PERCUSSÃO (SOQUETE) COM MOTOR A GASOLINA 4 TEMPOS, POTÊNCIA 4 CV - JUROS. AF_08/2015</v>
          </cell>
          <cell r="D2193" t="str">
            <v>H</v>
          </cell>
          <cell r="E2193">
            <v>0.22</v>
          </cell>
        </row>
        <row r="2194">
          <cell r="B2194">
            <v>91531</v>
          </cell>
          <cell r="C2194" t="str">
            <v>COMPACTADOR DE SOLOS DE PERCUSSÃO (SOQUETE) COM MOTOR A GASOLINA 4 TEMPOS, POTÊNCIA 4 CV - MANUTENÇÃO. AF_08/2015</v>
          </cell>
          <cell r="D2194" t="str">
            <v>H</v>
          </cell>
          <cell r="E2194">
            <v>1.04</v>
          </cell>
        </row>
        <row r="2195">
          <cell r="B2195">
            <v>91532</v>
          </cell>
          <cell r="C2195" t="str">
            <v>COMPACTADOR DE SOLOS DE PERCUSSÃO (SOQUETE) COM MOTOR A GASOLINA 4 TEMPOS, POTÊNCIA 4 CV - MATERIAIS NA OPERAÇÃO. AF_08/2015</v>
          </cell>
          <cell r="D2195" t="str">
            <v>H</v>
          </cell>
          <cell r="E2195">
            <v>6.94</v>
          </cell>
        </row>
        <row r="2196">
          <cell r="B2196">
            <v>95260</v>
          </cell>
          <cell r="C2196" t="str">
            <v>COMPACTADOR DE SOLOS DE PERCUSÃO (SOQUETE) COM MOTOR A GASOLINA, POTÊNCIA 3 CV - DEPRECIAÇÃO. AF_09/2016</v>
          </cell>
          <cell r="D2196" t="str">
            <v>H</v>
          </cell>
          <cell r="E2196">
            <v>0.67</v>
          </cell>
        </row>
        <row r="2197">
          <cell r="B2197">
            <v>95261</v>
          </cell>
          <cell r="C2197" t="str">
            <v>COMPACTADOR DE SOLOS DE PERCUSÃO (SOQUETE) COM MOTOR A GASOLINA, POTÊNCIA 3 CV - JUROS. AF_09/2016</v>
          </cell>
          <cell r="D2197" t="str">
            <v>H</v>
          </cell>
          <cell r="E2197">
            <v>0.18</v>
          </cell>
        </row>
        <row r="2198">
          <cell r="B2198">
            <v>95262</v>
          </cell>
          <cell r="C2198" t="str">
            <v>COMPACTADOR DE SOLOS DE PERCUSÃO (SOQUETE) COM MOTOR A GASOLINA, POTÊNCIA 3 CV - MANUTENÇÃO. AF_09/2016</v>
          </cell>
          <cell r="D2198" t="str">
            <v>H</v>
          </cell>
          <cell r="E2198">
            <v>0.84</v>
          </cell>
        </row>
        <row r="2199">
          <cell r="B2199">
            <v>95263</v>
          </cell>
          <cell r="C2199" t="str">
            <v>COMPACTADOR DE SOLOS DE PERCUSÃO (SOQUETE) COM MOTOR A GASOLINA, POTÊNCIA 3 CV - MATERIAIS NA OPERAÇÃO. AF_09/2016</v>
          </cell>
          <cell r="D2199" t="str">
            <v>H</v>
          </cell>
          <cell r="E2199">
            <v>5.25</v>
          </cell>
        </row>
        <row r="2200">
          <cell r="B2200">
            <v>90968</v>
          </cell>
          <cell r="C2200" t="str">
            <v>COMPRESSOR DE AR REBOCAVEL, VAZÃO 250 PCM, PRESSAO DE TRABALHO 102 PSI, MOTOR A DIESEL POTÊNCIA 81 CV - DEPRECIAÇÃO. AF_06/2015</v>
          </cell>
          <cell r="D2200" t="str">
            <v>H</v>
          </cell>
          <cell r="E2200">
            <v>7.04</v>
          </cell>
        </row>
        <row r="2201">
          <cell r="B2201">
            <v>90969</v>
          </cell>
          <cell r="C2201" t="str">
            <v>COMPRESSOR DE AR REBOCAVEL, VAZÃO 250 PCM, PRESSAO DE TRABALHO 102 PSI, MOTOR A DIESEL POTÊNCIA 81 CV - JUROS. AF_06/2015</v>
          </cell>
          <cell r="D2201" t="str">
            <v>H</v>
          </cell>
          <cell r="E2201">
            <v>1.89</v>
          </cell>
        </row>
        <row r="2202">
          <cell r="B2202">
            <v>90970</v>
          </cell>
          <cell r="C2202" t="str">
            <v>COMPRESSOR DE AR REBOCAVEL, VAZÃO 250 PCM, PRESSAO DE TRABALHO 102 PSI, MOTOR A DIESEL POTÊNCIA 81 CV - MANUTENÇÃO. AF_06/2015</v>
          </cell>
          <cell r="D2202" t="str">
            <v>H</v>
          </cell>
          <cell r="E2202">
            <v>8.81</v>
          </cell>
        </row>
        <row r="2203">
          <cell r="B2203">
            <v>90971</v>
          </cell>
          <cell r="C2203" t="str">
            <v>COMPRESSOR DE AR REBOCAVEL, VAZÃO 250 PCM, PRESSAO DE TRABALHO 102 PSI, MOTOR A DIESEL POTÊNCIA 81 CV - MATERIAIS NA OPERAÇÃO. AF_06/2015</v>
          </cell>
          <cell r="D2203" t="str">
            <v>H</v>
          </cell>
          <cell r="E2203">
            <v>66.14</v>
          </cell>
        </row>
        <row r="2204">
          <cell r="B2204">
            <v>90992</v>
          </cell>
          <cell r="C2204" t="str">
            <v>COMPRESSOR DE AR REBOCAVEL, VAZÃO 400 PCM, PRESSAO DE TRABALHO 102 PSI, MOTOR A DIESEL POTÊNCIA 110 CV - DEPRECIAÇÃO. AF_06/2015</v>
          </cell>
          <cell r="D2204" t="str">
            <v>H</v>
          </cell>
          <cell r="E2204">
            <v>8.35</v>
          </cell>
        </row>
        <row r="2205">
          <cell r="B2205">
            <v>90993</v>
          </cell>
          <cell r="C2205" t="str">
            <v>COMPRESSOR DE AR REBOCAVEL, VAZÃO 400 PCM, PRESSAO DE TRABALHO 102 PSI, MOTOR A DIESEL POTÊNCIA 110 CV - JUROS. AF_06/2015</v>
          </cell>
          <cell r="D2205" t="str">
            <v>H</v>
          </cell>
          <cell r="E2205">
            <v>2.2400000000000002</v>
          </cell>
        </row>
        <row r="2206">
          <cell r="B2206">
            <v>90994</v>
          </cell>
          <cell r="C2206" t="str">
            <v>COMPRESSOR DE AR REBOCAVEL, VAZÃO 400 PCM, PRESSAO DE TRABALHO 102 PSI, MOTOR A DIESEL POTÊNCIA 110 CV - MANUTENÇÃO. AF_06/2015</v>
          </cell>
          <cell r="D2206" t="str">
            <v>H</v>
          </cell>
          <cell r="E2206">
            <v>10.45</v>
          </cell>
        </row>
        <row r="2207">
          <cell r="B2207">
            <v>90995</v>
          </cell>
          <cell r="C2207" t="str">
            <v>COMPRESSOR DE AR REBOCAVEL, VAZÃO 400 PCM, PRESSAO DE TRABALHO 102 PSI, MOTOR A DIESEL POTÊNCIA 110 CV - MATERIAIS NA OPERAÇÃO. AF_06/2015</v>
          </cell>
          <cell r="D2207" t="str">
            <v>H</v>
          </cell>
          <cell r="E2207">
            <v>89.85</v>
          </cell>
        </row>
        <row r="2208">
          <cell r="B2208">
            <v>90957</v>
          </cell>
          <cell r="C2208" t="str">
            <v>COMPRESSOR DE AR REBOCÁVEL, VAZÃO 189 PCM, PRESSÃO EFETIVA DE TRABALHO 102 PSI, MOTOR DIESEL, POTÊNCIA 63 CV - DEPRECIAÇÃO. AF_06/2015</v>
          </cell>
          <cell r="D2208" t="str">
            <v>H</v>
          </cell>
          <cell r="E2208">
            <v>5.26</v>
          </cell>
        </row>
        <row r="2209">
          <cell r="B2209">
            <v>90958</v>
          </cell>
          <cell r="C2209" t="str">
            <v>COMPRESSOR DE AR REBOCÁVEL, VAZÃO 189 PCM, PRESSÃO EFETIVA DE TRABALHO 102 PSI, MOTOR DIESEL, POTÊNCIA 63 CV - JUROS. AF_06/2015</v>
          </cell>
          <cell r="D2209" t="str">
            <v>H</v>
          </cell>
          <cell r="E2209">
            <v>1.41</v>
          </cell>
        </row>
        <row r="2210">
          <cell r="B2210">
            <v>5797</v>
          </cell>
          <cell r="C2210" t="str">
            <v>COMPRESSOR DE AR REBOCÁVEL, VAZÃO 189 PCM, PRESSÃO EFETIVA DE TRABALHO 102 PSI, MOTOR DIESEL, POTÊNCIA 63 CV - MANUTENÇÃO. AF_06/2015</v>
          </cell>
          <cell r="D2210" t="str">
            <v>H</v>
          </cell>
          <cell r="E2210">
            <v>6.58</v>
          </cell>
        </row>
        <row r="2211">
          <cell r="B2211">
            <v>53865</v>
          </cell>
          <cell r="C2211" t="str">
            <v>COMPRESSOR DE AR REBOCÁVEL, VAZÃO 189 PCM, PRESSÃO EFETIVA DE TRABALHO 102 PSI, MOTOR DIESEL, POTÊNCIA 63 CV - MATERIAIS NA OPERAÇÃO. AF_06/2015</v>
          </cell>
          <cell r="D2211" t="str">
            <v>H</v>
          </cell>
          <cell r="E2211">
            <v>51.45</v>
          </cell>
        </row>
        <row r="2212">
          <cell r="B2212">
            <v>90975</v>
          </cell>
          <cell r="C2212" t="str">
            <v>COMPRESSOR DE AR REBOCÁVEL, VAZÃO 748 PCM, PRESSÃO EFETIVA DE TRABALHO 102 PSI, MOTOR DIESEL, POTÊNCIA 210 CV - DEPRECIAÇÃO. AF_06/2015</v>
          </cell>
          <cell r="D2212" t="str">
            <v>H</v>
          </cell>
          <cell r="E2212">
            <v>17.89</v>
          </cell>
        </row>
        <row r="2213">
          <cell r="B2213">
            <v>90976</v>
          </cell>
          <cell r="C2213" t="str">
            <v>COMPRESSOR DE AR REBOCÁVEL, VAZÃO 748 PCM, PRESSÃO EFETIVA DE TRABALHO 102 PSI, MOTOR DIESEL, POTÊNCIA 210 CV - JUROS. AF_06/2015</v>
          </cell>
          <cell r="D2213" t="str">
            <v>H</v>
          </cell>
          <cell r="E2213">
            <v>4.8</v>
          </cell>
        </row>
        <row r="2214">
          <cell r="B2214">
            <v>90977</v>
          </cell>
          <cell r="C2214" t="str">
            <v>COMPRESSOR DE AR REBOCÁVEL, VAZÃO 748 PCM, PRESSÃO EFETIVA DE TRABALHO 102 PSI, MOTOR DIESEL, POTÊNCIA 210 CV - MANUTENÇÃO. AF_06/2015</v>
          </cell>
          <cell r="D2214" t="str">
            <v>H</v>
          </cell>
          <cell r="E2214">
            <v>22.39</v>
          </cell>
        </row>
        <row r="2215">
          <cell r="B2215">
            <v>90978</v>
          </cell>
          <cell r="C2215" t="str">
            <v>COMPRESSOR DE AR REBOCÁVEL, VAZÃO 748 PCM, PRESSÃO EFETIVA DE TRABALHO 102 PSI, MOTOR DIESEL, POTÊNCIA 210 CV - MATERIAIS NA OPERAÇÃO. AF_06/2015</v>
          </cell>
          <cell r="D2215" t="str">
            <v>H</v>
          </cell>
          <cell r="E2215">
            <v>171.6</v>
          </cell>
        </row>
        <row r="2216">
          <cell r="B2216">
            <v>90960</v>
          </cell>
          <cell r="C2216" t="str">
            <v>COMPRESSOR DE AR REBOCÁVEL, VAZÃO 89 PCM, PRESSÃO EFETIVA DE TRABALHO 102 PSI, MOTOR DIESEL, POTÊNCIA 20 CV - DEPRECIAÇÃO. AF_06/2015</v>
          </cell>
          <cell r="D2216" t="str">
            <v>H</v>
          </cell>
          <cell r="E2216">
            <v>7.02</v>
          </cell>
        </row>
        <row r="2217">
          <cell r="B2217">
            <v>90961</v>
          </cell>
          <cell r="C2217" t="str">
            <v>COMPRESSOR DE AR REBOCÁVEL, VAZÃO 89 PCM, PRESSÃO EFETIVA DE TRABALHO 102 PSI, MOTOR DIESEL, POTÊNCIA 20 CV - JUROS. AF_06/2015</v>
          </cell>
          <cell r="D2217" t="str">
            <v>H</v>
          </cell>
          <cell r="E2217">
            <v>1.88</v>
          </cell>
        </row>
        <row r="2218">
          <cell r="B2218">
            <v>90962</v>
          </cell>
          <cell r="C2218" t="str">
            <v>COMPRESSOR DE AR REBOCÁVEL, VAZÃO 89 PCM, PRESSÃO EFETIVA DE TRABALHO 102 PSI, MOTOR DIESEL, POTÊNCIA 20 CV - MANUTENÇÃO. AF_06/2015</v>
          </cell>
          <cell r="D2218" t="str">
            <v>H</v>
          </cell>
          <cell r="E2218">
            <v>8.7899999999999991</v>
          </cell>
        </row>
        <row r="2219">
          <cell r="B2219">
            <v>90963</v>
          </cell>
          <cell r="C2219" t="str">
            <v>COMPRESSOR DE AR REBOCÁVEL, VAZÃO 89 PCM, PRESSÃO EFETIVA DE TRABALHO 102 PSI, MOTOR DIESEL, POTÊNCIA 20 CV - MATERIAIS NA OPERAÇÃO. AF_06/2015</v>
          </cell>
          <cell r="D2219" t="str">
            <v>H</v>
          </cell>
          <cell r="E2219">
            <v>16.32</v>
          </cell>
        </row>
        <row r="2220">
          <cell r="B2220">
            <v>102966</v>
          </cell>
          <cell r="C2220" t="str">
            <v>COMPRESSOR DE AR, VAZAO DE 10 PCM, RESERVATORIO 100 L, PRESSAO DE TRABALHO ENTRE 6,9 E 9,7 BAR, POTENCIA 2 HP, TENSAO 110/220 V - DEPRECIAÇÃO. AF_05/2023</v>
          </cell>
          <cell r="D2220" t="str">
            <v>H</v>
          </cell>
          <cell r="E2220">
            <v>0.21</v>
          </cell>
        </row>
        <row r="2221">
          <cell r="B2221">
            <v>102967</v>
          </cell>
          <cell r="C2221" t="str">
            <v>COMPRESSOR DE AR, VAZAO DE 10 PCM, RESERVATORIO 100 L, PRESSAO DE TRABALHO ENTRE 6,9 E 9,7 BAR, POTENCIA 2 HP, TENSAO 110/220 V - JUROS. AF_05/2023</v>
          </cell>
          <cell r="D2221" t="str">
            <v>H</v>
          </cell>
          <cell r="E2221">
            <v>0.04</v>
          </cell>
        </row>
        <row r="2222">
          <cell r="B2222">
            <v>102968</v>
          </cell>
          <cell r="C2222" t="str">
            <v>COMPRESSOR DE AR, VAZAO DE 10 PCM, RESERVATORIO 100 L, PRESSAO DE TRABALHO ENTRE 6,9 E 9,7 BAR, POTENCIA 2 HP, TENSAO 110/220 V - MANUTENÇÃO. AF_05/2023</v>
          </cell>
          <cell r="D2222" t="str">
            <v>H</v>
          </cell>
          <cell r="E2222">
            <v>0.19</v>
          </cell>
        </row>
        <row r="2223">
          <cell r="B2223">
            <v>102969</v>
          </cell>
          <cell r="C2223" t="str">
            <v>COMPRESSOR DE AR, VAZAO DE 10 PCM, RESERVATORIO 100 L, PRESSAO DE TRABALHO ENTRE 6,9 E 9,7 BAR, POTENCIA 2 HP, TENSAO 110/220 V - MATERIAIS NA OPERAÇÃO. AF_05/2023</v>
          </cell>
          <cell r="D2223" t="str">
            <v>H</v>
          </cell>
          <cell r="E2223">
            <v>0.12</v>
          </cell>
        </row>
        <row r="2224">
          <cell r="B2224">
            <v>102818</v>
          </cell>
          <cell r="C2224" t="str">
            <v>CONJUNTO CILINDRO E BOMBA HIDRÁULICA PARA PROTENSÃO DE MONOBARRAS PARA TIRANTES, ESFORÇO MÁXIMO DE 30 TONELADAS - DEPRECIAÇÃO. AF_05/2023</v>
          </cell>
          <cell r="D2224" t="str">
            <v>H</v>
          </cell>
          <cell r="E2224">
            <v>0</v>
          </cell>
        </row>
        <row r="2225">
          <cell r="B2225">
            <v>102819</v>
          </cell>
          <cell r="C2225" t="str">
            <v>CONJUNTO CILINDRO E BOMBA HIDRÁULICA PARA PROTENSÃO DE MONOBARRAS PARA TIRANTES, ESFORÇO MÁXIMO DE 30 TONELADAS - JUROS. AF_05/2023</v>
          </cell>
          <cell r="D2225" t="str">
            <v>H</v>
          </cell>
          <cell r="E2225">
            <v>0</v>
          </cell>
        </row>
        <row r="2226">
          <cell r="B2226">
            <v>102820</v>
          </cell>
          <cell r="C2226" t="str">
            <v>CONJUNTO CILINDRO E BOMBA HIDRÁULICA PARA PROTENSÃO DE MONOBARRAS PARA TIRANTES, ESFORÇO MÁXIMO DE 30 TONELADAS - MANUTENÇÃO. AF_05/2023</v>
          </cell>
          <cell r="D2226" t="str">
            <v>H</v>
          </cell>
          <cell r="E2226">
            <v>0</v>
          </cell>
        </row>
        <row r="2227">
          <cell r="B2227">
            <v>102832</v>
          </cell>
          <cell r="C2227" t="str">
            <v>CONJUNTO CILINDRO E BOMBA HIDRÁULICA PARA PROTENSÃO DE MONOBARRAS PARA TIRANTES, ESFORÇO MÁXIMO DE 30 TONELADAS - MATERIAIS NA OPERAÇÃO. AF_05/2023</v>
          </cell>
          <cell r="D2227" t="str">
            <v>H</v>
          </cell>
          <cell r="E2227">
            <v>7.22</v>
          </cell>
        </row>
        <row r="2228">
          <cell r="B2228">
            <v>102823</v>
          </cell>
          <cell r="C2228" t="str">
            <v>CONJUNTO MACACO E BOMBA HIDRÁULICA PARA PROTENSAO DE CORDOALHAS, ESFORÇO MAXIMO DE 115 TONELADAS - DEPRECIAÇÃO. AF_05/2023</v>
          </cell>
          <cell r="D2228" t="str">
            <v>H</v>
          </cell>
          <cell r="E2228">
            <v>0</v>
          </cell>
        </row>
        <row r="2229">
          <cell r="B2229">
            <v>102824</v>
          </cell>
          <cell r="C2229" t="str">
            <v>CONJUNTO MACACO E BOMBA HIDRÁULICA PARA PROTENSAO DE CORDOALHAS, ESFORÇO MAXIMO DE 115 TONELADAS - JUROS. AF_05/2023</v>
          </cell>
          <cell r="D2229" t="str">
            <v>H</v>
          </cell>
          <cell r="E2229">
            <v>0</v>
          </cell>
        </row>
        <row r="2230">
          <cell r="B2230">
            <v>102825</v>
          </cell>
          <cell r="C2230" t="str">
            <v>CONJUNTO MACACO E BOMBA HIDRÁULICA PARA PROTENSAO DE CORDOALHAS, ESFORÇO MAXIMO DE 115 TONELADAS - MANUTENÇÃO. AF_05/2023</v>
          </cell>
          <cell r="D2230" t="str">
            <v>H</v>
          </cell>
          <cell r="E2230">
            <v>0</v>
          </cell>
        </row>
        <row r="2231">
          <cell r="B2231">
            <v>102826</v>
          </cell>
          <cell r="C2231" t="str">
            <v>CONJUNTO MACACO E BOMBA HIDRÁULICA PARA PROTENSAO DE CORDOALHAS, ESFORÇO MAXIMO DE 115 TONELADAS - MATERIAIS NA OPERAÇÃO. AF_05/2023</v>
          </cell>
          <cell r="D2231" t="str">
            <v>H</v>
          </cell>
          <cell r="E2231">
            <v>5.42</v>
          </cell>
        </row>
        <row r="2232">
          <cell r="B2232">
            <v>103934</v>
          </cell>
          <cell r="C2232" t="str">
            <v>CONJUNTO MACACO HIDRÁULICO E CENTRAL DE BOMBEAMENTO MOTORIZADO 1,8 KW PARA PROTENSÃO DE MONOCABOS PARA CONCRETO PROTENDIDO, ESFORÇO MÁXIMO DE 20 TONELADAS - DEPRECIAÇÃO. AF_05/2022</v>
          </cell>
          <cell r="D2232" t="str">
            <v>H</v>
          </cell>
          <cell r="E2232">
            <v>0</v>
          </cell>
        </row>
        <row r="2233">
          <cell r="B2233">
            <v>103935</v>
          </cell>
          <cell r="C2233" t="str">
            <v>CONJUNTO MACACO HIDRÁULICO E CENTRAL DE BOMBEAMENTO MOTORIZADO 1,8 KW PARA PROTENSÃO DE MONOCABOS PARA CONCRETO PROTENDIDO, ESFORÇO MÁXIMO DE 20 TONELADAS - JUROS. AF_05/2022</v>
          </cell>
          <cell r="D2233" t="str">
            <v>H</v>
          </cell>
          <cell r="E2233">
            <v>0</v>
          </cell>
        </row>
        <row r="2234">
          <cell r="B2234">
            <v>103936</v>
          </cell>
          <cell r="C2234" t="str">
            <v>CONJUNTO MACACO HIDRÁULICO E CENTRAL DE BOMBEAMENTO MOTORIZADO 1,8 KW PARA PROTENSÃO DE MONOCABOS PARA CONCRETO PROTENDIDO, ESFORÇO MÁXIMO DE 20 TONELADAS - MANUTENÇÃO. AF_05/2022</v>
          </cell>
          <cell r="D2234" t="str">
            <v>H</v>
          </cell>
          <cell r="E2234">
            <v>0</v>
          </cell>
        </row>
        <row r="2235">
          <cell r="B2235">
            <v>103937</v>
          </cell>
          <cell r="C2235" t="str">
            <v>CONJUNTO MACACO HIDRÁULICO E CENTRAL DE BOMBEAMENTO MOTORIZADO 1,8 KW PARA PROTENSÃO DE MONOCABOS PARA CONCRETO PROTENDIDO, ESFORÇO MÁXIMO DE 20 TONELADAS - MATERIAIS NA OPERAÇÃO. AF_05/2022</v>
          </cell>
          <cell r="D2235" t="str">
            <v>H</v>
          </cell>
          <cell r="E2235">
            <v>1.3</v>
          </cell>
        </row>
        <row r="2236">
          <cell r="B2236">
            <v>103940</v>
          </cell>
          <cell r="C2236" t="str">
            <v>CONJUNTO MACACO HIDRÁULICO E CENTRAL DE BOMBEAMENTO MOTORIZADO 1,8 KW PARA PROTENSÃO DE MONOCABOS PARA CONCRETO PROTENDIDO, ESFORÇO MÁXIMO DE 30 TONELADAS - DEPRECIAÇÃO. AF_05/2022</v>
          </cell>
          <cell r="D2236" t="str">
            <v>H</v>
          </cell>
          <cell r="E2236">
            <v>0</v>
          </cell>
        </row>
        <row r="2237">
          <cell r="B2237">
            <v>103941</v>
          </cell>
          <cell r="C2237" t="str">
            <v>CONJUNTO MACACO HIDRÁULICO E CENTRAL DE BOMBEAMENTO MOTORIZADO 1,8 KW PARA PROTENSÃO DE MONOCABOS PARA CONCRETO PROTENDIDO, ESFORÇO MÁXIMO DE 30 TONELADAS - JUROS. AF_05/2022</v>
          </cell>
          <cell r="D2237" t="str">
            <v>H</v>
          </cell>
          <cell r="E2237">
            <v>0</v>
          </cell>
        </row>
        <row r="2238">
          <cell r="B2238">
            <v>103942</v>
          </cell>
          <cell r="C2238" t="str">
            <v>CONJUNTO MACACO HIDRÁULICO E CENTRAL DE BOMBEAMENTO MOTORIZADO 1,8 KW PARA PROTENSÃO DE MONOCABOS PARA CONCRETO PROTENDIDO, ESFORÇO MÁXIMO DE 30 TONELADAS - MANUTENÇÃO. AF_05/2022</v>
          </cell>
          <cell r="D2238" t="str">
            <v>H</v>
          </cell>
          <cell r="E2238">
            <v>0</v>
          </cell>
        </row>
        <row r="2239">
          <cell r="B2239">
            <v>103943</v>
          </cell>
          <cell r="C2239" t="str">
            <v>CONJUNTO MACACO HIDRÁULICO E CENTRAL DE BOMBEAMENTO MOTORIZADO 1,8 KW PARA PROTENSÃO DE MONOCABOS PARA CONCRETO PROTENDIDO, ESFORÇO MÁXIMO DE 30 TONELADAS - MATERIAIS NA OPERAÇÃO. AF_05/2022</v>
          </cell>
          <cell r="D2239" t="str">
            <v>H</v>
          </cell>
          <cell r="E2239">
            <v>1.3</v>
          </cell>
        </row>
        <row r="2240">
          <cell r="B2240">
            <v>106406</v>
          </cell>
          <cell r="C2240" t="str">
            <v>CORTADEIRA HIDRÁULICA DE VERGALHÃO, PARA AÇO DE DIÂMETRO ATÉ 50 MM, MOTOR ELÉTRICO TRIFÁSICO, POTÊNCIA DE 5,5 HP A 7,5 HP - DEPRECIAÇÃO. AF_12/2025</v>
          </cell>
          <cell r="D2240" t="str">
            <v>H</v>
          </cell>
          <cell r="E2240">
            <v>12.12</v>
          </cell>
        </row>
        <row r="2241">
          <cell r="B2241">
            <v>106407</v>
          </cell>
          <cell r="C2241" t="str">
            <v>CORTADEIRA HIDRÁULICA DE VERGALHÃO, PARA AÇO DE DIÂMETRO ATÉ 50 MM, MOTOR ELÉTRICO TRIFÁSICO, POTÊNCIA DE 5,5 HP A 7,5 HP - JUROS. AF_12/2025</v>
          </cell>
          <cell r="D2241" t="str">
            <v>H</v>
          </cell>
          <cell r="E2241">
            <v>2.4900000000000002</v>
          </cell>
        </row>
        <row r="2242">
          <cell r="B2242">
            <v>106408</v>
          </cell>
          <cell r="C2242" t="str">
            <v>CORTADEIRA HIDRÁULICA DE VERGALHÃO, PARA AÇO DE DIÂMETRO ATÉ 50 MM, MOTOR ELÉTRICO TRIFÁSICO, POTÊNCIA DE 5,5 HP A 7,5 HP - MANUTENÇÃO. AF_12/2025</v>
          </cell>
          <cell r="D2242" t="str">
            <v>H</v>
          </cell>
          <cell r="E2242">
            <v>8.41</v>
          </cell>
        </row>
        <row r="2243">
          <cell r="B2243">
            <v>106409</v>
          </cell>
          <cell r="C2243" t="str">
            <v>CORTADEIRA HIDRÁULICA DE VERGALHÃO, PARA AÇO DE DIÂMETRO ATÉ 50 MM, MOTOR ELÉTRICO TRIFÁSICO, POTÊNCIA DE 5,5 HP A 7,5 HP - MATERIAIS NA OPERAÇÃO. AF_12/2025</v>
          </cell>
          <cell r="D2243" t="str">
            <v>H</v>
          </cell>
          <cell r="E2243">
            <v>3.5</v>
          </cell>
        </row>
        <row r="2244">
          <cell r="B2244">
            <v>91279</v>
          </cell>
          <cell r="C2244" t="str">
            <v>CORTADORA DE PISO COM MOTOR 4 TEMPOS A GASOLINA, POTÊNCIA DE 13 HP, COM DISCO DE CORTE DIAMANTADO SEGMENTADO PARA CONCRETO, DIÂMETRO DE 350 MM, FURO DE 1" (14 X 1") - DEPRECIAÇÃO. AF_08/2015</v>
          </cell>
          <cell r="D2244" t="str">
            <v>H</v>
          </cell>
          <cell r="E2244">
            <v>0.48</v>
          </cell>
        </row>
        <row r="2245">
          <cell r="B2245">
            <v>91280</v>
          </cell>
          <cell r="C2245" t="str">
            <v>CORTADORA DE PISO COM MOTOR 4 TEMPOS A GASOLINA, POTÊNCIA DE 13 HP, COM DISCO DE CORTE DIAMANTADO SEGMENTADO PARA CONCRETO, DIÂMETRO DE 350 MM, FURO DE 1" (14 X 1") - JUROS. AF_08/2015</v>
          </cell>
          <cell r="D2245" t="str">
            <v>H</v>
          </cell>
          <cell r="E2245">
            <v>0.1</v>
          </cell>
        </row>
        <row r="2246">
          <cell r="B2246">
            <v>91281</v>
          </cell>
          <cell r="C2246" t="str">
            <v>CORTADORA DE PISO COM MOTOR 4 TEMPOS A GASOLINA, POTÊNCIA DE 13 HP, COM DISCO DE CORTE DIAMANTADO SEGMENTADO PARA CONCRETO, DIÂMETRO DE 350 MM, FURO DE 1" (14 X 1") - MANUTENÇÃO. AF_08/2015</v>
          </cell>
          <cell r="D2246" t="str">
            <v>H</v>
          </cell>
          <cell r="E2246">
            <v>0.6</v>
          </cell>
        </row>
        <row r="2247">
          <cell r="B2247">
            <v>91282</v>
          </cell>
          <cell r="C2247" t="str">
            <v>CORTADORA DE PISO COM MOTOR 4 TEMPOS A GASOLINA, POTÊNCIA DE 13 HP, COM DISCO DE CORTE DIAMANTADO SEGMENTADO PARA CONCRETO, DIÂMETRO DE 350 MM, FURO DE 1" (14 X 1") - MATERIAIS NA OPERAÇÃO. AF_08/2015</v>
          </cell>
          <cell r="D2247" t="str">
            <v>H</v>
          </cell>
          <cell r="E2247">
            <v>9.77</v>
          </cell>
        </row>
        <row r="2248">
          <cell r="B2248">
            <v>95278</v>
          </cell>
          <cell r="C2248" t="str">
            <v>DESEMPENADEIRA DE CONCRETO, PESO DE 78 KG, 4 PÁS, MOTOR A GASOLINA, POTÊNCIA 5,5 HP - DEPRECIAÇÃO. AF_05/2023</v>
          </cell>
          <cell r="D2248" t="str">
            <v>H</v>
          </cell>
          <cell r="E2248">
            <v>0.65</v>
          </cell>
        </row>
        <row r="2249">
          <cell r="B2249">
            <v>95279</v>
          </cell>
          <cell r="C2249" t="str">
            <v>DESEMPENADEIRA DE CONCRETO, PESO DE 78 KG, 4 PÁS, MOTOR A GASOLINA, POTÊNCIA 5,5 HP - JUROS. AF_05/2023</v>
          </cell>
          <cell r="D2249" t="str">
            <v>H</v>
          </cell>
          <cell r="E2249">
            <v>0.13</v>
          </cell>
        </row>
        <row r="2250">
          <cell r="B2250">
            <v>95280</v>
          </cell>
          <cell r="C2250" t="str">
            <v>DESEMPENADEIRA DE CONCRETO, PESO DE 78 KG, 4 PÁS, MOTOR A GASOLINA, POTÊNCIA 5,5 HP - MANUTENÇÃO. AF_05/2023</v>
          </cell>
          <cell r="D2250" t="str">
            <v>H</v>
          </cell>
          <cell r="E2250">
            <v>0.64</v>
          </cell>
        </row>
        <row r="2251">
          <cell r="B2251">
            <v>95281</v>
          </cell>
          <cell r="C2251" t="str">
            <v>DESEMPENADEIRA DE CONCRETO, PESO DE 78 KG, 4 PÁS, MOTOR A GASOLINA, POTÊNCIA 5,5 HP MATERIAIS NA OPERAÇÃO. AF_05/2023</v>
          </cell>
          <cell r="D2251" t="str">
            <v>H</v>
          </cell>
          <cell r="E2251">
            <v>9.6999999999999993</v>
          </cell>
        </row>
        <row r="2252">
          <cell r="B2252">
            <v>95124</v>
          </cell>
          <cell r="C2252" t="str">
            <v>DISTRIBUIDOR DE AGREGADOS AUTOPROPELIDO, C/AP 3 M3, A DIESEL, POTÊNCIA 176CV - JUROS. AF_07/2016</v>
          </cell>
          <cell r="D2252" t="str">
            <v>H</v>
          </cell>
          <cell r="E2252">
            <v>6.26</v>
          </cell>
        </row>
        <row r="2253">
          <cell r="B2253">
            <v>95123</v>
          </cell>
          <cell r="C2253" t="str">
            <v>DISTRIBUIDOR DE AGREGADOS AUTOPROPELIDO, CAP 3 M3, A DIESEL, POTÊNCIA 176CV - DEPRECIAÇÃO. AF_07/2016</v>
          </cell>
          <cell r="D2253" t="str">
            <v>H</v>
          </cell>
          <cell r="E2253">
            <v>20.309999999999999</v>
          </cell>
        </row>
        <row r="2254">
          <cell r="B2254">
            <v>95125</v>
          </cell>
          <cell r="C2254" t="str">
            <v>DISTRIBUIDOR DE AGREGADOS AUTOPROPELIDO, CAP 3 M3, A DIESEL, POTÊNCIA 176CV - MANUTENÇÃO. AF_07/2016</v>
          </cell>
          <cell r="D2254" t="str">
            <v>H</v>
          </cell>
          <cell r="E2254">
            <v>22.22</v>
          </cell>
        </row>
        <row r="2255">
          <cell r="B2255">
            <v>95126</v>
          </cell>
          <cell r="C2255" t="str">
            <v>DISTRIBUIDOR DE AGREGADOS AUTOPROPELIDO, CAP 3 M3, A DIESEL, POTÊNCIA 176CV - MATERIAIS NA OPERAÇÃO. AF_07/2016</v>
          </cell>
          <cell r="D2255" t="str">
            <v>H</v>
          </cell>
          <cell r="E2255">
            <v>160.69999999999999</v>
          </cell>
        </row>
        <row r="2256">
          <cell r="B2256">
            <v>92040</v>
          </cell>
          <cell r="C2256" t="str">
            <v>DISTRIBUIDOR DE AGREGADOS REBOCAVEL, CAPACIDADE 1,9 M³, LARGURA DE TRABALHO 3,66 M - DEPRECIAÇÃO. AF_11/2015</v>
          </cell>
          <cell r="D2256" t="str">
            <v>H</v>
          </cell>
          <cell r="E2256">
            <v>7.36</v>
          </cell>
        </row>
        <row r="2257">
          <cell r="B2257">
            <v>92041</v>
          </cell>
          <cell r="C2257" t="str">
            <v>DISTRIBUIDOR DE AGREGADOS REBOCAVEL, CAPACIDADE 1,9 M³, LARGURA DE TRABALHO 3,66 M - JUROS. AF_11/2015</v>
          </cell>
          <cell r="D2257" t="str">
            <v>H</v>
          </cell>
          <cell r="E2257">
            <v>1.51</v>
          </cell>
        </row>
        <row r="2258">
          <cell r="B2258">
            <v>92042</v>
          </cell>
          <cell r="C2258" t="str">
            <v>DISTRIBUIDOR DE AGREGADOS REBOCAVEL, CAPACIDADE 1,9 M³, LARGURA DE TRABALHO 3,66 M - MANUTENÇÃO. AF_11/2015</v>
          </cell>
          <cell r="D2258" t="str">
            <v>H</v>
          </cell>
          <cell r="E2258">
            <v>6.13</v>
          </cell>
        </row>
        <row r="2259">
          <cell r="B2259">
            <v>106410</v>
          </cell>
          <cell r="C2259" t="str">
            <v>DOBRADEIRA ELETROMECÂNICA DE VERGALHÃO, PARA AÇO DE DIÂMETRO ATÉ 1 1/2", MOTOR ELÉTRICO TRIFÁSICO, POTÊNCIA DE 3 HP ATÉ 5 HP - DEPRECIAÇÃO. AF_12/2025</v>
          </cell>
          <cell r="D2259" t="str">
            <v>H</v>
          </cell>
          <cell r="E2259">
            <v>5.84</v>
          </cell>
        </row>
        <row r="2260">
          <cell r="B2260">
            <v>106411</v>
          </cell>
          <cell r="C2260" t="str">
            <v>DOBRADEIRA ELETROMECÂNICA DE VERGALHÃO, PARA AÇO DE DIÂMETRO ATÉ 1 1/2", MOTOR ELÉTRICO TRIFÁSICO, POTÊNCIA DE 3 HP ATÉ 5 HP - JUROS. AF_12/2025</v>
          </cell>
          <cell r="D2260" t="str">
            <v>H</v>
          </cell>
          <cell r="E2260">
            <v>2.48</v>
          </cell>
        </row>
        <row r="2261">
          <cell r="B2261">
            <v>106412</v>
          </cell>
          <cell r="C2261" t="str">
            <v>DOBRADEIRA ELETROMECÂNICA DE VERGALHÃO, PARA AÇO DE DIÂMETRO ATÉ 1 1/2", MOTOR ELÉTRICO TRIFÁSICO, POTÊNCIA DE 3 HP ATÉ 5 HP - MANUTENÇÃO. AF_12/2025</v>
          </cell>
          <cell r="D2261" t="str">
            <v>H</v>
          </cell>
          <cell r="E2261">
            <v>6.39</v>
          </cell>
        </row>
        <row r="2262">
          <cell r="B2262">
            <v>106413</v>
          </cell>
          <cell r="C2262" t="str">
            <v>DOBRADEIRA ELETROMECÂNICA DE VERGALHÃO, PARA AÇO DE DIÂMETRO ATÉ 1 1/2", MOTOR ELÉTRICO TRIFÁSICO, POTÊNCIA DE 3 HP ATÉ 5 HP - MATERIAIS NA OPERAÇÃO. AF_12/2025</v>
          </cell>
          <cell r="D2262" t="str">
            <v>H</v>
          </cell>
          <cell r="E2262">
            <v>2.15</v>
          </cell>
        </row>
        <row r="2263">
          <cell r="B2263">
            <v>102829</v>
          </cell>
          <cell r="C2263" t="str">
            <v>DOBRADEIRA TDC, ESPESSURA 1,5MM - DEPRECIAÇÃO. AF_05/2023</v>
          </cell>
          <cell r="D2263" t="str">
            <v>H</v>
          </cell>
          <cell r="E2263">
            <v>0</v>
          </cell>
        </row>
        <row r="2264">
          <cell r="B2264">
            <v>102830</v>
          </cell>
          <cell r="C2264" t="str">
            <v>DOBRADEIRA TDC, ESPESSURA 1,5MM - JUROS. AF_05/2023</v>
          </cell>
          <cell r="D2264" t="str">
            <v>H</v>
          </cell>
          <cell r="E2264">
            <v>0</v>
          </cell>
        </row>
        <row r="2265">
          <cell r="B2265">
            <v>102831</v>
          </cell>
          <cell r="C2265" t="str">
            <v>DOBRADEIRA TDC, ESPESSURA 1,5MM - MANUTENÇÃO. AF_05/2023</v>
          </cell>
          <cell r="D2265" t="str">
            <v>H</v>
          </cell>
          <cell r="E2265">
            <v>0</v>
          </cell>
        </row>
        <row r="2266">
          <cell r="B2266">
            <v>92114</v>
          </cell>
          <cell r="C2266" t="str">
            <v>DOSADOR DE AREIA, CAPACIDADE DE 26 LITROS - DEPRECIAÇÃO. AF_05/2023</v>
          </cell>
          <cell r="D2266" t="str">
            <v>H</v>
          </cell>
          <cell r="E2266">
            <v>0.27</v>
          </cell>
        </row>
        <row r="2267">
          <cell r="B2267">
            <v>92115</v>
          </cell>
          <cell r="C2267" t="str">
            <v>DOSADOR DE AREIA, CAPACIDADE DE 26 LITROS - JUROS. AF_05/2023</v>
          </cell>
          <cell r="D2267" t="str">
            <v>H</v>
          </cell>
          <cell r="E2267">
            <v>0.05</v>
          </cell>
        </row>
        <row r="2268">
          <cell r="B2268">
            <v>92116</v>
          </cell>
          <cell r="C2268" t="str">
            <v>DOSADOR DE AREIA, CAPACIDADE DE 26 LITROS - MANUTENÇÃO. AF_05/2023</v>
          </cell>
          <cell r="D2268" t="str">
            <v>H</v>
          </cell>
          <cell r="E2268">
            <v>0.18</v>
          </cell>
        </row>
        <row r="2269">
          <cell r="B2269">
            <v>102912</v>
          </cell>
          <cell r="C2269" t="str">
            <v>ENCERADEIRA INDUSTRIAL, 400 MM, 220V, 1 HP - DEPRECIAÇÃO. AF_05/2023</v>
          </cell>
          <cell r="D2269" t="str">
            <v>H</v>
          </cell>
          <cell r="E2269">
            <v>0</v>
          </cell>
        </row>
        <row r="2270">
          <cell r="B2270">
            <v>102913</v>
          </cell>
          <cell r="C2270" t="str">
            <v>ENCERADEIRA INDUSTRIAL, 400 MM, 220V, 1 HP - JUROS. AF_05/2023</v>
          </cell>
          <cell r="D2270" t="str">
            <v>H</v>
          </cell>
          <cell r="E2270">
            <v>0</v>
          </cell>
        </row>
        <row r="2271">
          <cell r="B2271">
            <v>102914</v>
          </cell>
          <cell r="C2271" t="str">
            <v>ENCERADEIRA INDUSTRIAL, 400 MM, 220V, 1 HP - MANUTENÇÃO. AF_05/2023</v>
          </cell>
          <cell r="D2271" t="str">
            <v>H</v>
          </cell>
          <cell r="E2271">
            <v>0</v>
          </cell>
        </row>
        <row r="2272">
          <cell r="B2272">
            <v>102915</v>
          </cell>
          <cell r="C2272" t="str">
            <v>ENCERADEIRA INDUSTRIAL, 400 MM, 220V, 1 HP - MATERIAIS NA OPERAÇÃO. AF_05/2023</v>
          </cell>
          <cell r="D2272" t="str">
            <v>H</v>
          </cell>
          <cell r="E2272">
            <v>0.53</v>
          </cell>
        </row>
        <row r="2273">
          <cell r="B2273">
            <v>95716</v>
          </cell>
          <cell r="C2273" t="str">
            <v>ESCAVADEIRA HIDRAULICA SOBRE ESTEIRA, EQUIPADA COM CLAMSHELL, COM CAPACIDADE DA CAÇAMBA ENTRE 1,20 E 1,50 M3, PESO OPERACIONAL ENTRE 20,00 E 22,00 TON, POTENCIA LIQUIDA ENTRE 150 E 160 HP - DEPRECIAÇÃO. AF_11/2016</v>
          </cell>
          <cell r="D2273" t="str">
            <v>H</v>
          </cell>
          <cell r="E2273">
            <v>65.59</v>
          </cell>
        </row>
        <row r="2274">
          <cell r="B2274">
            <v>95717</v>
          </cell>
          <cell r="C2274" t="str">
            <v>ESCAVADEIRA HIDRAULICA SOBRE ESTEIRA, EQUIPADA COM CLAMSHELL, COM CAPACIDADE DA CAÇAMBA ENTRE 1,20 E 1,50 M3, PESO OPERACIONAL ENTRE 20,00 E 22,00 TON, POTENCIA LIQUIDA ENTRE 150 E 160 HP - JUROS. AF_11/2016</v>
          </cell>
          <cell r="D2274" t="str">
            <v>H</v>
          </cell>
          <cell r="E2274">
            <v>17.329999999999998</v>
          </cell>
        </row>
        <row r="2275">
          <cell r="B2275">
            <v>95718</v>
          </cell>
          <cell r="C2275" t="str">
            <v>ESCAVADEIRA HIDRAULICA SOBRE ESTEIRA, EQUIPADA COM CLAMSHELL, COM CAPACIDADE DA CAÇAMBA ENTRE 1,20 E 1,50 M3, PESO OPERACIONAL ENTRE 20,00 E 22,00 TON, POTENCIA LIQUIDA ENTRE 150 E 160 HP - MANUTENÇÃO. AF_11/2016</v>
          </cell>
          <cell r="D2275" t="str">
            <v>H</v>
          </cell>
          <cell r="E2275">
            <v>81.99</v>
          </cell>
        </row>
        <row r="2276">
          <cell r="B2276">
            <v>95719</v>
          </cell>
          <cell r="C2276" t="str">
            <v>ESCAVADEIRA HIDRAULICA SOBRE ESTEIRA, EQUIPADA COM CLAMSHELL, COM CAPACIDADE DA CAÇAMBA ENTRE 1,20 E 1,50 M3, PESO OPERACIONAL ENTRE 20,00 E 22,00 TON, POTENCIA LIQUIDA ENTRE 150 E 160 HP - MATERIAIS NA OPERAÇÃO. AF_11/2016</v>
          </cell>
          <cell r="D2276" t="str">
            <v>H</v>
          </cell>
          <cell r="E2276">
            <v>98.14</v>
          </cell>
        </row>
        <row r="2277">
          <cell r="B2277">
            <v>104712</v>
          </cell>
          <cell r="C2277" t="str">
            <v>ESCAVADEIRA HIDRÁULICA DE BRAÇO LONGO (LONGO ALCANCE) SOBRE ESTEIRAS, CAÇAMBA 0,52 M3, PESO OPERACIONAL 24 T, POTÊNCIA LÍQUIDA 155 HP - DEPRECIAÇÃO. AF_06/2023</v>
          </cell>
          <cell r="D2277" t="str">
            <v>H</v>
          </cell>
          <cell r="E2277">
            <v>61.65</v>
          </cell>
        </row>
        <row r="2278">
          <cell r="B2278">
            <v>104713</v>
          </cell>
          <cell r="C2278" t="str">
            <v>ESCAVADEIRA HIDRÁULICA DE BRAÇO LONGO (LONGO ALCANCE) SOBRE ESTEIRAS, CAÇAMBA 0,52 M3, PESO OPERACIONAL 24 T, POTÊNCIA LÍQUIDA 155 HP - JUROS. AF_06/2023</v>
          </cell>
          <cell r="D2278" t="str">
            <v>H</v>
          </cell>
          <cell r="E2278">
            <v>16.29</v>
          </cell>
        </row>
        <row r="2279">
          <cell r="B2279">
            <v>104714</v>
          </cell>
          <cell r="C2279" t="str">
            <v>ESCAVADEIRA HIDRÁULICA DE BRAÇO LONGO (LONGO ALCANCE) SOBRE ESTEIRAS, CAÇAMBA 0,52 M3, PESO OPERACIONAL 24 T, POTÊNCIA LÍQUIDA 155 HP - MANUTENÇÃO. AF_06/2023</v>
          </cell>
          <cell r="D2279" t="str">
            <v>H</v>
          </cell>
          <cell r="E2279">
            <v>77.069999999999993</v>
          </cell>
        </row>
        <row r="2280">
          <cell r="B2280">
            <v>104715</v>
          </cell>
          <cell r="C2280" t="str">
            <v>ESCAVADEIRA HIDRÁULICA DE BRAÇO LONGO (LONGO ALCANCE) SOBRE ESTEIRAS, CAÇAMBA 0,52 M3, PESO OPERACIONAL 24 T, POTÊNCIA LÍQUIDA 155 HP - MATERIAIS NA OPERAÇÃO. AF_06/2023</v>
          </cell>
          <cell r="D2280" t="str">
            <v>H</v>
          </cell>
          <cell r="E2280">
            <v>98.14</v>
          </cell>
        </row>
        <row r="2281">
          <cell r="B2281">
            <v>106394</v>
          </cell>
          <cell r="C2281" t="str">
            <v>ESCAVADEIRA HIDRÁULICA SOBRE ESTEIRA, PESO OPERACIONAL 21,00 T, POTÊNCIA NOMINAL 155 HP, COM MARTELO VIBRATÓRIO HIDRÁULICO *1200 A 2200* KG - DEPRECIAÇÃO. AF_11/2025</v>
          </cell>
          <cell r="D2281" t="str">
            <v>H</v>
          </cell>
          <cell r="E2281">
            <v>0</v>
          </cell>
        </row>
        <row r="2282">
          <cell r="B2282">
            <v>106395</v>
          </cell>
          <cell r="C2282" t="str">
            <v>ESCAVADEIRA HIDRÁULICA SOBRE ESTEIRA, PESO OPERACIONAL 21,00 T, POTÊNCIA NOMINAL 155 HP, COM MARTELO VIBRATÓRIO HIDRÁULICO *1200 A 2200* KG - JUROS. AF_11/2025</v>
          </cell>
          <cell r="D2282" t="str">
            <v>H</v>
          </cell>
          <cell r="E2282">
            <v>0</v>
          </cell>
        </row>
        <row r="2283">
          <cell r="B2283">
            <v>106396</v>
          </cell>
          <cell r="C2283" t="str">
            <v>ESCAVADEIRA HIDRÁULICA SOBRE ESTEIRA, PESO OPERACIONAL 21,00 T, POTÊNCIA NOMINAL 155 HP, COM MARTELO VIBRATÓRIO HIDRÁULICO *1200 A 2200* KG - MANUTENÇÃO. AF_11/2025</v>
          </cell>
          <cell r="D2283" t="str">
            <v>H</v>
          </cell>
          <cell r="E2283">
            <v>0</v>
          </cell>
        </row>
        <row r="2284">
          <cell r="B2284">
            <v>106397</v>
          </cell>
          <cell r="C2284" t="str">
            <v>ESCAVADEIRA HIDRÁULICA SOBRE ESTEIRA, PESO OPERACIONAL 21,00 T, POTÊNCIA NOMINAL 155 HP, COM MARTELO VIBRATÓRIO HIDRÁULICO *1200 A 2200* KG - MATERIAIS NA OPERAÇÃO. AF_11/2025</v>
          </cell>
          <cell r="D2284" t="str">
            <v>H</v>
          </cell>
          <cell r="E2284">
            <v>98.14</v>
          </cell>
        </row>
        <row r="2285">
          <cell r="B2285">
            <v>106400</v>
          </cell>
          <cell r="C2285" t="str">
            <v>ESCAVADEIRA HIDRÁULICA SOBRE ESTEIRA, PESO OPERACIONAL 21,00 T, POTÊNCIA NOMINAL 155 HP, COM TORRE DE CRAVAÇÃO PARA EXECUÇÃO DE GEODRENO VERTICAL, LANÇA DE 32 M, PARA DRENO FIBROQUÍMICO DE LARGURA PADRÃO (100 MM) - DEPRECIAÇÃO. AF_12/2025</v>
          </cell>
          <cell r="D2285" t="str">
            <v>H</v>
          </cell>
          <cell r="E2285">
            <v>0</v>
          </cell>
        </row>
        <row r="2286">
          <cell r="B2286">
            <v>106401</v>
          </cell>
          <cell r="C2286" t="str">
            <v>ESCAVADEIRA HIDRÁULICA SOBRE ESTEIRA, PESO OPERACIONAL 21,00 T, POTÊNCIA NOMINAL 155 HP, COM TORRE DE CRAVAÇÃO PARA EXECUÇÃO DE GEODRENO VERTICAL, LANÇA DE 32 M, PARA DRENO FIBROQUÍMICO DE LARGURA PADRÃO (100 MM) - JUROS. AF_12/2025</v>
          </cell>
          <cell r="D2286" t="str">
            <v>H</v>
          </cell>
          <cell r="E2286">
            <v>0</v>
          </cell>
        </row>
        <row r="2287">
          <cell r="B2287">
            <v>106402</v>
          </cell>
          <cell r="C2287" t="str">
            <v>ESCAVADEIRA HIDRÁULICA SOBRE ESTEIRA, PESO OPERACIONAL 21,00 T, POTÊNCIA NOMINAL 155 HP, COM TORRE DE CRAVAÇÃO PARA EXECUÇÃO DE GEODRENO VERTICAL, LANÇA DE 32 M, PARA DRENO FIBROQUÍMICO DE LARGURA PADRÃO (100 MM) - MANUTENÇÃO. AF_12/2025</v>
          </cell>
          <cell r="D2287" t="str">
            <v>H</v>
          </cell>
          <cell r="E2287">
            <v>0</v>
          </cell>
        </row>
        <row r="2288">
          <cell r="B2288">
            <v>106403</v>
          </cell>
          <cell r="C2288" t="str">
            <v>ESCAVADEIRA HIDRÁULICA SOBRE ESTEIRA, PESO OPERACIONAL 21,00 T, POTÊNCIA NOMINAL 155 HP, COM TORRE DE CRAVAÇÃO PARA EXECUÇÃO DE GEODRENO VERTICAL, LANÇA DE 32 M, PARA DRENO FIBROQUÍMICO DE LARGURA PADRÃO (100 MM) - MATERIAIS NA OPERAÇÃO. AF_12/2025</v>
          </cell>
          <cell r="D2288" t="str">
            <v>H</v>
          </cell>
          <cell r="E2288">
            <v>98.14</v>
          </cell>
        </row>
        <row r="2289">
          <cell r="B2289">
            <v>102894</v>
          </cell>
          <cell r="C2289" t="str">
            <v>ESCAVADEIRA HIDRÁULICA SOBRE ESTEIRA, PESO OPERACIONAL ENTRE 22,00 E 23,50 T, POTÊNCIA NOMINAL 139 HP, COM MARTELO ROMPEDOR HIDRÁULICO 1700 KG - DEPRECIAÇÃO. AF_04/2019</v>
          </cell>
          <cell r="D2289" t="str">
            <v>H</v>
          </cell>
          <cell r="E2289">
            <v>0</v>
          </cell>
        </row>
        <row r="2290">
          <cell r="B2290">
            <v>104161</v>
          </cell>
          <cell r="C2290" t="str">
            <v>ESCAVADEIRA HIDRÁULICA SOBRE ESTEIRA, PESO OPERACIONAL ENTRE 22,00 E 23,50 T, POTÊNCIA NOMINAL 139 HP, COM MARTELO ROMPEDOR HIDRÁULICO 1700 KG - JUROS. AF_04/2019</v>
          </cell>
          <cell r="D2290" t="str">
            <v>H</v>
          </cell>
          <cell r="E2290">
            <v>0</v>
          </cell>
        </row>
        <row r="2291">
          <cell r="B2291">
            <v>102896</v>
          </cell>
          <cell r="C2291" t="str">
            <v>ESCAVADEIRA HIDRÁULICA SOBRE ESTEIRA, PESO OPERACIONAL ENTRE 22,00 E 23,50 T, POTÊNCIA NOMINAL 139 HP, COM MARTELO ROMPEDOR HIDRÁULICO 1700 KG - MANUTENÇÃO. AF_04/2019</v>
          </cell>
          <cell r="D2291" t="str">
            <v>H</v>
          </cell>
          <cell r="E2291">
            <v>0</v>
          </cell>
        </row>
        <row r="2292">
          <cell r="B2292">
            <v>102897</v>
          </cell>
          <cell r="C2292" t="str">
            <v>ESCAVADEIRA HIDRÁULICA SOBRE ESTEIRA, PESO OPERACIONAL ENTRE 22,00 E 23,50 T, POTÊNCIA NOMINAL 139 HP, COM MARTELO ROMPEDOR HIDRÁULICO 1700 KG - MATERIAIS NA OPERAÇÃO. AF_04/2019</v>
          </cell>
          <cell r="D2292" t="str">
            <v>H</v>
          </cell>
          <cell r="E2292">
            <v>98.14</v>
          </cell>
        </row>
        <row r="2293">
          <cell r="B2293">
            <v>5627</v>
          </cell>
          <cell r="C2293" t="str">
            <v>ESCAVADEIRA HIDRÁULICA SOBRE ESTEIRAS, CAÇAMBA 0,80 M3, PESO OPERACIONAL 17 T, POTENCIA BRUTA 111 HP - DEPRECIAÇÃO. AF_06/2014</v>
          </cell>
          <cell r="D2293" t="str">
            <v>H</v>
          </cell>
          <cell r="E2293">
            <v>47.37</v>
          </cell>
        </row>
        <row r="2294">
          <cell r="B2294">
            <v>5628</v>
          </cell>
          <cell r="C2294" t="str">
            <v>ESCAVADEIRA HIDRÁULICA SOBRE ESTEIRAS, CAÇAMBA 0,80 M3, PESO OPERACIONAL 17 T, POTENCIA BRUTA 111 HP - JUROS. AF_06/2014</v>
          </cell>
          <cell r="D2294" t="str">
            <v>H</v>
          </cell>
          <cell r="E2294">
            <v>12.52</v>
          </cell>
        </row>
        <row r="2295">
          <cell r="B2295">
            <v>5629</v>
          </cell>
          <cell r="C2295" t="str">
            <v>ESCAVADEIRA HIDRÁULICA SOBRE ESTEIRAS, CAÇAMBA 0,80 M3, PESO OPERACIONAL 17 T, POTENCIA BRUTA 111 HP - MANUTENÇÃO. AF_06/2014</v>
          </cell>
          <cell r="D2295" t="str">
            <v>H</v>
          </cell>
          <cell r="E2295">
            <v>59.21</v>
          </cell>
        </row>
        <row r="2296">
          <cell r="B2296">
            <v>5630</v>
          </cell>
          <cell r="C2296" t="str">
            <v>ESCAVADEIRA HIDRÁULICA SOBRE ESTEIRAS, CAÇAMBA 0,80 M3, PESO OPERACIONAL 17 T, POTENCIA BRUTA 111 HP - MATERIAIS NA OPERAÇÃO. AF_06/2014</v>
          </cell>
          <cell r="D2296" t="str">
            <v>H</v>
          </cell>
          <cell r="E2296">
            <v>70.319999999999993</v>
          </cell>
        </row>
        <row r="2297">
          <cell r="B2297">
            <v>88900</v>
          </cell>
          <cell r="C2297" t="str">
            <v>ESCAVADEIRA HIDRÁULICA SOBRE ESTEIRAS, CAÇAMBA 1,20 M3, PESO OPERACIONAL 21 T, POTÊNCIA BRUTA 155 HP - DEPRECIAÇÃO. AF_06/2014</v>
          </cell>
          <cell r="D2297" t="str">
            <v>H</v>
          </cell>
          <cell r="E2297">
            <v>53.6</v>
          </cell>
        </row>
        <row r="2298">
          <cell r="B2298">
            <v>88902</v>
          </cell>
          <cell r="C2298" t="str">
            <v>ESCAVADEIRA HIDRÁULICA SOBRE ESTEIRAS, CAÇAMBA 1,20 M3, PESO OPERACIONAL 21 T, POTÊNCIA BRUTA 155 HP - JUROS. AF_06/2014</v>
          </cell>
          <cell r="D2298" t="str">
            <v>H</v>
          </cell>
          <cell r="E2298">
            <v>14.16</v>
          </cell>
        </row>
        <row r="2299">
          <cell r="B2299">
            <v>88903</v>
          </cell>
          <cell r="C2299" t="str">
            <v>ESCAVADEIRA HIDRÁULICA SOBRE ESTEIRAS, CAÇAMBA 1,20 M3, PESO OPERACIONAL 21 T, POTÊNCIA BRUTA 155 HP - MANUTENÇÃO. AF_06/2014</v>
          </cell>
          <cell r="D2299" t="str">
            <v>H</v>
          </cell>
          <cell r="E2299">
            <v>67</v>
          </cell>
        </row>
        <row r="2300">
          <cell r="B2300">
            <v>88904</v>
          </cell>
          <cell r="C2300" t="str">
            <v>ESCAVADEIRA HIDRÁULICA SOBRE ESTEIRAS, CAÇAMBA 1,20 M3, PESO OPERACIONAL 21 T, POTÊNCIA BRUTA 155 HP - MATERIAIS NA OPERAÇÃO. AF_06/2014</v>
          </cell>
          <cell r="D2300" t="str">
            <v>H</v>
          </cell>
          <cell r="E2300">
            <v>98.14</v>
          </cell>
        </row>
        <row r="2301">
          <cell r="B2301">
            <v>88569</v>
          </cell>
          <cell r="C2301" t="str">
            <v>ESPARGIDOR DE ASFALTO PRESSURIZADO COM TANQUE DE 2500 L, REBOCÁVEL COM MOTOR A GASOLINA POTÊNCIA 3,4 HP - DEPRECIAÇÃO. AF_07/2014</v>
          </cell>
          <cell r="D2301" t="str">
            <v>H</v>
          </cell>
          <cell r="E2301">
            <v>4.21</v>
          </cell>
        </row>
        <row r="2302">
          <cell r="B2302">
            <v>88570</v>
          </cell>
          <cell r="C2302" t="str">
            <v>ESPARGIDOR DE ASFALTO PRESSURIZADO COM TANQUE DE 2500 L, REBOCÁVEL COM MOTOR A GASOLINA POTÊNCIA 3,4 HP - JUROS. AF_07/2014</v>
          </cell>
          <cell r="D2302" t="str">
            <v>H</v>
          </cell>
          <cell r="E2302">
            <v>1.46</v>
          </cell>
        </row>
        <row r="2303">
          <cell r="B2303">
            <v>5765</v>
          </cell>
          <cell r="C2303" t="str">
            <v>ESPARGIDOR DE ASFALTO PRESSURIZADO COM TANQUE DE 2500 L, REBOCÁVEL COM MOTOR A GASOLINA POTÊNCIA 3,4 HP - MANUTENÇÃO. AF_07/2014</v>
          </cell>
          <cell r="D2303" t="str">
            <v>H</v>
          </cell>
          <cell r="E2303">
            <v>5.27</v>
          </cell>
        </row>
        <row r="2304">
          <cell r="B2304">
            <v>5766</v>
          </cell>
          <cell r="C2304" t="str">
            <v>ESPARGIDOR DE ASFALTO PRESSURIZADO COM TANQUE DE 2500 L, REBOCÁVEL COM MOTOR A GASOLINA POTÊNCIA 3,4 HP - MATERIAIS NA OPERAÇÃO. AF_07/2014</v>
          </cell>
          <cell r="D2304" t="str">
            <v>H</v>
          </cell>
          <cell r="E2304">
            <v>3.23</v>
          </cell>
        </row>
        <row r="2305">
          <cell r="B2305">
            <v>91468</v>
          </cell>
          <cell r="C2305" t="str">
            <v>ESPARGIDOR DE ASFALTO PRESSURIZADO, TANQUE 6 M3 COM ISOLAÇÃO TÉRMICA, AQUECIDO COM 2 MAÇARICOS, COM BARRA ESPARGIDORA 3,60 M, MONTADO SOBRE CAMINHÃO TOCO, PBT 14.300 KG, POTÊNCIA 185 CV - DEPRECIAÇÃO. AF_05/2023</v>
          </cell>
          <cell r="D2305" t="str">
            <v>H</v>
          </cell>
          <cell r="E2305">
            <v>27.43</v>
          </cell>
        </row>
        <row r="2306">
          <cell r="B2306">
            <v>91484</v>
          </cell>
          <cell r="C2306" t="str">
            <v>ESPARGIDOR DE ASFALTO PRESSURIZADO, TANQUE 6 M3 COM ISOLAÇÃO TÉRMICA, AQUECIDO COM 2 MAÇARICOS, COM BARRA ESPARGIDORA 3,60 M, MONTADO SOBRE CAMINHÃO TOCO, PBT 14.300 KG, POTÊNCIA 185 CV - IMPOSTOS E SEGUROS. AF_05/2023</v>
          </cell>
          <cell r="D2306" t="str">
            <v>H</v>
          </cell>
          <cell r="E2306">
            <v>4.32</v>
          </cell>
        </row>
        <row r="2307">
          <cell r="B2307">
            <v>91469</v>
          </cell>
          <cell r="C2307" t="str">
            <v>ESPARGIDOR DE ASFALTO PRESSURIZADO, TANQUE 6 M3 COM ISOLAÇÃO TÉRMICA, AQUECIDO COM 2 MAÇARICOS, COM BARRA ESPARGIDORA 3,60 M, MONTADO SOBRE CAMINHÃO TOCO, PBT 14.300 KG, POTÊNCIA 185 CV - JUROS. AF_05/2023</v>
          </cell>
          <cell r="D2307" t="str">
            <v>H</v>
          </cell>
          <cell r="E2307">
            <v>10.69</v>
          </cell>
        </row>
        <row r="2308">
          <cell r="B2308">
            <v>83361</v>
          </cell>
          <cell r="C2308" t="str">
            <v>ESPARGIDOR DE ASFALTO PRESSURIZADO, TANQUE 6 M3 COM ISOLAÇÃO TÉRMICA, AQUECIDO COM 2 MAÇARICOS, COM BARRA ESPARGIDORA 3,60 M, MONTADO SOBRE CAMINHÃO TOCO, PBT 14.300 KG, POTÊNCIA 185 CV - MANUTENÇÃO. AF_08/2015</v>
          </cell>
          <cell r="D2308" t="str">
            <v>H</v>
          </cell>
          <cell r="E2308">
            <v>45.77</v>
          </cell>
        </row>
        <row r="2309">
          <cell r="B2309">
            <v>91485</v>
          </cell>
          <cell r="C2309" t="str">
            <v>ESPARGIDOR DE ASFALTO PRESSURIZADO, TANQUE 6 M3 COM ISOLAÇÃO TÉRMICA, AQUECIDO COM 2 MAÇARICOS, COM BARRA ESPARGIDORA 3,60 M, MONTADO SOBRE CAMINHÃO TOCO, PBT 14.300 KG, POTÊNCIA 185 CV - MATERIAIS NA OPERAÇÃO. AF_05/2023</v>
          </cell>
          <cell r="D2309" t="str">
            <v>H</v>
          </cell>
          <cell r="E2309">
            <v>168.93</v>
          </cell>
        </row>
        <row r="2310">
          <cell r="B2310">
            <v>102835</v>
          </cell>
          <cell r="C2310" t="str">
            <v>ESTABILIZADOR DE LINHA E PRESSÃO, CAPACIDADE DE 120 BAR, COM MANÔMETRO DE LEITURA, REGISTRO DE 1 COM RETORNO E LINHA - DEPRECIAÇÃO. AF_05/2023</v>
          </cell>
          <cell r="D2310" t="str">
            <v>H</v>
          </cell>
          <cell r="E2310">
            <v>0</v>
          </cell>
        </row>
        <row r="2311">
          <cell r="B2311">
            <v>102836</v>
          </cell>
          <cell r="C2311" t="str">
            <v>ESTABILIZADOR DE LINHA E PRESSÃO, CAPACIDADE DE 120 BAR, COM MANÔMETRO DE LEITURA, REGISTRO DE 1 COM RETORNO E LINHA - JUROS. AF_05/2023</v>
          </cell>
          <cell r="D2311" t="str">
            <v>H</v>
          </cell>
          <cell r="E2311">
            <v>0</v>
          </cell>
        </row>
        <row r="2312">
          <cell r="B2312">
            <v>102837</v>
          </cell>
          <cell r="C2312" t="str">
            <v>ESTABILIZADOR DE LINHA E PRESSÃO, CAPACIDADE DE 120 BAR, COM MANÔMETRO DE LEITURA, REGISTRO DE 1 COM RETORNO E LINHA - MANUTENÇÃO. AF_05/2023</v>
          </cell>
          <cell r="D2312" t="str">
            <v>H</v>
          </cell>
          <cell r="E2312">
            <v>0</v>
          </cell>
        </row>
        <row r="2313">
          <cell r="B2313">
            <v>89230</v>
          </cell>
          <cell r="C2313" t="str">
            <v>FRESADORA DE ASFALTO A FRIO SOBRE RODAS, LARGURA FRESAGEM DE 1,0 M, POTÊNCIA 208 HP - DEPRECIAÇÃO. AF_11/2014</v>
          </cell>
          <cell r="D2313" t="str">
            <v>H</v>
          </cell>
          <cell r="E2313">
            <v>122.93</v>
          </cell>
        </row>
        <row r="2314">
          <cell r="B2314">
            <v>89231</v>
          </cell>
          <cell r="C2314" t="str">
            <v>FRESADORA DE ASFALTO A FRIO SOBRE RODAS, LARGURA FRESAGEM DE 1,0 M, POTÊNCIA 208 HP - JUROS. AF_11/2014</v>
          </cell>
          <cell r="D2314" t="str">
            <v>H</v>
          </cell>
          <cell r="E2314">
            <v>37.64</v>
          </cell>
        </row>
        <row r="2315">
          <cell r="B2315">
            <v>89232</v>
          </cell>
          <cell r="C2315" t="str">
            <v>FRESADORA DE ASFALTO A FRIO SOBRE RODAS, LARGURA FRESAGEM DE 1,0 M, POTÊNCIA 208 HP - MANUTENÇÃO. AF_11/2014</v>
          </cell>
          <cell r="D2315" t="str">
            <v>H</v>
          </cell>
          <cell r="E2315">
            <v>219.28</v>
          </cell>
        </row>
        <row r="2316">
          <cell r="B2316">
            <v>89233</v>
          </cell>
          <cell r="C2316" t="str">
            <v>FRESADORA DE ASFALTO A FRIO SOBRE RODAS, LARGURA FRESAGEM DE 1,0 M, POTÊNCIA 208 HP - MATERIAIS NA OPERAÇÃO. AF_11/2014</v>
          </cell>
          <cell r="D2316" t="str">
            <v>H</v>
          </cell>
          <cell r="E2316">
            <v>182.38</v>
          </cell>
        </row>
        <row r="2317">
          <cell r="B2317">
            <v>89236</v>
          </cell>
          <cell r="C2317" t="str">
            <v>FRESADORA DE ASFALTO A FRIO SOBRE RODAS, LARGURA FRESAGEM DE 2,0 M, POTÊNCIA 550 HP - DEPRECIAÇÃO. AF_11/2014</v>
          </cell>
          <cell r="D2317" t="str">
            <v>H</v>
          </cell>
          <cell r="E2317">
            <v>287.17</v>
          </cell>
        </row>
        <row r="2318">
          <cell r="B2318">
            <v>89237</v>
          </cell>
          <cell r="C2318" t="str">
            <v>FRESADORA DE ASFALTO A FRIO SOBRE RODAS, LARGURA FRESAGEM DE 2,0 M, POTÊNCIA 550 HP - JUROS. AF_11/2014</v>
          </cell>
          <cell r="D2318" t="str">
            <v>H</v>
          </cell>
          <cell r="E2318">
            <v>87.93</v>
          </cell>
        </row>
        <row r="2319">
          <cell r="B2319">
            <v>89238</v>
          </cell>
          <cell r="C2319" t="str">
            <v>FRESADORA DE ASFALTO A FRIO SOBRE RODAS, LARGURA FRESAGEM DE 2,0 M, POTÊNCIA 550 HP - MANUTENÇÃO. AF_11/2014</v>
          </cell>
          <cell r="D2319" t="str">
            <v>H</v>
          </cell>
          <cell r="E2319">
            <v>512.24</v>
          </cell>
        </row>
        <row r="2320">
          <cell r="B2320">
            <v>89239</v>
          </cell>
          <cell r="C2320" t="str">
            <v>FRESADORA DE ASFALTO A FRIO SOBRE RODAS, LARGURA FRESAGEM DE 2,0 M, POTÊNCIA 550 HP - MATERIAIS NA OPERAÇÃO. AF_11/2014</v>
          </cell>
          <cell r="D2320" t="str">
            <v>H</v>
          </cell>
          <cell r="E2320">
            <v>482.3</v>
          </cell>
        </row>
        <row r="2321">
          <cell r="B2321">
            <v>102930</v>
          </cell>
          <cell r="C2321" t="str">
            <v>FURADEIRA ELETROMAGNÉTICA, VELOCIDADE (SEM CARGA/ COM CARGA) 450/ 270 RPM, ESPESSURA MÁXIMA DA CHAPA A SER FURADA 50 MM, PORÇA DE ADESÃO MAGNÉTICA 17000 N, POTÊNCIA 1100 W, ALIMENTÇÃO 220 - 60 HZ, MONOFÁSICA - DEPRECIAÇÃO. AF_08/2019</v>
          </cell>
          <cell r="D2321" t="str">
            <v>H</v>
          </cell>
          <cell r="E2321">
            <v>0</v>
          </cell>
        </row>
        <row r="2322">
          <cell r="B2322">
            <v>102931</v>
          </cell>
          <cell r="C2322" t="str">
            <v>FURADEIRA ELETROMAGNÉTICA, VELOCIDADE (SEM CARGA/ COM CARGA) 450/ 270 RPM, ESPESSURA MÁXIMA DA CHAPA A SER FURADA 50 MM, PORÇA DE ADESÃO MAGNÉTICA 17000 N, POTÊNCIA 1100 W, ALIMENTÇÃO 220 - 60 HZ, MONOFÁSICA - JUROS. AF_08/2019</v>
          </cell>
          <cell r="D2322" t="str">
            <v>H</v>
          </cell>
          <cell r="E2322">
            <v>0</v>
          </cell>
        </row>
        <row r="2323">
          <cell r="B2323">
            <v>102932</v>
          </cell>
          <cell r="C2323" t="str">
            <v>FURADEIRA ELETROMAGNÉTICA, VELOCIDADE (SEM CARGA/ COM CARGA) 450/ 270 RPM, ESPESSURA MÁXIMA DA CHAPA A SER FURADA 50 MM, PORÇA DE ADESÃO MAGNÉTICA 17000 N, POTÊNCIA 1100 W, ALIMENTÇÃO 220 - 60 HZ, MONOFÁSICA - MANUTENÇÃO. AF_08/2019</v>
          </cell>
          <cell r="D2323" t="str">
            <v>H</v>
          </cell>
          <cell r="E2323">
            <v>0</v>
          </cell>
        </row>
        <row r="2324">
          <cell r="B2324">
            <v>102933</v>
          </cell>
          <cell r="C2324" t="str">
            <v>FURADEIRA ELETROMAGNÉTICA, VELOCIDADE (SEM CARGA/ COM CARGA) 450/ 270 RPM, ESPESSURA MÁXIMA DA CHAPA A SER FURADA 50 MM, PORÇA DE ADESÃO MAGNÉTICA 17000 N, POTÊNCIA 1100 W, ALIMENTÇÃO 220 - 60 HZ, MONOFÁSICA - MATERIAIS NA OPERAÇÃO. AF_08/2019</v>
          </cell>
          <cell r="D2324" t="str">
            <v>H</v>
          </cell>
          <cell r="E2324">
            <v>0.79</v>
          </cell>
        </row>
        <row r="2325">
          <cell r="B2325">
            <v>93411</v>
          </cell>
          <cell r="C2325" t="str">
            <v>GERADOR PORTÁTIL MONOFÁSICO, POTÊNCIA 5500 VA, MOTOR A GASOLINA, POTÊNCIA DO MOTOR 13 CV - DEPRECIAÇÃO. AF_03/2016</v>
          </cell>
          <cell r="D2325" t="str">
            <v>H</v>
          </cell>
          <cell r="E2325">
            <v>0.27</v>
          </cell>
        </row>
        <row r="2326">
          <cell r="B2326">
            <v>93412</v>
          </cell>
          <cell r="C2326" t="str">
            <v>GERADOR PORTÁTIL MONOFÁSICO, POTÊNCIA 5500 VA, MOTOR A GASOLINA, POTÊNCIA DO MOTOR 13 CV - JUROS. AF_03/2016</v>
          </cell>
          <cell r="D2326" t="str">
            <v>H</v>
          </cell>
          <cell r="E2326">
            <v>0.09</v>
          </cell>
        </row>
        <row r="2327">
          <cell r="B2327">
            <v>93413</v>
          </cell>
          <cell r="C2327" t="str">
            <v>GERADOR PORTÁTIL MONOFÁSICO, POTÊNCIA 5500 VA, MOTOR A GASOLINA, POTÊNCIA DO MOTOR 13 CV - MANUTENÇÃO. AF_03/2016</v>
          </cell>
          <cell r="D2327" t="str">
            <v>H</v>
          </cell>
          <cell r="E2327">
            <v>0.24</v>
          </cell>
        </row>
        <row r="2328">
          <cell r="B2328">
            <v>93414</v>
          </cell>
          <cell r="C2328" t="str">
            <v>GERADOR PORTÁTIL MONOFÁSICO, POTÊNCIA 5500 VA, MOTOR A GASOLINA, POTÊNCIA DO MOTOR 13 CV - MATERIAIS NA OPERAÇÃO. AF_03/2016</v>
          </cell>
          <cell r="D2328" t="str">
            <v>H</v>
          </cell>
          <cell r="E2328">
            <v>12.26</v>
          </cell>
        </row>
        <row r="2329">
          <cell r="B2329">
            <v>88855</v>
          </cell>
          <cell r="C2329" t="str">
            <v>GRADE DE DISCO CONTROLE REMOTO REBOCÁVEL, COM 24 DISCOS 24" X 6 MM COM PNEUS PARA TRANSPORTE - DEPRECIAÇÃO. AF_06/2014</v>
          </cell>
          <cell r="D2329" t="str">
            <v>H</v>
          </cell>
          <cell r="E2329">
            <v>3.4</v>
          </cell>
        </row>
        <row r="2330">
          <cell r="B2330">
            <v>88856</v>
          </cell>
          <cell r="C2330" t="str">
            <v>GRADE DE DISCO CONTROLE REMOTO REBOCÁVEL, COM 24 DISCOS 24" X 6 MM COM PNEUS PARA TRANSPORTE - JUROS. AF_06/2014</v>
          </cell>
          <cell r="D2330" t="str">
            <v>H</v>
          </cell>
          <cell r="E2330">
            <v>0.93</v>
          </cell>
        </row>
        <row r="2331">
          <cell r="B2331">
            <v>5658</v>
          </cell>
          <cell r="C2331" t="str">
            <v>GRADE DE DISCO CONTROLE REMOTO REBOCÁVEL, COM 24 DISCOS 24" X 6 MM COM PNEUS PARA TRANSPORTE - MANUTENÇÃO. AF_06/2014</v>
          </cell>
          <cell r="D2331" t="str">
            <v>H</v>
          </cell>
          <cell r="E2331">
            <v>2.36</v>
          </cell>
        </row>
        <row r="2332">
          <cell r="B2332">
            <v>53840</v>
          </cell>
          <cell r="C2332" t="str">
            <v>GRADE DE DISCO REBOCÁVEL COM 20 DISCOS 24" X 6 MM COM PNEUS PARA TRANSPORTE - DEPRECIAÇÃO. AF_06/2014</v>
          </cell>
          <cell r="D2332" t="str">
            <v>H</v>
          </cell>
          <cell r="E2332">
            <v>2.67</v>
          </cell>
        </row>
        <row r="2333">
          <cell r="B2333">
            <v>87026</v>
          </cell>
          <cell r="C2333" t="str">
            <v>GRADE DE DISCO REBOCÁVEL COM 20 DISCOS 24" X 6 MM COM PNEUS PARA TRANSPORTE - JUROS. AF_06/2014</v>
          </cell>
          <cell r="D2333" t="str">
            <v>H</v>
          </cell>
          <cell r="E2333">
            <v>0.73</v>
          </cell>
        </row>
        <row r="2334">
          <cell r="B2334">
            <v>53841</v>
          </cell>
          <cell r="C2334" t="str">
            <v>GRADE DE DISCO REBOCÁVEL COM 20 DISCOS 24" X 6 MM COM PNEUS PARA TRANSPORTE - MANUTENÇÃO. AF_06/2014</v>
          </cell>
          <cell r="D2334" t="str">
            <v>H</v>
          </cell>
          <cell r="E2334">
            <v>1.85</v>
          </cell>
        </row>
        <row r="2335">
          <cell r="B2335">
            <v>95209</v>
          </cell>
          <cell r="C2335" t="str">
            <v>GRUA ASCENCIONAL, LANCA DE 42 M, CAPACIDADE DE 1,5 T A 30 M, ALTURA ATE 39 M JUROS. AF_05/2023</v>
          </cell>
          <cell r="D2335" t="str">
            <v>H</v>
          </cell>
          <cell r="E2335">
            <v>12.42</v>
          </cell>
        </row>
        <row r="2336">
          <cell r="B2336">
            <v>95210</v>
          </cell>
          <cell r="C2336" t="str">
            <v>GRUA ASCENCIONAL, LANCA DE 42 M, CAPACIDADE DE 1,5 T A 30 M, ALTURA ATE 39 M MANUTENÇÃO. AF_05/2023</v>
          </cell>
          <cell r="D2336" t="str">
            <v>H</v>
          </cell>
          <cell r="E2336">
            <v>58.74</v>
          </cell>
        </row>
        <row r="2337">
          <cell r="B2337">
            <v>95211</v>
          </cell>
          <cell r="C2337" t="str">
            <v>GRUA ASCENCIONAL, LANCA DE 42 M, CAPACIDADE DE 1,5 T A 30 M, ALTURA ATE 39 M MATERIAIS NA OPERAÇÃO. AF_05/2023</v>
          </cell>
          <cell r="D2337" t="str">
            <v>H</v>
          </cell>
          <cell r="E2337">
            <v>7.94</v>
          </cell>
        </row>
        <row r="2338">
          <cell r="B2338">
            <v>93267</v>
          </cell>
          <cell r="C2338" t="str">
            <v>GRUA ASCENCIONAL, LANÇA DE 30 M, CAPACIDADE DE 1,0 T A 30 M, ALTURA ATÉ 39 M DEPRECIAÇÃO. AF_05/2023</v>
          </cell>
          <cell r="D2338" t="str">
            <v>H</v>
          </cell>
          <cell r="E2338">
            <v>26.66</v>
          </cell>
        </row>
        <row r="2339">
          <cell r="B2339">
            <v>93269</v>
          </cell>
          <cell r="C2339" t="str">
            <v>GRUA ASCENCIONAL, LANÇA DE 30 M, CAPACIDADE DE 1,0 T A 30 M, ALTURA ATÉ 39 M JUROS. AF_05/2023</v>
          </cell>
          <cell r="D2339" t="str">
            <v>H</v>
          </cell>
          <cell r="E2339">
            <v>10</v>
          </cell>
        </row>
        <row r="2340">
          <cell r="B2340">
            <v>93270</v>
          </cell>
          <cell r="C2340" t="str">
            <v>GRUA ASCENCIONAL, LANÇA DE 30 M, CAPACIDADE DE 1,0 T A 30 M, ALTURA ATÉ 39 M MANUTENÇÃO. AF_05/2023</v>
          </cell>
          <cell r="D2340" t="str">
            <v>H</v>
          </cell>
          <cell r="E2340">
            <v>25.92</v>
          </cell>
        </row>
        <row r="2341">
          <cell r="B2341">
            <v>93271</v>
          </cell>
          <cell r="C2341" t="str">
            <v>GRUA ASCENCIONAL, LANÇA DE 30 M, CAPACIDADE DE 1,0 T A 30 M, ALTURA ATÉ 39 M MATERIAIS NA OPERAÇÃO. AF_05/2023</v>
          </cell>
          <cell r="D2341" t="str">
            <v>H</v>
          </cell>
          <cell r="E2341">
            <v>7.94</v>
          </cell>
        </row>
        <row r="2342">
          <cell r="B2342">
            <v>95208</v>
          </cell>
          <cell r="C2342" t="str">
            <v>GRUA ASCENCIONAL, LANÇA DE 42 M, CAPACIDADE DE 1,5 T A 30 M, ALTURA ATÉ 39 M DEPRECIAÇÃO. AF_05/2023</v>
          </cell>
          <cell r="D2342" t="str">
            <v>H</v>
          </cell>
          <cell r="E2342">
            <v>53.71</v>
          </cell>
        </row>
        <row r="2343">
          <cell r="B2343">
            <v>83761</v>
          </cell>
          <cell r="C2343" t="str">
            <v>GRUPO DE SOLDAGEM COM GERADOR A DIESEL 60 CV PARA SOLDA ELÉTRICA, SOBRE 04 RODAS, COM MOTOR 4 CILINDROS 600 A - DEPRECIAÇÃO. AF_02/2016</v>
          </cell>
          <cell r="D2343" t="str">
            <v>H</v>
          </cell>
          <cell r="E2343">
            <v>7.51</v>
          </cell>
        </row>
        <row r="2344">
          <cell r="B2344">
            <v>83764</v>
          </cell>
          <cell r="C2344" t="str">
            <v>GRUPO DE SOLDAGEM COM GERADOR A DIESEL 60 CV PARA SOLDA ELÉTRICA, SOBRE 04 RODAS, COM MOTOR 4 CILINDROS 600 A - JUROS. AF_02/2016</v>
          </cell>
          <cell r="D2344" t="str">
            <v>H</v>
          </cell>
          <cell r="E2344">
            <v>2.64</v>
          </cell>
        </row>
        <row r="2345">
          <cell r="B2345">
            <v>83762</v>
          </cell>
          <cell r="C2345" t="str">
            <v>GRUPO DE SOLDAGEM COM GERADOR A DIESEL 60 CV PARA SOLDA ELÉTRICA, SOBRE 04 RODAS, COM MOTOR 4 CILINDROS 600 A - MANUTENÇÃO. AF_02/2016</v>
          </cell>
          <cell r="D2345" t="str">
            <v>H</v>
          </cell>
          <cell r="E2345">
            <v>6.7</v>
          </cell>
        </row>
        <row r="2346">
          <cell r="B2346">
            <v>83763</v>
          </cell>
          <cell r="C2346" t="str">
            <v>GRUPO DE SOLDAGEM COM GERADOR A DIESEL 60 CV PARA SOLDA ELÉTRICA, SOBRE 04 RODAS, COM MOTOR 4 CILINDROS 600 A - MATERIAIS NA OPERAÇÃO. AF_02/2016</v>
          </cell>
          <cell r="D2346" t="str">
            <v>H</v>
          </cell>
          <cell r="E2346">
            <v>54.78</v>
          </cell>
        </row>
        <row r="2347">
          <cell r="B2347">
            <v>95874</v>
          </cell>
          <cell r="C2347" t="str">
            <v>GRUPO GERADOR COM CARENAGEM, MOTOR DIESEL POTÊNCIA STANDART ENTRE 250 E 260 KVA - DEPRECIAÇÃO. AF_12/2016</v>
          </cell>
          <cell r="D2347" t="str">
            <v>H</v>
          </cell>
          <cell r="E2347">
            <v>8.02</v>
          </cell>
        </row>
        <row r="2348">
          <cell r="B2348">
            <v>95869</v>
          </cell>
          <cell r="C2348" t="str">
            <v>GRUPO GERADOR COM CARENAGEM, MOTOR DIESEL POTÊNCIA STANDART ENTRE 250 E 260 KVA - JUROS. AF_12/2016</v>
          </cell>
          <cell r="D2348" t="str">
            <v>H</v>
          </cell>
          <cell r="E2348">
            <v>2.82</v>
          </cell>
        </row>
        <row r="2349">
          <cell r="B2349">
            <v>95870</v>
          </cell>
          <cell r="C2349" t="str">
            <v>GRUPO GERADOR COM CARENAGEM, MOTOR DIESEL POTÊNCIA STANDART ENTRE 250 E 260 KVA - MANUTENÇÃO. AF_12/2016</v>
          </cell>
          <cell r="D2349" t="str">
            <v>H</v>
          </cell>
          <cell r="E2349">
            <v>7.16</v>
          </cell>
        </row>
        <row r="2350">
          <cell r="B2350">
            <v>95871</v>
          </cell>
          <cell r="C2350" t="str">
            <v>GRUPO GERADOR COM CARENAGEM, MOTOR DIESEL POTÊNCIA STANDART ENTRE 250 E 260 KVA - MATERIAIS NA OPERAÇÃO. AF_12/2016</v>
          </cell>
          <cell r="D2350" t="str">
            <v>H</v>
          </cell>
          <cell r="E2350">
            <v>298.02</v>
          </cell>
        </row>
        <row r="2351">
          <cell r="B2351">
            <v>104684</v>
          </cell>
          <cell r="C2351" t="str">
            <v>GRUPO GERADOR DIESEL, COM CARENAGEM, POTÊNCIA STANDART ENTRE 400 E 460 KVA, VELOCIDADE DE 1800 RPM, FREQUÊNCIA DE 60 HZ - DEPRECIAÇÃO. AF_05/2023</v>
          </cell>
          <cell r="D2351" t="str">
            <v>H</v>
          </cell>
          <cell r="E2351">
            <v>0</v>
          </cell>
        </row>
        <row r="2352">
          <cell r="B2352">
            <v>104685</v>
          </cell>
          <cell r="C2352" t="str">
            <v>GRUPO GERADOR DIESEL, COM CARENAGEM, POTÊNCIA STANDART ENTRE 400 E 460 KVA, VELOCIDADE DE 1800 RPM, FREQUÊNCIA DE 60 HZ - JUROS. AF_05/2023</v>
          </cell>
          <cell r="D2352" t="str">
            <v>H</v>
          </cell>
          <cell r="E2352">
            <v>0</v>
          </cell>
        </row>
        <row r="2353">
          <cell r="B2353">
            <v>104686</v>
          </cell>
          <cell r="C2353" t="str">
            <v>GRUPO GERADOR DIESEL, COM CARENAGEM, POTÊNCIA STANDART ENTRE 400 E 460 KVA, VELOCIDADE DE 1800 RPM, FREQUÊNCIA DE 60 HZ - MANUTENÇÃO. AF_05/2023</v>
          </cell>
          <cell r="D2353" t="str">
            <v>H</v>
          </cell>
          <cell r="E2353">
            <v>0</v>
          </cell>
        </row>
        <row r="2354">
          <cell r="B2354">
            <v>104687</v>
          </cell>
          <cell r="C2354" t="str">
            <v>GRUPO GERADOR DIESEL, COM CARENAGEM, POTÊNCIA STANDART ENTRE 400 E 460 KVA, VELOCIDADE DE 1800 RPM, FREQUÊNCIA DE 60 HZ - MATERIAIS NA OPERAÇÃO. AF_05/2023</v>
          </cell>
          <cell r="D2354" t="str">
            <v>H</v>
          </cell>
          <cell r="E2354">
            <v>490.53</v>
          </cell>
        </row>
        <row r="2355">
          <cell r="B2355">
            <v>73303</v>
          </cell>
          <cell r="C2355" t="str">
            <v>GRUPO GERADOR ESTACIONÁRIO, MOTOR DIESEL POTÊNCIA 170 KVA - DEPRECIAÇÃO. AF_02/2016</v>
          </cell>
          <cell r="D2355" t="str">
            <v>H</v>
          </cell>
          <cell r="E2355">
            <v>5.63</v>
          </cell>
        </row>
        <row r="2356">
          <cell r="B2356">
            <v>93235</v>
          </cell>
          <cell r="C2356" t="str">
            <v>GRUPO GERADOR ESTACIONÁRIO, MOTOR DIESEL POTÊNCIA 170 KVA - JUROS. AF_02/2016</v>
          </cell>
          <cell r="D2356" t="str">
            <v>H</v>
          </cell>
          <cell r="E2356">
            <v>1.98</v>
          </cell>
        </row>
        <row r="2357">
          <cell r="B2357">
            <v>73307</v>
          </cell>
          <cell r="C2357" t="str">
            <v>GRUPO GERADOR ESTACIONÁRIO, MOTOR DIESEL POTÊNCIA 170 KVA - MANUTENÇÃO. AF_02/2016</v>
          </cell>
          <cell r="D2357" t="str">
            <v>H</v>
          </cell>
          <cell r="E2357">
            <v>5.03</v>
          </cell>
        </row>
        <row r="2358">
          <cell r="B2358">
            <v>73311</v>
          </cell>
          <cell r="C2358" t="str">
            <v>GRUPO GERADOR ESTACIONÁRIO, MOTOR DIESEL POTÊNCIA 170 KVA - MATERIAIS NA OPERAÇÃO. AF_02/2016</v>
          </cell>
          <cell r="D2358" t="str">
            <v>H</v>
          </cell>
          <cell r="E2358">
            <v>194.39</v>
          </cell>
        </row>
        <row r="2359">
          <cell r="B2359">
            <v>93423</v>
          </cell>
          <cell r="C2359" t="str">
            <v>GRUPO GERADOR ESTACIONÁRIO, POTÊNCIA 150 KVA, MOTOR A DIESEL- DEPRECIAÇÃO. AF_03/2016</v>
          </cell>
          <cell r="D2359" t="str">
            <v>H</v>
          </cell>
          <cell r="E2359">
            <v>5.0199999999999996</v>
          </cell>
        </row>
        <row r="2360">
          <cell r="B2360">
            <v>93424</v>
          </cell>
          <cell r="C2360" t="str">
            <v>GRUPO GERADOR ESTACIONÁRIO, POTÊNCIA 150 KVA, MOTOR A DIESEL- JUROS. AF_03/2016</v>
          </cell>
          <cell r="D2360" t="str">
            <v>H</v>
          </cell>
          <cell r="E2360">
            <v>1.76</v>
          </cell>
        </row>
        <row r="2361">
          <cell r="B2361">
            <v>93425</v>
          </cell>
          <cell r="C2361" t="str">
            <v>GRUPO GERADOR ESTACIONÁRIO, POTÊNCIA 150 KVA, MOTOR A DIESEL- MANUTENÇÃO. AF_03/2016</v>
          </cell>
          <cell r="D2361" t="str">
            <v>H</v>
          </cell>
          <cell r="E2361">
            <v>4.4800000000000004</v>
          </cell>
        </row>
        <row r="2362">
          <cell r="B2362">
            <v>93426</v>
          </cell>
          <cell r="C2362" t="str">
            <v>GRUPO GERADOR ESTACIONÁRIO, POTÊNCIA 150 KVA, MOTOR A DIESEL- MATERIAIS NA OPERAÇÃO. AF_03/2016</v>
          </cell>
          <cell r="D2362" t="str">
            <v>H</v>
          </cell>
          <cell r="E2362">
            <v>174.93</v>
          </cell>
        </row>
        <row r="2363">
          <cell r="B2363">
            <v>93417</v>
          </cell>
          <cell r="C2363" t="str">
            <v>GRUPO GERADOR REBOCÁVEL, POTÊNCIA 66 KVA, MOTOR A DIESEL - DEPRECIAÇÃO. AF_03/2016</v>
          </cell>
          <cell r="D2363" t="str">
            <v>H</v>
          </cell>
          <cell r="E2363">
            <v>3.54</v>
          </cell>
        </row>
        <row r="2364">
          <cell r="B2364">
            <v>93418</v>
          </cell>
          <cell r="C2364" t="str">
            <v>GRUPO GERADOR REBOCÁVEL, POTÊNCIA 66 KVA, MOTOR A DIESEL - JUROS. AF_03/2016</v>
          </cell>
          <cell r="D2364" t="str">
            <v>H</v>
          </cell>
          <cell r="E2364">
            <v>1.25</v>
          </cell>
        </row>
        <row r="2365">
          <cell r="B2365">
            <v>93419</v>
          </cell>
          <cell r="C2365" t="str">
            <v>GRUPO GERADOR REBOCÁVEL, POTÊNCIA 66 KVA, MOTOR A DIESEL - MANUTENÇÃO. AF_03/2016</v>
          </cell>
          <cell r="D2365" t="str">
            <v>H</v>
          </cell>
          <cell r="E2365">
            <v>3.16</v>
          </cell>
        </row>
        <row r="2366">
          <cell r="B2366">
            <v>93420</v>
          </cell>
          <cell r="C2366" t="str">
            <v>GRUPO GERADOR REBOCÁVEL, POTÊNCIA 66 KVA, MOTOR A DIESEL - MATERIAIS NA OPERAÇÃO. AF_03/2016</v>
          </cell>
          <cell r="D2366" t="str">
            <v>H</v>
          </cell>
          <cell r="E2366">
            <v>73.2</v>
          </cell>
        </row>
        <row r="2367">
          <cell r="B2367">
            <v>93277</v>
          </cell>
          <cell r="C2367" t="str">
            <v>GUINCHO ELÉTRICO DE COLUNA, CAPACIDADE 400 KG, COM MOTO FREIO, MOTOR TRIFÁSICO DE 1,25 CV - DEPRECIAÇÃO. AF_03/2016</v>
          </cell>
          <cell r="D2367" t="str">
            <v>H</v>
          </cell>
          <cell r="E2367">
            <v>0.25</v>
          </cell>
        </row>
        <row r="2368">
          <cell r="B2368">
            <v>93278</v>
          </cell>
          <cell r="C2368" t="str">
            <v>GUINCHO ELÉTRICO DE COLUNA, CAPACIDADE 400 KG, COM MOTO FREIO, MOTOR TRIFÁSICO DE 1,25 CV - JUROS. AF_03/2016</v>
          </cell>
          <cell r="D2368" t="str">
            <v>H</v>
          </cell>
          <cell r="E2368">
            <v>0.05</v>
          </cell>
        </row>
        <row r="2369">
          <cell r="B2369">
            <v>93279</v>
          </cell>
          <cell r="C2369" t="str">
            <v>GUINCHO ELÉTRICO DE COLUNA, CAPACIDADE 400 KG, COM MOTO FREIO, MOTOR TRIFÁSICO DE 1,25 CV - MANUTENÇÃO. AF_03/2016</v>
          </cell>
          <cell r="D2369" t="str">
            <v>H</v>
          </cell>
          <cell r="E2369">
            <v>0.23</v>
          </cell>
        </row>
        <row r="2370">
          <cell r="B2370">
            <v>93280</v>
          </cell>
          <cell r="C2370" t="str">
            <v>GUINCHO ELÉTRICO DE COLUNA, CAPACIDADE 400 KG, COM MOTO FREIO, MOTOR TRIFÁSICO DE 1,25 CV - MATERIAIS NA OPERAÇÃO. AF_03/2016</v>
          </cell>
          <cell r="D2370" t="str">
            <v>H</v>
          </cell>
          <cell r="E2370">
            <v>0.66</v>
          </cell>
        </row>
        <row r="2371">
          <cell r="B2371">
            <v>104909</v>
          </cell>
          <cell r="C2371" t="str">
            <v>GUINDASTE DERRICK, LANÇA DE *20* M, CARGA MÁXIMA 10T, POTÊNCIA 45 KW - DEPRECIAÇÃO. AF_01/2024</v>
          </cell>
          <cell r="D2371" t="str">
            <v>H</v>
          </cell>
          <cell r="E2371">
            <v>0</v>
          </cell>
        </row>
        <row r="2372">
          <cell r="B2372">
            <v>104910</v>
          </cell>
          <cell r="C2372" t="str">
            <v>GUINDASTE DERRICK, LANÇA DE *20* M, CARGA MÁXIMA 10T, POTÊNCIA 45 KW - JUROS. AF_01/2024</v>
          </cell>
          <cell r="D2372" t="str">
            <v>H</v>
          </cell>
          <cell r="E2372">
            <v>0</v>
          </cell>
        </row>
        <row r="2373">
          <cell r="B2373">
            <v>104911</v>
          </cell>
          <cell r="C2373" t="str">
            <v>GUINDASTE DERRICK, LANÇA DE *20* M, CARGA MÁXIMA 10T, POTÊNCIA 45 KW - MANUTENÇÃO. AF_01/2024</v>
          </cell>
          <cell r="D2373" t="str">
            <v>H</v>
          </cell>
          <cell r="E2373">
            <v>0</v>
          </cell>
        </row>
        <row r="2374">
          <cell r="B2374">
            <v>104912</v>
          </cell>
          <cell r="C2374" t="str">
            <v>GUINDASTE DERRICK, LANÇA DE *20* M, CARGA MÁXIMA 10T, POTÊNCIA 45 KW - MATERIAIS NA OPERAÇÃO. AF_01/2024</v>
          </cell>
          <cell r="D2374" t="str">
            <v>H</v>
          </cell>
          <cell r="E2374">
            <v>32.51</v>
          </cell>
        </row>
        <row r="2375">
          <cell r="B2375">
            <v>102840</v>
          </cell>
          <cell r="C2375" t="str">
            <v>GUINDASTE HIDRAULICO AUTOPROPELIDO, COM LANÇA TRELIÇADA 40 M, CAPACIDADE MÁXIMA 75 T, EQUIPADO COM CLAMSHELL - DEPRECIAÇÃO. AF_04/2019</v>
          </cell>
          <cell r="D2375" t="str">
            <v>H</v>
          </cell>
          <cell r="E2375">
            <v>0</v>
          </cell>
        </row>
        <row r="2376">
          <cell r="B2376">
            <v>102841</v>
          </cell>
          <cell r="C2376" t="str">
            <v>GUINDASTE HIDRAULICO AUTOPROPELIDO, COM LANÇA TRELIÇADA 40 M, CAPACIDADE MÁXIMA 75 T, EQUIPADO COM CLAMSHELL - JUROS. AF_04/2019</v>
          </cell>
          <cell r="D2376" t="str">
            <v>H</v>
          </cell>
          <cell r="E2376">
            <v>0</v>
          </cell>
        </row>
        <row r="2377">
          <cell r="B2377">
            <v>102842</v>
          </cell>
          <cell r="C2377" t="str">
            <v>GUINDASTE HIDRAULICO AUTOPROPELIDO, COM LANÇA TRELIÇADA 40 M, CAPACIDADE MÁXIMA 75 T, EQUIPADO COM CLAMSHELL - MANUTENÇÃO. AF_04/2019</v>
          </cell>
          <cell r="D2377" t="str">
            <v>H</v>
          </cell>
          <cell r="E2377">
            <v>0</v>
          </cell>
        </row>
        <row r="2378">
          <cell r="B2378">
            <v>102843</v>
          </cell>
          <cell r="C2378" t="str">
            <v>GUINDASTE HIDRAULICO AUTOPROPELIDO, COM LANÇA TRELIÇADA 40 M, CAPACIDADE MÁXIMA 75 T, EQUIPADO COM CLAMSHELL - MATERIAIS NA OPERAÇÃO. AF_04/2019</v>
          </cell>
          <cell r="D2378" t="str">
            <v>H</v>
          </cell>
          <cell r="E2378">
            <v>146.91999999999999</v>
          </cell>
        </row>
        <row r="2379">
          <cell r="B2379">
            <v>89267</v>
          </cell>
          <cell r="C2379" t="str">
            <v>GUINDASTE HIDRÁULICO AUTOPROPELIDO, COM LANÇA TELESCÓPICA 28,80 M, CAPACIDADE MÁXIMA 30 T, POTÊNCIA 97 KW, TRAÇÃO 4 X 4 - DEPRECIAÇÃO. AF_11/2014</v>
          </cell>
          <cell r="D2379" t="str">
            <v>H</v>
          </cell>
          <cell r="E2379">
            <v>51.81</v>
          </cell>
        </row>
        <row r="2380">
          <cell r="B2380">
            <v>89269</v>
          </cell>
          <cell r="C2380" t="str">
            <v>GUINDASTE HIDRÁULICO AUTOPROPELIDO, COM LANÇA TELESCÓPICA 28,80 M, CAPACIDADE MÁXIMA 30 T, POTÊNCIA 97 KW, TRAÇÃO 4 X 4 - IMPOSTOS E SEGUROS. AF_11/2014</v>
          </cell>
          <cell r="D2380" t="str">
            <v>H</v>
          </cell>
          <cell r="E2380">
            <v>7.38</v>
          </cell>
        </row>
        <row r="2381">
          <cell r="B2381">
            <v>89268</v>
          </cell>
          <cell r="C2381" t="str">
            <v>GUINDASTE HIDRÁULICO AUTOPROPELIDO, COM LANÇA TELESCÓPICA 28,80 M, CAPACIDADE MÁXIMA 30 T, POTÊNCIA 97 KW, TRAÇÃO 4 X 4 - JUROS. AF_11/2014</v>
          </cell>
          <cell r="D2381" t="str">
            <v>H</v>
          </cell>
          <cell r="E2381">
            <v>18.260000000000002</v>
          </cell>
        </row>
        <row r="2382">
          <cell r="B2382">
            <v>89270</v>
          </cell>
          <cell r="C2382" t="str">
            <v>GUINDASTE HIDRÁULICO AUTOPROPELIDO, COM LANÇA TELESCÓPICA 28,80 M, CAPACIDADE MÁXIMA 30 T, POTÊNCIA 97 KW, TRAÇÃO 4 X 4 - MANUTENÇÃO. AF_11/2014</v>
          </cell>
          <cell r="D2382" t="str">
            <v>H</v>
          </cell>
          <cell r="E2382">
            <v>83.29</v>
          </cell>
        </row>
        <row r="2383">
          <cell r="B2383">
            <v>89271</v>
          </cell>
          <cell r="C2383" t="str">
            <v>GUINDASTE HIDRÁULICO AUTOPROPELIDO, COM LANÇA TELESCÓPICA 28,80 M, CAPACIDADE MÁXIMA 30 T, POTÊNCIA 97 KW, TRAÇÃO 4 X 4 - MATERIAIS NA OPERAÇÃO. AF_11/2014</v>
          </cell>
          <cell r="D2383" t="str">
            <v>H</v>
          </cell>
          <cell r="E2383">
            <v>31.67</v>
          </cell>
        </row>
        <row r="2384">
          <cell r="B2384">
            <v>93283</v>
          </cell>
          <cell r="C2384" t="str">
            <v>GUINDASTE HIDRÁULICO AUTOPROPELIDO, COM LANÇA TELESCÓPICA 40 M, CAPACIDADE MÁXIMA 60 T, POTÊNCIA 260 KW - DEPRECIAÇÃO. AF_03/2016</v>
          </cell>
          <cell r="D2384" t="str">
            <v>H</v>
          </cell>
          <cell r="E2384">
            <v>99.64</v>
          </cell>
        </row>
        <row r="2385">
          <cell r="B2385">
            <v>93296</v>
          </cell>
          <cell r="C2385" t="str">
            <v>GUINDASTE HIDRÁULICO AUTOPROPELIDO, COM LANÇA TELESCÓPICA 40 M, CAPACIDADE MÁXIMA 60 T, POTÊNCIA 260 KW - IMPOSTOS E SEGUROS. AF_03/2016</v>
          </cell>
          <cell r="D2385" t="str">
            <v>H</v>
          </cell>
          <cell r="E2385">
            <v>14.19</v>
          </cell>
        </row>
        <row r="2386">
          <cell r="B2386">
            <v>93284</v>
          </cell>
          <cell r="C2386" t="str">
            <v>GUINDASTE HIDRÁULICO AUTOPROPELIDO, COM LANÇA TELESCÓPICA 40 M, CAPACIDADE MÁXIMA 60 T, POTÊNCIA 260 KW - JUROS. AF_03/2016</v>
          </cell>
          <cell r="D2386" t="str">
            <v>H</v>
          </cell>
          <cell r="E2386">
            <v>35.119999999999997</v>
          </cell>
        </row>
        <row r="2387">
          <cell r="B2387">
            <v>93285</v>
          </cell>
          <cell r="C2387" t="str">
            <v>GUINDASTE HIDRÁULICO AUTOPROPELIDO, COM LANÇA TELESCÓPICA 40 M, CAPACIDADE MÁXIMA 60 T, POTÊNCIA 260 KW - MANUTENÇÃO. AF_03/2016</v>
          </cell>
          <cell r="D2387" t="str">
            <v>H</v>
          </cell>
          <cell r="E2387">
            <v>160.16999999999999</v>
          </cell>
        </row>
        <row r="2388">
          <cell r="B2388">
            <v>93286</v>
          </cell>
          <cell r="C2388" t="str">
            <v>GUINDASTE HIDRÁULICO AUTOPROPELIDO, COM LANÇA TELESCÓPICA 40 M, CAPACIDADE MÁXIMA 60 T, POTÊNCIA 260 KW - MATERIAIS NA OPERAÇÃO. AF_03/2016</v>
          </cell>
          <cell r="D2388" t="str">
            <v>H</v>
          </cell>
          <cell r="E2388">
            <v>11.05</v>
          </cell>
        </row>
        <row r="2389">
          <cell r="B2389">
            <v>104706</v>
          </cell>
          <cell r="C2389" t="str">
            <v>GUINDASTE HIDRÁULICO AUTOPROPELIDO, COM LANÇA TRELICADA 41 M, CAPACIDADE MÁXIMA DE ELEVAÇÃO 43 T, POTÊNCIA 230 KW, EQUIPADO COM CAÇAMBA DE ARRASTO (DRAGLINE) DE 0,76 M3 - DEPRECIAÇÃO. AF_06/2023</v>
          </cell>
          <cell r="D2389" t="str">
            <v>H</v>
          </cell>
          <cell r="E2389">
            <v>0</v>
          </cell>
        </row>
        <row r="2390">
          <cell r="B2390">
            <v>104707</v>
          </cell>
          <cell r="C2390" t="str">
            <v>GUINDASTE HIDRÁULICO AUTOPROPELIDO, COM LANÇA TRELICADA 41 M, CAPACIDADE MÁXIMA DE ELEVAÇÃO 43 T, POTÊNCIA 230 KW, EQUIPADO COM CAÇAMBA DE ARRASTO (DRAGLINE) DE 0,76 M3 - JUROS. AF_06/2023</v>
          </cell>
          <cell r="D2390" t="str">
            <v>H</v>
          </cell>
          <cell r="E2390">
            <v>0</v>
          </cell>
        </row>
        <row r="2391">
          <cell r="B2391">
            <v>104708</v>
          </cell>
          <cell r="C2391" t="str">
            <v>GUINDASTE HIDRÁULICO AUTOPROPELIDO, COM LANÇA TRELICADA 41 M, CAPACIDADE MÁXIMA DE ELEVAÇÃO 43 T, POTÊNCIA 230 KW, EQUIPADO COM CAÇAMBA DE ARRASTO (DRAGLINE) DE 0,76 M3 - MANUTENÇÃO. AF_06/2023</v>
          </cell>
          <cell r="D2391" t="str">
            <v>H</v>
          </cell>
          <cell r="E2391">
            <v>0</v>
          </cell>
        </row>
        <row r="2392">
          <cell r="B2392">
            <v>104709</v>
          </cell>
          <cell r="C2392" t="str">
            <v>GUINDASTE HIDRÁULICO AUTOPROPELIDO, COM LANÇA TRELICADA 41 M, CAPACIDADE MÁXIMA DE ELEVAÇÃO 43 T, POTÊNCIA 230 KW, EQUIPADO COM CAÇAMBA DE ARRASTO (DRAGLINE) DE 0,76 M3 - MATERIAIS NA OPERAÇÃO. AF_06/2023</v>
          </cell>
          <cell r="D2392" t="str">
            <v>H</v>
          </cell>
          <cell r="E2392">
            <v>1276.6099999999999</v>
          </cell>
        </row>
        <row r="2393">
          <cell r="B2393">
            <v>104903</v>
          </cell>
          <cell r="C2393" t="str">
            <v>GUINDASTE HIDRÁULICO RODOVIÁRIO, LANCA TELESCÓPICA DE *50+20* M, CAPACIDADE MÁXIMA DE 90T, 4 EIXOS, POTÊNCIA 330 KW, MOTOR DIESEL - DEPRECIAÇÃO. AF_01/2024</v>
          </cell>
          <cell r="D2393" t="str">
            <v>H</v>
          </cell>
          <cell r="E2393">
            <v>0</v>
          </cell>
        </row>
        <row r="2394">
          <cell r="B2394">
            <v>104904</v>
          </cell>
          <cell r="C2394" t="str">
            <v>GUINDASTE HIDRÁULICO RODOVIÁRIO, LANCA TELESCÓPICA DE *50+20* M, CAPACIDADE MÁXIMA DE 90T, 4 EIXOS, POTÊNCIA 330 KW, MOTOR DIESEL - JUROS. AF_01/2024</v>
          </cell>
          <cell r="D2394" t="str">
            <v>H</v>
          </cell>
          <cell r="E2394">
            <v>0</v>
          </cell>
        </row>
        <row r="2395">
          <cell r="B2395">
            <v>104905</v>
          </cell>
          <cell r="C2395" t="str">
            <v>GUINDASTE HIDRÁULICO RODOVIÁRIO, LANCA TELESCÓPICA DE *50+20* M, CAPACIDADE MÁXIMA DE 90T, 4 EIXOS, POTÊNCIA 330 KW, MOTOR DIESEL - MANUTENÇÃO. AF_01/2024</v>
          </cell>
          <cell r="D2395" t="str">
            <v>H</v>
          </cell>
          <cell r="E2395">
            <v>0</v>
          </cell>
        </row>
        <row r="2396">
          <cell r="B2396">
            <v>104906</v>
          </cell>
          <cell r="C2396" t="str">
            <v>GUINDASTE HIDRÁULICO RODOVIÁRIO, LANCA TELESCÓPICA DE *50+20* M, CAPACIDADE MÁXIMA DE 90T, 4 EIXOS, POTÊNCIA 330 KW, MOTOR DIESEL - MATERIAIS NA OPERAÇÃO. AF_01/2024</v>
          </cell>
          <cell r="D2396" t="str">
            <v>H</v>
          </cell>
          <cell r="E2396">
            <v>107.74</v>
          </cell>
        </row>
        <row r="2397">
          <cell r="B2397">
            <v>102846</v>
          </cell>
          <cell r="C2397" t="str">
            <v>GUINDASTE SOBRE ESTEIRAS, COM LANÇA TRELIÇADA 40 M, CAPACIDADE MÁXIMA 75 T - DEPRECIAÇÃO. AF_04/2019</v>
          </cell>
          <cell r="D2397" t="str">
            <v>H</v>
          </cell>
          <cell r="E2397">
            <v>0</v>
          </cell>
        </row>
        <row r="2398">
          <cell r="B2398">
            <v>102847</v>
          </cell>
          <cell r="C2398" t="str">
            <v>GUINDASTE SOBRE ESTEIRAS, COM LANÇA TRELIÇADA 40 M, CAPACIDADE MÁXIMA 75 T - JUROS. AF_04/2019</v>
          </cell>
          <cell r="D2398" t="str">
            <v>H</v>
          </cell>
          <cell r="E2398">
            <v>0</v>
          </cell>
        </row>
        <row r="2399">
          <cell r="B2399">
            <v>102848</v>
          </cell>
          <cell r="C2399" t="str">
            <v>GUINDASTE SOBRE ESTEIRAS, COM LANÇA TRELIÇADA 40 M, CAPACIDADE MÁXIMA 75 T - MANUTENÇÃO. AF_04/2019</v>
          </cell>
          <cell r="D2399" t="str">
            <v>H</v>
          </cell>
          <cell r="E2399">
            <v>0</v>
          </cell>
        </row>
        <row r="2400">
          <cell r="B2400">
            <v>102849</v>
          </cell>
          <cell r="C2400" t="str">
            <v>GUINDASTE SOBRE ESTEIRAS, COM LANÇA TRELIÇADA 40 M, CAPACIDADE MÁXIMA 75 T - MATERIAIS NA OPERAÇÃO. AF_04/2019</v>
          </cell>
          <cell r="D2400" t="str">
            <v>H</v>
          </cell>
          <cell r="E2400">
            <v>71.83</v>
          </cell>
        </row>
        <row r="2401">
          <cell r="B2401">
            <v>102852</v>
          </cell>
          <cell r="C2401" t="str">
            <v>GUINDASTE SOBRE ESTEIRAS, COM LANÇA TRELIÇADA 40 M, CAPACIDADE MÁXIMA 75 T, EQUIPADO COM CLAMSHELL - DEPRECIAÇÃO. AF_04/2019</v>
          </cell>
          <cell r="D2401" t="str">
            <v>H</v>
          </cell>
          <cell r="E2401">
            <v>0</v>
          </cell>
        </row>
        <row r="2402">
          <cell r="B2402">
            <v>102853</v>
          </cell>
          <cell r="C2402" t="str">
            <v>GUINDASTE SOBRE ESTEIRAS, COM LANÇA TRELIÇADA 40 M, CAPACIDADE MÁXIMA 75 T, EQUIPADO COM CLAMSHELL - JUROS. AF_04/2019</v>
          </cell>
          <cell r="D2402" t="str">
            <v>H</v>
          </cell>
          <cell r="E2402">
            <v>0</v>
          </cell>
        </row>
        <row r="2403">
          <cell r="B2403">
            <v>102854</v>
          </cell>
          <cell r="C2403" t="str">
            <v>GUINDASTE SOBRE ESTEIRAS, COM LANÇA TRELIÇADA 40 M, CAPACIDADE MÁXIMA 75 T, EQUIPADO COM CLAMSHELL - MANUTENÇÃO. AF_04/2019</v>
          </cell>
          <cell r="D2403" t="str">
            <v>H</v>
          </cell>
          <cell r="E2403">
            <v>0</v>
          </cell>
        </row>
        <row r="2404">
          <cell r="B2404">
            <v>102855</v>
          </cell>
          <cell r="C2404" t="str">
            <v>GUINDASTE SOBRE ESTEIRAS, COM LANÇA TRELIÇADA 40 M, CAPACIDADE MÁXIMA 75 T, EQUIPADO COM CLAMSHELL - MATERIAIS NA OPERAÇÃO. AF_04/2019</v>
          </cell>
          <cell r="D2404" t="str">
            <v>H</v>
          </cell>
          <cell r="E2404">
            <v>71.83</v>
          </cell>
        </row>
        <row r="2405">
          <cell r="B2405">
            <v>106242</v>
          </cell>
          <cell r="C2405" t="str">
            <v>GUINDAUTO HIDRÁULICO, CAPACIDADE MÁXIMA DE CARGA 14340 KG, MOMENTO MÁXIMO DE CARGA 42,3 TM, ALCANCE MÁXIMO HORIZONTAL16,80 M, INCLUSIVE CAMINHÃO TOCO PBT 23.000 KG, POTÊNCIA DE 256 CV - DEPRECIAÇÃO. AF_10/2025</v>
          </cell>
          <cell r="D2405" t="str">
            <v>H</v>
          </cell>
          <cell r="E2405">
            <v>46.81</v>
          </cell>
        </row>
        <row r="2406">
          <cell r="B2406">
            <v>106245</v>
          </cell>
          <cell r="C2406" t="str">
            <v>GUINDAUTO HIDRÁULICO, CAPACIDADE MÁXIMA DE CARGA 14340 KG, MOMENTO MÁXIMO DE CARGA 42,3 TM, ALCANCE MÁXIMO HORIZONTAL16,80 M, INCLUSIVE CAMINHÃO TOCO PBT 23.000 KG, POTÊNCIA DE 256 CV - IMPOSTOS E SEGUROS. AF_10/2025</v>
          </cell>
          <cell r="D2406" t="str">
            <v>H</v>
          </cell>
          <cell r="E2406">
            <v>6.44</v>
          </cell>
        </row>
        <row r="2407">
          <cell r="B2407">
            <v>106243</v>
          </cell>
          <cell r="C2407" t="str">
            <v>GUINDAUTO HIDRÁULICO, CAPACIDADE MÁXIMA DE CARGA 14340 KG, MOMENTO MÁXIMO DE CARGA 42,3 TM, ALCANCE MÁXIMO HORIZONTAL16,80 M, INCLUSIVE CAMINHÃO TOCO PBT 23.000 KG, POTÊNCIA DE 256 CV - JUROS. AF_10/2025</v>
          </cell>
          <cell r="D2407" t="str">
            <v>H</v>
          </cell>
          <cell r="E2407">
            <v>15.88</v>
          </cell>
        </row>
        <row r="2408">
          <cell r="B2408">
            <v>106244</v>
          </cell>
          <cell r="C2408" t="str">
            <v>GUINDAUTO HIDRÁULICO, CAPACIDADE MÁXIMA DE CARGA 14340 KG, MOMENTO MÁXIMO DE CARGA 42,3 TM, ALCANCE MÁXIMO HORIZONTAL16,80 M, INCLUSIVE CAMINHÃO TOCO PBT 23.000 KG, POTÊNCIA DE 256 CV - MANUTENÇÃO. AF_10/2025</v>
          </cell>
          <cell r="D2408" t="str">
            <v>H</v>
          </cell>
          <cell r="E2408">
            <v>73.66</v>
          </cell>
        </row>
        <row r="2409">
          <cell r="B2409">
            <v>106246</v>
          </cell>
          <cell r="C2409" t="str">
            <v>GUINDAUTO HIDRÁULICO, CAPACIDADE MÁXIMA DE CARGA 14340 KG, MOMENTO MÁXIMO DE CARGA 42,3 TM, ALCANCE MÁXIMO HORIZONTAL16,80 M, INCLUSIVE CAMINHÃO TOCO PBT 23.000 KG, POTÊNCIA DE 256 CV - MATERIAIS NA OPERAÇÃO. AF_10/2025</v>
          </cell>
          <cell r="D2409" t="str">
            <v>H</v>
          </cell>
          <cell r="E2409">
            <v>172.26</v>
          </cell>
        </row>
        <row r="2410">
          <cell r="B2410">
            <v>93397</v>
          </cell>
          <cell r="C2410" t="str">
            <v>GUINDAUTO HIDRÁULICO, CAPACIDADE MÁXIMA DE CARGA 3300 KG, MOMENTO MÁXIMO DE CARGA 5,8 TM, ALCANCE MÁXIMO HORIZONTAL 7,60 M, INCLUSIVE CAMINHÃO TOCO PBT 16.000 KG, POTÊNCIA DE 189 CV - DEPRECIAÇÃO. AF_03/2016</v>
          </cell>
          <cell r="D2410" t="str">
            <v>H</v>
          </cell>
          <cell r="E2410">
            <v>25.92</v>
          </cell>
        </row>
        <row r="2411">
          <cell r="B2411">
            <v>93399</v>
          </cell>
          <cell r="C2411" t="str">
            <v>GUINDAUTO HIDRÁULICO, CAPACIDADE MÁXIMA DE CARGA 3300 KG, MOMENTO MÁXIMO DE CARGA 5,8 TM, ALCANCE MÁXIMO HORIZONTAL 7,60 M, INCLUSIVE CAMINHÃO TOCO PBT 16.000 KG, POTÊNCIA DE 189 CV - IMPOSTOS E SEGUROS. AF_03/2016</v>
          </cell>
          <cell r="D2411" t="str">
            <v>H</v>
          </cell>
          <cell r="E2411">
            <v>3.96</v>
          </cell>
        </row>
        <row r="2412">
          <cell r="B2412">
            <v>93398</v>
          </cell>
          <cell r="C2412" t="str">
            <v>GUINDAUTO HIDRÁULICO, CAPACIDADE MÁXIMA DE CARGA 3300 KG, MOMENTO MÁXIMO DE CARGA 5,8 TM, ALCANCE MÁXIMO HORIZONTAL 7,60 M, INCLUSIVE CAMINHÃO TOCO PBT 16.000 KG, POTÊNCIA DE 189 CV - JUROS. AF_03/2016</v>
          </cell>
          <cell r="D2412" t="str">
            <v>H</v>
          </cell>
          <cell r="E2412">
            <v>9.81</v>
          </cell>
        </row>
        <row r="2413">
          <cell r="B2413">
            <v>93400</v>
          </cell>
          <cell r="C2413" t="str">
            <v>GUINDAUTO HIDRÁULICO, CAPACIDADE MÁXIMA DE CARGA 3300 KG, MOMENTO MÁXIMO DE CARGA 5,8 TM, ALCANCE MÁXIMO HORIZONTAL 7,60 M, INCLUSIVE CAMINHÃO TOCO PBT 16.000 KG, POTÊNCIA DE 189 CV - MANUTENÇÃO. AF_03/2016</v>
          </cell>
          <cell r="D2413" t="str">
            <v>H</v>
          </cell>
          <cell r="E2413">
            <v>45.07</v>
          </cell>
        </row>
        <row r="2414">
          <cell r="B2414">
            <v>93401</v>
          </cell>
          <cell r="C2414" t="str">
            <v>GUINDAUTO HIDRÁULICO, CAPACIDADE MÁXIMA DE CARGA 3300 KG, MOMENTO MÁXIMO DE CARGA 5,8 TM, ALCANCE MÁXIMO HORIZONTAL 7,60 M, INCLUSIVE CAMINHÃO TOCO PBT 16.000 KG, POTÊNCIA DE 189 CV - MATERIAIS NA OPERAÇÃO. AF_03/2016</v>
          </cell>
          <cell r="D2414" t="str">
            <v>H</v>
          </cell>
          <cell r="E2414">
            <v>172.58</v>
          </cell>
        </row>
        <row r="2415">
          <cell r="B2415">
            <v>89259</v>
          </cell>
          <cell r="C2415" t="str">
            <v>GUINDAUTO HIDRÁULICO, CAPACIDADE MÁXIMA DE CARGA 6200 KG, MOMENTO MÁXIMO DE CARGA 11,7 TM, ALCANCE MÁXIMO HORIZONTAL 9,70 M, INCLUSIVE CAMINHÃO TOCO PBT 16.000 KG, POTÊNCIA DE 189 CV - DEPRECIAÇÃO. AF_06/2014</v>
          </cell>
          <cell r="D2415" t="str">
            <v>H</v>
          </cell>
          <cell r="E2415">
            <v>28.21</v>
          </cell>
        </row>
        <row r="2416">
          <cell r="B2416">
            <v>91466</v>
          </cell>
          <cell r="C2416" t="str">
            <v>GUINDAUTO HIDRÁULICO, CAPACIDADE MÁXIMA DE CARGA 6200 KG, MOMENTO MÁXIMO DE CARGA 11,7 TM, ALCANCE MÁXIMO HORIZONTAL 9,70 M, INCLUSIVE CAMINHÃO TOCO PBT 16.000 KG, POTÊNCIA DE 189 CV - IMPOSTOS E SEGUROS. AF_08/2015</v>
          </cell>
          <cell r="D2416" t="str">
            <v>H</v>
          </cell>
          <cell r="E2416">
            <v>4.2</v>
          </cell>
        </row>
        <row r="2417">
          <cell r="B2417">
            <v>89260</v>
          </cell>
          <cell r="C2417" t="str">
            <v>GUINDAUTO HIDRÁULICO, CAPACIDADE MÁXIMA DE CARGA 6200 KG, MOMENTO MÁXIMO DE CARGA 11,7 TM, ALCANCE MÁXIMO HORIZONTAL 9,70 M, INCLUSIVE CAMINHÃO TOCO PBT 16.000 KG, POTÊNCIA DE 189 CV - JUROS. AF_06/2014</v>
          </cell>
          <cell r="D2417" t="str">
            <v>H</v>
          </cell>
          <cell r="E2417">
            <v>10.41</v>
          </cell>
        </row>
        <row r="2418">
          <cell r="B2418">
            <v>89262</v>
          </cell>
          <cell r="C2418" t="str">
            <v>GUINDAUTO HIDRÁULICO, CAPACIDADE MÁXIMA DE CARGA 6200 KG, MOMENTO MÁXIMO DE CARGA 11,7 TM, ALCANCE MÁXIMO HORIZONTAL 9,70 M, INCLUSIVE CAMINHÃO TOCO PBT 16.000 KG, POTÊNCIA DE 189 CV - MANUTENÇÃO. AF_06/2014</v>
          </cell>
          <cell r="D2418" t="str">
            <v>H</v>
          </cell>
          <cell r="E2418">
            <v>47.93</v>
          </cell>
        </row>
        <row r="2419">
          <cell r="B2419">
            <v>91467</v>
          </cell>
          <cell r="C2419" t="str">
            <v>GUINDAUTO HIDRÁULICO, CAPACIDADE MÁXIMA DE CARGA 6200 KG, MOMENTO MÁXIMO DE CARGA 11,7 TM, ALCANCE MÁXIMO HORIZONTAL 9,70 M, INCLUSIVE CAMINHÃO TOCO PBT 16.000 KG, POTÊNCIA DE 189 CV - MATERIAIS NA OPERAÇÃO. AF_08/2015</v>
          </cell>
          <cell r="D2419" t="str">
            <v>H</v>
          </cell>
          <cell r="E2419">
            <v>172.58</v>
          </cell>
        </row>
        <row r="2420">
          <cell r="B2420">
            <v>105839</v>
          </cell>
          <cell r="C2420" t="str">
            <v>GUINDAUTO HIDRÁULICO, CAPACIDADE MÁXIMA DE CARGA 6200 KG, MOMENTO MÁXIMO DE CARGA 11,7 TM, ALCANCE MÁXIMO HORIZONTAL 9,70 M, INCLUSIVE CAMINHÃO TOCO PBT 16.000 KG, POTÊNCIA DE 189 CV E CESTA AÉREA COM ISOLAMENTO CLASSE C - DEPRECIAÇÃO. AF_01/2025</v>
          </cell>
          <cell r="D2420" t="str">
            <v>H</v>
          </cell>
          <cell r="E2420">
            <v>0</v>
          </cell>
        </row>
        <row r="2421">
          <cell r="B2421">
            <v>105842</v>
          </cell>
          <cell r="C2421" t="str">
            <v>GUINDAUTO HIDRÁULICO, CAPACIDADE MÁXIMA DE CARGA 6200 KG, MOMENTO MÁXIMO DE CARGA 11,7 TM, ALCANCE MÁXIMO HORIZONTAL 9,70 M, INCLUSIVE CAMINHÃO TOCO PBT 16.000 KG, POTÊNCIA DE 189 CV E CESTA AÉREA COM ISOLAMENTO CLASSE C - IMPOSTOS E SEGUROS. AF_01/2025</v>
          </cell>
          <cell r="D2421" t="str">
            <v>H</v>
          </cell>
          <cell r="E2421">
            <v>0</v>
          </cell>
        </row>
        <row r="2422">
          <cell r="B2422">
            <v>105840</v>
          </cell>
          <cell r="C2422" t="str">
            <v>GUINDAUTO HIDRÁULICO, CAPACIDADE MÁXIMA DE CARGA 6200 KG, MOMENTO MÁXIMO DE CARGA 11,7 TM, ALCANCE MÁXIMO HORIZONTAL 9,70 M, INCLUSIVE CAMINHÃO TOCO PBT 16.000 KG, POTÊNCIA DE 189 CV E CESTA AÉREA COM ISOLAMENTO CLASSE C - JUROS. AF_01/2025</v>
          </cell>
          <cell r="D2422" t="str">
            <v>H</v>
          </cell>
          <cell r="E2422">
            <v>0</v>
          </cell>
        </row>
        <row r="2423">
          <cell r="B2423">
            <v>105841</v>
          </cell>
          <cell r="C2423" t="str">
            <v>GUINDAUTO HIDRÁULICO, CAPACIDADE MÁXIMA DE CARGA 6200 KG, MOMENTO MÁXIMO DE CARGA 11,7 TM, ALCANCE MÁXIMO HORIZONTAL 9,70 M, INCLUSIVE CAMINHÃO TOCO PBT 16.000 KG, POTÊNCIA DE 189 CV E CESTA AÉREA COM ISOLAMENTO CLASSE C - MANUTENÇÃO. AF_01/2025</v>
          </cell>
          <cell r="D2423" t="str">
            <v>H</v>
          </cell>
          <cell r="E2423">
            <v>0</v>
          </cell>
        </row>
        <row r="2424">
          <cell r="B2424">
            <v>105843</v>
          </cell>
          <cell r="C2424" t="str">
            <v>GUINDAUTO HIDRÁULICO, CAPACIDADE MÁXIMA DE CARGA 6200 KG, MOMENTO MÁXIMO DE CARGA 11,7 TM, ALCANCE MÁXIMO HORIZONTAL 9,70 M, INCLUSIVE CAMINHÃO TOCO PBT 16.000 KG, POTÊNCIA DE 189 CV E CESTA AÉREA COM ISOLAMENTO CLASSE C - MATERIAIS NA OPERAÇÃO. AF_01/2025</v>
          </cell>
          <cell r="D2424" t="str">
            <v>H</v>
          </cell>
          <cell r="E2424">
            <v>90.83</v>
          </cell>
        </row>
        <row r="2425">
          <cell r="B2425">
            <v>91629</v>
          </cell>
          <cell r="C2425" t="str">
            <v>GUINDAUTO HIDRÁULICO, CAPACIDADE MÁXIMA DE CARGA 6500 KG, MOMENTO MÁXIMO DE CARGA 5,8 TM, ALCANCE MÁXIMO HORIZONTAL 7,60 M, INCLUSIVE CAMINHÃO TOCO PBT 9.700 KG, POTÊNCIA DE 160 CV - DEPRECIAÇÃO. AF_08/2015</v>
          </cell>
          <cell r="D2425" t="str">
            <v>H</v>
          </cell>
          <cell r="E2425">
            <v>22.37</v>
          </cell>
        </row>
        <row r="2426">
          <cell r="B2426">
            <v>91631</v>
          </cell>
          <cell r="C2426" t="str">
            <v>GUINDAUTO HIDRÁULICO, CAPACIDADE MÁXIMA DE CARGA 6500 KG, MOMENTO MÁXIMO DE CARGA 5,8 TM, ALCANCE MÁXIMO HORIZONTAL 7,60 M, INCLUSIVE CAMINHÃO TOCO PBT 9.700 KG, POTÊNCIA DE 160 CV - IMPOSTOS E SEGUROS. AF_08/2015</v>
          </cell>
          <cell r="D2426" t="str">
            <v>H</v>
          </cell>
          <cell r="E2426">
            <v>3.37</v>
          </cell>
        </row>
        <row r="2427">
          <cell r="B2427">
            <v>91630</v>
          </cell>
          <cell r="C2427" t="str">
            <v>GUINDAUTO HIDRÁULICO, CAPACIDADE MÁXIMA DE CARGA 6500 KG, MOMENTO MÁXIMO DE CARGA 5,8 TM, ALCANCE MÁXIMO HORIZONTAL 7,60 M, INCLUSIVE CAMINHÃO TOCO PBT 9.700 KG, POTÊNCIA DE 160 CV - JUROS. AF_08/2015</v>
          </cell>
          <cell r="D2427" t="str">
            <v>H</v>
          </cell>
          <cell r="E2427">
            <v>8.35</v>
          </cell>
        </row>
        <row r="2428">
          <cell r="B2428">
            <v>91632</v>
          </cell>
          <cell r="C2428" t="str">
            <v>GUINDAUTO HIDRÁULICO, CAPACIDADE MÁXIMA DE CARGA 6500 KG, MOMENTO MÁXIMO DE CARGA 5,8 TM, ALCANCE MÁXIMO HORIZONTAL 7,60 M, INCLUSIVE CAMINHÃO TOCO PBT 9.700 KG, POTÊNCIA DE 160 CV - MANUTENÇÃO. AF_08/2015</v>
          </cell>
          <cell r="D2428" t="str">
            <v>H</v>
          </cell>
          <cell r="E2428">
            <v>38.43</v>
          </cell>
        </row>
        <row r="2429">
          <cell r="B2429">
            <v>91633</v>
          </cell>
          <cell r="C2429" t="str">
            <v>GUINDAUTO HIDRÁULICO, CAPACIDADE MÁXIMA DE CARGA 6500 KG, MOMENTO MÁXIMO DE CARGA 5,8 TM, ALCANCE MÁXIMO HORIZONTAL 7,60 M, INCLUSIVE CAMINHÃO TOCO PBT 9.700 KG, POTÊNCIA DE 160 CV - MATERIAIS NA OPERAÇÃO. AF_08/2015</v>
          </cell>
          <cell r="D2429" t="str">
            <v>H</v>
          </cell>
          <cell r="E2429">
            <v>146.07</v>
          </cell>
        </row>
        <row r="2430">
          <cell r="B2430">
            <v>105979</v>
          </cell>
          <cell r="C2430" t="str">
            <v>GUINDAUTO HIDRÁULICO, CAPACIDADE MÁXIMA DE CARGA 8500 KG, MOMENTO MÁXIMO DE CARGA 30,4 TM, ALCANCE MÁXIMO HORIZONTAL 14,30 M, INCLUSIVE CAMINHÃO TRUCADO PBT 23.000 KG, POTÊNCIA DE 256 CV E CARROCERIA FIXA ABERTA DE MADEIRA - DEPRECIAÇÃO. AF_05/2025</v>
          </cell>
          <cell r="D2430" t="str">
            <v>H</v>
          </cell>
          <cell r="E2430">
            <v>45.26</v>
          </cell>
        </row>
        <row r="2431">
          <cell r="B2431">
            <v>105982</v>
          </cell>
          <cell r="C2431" t="str">
            <v>GUINDAUTO HIDRÁULICO, CAPACIDADE MÁXIMA DE CARGA 8500 KG, MOMENTO MÁXIMO DE CARGA 30,4 TM, ALCANCE MÁXIMO HORIZONTAL 14,30 M, INCLUSIVE CAMINHÃO TRUCADO PBT 23.000 KG, POTÊNCIA DE 256 CV E CARROCERIA FIXA ABERTA DE MADEIRA - IMPOSTOS E SEGUROS. AF_05/2025</v>
          </cell>
          <cell r="D2431" t="str">
            <v>H</v>
          </cell>
          <cell r="E2431">
            <v>6.27</v>
          </cell>
        </row>
        <row r="2432">
          <cell r="B2432">
            <v>105980</v>
          </cell>
          <cell r="C2432" t="str">
            <v>GUINDAUTO HIDRÁULICO, CAPACIDADE MÁXIMA DE CARGA 8500 KG, MOMENTO MÁXIMO DE CARGA 30,4 TM, ALCANCE MÁXIMO HORIZONTAL 14,30 M, INCLUSIVE CAMINHÃO TRUCADO PBT 23.000 KG, POTÊNCIA DE 256 CV E CARROCERIA FIXA ABERTA DE MADEIRA - JUROS. AF_05/2025</v>
          </cell>
          <cell r="D2432" t="str">
            <v>H</v>
          </cell>
          <cell r="E2432">
            <v>15.47</v>
          </cell>
        </row>
        <row r="2433">
          <cell r="B2433">
            <v>105981</v>
          </cell>
          <cell r="C2433" t="str">
            <v>GUINDAUTO HIDRÁULICO, CAPACIDADE MÁXIMA DE CARGA 8500 KG, MOMENTO MÁXIMO DE CARGA 30,4 TM, ALCANCE MÁXIMO HORIZONTAL 14,30 M, INCLUSIVE CAMINHÃO TRUCADO PBT 23.000 KG, POTÊNCIA DE 256 CV E CARROCERIA FIXA ABERTA DE MADEIRA - MANUTENÇÃO. AF_05/2025</v>
          </cell>
          <cell r="D2433" t="str">
            <v>H</v>
          </cell>
          <cell r="E2433">
            <v>71.72</v>
          </cell>
        </row>
        <row r="2434">
          <cell r="B2434">
            <v>105983</v>
          </cell>
          <cell r="C2434" t="str">
            <v>GUINDAUTO HIDRÁULICO, CAPACIDADE MÁXIMA DE CARGA 8500 KG, MOMENTO MÁXIMO DE CARGA 30,4 TM, ALCANCE MÁXIMO HORIZONTAL 14,30 M, INCLUSIVE CAMINHÃO TRUCADO PBT 23.000 KG, POTÊNCIA DE 256 CV E CARROCERIA FIXA ABERTA DE MADEIRA - MATERIAIS NA OPERAÇÃO. AF_05/2025</v>
          </cell>
          <cell r="D2434" t="str">
            <v>H</v>
          </cell>
          <cell r="E2434">
            <v>172.26</v>
          </cell>
        </row>
        <row r="2435">
          <cell r="B2435">
            <v>98760</v>
          </cell>
          <cell r="C2435" t="str">
            <v>INVERSOR DE SOLDA MONOFÁSICO DE 160 A, POTÊNCIA DE 7000 W, TENSÃO DE 220 V, TURBO VENTILADO, PROTEÇÃO POR TERMOSTATO, PARA ELETRODOS DE 2,0 A 4,0 MM - DEPRECIAÇÃO. AF_06/2018</v>
          </cell>
          <cell r="D2435" t="str">
            <v>H</v>
          </cell>
          <cell r="E2435">
            <v>0.06</v>
          </cell>
        </row>
        <row r="2436">
          <cell r="B2436">
            <v>98761</v>
          </cell>
          <cell r="C2436" t="str">
            <v>INVERSOR DE SOLDA MONOFÁSICO DE 160 A, POTÊNCIA DE 7000 W, TENSÃO DE 220 V, TURBO VENTILADO, PROTEÇÃO POR TERMOSTATO, PARA ELETRODOS DE 2,0 A 4,0 MM - JUROS. AF_06/2018</v>
          </cell>
          <cell r="D2436" t="str">
            <v>H</v>
          </cell>
          <cell r="E2436">
            <v>0.01</v>
          </cell>
        </row>
        <row r="2437">
          <cell r="B2437">
            <v>98762</v>
          </cell>
          <cell r="C2437" t="str">
            <v>INVERSOR DE SOLDA MONOFÁSICO DE 160 A, POTÊNCIA DE 7000 W, TENSÃO DE 220 V, TURBO VENTILADO, PROTEÇÃO POR TERMOSTATO, PARA ELETRODOS DE 2,0 A 4,0 MM - MANUTENÇÃO. AF_06/2018</v>
          </cell>
          <cell r="D2437" t="str">
            <v>H</v>
          </cell>
          <cell r="E2437">
            <v>0.08</v>
          </cell>
        </row>
        <row r="2438">
          <cell r="B2438">
            <v>98763</v>
          </cell>
          <cell r="C2438" t="str">
            <v>INVERSOR DE SOLDA MONOFÁSICO DE 160 A, POTÊNCIA DE 7000 W, TENSÃO DE 220 V, TURBO VENTILADO, PROTEÇÃO POR TERMOSTATO, PARA ELETRODOS DE 2,0 A 4,0 MM - MATERIAIS NA OPERAÇÃO. AF_06/2018</v>
          </cell>
          <cell r="D2438" t="str">
            <v>H</v>
          </cell>
          <cell r="E2438">
            <v>5.05</v>
          </cell>
        </row>
        <row r="2439">
          <cell r="B2439">
            <v>99829</v>
          </cell>
          <cell r="C2439" t="str">
            <v>LAVADORA DE ALTA PRESSAO (LAVA-JATO) PARA AGUA FRIA, PRESSAO DE OPERACAO ENTRE 1400 E 1900 LIB/POL2, VAZAO MAXIMA ENTRE 400 E 700 L/H - DEPRECIAÇÃO. AF_05/2023</v>
          </cell>
          <cell r="D2439" t="str">
            <v>H</v>
          </cell>
          <cell r="E2439">
            <v>0.16</v>
          </cell>
        </row>
        <row r="2440">
          <cell r="B2440">
            <v>99830</v>
          </cell>
          <cell r="C2440" t="str">
            <v>LAVADORA DE ALTA PRESSAO (LAVA-JATO) PARA AGUA FRIA, PRESSAO DE OPERACAO ENTRE 1400 E 1900 LIB/POL2, VAZAO MAXIMA ENTRE 400 E 700 L/H - JUROS. AF_05/2023</v>
          </cell>
          <cell r="D2440" t="str">
            <v>H</v>
          </cell>
          <cell r="E2440">
            <v>0.03</v>
          </cell>
        </row>
        <row r="2441">
          <cell r="B2441">
            <v>99831</v>
          </cell>
          <cell r="C2441" t="str">
            <v>LAVADORA DE ALTA PRESSAO (LAVA-JATO) PARA AGUA FRIA, PRESSAO DE OPERACAO ENTRE 1400 E 1900 LIB/POL2, VAZAO MAXIMA ENTRE 400 E 700 L/H - MANUTENÇÃO. AF_05/2023</v>
          </cell>
          <cell r="D2441" t="str">
            <v>H</v>
          </cell>
          <cell r="E2441">
            <v>0.11</v>
          </cell>
        </row>
        <row r="2442">
          <cell r="B2442">
            <v>99832</v>
          </cell>
          <cell r="C2442" t="str">
            <v>LAVADORA DE ALTA PRESSAO (LAVA-JATO) PARA AGUA FRIA, PRESSAO DE OPERACAO ENTRE 1400 E 1900 LIB/POL2, VAZAO MAXIMA ENTRE 400 E 700 L/H - MATERIAIS NA OPERAÇÃO. AF_05/2023</v>
          </cell>
          <cell r="D2442" t="str">
            <v>H</v>
          </cell>
          <cell r="E2442">
            <v>3.75</v>
          </cell>
        </row>
        <row r="2443">
          <cell r="B2443">
            <v>104516</v>
          </cell>
          <cell r="C2443" t="str">
            <v>LIXADEIRA DE PAREDE, COM LED, POTÊNCIA 750 W, FREQUÊNCIA 60 HZ, VELOCIDADE 1000 A 2100 RPM, DIÂMETRO DA LIXA 225 MM - DEPRECIAÇÃO. AF_12/2022</v>
          </cell>
          <cell r="D2443" t="str">
            <v>H</v>
          </cell>
          <cell r="E2443">
            <v>0</v>
          </cell>
        </row>
        <row r="2444">
          <cell r="B2444">
            <v>104517</v>
          </cell>
          <cell r="C2444" t="str">
            <v>LIXADEIRA DE PAREDE, COM LED, POTÊNCIA 750 W, FREQUÊNCIA 60 HZ, VELOCIDADE 1000 A 2100 RPM, DIÂMETRO DA LIXA 225 MM - JUROS. AF_12/2022</v>
          </cell>
          <cell r="D2444" t="str">
            <v>H</v>
          </cell>
          <cell r="E2444">
            <v>0</v>
          </cell>
        </row>
        <row r="2445">
          <cell r="B2445">
            <v>104518</v>
          </cell>
          <cell r="C2445" t="str">
            <v>LIXADEIRA DE PAREDE, COM LED, POTÊNCIA 750 W, FREQUÊNCIA 60 HZ, VELOCIDADE 1000 A 2100 RPM, DIÂMETRO DA LIXA 225 MM - MANUTENÇÃO. AF_12/2022</v>
          </cell>
          <cell r="D2445" t="str">
            <v>H</v>
          </cell>
          <cell r="E2445">
            <v>0</v>
          </cell>
        </row>
        <row r="2446">
          <cell r="B2446">
            <v>104519</v>
          </cell>
          <cell r="C2446" t="str">
            <v>LIXADEIRA DE PAREDE, COM LED, POTÊNCIA 750 W, FREQUÊNCIA 60 HZ, VELOCIDADE 1000 A 2100 RPM, DIÂMETRO DA LIXA 225 MM - MATERIAIS NA OPERAÇÃO. AF_12/2022</v>
          </cell>
          <cell r="D2446" t="str">
            <v>H</v>
          </cell>
          <cell r="E2446">
            <v>0.54</v>
          </cell>
        </row>
        <row r="2447">
          <cell r="B2447">
            <v>90682</v>
          </cell>
          <cell r="C2447" t="str">
            <v>MANIPULADOR TELESCÓPICO, POTÊNCIA DE 85 HP, CAPACIDADE DE CARGA DE 3.500 KG, ALTURA MÁXIMA DE ELEVAÇÃO DE 12,3 M - DEPRECIAÇÃO. AF_05/2023</v>
          </cell>
          <cell r="D2447" t="str">
            <v>H</v>
          </cell>
          <cell r="E2447">
            <v>37.42</v>
          </cell>
        </row>
        <row r="2448">
          <cell r="B2448">
            <v>90683</v>
          </cell>
          <cell r="C2448" t="str">
            <v>MANIPULADOR TELESCÓPICO, POTÊNCIA DE 85 HP, CAPACIDADE DE CARGA DE 3.500 KG, ALTURA MÁXIMA DE ELEVAÇÃO DE 12,3 M - JUROS. AF_05/2023</v>
          </cell>
          <cell r="D2448" t="str">
            <v>H</v>
          </cell>
          <cell r="E2448">
            <v>8.65</v>
          </cell>
        </row>
        <row r="2449">
          <cell r="B2449">
            <v>90684</v>
          </cell>
          <cell r="C2449" t="str">
            <v>MANIPULADOR TELESCÓPICO, POTÊNCIA DE 85 HP, CAPACIDADE DE CARGA DE 3.500 KG, ALTURA MÁXIMA DE ELEVAÇÃO DE 12,3 M - MANUTENÇÃO. AF_05/2023</v>
          </cell>
          <cell r="D2449" t="str">
            <v>H</v>
          </cell>
          <cell r="E2449">
            <v>40.93</v>
          </cell>
        </row>
        <row r="2450">
          <cell r="B2450">
            <v>90685</v>
          </cell>
          <cell r="C2450" t="str">
            <v>MANIPULADOR TELESCÓPICO, POTÊNCIA DE 85 HP, CAPACIDADE DE CARGA DE 3.500 KG, ALTURA MÁXIMA DE ELEVAÇÃO DE 12,3 M - MATERIAIS NA OPERAÇÃO. AF_05/2023</v>
          </cell>
          <cell r="D2450" t="str">
            <v>H</v>
          </cell>
          <cell r="E2450">
            <v>62.1</v>
          </cell>
        </row>
        <row r="2451">
          <cell r="B2451">
            <v>95114</v>
          </cell>
          <cell r="C2451" t="str">
            <v>MARTELETE OU ROMPEDOR PNEUMÁTICO MANUAL, 28 KG, COM SILENCIADOR - DEPRECIAÇÃO. AF_07/2016</v>
          </cell>
          <cell r="D2451" t="str">
            <v>H</v>
          </cell>
          <cell r="E2451">
            <v>0.48</v>
          </cell>
        </row>
        <row r="2452">
          <cell r="B2452">
            <v>95115</v>
          </cell>
          <cell r="C2452" t="str">
            <v>MARTELETE OU ROMPEDOR PNEUMÁTICO MANUAL, 28 KG, COM SILENCIADOR - JUROS. AF_07/2016</v>
          </cell>
          <cell r="D2452" t="str">
            <v>H</v>
          </cell>
          <cell r="E2452">
            <v>0.11</v>
          </cell>
        </row>
        <row r="2453">
          <cell r="B2453">
            <v>53863</v>
          </cell>
          <cell r="C2453" t="str">
            <v>MARTELETE OU ROMPEDOR PNEUMÁTICO MANUAL, 28 KG, COM SILENCIADOR - MANUTENÇÃO. AF_07/2016</v>
          </cell>
          <cell r="D2453" t="str">
            <v>H</v>
          </cell>
          <cell r="E2453">
            <v>0.6</v>
          </cell>
        </row>
        <row r="2454">
          <cell r="B2454">
            <v>104652</v>
          </cell>
          <cell r="C2454" t="str">
            <v>MARTELETE PERFURADOR/ ROMPEDOR ELÉTRICO, POTÊNCIA 800 W, 220 V - DEPRECIAÇÃO. AF_05/2023</v>
          </cell>
          <cell r="D2454" t="str">
            <v>H</v>
          </cell>
          <cell r="E2454">
            <v>0</v>
          </cell>
        </row>
        <row r="2455">
          <cell r="B2455">
            <v>104653</v>
          </cell>
          <cell r="C2455" t="str">
            <v>MARTELETE PERFURADOR/ ROMPEDOR ELÉTRICO, POTÊNCIA 800 W, 220 V - JUROS. AF_05/2023</v>
          </cell>
          <cell r="D2455" t="str">
            <v>H</v>
          </cell>
          <cell r="E2455">
            <v>0</v>
          </cell>
        </row>
        <row r="2456">
          <cell r="B2456">
            <v>104654</v>
          </cell>
          <cell r="C2456" t="str">
            <v>MARTELETE PERFURADOR/ ROMPEDOR ELÉTRICO, POTÊNCIA 800 W, 220 V - MANUTENÇÃO. AF_05/2023</v>
          </cell>
          <cell r="D2456" t="str">
            <v>H</v>
          </cell>
          <cell r="E2456">
            <v>0</v>
          </cell>
        </row>
        <row r="2457">
          <cell r="B2457">
            <v>104655</v>
          </cell>
          <cell r="C2457" t="str">
            <v>MARTELETE PERFURADOR/ ROMPEDOR ELÉTRICO, POTÊNCIA 800 W, 220 V - MATERIAIS NA OPERAÇÃO. AF_05/2023</v>
          </cell>
          <cell r="D2457" t="str">
            <v>H</v>
          </cell>
          <cell r="E2457">
            <v>0.56999999999999995</v>
          </cell>
        </row>
        <row r="2458">
          <cell r="B2458">
            <v>102270</v>
          </cell>
          <cell r="C2458" t="str">
            <v>MARTELO DEMOLIDOR ELÉTRICO, COM POTÊNCIA DE 2.000 W, 1.000 IMPACTOS POR MINUTO, PESO DE 30 KG - DEPRECIAÇÃO. AF_01/2021</v>
          </cell>
          <cell r="D2458" t="str">
            <v>H</v>
          </cell>
          <cell r="E2458">
            <v>0.82</v>
          </cell>
        </row>
        <row r="2459">
          <cell r="B2459">
            <v>102271</v>
          </cell>
          <cell r="C2459" t="str">
            <v>MARTELO DEMOLIDOR ELÉTRICO, COM POTÊNCIA DE 2.000 W, 1.000 IMPACTOS POR MINUTO, PESO DE 30 KG - JUROS. AF_01/2021</v>
          </cell>
          <cell r="D2459" t="str">
            <v>H</v>
          </cell>
          <cell r="E2459">
            <v>0.18</v>
          </cell>
        </row>
        <row r="2460">
          <cell r="B2460">
            <v>102272</v>
          </cell>
          <cell r="C2460" t="str">
            <v>MARTELO DEMOLIDOR ELÉTRICO, COM POTÊNCIA DE 2.000 W, 1.000 IMPACTOS POR MINUTO, PESO DE 30 KG - MANUTENÇÃO. AF_01/2021</v>
          </cell>
          <cell r="D2460" t="str">
            <v>H</v>
          </cell>
          <cell r="E2460">
            <v>1.02</v>
          </cell>
        </row>
        <row r="2461">
          <cell r="B2461">
            <v>102273</v>
          </cell>
          <cell r="C2461" t="str">
            <v>MARTELO DEMOLIDOR ELÉTRICO, COM POTÊNCIA DE 2.000 W, 1.000 IMPACTOS POR MINUTO, PESO DE 30 KG - MATERIAIS NA OPERAÇÃO. AF_01/2021</v>
          </cell>
          <cell r="D2461" t="str">
            <v>H</v>
          </cell>
          <cell r="E2461">
            <v>1.44</v>
          </cell>
        </row>
        <row r="2462">
          <cell r="B2462">
            <v>95255</v>
          </cell>
          <cell r="C2462" t="str">
            <v>MARTELO DEMOLIDOR PNEUMÁTICO MANUAL, 32 KG - DEPRECIAÇÃO. AF_09/2016</v>
          </cell>
          <cell r="D2462" t="str">
            <v>H</v>
          </cell>
          <cell r="E2462">
            <v>0.97</v>
          </cell>
        </row>
        <row r="2463">
          <cell r="B2463">
            <v>95256</v>
          </cell>
          <cell r="C2463" t="str">
            <v>MARTELO DEMOLIDOR PNEUMÁTICO MANUAL, 32 KG - JUROS. AF_09/2016</v>
          </cell>
          <cell r="D2463" t="str">
            <v>H</v>
          </cell>
          <cell r="E2463">
            <v>0.22</v>
          </cell>
        </row>
        <row r="2464">
          <cell r="B2464">
            <v>95257</v>
          </cell>
          <cell r="C2464" t="str">
            <v>MARTELO DEMOLIDOR PNEUMÁTICO MANUAL, 32 KG - MANUTENÇÃO. AF_09/2016</v>
          </cell>
          <cell r="D2464" t="str">
            <v>H</v>
          </cell>
          <cell r="E2464">
            <v>1.22</v>
          </cell>
        </row>
        <row r="2465">
          <cell r="B2465">
            <v>105913</v>
          </cell>
          <cell r="C2465" t="str">
            <v>MARTELO PERFURADOR PNEUMÁTICO MANUAL, HASTE 19 X 108 MM, *11* KG - DEPRECIAÇÃO. AF_02/2025</v>
          </cell>
          <cell r="D2465" t="str">
            <v>H</v>
          </cell>
          <cell r="E2465">
            <v>0.83</v>
          </cell>
        </row>
        <row r="2466">
          <cell r="B2466">
            <v>105914</v>
          </cell>
          <cell r="C2466" t="str">
            <v>MARTELO PERFURADOR PNEUMÁTICO MANUAL, HASTE 19 X 108 MM, *11* KG - JUROS. AF_02/2025</v>
          </cell>
          <cell r="D2466" t="str">
            <v>H</v>
          </cell>
          <cell r="E2466">
            <v>0.19</v>
          </cell>
        </row>
        <row r="2467">
          <cell r="B2467">
            <v>105915</v>
          </cell>
          <cell r="C2467" t="str">
            <v>MARTELO PERFURADOR PNEUMÁTICO MANUAL, HASTE 19 X 108 MM, *11* KG - MANUTENÇÃO. AF_02/2025</v>
          </cell>
          <cell r="D2467" t="str">
            <v>H</v>
          </cell>
          <cell r="E2467">
            <v>1.04</v>
          </cell>
        </row>
        <row r="2468">
          <cell r="B2468">
            <v>103792</v>
          </cell>
          <cell r="C2468" t="str">
            <v>MINI GUINDASTE ARANHA SOBRE ESTEIRAS E LANCA TELESCÓPICA, CAPACIDADE MÁXIMA DE CARGA 3,0 TON, RAIO MÁXIMO DE TRABALHO 8,25 M, ALTURA DE LANÇA DO SOLO 9,2 M, 55 M DE CABO DE AÇO 8 MM, MOTOR ELÉTRICO 220/380 VOLTS - MATERIAIS NA OPERAÇÃO. AF_03/2022</v>
          </cell>
          <cell r="D2468" t="str">
            <v>H</v>
          </cell>
          <cell r="E2468">
            <v>3.97</v>
          </cell>
        </row>
        <row r="2469">
          <cell r="B2469">
            <v>103789</v>
          </cell>
          <cell r="C2469" t="str">
            <v>MINI GUINDASTE ARANHA SOBRE ESTEIRAS E LANCA TELESCÓPICA, CAPACIDADE MÁXIMA DE CARGA 3,0 TON, RAIO MÁXIMO DE TRABALHO 8,25 M, ALTURA DE LANÇA DO SOLO 9,2 M, 55 M DE CABO DE AÇO 8 MM, MOTOR ELÉTRICO 220/380 VOLTS TRIFÁSICO - DEPRECIAÇÃO. AF_03/2022</v>
          </cell>
          <cell r="D2469" t="str">
            <v>H</v>
          </cell>
          <cell r="E2469">
            <v>0</v>
          </cell>
        </row>
        <row r="2470">
          <cell r="B2470">
            <v>103790</v>
          </cell>
          <cell r="C2470" t="str">
            <v>MINI GUINDASTE ARANHA SOBRE ESTEIRAS E LANCA TELESCÓPICA, CAPACIDADE MÁXIMA DE CARGA 3,0 TON, RAIO MÁXIMO DE TRABALHO 8,25 M, ALTURA DE LANÇA DO SOLO 9,2 M, 55 M DE CABO DE AÇO 8 MM, MOTOR ELÉTRICO 220/380 VOLTS TRIFÁSICO - JUROS. AF_03/2022</v>
          </cell>
          <cell r="D2470" t="str">
            <v>H</v>
          </cell>
          <cell r="E2470">
            <v>0</v>
          </cell>
        </row>
        <row r="2471">
          <cell r="B2471">
            <v>103791</v>
          </cell>
          <cell r="C2471" t="str">
            <v>MINI GUINDASTE ARANHA SOBRE ESTEIRAS E LANCA TELESCÓPICA, CAPACIDADE MÁXIMA DE CARGA 3,0 TON, RAIO MÁXIMO DE TRABALHO 8,25 M, ALTURA DE LANÇA DO SOLO 9,2 M, 55 M DE CABO DE AÇO 8 MM, MOTOR ELÉTRICO 220/380 VOLTS TRIFÁSICO - MANUTENÇÃO. AF_03/2022</v>
          </cell>
          <cell r="D2471" t="str">
            <v>H</v>
          </cell>
          <cell r="E2471">
            <v>0</v>
          </cell>
        </row>
        <row r="2472">
          <cell r="B2472">
            <v>96054</v>
          </cell>
          <cell r="C2472" t="str">
            <v>MINICARREGADEIRA SOBRE RODAS POTENCIA 47HP CAPACIDADE OPERACAO 646 KG, COM VASSOURA MECÂNICA ACOPLADA - DEPRECIAÇÃO. AF_03/2017</v>
          </cell>
          <cell r="D2472" t="str">
            <v>H</v>
          </cell>
          <cell r="E2472">
            <v>32.729999999999997</v>
          </cell>
        </row>
        <row r="2473">
          <cell r="B2473">
            <v>96060</v>
          </cell>
          <cell r="C2473" t="str">
            <v>MINICARREGADEIRA SOBRE RODAS POTENCIA 47HP CAPACIDADE OPERACAO 646 KG, COM VASSOURA MECÂNICA ACOPLADA - JUROS. AF_03/2017</v>
          </cell>
          <cell r="D2473" t="str">
            <v>H</v>
          </cell>
          <cell r="E2473">
            <v>6.72</v>
          </cell>
        </row>
        <row r="2474">
          <cell r="B2474">
            <v>96061</v>
          </cell>
          <cell r="C2474" t="str">
            <v>MINICARREGADEIRA SOBRE RODAS POTENCIA 47HP CAPACIDADE OPERACAO 646 KG, COM VASSOURA MECÂNICA ACOPLADA - MANUTENÇÃO. AF_03/2017</v>
          </cell>
          <cell r="D2474" t="str">
            <v>H</v>
          </cell>
          <cell r="E2474">
            <v>40.92</v>
          </cell>
        </row>
        <row r="2475">
          <cell r="B2475">
            <v>96062</v>
          </cell>
          <cell r="C2475" t="str">
            <v>MINICARREGADEIRA SOBRE RODAS POTENCIA 47HP CAPACIDADE OPERACAO 646 KG, COM VASSOURA MECÂNICA ACOPLADA - MATERIAIS NA OPERAÇÃO. AF_03/2017</v>
          </cell>
          <cell r="D2475" t="str">
            <v>H</v>
          </cell>
          <cell r="E2475">
            <v>43.48</v>
          </cell>
        </row>
        <row r="2476">
          <cell r="B2476">
            <v>90688</v>
          </cell>
          <cell r="C2476" t="str">
            <v>MINICARREGADEIRA SOBRE RODAS, POTÊNCIA LÍQUIDA DE 47 HP, CAPACIDADE NOMINAL DE OPERAÇÃO DE 646 KG - DEPRECIAÇÃO. AF_06/2015</v>
          </cell>
          <cell r="D2476" t="str">
            <v>H</v>
          </cell>
          <cell r="E2476">
            <v>28.8</v>
          </cell>
        </row>
        <row r="2477">
          <cell r="B2477">
            <v>90689</v>
          </cell>
          <cell r="C2477" t="str">
            <v>MINICARREGADEIRA SOBRE RODAS, POTÊNCIA LÍQUIDA DE 47 HP, CAPACIDADE NOMINAL DE OPERAÇÃO DE 646 KG - JUROS. AF_06/2015</v>
          </cell>
          <cell r="D2477" t="str">
            <v>H</v>
          </cell>
          <cell r="E2477">
            <v>5.68</v>
          </cell>
        </row>
        <row r="2478">
          <cell r="B2478">
            <v>90690</v>
          </cell>
          <cell r="C2478" t="str">
            <v>MINICARREGADEIRA SOBRE RODAS, POTÊNCIA LÍQUIDA DE 47 HP, CAPACIDADE NOMINAL DE OPERAÇÃO DE 646 KG - MANUTENÇÃO. AF_06/2015</v>
          </cell>
          <cell r="D2478" t="str">
            <v>H</v>
          </cell>
          <cell r="E2478">
            <v>36</v>
          </cell>
        </row>
        <row r="2479">
          <cell r="B2479">
            <v>90691</v>
          </cell>
          <cell r="C2479" t="str">
            <v>MINICARREGADEIRA SOBRE RODAS, POTÊNCIA LÍQUIDA DE 47 HP, CAPACIDADE NOMINAL DE OPERAÇÃO DE 646 KG - MATERIAIS NA OPERAÇÃO. AF_06/2015</v>
          </cell>
          <cell r="D2479" t="str">
            <v>H</v>
          </cell>
          <cell r="E2479">
            <v>43.48</v>
          </cell>
        </row>
        <row r="2480">
          <cell r="B2480">
            <v>96241</v>
          </cell>
          <cell r="C2480" t="str">
            <v>MINIESCAVADEIRA SOBRE ESTEIRAS, POTÊNCIA LÍQUIDA DE *30* HP, PESO OPERACIONAL DE *3.500* KG - DEPRECIAÇÃO. AF_04/2017</v>
          </cell>
          <cell r="D2480" t="str">
            <v>H</v>
          </cell>
          <cell r="E2480">
            <v>30.6</v>
          </cell>
        </row>
        <row r="2481">
          <cell r="B2481">
            <v>96242</v>
          </cell>
          <cell r="C2481" t="str">
            <v>MINIESCAVADEIRA SOBRE ESTEIRAS, POTÊNCIA LÍQUIDA DE *30* HP, PESO OPERACIONAL DE *3.500* KG - JUROS. AF_04/2017</v>
          </cell>
          <cell r="D2481" t="str">
            <v>H</v>
          </cell>
          <cell r="E2481">
            <v>8.08</v>
          </cell>
        </row>
        <row r="2482">
          <cell r="B2482">
            <v>96243</v>
          </cell>
          <cell r="C2482" t="str">
            <v>MINIESCAVADEIRA SOBRE ESTEIRAS, POTÊNCIA LÍQUIDA DE *30* HP, PESO OPERACIONAL DE *3.500* KG - MANUTENÇÃO. AF_04/2017</v>
          </cell>
          <cell r="D2482" t="str">
            <v>H</v>
          </cell>
          <cell r="E2482">
            <v>38.25</v>
          </cell>
        </row>
        <row r="2483">
          <cell r="B2483">
            <v>96244</v>
          </cell>
          <cell r="C2483" t="str">
            <v>MINIESCAVADEIRA SOBRE ESTEIRAS, POTÊNCIA LÍQUIDA DE *30* HP, PESO OPERACIONAL DE *3.500* KG - MATERIAIS NA OPERAÇÃO. AF_04/2017</v>
          </cell>
          <cell r="D2483" t="str">
            <v>H</v>
          </cell>
          <cell r="E2483">
            <v>19</v>
          </cell>
        </row>
        <row r="2484">
          <cell r="B2484">
            <v>88400</v>
          </cell>
          <cell r="C2484" t="str">
            <v>MISTURADOR DE ARGAMASSA, EIXO HORIZONTAL, CAPACIDADE DE MISTURA 160 KG, MOTOR ELÉTRICO POTÊNCIA 3 CV - DEPRECIAÇÃO. AF_05/2023</v>
          </cell>
          <cell r="D2484" t="str">
            <v>H</v>
          </cell>
          <cell r="E2484">
            <v>0.91</v>
          </cell>
        </row>
        <row r="2485">
          <cell r="B2485">
            <v>88401</v>
          </cell>
          <cell r="C2485" t="str">
            <v>MISTURADOR DE ARGAMASSA, EIXO HORIZONTAL, CAPACIDADE DE MISTURA 160 KG, MOTOR ELÉTRICO POTÊNCIA 3 CV - JUROS. AF_05/2023</v>
          </cell>
          <cell r="D2485" t="str">
            <v>H</v>
          </cell>
          <cell r="E2485">
            <v>0.21</v>
          </cell>
        </row>
        <row r="2486">
          <cell r="B2486">
            <v>88402</v>
          </cell>
          <cell r="C2486" t="str">
            <v>MISTURADOR DE ARGAMASSA, EIXO HORIZONTAL, CAPACIDADE DE MISTURA 160 KG, MOTOR ELÉTRICO POTÊNCIA 3 CV - MANUTENÇÃO. AF_05/2023</v>
          </cell>
          <cell r="D2486" t="str">
            <v>H</v>
          </cell>
          <cell r="E2486">
            <v>0.99</v>
          </cell>
        </row>
        <row r="2487">
          <cell r="B2487">
            <v>88403</v>
          </cell>
          <cell r="C2487" t="str">
            <v>MISTURADOR DE ARGAMASSA, EIXO HORIZONTAL, CAPACIDADE DE MISTURA 160 KG, MOTOR ELÉTRICO POTÊNCIA 3 CV - MATERIAIS NA OPERAÇÃO. AF_05/2023</v>
          </cell>
          <cell r="D2487" t="str">
            <v>H</v>
          </cell>
          <cell r="E2487">
            <v>1.59</v>
          </cell>
        </row>
        <row r="2488">
          <cell r="B2488">
            <v>88387</v>
          </cell>
          <cell r="C2488" t="str">
            <v>MISTURADOR DE ARGAMASSA, EIXO HORIZONTAL, CAPACIDADE DE MISTURA 300 KG, MOTOR ELÉTRICO POTÊNCIA 5 CV - DEPRECIAÇÃO. AF_05/2023</v>
          </cell>
          <cell r="D2488" t="str">
            <v>H</v>
          </cell>
          <cell r="E2488">
            <v>0.96</v>
          </cell>
        </row>
        <row r="2489">
          <cell r="B2489">
            <v>88389</v>
          </cell>
          <cell r="C2489" t="str">
            <v>MISTURADOR DE ARGAMASSA, EIXO HORIZONTAL, CAPACIDADE DE MISTURA 300 KG, MOTOR ELÉTRICO POTÊNCIA 5 CV - JUROS. AF_05/2023</v>
          </cell>
          <cell r="D2489" t="str">
            <v>H</v>
          </cell>
          <cell r="E2489">
            <v>0.22</v>
          </cell>
        </row>
        <row r="2490">
          <cell r="B2490">
            <v>88390</v>
          </cell>
          <cell r="C2490" t="str">
            <v>MISTURADOR DE ARGAMASSA, EIXO HORIZONTAL, CAPACIDADE DE MISTURA 300 KG, MOTOR ELÉTRICO POTÊNCIA 5 CV - MANUTENÇÃO. AF_05/2023</v>
          </cell>
          <cell r="D2490" t="str">
            <v>H</v>
          </cell>
          <cell r="E2490">
            <v>1.05</v>
          </cell>
        </row>
        <row r="2491">
          <cell r="B2491">
            <v>88391</v>
          </cell>
          <cell r="C2491" t="str">
            <v>MISTURADOR DE ARGAMASSA, EIXO HORIZONTAL, CAPACIDADE DE MISTURA 300 KG, MOTOR ELÉTRICO POTÊNCIA 5 CV - MATERIAIS NA OPERAÇÃO. AF_05/2023</v>
          </cell>
          <cell r="D2491" t="str">
            <v>H</v>
          </cell>
          <cell r="E2491">
            <v>2.66</v>
          </cell>
        </row>
        <row r="2492">
          <cell r="B2492">
            <v>88394</v>
          </cell>
          <cell r="C2492" t="str">
            <v>MISTURADOR DE ARGAMASSA, EIXO HORIZONTAL, CAPACIDADE DE MISTURA 600 KG, MOTOR ELÉTRICO POTÊNCIA 7,5 CV - DEPRECIAÇÃO. AF_05/2023</v>
          </cell>
          <cell r="D2492" t="str">
            <v>H</v>
          </cell>
          <cell r="E2492">
            <v>1.1399999999999999</v>
          </cell>
        </row>
        <row r="2493">
          <cell r="B2493">
            <v>88395</v>
          </cell>
          <cell r="C2493" t="str">
            <v>MISTURADOR DE ARGAMASSA, EIXO HORIZONTAL, CAPACIDADE DE MISTURA 600 KG, MOTOR ELÉTRICO POTÊNCIA 7,5 CV - JUROS. AF_05/2023</v>
          </cell>
          <cell r="D2493" t="str">
            <v>H</v>
          </cell>
          <cell r="E2493">
            <v>0.26</v>
          </cell>
        </row>
        <row r="2494">
          <cell r="B2494">
            <v>88396</v>
          </cell>
          <cell r="C2494" t="str">
            <v>MISTURADOR DE ARGAMASSA, EIXO HORIZONTAL, CAPACIDADE DE MISTURA 600 KG, MOTOR ELÉTRICO POTÊNCIA 7,5 CV - MANUTENÇÃO. AF_05/2023</v>
          </cell>
          <cell r="D2494" t="str">
            <v>H</v>
          </cell>
          <cell r="E2494">
            <v>1.25</v>
          </cell>
        </row>
        <row r="2495">
          <cell r="B2495">
            <v>88397</v>
          </cell>
          <cell r="C2495" t="str">
            <v>MISTURADOR DE ARGAMASSA, EIXO HORIZONTAL, CAPACIDADE DE MISTURA 600 KG, MOTOR ELÉTRICO POTÊNCIA 7,5 CV - MATERIAIS NA OPERAÇÃO. AF_05/2023</v>
          </cell>
          <cell r="D2495" t="str">
            <v>H</v>
          </cell>
          <cell r="E2495">
            <v>3.98</v>
          </cell>
        </row>
        <row r="2496">
          <cell r="B2496">
            <v>90633</v>
          </cell>
          <cell r="C2496" t="str">
            <v>MISTURADOR DUPLO HORIZONTAL DE ALTA TURBULÊNCIA, CAPACIDADE / VOLUME 2 X 500 LITROS, MOTORES ELÉTRICOS MÍNIMO 5 CV CADA, PARA NATA CIMENTO, ARGAMASSA E OUTROS - DEPRECIAÇÃO. AF_06/2015</v>
          </cell>
          <cell r="D2496" t="str">
            <v>H</v>
          </cell>
          <cell r="E2496">
            <v>4.57</v>
          </cell>
        </row>
        <row r="2497">
          <cell r="B2497">
            <v>90634</v>
          </cell>
          <cell r="C2497" t="str">
            <v>MISTURADOR DUPLO HORIZONTAL DE ALTA TURBULÊNCIA, CAPACIDADE / VOLUME 2 X 500 LITROS, MOTORES ELÉTRICOS MÍNIMO 5 CV CADA, PARA NATA CIMENTO, ARGAMASSA E OUTROS - JUROS. AF_06/2015</v>
          </cell>
          <cell r="D2497" t="str">
            <v>H</v>
          </cell>
          <cell r="E2497">
            <v>1.05</v>
          </cell>
        </row>
        <row r="2498">
          <cell r="B2498">
            <v>90635</v>
          </cell>
          <cell r="C2498" t="str">
            <v>MISTURADOR DUPLO HORIZONTAL DE ALTA TURBULÊNCIA, CAPACIDADE / VOLUME 2 X 500 LITROS, MOTORES ELÉTRICOS MÍNIMO 5 CV CADA, PARA NATA CIMENTO, ARGAMASSA E OUTROS - MANUTENÇÃO. AF_06/2015</v>
          </cell>
          <cell r="D2498" t="str">
            <v>H</v>
          </cell>
          <cell r="E2498">
            <v>4.99</v>
          </cell>
        </row>
        <row r="2499">
          <cell r="B2499">
            <v>90636</v>
          </cell>
          <cell r="C2499" t="str">
            <v>MISTURADOR DUPLO HORIZONTAL DE ALTA TURBULÊNCIA, CAPACIDADE / VOLUME 2 X 500 LITROS, MOTORES ELÉTRICOS MÍNIMO 5 CV CADA, PARA NATA CIMENTO, ARGAMASSA E OUTROS - MATERIAIS NA OPERAÇÃO. AF_06/2015</v>
          </cell>
          <cell r="D2499" t="str">
            <v>H</v>
          </cell>
          <cell r="E2499">
            <v>5.32</v>
          </cell>
        </row>
        <row r="2500">
          <cell r="B2500">
            <v>103238</v>
          </cell>
          <cell r="C2500" t="str">
            <v>MISTURADOR PARA PREPARO DE LAMA ESTABILIZANTE COM CAPACIDADE DE *4000* L, COM BOMBA CENTRÍFUGA 5,5 HP A 23,07 HP, PARA SISTEMA DE FURO DIRECIONAL - DEPRECIAÇÃO. AF_05/2023</v>
          </cell>
          <cell r="D2500" t="str">
            <v>H</v>
          </cell>
          <cell r="E2500">
            <v>0</v>
          </cell>
        </row>
        <row r="2501">
          <cell r="B2501">
            <v>103239</v>
          </cell>
          <cell r="C2501" t="str">
            <v>MISTURADOR PARA PREPARO DE LAMA ESTABILIZANTE COM CAPACIDADE DE *4000* L, COM BOMBA CENTRÍFUGA 5,5 HP A 23,07 HP, PARA SISTEMA DE FURO DIRECIONAL - JUROS. AF_05/2023</v>
          </cell>
          <cell r="D2501" t="str">
            <v>H</v>
          </cell>
          <cell r="E2501">
            <v>0</v>
          </cell>
        </row>
        <row r="2502">
          <cell r="B2502">
            <v>103240</v>
          </cell>
          <cell r="C2502" t="str">
            <v>MISTURADOR PARA PREPARO DE LAMA ESTABILIZANTE COM CAPACIDADE DE *4000* L, COM BOMBA CENTRÍFUGA 5,5 HP A 23,07 HP, PARA SISTEMA DE FURO DIRECIONAL - MANUTENÇÃO. AF_05/2023</v>
          </cell>
          <cell r="D2502" t="str">
            <v>H</v>
          </cell>
          <cell r="E2502">
            <v>0</v>
          </cell>
        </row>
        <row r="2503">
          <cell r="B2503">
            <v>103241</v>
          </cell>
          <cell r="C2503" t="str">
            <v>MISTURADOR PARA PREPARO DE LAMA ESTABILIZANTE COM CAPACIDADE DE *4000* L, COM BOMBA CENTRÍFUGA 5,5 HP A 23,07 HP, PARA SISTEMA DE FURO DIRECIONAL - MATERIAIS NA OPERAÇÃO. AF_05/2023</v>
          </cell>
          <cell r="D2503" t="str">
            <v>H</v>
          </cell>
          <cell r="E2503">
            <v>9.9700000000000006</v>
          </cell>
        </row>
        <row r="2504">
          <cell r="B2504">
            <v>88853</v>
          </cell>
          <cell r="C2504" t="str">
            <v>MOTOBOMBA CENTRÍFUGA, MOTOR A GASOLINA, POTÊNCIA 5,42 HP, BOCAIS 1 1/2" X 1", DIÂMETRO ROTOR 143 MM HM/Q = 6 MCA / 16,8 M3/H A 38 MCA / 6,6 M3/H - DEPRECIAÇÃO. AF_06/2014</v>
          </cell>
          <cell r="D2504" t="str">
            <v>H</v>
          </cell>
          <cell r="E2504">
            <v>0.24</v>
          </cell>
        </row>
        <row r="2505">
          <cell r="B2505">
            <v>88854</v>
          </cell>
          <cell r="C2505" t="str">
            <v>MOTOBOMBA CENTRÍFUGA, MOTOR A GASOLINA, POTÊNCIA 5,42 HP, BOCAIS 1 1/2" X 1", DIÂMETRO ROTOR 143 MM HM/Q = 6 MCA / 16,8 M3/H A 38 MCA / 6,6 M3/H - JUROS. AF_06/2014</v>
          </cell>
          <cell r="D2505" t="str">
            <v>H</v>
          </cell>
          <cell r="E2505">
            <v>0.05</v>
          </cell>
        </row>
        <row r="2506">
          <cell r="B2506">
            <v>5692</v>
          </cell>
          <cell r="C2506" t="str">
            <v>MOTOBOMBA CENTRÍFUGA, MOTOR A GASOLINA, POTÊNCIA 5,42 HP, BOCAIS 1 1/2" X 1", DIÂMETRO ROTOR 143 MM HM/Q = 6 MCA / 16,8 M3/H A 38 MCA / 6,6 M3/H - MANUTENÇÃO. AF_06/2014</v>
          </cell>
          <cell r="D2506" t="str">
            <v>H</v>
          </cell>
          <cell r="E2506">
            <v>0.27</v>
          </cell>
        </row>
        <row r="2507">
          <cell r="B2507">
            <v>5693</v>
          </cell>
          <cell r="C2507" t="str">
            <v>MOTOBOMBA CENTRÍFUGA, MOTOR A GASOLINA, POTÊNCIA 5,42 HP, BOCAIS 1 1/2" X 1", DIÂMETRO ROTOR 143 MM HM/Q = 6 MCA / 16,8 M3/H A 38 MCA / 6,6 M3/H - MATERIAIS NA OPERAÇÃO. AF_06/2014</v>
          </cell>
          <cell r="D2507" t="str">
            <v>H</v>
          </cell>
          <cell r="E2507">
            <v>23.18</v>
          </cell>
        </row>
        <row r="2508">
          <cell r="B2508">
            <v>7044</v>
          </cell>
          <cell r="C2508" t="str">
            <v>MOTOBOMBA TRASH (PARA ÁGUA SUJA) AUTO ESCORVANTE, MOTOR GASOLINA DE 6,41 HP, DIÂMETROS DE SUCÇÃO X RECALQUE: 3" X 3", HM/Q = 10 MCA / 60 M3/H A 23 MCA / 0 M3/H - DEPRECIAÇÃO. AF_10/2014</v>
          </cell>
          <cell r="D2508" t="str">
            <v>H</v>
          </cell>
          <cell r="E2508">
            <v>0.3</v>
          </cell>
        </row>
        <row r="2509">
          <cell r="B2509">
            <v>7045</v>
          </cell>
          <cell r="C2509" t="str">
            <v>MOTOBOMBA TRASH (PARA ÁGUA SUJA) AUTO ESCORVANTE, MOTOR GASOLINA DE 6,41 HP, DIÂMETROS DE SUCÇÃO X RECALQUE: 3" X 3", HM/Q = 10 MCA / 60 M3/H A 23 MCA / 0 M3/H - JUROS. AF_10/2014</v>
          </cell>
          <cell r="D2509" t="str">
            <v>H</v>
          </cell>
          <cell r="E2509">
            <v>7.0000000000000007E-2</v>
          </cell>
        </row>
        <row r="2510">
          <cell r="B2510">
            <v>7046</v>
          </cell>
          <cell r="C2510" t="str">
            <v>MOTOBOMBA TRASH (PARA ÁGUA SUJA) AUTO ESCORVANTE, MOTOR GASOLINA DE 6,41 HP, DIÂMETROS DE SUCÇÃO X RECALQUE: 3" X 3", HM/Q = 10 MCA / 60 M3/H A 23 MCA / 0 M3/H - MANUTENÇÃO. AF_10/2014</v>
          </cell>
          <cell r="D2510" t="str">
            <v>H</v>
          </cell>
          <cell r="E2510">
            <v>0.33</v>
          </cell>
        </row>
        <row r="2511">
          <cell r="B2511">
            <v>7047</v>
          </cell>
          <cell r="C2511" t="str">
            <v>MOTOBOMBA TRASH (PARA ÁGUA SUJA) AUTO ESCORVANTE, MOTOR GASOLINA DE 6,41 HP, DIÂMETROS DE SUCÇÃO X RECALQUE: 3" X 3", HM/Q = 10 MCA / 60 M3/H A 23 MCA / 0 M3/H - MATERIAIS NA OPERAÇÃO. AF_10/2014</v>
          </cell>
          <cell r="D2511" t="str">
            <v>H</v>
          </cell>
          <cell r="E2511">
            <v>27.36</v>
          </cell>
        </row>
        <row r="2512">
          <cell r="B2512">
            <v>89228</v>
          </cell>
          <cell r="C2512" t="str">
            <v>MOTONIVELADORA POTÊNCIA BÁSICA LÍQUIDA (PRIMEIRA MARCHA) 125 HP, PESO BRUTO 13032 KG, LARGURA DA LÂMINA DE 3,7 M - DEPRECIAÇÃO. AF_06/2014</v>
          </cell>
          <cell r="D2512" t="str">
            <v>H</v>
          </cell>
          <cell r="E2512">
            <v>54</v>
          </cell>
        </row>
        <row r="2513">
          <cell r="B2513">
            <v>89229</v>
          </cell>
          <cell r="C2513" t="str">
            <v>MOTONIVELADORA POTÊNCIA BÁSICA LÍQUIDA (PRIMEIRA MARCHA) 125 HP, PESO BRUTO 13032 KG, LARGURA DA LÂMINA DE 3,7 M - JUROS. AF_06/2014</v>
          </cell>
          <cell r="D2513" t="str">
            <v>H</v>
          </cell>
          <cell r="E2513">
            <v>19.03</v>
          </cell>
        </row>
        <row r="2514">
          <cell r="B2514">
            <v>5779</v>
          </cell>
          <cell r="C2514" t="str">
            <v>MOTONIVELADORA POTÊNCIA BÁSICA LÍQUIDA (PRIMEIRA MARCHA) 125 HP, PESO BRUTO 13032 KG, LARGURA DA LÂMINA DE 3,7 M - MANUTENÇÃO. AF_06/2014</v>
          </cell>
          <cell r="D2514" t="str">
            <v>H</v>
          </cell>
          <cell r="E2514">
            <v>86.8</v>
          </cell>
        </row>
        <row r="2515">
          <cell r="B2515">
            <v>53849</v>
          </cell>
          <cell r="C2515" t="str">
            <v>MOTONIVELADORA POTÊNCIA BÁSICA LÍQUIDA (PRIMEIRA MARCHA) 125 HP, PESO BRUTO 13032 KG, LARGURA DA LÂMINA DE 3,7 M - MATERIAIS NA OPERAÇÃO. AF_06/2014</v>
          </cell>
          <cell r="D2515" t="str">
            <v>H</v>
          </cell>
          <cell r="E2515">
            <v>91.35</v>
          </cell>
        </row>
        <row r="2516">
          <cell r="B2516">
            <v>95129</v>
          </cell>
          <cell r="C2516" t="str">
            <v>MÁQUINA DEMARCADORA DE FAIXA DE TRÁFEGO À FRIO, AUTOPROPELIDA, POTÊNCIA 38 HP - DEPRECIAÇÃO. AF_07/2016</v>
          </cell>
          <cell r="D2516" t="str">
            <v>H</v>
          </cell>
          <cell r="E2516">
            <v>54.41</v>
          </cell>
        </row>
        <row r="2517">
          <cell r="B2517">
            <v>95130</v>
          </cell>
          <cell r="C2517" t="str">
            <v>MÁQUINA DEMARCADORA DE FAIXA DE TRÁFEGO À FRIO, AUTOPROPELIDA, POTÊNCIA 38 HP - JUROS. AF_07/2016</v>
          </cell>
          <cell r="D2517" t="str">
            <v>H</v>
          </cell>
          <cell r="E2517">
            <v>19.73</v>
          </cell>
        </row>
        <row r="2518">
          <cell r="B2518">
            <v>95131</v>
          </cell>
          <cell r="C2518" t="str">
            <v>MÁQUINA DEMARCADORA DE FAIXA DE TRÁFEGO À FRIO, AUTOPROPELIDA, POTÊNCIA 38 HP - MANUTENÇÃO. AF_07/2016</v>
          </cell>
          <cell r="D2518" t="str">
            <v>H</v>
          </cell>
          <cell r="E2518">
            <v>64.05</v>
          </cell>
        </row>
        <row r="2519">
          <cell r="B2519">
            <v>95132</v>
          </cell>
          <cell r="C2519" t="str">
            <v>MÁQUINA DEMARCADORA DE FAIXA DE TRÁFEGO À FRIO, AUTOPROPELIDA, POTÊNCIA 38 HP - MATERIAIS NA OPERAÇÃO. AF_07/2016</v>
          </cell>
          <cell r="D2519" t="str">
            <v>H</v>
          </cell>
          <cell r="E2519">
            <v>35.19</v>
          </cell>
        </row>
        <row r="2520">
          <cell r="B2520">
            <v>102982</v>
          </cell>
          <cell r="C2520" t="str">
            <v>MÁQUINA DEMARCADORA DE FAIXA DE TRÁFEGO À FRIO, TRAÇÃO MANUAL, 4 CV, PRESSÃO MAX 3300 PSI, TANQUE 20 L - DEPRECIAÇÃO. AF_06/2021</v>
          </cell>
          <cell r="D2520" t="str">
            <v>H</v>
          </cell>
          <cell r="E2520">
            <v>0</v>
          </cell>
        </row>
        <row r="2521">
          <cell r="B2521">
            <v>102983</v>
          </cell>
          <cell r="C2521" t="str">
            <v>MÁQUINA DEMARCADORA DE FAIXA DE TRÁFEGO À FRIO, TRAÇÃO MANUAL, 4 CV, PRESSÃO MAX 3300 PSI, TANQUE 20 L - JUROS. AF_06/2021</v>
          </cell>
          <cell r="D2521" t="str">
            <v>H</v>
          </cell>
          <cell r="E2521">
            <v>0</v>
          </cell>
        </row>
        <row r="2522">
          <cell r="B2522">
            <v>102984</v>
          </cell>
          <cell r="C2522" t="str">
            <v>MÁQUINA DEMARCADORA DE FAIXA DE TRÁFEGO À FRIO, TRAÇÃO MANUAL, 4 CV, PRESSÃO MAX 3300 PSI, TANQUE 20 L - MANUTENÇÃO. AF_06/2021</v>
          </cell>
          <cell r="D2522" t="str">
            <v>H</v>
          </cell>
          <cell r="E2522">
            <v>0</v>
          </cell>
        </row>
        <row r="2523">
          <cell r="B2523">
            <v>102985</v>
          </cell>
          <cell r="C2523" t="str">
            <v>MÁQUINA DEMARCADORA DE FAIXA DE TRÁFEGO À FRIO, TRAÇÃO MANUAL, 4 CV, PRESSÃO MAX 3300 PSI, TANQUE 20 L - MATERIAIS NA OPERAÇÃO. AF_06/2021</v>
          </cell>
          <cell r="D2523" t="str">
            <v>H</v>
          </cell>
          <cell r="E2523">
            <v>16.32</v>
          </cell>
        </row>
        <row r="2524">
          <cell r="B2524">
            <v>92956</v>
          </cell>
          <cell r="C2524" t="str">
            <v>MÁQUINA EXTRUSORA DE CONCRETO PARA GUIAS E SARJETAS, MOTOR A DIESEL, POTÊNCIA 14 CV - DEPRECIAÇÃO. AF_12/2015</v>
          </cell>
          <cell r="D2524" t="str">
            <v>H</v>
          </cell>
          <cell r="E2524">
            <v>5.05</v>
          </cell>
        </row>
        <row r="2525">
          <cell r="B2525">
            <v>92957</v>
          </cell>
          <cell r="C2525" t="str">
            <v>MÁQUINA EXTRUSORA DE CONCRETO PARA GUIAS E SARJETAS, MOTOR A DIESEL, POTÊNCIA 14 CV - JUROS. AF_12/2015</v>
          </cell>
          <cell r="D2525" t="str">
            <v>H</v>
          </cell>
          <cell r="E2525">
            <v>1.17</v>
          </cell>
        </row>
        <row r="2526">
          <cell r="B2526">
            <v>92958</v>
          </cell>
          <cell r="C2526" t="str">
            <v>MÁQUINA EXTRUSORA DE CONCRETO PARA GUIAS E SARJETAS, MOTOR A DIESEL, POTÊNCIA 14 CV - MANUTENÇÃO. AF_12/2015</v>
          </cell>
          <cell r="D2526" t="str">
            <v>H</v>
          </cell>
          <cell r="E2526">
            <v>5.53</v>
          </cell>
        </row>
        <row r="2527">
          <cell r="B2527">
            <v>92959</v>
          </cell>
          <cell r="C2527" t="str">
            <v>MÁQUINA EXTRUSORA DE CONCRETO PARA GUIAS E SARJETAS, MOTOR A DIESEL, POTÊNCIA 14 CV - MATERIAIS NA OPERAÇÃO. AF_12/2015</v>
          </cell>
          <cell r="D2527" t="str">
            <v>H</v>
          </cell>
          <cell r="E2527">
            <v>10.119999999999999</v>
          </cell>
        </row>
        <row r="2528">
          <cell r="B2528">
            <v>102858</v>
          </cell>
          <cell r="C2528" t="str">
            <v>MÁQUINA FORMER DOBRAS DIVERSAS: 220V/380V TRIFÁSICO OU MONOFÁSICO, CAPACIDADE 0,5-1,27MM, MOTOR 2CV - DEPRECIAÇÃO. AF_05/2023</v>
          </cell>
          <cell r="D2528" t="str">
            <v>H</v>
          </cell>
          <cell r="E2528">
            <v>0</v>
          </cell>
        </row>
        <row r="2529">
          <cell r="B2529">
            <v>102859</v>
          </cell>
          <cell r="C2529" t="str">
            <v>MÁQUINA FORMER DOBRAS DIVERSAS: 220V/380V TRIFÁSICO OU MONOFÁSICO, CAPACIDADE 0,5-1,27MM, MOTOR 2CV - JUROS. AF_05/2023</v>
          </cell>
          <cell r="D2529" t="str">
            <v>H</v>
          </cell>
          <cell r="E2529">
            <v>0</v>
          </cell>
        </row>
        <row r="2530">
          <cell r="B2530">
            <v>102860</v>
          </cell>
          <cell r="C2530" t="str">
            <v>MÁQUINA FORMER DOBRAS DIVERSAS: 220V/380V TRIFÁSICO OU MONOFÁSICO, CAPACIDADE 0,5-1,27MM, MOTOR 2CV - MANUTENÇÃO. AF_05/2023</v>
          </cell>
          <cell r="D2530" t="str">
            <v>H</v>
          </cell>
          <cell r="E2530">
            <v>0</v>
          </cell>
        </row>
        <row r="2531">
          <cell r="B2531">
            <v>102861</v>
          </cell>
          <cell r="C2531" t="str">
            <v>MÁQUINA FORMER DOBRAS DIVERSAS: 220V/380V TRIFÁSICO OU MONOFÁSICO, CAPACIDADE 0,5-1,27MM, MOTOR 2CV - MATERIAIS NA OPERAÇÃO. AF_05/2023</v>
          </cell>
          <cell r="D2531" t="str">
            <v>H</v>
          </cell>
          <cell r="E2531">
            <v>1.06</v>
          </cell>
        </row>
        <row r="2532">
          <cell r="B2532">
            <v>93404</v>
          </cell>
          <cell r="C2532" t="str">
            <v>MÁQUINA JATO DE PRESSAO PORTÁTIL, CAMARA DE 1 SAIDA, CAPACIDADE 280 L, DIAMETRO 670 MM, BICO DE JATO CURTO VENTURI DE 5/16", MANGUEIRA DE 1" COM COMPRESSOR DE AR REBOCÁVEL 189 PCM E MOTOR DIESEL 63 CV - DEPRECIAÇÃO. AF_05/2023</v>
          </cell>
          <cell r="D2532" t="str">
            <v>H</v>
          </cell>
          <cell r="E2532">
            <v>7.75</v>
          </cell>
        </row>
        <row r="2533">
          <cell r="B2533">
            <v>93405</v>
          </cell>
          <cell r="C2533" t="str">
            <v>MÁQUINA JATO DE PRESSAO PORTÁTIL, CAMARA DE 1 SAIDA, CAPACIDADE 280 L, DIAMETRO 670 MM, BICO DE JATO CURTO VENTURI DE 5/16", MANGUEIRA DE 1" COM COMPRESSOR DE AR REBOCÁVEL 189 PCM E MOTOR DIESEL 63 CV - JUROS. AF_05/2023</v>
          </cell>
          <cell r="D2533" t="str">
            <v>H</v>
          </cell>
          <cell r="E2533">
            <v>1.98</v>
          </cell>
        </row>
        <row r="2534">
          <cell r="B2534">
            <v>93406</v>
          </cell>
          <cell r="C2534" t="str">
            <v>MÁQUINA JATO DE PRESSAO PORTÁTIL, CAMARA DE 1 SAIDA, CAPACIDADE 280 L, DIAMETRO 670 MM, BICO DE JATO CURTO VENTURI DE 5/16", MANGUEIRA DE 1" COM COMPRESSOR DE AR REBOCÁVEL 189 PCM E MOTOR DIESEL 63 CV - MANUTENÇÃO. AF_05/2023</v>
          </cell>
          <cell r="D2534" t="str">
            <v>H</v>
          </cell>
          <cell r="E2534">
            <v>9.3000000000000007</v>
          </cell>
        </row>
        <row r="2535">
          <cell r="B2535">
            <v>93407</v>
          </cell>
          <cell r="C2535" t="str">
            <v>MÁQUINA JATO DE PRESSAO PORTÁTIL, CAMARA DE 1 SAIDA, CAPACIDADE 280 L, DIAMETRO 670 MM, BICO DE JATO CURTO VENTURI DE 5/16", MANGUEIRA DE 1" COM COMPRESSOR DE AR REBOCÁVEL 189 PCM E MOTOR DIESEL 63 CV - MATERIAIS NA OPERAÇÃO. AF_05/2023</v>
          </cell>
          <cell r="D2535" t="str">
            <v>H</v>
          </cell>
          <cell r="E2535">
            <v>51.45</v>
          </cell>
        </row>
        <row r="2536">
          <cell r="B2536">
            <v>102936</v>
          </cell>
          <cell r="C2536" t="str">
            <v>MÁQUINA METALEIRA UNIVERSAL MODELO IW 110/180 BTD - DEPRECIAÇÃO. AF_05/2023</v>
          </cell>
          <cell r="D2536" t="str">
            <v>H</v>
          </cell>
          <cell r="E2536">
            <v>0</v>
          </cell>
        </row>
        <row r="2537">
          <cell r="B2537">
            <v>102937</v>
          </cell>
          <cell r="C2537" t="str">
            <v>MÁQUINA METALEIRA UNIVERSAL MODELO IW 110/180 BTD - JUROS. AF_05/2023</v>
          </cell>
          <cell r="D2537" t="str">
            <v>H</v>
          </cell>
          <cell r="E2537">
            <v>0</v>
          </cell>
        </row>
        <row r="2538">
          <cell r="B2538">
            <v>102938</v>
          </cell>
          <cell r="C2538" t="str">
            <v>MÁQUINA METALEIRA UNIVERSAL MODELO IW 110/180 BTD - MANUTENÇÃO. AF_05/2023</v>
          </cell>
          <cell r="D2538" t="str">
            <v>H</v>
          </cell>
          <cell r="E2538">
            <v>0</v>
          </cell>
        </row>
        <row r="2539">
          <cell r="B2539">
            <v>102939</v>
          </cell>
          <cell r="C2539" t="str">
            <v>MÁQUINA METALEIRA UNIVERSAL MODELO IW 110/180 BTD - MATERIAIS NA OPERAÇÃO. AF_05/2023</v>
          </cell>
          <cell r="D2539" t="str">
            <v>H</v>
          </cell>
          <cell r="E2539">
            <v>7.94</v>
          </cell>
        </row>
        <row r="2540">
          <cell r="B2540">
            <v>103159</v>
          </cell>
          <cell r="C2540" t="str">
            <v>MÁQUINA PARA SOLDA POR ELETROFUSÃO PARA TUBOS DE POLIETILENO DE ALTA DENSIDADE (PEAD) COM DIÂMETRO EXTERNO DE 20 A 1600 MM, POTÊNCIA DE 3500 W - DEPRECIAÇÃO. AF_05/2023</v>
          </cell>
          <cell r="D2540" t="str">
            <v>H</v>
          </cell>
          <cell r="E2540">
            <v>0</v>
          </cell>
        </row>
        <row r="2541">
          <cell r="B2541">
            <v>103160</v>
          </cell>
          <cell r="C2541" t="str">
            <v>MÁQUINA PARA SOLDA POR ELETROFUSÃO PARA TUBOS DE POLIETILENO DE ALTA DENSIDADE (PEAD) COM DIÂMETRO EXTERNO DE 20 A 1600 MM, POTÊNCIA DE 3500 W - JUROS. AF_05/2023</v>
          </cell>
          <cell r="D2541" t="str">
            <v>H</v>
          </cell>
          <cell r="E2541">
            <v>0</v>
          </cell>
        </row>
        <row r="2542">
          <cell r="B2542">
            <v>103161</v>
          </cell>
          <cell r="C2542" t="str">
            <v>MÁQUINA PARA SOLDA POR ELETROFUSÃO PARA TUBOS DE POLIETILENO DE ALTA DENSIDADE (PEAD) COM DIÂMETRO EXTERNO DE 20 A 1600 MM, POTÊNCIA DE 3500 W - MANUTENÇÃO. AF_05/2023</v>
          </cell>
          <cell r="D2542" t="str">
            <v>H</v>
          </cell>
          <cell r="E2542">
            <v>0</v>
          </cell>
        </row>
        <row r="2543">
          <cell r="B2543">
            <v>103162</v>
          </cell>
          <cell r="C2543" t="str">
            <v>MÁQUINA PARA SOLDA POR ELETROFUSÃO PARA TUBOS DE POLIETILENO DE ALTA DENSIDADE (PEAD) COM DIÂMETRO EXTERNO DE 20 A 1600 MM, POTÊNCIA DE 3500 W - MATERIAIS NA OPERAÇÃO. AF_05/2023</v>
          </cell>
          <cell r="D2543" t="str">
            <v>H</v>
          </cell>
          <cell r="E2543">
            <v>0.56000000000000005</v>
          </cell>
        </row>
        <row r="2544">
          <cell r="B2544">
            <v>103153</v>
          </cell>
          <cell r="C2544" t="str">
            <v>MÁQUINA PARA SOLDA POR ELETROFUSÃO PARA TUBOS DE POLIETILENO DE ALTA DENSIDADE (PEAD) COM DIÂMETRO EXTERNO DE 20 A 800 MM, POTÊNCIA ENTRE 2750 E 3000 W - DEPRECIAÇÃO. AF_05/2023</v>
          </cell>
          <cell r="D2544" t="str">
            <v>H</v>
          </cell>
          <cell r="E2544">
            <v>0</v>
          </cell>
        </row>
        <row r="2545">
          <cell r="B2545">
            <v>103154</v>
          </cell>
          <cell r="C2545" t="str">
            <v>MÁQUINA PARA SOLDA POR ELETROFUSÃO PARA TUBOS DE POLIETILENO DE ALTA DENSIDADE (PEAD) COM DIÂMETRO EXTERNO DE 20 A 800 MM, POTÊNCIA ENTRE 2750 E 3000 W - JUROS. AF_05/2023</v>
          </cell>
          <cell r="D2545" t="str">
            <v>H</v>
          </cell>
          <cell r="E2545">
            <v>0</v>
          </cell>
        </row>
        <row r="2546">
          <cell r="B2546">
            <v>103155</v>
          </cell>
          <cell r="C2546" t="str">
            <v>MÁQUINA PARA SOLDA POR ELETROFUSÃO PARA TUBOS DE POLIETILENO DE ALTA DENSIDADE (PEAD) COM DIÂMETRO EXTERNO DE 20 A 800 MM, POTÊNCIA ENTRE 2750 E 3000 W - MANUTENÇÃO. AF_05/2023</v>
          </cell>
          <cell r="D2546" t="str">
            <v>H</v>
          </cell>
          <cell r="E2546">
            <v>0</v>
          </cell>
        </row>
        <row r="2547">
          <cell r="B2547">
            <v>103156</v>
          </cell>
          <cell r="C2547" t="str">
            <v>MÁQUINA PARA SOLDA POR ELETROFUSÃO PARA TUBOS DE POLIETILENO DE ALTA DENSIDADE (PEAD) COM DIÂMETRO EXTERNO DE 20 A 800 MM, POTÊNCIA ENTRE 2750 E 3000 W - MATERIAIS NA OPERAÇÃO. AF_05/2023</v>
          </cell>
          <cell r="D2547" t="str">
            <v>H</v>
          </cell>
          <cell r="E2547">
            <v>2.02</v>
          </cell>
        </row>
        <row r="2548">
          <cell r="B2548">
            <v>103171</v>
          </cell>
          <cell r="C2548" t="str">
            <v>MÁQUINA PARA SOLDA POR TERMOFUSÃO PARA TUBOS DE POLIETILENO DE ALTA DENSIDADE (PEAD) COM DIÂMETRO EXTERNO DE 315 A 630 MM, POTÊNCIA ENTRE 8000 E 12350 W - DEPRECIAÇÃO. AF_05/2023</v>
          </cell>
          <cell r="D2548" t="str">
            <v>H</v>
          </cell>
          <cell r="E2548">
            <v>0</v>
          </cell>
        </row>
        <row r="2549">
          <cell r="B2549">
            <v>103172</v>
          </cell>
          <cell r="C2549" t="str">
            <v>MÁQUINA PARA SOLDA POR TERMOFUSÃO PARA TUBOS DE POLIETILENO DE ALTA DENSIDADE (PEAD) COM DIÂMETRO EXTERNO DE 315 A 630 MM, POTÊNCIA ENTRE 8000 E 12350 W - JUROS. AF_05/2023</v>
          </cell>
          <cell r="D2549" t="str">
            <v>H</v>
          </cell>
          <cell r="E2549">
            <v>0</v>
          </cell>
        </row>
        <row r="2550">
          <cell r="B2550">
            <v>103173</v>
          </cell>
          <cell r="C2550" t="str">
            <v>MÁQUINA PARA SOLDA POR TERMOFUSÃO PARA TUBOS DE POLIETILENO DE ALTA DENSIDADE (PEAD) COM DIÂMETRO EXTERNO DE 315 A 630 MM, POTÊNCIA ENTRE 8000 E 12350 W - MANUTENÇÃO. AF_05/2023</v>
          </cell>
          <cell r="D2550" t="str">
            <v>H</v>
          </cell>
          <cell r="E2550">
            <v>0</v>
          </cell>
        </row>
        <row r="2551">
          <cell r="B2551">
            <v>103174</v>
          </cell>
          <cell r="C2551" t="str">
            <v>MÁQUINA PARA SOLDA POR TERMOFUSÃO PARA TUBOS DE POLIETILENO DE ALTA DENSIDADE (PEAD) COM DIÂMETRO EXTERNO DE 315 A 630 MM, POTÊNCIA ENTRE 8000 E 12350 W - MATERIAIS NA OPERAÇÃO. AF_05/2023</v>
          </cell>
          <cell r="D2551" t="str">
            <v>H</v>
          </cell>
          <cell r="E2551">
            <v>1.61</v>
          </cell>
        </row>
        <row r="2552">
          <cell r="B2552">
            <v>103177</v>
          </cell>
          <cell r="C2552" t="str">
            <v>MÁQUINA PARA SOLDA POR TERMOFUSÃO PARA TUBOS DE POLIETILENO DE ALTA DENSIDADE (PEAD) COM DIÂMETRO EXTERNO DE 710 A 1200 MM, POTÊNCIA ENTRE 16000 E 29500 W - DEPRECIAÇÃO. AF_05/2023</v>
          </cell>
          <cell r="D2552" t="str">
            <v>H</v>
          </cell>
          <cell r="E2552">
            <v>0</v>
          </cell>
        </row>
        <row r="2553">
          <cell r="B2553">
            <v>103178</v>
          </cell>
          <cell r="C2553" t="str">
            <v>MÁQUINA PARA SOLDA POR TERMOFUSÃO PARA TUBOS DE POLIETILENO DE ALTA DENSIDADE (PEAD) COM DIÂMETRO EXTERNO DE 710 A 1200 MM, POTÊNCIA ENTRE 16000 E 29500 W - JUROS. AF_05/2023</v>
          </cell>
          <cell r="D2553" t="str">
            <v>H</v>
          </cell>
          <cell r="E2553">
            <v>0</v>
          </cell>
        </row>
        <row r="2554">
          <cell r="B2554">
            <v>103179</v>
          </cell>
          <cell r="C2554" t="str">
            <v>MÁQUINA PARA SOLDA POR TERMOFUSÃO PARA TUBOS DE POLIETILENO DE ALTA DENSIDADE (PEAD) COM DIÂMETRO EXTERNO DE 710 A 1200 MM, POTÊNCIA ENTRE 16000 E 29500 W - MANUTENÇÃO. AF_05/2023</v>
          </cell>
          <cell r="D2554" t="str">
            <v>H</v>
          </cell>
          <cell r="E2554">
            <v>0</v>
          </cell>
        </row>
        <row r="2555">
          <cell r="B2555">
            <v>103180</v>
          </cell>
          <cell r="C2555" t="str">
            <v>MÁQUINA PARA SOLDA POR TERMOFUSÃO PARA TUBOS DE POLIETILENO DE ALTA DENSIDADE (PEAD) COM DIÂMETRO EXTERNO DE 710 A 1200 MM, POTÊNCIA ENTRE 16000 E 29500 W - MATERIAIS NA OPERAÇÃO. AF_05/2023</v>
          </cell>
          <cell r="D2555" t="str">
            <v>H</v>
          </cell>
          <cell r="E2555">
            <v>3.71</v>
          </cell>
        </row>
        <row r="2556">
          <cell r="B2556">
            <v>103165</v>
          </cell>
          <cell r="C2556" t="str">
            <v>MÁQUINA PARA SOLDA POR TERMOFUSÃO PARA TUBOS DE POLIETILENO DE ALTA DENSIDADE (PEAD) COM DIÂMETRO EXTERNO DE 90 A 315 MM, POTÊNCIA ENTRE 2500 E 5350 W - DEPRECIAÇÃO. AF_05/2023</v>
          </cell>
          <cell r="D2556" t="str">
            <v>H</v>
          </cell>
          <cell r="E2556">
            <v>0</v>
          </cell>
        </row>
        <row r="2557">
          <cell r="B2557">
            <v>103166</v>
          </cell>
          <cell r="C2557" t="str">
            <v>MÁQUINA PARA SOLDA POR TERMOFUSÃO PARA TUBOS DE POLIETILENO DE ALTA DENSIDADE (PEAD) COM DIÂMETRO EXTERNO DE 90 A 315 MM, POTÊNCIA ENTRE 2500 E 5350 W - JUROS. AF_05/2023</v>
          </cell>
          <cell r="D2557" t="str">
            <v>H</v>
          </cell>
          <cell r="E2557">
            <v>0</v>
          </cell>
        </row>
        <row r="2558">
          <cell r="B2558">
            <v>103167</v>
          </cell>
          <cell r="C2558" t="str">
            <v>MÁQUINA PARA SOLDA POR TERMOFUSÃO PARA TUBOS DE POLIETILENO DE ALTA DENSIDADE (PEAD) COM DIÂMETRO EXTERNO DE 90 A 315 MM, POTÊNCIA ENTRE 2500 E 5350 W - MANUTENÇÃO. AF_05/2023</v>
          </cell>
          <cell r="D2558" t="str">
            <v>H</v>
          </cell>
          <cell r="E2558">
            <v>0</v>
          </cell>
        </row>
        <row r="2559">
          <cell r="B2559">
            <v>103168</v>
          </cell>
          <cell r="C2559" t="str">
            <v>MÁQUINA PARA SOLDA POR TERMOFUSÃO PARA TUBOS DE POLIETILENO DE ALTA DENSIDADE (PEAD) COM DIÂMETRO EXTERNO DE 90 A 315 MM, POTÊNCIA ENTRE 2500 E 5350 W - MATERIAIS NA OPERAÇÃO. AF_05/2023</v>
          </cell>
          <cell r="D2559" t="str">
            <v>H</v>
          </cell>
          <cell r="E2559">
            <v>0.64</v>
          </cell>
        </row>
        <row r="2560">
          <cell r="B2560">
            <v>102864</v>
          </cell>
          <cell r="C2560" t="str">
            <v>MÁQUINA SOLDA ARCO COM PISTOLA DE SOLDAGEM PARA STUD BOLT DE 5 MM A 22 MM - DEPRECIAÇÃO. AF_05/2023</v>
          </cell>
          <cell r="D2560" t="str">
            <v>H</v>
          </cell>
          <cell r="E2560">
            <v>0</v>
          </cell>
        </row>
        <row r="2561">
          <cell r="B2561">
            <v>102865</v>
          </cell>
          <cell r="C2561" t="str">
            <v>MÁQUINA SOLDA ARCO COM PISTOLA DE SOLDAGEM PARA STUD BOLT DE 5 MM A 22 MM - JUROS. AF_05/2023</v>
          </cell>
          <cell r="D2561" t="str">
            <v>H</v>
          </cell>
          <cell r="E2561">
            <v>0</v>
          </cell>
        </row>
        <row r="2562">
          <cell r="B2562">
            <v>102866</v>
          </cell>
          <cell r="C2562" t="str">
            <v>MÁQUINA SOLDA ARCO COM PISTOLA DE SOLDAGEM PARA STUD BOLT DE 5 MM A 22 MM - MANUTENÇÃO. AF_05/2023</v>
          </cell>
          <cell r="D2562" t="str">
            <v>H</v>
          </cell>
          <cell r="E2562">
            <v>0</v>
          </cell>
        </row>
        <row r="2563">
          <cell r="B2563">
            <v>102867</v>
          </cell>
          <cell r="C2563" t="str">
            <v>MÁQUINA SOLDA ARCO COM PISTOLA DE SOLDAGEM PARA STUD BOLT DE 5 MM A 22 MM - MATERIAIS NA OPERAÇÃO. AF_05/2023</v>
          </cell>
          <cell r="D2563" t="str">
            <v>H</v>
          </cell>
          <cell r="E2563">
            <v>0.56999999999999995</v>
          </cell>
        </row>
        <row r="2564">
          <cell r="B2564">
            <v>106321</v>
          </cell>
          <cell r="C2564" t="str">
            <v>PENEIRA ROTATIVA COM MOTOR ELÉTRICO MONOFÁSICO DE *0,5 A 1,0* CV, CILINDRO COM DIÂMETRO DE *0,48 A 0,85* M E COMPRIMENTO DE *1,0 A 1,65* M - DEPRECIAÇÃO. AF_11/2025</v>
          </cell>
          <cell r="D2564" t="str">
            <v>H</v>
          </cell>
          <cell r="E2564">
            <v>0</v>
          </cell>
        </row>
        <row r="2565">
          <cell r="B2565">
            <v>106322</v>
          </cell>
          <cell r="C2565" t="str">
            <v>PENEIRA ROTATIVA COM MOTOR ELÉTRICO MONOFÁSICO DE *0,5 A 1,0* CV, CILINDRO COM DIÂMETRO DE *0,48 A 0,85* M E COMPRIMENTO DE *1,0 A 1,65* M - JUROS. AF_11/2025</v>
          </cell>
          <cell r="D2565" t="str">
            <v>H</v>
          </cell>
          <cell r="E2565">
            <v>0</v>
          </cell>
        </row>
        <row r="2566">
          <cell r="B2566">
            <v>106323</v>
          </cell>
          <cell r="C2566" t="str">
            <v>PENEIRA ROTATIVA COM MOTOR ELÉTRICO MONOFÁSICO DE *0,5 A 1,0* CV, CILINDRO COM DIÂMETRO DE *0,48 A 0,85* M E COMPRIMENTO DE *1,0 A 1,65* M - MANUTENÇÃO. AF_11/2025</v>
          </cell>
          <cell r="D2566" t="str">
            <v>H</v>
          </cell>
          <cell r="E2566">
            <v>0</v>
          </cell>
        </row>
        <row r="2567">
          <cell r="B2567">
            <v>106324</v>
          </cell>
          <cell r="C2567" t="str">
            <v>PENEIRA ROTATIVA COM MOTOR ELÉTRICO MONOFÁSICO DE *0,5 A 1,0* CV, CILINDRO COM DIÂMETRO DE *0,48 A 0,85* M E COMPRIMENTO DE *1,0 A 1,65* M - MATERIAIS NA OPERAÇÃO. AF_11/2025</v>
          </cell>
          <cell r="D2567" t="str">
            <v>H</v>
          </cell>
          <cell r="E2567">
            <v>0.53</v>
          </cell>
        </row>
        <row r="2568">
          <cell r="B2568">
            <v>92108</v>
          </cell>
          <cell r="C2568" t="str">
            <v>PENEIRA ROTATIVA COM MOTOR ELÉTRICO TRIFÁSICO DE 2 CV, CILINDRO DE 1 M X 0,60 M, COM FUROS DE 3,17 MM - DEPRECIAÇÃO. AF_05/2023</v>
          </cell>
          <cell r="D2568" t="str">
            <v>H</v>
          </cell>
          <cell r="E2568">
            <v>1.06</v>
          </cell>
        </row>
        <row r="2569">
          <cell r="B2569">
            <v>92109</v>
          </cell>
          <cell r="C2569" t="str">
            <v>PENEIRA ROTATIVA COM MOTOR ELÉTRICO TRIFÁSICO DE 2 CV, CILINDRO DE 1 M X 0,60 M, COM FUROS DE 3,17 MM - JUROS. AF_05/2023</v>
          </cell>
          <cell r="D2569" t="str">
            <v>H</v>
          </cell>
          <cell r="E2569">
            <v>0.24</v>
          </cell>
        </row>
        <row r="2570">
          <cell r="B2570">
            <v>92110</v>
          </cell>
          <cell r="C2570" t="str">
            <v>PENEIRA ROTATIVA COM MOTOR ELÉTRICO TRIFÁSICO DE 2 CV, CILINDRO DE 1 M X 0,60 M, COM FUROS DE 3,17 MM - MANUTENÇÃO. AF_05/2023</v>
          </cell>
          <cell r="D2570" t="str">
            <v>H</v>
          </cell>
          <cell r="E2570">
            <v>1.33</v>
          </cell>
        </row>
        <row r="2571">
          <cell r="B2571">
            <v>92111</v>
          </cell>
          <cell r="C2571" t="str">
            <v>PENEIRA ROTATIVA COM MOTOR ELÉTRICO TRIFÁSICO DE 2 CV, CILINDRO DE 1 M X 0,60 M, COM FUROS DE 3,17 MM - MATERIAIS NA OPERAÇÃO. AF_05/2023</v>
          </cell>
          <cell r="D2571" t="str">
            <v>H</v>
          </cell>
          <cell r="E2571">
            <v>1.06</v>
          </cell>
        </row>
        <row r="2572">
          <cell r="B2572">
            <v>90670</v>
          </cell>
          <cell r="C2572" t="str">
            <v>PERFURATRIZ COM TORRE METÁLICA PARA EXECUÇÃO DE ESTACA HÉLICE CONTÍNUA, PROFUNDIDADE MÁXIMA DE 30 M, DIÂMETRO MÁXIMO DE 800 MM, POTÊNCIA INSTALADA DE 268 HP, MESA ROTATIVA COM TORQUE MÁXIMO DE 170 KNM - DEPRECIAÇÃO. AF_06/2015</v>
          </cell>
          <cell r="D2572" t="str">
            <v>H</v>
          </cell>
          <cell r="E2572">
            <v>243.72</v>
          </cell>
        </row>
        <row r="2573">
          <cell r="B2573">
            <v>90671</v>
          </cell>
          <cell r="C2573" t="str">
            <v>PERFURATRIZ COM TORRE METÁLICA PARA EXECUÇÃO DE ESTACA HÉLICE CONTÍNUA, PROFUNDIDADE MÁXIMA DE 30 M, DIÂMETRO MÁXIMO DE 800 MM, POTÊNCIA INSTALADA DE 268 HP, MESA ROTATIVA COM TORQUE MÁXIMO DE 170 KNM - JUROS. AF_06/2015</v>
          </cell>
          <cell r="D2573" t="str">
            <v>H</v>
          </cell>
          <cell r="E2573">
            <v>65.38</v>
          </cell>
        </row>
        <row r="2574">
          <cell r="B2574">
            <v>90672</v>
          </cell>
          <cell r="C2574" t="str">
            <v>PERFURATRIZ COM TORRE METÁLICA PARA EXECUÇÃO DE ESTACA HÉLICE CONTÍNUA, PROFUNDIDADE MÁXIMA DE 30 M, DIÂMETRO MÁXIMO DE 800 MM, POTÊNCIA INSTALADA DE 268 HP, MESA ROTATIVA COM TORQUE MÁXIMO DE 170 KNM - MANUTENÇÃO. AF_06/2015</v>
          </cell>
          <cell r="D2574" t="str">
            <v>H</v>
          </cell>
          <cell r="E2574">
            <v>304.99</v>
          </cell>
        </row>
        <row r="2575">
          <cell r="B2575">
            <v>90673</v>
          </cell>
          <cell r="C2575" t="str">
            <v>PERFURATRIZ COM TORRE METÁLICA PARA EXECUÇÃO DE ESTACA HÉLICE CONTÍNUA, PROFUNDIDADE MÁXIMA DE 30 M, DIÂMETRO MÁXIMO DE 800 MM, POTÊNCIA INSTALADA DE 268 HP, MESA ROTATIVA COM TORQUE MÁXIMO DE 170 KNM - MATERIAIS NA OPERAÇÃO. AF_06/2015</v>
          </cell>
          <cell r="D2575" t="str">
            <v>H</v>
          </cell>
          <cell r="E2575">
            <v>130.53</v>
          </cell>
        </row>
        <row r="2576">
          <cell r="B2576">
            <v>93220</v>
          </cell>
          <cell r="C2576" t="str">
            <v>PERFURATRIZ COM TORRE METÁLICA PARA EXECUÇÃO DE ESTACA HÉLICE CONTÍNUA, PROFUNDIDADE MÁXIMA DE 32 M, DIÂMETRO MÁXIMO DE 1000 MM, POTÊNCIA INSTALADA DE 350 HP, MESA ROTATIVA COM TORQUE MÁXIMO DE 263 KNM - DEPRECIAÇÃO. AF_01/2016</v>
          </cell>
          <cell r="D2576" t="str">
            <v>H</v>
          </cell>
          <cell r="E2576">
            <v>373.71</v>
          </cell>
        </row>
        <row r="2577">
          <cell r="B2577">
            <v>93221</v>
          </cell>
          <cell r="C2577" t="str">
            <v>PERFURATRIZ COM TORRE METÁLICA PARA EXECUÇÃO DE ESTACA HÉLICE CONTÍNUA, PROFUNDIDADE MÁXIMA DE 32 M, DIÂMETRO MÁXIMO DE 1000 MM, POTÊNCIA INSTALADA DE 350 HP, MESA ROTATIVA COM TORQUE MÁXIMO DE 263 KNM - JUROS. AF_01/2016</v>
          </cell>
          <cell r="D2577" t="str">
            <v>H</v>
          </cell>
          <cell r="E2577">
            <v>100.26</v>
          </cell>
        </row>
        <row r="2578">
          <cell r="B2578">
            <v>93222</v>
          </cell>
          <cell r="C2578" t="str">
            <v>PERFURATRIZ COM TORRE METÁLICA PARA EXECUÇÃO DE ESTACA HÉLICE CONTÍNUA, PROFUNDIDADE MÁXIMA DE 32 M, DIÂMETRO MÁXIMO DE 1000 MM, POTÊNCIA INSTALADA DE 350 HP, MESA ROTATIVA COM TORQUE MÁXIMO DE 263 KNM - MANUTENÇÃO. AF_01/2016</v>
          </cell>
          <cell r="D2578" t="str">
            <v>H</v>
          </cell>
          <cell r="E2578">
            <v>467.66</v>
          </cell>
        </row>
        <row r="2579">
          <cell r="B2579">
            <v>93223</v>
          </cell>
          <cell r="C2579" t="str">
            <v>PERFURATRIZ COM TORRE METÁLICA PARA EXECUÇÃO DE ESTACA HÉLICE CONTÍNUA, PROFUNDIDADE MÁXIMA DE 32 M, DIÂMETRO MÁXIMO DE 1000 MM, POTÊNCIA INSTALADA DE 350 HP, MESA ROTATIVA COM TORQUE MÁXIMO DE 263 KNM - MATERIAIS NA OPERAÇÃO. AF_01/2016</v>
          </cell>
          <cell r="D2579" t="str">
            <v>H</v>
          </cell>
          <cell r="E2579">
            <v>170.49</v>
          </cell>
        </row>
        <row r="2580">
          <cell r="B2580">
            <v>104691</v>
          </cell>
          <cell r="C2580" t="str">
            <v>PERFURATRIZ DE COROA DIAMANTADA PARA CONCRETO, DIÂMETRO ATÉ 250 MM, MOTOR ELÉTRICO 220 V, POTÊNCIA 2.500 W - DEPRECIAÇÃO. AF_05/2023</v>
          </cell>
          <cell r="D2580" t="str">
            <v>H</v>
          </cell>
          <cell r="E2580">
            <v>0.97</v>
          </cell>
        </row>
        <row r="2581">
          <cell r="B2581">
            <v>104692</v>
          </cell>
          <cell r="C2581" t="str">
            <v>PERFURATRIZ DE COROA DIAMANTADA PARA CONCRETO, DIÂMETRO ATÉ 250 MM, MOTOR ELÉTRICO 220 V, POTÊNCIA 2.500 W - JUROS. AF_05/2023</v>
          </cell>
          <cell r="D2581" t="str">
            <v>H</v>
          </cell>
          <cell r="E2581">
            <v>0.22</v>
          </cell>
        </row>
        <row r="2582">
          <cell r="B2582">
            <v>104693</v>
          </cell>
          <cell r="C2582" t="str">
            <v>PERFURATRIZ DE COROA DIAMANTADA PARA CONCRETO, DIÂMETRO ATÉ 250 MM, MOTOR ELÉTRICO 220 V, POTÊNCIA 2.500 W - MANUTENÇÃO. AF_05/2023</v>
          </cell>
          <cell r="D2582" t="str">
            <v>H</v>
          </cell>
          <cell r="E2582">
            <v>1.21</v>
          </cell>
        </row>
        <row r="2583">
          <cell r="B2583">
            <v>104694</v>
          </cell>
          <cell r="C2583" t="str">
            <v>PERFURATRIZ DE COROA DIAMANTADA PARA CONCRETO, DIÂMETRO ATÉ 250 MM, MOTOR ELÉTRICO 220 V, POTÊNCIA 2.500 W - MATERIAIS NA OPERAÇÃO. AF_05/2023</v>
          </cell>
          <cell r="D2583" t="str">
            <v>H</v>
          </cell>
          <cell r="E2583">
            <v>1.81</v>
          </cell>
        </row>
        <row r="2584">
          <cell r="B2584">
            <v>90676</v>
          </cell>
          <cell r="C2584" t="str">
            <v>PERFURATRIZ HIDRÁULICA SOBRE CAMINHÃO COM TRADO CURTO ACOPLADO, PROFUNDIDADE MÁXIMA DE 20 M, DIÂMETRO MÁXIMO DE 1500 MM, POTÊNCIA INSTALADA DE 137 HP, MESA ROTATIVA COM TORQUE MÁXIMO DE 30 KNM - DEPRECIAÇÃO. AF_06/2015</v>
          </cell>
          <cell r="D2584" t="str">
            <v>H</v>
          </cell>
          <cell r="E2584">
            <v>100.27</v>
          </cell>
        </row>
        <row r="2585">
          <cell r="B2585">
            <v>91021</v>
          </cell>
          <cell r="C2585" t="str">
            <v>PERFURATRIZ HIDRÁULICA SOBRE CAMINHÃO COM TRADO CURTO ACOPLADO, PROFUNDIDADE MÁXIMA DE 20 M, DIÂMETRO MÁXIMO DE 1500 MM, POTÊNCIA INSTALADA DE 137 HP, MESA ROTATIVA COM TORQUE MÁXIMO DE 30 KNM - IMPOSTOS E SEGUROS. AF_06/2015</v>
          </cell>
          <cell r="D2585" t="str">
            <v>H</v>
          </cell>
          <cell r="E2585">
            <v>12.31</v>
          </cell>
        </row>
        <row r="2586">
          <cell r="B2586">
            <v>90677</v>
          </cell>
          <cell r="C2586" t="str">
            <v>PERFURATRIZ HIDRÁULICA SOBRE CAMINHÃO COM TRADO CURTO ACOPLADO, PROFUNDIDADE MÁXIMA DE 20 M, DIÂMETRO MÁXIMO DE 1500 MM, POTÊNCIA INSTALADA DE 137 HP, MESA ROTATIVA COM TORQUE MÁXIMO DE 30 KNM - JUROS. AF_06/2015</v>
          </cell>
          <cell r="D2586" t="str">
            <v>H</v>
          </cell>
          <cell r="E2586">
            <v>30.37</v>
          </cell>
        </row>
        <row r="2587">
          <cell r="B2587">
            <v>90678</v>
          </cell>
          <cell r="C2587" t="str">
            <v>PERFURATRIZ HIDRÁULICA SOBRE CAMINHÃO COM TRADO CURTO ACOPLADO, PROFUNDIDADE MÁXIMA DE 20 M, DIÂMETRO MÁXIMO DE 1500 MM, POTÊNCIA INSTALADA DE 137 HP, MESA ROTATIVA COM TORQUE MÁXIMO DE 30 KNM - MANUTENÇÃO. AF_06/2015</v>
          </cell>
          <cell r="D2587" t="str">
            <v>H</v>
          </cell>
          <cell r="E2587">
            <v>140.61000000000001</v>
          </cell>
        </row>
        <row r="2588">
          <cell r="B2588">
            <v>90679</v>
          </cell>
          <cell r="C2588" t="str">
            <v>PERFURATRIZ HIDRÁULICA SOBRE CAMINHÃO COM TRADO CURTO ACOPLADO, PROFUNDIDADE MÁXIMA DE 20 M, DIÂMETRO MÁXIMO DE 1500 MM, POTÊNCIA INSTALADA DE 137 HP, MESA ROTATIVA COM TORQUE MÁXIMO DE 30 KNM - MATERIAIS NA OPERAÇÃO. AF_06/2015</v>
          </cell>
          <cell r="D2588" t="str">
            <v>H</v>
          </cell>
          <cell r="E2588">
            <v>100.1</v>
          </cell>
        </row>
        <row r="2589">
          <cell r="B2589">
            <v>102870</v>
          </cell>
          <cell r="C2589" t="str">
            <v>PERFURATRIZ HIDRÁULICA SOBRE ESTEIRA, TORQUE MÁXIMO 161 KNM, PROFUNDIDADE MÁXIMA 54 M, DIÂMETRO MÁXIMO 1500 MM, POTÊNCIA MOTOR 268 HP - DEPRECIAÇÃO. AF_04/2019</v>
          </cell>
          <cell r="D2589" t="str">
            <v>H</v>
          </cell>
          <cell r="E2589">
            <v>355.44</v>
          </cell>
        </row>
        <row r="2590">
          <cell r="B2590">
            <v>102871</v>
          </cell>
          <cell r="C2590" t="str">
            <v>PERFURATRIZ HIDRÁULICA SOBRE ESTEIRA, TORQUE MÁXIMO 161 KNM, PROFUNDIDADE MÁXIMA 54 M, DIÂMETRO MÁXIMO 1500 MM, POTÊNCIA MOTOR 268 HP - JUROS. AF_04/2019</v>
          </cell>
          <cell r="D2590" t="str">
            <v>H</v>
          </cell>
          <cell r="E2590">
            <v>96.02</v>
          </cell>
        </row>
        <row r="2591">
          <cell r="B2591">
            <v>102872</v>
          </cell>
          <cell r="C2591" t="str">
            <v>PERFURATRIZ HIDRÁULICA SOBRE ESTEIRA, TORQUE MÁXIMO 161 KNM, PROFUNDIDADE MÁXIMA 54 M, DIÂMETRO MÁXIMO 1500 MM, POTÊNCIA MOTOR 268 HP - MANUTENÇÃO. AF_04/2019</v>
          </cell>
          <cell r="D2591" t="str">
            <v>H</v>
          </cell>
          <cell r="E2591">
            <v>444.8</v>
          </cell>
        </row>
        <row r="2592">
          <cell r="B2592">
            <v>102873</v>
          </cell>
          <cell r="C2592" t="str">
            <v>PERFURATRIZ HIDRÁULICA SOBRE ESTEIRA, TORQUE MÁXIMO 161 KNM, PROFUNDIDADE MÁXIMA 54 M, DIÂMETRO MÁXIMO 1500 MM, POTÊNCIA MOTOR 268 HP - MATERIAIS NA OPERAÇÃO. AF_04/2019</v>
          </cell>
          <cell r="D2592" t="str">
            <v>H</v>
          </cell>
          <cell r="E2592">
            <v>130.53</v>
          </cell>
        </row>
        <row r="2593">
          <cell r="B2593">
            <v>102960</v>
          </cell>
          <cell r="C2593" t="str">
            <v>PERFURATRIZ HIDRÁULICA SOBRE ESTEIRA, TORQUE MÁXIMO 98 KNM, PROFUNDIDADE MÁXIMA 25 M, DIÂMETRO MÁXIMO 115 MM, POTÊNCIA MOTOR 190 HP - DEPRECIAÇÃO. AF_02/2021</v>
          </cell>
          <cell r="D2593" t="str">
            <v>H</v>
          </cell>
          <cell r="E2593">
            <v>172.5</v>
          </cell>
        </row>
        <row r="2594">
          <cell r="B2594">
            <v>102961</v>
          </cell>
          <cell r="C2594" t="str">
            <v>PERFURATRIZ HIDRÁULICA SOBRE ESTEIRA, TORQUE MÁXIMO 98 KNM, PROFUNDIDADE MÁXIMA 25 M, DIÂMETRO MÁXIMO 115 MM, POTÊNCIA MOTOR 190 HP - JUROS. AF_02/2021</v>
          </cell>
          <cell r="D2594" t="str">
            <v>H</v>
          </cell>
          <cell r="E2594">
            <v>46.6</v>
          </cell>
        </row>
        <row r="2595">
          <cell r="B2595">
            <v>102962</v>
          </cell>
          <cell r="C2595" t="str">
            <v>PERFURATRIZ HIDRÁULICA SOBRE ESTEIRA, TORQUE MÁXIMO 98 KNM, PROFUNDIDADE MÁXIMA 25 M, DIÂMETRO MÁXIMO 115 MM, POTÊNCIA MOTOR 190 HP - MANUTENÇÃO. AF_02/2021</v>
          </cell>
          <cell r="D2595" t="str">
            <v>H</v>
          </cell>
          <cell r="E2595">
            <v>161.82</v>
          </cell>
        </row>
        <row r="2596">
          <cell r="B2596">
            <v>102963</v>
          </cell>
          <cell r="C2596" t="str">
            <v>PERFURATRIZ HIDRÁULICA SOBRE ESTEIRA, TORQUE MÁXIMO 98 KNM, PROFUNDIDADE MÁXIMA 25 M, DIÂMETRO MÁXIMO 115 MM, POTÊNCIA MOTOR 190 HP - MATERIAIS NA OPERAÇÃO. AF_02/2021</v>
          </cell>
          <cell r="D2596" t="str">
            <v>H</v>
          </cell>
          <cell r="E2596">
            <v>92.53</v>
          </cell>
        </row>
        <row r="2597">
          <cell r="B2597">
            <v>90621</v>
          </cell>
          <cell r="C2597" t="str">
            <v>PERFURATRIZ MANUAL, TORQUE MÁXIMO 83 N.M, POTÊNCIA 5 CV, COM DIÂMETRO MÁXIMO 4" - DEPRECIAÇÃO. AF_06/2015</v>
          </cell>
          <cell r="D2597" t="str">
            <v>H</v>
          </cell>
          <cell r="E2597">
            <v>3.05</v>
          </cell>
        </row>
        <row r="2598">
          <cell r="B2598">
            <v>90622</v>
          </cell>
          <cell r="C2598" t="str">
            <v>PERFURATRIZ MANUAL, TORQUE MÁXIMO 83 N.M, POTÊNCIA 5 CV, COM DIÂMETRO MÁXIMO 4" - JUROS. AF_06/2015</v>
          </cell>
          <cell r="D2598" t="str">
            <v>H</v>
          </cell>
          <cell r="E2598">
            <v>0.7</v>
          </cell>
        </row>
        <row r="2599">
          <cell r="B2599">
            <v>90623</v>
          </cell>
          <cell r="C2599" t="str">
            <v>PERFURATRIZ MANUAL, TORQUE MÁXIMO 83 N.M, POTÊNCIA 5 CV, COM DIÂMETRO MÁXIMO 4" - MANUTENÇÃO. AF_06/2015</v>
          </cell>
          <cell r="D2599" t="str">
            <v>H</v>
          </cell>
          <cell r="E2599">
            <v>3.81</v>
          </cell>
        </row>
        <row r="2600">
          <cell r="B2600">
            <v>90624</v>
          </cell>
          <cell r="C2600" t="str">
            <v>PERFURATRIZ MANUAL, TORQUE MÁXIMO 83 N.M, POTÊNCIA 5 CV, COM DIÂMETRO MÁXIMO 4" - MATERIAIS NA OPERAÇÃO. AF_06/2015</v>
          </cell>
          <cell r="D2600" t="str">
            <v>H</v>
          </cell>
          <cell r="E2600">
            <v>2.66</v>
          </cell>
        </row>
        <row r="2601">
          <cell r="B2601">
            <v>102876</v>
          </cell>
          <cell r="C2601" t="str">
            <v>PERFURATRIZ PARA EXECUÇÃO DE ESTACAS SECANTES, TIPO HÉLICE CONTÍNUA COM CABEÇOTE DUPLO E TUBO METÁLICO - DEPRECIAÇÃO. AF_04/2019</v>
          </cell>
          <cell r="D2601" t="str">
            <v>H</v>
          </cell>
          <cell r="E2601">
            <v>493.94</v>
          </cell>
        </row>
        <row r="2602">
          <cell r="B2602">
            <v>102877</v>
          </cell>
          <cell r="C2602" t="str">
            <v>PERFURATRIZ PARA EXECUÇÃO DE ESTACAS SECANTES, TIPO HÉLICE CONTÍNUA COM CABEÇOTE DUPLO E TUBO METÁLICO - JUROS. AF_04/2019</v>
          </cell>
          <cell r="D2602" t="str">
            <v>H</v>
          </cell>
          <cell r="E2602">
            <v>133.44</v>
          </cell>
        </row>
        <row r="2603">
          <cell r="B2603">
            <v>102878</v>
          </cell>
          <cell r="C2603" t="str">
            <v>PERFURATRIZ PARA EXECUÇÃO DE ESTACAS SECANTES, TIPO HÉLICE CONTÍNUA COM CABEÇOTE DUPLO E TUBO METÁLICO - MANUTENÇÃO. AF_04/2019</v>
          </cell>
          <cell r="D2603" t="str">
            <v>H</v>
          </cell>
          <cell r="E2603">
            <v>618.13</v>
          </cell>
        </row>
        <row r="2604">
          <cell r="B2604">
            <v>102879</v>
          </cell>
          <cell r="C2604" t="str">
            <v>PERFURATRIZ PARA EXECUÇÃO DE ESTACAS SECANTES, TIPO HÉLICE CONTÍNUA COM CABEÇOTE DUPLO E TUBO METÁLICO - MATERIAIS NA OPERAÇÃO. AF_04/2019</v>
          </cell>
          <cell r="D2604" t="str">
            <v>H</v>
          </cell>
          <cell r="E2604">
            <v>195.9</v>
          </cell>
        </row>
        <row r="2605">
          <cell r="B2605">
            <v>103220</v>
          </cell>
          <cell r="C2605" t="str">
            <v>PERFURATRIZ PARA FURO DIRECIONAL HORIZONTAL (HDD) COM CAPACIDADE ATÉ 89 KN, POTÊNCIA 24,8 HP A 80 HP (INCLUSO FERRAMENTAS E LOCALIZADOR) - DEPRECIAÇÃO. AF_05/2023</v>
          </cell>
          <cell r="D2605" t="str">
            <v>H</v>
          </cell>
          <cell r="E2605">
            <v>151.06</v>
          </cell>
        </row>
        <row r="2606">
          <cell r="B2606">
            <v>103221</v>
          </cell>
          <cell r="C2606" t="str">
            <v>PERFURATRIZ PARA FURO DIRECIONAL HORIZONTAL (HDD) COM CAPACIDADE ATÉ 89 KN, POTÊNCIA 24,8 HP A 80 HP (INCLUSO FERRAMENTAS E LOCALIZADOR) - JUROS. AF_05/2023</v>
          </cell>
          <cell r="D2606" t="str">
            <v>H</v>
          </cell>
          <cell r="E2606">
            <v>40.81</v>
          </cell>
        </row>
        <row r="2607">
          <cell r="B2607">
            <v>103222</v>
          </cell>
          <cell r="C2607" t="str">
            <v>PERFURATRIZ PARA FURO DIRECIONAL HORIZONTAL (HDD) COM CAPACIDADE ATÉ 89 KN, POTÊNCIA 24,8 HP A 80 HP (INCLUSO FERRAMENTAS E LOCALIZADOR) - MANUTENÇÃO. AF_05/2023</v>
          </cell>
          <cell r="D2607" t="str">
            <v>H</v>
          </cell>
          <cell r="E2607">
            <v>189.03</v>
          </cell>
        </row>
        <row r="2608">
          <cell r="B2608">
            <v>103223</v>
          </cell>
          <cell r="C2608" t="str">
            <v>PERFURATRIZ PARA FURO DIRECIONAL HORIZONTAL (HDD) COM CAPACIDADE ATÉ 89 KN, POTÊNCIA 24,8 HP A 80 HP (INCLUSO FERRAMENTAS E LOCALIZADOR) - MATERIAIS NA OPERAÇÃO. AF_05/2023</v>
          </cell>
          <cell r="D2608" t="str">
            <v>H</v>
          </cell>
          <cell r="E2608">
            <v>38.26</v>
          </cell>
        </row>
        <row r="2609">
          <cell r="B2609">
            <v>103232</v>
          </cell>
          <cell r="C2609" t="str">
            <v>PERFURATRIZ PARA FURO DIRECIONAL HORIZONTAL (HDD) COM CAPACIDADE DE 201 KN A 560 KN, POTÊNCIA 200 HP A 260 HP (INCLUSO FERRAMENTAS E LOCALIZADOR) - DEPRECIAÇÃO. AF_05/2023</v>
          </cell>
          <cell r="D2609" t="str">
            <v>H</v>
          </cell>
          <cell r="E2609">
            <v>473.93</v>
          </cell>
        </row>
        <row r="2610">
          <cell r="B2610">
            <v>103233</v>
          </cell>
          <cell r="C2610" t="str">
            <v>PERFURATRIZ PARA FURO DIRECIONAL HORIZONTAL (HDD) COM CAPACIDADE DE 201 KN A 560 KN, POTÊNCIA 200 HP A 260 HP (INCLUSO FERRAMENTAS E LOCALIZADOR) - JUROS. AF_05/2023</v>
          </cell>
          <cell r="D2610" t="str">
            <v>H</v>
          </cell>
          <cell r="E2610">
            <v>128.04</v>
          </cell>
        </row>
        <row r="2611">
          <cell r="B2611">
            <v>103234</v>
          </cell>
          <cell r="C2611" t="str">
            <v>PERFURATRIZ PARA FURO DIRECIONAL HORIZONTAL (HDD) COM CAPACIDADE DE 201 KN A 560 KN, POTÊNCIA 200 HP A 260 HP (INCLUSO FERRAMENTAS E LOCALIZADOR) - MANUTENÇÃO. AF_05/2023</v>
          </cell>
          <cell r="D2611" t="str">
            <v>H</v>
          </cell>
          <cell r="E2611">
            <v>622.41999999999996</v>
          </cell>
        </row>
        <row r="2612">
          <cell r="B2612">
            <v>103235</v>
          </cell>
          <cell r="C2612" t="str">
            <v>PERFURATRIZ PARA FURO DIRECIONAL HORIZONTAL (HDD) COM CAPACIDADE DE 201 KN A 560 KN, POTÊNCIA 200 HP A 260 HP (INCLUSO FERRAMENTAS E LOCALIZADOR) - MATERIAIS NA OPERAÇÃO. AF_05/2023</v>
          </cell>
          <cell r="D2612" t="str">
            <v>H</v>
          </cell>
          <cell r="E2612">
            <v>112.04</v>
          </cell>
        </row>
        <row r="2613">
          <cell r="B2613">
            <v>103228</v>
          </cell>
          <cell r="C2613" t="str">
            <v>PERFURATRIZ PARA FURO DIRECIONAL HORIZONTAL (HDD) COM CAPACIDADE DE 90 KN A 200 KN, POTÊNCIA 100 HP A 160 HP (INCLUSO FERRAMENTAS E LOCALIZADOR - MANUTENÇÃO. AF_05/2023</v>
          </cell>
          <cell r="D2613" t="str">
            <v>H</v>
          </cell>
          <cell r="E2613">
            <v>433.69</v>
          </cell>
        </row>
        <row r="2614">
          <cell r="B2614">
            <v>103226</v>
          </cell>
          <cell r="C2614" t="str">
            <v>PERFURATRIZ PARA FURO DIRECIONAL HORIZONTAL (HDD) COM CAPACIDADE DE 90 KN A 200 KN, POTÊNCIA 100 HP A 160 HP (INCLUSO FERRAMENTAS E LOCALIZADOR) - DEPRECIAÇÃO. AF_05/2023</v>
          </cell>
          <cell r="D2614" t="str">
            <v>H</v>
          </cell>
          <cell r="E2614">
            <v>346.56</v>
          </cell>
        </row>
        <row r="2615">
          <cell r="B2615">
            <v>103227</v>
          </cell>
          <cell r="C2615" t="str">
            <v>PERFURATRIZ PARA FURO DIRECIONAL HORIZONTAL (HDD) COM CAPACIDADE DE 90 KN A 200 KN, POTÊNCIA 100 HP A 160 HP (INCLUSO FERRAMENTAS E LOCALIZADOR) - JUROS. AF_05/2023</v>
          </cell>
          <cell r="D2615" t="str">
            <v>H</v>
          </cell>
          <cell r="E2615">
            <v>93.63</v>
          </cell>
        </row>
        <row r="2616">
          <cell r="B2616">
            <v>103229</v>
          </cell>
          <cell r="C2616" t="str">
            <v>PERFURATRIZ PARA FURO DIRECIONAL HORIZONTAL (HDD) COM CAPACIDADE DE 90 KN A 200 KN, POTÊNCIA 100 HP A 160 HP (INCLUSO FERRAMENTAS E LOCALIZADOR) - MATERIAIS NA OPERAÇÃO. AF_05/2023</v>
          </cell>
          <cell r="D2616" t="str">
            <v>H</v>
          </cell>
          <cell r="E2616">
            <v>95.01</v>
          </cell>
        </row>
        <row r="2617">
          <cell r="B2617">
            <v>102972</v>
          </cell>
          <cell r="C2617" t="str">
            <v>PERFURATRIZ ROTATIVA SOBRE ESTEIRA, TORQUE MAXIMO 2500 KGM, POTENCIA 110 HP, MOTOR DIESEL - DEPRECIAÇÃO. AF_05/2017</v>
          </cell>
          <cell r="D2617" t="str">
            <v>H</v>
          </cell>
          <cell r="E2617">
            <v>92.07</v>
          </cell>
        </row>
        <row r="2618">
          <cell r="B2618">
            <v>102973</v>
          </cell>
          <cell r="C2618" t="str">
            <v>PERFURATRIZ ROTATIVA SOBRE ESTEIRA, TORQUE MAXIMO 2500 KGM, POTENCIA 110 HP, MOTOR DIESEL - JUROS. AF_05/2017</v>
          </cell>
          <cell r="D2618" t="str">
            <v>H</v>
          </cell>
          <cell r="E2618">
            <v>25.56</v>
          </cell>
        </row>
        <row r="2619">
          <cell r="B2619">
            <v>102974</v>
          </cell>
          <cell r="C2619" t="str">
            <v>PERFURATRIZ ROTATIVA SOBRE ESTEIRA, TORQUE MAXIMO 2500 KGM, POTENCIA 110 HP, MOTOR DIESEL - MANUTENÇÃO. AF_05/2017</v>
          </cell>
          <cell r="D2619" t="str">
            <v>H</v>
          </cell>
          <cell r="E2619">
            <v>86.37</v>
          </cell>
        </row>
        <row r="2620">
          <cell r="B2620">
            <v>96301</v>
          </cell>
          <cell r="C2620" t="str">
            <v>PERFURATRIZ ROTATIVA SOBRE ESTEIRA, TORQUE MAXIMO 2500 KGM, POTENCIA 110 HP, MOTOR DIESEL - MATERIAIS NA OPERAÇÃO. AF_05/2017</v>
          </cell>
          <cell r="D2620" t="str">
            <v>H</v>
          </cell>
          <cell r="E2620">
            <v>53.61</v>
          </cell>
        </row>
        <row r="2621">
          <cell r="B2621">
            <v>90627</v>
          </cell>
          <cell r="C2621" t="str">
            <v>PERFURATRIZ SOBRE ESTEIRA, TORQUE MÁXIMO 600 KGF, PESO MÉDIO 1000 KG, POTÊNCIA 20 HP, DIÂMETRO MÁXIMO 10" - DEPRECIAÇÃO. AF_06/2015</v>
          </cell>
          <cell r="D2621" t="str">
            <v>H</v>
          </cell>
          <cell r="E2621">
            <v>54.02</v>
          </cell>
        </row>
        <row r="2622">
          <cell r="B2622">
            <v>90628</v>
          </cell>
          <cell r="C2622" t="str">
            <v>PERFURATRIZ SOBRE ESTEIRA, TORQUE MÁXIMO 600 KGF, PESO MÉDIO 1000 KG, POTÊNCIA 20 HP, DIÂMETRO MÁXIMO 10" - JUROS. AF_06/2015</v>
          </cell>
          <cell r="D2622" t="str">
            <v>H</v>
          </cell>
          <cell r="E2622">
            <v>14.49</v>
          </cell>
        </row>
        <row r="2623">
          <cell r="B2623">
            <v>90629</v>
          </cell>
          <cell r="C2623" t="str">
            <v>PERFURATRIZ SOBRE ESTEIRA, TORQUE MÁXIMO 600 KGF, PESO MÉDIO 1000 KG, POTÊNCIA 20 HP, DIÂMETRO MÁXIMO 10" - MANUTENÇÃO. AF_06/2015</v>
          </cell>
          <cell r="D2623" t="str">
            <v>H</v>
          </cell>
          <cell r="E2623">
            <v>67.599999999999994</v>
          </cell>
        </row>
        <row r="2624">
          <cell r="B2624">
            <v>90630</v>
          </cell>
          <cell r="C2624" t="str">
            <v>PERFURATRIZ SOBRE ESTEIRA, TORQUE MÁXIMO 600 KGF, PESO MÉDIO 1000 KG, POTÊNCIA 20 HP, DIÂMETRO MÁXIMO 10" - MATERIAIS NA OPERAÇÃO. AF_06/2015</v>
          </cell>
          <cell r="D2624" t="str">
            <v>H</v>
          </cell>
          <cell r="E2624">
            <v>1.26</v>
          </cell>
        </row>
        <row r="2625">
          <cell r="B2625">
            <v>95704</v>
          </cell>
          <cell r="C2625" t="str">
            <v>PERFURATRIZ SOBRE ESTEIRA, TORQUE MÁXIMO 600 KGF, POTÊNCIA ENTRE 50 E 60 HP, DIÂMETRO MÁXIMO 10" - DEPRECIAÇÃO. AF_11/2016</v>
          </cell>
          <cell r="D2625" t="str">
            <v>H</v>
          </cell>
          <cell r="E2625">
            <v>54.55</v>
          </cell>
        </row>
        <row r="2626">
          <cell r="B2626">
            <v>95705</v>
          </cell>
          <cell r="C2626" t="str">
            <v>PERFURATRIZ SOBRE ESTEIRA, TORQUE MÁXIMO 600 KGF, POTÊNCIA ENTRE 50 E 60 HP, DIÂMETRO MÁXIMO 10" - JUROS. AF_11/2016</v>
          </cell>
          <cell r="D2626" t="str">
            <v>H</v>
          </cell>
          <cell r="E2626">
            <v>14.63</v>
          </cell>
        </row>
        <row r="2627">
          <cell r="B2627">
            <v>95706</v>
          </cell>
          <cell r="C2627" t="str">
            <v>PERFURATRIZ SOBRE ESTEIRA, TORQUE MÁXIMO 600 KGF, POTÊNCIA ENTRE 50 E 60 HP, DIÂMETRO MÁXIMO 10" - MANUTENÇÃO. AF_11/2016</v>
          </cell>
          <cell r="D2627" t="str">
            <v>H</v>
          </cell>
          <cell r="E2627">
            <v>68.260000000000005</v>
          </cell>
        </row>
        <row r="2628">
          <cell r="B2628">
            <v>95707</v>
          </cell>
          <cell r="C2628" t="str">
            <v>PERFURATRIZ SOBRE ESTEIRA, TORQUE MÁXIMO 600 KGF, POTÊNCIA ENTRE 50 E 60 HP, DIÂMETRO MÁXIMO 10" - MATERIAIS NA OPERAÇÃO. AF_11/2016</v>
          </cell>
          <cell r="D2628" t="str">
            <v>H</v>
          </cell>
          <cell r="E2628">
            <v>3.48</v>
          </cell>
        </row>
        <row r="2629">
          <cell r="B2629">
            <v>91273</v>
          </cell>
          <cell r="C2629" t="str">
            <v>PLACA VIBRATÓRIA REVERSÍVEL COM MOTOR 4 TEMPOS A GASOLINA, FORÇA CENTRÍFUGA DE 25 KN (2500 KGF), POTÊNCIA 5,5 CV - DEPRECIAÇÃO. AF_08/2015</v>
          </cell>
          <cell r="D2629" t="str">
            <v>H</v>
          </cell>
          <cell r="E2629">
            <v>0.56000000000000005</v>
          </cell>
        </row>
        <row r="2630">
          <cell r="B2630">
            <v>91274</v>
          </cell>
          <cell r="C2630" t="str">
            <v>PLACA VIBRATÓRIA REVERSÍVEL COM MOTOR 4 TEMPOS A GASOLINA, FORÇA CENTRÍFUGA DE 25 KN (2500 KGF), POTÊNCIA 5,5 CV - JUROS. AF_08/2015</v>
          </cell>
          <cell r="D2630" t="str">
            <v>H</v>
          </cell>
          <cell r="E2630">
            <v>0.15</v>
          </cell>
        </row>
        <row r="2631">
          <cell r="B2631">
            <v>91275</v>
          </cell>
          <cell r="C2631" t="str">
            <v>PLACA VIBRATÓRIA REVERSÍVEL COM MOTOR 4 TEMPOS A GASOLINA, FORÇA CENTRÍFUGA DE 25 KN (2500 KGF), POTÊNCIA 5,5 CV - MANUTENÇÃO. AF_08/2015</v>
          </cell>
          <cell r="D2631" t="str">
            <v>H</v>
          </cell>
          <cell r="E2631">
            <v>0.7</v>
          </cell>
        </row>
        <row r="2632">
          <cell r="B2632">
            <v>91276</v>
          </cell>
          <cell r="C2632" t="str">
            <v>PLACA VIBRATÓRIA REVERSÍVEL COM MOTOR 4 TEMPOS A GASOLINA, FORÇA CENTRÍFUGA DE 25 KN (2500 KGF), POTÊNCIA 5,5 CV - MATERIAIS NA OPERAÇÃO. AF_08/2015</v>
          </cell>
          <cell r="D2632" t="str">
            <v>H</v>
          </cell>
          <cell r="E2632">
            <v>9.6999999999999993</v>
          </cell>
        </row>
        <row r="2633">
          <cell r="B2633">
            <v>102882</v>
          </cell>
          <cell r="C2633" t="str">
            <v>PLATAFORMA ELEVATÓRIA - DEPRECIAÇÃO. AF_04/2019</v>
          </cell>
          <cell r="D2633" t="str">
            <v>H</v>
          </cell>
          <cell r="E2633">
            <v>0</v>
          </cell>
        </row>
        <row r="2634">
          <cell r="B2634">
            <v>102883</v>
          </cell>
          <cell r="C2634" t="str">
            <v>PLATAFORMA ELEVATÓRIA - JUROS. AF_04/2019</v>
          </cell>
          <cell r="D2634" t="str">
            <v>H</v>
          </cell>
          <cell r="E2634">
            <v>0</v>
          </cell>
        </row>
        <row r="2635">
          <cell r="B2635">
            <v>102884</v>
          </cell>
          <cell r="C2635" t="str">
            <v>PLATAFORMA ELEVATÓRIA - MANUTENÇÃO. AF_04/2019</v>
          </cell>
          <cell r="D2635" t="str">
            <v>H</v>
          </cell>
          <cell r="E2635">
            <v>0</v>
          </cell>
        </row>
        <row r="2636">
          <cell r="B2636">
            <v>102885</v>
          </cell>
          <cell r="C2636" t="str">
            <v>PLATAFORMA ELEVATÓRIA - MATERIAIS NA OPERAÇÃO. AF_04/2019</v>
          </cell>
          <cell r="D2636" t="str">
            <v>H</v>
          </cell>
          <cell r="E2636">
            <v>1.08</v>
          </cell>
        </row>
        <row r="2637">
          <cell r="B2637">
            <v>95272</v>
          </cell>
          <cell r="C2637" t="str">
            <v>POLIDORA DE PISO (POLITRIZ), PESO DE 100KG, DIÂMETRO 450 MM, MOTOR ELÉTRICO, POTÊNCIA 4 HP - DEPRECIAÇÃO. AF_05/2023</v>
          </cell>
          <cell r="D2637" t="str">
            <v>H</v>
          </cell>
          <cell r="E2637">
            <v>0.53</v>
          </cell>
        </row>
        <row r="2638">
          <cell r="B2638">
            <v>95273</v>
          </cell>
          <cell r="C2638" t="str">
            <v>POLIDORA DE PISO (POLITRIZ), PESO DE 100KG, DIÂMETRO 450 MM, MOTOR ELÉTRICO, POTÊNCIA 4 HP - JUROS. AF_05/2023</v>
          </cell>
          <cell r="D2638" t="str">
            <v>H</v>
          </cell>
          <cell r="E2638">
            <v>0.12</v>
          </cell>
        </row>
        <row r="2639">
          <cell r="B2639">
            <v>95274</v>
          </cell>
          <cell r="C2639" t="str">
            <v>POLIDORA DE PISO (POLITRIZ), PESO DE 100KG, DIÂMETRO 450 MM, MOTOR ELÉTRICO, POTÊNCIA 4 HP - MANUTENÇÃO. AF_05/2023</v>
          </cell>
          <cell r="D2639" t="str">
            <v>H</v>
          </cell>
          <cell r="E2639">
            <v>0.42</v>
          </cell>
        </row>
        <row r="2640">
          <cell r="B2640">
            <v>95275</v>
          </cell>
          <cell r="C2640" t="str">
            <v>POLIDORA DE PISO (POLITRIZ), PESO DE 100KG, DIÂMETRO 450 MM, MOTOR ELÉTRICO, POTÊNCIA 4 HP - MATERIAIS NA OPERAÇÃO. AF_05/2023</v>
          </cell>
          <cell r="D2640" t="str">
            <v>H</v>
          </cell>
          <cell r="E2640">
            <v>2.15</v>
          </cell>
        </row>
        <row r="2641">
          <cell r="B2641">
            <v>106232</v>
          </cell>
          <cell r="C2641" t="str">
            <v>POLIGUINDASTE, CAPACIDADE MÁXIMA DE CARGA 8000 KG, PARA TRANSPORTE DE CAÇAMBAS ESTACIONÁRIAS, INCLUSIVE CAMINHÃO TOCO PBT 14.300 KG, POTÊNCIA DE 185 CV - DEPRECIAÇÃO. AF_10/2025</v>
          </cell>
          <cell r="D2641" t="str">
            <v>H</v>
          </cell>
          <cell r="E2641">
            <v>0</v>
          </cell>
        </row>
        <row r="2642">
          <cell r="B2642">
            <v>106235</v>
          </cell>
          <cell r="C2642" t="str">
            <v>POLIGUINDASTE, CAPACIDADE MÁXIMA DE CARGA 8000 KG, PARA TRANSPORTE DE CAÇAMBAS ESTACIONÁRIAS, INCLUSIVE CAMINHÃO TOCO PBT 14.300 KG, POTÊNCIA DE 185 CV - IMPOSTOS E SEGUROS. AF_10/2025</v>
          </cell>
          <cell r="D2642" t="str">
            <v>H</v>
          </cell>
          <cell r="E2642">
            <v>0</v>
          </cell>
        </row>
        <row r="2643">
          <cell r="B2643">
            <v>106233</v>
          </cell>
          <cell r="C2643" t="str">
            <v>POLIGUINDASTE, CAPACIDADE MÁXIMA DE CARGA 8000 KG, PARA TRANSPORTE DE CAÇAMBAS ESTACIONÁRIAS, INCLUSIVE CAMINHÃO TOCO PBT 14.300 KG, POTÊNCIA DE 185 CV - JUROS. AF_10/2025</v>
          </cell>
          <cell r="D2643" t="str">
            <v>H</v>
          </cell>
          <cell r="E2643">
            <v>0</v>
          </cell>
        </row>
        <row r="2644">
          <cell r="B2644">
            <v>106234</v>
          </cell>
          <cell r="C2644" t="str">
            <v>POLIGUINDASTE, CAPACIDADE MÁXIMA DE CARGA 8000 KG, PARA TRANSPORTE DE CAÇAMBAS ESTACIONÁRIAS, INCLUSIVE CAMINHÃO TOCO PBT 14.300 KG, POTÊNCIA DE 185 CV - MANUTENÇÃO. AF_10/2025</v>
          </cell>
          <cell r="D2644" t="str">
            <v>H</v>
          </cell>
          <cell r="E2644">
            <v>0</v>
          </cell>
        </row>
        <row r="2645">
          <cell r="B2645">
            <v>106236</v>
          </cell>
          <cell r="C2645" t="str">
            <v>POLIGUINDASTE, CAPACIDADE MÁXIMA DE CARGA 8000 KG, PARA TRANSPORTE DE CAÇAMBAS ESTACIONÁRIAS, INCLUSIVE CAMINHÃO TOCO PBT 14.300 KG, POTÊNCIA DE 185 CV - MATERIAIS NA OPERAÇÃO. AF_10/2025</v>
          </cell>
          <cell r="D2645" t="str">
            <v>H</v>
          </cell>
          <cell r="E2645">
            <v>168.93</v>
          </cell>
        </row>
        <row r="2646">
          <cell r="B2646">
            <v>88419</v>
          </cell>
          <cell r="C2646" t="str">
            <v>PROJETOR DE ARGAMASSA, CAPACIDADE DE PROJEÇÃO 1,5 M3/H, ALCANCE DE 30 ATÉ 60 M, MOTOR ELÉTRICO POTÊNCIA 7,5 HP - DEPRECIAÇÃO. AF_06/2014</v>
          </cell>
          <cell r="D2646" t="str">
            <v>H</v>
          </cell>
          <cell r="E2646">
            <v>5.94</v>
          </cell>
        </row>
        <row r="2647">
          <cell r="B2647">
            <v>88422</v>
          </cell>
          <cell r="C2647" t="str">
            <v>PROJETOR DE ARGAMASSA, CAPACIDADE DE PROJEÇÃO 1,5 M3/H, ALCANCE DE 30 ATÉ 60 M, MOTOR ELÉTRICO POTÊNCIA 7,5 HP - JUROS. AF_06/2014</v>
          </cell>
          <cell r="D2647" t="str">
            <v>H</v>
          </cell>
          <cell r="E2647">
            <v>1.37</v>
          </cell>
        </row>
        <row r="2648">
          <cell r="B2648">
            <v>88425</v>
          </cell>
          <cell r="C2648" t="str">
            <v>PROJETOR DE ARGAMASSA, CAPACIDADE DE PROJEÇÃO 1,5 M3/H, ALCANCE DE 30 ATÉ 60 M, MOTOR ELÉTRICO POTÊNCIA 7,5 HP - MANUTENÇÃO. AF_06/2014</v>
          </cell>
          <cell r="D2648" t="str">
            <v>H</v>
          </cell>
          <cell r="E2648">
            <v>7.42</v>
          </cell>
        </row>
        <row r="2649">
          <cell r="B2649">
            <v>88427</v>
          </cell>
          <cell r="C2649" t="str">
            <v>PROJETOR DE ARGAMASSA, CAPACIDADE DE PROJEÇÃO 1,5 M3/H, ALCANCE DE 30 ATÉ 60 M, MOTOR ELÉTRICO POTÊNCIA 7,5 HP - MATERIAIS NA OPERAÇÃO. AF_06/2014</v>
          </cell>
          <cell r="D2649" t="str">
            <v>H</v>
          </cell>
          <cell r="E2649">
            <v>0.9</v>
          </cell>
        </row>
        <row r="2650">
          <cell r="B2650">
            <v>88434</v>
          </cell>
          <cell r="C2650" t="str">
            <v>PROJETOR DE ARGAMASSA, CAPACIDADE DE PROJEÇÃO 2 M3/H, ALCANCE ATÉ 50 M, MOTOR ELÉTRICO POTÊNCIA 7,5 HP - DEPRECIAÇÃO. AF_06/2014</v>
          </cell>
          <cell r="D2650" t="str">
            <v>H</v>
          </cell>
          <cell r="E2650">
            <v>7.87</v>
          </cell>
        </row>
        <row r="2651">
          <cell r="B2651">
            <v>88435</v>
          </cell>
          <cell r="C2651" t="str">
            <v>PROJETOR DE ARGAMASSA, CAPACIDADE DE PROJEÇÃO 2 M3/H, ALCANCE ATÉ 50 M, MOTOR ELÉTRICO POTÊNCIA 7,5 HP - JUROS. AF_06/2014</v>
          </cell>
          <cell r="D2651" t="str">
            <v>H</v>
          </cell>
          <cell r="E2651">
            <v>1.82</v>
          </cell>
        </row>
        <row r="2652">
          <cell r="B2652">
            <v>88436</v>
          </cell>
          <cell r="C2652" t="str">
            <v>PROJETOR DE ARGAMASSA, CAPACIDADE DE PROJEÇÃO 2 M3/H, ALCANCE ATÉ 50 M, MOTOR ELÉTRICO POTÊNCIA 7,5 HP - MANUTENÇÃO. AF_06/2014</v>
          </cell>
          <cell r="D2652" t="str">
            <v>H</v>
          </cell>
          <cell r="E2652">
            <v>9.84</v>
          </cell>
        </row>
        <row r="2653">
          <cell r="B2653">
            <v>88437</v>
          </cell>
          <cell r="C2653" t="str">
            <v>PROJETOR DE ARGAMASSA, CAPACIDADE DE PROJEÇÃO 2 M3/H, ALCANCE ATÉ 50 M, MOTOR ELÉTRICO POTÊNCIA 7,5 HP - MATERIAIS NA OPERAÇÃO. AF_06/2014</v>
          </cell>
          <cell r="D2653" t="str">
            <v>H</v>
          </cell>
          <cell r="E2653">
            <v>0.9</v>
          </cell>
        </row>
        <row r="2654">
          <cell r="B2654">
            <v>90664</v>
          </cell>
          <cell r="C2654" t="str">
            <v>PROJETOR PNEUMÁTICO DE ARGAMASSA PARA CHAPISCO E REBOCO COM RECIPIENTE ACOPLADO, TIPO CANEQUINHA, COM COMPRESSOR DE AR REBOCÁVEL VAZÃO 89 PCM E MOTOR DIESEL DE 20 CV - DEPRECIAÇÃO. AF_05/2023</v>
          </cell>
          <cell r="D2654" t="str">
            <v>H</v>
          </cell>
          <cell r="E2654">
            <v>7.07</v>
          </cell>
        </row>
        <row r="2655">
          <cell r="B2655">
            <v>90665</v>
          </cell>
          <cell r="C2655" t="str">
            <v>PROJETOR PNEUMÁTICO DE ARGAMASSA PARA CHAPISCO E REBOCO COM RECIPIENTE ACOPLADO, TIPO CANEQUINHA, COM COMPRESSOR DE AR REBOCÁVEL VAZÃO 89 PCM E MOTOR DIESEL DE 20 CV - JUROS. AF_05/2023</v>
          </cell>
          <cell r="D2655" t="str">
            <v>H</v>
          </cell>
          <cell r="E2655">
            <v>1.88</v>
          </cell>
        </row>
        <row r="2656">
          <cell r="B2656">
            <v>90666</v>
          </cell>
          <cell r="C2656" t="str">
            <v>PROJETOR PNEUMÁTICO DE ARGAMASSA PARA CHAPISCO E REBOCO COM RECIPIENTE ACOPLADO, TIPO CANEQUINHA, COM COMPRESSOR DE AR REBOCÁVEL VAZÃO 89 PCM E MOTOR DIESEL DE 20 CV - MANUTENÇÃO. AF_05/2023</v>
          </cell>
          <cell r="D2656" t="str">
            <v>H</v>
          </cell>
          <cell r="E2656">
            <v>8.84</v>
          </cell>
        </row>
        <row r="2657">
          <cell r="B2657">
            <v>90667</v>
          </cell>
          <cell r="C2657" t="str">
            <v>PROJETOR PNEUMÁTICO DE ARGAMASSA PARA CHAPISCO E REBOCO COM RECIPIENTE ACOPLADO, TIPO CANEQUINHA, COM COMPRESSOR DE AR REBOCÁVEL VAZÃO 89 PCM E MOTOR DIESEL DE 20 CV - MATERIAIS NA OPERAÇÃO. AF_05/2023</v>
          </cell>
          <cell r="D2657" t="str">
            <v>H</v>
          </cell>
          <cell r="E2657">
            <v>16.32</v>
          </cell>
        </row>
        <row r="2658">
          <cell r="B2658">
            <v>102977</v>
          </cell>
          <cell r="C2658" t="str">
            <v>PULVERIZADOR DE TINTA ELÉTRICO/MÁQUINA DE PINTURA AIRLESS, VAZÃO 2 L/MIN - DEPRECIAÇÃO. AF_05/2023</v>
          </cell>
          <cell r="D2658" t="str">
            <v>H</v>
          </cell>
          <cell r="E2658">
            <v>0</v>
          </cell>
        </row>
        <row r="2659">
          <cell r="B2659">
            <v>102978</v>
          </cell>
          <cell r="C2659" t="str">
            <v>PULVERIZADOR DE TINTA ELÉTRICO/MÁQUINA DE PINTURA AIRLESS, VAZÃO 2 L/MIN - JUROS. AF_05/2023</v>
          </cell>
          <cell r="D2659" t="str">
            <v>H</v>
          </cell>
          <cell r="E2659">
            <v>0</v>
          </cell>
        </row>
        <row r="2660">
          <cell r="B2660">
            <v>102979</v>
          </cell>
          <cell r="C2660" t="str">
            <v>PULVERIZADOR DE TINTA ELÉTRICO/MÁQUINA DE PINTURA AIRLESS, VAZÃO 2 L/MIN - MANUTENÇÃO. AF_05/2023</v>
          </cell>
          <cell r="D2660" t="str">
            <v>H</v>
          </cell>
          <cell r="E2660">
            <v>0</v>
          </cell>
        </row>
        <row r="2661">
          <cell r="B2661">
            <v>95217</v>
          </cell>
          <cell r="C2661" t="str">
            <v>PULVERIZADOR DE TINTA ELÉTRICO/MÁQUINA DE PINTURA AIRLESS, VAZÃO 2 L/MIN - MATERIAIS NA OPERAÇÃO. AF_05/2023</v>
          </cell>
          <cell r="D2661" t="str">
            <v>H</v>
          </cell>
          <cell r="E2661">
            <v>0.53</v>
          </cell>
        </row>
        <row r="2662">
          <cell r="B2662">
            <v>89130</v>
          </cell>
          <cell r="C2662" t="str">
            <v>PÁ CARREGADEIRA SOBRE RODAS, POTÊNCIA 197 HP, CAPACIDADE DA CAÇAMBA 2,5 A 3,5 M3, PESO OPERACIONAL 18338 KG - DEPRECIAÇÃO. AF_06/2014</v>
          </cell>
          <cell r="D2662" t="str">
            <v>H</v>
          </cell>
          <cell r="E2662">
            <v>62.89</v>
          </cell>
        </row>
        <row r="2663">
          <cell r="B2663">
            <v>89131</v>
          </cell>
          <cell r="C2663" t="str">
            <v>PÁ CARREGADEIRA SOBRE RODAS, POTÊNCIA 197 HP, CAPACIDADE DA CAÇAMBA 2,5 A 3,5 M3, PESO OPERACIONAL 18338 KG - JUROS. AF_06/2014</v>
          </cell>
          <cell r="D2663" t="str">
            <v>H</v>
          </cell>
          <cell r="E2663">
            <v>16.62</v>
          </cell>
        </row>
        <row r="2664">
          <cell r="B2664">
            <v>53861</v>
          </cell>
          <cell r="C2664" t="str">
            <v>PÁ CARREGADEIRA SOBRE RODAS, POTÊNCIA 197 HP, CAPACIDADE DA CAÇAMBA 2,5 A 3,5 M3, PESO OPERACIONAL 18338 KG - MANUTENÇÃO. AF_06/2014</v>
          </cell>
          <cell r="D2664" t="str">
            <v>H</v>
          </cell>
          <cell r="E2664">
            <v>78.62</v>
          </cell>
        </row>
        <row r="2665">
          <cell r="B2665">
            <v>5787</v>
          </cell>
          <cell r="C2665" t="str">
            <v>PÁ CARREGADEIRA SOBRE RODAS, POTÊNCIA 197 HP, CAPACIDADE DA CAÇAMBA 2,5 A 3,5 M3, PESO OPERACIONAL 18338 KG - MATERIAIS NA OPERAÇÃO. AF_06/2014</v>
          </cell>
          <cell r="D2665" t="str">
            <v>H</v>
          </cell>
          <cell r="E2665">
            <v>76.790000000000006</v>
          </cell>
        </row>
        <row r="2666">
          <cell r="B2666">
            <v>89128</v>
          </cell>
          <cell r="C2666" t="str">
            <v>PÁ CARREGADEIRA SOBRE RODAS, POTÊNCIA LÍQUIDA 128 HP, CAPACIDADE DA CAÇAMBA 1,7 A 2,8 M3, PESO OPERACIONAL 11632 KG - DEPRECIAÇÃO. AF_06/2014</v>
          </cell>
          <cell r="D2666" t="str">
            <v>H</v>
          </cell>
          <cell r="E2666">
            <v>45.36</v>
          </cell>
        </row>
        <row r="2667">
          <cell r="B2667">
            <v>89129</v>
          </cell>
          <cell r="C2667" t="str">
            <v>PÁ CARREGADEIRA SOBRE RODAS, POTÊNCIA LÍQUIDA 128 HP, CAPACIDADE DA CAÇAMBA 1,7 A 2,8 M3, PESO OPERACIONAL 11632 KG - JUROS. AF_06/2014</v>
          </cell>
          <cell r="D2667" t="str">
            <v>H</v>
          </cell>
          <cell r="E2667">
            <v>11.98</v>
          </cell>
        </row>
        <row r="2668">
          <cell r="B2668">
            <v>53857</v>
          </cell>
          <cell r="C2668" t="str">
            <v>PÁ CARREGADEIRA SOBRE RODAS, POTÊNCIA LÍQUIDA 128 HP, CAPACIDADE DA CAÇAMBA 1,7 A 2,8 M3, PESO OPERACIONAL 11632 KG - MANUTENÇÃO. AF_06/2014</v>
          </cell>
          <cell r="D2668" t="str">
            <v>H</v>
          </cell>
          <cell r="E2668">
            <v>56.7</v>
          </cell>
        </row>
        <row r="2669">
          <cell r="B2669">
            <v>53858</v>
          </cell>
          <cell r="C2669" t="str">
            <v>PÁ CARREGADEIRA SOBRE RODAS, POTÊNCIA LÍQUIDA 128 HP, CAPACIDADE DA CAÇAMBA 1,7 A 2,8 M3, PESO OPERACIONAL 11632 KG - MATERIAIS NA OPERAÇÃO. AF_06/2014</v>
          </cell>
          <cell r="D2669" t="str">
            <v>H</v>
          </cell>
          <cell r="E2669">
            <v>49.88</v>
          </cell>
        </row>
        <row r="2670">
          <cell r="B2670">
            <v>102888</v>
          </cell>
          <cell r="C2670" t="str">
            <v>PÓRTICO ROLANTE MONOVIGA, PERFIL I, 4 PERNAS, CAPACIDADE 5 T - DEPRECIAÇÃO. AF_04/2019</v>
          </cell>
          <cell r="D2670" t="str">
            <v>H</v>
          </cell>
          <cell r="E2670">
            <v>0</v>
          </cell>
        </row>
        <row r="2671">
          <cell r="B2671">
            <v>102889</v>
          </cell>
          <cell r="C2671" t="str">
            <v>PÓRTICO ROLANTE MONOVIGA, PERFIL I, 4 PERNAS, CAPACIDADE 5 T - JUROS. AF_04/2019</v>
          </cell>
          <cell r="D2671" t="str">
            <v>H</v>
          </cell>
          <cell r="E2671">
            <v>0</v>
          </cell>
        </row>
        <row r="2672">
          <cell r="B2672">
            <v>102890</v>
          </cell>
          <cell r="C2672" t="str">
            <v>PÓRTICO ROLANTE MONOVIGA, PERFIL I, 4 PERNAS, CAPACIDADE 5 T - MANUTENÇÃO. AF_04/2019</v>
          </cell>
          <cell r="D2672" t="str">
            <v>H</v>
          </cell>
          <cell r="E2672">
            <v>0</v>
          </cell>
        </row>
        <row r="2673">
          <cell r="B2673">
            <v>102891</v>
          </cell>
          <cell r="C2673" t="str">
            <v>PÓRTICO ROLANTE MONOVIGA, PERFIL I, 4 PERNAS, CAPACIDADE 5 T - MATERIAIS NA OPERAÇÃO. AF_04/2019</v>
          </cell>
          <cell r="D2673" t="str">
            <v>H</v>
          </cell>
          <cell r="E2673">
            <v>1.08</v>
          </cell>
        </row>
        <row r="2674">
          <cell r="B2674">
            <v>89246</v>
          </cell>
          <cell r="C2674" t="str">
            <v>RECICLADORA DE ASFALTO A FRIO SOBRE RODAS, LARGURA FRESAGEM DE 2,0 M, POTÊNCIA 422 HP - DEPRECIAÇÃO. AF_11/2014</v>
          </cell>
          <cell r="D2674" t="str">
            <v>H</v>
          </cell>
          <cell r="E2674">
            <v>249.53</v>
          </cell>
        </row>
        <row r="2675">
          <cell r="B2675">
            <v>89247</v>
          </cell>
          <cell r="C2675" t="str">
            <v>RECICLADORA DE ASFALTO A FRIO SOBRE RODAS, LARGURA FRESAGEM DE 2,0 M, POTÊNCIA 422 HP - JUROS. AF_11/2014</v>
          </cell>
          <cell r="D2675" t="str">
            <v>H</v>
          </cell>
          <cell r="E2675">
            <v>76.41</v>
          </cell>
        </row>
        <row r="2676">
          <cell r="B2676">
            <v>89248</v>
          </cell>
          <cell r="C2676" t="str">
            <v>RECICLADORA DE ASFALTO A FRIO SOBRE RODAS, LARGURA FRESAGEM DE 2,0 M, POTÊNCIA 422 HP - MANUTENÇÃO. AF_11/2014</v>
          </cell>
          <cell r="D2676" t="str">
            <v>H</v>
          </cell>
          <cell r="E2676">
            <v>445.1</v>
          </cell>
        </row>
        <row r="2677">
          <cell r="B2677">
            <v>89249</v>
          </cell>
          <cell r="C2677" t="str">
            <v>RECICLADORA DE ASFALTO A FRIO SOBRE RODAS, LARGURA FRESAGEM DE 2,0 M, POTÊNCIA 422 HP - MATERIAIS NA OPERAÇÃO. AF_11/2014</v>
          </cell>
          <cell r="D2677" t="str">
            <v>H</v>
          </cell>
          <cell r="E2677">
            <v>411.12</v>
          </cell>
        </row>
        <row r="2678">
          <cell r="B2678">
            <v>102954</v>
          </cell>
          <cell r="C2678" t="str">
            <v>RETROESCAVADEIRA SOBRE RODAS COM CARREGADEIRA, PESO OPERACIONAL MÍN. 6,674, POTÊNCIA LÍQ 88 HP, COM MARTELO ROMPEDOR HIDRÁULICO ENTRE 275 A 362 KG - DEPRECIAÇÃO. AF_02/2021</v>
          </cell>
          <cell r="D2678" t="str">
            <v>H</v>
          </cell>
          <cell r="E2678">
            <v>0</v>
          </cell>
        </row>
        <row r="2679">
          <cell r="B2679">
            <v>104727</v>
          </cell>
          <cell r="C2679" t="str">
            <v>RETROESCAVADEIRA SOBRE RODAS COM CARREGADEIRA, PESO OPERACIONAL MÍN. 6,674, POTÊNCIA LÍQ 88 HP, COM MARTELO ROMPEDOR HIDRÁULICO ENTRE 275 A 362 KG - JUROS. AF_02/2021</v>
          </cell>
          <cell r="D2679" t="str">
            <v>H</v>
          </cell>
          <cell r="E2679">
            <v>0</v>
          </cell>
        </row>
        <row r="2680">
          <cell r="B2680">
            <v>102956</v>
          </cell>
          <cell r="C2680" t="str">
            <v>RETROESCAVADEIRA SOBRE RODAS COM CARREGADEIRA, PESO OPERACIONAL MÍN. 6,674, POTÊNCIA LÍQ 88 HP, COM MARTELO ROMPEDOR HIDRÁULICO ENTRE 275 A 362 KG - MANUTENÇÃO. AF_02/2021</v>
          </cell>
          <cell r="D2680" t="str">
            <v>H</v>
          </cell>
          <cell r="E2680">
            <v>0</v>
          </cell>
        </row>
        <row r="2681">
          <cell r="B2681">
            <v>102957</v>
          </cell>
          <cell r="C2681" t="str">
            <v>RETROESCAVADEIRA SOBRE RODAS COM CARREGADEIRA, PESO OPERACIONAL MÍN. 6,674, POTÊNCIA LÍQ 88 HP, COM MARTELO ROMPEDOR HIDRÁULICO ENTRE 275 A 362 KG - MATERIAIS NA OPERAÇÃO. AF_02/2021</v>
          </cell>
          <cell r="D2681" t="str">
            <v>H</v>
          </cell>
          <cell r="E2681">
            <v>42.9</v>
          </cell>
        </row>
        <row r="2682">
          <cell r="B2682">
            <v>88859</v>
          </cell>
          <cell r="C2682" t="str">
            <v>RETROESCAVADEIRA SOBRE RODAS COM CARREGADEIRA, TRAÇÃO 4X2, POTÊNCIA LÍQ. 79 HP, CAÇAMBA CARREG. CAP. MÍN. 1 M3, CAÇAMBA RETRO CAP. 0,20 M3, PESO OPERACIONAL MÍN. 6.570 KG, PROFUNDIDADE ESCAVAÇÃO MÁX. 4,37 M - DEPRECIAÇÃO. AF_06/2014</v>
          </cell>
          <cell r="D2682" t="str">
            <v>H</v>
          </cell>
          <cell r="E2682">
            <v>21.94</v>
          </cell>
        </row>
        <row r="2683">
          <cell r="B2683">
            <v>88860</v>
          </cell>
          <cell r="C2683" t="str">
            <v>RETROESCAVADEIRA SOBRE RODAS COM CARREGADEIRA, TRAÇÃO 4X2, POTÊNCIA LÍQ. 79 HP, CAÇAMBA CARREG. CAP. MÍN. 1 M3, CAÇAMBA RETRO CAP. 0,20 M3, PESO OPERACIONAL MÍN. 6.570 KG, PROFUNDIDADE ESCAVAÇÃO MÁX. 4,37 M - JUROS. AF_06/2014</v>
          </cell>
          <cell r="D2683" t="str">
            <v>H</v>
          </cell>
          <cell r="E2683">
            <v>5.79</v>
          </cell>
        </row>
        <row r="2684">
          <cell r="B2684">
            <v>5667</v>
          </cell>
          <cell r="C2684" t="str">
            <v>RETROESCAVADEIRA SOBRE RODAS COM CARREGADEIRA, TRAÇÃO 4X2, POTÊNCIA LÍQ. 79 HP, CAÇAMBA CARREG. CAP. MÍN. 1 M3, CAÇAMBA RETRO CAP. 0,20 M3, PESO OPERACIONAL MÍN. 6.570 KG, PROFUNDIDADE ESCAVAÇÃO MÁX. 4,37 M - MANUTENÇÃO. AF_06/2014</v>
          </cell>
          <cell r="D2684" t="str">
            <v>H</v>
          </cell>
          <cell r="E2684">
            <v>27.42</v>
          </cell>
        </row>
        <row r="2685">
          <cell r="B2685">
            <v>5668</v>
          </cell>
          <cell r="C2685" t="str">
            <v>RETROESCAVADEIRA SOBRE RODAS COM CARREGADEIRA, TRAÇÃO 4X2, POTÊNCIA LÍQ. 79 HP, CAÇAMBA CARREG. CAP. MÍN. 1 M3, CAÇAMBA RETRO CAP. 0,20 M3, PESO OPERACIONAL MÍN. 6.570 KG, PROFUNDIDADE ESCAVAÇÃO MÁX. 4,37 M - MATERIAIS NA OPERAÇÃO. AF_06/2014</v>
          </cell>
          <cell r="D2685" t="str">
            <v>H</v>
          </cell>
          <cell r="E2685">
            <v>50.01</v>
          </cell>
        </row>
        <row r="2686">
          <cell r="B2686">
            <v>89011</v>
          </cell>
          <cell r="C2686" t="str">
            <v>RETROESCAVADEIRA SOBRE RODAS COM CARREGADEIRA, TRAÇÃO 4X4, POTÊNCIA LÍQ. 72 HP, CAÇAMBA CARREG. CAP. MÍN. 0,79 M3, CAÇAMBA RETRO CAP. 0,18 M3, PESO OPERACIONAL MÍN. 7.140 KG, PROFUNDIDADE ESCAVAÇÃO MÁX. 4,50 M - DEPRECIAÇÃO. AF_06/2014</v>
          </cell>
          <cell r="D2686" t="str">
            <v>H</v>
          </cell>
          <cell r="E2686">
            <v>23.8</v>
          </cell>
        </row>
        <row r="2687">
          <cell r="B2687">
            <v>89012</v>
          </cell>
          <cell r="C2687" t="str">
            <v>RETROESCAVADEIRA SOBRE RODAS COM CARREGADEIRA, TRAÇÃO 4X4, POTÊNCIA LÍQ. 72 HP, CAÇAMBA CARREG. CAP. MÍN. 0,79 M3, CAÇAMBA RETRO CAP. 0,18 M3, PESO OPERACIONAL MÍN. 7.140 KG, PROFUNDIDADE ESCAVAÇÃO MÁX. 4,50 M - JUROS. AF_06/2014</v>
          </cell>
          <cell r="D2687" t="str">
            <v>H</v>
          </cell>
          <cell r="E2687">
            <v>6.29</v>
          </cell>
        </row>
        <row r="2688">
          <cell r="B2688">
            <v>5735</v>
          </cell>
          <cell r="C2688" t="str">
            <v>RETROESCAVADEIRA SOBRE RODAS COM CARREGADEIRA, TRAÇÃO 4X4, POTÊNCIA LÍQ. 72 HP, CAÇAMBA CARREG. CAP. MÍN. 0,79 M3, CAÇAMBA RETRO CAP. 0,18 M3, PESO OPERACIONAL MÍN. 7.140 KG, PROFUNDIDADE ESCAVAÇÃO MÁX. 4,50 M - MANUTENÇÃO. AF_06/2014</v>
          </cell>
          <cell r="D2688" t="str">
            <v>H</v>
          </cell>
          <cell r="E2688">
            <v>29.75</v>
          </cell>
        </row>
        <row r="2689">
          <cell r="B2689">
            <v>5736</v>
          </cell>
          <cell r="C2689" t="str">
            <v>RETROESCAVADEIRA SOBRE RODAS COM CARREGADEIRA, TRAÇÃO 4X4, POTÊNCIA LÍQ. 72 HP, CAÇAMBA CARREG. CAP. MÍN. 0,79 M3, CAÇAMBA RETRO CAP. 0,18 M3, PESO OPERACIONAL MÍN. 7.140 KG, PROFUNDIDADE ESCAVAÇÃO MÁX. 4,50 M - MATERIAIS NA OPERAÇÃO. AF_06/2014</v>
          </cell>
          <cell r="D2689" t="str">
            <v>H</v>
          </cell>
          <cell r="E2689">
            <v>45.57</v>
          </cell>
        </row>
        <row r="2690">
          <cell r="B2690">
            <v>88857</v>
          </cell>
          <cell r="C2690" t="str">
            <v>RETROESCAVADEIRA SOBRE RODAS COM CARREGADEIRA, TRAÇÃO 4X4, POTÊNCIA LÍQ. 88 HP, CAÇAMBA CARREG. CAP. MÍN. 1 M3, CAÇAMBA RETRO CAP. 0,26 M3, PESO OPERACIONAL MÍN. 6.674 KG, PROFUNDIDADE ESCAVAÇÃO MÁX. 4,37 M - DEPRECIAÇÃO. AF_06/2014</v>
          </cell>
          <cell r="D2690" t="str">
            <v>H</v>
          </cell>
          <cell r="E2690">
            <v>24.67</v>
          </cell>
        </row>
        <row r="2691">
          <cell r="B2691">
            <v>88858</v>
          </cell>
          <cell r="C2691" t="str">
            <v>RETROESCAVADEIRA SOBRE RODAS COM CARREGADEIRA, TRAÇÃO 4X4, POTÊNCIA LÍQ. 88 HP, CAÇAMBA CARREG. CAP. MÍN. 1 M3, CAÇAMBA RETRO CAP. 0,26 M3, PESO OPERACIONAL MÍN. 6.674 KG, PROFUNDIDADE ESCAVAÇÃO MÁX. 4,37 M - JUROS. AF_06/2014</v>
          </cell>
          <cell r="D2691" t="str">
            <v>H</v>
          </cell>
          <cell r="E2691">
            <v>6.52</v>
          </cell>
        </row>
        <row r="2692">
          <cell r="B2692">
            <v>5664</v>
          </cell>
          <cell r="C2692" t="str">
            <v>RETROESCAVADEIRA SOBRE RODAS COM CARREGADEIRA, TRAÇÃO 4X4, POTÊNCIA LÍQ. 88 HP, CAÇAMBA CARREG. CAP. MÍN. 1 M3, CAÇAMBA RETRO CAP. 0,26 M3, PESO OPERACIONAL MÍN. 6.674 KG, PROFUNDIDADE ESCAVAÇÃO MÁX. 4,37 M - MANUTENÇÃO. AF_06/2014</v>
          </cell>
          <cell r="D2692" t="str">
            <v>H</v>
          </cell>
          <cell r="E2692">
            <v>30.83</v>
          </cell>
        </row>
        <row r="2693">
          <cell r="B2693">
            <v>53786</v>
          </cell>
          <cell r="C2693" t="str">
            <v>RETROESCAVADEIRA SOBRE RODAS COM CARREGADEIRA, TRAÇÃO 4X4, POTÊNCIA LÍQ. 88 HP, CAÇAMBA CARREG. CAP. MÍN. 1 M3, CAÇAMBA RETRO CAP. 0,26 M3, PESO OPERACIONAL MÍN. 6.674 KG, PROFUNDIDADE ESCAVAÇÃO MÁX. 4,37 M - MATERIAIS NA OPERAÇÃO. AF_06/2014</v>
          </cell>
          <cell r="D2693" t="str">
            <v>H</v>
          </cell>
          <cell r="E2693">
            <v>55.7</v>
          </cell>
        </row>
        <row r="2694">
          <cell r="B2694">
            <v>7038</v>
          </cell>
          <cell r="C2694" t="str">
            <v>ROLO COMPACTADOR DE PNEUS ESTÁTICO, PRESSÃO VARIÁVEL, POTÊNCIA 111 HP, PESO SEM/COM LASTRO 9,5 / 26 T, LARGURA DE TRABALHO 1,90 M - DEPRECIAÇÃO. AF_07/2014</v>
          </cell>
          <cell r="D2694" t="str">
            <v>H</v>
          </cell>
          <cell r="E2694">
            <v>47.43</v>
          </cell>
        </row>
        <row r="2695">
          <cell r="B2695">
            <v>7039</v>
          </cell>
          <cell r="C2695" t="str">
            <v>ROLO COMPACTADOR DE PNEUS ESTÁTICO, PRESSÃO VARIÁVEL, POTÊNCIA 111 HP, PESO SEM/COM LASTRO 9,5 / 26 T, LARGURA DE TRABALHO 1,90 M - JUROS. AF_07/2014</v>
          </cell>
          <cell r="D2695" t="str">
            <v>H</v>
          </cell>
          <cell r="E2695">
            <v>12.72</v>
          </cell>
        </row>
        <row r="2696">
          <cell r="B2696">
            <v>7040</v>
          </cell>
          <cell r="C2696" t="str">
            <v>ROLO COMPACTADOR DE PNEUS ESTÁTICO, PRESSÃO VARIÁVEL, POTÊNCIA 111 HP, PESO SEM/COM LASTRO 9,5 / 26 T, LARGURA DE TRABALHO 1,90 M - MANUTENÇÃO. AF_07/2014</v>
          </cell>
          <cell r="D2696" t="str">
            <v>H</v>
          </cell>
          <cell r="E2696">
            <v>59.36</v>
          </cell>
        </row>
        <row r="2697">
          <cell r="B2697">
            <v>55263</v>
          </cell>
          <cell r="C2697" t="str">
            <v>ROLO COMPACTADOR DE PNEUS ESTÁTICO, PRESSÃO VARIÁVEL, POTÊNCIA 111 HP, PESO SEM/COM LASTRO 9,5 / 26 T, LARGURA DE TRABALHO 1,90 M - MATERIAIS NA OPERAÇÃO. AF_07/2014</v>
          </cell>
          <cell r="D2697" t="str">
            <v>H</v>
          </cell>
          <cell r="E2697">
            <v>70.319999999999993</v>
          </cell>
        </row>
        <row r="2698">
          <cell r="B2698">
            <v>96460</v>
          </cell>
          <cell r="C2698" t="str">
            <v>ROLO COMPACTADOR DE PNEUS, ESTÁTICO, PRESSÃO VARIÁVEL, POTÊNCIA 110 HP, PESO SEM/COM LASTRO 10,8/27 T, LARGURA DE ROLAGEM 2,30 M - DEPRECIAÇÃO. AF_06/2017</v>
          </cell>
          <cell r="D2698" t="str">
            <v>H</v>
          </cell>
          <cell r="E2698">
            <v>50.35</v>
          </cell>
        </row>
        <row r="2699">
          <cell r="B2699">
            <v>96459</v>
          </cell>
          <cell r="C2699" t="str">
            <v>ROLO COMPACTADOR DE PNEUS, ESTÁTICO, PRESSÃO VARIÁVEL, POTÊNCIA 110 HP, PESO SEM/COM LASTRO 10,8/27 T, LARGURA DE ROLAGEM 2,30 M - JUROS. AF_06/2017</v>
          </cell>
          <cell r="D2699" t="str">
            <v>H</v>
          </cell>
          <cell r="E2699">
            <v>13.5</v>
          </cell>
        </row>
        <row r="2700">
          <cell r="B2700">
            <v>96458</v>
          </cell>
          <cell r="C2700" t="str">
            <v>ROLO COMPACTADOR DE PNEUS, ESTÁTICO, PRESSÃO VARIÁVEL, POTÊNCIA 110 HP, PESO SEM/COM LASTRO 10,8/27 T, LARGURA DE ROLAGEM 2,30 M - MANUTENÇÃO. AF_06/2017</v>
          </cell>
          <cell r="D2700" t="str">
            <v>H</v>
          </cell>
          <cell r="E2700">
            <v>63.01</v>
          </cell>
        </row>
        <row r="2701">
          <cell r="B2701">
            <v>96457</v>
          </cell>
          <cell r="C2701" t="str">
            <v>ROLO COMPACTADOR DE PNEUS, ESTÁTICO, PRESSÃO VARIÁVEL, POTÊNCIA 110 HP, PESO SEM/COM LASTRO 10,8/27 T, LARGURA DE ROLAGEM 2,30 M - MATERIAIS NA OPERAÇÃO. AF_06/2017</v>
          </cell>
          <cell r="D2701" t="str">
            <v>H</v>
          </cell>
          <cell r="E2701">
            <v>69.67</v>
          </cell>
        </row>
        <row r="2702">
          <cell r="B2702">
            <v>7051</v>
          </cell>
          <cell r="C2702" t="str">
            <v>ROLO COMPACTADOR PE DE CARNEIRO VIBRATORIO, POTENCIA 125 HP, PESO OPERACIONAL SEM/COM LASTRO 11,95 / 13,30 T, IMPACTO DINAMICO 38,5 / 22,5 T, LARGURA DE TRABALHO 2,15 M - DEPRECIAÇÃO. AF_06/2014</v>
          </cell>
          <cell r="D2702" t="str">
            <v>H</v>
          </cell>
          <cell r="E2702">
            <v>42.07</v>
          </cell>
        </row>
        <row r="2703">
          <cell r="B2703">
            <v>7052</v>
          </cell>
          <cell r="C2703" t="str">
            <v>ROLO COMPACTADOR PE DE CARNEIRO VIBRATORIO, POTENCIA 125 HP, PESO OPERACIONAL SEM/COM LASTRO 11,95 / 13,30 T, IMPACTO DINAMICO 38,5 / 22,5 T, LARGURA DE TRABALHO 2,15 M - JUROS. AF_06/2014</v>
          </cell>
          <cell r="D2703" t="str">
            <v>H</v>
          </cell>
          <cell r="E2703">
            <v>11.36</v>
          </cell>
        </row>
        <row r="2704">
          <cell r="B2704">
            <v>7053</v>
          </cell>
          <cell r="C2704" t="str">
            <v>ROLO COMPACTADOR PE DE CARNEIRO VIBRATORIO, POTENCIA 125 HP, PESO OPERACIONAL SEM/COM LASTRO 11,95 / 13,30 T, IMPACTO DINAMICO 38,5 / 22,5 T, LARGURA DE TRABALHO 2,15 M - MANUTENÇÃO. AF_06/2014</v>
          </cell>
          <cell r="D2704" t="str">
            <v>H</v>
          </cell>
          <cell r="E2704">
            <v>52.65</v>
          </cell>
        </row>
        <row r="2705">
          <cell r="B2705">
            <v>7054</v>
          </cell>
          <cell r="C2705" t="str">
            <v>ROLO COMPACTADOR PE DE CARNEIRO VIBRATORIO, POTENCIA 125 HP, PESO OPERACIONAL SEM/COM LASTRO 11,95 / 13,30 T, IMPACTO DINAMICO 38,5 / 22,5 T, LARGURA DE TRABALHO 2,15 M - MATERIAIS NA OPERAÇÃO. AF_06/2014</v>
          </cell>
          <cell r="D2705" t="str">
            <v>H</v>
          </cell>
          <cell r="E2705">
            <v>97.42</v>
          </cell>
        </row>
        <row r="2706">
          <cell r="B2706">
            <v>95627</v>
          </cell>
          <cell r="C2706" t="str">
            <v>ROLO COMPACTADOR VIBRATORIO TANDEM, ACO LISO, POTENCIA 125 HP, PESO SEM/COM LASTRO 10,20/11,65 T, LARGURA DE TRABALHO 1,73 M - DEPRECIAÇÃO. AF_11/2016</v>
          </cell>
          <cell r="D2706" t="str">
            <v>H</v>
          </cell>
          <cell r="E2706">
            <v>45.4</v>
          </cell>
        </row>
        <row r="2707">
          <cell r="B2707">
            <v>95628</v>
          </cell>
          <cell r="C2707" t="str">
            <v>ROLO COMPACTADOR VIBRATORIO TANDEM, ACO LISO, POTENCIA 125 HP, PESO SEM/COM LASTRO 10,20/11,65 T, LARGURA DE TRABALHO 1,73 M - JUROS. AF_11/2016</v>
          </cell>
          <cell r="D2707" t="str">
            <v>H</v>
          </cell>
          <cell r="E2707">
            <v>12.18</v>
          </cell>
        </row>
        <row r="2708">
          <cell r="B2708">
            <v>95629</v>
          </cell>
          <cell r="C2708" t="str">
            <v>ROLO COMPACTADOR VIBRATORIO TANDEM, ACO LISO, POTENCIA 125 HP, PESO SEM/COM LASTRO 10,20/11,65 T, LARGURA DE TRABALHO 1,73 M - MANUTENÇÃO. AF_11/2016</v>
          </cell>
          <cell r="D2708" t="str">
            <v>H</v>
          </cell>
          <cell r="E2708">
            <v>56.81</v>
          </cell>
        </row>
        <row r="2709">
          <cell r="B2709">
            <v>95630</v>
          </cell>
          <cell r="C2709" t="str">
            <v>ROLO COMPACTADOR VIBRATORIO TANDEM, ACO LISO, POTENCIA 125 HP, PESO SEM/COM LASTRO 10,20/11,65 T, LARGURA DE TRABALHO 1,73 M - MATERIAIS NA OPERAÇÃO. AF_11/2016</v>
          </cell>
          <cell r="D2709" t="str">
            <v>H</v>
          </cell>
          <cell r="E2709">
            <v>97.42</v>
          </cell>
        </row>
        <row r="2710">
          <cell r="B2710">
            <v>89210</v>
          </cell>
          <cell r="C2710" t="str">
            <v>ROLO COMPACTADOR VIBRATÓRIO DE UM CILINDRO AÇO LISO, POTÊNCIA 80 HP, PESO OPERACIONAL MÁXIMO 8,1 T, IMPACTO DINÂMICO 16,15 / 9,5 T, LARGURA DE TRABALHO 1,68 M - DEPRECIAÇÃO. AF_06/2014</v>
          </cell>
          <cell r="D2710" t="str">
            <v>H</v>
          </cell>
          <cell r="E2710">
            <v>30.35</v>
          </cell>
        </row>
        <row r="2711">
          <cell r="B2711">
            <v>89211</v>
          </cell>
          <cell r="C2711" t="str">
            <v>ROLO COMPACTADOR VIBRATÓRIO DE UM CILINDRO AÇO LISO, POTÊNCIA 80 HP, PESO OPERACIONAL MÁXIMO 8,1 T, IMPACTO DINÂMICO 16,15 / 9,5 T, LARGURA DE TRABALHO 1,68 M - JUROS. AF_06/2014</v>
          </cell>
          <cell r="D2711" t="str">
            <v>H</v>
          </cell>
          <cell r="E2711">
            <v>8.14</v>
          </cell>
        </row>
        <row r="2712">
          <cell r="B2712">
            <v>5674</v>
          </cell>
          <cell r="C2712" t="str">
            <v>ROLO COMPACTADOR VIBRATÓRIO DE UM CILINDRO AÇO LISO, POTÊNCIA 80 HP, PESO OPERACIONAL MÁXIMO 8,1 T, IMPACTO DINÂMICO 16,15 / 9,5 T, LARGURA DE TRABALHO 1,68 M - MANUTENÇÃO. AF_06/2014</v>
          </cell>
          <cell r="D2712" t="str">
            <v>H</v>
          </cell>
          <cell r="E2712">
            <v>37.979999999999997</v>
          </cell>
        </row>
        <row r="2713">
          <cell r="B2713">
            <v>53788</v>
          </cell>
          <cell r="C2713" t="str">
            <v>ROLO COMPACTADOR VIBRATÓRIO DE UM CILINDRO AÇO LISO, POTÊNCIA 80 HP, PESO OPERACIONAL MÁXIMO 8,1 T, IMPACTO DINÂMICO 16,15 / 9,5 T, LARGURA DE TRABALHO 1,68 M - MATERIAIS NA OPERAÇÃO. AF_06/2014</v>
          </cell>
          <cell r="D2713" t="str">
            <v>H</v>
          </cell>
          <cell r="E2713">
            <v>62.36</v>
          </cell>
        </row>
        <row r="2714">
          <cell r="B2714">
            <v>73309</v>
          </cell>
          <cell r="C2714" t="str">
            <v>ROLO COMPACTADOR VIBRATÓRIO PÉ DE CARNEIRO PARA SOLOS, POTÊNCIA 80 HP, PESO OPERACIONAL SEM/COM LASTRO 7,4 / 8,8 T, LARGURA DE TRABALHO 1,68 M - DEPRECIAÇÃO. AF_02/2016</v>
          </cell>
          <cell r="D2714" t="str">
            <v>H</v>
          </cell>
          <cell r="E2714">
            <v>31.55</v>
          </cell>
        </row>
        <row r="2715">
          <cell r="B2715">
            <v>73313</v>
          </cell>
          <cell r="C2715" t="str">
            <v>ROLO COMPACTADOR VIBRATÓRIO PÉ DE CARNEIRO PARA SOLOS, POTÊNCIA 80 HP, PESO OPERACIONAL SEM/COM LASTRO 7,4 / 8,8 T, LARGURA DE TRABALHO 1,68 M - JUROS. AF_02/2016</v>
          </cell>
          <cell r="D2715" t="str">
            <v>H</v>
          </cell>
          <cell r="E2715">
            <v>8.52</v>
          </cell>
        </row>
        <row r="2716">
          <cell r="B2716">
            <v>5089</v>
          </cell>
          <cell r="C2716" t="str">
            <v>ROLO COMPACTADOR VIBRATÓRIO PÉ DE CARNEIRO PARA SOLOS, POTÊNCIA 80 HP, PESO OPERACIONAL SEM/COM LASTRO 7,4 / 8,8 T, LARGURA DE TRABALHO 1,68 M - MANUTENÇÃO. AF_02/2016</v>
          </cell>
          <cell r="D2716" t="str">
            <v>H</v>
          </cell>
          <cell r="E2716">
            <v>39.49</v>
          </cell>
        </row>
        <row r="2717">
          <cell r="B2717">
            <v>73315</v>
          </cell>
          <cell r="C2717" t="str">
            <v>ROLO COMPACTADOR VIBRATÓRIO PÉ DE CARNEIRO PARA SOLOS, POTÊNCIA 80 HP, PESO OPERACIONAL SEM/COM LASTRO 7,4 / 8,8 T, LARGURA DE TRABALHO 1,68 M - MATERIAIS NA OPERAÇÃO. AF_02/2016</v>
          </cell>
          <cell r="D2717" t="str">
            <v>H</v>
          </cell>
          <cell r="E2717">
            <v>62.36</v>
          </cell>
        </row>
        <row r="2718">
          <cell r="B2718">
            <v>5738</v>
          </cell>
          <cell r="C2718" t="str">
            <v>ROLO COMPACTADOR VIBRATÓRIO PÉ DE CARNEIRO, OPERADO POR CONTROLE REMOTO, POTÊNCIA 12,5 KW, PESO OPERACIONAL 1,675 T, LARGURA DE TRABALHO 0,85 M - DEPRECIAÇÃO. AF_02/2016</v>
          </cell>
          <cell r="D2718" t="str">
            <v>H</v>
          </cell>
          <cell r="E2718">
            <v>41.47</v>
          </cell>
        </row>
        <row r="2719">
          <cell r="B2719">
            <v>93239</v>
          </cell>
          <cell r="C2719" t="str">
            <v>ROLO COMPACTADOR VIBRATÓRIO PÉ DE CARNEIRO, OPERADO POR CONTROLE REMOTO, POTÊNCIA 12,5 KW, PESO OPERACIONAL 1,675 T, LARGURA DE TRABALHO 0,85 M - JUROS. AF_02/2016</v>
          </cell>
          <cell r="D2719" t="str">
            <v>H</v>
          </cell>
          <cell r="E2719">
            <v>11.12</v>
          </cell>
        </row>
        <row r="2720">
          <cell r="B2720">
            <v>5739</v>
          </cell>
          <cell r="C2720" t="str">
            <v>ROLO COMPACTADOR VIBRATÓRIO PÉ DE CARNEIRO, OPERADO POR CONTROLE REMOTO, POTÊNCIA 12,5 KW, PESO OPERACIONAL 1,675 T, LARGURA DE TRABALHO 0,85 M - MANUTENÇÃO. AF_02/2016</v>
          </cell>
          <cell r="D2720" t="str">
            <v>H</v>
          </cell>
          <cell r="E2720">
            <v>51.9</v>
          </cell>
        </row>
        <row r="2721">
          <cell r="B2721">
            <v>93240</v>
          </cell>
          <cell r="C2721" t="str">
            <v>ROLO COMPACTADOR VIBRATÓRIO PÉ DE CARNEIRO, OPERADO POR CONTROLE REMOTO, POTÊNCIA 12,5 KW, PESO OPERACIONAL 1,675 T, LARGURA DE TRABALHO 0,85 M - MATERIAIS NA OPERAÇÃO. AF_02/2016</v>
          </cell>
          <cell r="D2721" t="str">
            <v>H</v>
          </cell>
          <cell r="E2721">
            <v>13.06</v>
          </cell>
        </row>
        <row r="2722">
          <cell r="B2722">
            <v>53818</v>
          </cell>
          <cell r="C2722" t="str">
            <v>ROLO COMPACTADOR VIBRATÓRIO REBOCÁVEL, CILINDRO DE AÇO LISO, POTÊNCIA DE TRAÇÃO DE 65 CV, PESO 4,7 T, IMPACTO DINÂMICO 18,3 T, LARGURA DE TRABALHO 1,67 M - DEPRECIAÇÃO. AF_02/2016</v>
          </cell>
          <cell r="D2722" t="str">
            <v>H</v>
          </cell>
          <cell r="E2722">
            <v>9.16</v>
          </cell>
        </row>
        <row r="2723">
          <cell r="B2723">
            <v>93238</v>
          </cell>
          <cell r="C2723" t="str">
            <v>ROLO COMPACTADOR VIBRATÓRIO REBOCÁVEL, CILINDRO DE AÇO LISO, POTÊNCIA DE TRAÇÃO DE 65 CV, PESO 4,7 T, IMPACTO DINÂMICO 18,3 T, LARGURA DE TRABALHO 1,67 M - JUROS. AF_02/2016</v>
          </cell>
          <cell r="D2723" t="str">
            <v>H</v>
          </cell>
          <cell r="E2723">
            <v>2.4500000000000002</v>
          </cell>
        </row>
        <row r="2724">
          <cell r="B2724">
            <v>5727</v>
          </cell>
          <cell r="C2724" t="str">
            <v>ROLO COMPACTADOR VIBRATÓRIO REBOCÁVEL, CILINDRO DE AÇO LISO, POTÊNCIA DE TRAÇÃO DE 65 CV, PESO 4,7 T, IMPACTO DINÂMICO 18,3 T, LARGURA DE TRABALHO 1,67 M - MANUTENÇÃO. AF_02/2016</v>
          </cell>
          <cell r="D2724" t="str">
            <v>H</v>
          </cell>
          <cell r="E2724">
            <v>11.46</v>
          </cell>
        </row>
        <row r="2725">
          <cell r="B2725">
            <v>89280</v>
          </cell>
          <cell r="C2725" t="str">
            <v>ROLO COMPACTADOR VIBRATÓRIO TANDEM AÇO LISO, POTÊNCIA 58 HP, PESO SEM/COM LASTRO 6,5 / 9,4 T, LARGURA DE TRABALHO 1,2 M - DEPRECIAÇÃO. AF_06/2014</v>
          </cell>
          <cell r="D2725" t="str">
            <v>H</v>
          </cell>
          <cell r="E2725">
            <v>37.270000000000003</v>
          </cell>
        </row>
        <row r="2726">
          <cell r="B2726">
            <v>89281</v>
          </cell>
          <cell r="C2726" t="str">
            <v>ROLO COMPACTADOR VIBRATÓRIO TANDEM AÇO LISO, POTÊNCIA 58 HP, PESO SEM/COM LASTRO 6,5 / 9,4 T, LARGURA DE TRABALHO 1,2 M - JUROS. AF_06/2014</v>
          </cell>
          <cell r="D2726" t="str">
            <v>H</v>
          </cell>
          <cell r="E2726">
            <v>9.99</v>
          </cell>
        </row>
        <row r="2727">
          <cell r="B2727">
            <v>5729</v>
          </cell>
          <cell r="C2727" t="str">
            <v>ROLO COMPACTADOR VIBRATÓRIO TANDEM AÇO LISO, POTÊNCIA 58 HP, PESO SEM/COM LASTRO 6,5 / 9,4 T, LARGURA DE TRABALHO 1,2 M - MANUTENÇÃO. AF_06/2014</v>
          </cell>
          <cell r="D2727" t="str">
            <v>H</v>
          </cell>
          <cell r="E2727">
            <v>46.64</v>
          </cell>
        </row>
        <row r="2728">
          <cell r="B2728">
            <v>5730</v>
          </cell>
          <cell r="C2728" t="str">
            <v>ROLO COMPACTADOR VIBRATÓRIO TANDEM AÇO LISO, POTÊNCIA 58 HP, PESO SEM/COM LASTRO 6,5 / 9,4 T, LARGURA DE TRABALHO 1,2 M - MATERIAIS NA OPERAÇÃO. AF_06/2014</v>
          </cell>
          <cell r="D2728" t="str">
            <v>H</v>
          </cell>
          <cell r="E2728">
            <v>44.59</v>
          </cell>
        </row>
        <row r="2729">
          <cell r="B2729">
            <v>95266</v>
          </cell>
          <cell r="C2729" t="str">
            <v>RÉGUA VIBRATÓRIA DUPLA PARA CONCRETO, PESO DE 60KG, COMPRIMENTO 4 M, COM MOTOR A GASOLINA, POTÊNCIA 5,5 HP - DEPRECIAÇÃO. AF_09/2016</v>
          </cell>
          <cell r="D2729" t="str">
            <v>H</v>
          </cell>
          <cell r="E2729">
            <v>0.55000000000000004</v>
          </cell>
        </row>
        <row r="2730">
          <cell r="B2730">
            <v>95267</v>
          </cell>
          <cell r="C2730" t="str">
            <v>RÉGUA VIBRATÓRIA DUPLA PARA CONCRETO, PESO DE 60KG, COMPRIMENTO 4 M, COM MOTOR A GASOLINA, POTÊNCIA 5,5 HP - JUROS. AF_09/2016</v>
          </cell>
          <cell r="D2730" t="str">
            <v>H</v>
          </cell>
          <cell r="E2730">
            <v>0.11</v>
          </cell>
        </row>
        <row r="2731">
          <cell r="B2731">
            <v>95268</v>
          </cell>
          <cell r="C2731" t="str">
            <v>RÉGUA VIBRATÓRIA DUPLA PARA CONCRETO, PESO DE 60KG, COMPRIMENTO 4 M, COM MOTOR A GASOLINA, POTÊNCIA 5,5 HP - MANUTENÇÃO. AF_09/2016</v>
          </cell>
          <cell r="D2731" t="str">
            <v>H</v>
          </cell>
          <cell r="E2731">
            <v>0.53</v>
          </cell>
        </row>
        <row r="2732">
          <cell r="B2732">
            <v>95269</v>
          </cell>
          <cell r="C2732" t="str">
            <v>RÉGUA VIBRATÓRIA DUPLA PARA CONCRETO, PESO DE 60KG, COMPRIMENTO 4 M, COM MOTOR A GASOLINA, POTÊNCIA 5,5 HP - MATERIAIS NA OPERAÇÃO. AF_09/2016</v>
          </cell>
          <cell r="D2732" t="str">
            <v>H</v>
          </cell>
          <cell r="E2732">
            <v>9.6999999999999993</v>
          </cell>
        </row>
        <row r="2733">
          <cell r="B2733">
            <v>91688</v>
          </cell>
          <cell r="C2733" t="str">
            <v>SERRA CIRCULAR DE BANCADA COM MOTOR ELÉTRICO POTÊNCIA DE 5HP, COM COIFA PARA DISCO 10" - DEPRECIAÇÃO. AF_08/2015</v>
          </cell>
          <cell r="D2733" t="str">
            <v>H</v>
          </cell>
          <cell r="E2733">
            <v>0.11</v>
          </cell>
        </row>
        <row r="2734">
          <cell r="B2734">
            <v>91689</v>
          </cell>
          <cell r="C2734" t="str">
            <v>SERRA CIRCULAR DE BANCADA COM MOTOR ELÉTRICO POTÊNCIA DE 5HP, COM COIFA PARA DISCO 10" - JUROS. AF_08/2015</v>
          </cell>
          <cell r="D2734" t="str">
            <v>H</v>
          </cell>
          <cell r="E2734">
            <v>0.02</v>
          </cell>
        </row>
        <row r="2735">
          <cell r="B2735">
            <v>91690</v>
          </cell>
          <cell r="C2735" t="str">
            <v>SERRA CIRCULAR DE BANCADA COM MOTOR ELÉTRICO POTÊNCIA DE 5HP, COM COIFA PARA DISCO 10" - MANUTENÇÃO. AF_08/2015</v>
          </cell>
          <cell r="D2735" t="str">
            <v>H</v>
          </cell>
          <cell r="E2735">
            <v>7.0000000000000007E-2</v>
          </cell>
        </row>
        <row r="2736">
          <cell r="B2736">
            <v>91691</v>
          </cell>
          <cell r="C2736" t="str">
            <v>SERRA CIRCULAR DE BANCADA COM MOTOR ELÉTRICO POTÊNCIA DE 5HP, COM COIFA PARA DISCO 10" - MATERIAIS NA OPERAÇÃO. AF_08/2015</v>
          </cell>
          <cell r="D2736" t="str">
            <v>H</v>
          </cell>
          <cell r="E2736">
            <v>1.1499999999999999</v>
          </cell>
        </row>
        <row r="2737">
          <cell r="B2737">
            <v>102924</v>
          </cell>
          <cell r="C2737" t="str">
            <v>SERRA FITA HORIZONTAL, ELÉTRICA, COM CONTROLE HIDRÁULICO, PAINEL DE COMANDO EM 24 V, MOTOR ELÉTRICO 1,5 CV, DIMENSÕES DA FITA 3880 X 27 X 0,9 MM, TRIFÁSICA - DEPRECIAÇÃO. AF_05/2023</v>
          </cell>
          <cell r="D2737" t="str">
            <v>H</v>
          </cell>
          <cell r="E2737">
            <v>0</v>
          </cell>
        </row>
        <row r="2738">
          <cell r="B2738">
            <v>102925</v>
          </cell>
          <cell r="C2738" t="str">
            <v>SERRA FITA HORIZONTAL, ELÉTRICA, COM CONTROLE HIDRÁULICO, PAINEL DE COMANDO EM 24 V, MOTOR ELÉTRICO 1,5 CV, DIMENSÕES DA FITA 3880 X 27 X 0,9 MM, TRIFÁSICA - JUROS. AF_05/2023</v>
          </cell>
          <cell r="D2738" t="str">
            <v>H</v>
          </cell>
          <cell r="E2738">
            <v>0</v>
          </cell>
        </row>
        <row r="2739">
          <cell r="B2739">
            <v>102926</v>
          </cell>
          <cell r="C2739" t="str">
            <v>SERRA FITA HORIZONTAL, ELÉTRICA, COM CONTROLE HIDRÁULICO, PAINEL DE COMANDO EM 24 V, MOTOR ELÉTRICO 1,5 CV, DIMENSÕES DA FITA 3880 X 27 X 0,9 MM, TRIFÁSICA - MANUTENÇÃO. AF_05/2023</v>
          </cell>
          <cell r="D2739" t="str">
            <v>H</v>
          </cell>
          <cell r="E2739">
            <v>0</v>
          </cell>
        </row>
        <row r="2740">
          <cell r="B2740">
            <v>102927</v>
          </cell>
          <cell r="C2740" t="str">
            <v>SERRA FITA HORIZONTAL, ELÉTRICA, COM CONTROLE HIDRÁULICO, PAINEL DE COMANDO EM 24 V, MOTOR ELÉTRICO 1,5 CV, DIMENSÕES DA FITA 3880 X 27 X 0,9 MM, TRIFÁSICA - MATERIAIS NA OPERAÇÃO. AF_05/2023</v>
          </cell>
          <cell r="D2740" t="str">
            <v>H</v>
          </cell>
          <cell r="E2740">
            <v>0.79</v>
          </cell>
        </row>
        <row r="2741">
          <cell r="B2741">
            <v>95136</v>
          </cell>
          <cell r="C2741" t="str">
            <v>TALHA MANUAL DE CORRENTE, CAPACIDADE DE 2 TON. COM ELEVAÇÃO DE 3 M - DEPRECIAÇÃO. AF_07/2016</v>
          </cell>
          <cell r="D2741" t="str">
            <v>H</v>
          </cell>
          <cell r="E2741">
            <v>0.03</v>
          </cell>
        </row>
        <row r="2742">
          <cell r="B2742">
            <v>95137</v>
          </cell>
          <cell r="C2742" t="str">
            <v>TALHA MANUAL DE CORRENTE, CAPACIDADE DE 2 TON. COM ELEVAÇÃO DE 3 M - JUROS. AF_07/2016</v>
          </cell>
          <cell r="D2742" t="str">
            <v>H</v>
          </cell>
          <cell r="E2742">
            <v>0.01</v>
          </cell>
        </row>
        <row r="2743">
          <cell r="B2743">
            <v>95138</v>
          </cell>
          <cell r="C2743" t="str">
            <v>TALHA MANUAL DE CORRENTE, CAPACIDADE DE 2 TON. COM ELEVAÇÃO DE 3 M - MANUTENÇÃO. AF_07/2016</v>
          </cell>
          <cell r="D2743" t="str">
            <v>H</v>
          </cell>
          <cell r="E2743">
            <v>0.02</v>
          </cell>
        </row>
        <row r="2744">
          <cell r="B2744">
            <v>89023</v>
          </cell>
          <cell r="C2744" t="str">
            <v>TANQUE DE ASFALTO ESTACIONÁRIO COM MAÇARICO, CAPACIDADE 20.000 L - DEPRECIAÇÃO. AF_05/2023</v>
          </cell>
          <cell r="D2744" t="str">
            <v>H</v>
          </cell>
          <cell r="E2744">
            <v>4.08</v>
          </cell>
        </row>
        <row r="2745">
          <cell r="B2745">
            <v>89024</v>
          </cell>
          <cell r="C2745" t="str">
            <v>TANQUE DE ASFALTO ESTACIONÁRIO COM MAÇARICO, CAPACIDADE 20.000 L - JUROS. AF_05/2023</v>
          </cell>
          <cell r="D2745" t="str">
            <v>H</v>
          </cell>
          <cell r="E2745">
            <v>1.41</v>
          </cell>
        </row>
        <row r="2746">
          <cell r="B2746">
            <v>89025</v>
          </cell>
          <cell r="C2746" t="str">
            <v>TANQUE DE ASFALTO ESTACIONÁRIO COM MAÇARICO, CAPACIDADE 20.000 L - MANUTENÇÃO. AF_05/2023</v>
          </cell>
          <cell r="D2746" t="str">
            <v>H</v>
          </cell>
          <cell r="E2746">
            <v>5.0999999999999996</v>
          </cell>
        </row>
        <row r="2747">
          <cell r="B2747">
            <v>89026</v>
          </cell>
          <cell r="C2747" t="str">
            <v>TANQUE DE ASFALTO ESTACIONÁRIO COM MAÇARICO, CAPACIDADE 20.000 L - MATERIAIS NA OPERAÇÃO. AF_05/2023</v>
          </cell>
          <cell r="D2747" t="str">
            <v>H</v>
          </cell>
          <cell r="E2747">
            <v>186.59</v>
          </cell>
        </row>
        <row r="2748">
          <cell r="B2748">
            <v>7032</v>
          </cell>
          <cell r="C2748" t="str">
            <v>TANQUE DE ASFALTO ESTACIONÁRIO COM SERPENTINA, CAPACIDADE 30.000 L - DEPRECIAÇÃO. AF_05/2023</v>
          </cell>
          <cell r="D2748" t="str">
            <v>H</v>
          </cell>
          <cell r="E2748">
            <v>5.0199999999999996</v>
          </cell>
        </row>
        <row r="2749">
          <cell r="B2749">
            <v>7033</v>
          </cell>
          <cell r="C2749" t="str">
            <v>TANQUE DE ASFALTO ESTACIONÁRIO COM SERPENTINA, CAPACIDADE 30.000 L - JUROS. AF_05/2023</v>
          </cell>
          <cell r="D2749" t="str">
            <v>H</v>
          </cell>
          <cell r="E2749">
            <v>1.74</v>
          </cell>
        </row>
        <row r="2750">
          <cell r="B2750">
            <v>7034</v>
          </cell>
          <cell r="C2750" t="str">
            <v>TANQUE DE ASFALTO ESTACIONÁRIO COM SERPENTINA, CAPACIDADE 30.000 L - MANUTENÇÃO. AF_05/2023</v>
          </cell>
          <cell r="D2750" t="str">
            <v>H</v>
          </cell>
          <cell r="E2750">
            <v>6.27</v>
          </cell>
        </row>
        <row r="2751">
          <cell r="B2751">
            <v>7035</v>
          </cell>
          <cell r="C2751" t="str">
            <v>TANQUE DE ASFALTO ESTACIONÁRIO COM SERPENTINA, CAPACIDADE 30.000 L - MATERIAIS NA OPERAÇÃO. AF_05/2023</v>
          </cell>
          <cell r="D2751" t="str">
            <v>H</v>
          </cell>
          <cell r="E2751">
            <v>279.89</v>
          </cell>
        </row>
        <row r="2752">
          <cell r="B2752">
            <v>102942</v>
          </cell>
          <cell r="C2752" t="str">
            <v>TARTARUGA DE OXICORTE CG1, MONOFÁSICA, 220 V, FREQUÊNCIA 50 HZ, VELOCIDADE DE CORTE (MM/MIN) 50 A 750, DIÂMETRO MÍNIMO DO COMPASSO MM 200 - DEPRECIAÇÃO. AF_05/2023</v>
          </cell>
          <cell r="D2752" t="str">
            <v>H</v>
          </cell>
          <cell r="E2752">
            <v>0</v>
          </cell>
        </row>
        <row r="2753">
          <cell r="B2753">
            <v>102943</v>
          </cell>
          <cell r="C2753" t="str">
            <v>TARTARUGA DE OXICORTE CG1, MONOFÁSICA, 220 V, FREQUÊNCIA 50 HZ, VELOCIDADE DE CORTE (MM/MIN) 50 A 750, DIÂMETRO MÍNIMO DO COMPASSO MM 200 - JUROS. AF_05/2023</v>
          </cell>
          <cell r="D2753" t="str">
            <v>H</v>
          </cell>
          <cell r="E2753">
            <v>0</v>
          </cell>
        </row>
        <row r="2754">
          <cell r="B2754">
            <v>102944</v>
          </cell>
          <cell r="C2754" t="str">
            <v>TARTARUGA DE OXICORTE CG1, MONOFÁSICA, 220 V, FREQUÊNCIA 50 HZ, VELOCIDADE DE CORTE (MM/MIN) 50 A 750, DIÂMETRO MÍNIMO DO COMPASSO MM 200 - MANUTENÇÃO. AF_05/2023</v>
          </cell>
          <cell r="D2754" t="str">
            <v>H</v>
          </cell>
          <cell r="E2754">
            <v>0</v>
          </cell>
        </row>
        <row r="2755">
          <cell r="B2755">
            <v>102945</v>
          </cell>
          <cell r="C2755" t="str">
            <v>TARTARUGA DE OXICORTE CG1, MONOFÁSICA, 220 V, FREQUÊNCIA 50 HZ, VELOCIDADE DE CORTE (MM/MIN) 50 A 750, DIÂMETRO MÍNIMO DO COMPASSO MM 200 - MATERIAIS NA OPERAÇÃO. AF_05/2023</v>
          </cell>
          <cell r="D2755" t="str">
            <v>H</v>
          </cell>
          <cell r="E2755">
            <v>0.01</v>
          </cell>
        </row>
        <row r="2756">
          <cell r="B2756">
            <v>104087</v>
          </cell>
          <cell r="C2756" t="str">
            <v>TERMOFUSORA PARA TUBOS E CONEXÕES EM PPR COM DIÂMETROS DE 20 A 63 MM, POTÊNCIA DE 800 W, TENSAO 220 V - DEPRECIAÇÃO. AF_05/2022</v>
          </cell>
          <cell r="D2756" t="str">
            <v>H</v>
          </cell>
          <cell r="E2756">
            <v>0.04</v>
          </cell>
        </row>
        <row r="2757">
          <cell r="B2757">
            <v>104088</v>
          </cell>
          <cell r="C2757" t="str">
            <v>TERMOFUSORA PARA TUBOS E CONEXÕES EM PPR COM DIÂMETROS DE 20 A 63 MM, POTÊNCIA DE 800 W, TENSAO 220 V - JUROS. AF_05/2022</v>
          </cell>
          <cell r="D2757" t="str">
            <v>H</v>
          </cell>
          <cell r="E2757">
            <v>0</v>
          </cell>
        </row>
        <row r="2758">
          <cell r="B2758">
            <v>104089</v>
          </cell>
          <cell r="C2758" t="str">
            <v>TERMOFUSORA PARA TUBOS E CONEXÕES EM PPR COM DIÂMETROS DE 20 A 63 MM, POTÊNCIA DE 800 W, TENSAO 220 V - MANUTENÇÃO. AF_05/2022</v>
          </cell>
          <cell r="D2758" t="str">
            <v>H</v>
          </cell>
          <cell r="E2758">
            <v>0.05</v>
          </cell>
        </row>
        <row r="2759">
          <cell r="B2759">
            <v>104090</v>
          </cell>
          <cell r="C2759" t="str">
            <v>TERMOFUSORA PARA TUBOS E CONEXÕES EM PPR COM DIÂMETROS DE 20 A 63 MM, POTÊNCIA DE 800 W, TENSAO 220 V - MATERIAIS NA OPERAÇÃO. AF_05/2022</v>
          </cell>
          <cell r="D2759" t="str">
            <v>H</v>
          </cell>
          <cell r="E2759">
            <v>0.56999999999999995</v>
          </cell>
        </row>
        <row r="2760">
          <cell r="B2760">
            <v>104093</v>
          </cell>
          <cell r="C2760" t="str">
            <v>TERMOFUSORA PARA TUBOS E CONEXÕES EM PPR COM DIÂMETROS DE 75 A 110 MM, POTÊNCIA DE *1100* W, TENSÃO 220 V - DEPRECIAÇÃO. AF_05/2022</v>
          </cell>
          <cell r="D2760" t="str">
            <v>H</v>
          </cell>
          <cell r="E2760">
            <v>0.05</v>
          </cell>
        </row>
        <row r="2761">
          <cell r="B2761">
            <v>104094</v>
          </cell>
          <cell r="C2761" t="str">
            <v>TERMOFUSORA PARA TUBOS E CONEXÕES EM PPR COM DIÂMETROS DE 75 A 110 MM, POTÊNCIA DE *1100* W, TENSÃO 220 V - JUROS. AF_05/2022</v>
          </cell>
          <cell r="D2761" t="str">
            <v>H</v>
          </cell>
          <cell r="E2761">
            <v>0.01</v>
          </cell>
        </row>
        <row r="2762">
          <cell r="B2762">
            <v>104095</v>
          </cell>
          <cell r="C2762" t="str">
            <v>TERMOFUSORA PARA TUBOS E CONEXÕES EM PPR COM DIÂMETROS DE 75 A 110 MM, POTÊNCIA DE *1100* W, TENSÃO 220 V - MANUTENÇÃO. AF_05/2022</v>
          </cell>
          <cell r="D2762" t="str">
            <v>H</v>
          </cell>
          <cell r="E2762">
            <v>0.06</v>
          </cell>
        </row>
        <row r="2763">
          <cell r="B2763">
            <v>104096</v>
          </cell>
          <cell r="C2763" t="str">
            <v>TERMOFUSORA PARA TUBOS E CONEXÕES EM PPR COM DIÂMETROS DE 75 A 110 MM, POTÊNCIA DE *1100* W, TENSÃO 220 V - MATERIAIS NA OPERAÇÃO. AF_05/2022</v>
          </cell>
          <cell r="D2763" t="str">
            <v>H</v>
          </cell>
          <cell r="E2763">
            <v>0.79</v>
          </cell>
        </row>
        <row r="2764">
          <cell r="B2764">
            <v>102900</v>
          </cell>
          <cell r="C2764" t="str">
            <v>TORRE, COMPOSTA POR GUINCHO MECÂNICO, GUINCHO MANUAL, CABOS DE AÇO, PITEIRA E SOQUETE - DEPRECIAÇÃO. AF_05/2023</v>
          </cell>
          <cell r="D2764" t="str">
            <v>H</v>
          </cell>
          <cell r="E2764">
            <v>0</v>
          </cell>
        </row>
        <row r="2765">
          <cell r="B2765">
            <v>102901</v>
          </cell>
          <cell r="C2765" t="str">
            <v>TORRE, COMPOSTA POR GUINCHO MECÂNICO, GUINCHO MANUAL, CABOS DE AÇO, PITEIRA E SOQUETE - JUROS. AF_05/2023</v>
          </cell>
          <cell r="D2765" t="str">
            <v>H</v>
          </cell>
          <cell r="E2765">
            <v>0</v>
          </cell>
        </row>
        <row r="2766">
          <cell r="B2766">
            <v>102902</v>
          </cell>
          <cell r="C2766" t="str">
            <v>TORRE, COMPOSTA POR GUINCHO MECÂNICO, GUINCHO MANUAL, CABOS DE AÇO, PITEIRA E SOQUETE - MANUTENÇÃO. AF_05/2023</v>
          </cell>
          <cell r="D2766" t="str">
            <v>H</v>
          </cell>
          <cell r="E2766">
            <v>0</v>
          </cell>
        </row>
        <row r="2767">
          <cell r="B2767">
            <v>102903</v>
          </cell>
          <cell r="C2767" t="str">
            <v>TORRE, COMPOSTA POR GUINCHO MECÂNICO, GUINCHO MANUAL, CABOS DE AÇO, PITEIRA E SOQUETE - MATERIAIS NA OPERAÇÃO. AF_05/2023</v>
          </cell>
          <cell r="D2767" t="str">
            <v>H</v>
          </cell>
          <cell r="E2767">
            <v>12.73</v>
          </cell>
        </row>
        <row r="2768">
          <cell r="B2768">
            <v>89029</v>
          </cell>
          <cell r="C2768" t="str">
            <v>TRATOR DE ESTEIRAS, POTÊNCIA 100 HP, PESO OPERACIONAL 9,4 T, COM LÂMINA 2,19 M3 - DEPRECIAÇÃO. AF_06/2014</v>
          </cell>
          <cell r="D2768" t="str">
            <v>H</v>
          </cell>
          <cell r="E2768">
            <v>31.78</v>
          </cell>
        </row>
        <row r="2769">
          <cell r="B2769">
            <v>89030</v>
          </cell>
          <cell r="C2769" t="str">
            <v>TRATOR DE ESTEIRAS, POTÊNCIA 100 HP, PESO OPERACIONAL 9,4 T, COM LÂMINA 2,19 M3 - JUROS. AF_06/2014</v>
          </cell>
          <cell r="D2769" t="str">
            <v>H</v>
          </cell>
          <cell r="E2769">
            <v>14</v>
          </cell>
        </row>
        <row r="2770">
          <cell r="B2770">
            <v>5724</v>
          </cell>
          <cell r="C2770" t="str">
            <v>TRATOR DE ESTEIRAS, POTÊNCIA 100 HP, PESO OPERACIONAL 9,4 T, COM LÂMINA 2,19 M3 - MANUTENÇÃO. AF_06/2014</v>
          </cell>
          <cell r="D2770" t="str">
            <v>H</v>
          </cell>
          <cell r="E2770">
            <v>56.82</v>
          </cell>
        </row>
        <row r="2771">
          <cell r="B2771">
            <v>53817</v>
          </cell>
          <cell r="C2771" t="str">
            <v>TRATOR DE ESTEIRAS, POTÊNCIA 100 HP, PESO OPERACIONAL 9,4 T, COM LÂMINA 2,19 M3 - MATERIAIS NA OPERAÇÃO. AF_06/2014</v>
          </cell>
          <cell r="D2771" t="str">
            <v>H</v>
          </cell>
          <cell r="E2771">
            <v>68.17</v>
          </cell>
        </row>
        <row r="2772">
          <cell r="B2772">
            <v>88839</v>
          </cell>
          <cell r="C2772" t="str">
            <v>TRATOR DE ESTEIRAS, POTÊNCIA 125 HP, PESO OPERACIONAL 12,9 T, COM LÂMINA 2,7 M3 - DEPRECIAÇÃO. AF_10/2014</v>
          </cell>
          <cell r="D2772" t="str">
            <v>H</v>
          </cell>
          <cell r="E2772">
            <v>33.26</v>
          </cell>
        </row>
        <row r="2773">
          <cell r="B2773">
            <v>88840</v>
          </cell>
          <cell r="C2773" t="str">
            <v>TRATOR DE ESTEIRAS, POTÊNCIA 125 HP, PESO OPERACIONAL 12,9 T, COM LÂMINA 2,7 M3 - JUROS. AF_10/2014</v>
          </cell>
          <cell r="D2773" t="str">
            <v>H</v>
          </cell>
          <cell r="E2773">
            <v>14.65</v>
          </cell>
        </row>
        <row r="2774">
          <cell r="B2774">
            <v>88841</v>
          </cell>
          <cell r="C2774" t="str">
            <v>TRATOR DE ESTEIRAS, POTÊNCIA 125 HP, PESO OPERACIONAL 12,9 T, COM LÂMINA 2,7 M3 - MANUTENÇÃO. AF_10/2014</v>
          </cell>
          <cell r="D2774" t="str">
            <v>H</v>
          </cell>
          <cell r="E2774">
            <v>59.47</v>
          </cell>
        </row>
        <row r="2775">
          <cell r="B2775">
            <v>88842</v>
          </cell>
          <cell r="C2775" t="str">
            <v>TRATOR DE ESTEIRAS, POTÊNCIA 125 HP, PESO OPERACIONAL 12,9 T, COM LÂMINA 2,7 M3 - MATERIAIS NA OPERAÇÃO. AF_10/2014</v>
          </cell>
          <cell r="D2775" t="str">
            <v>H</v>
          </cell>
          <cell r="E2775">
            <v>85.28</v>
          </cell>
        </row>
        <row r="2776">
          <cell r="B2776">
            <v>89009</v>
          </cell>
          <cell r="C2776" t="str">
            <v>TRATOR DE ESTEIRAS, POTÊNCIA 150 HP, PESO OPERACIONAL 16,7 T, COM RODA MOTRIZ ELEVADA E LÂMINA 3,18 M3 - DEPRECIAÇÃO. AF_06/2014</v>
          </cell>
          <cell r="D2776" t="str">
            <v>H</v>
          </cell>
          <cell r="E2776">
            <v>41.2</v>
          </cell>
        </row>
        <row r="2777">
          <cell r="B2777">
            <v>89010</v>
          </cell>
          <cell r="C2777" t="str">
            <v>TRATOR DE ESTEIRAS, POTÊNCIA 150 HP, PESO OPERACIONAL 16,7 T, COM RODA MOTRIZ ELEVADA E LÂMINA 3,18 M3 - JUROS. AF_06/2014</v>
          </cell>
          <cell r="D2777" t="str">
            <v>H</v>
          </cell>
          <cell r="E2777">
            <v>18.149999999999999</v>
          </cell>
        </row>
        <row r="2778">
          <cell r="B2778">
            <v>53810</v>
          </cell>
          <cell r="C2778" t="str">
            <v>TRATOR DE ESTEIRAS, POTÊNCIA 150 HP, PESO OPERACIONAL 16,7 T, COM RODA MOTRIZ ELEVADA E LÂMINA 3,18 M3 - MANUTENÇÃO. AF_06/2014</v>
          </cell>
          <cell r="D2778" t="str">
            <v>H</v>
          </cell>
          <cell r="E2778">
            <v>73.67</v>
          </cell>
        </row>
        <row r="2779">
          <cell r="B2779">
            <v>5721</v>
          </cell>
          <cell r="C2779" t="str">
            <v>TRATOR DE ESTEIRAS, POTÊNCIA 150 HP, PESO OPERACIONAL 16,7 T, COM RODA MOTRIZ ELEVADA E LÂMINA 3,18 M3 - MATERIAIS NA OPERAÇÃO. AF_06/2014</v>
          </cell>
          <cell r="D2779" t="str">
            <v>H</v>
          </cell>
          <cell r="E2779">
            <v>102.32</v>
          </cell>
        </row>
        <row r="2780">
          <cell r="B2780">
            <v>89017</v>
          </cell>
          <cell r="C2780" t="str">
            <v>TRATOR DE ESTEIRAS, POTÊNCIA 170 HP, PESO OPERACIONAL 19 T, CAÇAMBA 5,2 M3 - DEPRECIAÇÃO. AF_06/2014</v>
          </cell>
          <cell r="D2780" t="str">
            <v>H</v>
          </cell>
          <cell r="E2780">
            <v>40.950000000000003</v>
          </cell>
        </row>
        <row r="2781">
          <cell r="B2781">
            <v>89018</v>
          </cell>
          <cell r="C2781" t="str">
            <v>TRATOR DE ESTEIRAS, POTÊNCIA 170 HP, PESO OPERACIONAL 19 T, CAÇAMBA 5,2 M3 - JUROS. AF_06/2014</v>
          </cell>
          <cell r="D2781" t="str">
            <v>H</v>
          </cell>
          <cell r="E2781">
            <v>18.04</v>
          </cell>
        </row>
        <row r="2782">
          <cell r="B2782">
            <v>53806</v>
          </cell>
          <cell r="C2782" t="str">
            <v>TRATOR DE ESTEIRAS, POTÊNCIA 170 HP, PESO OPERACIONAL 19 T, CAÇAMBA 5,2 M3 - MANUTENÇÃO. AF_06/2014</v>
          </cell>
          <cell r="D2782" t="str">
            <v>H</v>
          </cell>
          <cell r="E2782">
            <v>73.209999999999994</v>
          </cell>
        </row>
        <row r="2783">
          <cell r="B2783">
            <v>5718</v>
          </cell>
          <cell r="C2783" t="str">
            <v>TRATOR DE ESTEIRAS, POTÊNCIA 170 HP, PESO OPERACIONAL 19 T, CAÇAMBA 5,2 M3 - MATERIAIS NA OPERAÇÃO. AF_06/2014</v>
          </cell>
          <cell r="D2783" t="str">
            <v>H</v>
          </cell>
          <cell r="E2783">
            <v>115.97</v>
          </cell>
        </row>
        <row r="2784">
          <cell r="B2784">
            <v>89013</v>
          </cell>
          <cell r="C2784" t="str">
            <v>TRATOR DE ESTEIRAS, POTÊNCIA 347 HP, PESO OPERACIONAL 38,5 T, COM LÂMINA 8,70 M3 - DEPRECIAÇÃO. AF_06/2014</v>
          </cell>
          <cell r="D2784" t="str">
            <v>H</v>
          </cell>
          <cell r="E2784">
            <v>134.97</v>
          </cell>
        </row>
        <row r="2785">
          <cell r="B2785">
            <v>89014</v>
          </cell>
          <cell r="C2785" t="str">
            <v>TRATOR DE ESTEIRAS, POTÊNCIA 347 HP, PESO OPERACIONAL 38,5 T, COM LÂMINA 8,70 M3 - JUROS. AF_06/2014</v>
          </cell>
          <cell r="D2785" t="str">
            <v>H</v>
          </cell>
          <cell r="E2785">
            <v>59.45</v>
          </cell>
        </row>
        <row r="2786">
          <cell r="B2786">
            <v>53814</v>
          </cell>
          <cell r="C2786" t="str">
            <v>TRATOR DE ESTEIRAS, POTÊNCIA 347 HP, PESO OPERACIONAL 38,5 T, COM LÂMINA 8,70 M3 - MANUTENÇÃO. AF_06/2014</v>
          </cell>
          <cell r="D2786" t="str">
            <v>H</v>
          </cell>
          <cell r="E2786">
            <v>241.31</v>
          </cell>
        </row>
        <row r="2787">
          <cell r="B2787">
            <v>5722</v>
          </cell>
          <cell r="C2787" t="str">
            <v>TRATOR DE ESTEIRAS, POTÊNCIA 347 HP, PESO OPERACIONAL 38,5 T, COM LÂMINA 8,70 M3 - MATERIAIS NA OPERAÇÃO. AF_06/2014</v>
          </cell>
          <cell r="D2787" t="str">
            <v>H</v>
          </cell>
          <cell r="E2787">
            <v>236.64</v>
          </cell>
        </row>
        <row r="2788">
          <cell r="B2788">
            <v>96015</v>
          </cell>
          <cell r="C2788" t="str">
            <v>TRATOR DE PNEUS COM POTÊNCIA DE 122 CV, TRAÇÃO 4X4, COM GRADE DE DISCOS ACOPLADA - DEPRECIAÇÃO. AF_02/2017</v>
          </cell>
          <cell r="D2788" t="str">
            <v>H</v>
          </cell>
          <cell r="E2788">
            <v>22.54</v>
          </cell>
        </row>
        <row r="2789">
          <cell r="B2789">
            <v>96016</v>
          </cell>
          <cell r="C2789" t="str">
            <v>TRATOR DE PNEUS COM POTÊNCIA DE 122 CV, TRAÇÃO 4X4, COM GRADE DE DISCOS ACOPLADA - JUROS. AF_02/2017</v>
          </cell>
          <cell r="D2789" t="str">
            <v>H</v>
          </cell>
          <cell r="E2789">
            <v>6.04</v>
          </cell>
        </row>
        <row r="2790">
          <cell r="B2790">
            <v>96018</v>
          </cell>
          <cell r="C2790" t="str">
            <v>TRATOR DE PNEUS COM POTÊNCIA DE 122 CV, TRAÇÃO 4X4, COM GRADE DE DISCOS ACOPLADA - MANUTENÇÃO. AF_02/2017</v>
          </cell>
          <cell r="D2790" t="str">
            <v>H</v>
          </cell>
          <cell r="E2790">
            <v>24.66</v>
          </cell>
        </row>
        <row r="2791">
          <cell r="B2791">
            <v>96019</v>
          </cell>
          <cell r="C2791" t="str">
            <v>TRATOR DE PNEUS COM POTÊNCIA DE 122 CV, TRAÇÃO 4X4, COM GRADE DE DISCOS ACOPLADA - MATERIAIS NA OPERAÇÃO. AF_02/2017</v>
          </cell>
          <cell r="D2791" t="str">
            <v>H</v>
          </cell>
          <cell r="E2791">
            <v>105.52</v>
          </cell>
        </row>
        <row r="2792">
          <cell r="B2792">
            <v>96008</v>
          </cell>
          <cell r="C2792" t="str">
            <v>TRATOR DE PNEUS COM POTÊNCIA DE 122 CV, TRAÇÃO 4X4, COM VASSOURA MECÂNICA ACOPLADA - DEPRECIAÇÃO. AF_02/2017</v>
          </cell>
          <cell r="D2792" t="str">
            <v>H</v>
          </cell>
          <cell r="E2792">
            <v>22.75</v>
          </cell>
        </row>
        <row r="2793">
          <cell r="B2793">
            <v>96009</v>
          </cell>
          <cell r="C2793" t="str">
            <v>TRATOR DE PNEUS COM POTÊNCIA DE 122 CV, TRAÇÃO 4X4, COM VASSOURA MECÂNICA ACOPLADA - JUROS. AF_02/2017</v>
          </cell>
          <cell r="D2793" t="str">
            <v>H</v>
          </cell>
          <cell r="E2793">
            <v>6.1</v>
          </cell>
        </row>
        <row r="2794">
          <cell r="B2794">
            <v>96011</v>
          </cell>
          <cell r="C2794" t="str">
            <v>TRATOR DE PNEUS COM POTÊNCIA DE 122 CV, TRAÇÃO 4X4, COM VASSOURA MECÂNICA ACOPLADA - MANUTENÇÃO. AF_02/2017</v>
          </cell>
          <cell r="D2794" t="str">
            <v>H</v>
          </cell>
          <cell r="E2794">
            <v>24.89</v>
          </cell>
        </row>
        <row r="2795">
          <cell r="B2795">
            <v>96012</v>
          </cell>
          <cell r="C2795" t="str">
            <v>TRATOR DE PNEUS COM POTÊNCIA DE 122 CV, TRAÇÃO 4X4, COM VASSOURA MECÂNICA ACOPLADA - MATERIAIS NA OPERAÇÃO. AF_02/2017</v>
          </cell>
          <cell r="D2795" t="str">
            <v>H</v>
          </cell>
          <cell r="E2795">
            <v>105.52</v>
          </cell>
        </row>
        <row r="2796">
          <cell r="B2796">
            <v>96023</v>
          </cell>
          <cell r="C2796" t="str">
            <v>TRATOR DE PNEUS COM POTÊNCIA DE 85 CV, TRAÇÃO 4X4, COM GRADE DE DISCOS ACOPLADA - DEPRECIAÇÃO. AF_02/2017</v>
          </cell>
          <cell r="D2796" t="str">
            <v>H</v>
          </cell>
          <cell r="E2796">
            <v>17.46</v>
          </cell>
        </row>
        <row r="2797">
          <cell r="B2797">
            <v>96024</v>
          </cell>
          <cell r="C2797" t="str">
            <v>TRATOR DE PNEUS COM POTÊNCIA DE 85 CV, TRAÇÃO 4X4, COM GRADE DE DISCOS ACOPLADA - JUROS. AF_02/2017</v>
          </cell>
          <cell r="D2797" t="str">
            <v>H</v>
          </cell>
          <cell r="E2797">
            <v>4.67</v>
          </cell>
        </row>
        <row r="2798">
          <cell r="B2798">
            <v>96026</v>
          </cell>
          <cell r="C2798" t="str">
            <v>TRATOR DE PNEUS COM POTÊNCIA DE 85 CV, TRAÇÃO 4X4, COM GRADE DE DISCOS ACOPLADA - MANUTENÇÃO. AF_02/2017</v>
          </cell>
          <cell r="D2798" t="str">
            <v>H</v>
          </cell>
          <cell r="E2798">
            <v>19.100000000000001</v>
          </cell>
        </row>
        <row r="2799">
          <cell r="B2799">
            <v>96027</v>
          </cell>
          <cell r="C2799" t="str">
            <v>TRATOR DE PNEUS COM POTÊNCIA DE 85 CV, TRAÇÃO 4X4, COM GRADE DE DISCOS ACOPLADA - MATERIAIS NA OPERAÇÃO. AF_02/2017</v>
          </cell>
          <cell r="D2799" t="str">
            <v>H</v>
          </cell>
          <cell r="E2799">
            <v>73.52</v>
          </cell>
        </row>
        <row r="2800">
          <cell r="B2800">
            <v>96053</v>
          </cell>
          <cell r="C2800" t="str">
            <v>TRATOR DE PNEUS COM POTÊNCIA DE 85 CV, TRAÇÃO 4X4, COM VASSOURA MECÂNICA ACOPLADA - DEPRECIAÇÃO. AF_03/2017</v>
          </cell>
          <cell r="D2800" t="str">
            <v>H</v>
          </cell>
          <cell r="E2800">
            <v>17.670000000000002</v>
          </cell>
        </row>
        <row r="2801">
          <cell r="B2801">
            <v>96055</v>
          </cell>
          <cell r="C2801" t="str">
            <v>TRATOR DE PNEUS COM POTÊNCIA DE 85 CV, TRAÇÃO 4X4, COM VASSOURA MECÂNICA ACOPLADA - JUROS. AF_03/2017</v>
          </cell>
          <cell r="D2801" t="str">
            <v>H</v>
          </cell>
          <cell r="E2801">
            <v>4.7300000000000004</v>
          </cell>
        </row>
        <row r="2802">
          <cell r="B2802">
            <v>96056</v>
          </cell>
          <cell r="C2802" t="str">
            <v>TRATOR DE PNEUS COM POTÊNCIA DE 85 CV, TRAÇÃO 4X4, COM VASSOURA MECÂNICA ACOPLADA - MANUTENÇÃO. AF_03/2017</v>
          </cell>
          <cell r="D2802" t="str">
            <v>H</v>
          </cell>
          <cell r="E2802">
            <v>19.329999999999998</v>
          </cell>
        </row>
        <row r="2803">
          <cell r="B2803">
            <v>96057</v>
          </cell>
          <cell r="C2803" t="str">
            <v>TRATOR DE PNEUS COM POTÊNCIA DE 85 CV, TRAÇÃO 4X4, COM VASSOURA MECÂNICA ACOPLADA - MATERIAIS NA OPERAÇÃO. AF_03/2017</v>
          </cell>
          <cell r="D2803" t="str">
            <v>H</v>
          </cell>
          <cell r="E2803">
            <v>73.52</v>
          </cell>
        </row>
        <row r="2804">
          <cell r="B2804">
            <v>7063</v>
          </cell>
          <cell r="C2804" t="str">
            <v>TRATOR DE PNEUS, POTÊNCIA 122 CV, TRAÇÃO 4X4, PESO COM LASTRO DE 4.510 KG - DEPRECIAÇÃO. AF_06/2014</v>
          </cell>
          <cell r="D2804" t="str">
            <v>H</v>
          </cell>
          <cell r="E2804">
            <v>19.010000000000002</v>
          </cell>
        </row>
        <row r="2805">
          <cell r="B2805">
            <v>7064</v>
          </cell>
          <cell r="C2805" t="str">
            <v>TRATOR DE PNEUS, POTÊNCIA 122 CV, TRAÇÃO 4X4, PESO COM LASTRO DE 4.510 KG - JUROS. AF_06/2014</v>
          </cell>
          <cell r="D2805" t="str">
            <v>H</v>
          </cell>
          <cell r="E2805">
            <v>5.13</v>
          </cell>
        </row>
        <row r="2806">
          <cell r="B2806">
            <v>7065</v>
          </cell>
          <cell r="C2806" t="str">
            <v>TRATOR DE PNEUS, POTÊNCIA 122 CV, TRAÇÃO 4X4, PESO COM LASTRO DE 4.510 KG - MANUTENÇÃO. AF_06/2014</v>
          </cell>
          <cell r="D2806" t="str">
            <v>H</v>
          </cell>
          <cell r="E2806">
            <v>20.8</v>
          </cell>
        </row>
        <row r="2807">
          <cell r="B2807">
            <v>7066</v>
          </cell>
          <cell r="C2807" t="str">
            <v>TRATOR DE PNEUS, POTÊNCIA 122 CV, TRAÇÃO 4X4, PESO COM LASTRO DE 4.510 KG - MATERIAIS NA OPERAÇÃO. AF_06/2014</v>
          </cell>
          <cell r="D2807" t="str">
            <v>H</v>
          </cell>
          <cell r="E2807">
            <v>105.52</v>
          </cell>
        </row>
        <row r="2808">
          <cell r="B2808">
            <v>89033</v>
          </cell>
          <cell r="C2808" t="str">
            <v>TRATOR DE PNEUS, POTÊNCIA 85 CV, TRAÇÃO 4X4, PESO COM LASTRO DE 4.675 KG - DEPRECIAÇÃO. AF_06/2014</v>
          </cell>
          <cell r="D2808" t="str">
            <v>H</v>
          </cell>
          <cell r="E2808">
            <v>13.93</v>
          </cell>
        </row>
        <row r="2809">
          <cell r="B2809">
            <v>89034</v>
          </cell>
          <cell r="C2809" t="str">
            <v>TRATOR DE PNEUS, POTÊNCIA 85 CV, TRAÇÃO 4X4, PESO COM LASTRO DE 4.675 KG - JUROS. AF_06/2014</v>
          </cell>
          <cell r="D2809" t="str">
            <v>H</v>
          </cell>
          <cell r="E2809">
            <v>3.73</v>
          </cell>
        </row>
        <row r="2810">
          <cell r="B2810">
            <v>5714</v>
          </cell>
          <cell r="C2810" t="str">
            <v>TRATOR DE PNEUS, POTÊNCIA 85 CV, TRAÇÃO 4X4, PESO COM LASTRO DE 4.675 KG - MANUTENÇÃO. AF_06/2014</v>
          </cell>
          <cell r="D2810" t="str">
            <v>H</v>
          </cell>
          <cell r="E2810">
            <v>15.24</v>
          </cell>
        </row>
        <row r="2811">
          <cell r="B2811">
            <v>5715</v>
          </cell>
          <cell r="C2811" t="str">
            <v>TRATOR DE PNEUS, POTÊNCIA 85 CV, TRAÇÃO 4X4, PESO COM LASTRO DE 4.675 KG - MATERIAIS NA OPERAÇÃO. AF_06/2014</v>
          </cell>
          <cell r="D2811" t="str">
            <v>H</v>
          </cell>
          <cell r="E2811">
            <v>73.52</v>
          </cell>
        </row>
        <row r="2812">
          <cell r="B2812">
            <v>102906</v>
          </cell>
          <cell r="C2812" t="str">
            <v>UNIDADE DOSADORA AIRLESS TIPO HOT SPRAY - DEPRECIAÇÃO. AF_05/2023</v>
          </cell>
          <cell r="D2812" t="str">
            <v>H</v>
          </cell>
          <cell r="E2812">
            <v>0</v>
          </cell>
        </row>
        <row r="2813">
          <cell r="B2813">
            <v>102907</v>
          </cell>
          <cell r="C2813" t="str">
            <v>UNIDADE DOSADORA AIRLESS TIPO HOT SPRAY - JUROS. AF_05/2023</v>
          </cell>
          <cell r="D2813" t="str">
            <v>H</v>
          </cell>
          <cell r="E2813">
            <v>0</v>
          </cell>
        </row>
        <row r="2814">
          <cell r="B2814">
            <v>102908</v>
          </cell>
          <cell r="C2814" t="str">
            <v>UNIDADE DOSADORA AIRLESS TIPO HOT SPRAY - MANUTENÇÃO. AF_05/2023</v>
          </cell>
          <cell r="D2814" t="str">
            <v>H</v>
          </cell>
          <cell r="E2814">
            <v>0</v>
          </cell>
        </row>
        <row r="2815">
          <cell r="B2815">
            <v>102909</v>
          </cell>
          <cell r="C2815" t="str">
            <v>UNIDADE DOSADORA AIRLESS TIPO HOT SPRAY - MATERIAIS NA OPERAÇÃO. AF_05/2023</v>
          </cell>
          <cell r="D2815" t="str">
            <v>H</v>
          </cell>
          <cell r="E2815">
            <v>3.46</v>
          </cell>
        </row>
        <row r="2816">
          <cell r="B2816">
            <v>93435</v>
          </cell>
          <cell r="C2816" t="str">
            <v>USINA DE ASFALTO À FRIO, CAPACIDADE DE 40 A 60 TON/HORA, ELÉTRICA POTÊNCIA 30 CV - DEPRECIAÇÃO. AF_05/2023</v>
          </cell>
          <cell r="D2816" t="str">
            <v>H</v>
          </cell>
          <cell r="E2816">
            <v>9.81</v>
          </cell>
        </row>
        <row r="2817">
          <cell r="B2817">
            <v>93436</v>
          </cell>
          <cell r="C2817" t="str">
            <v>USINA DE ASFALTO À FRIO, CAPACIDADE DE 40 A 60 TON/HORA, ELÉTRICA POTÊNCIA 30 CV - JUROS. AF_05/2023</v>
          </cell>
          <cell r="D2817" t="str">
            <v>H</v>
          </cell>
          <cell r="E2817">
            <v>3.02</v>
          </cell>
        </row>
        <row r="2818">
          <cell r="B2818">
            <v>93437</v>
          </cell>
          <cell r="C2818" t="str">
            <v>USINA DE ASFALTO À FRIO, CAPACIDADE DE 40 A 60 TON/HORA, ELÉTRICA POTÊNCIA 30 CV - MANUTENÇÃO. AF_05/2023</v>
          </cell>
          <cell r="D2818" t="str">
            <v>H</v>
          </cell>
          <cell r="E2818">
            <v>10.73</v>
          </cell>
        </row>
        <row r="2819">
          <cell r="B2819">
            <v>93438</v>
          </cell>
          <cell r="C2819" t="str">
            <v>USINA DE ASFALTO À FRIO, CAPACIDADE DE 40 A 60 TON/HORA, ELÉTRICA POTÊNCIA 30 CV - MATERIAIS NA OPERAÇÃO. AF_05/2023</v>
          </cell>
          <cell r="D2819" t="str">
            <v>H</v>
          </cell>
          <cell r="E2819">
            <v>122.56</v>
          </cell>
        </row>
        <row r="2820">
          <cell r="B2820">
            <v>100643</v>
          </cell>
          <cell r="C2820" t="str">
            <v>USINA DE ASFALTO, TIPO GRAVIMÉTRICA, PROD 150 TON/HORA - DEPRECIAÇÃO. AF_12/2019</v>
          </cell>
          <cell r="D2820" t="str">
            <v>H</v>
          </cell>
          <cell r="E2820">
            <v>439.84</v>
          </cell>
        </row>
        <row r="2821">
          <cell r="B2821">
            <v>100644</v>
          </cell>
          <cell r="C2821" t="str">
            <v>USINA DE ASFALTO, TIPO GRAVIMÉTRICA, PROD 150 TON/HORA - JUROS. AF_12/2019</v>
          </cell>
          <cell r="D2821" t="str">
            <v>H</v>
          </cell>
          <cell r="E2821">
            <v>155.04</v>
          </cell>
        </row>
        <row r="2822">
          <cell r="B2822">
            <v>100645</v>
          </cell>
          <cell r="C2822" t="str">
            <v>USINA DE ASFALTO, TIPO GRAVIMÉTRICA, PROD 150 TON/HORA - MANUTENÇÃO. AF_12/2019</v>
          </cell>
          <cell r="D2822" t="str">
            <v>H</v>
          </cell>
          <cell r="E2822">
            <v>707.05</v>
          </cell>
        </row>
        <row r="2823">
          <cell r="B2823">
            <v>100646</v>
          </cell>
          <cell r="C2823" t="str">
            <v>USINA DE ASFALTO, TIPO GRAVIMÉTRICA, PROD 150 TON/HORA - MATERIAIS NA OPERAÇÃO. AF_12/2019</v>
          </cell>
          <cell r="D2823" t="str">
            <v>H</v>
          </cell>
          <cell r="E2823">
            <v>5877</v>
          </cell>
        </row>
        <row r="2824">
          <cell r="B2824">
            <v>95116</v>
          </cell>
          <cell r="C2824" t="str">
            <v>USINA DE CONCRETO FIXA, CAPACIDADE NOMINAL DE 90 A 120 M3/H, SEM SILO - DEPRECIAÇÃO. AF_07/2016</v>
          </cell>
          <cell r="D2824" t="str">
            <v>H</v>
          </cell>
          <cell r="E2824">
            <v>32.549999999999997</v>
          </cell>
        </row>
        <row r="2825">
          <cell r="B2825">
            <v>95117</v>
          </cell>
          <cell r="C2825" t="str">
            <v>USINA DE CONCRETO FIXA, CAPACIDADE NOMINAL DE 90 A 120 M3/H, SEM SILO - JUROS. AF_07/2016</v>
          </cell>
          <cell r="D2825" t="str">
            <v>H</v>
          </cell>
          <cell r="E2825">
            <v>10.039999999999999</v>
          </cell>
        </row>
        <row r="2826">
          <cell r="B2826">
            <v>53794</v>
          </cell>
          <cell r="C2826" t="str">
            <v>USINA DE CONCRETO FIXA, CAPACIDADE NOMINAL DE 90 A 120 M3/H, SEM SILO - MANUTENÇÃO. AF_07/2016</v>
          </cell>
          <cell r="D2826" t="str">
            <v>H</v>
          </cell>
          <cell r="E2826">
            <v>35.619999999999997</v>
          </cell>
        </row>
        <row r="2827">
          <cell r="B2827">
            <v>5703</v>
          </cell>
          <cell r="C2827" t="str">
            <v>USINA DE CONCRETO FIXA, CAPACIDADE NOMINAL DE 90 A 120 M3/H, SEM SILO - MATERIAIS NA OPERAÇÃO. AF_07/2016</v>
          </cell>
          <cell r="D2827" t="str">
            <v>H</v>
          </cell>
          <cell r="E2827">
            <v>20.23</v>
          </cell>
        </row>
        <row r="2828">
          <cell r="B2828">
            <v>106089</v>
          </cell>
          <cell r="C28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828" t="str">
            <v>H</v>
          </cell>
          <cell r="E2828">
            <v>51.25</v>
          </cell>
        </row>
        <row r="2829">
          <cell r="B2829">
            <v>106092</v>
          </cell>
          <cell r="C2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829" t="str">
            <v>H</v>
          </cell>
          <cell r="E2829">
            <v>8.51</v>
          </cell>
        </row>
        <row r="2830">
          <cell r="B2830">
            <v>106090</v>
          </cell>
          <cell r="C2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830" t="str">
            <v>H</v>
          </cell>
          <cell r="E2830">
            <v>21.06</v>
          </cell>
        </row>
        <row r="2831">
          <cell r="B2831">
            <v>106091</v>
          </cell>
          <cell r="C2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831" t="str">
            <v>H</v>
          </cell>
          <cell r="E2831">
            <v>96.1</v>
          </cell>
        </row>
        <row r="2832">
          <cell r="B2832">
            <v>106093</v>
          </cell>
          <cell r="C2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832" t="str">
            <v>H</v>
          </cell>
          <cell r="E2832">
            <v>137.44999999999999</v>
          </cell>
        </row>
        <row r="2833">
          <cell r="B2833">
            <v>100637</v>
          </cell>
          <cell r="C2833" t="str">
            <v>USINA DE MISTURA ASFÁLTICA À QUENTE, TIPO CONTRA FLUXO, PROD 100 A 140 TON/HORA - DEPRECIAÇÃO. AF_12/2019</v>
          </cell>
          <cell r="D2833" t="str">
            <v>H</v>
          </cell>
          <cell r="E2833">
            <v>214.66</v>
          </cell>
        </row>
        <row r="2834">
          <cell r="B2834">
            <v>100638</v>
          </cell>
          <cell r="C2834" t="str">
            <v>USINA DE MISTURA ASFÁLTICA À QUENTE, TIPO CONTRA FLUXO, PROD 100 A 140 TON/HORA - JUROS. AF_12/2019</v>
          </cell>
          <cell r="D2834" t="str">
            <v>H</v>
          </cell>
          <cell r="E2834">
            <v>65.98</v>
          </cell>
        </row>
        <row r="2835">
          <cell r="B2835">
            <v>100639</v>
          </cell>
          <cell r="C2835" t="str">
            <v>USINA DE MISTURA ASFÁLTICA À QUENTE, TIPO CONTRA FLUXO, PROD 100 A 140 TON/HORA - MANUTENÇÃO. AF_12/2019</v>
          </cell>
          <cell r="D2835" t="str">
            <v>H</v>
          </cell>
          <cell r="E2835">
            <v>268.52999999999997</v>
          </cell>
        </row>
        <row r="2836">
          <cell r="B2836">
            <v>100640</v>
          </cell>
          <cell r="C2836" t="str">
            <v>USINA DE MISTURA ASFÁLTICA À QUENTE, TIPO CONTRA FLUXO, PROD 100 A 140 TON/HORA - MATERIAIS NA OPERAÇÃO. AF_12/2019</v>
          </cell>
          <cell r="D2836" t="str">
            <v>H</v>
          </cell>
          <cell r="E2836">
            <v>4701.6000000000004</v>
          </cell>
        </row>
        <row r="2837">
          <cell r="B2837">
            <v>93429</v>
          </cell>
          <cell r="C2837" t="str">
            <v>USINA DE MISTURA ASFÁLTICA À QUENTE, TIPO CONTRA FLUXO, PROD 40 A 80 TON/HORA - DEPRECIAÇÃO. AF_05/2023</v>
          </cell>
          <cell r="D2837" t="str">
            <v>H</v>
          </cell>
          <cell r="E2837">
            <v>174.76</v>
          </cell>
        </row>
        <row r="2838">
          <cell r="B2838">
            <v>93430</v>
          </cell>
          <cell r="C2838" t="str">
            <v>USINA DE MISTURA ASFÁLTICA À QUENTE, TIPO CONTRA FLUXO, PROD 40 A 80 TON/HORA - JUROS. AF_05/2023</v>
          </cell>
          <cell r="D2838" t="str">
            <v>H</v>
          </cell>
          <cell r="E2838">
            <v>53.72</v>
          </cell>
        </row>
        <row r="2839">
          <cell r="B2839">
            <v>93431</v>
          </cell>
          <cell r="C2839" t="str">
            <v>USINA DE MISTURA ASFÁLTICA À QUENTE, TIPO CONTRA FLUXO, PROD 40 A 80 TON/HORA - MANUTENÇÃO. AF_05/2023</v>
          </cell>
          <cell r="D2839" t="str">
            <v>H</v>
          </cell>
          <cell r="E2839">
            <v>218.62</v>
          </cell>
        </row>
        <row r="2840">
          <cell r="B2840">
            <v>93432</v>
          </cell>
          <cell r="C2840" t="str">
            <v>USINA DE MISTURA ASFÁLTICA À QUENTE, TIPO CONTRA FLUXO, PROD 40 A 80 TON/HORA - MATERIAIS NA OPERAÇÃO. AF_05/2023</v>
          </cell>
          <cell r="D2840" t="str">
            <v>H</v>
          </cell>
          <cell r="E2840">
            <v>2350.8000000000002</v>
          </cell>
        </row>
        <row r="2841">
          <cell r="B2841">
            <v>95118</v>
          </cell>
          <cell r="C2841" t="str">
            <v>USINA MISTURADORA DE SOLOS, CAPACIDADE DE 200 A 500 TON/H, POTENCIA 75KW - DEPRECIAÇÃO. AF_07/2016</v>
          </cell>
          <cell r="D2841" t="str">
            <v>H</v>
          </cell>
          <cell r="E2841">
            <v>80.150000000000006</v>
          </cell>
        </row>
        <row r="2842">
          <cell r="B2842">
            <v>95119</v>
          </cell>
          <cell r="C2842" t="str">
            <v>USINA MISTURADORA DE SOLOS, CAPACIDADE DE 200 A 500 TON/H, POTENCIA 75KW - JUROS. AF_07/2016</v>
          </cell>
          <cell r="D2842" t="str">
            <v>H</v>
          </cell>
          <cell r="E2842">
            <v>24.72</v>
          </cell>
        </row>
        <row r="2843">
          <cell r="B2843">
            <v>5707</v>
          </cell>
          <cell r="C2843" t="str">
            <v>USINA MISTURADORA DE SOLOS, CAPACIDADE DE 200 A 500 TON/H, POTENCIA 75KW - MANUTENÇÃO. AF_07/2016</v>
          </cell>
          <cell r="D2843" t="str">
            <v>H</v>
          </cell>
          <cell r="E2843">
            <v>87.69</v>
          </cell>
        </row>
        <row r="2844">
          <cell r="B2844">
            <v>95120</v>
          </cell>
          <cell r="C2844" t="str">
            <v>USINA MISTURADORA DE SOLOS, CAPACIDADE DE 200 A 500 TON/H, POTENCIA 75KW - MATERIAIS NA OPERAÇÃO. AF_07/2016</v>
          </cell>
          <cell r="D2844" t="str">
            <v>H</v>
          </cell>
          <cell r="E2844">
            <v>54.18</v>
          </cell>
        </row>
        <row r="2845">
          <cell r="B2845">
            <v>103657</v>
          </cell>
          <cell r="C2845" t="str">
            <v>VARREDEIRA DE GRAMA SINTÉTICA A GASOLINA, 2,4 CV, 4 TEMPOS - DEPRECIAÇÃO. AF_05/2023</v>
          </cell>
          <cell r="D2845" t="str">
            <v>H</v>
          </cell>
          <cell r="E2845">
            <v>0</v>
          </cell>
        </row>
        <row r="2846">
          <cell r="B2846">
            <v>103658</v>
          </cell>
          <cell r="C2846" t="str">
            <v>VARREDEIRA DE GRAMA SINTÉTICA A GASOLINA, 2,4 CV, 4 TEMPOS - JUROS. AF_05/2023</v>
          </cell>
          <cell r="D2846" t="str">
            <v>H</v>
          </cell>
          <cell r="E2846">
            <v>0</v>
          </cell>
        </row>
        <row r="2847">
          <cell r="B2847">
            <v>103659</v>
          </cell>
          <cell r="C2847" t="str">
            <v>VARREDEIRA DE GRAMA SINTÉTICA A GASOLINA, 2,4 CV, 4 TEMPOS - MANUTENÇÃO. AF_05/2023</v>
          </cell>
          <cell r="D2847" t="str">
            <v>H</v>
          </cell>
          <cell r="E2847">
            <v>0</v>
          </cell>
        </row>
        <row r="2848">
          <cell r="B2848">
            <v>103660</v>
          </cell>
          <cell r="C2848" t="str">
            <v>VARREDEIRA DE GRAMA SINTÉTICA A GASOLINA, 2,4 CV, 4 TEMPOS - MATERIAIS NA OPERAÇÃO. AF_05/2023</v>
          </cell>
          <cell r="D2848" t="str">
            <v>H</v>
          </cell>
          <cell r="E2848">
            <v>13.07</v>
          </cell>
        </row>
        <row r="2849">
          <cell r="B2849">
            <v>89015</v>
          </cell>
          <cell r="C2849" t="str">
            <v>VASSOURA MECÂNICA REBOCÁVEL COM ESCOVA CILÍNDRICA, LARGURA ÚTIL DE VARRIMENTO DE 2,44 M - DEPRECIAÇÃO. AF_06/2014</v>
          </cell>
          <cell r="D2849" t="str">
            <v>H</v>
          </cell>
          <cell r="E2849">
            <v>3.93</v>
          </cell>
        </row>
        <row r="2850">
          <cell r="B2850">
            <v>89016</v>
          </cell>
          <cell r="C2850" t="str">
            <v>VASSOURA MECÂNICA REBOCÁVEL COM ESCOVA CILÍNDRICA, LARGURA ÚTIL DE VARRIMENTO DE 2,44 M - JUROS. AF_06/2014</v>
          </cell>
          <cell r="D2850" t="str">
            <v>H</v>
          </cell>
          <cell r="E2850">
            <v>1.04</v>
          </cell>
        </row>
        <row r="2851">
          <cell r="B2851">
            <v>53804</v>
          </cell>
          <cell r="C2851" t="str">
            <v>VASSOURA MECÂNICA REBOCÁVEL COM ESCOVA CILÍNDRICA, LARGURA ÚTIL DE VARRIMENTO DE 2,44 M - MANUTENÇÃO. AF_06/2014</v>
          </cell>
          <cell r="D2851" t="str">
            <v>H</v>
          </cell>
          <cell r="E2851">
            <v>4.92</v>
          </cell>
        </row>
        <row r="2852">
          <cell r="B2852">
            <v>90582</v>
          </cell>
          <cell r="C2852" t="str">
            <v>VIBRADOR DE IMERSÃO, DIÂMETRO DE PONTEIRA 45MM, MOTOR ELÉTRICO TRIFÁSICO POTÊNCIA DE 2 CV - DEPRECIAÇÃO. AF_06/2015</v>
          </cell>
          <cell r="D2852" t="str">
            <v>H</v>
          </cell>
          <cell r="E2852">
            <v>0.42</v>
          </cell>
        </row>
        <row r="2853">
          <cell r="B2853">
            <v>90583</v>
          </cell>
          <cell r="C2853" t="str">
            <v>VIBRADOR DE IMERSÃO, DIÂMETRO DE PONTEIRA 45MM, MOTOR ELÉTRICO TRIFÁSICO POTÊNCIA DE 2 CV - JUROS. AF_06/2015</v>
          </cell>
          <cell r="D2853" t="str">
            <v>H</v>
          </cell>
          <cell r="E2853">
            <v>0.09</v>
          </cell>
        </row>
        <row r="2854">
          <cell r="B2854">
            <v>90584</v>
          </cell>
          <cell r="C2854" t="str">
            <v>VIBRADOR DE IMERSÃO, DIÂMETRO DE PONTEIRA 45MM, MOTOR ELÉTRICO TRIFÁSICO POTÊNCIA DE 2 CV - MANUTENÇÃO. AF_06/2015</v>
          </cell>
          <cell r="D2854" t="str">
            <v>H</v>
          </cell>
          <cell r="E2854">
            <v>0.33</v>
          </cell>
        </row>
        <row r="2855">
          <cell r="B2855">
            <v>90585</v>
          </cell>
          <cell r="C2855" t="str">
            <v>VIBRADOR DE IMERSÃO, DIÂMETRO DE PONTEIRA 45MM, MOTOR ELÉTRICO TRIFÁSICO POTÊNCIA DE 2 CV - MATERIAIS NA OPERAÇÃO. AF_06/2015</v>
          </cell>
          <cell r="D2855" t="str">
            <v>H</v>
          </cell>
          <cell r="E2855">
            <v>0.44</v>
          </cell>
        </row>
        <row r="2856">
          <cell r="B2856">
            <v>106380</v>
          </cell>
          <cell r="C2856" t="str">
            <v>VIBROACABADORA DE ASFALTO SOBRE ESTEIRAS, LARG. PAVIM. 2,60 M A 5,75 M, POT. 110 HP, CAP. 450 T/ H - DEPRECIAÇÃO. AF_11/2025</v>
          </cell>
          <cell r="D2856" t="str">
            <v>H</v>
          </cell>
          <cell r="E2856">
            <v>72.739999999999995</v>
          </cell>
        </row>
        <row r="2857">
          <cell r="B2857">
            <v>106381</v>
          </cell>
          <cell r="C2857" t="str">
            <v>VIBROACABADORA DE ASFALTO SOBRE ESTEIRAS, LARG. PAVIM. 2,60 M A 5,75 M, POT. 110 HP, CAP. 450 T/ H - JUROS. AF_11/2025</v>
          </cell>
          <cell r="D2857" t="str">
            <v>H</v>
          </cell>
          <cell r="E2857">
            <v>25.64</v>
          </cell>
        </row>
        <row r="2858">
          <cell r="B2858">
            <v>106382</v>
          </cell>
          <cell r="C2858" t="str">
            <v>VIBROACABADORA DE ASFALTO SOBRE ESTEIRAS, LARG. PAVIM. 2,60 M A 5,75 M, POT. 110 HP, CAP. 450 T/ H - MANUTENÇÃO. AF_11/2025</v>
          </cell>
          <cell r="D2858" t="str">
            <v>H</v>
          </cell>
          <cell r="E2858">
            <v>116.93</v>
          </cell>
        </row>
        <row r="2859">
          <cell r="B2859">
            <v>106383</v>
          </cell>
          <cell r="C2859" t="str">
            <v>VIBROACABADORA DE ASFALTO SOBRE ESTEIRAS, LARG. PAVIM. 2,60 M A 5,75 M, POT. 110 HP, CAP. 450 T/ H - MATERIAIS NA OPERAÇÃO. AF_11/2025</v>
          </cell>
          <cell r="D2859" t="str">
            <v>H</v>
          </cell>
          <cell r="E2859">
            <v>101.8</v>
          </cell>
        </row>
        <row r="2860">
          <cell r="B2860">
            <v>106376</v>
          </cell>
          <cell r="C2860" t="str">
            <v>VIBROACABADORA DE ASFALTO SOBRE ESTEIRAS, LARG. PAVIM. MÁX. 8,00 M, POT. 100 KW/ 134 HP, CAP. 600 T/ H - DEPRECIAÇÃO. AF_11/2025</v>
          </cell>
          <cell r="D2860" t="str">
            <v>H</v>
          </cell>
          <cell r="E2860">
            <v>171.55</v>
          </cell>
        </row>
        <row r="2861">
          <cell r="B2861">
            <v>106377</v>
          </cell>
          <cell r="C2861" t="str">
            <v>VIBROACABADORA DE ASFALTO SOBRE ESTEIRAS, LARG. PAVIM. MÁX. 8,00 M, POT. 100 KW/ 134 HP, CAP. 600 T/ H - JUROS. AF_11/2025</v>
          </cell>
          <cell r="D2861" t="str">
            <v>H</v>
          </cell>
          <cell r="E2861">
            <v>60.47</v>
          </cell>
        </row>
        <row r="2862">
          <cell r="B2862">
            <v>106378</v>
          </cell>
          <cell r="C2862" t="str">
            <v>VIBROACABADORA DE ASFALTO SOBRE ESTEIRAS, LARG. PAVIM. MÁX. 8,00 M, POT. 100 KW/ 134 HP, CAP. 600 T/ H - MANUTENÇÃO. AF_11/2025</v>
          </cell>
          <cell r="D2862" t="str">
            <v>H</v>
          </cell>
          <cell r="E2862">
            <v>275.77</v>
          </cell>
        </row>
        <row r="2863">
          <cell r="B2863">
            <v>106379</v>
          </cell>
          <cell r="C2863" t="str">
            <v>VIBROACABADORA DE ASFALTO SOBRE ESTEIRAS, LARG. PAVIM. MÁX. 8,00 M, POT. 100 KW/ 134 HP, CAP. 600 T/ H - MATERIAIS NA OPERAÇÃO. AF_11/2025</v>
          </cell>
          <cell r="D2863" t="str">
            <v>H</v>
          </cell>
          <cell r="E2863">
            <v>124</v>
          </cell>
        </row>
        <row r="2864">
          <cell r="B2864">
            <v>89240</v>
          </cell>
          <cell r="C2864" t="str">
            <v>VIBROACABADORA DE ASFALTO SOBRE ESTEIRAS, LARGURA DE PAVIMENTAÇÃO 1,90 M A 5,30 M, POTÊNCIA 105 HP CAPACIDADE 450 T/H - DEPRECIAÇÃO. AF_11/2014</v>
          </cell>
          <cell r="D2864" t="str">
            <v>H</v>
          </cell>
          <cell r="E2864">
            <v>88.13</v>
          </cell>
        </row>
        <row r="2865">
          <cell r="B2865">
            <v>89241</v>
          </cell>
          <cell r="C2865" t="str">
            <v>VIBROACABADORA DE ASFALTO SOBRE ESTEIRAS, LARGURA DE PAVIMENTAÇÃO 1,90 M A 5,30 M, POTÊNCIA 105 HP CAPACIDADE 450 T/H - JUROS. AF_11/2014</v>
          </cell>
          <cell r="D2865" t="str">
            <v>H</v>
          </cell>
          <cell r="E2865">
            <v>31.06</v>
          </cell>
        </row>
        <row r="2866">
          <cell r="B2866">
            <v>5710</v>
          </cell>
          <cell r="C2866" t="str">
            <v>VIBROACABADORA DE ASFALTO SOBRE ESTEIRAS, LARGURA DE PAVIMENTAÇÃO 1,90 M A 5,30 M, POTÊNCIA 105 HP CAPACIDADE 450 T/H - MANUTENÇÃO. AF_11/2014</v>
          </cell>
          <cell r="D2866" t="str">
            <v>H</v>
          </cell>
          <cell r="E2866">
            <v>141.66999999999999</v>
          </cell>
        </row>
        <row r="2867">
          <cell r="B2867">
            <v>5711</v>
          </cell>
          <cell r="C2867" t="str">
            <v>VIBROACABADORA DE ASFALTO SOBRE ESTEIRAS, LARGURA DE PAVIMENTAÇÃO 1,90 M A 5,30 M, POTÊNCIA 105 HP CAPACIDADE 450 T/H - MATERIAIS NA OPERAÇÃO. AF_11/2014</v>
          </cell>
          <cell r="D2867" t="str">
            <v>H</v>
          </cell>
          <cell r="E2867">
            <v>97.16</v>
          </cell>
        </row>
        <row r="2868">
          <cell r="B2868">
            <v>89253</v>
          </cell>
          <cell r="C2868" t="str">
            <v>VIBROACABADORA DE ASFALTO SOBRE ESTEIRAS, LARGURA DE PAVIMENTAÇÃO 2,13 M A 4,55 M, POTÊNCIA 100 HP, CAPACIDADE 400 T/H - DEPRECIAÇÃO. AF_11/2014</v>
          </cell>
          <cell r="D2868" t="str">
            <v>H</v>
          </cell>
          <cell r="E2868">
            <v>72.22</v>
          </cell>
        </row>
        <row r="2869">
          <cell r="B2869">
            <v>89254</v>
          </cell>
          <cell r="C2869" t="str">
            <v>VIBROACABADORA DE ASFALTO SOBRE ESTEIRAS, LARGURA DE PAVIMENTAÇÃO 2,13 M A 4,55 M, POTÊNCIA 100 HP, CAPACIDADE 400 T/H - JUROS. AF_11/2014</v>
          </cell>
          <cell r="D2869" t="str">
            <v>H</v>
          </cell>
          <cell r="E2869">
            <v>25.45</v>
          </cell>
        </row>
        <row r="2870">
          <cell r="B2870">
            <v>89255</v>
          </cell>
          <cell r="C2870" t="str">
            <v>VIBROACABADORA DE ASFALTO SOBRE ESTEIRAS, LARGURA DE PAVIMENTAÇÃO 2,13 M A 4,55 M, POTÊNCIA 100 HP, CAPACIDADE 400 T/H - MANUTENÇÃO. AF_11/2014</v>
          </cell>
          <cell r="D2870" t="str">
            <v>H</v>
          </cell>
          <cell r="E2870">
            <v>116.09</v>
          </cell>
        </row>
        <row r="2871">
          <cell r="B2871">
            <v>89256</v>
          </cell>
          <cell r="C2871" t="str">
            <v>VIBROACABADORA DE ASFALTO SOBRE ESTEIRAS, LARGURA DE PAVIMENTAÇÃO 2,13 M A 4,55 M, POTÊNCIA 100 HP, CAPACIDADE 400 T/H - MATERIAIS NA OPERAÇÃO. AF_11/2014</v>
          </cell>
          <cell r="D2871" t="str">
            <v>H</v>
          </cell>
          <cell r="E2871">
            <v>92.53</v>
          </cell>
        </row>
        <row r="2872">
          <cell r="B2872">
            <v>106384</v>
          </cell>
          <cell r="C2872" t="str">
            <v>VIBROACABADORA DE ASFALTO SOBRE RODAS, LARGURA DE PAVIMENTAÇÃO DE 1,70 A 4,20 M, POTÊNCIA 78 KW/105 HP, CAPACIDADE 300 T/H - DEPRECIAÇÃO. AF_11/2025</v>
          </cell>
          <cell r="D2872" t="str">
            <v>H</v>
          </cell>
          <cell r="E2872">
            <v>89.21</v>
          </cell>
        </row>
        <row r="2873">
          <cell r="B2873">
            <v>106385</v>
          </cell>
          <cell r="C2873" t="str">
            <v>VIBROACABADORA DE ASFALTO SOBRE RODAS, LARGURA DE PAVIMENTAÇÃO DE 1,70 A 4,20 M, POTÊNCIA 78 KW/105 HP, CAPACIDADE 300 T/H - JUROS. AF_11/2025</v>
          </cell>
          <cell r="D2873" t="str">
            <v>H</v>
          </cell>
          <cell r="E2873">
            <v>27.52</v>
          </cell>
        </row>
        <row r="2874">
          <cell r="B2874">
            <v>106386</v>
          </cell>
          <cell r="C2874" t="str">
            <v>VIBROACABADORA DE ASFALTO SOBRE RODAS, LARGURA DE PAVIMENTAÇÃO DE 1,70 A 4,20 M, POTÊNCIA 78 KW/105 HP, CAPACIDADE 300 T/H - MANUTENÇÃO. AF_11/2025</v>
          </cell>
          <cell r="D2874" t="str">
            <v>H</v>
          </cell>
          <cell r="E2874">
            <v>125.52</v>
          </cell>
        </row>
        <row r="2875">
          <cell r="B2875">
            <v>106387</v>
          </cell>
          <cell r="C2875" t="str">
            <v>VIBROACABADORA DE ASFALTO SOBRE RODAS, LARGURA DE PAVIMENTAÇÃO DE 1,70 A 4,20 M, POTÊNCIA 78 KW/105 HP, CAPACIDADE 300 T/H - MATERIAIS NA OPERAÇÃO. AF_11/2025</v>
          </cell>
          <cell r="D2875" t="str">
            <v>H</v>
          </cell>
          <cell r="E2875">
            <v>97.16</v>
          </cell>
        </row>
        <row r="2876">
          <cell r="B2876">
            <v>106489</v>
          </cell>
          <cell r="C2876" t="str">
            <v>ACIONADOR MANUAL, TIPO COM SIRENE, SISTEMA CONVENCIONAL, FORNECIMENTO E INSTALAÇÃO. AF_12/2025</v>
          </cell>
          <cell r="D2876" t="str">
            <v>UN</v>
          </cell>
          <cell r="E2876">
            <v>0</v>
          </cell>
        </row>
        <row r="2877">
          <cell r="B2877">
            <v>106491</v>
          </cell>
          <cell r="C2877" t="str">
            <v>ACIONADOR MANUAL, TIPO QUEBRA VIDRO COM MARTELINHO, SISTEMA CONVENCIONAL, FORNECIMENTO E INSTALAÇÃO. AF_12/2025</v>
          </cell>
          <cell r="D2877" t="str">
            <v>UN</v>
          </cell>
          <cell r="E2877">
            <v>0</v>
          </cell>
        </row>
        <row r="2878">
          <cell r="B2878">
            <v>106493</v>
          </cell>
          <cell r="C2878" t="str">
            <v>ACIONADOR MANUAL, TIPO QUEBRA VIDRO COM MARTELINHO, SISTEMA ENDEREÇÁVEL, FORNECIMENTO E INSTALAÇÃO. AF_12/2025</v>
          </cell>
          <cell r="D2878" t="str">
            <v>UN</v>
          </cell>
          <cell r="E2878">
            <v>0</v>
          </cell>
        </row>
        <row r="2879">
          <cell r="B2879">
            <v>106490</v>
          </cell>
          <cell r="C2879" t="str">
            <v>ACIONADOR MANUAL, TIPO REARMÁVEL, SISTEMA CONVENCIONAL, FORNECIMENTO E INSTALAÇÃO. AF_12/2025</v>
          </cell>
          <cell r="D2879" t="str">
            <v>UN</v>
          </cell>
          <cell r="E2879">
            <v>0</v>
          </cell>
        </row>
        <row r="2880">
          <cell r="B2880">
            <v>106492</v>
          </cell>
          <cell r="C2880" t="str">
            <v>ACIONADOR MANUAL, TIPO REARMÁVEL, SISTEMA ENDEREÇÁVEL, FORNECIMENTO E INSTALAÇÃO. AF_12/2025</v>
          </cell>
          <cell r="D2880" t="str">
            <v>UN</v>
          </cell>
          <cell r="E2880">
            <v>0</v>
          </cell>
        </row>
        <row r="2881">
          <cell r="B2881">
            <v>106496</v>
          </cell>
          <cell r="C2881" t="str">
            <v>CENTRAL DE ALARME DE 12 LAÇOS, SISTEMA CONVENCIONAL, COM ATÉ 20 DISPOSITIVOS POR LAÇO, FORNECIMENTO E INSTALAÇÃO. AF_12/2025</v>
          </cell>
          <cell r="D2881" t="str">
            <v>UN</v>
          </cell>
          <cell r="E2881">
            <v>0</v>
          </cell>
        </row>
        <row r="2882">
          <cell r="B2882">
            <v>106497</v>
          </cell>
          <cell r="C2882" t="str">
            <v>CENTRAL DE ALARME DE 24 LAÇOS, SISTEMA CONVENCIONAL, COM ATÉ 20 DISPOSITIVOS POR LAÇO, FORNECIMENTO E INSTALAÇÃO. AF_12/2025</v>
          </cell>
          <cell r="D2882" t="str">
            <v>UN</v>
          </cell>
          <cell r="E2882">
            <v>0</v>
          </cell>
        </row>
        <row r="2883">
          <cell r="B2883">
            <v>106495</v>
          </cell>
          <cell r="C2883" t="str">
            <v>CENTRAL DE ALARME DE 6 LAÇOS, SISTEMA CONVENCIONAL, COM ATÉ 20 DISPOSITIVOS POR LAÇO, FORNECIMENTO E INSTALAÇÃO. AF_12/2025</v>
          </cell>
          <cell r="D2883" t="str">
            <v>UN</v>
          </cell>
          <cell r="E2883">
            <v>0</v>
          </cell>
        </row>
        <row r="2884">
          <cell r="B2884">
            <v>106498</v>
          </cell>
          <cell r="C2884" t="str">
            <v>CENTRAL DE ALARME DE INCÊNDIO ENDEREÇÁVEL PARA ATÉ 500 PONTOS, FORNECIMENTO E INSTALAÇÃO. AF_12/2025</v>
          </cell>
          <cell r="D2884" t="str">
            <v>UN</v>
          </cell>
          <cell r="E2884">
            <v>0</v>
          </cell>
        </row>
        <row r="2885">
          <cell r="B2885">
            <v>106494</v>
          </cell>
          <cell r="C2885" t="str">
            <v>DETECTOR DE GÁS NATURAL E GLP BIVOLT COM LED INDICADOR E SIRENE EMBUTIDA, FORNECIMENTO E INSTALAÇÃO. AF_12/2025</v>
          </cell>
          <cell r="D2885" t="str">
            <v>UN</v>
          </cell>
          <cell r="E2885">
            <v>0</v>
          </cell>
        </row>
        <row r="2886">
          <cell r="B2886">
            <v>106485</v>
          </cell>
          <cell r="C2886" t="str">
            <v>DETECTOR ÓPTICO DE FUMAÇA CONVENCIONAL, FORNECIMENTO E INSTALAÇÃO. AF_12/2025</v>
          </cell>
          <cell r="D2886" t="str">
            <v>UN</v>
          </cell>
          <cell r="E2886">
            <v>0</v>
          </cell>
        </row>
        <row r="2887">
          <cell r="B2887">
            <v>106486</v>
          </cell>
          <cell r="C2887" t="str">
            <v>DETECTOR ÓPTICO DE FUMAÇA ENDEREÇÁVEL, FORNECIMENTO E INSTALAÇÃO. AF_12/2025</v>
          </cell>
          <cell r="D2887" t="str">
            <v>UN</v>
          </cell>
          <cell r="E2887">
            <v>0</v>
          </cell>
        </row>
        <row r="2888">
          <cell r="B2888">
            <v>106487</v>
          </cell>
          <cell r="C2888" t="str">
            <v>SIRENE AUDIOVISUAL, SISTEMA CONVENCIONAL, FORNECIMENTO E INSTALAÇÃO. AF_12/2025</v>
          </cell>
          <cell r="D2888" t="str">
            <v>UN</v>
          </cell>
          <cell r="E2888">
            <v>0</v>
          </cell>
        </row>
        <row r="2889">
          <cell r="B2889">
            <v>106488</v>
          </cell>
          <cell r="C2889" t="str">
            <v>SIRENE AUDIOVISUAL, SISTEMA ENDEREÇÁVEL, FORNECIMENTO E INSTALAÇÃO. AF_12/2025</v>
          </cell>
          <cell r="D2889" t="str">
            <v>UN</v>
          </cell>
          <cell r="E2889">
            <v>0</v>
          </cell>
        </row>
        <row r="2890">
          <cell r="B2890">
            <v>103741</v>
          </cell>
          <cell r="C2890" t="str">
            <v>FORNECIMENTO E INSTALAÇÃO DE BALIZADOR SOBRE ASFALTO. AF_03/2022</v>
          </cell>
          <cell r="D2890" t="str">
            <v>UN</v>
          </cell>
          <cell r="E2890">
            <v>0</v>
          </cell>
        </row>
        <row r="2891">
          <cell r="B2891">
            <v>103755</v>
          </cell>
          <cell r="C2891" t="str">
            <v>FORNECIMENTO E INSTALAÇÃO DE BARREIRA DE CONCRETO PERFIL NEW JERSEY DUPLA - 1070 MM. AF_03/2022</v>
          </cell>
          <cell r="D2891" t="str">
            <v>M</v>
          </cell>
          <cell r="E2891">
            <v>0</v>
          </cell>
        </row>
        <row r="2892">
          <cell r="B2892">
            <v>103753</v>
          </cell>
          <cell r="C2892" t="str">
            <v>FORNECIMENTO E INSTALAÇÃO DE BARREIRA DE CONCRETO PERFIL NEW JERSEY DUPLA - 810 MM. AF_03/2022</v>
          </cell>
          <cell r="D2892" t="str">
            <v>M</v>
          </cell>
          <cell r="E2892">
            <v>0</v>
          </cell>
        </row>
        <row r="2893">
          <cell r="B2893">
            <v>103754</v>
          </cell>
          <cell r="C2893" t="str">
            <v>FORNECIMENTO E INSTALAÇÃO DE BARREIRA DE CONCRETO PERFIL NEW JERSEY SIMPLES - 1070 MM. AF_03/2022</v>
          </cell>
          <cell r="D2893" t="str">
            <v>M</v>
          </cell>
          <cell r="E2893">
            <v>0</v>
          </cell>
        </row>
        <row r="2894">
          <cell r="B2894">
            <v>103752</v>
          </cell>
          <cell r="C2894" t="str">
            <v>FORNECIMENTO E INSTALAÇÃO DE BARREIRA DE CONCRETO PERFIL NEW JERSEY SIMPLES - 810 MM. AF_03/2022</v>
          </cell>
          <cell r="D2894" t="str">
            <v>M</v>
          </cell>
          <cell r="E2894">
            <v>0</v>
          </cell>
        </row>
        <row r="2895">
          <cell r="B2895">
            <v>103759</v>
          </cell>
          <cell r="C2895" t="str">
            <v>FORNECIMENTO E INSTALAÇÃO DE BARREIRA DE CONCRETO PERFIL TIPO F DUPLA - 1070 MM. AF_03/2022</v>
          </cell>
          <cell r="D2895" t="str">
            <v>M</v>
          </cell>
          <cell r="E2895">
            <v>0</v>
          </cell>
        </row>
        <row r="2896">
          <cell r="B2896">
            <v>103757</v>
          </cell>
          <cell r="C2896" t="str">
            <v>FORNECIMENTO E INSTALAÇÃO DE BARREIRA DE CONCRETO PERFIL TIPO F DUPLA - 810 MM. AF_03/2022</v>
          </cell>
          <cell r="D2896" t="str">
            <v>M</v>
          </cell>
          <cell r="E2896">
            <v>0</v>
          </cell>
        </row>
        <row r="2897">
          <cell r="B2897">
            <v>103758</v>
          </cell>
          <cell r="C2897" t="str">
            <v>FORNECIMENTO E INSTALAÇÃO DE BARREIRA DE CONCRETO PERFIL TIPO F SIMPLES - 1070 MM. AF_03/2022</v>
          </cell>
          <cell r="D2897" t="str">
            <v>M</v>
          </cell>
          <cell r="E2897">
            <v>0</v>
          </cell>
        </row>
        <row r="2898">
          <cell r="B2898">
            <v>103756</v>
          </cell>
          <cell r="C2898" t="str">
            <v>FORNECIMENTO E INSTALAÇÃO DE BARREIRA DE CONCRETO PERFIL TIPO F SIMPLES - 810 MM. AF_03/2022</v>
          </cell>
          <cell r="D2898" t="str">
            <v>M</v>
          </cell>
          <cell r="E2898">
            <v>0</v>
          </cell>
        </row>
        <row r="2899">
          <cell r="B2899">
            <v>103734</v>
          </cell>
          <cell r="C2899" t="str">
            <v>FORNECIMENTO E INSTALAÇÃO DE BATE RODAS SOBRE ASFALTO. AF_03/2022</v>
          </cell>
          <cell r="D2899" t="str">
            <v>UN</v>
          </cell>
          <cell r="E2899">
            <v>0</v>
          </cell>
        </row>
        <row r="2900">
          <cell r="B2900">
            <v>103740</v>
          </cell>
          <cell r="C2900" t="str">
            <v>FORNECIMENTO E INSTALAÇÃO DE CALOTA SOBRE ASFALTO. AF_03/2022</v>
          </cell>
          <cell r="D2900" t="str">
            <v>UN</v>
          </cell>
          <cell r="E2900">
            <v>0</v>
          </cell>
        </row>
        <row r="2901">
          <cell r="B2901">
            <v>103747</v>
          </cell>
          <cell r="C2901" t="str">
            <v>FORNECIMENTO E INSTALAÇÃO DE DEFENSA METÁLICA MALEÁVEL DUPLA, SOBRE SOLO. AF_03/2022</v>
          </cell>
          <cell r="D2901" t="str">
            <v>M</v>
          </cell>
          <cell r="E2901">
            <v>0</v>
          </cell>
        </row>
        <row r="2902">
          <cell r="B2902">
            <v>103746</v>
          </cell>
          <cell r="C2902" t="str">
            <v>FORNECIMENTO E INSTALAÇÃO DE DEFENSA METÁLICA MALEÁVEL SIMPLES, SOBRE SOLO. AF_03/2022</v>
          </cell>
          <cell r="D2902" t="str">
            <v>M</v>
          </cell>
          <cell r="E2902">
            <v>0</v>
          </cell>
        </row>
        <row r="2903">
          <cell r="B2903">
            <v>103749</v>
          </cell>
          <cell r="C2903" t="str">
            <v>FORNECIMENTO E INSTALAÇÃO DE DEFENSA METÁLICA SEMI MALEÁVEL DUPLA, SOBRE SOLO. AF_03/2022</v>
          </cell>
          <cell r="D2903" t="str">
            <v>M</v>
          </cell>
          <cell r="E2903">
            <v>0</v>
          </cell>
        </row>
        <row r="2904">
          <cell r="B2904">
            <v>103744</v>
          </cell>
          <cell r="C2904" t="str">
            <v>FORNECIMENTO E INSTALAÇÃO DE DEFENSA METÁLICA SEMI MALEÁVEL SIMPLES (ANCORAGEM), SOBRE SOLO. AF_03/2022</v>
          </cell>
          <cell r="D2904" t="str">
            <v>M</v>
          </cell>
          <cell r="E2904">
            <v>0</v>
          </cell>
        </row>
        <row r="2905">
          <cell r="B2905">
            <v>103748</v>
          </cell>
          <cell r="C2905" t="str">
            <v>FORNECIMENTO E INSTALAÇÃO DE DEFENSA METÁLICA SEMI MALEÁVEL SIMPLES, SOBRE SOLO. AF_03/2022</v>
          </cell>
          <cell r="D2905" t="str">
            <v>M</v>
          </cell>
          <cell r="E2905">
            <v>0</v>
          </cell>
        </row>
        <row r="2906">
          <cell r="B2906">
            <v>103745</v>
          </cell>
          <cell r="C2906" t="str">
            <v>FORNECIMENTO E INSTALAÇÃO DE DEFENSA METÁLICA SEMI-MALEAVEL DUPLA (ANCORAGEM), SOBRE SOLO. AF_03/2022</v>
          </cell>
          <cell r="D2906" t="str">
            <v>M</v>
          </cell>
          <cell r="E2906">
            <v>0</v>
          </cell>
        </row>
        <row r="2907">
          <cell r="B2907">
            <v>103751</v>
          </cell>
          <cell r="C2907" t="str">
            <v>FORNECIMENTO E INSTALAÇÃO DE DEFENSA METÁLICA TRIPLA ONDA DUPLA, SOBRE SOLO. AF_03/2022</v>
          </cell>
          <cell r="D2907" t="str">
            <v>M</v>
          </cell>
          <cell r="E2907">
            <v>0</v>
          </cell>
        </row>
        <row r="2908">
          <cell r="B2908">
            <v>103750</v>
          </cell>
          <cell r="C2908" t="str">
            <v>FORNECIMENTO E INSTALAÇÃO DE DEFENSA METÁLICA TRIPLA ONDA SIMPLES, SOBRE SOLO. AF_03/2022</v>
          </cell>
          <cell r="D2908" t="str">
            <v>M</v>
          </cell>
          <cell r="E2908">
            <v>0</v>
          </cell>
        </row>
        <row r="2909">
          <cell r="B2909">
            <v>103738</v>
          </cell>
          <cell r="C2909" t="str">
            <v>FORNECIMENTO E INSTALAÇÃO DE PRISMA SOBRE ASFALTO. AF_03/2022</v>
          </cell>
          <cell r="D2909" t="str">
            <v>UN</v>
          </cell>
          <cell r="E2909">
            <v>0</v>
          </cell>
        </row>
        <row r="2910">
          <cell r="B2910">
            <v>103736</v>
          </cell>
          <cell r="C2910" t="str">
            <v>FORNECIMENTO E INSTALAÇÃO DE SEGREGADOR SOBRE ASFALTO. AF_03/2022</v>
          </cell>
          <cell r="D2910" t="str">
            <v>UN</v>
          </cell>
          <cell r="E2910">
            <v>0</v>
          </cell>
        </row>
        <row r="2911">
          <cell r="B2911">
            <v>103739</v>
          </cell>
          <cell r="C2911" t="str">
            <v>FORNECIMENTO E INSTALAÇÃO DE TACHA SOBRE ASFALTO. AF_03/2022</v>
          </cell>
          <cell r="D2911" t="str">
            <v>UN</v>
          </cell>
          <cell r="E2911">
            <v>0</v>
          </cell>
        </row>
        <row r="2912">
          <cell r="B2912">
            <v>103737</v>
          </cell>
          <cell r="C2912" t="str">
            <v>FORNECIMENTO E INSTALAÇÃO DE TACHÃO SOBRE ASFALTO. AF_03/2022</v>
          </cell>
          <cell r="D2912" t="str">
            <v>UN</v>
          </cell>
          <cell r="E2912">
            <v>0</v>
          </cell>
        </row>
        <row r="2913">
          <cell r="B2913">
            <v>103742</v>
          </cell>
          <cell r="C2913" t="str">
            <v>FORNECIMENTO E INSTALAÇÃO DE TERMINAL DE ANCORAGEM DE DEFENSA METÁLICA, EM BARREIRA DE CONCRETO. AF_03/2022</v>
          </cell>
          <cell r="D2913" t="str">
            <v>UN</v>
          </cell>
          <cell r="E2913">
            <v>0</v>
          </cell>
        </row>
        <row r="2914">
          <cell r="B2914">
            <v>103797</v>
          </cell>
          <cell r="C2914" t="str">
            <v>ARMAÇÃO DE DESCIDA D'ÁGUA UTILIZANDO AÇO CA-60 DE 5 MM - MONTAGEM. AF_08/2022</v>
          </cell>
          <cell r="D2914" t="str">
            <v>KG</v>
          </cell>
          <cell r="E2914">
            <v>19.59</v>
          </cell>
        </row>
        <row r="2915">
          <cell r="B2915">
            <v>103930</v>
          </cell>
          <cell r="C2915" t="str">
            <v>BACIA DE DISSIPAÇÃO, LARGURA ATÉ 1 M, TIPO BACIA EM PEDRA DE MÃO FIXADA COM CONCRETO (DEB 01, 02), COM PREPARO MANUAL, FCK = 20 MPA, LANÇADO MANUALMENTE, INCLUINDO MATERIAIS E FÔRMAS (2 UTILIZAÇÕES). AF_08/2022</v>
          </cell>
          <cell r="D2915" t="str">
            <v>M3</v>
          </cell>
          <cell r="E2915">
            <v>869.92</v>
          </cell>
        </row>
        <row r="2916">
          <cell r="B2916">
            <v>103931</v>
          </cell>
          <cell r="C2916" t="str">
            <v>BACIA DE DISSIPAÇÃO, LARGURA DE 1 A 4 M, TIPO BACIA EM PEDRA DE MÃO FIXADA COM CONCRETO (DEB 03, 04, 05, 06), COM PREPARO MANUAL, FCK = 20 MPA, LANÇADO MANUALMENTE, INCLUINDO MATERIAIS E FÔRMAS (2 UTILIZAÇÕES). AF_08/2022</v>
          </cell>
          <cell r="D2916" t="str">
            <v>M3</v>
          </cell>
          <cell r="E2916">
            <v>662.1</v>
          </cell>
        </row>
        <row r="2917">
          <cell r="B2917">
            <v>103932</v>
          </cell>
          <cell r="C2917" t="str">
            <v>BACIA DE DISSIPAÇÃO, LARGURA DE 4 A 9,2 M, TIPO BACIA EM PEDRA DE MÃO FIXADA COM CONCRETO (DEB 07, 08, 09, 10, 11, 12, 13), COM PREPARO MANUAL, FCK = 20 MPA, LANÇADO MANUALMENTE, INCLUINDO MATERIAIS E FÔRMAS (2 UTILIZAÇÕES). AF_08/2022</v>
          </cell>
          <cell r="D2917" t="str">
            <v>M3</v>
          </cell>
          <cell r="E2917">
            <v>631.63</v>
          </cell>
        </row>
        <row r="2918">
          <cell r="B2918">
            <v>103929</v>
          </cell>
          <cell r="C2918" t="str">
            <v>BACIA DE DISSIPAÇÃO, TIPO BACIA COM DENTES DE CONCRETO (01), COM PREPARO MANUAL, FCK = 20 MPA, LANÇADO MANUALMENTE, INCLUINDO MATERIAIS E FÔRMAS (2 UTILIZAÇÕES). AF_08/2022</v>
          </cell>
          <cell r="D2918" t="str">
            <v>M3</v>
          </cell>
          <cell r="E2918">
            <v>1369.59</v>
          </cell>
        </row>
        <row r="2919">
          <cell r="B2919">
            <v>103928</v>
          </cell>
          <cell r="C2919" t="str">
            <v>BACIA DE DISSIPAÇÃO, TIPO BACIA EM PEDRA DE MÃO ARGAMASSADA (DES 01, 02, 03, 04), LANÇADO MANUALMENTE, INCLUINDO MATERIAIS E FÔRMAS (2 UTILIZAÇÕES). AF_08/2022</v>
          </cell>
          <cell r="D2919" t="str">
            <v>M3</v>
          </cell>
          <cell r="E2919">
            <v>617.82000000000005</v>
          </cell>
        </row>
        <row r="2920">
          <cell r="B2920">
            <v>103798</v>
          </cell>
          <cell r="C2920" t="str">
            <v>CONCRETAGEM DE DISSIPADOR DE ENERGIA, CONCRETO USINADO, FCK = 20 MPA, COM USO DE BOMBA - LANÇAMENTO, ADENSAMENTO E ACABAMENTO. AF_08/2022</v>
          </cell>
          <cell r="D2920" t="str">
            <v>M3</v>
          </cell>
          <cell r="E2920">
            <v>623.85</v>
          </cell>
        </row>
        <row r="2921">
          <cell r="B2921">
            <v>103801</v>
          </cell>
          <cell r="C2921" t="str">
            <v>CONCRETAGEM DE DISSIPADOR DE ENERGIA, FCK = 20 MPA, COM USO DE JERICAS E PREPARO EM BETONEIRA DE 600 L - AREIA E BRITA COMERCIAIS - LANÇAMENTO, ADENSAMENTO E ACABAMENTO. AF_08/2022</v>
          </cell>
          <cell r="D2921" t="str">
            <v>M3</v>
          </cell>
          <cell r="E2921">
            <v>783.03</v>
          </cell>
        </row>
        <row r="2922">
          <cell r="B2922">
            <v>103933</v>
          </cell>
          <cell r="C2922" t="str">
            <v>DESCIDA D'ÁGUA RÁPIDA (DAR 03), EM CONCRETO USINADO, FCK = 20 MPA, LANÇADO COM BOMBA, INCLUINDO ARMAÇÃO, MATERIAIS E FÔRMAS (2 UTILIZAÇÕES). AF_08/2022</v>
          </cell>
          <cell r="D2922" t="str">
            <v>M3</v>
          </cell>
          <cell r="E2922">
            <v>1593.86</v>
          </cell>
        </row>
        <row r="2923">
          <cell r="B2923">
            <v>103925</v>
          </cell>
          <cell r="C2923" t="str">
            <v>ESCADA HIDRÁULICA, LARGURA ATÉ 1M, TIPO DESCIDA D'ÁGUA DE CORTE OU ATERRO EM DEGRAUS (DCD 02, 04 E DAD 02), EM CONCRETO USINADO, FCK = 20 MPA, LANÇADO COM BOMBA, INCLUINDO ARMAÇÃO, MATERIAIS E FÔRMAS (3 UTILIZAÇÕES). AF_08/2022</v>
          </cell>
          <cell r="D2923" t="str">
            <v>M3</v>
          </cell>
          <cell r="E2923">
            <v>1852.95</v>
          </cell>
        </row>
        <row r="2924">
          <cell r="B2924">
            <v>103926</v>
          </cell>
          <cell r="C2924" t="str">
            <v>ESCADA HIDRÁULICA, LARGURA DE 1 A 4,1 M, TIPO DESCIDA D'ÁGUA DE ATERRO EM DEGRAUS (DAD 04, 06, 08, 10, 12, 14, 16, 18), EM CONCRETO USINADO, FCK = 20 MPA, LANÇADO COM BOMBA, INCLUINDO ARMAÇÃO, MATERIAIS E FÔRMAS (3 UTILIZAÇÕES). AF_08/2022</v>
          </cell>
          <cell r="D2924" t="str">
            <v>M3</v>
          </cell>
          <cell r="E2924">
            <v>1470.64</v>
          </cell>
        </row>
        <row r="2925">
          <cell r="B2925">
            <v>103796</v>
          </cell>
          <cell r="C2925" t="str">
            <v>FABRICAÇÃO, MONTAGEM E DESMONTAGEM DE FÔRMA PARA BACIA DE DISSIPAÇÃO, EM MADEIRA SERRADA, E = 25 MM, 2 UTILIZAÇÕES. AF_08/2022</v>
          </cell>
          <cell r="D2925" t="str">
            <v>M2</v>
          </cell>
          <cell r="E2925">
            <v>58.65</v>
          </cell>
        </row>
        <row r="2926">
          <cell r="B2926">
            <v>103795</v>
          </cell>
          <cell r="C2926" t="str">
            <v>FABRICAÇÃO, MONTAGEM E DESMONTAGEM DE FÔRMA PARA ESCADA HIDRÁULICA, EM CHAPA DE MADEIRA COMPENSADA RESINADA, E = 17 MM, 3 UTILIZAÇÕES. AF_08/2022</v>
          </cell>
          <cell r="D2926" t="str">
            <v>M2</v>
          </cell>
          <cell r="E2926">
            <v>98.89</v>
          </cell>
        </row>
        <row r="2927">
          <cell r="B2927">
            <v>103800</v>
          </cell>
          <cell r="C2927" t="str">
            <v>PEDRA ARGAMASSADA COM CIMENTO E AREIA 1:3, 40% DE ARGAMASSA EM VOLUME - AREIA E PEDRA DE MÃO COMERCIAIS - FORNECIMENTO E ASSENTAMENTO. AF_08/2022</v>
          </cell>
          <cell r="D2927" t="str">
            <v>M3</v>
          </cell>
          <cell r="E2927">
            <v>617.82000000000005</v>
          </cell>
        </row>
        <row r="2928">
          <cell r="B2928">
            <v>103799</v>
          </cell>
          <cell r="C2928" t="str">
            <v>PEDRA DE MÃO FIXADA COM CONCRETO PARA BACIA DE DISSIPAÇÃO, 40% DE CONCRETO EM VOLUME, FCK = 20 MPA, COM USO DE JERICA E PREPARO EM BETONEIRA DE 600 L - AREIA, BRITA E PEDRA DE MÃO COMERCIAIS - LANÇAMENTO, ADENSAMENTO E ACABAMENTO. AF_08/2022</v>
          </cell>
          <cell r="D2928" t="str">
            <v>M3</v>
          </cell>
          <cell r="E2928">
            <v>495.4</v>
          </cell>
        </row>
        <row r="2929">
          <cell r="B2929">
            <v>104950</v>
          </cell>
          <cell r="C2929" t="str">
            <v>DRAGAGEM DE MATERIAIS DE 1A CATEGORIA E COMPOSTOS ORGÂNICOS E INORGÂNICOS COM DRAGLINE (CAÇAMBA: 0,76 M3/ 43 T). AF_03/2024</v>
          </cell>
          <cell r="D2929" t="str">
            <v>M3</v>
          </cell>
          <cell r="E2929">
            <v>0</v>
          </cell>
        </row>
        <row r="2930">
          <cell r="B2930">
            <v>104948</v>
          </cell>
          <cell r="C2930" t="str">
            <v>DRAGAGEM DE MATERIAIS DE 1A CATEGORIA E COMPOSTOS ORGÂNICOS E INORGÂNICOS COM ESCAVADEIRA HIDRÁULICA (CAÇAMBA: 0,80 M3/111 HP). AF_03/2024</v>
          </cell>
          <cell r="D2930" t="str">
            <v>M3</v>
          </cell>
          <cell r="E2930">
            <v>5.87</v>
          </cell>
        </row>
        <row r="2931">
          <cell r="B2931">
            <v>104949</v>
          </cell>
          <cell r="C2931" t="str">
            <v>DRAGAGEM DE MATERIAIS DE 1A CATEGORIA E COMPOSTOS ORGÂNICOS E INORGÂNICOS COM ESCAVADEIRA HIDRÁULICA DE LONGO ALCANCE (CAÇAMBA: 0,52 M3/155 HP). AF_03/2024</v>
          </cell>
          <cell r="D2931" t="str">
            <v>M3</v>
          </cell>
          <cell r="E2931">
            <v>10.84</v>
          </cell>
        </row>
        <row r="2932">
          <cell r="B2932">
            <v>104947</v>
          </cell>
          <cell r="C2932" t="str">
            <v>DRAGAGEM DE MATERIAIS DE 1A CATEGORIA E COMPOSTOS ORGÂNICOS E INORGÂNICOS COM RETROESCAVADEIRA (CAÇAMBA: 0,26 M3/88 HP). AF_03/2024</v>
          </cell>
          <cell r="D2932" t="str">
            <v>M3</v>
          </cell>
          <cell r="E2932">
            <v>13.57</v>
          </cell>
        </row>
        <row r="2933">
          <cell r="B2933">
            <v>106545</v>
          </cell>
          <cell r="C2933" t="str">
            <v>ASSENTAMENTO DE TUBO DRENO DE PEAD CORRUGADO EM GEOCOMPOSTO, DN 100 MM - FORNECIMENTO E INSTALAÇÃO. AF_01/2026</v>
          </cell>
          <cell r="D2933" t="str">
            <v>M</v>
          </cell>
          <cell r="E2933">
            <v>10.81</v>
          </cell>
        </row>
        <row r="2934">
          <cell r="B2934">
            <v>106543</v>
          </cell>
          <cell r="C2934" t="str">
            <v>ASSENTAMENTO DE TUBO DRENO DE PEAD CORRUGADO EM GEOCOMPOSTO, DN 160 MM - FORNECIMENTO E INSTALAÇÃO. AF_01/2026</v>
          </cell>
          <cell r="D2934" t="str">
            <v>M</v>
          </cell>
          <cell r="E2934">
            <v>22.21</v>
          </cell>
        </row>
        <row r="2935">
          <cell r="B2935">
            <v>106544</v>
          </cell>
          <cell r="C2935" t="str">
            <v>ASSENTAMENTO DE TUBO DRENO DE PEAD CORRUGADO EM GEOCOMPOSTO, DN 200 MM - FORNECIMENTO E INSTALAÇÃO. AF_01/2026</v>
          </cell>
          <cell r="D2935" t="str">
            <v>M</v>
          </cell>
          <cell r="E2935">
            <v>38.1</v>
          </cell>
        </row>
        <row r="2936">
          <cell r="B2936">
            <v>106546</v>
          </cell>
          <cell r="C2936" t="str">
            <v>ASSENTAMENTO DE TUBO DRENO DE PEAD CORRUGADO EM GEOCOMPOSTO, DN 65 MM - FORNECIMENTO E INSTALAÇÃO. AF_01/2026</v>
          </cell>
          <cell r="D2936" t="str">
            <v>M</v>
          </cell>
          <cell r="E2936">
            <v>6.78</v>
          </cell>
        </row>
        <row r="2937">
          <cell r="B2937">
            <v>106547</v>
          </cell>
          <cell r="C2937" t="str">
            <v>CONEXÃO TUBO CORRUGADO PEAD EM TUBO PVC PARA DRENAGEM DE GEOCOMPOSTO APENAS INSTALAÇÃO. AF_01/2026</v>
          </cell>
          <cell r="D2937" t="str">
            <v>UN</v>
          </cell>
          <cell r="E2937">
            <v>9.23</v>
          </cell>
        </row>
        <row r="2938">
          <cell r="B2938">
            <v>106542</v>
          </cell>
          <cell r="C2938" t="str">
            <v>GEOCOMPOSTO COM DUAS FACES DE GEOTÊXTIL E NÚCLEO EM PEAD COM BOLSA PARA TUBO CORRUGADO PEAD PARA TRINCHEIRA DRENANTE - FORNECIMENTO E INSTALAÇÃO. AF_01/2026</v>
          </cell>
          <cell r="D2938" t="str">
            <v>M2</v>
          </cell>
          <cell r="E2938">
            <v>0</v>
          </cell>
        </row>
        <row r="2939">
          <cell r="B2939">
            <v>106534</v>
          </cell>
          <cell r="C2939" t="str">
            <v>GEOCOMPOSTO COM DUAS FACES DE GEOTÊXTIL E NÚCLEO EM PEAD HORIZONTAL - FORNECIMENTO E INSTALAÇÃO. AF_01/2026</v>
          </cell>
          <cell r="D2939" t="str">
            <v>M2</v>
          </cell>
          <cell r="E2939">
            <v>0</v>
          </cell>
        </row>
        <row r="2940">
          <cell r="B2940">
            <v>106535</v>
          </cell>
          <cell r="C2940" t="str">
            <v>GEOCOMPOSTO COM DUAS FACES DE GEOTÊXTIL E NÚCLEO EM PEAD VERTICAL FIXADO POR ADESIVO CONTATO - FORNECIMENTO E INSTALAÇÃO. AF_01/2026</v>
          </cell>
          <cell r="D2940" t="str">
            <v>M2</v>
          </cell>
          <cell r="E2940">
            <v>0</v>
          </cell>
        </row>
        <row r="2941">
          <cell r="B2941">
            <v>106537</v>
          </cell>
          <cell r="C2941" t="str">
            <v>GEOCOMPOSTO COM DUAS FACES DE GEOTÊXTIL E NÚCLEO EM PEAD VERTICAL FIXADO POR FINCAPINO - FORNECIMENTO E INSTALAÇÃO. AF_01/2026</v>
          </cell>
          <cell r="D2941" t="str">
            <v>M2</v>
          </cell>
          <cell r="E2941">
            <v>0</v>
          </cell>
        </row>
        <row r="2942">
          <cell r="B2942">
            <v>106536</v>
          </cell>
          <cell r="C2942" t="str">
            <v>GEOCOMPOSTO COM DUAS FACES DE GEOTÊXTIL E NÚCLEO EM PEAD VERTICAL FIXADO POR MADEIRA - FORNECIMENTO E INSTALAÇÃO. AF_01/2026</v>
          </cell>
          <cell r="D2942" t="str">
            <v>M2</v>
          </cell>
          <cell r="E2942">
            <v>0</v>
          </cell>
        </row>
        <row r="2943">
          <cell r="B2943">
            <v>106530</v>
          </cell>
          <cell r="C2943" t="str">
            <v>GEOCOMPOSTO COM UMA FACE DE GEOTÊXTIL E NÚCLEO EM PEAD HORIZONTAL - FORNECIMENTO E INSTALAÇÃO. AF_01/2026</v>
          </cell>
          <cell r="D2943" t="str">
            <v>M2</v>
          </cell>
          <cell r="E2943">
            <v>0</v>
          </cell>
        </row>
        <row r="2944">
          <cell r="B2944">
            <v>106531</v>
          </cell>
          <cell r="C2944" t="str">
            <v>GEOCOMPOSTO COM UMA FACE DE GEOTÊXTIL E NÚCLEO EM PEAD VERTICAL FIXADO POR ADESIVO CONTATO - FORNECIMENTO E INSTALAÇÃO. AF_01/2026</v>
          </cell>
          <cell r="D2944" t="str">
            <v>M2</v>
          </cell>
          <cell r="E2944">
            <v>0</v>
          </cell>
        </row>
        <row r="2945">
          <cell r="B2945">
            <v>106533</v>
          </cell>
          <cell r="C2945" t="str">
            <v>GEOCOMPOSTO COM UMA FACE DE GEOTÊXTIL E NÚCLEO EM PEAD VERTICAL FIXADO POR FINCAPINO - FORNECIMENTO E INSTALAÇÃO. AF_01/2026</v>
          </cell>
          <cell r="D2945" t="str">
            <v>M2</v>
          </cell>
          <cell r="E2945">
            <v>0</v>
          </cell>
        </row>
        <row r="2946">
          <cell r="B2946">
            <v>106532</v>
          </cell>
          <cell r="C2946" t="str">
            <v>GEOCOMPOSTO COM UMA FACE DE GEOTÊXTIL E NÚCLEO EM PEAD VERTICAL FIXADO POR MADEIRA - FORNECIMENTO E INSTALAÇÃO. AF_01/2026</v>
          </cell>
          <cell r="D2946" t="str">
            <v>M2</v>
          </cell>
          <cell r="E2946">
            <v>0</v>
          </cell>
        </row>
        <row r="2947">
          <cell r="B2947">
            <v>106538</v>
          </cell>
          <cell r="C2947" t="str">
            <v>GEOCOMPOSTO COM UMA FACE DE GEOTÊXTIL, NÚCLEO EM PEAD E LONA PLÁSTICA IMPERMEÁVEL HORIZONTAL - FORNECIMENTO E INSTALAÇÃO. AF_01/2026</v>
          </cell>
          <cell r="D2947" t="str">
            <v>M2</v>
          </cell>
          <cell r="E2947">
            <v>0</v>
          </cell>
        </row>
        <row r="2948">
          <cell r="B2948">
            <v>106539</v>
          </cell>
          <cell r="C2948" t="str">
            <v>GEOCOMPOSTO COM UMA FACE DE GEOTÊXTIL, NÚCLEO EM PEAD E LONA PLÁSTICA IMPERMEÁVEL VERTICAL FIXADO POR ADESIVO CONTATO - FORNECIMENTO E INSTALAÇÃO. AF_01/2026</v>
          </cell>
          <cell r="D2948" t="str">
            <v>M2</v>
          </cell>
          <cell r="E2948">
            <v>0</v>
          </cell>
        </row>
        <row r="2949">
          <cell r="B2949">
            <v>106541</v>
          </cell>
          <cell r="C2949" t="str">
            <v>GEOCOMPOSTO COM UMA FACE DE GEOTÊXTIL, NÚCLEO EM PEAD E LONA PLÁSTICA IMPERMEÁVEL VERTICAL FIXADO POR FINCAPINO - FORNECIMENTO E INSTALAÇÃO. AF_01/2026</v>
          </cell>
          <cell r="D2949" t="str">
            <v>M2</v>
          </cell>
          <cell r="E2949">
            <v>0</v>
          </cell>
        </row>
        <row r="2950">
          <cell r="B2950">
            <v>106540</v>
          </cell>
          <cell r="C2950" t="str">
            <v>GEOCOMPOSTO COM UMA FACE DE GEOTÊXTIL, NÚCLEO EM PEAD E LONA PLÁSTICA IMPERMEÁVEL VERTICAL FIXADO POR MADEIRA - FORNECIMENTO E INSTALAÇÃO. AF_01/2026</v>
          </cell>
          <cell r="D2950" t="str">
            <v>M2</v>
          </cell>
          <cell r="E2950">
            <v>0</v>
          </cell>
        </row>
        <row r="2951">
          <cell r="B2951">
            <v>104325</v>
          </cell>
          <cell r="C2951" t="str">
            <v>CAIXA DE PASSAGEM PARA AR CONDICIONADO - FORNECIMENTO E INSTALAÇÃO. AF_08/2022</v>
          </cell>
          <cell r="D2951" t="str">
            <v>UN</v>
          </cell>
          <cell r="E2951">
            <v>0</v>
          </cell>
        </row>
        <row r="2952">
          <cell r="B2952">
            <v>104318</v>
          </cell>
          <cell r="C2952" t="str">
            <v>JOELHO 45 GRAUS, PVC, SOLDÁVEL, DN 20 MM, INSTALADO EM DRENO DE AR CONDICIONADO - FORNECIMENTO E INSTALAÇÃO. AF_08/2022</v>
          </cell>
          <cell r="D2952" t="str">
            <v>UN</v>
          </cell>
          <cell r="E2952">
            <v>9.6999999999999993</v>
          </cell>
        </row>
        <row r="2953">
          <cell r="B2953">
            <v>89867</v>
          </cell>
          <cell r="C2953" t="str">
            <v>JOELHO 45 GRAUS, PVC, SOLDÁVEL, DN 25MM, INSTALADO EM DRENO DE AR-CONDICIONADO - FORNECIMENTO E INSTALAÇÃO. AF_08/2022</v>
          </cell>
          <cell r="D2953" t="str">
            <v>UN</v>
          </cell>
          <cell r="E2953">
            <v>10.74</v>
          </cell>
        </row>
        <row r="2954">
          <cell r="B2954">
            <v>104320</v>
          </cell>
          <cell r="C2954" t="str">
            <v>JOELHO 45 GRAUS, PVC, SOLDÁVEL, DN 32 MM, INSTALADO EM DRENO DE AR CONDICIONADO - FORNECIMENTO E INSTALAÇÃO. AF_08/2022</v>
          </cell>
          <cell r="D2954" t="str">
            <v>UN</v>
          </cell>
          <cell r="E2954">
            <v>14.35</v>
          </cell>
        </row>
        <row r="2955">
          <cell r="B2955">
            <v>104317</v>
          </cell>
          <cell r="C2955" t="str">
            <v>JOELHO 90 GRAUS, PVC, SOLDÁVEL, DN 20 MM, INSTALADO EM DRENO DE AR CONDICIONADO - FORNECIMENTO E INSTALAÇÃO. AF_08/2022</v>
          </cell>
          <cell r="D2955" t="str">
            <v>UN</v>
          </cell>
          <cell r="E2955">
            <v>9.17</v>
          </cell>
        </row>
        <row r="2956">
          <cell r="B2956">
            <v>89866</v>
          </cell>
          <cell r="C2956" t="str">
            <v>JOELHO 90 GRAUS, PVC, SOLDÁVEL, DN 25MM, INSTALADO EM DRENO DE AR-CONDICIONADO - FORNECIMENTO E INSTALAÇÃO. AF_08/2022</v>
          </cell>
          <cell r="D2956" t="str">
            <v>UN</v>
          </cell>
          <cell r="E2956">
            <v>9.98</v>
          </cell>
        </row>
        <row r="2957">
          <cell r="B2957">
            <v>104319</v>
          </cell>
          <cell r="C2957" t="str">
            <v>JOELHO 90 GRAUS, PVC, SOLDÁVEL, DN 32 MM, INSTALADO EM DRENO DE AR CONDICIONADO - FORNECIMENTO E INSTALAÇÃO. AF_08/2022</v>
          </cell>
          <cell r="D2957" t="str">
            <v>UN</v>
          </cell>
          <cell r="E2957">
            <v>12.66</v>
          </cell>
        </row>
        <row r="2958">
          <cell r="B2958">
            <v>104321</v>
          </cell>
          <cell r="C2958" t="str">
            <v>LUVA, PVC, SOLDÁVEL, DN 20 MM, INSTALADO EM DRENO DE AR CONDICIONADO - FORNECIMENTO E INSTALAÇÃO. AF_08/2022</v>
          </cell>
          <cell r="D2958" t="str">
            <v>UN</v>
          </cell>
          <cell r="E2958">
            <v>6.82</v>
          </cell>
        </row>
        <row r="2959">
          <cell r="B2959">
            <v>89868</v>
          </cell>
          <cell r="C2959" t="str">
            <v>LUVA, PVC, SOLDÁVEL, DN 25MM, INSTALADO EM DRENO DE AR-CONDICIONADO - FORNECIMENTO E INSTALAÇÃO. AF_08/2022</v>
          </cell>
          <cell r="D2959" t="str">
            <v>UN</v>
          </cell>
          <cell r="E2959">
            <v>7.39</v>
          </cell>
        </row>
        <row r="2960">
          <cell r="B2960">
            <v>104322</v>
          </cell>
          <cell r="C2960" t="str">
            <v>LUVA, PVC, SOLDÁVEL, DN 32 MM, INSTALADO EM DRENO DE AR CONDICIONADO - FORNECIMENTO E INSTALAÇÃO. AF_08/2022</v>
          </cell>
          <cell r="D2960" t="str">
            <v>UN</v>
          </cell>
          <cell r="E2960">
            <v>9.39</v>
          </cell>
        </row>
        <row r="2961">
          <cell r="B2961">
            <v>104323</v>
          </cell>
          <cell r="C2961" t="str">
            <v>TE, PVC, SOLDÁVEL, DN 20 MM, INSTALADO EM DRENO DE AR CONDICIONADO - FORNECIMENTO E INSTALAÇÃO. AF_08/2022</v>
          </cell>
          <cell r="D2961" t="str">
            <v>UN</v>
          </cell>
          <cell r="E2961">
            <v>12.67</v>
          </cell>
        </row>
        <row r="2962">
          <cell r="B2962">
            <v>89869</v>
          </cell>
          <cell r="C2962" t="str">
            <v>TE, PVC, SOLDÁVEL, DN 25MM, INSTALADO EM DRENO DE AR-CONDICIONADO - FORNECIMENTO E INSTALAÇÃO. AF_08/2022</v>
          </cell>
          <cell r="D2962" t="str">
            <v>UN</v>
          </cell>
          <cell r="E2962">
            <v>13.74</v>
          </cell>
        </row>
        <row r="2963">
          <cell r="B2963">
            <v>104324</v>
          </cell>
          <cell r="C2963" t="str">
            <v>TE, PVC, SOLDÁVEL, DN 32 MM, INSTALADO EM DRENO DE AR CONDICIONADO - FORNECIMENTO E INSTALAÇÃO. AF_08/2022</v>
          </cell>
          <cell r="D2963" t="str">
            <v>UN</v>
          </cell>
          <cell r="E2963">
            <v>17.7</v>
          </cell>
        </row>
        <row r="2964">
          <cell r="B2964">
            <v>104315</v>
          </cell>
          <cell r="C2964" t="str">
            <v>TUBO, PVC, SOLDÁVEL, DE 20MM, INSTALADO EM DRENO DE AR CONDICIONADO - FORNECIMENTO E INSTALAÇÃO. AF_08/2022</v>
          </cell>
          <cell r="D2964" t="str">
            <v>M</v>
          </cell>
          <cell r="E2964">
            <v>21.35</v>
          </cell>
        </row>
        <row r="2965">
          <cell r="B2965">
            <v>89865</v>
          </cell>
          <cell r="C2965" t="str">
            <v>TUBO, PVC, SOLDÁVEL, DE 25MM, INSTALADO EM DRENO DE AR-CONDICIONADO - FORNECIMENTO E INSTALAÇÃO. AF_08/2022</v>
          </cell>
          <cell r="D2965" t="str">
            <v>M</v>
          </cell>
          <cell r="E2965">
            <v>22.79</v>
          </cell>
        </row>
        <row r="2966">
          <cell r="B2966">
            <v>104316</v>
          </cell>
          <cell r="C2966" t="str">
            <v>TUBO, PVC, SOLDÁVEL, DE 32MM, INSTALADO EM DRENO DE AR CONDICIONADO - FORNECIMENTO E INSTALAÇÃO. AF_08/2022</v>
          </cell>
          <cell r="D2966" t="str">
            <v>M</v>
          </cell>
          <cell r="E2966">
            <v>29.06</v>
          </cell>
        </row>
        <row r="2967">
          <cell r="B2967">
            <v>102724</v>
          </cell>
          <cell r="C2967" t="str">
            <v>DRENO BARBACÃ, DN 100 MM, COM MATERIAL DRENANTE. AF_07/2021</v>
          </cell>
          <cell r="D2967" t="str">
            <v>UN</v>
          </cell>
          <cell r="E2967">
            <v>35.26</v>
          </cell>
        </row>
        <row r="2968">
          <cell r="B2968">
            <v>102726</v>
          </cell>
          <cell r="C2968" t="str">
            <v>DRENO BARBACÃ, DN 50 MM, COM MATERIAL DRENANTE. AF_07/2021</v>
          </cell>
          <cell r="D2968" t="str">
            <v>UN</v>
          </cell>
          <cell r="E2968">
            <v>32.46</v>
          </cell>
        </row>
        <row r="2969">
          <cell r="B2969">
            <v>102725</v>
          </cell>
          <cell r="C2969" t="str">
            <v>DRENO BARBACÃ, DN 75 MM, COM MATERIAL DRENANTE. AF_07/2021</v>
          </cell>
          <cell r="D2969" t="str">
            <v>UN</v>
          </cell>
          <cell r="E2969">
            <v>34.56</v>
          </cell>
        </row>
        <row r="2970">
          <cell r="B2970">
            <v>102722</v>
          </cell>
          <cell r="C2970" t="str">
            <v>DRENO EM MURO DE CONTENÇÃO, EXECUTADO NO PÉ DO MURO, COM TUBO DE PEAD CORRUGADO FLEXÍVEL PERFURADO, ENCHIMENTO COM BRITA, ENVOLVIDO COM MANTA GEOTÊXTIL. AF_07/2021</v>
          </cell>
          <cell r="D2970" t="str">
            <v>M</v>
          </cell>
          <cell r="E2970">
            <v>58.72</v>
          </cell>
        </row>
        <row r="2971">
          <cell r="B2971">
            <v>102721</v>
          </cell>
          <cell r="C2971" t="str">
            <v>DRENO EM MURO DE CONTENÇÃO, EXECUTADO NO PÉ DO MURO, COM TUBO DE PEAD CORRUGADO FLEXÍVEL PERFURADO, ENVOLVIDO COM GEOCOMPOSTO DRENANTE. AF_07/2021</v>
          </cell>
          <cell r="D2971" t="str">
            <v>M</v>
          </cell>
          <cell r="E2971">
            <v>0</v>
          </cell>
        </row>
        <row r="2972">
          <cell r="B2972">
            <v>102723</v>
          </cell>
          <cell r="C2972" t="str">
            <v>DRENO EM MURO DE CONTENÇÃO, EXECUTADO NO PÉ DO MURO, COM TUBO DE PVC CORRUGADO RÍGIDO PERFURADO, ENCHIMENTO COM BRITA, ENVOLVIDO COM MANTA GEOTÊXTIL. AF_07/2021</v>
          </cell>
          <cell r="D2972" t="str">
            <v>M</v>
          </cell>
          <cell r="E2972">
            <v>113.72</v>
          </cell>
        </row>
        <row r="2973">
          <cell r="B2973">
            <v>102690</v>
          </cell>
          <cell r="C2973" t="str">
            <v>DRENO ESPINHA DE PEIXE (SEÇÃO (0,40 X 0,40 M), COM TUBO DE PEAD CORRUGADO PERFURADO, DN 100 MM, ENCHIMENTO COM BRITA, ENVOLVIDO COM MANTA GEOTÊXTIL, INCLUSIVE CONEXÕES. AF_07/2021</v>
          </cell>
          <cell r="D2973" t="str">
            <v>M</v>
          </cell>
          <cell r="E2973">
            <v>68</v>
          </cell>
        </row>
        <row r="2974">
          <cell r="B2974">
            <v>102688</v>
          </cell>
          <cell r="C2974" t="str">
            <v>DRENO ESPINHA DE PEIXE (SEÇÃO 0,40 X 0,40 M), COM TUBO DE PEAD CORRUGADO PERFURADO, DN 100 MM, ENCHIMENTO COM AREIA, INCLUSIVE CONEXÕES. AF_07/2021</v>
          </cell>
          <cell r="D2974" t="str">
            <v>M</v>
          </cell>
          <cell r="E2974">
            <v>51.6</v>
          </cell>
        </row>
        <row r="2975">
          <cell r="B2975">
            <v>102689</v>
          </cell>
          <cell r="C2975" t="str">
            <v>DRENO ESPINHA DE PEIXE (SEÇÃO 0,40 X 0,40 M), COM TUBO DE PVC CORRUGADO RÍGIDO PERFURADO, DN 100 MM, ENCHIMENTO COM AREIA, INCLUSIVE CONEXÕES. AF_07/2021</v>
          </cell>
          <cell r="D2975" t="str">
            <v>M</v>
          </cell>
          <cell r="E2975">
            <v>108.16</v>
          </cell>
        </row>
        <row r="2976">
          <cell r="B2976">
            <v>102693</v>
          </cell>
          <cell r="C2976" t="str">
            <v>DRENO ESPINHA DE PEIXE (SEÇÃO 0,40 X 0,40 M), COM TUBO DE PVC CORRUGADO RÍGIDO PERFURADO, DN 100 MM, ENCHIMENTO COM BRITA, ENVOLVIDO COM MANTA GEOTÊXTIL, INCLUSIVE CONEXÕES. AF_07/2021</v>
          </cell>
          <cell r="D2976" t="str">
            <v>M</v>
          </cell>
          <cell r="E2976">
            <v>124.54</v>
          </cell>
        </row>
        <row r="2977">
          <cell r="B2977">
            <v>102694</v>
          </cell>
          <cell r="C2977" t="str">
            <v>DRENO ESPINHA DE PEIXE (SEÇÃO 0,50 X 0,80 M), COM TUBO DE PEAD CORRUGADO PERFURADO, DN 100 MM, ENCHIMENTO COM AREIA, INCLUSIVE CONEXÕES. AF_07/2021</v>
          </cell>
          <cell r="D2977" t="str">
            <v>M</v>
          </cell>
          <cell r="E2977">
            <v>97.74</v>
          </cell>
        </row>
        <row r="2978">
          <cell r="B2978">
            <v>102697</v>
          </cell>
          <cell r="C2978" t="str">
            <v>DRENO ESPINHA DE PEIXE (SEÇÃO 0,50 X 0,80 M), COM TUBO DE PEAD CORRUGADO PERFURADO, DN 100 MM, ENCHIMENTO COM BRITA, ENVOLVIDO COM MANTA GEOTÊXTIL, INCLUSIVE CONEXÕES. AF_07/2021</v>
          </cell>
          <cell r="D2978" t="str">
            <v>M</v>
          </cell>
          <cell r="E2978">
            <v>109.74</v>
          </cell>
        </row>
        <row r="2979">
          <cell r="B2979">
            <v>102696</v>
          </cell>
          <cell r="C2979" t="str">
            <v>DRENO ESPINHA DE PEIXE (SEÇÃO 0,50 X 0,80 M), COM TUBO DE PVC CORRUGADO RÍGIDO PERFURADO, DN 100 MM, ENCHIMENTO COM AREIA, INCLUSIVE CONEXÕES. AF_07/2021</v>
          </cell>
          <cell r="D2979" t="str">
            <v>M</v>
          </cell>
          <cell r="E2979">
            <v>154.33000000000001</v>
          </cell>
        </row>
        <row r="2980">
          <cell r="B2980">
            <v>102703</v>
          </cell>
          <cell r="C2980" t="str">
            <v>DRENO ESPINHA DE PEIXE (SEÇÃO 0,50 X 0,80 M), COM TUBO DE PVC CORRUGADO RÍGIDO PERFURADO, DN 100 MM, ENCHIMENTO COM BRITA, ENVOLVIDO COM MANTA GEOTÊXTIL, INCLUSIVE CONEXÕES. AF_07/2021</v>
          </cell>
          <cell r="D2980" t="str">
            <v>M</v>
          </cell>
          <cell r="E2980">
            <v>166.31</v>
          </cell>
        </row>
        <row r="2981">
          <cell r="B2981">
            <v>102678</v>
          </cell>
          <cell r="C2981" t="str">
            <v>DRENO PROFUNDO (SEÇÃO 0,50 X 1,50 M), CEGO, ENCHIMENTO DE BRITA, ENVOLVIDO COM MANTA GEOTÊXTIL, COM SELO DE ARGILA. AF_07/2021</v>
          </cell>
          <cell r="D2981" t="str">
            <v>M</v>
          </cell>
          <cell r="E2981">
            <v>134.16</v>
          </cell>
        </row>
        <row r="2982">
          <cell r="B2982">
            <v>102679</v>
          </cell>
          <cell r="C2982" t="str">
            <v>DRENO PROFUNDO (SEÇÃO 0,50 X 1,50 M), CEGO, ENCHIMENTO DE BRITA, ENVOLVIDO COM MANTA GEOTÊXTIL. AF_07/2021</v>
          </cell>
          <cell r="D2982" t="str">
            <v>M</v>
          </cell>
          <cell r="E2982">
            <v>144.16</v>
          </cell>
        </row>
        <row r="2983">
          <cell r="B2983">
            <v>102673</v>
          </cell>
          <cell r="C2983" t="str">
            <v>DRENO PROFUNDO (SEÇÃO 0,50 X 1,50 M), COM TUBO DE CONCRETO SIMPLES POROSO, DN 200 MM, ENCHIMENTO COM AREIA, COM SELO DE ARGILA. AF_07/2021</v>
          </cell>
          <cell r="D2983" t="str">
            <v>M</v>
          </cell>
          <cell r="E2983">
            <v>180.35</v>
          </cell>
        </row>
        <row r="2984">
          <cell r="B2984">
            <v>102677</v>
          </cell>
          <cell r="C2984" t="str">
            <v>DRENO PROFUNDO (SEÇÃO 0,50 X 1,50 M), COM TUBO DE CONCRETO SIMPLES POROSO, DN 200 MM, ENCHIMENTO COM AREIA. AF_07/2021</v>
          </cell>
          <cell r="D2984" t="str">
            <v>M</v>
          </cell>
          <cell r="E2984">
            <v>168.71</v>
          </cell>
        </row>
        <row r="2985">
          <cell r="B2985">
            <v>102683</v>
          </cell>
          <cell r="C2985" t="str">
            <v>DRENO PROFUNDO (SEÇÃO 0,50 X 1,50 M), COM TUBO DE CONCRETO SIMPLES POROSO, DN 200 MM, ENCHIMENTO COM BRITA, ENVOLVIDO COM MANTA GEOTÊXTIL, COM SELO DE ARGILA. AF_07/2021</v>
          </cell>
          <cell r="D2985" t="str">
            <v>M</v>
          </cell>
          <cell r="E2985">
            <v>173.72</v>
          </cell>
        </row>
        <row r="2986">
          <cell r="B2986">
            <v>102687</v>
          </cell>
          <cell r="C2986" t="str">
            <v>DRENO PROFUNDO (SEÇÃO 0,50 X 1,50 M), COM TUBO DE CONCRETO SIMPLES POROSO, DN 200 MM, ENCHIMENTO COM BRITA, ENVOLVIDO COM MANTA GEOTÊXTIL. AF_07/2021</v>
          </cell>
          <cell r="D2986" t="str">
            <v>M</v>
          </cell>
          <cell r="E2986">
            <v>177.87</v>
          </cell>
        </row>
        <row r="2987">
          <cell r="B2987">
            <v>102670</v>
          </cell>
          <cell r="C2987" t="str">
            <v>DRENO PROFUNDO (SEÇÃO 0,50 X 1,50 M), COM TUBO DE PEAD CORRUGADO PERFURADO, DN 100 MM, ENCHIMENTO COM AREIA, COM SELO DE ARGILA. AF_07/2021</v>
          </cell>
          <cell r="D2987" t="str">
            <v>M</v>
          </cell>
          <cell r="E2987">
            <v>134.88</v>
          </cell>
        </row>
        <row r="2988">
          <cell r="B2988">
            <v>102674</v>
          </cell>
          <cell r="C2988" t="str">
            <v>DRENO PROFUNDO (SEÇÃO 0,50 X 1,50 M), COM TUBO DE PEAD CORRUGADO PERFURADO, DN 100 MM, ENCHIMENTO COM AREIA. AF_07/2021</v>
          </cell>
          <cell r="D2988" t="str">
            <v>M</v>
          </cell>
          <cell r="E2988">
            <v>148.62</v>
          </cell>
        </row>
        <row r="2989">
          <cell r="B2989">
            <v>102680</v>
          </cell>
          <cell r="C2989" t="str">
            <v>DRENO PROFUNDO (SEÇÃO 0,50 X 1,50 M), COM TUBO DE PEAD CORRUGADO PERFURADO, DN 100 MM, ENCHIMENTO COM BRITA, ENVOLVIDO COM MANTA GEOTÊXTIL, COM SELO DE ARGILA. AF_07/2021</v>
          </cell>
          <cell r="D2989" t="str">
            <v>M</v>
          </cell>
          <cell r="E2989">
            <v>146.4</v>
          </cell>
        </row>
        <row r="2990">
          <cell r="B2990">
            <v>102684</v>
          </cell>
          <cell r="C2990" t="str">
            <v>DRENO PROFUNDO (SEÇÃO 0,50 X 1,50 M), COM TUBO DE PEAD CORRUGADO PERFURADO, DN 100 MM, ENCHIMENTO COM BRITA, ENVOLVIDO COM MANTA GEOTÊXTIL. AF_07/2021</v>
          </cell>
          <cell r="D2990" t="str">
            <v>M</v>
          </cell>
          <cell r="E2990">
            <v>156.41999999999999</v>
          </cell>
        </row>
        <row r="2991">
          <cell r="B2991">
            <v>102672</v>
          </cell>
          <cell r="C2991" t="str">
            <v>DRENO PROFUNDO (SEÇÃO 0,50 X 1,50 M), COM TUBO DE PVC CORRUGADO RÍGIDO PERFURADO, DN 100 MM, ENCHIMENTO COM AREIA, COM SELO DE ARGILA. AF_07/2021</v>
          </cell>
          <cell r="D2991" t="str">
            <v>M</v>
          </cell>
          <cell r="E2991">
            <v>211.96</v>
          </cell>
        </row>
        <row r="2992">
          <cell r="B2992">
            <v>102676</v>
          </cell>
          <cell r="C2992" t="str">
            <v>DRENO PROFUNDO (SEÇÃO 0,50 X 1,50 M), COM TUBO DE PVC CORRUGADO RÍGIDO PERFURADO, DN 100 MM, ENCHIMENTO COM AREIA. AF_07/2021</v>
          </cell>
          <cell r="D2992" t="str">
            <v>M</v>
          </cell>
          <cell r="E2992">
            <v>212.53</v>
          </cell>
        </row>
        <row r="2993">
          <cell r="B2993">
            <v>102681</v>
          </cell>
          <cell r="C2993" t="str">
            <v>DRENO PROFUNDO (SEÇÃO 0,50 X 1,50 M), COM TUBO DE PVC CORRUGADO RÍGIDO PERFURADO, DN 100 MM, ENCHIMENTO COM BRITA, ENVOLVIDO COM MANTA GEOTÊXTIL, COM SELO DE ARGILA. AF_07/2021</v>
          </cell>
          <cell r="D2993" t="str">
            <v>M</v>
          </cell>
          <cell r="E2993">
            <v>210.3</v>
          </cell>
        </row>
        <row r="2994">
          <cell r="B2994">
            <v>102685</v>
          </cell>
          <cell r="C2994" t="str">
            <v>DRENO PROFUNDO (SEÇÃO 0,50 X 1,50 M), COM TUBO DE PVC CORRUGADO RÍGIDO PERFURADO, DN 100 MM, ENCHIMENTO COM BRITA, ENVOLVIDO COM MANTA GEOTÊXTIL. AF_07/2021</v>
          </cell>
          <cell r="D2994" t="str">
            <v>M</v>
          </cell>
          <cell r="E2994">
            <v>220.33</v>
          </cell>
        </row>
        <row r="2995">
          <cell r="B2995">
            <v>102664</v>
          </cell>
          <cell r="C2995" t="str">
            <v>DRENO SUBSUPERFICIAL (SEÇÃO 0,40 X 0,40 M), CEGO, ENCHIMENTO DE BRITA, ENVOLVIDO COM MANTA GEOTÊXTIL. AF_07/2021</v>
          </cell>
          <cell r="D2995" t="str">
            <v>M</v>
          </cell>
          <cell r="E2995">
            <v>49.47</v>
          </cell>
        </row>
        <row r="2996">
          <cell r="B2996">
            <v>102665</v>
          </cell>
          <cell r="C2996" t="str">
            <v>DRENO SUBSUPERFICIAL (SEÇÃO 0,40 X 0,40 M), CEGO, ENCHIMENTO DE BRITA. AF_07/2021</v>
          </cell>
          <cell r="D2996" t="str">
            <v>M</v>
          </cell>
          <cell r="E2996">
            <v>24.36</v>
          </cell>
        </row>
        <row r="2997">
          <cell r="B2997">
            <v>102663</v>
          </cell>
          <cell r="C2997" t="str">
            <v>DRENO SUBSUPERFICIAL (SEÇÃO 0,40 X 0,40 M), COM TUBO DE CONCRETO SIMPLES POROSO, DN 200 MM, ENCHIMENTO COM AREIA. AF_07/2021</v>
          </cell>
          <cell r="D2997" t="str">
            <v>M</v>
          </cell>
          <cell r="E2997">
            <v>56.9</v>
          </cell>
        </row>
        <row r="2998">
          <cell r="B2998">
            <v>102669</v>
          </cell>
          <cell r="C2998" t="str">
            <v>DRENO SUBSUPERFICIAL (SEÇÃO 0,40 X 0,40 M), COM TUBO DE CONCRETO SIMPLES POROSO, DN 200 MM, ENCHIMENTO COM BRITA, ENVOLVIDO COM MANTA GEOTÊXTIL. AF_07/2021</v>
          </cell>
          <cell r="D2998" t="str">
            <v>M</v>
          </cell>
          <cell r="E2998">
            <v>74.66</v>
          </cell>
        </row>
        <row r="2999">
          <cell r="B2999">
            <v>102661</v>
          </cell>
          <cell r="C2999" t="str">
            <v>DRENO SUBSUPERFICIAL (SEÇÃO 0,40 X 0,40 M), COM TUBO DE PEAD CORRUGADO PERFURADO, DN 100 MM, ENCHIMENTO COM AREIA. AF_07/2021</v>
          </cell>
          <cell r="D2999" t="str">
            <v>M</v>
          </cell>
          <cell r="E2999">
            <v>43.86</v>
          </cell>
        </row>
        <row r="3000">
          <cell r="B3000">
            <v>102666</v>
          </cell>
          <cell r="C3000" t="str">
            <v>DRENO SUBSUPERFICIAL (SEÇÃO 0,40 X 0,40 M), COM TUBO DE PEAD CORRUGADO PERFURADO, DN 100 MM, ENCHIMENTO COM BRITA, ENVOLVIDO COM MANTA GEOTÊXTIL. AF_07/2021</v>
          </cell>
          <cell r="D3000" t="str">
            <v>M</v>
          </cell>
          <cell r="E3000">
            <v>60.26</v>
          </cell>
        </row>
        <row r="3001">
          <cell r="B3001">
            <v>102662</v>
          </cell>
          <cell r="C3001" t="str">
            <v>DRENO SUBSUPERFICIAL (SEÇÃO 0,40 X 0,40 M), COM TUBO DE PVC CORRUGADO RÍGIDO PERFURADO, DN 100 MM, ENCHIMENTO COM AREIA. AF_07/2021</v>
          </cell>
          <cell r="D3001" t="str">
            <v>M</v>
          </cell>
          <cell r="E3001">
            <v>103.79</v>
          </cell>
        </row>
        <row r="3002">
          <cell r="B3002">
            <v>102668</v>
          </cell>
          <cell r="C3002" t="str">
            <v>DRENO SUBSUPERFICIAL (SEÇÃO 0,40 X 0,40 M), COM TUBO DE PVC CORRUGADO RÍGIDO PERFURADO, DN 100 MM, ENCHIMENTO COM BRITA, ENVOLVIDO COM MANTA GEOTÊXTIL. AF_07/2021</v>
          </cell>
          <cell r="D3002" t="str">
            <v>M</v>
          </cell>
          <cell r="E3002">
            <v>120.19</v>
          </cell>
        </row>
        <row r="3003">
          <cell r="B3003">
            <v>102718</v>
          </cell>
          <cell r="C3003" t="str">
            <v>ENCHIMENTO DE AREIA PARA DRENO, LANÇAMENTO MANUAL. AF_07/2021</v>
          </cell>
          <cell r="D3003" t="str">
            <v>M3</v>
          </cell>
          <cell r="E3003">
            <v>200.31</v>
          </cell>
        </row>
        <row r="3004">
          <cell r="B3004">
            <v>102716</v>
          </cell>
          <cell r="C3004" t="str">
            <v>ENCHIMENTO DE AREIA PARA DRENO, LANÇAMENTO MECANIZADO. AF_07/2021</v>
          </cell>
          <cell r="D3004" t="str">
            <v>M3</v>
          </cell>
          <cell r="E3004">
            <v>179.96</v>
          </cell>
        </row>
        <row r="3005">
          <cell r="B3005">
            <v>102719</v>
          </cell>
          <cell r="C3005" t="str">
            <v>ENCHIMENTO DE BRITA PARA DRENO, LANÇAMENTO MANUAL. AF_07/2021</v>
          </cell>
          <cell r="D3005" t="str">
            <v>M3</v>
          </cell>
          <cell r="E3005">
            <v>143.11000000000001</v>
          </cell>
        </row>
        <row r="3006">
          <cell r="B3006">
            <v>102717</v>
          </cell>
          <cell r="C3006" t="str">
            <v>ENCHIMENTO DE BRITA PARA DRENO, LANÇAMENTO MECANIZADO. AF_07/2021</v>
          </cell>
          <cell r="D3006" t="str">
            <v>M3</v>
          </cell>
          <cell r="E3006">
            <v>122.76</v>
          </cell>
        </row>
        <row r="3007">
          <cell r="B3007">
            <v>102720</v>
          </cell>
          <cell r="C3007" t="str">
            <v>GEOCOMPOSTO DRENANTE, INSTALADO EM MURO DE CONTENÇÃO - EXCLUSIVE DRENO NO PÉ DO MURO. AF_07/2021</v>
          </cell>
          <cell r="D3007" t="str">
            <v>M2</v>
          </cell>
          <cell r="E3007">
            <v>0</v>
          </cell>
        </row>
        <row r="3008">
          <cell r="B3008">
            <v>102713</v>
          </cell>
          <cell r="C3008" t="str">
            <v>GEOTÊXTIL NÃO TECIDO 100% POLIÉSTER, RESISTÊNCIA A TRAÇÃO DE 14 KN/M (RT - 14), INSTALADO EM DRENO - FORNECIMENTO E INSTALAÇÃO. AF_07/2021</v>
          </cell>
          <cell r="D3008" t="str">
            <v>M2</v>
          </cell>
          <cell r="E3008">
            <v>13.51</v>
          </cell>
        </row>
        <row r="3009">
          <cell r="B3009">
            <v>102715</v>
          </cell>
          <cell r="C3009" t="str">
            <v>GEOTÊXTIL NÃO TECIDO 100% POLIÉSTER, RESISTÊNCIA A TRAÇÃO DE 26 KN/M (RT - 26), INSTALADO EM DRENO - FORNECIMENTO E INSTALAÇÃO. AF_07/2021</v>
          </cell>
          <cell r="D3009" t="str">
            <v>M2</v>
          </cell>
          <cell r="E3009">
            <v>26.57</v>
          </cell>
        </row>
        <row r="3010">
          <cell r="B3010">
            <v>103653</v>
          </cell>
          <cell r="C3010" t="str">
            <v>GEOTÊXTIL NÃO TECIDO 100% POLIÉSTER, RESISTÊNCIA A TRAÇÃO DE 31 KN/M (RT-31), INSTALADO EM DRENO - FORNECIMENTO E INSTALAÇÃO. AF_07/2021</v>
          </cell>
          <cell r="D3010" t="str">
            <v>M2</v>
          </cell>
          <cell r="E3010">
            <v>31.69</v>
          </cell>
        </row>
        <row r="3011">
          <cell r="B3011">
            <v>102712</v>
          </cell>
          <cell r="C3011" t="str">
            <v>GEOTÊXTIL NÃO TECIDO 100% POLIÉSTER, RESISTÊNCIA A TRAÇÃO DE 9 KN/M (RT - 9), INSTALADO EM DRENO - FORNECIMENTO E INSTALAÇÃO. AF_07/2021</v>
          </cell>
          <cell r="D3011" t="str">
            <v>M2</v>
          </cell>
          <cell r="E3011">
            <v>9.8800000000000008</v>
          </cell>
        </row>
        <row r="3012">
          <cell r="B3012">
            <v>102711</v>
          </cell>
          <cell r="C3012" t="str">
            <v>JUNÇÃO DUPLA DE PVC, SÉRIE NORMAL, PARA ESGOTO PREDIAL, DN 100 X 100 X 100 MM, INSTALADA EM DRENO - FORNECIMENTO E INSTALAÇÃO. AF_07/2021</v>
          </cell>
          <cell r="D3012" t="str">
            <v>UN</v>
          </cell>
          <cell r="E3012">
            <v>96.31</v>
          </cell>
        </row>
        <row r="3013">
          <cell r="B3013">
            <v>102710</v>
          </cell>
          <cell r="C3013" t="str">
            <v>JUNÇÃO SIMPLES DE PVC, 45 GRAUS, SÉRIE NORMAL, PARA ESGOTO PREDIAL, DN 100 MM, INSTALADA EM DRENO - FORNECIMENTO E INSTALAÇÃO. AF_07/2021</v>
          </cell>
          <cell r="D3013" t="str">
            <v>UN</v>
          </cell>
          <cell r="E3013">
            <v>77.14</v>
          </cell>
        </row>
        <row r="3014">
          <cell r="B3014">
            <v>102709</v>
          </cell>
          <cell r="C3014" t="str">
            <v>LUVA DE PEAD, DN 100 MM, INSTALADA EM DRENO - FORNECIMENTO E INSTALAÇÃO. AF_07/2021</v>
          </cell>
          <cell r="D3014" t="str">
            <v>UN</v>
          </cell>
          <cell r="E3014">
            <v>0</v>
          </cell>
        </row>
        <row r="3015">
          <cell r="B3015">
            <v>102708</v>
          </cell>
          <cell r="C3015" t="str">
            <v>LUVA DE PVC, SÉRIE NORMAL, PARA ESGOTO PREDIAL, DN 100 MM, INSTALADA EM DRENO - FORNECIMENTO E INSTALAÇÃO. AF_07/2021</v>
          </cell>
          <cell r="D3015" t="str">
            <v>UN</v>
          </cell>
          <cell r="E3015">
            <v>32.71</v>
          </cell>
        </row>
        <row r="3016">
          <cell r="B3016">
            <v>102707</v>
          </cell>
          <cell r="C3016" t="str">
            <v>TUBO DE CONCRETO SIMPLES POROSO, DN 200 MM, PARA DRENO - FORNECIMENTO E ASSENTAMENTO. AF_07/2021</v>
          </cell>
          <cell r="D3016" t="str">
            <v>M</v>
          </cell>
          <cell r="E3016">
            <v>29.68</v>
          </cell>
        </row>
        <row r="3017">
          <cell r="B3017">
            <v>102704</v>
          </cell>
          <cell r="C3017" t="str">
            <v>TUBO DE PEAD CORRUGADO PERFURADO, DN 100 MM, PARA DRENO - FORNECIMENTO E ASSENTAMENTO. AF_07/2021</v>
          </cell>
          <cell r="D3017" t="str">
            <v>M</v>
          </cell>
          <cell r="E3017">
            <v>11.38</v>
          </cell>
        </row>
        <row r="3018">
          <cell r="B3018">
            <v>102705</v>
          </cell>
          <cell r="C3018" t="str">
            <v>TUBO DE PVC CORRUGADO RÍGIDO PERFURADO, DN 100 MM, PARA DRENO - FORNECIMENTO E ASSENTAMENTO. AF_07/2021</v>
          </cell>
          <cell r="D3018" t="str">
            <v>M</v>
          </cell>
          <cell r="E3018">
            <v>66.38</v>
          </cell>
        </row>
        <row r="3019">
          <cell r="B3019">
            <v>98333</v>
          </cell>
          <cell r="C3019" t="str">
            <v>FABRICAÇÃO DE CURVA, REDUÇÃO OU TÊ PARA DUTO PARA AR CONDICIONADO EM CHAPA GALVANIZADA BITOLA 22. AF_03/2024</v>
          </cell>
          <cell r="D3019" t="str">
            <v>M2</v>
          </cell>
          <cell r="E3019">
            <v>0</v>
          </cell>
        </row>
        <row r="3020">
          <cell r="B3020">
            <v>98332</v>
          </cell>
          <cell r="C3020" t="str">
            <v>FABRICAÇÃO DE CURVA, REDUÇÃO OU TÊ PARA DUTO PARA AR CONDICIONADO EM CHAPA GALVANIZADA BITOLA 24. AF_03/2024</v>
          </cell>
          <cell r="D3020" t="str">
            <v>M2</v>
          </cell>
          <cell r="E3020">
            <v>0</v>
          </cell>
        </row>
        <row r="3021">
          <cell r="B3021">
            <v>98331</v>
          </cell>
          <cell r="C3021" t="str">
            <v>FABRICAÇÃO DE CURVA, REDUÇÃO OU TÊ PARA DUTO PARA AR CONDICIONADO EM CHAPA GALVANIZADA BITOLA 26. AF_03/2024</v>
          </cell>
          <cell r="D3021" t="str">
            <v>M2</v>
          </cell>
          <cell r="E3021">
            <v>0</v>
          </cell>
        </row>
        <row r="3022">
          <cell r="B3022">
            <v>98327</v>
          </cell>
          <cell r="C3022" t="str">
            <v>FABRICAÇÃO DE DUTO RETANGULAR PARA AR CONDICIONADO (TRECHO RETO) EM CHAPA GALVANIZADA BITOLA 22. AF_03/2024</v>
          </cell>
          <cell r="D3022" t="str">
            <v>M2</v>
          </cell>
          <cell r="E3022">
            <v>0</v>
          </cell>
        </row>
        <row r="3023">
          <cell r="B3023">
            <v>98326</v>
          </cell>
          <cell r="C3023" t="str">
            <v>FABRICAÇÃO DE DUTO RETANGULAR PARA AR CONDICIONADO (TRECHO RETO) EM CHAPA GALVANIZADA BITOLA 24. AF_03/2024</v>
          </cell>
          <cell r="D3023" t="str">
            <v>M2</v>
          </cell>
          <cell r="E3023">
            <v>0</v>
          </cell>
        </row>
        <row r="3024">
          <cell r="B3024">
            <v>98325</v>
          </cell>
          <cell r="C3024" t="str">
            <v>FABRICAÇÃO DE DUTO RETANGULAR PARA AR CONDICIONADO (TRECHO RETO) EM CHAPA GALVANIZADA BITOLA 26. AF_03/2024</v>
          </cell>
          <cell r="D3024" t="str">
            <v>M2</v>
          </cell>
          <cell r="E3024">
            <v>0</v>
          </cell>
        </row>
        <row r="3025">
          <cell r="B3025">
            <v>98370</v>
          </cell>
          <cell r="C3025" t="str">
            <v>FABRICAÇÃO DE DUTO RETANGULAR PARA AR CONDICIONADO EM PAINEL PRÉ-ISOLADO. AF_03/2024</v>
          </cell>
          <cell r="D3025" t="str">
            <v>M2</v>
          </cell>
          <cell r="E3025">
            <v>0</v>
          </cell>
        </row>
        <row r="3026">
          <cell r="B3026">
            <v>98389</v>
          </cell>
          <cell r="C3026" t="str">
            <v>INSTALAÇÃO DE COLARINHO DE AÇO GALVANIZADO DN 109 MM (4") PARA DUTO FLEXÍVEL CIRCULAR PARA AR CONDICIONADO. AF_03/2024</v>
          </cell>
          <cell r="D3026" t="str">
            <v>UN</v>
          </cell>
          <cell r="E3026">
            <v>0</v>
          </cell>
        </row>
        <row r="3027">
          <cell r="B3027">
            <v>98390</v>
          </cell>
          <cell r="C3027" t="str">
            <v>INSTALAÇÃO DE COLARINHO DE AÇO GALVANIZADO DN 131 MM (5") PARA DUTO FLEXÍVEL CIRCULAR PARA AR CONDICIONADO. AF_03/2024</v>
          </cell>
          <cell r="D3027" t="str">
            <v>UN</v>
          </cell>
          <cell r="E3027">
            <v>0</v>
          </cell>
        </row>
        <row r="3028">
          <cell r="B3028">
            <v>98391</v>
          </cell>
          <cell r="C3028" t="str">
            <v>INSTALAÇÃO DE COLARINHO DE AÇO GALVANIZADO DN 161 MM (6") PARA DUTO FLEXÍVEL CIRCULAR PARA AR CONDICIONADO. AF_03/2024</v>
          </cell>
          <cell r="D3028" t="str">
            <v>UN</v>
          </cell>
          <cell r="E3028">
            <v>0</v>
          </cell>
        </row>
        <row r="3029">
          <cell r="B3029">
            <v>98392</v>
          </cell>
          <cell r="C3029" t="str">
            <v>INSTALAÇÃO DE COLARINHO DE AÇO GALVANIZADO DN 185 MM (7") PARA DUTO FLEXÍVEL CIRCULAR PARA AR CONDICIONADO. AF_03/2024</v>
          </cell>
          <cell r="D3029" t="str">
            <v>UN</v>
          </cell>
          <cell r="E3029">
            <v>0</v>
          </cell>
        </row>
        <row r="3030">
          <cell r="B3030">
            <v>98393</v>
          </cell>
          <cell r="C3030" t="str">
            <v>INSTALAÇÃO DE COLARINHO DE AÇO GALVANIZADO DN 209 MM (8") PARA DUTO FLEXÍVEL CIRCULAR PARA AR CONDICIONADO. AF_03/2024</v>
          </cell>
          <cell r="D3030" t="str">
            <v>UN</v>
          </cell>
          <cell r="E3030">
            <v>0</v>
          </cell>
        </row>
        <row r="3031">
          <cell r="B3031">
            <v>98394</v>
          </cell>
          <cell r="C3031" t="str">
            <v>INSTALAÇÃO DE COLARINHO DE AÇO GALVANIZADO DN 263 MM (10") PARA DUTO FLEXÍVEL CIRCULAR PARA AR CONDICIONADO. AF_03/2024</v>
          </cell>
          <cell r="D3031" t="str">
            <v>UN</v>
          </cell>
          <cell r="E3031">
            <v>0</v>
          </cell>
        </row>
        <row r="3032">
          <cell r="B3032">
            <v>98395</v>
          </cell>
          <cell r="C3032" t="str">
            <v>INSTALAÇÃO DE COLARINHO DE AÇO GALVANIZADO DN 314 MM (12") PARA DUTO FLEXÍVEL CIRCULAR PARA AR CONDICIONADO. AF_03/2024</v>
          </cell>
          <cell r="D3032" t="str">
            <v>UN</v>
          </cell>
          <cell r="E3032">
            <v>0</v>
          </cell>
        </row>
        <row r="3033">
          <cell r="B3033">
            <v>98396</v>
          </cell>
          <cell r="C3033" t="str">
            <v>INSTALAÇÃO DE COLARINHO DE AÇO GALVANIZADO DN 364 MM (14") PARA DUTO FLEXÍVEL CIRCULAR PARA AR CONDICIONADO. AF_03/2024</v>
          </cell>
          <cell r="D3033" t="str">
            <v>UN</v>
          </cell>
          <cell r="E3033">
            <v>0</v>
          </cell>
        </row>
        <row r="3034">
          <cell r="B3034">
            <v>98369</v>
          </cell>
          <cell r="C3034" t="str">
            <v>INSTALAÇÃO DE CURVA, REDUÇÃO OU TÊ DE DUTO PARA AR CONDICIONADO EM CHAPA GALVANIZADA BITOLA 22 - COM ISOLAMENTO DE MANTA FIXADA NA CHAPA COM CLAVO, INCLUSO FABRICAÇÃO. AF_03/2024</v>
          </cell>
          <cell r="D3034" t="str">
            <v>M2</v>
          </cell>
          <cell r="E3034">
            <v>0</v>
          </cell>
        </row>
        <row r="3035">
          <cell r="B3035">
            <v>98360</v>
          </cell>
          <cell r="C3035" t="str">
            <v>INSTALAÇÃO DE CURVA, REDUÇÃO OU TÊ DE DUTO PARA AR CONDICIONADO EM CHAPA GALVANIZADA BITOLA 22 - COM ISOLAMENTO DE MANTA FIXADA NA CHAPA COM FITA PLÁSTICA, INCLUSO FABRICAÇÃO. AF_03/2024</v>
          </cell>
          <cell r="D3035" t="str">
            <v>M2</v>
          </cell>
          <cell r="E3035">
            <v>0</v>
          </cell>
        </row>
        <row r="3036">
          <cell r="B3036">
            <v>98368</v>
          </cell>
          <cell r="C3036" t="str">
            <v>INSTALAÇÃO DE CURVA, REDUÇÃO OU TÊ DE DUTO PARA AR CONDICIONADO EM CHAPA GALVANIZADA BITOLA 24 - COM ISOLAMENTO DE MANTA FIXADA NA CHAPA COM CLAVO, INCLUSO FABRICAÇÃO. AF_03/2024</v>
          </cell>
          <cell r="D3036" t="str">
            <v>M2</v>
          </cell>
          <cell r="E3036">
            <v>0</v>
          </cell>
        </row>
        <row r="3037">
          <cell r="B3037">
            <v>98359</v>
          </cell>
          <cell r="C3037" t="str">
            <v>INSTALAÇÃO DE CURVA, REDUÇÃO OU TÊ DE DUTO PARA AR CONDICIONADO EM CHAPA GALVANIZADA BITOLA 24 - COM ISOLAMENTO DE MANTA FIXADA NA CHAPA COM FITA PLÁSTICA, INCLUSO FABRICAÇÃO. AF_03/2024</v>
          </cell>
          <cell r="D3037" t="str">
            <v>M2</v>
          </cell>
          <cell r="E3037">
            <v>0</v>
          </cell>
        </row>
        <row r="3038">
          <cell r="B3038">
            <v>98367</v>
          </cell>
          <cell r="C3038" t="str">
            <v>INSTALAÇÃO DE CURVA, REDUÇÃO OU TÊ DE DUTO PARA AR CONDICIONADO EM CHAPA GALVANIZADA BITOLA 26 - COM ISOLAMENTO DE MANTA FIXADA NA CHAPA COM CLAVO, INCLUSO FABRICAÇÃO. AF_03/2024</v>
          </cell>
          <cell r="D3038" t="str">
            <v>M2</v>
          </cell>
          <cell r="E3038">
            <v>0</v>
          </cell>
        </row>
        <row r="3039">
          <cell r="B3039">
            <v>98358</v>
          </cell>
          <cell r="C3039" t="str">
            <v>INSTALAÇÃO DE CURVA, REDUÇÃO OU TÊ DE DUTO PARA AR CONDICIONADO EM CHAPA GALVANIZADA BITOLA 26 - COM ISOLAMENTO DE MANTA FIXADA NA CHAPA COM FITA PLÁSTICA, INCLUSO FABRICAÇÃO. AF_03/2024</v>
          </cell>
          <cell r="D3039" t="str">
            <v>M2</v>
          </cell>
          <cell r="E3039">
            <v>0</v>
          </cell>
        </row>
        <row r="3040">
          <cell r="B3040">
            <v>98352</v>
          </cell>
          <cell r="C3040" t="str">
            <v>INSTALAÇÃO DE CURVA, REDUÇÃO OU TÊ PARA DUTO PARA AR CONDICIONADO EM CHAPA GALVANIZADA BITOLA 22 - COM ISOLAMENTO DE MANTA COLADA NA CHAPA, INCLUSO FABRICAÇÃO. AF_03/2024</v>
          </cell>
          <cell r="D3040" t="str">
            <v>M2</v>
          </cell>
          <cell r="E3040">
            <v>0</v>
          </cell>
        </row>
        <row r="3041">
          <cell r="B3041">
            <v>98343</v>
          </cell>
          <cell r="C3041" t="str">
            <v>INSTALAÇÃO DE CURVA, REDUÇÃO OU TÊ PARA DUTO PARA AR CONDICIONADO EM CHAPA GALVANIZADA BITOLA 22 - SEM ISOLAMENTO, INCLUSO FABRICAÇÃO. AF_03/2024</v>
          </cell>
          <cell r="D3041" t="str">
            <v>M2</v>
          </cell>
          <cell r="E3041">
            <v>0</v>
          </cell>
        </row>
        <row r="3042">
          <cell r="B3042">
            <v>98351</v>
          </cell>
          <cell r="C3042" t="str">
            <v>INSTALAÇÃO DE CURVA, REDUÇÃO OU TÊ PARA DUTO PARA AR CONDICIONADO EM CHAPA GALVANIZADA BITOLA 24 - COM ISOLAMENTO DE MANTA COLADA NA CHAPA, INCLUSO FABRICAÇÃO. AF_03/2024</v>
          </cell>
          <cell r="D3042" t="str">
            <v>M2</v>
          </cell>
          <cell r="E3042">
            <v>0</v>
          </cell>
        </row>
        <row r="3043">
          <cell r="B3043">
            <v>98342</v>
          </cell>
          <cell r="C3043" t="str">
            <v>INSTALAÇÃO DE CURVA, REDUÇÃO OU TÊ PARA DUTO PARA AR CONDICIONADO EM CHAPA GALVANIZADA BITOLA 24 - SEM ISOLAMENTO, INCLUSO FABRICAÇÃO. AF_03/2024</v>
          </cell>
          <cell r="D3043" t="str">
            <v>M2</v>
          </cell>
          <cell r="E3043">
            <v>0</v>
          </cell>
        </row>
        <row r="3044">
          <cell r="B3044">
            <v>98350</v>
          </cell>
          <cell r="C3044" t="str">
            <v>INSTALAÇÃO DE CURVA, REDUÇÃO OU TÊ PARA DUTO PARA AR CONDICIONADO EM CHAPA GALVANIZADA BITOLA 26 - COM ISOLAMENTO DE MANTA COLADA NA CHAPA, INCLUSO FABRICAÇÃO. AF_03/2024</v>
          </cell>
          <cell r="D3044" t="str">
            <v>M2</v>
          </cell>
          <cell r="E3044">
            <v>0</v>
          </cell>
        </row>
        <row r="3045">
          <cell r="B3045">
            <v>98341</v>
          </cell>
          <cell r="C3045" t="str">
            <v>INSTALAÇÃO DE CURVA, REDUÇÃO OU TÊ PARA DUTO PARA AR CONDICIONADO EM CHAPA GALVANIZADA BITOLA 26 - SEM ISOLAMENTO, INCLUSO FABRICAÇÃO. AF_03/2024</v>
          </cell>
          <cell r="D3045" t="str">
            <v>M2</v>
          </cell>
          <cell r="E3045">
            <v>0</v>
          </cell>
        </row>
        <row r="3046">
          <cell r="B3046">
            <v>98381</v>
          </cell>
          <cell r="C3046" t="str">
            <v>INSTALAÇÃO DE DUTO FLEXÍVEL CIRCULAR PARA AR CONDICIONADO EM ALUMÍNIO ISOLADO - DN 109 MM (4"). AF_03/2024</v>
          </cell>
          <cell r="D3046" t="str">
            <v>M</v>
          </cell>
          <cell r="E3046">
            <v>0</v>
          </cell>
        </row>
        <row r="3047">
          <cell r="B3047">
            <v>98382</v>
          </cell>
          <cell r="C3047" t="str">
            <v>INSTALAÇÃO DE DUTO FLEXÍVEL CIRCULAR PARA AR CONDICIONADO EM ALUMÍNIO ISOLADO - DN 131 MM (5"). AF_03/2024</v>
          </cell>
          <cell r="D3047" t="str">
            <v>M</v>
          </cell>
          <cell r="E3047">
            <v>0</v>
          </cell>
        </row>
        <row r="3048">
          <cell r="B3048">
            <v>98383</v>
          </cell>
          <cell r="C3048" t="str">
            <v>INSTALAÇÃO DE DUTO FLEXÍVEL CIRCULAR PARA AR CONDICIONADO EM ALUMÍNIO ISOLADO - DN 161 MM (6"). AF_03/2024</v>
          </cell>
          <cell r="D3048" t="str">
            <v>M</v>
          </cell>
          <cell r="E3048">
            <v>0</v>
          </cell>
        </row>
        <row r="3049">
          <cell r="B3049">
            <v>98384</v>
          </cell>
          <cell r="C3049" t="str">
            <v>INSTALAÇÃO DE DUTO FLEXÍVEL CIRCULAR PARA AR CONDICIONADO EM ALUMÍNIO ISOLADO - DN 185 MM (7"). AF_03/2024</v>
          </cell>
          <cell r="D3049" t="str">
            <v>M</v>
          </cell>
          <cell r="E3049">
            <v>0</v>
          </cell>
        </row>
        <row r="3050">
          <cell r="B3050">
            <v>98385</v>
          </cell>
          <cell r="C3050" t="str">
            <v>INSTALAÇÃO DE DUTO FLEXÍVEL CIRCULAR PARA AR CONDICIONADO EM ALUMÍNIO ISOLADO - DN 209 MM (8"). AF_03/2024</v>
          </cell>
          <cell r="D3050" t="str">
            <v>M</v>
          </cell>
          <cell r="E3050">
            <v>0</v>
          </cell>
        </row>
        <row r="3051">
          <cell r="B3051">
            <v>98386</v>
          </cell>
          <cell r="C3051" t="str">
            <v>INSTALAÇÃO DE DUTO FLEXÍVEL CIRCULAR PARA AR CONDICIONADO EM ALUMÍNIO ISOLADO - DN 263 MM (10"). AF_03/2024</v>
          </cell>
          <cell r="D3051" t="str">
            <v>M</v>
          </cell>
          <cell r="E3051">
            <v>0</v>
          </cell>
        </row>
        <row r="3052">
          <cell r="B3052">
            <v>98387</v>
          </cell>
          <cell r="C3052" t="str">
            <v>INSTALAÇÃO DE DUTO FLEXÍVEL CIRCULAR PARA AR CONDICIONADO EM ALUMÍNIO ISOLADO - DN 314 MM (12"). AF_03/2024</v>
          </cell>
          <cell r="D3052" t="str">
            <v>M</v>
          </cell>
          <cell r="E3052">
            <v>0</v>
          </cell>
        </row>
        <row r="3053">
          <cell r="B3053">
            <v>98388</v>
          </cell>
          <cell r="C3053" t="str">
            <v>INSTALAÇÃO DE DUTO FLEXÍVEL CIRCULAR PARA AR CONDICIONADO EM ALUMÍNIO ISOLADO - DN 364 MM (14"). AF_03/2024</v>
          </cell>
          <cell r="D3053" t="str">
            <v>M</v>
          </cell>
          <cell r="E3053">
            <v>0</v>
          </cell>
        </row>
        <row r="3054">
          <cell r="B3054">
            <v>98346</v>
          </cell>
          <cell r="C3054" t="str">
            <v>INSTALAÇÃO DE DUTO RETANGULAR PARA AR CONDICIONADO (TRECHO RETO) EM CHAPA GALVANIZADA BITOLA 22 - COM ISOLAMENTO DE MANTA COLADA NA CHAPA, INCLUSO FABRICAÇÃO. AF_03/2024</v>
          </cell>
          <cell r="D3054" t="str">
            <v>M2</v>
          </cell>
          <cell r="E3054">
            <v>0</v>
          </cell>
        </row>
        <row r="3055">
          <cell r="B3055">
            <v>98363</v>
          </cell>
          <cell r="C3055" t="str">
            <v>INSTALAÇÃO DE DUTO RETANGULAR PARA AR CONDICIONADO (TRECHO RETO) EM CHAPA GALVANIZADA BITOLA 22 - COM ISOLAMENTO DE MANTA FIXADA NA CHAPA COM CLAVO, INCLUSO FABRICAÇÃO. AF_03/2024</v>
          </cell>
          <cell r="D3055" t="str">
            <v>M2</v>
          </cell>
          <cell r="E3055">
            <v>0</v>
          </cell>
        </row>
        <row r="3056">
          <cell r="B3056">
            <v>98354</v>
          </cell>
          <cell r="C3056" t="str">
            <v>INSTALAÇÃO DE DUTO RETANGULAR PARA AR CONDICIONADO (TRECHO RETO) EM CHAPA GALVANIZADA BITOLA 22 - COM ISOLAMENTO DE MANTA FIXADA NA CHAPA COM FITA PLÁSTICA, INCLUSO FABRICAÇÃO. AF_03/2024</v>
          </cell>
          <cell r="D3056" t="str">
            <v>M2</v>
          </cell>
          <cell r="E3056">
            <v>0</v>
          </cell>
        </row>
        <row r="3057">
          <cell r="B3057">
            <v>98337</v>
          </cell>
          <cell r="C3057" t="str">
            <v>INSTALAÇÃO DE DUTO RETANGULAR PARA AR CONDICIONADO (TRECHO RETO) EM CHAPA GALVANIZADA BITOLA 22 - SEM ISOLAMENTO, INCLUSO FABRICAÇÃO. AF_03/2024</v>
          </cell>
          <cell r="D3057" t="str">
            <v>M2</v>
          </cell>
          <cell r="E3057">
            <v>0</v>
          </cell>
        </row>
        <row r="3058">
          <cell r="B3058">
            <v>98345</v>
          </cell>
          <cell r="C3058" t="str">
            <v>INSTALAÇÃO DE DUTO RETANGULAR PARA AR CONDICIONADO (TRECHO RETO) EM CHAPA GALVANIZADA BITOLA 24 - COM ISOLAMENTO DE MANTA COLADA NA CHAPA, INCLUSO FABRICAÇÃO. AF_03/2024</v>
          </cell>
          <cell r="D3058" t="str">
            <v>M2</v>
          </cell>
          <cell r="E3058">
            <v>0</v>
          </cell>
        </row>
        <row r="3059">
          <cell r="B3059">
            <v>98362</v>
          </cell>
          <cell r="C3059" t="str">
            <v>INSTALAÇÃO DE DUTO RETANGULAR PARA AR CONDICIONADO (TRECHO RETO) EM CHAPA GALVANIZADA BITOLA 24 - COM ISOLAMENTO DE MANTA FIXADA NA CHAPA COM CLAVO, INCLUSO FABRICAÇÃO. AF_03/2024</v>
          </cell>
          <cell r="D3059" t="str">
            <v>M2</v>
          </cell>
          <cell r="E3059">
            <v>0</v>
          </cell>
        </row>
        <row r="3060">
          <cell r="B3060">
            <v>98403</v>
          </cell>
          <cell r="C3060" t="str">
            <v>INSTALAÇÃO DE DUTO RETANGULAR PARA AR CONDICIONADO (TRECHO RETO) EM CHAPA GALVANIZADA BITOLA 24 - COM ISOLAMENTO DE MANTA FIXADA NA CHAPA COM FITA PLÁSTICA, INCLUSO FABRICAÇÃO. AF_03/2024</v>
          </cell>
          <cell r="D3060" t="str">
            <v>M2</v>
          </cell>
          <cell r="E3060">
            <v>0</v>
          </cell>
        </row>
        <row r="3061">
          <cell r="B3061">
            <v>98335</v>
          </cell>
          <cell r="C3061" t="str">
            <v>INSTALAÇÃO DE DUTO RETANGULAR PARA AR CONDICIONADO (TRECHO RETO) EM CHAPA GALVANIZADA BITOLA 24 - SEM ISOLAMENTO, INCLUSO FABRICAÇÃO. AF_03/2024</v>
          </cell>
          <cell r="D3061" t="str">
            <v>M2</v>
          </cell>
          <cell r="E3061">
            <v>0</v>
          </cell>
        </row>
        <row r="3062">
          <cell r="B3062">
            <v>98344</v>
          </cell>
          <cell r="C3062" t="str">
            <v>INSTALAÇÃO DE DUTO RETANGULAR PARA AR CONDICIONADO (TRECHO RETO) EM CHAPA GALVANIZADA BITOLA 26 - COM ISOLAMENTO DE MANTA COLADA NA CHAPA, INCLUSO FABRICAÇÃO. AF_03/2024</v>
          </cell>
          <cell r="D3062" t="str">
            <v>M2</v>
          </cell>
          <cell r="E3062">
            <v>0</v>
          </cell>
        </row>
        <row r="3063">
          <cell r="B3063">
            <v>98361</v>
          </cell>
          <cell r="C3063" t="str">
            <v>INSTALAÇÃO DE DUTO RETANGULAR PARA AR CONDICIONADO (TRECHO RETO) EM CHAPA GALVANIZADA BITOLA 26 - COM ISOLAMENTO DE MANTA FIXADA NA CHAPA COM CLAVO, INCLUSO FABRICAÇÃO. AF_03/2024</v>
          </cell>
          <cell r="D3063" t="str">
            <v>M2</v>
          </cell>
          <cell r="E3063">
            <v>0</v>
          </cell>
        </row>
        <row r="3064">
          <cell r="B3064">
            <v>98353</v>
          </cell>
          <cell r="C3064" t="str">
            <v>INSTALAÇÃO DE DUTO RETANGULAR PARA AR CONDICIONADO (TRECHO RETO) EM CHAPA GALVANIZADA BITOLA 26 - COM ISOLAMENTO DE MANTA FIXADA NA CHAPA COM FITA PLÁSTICA, INCLUSO FABRICAÇÃO. AF_03/2024</v>
          </cell>
          <cell r="D3064" t="str">
            <v>M2</v>
          </cell>
          <cell r="E3064">
            <v>0</v>
          </cell>
        </row>
        <row r="3065">
          <cell r="B3065">
            <v>98334</v>
          </cell>
          <cell r="C3065" t="str">
            <v>INSTALAÇÃO DE DUTO RETANGULAR PARA AR CONDICIONADO (TRECHO RETO) EM CHAPA GALVANIZADA BITOLA 26 - SEM ISOLAMENTO, INCLUSO FABRICAÇÃO. AF_03/2024</v>
          </cell>
          <cell r="D3065" t="str">
            <v>M2</v>
          </cell>
          <cell r="E3065">
            <v>0</v>
          </cell>
        </row>
        <row r="3066">
          <cell r="B3066">
            <v>98371</v>
          </cell>
          <cell r="C3066" t="str">
            <v>INSTALAÇÃO DE DUTO RETANGULAR PARA AR CONDICIONADO EM PAINEL PRÉ-ISOLADO, INCLUSO FABRICAÇÃO. AF_03/2024</v>
          </cell>
          <cell r="D3066" t="str">
            <v>M2</v>
          </cell>
          <cell r="E3066">
            <v>0</v>
          </cell>
        </row>
        <row r="3067">
          <cell r="B3067">
            <v>98397</v>
          </cell>
          <cell r="C3067" t="str">
            <v>PINTURA ANTICORROSIVA DE DUTO METÁLICO. AF_03/2024</v>
          </cell>
          <cell r="D3067" t="str">
            <v>M2</v>
          </cell>
          <cell r="E3067">
            <v>15.71</v>
          </cell>
        </row>
        <row r="3068">
          <cell r="B3068">
            <v>97280</v>
          </cell>
          <cell r="C3068" t="str">
            <v>COTOVELO HORIZONTAL 90º PARA ELETROCALHA, LISA OU PERFURADA EM AÇO GALVANIZADO, LARGURA DE 100MM E ALTURA DE 50MM - FORNECIMENTO E INSTALAÇÃO. AF_04/2023</v>
          </cell>
          <cell r="D3068" t="str">
            <v>UN</v>
          </cell>
          <cell r="E3068">
            <v>54.37</v>
          </cell>
        </row>
        <row r="3069">
          <cell r="B3069">
            <v>97275</v>
          </cell>
          <cell r="C3069" t="str">
            <v>COTOVELO HORIZONTAL 90º PARA ELETROCALHA, LISA OU PERFURADA EM AÇO GALVANIZADO, LARGURA DE 50MM E ALTURA DE 50MM - FORNECIMENTO E INSTALAÇÃO. AF_04/2023</v>
          </cell>
          <cell r="D3069" t="str">
            <v>UN</v>
          </cell>
          <cell r="E3069">
            <v>42.05</v>
          </cell>
        </row>
        <row r="3070">
          <cell r="B3070">
            <v>97279</v>
          </cell>
          <cell r="C3070" t="str">
            <v>COTOVELO HORIZONTAL 90º PARA ELETROCALHA, LISA OU PERFURADA EM AÇO GALVANIZADO, LARGURA DE 75MM E ALTURA DE 50MM - FORNECIMENTO E INSTALAÇÃO. AF_04/2023</v>
          </cell>
          <cell r="D3070" t="str">
            <v>UN</v>
          </cell>
          <cell r="E3070">
            <v>47.46</v>
          </cell>
        </row>
        <row r="3071">
          <cell r="B3071">
            <v>97285</v>
          </cell>
          <cell r="C3071" t="str">
            <v>COTOVELO HORIZONTAL 90º, PARA ELETROCALHA, LISA OU PERFURADA EM AÇO GALVANIZADO, LARGURA DE 125MM E ALTURA DE 50MM - FORNECIMENTO E INSTALAÇÃO. AF_04/2023</v>
          </cell>
          <cell r="D3071" t="str">
            <v>UN</v>
          </cell>
          <cell r="E3071">
            <v>59</v>
          </cell>
        </row>
        <row r="3072">
          <cell r="B3072">
            <v>97286</v>
          </cell>
          <cell r="C3072" t="str">
            <v>COTOVELO HORIZONTAL 90º, PARA ELETROCALHA, LISA OU PERFURADA EM AÇO GALVANIZADO, LARGURA DE 150MM E ALTURA DE 50MM - FORNECIMENTO E INSTALAÇÃO. AF_04/2023</v>
          </cell>
          <cell r="D3072" t="str">
            <v>UN</v>
          </cell>
          <cell r="E3072">
            <v>64.790000000000006</v>
          </cell>
        </row>
        <row r="3073">
          <cell r="B3073">
            <v>97291</v>
          </cell>
          <cell r="C3073" t="str">
            <v>COTOVELO HORIZONTAL 90º, PARA ELETROCALHA, LISA OU PERFURADA EM AÇO GALVANIZADO, LARGURA DE 200MM E ALTURA DE 50MM - FORNECIMENTO E INSTALAÇÃO. AF_04/2023</v>
          </cell>
          <cell r="D3073" t="str">
            <v>UN</v>
          </cell>
          <cell r="E3073">
            <v>79.12</v>
          </cell>
        </row>
        <row r="3074">
          <cell r="B3074">
            <v>97292</v>
          </cell>
          <cell r="C3074" t="str">
            <v>COTOVELO HORIZONTAL 90º, PARA ELETROCALHA, LISA OU PERFURADA EM AÇO GALVANIZADO, LARGURA DE 250MM E ALTURA DE 50MM - FORNECIMENTO E INSTALAÇÃO. AF_04/2023</v>
          </cell>
          <cell r="D3074" t="str">
            <v>UN</v>
          </cell>
          <cell r="E3074">
            <v>92.67</v>
          </cell>
        </row>
        <row r="3075">
          <cell r="B3075">
            <v>97297</v>
          </cell>
          <cell r="C3075" t="str">
            <v>COTOVELO HORIZONTAL 90º, PARA ELETROCALHA, LISA OU PERFURADA EM AÇO GALVANIZADO, LARGURA DE 300MM E ALTURA DE 50MM - FORNECIMENTO E INSTALAÇÃO. AF_04/2023</v>
          </cell>
          <cell r="D3075" t="str">
            <v>UN</v>
          </cell>
          <cell r="E3075">
            <v>116.95</v>
          </cell>
        </row>
        <row r="3076">
          <cell r="B3076">
            <v>97298</v>
          </cell>
          <cell r="C3076" t="str">
            <v>COTOVELO HORIZONTAL 90º, PARA ELETROCALHA, LISA OU PERFURADA EM AÇO GALVANIZADO, LARGURA DE 400MM E ALTURA DE 50MM - FORNECIMENTO E INSTALAÇÃO. AF_04/2023</v>
          </cell>
          <cell r="D3076" t="str">
            <v>UN</v>
          </cell>
          <cell r="E3076">
            <v>152.83000000000001</v>
          </cell>
        </row>
        <row r="3077">
          <cell r="B3077">
            <v>97303</v>
          </cell>
          <cell r="C3077" t="str">
            <v>COTOVELO HORIZONTAL 90º, PARA ELETROCALHA, LISA OU PERFURADA EM AÇO GALVANIZADO, LARGURA DE 500MM E ALTURA DE 50MM - FORNECIMENTO E INSTALAÇÃO. AF_04/2023</v>
          </cell>
          <cell r="D3077" t="str">
            <v>UN</v>
          </cell>
          <cell r="E3077">
            <v>200.43</v>
          </cell>
        </row>
        <row r="3078">
          <cell r="B3078">
            <v>97304</v>
          </cell>
          <cell r="C3078" t="str">
            <v>COTOVELO HORIZONTAL 90º, PARA ELETROCALHA, LISA OU PERFURADA EM AÇO GALVANIZADO, LARGURA DE 600MM E ALTURA DE 50MM - FORNECIMENTO E INSTALAÇÃO. AF_04/2023</v>
          </cell>
          <cell r="D3078" t="str">
            <v>UN</v>
          </cell>
          <cell r="E3078">
            <v>255.66</v>
          </cell>
        </row>
        <row r="3079">
          <cell r="B3079">
            <v>97309</v>
          </cell>
          <cell r="C3079" t="str">
            <v>COTOVELO HORIZONTAL 90º, PARA ELETROCALHA, LISA OU PERFURADA EM AÇO GALVANIZADO, LARGURA DE 700MM E ALTURA DE 50MM - FORNECIMENTO E INSTALAÇÃO. AF_04/2023</v>
          </cell>
          <cell r="D3079" t="str">
            <v>UN</v>
          </cell>
          <cell r="E3079">
            <v>380.45</v>
          </cell>
        </row>
        <row r="3080">
          <cell r="B3080">
            <v>97310</v>
          </cell>
          <cell r="C3080" t="str">
            <v>COTOVELO HORIZONTAL 90º, PARA ELETROCALHA, LISA OU PERFURADA EM AÇO GALVANIZADO, LARGURA DE 800MM E ALTURA DE 50MM - FORNECIMENTO E INSTALAÇÃO. AF_04/2023</v>
          </cell>
          <cell r="D3080" t="str">
            <v>UN</v>
          </cell>
          <cell r="E3080">
            <v>455.7</v>
          </cell>
        </row>
        <row r="3081">
          <cell r="B3081">
            <v>97282</v>
          </cell>
          <cell r="C3081" t="str">
            <v>COTOVELO RETO 90º PARA ELETROCALHA, LISA OU PERFURADA EM AÇO GALVANIZADO, LARGURA DE 100MM E ALTURA DE 50MM - FORNECIMENTO E INSTALAÇÃO. AF_04/2023</v>
          </cell>
          <cell r="D3081" t="str">
            <v>UN</v>
          </cell>
          <cell r="E3081">
            <v>54.37</v>
          </cell>
        </row>
        <row r="3082">
          <cell r="B3082">
            <v>97276</v>
          </cell>
          <cell r="C3082" t="str">
            <v>COTOVELO RETO 90º PARA ELETROCALHA, LISA OU PERFURADA EM AÇO GALVANIZADO, LARGURA DE 50MM E ALTURA DE 50MM - FORNECIMENTO E INSTALAÇÃO. AF_04/2023</v>
          </cell>
          <cell r="D3082" t="str">
            <v>UN</v>
          </cell>
          <cell r="E3082">
            <v>43.16</v>
          </cell>
        </row>
        <row r="3083">
          <cell r="B3083">
            <v>97281</v>
          </cell>
          <cell r="C3083" t="str">
            <v>COTOVELO RETO 90º PARA ELETROCALHA, LISA OU PERFURADA EM AÇO GALVANIZADO, LARGURA DE 75MM E ALTURA DE 50MM - FORNECIMENTO E INSTALAÇÃO. AF_04/2023</v>
          </cell>
          <cell r="D3083" t="str">
            <v>UN</v>
          </cell>
          <cell r="E3083">
            <v>47.92</v>
          </cell>
        </row>
        <row r="3084">
          <cell r="B3084">
            <v>97287</v>
          </cell>
          <cell r="C3084" t="str">
            <v>COTOVELO RETO 90º, PARA ELETROCALHA, LISA OU PERFURADA EM AÇO GALVANIZADO, LARGURA DE 125MM E ALTURA DE 50MM - FORNECIMENTO E INSTALAÇÃO. AF_04/2023</v>
          </cell>
          <cell r="D3084" t="str">
            <v>UN</v>
          </cell>
          <cell r="E3084">
            <v>59.5</v>
          </cell>
        </row>
        <row r="3085">
          <cell r="B3085">
            <v>97288</v>
          </cell>
          <cell r="C3085" t="str">
            <v>COTOVELO RETO 90º, PARA ELETROCALHA, LISA OU PERFURADA EM AÇO GALVANIZADO, LARGURA DE 150MM E ALTURA DE 50MM - FORNECIMENTO E INSTALAÇÃO. AF_04/2023</v>
          </cell>
          <cell r="D3085" t="str">
            <v>UN</v>
          </cell>
          <cell r="E3085">
            <v>68.209999999999994</v>
          </cell>
        </row>
        <row r="3086">
          <cell r="B3086">
            <v>97293</v>
          </cell>
          <cell r="C3086" t="str">
            <v>COTOVELO RETO 90º, PARA ELETROCALHA, LISA OU PERFURADA EM AÇO GALVANIZADO, LARGURA DE 200MM E ALTURA DE 50MM - FORNECIMENTO E INSTALAÇÃO. AF_04/2023</v>
          </cell>
          <cell r="D3086" t="str">
            <v>UN</v>
          </cell>
          <cell r="E3086">
            <v>79.12</v>
          </cell>
        </row>
        <row r="3087">
          <cell r="B3087">
            <v>97294</v>
          </cell>
          <cell r="C3087" t="str">
            <v>COTOVELO RETO 90º, PARA ELETROCALHA, LISA OU PERFURADA EM AÇO GALVANIZADO, LARGURA DE 250MM E ALTURA DE 50MM - FORNECIMENTO E INSTALAÇÃO. AF_04/2023</v>
          </cell>
          <cell r="D3087" t="str">
            <v>UN</v>
          </cell>
          <cell r="E3087">
            <v>92.67</v>
          </cell>
        </row>
        <row r="3088">
          <cell r="B3088">
            <v>97299</v>
          </cell>
          <cell r="C3088" t="str">
            <v>COTOVELO RETO 90º, PARA ELETROCALHA, LISA OU PERFURADA EM AÇO GALVANIZADO, LARGURA DE 300MM E ALTURA DE 50MM - FORNECIMENTO E INSTALAÇÃO. AF_04/2023</v>
          </cell>
          <cell r="D3088" t="str">
            <v>UN</v>
          </cell>
          <cell r="E3088">
            <v>116.95</v>
          </cell>
        </row>
        <row r="3089">
          <cell r="B3089">
            <v>97300</v>
          </cell>
          <cell r="C3089" t="str">
            <v>COTOVELO RETO 90º, PARA ELETROCALHA, LISA OU PERFURADA EM AÇO GALVANIZADO, LARGURA DE 400MM E ALTURA DE 50MM - FORNECIMENTO E INSTALAÇÃO. AF_04/2023</v>
          </cell>
          <cell r="D3089" t="str">
            <v>UN</v>
          </cell>
          <cell r="E3089">
            <v>152.83000000000001</v>
          </cell>
        </row>
        <row r="3090">
          <cell r="B3090">
            <v>97305</v>
          </cell>
          <cell r="C3090" t="str">
            <v>COTOVELO RETO 90º, PARA ELETROCALHA, LISA OU PERFURADA EM AÇO GALVANIZADO, LARGURA DE 500MM E ALTURA DE 50MM - FORNECIMENTO E INSTALAÇÃO. AF_04/2023</v>
          </cell>
          <cell r="D3090" t="str">
            <v>UN</v>
          </cell>
          <cell r="E3090">
            <v>193.93</v>
          </cell>
        </row>
        <row r="3091">
          <cell r="B3091">
            <v>97306</v>
          </cell>
          <cell r="C3091" t="str">
            <v>COTOVELO RETO 90º, PARA ELETROCALHA, LISA OU PERFURADA EM AÇO GALVANIZADO, LARGURA DE 600MM E ALTURA DE 50MM - FORNECIMENTO E INSTALAÇÃO. AF_04/2023</v>
          </cell>
          <cell r="D3091" t="str">
            <v>UN</v>
          </cell>
          <cell r="E3091">
            <v>269.73</v>
          </cell>
        </row>
        <row r="3092">
          <cell r="B3092">
            <v>97311</v>
          </cell>
          <cell r="C3092" t="str">
            <v>COTOVELO RETO 90º, PARA ELETROCALHA, LISA OU PERFURADA EM AÇO GALVANIZADO, LARGURA DE 700MM E ALTURA DE 50MM - FORNECIMENTO E INSTALAÇÃO. AF_04/2023</v>
          </cell>
          <cell r="D3092" t="str">
            <v>UN</v>
          </cell>
          <cell r="E3092">
            <v>337.57</v>
          </cell>
        </row>
        <row r="3093">
          <cell r="B3093">
            <v>97312</v>
          </cell>
          <cell r="C3093" t="str">
            <v>COTOVELO RETO 90º, PARA ELETROCALHA, LISA OU PERFURADA EM AÇO GALVANIZADO, LARGURA DE 800MM E ALTURA DE 50MM - FORNECIMENTO E INSTALAÇÃO. AF_04/2023</v>
          </cell>
          <cell r="D3093" t="str">
            <v>UN</v>
          </cell>
          <cell r="E3093">
            <v>455.7</v>
          </cell>
        </row>
        <row r="3094">
          <cell r="B3094">
            <v>97278</v>
          </cell>
          <cell r="C3094" t="str">
            <v>CURVA HORIZONTAL 90º PARA ELETROCALHA, LISA OU PERFURADA EM AÇO GALVANIZADO, LARGURA DE 100MM E ALTURA DE 50MM - FORNECIMENTO E INSTALAÇÃO. AF_04/2023</v>
          </cell>
          <cell r="D3094" t="str">
            <v>UN</v>
          </cell>
          <cell r="E3094">
            <v>58.56</v>
          </cell>
        </row>
        <row r="3095">
          <cell r="B3095">
            <v>97274</v>
          </cell>
          <cell r="C3095" t="str">
            <v>CURVA HORIZONTAL 90º PARA ELETROCALHA, LISA OU PERFURADA EM AÇO GALVANIZADO, LARGURA DE 50MM E ALTURA DE 50MM - FORNECIMENTO E INSTALAÇÃO. AF_04/2023</v>
          </cell>
          <cell r="D3095" t="str">
            <v>UN</v>
          </cell>
          <cell r="E3095">
            <v>45.64</v>
          </cell>
        </row>
        <row r="3096">
          <cell r="B3096">
            <v>97283</v>
          </cell>
          <cell r="C3096" t="str">
            <v>CURVA HORIZONTAL 90º, PARA ELETROCALHA, LISA OU PERFURADA EM AÇO GALVANIZADO, LARGURA DE 125MM E ALTURA DE 50MM - FORNECIMENTO E INSTALAÇÃO. AF_04/2023</v>
          </cell>
          <cell r="D3096" t="str">
            <v>UN</v>
          </cell>
          <cell r="E3096">
            <v>61.81</v>
          </cell>
        </row>
        <row r="3097">
          <cell r="B3097">
            <v>97284</v>
          </cell>
          <cell r="C3097" t="str">
            <v>CURVA HORIZONTAL 90º, PARA ELETROCALHA, LISA OU PERFURADA EM AÇO GALVANIZADO, LARGURA DE 150MM E ALTURA DE 50MM - FORNECIMENTO E INSTALAÇÃO. AF_04/2023</v>
          </cell>
          <cell r="D3097" t="str">
            <v>UN</v>
          </cell>
          <cell r="E3097">
            <v>76.180000000000007</v>
          </cell>
        </row>
        <row r="3098">
          <cell r="B3098">
            <v>97289</v>
          </cell>
          <cell r="C3098" t="str">
            <v>CURVA HORIZONTAL 90º, PARA ELETROCALHA, LISA OU PERFURADA EM AÇO GALVANIZADO, LARGURA DE 200MM E ALTURA DE 50MM - FORNECIMENTO E INSTALAÇÃO. AF_04/2023</v>
          </cell>
          <cell r="D3098" t="str">
            <v>UN</v>
          </cell>
          <cell r="E3098">
            <v>92.91</v>
          </cell>
        </row>
        <row r="3099">
          <cell r="B3099">
            <v>97290</v>
          </cell>
          <cell r="C3099" t="str">
            <v>CURVA HORIZONTAL 90º, PARA ELETROCALHA, LISA OU PERFURADA EM AÇO GALVANIZADO, LARGURA DE 250MM E ALTURA DE 50MM - FORNECIMENTO E INSTALAÇÃO. AF_04/2023</v>
          </cell>
          <cell r="D3099" t="str">
            <v>UN</v>
          </cell>
          <cell r="E3099">
            <v>97.8</v>
          </cell>
        </row>
        <row r="3100">
          <cell r="B3100">
            <v>97295</v>
          </cell>
          <cell r="C3100" t="str">
            <v>CURVA HORIZONTAL 90º, PARA ELETROCALHA, LISA OU PERFURADA EM AÇO GALVANIZADO, LARGURA DE 300MM E ALTURA DE 50MM - FORNECIMENTO E INSTALAÇÃO. AF_04/2023</v>
          </cell>
          <cell r="D3100" t="str">
            <v>UN</v>
          </cell>
          <cell r="E3100">
            <v>131.49</v>
          </cell>
        </row>
        <row r="3101">
          <cell r="B3101">
            <v>97296</v>
          </cell>
          <cell r="C3101" t="str">
            <v>CURVA HORIZONTAL 90º, PARA ELETROCALHA, LISA OU PERFURADA EM AÇO GALVANIZADO, LARGURA DE 400MM E ALTURA DE 50MM - FORNECIMENTO E INSTALAÇÃO. AF_04/2023</v>
          </cell>
          <cell r="D3101" t="str">
            <v>UN</v>
          </cell>
          <cell r="E3101">
            <v>171.06</v>
          </cell>
        </row>
        <row r="3102">
          <cell r="B3102">
            <v>97301</v>
          </cell>
          <cell r="C3102" t="str">
            <v>CURVA HORIZONTAL 90º, PARA ELETROCALHA, LISA OU PERFURADA EM AÇO GALVANIZADO, LARGURA DE 500MM E ALTURA DE 50MM - FORNECIMENTO E INSTALAÇÃO. AF_04/2023</v>
          </cell>
          <cell r="D3102" t="str">
            <v>UN</v>
          </cell>
          <cell r="E3102">
            <v>233.27</v>
          </cell>
        </row>
        <row r="3103">
          <cell r="B3103">
            <v>97302</v>
          </cell>
          <cell r="C3103" t="str">
            <v>CURVA HORIZONTAL 90º, PARA ELETROCALHA, LISA OU PERFURADA EM AÇO GALVANIZADO, LARGURA DE 600MM E ALTURA DE 50MM - FORNECIMENTO E INSTALAÇÃO. AF_04/2023</v>
          </cell>
          <cell r="D3103" t="str">
            <v>UN</v>
          </cell>
          <cell r="E3103">
            <v>283.70999999999998</v>
          </cell>
        </row>
        <row r="3104">
          <cell r="B3104">
            <v>97307</v>
          </cell>
          <cell r="C3104" t="str">
            <v>CURVA HORIZONTAL 90º, PARA ELETROCALHA, LISA OU PERFURADA EM AÇO GALVANIZADO, LARGURA DE 700MM E ALTURA DE 50MM - FORNECIMENTO E INSTALAÇÃO. AF_04/2023</v>
          </cell>
          <cell r="D3104" t="str">
            <v>UN</v>
          </cell>
          <cell r="E3104">
            <v>376.16</v>
          </cell>
        </row>
        <row r="3105">
          <cell r="B3105">
            <v>97277</v>
          </cell>
          <cell r="C3105" t="str">
            <v>CURVA HORIZONTAL 90º, PARA ELETROCALHA, LISA OU PERFURADA EM AÇO GALVANIZADO, LARGURA DE 75MM E ALTURA DE 50MM - FORNECIMENTO E INSTALAÇÃO. AF_04/2023</v>
          </cell>
          <cell r="D3105" t="str">
            <v>UN</v>
          </cell>
          <cell r="E3105">
            <v>51.88</v>
          </cell>
        </row>
        <row r="3106">
          <cell r="B3106">
            <v>97308</v>
          </cell>
          <cell r="C3106" t="str">
            <v>CURVA HORIZONTAL 90º, PARA ELETROCALHA, LISA OU PERFURADA EM AÇO GALVANIZADO, LARGURA DE 800MM E ALTURA DE 50MM - FORNECIMENTO E INSTALAÇÃO. AF_04/2023</v>
          </cell>
          <cell r="D3106" t="str">
            <v>UN</v>
          </cell>
          <cell r="E3106">
            <v>434.44</v>
          </cell>
        </row>
        <row r="3107">
          <cell r="B3107">
            <v>97238</v>
          </cell>
          <cell r="C3107" t="str">
            <v>ELETROCALHA LISA OU PERFURADA EM AÇO GALVANIZADO, LARGURA 100MM E ALTURA 50MM, INCLUSIVE EMENDA E FIXAÇÃO - FORNECIMENTO E INSTALAÇÃO. AF_04/2023</v>
          </cell>
          <cell r="D3107" t="str">
            <v>M</v>
          </cell>
          <cell r="E3107">
            <v>99.19</v>
          </cell>
        </row>
        <row r="3108">
          <cell r="B3108">
            <v>97239</v>
          </cell>
          <cell r="C3108" t="str">
            <v>ELETROCALHA LISA OU PERFURADA EM AÇO GALVANIZADO, LARGURA 125MM E ALTURA 50MM, INCLUSIVE EMENDA E FIXAÇÃO - FORNECIMENTO E INSTALAÇÃO. AF_04/2023</v>
          </cell>
          <cell r="D3108" t="str">
            <v>M</v>
          </cell>
          <cell r="E3108">
            <v>103.82</v>
          </cell>
        </row>
        <row r="3109">
          <cell r="B3109">
            <v>97240</v>
          </cell>
          <cell r="C3109" t="str">
            <v>ELETROCALHA LISA OU PERFURADA EM AÇO GALVANIZADO, LARGURA 150MM E ALTURA 50MM, INCLUSIVE EMENDA E FIXAÇÃO - FORNECIMENTO E INSTALAÇÃO. AF_04/2023</v>
          </cell>
          <cell r="D3109" t="str">
            <v>M</v>
          </cell>
          <cell r="E3109">
            <v>107.13</v>
          </cell>
        </row>
        <row r="3110">
          <cell r="B3110">
            <v>97241</v>
          </cell>
          <cell r="C3110" t="str">
            <v>ELETROCALHA LISA OU PERFURADA EM AÇO GALVANIZADO, LARGURA 200MM E ALTURA 50MM, INCLUSIVE EMENDA E FIXAÇÃO - FORNECIMENTO E INSTALAÇÃO. AF_04/2023</v>
          </cell>
          <cell r="D3110" t="str">
            <v>M</v>
          </cell>
          <cell r="E3110">
            <v>114.64</v>
          </cell>
        </row>
        <row r="3111">
          <cell r="B3111">
            <v>97242</v>
          </cell>
          <cell r="C3111" t="str">
            <v>ELETROCALHA LISA OU PERFURADA EM AÇO GALVANIZADO, LARGURA 250MM E ALTURA 50MM, INCLUSIVE EMENDA E FIXAÇÃO - FORNECIMENTO E INSTALAÇÃO. AF_04/2023</v>
          </cell>
          <cell r="D3111" t="str">
            <v>M</v>
          </cell>
          <cell r="E3111">
            <v>122.77</v>
          </cell>
        </row>
        <row r="3112">
          <cell r="B3112">
            <v>97243</v>
          </cell>
          <cell r="C3112" t="str">
            <v>ELETROCALHA LISA OU PERFURADA EM AÇO GALVANIZADO, LARGURA 300MM E ALTURA 50MM, INCLUSIVE EMENDA E FIXAÇÃO - FORNECIMENTO E INSTALAÇÃO. AF_04/2023</v>
          </cell>
          <cell r="D3112" t="str">
            <v>M</v>
          </cell>
          <cell r="E3112">
            <v>147.52000000000001</v>
          </cell>
        </row>
        <row r="3113">
          <cell r="B3113">
            <v>97244</v>
          </cell>
          <cell r="C3113" t="str">
            <v>ELETROCALHA LISA OU PERFURADA EM AÇO GALVANIZADO, LARGURA 400MM E ALTURA 50MM, INCLUSIVE EMENDA E FIXAÇÃO - FORNECIMENTO E INSTALAÇÃO. AF_04/2023</v>
          </cell>
          <cell r="D3113" t="str">
            <v>M</v>
          </cell>
          <cell r="E3113">
            <v>167.29</v>
          </cell>
        </row>
        <row r="3114">
          <cell r="B3114">
            <v>97245</v>
          </cell>
          <cell r="C3114" t="str">
            <v>ELETROCALHA LISA OU PERFURADA EM AÇO GALVANIZADO, LARGURA 500MM E ALTURA 50MM, INCLUSIVE EMENDA E FIXAÇÃO - FORNECIMENTO E INSTALAÇÃO. AF_04/2023</v>
          </cell>
          <cell r="D3114" t="str">
            <v>M</v>
          </cell>
          <cell r="E3114">
            <v>202.91</v>
          </cell>
        </row>
        <row r="3115">
          <cell r="B3115">
            <v>97236</v>
          </cell>
          <cell r="C3115" t="str">
            <v>ELETROCALHA LISA OU PERFURADA EM AÇO GALVANIZADO, LARGURA 50MM E ALTURA 50MM, INCLUSIVE EMENDA E FIXAÇÃO - FORNECIMENTO E INSTALAÇÃO. AF_04/2023</v>
          </cell>
          <cell r="D3115" t="str">
            <v>M</v>
          </cell>
          <cell r="E3115">
            <v>91.32</v>
          </cell>
        </row>
        <row r="3116">
          <cell r="B3116">
            <v>97246</v>
          </cell>
          <cell r="C3116" t="str">
            <v>ELETROCALHA LISA OU PERFURADA EM AÇO GALVANIZADO, LARGURA 600MM E ALTURA 50MM, INCLUSIVE EMENDA E FIXAÇÃO - FORNECIMENTO E INSTALAÇÃO. AF_04/2023</v>
          </cell>
          <cell r="D3116" t="str">
            <v>M</v>
          </cell>
          <cell r="E3116">
            <v>224.14</v>
          </cell>
        </row>
        <row r="3117">
          <cell r="B3117">
            <v>97247</v>
          </cell>
          <cell r="C3117" t="str">
            <v>ELETROCALHA LISA OU PERFURADA EM AÇO GALVANIZADO, LARGURA 700MM E ALTURA 50MM, INCLUSIVE EMENDA E FIXAÇÃO - FORNECIMENTO E INSTALAÇÃO. AF_04/2023</v>
          </cell>
          <cell r="D3117" t="str">
            <v>M</v>
          </cell>
          <cell r="E3117">
            <v>264.8</v>
          </cell>
        </row>
        <row r="3118">
          <cell r="B3118">
            <v>97237</v>
          </cell>
          <cell r="C3118" t="str">
            <v>ELETROCALHA LISA OU PERFURADA EM AÇO GALVANIZADO, LARGURA 75MM E ALTURA 50MM, INCLUSIVE EMENDA E FIXAÇÃO - FORNECIMENTO E INSTALAÇÃO. AF_04/2023</v>
          </cell>
          <cell r="D3118" t="str">
            <v>M</v>
          </cell>
          <cell r="E3118">
            <v>95.21</v>
          </cell>
        </row>
        <row r="3119">
          <cell r="B3119">
            <v>97248</v>
          </cell>
          <cell r="C3119" t="str">
            <v>ELETROCALHA LISA OU PERFURADA EM AÇO GALVANIZADO, LARGURA 800MM E ALTURA 50MM, INCLUSIVE EMENDA E FIXAÇÃO - FORNECIMENTO E INSTALAÇÃO. AF_04/2023</v>
          </cell>
          <cell r="D3119" t="str">
            <v>M</v>
          </cell>
          <cell r="E3119">
            <v>295.58</v>
          </cell>
        </row>
        <row r="3120">
          <cell r="B3120">
            <v>97251</v>
          </cell>
          <cell r="C3120" t="str">
            <v>EMENDA PARA ELETROCALHA, LISA OU PERFURADA EM AÇO GALVANIZADO, LARGURA 100MM E ALTURA 50MM - FORNECIMENTO E INSTALAÇÃO. AF_04/2023</v>
          </cell>
          <cell r="D3120" t="str">
            <v>UN</v>
          </cell>
          <cell r="E3120">
            <v>36.229999999999997</v>
          </cell>
        </row>
        <row r="3121">
          <cell r="B3121">
            <v>97254</v>
          </cell>
          <cell r="C3121" t="str">
            <v>EMENDA PARA ELETROCALHA, LISA OU PERFURADA EM AÇO GALVANIZADO, LARGURA 125MM E ALTURA 50MM - FORNECIMENTO E INSTALAÇÃO. AF_04/2023</v>
          </cell>
          <cell r="D3121" t="str">
            <v>UN</v>
          </cell>
          <cell r="E3121">
            <v>39.54</v>
          </cell>
        </row>
        <row r="3122">
          <cell r="B3122">
            <v>97255</v>
          </cell>
          <cell r="C3122" t="str">
            <v>EMENDA PARA ELETROCALHA, LISA OU PERFURADA EM AÇO GALVANIZADO, LARGURA 150MM E ALTURA 50MM - FORNECIMENTO E INSTALAÇÃO. AF_04/2023</v>
          </cell>
          <cell r="D3122" t="str">
            <v>UN</v>
          </cell>
          <cell r="E3122">
            <v>42.06</v>
          </cell>
        </row>
        <row r="3123">
          <cell r="B3123">
            <v>97249</v>
          </cell>
          <cell r="C3123" t="str">
            <v>EMENDA PARA ELETROCALHA, LISA OU PERFURADA EM AÇO GALVANIZADO, LARGURA 50MM E ALTURA 50MM - FORNECIMENTO E INSTALAÇÃO. AF_04/2023</v>
          </cell>
          <cell r="D3123" t="str">
            <v>UN</v>
          </cell>
          <cell r="E3123">
            <v>30.89</v>
          </cell>
        </row>
        <row r="3124">
          <cell r="B3124">
            <v>97250</v>
          </cell>
          <cell r="C3124" t="str">
            <v>EMENDA PARA ELETROCALHA, LISA OU PERFURADA EM AÇO GALVANIZADO, LARGURA 75MM E ALTURA 50MM - FORNECIMENTO E INSTALAÇÃO. AF_04/2023</v>
          </cell>
          <cell r="D3124" t="str">
            <v>UN</v>
          </cell>
          <cell r="E3124">
            <v>33.619999999999997</v>
          </cell>
        </row>
        <row r="3125">
          <cell r="B3125">
            <v>97258</v>
          </cell>
          <cell r="C3125" t="str">
            <v>EMENDA PARA ELETROCALHA, LISA OU PERFURADA EM AÇO GALVANIZADO, LARGURA DE 200MM E ALTURA DE 50MM - FORNECIMENTO E INSTALAÇÃO. AF_04/2023</v>
          </cell>
          <cell r="D3125" t="str">
            <v>UN</v>
          </cell>
          <cell r="E3125">
            <v>47.31</v>
          </cell>
        </row>
        <row r="3126">
          <cell r="B3126">
            <v>97259</v>
          </cell>
          <cell r="C3126" t="str">
            <v>EMENDA PARA ELETROCALHA, LISA OU PERFURADA EM AÇO GALVANIZADO, LARGURA DE 250MM E ALTURA DE 50MM - FORNECIMENTO E INSTALAÇÃO. AF_04/2023</v>
          </cell>
          <cell r="D3126" t="str">
            <v>UN</v>
          </cell>
          <cell r="E3126">
            <v>53.41</v>
          </cell>
        </row>
        <row r="3127">
          <cell r="B3127">
            <v>97262</v>
          </cell>
          <cell r="C3127" t="str">
            <v>EMENDA PARA ELETROCALHA, LISA OU PERFURADA EM AÇO GALVANIZADO, LARGURA DE 300MM E ALTURA DE 50MM - FORNECIMENTO E INSTALAÇÃO. AF_04/2023</v>
          </cell>
          <cell r="D3127" t="str">
            <v>UN</v>
          </cell>
          <cell r="E3127">
            <v>62.28</v>
          </cell>
        </row>
        <row r="3128">
          <cell r="B3128">
            <v>97263</v>
          </cell>
          <cell r="C3128" t="str">
            <v>EMENDA PARA ELETROCALHA, LISA OU PERFURADA EM AÇO GALVANIZADO, LARGURA DE 400MM E ALTURA DE 50MM - FORNECIMENTO E INSTALAÇÃO. AF_04/2023</v>
          </cell>
          <cell r="D3128" t="str">
            <v>UN</v>
          </cell>
          <cell r="E3128">
            <v>73.86</v>
          </cell>
        </row>
        <row r="3129">
          <cell r="B3129">
            <v>97266</v>
          </cell>
          <cell r="C3129" t="str">
            <v>EMENDA PARA ELETROCALHA, LISA OU PERFURADA EM AÇO GALVANIZADO, LARGURA DE 500MM E ALTURA DE 50MM - FORNECIMENTO E INSTALAÇÃO. AF_04/2023</v>
          </cell>
          <cell r="D3129" t="str">
            <v>UN</v>
          </cell>
          <cell r="E3129">
            <v>89.1</v>
          </cell>
        </row>
        <row r="3130">
          <cell r="B3130">
            <v>97267</v>
          </cell>
          <cell r="C3130" t="str">
            <v>EMENDA PARA ELETROCALHA, LISA OU PERFURADA EM AÇO GALVANIZADO, LARGURA DE 600MM E ALTURA DE 50MM - FORNECIMENTO E INSTALAÇÃO. AF_04/2023</v>
          </cell>
          <cell r="D3130" t="str">
            <v>UN</v>
          </cell>
          <cell r="E3130">
            <v>101.64</v>
          </cell>
        </row>
        <row r="3131">
          <cell r="B3131">
            <v>97270</v>
          </cell>
          <cell r="C3131" t="str">
            <v>EMENDA PARA ELETROCALHA, LISA OU PERFURADA EM AÇO GALVANIZADO, LARGURA DE 700MM E ALTURA DE 50MM - FORNECIMENTO E INSTALAÇÃO. AF_04/2023</v>
          </cell>
          <cell r="D3131" t="str">
            <v>UN</v>
          </cell>
          <cell r="E3131">
            <v>115.73</v>
          </cell>
        </row>
        <row r="3132">
          <cell r="B3132">
            <v>97271</v>
          </cell>
          <cell r="C3132" t="str">
            <v>EMENDA PARA ELETROCALHA, LISA OU PERFURADA EM AÇO GALVANIZADO, LARGURA DE 800MM E ALTURA DE 50MM - FORNECIMENTO E INSTALAÇÃO. AF_04/2023</v>
          </cell>
          <cell r="D3132" t="str">
            <v>UN</v>
          </cell>
          <cell r="E3132">
            <v>127.65</v>
          </cell>
        </row>
        <row r="3133">
          <cell r="B3133">
            <v>97252</v>
          </cell>
          <cell r="C3133" t="str">
            <v>REDUÇÃO PARA ELETROCALHA, LISA OU PERFURADA EM AÇO GALVANIZADO, 100X75MM E ALTURA 50MM - FORNECIMENTO E INSTALAÇÃO. AF_04/2023</v>
          </cell>
          <cell r="D3133" t="str">
            <v>UN</v>
          </cell>
          <cell r="E3133">
            <v>41.56</v>
          </cell>
        </row>
        <row r="3134">
          <cell r="B3134">
            <v>97257</v>
          </cell>
          <cell r="C3134" t="str">
            <v>REDUÇÃO PARA ELETROCALHA, LISA OU PERFURADA EM AÇO GALVANIZADO, 125X100MM E ALTURA DE 50MM - FORNECIMENTO E INSTALAÇÃO. AF_04/2023</v>
          </cell>
          <cell r="D3134" t="str">
            <v>UN</v>
          </cell>
          <cell r="E3134">
            <v>45.65</v>
          </cell>
        </row>
        <row r="3135">
          <cell r="B3135">
            <v>97256</v>
          </cell>
          <cell r="C3135" t="str">
            <v>REDUÇÃO PARA ELETROCALHA, LISA OU PERFURADA EM AÇO GALVANIZADO, 150X125MM E ALTURA DE 50MM - FORNECIMENTO E INSTALAÇÃO. AF_04/2023</v>
          </cell>
          <cell r="D3135" t="str">
            <v>UN</v>
          </cell>
          <cell r="E3135">
            <v>49.45</v>
          </cell>
        </row>
        <row r="3136">
          <cell r="B3136">
            <v>97253</v>
          </cell>
          <cell r="C3136" t="str">
            <v>REDUÇÃO PARA ELETROCALHA, LISA OU PERFURADA EM AÇO GALVANIZADO, 75X50MM E ALTURA 50MM - FORNECIMENTO E INSTALAÇÃO. AF_04/2023</v>
          </cell>
          <cell r="D3136" t="str">
            <v>UN</v>
          </cell>
          <cell r="E3136">
            <v>37.950000000000003</v>
          </cell>
        </row>
        <row r="3137">
          <cell r="B3137">
            <v>97261</v>
          </cell>
          <cell r="C3137" t="str">
            <v>REDUÇÃO PARA ELETROCALHA, LISA OU PERFURADA EM AÇO GALVANIZADO, LARGURA DE 200X150MM E ALTURA DE 50MM - FORNECIMENTO E INSTALAÇÃO. AF_04/2023</v>
          </cell>
          <cell r="D3137" t="str">
            <v>UN</v>
          </cell>
          <cell r="E3137">
            <v>55.44</v>
          </cell>
        </row>
        <row r="3138">
          <cell r="B3138">
            <v>97260</v>
          </cell>
          <cell r="C3138" t="str">
            <v>REDUÇÃO PARA ELETROCALHA, LISA OU PERFURADA EM AÇO GALVANIZADO, LARGURA DE 250X200MM E ALTURA DE 50MM - FORNECIMENTO E INSTALAÇÃO. AF_04/2023</v>
          </cell>
          <cell r="D3138" t="str">
            <v>UN</v>
          </cell>
          <cell r="E3138">
            <v>62.62</v>
          </cell>
        </row>
        <row r="3139">
          <cell r="B3139">
            <v>97265</v>
          </cell>
          <cell r="C3139" t="str">
            <v>REDUÇÃO PARA ELETROCALHA, LISA OU PERFURADA EM AÇO GALVANIZADO, LARGURA DE 300X250MM E ALTURA DE 50MM - FORNECIMENTO E INSTALAÇÃO. AF_04/2023</v>
          </cell>
          <cell r="D3139" t="str">
            <v>UN</v>
          </cell>
          <cell r="E3139">
            <v>79.33</v>
          </cell>
        </row>
        <row r="3140">
          <cell r="B3140">
            <v>97264</v>
          </cell>
          <cell r="C3140" t="str">
            <v>REDUÇÃO PARA ELETROCALHA, LISA OU PERFURADA EM AÇO GALVANIZADO, LARGURA DE 400X300MM E ALTURA DE 50MM - FORNECIMENTO E INSTALAÇÃO. AF_04/2023</v>
          </cell>
          <cell r="D3140" t="str">
            <v>UN</v>
          </cell>
          <cell r="E3140">
            <v>96.96</v>
          </cell>
        </row>
        <row r="3141">
          <cell r="B3141">
            <v>97269</v>
          </cell>
          <cell r="C3141" t="str">
            <v>REDUÇÃO PARA ELETROCALHA, LISA OU PERFURADA EM AÇO GALVANIZADO, LARGURA DE 500X400MM E ALTURA DE 50MM - FORNECIMENTO E INSTALAÇÃO. AF_04/2023</v>
          </cell>
          <cell r="D3141" t="str">
            <v>UN</v>
          </cell>
          <cell r="E3141">
            <v>116.33</v>
          </cell>
        </row>
        <row r="3142">
          <cell r="B3142">
            <v>97268</v>
          </cell>
          <cell r="C3142" t="str">
            <v>REDUÇÃO PARA ELETROCALHA, LISA OU PERFURADA EM AÇO GALVANIZADO, LARGURA DE 600X500MM E ALTURA DE 50MM - FORNECIMENTO E INSTALAÇÃO. AF_04/2023</v>
          </cell>
          <cell r="D3142" t="str">
            <v>UN</v>
          </cell>
          <cell r="E3142">
            <v>134.33000000000001</v>
          </cell>
        </row>
        <row r="3143">
          <cell r="B3143">
            <v>97273</v>
          </cell>
          <cell r="C3143" t="str">
            <v>REDUÇÃO PARA ELETROCALHA, LISA OU PERFURADA EM AÇO GALVANIZADO, LARGURA DE 700X600MM E ALTURA DE 50MM - FORNECIMENTO E INSTALAÇÃO. AF_04/2023</v>
          </cell>
          <cell r="D3143" t="str">
            <v>UN</v>
          </cell>
          <cell r="E3143">
            <v>168.7</v>
          </cell>
        </row>
        <row r="3144">
          <cell r="B3144">
            <v>97272</v>
          </cell>
          <cell r="C3144" t="str">
            <v>REDUÇÃO PARA ELETROCALHA, LISA OU PERFURADA EM AÇO GALVANIZADO, LARGURA DE 800X700MM E ALTURA DE 50MM - FORNECIMENTO E INSTALAÇÃO. AF_04/2023</v>
          </cell>
          <cell r="D3144" t="str">
            <v>UN</v>
          </cell>
          <cell r="E3144">
            <v>198.14</v>
          </cell>
        </row>
        <row r="3145">
          <cell r="B3145">
            <v>97315</v>
          </cell>
          <cell r="C3145" t="str">
            <v>TÊ HORIZONTAL 90º, PARA ELETROCALHA, LISA OU PERFURADA EM AÇO GALVANIZADO, LARGURA DE 100MM E ALTURA DE 50MM - FORNECIMENTO E INSTALAÇÃO. AF_04/2023</v>
          </cell>
          <cell r="D3145" t="str">
            <v>UN</v>
          </cell>
          <cell r="E3145">
            <v>81.260000000000005</v>
          </cell>
        </row>
        <row r="3146">
          <cell r="B3146">
            <v>97316</v>
          </cell>
          <cell r="C3146" t="str">
            <v>TÊ HORIZONTAL 90º, PARA ELETROCALHA, LISA OU PERFURADA EM AÇO GALVANIZADO, LARGURA DE 125MM E ALTURA DE 50MM - FORNECIMENTO E INSTALAÇÃO. AF_04/2023</v>
          </cell>
          <cell r="D3146" t="str">
            <v>UN</v>
          </cell>
          <cell r="E3146">
            <v>87.68</v>
          </cell>
        </row>
        <row r="3147">
          <cell r="B3147">
            <v>97317</v>
          </cell>
          <cell r="C3147" t="str">
            <v>TÊ HORIZONTAL 90º, PARA ELETROCALHA, LISA OU PERFURADA EM AÇO GALVANIZADO, LARGURA DE 150MM E ALTURA DE 50MM - FORNECIMENTO E INSTALAÇÃO. AF_04/2023</v>
          </cell>
          <cell r="D3147" t="str">
            <v>UN</v>
          </cell>
          <cell r="E3147">
            <v>97.41</v>
          </cell>
        </row>
        <row r="3148">
          <cell r="B3148">
            <v>97318</v>
          </cell>
          <cell r="C3148" t="str">
            <v>TÊ HORIZONTAL 90º, PARA ELETROCALHA, LISA OU PERFURADA EM AÇO GALVANIZADO, LARGURA DE 200MM E ALTURA DE 50MM - FORNECIMENTO E INSTALAÇÃO. AF_04/2023</v>
          </cell>
          <cell r="D3148" t="str">
            <v>UN</v>
          </cell>
          <cell r="E3148">
            <v>113.88</v>
          </cell>
        </row>
        <row r="3149">
          <cell r="B3149">
            <v>97319</v>
          </cell>
          <cell r="C3149" t="str">
            <v>TÊ HORIZONTAL 90º, PARA ELETROCALHA, LISA OU PERFURADA EM AÇO GALVANIZADO, LARGURA DE 250MM E ALTURA DE 50MM - FORNECIMENTO E INSTALAÇÃO. AF_04/2023</v>
          </cell>
          <cell r="D3149" t="str">
            <v>UN</v>
          </cell>
          <cell r="E3149">
            <v>128.59</v>
          </cell>
        </row>
        <row r="3150">
          <cell r="B3150">
            <v>97320</v>
          </cell>
          <cell r="C3150" t="str">
            <v>TÊ HORIZONTAL 90º, PARA ELETROCALHA, LISA OU PERFURADA EM AÇO GALVANIZADO, LARGURA DE 300MM E ALTURA DE 50MM - FORNECIMENTO E INSTALAÇÃO. AF_04/2023</v>
          </cell>
          <cell r="D3150" t="str">
            <v>UN</v>
          </cell>
          <cell r="E3150">
            <v>154.32</v>
          </cell>
        </row>
        <row r="3151">
          <cell r="B3151">
            <v>97321</v>
          </cell>
          <cell r="C3151" t="str">
            <v>TÊ HORIZONTAL 90º, PARA ELETROCALHA, LISA OU PERFURADA EM AÇO GALVANIZADO, LARGURA DE 400MM E ALTURA DE 50MM - FORNECIMENTO E INSTALAÇÃO. AF_04/2023</v>
          </cell>
          <cell r="D3151" t="str">
            <v>UN</v>
          </cell>
          <cell r="E3151">
            <v>194.98</v>
          </cell>
        </row>
        <row r="3152">
          <cell r="B3152">
            <v>97322</v>
          </cell>
          <cell r="C3152" t="str">
            <v>TÊ HORIZONTAL 90º, PARA ELETROCALHA, LISA OU PERFURADA EM AÇO GALVANIZADO, LARGURA DE 500MM E ALTURA DE 50MM - FORNECIMENTO E INSTALAÇÃO. AF_04/2023</v>
          </cell>
          <cell r="D3152" t="str">
            <v>UN</v>
          </cell>
          <cell r="E3152">
            <v>278.3</v>
          </cell>
        </row>
        <row r="3153">
          <cell r="B3153">
            <v>97313</v>
          </cell>
          <cell r="C3153" t="str">
            <v>TÊ HORIZONTAL 90º, PARA ELETROCALHA, LISA OU PERFURADA EM AÇO GALVANIZADO, LARGURA DE 50MM E ALTURA DE 50MM - FORNECIMENTO E INSTALAÇÃO. AF_04/2023</v>
          </cell>
          <cell r="D3153" t="str">
            <v>UN</v>
          </cell>
          <cell r="E3153">
            <v>65.36</v>
          </cell>
        </row>
        <row r="3154">
          <cell r="B3154">
            <v>97323</v>
          </cell>
          <cell r="C3154" t="str">
            <v>TÊ HORIZONTAL 90º, PARA ELETROCALHA, LISA OU PERFURADA EM AÇO GALVANIZADO, LARGURA DE 600MM E ALTURA DE 50MM - FORNECIMENTO E INSTALAÇÃO. AF_04/2023</v>
          </cell>
          <cell r="D3154" t="str">
            <v>UN</v>
          </cell>
          <cell r="E3154">
            <v>336.16</v>
          </cell>
        </row>
        <row r="3155">
          <cell r="B3155">
            <v>97324</v>
          </cell>
          <cell r="C3155" t="str">
            <v>TÊ HORIZONTAL 90º, PARA ELETROCALHA, LISA OU PERFURADA EM AÇO GALVANIZADO, LARGURA DE 700MM E ALTURA DE 50MM - FORNECIMENTO E INSTALAÇÃO. AF_04/2023</v>
          </cell>
          <cell r="D3155" t="str">
            <v>UN</v>
          </cell>
          <cell r="E3155">
            <v>412.84</v>
          </cell>
        </row>
        <row r="3156">
          <cell r="B3156">
            <v>97314</v>
          </cell>
          <cell r="C3156" t="str">
            <v>TÊ HORIZONTAL 90º, PARA ELETROCALHA, LISA OU PERFURADA EM AÇO GALVANIZADO, LARGURA DE 75MM E ALTURA DE 50MM - FORNECIMENTO E INSTALAÇÃO. AF_04/2023</v>
          </cell>
          <cell r="D3156" t="str">
            <v>UN</v>
          </cell>
          <cell r="E3156">
            <v>73.900000000000006</v>
          </cell>
        </row>
        <row r="3157">
          <cell r="B3157">
            <v>97325</v>
          </cell>
          <cell r="C3157" t="str">
            <v>TÊ HORIZONTAL 90º, PARA ELETROCALHA, LISA OU PERFURADA EM AÇO GALVANIZADO, LARGURA DE 800MM E ALTURA DE 50MM - FORNECIMENTO E INSTALAÇÃO. AF_04/2023</v>
          </cell>
          <cell r="D3157" t="str">
            <v>UN</v>
          </cell>
          <cell r="E3157">
            <v>497.2</v>
          </cell>
        </row>
        <row r="3158">
          <cell r="B3158">
            <v>103518</v>
          </cell>
          <cell r="C3158" t="str">
            <v>AQUECEDOR SOLAR COMPACTO, KIT PARA 1 COLETOR SOLAR A VÁCUO COM SUPORTE, RESERVATÓRIO, FIXAÇÕES E TUBOS - FORNECIMENTO E INSTALAÇÃO. AF_01/2026</v>
          </cell>
          <cell r="D3158" t="str">
            <v>UN</v>
          </cell>
          <cell r="E3158">
            <v>0</v>
          </cell>
        </row>
        <row r="3159">
          <cell r="B3159">
            <v>103517</v>
          </cell>
          <cell r="C3159" t="str">
            <v>AQUECEDOR SOLAR COMPACTO, KIT PARA 1 COLETOR SOLAR EM VIDRO TEMPERADO E SERPENTINA EM TUBO DE COBRE SEM SUPORTE, RESERVATÓRIO, FIXAÇÕES E TUBOS - FORNECIMENTO E INSTALAÇÃO. AF_01/2026</v>
          </cell>
          <cell r="D3159" t="str">
            <v>UN</v>
          </cell>
          <cell r="E3159">
            <v>3355.02</v>
          </cell>
        </row>
        <row r="3160">
          <cell r="B3160">
            <v>103519</v>
          </cell>
          <cell r="C3160" t="str">
            <v>BLOCO CONCRETADO NO LOCAL, 20X20X15CM, PARA BASE DE FIXAÇÃO DA ESTRUTURA SOLAR PARA LAJE DE CONCRETO - FORNECIMENTO E INSTALAÇÃO. AF_01/2026</v>
          </cell>
          <cell r="D3160" t="str">
            <v>UN</v>
          </cell>
          <cell r="E3160">
            <v>13.6</v>
          </cell>
        </row>
        <row r="3161">
          <cell r="B3161">
            <v>103515</v>
          </cell>
          <cell r="C3161" t="str">
            <v>BOMBA DE CIRCULACAO DE ÁGUA QUENTE, 93 ATÉ 150 W - FORNECIMENTO E INSTALAÇÃO. AF_01/2026</v>
          </cell>
          <cell r="D3161" t="str">
            <v>UN</v>
          </cell>
          <cell r="E3161">
            <v>0</v>
          </cell>
        </row>
        <row r="3162">
          <cell r="B3162">
            <v>103502</v>
          </cell>
          <cell r="C3162" t="str">
            <v>CABO FOTOVOLTAICO 4 MM² FORNECIMENTO E INSTALAÇÃO. AF_01/2026</v>
          </cell>
          <cell r="D3162" t="str">
            <v>M</v>
          </cell>
          <cell r="E3162">
            <v>0</v>
          </cell>
        </row>
        <row r="3163">
          <cell r="B3163">
            <v>103503</v>
          </cell>
          <cell r="C3163" t="str">
            <v>CABO FOTOVOLTAICO 6 MM² - FORNECIMENTO E INSTALAÇÃO. AF_01/2026</v>
          </cell>
          <cell r="D3163" t="str">
            <v>M</v>
          </cell>
          <cell r="E3163">
            <v>0</v>
          </cell>
        </row>
        <row r="3164">
          <cell r="B3164">
            <v>103499</v>
          </cell>
          <cell r="C3164" t="str">
            <v>COLETOR PARA AQUECIMENTO SOLAR A VÁCUO, COM SUPORTE PARA LAJE DE CONCRETO - FORNECIMENTO E INSTALAÇÃO. AF_01/2026</v>
          </cell>
          <cell r="D3164" t="str">
            <v>UN</v>
          </cell>
          <cell r="E3164">
            <v>0</v>
          </cell>
        </row>
        <row r="3165">
          <cell r="B3165">
            <v>103501</v>
          </cell>
          <cell r="C3165" t="str">
            <v>COLETOR PARA AQUECIMENTO SOLAR A VÁCUO, COM SUPORTE PARA TELHA CERÂMICA - FORNECIMENTO E INSTALAÇÃO. AF_01/2026</v>
          </cell>
          <cell r="D3165" t="str">
            <v>UN</v>
          </cell>
          <cell r="E3165">
            <v>0</v>
          </cell>
        </row>
        <row r="3166">
          <cell r="B3166">
            <v>103500</v>
          </cell>
          <cell r="C3166" t="str">
            <v>COLETOR PARA AQUECIMENTO SOLAR A VÁCUO, COM SUPORTE PARA TELHA METÁLICA - FORNECIMENTO E INSTALAÇÃO. AF_01/2026</v>
          </cell>
          <cell r="D3166" t="str">
            <v>UN</v>
          </cell>
          <cell r="E3166">
            <v>0</v>
          </cell>
        </row>
        <row r="3167">
          <cell r="B3167">
            <v>106678</v>
          </cell>
          <cell r="C3167" t="str">
            <v>COLETOR PARA AQUECIMENTO SOLAR DE POLIPROPILENO PARA PISCINA 1,5 M2, COM SUPORTE PARA LAJE DE CONCRETO - FORNECIMENTO E INSTALAÇÃO. AF_01/2026</v>
          </cell>
          <cell r="D3167" t="str">
            <v>UN</v>
          </cell>
          <cell r="E3167">
            <v>0</v>
          </cell>
        </row>
        <row r="3168">
          <cell r="B3168">
            <v>106680</v>
          </cell>
          <cell r="C3168" t="str">
            <v>COLETOR PARA AQUECIMENTO SOLAR DE POLIPROPILENO PARA PISCINA 1,5 M2, COM SUPORTE PARA TELHA CERÂMICA - FORNECIMENTO E INSTALAÇÃO. AF_01/2026</v>
          </cell>
          <cell r="D3168" t="str">
            <v>UN</v>
          </cell>
          <cell r="E3168">
            <v>0</v>
          </cell>
        </row>
        <row r="3169">
          <cell r="B3169">
            <v>106679</v>
          </cell>
          <cell r="C3169" t="str">
            <v>COLETOR PARA AQUECIMENTO SOLAR DE POLIPROPILENO PARA PISCINA 1,5 M2, COM SUPORTE PARA TELHA METÁLICA - FORNECIMENTO E INSTALAÇÃO. AF_01/2026</v>
          </cell>
          <cell r="D3169" t="str">
            <v>UN</v>
          </cell>
          <cell r="E3169">
            <v>0</v>
          </cell>
        </row>
        <row r="3170">
          <cell r="B3170">
            <v>103496</v>
          </cell>
          <cell r="C3170" t="str">
            <v>COLETOR PARA AQUECIMENTO SOLAR, EM VIDRO TEMPERADO E SERPENTINA EM TUBO DE COBRE, COM SUPORTE PARA LAJE DE CONCRETO - FORNECIMENTO E INSTALAÇÃO. AF_01/2026</v>
          </cell>
          <cell r="D3170" t="str">
            <v>UN</v>
          </cell>
          <cell r="E3170">
            <v>0</v>
          </cell>
        </row>
        <row r="3171">
          <cell r="B3171">
            <v>103498</v>
          </cell>
          <cell r="C3171" t="str">
            <v>COLETOR PARA AQUECIMENTO SOLAR, EM VIDRO TEMPERADO E SERPENTINA EM TUBO DE COBRE, COM SUPORTE PARA TELHA CERÂMICA - FORNECIMENTO E INSTALAÇÃO. AF_01/2026</v>
          </cell>
          <cell r="D3171" t="str">
            <v>UN</v>
          </cell>
          <cell r="E3171">
            <v>0</v>
          </cell>
        </row>
        <row r="3172">
          <cell r="B3172">
            <v>103497</v>
          </cell>
          <cell r="C3172" t="str">
            <v>COLETOR PARA AQUECIMENTO SOLAR, EM VIDRO TEMPERADO E SERPENTINA EM TUBO DE COBRE, COM SUPORTE PARA TELHA METÁLICA - FORNECIMENTO E INSTALAÇÃO. AF_01/2026</v>
          </cell>
          <cell r="D3172" t="str">
            <v>UN</v>
          </cell>
          <cell r="E3172">
            <v>0</v>
          </cell>
        </row>
        <row r="3173">
          <cell r="B3173">
            <v>103516</v>
          </cell>
          <cell r="C3173" t="str">
            <v>CONTROLADOR POR DIFERENCIAL DE TEMPERATURA COM 2 SENSORES - FORNECIMENTO E INSTALAÇÃO. AF_01/2026</v>
          </cell>
          <cell r="D3173" t="str">
            <v>UN</v>
          </cell>
          <cell r="E3173">
            <v>0</v>
          </cell>
        </row>
        <row r="3174">
          <cell r="B3174">
            <v>103506</v>
          </cell>
          <cell r="C3174" t="str">
            <v>INVERSOR SOLAR FOTOVOLTAICO 1 MPPT - FORNECIMENTO E INSTALAÇÃO. AF_01/2026</v>
          </cell>
          <cell r="D3174" t="str">
            <v>UN</v>
          </cell>
          <cell r="E3174">
            <v>0</v>
          </cell>
        </row>
        <row r="3175">
          <cell r="B3175">
            <v>106681</v>
          </cell>
          <cell r="C3175" t="str">
            <v>INVERSOR SOLAR FOTOVOLTAICO 2 MPPT - FORNECIMENTO E INSTALAÇÃO. AF_01/2026</v>
          </cell>
          <cell r="D3175" t="str">
            <v>UN</v>
          </cell>
          <cell r="E3175">
            <v>0</v>
          </cell>
        </row>
        <row r="3176">
          <cell r="B3176">
            <v>103507</v>
          </cell>
          <cell r="C3176" t="str">
            <v>MICRO INVERSOR SOLAR FOTOVOLTAICO - FORNECIMENTO E INSTALAÇÃO. AF_01/2026</v>
          </cell>
          <cell r="D3176" t="str">
            <v>UN</v>
          </cell>
          <cell r="E3176">
            <v>0</v>
          </cell>
        </row>
        <row r="3177">
          <cell r="B3177">
            <v>103493</v>
          </cell>
          <cell r="C3177" t="str">
            <v>PAINEL SOLAR FOTOVOLTAICO, 2 X 1 M, COM SUPORTE PARA LAJE DE CONCRETO - FORNECIMENTO E INSTALAÇÃO. AF_01/2026</v>
          </cell>
          <cell r="D3177" t="str">
            <v>UN</v>
          </cell>
          <cell r="E3177">
            <v>0</v>
          </cell>
        </row>
        <row r="3178">
          <cell r="B3178">
            <v>103495</v>
          </cell>
          <cell r="C3178" t="str">
            <v>PAINEL SOLAR FOTOVOLTAICO, 2 X 1 M, COM SUPORTE PARA TELHA CERÂMICA - FORNECIMENTO E INSTALAÇÃO. AF_01/2026</v>
          </cell>
          <cell r="D3178" t="str">
            <v>UN</v>
          </cell>
          <cell r="E3178">
            <v>0</v>
          </cell>
        </row>
        <row r="3179">
          <cell r="B3179">
            <v>103494</v>
          </cell>
          <cell r="C3179" t="str">
            <v>PAINEL SOLAR FOTOVOLTAICO, 2 X 1 M, COM SUPORTE PARA TELHA METÁLICA - FORNECIMENTO E INSTALAÇÃO. AF_01/2026</v>
          </cell>
          <cell r="D3179" t="str">
            <v>UN</v>
          </cell>
          <cell r="E3179">
            <v>0</v>
          </cell>
        </row>
        <row r="3180">
          <cell r="B3180">
            <v>103513</v>
          </cell>
          <cell r="C3180" t="str">
            <v>RESERVATÓRIO TÉRMICO/BOILER SOLAR EM AÇO INOX 1000 L - FORNECIMENTO E INSTALAÇÃO. AF_01/2026</v>
          </cell>
          <cell r="D3180" t="str">
            <v>UN</v>
          </cell>
          <cell r="E3180">
            <v>0</v>
          </cell>
        </row>
        <row r="3181">
          <cell r="B3181">
            <v>103523</v>
          </cell>
          <cell r="C3181" t="str">
            <v>RESERVATÓRIO TÉRMICO/BOILER SOLAR EM AÇO INOX 1000 L COM 5 PLACAS COLETORAS EM VIDRO TEMPERADO COM SERPENTINA EM TUBO DE COBRE 2 X 1 M - FORNECIMENTO E INSTALAÇÃO. AF_01/2026</v>
          </cell>
          <cell r="D3181" t="str">
            <v>UN</v>
          </cell>
          <cell r="E3181">
            <v>11227.59</v>
          </cell>
        </row>
        <row r="3182">
          <cell r="B3182">
            <v>103509</v>
          </cell>
          <cell r="C3182" t="str">
            <v>RESERVATÓRIO TÉRMICO/BOILER SOLAR EM AÇO INOX 200 L - FORNECIMENTO E INSTALAÇÃO. AF_01/2026</v>
          </cell>
          <cell r="D3182" t="str">
            <v>UN</v>
          </cell>
          <cell r="E3182">
            <v>0</v>
          </cell>
        </row>
        <row r="3183">
          <cell r="B3183">
            <v>103514</v>
          </cell>
          <cell r="C3183" t="str">
            <v>RESERVATÓRIO TÉRMICO/BOILER SOLAR EM AÇO INOX 3000 L - FORNECIMENTO E INSTALAÇÃO. AF_01/2026</v>
          </cell>
          <cell r="D3183" t="str">
            <v>UN</v>
          </cell>
          <cell r="E3183">
            <v>0</v>
          </cell>
        </row>
        <row r="3184">
          <cell r="B3184">
            <v>103510</v>
          </cell>
          <cell r="C3184" t="str">
            <v>RESERVATÓRIO TÉRMICO/BOILER SOLAR EM AÇO INOX 400 L - FORNECIMENTO E INSTALAÇÃO. AF_01/2026</v>
          </cell>
          <cell r="D3184" t="str">
            <v>UN</v>
          </cell>
          <cell r="E3184">
            <v>0</v>
          </cell>
        </row>
        <row r="3185">
          <cell r="B3185">
            <v>103520</v>
          </cell>
          <cell r="C3185" t="str">
            <v>RESERVATÓRIO TÉRMICO/BOILER SOLAR EM AÇO INOX 400 L COM 2 PLACAS COLETORAS EM VIDRO TEMPERADO COM SERPENTINA EM TUBO DE COBRE 2 X 1 M - FORNECIMENTO E INSTALAÇÃO. AF_01/2026</v>
          </cell>
          <cell r="D3185" t="str">
            <v>UN</v>
          </cell>
          <cell r="E3185">
            <v>5522.34</v>
          </cell>
        </row>
        <row r="3186">
          <cell r="B3186">
            <v>103511</v>
          </cell>
          <cell r="C3186" t="str">
            <v>RESERVATÓRIO TÉRMICO/BOILER SOLAR EM AÇO INOX 600 L - FORNECIMENTO E INSTALAÇÃO. AF_01/2026</v>
          </cell>
          <cell r="D3186" t="str">
            <v>UN</v>
          </cell>
          <cell r="E3186">
            <v>0</v>
          </cell>
        </row>
        <row r="3187">
          <cell r="B3187">
            <v>103521</v>
          </cell>
          <cell r="C3187" t="str">
            <v>RESERVATÓRIO TÉRMICO/BOILER SOLAR EM AÇO INOX 600 L COM 3 PLACAS COLETORAS EM VIDRO TEMPERADO COM SERPENTINA EM TUBO DE COBRE 2 X 1 M - FORNECIMENTO E INSTALAÇÃO. AF_01/2026</v>
          </cell>
          <cell r="D3187" t="str">
            <v>UN</v>
          </cell>
          <cell r="E3187">
            <v>7331.67</v>
          </cell>
        </row>
        <row r="3188">
          <cell r="B3188">
            <v>103512</v>
          </cell>
          <cell r="C3188" t="str">
            <v>RESERVATÓRIO TÉRMICO/BOILER SOLAR EM AÇO INOX 800 L - FORNECIMENTO E INSTALAÇÃO. AF_01/2026</v>
          </cell>
          <cell r="D3188" t="str">
            <v>UN</v>
          </cell>
          <cell r="E3188">
            <v>0</v>
          </cell>
        </row>
        <row r="3189">
          <cell r="B3189">
            <v>103522</v>
          </cell>
          <cell r="C3189" t="str">
            <v>RESERVATÓRIO TÉRMICO/BOILER SOLAR EM AÇO INOX 800 L COM 4 PLACAS COLETORAS EM VIDRO TEMPERADO COM SERPENTINA EM TUBO DE COBRE 2 X 1 M - FORNECIMENTO E INSTALAÇÃO. AF_01/2026</v>
          </cell>
          <cell r="D3189" t="str">
            <v>UN</v>
          </cell>
          <cell r="E3189">
            <v>7495.48</v>
          </cell>
        </row>
        <row r="3190">
          <cell r="B3190">
            <v>103508</v>
          </cell>
          <cell r="C3190" t="str">
            <v>STRING BOX PARA SISTEMA FOTOVOLTAICO - FORNECIMENTO E INSTALAÇÃO. AF_01/2026</v>
          </cell>
          <cell r="D3190" t="str">
            <v>UN</v>
          </cell>
          <cell r="E3190">
            <v>0</v>
          </cell>
        </row>
        <row r="3191">
          <cell r="B3191">
            <v>103524</v>
          </cell>
          <cell r="C3191" t="str">
            <v>SUPORTE DE 1 COLETOR SOLAR PARA LAJE DE CONCRETO - FORNECIMENTO E INSTALAÇÃO. AF_01/2026</v>
          </cell>
          <cell r="D3191" t="str">
            <v>UN</v>
          </cell>
          <cell r="E3191">
            <v>0</v>
          </cell>
        </row>
        <row r="3192">
          <cell r="B3192">
            <v>103526</v>
          </cell>
          <cell r="C3192" t="str">
            <v>SUPORTE DE 1 COLETOR SOLAR PARA TELHA CERÂMICA - FORNECIMENTO E INSTALAÇÃO. AF_01/2026</v>
          </cell>
          <cell r="D3192" t="str">
            <v>UN</v>
          </cell>
          <cell r="E3192">
            <v>0</v>
          </cell>
        </row>
        <row r="3193">
          <cell r="B3193">
            <v>103525</v>
          </cell>
          <cell r="C3193" t="str">
            <v>SUPORTE DE 1 COLETOR SOLAR PARA TELHA METÁLICA - FORNECIMENTO E INSTALAÇÃO. AF_01/2026</v>
          </cell>
          <cell r="D3193" t="str">
            <v>UN</v>
          </cell>
          <cell r="E3193">
            <v>0</v>
          </cell>
        </row>
        <row r="3194">
          <cell r="B3194">
            <v>97062</v>
          </cell>
          <cell r="C3194" t="str">
            <v>COLOCAÇÃO DE TELA EM ANDAIME FACHADEIRO. AF_03/2024</v>
          </cell>
          <cell r="D3194" t="str">
            <v>M2</v>
          </cell>
          <cell r="E3194">
            <v>7.82</v>
          </cell>
        </row>
        <row r="3195">
          <cell r="B3195">
            <v>97061</v>
          </cell>
          <cell r="C3195" t="str">
            <v>COLOCAÇÃO DE TELA FACHADEIRA PERIMETRAL. AF_03/2024</v>
          </cell>
          <cell r="D3195" t="str">
            <v>M2</v>
          </cell>
          <cell r="E3195">
            <v>0</v>
          </cell>
        </row>
        <row r="3196">
          <cell r="B3196">
            <v>104988</v>
          </cell>
          <cell r="C3196" t="str">
            <v>FECHAMENTO METÁLICO REMOVÍVEL DE ABERTURA DE CAIXILHO (PROTEÇÃO DE GESSEIRO) - 4 MONTAGENS EM OBRA. AF_03/2024</v>
          </cell>
          <cell r="D3196" t="str">
            <v>M2</v>
          </cell>
          <cell r="E3196">
            <v>0</v>
          </cell>
        </row>
        <row r="3197">
          <cell r="B3197">
            <v>104979</v>
          </cell>
          <cell r="C3197" t="str">
            <v>FECHAMENTO METÁLICO REMOVÍVEL DE VÃO DE PORTAS (VÃO DO ELEVADOR) - 1 MONTAGEM EM OBRA. AF_03/2024</v>
          </cell>
          <cell r="D3197" t="str">
            <v>M2</v>
          </cell>
          <cell r="E3197">
            <v>0</v>
          </cell>
        </row>
        <row r="3198">
          <cell r="B3198">
            <v>97040</v>
          </cell>
          <cell r="C3198" t="str">
            <v>FECHAMENTO REMOVÍVEL DE ABERTURA DE CAIXILHO EM MADEIRA - 4 MONTAGENS EM OBRA. AF_03/2024</v>
          </cell>
          <cell r="D3198" t="str">
            <v>M2</v>
          </cell>
          <cell r="E3198">
            <v>21.94</v>
          </cell>
        </row>
        <row r="3199">
          <cell r="B3199">
            <v>97041</v>
          </cell>
          <cell r="C3199" t="str">
            <v>FECHAMENTO REMOVÍVEL DE ABERTURA NO PISO EM MADEIRA - 1 MONTAGEM EM OBRA. AF_03/2024</v>
          </cell>
          <cell r="D3199" t="str">
            <v>M2</v>
          </cell>
          <cell r="E3199">
            <v>141.93</v>
          </cell>
        </row>
        <row r="3200">
          <cell r="B3200">
            <v>97039</v>
          </cell>
          <cell r="C3200" t="str">
            <v>FECHAMENTO REMOVÍVEL DE VÃO DE PORTAS EM MADEIRA (VÃO DO ELEVADOR) - 1 MONTAGEM EM OBRA. AF_03/2024</v>
          </cell>
          <cell r="D3200" t="str">
            <v>M2</v>
          </cell>
          <cell r="E3200">
            <v>86.02</v>
          </cell>
        </row>
        <row r="3201">
          <cell r="B3201">
            <v>102655</v>
          </cell>
          <cell r="C3201" t="str">
            <v>FITA DE SINALIZAÇÃO FIXADA NA ESTRUTURA. AF_03/2024</v>
          </cell>
          <cell r="D3201" t="str">
            <v>M</v>
          </cell>
          <cell r="E3201">
            <v>0.88</v>
          </cell>
        </row>
        <row r="3202">
          <cell r="B3202">
            <v>104987</v>
          </cell>
          <cell r="C3202" t="str">
            <v>GUARDA-CORPO DE CONCRETAGEM COM MONTANTES METÁLICOS FIXADOS EM BARROTES (VIGAMENTO) DE FORMA DE MADEIRA COM FECHAMENTO EM PAINEL DE TELA METÁLICA. AF_03/2024</v>
          </cell>
          <cell r="D3202" t="str">
            <v>M</v>
          </cell>
          <cell r="E3202">
            <v>0</v>
          </cell>
        </row>
        <row r="3203">
          <cell r="B3203">
            <v>104986</v>
          </cell>
          <cell r="C3203" t="str">
            <v>GUARDA-CORPO DE CONCRETAGEM COM MONTANTES METÁLICOS FIXADOS NOS GARFOS DE FORMA DE MADEIRA COM FECHAMENTO EM PAINEL DE TELA METÁLICA. AF_03/2024</v>
          </cell>
          <cell r="D3203" t="str">
            <v>M</v>
          </cell>
          <cell r="E3203">
            <v>0</v>
          </cell>
        </row>
        <row r="3204">
          <cell r="B3204">
            <v>104984</v>
          </cell>
          <cell r="C3204" t="str">
            <v>GUARDA-CORPO EM LAJE PÓS DESFÔRMA COM MONTANTE METÁLICO FIXADO EM LAJE COM PARABOLT E FECHAMENTO EM PAINEL DE TELA METÁLICA. AF_03/2024</v>
          </cell>
          <cell r="D3204" t="str">
            <v>M</v>
          </cell>
          <cell r="E3204">
            <v>0</v>
          </cell>
        </row>
        <row r="3205">
          <cell r="B3205">
            <v>104985</v>
          </cell>
          <cell r="C3205" t="str">
            <v>GUARDA-CORPO EM LAJE PÓS DESFÔRMA COM MONTANTE METÁLICO FIXADO EM LAJE COM SARGENTO E FECHAMENTO EM PAINEL DE TELA METÁLICA. AF_03/2024</v>
          </cell>
          <cell r="D3205" t="str">
            <v>M</v>
          </cell>
          <cell r="E3205">
            <v>0</v>
          </cell>
        </row>
        <row r="3206">
          <cell r="B3206">
            <v>97026</v>
          </cell>
          <cell r="C3206" t="str">
            <v>GUARDA-CORPO EM LAJE PÓS-DESFÔRMA COM CABOS DE AÇO E FECHAMENTO EM TELA DE POLIPROPILENO (SISTEMA DE BARREIRA COM REDE) PARA EDIFÍCIOS ACIMA DE 4 PAVIMENTOS (2 MONTAGENS). AF_03/2024</v>
          </cell>
          <cell r="D3206" t="str">
            <v>M</v>
          </cell>
          <cell r="E3206">
            <v>0</v>
          </cell>
        </row>
        <row r="3207">
          <cell r="B3207">
            <v>97025</v>
          </cell>
          <cell r="C3207" t="str">
            <v>GUARDA-CORPO EM LAJE PÓS-DESFÔRMA COM CABOS DE AÇO E FECHAMENTO EM TELA DE POLIPROPILENO (SISTEMA DE BARREIRA COM REDE) PARA EDIFÍCIOS COM ATÉ 4 PAVIMENTOS (1 MONTAGEM). AF_03/2024</v>
          </cell>
          <cell r="D3207" t="str">
            <v>M</v>
          </cell>
          <cell r="E3207">
            <v>0</v>
          </cell>
        </row>
        <row r="3208">
          <cell r="B3208">
            <v>97032</v>
          </cell>
          <cell r="C3208" t="str">
            <v>GUARDA-CORPO EM LAJE PÓS-DESFÔRMA COM ESCORAS DE MADEIRA ESTRONCADAS NA ESTRUTURA, TRAVESSÕES DE MADEIRA E FECHAMENTO EM TELA DE POLIPROPILENO PARA EDIFÍCIOS ACIMA DE 4 PAVIMENTOS (2 MONTAGENS). AF_03/2024</v>
          </cell>
          <cell r="D3208" t="str">
            <v>M</v>
          </cell>
          <cell r="E3208">
            <v>78.73</v>
          </cell>
        </row>
        <row r="3209">
          <cell r="B3209">
            <v>97031</v>
          </cell>
          <cell r="C3209" t="str">
            <v>GUARDA-CORPO EM LAJE PÓS-DESFÔRMA COM ESCORAS DE MADEIRA ESTRONCADAS NA ESTRUTURA, TRAVESSÕES DE MADEIRA E FECHAMENTO EM TELA DE POLIPROPILENO PARA EDIFÍCIOS COM ATÉ 4 PAVIMENTOS (1 MONTAGEM). AF_03/2024</v>
          </cell>
          <cell r="D3209" t="str">
            <v>M</v>
          </cell>
          <cell r="E3209">
            <v>128.58000000000001</v>
          </cell>
        </row>
        <row r="3210">
          <cell r="B3210">
            <v>97036</v>
          </cell>
          <cell r="C3210" t="str">
            <v>GUARDA-CORPO EM LAJE PÓS-DESFÔRMA COM ESCORAS METÁLICAS ESTRONCADAS NA ESTRUTURA E FECHAMENTO EM PAINEL DE TELA METÁLICA PARA EDIFÍCIOS ACIMA DE 4 PAVIMENTOS (2 MONTAGENS). AF_03/2024</v>
          </cell>
          <cell r="D3210" t="str">
            <v>M</v>
          </cell>
          <cell r="E3210">
            <v>0</v>
          </cell>
        </row>
        <row r="3211">
          <cell r="B3211">
            <v>97035</v>
          </cell>
          <cell r="C3211" t="str">
            <v>GUARDA-CORPO EM LAJE PÓS-DESFÔRMA COM ESCORAS METÁLICAS ESTRONCADAS NA ESTRUTURA E FECHAMENTO EM PAINEL DE TELA METÁLICA PARA EDIFÍCIOS COM ATÉ 4 PAVIMENTOS (1 MONTAGEM). AF_03/2024</v>
          </cell>
          <cell r="D3211" t="str">
            <v>M</v>
          </cell>
          <cell r="E3211">
            <v>0</v>
          </cell>
        </row>
        <row r="3212">
          <cell r="B3212">
            <v>97034</v>
          </cell>
          <cell r="C3212" t="str">
            <v>GUARDA-CORPO EM LAJE PÓS-DESFÔRMA COM ESCORAS METÁLICAS ESTRONCADAS NA ESTRUTURA, TRAVESSÕES DE MADEIRA E FECHAMENTO EM TELA DE POLIPROPILENO PARA EDIFÍCIOS ACIMA DE 4 PAVIMENTOS (2 MONTAGENS). AF_03/2024_PS</v>
          </cell>
          <cell r="D3212" t="str">
            <v>M</v>
          </cell>
          <cell r="E3212">
            <v>82.44</v>
          </cell>
        </row>
        <row r="3213">
          <cell r="B3213">
            <v>97033</v>
          </cell>
          <cell r="C3213" t="str">
            <v>GUARDA-CORPO EM LAJE PÓS-DESFÔRMA COM ESCORAS METÁLICAS ESTRONCADAS NA ESTRUTURA, TRAVESSÕES DE MADEIRA E FECHAMENTO EM TELA DE POLIPROPILENO PARA EDIFÍCIOS COM ATÉ 4 PAVIMENTOS (1 MONTAGEM). AF_03/2024_PS</v>
          </cell>
          <cell r="D3213" t="str">
            <v>M</v>
          </cell>
          <cell r="E3213">
            <v>127.8</v>
          </cell>
        </row>
        <row r="3214">
          <cell r="B3214">
            <v>97030</v>
          </cell>
          <cell r="C3214" t="str">
            <v>GUARDA-CORPO EM LAJE PÓS-DESFÔRMA COM MONTANTE METÁLICO FIXADO COM BARRAS DE AÇO ENGASTADAS NA LAJE, CABOS DE AÇO E FECHAMENTO EM TELA DE POLIPROPILENO PARA EDIFÍCIOS ACIMA DE 4 PAVIMENTOS (2 MONTAGENS). AF_03/2024</v>
          </cell>
          <cell r="D3214" t="str">
            <v>M</v>
          </cell>
          <cell r="E3214">
            <v>0</v>
          </cell>
        </row>
        <row r="3215">
          <cell r="B3215">
            <v>97029</v>
          </cell>
          <cell r="C3215" t="str">
            <v>GUARDA-CORPO EM LAJE PÓS-DESFÔRMA COM MONTANTE METÁLICO FIXADO COM BARRAS DE AÇO ENGASTADAS NA LAJE, CABOS DE AÇO E FECHAMENTO EM TELA DE POLIPROPILENO PARA EDIFÍCIOS COM ATÉ 4 PAVIMENTOS (1 MONTAGEM). AF_03/2024</v>
          </cell>
          <cell r="D3215" t="str">
            <v>M</v>
          </cell>
          <cell r="E3215">
            <v>0</v>
          </cell>
        </row>
        <row r="3216">
          <cell r="B3216">
            <v>97028</v>
          </cell>
          <cell r="C3216" t="str">
            <v>GUARDA-CORPO EM LAJE PÓS-DESFÔRMA COM MONTANTE METÁLICO FIXADO COM BARRAS DE AÇO ENGASTADAS NA LAJE, TRAVESSÃO EM MADEIRA E FECHAMENTO EM TELA DE POLIPROPILENO PARA EDIFÍCIOS ACIMA DE 4 PAVIMENTOS (2 MONTAGENS). AF_03/2024</v>
          </cell>
          <cell r="D3216" t="str">
            <v>M</v>
          </cell>
          <cell r="E3216">
            <v>0</v>
          </cell>
        </row>
        <row r="3217">
          <cell r="B3217">
            <v>97027</v>
          </cell>
          <cell r="C3217" t="str">
            <v>GUARDA-CORPO EM LAJE PÓS-DESFÔRMA COM MONTANTE METÁLICO FIXADO COM BARRAS DE AÇO ENGASTADAS NA LAJE, TRAVESSÃO EM MADEIRA E FECHAMENTO EM TELA DE POLIPROPILENO PARA EDIFÍCIOS COM ATÉ 4 PAVIMENTOS (1 MONTAGEM). AF_03/2024</v>
          </cell>
          <cell r="D3217" t="str">
            <v>M</v>
          </cell>
          <cell r="E3217">
            <v>0</v>
          </cell>
        </row>
        <row r="3218">
          <cell r="B3218">
            <v>97038</v>
          </cell>
          <cell r="C3218" t="str">
            <v>GUARDA-CORPO EM LAJE PÓS-DESFÔRMA COM MONTANTE METÁLICO FIXADO EM VIGA DE BORDA E FECHAMENTO EM PAINEL DE TELA METÁLICA PARA EDIFÍCIOS ACIMA DE 4 PAVIMENTOS (2 MONTAGENS). AF_03/2024</v>
          </cell>
          <cell r="D3218" t="str">
            <v>M</v>
          </cell>
          <cell r="E3218">
            <v>0</v>
          </cell>
        </row>
        <row r="3219">
          <cell r="B3219">
            <v>97037</v>
          </cell>
          <cell r="C3219" t="str">
            <v>GUARDA-CORPO EM LAJE PÓS-DESFÔRMA, PARA ESTRUTURAS EM CONCRETO, COM MONTANTE METÁLICO FIXADO EM VIGA DE BORDA E FECHAMENTO EM PAINEL DE TELA METÁLICA PARA EDIFÍCIOS COM ATÉ 4 PAVIMENTOS (1 MONTAGEM). AF_03/2024</v>
          </cell>
          <cell r="D3219" t="str">
            <v>M</v>
          </cell>
          <cell r="E3219">
            <v>0</v>
          </cell>
        </row>
        <row r="3220">
          <cell r="B3220">
            <v>97014</v>
          </cell>
          <cell r="C3220" t="str">
            <v>GUARDA-CORPO FIXADO EM FÔRMA DE MADEIRA COM MONTANTES E TRAVESSÕES EM MADEIRA E FECHAMENTO EM PLACA COMPENSADO PARA EDIFÍCIOS COM 3 PAVIMENTOS. AF_03/2024</v>
          </cell>
          <cell r="D3220" t="str">
            <v>M</v>
          </cell>
          <cell r="E3220">
            <v>83.62</v>
          </cell>
        </row>
        <row r="3221">
          <cell r="B3221">
            <v>97015</v>
          </cell>
          <cell r="C3221" t="str">
            <v>GUARDA-CORPO FIXADO EM FÔRMA DE MADEIRA COM MONTANTES E TRAVESSÕES EM MADEIRA E FECHAMENTO EM PLACA COMPENSADO PARA EDIFÍCIOS COM ALTURA IGUAL OU SUPERIOR A 4 PAVIMENTOS. AF_03/2024</v>
          </cell>
          <cell r="D3221" t="str">
            <v>M</v>
          </cell>
          <cell r="E3221">
            <v>69.510000000000005</v>
          </cell>
        </row>
        <row r="3222">
          <cell r="B3222">
            <v>97013</v>
          </cell>
          <cell r="C3222" t="str">
            <v>GUARDA-CORPO FIXADO EM FÔRMA DE MADEIRA COM MONTANTES E TRAVESSÕES EM MADEIRA E FECHAMENTO EM PLACA COMPENSADO PARA EDIFÍCIOS COM ATÉ 2 PAVIMENTOS. AF_03/2024</v>
          </cell>
          <cell r="D3222" t="str">
            <v>M</v>
          </cell>
          <cell r="E3222">
            <v>111.87</v>
          </cell>
        </row>
        <row r="3223">
          <cell r="B3223">
            <v>97017</v>
          </cell>
          <cell r="C3223" t="str">
            <v>GUARDA-CORPO FIXADO EM FÔRMA DE MADEIRA COM MONTANTES E TRAVESSÕES EM MADEIRA PRÉ-MONTADOS PARA EDIFÍCIOS COM 3 PAVIMENTOS. AF_03/2024</v>
          </cell>
          <cell r="D3223" t="str">
            <v>M</v>
          </cell>
          <cell r="E3223">
            <v>69.03</v>
          </cell>
        </row>
        <row r="3224">
          <cell r="B3224">
            <v>97018</v>
          </cell>
          <cell r="C3224" t="str">
            <v>GUARDA-CORPO FIXADO EM FÔRMA DE MADEIRA COM MONTANTES E TRAVESSÕES EM MADEIRA PRÉ-MONTADOS PARA EDIFÍCIOS COM ALTURA IGUAL OU SUPERIOR A 4 PAVIMENTOS. AF_03/2024</v>
          </cell>
          <cell r="D3224" t="str">
            <v>M</v>
          </cell>
          <cell r="E3224">
            <v>57.17</v>
          </cell>
        </row>
        <row r="3225">
          <cell r="B3225">
            <v>97016</v>
          </cell>
          <cell r="C3225" t="str">
            <v>GUARDA-CORPO FIXADO EM FÔRMA DE MADEIRA COM MONTANTES E TRAVESSÕES EM MADEIRA PRÉ-MONTADOS PARA EDIFÍCIOS COM ATÉ 2 PAVIMENTOS. AF_03/2024</v>
          </cell>
          <cell r="D3225" t="str">
            <v>M</v>
          </cell>
          <cell r="E3225">
            <v>92.93</v>
          </cell>
        </row>
        <row r="3226">
          <cell r="B3226">
            <v>97024</v>
          </cell>
          <cell r="C3226" t="str">
            <v>GUARDA-CORPO PARA ALVENARIA ESTRUTURAL, COM MONTANTE METÁLICO PARA DOIS NÍVEIS DE PROTEÇÃO E FECHAMENTO EM PAINEL DE TELA METÁLICA PARA EDIFÍCIOS ACIMA DE 8 PAVIMENTOS. AF_03/2024</v>
          </cell>
          <cell r="D3226" t="str">
            <v>M</v>
          </cell>
          <cell r="E3226">
            <v>0</v>
          </cell>
        </row>
        <row r="3227">
          <cell r="B3227">
            <v>97023</v>
          </cell>
          <cell r="C3227" t="str">
            <v>GUARDA-CORPO PARA ALVENARIA ESTRUTURAL, COM MONTANTE METÁLICO PARA DOIS NÍVEIS DE PROTEÇÃO E FECHAMENTO EM PAINEL DE TELA METÁLICA PARA EDIFÍCIOS COM ALTURA DE 5 A 8 PAVIMENTOS. AF_03/2024</v>
          </cell>
          <cell r="D3227" t="str">
            <v>M</v>
          </cell>
          <cell r="E3227">
            <v>0</v>
          </cell>
        </row>
        <row r="3228">
          <cell r="B3228">
            <v>105804</v>
          </cell>
          <cell r="C3228" t="str">
            <v>GUARDA-CORPO PARA ALVENARIA ESTRUTURAL, COM MONTANTE METÁLICO PARA DOIS NÍVEIS DE PROTEÇÃO E FECHAMENTO EM PAINEL DE TELA METÁLICA PARA EDIFÍCIOS COM ATÉ 4 PAVIMENTOS. AF_03/2024</v>
          </cell>
          <cell r="D3228" t="str">
            <v>M</v>
          </cell>
          <cell r="E3228">
            <v>0</v>
          </cell>
        </row>
        <row r="3229">
          <cell r="B3229">
            <v>104990</v>
          </cell>
          <cell r="C3229" t="str">
            <v>GUARDA-CORPO PARA POÇO DE CREMALHEIRA, COM MONTANTE METÁLICO FIXADO EM LAJE COM CHUMBADOR PARABOLT E FECHAMENTO EM PAINEL DE TELA METÁLICA (EXCLUSO PROTEÇÃO). AF_03/2024</v>
          </cell>
          <cell r="D3229" t="str">
            <v>M</v>
          </cell>
          <cell r="E3229">
            <v>12.3</v>
          </cell>
        </row>
        <row r="3230">
          <cell r="B3230">
            <v>97052</v>
          </cell>
          <cell r="C3230" t="str">
            <v>INSTALAÇÃO DE GAMBIARRA PARA SINALIZAÇÃO, INCLUINDO LÂMPADA, E SINALIZADOR. AF_03/2024</v>
          </cell>
          <cell r="D3230" t="str">
            <v>UN</v>
          </cell>
          <cell r="E3230">
            <v>0</v>
          </cell>
        </row>
        <row r="3231">
          <cell r="B3231">
            <v>97054</v>
          </cell>
          <cell r="C3231" t="str">
            <v>INSTALAÇÃO DE SINALIZADOR NOTURNO LED. AF_03/2024</v>
          </cell>
          <cell r="D3231" t="str">
            <v>UN</v>
          </cell>
          <cell r="E3231">
            <v>31.55</v>
          </cell>
        </row>
        <row r="3232">
          <cell r="B3232">
            <v>104981</v>
          </cell>
          <cell r="C3232" t="str">
            <v>LINHA DE VIDA INSTALADA JUNTO AO PISO PARA EDIFÍCIOS ACIMA DE 8 PAVIMENTOS. AF_03/2024</v>
          </cell>
          <cell r="D3232" t="str">
            <v>M</v>
          </cell>
          <cell r="E3232">
            <v>0</v>
          </cell>
        </row>
        <row r="3233">
          <cell r="B3233">
            <v>104980</v>
          </cell>
          <cell r="C3233" t="str">
            <v>LINHA DE VIDA INSTALADA JUNTO AO PISO PARA EDIFÍCIOS DE 5 A 8 PAVIMENTOS. AF_03/2024</v>
          </cell>
          <cell r="D3233" t="str">
            <v>M</v>
          </cell>
          <cell r="E3233">
            <v>0</v>
          </cell>
        </row>
        <row r="3234">
          <cell r="B3234">
            <v>97042</v>
          </cell>
          <cell r="C3234" t="str">
            <v>LINHA DE VIDA INSTALADA JUNTO AO PISO PARA EDIFÍCIOS DE ATÉ 4 PAVIMENTOS. AF_03/2024</v>
          </cell>
          <cell r="D3234" t="str">
            <v>M</v>
          </cell>
          <cell r="E3234">
            <v>0</v>
          </cell>
        </row>
        <row r="3235">
          <cell r="B3235">
            <v>97045</v>
          </cell>
          <cell r="C3235" t="str">
            <v>LINHA DE VIDA TIPO VARAL DE SEGURANÇA COM CABO DE AÇO PARA PROTEÇÃO DE PERIFERIA PARA EDIFÍCIOS ACIMA DE 8 PAVIMENTOS. AF_03/2024</v>
          </cell>
          <cell r="D3235" t="str">
            <v>M</v>
          </cell>
          <cell r="E3235">
            <v>0</v>
          </cell>
        </row>
        <row r="3236">
          <cell r="B3236">
            <v>97044</v>
          </cell>
          <cell r="C3236" t="str">
            <v>LINHA DE VIDA TIPO VARAL DE SEGURANÇA COM CABO DE AÇO PARA PROTEÇÃO DE PERIFERIA PARA EDIFÍCIOS DE 5 A 8 PAVIMENTOS. AF_03/2024</v>
          </cell>
          <cell r="D3236" t="str">
            <v>M</v>
          </cell>
          <cell r="E3236">
            <v>0</v>
          </cell>
        </row>
        <row r="3237">
          <cell r="B3237">
            <v>97043</v>
          </cell>
          <cell r="C3237" t="str">
            <v>LINHA DE VIDA TIPO VARAL DE SEGURANÇA COM CABO DE AÇO PARA PROTEÇÃO DE PERIFERIA PARA EDIFÍCIOS DE ATÉ 4 PAVIMENTOS. AF_03/2024</v>
          </cell>
          <cell r="D3237" t="str">
            <v>M</v>
          </cell>
          <cell r="E3237">
            <v>0</v>
          </cell>
        </row>
        <row r="3238">
          <cell r="B3238">
            <v>97063</v>
          </cell>
          <cell r="C3238" t="str">
            <v>MONTAGEM E DESMONTAGEM DE ANDAIME MODULAR FACHADEIRO, COM PISO METÁLICO, PARA EDIFÍCIOS COM MULTIPLOS PAVIMENTOS (EXCLUSIVE ANDAIME E LIMPEZA). AF_03/2024</v>
          </cell>
          <cell r="D3238" t="str">
            <v>M2</v>
          </cell>
          <cell r="E3238">
            <v>26.34</v>
          </cell>
        </row>
        <row r="3239">
          <cell r="B3239">
            <v>97065</v>
          </cell>
          <cell r="C3239" t="str">
            <v>MONTAGEM E DESMONTAGEM DE ANDAIME MULTIDIRECIONAL (EXCLUSIVE ANDAIME E LIMPEZA). AF_03/2024</v>
          </cell>
          <cell r="D3239" t="str">
            <v>M3</v>
          </cell>
          <cell r="E3239">
            <v>17.86</v>
          </cell>
        </row>
        <row r="3240">
          <cell r="B3240">
            <v>97064</v>
          </cell>
          <cell r="C3240" t="str">
            <v>MONTAGEM E DESMONTAGEM DE ANDAIME TUBULAR TIPO "TORRE" (EXCLUSIVE ANDAIME E LIMPEZA). AF_03/2024</v>
          </cell>
          <cell r="D3240" t="str">
            <v>M</v>
          </cell>
          <cell r="E3240">
            <v>37.1</v>
          </cell>
        </row>
        <row r="3241">
          <cell r="B3241">
            <v>97049</v>
          </cell>
          <cell r="C3241" t="str">
            <v>PLACA INDICATIVA FIXADA DIRETAMENTE NA ESTRUTURA ATRAVÉS DE PREGOS. AF_03/2024</v>
          </cell>
          <cell r="D3241" t="str">
            <v>M2</v>
          </cell>
          <cell r="E3241">
            <v>0</v>
          </cell>
        </row>
        <row r="3242">
          <cell r="B3242">
            <v>96997</v>
          </cell>
          <cell r="C3242" t="str">
            <v>PLATAFORMA DE PROTEÇÃO PRINCIPAL (PRIMÁRIA) PARA COLETA DE RESÍDUOS COM ESTRUTURA METÁLICA E FORRAÇÃO EM TÁBUA DE MADEIRA SERRADA - 1 MONTAGEM POR OBRA. AF_03/2024</v>
          </cell>
          <cell r="D3242" t="str">
            <v>M</v>
          </cell>
          <cell r="E3242">
            <v>0</v>
          </cell>
        </row>
        <row r="3243">
          <cell r="B3243">
            <v>96999</v>
          </cell>
          <cell r="C3243" t="str">
            <v>PLATAFORMA DE PROTEÇÃO PRINCIPAL (PRIMÁRIA) PARA COLETA DE RESÍDUOS COM ESTRUTURA METÁLICA E FORRAÇÃO EM TÁBUA DE MADEIRA SERRADA - 2 MONTAGENS POR OBRA. AF_03/2024</v>
          </cell>
          <cell r="D3243" t="str">
            <v>M</v>
          </cell>
          <cell r="E3243">
            <v>0</v>
          </cell>
        </row>
        <row r="3244">
          <cell r="B3244">
            <v>96996</v>
          </cell>
          <cell r="C3244" t="str">
            <v>PLATAFORMA DE PROTEÇÃO PRINCIPAL (PRIMÁRIA) PARA COLETA DE RESÍDUOS COM ESTRUTURA METÁLICA E TRAMA DE MADEIRA FORRADA EM PAINEL COMPENSADO - 1 MONTAGEM POR OBRA. AF_03/2024</v>
          </cell>
          <cell r="D3244" t="str">
            <v>M</v>
          </cell>
          <cell r="E3244">
            <v>0</v>
          </cell>
        </row>
        <row r="3245">
          <cell r="B3245">
            <v>96998</v>
          </cell>
          <cell r="C3245" t="str">
            <v>PLATAFORMA DE PROTEÇÃO PRINCIPAL (PRIMÁRIA) PARA COLETA DE RESÍDUOS COM ESTRUTURA METÁLICA E TRAMA DE MADEIRA FORRADA EM PAINEL COMPENSADO - 2 MONTAGENS POR OBRA. AF_03/2024</v>
          </cell>
          <cell r="D3245" t="str">
            <v>M</v>
          </cell>
          <cell r="E3245">
            <v>0</v>
          </cell>
        </row>
        <row r="3246">
          <cell r="B3246">
            <v>97067</v>
          </cell>
          <cell r="C3246" t="str">
            <v>PLATAFORMA DE PROTEÇÃO PRINCIPAL PARA ALVENARIA ESTRUTURAL PARA SER APOIADA EM ANDAIME, INCLUSIVE MONTAGEM E DESMONTAGEM. AF_03/2024</v>
          </cell>
          <cell r="D3246" t="str">
            <v>M</v>
          </cell>
          <cell r="E3246">
            <v>955.42</v>
          </cell>
        </row>
        <row r="3247">
          <cell r="B3247">
            <v>97001</v>
          </cell>
          <cell r="C3247" t="str">
            <v>PLATAFORMA DE PROTEÇÃO SECUNDÁRIA PARA COLETA DE RESÍDUOS COM ESTRUTURA METÁLICA E FORRAÇÃO EM TÁBUA DE MADEIRA SERRADA - 1 MONTAGEM POR OBRA. AF_03/2024</v>
          </cell>
          <cell r="D3247" t="str">
            <v>M</v>
          </cell>
          <cell r="E3247">
            <v>0</v>
          </cell>
        </row>
        <row r="3248">
          <cell r="B3248">
            <v>97003</v>
          </cell>
          <cell r="C3248" t="str">
            <v>PLATAFORMA DE PROTEÇÃO SECUNDÁRIA PARA COLETA DE RESÍDUOS COM ESTRUTURA METÁLICA E FORRAÇÃO EM TÁBUA DE MADEIRA SERRADA - 2 MONTAGENS POR OBRA. AF_03/2024</v>
          </cell>
          <cell r="D3248" t="str">
            <v>M</v>
          </cell>
          <cell r="E3248">
            <v>0</v>
          </cell>
        </row>
        <row r="3249">
          <cell r="B3249">
            <v>97005</v>
          </cell>
          <cell r="C3249" t="str">
            <v>PLATAFORMA DE PROTEÇÃO SECUNDÁRIA PARA COLETA DE RESÍDUOS COM ESTRUTURA METÁLICA E FORRAÇÃO EM TÁBUA DE MADEIRA SERRADA - 3 MONTAGENS POR OBRA. AF_03/2024</v>
          </cell>
          <cell r="D3249" t="str">
            <v>M</v>
          </cell>
          <cell r="E3249">
            <v>0</v>
          </cell>
        </row>
        <row r="3250">
          <cell r="B3250">
            <v>97000</v>
          </cell>
          <cell r="C3250" t="str">
            <v>PLATAFORMA DE PROTEÇÃO SECUNDÁRIA PARA COLETA DE RESÍDUOS COM ESTRUTURA METÁLICA E TRAMA DE MADEIRA FORRADA EM PAINEL COMPENSADO - 1 MONTAGEM POR OBRA. AF_03/2024</v>
          </cell>
          <cell r="D3250" t="str">
            <v>M</v>
          </cell>
          <cell r="E3250">
            <v>0</v>
          </cell>
        </row>
        <row r="3251">
          <cell r="B3251">
            <v>97002</v>
          </cell>
          <cell r="C3251" t="str">
            <v>PLATAFORMA DE PROTEÇÃO SECUNDÁRIA PARA COLETA DE RESÍDUOS COM ESTRUTURA METÁLICA E TRAMA DE MADEIRA FORRADA EM PAINEL COMPENSADO - 2 MONTAGENS POR OBRA. AF_03/2024</v>
          </cell>
          <cell r="D3251" t="str">
            <v>M</v>
          </cell>
          <cell r="E3251">
            <v>0</v>
          </cell>
        </row>
        <row r="3252">
          <cell r="B3252">
            <v>97004</v>
          </cell>
          <cell r="C3252" t="str">
            <v>PLATAFORMA DE PROTEÇÃO SECUNDÁRIA PARA COLETA DE RESÍDUOS COM ESTRUTURA METÁLICA E TRAMA DE MADEIRA FORRADA EM PAINEL COMPENSADO - 3 MONTAGENS POR OBRA. AF_03/2024</v>
          </cell>
          <cell r="D3252" t="str">
            <v>M</v>
          </cell>
          <cell r="E3252">
            <v>0</v>
          </cell>
        </row>
        <row r="3253">
          <cell r="B3253">
            <v>97007</v>
          </cell>
          <cell r="C3253" t="str">
            <v>PLATAFORMA DE PROTEÇÃO TERCIÁRIA PARA COLETA DE RESÍDUOS COM ESTRUTURA METÁLICA E FORRAÇÃO EM TÁBUA DE MADEIRA SERRADA - 1 MONTAGEM POR OBRA. AF_03/2024</v>
          </cell>
          <cell r="D3253" t="str">
            <v>M</v>
          </cell>
          <cell r="E3253">
            <v>0</v>
          </cell>
        </row>
        <row r="3254">
          <cell r="B3254">
            <v>97009</v>
          </cell>
          <cell r="C3254" t="str">
            <v>PLATAFORMA DE PROTEÇÃO TERCIÁRIA PARA COLETA DE RESÍDUOS COM ESTRUTURA METÁLICA E FORRAÇÃO EM TÁBUA DE MADEIRA SERRADA - 2 MONTAGENS POR OBRA. AF_03/2024</v>
          </cell>
          <cell r="D3254" t="str">
            <v>M</v>
          </cell>
          <cell r="E3254">
            <v>0</v>
          </cell>
        </row>
        <row r="3255">
          <cell r="B3255">
            <v>97006</v>
          </cell>
          <cell r="C3255" t="str">
            <v>PLATAFORMA DE PROTEÇÃO TERCIÁRIA PARA COLETA DE RESÍDUOS COM ESTRUTURA METÁLICA E TRAMA DE MADEIRA FORRADA EM PAINEL COMPENSADO - 1 MONTAGEM POR OBRA. AF_03/2024</v>
          </cell>
          <cell r="D3255" t="str">
            <v>M</v>
          </cell>
          <cell r="E3255">
            <v>0</v>
          </cell>
        </row>
        <row r="3256">
          <cell r="B3256">
            <v>97008</v>
          </cell>
          <cell r="C3256" t="str">
            <v>PLATAFORMA DE PROTEÇÃO TERCIÁRIA PARA COLETA DE RESÍDUOS COM ESTRUTURA METÁLICA E TRAMA DE MADEIRA FORRADA EM PAINEL COMPENSADO - 2 MONTAGENS POR OBRA. AF_03/2024</v>
          </cell>
          <cell r="D3256" t="str">
            <v>M</v>
          </cell>
          <cell r="E3256">
            <v>0</v>
          </cell>
        </row>
        <row r="3257">
          <cell r="B3257">
            <v>97048</v>
          </cell>
          <cell r="C3257" t="str">
            <v>PONTEIRAS DE PROTEÇÃO DE PONTAS E VERGALHÕES EXPOSTOS EM ALVENARIA ESTRUTURAL. AF_03/2024</v>
          </cell>
          <cell r="D3257" t="str">
            <v>M2</v>
          </cell>
          <cell r="E3257">
            <v>0.1</v>
          </cell>
        </row>
        <row r="3258">
          <cell r="B3258">
            <v>97047</v>
          </cell>
          <cell r="C3258" t="str">
            <v>PONTEIRAS DE PROTEÇÃO DE PONTAS E VERGALHÕES EXPOSTOS EM ESTRUTURAS DE CONCRETO ARMADO CONVENCIONAL. AF_03/2024</v>
          </cell>
          <cell r="D3258" t="str">
            <v>M2</v>
          </cell>
          <cell r="E3258">
            <v>0.14000000000000001</v>
          </cell>
        </row>
        <row r="3259">
          <cell r="B3259">
            <v>97046</v>
          </cell>
          <cell r="C3259" t="str">
            <v>PONTEIRAS DE PROTEÇÃO DE PONTAS E VERGALHÕES EXPOSTOS EM FUNDAÇÕES. AF_03/2024</v>
          </cell>
          <cell r="D3259" t="str">
            <v>M2</v>
          </cell>
          <cell r="E3259">
            <v>0.37</v>
          </cell>
        </row>
        <row r="3260">
          <cell r="B3260">
            <v>104989</v>
          </cell>
          <cell r="C3260" t="str">
            <v>PROTEÇÃO DE ACESSO A CREMALHEIRA, COM CANCELA FIXADA EM LAJE - 1 MONTAGEM (EXCLUSO CANCELA). AF_03/2024</v>
          </cell>
          <cell r="D3260" t="str">
            <v>UN</v>
          </cell>
          <cell r="E3260">
            <v>48.94</v>
          </cell>
        </row>
        <row r="3261">
          <cell r="B3261">
            <v>97066</v>
          </cell>
          <cell r="C3261" t="str">
            <v>PROTEÇÃO DE PEDESTRES, INCLUSIVE MONTAGEM E DESMONTAGEM. AF_03/2024_PS</v>
          </cell>
          <cell r="D3261" t="str">
            <v>M2</v>
          </cell>
          <cell r="E3261">
            <v>395.87</v>
          </cell>
        </row>
        <row r="3262">
          <cell r="B3262">
            <v>104982</v>
          </cell>
          <cell r="C3262" t="str">
            <v>REDE DE PROTEÇÃO PISO A PISO (SISTEMA U). AF_03/2024</v>
          </cell>
          <cell r="D3262" t="str">
            <v>M</v>
          </cell>
          <cell r="E3262">
            <v>0</v>
          </cell>
        </row>
        <row r="3263">
          <cell r="B3263">
            <v>97060</v>
          </cell>
          <cell r="C3263" t="str">
            <v>REDE DE PROTEÇÃO TIPO SLQA INTERMEDIÁRIO PARA EDIFÍCIOS ACIMA DE 8 PAVIMENTOS. AF_03/2024</v>
          </cell>
          <cell r="D3263" t="str">
            <v>M</v>
          </cell>
          <cell r="E3263">
            <v>0</v>
          </cell>
        </row>
        <row r="3264">
          <cell r="B3264">
            <v>97059</v>
          </cell>
          <cell r="C3264" t="str">
            <v>REDE DE PROTEÇÃO TIPO SLQA INTERMEDIÁRIO PARA EDIFÍCIOS DE 5 A 8 PAVIMENTOS. AF_03/2024</v>
          </cell>
          <cell r="D3264" t="str">
            <v>M</v>
          </cell>
          <cell r="E3264">
            <v>0</v>
          </cell>
        </row>
        <row r="3265">
          <cell r="B3265">
            <v>97058</v>
          </cell>
          <cell r="C3265" t="str">
            <v>REDE DE PROTEÇÃO TIPO SLQA INTERMEDIÁRIO PARA EDIFÍCIOS DE ATÉ 4 PAVIMENTOS. AF_03/2024</v>
          </cell>
          <cell r="D3265" t="str">
            <v>M</v>
          </cell>
          <cell r="E3265">
            <v>0</v>
          </cell>
        </row>
        <row r="3266">
          <cell r="B3266">
            <v>97056</v>
          </cell>
          <cell r="C3266" t="str">
            <v>REDE DE PROTEÇÃO TIPO SLQA PESADO COM SUPORTES METÁLICOS TIPO FORCA PARA EDIFÍCIOS DE 5 A 8 PAVIMENTOS. AF_03/2024</v>
          </cell>
          <cell r="D3266" t="str">
            <v>M</v>
          </cell>
          <cell r="E3266">
            <v>0</v>
          </cell>
        </row>
        <row r="3267">
          <cell r="B3267">
            <v>97057</v>
          </cell>
          <cell r="C3267" t="str">
            <v>REDE DE PROTEÇÃO TIPO SLQA PESADO COM SUPORTES METÁLICOS TIPO FORCA PARA EDIFÍCIOS DE ACIMA DE 8 PAVIMENTOS. AF_03/2024</v>
          </cell>
          <cell r="D3267" t="str">
            <v>M</v>
          </cell>
          <cell r="E3267">
            <v>0</v>
          </cell>
        </row>
        <row r="3268">
          <cell r="B3268">
            <v>97055</v>
          </cell>
          <cell r="C3268" t="str">
            <v>REDE DE PROTEÇÃO TIPO SLQA PESADO COM SUPORTES METÁLICOS TIPO FORCA PARA EDIFÍCIOS DE ATÉ 4 PAVIMENTOS. AF_03/2024</v>
          </cell>
          <cell r="D3268" t="str">
            <v>M</v>
          </cell>
          <cell r="E3268">
            <v>0</v>
          </cell>
        </row>
        <row r="3269">
          <cell r="B3269">
            <v>102656</v>
          </cell>
          <cell r="C3269" t="str">
            <v>SINALIZAÇÃO COM FITA FIXADA EM CONE PLÁSTICO, INCLUINDO CONE. AF_03/2024</v>
          </cell>
          <cell r="D3269" t="str">
            <v>M</v>
          </cell>
          <cell r="E3269">
            <v>6.73</v>
          </cell>
        </row>
        <row r="3270">
          <cell r="B3270">
            <v>104983</v>
          </cell>
          <cell r="C3270" t="str">
            <v>SISTEMA DE PROTEÇÃO PARA PILARES DE PERIFERIA. AF_03/2024</v>
          </cell>
          <cell r="D3270" t="str">
            <v>UN</v>
          </cell>
          <cell r="E3270">
            <v>0</v>
          </cell>
        </row>
        <row r="3271">
          <cell r="B3271">
            <v>97050</v>
          </cell>
          <cell r="C3271" t="str">
            <v>TOTEN EM MADEIRA COM PLACA INDICATIVA POSICIONADA NO TERRENO. AF_03/2024</v>
          </cell>
          <cell r="D3271" t="str">
            <v>M2</v>
          </cell>
          <cell r="E3271">
            <v>0</v>
          </cell>
        </row>
        <row r="3272">
          <cell r="B3272">
            <v>95946</v>
          </cell>
          <cell r="C3272" t="str">
            <v>ARMAÇÃO DE ESCADA, DE UMA ESTRUTURA CONVENCIONAL DE CONCRETO ARMADO UTILIZANDO AÇO CA-50 DE 10,0 MM - MONTAGEM. AF_11/2020</v>
          </cell>
          <cell r="D3272" t="str">
            <v>KG</v>
          </cell>
          <cell r="E3272">
            <v>14.22</v>
          </cell>
        </row>
        <row r="3273">
          <cell r="B3273">
            <v>95947</v>
          </cell>
          <cell r="C3273" t="str">
            <v>ARMAÇÃO DE ESCADA, DE UMA ESTRUTURA CONVENCIONAL DE CONCRETO ARMADO UTILIZANDO AÇO CA-50 DE 12,5 MM - MONTAGEM. AF_11/2020</v>
          </cell>
          <cell r="D3273" t="str">
            <v>KG</v>
          </cell>
          <cell r="E3273">
            <v>10.49</v>
          </cell>
        </row>
        <row r="3274">
          <cell r="B3274">
            <v>95948</v>
          </cell>
          <cell r="C3274" t="str">
            <v>ARMAÇÃO DE ESCADA, DE UMA ESTRUTURA CONVENCIONAL DE CONCRETO ARMADO UTILIZANDO AÇO CA-50 DE 16,0 MM - MONTAGEM. AF_11/2020</v>
          </cell>
          <cell r="D3274" t="str">
            <v>KG</v>
          </cell>
          <cell r="E3274">
            <v>8.74</v>
          </cell>
        </row>
        <row r="3275">
          <cell r="B3275">
            <v>95944</v>
          </cell>
          <cell r="C3275" t="str">
            <v>ARMAÇÃO DE ESCADA, DE UMA ESTRUTURA CONVENCIONAL DE CONCRETO ARMADO UTILIZANDO AÇO CA-50 DE 6,3 MM - MONTAGEM. AF_11/2020</v>
          </cell>
          <cell r="D3275" t="str">
            <v>KG</v>
          </cell>
          <cell r="E3275">
            <v>24.62</v>
          </cell>
        </row>
        <row r="3276">
          <cell r="B3276">
            <v>95945</v>
          </cell>
          <cell r="C3276" t="str">
            <v>ARMAÇÃO DE ESCADA, DE UMA ESTRUTURA CONVENCIONAL DE CONCRETO ARMADO UTILIZANDO AÇO CA-50 DE 8,0 MM - MONTAGEM. AF_11/2020</v>
          </cell>
          <cell r="D3276" t="str">
            <v>KG</v>
          </cell>
          <cell r="E3276">
            <v>18.79</v>
          </cell>
        </row>
        <row r="3277">
          <cell r="B3277">
            <v>95943</v>
          </cell>
          <cell r="C3277" t="str">
            <v>ARMAÇÃO DE ESCADA, DE UMA ESTRUTURA CONVENCIONAL DE CONCRETO ARMADO UTILIZANDO AÇO CA-60 DE 5,0 MM - MONTAGEM. AF_11/2020</v>
          </cell>
          <cell r="D3277" t="str">
            <v>KG</v>
          </cell>
          <cell r="E3277">
            <v>28.08</v>
          </cell>
        </row>
        <row r="3278">
          <cell r="B3278">
            <v>102077</v>
          </cell>
          <cell r="C3278" t="str">
            <v>ESCADA EM CONCRETO ARMADO MOLDADO IN LOCO, FCK 25 MPA, COM 1 LANCE E LAJE CASCATA, FÔRMA EM CHAPA DE MADEIRA COMPENSADA RESINADA. AF_11/2020</v>
          </cell>
          <cell r="D3278" t="str">
            <v>M3</v>
          </cell>
          <cell r="E3278">
            <v>5896.35</v>
          </cell>
        </row>
        <row r="3279">
          <cell r="B3279">
            <v>102073</v>
          </cell>
          <cell r="C3279" t="str">
            <v>ESCADA EM CONCRETO ARMADO MOLDADO IN LOCO, FCK 25 MPA, COM 1 LANCE E LAJE PLANA, FÔRMA EM CHAPA DE MADEIRA COMPENSADA RESINADA. AF_11/2020</v>
          </cell>
          <cell r="D3279" t="str">
            <v>M3</v>
          </cell>
          <cell r="E3279">
            <v>4205.78</v>
          </cell>
        </row>
        <row r="3280">
          <cell r="B3280">
            <v>102079</v>
          </cell>
          <cell r="C3280" t="str">
            <v>ESCADA EM CONCRETO ARMADO MOLDADO IN LOCO, FCK 25 MPA, COM 2 LANCES EM L E LAJE CASCATA, FÔRMA EM CHAPA DE MADEIRA COMPENSADA RESINADA. AF_11/2020</v>
          </cell>
          <cell r="D3280" t="str">
            <v>M3</v>
          </cell>
          <cell r="E3280">
            <v>5770.05</v>
          </cell>
        </row>
        <row r="3281">
          <cell r="B3281">
            <v>102075</v>
          </cell>
          <cell r="C3281" t="str">
            <v>ESCADA EM CONCRETO ARMADO MOLDADO IN LOCO, FCK 25 MPA, COM 2 LANCES EM L E LAJE PLANA, FÔRMA EM CHAPA DE MADEIRA COMPENSADA RESINADA. AF_11/2020</v>
          </cell>
          <cell r="D3281" t="str">
            <v>M3</v>
          </cell>
          <cell r="E3281">
            <v>5194.49</v>
          </cell>
        </row>
        <row r="3282">
          <cell r="B3282">
            <v>102078</v>
          </cell>
          <cell r="C3282" t="str">
            <v>ESCADA EM CONCRETO ARMADO MOLDADO IN LOCO, FCK 25 MPA, COM 2 LANCES EM U E LAJE CASCATA, FÔRMA EM CHAPA DE MADEIRA COMPENSADA RESINADA. AF_11/2020</v>
          </cell>
          <cell r="D3282" t="str">
            <v>M3</v>
          </cell>
          <cell r="E3282">
            <v>6027.88</v>
          </cell>
        </row>
        <row r="3283">
          <cell r="B3283">
            <v>102074</v>
          </cell>
          <cell r="C3283" t="str">
            <v>ESCADA EM CONCRETO ARMADO MOLDADO IN LOCO, FCK 25 MPA, COM 2 LANCES EM U E LAJE PLANA, FÔRMA EM CHAPA DE MADEIRA COMPENSADA RESINADA. AF_11/2020</v>
          </cell>
          <cell r="D3283" t="str">
            <v>M3</v>
          </cell>
          <cell r="E3283">
            <v>5009.78</v>
          </cell>
        </row>
        <row r="3284">
          <cell r="B3284">
            <v>102080</v>
          </cell>
          <cell r="C3284" t="str">
            <v>ESCADA EM CONCRETO ARMADO MOLDADO IN LOCO, FCK 25 MPA, COM 2 LANCES EM X E LAJE CASCATA, FÔRMA EM CHAPA DE MADEIRA COMPENSADA RESINADA. AF_11/2020</v>
          </cell>
          <cell r="D3284" t="str">
            <v>M3</v>
          </cell>
          <cell r="E3284">
            <v>4986.37</v>
          </cell>
        </row>
        <row r="3285">
          <cell r="B3285">
            <v>102076</v>
          </cell>
          <cell r="C3285" t="str">
            <v>ESCADA EM CONCRETO ARMADO MOLDADO IN LOCO, FCK 25 MPA, COM 2 LANCES EM X E LAJE PLANA, FÔRMA EM CHAPA DE MADEIRA COMPENSADA RESINADA. AF_11/2020</v>
          </cell>
          <cell r="D3285" t="str">
            <v>M3</v>
          </cell>
          <cell r="E3285">
            <v>5298.59</v>
          </cell>
        </row>
        <row r="3286">
          <cell r="B3286">
            <v>102084</v>
          </cell>
          <cell r="C3286" t="str">
            <v>ESCADA HELICOIDAL EM AÇO GALVANIZADO, DIAMETRO DE 1,2 M, DOTADA DE GUARDA-CORPO, FIXADA COM CHUMBADOR MECÂNICO. AF_11/2020</v>
          </cell>
          <cell r="D3286" t="str">
            <v>M</v>
          </cell>
          <cell r="E3286">
            <v>0</v>
          </cell>
        </row>
        <row r="3287">
          <cell r="B3287">
            <v>102082</v>
          </cell>
          <cell r="C3287" t="str">
            <v>ESCADA TIPO MARINHEIRO EM TUBO ACO GALVANIZADO 1 1/2", COM GUARDA-CORPO, PARA ALTURAS MAIORES QUE 3 M, FIXADA COM CHUMBADOR MECÂNICO. AF_11/2020</v>
          </cell>
          <cell r="D3287" t="str">
            <v>M</v>
          </cell>
          <cell r="E3287">
            <v>0</v>
          </cell>
        </row>
        <row r="3288">
          <cell r="B3288">
            <v>102081</v>
          </cell>
          <cell r="C3288" t="str">
            <v>ESCADA TIPO MARINHEIRO EM TUBO ACO GALVANIZADO 1 1/2", SEM GUARDA-CORPO, FIXADA COM CHUMBADOR MECÂNICO. AF_11/2020</v>
          </cell>
          <cell r="D3288" t="str">
            <v>M</v>
          </cell>
          <cell r="E3288">
            <v>0</v>
          </cell>
        </row>
        <row r="3289">
          <cell r="B3289">
            <v>102092</v>
          </cell>
          <cell r="C3289" t="str">
            <v>ESCADA TIPO MARINHEIRO EM TUBO AÇO GALVANIZADO 1 1/2", COM GUARDA-CORPO, PARA ALTURAS DE ATÉ 3 M, FIXADA COM CHUMBADOR MECÂNICO. AF_11/2020</v>
          </cell>
          <cell r="D3289" t="str">
            <v>M</v>
          </cell>
          <cell r="E3289">
            <v>0</v>
          </cell>
        </row>
        <row r="3290">
          <cell r="B3290">
            <v>102089</v>
          </cell>
          <cell r="C3290" t="str">
            <v>FABRICAÇÃO DE FÔRMA PARA ESCADA DUPLA COM 2 LANCES EM "X" E LAJE CASCATA, EM CHAPA DE MADEIRA COMPENSADA PLASTIFICADA, E=18 MM. AF_11/2020</v>
          </cell>
          <cell r="D3290" t="str">
            <v>M2</v>
          </cell>
          <cell r="E3290">
            <v>194.71</v>
          </cell>
        </row>
        <row r="3291">
          <cell r="B3291">
            <v>102090</v>
          </cell>
          <cell r="C3291" t="str">
            <v>FABRICAÇÃO DE FÔRMA PARA ESCADA DUPLA COM 2 LANCES EM "X" E LAJE CASCATA, EM CHAPA DE MADEIRA COMPENSADA RESINADA, E= 17 MM. AF_11/2020</v>
          </cell>
          <cell r="D3291" t="str">
            <v>M2</v>
          </cell>
          <cell r="E3291">
            <v>147.93</v>
          </cell>
        </row>
        <row r="3292">
          <cell r="B3292">
            <v>102086</v>
          </cell>
          <cell r="C3292" t="str">
            <v>FABRICAÇÃO DE FÔRMA PARA ESCADA DUPLA COM 2 LANCES EM "X" E LAJE PLANA, EM CHAPA DE MADEIRA COMPENSADA PLASTIFICADA, E=18 MM. AF_11/2020</v>
          </cell>
          <cell r="D3292" t="str">
            <v>M2</v>
          </cell>
          <cell r="E3292">
            <v>202.57</v>
          </cell>
        </row>
        <row r="3293">
          <cell r="B3293">
            <v>102087</v>
          </cell>
          <cell r="C3293" t="str">
            <v>FABRICAÇÃO DE FÔRMA PARA ESCADA DUPLA COM 2 LANCES EM "X" E LAJE PLANA, EM CHAPA DE MADEIRA COMPENSADA RESINADA, E= 17 MM. AF_11/2020</v>
          </cell>
          <cell r="D3293" t="str">
            <v>M2</v>
          </cell>
          <cell r="E3293">
            <v>161.34</v>
          </cell>
        </row>
        <row r="3294">
          <cell r="B3294">
            <v>102091</v>
          </cell>
          <cell r="C3294" t="str">
            <v>FABRICAÇÃO DE FÔRMA PARA ESCADA DUPLA COM 2 LANCES EM X E LAJE CASCATA, EM MADEIRA SERRADA, E=25 MM. AF_11/2020</v>
          </cell>
          <cell r="D3294" t="str">
            <v>M2</v>
          </cell>
          <cell r="E3294">
            <v>389.59</v>
          </cell>
        </row>
        <row r="3295">
          <cell r="B3295">
            <v>102088</v>
          </cell>
          <cell r="C3295" t="str">
            <v>FABRICAÇÃO DE FÔRMA PARA ESCADA DUPLA COM 2 LANCES EM X E LAJE PLANA, EM MADEIRA SERRADA, E=25 MM. AF_11/2020</v>
          </cell>
          <cell r="D3295" t="str">
            <v>M2</v>
          </cell>
          <cell r="E3295">
            <v>328.93</v>
          </cell>
        </row>
        <row r="3296">
          <cell r="B3296">
            <v>101997</v>
          </cell>
          <cell r="C3296" t="str">
            <v>FABRICAÇÃO DE FÔRMA PARA ESCADAS, COM 1 LANCE E LAJE CASCATA, EM CHAPA DE MADEIRA COMPENSADA PLASTIFICADA, E=18 MM. AF_11/2020</v>
          </cell>
          <cell r="D3296" t="str">
            <v>M2</v>
          </cell>
          <cell r="E3296">
            <v>206.06</v>
          </cell>
        </row>
        <row r="3297">
          <cell r="B3297">
            <v>101998</v>
          </cell>
          <cell r="C3297" t="str">
            <v>FABRICAÇÃO DE FÔRMA PARA ESCADAS, COM 1 LANCE E LAJE CASCATA, EM CHAPA DE MADEIRA COMPENSADA RESINADA, E= 17 MM. AF_11/2020</v>
          </cell>
          <cell r="D3297" t="str">
            <v>M2</v>
          </cell>
          <cell r="E3297">
            <v>156.62</v>
          </cell>
        </row>
        <row r="3298">
          <cell r="B3298">
            <v>101999</v>
          </cell>
          <cell r="C3298" t="str">
            <v>FABRICAÇÃO DE FÔRMA PARA ESCADAS, COM 1 LANCE E LAJE CASCATA, EM MADEIRA SERRADA, E=25 MM. AF_11/2020</v>
          </cell>
          <cell r="D3298" t="str">
            <v>M2</v>
          </cell>
          <cell r="E3298">
            <v>462.56</v>
          </cell>
        </row>
        <row r="3299">
          <cell r="B3299">
            <v>101994</v>
          </cell>
          <cell r="C3299" t="str">
            <v>FABRICAÇÃO DE FÔRMA PARA ESCADAS, COM 1 LANCE E LAJE PLANA, EM CHAPA DE MADEIRA COMPENSADA PLASTIFICADA, E=18 MM. AF_11/2020</v>
          </cell>
          <cell r="D3299" t="str">
            <v>M2</v>
          </cell>
          <cell r="E3299">
            <v>210.61</v>
          </cell>
        </row>
        <row r="3300">
          <cell r="B3300">
            <v>101995</v>
          </cell>
          <cell r="C3300" t="str">
            <v>FABRICAÇÃO DE FÔRMA PARA ESCADAS, COM 1 LANCE E LAJE PLANA, EM CHAPA DE MADEIRA COMPENSADA RESINADA, E= 17 MM. AF_11/2020</v>
          </cell>
          <cell r="D3300" t="str">
            <v>M2</v>
          </cell>
          <cell r="E3300">
            <v>166.52</v>
          </cell>
        </row>
        <row r="3301">
          <cell r="B3301">
            <v>101996</v>
          </cell>
          <cell r="C3301" t="str">
            <v>FABRICAÇÃO DE FÔRMA PARA ESCADAS, COM 1 LANCE E LAJE PLANA, EM MADEIRA SERRADA, E=25 MM. AF_11/2020</v>
          </cell>
          <cell r="D3301" t="str">
            <v>M2</v>
          </cell>
          <cell r="E3301">
            <v>354.19</v>
          </cell>
        </row>
        <row r="3302">
          <cell r="B3302">
            <v>101991</v>
          </cell>
          <cell r="C3302" t="str">
            <v>FABRICAÇÃO DE FÔRMA PARA ESCADAS, COM 2 LANCES EM "L" E LAJE CASCATA, EM CHAPA DE MADEIRA COMPENSADA PLASTIFICADA, E=18 MM. AF_11/2020</v>
          </cell>
          <cell r="D3302" t="str">
            <v>M2</v>
          </cell>
          <cell r="E3302">
            <v>206.28</v>
          </cell>
        </row>
        <row r="3303">
          <cell r="B3303">
            <v>101992</v>
          </cell>
          <cell r="C3303" t="str">
            <v>FABRICAÇÃO DE FÔRMA PARA ESCADAS, COM 2 LANCES EM "L" E LAJE CASCATA, EM CHAPA DE MADEIRA COMPENSADA RESINADA, E= 17 MM. AF_11/2020</v>
          </cell>
          <cell r="D3303" t="str">
            <v>M2</v>
          </cell>
          <cell r="E3303">
            <v>157.94</v>
          </cell>
        </row>
        <row r="3304">
          <cell r="B3304">
            <v>101993</v>
          </cell>
          <cell r="C3304" t="str">
            <v>FABRICAÇÃO DE FÔRMA PARA ESCADAS, COM 2 LANCES EM "L" E LAJE CASCATA, EM MADEIRA SERRADA, E=25 MM. AF_11/2020</v>
          </cell>
          <cell r="D3304" t="str">
            <v>M2</v>
          </cell>
          <cell r="E3304">
            <v>430.94</v>
          </cell>
        </row>
        <row r="3305">
          <cell r="B3305">
            <v>101988</v>
          </cell>
          <cell r="C3305" t="str">
            <v>FABRICAÇÃO DE FÔRMA PARA ESCADAS, COM 2 LANCES EM "L" E LAJE PLANA, EM CHAPA DE MADEIRA COMPENSADA PLASTIFICADA, E=18 MM. AF_11/2020</v>
          </cell>
          <cell r="D3305" t="str">
            <v>M2</v>
          </cell>
          <cell r="E3305">
            <v>200.51</v>
          </cell>
        </row>
        <row r="3306">
          <cell r="B3306">
            <v>101989</v>
          </cell>
          <cell r="C3306" t="str">
            <v>FABRICAÇÃO DE FÔRMA PARA ESCADAS, COM 2 LANCES EM "L" E LAJE PLANA, EM CHAPA DE MADEIRA COMPENSADA RESINADA, E= 17 MM. AF_11/2020</v>
          </cell>
          <cell r="D3306" t="str">
            <v>M2</v>
          </cell>
          <cell r="E3306">
            <v>161.24</v>
          </cell>
        </row>
        <row r="3307">
          <cell r="B3307">
            <v>101990</v>
          </cell>
          <cell r="C3307" t="str">
            <v>FABRICAÇÃO DE FÔRMA PARA ESCADAS, COM 2 LANCES EM "L" E LAJE PLANA, EM MADEIRA SERRADA, E=25 MM. AF_11/2020</v>
          </cell>
          <cell r="D3307" t="str">
            <v>M2</v>
          </cell>
          <cell r="E3307">
            <v>328.8</v>
          </cell>
        </row>
        <row r="3308">
          <cell r="B3308">
            <v>101985</v>
          </cell>
          <cell r="C3308" t="str">
            <v>FABRICAÇÃO DE FÔRMA PARA ESCADAS, COM 2 LANCES EM "U" E LAJE CASCATA, EM CHAPA DE MADEIRA COMPENSADA PLASTIFICADA, E=18 MM. AF_11/2020</v>
          </cell>
          <cell r="D3308" t="str">
            <v>M2</v>
          </cell>
          <cell r="E3308">
            <v>203.56</v>
          </cell>
        </row>
        <row r="3309">
          <cell r="B3309">
            <v>101986</v>
          </cell>
          <cell r="C3309" t="str">
            <v>FABRICAÇÃO DE FÔRMA PARA ESCADAS, COM 2 LANCES EM "U" E LAJE CASCATA, EM CHAPA DE MADEIRA COMPENSADA RESINADA, E= 17 MM. AF_11/2020</v>
          </cell>
          <cell r="D3309" t="str">
            <v>M2</v>
          </cell>
          <cell r="E3309">
            <v>153</v>
          </cell>
        </row>
        <row r="3310">
          <cell r="B3310">
            <v>101987</v>
          </cell>
          <cell r="C3310" t="str">
            <v>FABRICAÇÃO DE FÔRMA PARA ESCADAS, COM 2 LANCES EM "U" E LAJE CASCATA, EM MADEIRA SERRADA, E=25 MM. AF_11/2020</v>
          </cell>
          <cell r="D3310" t="str">
            <v>M2</v>
          </cell>
          <cell r="E3310">
            <v>365.59</v>
          </cell>
        </row>
        <row r="3311">
          <cell r="B3311">
            <v>101969</v>
          </cell>
          <cell r="C3311" t="str">
            <v>FABRICAÇÃO DE FÔRMA PARA ESCADAS, COM 2 LANCES EM "U" E LAJE PLANA, EM CHAPA DE MADEIRA COMPENSADA PLASTIFICADA, E=18 MM. AF_11/2020</v>
          </cell>
          <cell r="D3311" t="str">
            <v>M2</v>
          </cell>
          <cell r="E3311">
            <v>190.8</v>
          </cell>
        </row>
        <row r="3312">
          <cell r="B3312">
            <v>101971</v>
          </cell>
          <cell r="C3312" t="str">
            <v>FABRICAÇÃO DE FÔRMA PARA ESCADAS, COM 2 LANCES EM "U" E LAJE PLANA, EM CHAPA DE MADEIRA COMPENSADA RESINADA, E= 17 MM. AF_11/2020</v>
          </cell>
          <cell r="D3312" t="str">
            <v>M2</v>
          </cell>
          <cell r="E3312">
            <v>151.02000000000001</v>
          </cell>
        </row>
        <row r="3313">
          <cell r="B3313">
            <v>101973</v>
          </cell>
          <cell r="C3313" t="str">
            <v>FABRICAÇÃO DE FÔRMA PARA ESCADAS, COM 2 LANCES EM "U" E LAJE PLANA, EM MADEIRA SERRADA, E=25 MM. AF_11/2020</v>
          </cell>
          <cell r="D3313" t="str">
            <v>M2</v>
          </cell>
          <cell r="E3313">
            <v>305.19</v>
          </cell>
        </row>
        <row r="3314">
          <cell r="B3314">
            <v>102072</v>
          </cell>
          <cell r="C3314" t="str">
            <v>MONTAGEM E DESMONTAGEM DE FÔRMA PARA ESCADA DUPLA COM 2 LANCES EM "X" E LAJE CASCATA, EM CHAPA DE MADEIRA COMPENSADA PLASTIFICADA, 10 UTILIZAÇÕES. AF_11/2020</v>
          </cell>
          <cell r="D3314" t="str">
            <v>M2</v>
          </cell>
          <cell r="E3314">
            <v>217.93</v>
          </cell>
        </row>
        <row r="3315">
          <cell r="B3315">
            <v>102070</v>
          </cell>
          <cell r="C3315" t="str">
            <v>MONTAGEM E DESMONTAGEM DE FÔRMA PARA ESCADA DUPLA COM 2 LANCES EM "X" E LAJE CASCATA, EM CHAPA DE MADEIRA COMPENSADA PLASTIFICADA, 6 UTILIZAÇÕES. AF_11/2020</v>
          </cell>
          <cell r="D3315" t="str">
            <v>M2</v>
          </cell>
          <cell r="E3315">
            <v>258.92</v>
          </cell>
        </row>
        <row r="3316">
          <cell r="B3316">
            <v>102071</v>
          </cell>
          <cell r="C3316" t="str">
            <v>MONTAGEM E DESMONTAGEM DE FÔRMA PARA ESCADA DUPLA COM 2 LANCES EM "X" E LAJE CASCATA, EM CHAPA DE MADEIRA COMPENSADA PLASTIFICADA, 8 UTILIZAÇÕES. AF_11/2020</v>
          </cell>
          <cell r="D3316" t="str">
            <v>M2</v>
          </cell>
          <cell r="E3316">
            <v>230.88</v>
          </cell>
        </row>
        <row r="3317">
          <cell r="B3317">
            <v>102068</v>
          </cell>
          <cell r="C3317" t="str">
            <v>MONTAGEM E DESMONTAGEM DE FÔRMA PARA ESCADA DUPLA COM 2 LANCES EM "X" E LAJE CASCATA, EM CHAPA DE MADEIRA COMPENSADA RESINADA, 2 UTILIZAÇÕES. AF_11/2020</v>
          </cell>
          <cell r="D3317" t="str">
            <v>M2</v>
          </cell>
          <cell r="E3317">
            <v>328.47</v>
          </cell>
        </row>
        <row r="3318">
          <cell r="B3318">
            <v>102069</v>
          </cell>
          <cell r="C3318" t="str">
            <v>MONTAGEM E DESMONTAGEM DE FÔRMA PARA ESCADA DUPLA COM 2 LANCES EM "X" E LAJE CASCATA, EM CHAPA DE MADEIRA COMPENSADA RESINADA, 4 UTILIZAÇÕES. AF_11/2020</v>
          </cell>
          <cell r="D3318" t="str">
            <v>M2</v>
          </cell>
          <cell r="E3318">
            <v>297.75</v>
          </cell>
        </row>
        <row r="3319">
          <cell r="B3319">
            <v>102066</v>
          </cell>
          <cell r="C3319" t="str">
            <v>MONTAGEM E DESMONTAGEM DE FÔRMA PARA ESCADA DUPLA COM 2 LANCES EM "X" E LAJE CASCATA, EM MADEIRA SERRADA, 1 UTILIZAÇÃO. AF_11/2020</v>
          </cell>
          <cell r="D3319" t="str">
            <v>M2</v>
          </cell>
          <cell r="E3319">
            <v>699.37</v>
          </cell>
        </row>
        <row r="3320">
          <cell r="B3320">
            <v>102067</v>
          </cell>
          <cell r="C3320" t="str">
            <v>MONTAGEM E DESMONTAGEM DE FÔRMA PARA ESCADA DUPLA COM 2 LANCES EM "X" E LAJE CASCATA, EM MADEIRA SERRADA, 2 UTILIZAÇÕES. AF_11/2020</v>
          </cell>
          <cell r="D3320" t="str">
            <v>M2</v>
          </cell>
          <cell r="E3320">
            <v>598.12</v>
          </cell>
        </row>
        <row r="3321">
          <cell r="B3321">
            <v>102065</v>
          </cell>
          <cell r="C3321" t="str">
            <v>MONTAGEM E DESMONTAGEM DE FÔRMA PARA ESCADA DUPLA COM 2 LANCES EM "X" E LAJE PLANA, EM CHAPA DE MADEIRA COMPENSADA PLASTIFICADA, 10 UTILIZAÇÕES. AF_11/2020</v>
          </cell>
          <cell r="D3321" t="str">
            <v>M2</v>
          </cell>
          <cell r="E3321">
            <v>228.61</v>
          </cell>
        </row>
        <row r="3322">
          <cell r="B3322">
            <v>102063</v>
          </cell>
          <cell r="C3322" t="str">
            <v>MONTAGEM E DESMONTAGEM DE FÔRMA PARA ESCADA DUPLA COM 2 LANCES EM "X" E LAJE PLANA, EM CHAPA DE MADEIRA COMPENSADA PLASTIFICADA, 6 UTILIZAÇÕES. AF_11/2020</v>
          </cell>
          <cell r="D3322" t="str">
            <v>M2</v>
          </cell>
          <cell r="E3322">
            <v>273.64</v>
          </cell>
        </row>
        <row r="3323">
          <cell r="B3323">
            <v>102064</v>
          </cell>
          <cell r="C3323" t="str">
            <v>MONTAGEM E DESMONTAGEM DE FÔRMA PARA ESCADA DUPLA COM 2 LANCES EM "X" E LAJE PLANA, EM CHAPA DE MADEIRA COMPENSADA PLASTIFICADA, 8 UTILIZAÇÕES. AF_11/2020</v>
          </cell>
          <cell r="D3323" t="str">
            <v>M2</v>
          </cell>
          <cell r="E3323">
            <v>244.74</v>
          </cell>
        </row>
        <row r="3324">
          <cell r="B3324">
            <v>102061</v>
          </cell>
          <cell r="C3324" t="str">
            <v>MONTAGEM E DESMONTAGEM DE FÔRMA PARA ESCADA DUPLA COM 2 LANCES EM "X" E LAJE PLANA, EM CHAPA DE MADEIRA COMPENSADA RESINADA, 2 UTILIZAÇÕES. AF_11/2020</v>
          </cell>
          <cell r="D3324" t="str">
            <v>M2</v>
          </cell>
          <cell r="E3324">
            <v>347.46</v>
          </cell>
        </row>
        <row r="3325">
          <cell r="B3325">
            <v>102062</v>
          </cell>
          <cell r="C3325" t="str">
            <v>MONTAGEM E DESMONTAGEM DE FÔRMA PARA ESCADA DUPLA COM 2 LANCES EM "X" E LAJE PLANA, EM CHAPA DE MADEIRA COMPENSADA RESINADA, 4 UTILIZAÇÕES. AF_11/2020</v>
          </cell>
          <cell r="D3325" t="str">
            <v>M2</v>
          </cell>
          <cell r="E3325">
            <v>317.87</v>
          </cell>
        </row>
        <row r="3326">
          <cell r="B3326">
            <v>102059</v>
          </cell>
          <cell r="C3326" t="str">
            <v>MONTAGEM E DESMONTAGEM DE FÔRMA PARA ESCADA DUPLA COM 2 LANCES EM "X" E LAJE PLANA, EM MADEIRA SERRADA, 1 UTILIZAÇÃO. AF_11/2020</v>
          </cell>
          <cell r="D3326" t="str">
            <v>M2</v>
          </cell>
          <cell r="E3326">
            <v>651.54999999999995</v>
          </cell>
        </row>
        <row r="3327">
          <cell r="B3327">
            <v>102060</v>
          </cell>
          <cell r="C3327" t="str">
            <v>MONTAGEM E DESMONTAGEM DE FÔRMA PARA ESCADA DUPLA COM 2 LANCES EM "X" E LAJE PLANA, EM MADEIRA SERRADA, 2 UTILIZAÇÕES. AF_11/2020</v>
          </cell>
          <cell r="D3327" t="str">
            <v>M2</v>
          </cell>
          <cell r="E3327">
            <v>545.21</v>
          </cell>
        </row>
        <row r="3328">
          <cell r="B3328">
            <v>102052</v>
          </cell>
          <cell r="C3328" t="str">
            <v>MONTAGEM E DESMONTAGEM DE FÔRMA PARA ESCADAS, COM 1 LANCE E LAJE CASCATA, EM CHAPA DE MADEIRA COMPENSADA PLASTIFICADA, 10 UTILIZAÇÕES. AF_11/2020</v>
          </cell>
          <cell r="D3328" t="str">
            <v>M2</v>
          </cell>
          <cell r="E3328">
            <v>229.1</v>
          </cell>
        </row>
        <row r="3329">
          <cell r="B3329">
            <v>102050</v>
          </cell>
          <cell r="C3329" t="str">
            <v>MONTAGEM E DESMONTAGEM DE FÔRMA PARA ESCADAS, COM 1 LANCE E LAJE CASCATA, EM CHAPA DE MADEIRA COMPENSADA PLASTIFICADA, 6 UTILIZAÇÕES. AF_11/2020</v>
          </cell>
          <cell r="D3329" t="str">
            <v>M2</v>
          </cell>
          <cell r="E3329">
            <v>276.77</v>
          </cell>
        </row>
        <row r="3330">
          <cell r="B3330">
            <v>102051</v>
          </cell>
          <cell r="C3330" t="str">
            <v>MONTAGEM E DESMONTAGEM DE FÔRMA PARA ESCADAS, COM 1 LANCE E LAJE CASCATA, EM CHAPA DE MADEIRA COMPENSADA PLASTIFICADA, 8 UTILIZAÇÕES. AF_11/2020</v>
          </cell>
          <cell r="D3330" t="str">
            <v>M2</v>
          </cell>
          <cell r="E3330">
            <v>246.2</v>
          </cell>
        </row>
        <row r="3331">
          <cell r="B3331">
            <v>102048</v>
          </cell>
          <cell r="C3331" t="str">
            <v>MONTAGEM E DESMONTAGEM DE FÔRMA PARA ESCADAS, COM 1 LANCE E LAJE CASCATA, EM CHAPA DE MADEIRA COMPENSADA RESINADA, 2 UTILIZAÇÕES. AF_11/2020</v>
          </cell>
          <cell r="D3331" t="str">
            <v>M2</v>
          </cell>
          <cell r="E3331">
            <v>361.51</v>
          </cell>
        </row>
        <row r="3332">
          <cell r="B3332">
            <v>102049</v>
          </cell>
          <cell r="C3332" t="str">
            <v>MONTAGEM E DESMONTAGEM DE FÔRMA PARA ESCADAS, COM 1 LANCE E LAJE CASCATA, EM CHAPA DE MADEIRA COMPENSADA RESINADA, 4 UTILIZAÇÕES. AF_11/2020</v>
          </cell>
          <cell r="D3332" t="str">
            <v>M2</v>
          </cell>
          <cell r="E3332">
            <v>318.66000000000003</v>
          </cell>
        </row>
        <row r="3333">
          <cell r="B3333">
            <v>102046</v>
          </cell>
          <cell r="C3333" t="str">
            <v>MONTAGEM E DESMONTAGEM DE FÔRMA PARA ESCADAS, COM 1 LANCE E LAJE CASCATA, EM MADEIRA SERRADA, 1 UTILIZAÇÃO. AF_11/2020</v>
          </cell>
          <cell r="D3333" t="str">
            <v>M2</v>
          </cell>
          <cell r="E3333">
            <v>795.41</v>
          </cell>
        </row>
        <row r="3334">
          <cell r="B3334">
            <v>102047</v>
          </cell>
          <cell r="C3334" t="str">
            <v>MONTAGEM E DESMONTAGEM DE FÔRMA PARA ESCADAS, COM 1 LANCE E LAJE CASCATA, EM MADEIRA SERRADA, 2 UTILIZAÇÕES. AF_11/2020</v>
          </cell>
          <cell r="D3334" t="str">
            <v>M2</v>
          </cell>
          <cell r="E3334">
            <v>676.89</v>
          </cell>
        </row>
        <row r="3335">
          <cell r="B3335">
            <v>102045</v>
          </cell>
          <cell r="C3335" t="str">
            <v>MONTAGEM E DESMONTAGEM DE FÔRMA PARA ESCADAS, COM 1 LANCE E LAJE PLANA, EM CHAPA DE MADEIRA COMPENSADA PLASTIFICADA, 10 UTILIZAÇÕES. AF_11/2020</v>
          </cell>
          <cell r="D3335" t="str">
            <v>M2</v>
          </cell>
          <cell r="E3335">
            <v>245.53</v>
          </cell>
        </row>
        <row r="3336">
          <cell r="B3336">
            <v>102043</v>
          </cell>
          <cell r="C3336" t="str">
            <v>MONTAGEM E DESMONTAGEM DE FÔRMA PARA ESCADAS, COM 1 LANCE E LAJE PLANA, EM CHAPA DE MADEIRA COMPENSADA PLASTIFICADA, 6 UTILIZAÇÕES. AF_11/2020</v>
          </cell>
          <cell r="D3336" t="str">
            <v>M2</v>
          </cell>
          <cell r="E3336">
            <v>291.87</v>
          </cell>
        </row>
        <row r="3337">
          <cell r="B3337">
            <v>102044</v>
          </cell>
          <cell r="C3337" t="str">
            <v>MONTAGEM E DESMONTAGEM DE FÔRMA PARA ESCADAS, COM 1 LANCE E LAJE PLANA, EM CHAPA DE MADEIRA COMPENSADA PLASTIFICADA, 8 UTILIZAÇÕES. AF_11/2020</v>
          </cell>
          <cell r="D3337" t="str">
            <v>M2</v>
          </cell>
          <cell r="E3337">
            <v>262.91000000000003</v>
          </cell>
        </row>
        <row r="3338">
          <cell r="B3338">
            <v>102041</v>
          </cell>
          <cell r="C3338" t="str">
            <v>MONTAGEM E DESMONTAGEM DE FÔRMA PARA ESCADAS, COM 1 LANCE E LAJE PLANA, EM CHAPA DE MADEIRA COMPENSADA RESINADA, 2 UTILIZAÇÕES. AF_11/2020</v>
          </cell>
          <cell r="D3338" t="str">
            <v>M2</v>
          </cell>
          <cell r="E3338">
            <v>378.6</v>
          </cell>
        </row>
        <row r="3339">
          <cell r="B3339">
            <v>102042</v>
          </cell>
          <cell r="C3339" t="str">
            <v>MONTAGEM E DESMONTAGEM DE FÔRMA PARA ESCADAS, COM 1 LANCE E LAJE PLANA, EM CHAPA DE MADEIRA COMPENSADA RESINADA, 4 UTILIZAÇÕES. AF_11/2020</v>
          </cell>
          <cell r="D3339" t="str">
            <v>M2</v>
          </cell>
          <cell r="E3339">
            <v>338.06</v>
          </cell>
        </row>
        <row r="3340">
          <cell r="B3340">
            <v>102039</v>
          </cell>
          <cell r="C3340" t="str">
            <v>MONTAGEM E DESMONTAGEM DE FÔRMA PARA ESCADAS, COM 1 LANCE E LAJE PLANA, EM MADEIRA SERRADA, 1 UTILIZAÇÃO. AF_11/2020</v>
          </cell>
          <cell r="D3340" t="str">
            <v>M2</v>
          </cell>
          <cell r="E3340">
            <v>705.26</v>
          </cell>
        </row>
        <row r="3341">
          <cell r="B3341">
            <v>102040</v>
          </cell>
          <cell r="C3341" t="str">
            <v>MONTAGEM E DESMONTAGEM DE FÔRMA PARA ESCADAS, COM 1 LANCE E LAJE PLANA, EM MADEIRA SERRADA, 2 UTILIZAÇÕES. AF_11/2020</v>
          </cell>
          <cell r="D3341" t="str">
            <v>M2</v>
          </cell>
          <cell r="E3341">
            <v>585.07000000000005</v>
          </cell>
        </row>
        <row r="3342">
          <cell r="B3342">
            <v>102038</v>
          </cell>
          <cell r="C3342" t="str">
            <v>MONTAGEM E DESMONTAGEM DE FÔRMA PARA ESCADAS, COM 2 LANCES EM "L" E LAJE CASCATA, EM CHAPA DE MADEIRA COMPENSADA PLASTIFICADA, 10 UTILIZAÇÕES. AF_11/2020</v>
          </cell>
          <cell r="D3342" t="str">
            <v>M2</v>
          </cell>
          <cell r="E3342">
            <v>240.53</v>
          </cell>
        </row>
        <row r="3343">
          <cell r="B3343">
            <v>102036</v>
          </cell>
          <cell r="C3343" t="str">
            <v>MONTAGEM E DESMONTAGEM DE FÔRMA PARA ESCADAS, COM 2 LANCES EM "L" E LAJE CASCATA, EM CHAPA DE MADEIRA COMPENSADA PLASTIFICADA, 6 UTILIZAÇÕES. AF_11/2020</v>
          </cell>
          <cell r="D3343" t="str">
            <v>M2</v>
          </cell>
          <cell r="E3343">
            <v>288.24</v>
          </cell>
        </row>
        <row r="3344">
          <cell r="B3344">
            <v>102037</v>
          </cell>
          <cell r="C3344" t="str">
            <v>MONTAGEM E DESMONTAGEM DE FÔRMA PARA ESCADAS, COM 2 LANCES EM "L" E LAJE CASCATA, EM CHAPA DE MADEIRA COMPENSADA PLASTIFICADA, 8 UTILIZAÇÕES. AF_11/2020</v>
          </cell>
          <cell r="D3344" t="str">
            <v>M2</v>
          </cell>
          <cell r="E3344">
            <v>257.64999999999998</v>
          </cell>
        </row>
        <row r="3345">
          <cell r="B3345">
            <v>102016</v>
          </cell>
          <cell r="C3345" t="str">
            <v>MONTAGEM E DESMONTAGEM DE FÔRMA PARA ESCADAS, COM 2 LANCES EM "L" E LAJE CASCATA, EM CHAPA DE MADEIRA COMPENSADA RESINADA, 2 UTILIZAÇÕES. AF_11/2020</v>
          </cell>
          <cell r="D3345" t="str">
            <v>M2</v>
          </cell>
          <cell r="E3345">
            <v>370.7</v>
          </cell>
        </row>
        <row r="3346">
          <cell r="B3346">
            <v>102017</v>
          </cell>
          <cell r="C3346" t="str">
            <v>MONTAGEM E DESMONTAGEM DE FÔRMA PARA ESCADAS, COM 2 LANCES EM "L" E LAJE CASCATA, EM CHAPA DE MADEIRA COMPENSADA RESINADA, 4 UTILIZAÇÕES. AF_11/2020</v>
          </cell>
          <cell r="D3346" t="str">
            <v>M2</v>
          </cell>
          <cell r="E3346">
            <v>332.28</v>
          </cell>
        </row>
        <row r="3347">
          <cell r="B3347">
            <v>102014</v>
          </cell>
          <cell r="C3347" t="str">
            <v>MONTAGEM E DESMONTAGEM DE FÔRMA PARA ESCADAS, COM 2 LANCES EM "L" E LAJE CASCATA, EM MADEIRA SERRADA, 1 UTILIZAÇÃO. AF_11/2020</v>
          </cell>
          <cell r="D3347" t="str">
            <v>M2</v>
          </cell>
          <cell r="E3347">
            <v>774.8</v>
          </cell>
        </row>
        <row r="3348">
          <cell r="B3348">
            <v>102015</v>
          </cell>
          <cell r="C3348" t="str">
            <v>MONTAGEM E DESMONTAGEM DE FÔRMA PARA ESCADAS, COM 2 LANCES EM "L" E LAJE CASCATA, EM MADEIRA SERRADA, 2 UTILIZAÇÕES. AF_11/2020</v>
          </cell>
          <cell r="D3348" t="str">
            <v>M2</v>
          </cell>
          <cell r="E3348">
            <v>647.46</v>
          </cell>
        </row>
        <row r="3349">
          <cell r="B3349">
            <v>102013</v>
          </cell>
          <cell r="C3349" t="str">
            <v>MONTAGEM E DESMONTAGEM DE FÔRMA PARA ESCADAS, COM 2 LANCES EM "L" E LAJE PLANA, EM CHAPA DE MADEIRA COMPENSADA PLASTIFICADA, 10 UTILIZAÇÕES. AF_11/2020</v>
          </cell>
          <cell r="D3349" t="str">
            <v>M2</v>
          </cell>
          <cell r="E3349">
            <v>248.61</v>
          </cell>
        </row>
        <row r="3350">
          <cell r="B3350">
            <v>102011</v>
          </cell>
          <cell r="C3350" t="str">
            <v>MONTAGEM E DESMONTAGEM DE FÔRMA PARA ESCADAS, COM 2 LANCES EM "L" E LAJE PLANA, EM CHAPA DE MADEIRA COMPENSADA PLASTIFICADA, 6 UTILIZAÇÕES. AF_11/2020</v>
          </cell>
          <cell r="D3350" t="str">
            <v>M2</v>
          </cell>
          <cell r="E3350">
            <v>295.33999999999997</v>
          </cell>
        </row>
        <row r="3351">
          <cell r="B3351">
            <v>102012</v>
          </cell>
          <cell r="C3351" t="str">
            <v>MONTAGEM E DESMONTAGEM DE FÔRMA PARA ESCADAS, COM 2 LANCES EM "L" E LAJE PLANA, EM CHAPA DE MADEIRA COMPENSADA PLASTIFICADA, 8 UTILIZAÇÕES. AF_11/2020</v>
          </cell>
          <cell r="D3351" t="str">
            <v>M2</v>
          </cell>
          <cell r="E3351">
            <v>265.38</v>
          </cell>
        </row>
        <row r="3352">
          <cell r="B3352">
            <v>102009</v>
          </cell>
          <cell r="C3352" t="str">
            <v>MONTAGEM E DESMONTAGEM DE FÔRMA PARA ESCADAS, COM 2 LANCES EM "L" E LAJE PLANA, EM CHAPA DE MADEIRA COMPENSADA RESINADA, 2 UTILIZAÇÕES. AF_11/2020</v>
          </cell>
          <cell r="D3352" t="str">
            <v>M2</v>
          </cell>
          <cell r="E3352">
            <v>380.46</v>
          </cell>
        </row>
        <row r="3353">
          <cell r="B3353">
            <v>102010</v>
          </cell>
          <cell r="C3353" t="str">
            <v>MONTAGEM E DESMONTAGEM DE FÔRMA PARA ESCADAS, COM 2 LANCES EM "L" E LAJE PLANA, EM CHAPA DE MADEIRA COMPENSADA RESINADA, 4 UTILIZAÇÕES. AF_11/2020</v>
          </cell>
          <cell r="D3353" t="str">
            <v>M2</v>
          </cell>
          <cell r="E3353">
            <v>343.17</v>
          </cell>
        </row>
        <row r="3354">
          <cell r="B3354">
            <v>102007</v>
          </cell>
          <cell r="C3354" t="str">
            <v>MONTAGEM E DESMONTAGEM DE FÔRMA PARA ESCADAS, COM 2 LANCES EM "L" E LAJE PLANA, EM MADEIRA SERRADA, 1 UTILIZAÇÃO. AF_11/2020</v>
          </cell>
          <cell r="D3354" t="str">
            <v>M2</v>
          </cell>
          <cell r="E3354">
            <v>671.22</v>
          </cell>
        </row>
        <row r="3355">
          <cell r="B3355">
            <v>102008</v>
          </cell>
          <cell r="C3355" t="str">
            <v>MONTAGEM E DESMONTAGEM DE FÔRMA PARA ESCADAS, COM 2 LANCES EM "L" E LAJE PLANA, EM MADEIRA SERRADA, 2 UTILIZAÇÕES. AF_11/2020</v>
          </cell>
          <cell r="D3355" t="str">
            <v>M2</v>
          </cell>
          <cell r="E3355">
            <v>558.44000000000005</v>
          </cell>
        </row>
        <row r="3356">
          <cell r="B3356">
            <v>102006</v>
          </cell>
          <cell r="C3356" t="str">
            <v>MONTAGEM E DESMONTAGEM DE FÔRMA PARA ESCADAS, COM 2 LANCES EM "U" E LAJE CASCATA, EM CHAPA DE MADEIRA COMPENSADA PLASTIFICADA, 10 UTILIZAÇÕES. AF_11/2020</v>
          </cell>
          <cell r="D3356" t="str">
            <v>M2</v>
          </cell>
          <cell r="E3356">
            <v>244.21</v>
          </cell>
        </row>
        <row r="3357">
          <cell r="B3357">
            <v>102004</v>
          </cell>
          <cell r="C3357" t="str">
            <v>MONTAGEM E DESMONTAGEM DE FÔRMA PARA ESCADAS, COM 2 LANCES EM "U" E LAJE CASCATA, EM CHAPA DE MADEIRA COMPENSADA PLASTIFICADA, 6 UTILIZAÇÕES. AF_11/2020</v>
          </cell>
          <cell r="D3357" t="str">
            <v>M2</v>
          </cell>
          <cell r="E3357">
            <v>293.49</v>
          </cell>
        </row>
        <row r="3358">
          <cell r="B3358">
            <v>102005</v>
          </cell>
          <cell r="C3358" t="str">
            <v>MONTAGEM E DESMONTAGEM DE FÔRMA PARA ESCADAS, COM 2 LANCES EM "U" E LAJE CASCATA, EM CHAPA DE MADEIRA COMPENSADA PLASTIFICADA, 8 UTILIZAÇÕES. AF_11/2020</v>
          </cell>
          <cell r="D3358" t="str">
            <v>M2</v>
          </cell>
          <cell r="E3358">
            <v>263.2</v>
          </cell>
        </row>
        <row r="3359">
          <cell r="B3359">
            <v>102002</v>
          </cell>
          <cell r="C3359" t="str">
            <v>MONTAGEM E DESMONTAGEM DE FÔRMA PARA ESCADAS, COM 2 LANCES EM "U" E LAJE CASCATA, EM CHAPA DE MADEIRA COMPENSADA RESINADA, 2 UTILIZAÇÕES. AF_11/2020</v>
          </cell>
          <cell r="D3359" t="str">
            <v>M2</v>
          </cell>
          <cell r="E3359">
            <v>371.12</v>
          </cell>
        </row>
        <row r="3360">
          <cell r="B3360">
            <v>102003</v>
          </cell>
          <cell r="C3360" t="str">
            <v>MONTAGEM E DESMONTAGEM DE FÔRMA PARA ESCADAS, COM 2 LANCES EM "U" E LAJE CASCATA, EM CHAPA DE MADEIRA COMPENSADA RESINADA, 4 UTILIZAÇÕES. AF_11/2020</v>
          </cell>
          <cell r="D3360" t="str">
            <v>M2</v>
          </cell>
          <cell r="E3360">
            <v>335.08</v>
          </cell>
        </row>
        <row r="3361">
          <cell r="B3361">
            <v>102000</v>
          </cell>
          <cell r="C3361" t="str">
            <v>MONTAGEM E DESMONTAGEM DE FÔRMA PARA ESCADAS, COM 2 LANCES EM "U" E LAJE CASCATA, EM MADEIRA SERRADA, 1 UTILIZAÇÃO. AF_11/2020</v>
          </cell>
          <cell r="D3361" t="str">
            <v>M2</v>
          </cell>
          <cell r="E3361">
            <v>708.95</v>
          </cell>
        </row>
        <row r="3362">
          <cell r="B3362">
            <v>102001</v>
          </cell>
          <cell r="C3362" t="str">
            <v>MONTAGEM E DESMONTAGEM DE FÔRMA PARA ESCADAS, COM 2 LANCES EM "U" E LAJE CASCATA, EM MADEIRA SERRADA, 2 UTILIZAÇÕES. AF_11/2020</v>
          </cell>
          <cell r="D3362" t="str">
            <v>M2</v>
          </cell>
          <cell r="E3362">
            <v>609.64</v>
          </cell>
        </row>
        <row r="3363">
          <cell r="B3363">
            <v>101983</v>
          </cell>
          <cell r="C3363" t="str">
            <v>MONTAGEM E DESMONTAGEM DE FÔRMA PARA ESCADAS, COM 2 LANCES EM "U" E LAJE PLANA, EM CHAPA DE MADEIRA COMPENSADA PLASTIFICADA, 10 UTILIZAÇÕES. AF_11/2020</v>
          </cell>
          <cell r="D3363" t="str">
            <v>M2</v>
          </cell>
          <cell r="E3363">
            <v>251.89</v>
          </cell>
        </row>
        <row r="3364">
          <cell r="B3364">
            <v>101981</v>
          </cell>
          <cell r="C3364" t="str">
            <v>MONTAGEM E DESMONTAGEM DE FÔRMA PARA ESCADAS, COM 2 LANCES EM "U" E LAJE PLANA, EM CHAPA DE MADEIRA COMPENSADA PLASTIFICADA, 6 UTILIZAÇÕES. AF_11/2020</v>
          </cell>
          <cell r="D3364" t="str">
            <v>M2</v>
          </cell>
          <cell r="E3364">
            <v>298.87</v>
          </cell>
        </row>
        <row r="3365">
          <cell r="B3365">
            <v>101982</v>
          </cell>
          <cell r="C3365" t="str">
            <v>MONTAGEM E DESMONTAGEM DE FÔRMA PARA ESCADAS, COM 2 LANCES EM "U" E LAJE PLANA, EM CHAPA DE MADEIRA COMPENSADA PLASTIFICADA, 8 UTILIZAÇÕES. AF_11/2020</v>
          </cell>
          <cell r="D3365" t="str">
            <v>M2</v>
          </cell>
          <cell r="E3365">
            <v>269.99</v>
          </cell>
        </row>
        <row r="3366">
          <cell r="B3366">
            <v>101977</v>
          </cell>
          <cell r="C3366" t="str">
            <v>MONTAGEM E DESMONTAGEM DE FÔRMA PARA ESCADAS, COM 2 LANCES EM "U" E LAJE PLANA, EM CHAPA DE MADEIRA COMPENSADA RESINADA, 2 UTILIZAÇÕES. AF_11/2020</v>
          </cell>
          <cell r="D3366" t="str">
            <v>M2</v>
          </cell>
          <cell r="E3366">
            <v>377.79</v>
          </cell>
        </row>
        <row r="3367">
          <cell r="B3367">
            <v>101980</v>
          </cell>
          <cell r="C3367" t="str">
            <v>MONTAGEM E DESMONTAGEM DE FÔRMA PARA ESCADAS, COM 2 LANCES EM "U" E LAJE PLANA, EM CHAPA DE MADEIRA COMPENSADA RESINADA, 4 UTILIZAÇÕES. AF_11/2020</v>
          </cell>
          <cell r="D3367" t="str">
            <v>M2</v>
          </cell>
          <cell r="E3367">
            <v>343.77</v>
          </cell>
        </row>
        <row r="3368">
          <cell r="B3368">
            <v>101974</v>
          </cell>
          <cell r="C3368" t="str">
            <v>MONTAGEM E DESMONTAGEM DE FÔRMA PARA ESCADAS, COM 2 LANCES EM "U" E LAJE PLANA, EM MADEIRA SERRADA, 1 UTILIZAÇÃO. AF_11/2020</v>
          </cell>
          <cell r="D3368" t="str">
            <v>M2</v>
          </cell>
          <cell r="E3368">
            <v>673.46</v>
          </cell>
        </row>
        <row r="3369">
          <cell r="B3369">
            <v>101975</v>
          </cell>
          <cell r="C3369" t="str">
            <v>MONTAGEM E DESMONTAGEM DE FÔRMA PARA ESCADAS, COM 2 LANCES EM "U" E LAJE PLANA, EM MADEIRA SERRADA, 2 UTILIZAÇÕES. AF_11/2020</v>
          </cell>
          <cell r="D3369" t="str">
            <v>M2</v>
          </cell>
          <cell r="E3369">
            <v>570.49</v>
          </cell>
        </row>
        <row r="3370">
          <cell r="B3370">
            <v>101114</v>
          </cell>
          <cell r="C3370" t="str">
            <v>ESCAVAÇÃO HORIZONTAL EM SOLO DE 1A CATEGORIA COM TRATOR DE ESTEIRAS (100HP/LÂMINA: 2,19M3). AF_07/2020</v>
          </cell>
          <cell r="D3370" t="str">
            <v>M3</v>
          </cell>
          <cell r="E3370">
            <v>5</v>
          </cell>
        </row>
        <row r="3371">
          <cell r="B3371">
            <v>101118</v>
          </cell>
          <cell r="C3371" t="str">
            <v>ESCAVAÇÃO HORIZONTAL EM SOLO DE 1A CATEGORIA COM TRATOR DE ESTEIRAS (125HP/LÂMINA: 2,70M3). AF_07/2020</v>
          </cell>
          <cell r="D3371" t="str">
            <v>M3</v>
          </cell>
          <cell r="E3371">
            <v>4.28</v>
          </cell>
        </row>
        <row r="3372">
          <cell r="B3372">
            <v>101115</v>
          </cell>
          <cell r="C3372" t="str">
            <v>ESCAVAÇÃO HORIZONTAL EM SOLO DE 1A CATEGORIA COM TRATOR DE ESTEIRAS (150HP/LÂMINA: 3,18M3). AF_07/2020</v>
          </cell>
          <cell r="D3372" t="str">
            <v>M3</v>
          </cell>
          <cell r="E3372">
            <v>4.12</v>
          </cell>
        </row>
        <row r="3373">
          <cell r="B3373">
            <v>101116</v>
          </cell>
          <cell r="C3373" t="str">
            <v>ESCAVAÇÃO HORIZONTAL EM SOLO DE 1A CATEGORIA COM TRATOR DE ESTEIRAS (170HP/LÂMINA: 5,20M3). AF_07/2020</v>
          </cell>
          <cell r="D3373" t="str">
            <v>M3</v>
          </cell>
          <cell r="E3373">
            <v>2.57</v>
          </cell>
        </row>
        <row r="3374">
          <cell r="B3374">
            <v>101117</v>
          </cell>
          <cell r="C3374" t="str">
            <v>ESCAVAÇÃO HORIZONTAL EM SOLO DE 1A CATEGORIA COM TRATOR DE ESTEIRAS (347HP/LÂMINA: 8,70M3). AF_07/2020</v>
          </cell>
          <cell r="D3374" t="str">
            <v>M3</v>
          </cell>
          <cell r="E3374">
            <v>3.43</v>
          </cell>
        </row>
        <row r="3375">
          <cell r="B3375">
            <v>101124</v>
          </cell>
          <cell r="C3375" t="str">
            <v>ESCAVAÇÃO HORIZONTAL, INCLUINDO CARGA E DESCARGA EM SOLO DE 1A CATEGORIA COM TRATOR DE ESTEIRAS (100HP/LÂMINA: 2,19M3). AF_07/2020</v>
          </cell>
          <cell r="D3375" t="str">
            <v>M3</v>
          </cell>
          <cell r="E3375">
            <v>16.3</v>
          </cell>
        </row>
        <row r="3376">
          <cell r="B3376">
            <v>101128</v>
          </cell>
          <cell r="C3376" t="str">
            <v>ESCAVAÇÃO HORIZONTAL, INCLUINDO CARGA E DESCARGA EM SOLO DE 1A CATEGORIA COM TRATOR DE ESTEIRAS (125HP/LÂMINA: 2,70M3). AF_07/2020</v>
          </cell>
          <cell r="D3376" t="str">
            <v>M3</v>
          </cell>
          <cell r="E3376">
            <v>15.58</v>
          </cell>
        </row>
        <row r="3377">
          <cell r="B3377">
            <v>101125</v>
          </cell>
          <cell r="C3377" t="str">
            <v>ESCAVAÇÃO HORIZONTAL, INCLUINDO CARGA E DESCARGA EM SOLO DE 1A CATEGORIA COM TRATOR DE ESTEIRAS (150HP/LÂMINA: 3,18M3). AF_07/2020</v>
          </cell>
          <cell r="D3377" t="str">
            <v>M3</v>
          </cell>
          <cell r="E3377">
            <v>15.42</v>
          </cell>
        </row>
        <row r="3378">
          <cell r="B3378">
            <v>101126</v>
          </cell>
          <cell r="C3378" t="str">
            <v>ESCAVAÇÃO HORIZONTAL, INCLUINDO CARGA E DESCARGA EM SOLO DE 1A CATEGORIA COM TRATOR DE ESTEIRAS (170HP/LÂMINA: 5,20M3). AF_07/2020</v>
          </cell>
          <cell r="D3378" t="str">
            <v>M3</v>
          </cell>
          <cell r="E3378">
            <v>13.86</v>
          </cell>
        </row>
        <row r="3379">
          <cell r="B3379">
            <v>101127</v>
          </cell>
          <cell r="C3379" t="str">
            <v>ESCAVAÇÃO HORIZONTAL, INCLUINDO CARGA E DESCARGA EM SOLO DE 1A CATEGORIA COM TRATOR DE ESTEIRAS (347HP/LÂMINA: 8,70M3). AF_07/2020</v>
          </cell>
          <cell r="D3379" t="str">
            <v>M3</v>
          </cell>
          <cell r="E3379">
            <v>14.73</v>
          </cell>
        </row>
        <row r="3380">
          <cell r="B3380">
            <v>101134</v>
          </cell>
          <cell r="C3380" t="str">
            <v>ESCAVAÇÃO HORIZONTAL, INCLUINDO CARGA, DESCARGA E TRANSPORTE EM SOLO DE 1A CATEGORIA COM TRATOR DE ESTEIRAS (100HP/LÂMINA: 2,19M3) E CAMINHÃO BASCULANTE DE 10M3, DMT ATÉ 200M. AF_07/2020</v>
          </cell>
          <cell r="D3380" t="str">
            <v>M3</v>
          </cell>
          <cell r="E3380">
            <v>17.09</v>
          </cell>
        </row>
        <row r="3381">
          <cell r="B3381">
            <v>101144</v>
          </cell>
          <cell r="C3381" t="str">
            <v>ESCAVAÇÃO HORIZONTAL, INCLUINDO CARGA, DESCARGA E TRANSPORTE EM SOLO DE 1A CATEGORIA COM TRATOR DE ESTEIRAS (100HP/LÂMINA: 2,19M3) E CAMINHÃO BASCULANTE DE 14M3, DMT ATÉ 200M. AF_07/2020</v>
          </cell>
          <cell r="D3381" t="str">
            <v>M3</v>
          </cell>
          <cell r="E3381">
            <v>16.87</v>
          </cell>
        </row>
        <row r="3382">
          <cell r="B3382">
            <v>101138</v>
          </cell>
          <cell r="C3382" t="str">
            <v>ESCAVAÇÃO HORIZONTAL, INCLUINDO CARGA, DESCARGA E TRANSPORTE EM SOLO DE 1A CATEGORIA COM TRATOR DE ESTEIRAS (125HP/LÂMINA: 2,70M3) E CAMINHÃO BASCULANTE DE 10M3, DMT ATÉ 200M. AF_07/2020</v>
          </cell>
          <cell r="D3382" t="str">
            <v>M3</v>
          </cell>
          <cell r="E3382">
            <v>16.37</v>
          </cell>
        </row>
        <row r="3383">
          <cell r="B3383">
            <v>101148</v>
          </cell>
          <cell r="C3383" t="str">
            <v>ESCAVAÇÃO HORIZONTAL, INCLUINDO CARGA, DESCARGA E TRANSPORTE EM SOLO DE 1A CATEGORIA COM TRATOR DE ESTEIRAS (125HP/LÂMINA: 2,70M3) E CAMINHÃO BASCULANTE DE 14M3, DMT ATÉ 200M. AF_07/2020</v>
          </cell>
          <cell r="D3383" t="str">
            <v>M3</v>
          </cell>
          <cell r="E3383">
            <v>16.149999999999999</v>
          </cell>
        </row>
        <row r="3384">
          <cell r="B3384">
            <v>101135</v>
          </cell>
          <cell r="C3384" t="str">
            <v>ESCAVAÇÃO HORIZONTAL, INCLUINDO CARGA, DESCARGA E TRANSPORTE EM SOLO DE 1A CATEGORIA COM TRATOR DE ESTEIRAS (150HP/LÂMINA: 3,18M3) E CAMINHÃO BASCULANTE DE 10M3, DMT ATÉ 200M AF_07/2020</v>
          </cell>
          <cell r="D3384" t="str">
            <v>M3</v>
          </cell>
          <cell r="E3384">
            <v>16.21</v>
          </cell>
        </row>
        <row r="3385">
          <cell r="B3385">
            <v>101145</v>
          </cell>
          <cell r="C3385" t="str">
            <v>ESCAVAÇÃO HORIZONTAL, INCLUINDO CARGA, DESCARGA E TRANSPORTE EM SOLO DE 1A CATEGORIA COM TRATOR DE ESTEIRAS (150HP/LÂMINA: 3,18M3) E CAMINHÃO BASCULANTE DE 14M3, DMT ATÉ 200M. AF_07/2020</v>
          </cell>
          <cell r="D3385" t="str">
            <v>M3</v>
          </cell>
          <cell r="E3385">
            <v>15.99</v>
          </cell>
        </row>
        <row r="3386">
          <cell r="B3386">
            <v>101136</v>
          </cell>
          <cell r="C3386" t="str">
            <v>ESCAVAÇÃO HORIZONTAL, INCLUINDO CARGA, DESCARGA E TRANSPORTE EM SOLO DE 1A CATEGORIA COM TRATOR DE ESTEIRAS (170HP/LÂMINA: 5,20M3) E CAMINHÃO BASCULANTE DE 10M3, DMT ATÉ 200M. AF_07/2020</v>
          </cell>
          <cell r="D3386" t="str">
            <v>M3</v>
          </cell>
          <cell r="E3386">
            <v>14.66</v>
          </cell>
        </row>
        <row r="3387">
          <cell r="B3387">
            <v>101146</v>
          </cell>
          <cell r="C3387" t="str">
            <v>ESCAVAÇÃO HORIZONTAL, INCLUINDO CARGA, DESCARGA E TRANSPORTE EM SOLO DE 1A CATEGORIA COM TRATOR DE ESTEIRAS (170HP/LÂMINA: 5,20M3) E CAMINHÃO BASCULANTE DE 14M3, DMT ATÉ 200M. AF_07/2020</v>
          </cell>
          <cell r="D3387" t="str">
            <v>M3</v>
          </cell>
          <cell r="E3387">
            <v>14.44</v>
          </cell>
        </row>
        <row r="3388">
          <cell r="B3388">
            <v>101137</v>
          </cell>
          <cell r="C3388" t="str">
            <v>ESCAVAÇÃO HORIZONTAL, INCLUINDO CARGA, DESCARGA E TRANSPORTE EM SOLO DE 1A CATEGORIA COM TRATOR DE ESTEIRAS (347HP/LÂMINA: 8,70M3) E CAMINHÃO BASCULANTE DE 10M3, DMT ATÉ 200M. AF_07/2020</v>
          </cell>
          <cell r="D3388" t="str">
            <v>M3</v>
          </cell>
          <cell r="E3388">
            <v>15.52</v>
          </cell>
        </row>
        <row r="3389">
          <cell r="B3389">
            <v>101147</v>
          </cell>
          <cell r="C3389" t="str">
            <v>ESCAVAÇÃO HORIZONTAL, INCLUINDO CARGA, DESCARGA E TRANSPORTE EM SOLO DE 1A CATEGORIA COM TRATOR DE ESTEIRAS (347HP/LÂMINA: 8,70M3) E CAMINHÃO BASCULANTE DE 14M3, DMT ATÉ 200M. AF_07/2020</v>
          </cell>
          <cell r="D3389" t="str">
            <v>M3</v>
          </cell>
          <cell r="E3389">
            <v>15.3</v>
          </cell>
        </row>
        <row r="3390">
          <cell r="B3390">
            <v>101119</v>
          </cell>
          <cell r="C3390" t="str">
            <v>ESCAVAÇÃO HORIZONTAL, INCLUINDO ESCARIFICAÇÃO EM SOLO DE 2A CATEGORIA COM TRATOR DE ESTEIRAS (100HP/LÂMINA: 2,19M3). AF_07/2020</v>
          </cell>
          <cell r="D3390" t="str">
            <v>M3</v>
          </cell>
          <cell r="E3390">
            <v>9.5399999999999991</v>
          </cell>
        </row>
        <row r="3391">
          <cell r="B3391">
            <v>101123</v>
          </cell>
          <cell r="C3391" t="str">
            <v>ESCAVAÇÃO HORIZONTAL, INCLUINDO ESCARIFICAÇÃO EM SOLO DE 2A CATEGORIA COM TRATOR DE ESTEIRAS (125HP/LÂMINA: 2,70M3). AF_07/2020</v>
          </cell>
          <cell r="D3391" t="str">
            <v>M3</v>
          </cell>
          <cell r="E3391">
            <v>8.18</v>
          </cell>
        </row>
        <row r="3392">
          <cell r="B3392">
            <v>101120</v>
          </cell>
          <cell r="C3392" t="str">
            <v>ESCAVAÇÃO HORIZONTAL, INCLUINDO ESCARIFICAÇÃO EM SOLO DE 2A CATEGORIA COM TRATOR DE ESTEIRAS (150HP/LÂMINA: 3,18M3). AF_07/2020</v>
          </cell>
          <cell r="D3392" t="str">
            <v>M3</v>
          </cell>
          <cell r="E3392">
            <v>7.89</v>
          </cell>
        </row>
        <row r="3393">
          <cell r="B3393">
            <v>101121</v>
          </cell>
          <cell r="C3393" t="str">
            <v>ESCAVAÇÃO HORIZONTAL, INCLUINDO ESCARIFICAÇÃO EM SOLO DE 2A CATEGORIA COM TRATOR DE ESTEIRAS (170HP/LÂMINA: 5,20M3). AF_07/2020</v>
          </cell>
          <cell r="D3393" t="str">
            <v>M3</v>
          </cell>
          <cell r="E3393">
            <v>4.93</v>
          </cell>
        </row>
        <row r="3394">
          <cell r="B3394">
            <v>101122</v>
          </cell>
          <cell r="C3394" t="str">
            <v>ESCAVAÇÃO HORIZONTAL, INCLUINDO ESCARIFICAÇÃO EM SOLO DE 2A CATEGORIA COM TRATOR DE ESTEIRAS (347HP/LÂMINA: 8,70M3). AF_07/2020</v>
          </cell>
          <cell r="D3394" t="str">
            <v>M3</v>
          </cell>
          <cell r="E3394">
            <v>6.54</v>
          </cell>
        </row>
        <row r="3395">
          <cell r="B3395">
            <v>101129</v>
          </cell>
          <cell r="C3395" t="str">
            <v>ESCAVAÇÃO HORIZONTAL, INCLUINDO ESCARIFICAÇÃO, CARGA E DESCARGA EM SOLO DE 2A CATEGORIA COM TRATOR DE ESTEIRAS (100HP/LÂMINA: 2,19M3). AF_07/2020</v>
          </cell>
          <cell r="D3395" t="str">
            <v>M3</v>
          </cell>
          <cell r="E3395">
            <v>21.29</v>
          </cell>
        </row>
        <row r="3396">
          <cell r="B3396">
            <v>101133</v>
          </cell>
          <cell r="C3396" t="str">
            <v>ESCAVAÇÃO HORIZONTAL, INCLUINDO ESCARIFICAÇÃO, CARGA E DESCARGA EM SOLO DE 2A CATEGORIA COM TRATOR DE ESTEIRAS (125HP/LÂMINA: 2,70M3). AF_07/2020</v>
          </cell>
          <cell r="D3396" t="str">
            <v>M3</v>
          </cell>
          <cell r="E3396">
            <v>19.93</v>
          </cell>
        </row>
        <row r="3397">
          <cell r="B3397">
            <v>101130</v>
          </cell>
          <cell r="C3397" t="str">
            <v>ESCAVAÇÃO HORIZONTAL, INCLUINDO ESCARIFICAÇÃO, CARGA E DESCARGA EM SOLO DE 2A CATEGORIA COM TRATOR DE ESTEIRAS (150HP/LÂMINA: 3,18M3). AF_07/2020</v>
          </cell>
          <cell r="D3397" t="str">
            <v>M3</v>
          </cell>
          <cell r="E3397">
            <v>19.64</v>
          </cell>
        </row>
        <row r="3398">
          <cell r="B3398">
            <v>101131</v>
          </cell>
          <cell r="C3398" t="str">
            <v>ESCAVAÇÃO HORIZONTAL, INCLUINDO ESCARIFICAÇÃO, CARGA E DESCARGA EM SOLO DE 2A CATEGORIA COM TRATOR DE ESTEIRAS (170HP/LÂMINA: 5,20M3). AF_07/2020</v>
          </cell>
          <cell r="D3398" t="str">
            <v>M3</v>
          </cell>
          <cell r="E3398">
            <v>16.68</v>
          </cell>
        </row>
        <row r="3399">
          <cell r="B3399">
            <v>101132</v>
          </cell>
          <cell r="C3399" t="str">
            <v>ESCAVAÇÃO HORIZONTAL, INCLUINDO ESCARIFICAÇÃO, CARGA E DESCARGA EM SOLO DE 2A CATEGORIA COM TRATOR DE ESTEIRAS (347HP/LÂMINA: 8,70M3). AF_07/2020</v>
          </cell>
          <cell r="D3399" t="str">
            <v>M3</v>
          </cell>
          <cell r="E3399">
            <v>18.29</v>
          </cell>
        </row>
        <row r="3400">
          <cell r="B3400">
            <v>101139</v>
          </cell>
          <cell r="C3400" t="str">
            <v>ESCAVAÇÃO HORIZONTAL, INCLUINDO ESCARIFICAÇÃO, CARGA, DESCARGA E TRANSPORTE EM SOLO DE 2A CATEGORIA COM TRATOR DE ESTEIRAS (100HP/LÂMINA: 2,19M3) E CAMINHÃO BASCULANTE DE 10M3, DMT ATÉ 200M. AF_07/2020</v>
          </cell>
          <cell r="D3400" t="str">
            <v>M3</v>
          </cell>
          <cell r="E3400">
            <v>22.11</v>
          </cell>
        </row>
        <row r="3401">
          <cell r="B3401">
            <v>101149</v>
          </cell>
          <cell r="C3401" t="str">
            <v>ESCAVAÇÃO HORIZONTAL, INCLUINDO ESCARIFICAÇÃO, CARGA, DESCARGA E TRANSPORTE EM SOLO DE 2A CATEGORIA COM TRATOR DE ESTEIRAS (100HP/LÂMINA: 2,19M3) E CAMINHÃO BASCULANTE DE 14M3, DMT ATÉ 200M. AF_07/2020</v>
          </cell>
          <cell r="D3401" t="str">
            <v>M3</v>
          </cell>
          <cell r="E3401">
            <v>21.88</v>
          </cell>
        </row>
        <row r="3402">
          <cell r="B3402">
            <v>101143</v>
          </cell>
          <cell r="C3402" t="str">
            <v>ESCAVAÇÃO HORIZONTAL, INCLUINDO ESCARIFICAÇÃO, CARGA, DESCARGA E TRANSPORTE EM SOLO DE 2A CATEGORIA COM TRATOR DE ESTEIRAS (125HP/LÂMINA: 2,70M3) E CAMINHÃO BASCULANTE DE 10M3, DMT ATÉ 200M. AF_07/2020</v>
          </cell>
          <cell r="D3402" t="str">
            <v>M3</v>
          </cell>
          <cell r="E3402">
            <v>20.75</v>
          </cell>
        </row>
        <row r="3403">
          <cell r="B3403">
            <v>101153</v>
          </cell>
          <cell r="C3403" t="str">
            <v>ESCAVAÇÃO HORIZONTAL, INCLUINDO ESCARIFICAÇÃO, CARGA, DESCARGA E TRANSPORTE EM SOLO DE 2A CATEGORIA COM TRATOR DE ESTEIRAS (125HP/LÂMINA: 2,70M3) E CAMINHÃO BASCULANTE DE 14M3, DMT ATÉ 200M. AF_07/2020</v>
          </cell>
          <cell r="D3403" t="str">
            <v>M3</v>
          </cell>
          <cell r="E3403">
            <v>20.52</v>
          </cell>
        </row>
        <row r="3404">
          <cell r="B3404">
            <v>101140</v>
          </cell>
          <cell r="C3404" t="str">
            <v>ESCAVAÇÃO HORIZONTAL, INCLUINDO ESCARIFICAÇÃO, CARGA, DESCARGA E TRANSPORTE EM SOLO DE 2A CATEGORIA COM TRATOR DE ESTEIRAS (150HP/LÂMINA: 3,18M3) E CAMINHÃO BASCULANTE DE 10M3, DMT ATÉ 200M. AF_07/2020</v>
          </cell>
          <cell r="D3404" t="str">
            <v>M3</v>
          </cell>
          <cell r="E3404">
            <v>20.46</v>
          </cell>
        </row>
        <row r="3405">
          <cell r="B3405">
            <v>101150</v>
          </cell>
          <cell r="C3405" t="str">
            <v>ESCAVAÇÃO HORIZONTAL, INCLUINDO ESCARIFICAÇÃO, CARGA, DESCARGA E TRANSPORTE EM SOLO DE 2A CATEGORIA COM TRATOR DE ESTEIRAS (150HP/LÂMINA: 3,18M3) E CAMINHÃO BASCULANTE DE 14M3, DMT ATÉ 200M. AF_07/2020</v>
          </cell>
          <cell r="D3405" t="str">
            <v>M3</v>
          </cell>
          <cell r="E3405">
            <v>20.23</v>
          </cell>
        </row>
        <row r="3406">
          <cell r="B3406">
            <v>101141</v>
          </cell>
          <cell r="C3406" t="str">
            <v>ESCAVAÇÃO HORIZONTAL, INCLUINDO ESCARIFICAÇÃO, CARGA, DESCARGA E TRANSPORTE EM SOLO DE 2A CATEGORIA COM TRATOR DE ESTEIRAS (170HP/LÂMINA: 5,20M3) E CAMINHÃO BASCULANTE DE 10M3, DMT ATÉ 200M. AF_07/2020</v>
          </cell>
          <cell r="D3406" t="str">
            <v>M3</v>
          </cell>
          <cell r="E3406">
            <v>17.5</v>
          </cell>
        </row>
        <row r="3407">
          <cell r="B3407">
            <v>101151</v>
          </cell>
          <cell r="C3407" t="str">
            <v>ESCAVAÇÃO HORIZONTAL, INCLUINDO ESCARIFICAÇÃO, CARGA, DESCARGA E TRANSPORTE EM SOLO DE 2A CATEGORIA COM TRATOR DE ESTEIRAS (170HP/LÂMINA: 5,20M3) E CAMINHÃO BASCULANTE DE 14M3, DMT ATÉ 200M. AF_07/2020</v>
          </cell>
          <cell r="D3407" t="str">
            <v>M3</v>
          </cell>
          <cell r="E3407">
            <v>17.27</v>
          </cell>
        </row>
        <row r="3408">
          <cell r="B3408">
            <v>101142</v>
          </cell>
          <cell r="C3408" t="str">
            <v>ESCAVAÇÃO HORIZONTAL, INCLUINDO ESCARIFICAÇÃO, CARGA, DESCARGA E TRANSPORTE EM SOLO DE 2A CATEGORIA COM TRATOR DE ESTEIRAS (347HP/LÂMINA: 8,70M3) E CAMINHÃO BASCULANTE DE 10M3, DMT ATÉ 200M. AF_07/2020</v>
          </cell>
          <cell r="D3408" t="str">
            <v>M3</v>
          </cell>
          <cell r="E3408">
            <v>19.11</v>
          </cell>
        </row>
        <row r="3409">
          <cell r="B3409">
            <v>101152</v>
          </cell>
          <cell r="C3409" t="str">
            <v>ESCAVAÇÃO HORIZONTAL, INCLUINDO ESCARIFICAÇÃO, CARGA, DESCARGA E TRANSPORTE EM SOLO DE 2A CATEGORIA COM TRATOR DE ESTEIRAS (347HP/LÂMINA: 8,70M3) E CAMINHÃO BASCULANTE DE 14M3, DMT ATÉ 200M. AF_07/2020</v>
          </cell>
          <cell r="D3409" t="str">
            <v>M3</v>
          </cell>
          <cell r="E3409">
            <v>18.88</v>
          </cell>
        </row>
        <row r="3410">
          <cell r="B3410">
            <v>101207</v>
          </cell>
          <cell r="C3410" t="str">
            <v>ESCAVAÇÃO VERTICAL PARA EDIFICAÇÃO, COM CARGA, DESCARGA E TRANSPORTE DE SOLO DE 1ª CATEGORIA, COM ESCAVADEIRA HIDRÁULICA (CAÇAMBA: 0,8 M³ / 111 HP), FROTA DE 2 CAMINHÕES BASCULANTES DE 18 M³, DMT ATÉ 1 KM E VELOCIDADE MÉDIA 14 KM/H. AF_05/2020</v>
          </cell>
          <cell r="D3410" t="str">
            <v>M3</v>
          </cell>
          <cell r="E3410">
            <v>12.25</v>
          </cell>
        </row>
        <row r="3411">
          <cell r="B3411">
            <v>101206</v>
          </cell>
          <cell r="C3411" t="str">
            <v>ESCAVAÇÃO VERTICAL PARA EDIFICAÇÃO, COM CARGA, DESCARGA E TRANSPORTE DE SOLO DE 1ª CATEGORIA, COM ESCAVADEIRA HIDRÁULICA (CAÇAMBA: 0,8 M³ / 111 HP), FROTA DE 3 CAMINHÕES BASCULANTES DE 14 M³, DMT ATÉ 1 KM E VELOCIDADE MÉDIA 14 KM/H. AF_05/2020</v>
          </cell>
          <cell r="D3411" t="str">
            <v>M3</v>
          </cell>
          <cell r="E3411">
            <v>14.26</v>
          </cell>
        </row>
        <row r="3412">
          <cell r="B3412">
            <v>101210</v>
          </cell>
          <cell r="C3412" t="str">
            <v>ESCAVAÇÃO VERTICAL PARA EDIFICAÇÃO, COM CARGA, DESCARGA E TRANSPORTE DE SOLO DE 1ª CATEGORIA, COM ESCAVADEIRA HIDRÁULICA (CAÇAMBA: 0,8 M³ / 111 HP), FROTA DE 4 CAMINHÕES BASCULANTES DE 14 M³, DMT DE 1,5 KM E VELOCIDADE MÉDIA 18 KM/H. AF_05/2020</v>
          </cell>
          <cell r="D3412" t="str">
            <v>M3</v>
          </cell>
          <cell r="E3412">
            <v>19.829999999999998</v>
          </cell>
        </row>
        <row r="3413">
          <cell r="B3413">
            <v>101211</v>
          </cell>
          <cell r="C3413" t="str">
            <v>ESCAVAÇÃO VERTICAL PARA EDIFICAÇÃO, COM CARGA, DESCARGA E TRANSPORTE DE SOLO DE 1ª CATEGORIA, COM ESCAVADEIRA HIDRÁULICA (CAÇAMBA: 0,8 M³ / 111 HP), FROTA DE 4 CAMINHÕES BASCULANTES DE 14 M³, DMT DE 2 KM E VELOCIDADE MÉDIA 19 KM/H. AF_05/2020</v>
          </cell>
          <cell r="D3413" t="str">
            <v>M3</v>
          </cell>
          <cell r="E3413">
            <v>21.28</v>
          </cell>
        </row>
        <row r="3414">
          <cell r="B3414">
            <v>101215</v>
          </cell>
          <cell r="C3414" t="str">
            <v>ESCAVAÇÃO VERTICAL PARA EDIFICAÇÃO, COM CARGA, DESCARGA E TRANSPORTE DE SOLO DE 1ª CATEGORIA, COM ESCAVADEIRA HIDRÁULICA (CAÇAMBA: 0,8 M³ / 111 HP), FROTA DE 4 CAMINHÕES BASCULANTES DE 18 M³, DMT DE 1,5 KM E VELOCIDADE MÉDIA 18 KM/H. AF_05/2020</v>
          </cell>
          <cell r="D3414" t="str">
            <v>M3</v>
          </cell>
          <cell r="E3414">
            <v>19.14</v>
          </cell>
        </row>
        <row r="3415">
          <cell r="B3415">
            <v>101216</v>
          </cell>
          <cell r="C3415" t="str">
            <v>ESCAVAÇÃO VERTICAL PARA EDIFICAÇÃO, COM CARGA, DESCARGA E TRANSPORTE DE SOLO DE 1ª CATEGORIA, COM ESCAVADEIRA HIDRÁULICA (CAÇAMBA: 0,8 M³ / 111 HP), FROTA DE 4 CAMINHÕES BASCULANTES DE 18 M³, DMT DE 2 KM E VELOCIDADE MÉDIA 19 KM/H. AF_05/2020</v>
          </cell>
          <cell r="D3415" t="str">
            <v>M3</v>
          </cell>
          <cell r="E3415">
            <v>20.03</v>
          </cell>
        </row>
        <row r="3416">
          <cell r="B3416">
            <v>101212</v>
          </cell>
          <cell r="C3416" t="str">
            <v>ESCAVAÇÃO VERTICAL PARA EDIFICAÇÃO, COM CARGA, DESCARGA E TRANSPORTE DE SOLO DE 1ª CATEGORIA, COM ESCAVADEIRA HIDRÁULICA (CAÇAMBA: 0,8 M³ / 111 HP), FROTA DE 5 CAMINHÕES BASCULANTES DE 14 M³, DMT DE 3 KM E VELOCIDADE MÉDIA 20 KM/H. AF_05/2020</v>
          </cell>
          <cell r="D3416" t="str">
            <v>M3</v>
          </cell>
          <cell r="E3416">
            <v>24.86</v>
          </cell>
        </row>
        <row r="3417">
          <cell r="B3417">
            <v>101217</v>
          </cell>
          <cell r="C3417" t="str">
            <v>ESCAVAÇÃO VERTICAL PARA EDIFICAÇÃO, COM CARGA, DESCARGA E TRANSPORTE DE SOLO DE 1ª CATEGORIA, COM ESCAVADEIRA HIDRÁULICA (CAÇAMBA: 0,8 M³ / 111 HP), FROTA DE 5 CAMINHÕES BASCULANTES DE 18 M³, DMT DE 3 KM E VELOCIDADE MÉDIA 20 KM/H. AF_05/2020</v>
          </cell>
          <cell r="D3417" t="str">
            <v>M3</v>
          </cell>
          <cell r="E3417">
            <v>23.36</v>
          </cell>
        </row>
        <row r="3418">
          <cell r="B3418">
            <v>101218</v>
          </cell>
          <cell r="C3418" t="str">
            <v>ESCAVAÇÃO VERTICAL PARA EDIFICAÇÃO, COM CARGA, DESCARGA E TRANSPORTE DE SOLO DE 1ª CATEGORIA, COM ESCAVADEIRA HIDRÁULICA (CAÇAMBA: 0,8 M³ / 111 HP), FROTA DE 5 CAMINHÕES BASCULANTES DE 18 M³, DMT DE 4 KM E VELOCIDADE MÉDIA 22 KM/H. AF_05/2020</v>
          </cell>
          <cell r="D3418" t="str">
            <v>M3</v>
          </cell>
          <cell r="E3418">
            <v>24.68</v>
          </cell>
        </row>
        <row r="3419">
          <cell r="B3419">
            <v>101213</v>
          </cell>
          <cell r="C3419" t="str">
            <v>ESCAVAÇÃO VERTICAL PARA EDIFICAÇÃO, COM CARGA, DESCARGA E TRANSPORTE DE SOLO DE 1ª CATEGORIA, COM ESCAVADEIRA HIDRÁULICA (CAÇAMBA: 0,8 M³ / 111 HP), FROTA DE 6 CAMINHÕES BASCULANTES DE 14 M³, DMT DE 4 KM E VELOCIDADE MÉDIA 22 KM/H. AF_05/2020</v>
          </cell>
          <cell r="D3419" t="str">
            <v>M3</v>
          </cell>
          <cell r="E3419">
            <v>27.85</v>
          </cell>
        </row>
        <row r="3420">
          <cell r="B3420">
            <v>101219</v>
          </cell>
          <cell r="C3420" t="str">
            <v>ESCAVAÇÃO VERTICAL PARA EDIFICAÇÃO, COM CARGA, DESCARGA E TRANSPORTE DE SOLO DE 1ª CATEGORIA, COM ESCAVADEIRA HIDRÁULICA (CAÇAMBA: 0,8 M³ / 111 HP), FROTA DE 6 CAMINHÕES BASCULANTES DE 18 M³, DMT DE 6 KM E VELOCIDADE MÉDIA 22 KM/H. AF_05/2020</v>
          </cell>
          <cell r="D3420" t="str">
            <v>M3</v>
          </cell>
          <cell r="E3420">
            <v>29.9</v>
          </cell>
        </row>
        <row r="3421">
          <cell r="B3421">
            <v>101214</v>
          </cell>
          <cell r="C3421" t="str">
            <v>ESCAVAÇÃO VERTICAL PARA EDIFICAÇÃO, COM CARGA, DESCARGA E TRANSPORTE DE SOLO DE 1ª CATEGORIA, COM ESCAVADEIRA HIDRÁULICA (CAÇAMBA: 0,8 M³ / 111 HP), FROTA DE 7 CAMINHÕES BASCULANTES DE 14 M³, DMT DE 6 KM E VELOCIDADE MÉDIA 22 KM/H. AF_05/2020</v>
          </cell>
          <cell r="D3421" t="str">
            <v>M3</v>
          </cell>
          <cell r="E3421">
            <v>33.619999999999997</v>
          </cell>
        </row>
        <row r="3422">
          <cell r="B3422">
            <v>101254</v>
          </cell>
          <cell r="C3422" t="str">
            <v>ESCAVAÇÃO VERTICAL PARA EDIFICAÇÃO, COM CARGA, DESCARGA E TRANSPORTE DE SOLO DE 1ª CATEGORIA, COM ESCAVADEIRA HIDRÁULICA (CAÇAMBA: 0,8 M³ / 111HP), FROTA DE 3 CAMINHÕES BASCULANTES DE 10 M³, DMT ATÉ 1 KM E VELOCIDADE MÉDIA 14 KM/H. AF_05/2020</v>
          </cell>
          <cell r="D3422" t="str">
            <v>M3</v>
          </cell>
          <cell r="E3422">
            <v>14.48</v>
          </cell>
        </row>
        <row r="3423">
          <cell r="B3423">
            <v>101256</v>
          </cell>
          <cell r="C3423" t="str">
            <v>ESCAVAÇÃO VERTICAL PARA EDIFICAÇÃO, COM CARGA, DESCARGA E TRANSPORTE DE SOLO DE 1ª CATEGORIA, COM ESCAVADEIRA HIDRÁULICA (CAÇAMBA: 0,8 M³ / 111HP), FROTA DE 5 CAMINHÕES BASCULANTES DE 10 M³, DMT DE 1,5 KM E VELOCIDADE MÉDIA 18 KM/H. AF_05/2020</v>
          </cell>
          <cell r="D3423" t="str">
            <v>M3</v>
          </cell>
          <cell r="E3423">
            <v>22.35</v>
          </cell>
        </row>
        <row r="3424">
          <cell r="B3424">
            <v>101257</v>
          </cell>
          <cell r="C3424" t="str">
            <v>ESCAVAÇÃO VERTICAL PARA EDIFICAÇÃO, COM CARGA, DESCARGA E TRANSPORTE DE SOLO DE 1ª CATEGORIA, COM ESCAVADEIRA HIDRÁULICA (CAÇAMBA: 0,8 M³ / 111HP), FROTA DE 5 CAMINHÕES BASCULANTES DE 10 M³, DMT DE 2 KM E VELOCIDADE MÉDIA 19 KM/H. AF_05/2020</v>
          </cell>
          <cell r="D3424" t="str">
            <v>M3</v>
          </cell>
          <cell r="E3424">
            <v>23.5</v>
          </cell>
        </row>
        <row r="3425">
          <cell r="B3425">
            <v>101258</v>
          </cell>
          <cell r="C3425" t="str">
            <v>ESCAVAÇÃO VERTICAL PARA EDIFICAÇÃO, COM CARGA, DESCARGA E TRANSPORTE DE SOLO DE 1ª CATEGORIA, COM ESCAVADEIRA HIDRÁULICA (CAÇAMBA: 0,8 M³ / 111HP), FROTA DE 6 CAMINHÕES BASCULANTES DE 10 M³, DMT DE 3 KM E VELOCIDADE MÉDIA 20 KM/H. AF_05/2020</v>
          </cell>
          <cell r="D3425" t="str">
            <v>M3</v>
          </cell>
          <cell r="E3425">
            <v>27.28</v>
          </cell>
        </row>
        <row r="3426">
          <cell r="B3426">
            <v>101259</v>
          </cell>
          <cell r="C3426" t="str">
            <v>ESCAVAÇÃO VERTICAL PARA EDIFICAÇÃO, COM CARGA, DESCARGA E TRANSPORTE DE SOLO DE 1ª CATEGORIA, COM ESCAVADEIRA HIDRÁULICA (CAÇAMBA: 0,8 M³ / 111HP), FROTA DE 7 CAMINHÕES BASCULANTES DE 10 M³, DMT DE 4 KM E VELOCIDADE MÉDIA 22 KM/H. AF_05/2020</v>
          </cell>
          <cell r="D3426" t="str">
            <v>M3</v>
          </cell>
          <cell r="E3426">
            <v>30.35</v>
          </cell>
        </row>
        <row r="3427">
          <cell r="B3427">
            <v>101260</v>
          </cell>
          <cell r="C3427" t="str">
            <v>ESCAVAÇÃO VERTICAL PARA EDIFICAÇÃO, COM CARGA, DESCARGA E TRANSPORTE DE SOLO DE 1ª CATEGORIA, COM ESCAVADEIRA HIDRÁULICA (CAÇAMBA: 0,8 M³ / 111HP), FROTA DE 9 CAMINHÕES BASCULANTES DE 10 M³, DMT DE 6 KM E VELOCIDADE MÉDIA 22 KM/H. AF_05/2020</v>
          </cell>
          <cell r="D3427" t="str">
            <v>M3</v>
          </cell>
          <cell r="E3427">
            <v>37.96</v>
          </cell>
        </row>
        <row r="3428">
          <cell r="B3428">
            <v>101208</v>
          </cell>
          <cell r="C3428" t="str">
            <v>ESCAVAÇÃO VERTICAL PARA EDIFICAÇÃO, COM CARGA, DESCARGA E TRANSPORTE DE SOLO DE 1ª CATEGORIA, COM ESCAVADEIRA HIDRÁULICA (CAÇAMBA: 1,2 M³ / 155 HP), FROTA DE 3 CAMINHÕES BASCULANTES DE 14 M³, DMT ATÉ 1 KM E VELOCIDADE MÉDIA 14 KM/H. AF_05/2020</v>
          </cell>
          <cell r="D3428" t="str">
            <v>M3</v>
          </cell>
          <cell r="E3428">
            <v>12</v>
          </cell>
        </row>
        <row r="3429">
          <cell r="B3429">
            <v>101209</v>
          </cell>
          <cell r="C3429" t="str">
            <v>ESCAVAÇÃO VERTICAL PARA EDIFICAÇÃO, COM CARGA, DESCARGA E TRANSPORTE DE SOLO DE 1ª CATEGORIA, COM ESCAVADEIRA HIDRÁULICA (CAÇAMBA: 1,2 M³ / 155 HP), FROTA DE 3 CAMINHÕES BASCULANTES DE 18 M³, DMT ATÉ 1 KM E VELOCIDADE MÉDIA 14 KM/H. AF_05/2020</v>
          </cell>
          <cell r="D3429" t="str">
            <v>M3</v>
          </cell>
          <cell r="E3429">
            <v>11.17</v>
          </cell>
        </row>
        <row r="3430">
          <cell r="B3430">
            <v>101220</v>
          </cell>
          <cell r="C3430" t="str">
            <v>ESCAVAÇÃO VERTICAL PARA EDIFICAÇÃO, COM CARGA, DESCARGA E TRANSPORTE DE SOLO DE 1ª CATEGORIA, COM ESCAVADEIRA HIDRÁULICA (CAÇAMBA: 1,2 M³ / 155 HP), FROTA DE 5 CAMINHÕES BASCULANTES DE 14 M³, DMT DE 1,5 KM E VELOCIDADE MÉDIA 18 KM/H. AF_05/2020</v>
          </cell>
          <cell r="D3430" t="str">
            <v>M3</v>
          </cell>
          <cell r="E3430">
            <v>18.73</v>
          </cell>
        </row>
        <row r="3431">
          <cell r="B3431">
            <v>101221</v>
          </cell>
          <cell r="C3431" t="str">
            <v>ESCAVAÇÃO VERTICAL PARA EDIFICAÇÃO, COM CARGA, DESCARGA E TRANSPORTE DE SOLO DE 1ª CATEGORIA, COM ESCAVADEIRA HIDRÁULICA (CAÇAMBA: 1,2 M³ / 155 HP), FROTA DE 5 CAMINHÕES BASCULANTES DE 14 M³, DMT DE 2 KM E VELOCIDADE MÉDIA 19 KM/H. AF_05/2020</v>
          </cell>
          <cell r="D3431" t="str">
            <v>M3</v>
          </cell>
          <cell r="E3431">
            <v>19.77</v>
          </cell>
        </row>
        <row r="3432">
          <cell r="B3432">
            <v>101225</v>
          </cell>
          <cell r="C3432" t="str">
            <v>ESCAVAÇÃO VERTICAL PARA EDIFICAÇÃO, COM CARGA, DESCARGA E TRANSPORTE DE SOLO DE 1ª CATEGORIA, COM ESCAVADEIRA HIDRÁULICA (CAÇAMBA: 1,2 M³ / 155 HP), FROTA DE 5 CAMINHÕES BASCULANTES DE 18 M³, DMT DE 1,5 KM E VELOCIDADE MÉDIA 18 KM/H. AF_05/2020</v>
          </cell>
          <cell r="D3432" t="str">
            <v>M3</v>
          </cell>
          <cell r="E3432">
            <v>17.239999999999998</v>
          </cell>
        </row>
        <row r="3433">
          <cell r="B3433">
            <v>101226</v>
          </cell>
          <cell r="C3433" t="str">
            <v>ESCAVAÇÃO VERTICAL PARA EDIFICAÇÃO, COM CARGA, DESCARGA E TRANSPORTE DE SOLO DE 1ª CATEGORIA, COM ESCAVADEIRA HIDRÁULICA (CAÇAMBA: 1,2 M³ / 155 HP), FROTA DE 5 CAMINHÕES BASCULANTES DE 18 M³, DMT DE 2 KM E VELOCIDADE MÉDIA 19 KM/H. AF_05/2020</v>
          </cell>
          <cell r="D3433" t="str">
            <v>M3</v>
          </cell>
          <cell r="E3433">
            <v>18.14</v>
          </cell>
        </row>
        <row r="3434">
          <cell r="B3434">
            <v>101222</v>
          </cell>
          <cell r="C3434" t="str">
            <v>ESCAVAÇÃO VERTICAL PARA EDIFICAÇÃO, COM CARGA, DESCARGA E TRANSPORTE DE SOLO DE 1ª CATEGORIA, COM ESCAVADEIRA HIDRÁULICA (CAÇAMBA: 1,2 M³ / 155 HP), FROTA DE 6 CAMINHÕES BASCULANTES DE 14 M³, DMT DE 3 KM E VELOCIDADE MÉDIA 20 KM/H. AF_05/2020</v>
          </cell>
          <cell r="D3434" t="str">
            <v>M3</v>
          </cell>
          <cell r="E3434">
            <v>22.99</v>
          </cell>
        </row>
        <row r="3435">
          <cell r="B3435">
            <v>101227</v>
          </cell>
          <cell r="C3435" t="str">
            <v>ESCAVAÇÃO VERTICAL PARA EDIFICAÇÃO, COM CARGA, DESCARGA E TRANSPORTE DE SOLO DE 1ª CATEGORIA, COM ESCAVADEIRA HIDRÁULICA (CAÇAMBA: 1,2 M³ / 155 HP), FROTA DE 6 CAMINHÕES BASCULANTES DE 18 M³, DMT DE 3 KM E VELOCIDADE MÉDIA 20 KM/H. AF_05/2020</v>
          </cell>
          <cell r="D3435" t="str">
            <v>M3</v>
          </cell>
          <cell r="E3435">
            <v>21.04</v>
          </cell>
        </row>
        <row r="3436">
          <cell r="B3436">
            <v>101228</v>
          </cell>
          <cell r="C3436" t="str">
            <v>ESCAVAÇÃO VERTICAL PARA EDIFICAÇÃO, COM CARGA, DESCARGA E TRANSPORTE DE SOLO DE 1ª CATEGORIA, COM ESCAVADEIRA HIDRÁULICA (CAÇAMBA: 1,2 M³ / 155 HP), FROTA DE 6 CAMINHÕES BASCULANTES DE 18 M³, DMT DE 4 KM E VELOCIDADE MÉDIA 22 KM/H. AF_05/2020</v>
          </cell>
          <cell r="D3436" t="str">
            <v>M3</v>
          </cell>
          <cell r="E3436">
            <v>22.4</v>
          </cell>
        </row>
        <row r="3437">
          <cell r="B3437">
            <v>101223</v>
          </cell>
          <cell r="C3437" t="str">
            <v>ESCAVAÇÃO VERTICAL PARA EDIFICAÇÃO, COM CARGA, DESCARGA E TRANSPORTE DE SOLO DE 1ª CATEGORIA, COM ESCAVADEIRA HIDRÁULICA (CAÇAMBA: 1,2 M³ / 155 HP), FROTA DE 7 CAMINHÕES BASCULANTES DE 14 M³, DMT DE 4 KM E VELOCIDADE MÉDIA 22 KM/H. AF_05/2020</v>
          </cell>
          <cell r="D3437" t="str">
            <v>M3</v>
          </cell>
          <cell r="E3437">
            <v>25.62</v>
          </cell>
        </row>
        <row r="3438">
          <cell r="B3438">
            <v>101229</v>
          </cell>
          <cell r="C3438" t="str">
            <v>ESCAVAÇÃO VERTICAL PARA EDIFICAÇÃO, COM CARGA, DESCARGA E TRANSPORTE DE SOLO DE 1ª CATEGORIA, COM ESCAVADEIRA HIDRÁULICA (CAÇAMBA: 1,2 M³ / 155 HP), FROTA DE 8 CAMINHÕES BASCULANTES DE 18 M³, DMT DE 6 KM E VELOCIDADE MÉDIA 22 KM/H. AF_05/2020</v>
          </cell>
          <cell r="D3438" t="str">
            <v>M3</v>
          </cell>
          <cell r="E3438">
            <v>28.29</v>
          </cell>
        </row>
        <row r="3439">
          <cell r="B3439">
            <v>101224</v>
          </cell>
          <cell r="C3439" t="str">
            <v>ESCAVAÇÃO VERTICAL PARA EDIFICAÇÃO, COM CARGA, DESCARGA E TRANSPORTE DE SOLO DE 1ª CATEGORIA, COM ESCAVADEIRA HIDRÁULICA (CAÇAMBA: 1,2 M³ / 155 HP), FROTA DE 9 CAMINHÕES BASCULANTES DE 14 M³, DMT DE 6 KM E VELOCIDADE MÉDIA 22 KM/H. AF_05/2020</v>
          </cell>
          <cell r="D3439" t="str">
            <v>M3</v>
          </cell>
          <cell r="E3439">
            <v>32.14</v>
          </cell>
        </row>
        <row r="3440">
          <cell r="B3440">
            <v>101265</v>
          </cell>
          <cell r="C3440" t="str">
            <v>ESCAVAÇÃO VERTICAL PARA EDIFICAÇÃO, COM CARGA, DESCARGA E TRANSPORTE DE SOLO DE 1ª CATEGORIA, COM ESCAVADEIRA HIDRÁULICA (CAÇAMBA: 1,2 M³ / 155HP), FROTA DE 10 CAMINHÕES BASCULANTES DE 10 M³, DMT DE 6 KM E VELOCIDADE MÉDIA 22 KM/H. AF_05/2020</v>
          </cell>
          <cell r="D3440" t="str">
            <v>M3</v>
          </cell>
          <cell r="E3440">
            <v>35.61</v>
          </cell>
        </row>
        <row r="3441">
          <cell r="B3441">
            <v>101255</v>
          </cell>
          <cell r="C3441" t="str">
            <v>ESCAVAÇÃO VERTICAL PARA EDIFICAÇÃO, COM CARGA, DESCARGA E TRANSPORTE DE SOLO DE 1ª CATEGORIA, COM ESCAVADEIRA HIDRÁULICA (CAÇAMBA: 1,2 M³ / 155HP), FROTA DE 3 CAMINHÕES BASCULANTES DE 10 M³, DMT ATÉ 1 KM E VELOCIDADE MÉDIA 14 KM/H. AF_05/2020</v>
          </cell>
          <cell r="D3441" t="str">
            <v>M3</v>
          </cell>
          <cell r="E3441">
            <v>12.76</v>
          </cell>
        </row>
        <row r="3442">
          <cell r="B3442">
            <v>101261</v>
          </cell>
          <cell r="C3442" t="str">
            <v>ESCAVAÇÃO VERTICAL PARA EDIFICAÇÃO, COM CARGA, DESCARGA E TRANSPORTE DE SOLO DE 1ª CATEGORIA, COM ESCAVADEIRA HIDRÁULICA (CAÇAMBA: 1,2 M³ / 155HP), FROTA DE 6 CAMINHÕES BASCULANTES DE 10 M³, DMT DE 1,5 KM E VELOCIDADE MÉDIA 18 KM/H. AF_05/2020</v>
          </cell>
          <cell r="D3442" t="str">
            <v>M3</v>
          </cell>
          <cell r="E3442">
            <v>21.16</v>
          </cell>
        </row>
        <row r="3443">
          <cell r="B3443">
            <v>101262</v>
          </cell>
          <cell r="C3443" t="str">
            <v>ESCAVAÇÃO VERTICAL PARA EDIFICAÇÃO, COM CARGA, DESCARGA E TRANSPORTE DE SOLO DE 1ª CATEGORIA, COM ESCAVADEIRA HIDRÁULICA (CAÇAMBA: 1,2 M³ / 155HP), FROTA DE 6 CAMINHÕES BASCULANTES DE 10 M³, DMT DE 2 KM E VELOCIDADE MÉDIA 19 KM/H. AF_05/2020</v>
          </cell>
          <cell r="D3443" t="str">
            <v>M3</v>
          </cell>
          <cell r="E3443">
            <v>22.3</v>
          </cell>
        </row>
        <row r="3444">
          <cell r="B3444">
            <v>101263</v>
          </cell>
          <cell r="C3444" t="str">
            <v>ESCAVAÇÃO VERTICAL PARA EDIFICAÇÃO, COM CARGA, DESCARGA E TRANSPORTE DE SOLO DE 1ª CATEGORIA, COM ESCAVADEIRA HIDRÁULICA (CAÇAMBA: 1,2 M³ / 155HP), FROTA DE 7 CAMINHÕES BASCULANTES DE 10 M³, DMT DE 3 KM E VELOCIDADE MÉDIA 20 KM/H. AF_05/2020</v>
          </cell>
          <cell r="D3444" t="str">
            <v>M3</v>
          </cell>
          <cell r="E3444">
            <v>25.77</v>
          </cell>
        </row>
        <row r="3445">
          <cell r="B3445">
            <v>101264</v>
          </cell>
          <cell r="C3445" t="str">
            <v>ESCAVAÇÃO VERTICAL PARA EDIFICAÇÃO, COM CARGA, DESCARGA E TRANSPORTE DE SOLO DE 1ª CATEGORIA, COM ESCAVADEIRA HIDRÁULICA (CAÇAMBA: 1,2 M³ / 155HP), FROTA DE 8 CAMINHÕES BASCULANTES DE 10 M³, DMT DE 4 KM E VELOCIDADE MÉDIA 22 KM/H. AF_05/2020</v>
          </cell>
          <cell r="D3445" t="str">
            <v>M3</v>
          </cell>
          <cell r="E3445">
            <v>28.59</v>
          </cell>
        </row>
        <row r="3446">
          <cell r="B3446">
            <v>101230</v>
          </cell>
          <cell r="C3446" t="str">
            <v>ESCAVAÇÃO VERTICAL PARA INFRAESTRUTURA, COM CARGA, DESCARGA E TRANSPORTE DE SOLO DE 1ª CATEGORIA, COM ESCAVADEIRA HIDRÁULICA (CAÇAMBA: 0,8 M³ / 111 HP), FROTA DE 3 CAMINHÕES BASCULANTES DE 14 M³, DMT ATÉ 1 KM E VELOCIDADE MÉDIA14 KM/H. AF_05/2020</v>
          </cell>
          <cell r="D3446" t="str">
            <v>M3</v>
          </cell>
          <cell r="E3446">
            <v>12.54</v>
          </cell>
        </row>
        <row r="3447">
          <cell r="B3447">
            <v>101231</v>
          </cell>
          <cell r="C3447" t="str">
            <v>ESCAVAÇÃO VERTICAL PARA INFRAESTRUTURA, COM CARGA, DESCARGA E TRANSPORTE DE SOLO DE 1ª CATEGORIA, COM ESCAVADEIRA HIDRÁULICA (CAÇAMBA: 0,8 M³ / 111 HP), FROTA DE 3 CAMINHÕES BASCULANTES DE 18 M³, DMT ATÉ 1 KM E VELOCIDADE MÉDIA14 KM/H. AF_05/2020</v>
          </cell>
          <cell r="D3447" t="str">
            <v>M3</v>
          </cell>
          <cell r="E3447">
            <v>11.97</v>
          </cell>
        </row>
        <row r="3448">
          <cell r="B3448">
            <v>101272</v>
          </cell>
          <cell r="C3448" t="str">
            <v>ESCAVAÇÃO VERTICAL PARA INFRAESTRUTURA, COM CARGA, DESCARGA E TRANSPORTE DE SOLO DE 1ª CATEGORIA, COM ESCAVADEIRA HIDRÁULICA (CAÇAMBA: 0,8 M³ / 111HP), FROTA DE 10 CAMINHÕES BASCULANTES DE 10 M³, DMT DE 6 KM E VELOCIDADE MÉDIA22 KM/H. AF_05/2020</v>
          </cell>
          <cell r="D3448" t="str">
            <v>M3</v>
          </cell>
          <cell r="E3448">
            <v>36.22</v>
          </cell>
        </row>
        <row r="3449">
          <cell r="B3449">
            <v>101266</v>
          </cell>
          <cell r="C3449" t="str">
            <v>ESCAVAÇÃO VERTICAL PARA INFRAESTRUTURA, COM CARGA, DESCARGA E TRANSPORTE DE SOLO DE 1ª CATEGORIA, COM ESCAVADEIRA HIDRÁULICA (CAÇAMBA: 0,8 M³ / 111HP), FROTA DE 3 CAMINHÕES BASCULANTES DE 10 M³, DMT ATÉ 1 KM E VELOCIDADE MÉDIA14 KM/H. AF_05/2020</v>
          </cell>
          <cell r="D3449" t="str">
            <v>M3</v>
          </cell>
          <cell r="E3449">
            <v>12.85</v>
          </cell>
        </row>
        <row r="3450">
          <cell r="B3450">
            <v>101239</v>
          </cell>
          <cell r="C3450" t="str">
            <v>ESCAVAÇÃO VERTICAL PARA INFRAESTRUTURA, COM CARGA, DESCARGA E TRANSPORTE DE SOLO DE 1ª CATEGORIA, COM ESCAVADEIRA HIDRÁULICA (CAÇAMBA: 0,8 M³ / 111HP), FROTA DE 4 CAMINHÕES BASCULANTES DE 18 M³, DMT DE 1,5 KM E VELOCIDADE MÉDIA18 KM/H. AF_05/2020</v>
          </cell>
          <cell r="D3450" t="str">
            <v>M3</v>
          </cell>
          <cell r="E3450">
            <v>17.11</v>
          </cell>
        </row>
        <row r="3451">
          <cell r="B3451">
            <v>101240</v>
          </cell>
          <cell r="C3451" t="str">
            <v>ESCAVAÇÃO VERTICAL PARA INFRAESTRUTURA, COM CARGA, DESCARGA E TRANSPORTE DE SOLO DE 1ª CATEGORIA, COM ESCAVADEIRA HIDRÁULICA (CAÇAMBA: 0,8 M³ / 111HP), FROTA DE 4 CAMINHÕES BASCULANTES DE 18 M³, DMT DE 2 KM E VELOCIDADE MÉDIA 19 KM/H. AF_05/2020</v>
          </cell>
          <cell r="D3451" t="str">
            <v>M3</v>
          </cell>
          <cell r="E3451">
            <v>18.02</v>
          </cell>
        </row>
        <row r="3452">
          <cell r="B3452">
            <v>101268</v>
          </cell>
          <cell r="C3452" t="str">
            <v>ESCAVAÇÃO VERTICAL PARA INFRAESTRUTURA, COM CARGA, DESCARGA E TRANSPORTE DE SOLO DE 1ª CATEGORIA, COM ESCAVADEIRA HIDRÁULICA (CAÇAMBA: 0,8 M³ / 111HP), FROTA DE 5 CAMINHÕES BASCULANTES DE 10 M³, DMT DE 1,5 KM E VELOCIDADE MÉDIA18 KM/H. AF_05/2020</v>
          </cell>
          <cell r="D3452" t="str">
            <v>M3</v>
          </cell>
          <cell r="E3452">
            <v>20.260000000000002</v>
          </cell>
        </row>
        <row r="3453">
          <cell r="B3453">
            <v>101234</v>
          </cell>
          <cell r="C3453" t="str">
            <v>ESCAVAÇÃO VERTICAL PARA INFRAESTRUTURA, COM CARGA, DESCARGA E TRANSPORTE DE SOLO DE 1ª CATEGORIA, COM ESCAVADEIRA HIDRÁULICA (CAÇAMBA: 0,8 M³ / 111HP), FROTA DE 5 CAMINHÕES BASCULANTES DE 14 M³, DMT DE 1,5 KM E VELOCIDADE MÉDIA18 KM/H. AF_05/2020</v>
          </cell>
          <cell r="D3453" t="str">
            <v>M3</v>
          </cell>
          <cell r="E3453">
            <v>19.52</v>
          </cell>
        </row>
        <row r="3454">
          <cell r="B3454">
            <v>101235</v>
          </cell>
          <cell r="C3454" t="str">
            <v>ESCAVAÇÃO VERTICAL PARA INFRAESTRUTURA, COM CARGA, DESCARGA E TRANSPORTE DE SOLO DE 1ª CATEGORIA, COM ESCAVADEIRA HIDRÁULICA (CAÇAMBA: 0,8 M³ / 111HP), FROTA DE 5 CAMINHÕES BASCULANTES DE 14 M³, DMT DE 2 KM E VELOCIDADE MÉDIA 19 KM/H. AF_05/2020</v>
          </cell>
          <cell r="D3454" t="str">
            <v>M3</v>
          </cell>
          <cell r="E3454">
            <v>20.53</v>
          </cell>
        </row>
        <row r="3455">
          <cell r="B3455">
            <v>101241</v>
          </cell>
          <cell r="C3455" t="str">
            <v>ESCAVAÇÃO VERTICAL PARA INFRAESTRUTURA, COM CARGA, DESCARGA E TRANSPORTE DE SOLO DE 1ª CATEGORIA, COM ESCAVADEIRA HIDRÁULICA (CAÇAMBA: 0,8 M³ / 111HP), FROTA DE 5 CAMINHÕES BASCULANTES DE 18 M³, DMT DE 3 KM E VELOCIDADE MÉDIA 20 KM/H. AF_05/2020</v>
          </cell>
          <cell r="D3455" t="str">
            <v>M3</v>
          </cell>
          <cell r="E3455">
            <v>21.1</v>
          </cell>
        </row>
        <row r="3456">
          <cell r="B3456">
            <v>101269</v>
          </cell>
          <cell r="C3456" t="str">
            <v>ESCAVAÇÃO VERTICAL PARA INFRAESTRUTURA, COM CARGA, DESCARGA E TRANSPORTE DE SOLO DE 1ª CATEGORIA, COM ESCAVADEIRA HIDRÁULICA (CAÇAMBA: 0,8 M³ / 111HP), FROTA DE 6 CAMINHÕES BASCULANTES DE 10 M³, DMT DE 2 KM E VELOCIDADE MÉDIA 19 KM/H. AF_05/2020</v>
          </cell>
          <cell r="D3456" t="str">
            <v>M3</v>
          </cell>
          <cell r="E3456">
            <v>22.6</v>
          </cell>
        </row>
        <row r="3457">
          <cell r="B3457">
            <v>101236</v>
          </cell>
          <cell r="C3457" t="str">
            <v>ESCAVAÇÃO VERTICAL PARA INFRAESTRUTURA, COM CARGA, DESCARGA E TRANSPORTE DE SOLO DE 1ª CATEGORIA, COM ESCAVADEIRA HIDRÁULICA (CAÇAMBA: 0,8 M³ / 111HP), FROTA DE 6 CAMINHÕES BASCULANTES DE 14 M³, DMT DE 3 KM E VELOCIDADE MÉDIA 20 KM/H. AF_05/2020</v>
          </cell>
          <cell r="D3457" t="str">
            <v>M3</v>
          </cell>
          <cell r="E3457">
            <v>23.91</v>
          </cell>
        </row>
        <row r="3458">
          <cell r="B3458">
            <v>101237</v>
          </cell>
          <cell r="C3458" t="str">
            <v>ESCAVAÇÃO VERTICAL PARA INFRAESTRUTURA, COM CARGA, DESCARGA E TRANSPORTE DE SOLO DE 1ª CATEGORIA, COM ESCAVADEIRA HIDRÁULICA (CAÇAMBA: 0,8 M³ / 111HP), FROTA DE 6 CAMINHÕES BASCULANTES DE 14 M³, DMT DE 4 KM E VELOCIDADE MÉDIA 22 KM/H. AF_05/2020</v>
          </cell>
          <cell r="D3458" t="str">
            <v>M3</v>
          </cell>
          <cell r="E3458">
            <v>25.42</v>
          </cell>
        </row>
        <row r="3459">
          <cell r="B3459">
            <v>101242</v>
          </cell>
          <cell r="C3459" t="str">
            <v>ESCAVAÇÃO VERTICAL PARA INFRAESTRUTURA, COM CARGA, DESCARGA E TRANSPORTE DE SOLO DE 1ª CATEGORIA, COM ESCAVADEIRA HIDRÁULICA (CAÇAMBA: 0,8 M³ / 111HP), FROTA DE 6 CAMINHÕES BASCULANTES DE 18 M³, DMT DE 4 KM E VELOCIDADE MÉDIA 22 KM/H. AF_05/2020</v>
          </cell>
          <cell r="D3459" t="str">
            <v>M3</v>
          </cell>
          <cell r="E3459">
            <v>23.63</v>
          </cell>
        </row>
        <row r="3460">
          <cell r="B3460">
            <v>101270</v>
          </cell>
          <cell r="C3460" t="str">
            <v>ESCAVAÇÃO VERTICAL PARA INFRAESTRUTURA, COM CARGA, DESCARGA E TRANSPORTE DE SOLO DE 1ª CATEGORIA, COM ESCAVADEIRA HIDRÁULICA (CAÇAMBA: 0,8 M³ / 111HP), FROTA DE 7 CAMINHÕES BASCULANTES DE 10 M³, DMT DE 3 KM E VELOCIDADE MÉDIA 20 KM/H. AF_05/2020</v>
          </cell>
          <cell r="D3460" t="str">
            <v>M3</v>
          </cell>
          <cell r="E3460">
            <v>26.16</v>
          </cell>
        </row>
        <row r="3461">
          <cell r="B3461">
            <v>101243</v>
          </cell>
          <cell r="C3461" t="str">
            <v>ESCAVAÇÃO VERTICAL PARA INFRAESTRUTURA, COM CARGA, DESCARGA E TRANSPORTE DE SOLO DE 1ª CATEGORIA, COM ESCAVADEIRA HIDRÁULICA (CAÇAMBA: 0,8 M³ / 111HP), FROTA DE 7 CAMINHÕES BASCULANTES DE 18 M³, DMT DE 6 KM E VELOCIDADE MÉDIA 22 KM/H. AF_05/2020</v>
          </cell>
          <cell r="D3461" t="str">
            <v>M3</v>
          </cell>
          <cell r="E3461">
            <v>28.6</v>
          </cell>
        </row>
        <row r="3462">
          <cell r="B3462">
            <v>101271</v>
          </cell>
          <cell r="C3462" t="str">
            <v>ESCAVAÇÃO VERTICAL PARA INFRAESTRUTURA, COM CARGA, DESCARGA E TRANSPORTE DE SOLO DE 1ª CATEGORIA, COM ESCAVADEIRA HIDRÁULICA (CAÇAMBA: 0,8 M³ / 111HP), FROTA DE 8 CAMINHÕES BASCULANTES DE 10 M³, DMT DE 4 KM E VELOCIDADE MÉDIA 22 KM/H. AF_05/2020</v>
          </cell>
          <cell r="D3462" t="str">
            <v>M3</v>
          </cell>
          <cell r="E3462">
            <v>29.04</v>
          </cell>
        </row>
        <row r="3463">
          <cell r="B3463">
            <v>101238</v>
          </cell>
          <cell r="C3463" t="str">
            <v>ESCAVAÇÃO VERTICAL PARA INFRAESTRUTURA, COM CARGA, DESCARGA E TRANSPORTE DE SOLO DE 1ª CATEGORIA, COM ESCAVADEIRA HIDRÁULICA (CAÇAMBA: 0,8 M³ / 111HP), FROTA DE 8 CAMINHÕES BASCULANTES DE 14 M³, DMT DE 6 KM E VELOCIDADE MÉDIA 22 KM/H. AF_05/2020</v>
          </cell>
          <cell r="D3463" t="str">
            <v>M3</v>
          </cell>
          <cell r="E3463">
            <v>32.200000000000003</v>
          </cell>
        </row>
        <row r="3464">
          <cell r="B3464">
            <v>101232</v>
          </cell>
          <cell r="C3464" t="str">
            <v>ESCAVAÇÃO VERTICAL PARA INFRAESTRUTURA, COM CARGA, DESCARGA E TRANSPORTE DE SOLO DE 1ª CATEGORIA, COM ESCAVADEIRA HIDRÁULICA (CAÇAMBA: 1,2 M³ / 155 HP), FROTA DE 3 CAMINHÕES BASCULANTES DE 14 M³, DMT ATÉ 1 KM E VELOCIDADE MÉDIA14 KM/H. AF_05/2020</v>
          </cell>
          <cell r="D3464" t="str">
            <v>M3</v>
          </cell>
          <cell r="E3464">
            <v>10.7</v>
          </cell>
        </row>
        <row r="3465">
          <cell r="B3465">
            <v>101233</v>
          </cell>
          <cell r="C3465" t="str">
            <v>ESCAVAÇÃO VERTICAL PARA INFRAESTRUTURA, COM CARGA, DESCARGA E TRANSPORTE DE SOLO DE 1ª CATEGORIA, COM ESCAVADEIRA HIDRÁULICA (CAÇAMBA: 1,2 M³ / 155 HP), FROTA DE 3 CAMINHÕES BASCULANTES DE 18 M³, DMT ATÉ 1 KM E VELOCIDADE MÉDIA14 KM/H. AF_05/2020</v>
          </cell>
          <cell r="D3465" t="str">
            <v>M3</v>
          </cell>
          <cell r="E3465">
            <v>9.89</v>
          </cell>
        </row>
        <row r="3466">
          <cell r="B3466">
            <v>101248</v>
          </cell>
          <cell r="C3466" t="str">
            <v>ESCAVAÇÃO VERTICAL PARA INFRAESTRUTURA, COM CARGA, DESCARGA E TRANSPORTE DE SOLO DE 1ª CATEGORIA, COM ESCAVADEIRA HIDRÁULICA (CAÇAMBA: 1,2 M³ / 155HP), FROTA DE 10 CAMINHÕES BASCULANTES DE 14 M³, DMT DE 6 KM E VELOCIDADE MÉDIA22 KM/H. AF_05/2020</v>
          </cell>
          <cell r="D3466" t="str">
            <v>M3</v>
          </cell>
          <cell r="E3466">
            <v>30.75</v>
          </cell>
        </row>
        <row r="3467">
          <cell r="B3467">
            <v>101277</v>
          </cell>
          <cell r="C3467" t="str">
            <v>ESCAVAÇÃO VERTICAL PARA INFRAESTRUTURA, COM CARGA, DESCARGA E TRANSPORTE DE SOLO DE 1ª CATEGORIA, COM ESCAVADEIRA HIDRÁULICA (CAÇAMBA: 1,2 M³ / 155HP), FROTA DE 12 CAMINHÕES BASCULANTES DE 10 M³, DMT DE 6 KM E VELOCIDADE MÉDIA22 KM/H. AF_05/2020</v>
          </cell>
          <cell r="D3467" t="str">
            <v>M3</v>
          </cell>
          <cell r="E3467">
            <v>35.06</v>
          </cell>
        </row>
        <row r="3468">
          <cell r="B3468">
            <v>101267</v>
          </cell>
          <cell r="C3468" t="str">
            <v>ESCAVAÇÃO VERTICAL PARA INFRAESTRUTURA, COM CARGA, DESCARGA E TRANSPORTE DE SOLO DE 1ª CATEGORIA, COM ESCAVADEIRA HIDRÁULICA (CAÇAMBA: 1,2 M³ / 155HP), FROTA DE 4 CAMINHÕES BASCULANTES DE 10 M³, DMT ATÉ 1 KM E VELOCIDADE MÉDIA14 KM/H. AF_05/2020</v>
          </cell>
          <cell r="D3468" t="str">
            <v>M3</v>
          </cell>
          <cell r="E3468">
            <v>12.4</v>
          </cell>
        </row>
        <row r="3469">
          <cell r="B3469">
            <v>101249</v>
          </cell>
          <cell r="C3469" t="str">
            <v>ESCAVAÇÃO VERTICAL PARA INFRAESTRUTURA, COM CARGA, DESCARGA E TRANSPORTE DE SOLO DE 1ª CATEGORIA, COM ESCAVADEIRA HIDRÁULICA (CAÇAMBA: 1,2 M³ / 155HP), FROTA DE 5 CAMINHÕES BASCULANTES DE 18 M³, DMT DE 1,5 KM E VELOCIDADE MÉDIA18 KM/H. AF_05/2020</v>
          </cell>
          <cell r="D3469" t="str">
            <v>M3</v>
          </cell>
          <cell r="E3469">
            <v>15.66</v>
          </cell>
        </row>
        <row r="3470">
          <cell r="B3470">
            <v>101273</v>
          </cell>
          <cell r="C3470" t="str">
            <v>ESCAVAÇÃO VERTICAL PARA INFRAESTRUTURA, COM CARGA, DESCARGA E TRANSPORTE DE SOLO DE 1ª CATEGORIA, COM ESCAVADEIRA HIDRÁULICA (CAÇAMBA: 1,2 M³ / 155HP), FROTA DE 6 CAMINHÕES BASCULANTES DE 10 M³, DMT DE 1,5 KM E VELOCIDADE MÉDIA18 KM/H. AF_05/2020</v>
          </cell>
          <cell r="D3470" t="str">
            <v>M3</v>
          </cell>
          <cell r="E3470">
            <v>19.36</v>
          </cell>
        </row>
        <row r="3471">
          <cell r="B3471">
            <v>101245</v>
          </cell>
          <cell r="C3471" t="str">
            <v>ESCAVAÇÃO VERTICAL PARA INFRAESTRUTURA, COM CARGA, DESCARGA E TRANSPORTE DE SOLO DE 1ª CATEGORIA, COM ESCAVADEIRA HIDRÁULICA (CAÇAMBA: 1,2 M³ / 155HP), FROTA DE 6 CAMINHÕES BASCULANTES DE 14 M³, DMT DE 2 KM E VELOCIDADE MÉDIA 19 KM/H. AF_05/2020</v>
          </cell>
          <cell r="D3471" t="str">
            <v>M3</v>
          </cell>
          <cell r="E3471">
            <v>19.04</v>
          </cell>
        </row>
        <row r="3472">
          <cell r="B3472">
            <v>101250</v>
          </cell>
          <cell r="C3472" t="str">
            <v>ESCAVAÇÃO VERTICAL PARA INFRAESTRUTURA, COM CARGA, DESCARGA E TRANSPORTE DE SOLO DE 1ª CATEGORIA, COM ESCAVADEIRA HIDRÁULICA (CAÇAMBA: 1,2 M³ / 155HP), FROTA DE 6 CAMINHÕES BASCULANTES DE 18 M³, DMT DE 2 KM E VELOCIDADE MÉDIA 19 KM/H. AF_05/2020</v>
          </cell>
          <cell r="D3472" t="str">
            <v>M3</v>
          </cell>
          <cell r="E3472">
            <v>17.420000000000002</v>
          </cell>
        </row>
        <row r="3473">
          <cell r="B3473">
            <v>101251</v>
          </cell>
          <cell r="C3473" t="str">
            <v>ESCAVAÇÃO VERTICAL PARA INFRAESTRUTURA, COM CARGA, DESCARGA E TRANSPORTE DE SOLO DE 1ª CATEGORIA, COM ESCAVADEIRA HIDRÁULICA (CAÇAMBA: 1,2 M³ / 155HP), FROTA DE 6 CAMINHÕES BASCULANTES DE 18 M³, DMT DE 3 KM E VELOCIDADE MÉDIA 20 KM/H. AF_05/2020</v>
          </cell>
          <cell r="D3473" t="str">
            <v>M3</v>
          </cell>
          <cell r="E3473">
            <v>19.75</v>
          </cell>
        </row>
        <row r="3474">
          <cell r="B3474">
            <v>101274</v>
          </cell>
          <cell r="C3474" t="str">
            <v>ESCAVAÇÃO VERTICAL PARA INFRAESTRUTURA, COM CARGA, DESCARGA E TRANSPORTE DE SOLO DE 1ª CATEGORIA, COM ESCAVADEIRA HIDRÁULICA (CAÇAMBA: 1,2 M³ / 155HP), FROTA DE 7 CAMINHÕES BASCULANTES DE 10 M³, DMT DE 2 KM E VELOCIDADE MÉDIA 19 KM/H. AF_05/2020</v>
          </cell>
          <cell r="D3474" t="str">
            <v>M3</v>
          </cell>
          <cell r="E3474">
            <v>21.43</v>
          </cell>
        </row>
        <row r="3475">
          <cell r="B3475">
            <v>101246</v>
          </cell>
          <cell r="C3475" t="str">
            <v>ESCAVAÇÃO VERTICAL PARA INFRAESTRUTURA, COM CARGA, DESCARGA E TRANSPORTE DE SOLO DE 1ª CATEGORIA, COM ESCAVADEIRA HIDRÁULICA (CAÇAMBA: 1,2 M³ / 155HP), FROTA DE 7 CAMINHÕES BASCULANTES DE 14 M³, DMT DE 3 KM E VELOCIDADE MÉDIA 20 KM/H. AF_05/2020</v>
          </cell>
          <cell r="D3475" t="str">
            <v>M3</v>
          </cell>
          <cell r="E3475">
            <v>22.13</v>
          </cell>
        </row>
        <row r="3476">
          <cell r="B3476">
            <v>101252</v>
          </cell>
          <cell r="C3476" t="str">
            <v>ESCAVAÇÃO VERTICAL PARA INFRAESTRUTURA, COM CARGA, DESCARGA E TRANSPORTE DE SOLO DE 1ª CATEGORIA, COM ESCAVADEIRA HIDRÁULICA (CAÇAMBA: 1,2 M³ / 155HP), FROTA DE 7 CAMINHÕES BASCULANTES DE 18 M³, DMT DE 4 KM E VELOCIDADE MÉDIA 22 KM/H. AF_05/2020</v>
          </cell>
          <cell r="D3476" t="str">
            <v>M3</v>
          </cell>
          <cell r="E3476">
            <v>21.48</v>
          </cell>
        </row>
        <row r="3477">
          <cell r="B3477">
            <v>101275</v>
          </cell>
          <cell r="C3477" t="str">
            <v>ESCAVAÇÃO VERTICAL PARA INFRAESTRUTURA, COM CARGA, DESCARGA E TRANSPORTE DE SOLO DE 1ª CATEGORIA, COM ESCAVADEIRA HIDRÁULICA (CAÇAMBA: 1,2 M³ / 155HP), FROTA DE 8 CAMINHÕES BASCULANTES DE 10 M³, DMT DE 3 KM E VELOCIDADE MÉDIA 20 KM/H. AF_05/2020</v>
          </cell>
          <cell r="D3477" t="str">
            <v>M3</v>
          </cell>
          <cell r="E3477">
            <v>24.79</v>
          </cell>
        </row>
        <row r="3478">
          <cell r="B3478">
            <v>101247</v>
          </cell>
          <cell r="C3478" t="str">
            <v>ESCAVAÇÃO VERTICAL PARA INFRAESTRUTURA, COM CARGA, DESCARGA E TRANSPORTE DE SOLO DE 1ª CATEGORIA, COM ESCAVADEIRA HIDRÁULICA (CAÇAMBA: 1,2 M³ / 155HP), FROTA DE 8 CAMINHÕES BASCULANTES DE 14 M³, DMT DE 4 KM E VELOCIDADE MÉDIA 22 KM/H. AF_05/2020</v>
          </cell>
          <cell r="D3478" t="str">
            <v>M3</v>
          </cell>
          <cell r="E3478">
            <v>24.57</v>
          </cell>
        </row>
        <row r="3479">
          <cell r="B3479">
            <v>101276</v>
          </cell>
          <cell r="C3479" t="str">
            <v>ESCAVAÇÃO VERTICAL PARA INFRAESTRUTURA, COM CARGA, DESCARGA E TRANSPORTE DE SOLO DE 1ª CATEGORIA, COM ESCAVADEIRA HIDRÁULICA (CAÇAMBA: 1,2 M³ / 155HP), FROTA DE 9 CAMINHÕES BASCULANTES DE 10 M³, DMT DE 4 KM E VELOCIDADE MÉDIA 22 KM/H. AF_05/2020</v>
          </cell>
          <cell r="D3479" t="str">
            <v>M3</v>
          </cell>
          <cell r="E3479">
            <v>27.41</v>
          </cell>
        </row>
        <row r="3480">
          <cell r="B3480">
            <v>101253</v>
          </cell>
          <cell r="C3480" t="str">
            <v>ESCAVAÇÃO VERTICAL PARA INFRAESTRUTURA, COM CARGA, DESCARGA E TRANSPORTE DE SOLO DE 1ª CATEGORIA, COM ESCAVADEIRA HIDRÁULICA (CAÇAMBA: 1,2 M³ / 155HP), FROTA DE 9 CAMINHÕES BASCULANTES DE 18 M³, DMT DE 6 KM E VELOCIDADE MÉDIA 22 KM/H. AF_05/2020</v>
          </cell>
          <cell r="D3480" t="str">
            <v>M3</v>
          </cell>
          <cell r="E3480">
            <v>27.07</v>
          </cell>
        </row>
        <row r="3481">
          <cell r="B3481">
            <v>101244</v>
          </cell>
          <cell r="C3481" t="str">
            <v>ESCAVAÇÃO VERTICAL PARA INFRAESTRUTURA, COM CARGA, DESCARGA E TRANSPORTE DE SOLO DE 1ª CATEGORIA, COM ESCAVADEIRA HIDRÁULICA (CAÇAMBA: 1,2M³ / 155HP), FROTA DE 6 CAMINHÕES BASCULANTES DE 14 M³, DMT DE 1,5 KM E VELOCIDADE MÉDIA18 KM/H. AF_05/2020</v>
          </cell>
          <cell r="D3481" t="str">
            <v>M3</v>
          </cell>
          <cell r="E3481">
            <v>18.03</v>
          </cell>
        </row>
        <row r="3482">
          <cell r="B3482">
            <v>93358</v>
          </cell>
          <cell r="C3482" t="str">
            <v>ESCAVAÇÃO MANUAL DE VALA. AF_09/2024</v>
          </cell>
          <cell r="D3482" t="str">
            <v>M3</v>
          </cell>
          <cell r="E3482">
            <v>124.25</v>
          </cell>
        </row>
        <row r="3483">
          <cell r="B3483">
            <v>90082</v>
          </cell>
          <cell r="C3483" t="str">
            <v>ESCAVAÇÃO MECANIZADA DE VALA COM PROF. ATÉ 1,5 M (MÉDIA MONTANTE E JUSANTE/UMA COMPOSIÇÃO POR TRECHO), ESCAVADEIRA (0,8 M3), LARG. DE 1,5 M A 2,5 M, EM SOLO DE 1A CATEGORIA, EM LOCAIS COM ALTO NÍVEL DE INTERFERÊNCIA. AF_09/2024</v>
          </cell>
          <cell r="D3483" t="str">
            <v>M3</v>
          </cell>
          <cell r="E3483">
            <v>10.72</v>
          </cell>
        </row>
        <row r="3484">
          <cell r="B3484">
            <v>90091</v>
          </cell>
          <cell r="C3484" t="str">
            <v>ESCAVAÇÃO MECANIZADA DE VALA COM PROF. ATÉ 1,5 M (MÉDIA MONTANTE E JUSANTE/UMA COMPOSIÇÃO POR TRECHO), ESCAVADEIRA (0,8 M3), LARG. DE 1,5 M A 2,5 M, EM SOLO DE 1A CATEGORIA, LOCAIS COM BAIXO NÍVEL DE INTERFERÊNCIA. AF_09/2024</v>
          </cell>
          <cell r="D3484" t="str">
            <v>M3</v>
          </cell>
          <cell r="E3484">
            <v>6.75</v>
          </cell>
        </row>
        <row r="3485">
          <cell r="B3485">
            <v>102307</v>
          </cell>
          <cell r="C3485" t="str">
            <v>ESCAVAÇÃO MECANIZADA DE VALA COM PROF. ATÉ 1,5 M (MÉDIA MONTANTE E JUSANTE/UMA COMPOSIÇÃO POR TRECHO), ESCAVADEIRA (0,8 M3), LARG. DE 1,5 M A 2,5 M, EM SOLO DE 2A CATEGORIA, EM LOCAIS COM ALTO NÍVEL DE INTERFERÊNCIA. AF_09/2024</v>
          </cell>
          <cell r="D3485" t="str">
            <v>M3</v>
          </cell>
          <cell r="E3485">
            <v>13.41</v>
          </cell>
        </row>
        <row r="3486">
          <cell r="B3486">
            <v>102315</v>
          </cell>
          <cell r="C3486" t="str">
            <v>ESCAVAÇÃO MECANIZADA DE VALA COM PROF. ATÉ 1,5 M (MÉDIA MONTANTE E JUSANTE/UMA COMPOSIÇÃO POR TRECHO), ESCAVADEIRA (0,8 M3), LARG. DE 1,5 M A 2,5 M, EM SOLO DE 2A CATEGORIA, LOCAIS COM BAIXO NÍVEL DE INTERFERÊNCIA. AF_09/2024</v>
          </cell>
          <cell r="D3486" t="str">
            <v>M3</v>
          </cell>
          <cell r="E3486">
            <v>8.44</v>
          </cell>
        </row>
        <row r="3487">
          <cell r="B3487">
            <v>102283</v>
          </cell>
          <cell r="C3487" t="str">
            <v>ESCAVAÇÃO MECANIZADA DE VALA COM PROF. ATÉ 1,5 M (MÉDIA MONTANTE E JUSANTE/UMA COMPOSIÇÃO POR TRECHO), ESCAVADEIRA (0,8 M3), LARG. DE 1,5 M A 2,5 M, EM SOLO MOLE, EM LOCAIS COM ALTO NÍVEL DE INTERFERÊNCIA. AF_09/2024</v>
          </cell>
          <cell r="D3487" t="str">
            <v>M3</v>
          </cell>
          <cell r="E3487">
            <v>14.02</v>
          </cell>
        </row>
        <row r="3488">
          <cell r="B3488">
            <v>102291</v>
          </cell>
          <cell r="C3488" t="str">
            <v>ESCAVAÇÃO MECANIZADA DE VALA COM PROF. ATÉ 1,5 M (MÉDIA MONTANTE E JUSANTE/UMA COMPOSIÇÃO POR TRECHO), ESCAVADEIRA (0,8 M3), LARG. DE 1,5 M A 2,5 M, EM SOLO MOLE, LOCAIS COM BAIXO NÍVEL DE INTERFERÊNCIA. AF_09/2024</v>
          </cell>
          <cell r="D3488" t="str">
            <v>M3</v>
          </cell>
          <cell r="E3488">
            <v>8.83</v>
          </cell>
        </row>
        <row r="3489">
          <cell r="B3489">
            <v>102276</v>
          </cell>
          <cell r="C3489" t="str">
            <v>ESCAVAÇÃO MECANIZADA DE VALA COM PROF. ATÉ 1,5 M (MÉDIA MONTANTE E JUSANTE/UMA COMPOSIÇÃO POR TRECHO), ESCAVADEIRA (0,8 M3), LARG. MENOR QUE 1,5 M, EM SOLO DE 1A CATEGORIA, EM LOCAIS COM ALTO NÍVEL DE INTERFERÊNCIA. AF_09/2024</v>
          </cell>
          <cell r="D3489" t="str">
            <v>M3</v>
          </cell>
          <cell r="E3489">
            <v>12.07</v>
          </cell>
        </row>
        <row r="3490">
          <cell r="B3490">
            <v>102306</v>
          </cell>
          <cell r="C3490" t="str">
            <v>ESCAVAÇÃO MECANIZADA DE VALA COM PROF. ATÉ 1,5 M (MÉDIA MONTANTE E JUSANTE/UMA COMPOSIÇÃO POR TRECHO), ESCAVADEIRA (0,8 M3),LARG. ATÉ 1,5 M, EM SOLO DE 2A CATEGORIA, EM LOCAIS COM ALTO NÍVEL DE INTERFERÊNCIA. AF_09/2024</v>
          </cell>
          <cell r="D3490" t="str">
            <v>M3</v>
          </cell>
          <cell r="E3490">
            <v>15.09</v>
          </cell>
        </row>
        <row r="3491">
          <cell r="B3491">
            <v>102279</v>
          </cell>
          <cell r="C3491" t="str">
            <v>ESCAVAÇÃO MECANIZADA DE VALA COM PROF. ATÉ 1,5 M (MÉDIA MONTANTE E JUSANTE/UMA COMPOSIÇÃO POR TRECHO), ESCAVADEIRA (0,8 M3),LARG. MENOR QUE 1,5 M, EM SOLO DE 1A CATEGORIA, LOCAIS COM BAIXO NÍVEL DE INTERFERÊNCIA. AF_09/2024</v>
          </cell>
          <cell r="D3491" t="str">
            <v>M3</v>
          </cell>
          <cell r="E3491">
            <v>7.6</v>
          </cell>
        </row>
        <row r="3492">
          <cell r="B3492">
            <v>102282</v>
          </cell>
          <cell r="C3492" t="str">
            <v>ESCAVAÇÃO MECANIZADA DE VALA COM PROF. ATÉ 1,5 M (MÉDIA MONTANTE E JUSANTE/UMA COMPOSIÇÃO POR TRECHO), ESCAVADEIRA (0,8 M3),LARG. MENOR QUE 1,5 M, EM SOLO DE MOLE, EM LOCAIS COM ALTO NÍVEL DE INTERFERÊNCIA. AF_09/2024</v>
          </cell>
          <cell r="D3492" t="str">
            <v>M3</v>
          </cell>
          <cell r="E3492">
            <v>15.79</v>
          </cell>
        </row>
        <row r="3493">
          <cell r="B3493">
            <v>102290</v>
          </cell>
          <cell r="C3493" t="str">
            <v>ESCAVAÇÃO MECANIZADA DE VALA COM PROF. ATÉ 1,5 M (MÉDIA MONTANTE E JUSANTE/UMA COMPOSIÇÃO POR TRECHO), ESCAVADEIRA (0,8 M3),LARG. MENOR QUE 1,5 M, EM SOLO MOLE, LOCAIS COM BAIXO NÍVEL DE INTERFERÊNCIA. AF_09/2024</v>
          </cell>
          <cell r="D3493" t="str">
            <v>M3</v>
          </cell>
          <cell r="E3493">
            <v>9.94</v>
          </cell>
        </row>
        <row r="3494">
          <cell r="B3494">
            <v>90100</v>
          </cell>
          <cell r="C3494" t="str">
            <v>ESCAVAÇÃO MECANIZADA DE VALA COM PROF. ATÉ 1,5 M (MÉDIA MONTANTE E JUSANTE/UMA COMPOSIÇÃO POR TRECHO), RETROESCAV. (0,26 M3), LARG. DE 0,8 M A 1,5 M, EM SOLO DE 1A CATEGORIA, EM LOCAIS COM ALTO NÍVEL DE INTERFERÊNCIA. AF_09/2024</v>
          </cell>
          <cell r="D3494" t="str">
            <v>M3</v>
          </cell>
          <cell r="E3494">
            <v>14.78</v>
          </cell>
        </row>
        <row r="3495">
          <cell r="B3495">
            <v>102323</v>
          </cell>
          <cell r="C3495" t="str">
            <v>ESCAVAÇÃO MECANIZADA DE VALA COM PROF. ATÉ 1,5 M (MÉDIA MONTANTE E JUSANTE/UMA COMPOSIÇÃO POR TRECHO), RETROESCAV. (0,26 M3), LARG. DE 0,8 M A 1,5 M, EM SOLO DE 2A CATEGORIA, EM LOCAIS COM ALTO NÍVEL DE INTERFERÊNCIA. AF_09/2024</v>
          </cell>
          <cell r="D3495" t="str">
            <v>M3</v>
          </cell>
          <cell r="E3495">
            <v>18.48</v>
          </cell>
        </row>
        <row r="3496">
          <cell r="B3496">
            <v>102327</v>
          </cell>
          <cell r="C3496" t="str">
            <v>ESCAVAÇÃO MECANIZADA DE VALA COM PROF. ATÉ 1,5 M (MÉDIA MONTANTE E JUSANTE/UMA COMPOSIÇÃO POR TRECHO), RETROESCAV. (0,26 M3), LARG. DE 0,8 M A 1,5 M, EM SOLO DE 2A CATEGORIA, EM LOCAIS COM BAIXO NÍVEL DE INTERFERÊNCIA. AF_09/2024</v>
          </cell>
          <cell r="D3496" t="str">
            <v>M3</v>
          </cell>
          <cell r="E3496">
            <v>11.65</v>
          </cell>
        </row>
        <row r="3497">
          <cell r="B3497">
            <v>102299</v>
          </cell>
          <cell r="C3497" t="str">
            <v>ESCAVAÇÃO MECANIZADA DE VALA COM PROF. ATÉ 1,5 M (MÉDIA MONTANTE E JUSANTE/UMA COMPOSIÇÃO POR TRECHO), RETROESCAV. (0,26 M3), LARG. DE 0,8 M A 1,5 M, EM SOLO MOLE, EM LOCAIS COM ALTO NÍVEL DE INTERFERÊNCIA. AF_09/2024</v>
          </cell>
          <cell r="D3497" t="str">
            <v>M3</v>
          </cell>
          <cell r="E3497">
            <v>19.34</v>
          </cell>
        </row>
        <row r="3498">
          <cell r="B3498">
            <v>102303</v>
          </cell>
          <cell r="C3498" t="str">
            <v>ESCAVAÇÃO MECANIZADA DE VALA COM PROF. ATÉ 1,5 M (MÉDIA MONTANTE E JUSANTE/UMA COMPOSIÇÃO POR TRECHO), RETROESCAV. (0,26 M3), LARG. DE 0,8 M A 1,5 M, EM SOLO MOLE, LOCAIS COM BAIXO NÍVEL DE INTERFERÊNCIA. AF_09/2024</v>
          </cell>
          <cell r="D3498" t="str">
            <v>M3</v>
          </cell>
          <cell r="E3498">
            <v>12.19</v>
          </cell>
        </row>
        <row r="3499">
          <cell r="B3499">
            <v>90099</v>
          </cell>
          <cell r="C3499" t="str">
            <v>ESCAVAÇÃO MECANIZADA DE VALA COM PROF. ATÉ 1,5 M (MÉDIA MONTANTE E JUSANTE/UMA COMPOSIÇÃO POR TRECHO), RETROESCAV. (0,26 M3), LARG. MENOR QUE 0,8 M, EM SOLO DE 1A CATEGORIA, EM LOCAIS COM ALTO NÍVEL DE INTERFERÊNCIA. AF_09/2024</v>
          </cell>
          <cell r="D3499" t="str">
            <v>M3</v>
          </cell>
          <cell r="E3499">
            <v>17.25</v>
          </cell>
        </row>
        <row r="3500">
          <cell r="B3500">
            <v>102322</v>
          </cell>
          <cell r="C3500" t="str">
            <v>ESCAVAÇÃO MECANIZADA DE VALA COM PROF. ATÉ 1,5 M (MÉDIA MONTANTE E JUSANTE/UMA COMPOSIÇÃO POR TRECHO), RETROESCAV. (0,26 M3), LARG. MENOR QUE 0,8 M, EM SOLO DE 2A CATEGORIA, EM LOCAIS COM ALTO NÍVEL DE INTERFERÊNCIA. AF_09/2024</v>
          </cell>
          <cell r="D3500" t="str">
            <v>M3</v>
          </cell>
          <cell r="E3500">
            <v>21.56</v>
          </cell>
        </row>
        <row r="3501">
          <cell r="B3501">
            <v>102298</v>
          </cell>
          <cell r="C3501" t="str">
            <v>ESCAVAÇÃO MECANIZADA DE VALA COM PROF. ATÉ 1,5 M (MÉDIA MONTANTE E JUSANTE/UMA COMPOSIÇÃO POR TRECHO), RETROESCAV. (0,26 M3), LARG. MENOR QUE 0,8 M, EM SOLO MOLE, EM LOCAIS COM ALTO NÍVEL DE INTERFERÊNCIA. AF_09/2024</v>
          </cell>
          <cell r="D3501" t="str">
            <v>M3</v>
          </cell>
          <cell r="E3501">
            <v>22.57</v>
          </cell>
        </row>
        <row r="3502">
          <cell r="B3502">
            <v>102302</v>
          </cell>
          <cell r="C3502" t="str">
            <v>ESCAVAÇÃO MECANIZADA DE VALA COM PROF. ATÉ 1,5 M (MÉDIA MONTANTE E JUSANTE/UMA COMPOSIÇÃO POR TRECHO), RETROESCAV. (0,26 M3), LARG. MENOR QUE 0,8 M, EM SOLO MOLE, LOCAIS COM BAIXO NÍVEL DE INTERFERÊNCIA. AF_09/2024</v>
          </cell>
          <cell r="D3502" t="str">
            <v>M3</v>
          </cell>
          <cell r="E3502">
            <v>14.22</v>
          </cell>
        </row>
        <row r="3503">
          <cell r="B3503">
            <v>102326</v>
          </cell>
          <cell r="C3503" t="str">
            <v>ESCAVAÇÃO MECANIZADA DE VALA COM PROF. ATÉ 1,5 M (MÉDIA MONTANTE E JUSANTE/UMA COMPOSIÇÃO POR TRECHO), RETROESCAV. (0,26 M3), LARGURA MENOR QUE 0,8 M, EM SOLO DE 2A CATEGORIA, EM LOCAIS COM BAIXO NÍVEL DE INTERFERÊNCIA. AF_09/2024</v>
          </cell>
          <cell r="D3503" t="str">
            <v>M3</v>
          </cell>
          <cell r="E3503">
            <v>13.59</v>
          </cell>
        </row>
        <row r="3504">
          <cell r="B3504">
            <v>102314</v>
          </cell>
          <cell r="C3504" t="str">
            <v>ESCAVAÇÃO MECANIZADA DE VALA COM PROF. ATÉ 1,5 M (MÉDIA MONTANTE E JUSANTE/UMA COMPOSIÇÃO POR TRECHO),COM ESCAVADEIRA (0,8 M3), LARG. MENOR QUE 1,5 M, EM SOLO DE 2A CATEGORIA, LOCAIS COM BAIXO NÍVEL DE INTERFERÊNCIA. AF_09/2024</v>
          </cell>
          <cell r="D3504" t="str">
            <v>M3</v>
          </cell>
          <cell r="E3504">
            <v>9.51</v>
          </cell>
        </row>
        <row r="3505">
          <cell r="B3505">
            <v>102312</v>
          </cell>
          <cell r="C3505" t="str">
            <v>ESCAVAÇÃO MECANIZADA DE VALA COM PROF. DE 3,0 M ATÉ 4,5 M (MÉDIA MONTANTE E JUSANTE/UMA COMPOSIÇÃO POR TRECHO), ESCAVADEIRA (1,2 M3), LARG. DE 1,5 M A 2,5 M, EM SOLO DE 2A CATEGORIA, EM LOCAIS COM ALTO NÍVEL DE INTERFERÊNCIA. AF_09/2024</v>
          </cell>
          <cell r="D3505" t="str">
            <v>M3</v>
          </cell>
          <cell r="E3505">
            <v>12</v>
          </cell>
        </row>
        <row r="3506">
          <cell r="B3506">
            <v>102288</v>
          </cell>
          <cell r="C3506" t="str">
            <v>ESCAVAÇÃO MECANIZADA DE VALA COM PROF. DE 3,0 M ATÉ 4,5 M (MÉDIA MONTANTE E JUSANTE/UMA COMPOSIÇÃO POR TRECHO), ESCAVADEIRA (1,2 M3), LARG. DE 1,5 M A 2,5 M, EM SOLO MOLE, EM LOCAIS COM ALTO NÍVEL DE INTERFERÊNCIA. AF_09/2024</v>
          </cell>
          <cell r="D3506" t="str">
            <v>M3</v>
          </cell>
          <cell r="E3506">
            <v>12.56</v>
          </cell>
        </row>
        <row r="3507">
          <cell r="B3507">
            <v>90087</v>
          </cell>
          <cell r="C3507" t="str">
            <v>ESCAVAÇÃO MECANIZADA DE VALA COM PROF. DE 3,0 M ATÉ 4,5 M(MÉDIA MONTANTE E JUSANTE/UMA COMPOSIÇÃO POR TRECHO), ESCAVADEIRA (1,2 M3), LARG. DE 1,5 M A 2,5 M, EM SOLO DE 1A CATEGORIA, EM LOCAIS COM ALTO NÍVEL DE INTERFERÊNCIA. AF_09/2024</v>
          </cell>
          <cell r="D3507" t="str">
            <v>M3</v>
          </cell>
          <cell r="E3507">
            <v>9.59</v>
          </cell>
        </row>
        <row r="3508">
          <cell r="B3508">
            <v>102308</v>
          </cell>
          <cell r="C3508" t="str">
            <v>ESCAVAÇÃO MECANIZADA DE VALA COM PROF. MAIOR QUE 1,5 M ATÉ 3,0 M (MÉDIA MONTANTE E JUSANTE/UMA COMPOSIÇÃO POR TRECHO), ESCAVADEIRA (0,8 M3), LARG. ATÉ 1,5 M, EM SOLO DE 2A CATEGORIA, EM LOCAIS COM ALTO NÍVEL DE INTERFERÊNCIA. AF_09/2024</v>
          </cell>
          <cell r="D3508" t="str">
            <v>M3</v>
          </cell>
          <cell r="E3508">
            <v>12.97</v>
          </cell>
        </row>
        <row r="3509">
          <cell r="B3509">
            <v>90084</v>
          </cell>
          <cell r="C3509" t="str">
            <v>ESCAVAÇÃO MECANIZADA DE VALA COM PROF. MAIOR QUE 1,5 M ATÉ 3,0 M (MÉDIA MONTANTE E JUSANTE/UMA COMPOSIÇÃO POR TRECHO), ESCAVADEIRA (0,8 M3), LARGURA ATÉ 1,5 M, EM SOLO DE 1A CATEGORIA, EM LOCAIS COM ALTO NÍVEL DE INTERFERÊNCIA. AF_09/2024</v>
          </cell>
          <cell r="D3509" t="str">
            <v>M3</v>
          </cell>
          <cell r="E3509">
            <v>10.37</v>
          </cell>
        </row>
        <row r="3510">
          <cell r="B3510">
            <v>102284</v>
          </cell>
          <cell r="C3510" t="str">
            <v>ESCAVAÇÃO MECANIZADA DE VALA COM PROF. MAIOR QUE 1,5 M ATÉ 3,0 M (MÉDIA MONTANTE E JUSANTE/UMA COMPOSIÇÃO POR TRECHO), ESCAVADEIRA (0,8 M3), LARGURA ATÉ 1,5 M, EM SOLO MOLE, EM LOCAIS COM ALTO NÍVEL DE INTERFERÊNCIA. AF_09/2024</v>
          </cell>
          <cell r="D3510" t="str">
            <v>M3</v>
          </cell>
          <cell r="E3510">
            <v>13.59</v>
          </cell>
        </row>
        <row r="3511">
          <cell r="B3511">
            <v>102325</v>
          </cell>
          <cell r="C3511" t="str">
            <v>ESCAVAÇÃO MECANIZADA DE VALA COM PROF. MAIOR QUE 1,5 M ATÉ 3,0 M (MÉDIA MONTANTE E JUSANTE/UMA COMPOSIÇÃO POR TRECHO), RETROESCAV. (0,26 M3), LARG. DE 0,8 M A 1,5 M, EM SOLO DE 2A CATEGORIA, EM LOCAIS COM ALTO NÍVEL DE INTERFERÊNCIA. AF_09/2024</v>
          </cell>
          <cell r="D3511" t="str">
            <v>M3</v>
          </cell>
          <cell r="E3511">
            <v>16.72</v>
          </cell>
        </row>
        <row r="3512">
          <cell r="B3512">
            <v>102329</v>
          </cell>
          <cell r="C3512" t="str">
            <v>ESCAVAÇÃO MECANIZADA DE VALA COM PROF. MAIOR QUE 1,5 M ATÉ 3,0 M (MÉDIA MONTANTE E JUSANTE/UMA COMPOSIÇÃO POR TRECHO), RETROESCAV. (0,26 M3), LARG. DE 0,8 M A 1,5 M, EM SOLO DE 2A CATEGORIA, EM LOCAIS COM BAIXO NÍVEL DE INTERFERÊNCIA. AF_09/2024</v>
          </cell>
          <cell r="D3512" t="str">
            <v>M3</v>
          </cell>
          <cell r="E3512">
            <v>10.52</v>
          </cell>
        </row>
        <row r="3513">
          <cell r="B3513">
            <v>102301</v>
          </cell>
          <cell r="C3513" t="str">
            <v>ESCAVAÇÃO MECANIZADA DE VALA COM PROF. MAIOR QUE 1,5 M ATÉ 3,0 M (MÉDIA MONTANTE E JUSANTE/UMA COMPOSIÇÃO POR TRECHO), RETROESCAV. (0,26 M3), LARG. DE 0,8 M A 1,5 M, EM SOLO MOLE, EM LOCAIS COM ALTO NÍVEL DE INTERFERÊNCIA. AF_09/2024</v>
          </cell>
          <cell r="D3513" t="str">
            <v>M3</v>
          </cell>
          <cell r="E3513">
            <v>17.5</v>
          </cell>
        </row>
        <row r="3514">
          <cell r="B3514">
            <v>102305</v>
          </cell>
          <cell r="C3514" t="str">
            <v>ESCAVAÇÃO MECANIZADA DE VALA COM PROF. MAIOR QUE 1,5 M ATÉ 3,0 M (MÉDIA MONTANTE E JUSANTE/UMA COMPOSIÇÃO POR TRECHO), RETROESCAV. (0,26 M3), LARG. DE 0,8 M A 1,5 M, EM SOLO MOLE, LOCAIS COM BAIXO NÍVEL DE INTERFERÊNCIA. AF_09/2024</v>
          </cell>
          <cell r="D3514" t="str">
            <v>M3</v>
          </cell>
          <cell r="E3514">
            <v>11.02</v>
          </cell>
        </row>
        <row r="3515">
          <cell r="B3515">
            <v>90101</v>
          </cell>
          <cell r="C3515" t="str">
            <v>ESCAVAÇÃO MECANIZADA DE VALA COM PROF. MAIOR QUE 1,5 M ATÉ 3,0 M (MÉDIA MONTANTE E JUSANTE/UMA COMPOSIÇÃO POR TRECHO), RETROESCAV. (0,26 M3), LARG. MENOR QUE 0,8 M, EM SOLO DE 1A CATEGORIA, EM LOCAIS COM ALTO NÍVEL DE INTERFERÊNCIA. AF_09/2024</v>
          </cell>
          <cell r="D3515" t="str">
            <v>M3</v>
          </cell>
          <cell r="E3515">
            <v>14.6</v>
          </cell>
        </row>
        <row r="3516">
          <cell r="B3516">
            <v>102324</v>
          </cell>
          <cell r="C3516" t="str">
            <v>ESCAVAÇÃO MECANIZADA DE VALA COM PROF. MAIOR QUE 1,5 M ATÉ 3,0 M (MÉDIA MONTANTE E JUSANTE/UMA COMPOSIÇÃO POR TRECHO), RETROESCAV. (0,26 M3), LARG. MENOR QUE 0,8 M, EM SOLO DE 2A CATEGORIA, EM LOCAIS COM ALTO NÍVEL DE INTERFERÊNCIA. AF_09/2024</v>
          </cell>
          <cell r="D3516" t="str">
            <v>M3</v>
          </cell>
          <cell r="E3516">
            <v>18.260000000000002</v>
          </cell>
        </row>
        <row r="3517">
          <cell r="B3517">
            <v>102300</v>
          </cell>
          <cell r="C3517" t="str">
            <v>ESCAVAÇÃO MECANIZADA DE VALA COM PROF. MAIOR QUE 1,5 M ATÉ 3,0 M (MÉDIA MONTANTE E JUSANTE/UMA COMPOSIÇÃO POR TRECHO), RETROESCAV. (0,26 M3), LARG. MENOR QUE 0,8 M, EM SOLO MOLE, EM LOCAIS COM ALTO NÍVEL DE INTERFERÊNCIA. AF_09/2024</v>
          </cell>
          <cell r="D3517" t="str">
            <v>M3</v>
          </cell>
          <cell r="E3517">
            <v>19.11</v>
          </cell>
        </row>
        <row r="3518">
          <cell r="B3518">
            <v>90102</v>
          </cell>
          <cell r="C3518" t="str">
            <v>ESCAVAÇÃO MECANIZADA DE VALA COM PROF. MAIOR QUE 1,5 M ATÉ 3,0 M (MÉDIA MONTANTE E JUSANTE/UMA COMPOSIÇÃO POR TRECHO), RETROESCAV. (0,26 M3), LARGURA DE 0,8 M A 1,5 M, EM SOLO DE 1A CATEGORIA, EM LOCAIS COM ALTO NÍVEL DE INTERFERÊNCIA. AF_09/2024</v>
          </cell>
          <cell r="D3518" t="str">
            <v>M3</v>
          </cell>
          <cell r="E3518">
            <v>13.37</v>
          </cell>
        </row>
        <row r="3519">
          <cell r="B3519">
            <v>102328</v>
          </cell>
          <cell r="C3519" t="str">
            <v>ESCAVAÇÃO MECANIZADA DE VALA COM PROF. MAIOR QUE 1,5 M ATÉ 3,0 M (MÉDIA MONTANTE E JUSANTE/UMA COMPOSIÇÃO POR TRECHO), RETROESCAV. (0,26 M3),LARG. MENOR QUE 0,8 M, EM SOLO DE 2A CATEGORIA, EM LOCAIS COM BAIXO NÍVEL DE INTERFERÊNCIA. AF_09/2024</v>
          </cell>
          <cell r="D3519" t="str">
            <v>M3</v>
          </cell>
          <cell r="E3519">
            <v>11.51</v>
          </cell>
        </row>
        <row r="3520">
          <cell r="B3520">
            <v>102304</v>
          </cell>
          <cell r="C3520" t="str">
            <v>ESCAVAÇÃO MECANIZADA DE VALA COM PROF. MAIOR QUE 1,5 M ATÉ 3,0 M (MÉDIA MONTANTE E JUSANTE/UMA COMPOSIÇÃO POR TRECHO), RETROESCAV. (0,26 M3),LARG. MENOR QUE 0,8 M, EM SOLO MOLE, LOCAIS COM BAIXO NÍVEL DE INTERFERÊNCIA. AF_09/2024</v>
          </cell>
          <cell r="D3520" t="str">
            <v>M3</v>
          </cell>
          <cell r="E3520">
            <v>12.04</v>
          </cell>
        </row>
        <row r="3521">
          <cell r="B3521">
            <v>102295</v>
          </cell>
          <cell r="C3521" t="str">
            <v>ESCAVAÇÃO MECANIZADA DE VALA COM PROF. MAIOR QUE 1,5 M ATÉ 3,0 M (MÉDIA MONTANTE E JUSANTE/UMA COMPOSIÇÃO POR TRECHO),COM ESCAVADEIRA (1,2 M3), LARG. DE 1,5 M A 2,5 M, EM SOLO MOLE, LOCAIS COM BAIXO NÍVEL DE INTERFERÊNCIA. AF_09/2024</v>
          </cell>
          <cell r="D3521" t="str">
            <v>M3</v>
          </cell>
          <cell r="E3521">
            <v>8.23</v>
          </cell>
        </row>
        <row r="3522">
          <cell r="B3522">
            <v>102281</v>
          </cell>
          <cell r="C3522" t="str">
            <v>ESCAVAÇÃO MECANIZADA DE VALA COM PROF. MAIOR QUE 1,5 M ATÉ 3,0 M (MÉDIA MONTANTE E JUSANTE/UMA COMPOSIÇÃO POR TRECHO),COM ESCAVADEIRA (1,2 M3),LARG. DE 1,5 M A 2,5 M, EM SOLO DE 1A CATEGORIA, LOCAIS COM BAIXO NÍVEL DE INTERFERÊNCIA. AF_09/2024</v>
          </cell>
          <cell r="D3522" t="str">
            <v>M3</v>
          </cell>
          <cell r="E3522">
            <v>6.28</v>
          </cell>
        </row>
        <row r="3523">
          <cell r="B3523">
            <v>102311</v>
          </cell>
          <cell r="C3523" t="str">
            <v>ESCAVAÇÃO MECANIZADA DE VALA COM PROF. MAIOR QUE 1,5 M ATÉ 3,0 M (MÉDIA MONTANTE E JUSANTE/UMA COMPOSIÇÃO POR TRECHO),COM ESCAVADEIRA (1,2 M3),LARG. DE 1,5 M A 2,5 M, EM SOLO DE 2A CATEGORIA, EM LOCAIS COM ALTO NÍVEL DE INTERFERÊNCIA. AF_09/2024</v>
          </cell>
          <cell r="D3523" t="str">
            <v>M3</v>
          </cell>
          <cell r="E3523">
            <v>12.48</v>
          </cell>
        </row>
        <row r="3524">
          <cell r="B3524">
            <v>102319</v>
          </cell>
          <cell r="C3524" t="str">
            <v>ESCAVAÇÃO MECANIZADA DE VALA COM PROF. MAIOR QUE 1,5 M ATÉ 3,0 M (MÉDIA MONTANTE E JUSANTE/UMA COMPOSIÇÃO POR TRECHO),COM ESCAVADEIRA (1,2 M3),LARG. DE 1,5 M A 2,5 M, EM SOLO DE 2A CATEGORIA, LOCAIS COM BAIXO NÍVEL DE INTERFERÊNCIA. AF_09/2024</v>
          </cell>
          <cell r="D3524" t="str">
            <v>M3</v>
          </cell>
          <cell r="E3524">
            <v>7.87</v>
          </cell>
        </row>
        <row r="3525">
          <cell r="B3525">
            <v>102287</v>
          </cell>
          <cell r="C3525" t="str">
            <v>ESCAVAÇÃO MECANIZADA DE VALA COM PROF. MAIOR QUE 1,5 M ATÉ 3,0 M (MÉDIA MONTANTE E JUSANTE/UMA COMPOSIÇÃO POR TRECHO),COM ESCAVADEIRA (1,2 M3),LARG. DE 1,5 M A 2,5 M, EM SOLO MOLE, EM LOCAIS COM ALTO NÍVEL DE INTERFERÊNCIA. AF_09/2024</v>
          </cell>
          <cell r="D3525" t="str">
            <v>M3</v>
          </cell>
          <cell r="E3525">
            <v>13.06</v>
          </cell>
        </row>
        <row r="3526">
          <cell r="B3526">
            <v>102316</v>
          </cell>
          <cell r="C3526" t="str">
            <v>ESCAVAÇÃO MECANIZADA DE VALA COM PROF. MAIOR QUE 1,5 M E ATÉ 3,0 M (MÉDIA MONTANTE E JUSANTE/UMA COMPOSIÇÃO POR TRECHO), ESCAVADEIRA (0,8 M3), LARG. MENOR QUE 1,5 M, EM SOLO DE 2A CATEGORIA, LOCAIS COM BAIXO NÍVEL DE INTERFERÊNCIA. AF_09/2024</v>
          </cell>
          <cell r="D3526" t="str">
            <v>M3</v>
          </cell>
          <cell r="E3526">
            <v>8.17</v>
          </cell>
        </row>
        <row r="3527">
          <cell r="B3527">
            <v>102292</v>
          </cell>
          <cell r="C3527" t="str">
            <v>ESCAVAÇÃO MECANIZADA DE VALA COM PROF. MAIOR QUE 1,5 M E ATÉ 3,0 M (MÉDIA MONTANTE E JUSANTE/UMA COMPOSIÇÃO POR TRECHO), ESCAVADEIRA (0,8 M3), LARG. MENOR QUE 1,5 M, EM SOLO MOLE, LOCAIS COM BAIXO NÍVEL DE INTERFERÊNCIA. AF_09/2024</v>
          </cell>
          <cell r="D3527" t="str">
            <v>M3</v>
          </cell>
          <cell r="E3527">
            <v>8.5500000000000007</v>
          </cell>
        </row>
        <row r="3528">
          <cell r="B3528">
            <v>90092</v>
          </cell>
          <cell r="C3528" t="str">
            <v>ESCAVAÇÃO MECANIZADA DE VALA COM PROF. MAIOR QUE 1,5 M E ATÉ 3,0 M(MÉDIA MONTANTE E JUSANTE/UMA COMPOSIÇÃO POR TRECHO), ESCAVADEIRA (0,8 M3), LARG. MENOR QUE 1,5 M, EM SOLO DE 1A CATEGORIA, LOCAIS COM BAIXO NÍVEL DE INTERFERÊNCIA. AF_09/2024</v>
          </cell>
          <cell r="D3528" t="str">
            <v>M3</v>
          </cell>
          <cell r="E3528">
            <v>6.54</v>
          </cell>
        </row>
        <row r="3529">
          <cell r="B3529">
            <v>102278</v>
          </cell>
          <cell r="C3529" t="str">
            <v>ESCAVAÇÃO MECANIZADA DE VALA COM PROF. MAIOR QUE 1,50 M ATÉ 3,0 M (MÉDIA MONTANTE E JUSANTE/UMA COMPOSIÇÃO POR TRECHO), ESCAVADEIRA (1,2 M3), LARG. DE 1,5 M A 2,5 M, EM SOLO DE 1A CATEGORIA, EM LOCAIS COM ALTO NÍVEL DE INTERFERÊNCIA. AF_09/2024</v>
          </cell>
          <cell r="D3529" t="str">
            <v>M3</v>
          </cell>
          <cell r="E3529">
            <v>9.98</v>
          </cell>
        </row>
        <row r="3530">
          <cell r="B3530">
            <v>90094</v>
          </cell>
          <cell r="C3530" t="str">
            <v>ESCAVAÇÃO MECANIZADA DE VALA COM PROF. MAIOR QUE 3,0 M ATÉ 4,5 M (MÉDIA MONTANTE E JUSANTE/UMA COMPOSIÇÃO POR TRECHO), ESCAVADEIRA (0,8 M3), LARG. MENOR QUE 1,5 M, EM SOLO DE 1A CATEGORIA, LOCAIS COM BAIXO NÍVEL DE INTERFERÊNCIA. AF_09/2024</v>
          </cell>
          <cell r="D3530" t="str">
            <v>M3</v>
          </cell>
          <cell r="E3530">
            <v>6.18</v>
          </cell>
        </row>
        <row r="3531">
          <cell r="B3531">
            <v>102309</v>
          </cell>
          <cell r="C3531" t="str">
            <v>ESCAVAÇÃO MECANIZADA DE VALA COM PROF. MAIOR QUE 3,0 M ATÉ 4,5 M (MÉDIA MONTANTE E JUSANTE/UMA COMPOSIÇÃO POR TRECHO), ESCAVADEIRA (0,8 M3), LARG. MENOR QUE 1,5 M, EM SOLO DE 2A CATEGORIA, EM LOCAIS COM ALTO NÍVEL DE INTERFERÊNCIA. AF_09/2024</v>
          </cell>
          <cell r="D3531" t="str">
            <v>M3</v>
          </cell>
          <cell r="E3531">
            <v>12.27</v>
          </cell>
        </row>
        <row r="3532">
          <cell r="B3532">
            <v>102285</v>
          </cell>
          <cell r="C3532" t="str">
            <v>ESCAVAÇÃO MECANIZADA DE VALA COM PROF. MAIOR QUE 3,0 M ATÉ 4,5 M (MÉDIA MONTANTE E JUSANTE/UMA COMPOSIÇÃO POR TRECHO), ESCAVADEIRA (0,8 M3), LARG. MENOR QUE 1,5 M, EM SOLO MOLE, EM LOCAIS COM ALTO NÍVEL DE INTERFERÊNCIA. AF_09/2024</v>
          </cell>
          <cell r="D3532" t="str">
            <v>M3</v>
          </cell>
          <cell r="E3532">
            <v>12.85</v>
          </cell>
        </row>
        <row r="3533">
          <cell r="B3533">
            <v>90095</v>
          </cell>
          <cell r="C3533" t="str">
            <v>ESCAVAÇÃO MECANIZADA DE VALA COM PROF. MAIOR QUE 3,0 M ATÉ 4,5 M (MÉDIA MONTANTE E JUSANTE/UMA COMPOSIÇÃO POR TRECHO), ESCAVADEIRA (1,2 M3), LARG. DE 1,5 M A 2,5 M, EM SOLO DE 1A CATEGORIA, LOCAIS COM BAIXO NÍVEL DE INTERFERÊNCIA. AF_09/2024</v>
          </cell>
          <cell r="D3533" t="str">
            <v>M3</v>
          </cell>
          <cell r="E3533">
            <v>6.04</v>
          </cell>
        </row>
        <row r="3534">
          <cell r="B3534">
            <v>102320</v>
          </cell>
          <cell r="C3534" t="str">
            <v>ESCAVAÇÃO MECANIZADA DE VALA COM PROF. MAIOR QUE 3,0 M ATÉ 4,5 M (MÉDIA MONTANTE E JUSANTE/UMA COMPOSIÇÃO POR TRECHO), ESCAVADEIRA (1,2 M3), LARG. DE 1,5 M A 2,5 M, EM SOLO DE 2A CATEGORIA, LOCAIS COM BAIXO NÍVEL DE INTERFERÊNCIA. AF_09/2024</v>
          </cell>
          <cell r="D3534" t="str">
            <v>M3</v>
          </cell>
          <cell r="E3534">
            <v>7.55</v>
          </cell>
        </row>
        <row r="3535">
          <cell r="B3535">
            <v>102296</v>
          </cell>
          <cell r="C3535" t="str">
            <v>ESCAVAÇÃO MECANIZADA DE VALA COM PROF. MAIOR QUE 3,0 M ATÉ 4,5 M (MÉDIA MONTANTE E JUSANTE/UMA COMPOSIÇÃO POR TRECHO), ESCAVADEIRA (1,2 M3), LARG. DE 1,5 M A 2,5 M, EM SOLO MOLE, LOCAIS COM BAIXO NÍVEL DE INTERFERÊNCIA. AF_09/2024</v>
          </cell>
          <cell r="D3535" t="str">
            <v>M3</v>
          </cell>
          <cell r="E3535">
            <v>7.91</v>
          </cell>
        </row>
        <row r="3536">
          <cell r="B3536">
            <v>90086</v>
          </cell>
          <cell r="C3536" t="str">
            <v>ESCAVAÇÃO MECANIZADA DE VALA COM PROF. MAIOR QUE 3,0 M ATÉ 4,5 M(MÉDIA MONTANTE E JUSANTE/UMA COMPOSIÇÃO POR TRECHO), ESCAVADEIRA (0,8 M3), LARG. MENOR QUE 1,5 M, EM SOLO DE 1A CATEGORIA, EM LOCAIS COM ALTO NÍVEL DE INTERFERÊNCIA. AF_09/2024</v>
          </cell>
          <cell r="D3536" t="str">
            <v>M3</v>
          </cell>
          <cell r="E3536">
            <v>9.81</v>
          </cell>
        </row>
        <row r="3537">
          <cell r="B3537">
            <v>102277</v>
          </cell>
          <cell r="C3537" t="str">
            <v>ESCAVAÇÃO MECANIZADA DE VALA COM PROF. MAIOR QUE 4,5 M ATÉ 6,0 M (MÉDIA MONTANTE E JUSANTE/UMA COMPOSIÇÃO POR TRECHO), ESCAVADEIRA (0,8 M3), LARG. MENOR QUE 1,5 M, EM SOLO DE 1A CATEGORIA, EM LOCAIS COM ALTO NÍVEL DE INTERFERÊNCIA. AF_09/2024</v>
          </cell>
          <cell r="D3537" t="str">
            <v>M3</v>
          </cell>
          <cell r="E3537">
            <v>9.5299999999999994</v>
          </cell>
        </row>
        <row r="3538">
          <cell r="B3538">
            <v>102286</v>
          </cell>
          <cell r="C3538" t="str">
            <v>ESCAVAÇÃO MECANIZADA DE VALA COM PROF. MAIOR QUE 4,5 M ATÉ 6,0 M (MÉDIA MONTANTE E JUSANTE/UMA COMPOSIÇÃO POR TRECHO), ESCAVADEIRA (0,8 M3),LARG. MENOR QUE 1,5 M, EM SOLO DE MOLE, EM LOCAIS COM ALTO NÍVEL DE INTERFERÊNCIA. AF_09/2024</v>
          </cell>
          <cell r="D3538" t="str">
            <v>M3</v>
          </cell>
          <cell r="E3538">
            <v>12.49</v>
          </cell>
        </row>
        <row r="3539">
          <cell r="B3539">
            <v>90098</v>
          </cell>
          <cell r="C3539" t="str">
            <v>ESCAVAÇÃO MECANIZADA DE VALA COM PROF. MAIOR QUE 4,5 M ATÉ 6,0 M (MÉDIA MONTANTE E JUSANTE/UMA COMPOSIÇÃO POR TRECHO), ESCAVADEIRA (1,2 M3), LARG. DE 1,5 M A 2,5 M, EM SOLO DE 1A CATEGORIA, LOCAIS COM BAIXO NÍVEL DE INTERFERÊNCIA. AF_09/2024</v>
          </cell>
          <cell r="D3539" t="str">
            <v>M3</v>
          </cell>
          <cell r="E3539">
            <v>5.92</v>
          </cell>
        </row>
        <row r="3540">
          <cell r="B3540">
            <v>102313</v>
          </cell>
          <cell r="C3540" t="str">
            <v>ESCAVAÇÃO MECANIZADA DE VALA COM PROF. MAIOR QUE 4,5 M ATÉ 6,0 M (MÉDIA MONTANTE E JUSANTE/UMA COMPOSIÇÃO POR TRECHO), ESCAVADEIRA (1,2 M3), LARG. DE 1,5 M A 2,5 M, EM SOLO DE 2A CATEGORIA, EM LOCAIS COM ALTO NÍVEL DE INTERFERÊNCIA. AF_09/2024</v>
          </cell>
          <cell r="D3540" t="str">
            <v>M3</v>
          </cell>
          <cell r="E3540">
            <v>11.76</v>
          </cell>
        </row>
        <row r="3541">
          <cell r="B3541">
            <v>102321</v>
          </cell>
          <cell r="C3541" t="str">
            <v>ESCAVAÇÃO MECANIZADA DE VALA COM PROF. MAIOR QUE 4,5 M ATÉ 6,0 M (MÉDIA MONTANTE E JUSANTE/UMA COMPOSIÇÃO POR TRECHO), ESCAVADEIRA (1,2 M3), LARG. DE 1,5 M A 2,5 M, EM SOLO DE 2A CATEGORIA, LOCAIS COM BAIXO NÍVEL DE INTERFERÊNCIA. AF_09/2024</v>
          </cell>
          <cell r="D3541" t="str">
            <v>M3</v>
          </cell>
          <cell r="E3541">
            <v>7.4</v>
          </cell>
        </row>
        <row r="3542">
          <cell r="B3542">
            <v>102289</v>
          </cell>
          <cell r="C3542" t="str">
            <v>ESCAVAÇÃO MECANIZADA DE VALA COM PROF. MAIOR QUE 4,5 M ATÉ 6,0 M (MÉDIA MONTANTE E JUSANTE/UMA COMPOSIÇÃO POR TRECHO), ESCAVADEIRA (1,2 M3), LARG. DE 1,5 M A 2,5 M, EM SOLO MOLE, EM LOCAIS COM ALTO NÍVEL DE INTERFERÊNCIA. AF_09/2024</v>
          </cell>
          <cell r="D3542" t="str">
            <v>M3</v>
          </cell>
          <cell r="E3542">
            <v>12.31</v>
          </cell>
        </row>
        <row r="3543">
          <cell r="B3543">
            <v>102297</v>
          </cell>
          <cell r="C3543" t="str">
            <v>ESCAVAÇÃO MECANIZADA DE VALA COM PROF. MAIOR QUE 4,5 M ATÉ 6,0 M (MÉDIA MONTANTE E JUSANTE/UMA COMPOSIÇÃO POR TRECHO), ESCAVADEIRA (1,2 M3), LARG. DE 1,5 M A 2,5 M, EM SOLO MOLE, LOCAIS COM BAIXO NÍVEL DE INTERFERÊNCIA. AF_09/2024</v>
          </cell>
          <cell r="D3543" t="str">
            <v>M3</v>
          </cell>
          <cell r="E3543">
            <v>7.75</v>
          </cell>
        </row>
        <row r="3544">
          <cell r="B3544">
            <v>102280</v>
          </cell>
          <cell r="C3544" t="str">
            <v>ESCAVAÇÃO MECANIZADA DE VALA COM PROF. MAIOR QUE 4,5 M ATÉ 6,0 M (MÉDIA MONTANTE E JUSANTE/UMA COMPOSIÇÃO POR TRECHO),COM ESCAVADEIRA (0,8 M3), LARG. MENOR QUE 1,5 M, EM SOLO DE 1A CATEGORIA, LOCAIS COM BAIXO NÍVEL DE INTERFERÊNCIA. AF_09/2024</v>
          </cell>
          <cell r="D3544" t="str">
            <v>M3</v>
          </cell>
          <cell r="E3544">
            <v>6</v>
          </cell>
        </row>
        <row r="3545">
          <cell r="B3545">
            <v>102294</v>
          </cell>
          <cell r="C3545" t="str">
            <v>ESCAVAÇÃO MECANIZADA DE VALA COM PROF. MAIOR QUE 4,5 M ATÉ 6,0 M (MÉDIA MONTANTE E JUSANTE/UMA COMPOSIÇÃO POR TRECHO),COM ESCAVADEIRA (0,8 M3), LARG. MENOR QUE 1,5 M, EM SOLO MOLE, LOCAIS COM BAIXO NÍVEL DE INTERFERÊNCIA. AF_09/2024</v>
          </cell>
          <cell r="D3545" t="str">
            <v>M3</v>
          </cell>
          <cell r="E3545">
            <v>7.86</v>
          </cell>
        </row>
        <row r="3546">
          <cell r="B3546">
            <v>90090</v>
          </cell>
          <cell r="C3546" t="str">
            <v>ESCAVAÇÃO MECANIZADA DE VALA COM PROF. MAIOR QUE 4,5 M ATÉ 6,0 M(MÉDIA MONTANTE E JUSANTE/UMA COMPOSIÇÃO POR TRECHO), ESCAVADEIRA (1,2 M3), LARG. DE 1,5 M A 2,5 M, EM SOLO DE 1A CATEGORIA, EM LOCAIS COM ALTO NÍVEL DE INTERFERÊNCIA. AF_09/2024</v>
          </cell>
          <cell r="D3546" t="str">
            <v>M3</v>
          </cell>
          <cell r="E3546">
            <v>9.41</v>
          </cell>
        </row>
        <row r="3547">
          <cell r="B3547">
            <v>102317</v>
          </cell>
          <cell r="C3547" t="str">
            <v>ESCAVAÇÃO MECANIZADA DE VALA COM PROF.MAIOR QUE 3,0 M ATÉ 4,5 M (MÉDIA MONTANTE E JUSANTE/UMA COMPOSIÇÃO POR TRECHO), ESCAVADEIRA (0,8 M3), LARG. MENOR QUE 1,5 M, EM SOLO DE 2A CATEGORIA, LOCAIS COM BAIXO NÍVEL DE INTERFERÊNCIA. AF_09/2024</v>
          </cell>
          <cell r="D3547" t="str">
            <v>M3</v>
          </cell>
          <cell r="E3547">
            <v>7.72</v>
          </cell>
        </row>
        <row r="3548">
          <cell r="B3548">
            <v>102293</v>
          </cell>
          <cell r="C3548" t="str">
            <v>ESCAVAÇÃO MECANIZADA DE VALA COM PROF.MAIOR QUE 3,0 M ATÉ 4,5 M (MÉDIA MONTANTE E JUSANTE/UMA COMPOSIÇÃO POR TRECHO), ESCAVADEIRA (0,8 M3), LARG. MENOR QUE 1,5 M, EM SOLO MOLE, LOCAIS COM BAIXO NÍVEL DE INTERFERÊNCIA. AF_09/2024</v>
          </cell>
          <cell r="D3548" t="str">
            <v>M3</v>
          </cell>
          <cell r="E3548">
            <v>8.09</v>
          </cell>
        </row>
        <row r="3549">
          <cell r="B3549">
            <v>102310</v>
          </cell>
          <cell r="C3549" t="str">
            <v>ESCAVAÇÃO MECANIZADA DE VALA COM PROF.MAIOR QUE 4,5 M ATÉ 6,0 M (MÉDIA MONTANTE E JUSANTE/UMA COMPOSIÇÃO POR TRECHO),COM ESCAVADEIRA (0,8 M3), LARG. MENOR QUE 1,5 M, EM SOLO DE 2A CATEGORIA, EM LOCAIS COM ALTO NÍVEL DE INTERFERÊNCIA. AF_09/2024</v>
          </cell>
          <cell r="D3549" t="str">
            <v>M3</v>
          </cell>
          <cell r="E3549">
            <v>11.93</v>
          </cell>
        </row>
        <row r="3550">
          <cell r="B3550">
            <v>102318</v>
          </cell>
          <cell r="C3550" t="str">
            <v>ESCAVAÇÃO MECANIZADA DE VALA COM PROF.MAIOR QUE 4,5 M ATÉ 6,0 M (MÉDIA MONTANTE E JUSANTE/UMA COMPOSIÇÃO POR TRECHO),COM ESCAVADEIRA (0,8 M3), LARG. MENOR QUE 1,5 M, EM SOLO DE 2A CATEGORIA, EM LOCAIS COM BAIXO NÍVEL DE INTERFERÊNCIA. AF_09/2024</v>
          </cell>
          <cell r="D3550" t="str">
            <v>M3</v>
          </cell>
          <cell r="E3550">
            <v>7.51</v>
          </cell>
        </row>
        <row r="3551">
          <cell r="B3551">
            <v>90106</v>
          </cell>
          <cell r="C3551" t="str">
            <v>ESCAVAÇÃO MECANIZADA DE VALA COM PROFUNDIDADE ATÉ 1,5 M (MÉDIA MONTANTE E JUSANTE/UMA COMPOSIÇÃO POR TRECHO), RETROESCAV. (0,26 M3), LARGURA DE 0,8 M A 1,5 M, EM SOLO DE 1A CATEGORIA, LOCAIS COM BAIXO NÍVEL DE INTERFERÊNCIA. AF_09/2024</v>
          </cell>
          <cell r="D3551" t="str">
            <v>M3</v>
          </cell>
          <cell r="E3551">
            <v>9.31</v>
          </cell>
        </row>
        <row r="3552">
          <cell r="B3552">
            <v>90105</v>
          </cell>
          <cell r="C3552" t="str">
            <v>ESCAVAÇÃO MECANIZADA DE VALA COM PROFUNDIDADE ATÉ 1,5 M (MÉDIA MONTANTE E JUSANTE/UMA COMPOSIÇÃO POR TRECHO), RETROESCAV. (0,26 M3), LARGURA MENOR QUE 0,8 M, EM SOLO DE 1A CATEGORIA, LOCAIS COM BAIXO NÍVEL DE INTERFERÊNCIA. AF_09/2024</v>
          </cell>
          <cell r="D3552" t="str">
            <v>M3</v>
          </cell>
          <cell r="E3552">
            <v>10.27</v>
          </cell>
        </row>
        <row r="3553">
          <cell r="B3553">
            <v>90108</v>
          </cell>
          <cell r="C3553" t="str">
            <v>ESCAVAÇÃO MECANIZADA DE VALA COM PROFUNDIDADE MAIOR QUE 1,5 M ATÉ 3,0 M (MÉDIA MONTANTE E JUSANTE/UMA COMPOSIÇÃO POR TRECHO), RETROESCAV (0,26 M3), LARGURA DE 0,8 M A 1,5 M, EM SOLO DE 1A CATEGORIA, LOCAIS COM BAIXO NÍVEL DE INTERFERÊNCIA. AF_09/2024</v>
          </cell>
          <cell r="D3553" t="str">
            <v>M3</v>
          </cell>
          <cell r="E3553">
            <v>8.42</v>
          </cell>
        </row>
        <row r="3554">
          <cell r="B3554">
            <v>90107</v>
          </cell>
          <cell r="C3554" t="str">
            <v>ESCAVAÇÃO MECANIZADA DE VALA COM PROFUNDIDADE MAIOR QUE 1,5 M ATÉ 3,0 M (MÉDIA MONTANTE E JUSANTE/UMA COMPOSIÇÃO POR TRECHO), RETROESCAV. (0,26 M3), LARGURA MENOR QUE 0,8 M, EM SOLO DE 1A CATEGORIA, LOCAIS COM BAIXO NÍVEL DE INTERFERÊNCIA. AF_09/2024</v>
          </cell>
          <cell r="D3554" t="str">
            <v>M3</v>
          </cell>
          <cell r="E3554">
            <v>9.19</v>
          </cell>
        </row>
        <row r="3555">
          <cell r="B3555">
            <v>102354</v>
          </cell>
          <cell r="C3555" t="str">
            <v>DESMONTE DE MATERIAL DE 3ª CATEGORIA (BLOCOS DE ROCHAS OU MATACOS), COM MARTELETE PNEUMÁTICO MANUAL - EXCLUSIVE CARGA E TRANSPORTE. AF_03/2021</v>
          </cell>
          <cell r="D3555" t="str">
            <v>M3</v>
          </cell>
          <cell r="E3555">
            <v>184.58</v>
          </cell>
        </row>
        <row r="3556">
          <cell r="B3556">
            <v>102355</v>
          </cell>
          <cell r="C3556" t="str">
            <v>DESMONTE DE MATERIAL DE 3ª CATEGORIA (BLOCOS DE ROCHAS OU MATACOS), EM VALA, COM MARTELETE PNEUMÁTICO MANUAL - EXCLUSIVE RETIRADA, CARGA E TRANSPORTE. AF_03/2021</v>
          </cell>
          <cell r="D3556" t="str">
            <v>M3</v>
          </cell>
          <cell r="E3556">
            <v>220.04</v>
          </cell>
        </row>
        <row r="3557">
          <cell r="B3557">
            <v>102356</v>
          </cell>
          <cell r="C3557" t="str">
            <v>DESMONTE DE MATERIAL DE 3ª CATEGORIA, COM USO DE ARGAMASSA EXPANSIVA - EXCLUSIVE CARGA E TRANSPORTE. AF_03/2021</v>
          </cell>
          <cell r="D3557" t="str">
            <v>M3</v>
          </cell>
          <cell r="E3557">
            <v>0</v>
          </cell>
        </row>
        <row r="3558">
          <cell r="B3558">
            <v>102357</v>
          </cell>
          <cell r="C3558" t="str">
            <v>DESMONTE DE MATERIAL DE 3ª CATEGORIA, COM USO DE ARGAMASSA EXPANSIVA, EM VALA - EXCLUSIVE RETIRADA, CARGA E TRANSPORTE. AF_03/2021</v>
          </cell>
          <cell r="D3558" t="str">
            <v>M3</v>
          </cell>
          <cell r="E3558">
            <v>0</v>
          </cell>
        </row>
        <row r="3559">
          <cell r="B3559">
            <v>102358</v>
          </cell>
          <cell r="C3559" t="str">
            <v>DESMONTE DE MATERIAL DE 3ª CATEGORIA, COM USO DE EMULSÃO EXPLOSIVA ENCARTUCHADA - EXCLUSIVE CARGA E TRANSPORTE. AF_03/2021</v>
          </cell>
          <cell r="D3559" t="str">
            <v>M3</v>
          </cell>
          <cell r="E3559">
            <v>0</v>
          </cell>
        </row>
        <row r="3560">
          <cell r="B3560">
            <v>102359</v>
          </cell>
          <cell r="C3560" t="str">
            <v>DESMONTE DE MATERIAL DE 3ª CATEGORIA, EM VALA, COM USO DE EMULSÃO EXPLOSIVA ENCARTUCHADA - EXCLUSIVE RETIRADA, CARGA E TRANSPORTE. AF_03/2021</v>
          </cell>
          <cell r="D3560" t="str">
            <v>M3</v>
          </cell>
          <cell r="E3560">
            <v>0</v>
          </cell>
        </row>
        <row r="3561">
          <cell r="B3561">
            <v>102348</v>
          </cell>
          <cell r="C3561" t="str">
            <v>ESCAVAÇÃO DE VALA EM MATERIAL DE 3ª CATEGORIA, RESISTÊNCIA À COMPRESSÃO MAIOR OU IGUAL A 50 MPA, COM ROMPEDOR ACOPLADO EM ESCAVADEIRA HIDRÁULICA - EXCLUSIVE RETIRADA, CARGA E TRANSPORTE. AF_03/2021</v>
          </cell>
          <cell r="D3561" t="str">
            <v>M3</v>
          </cell>
          <cell r="E3561">
            <v>0</v>
          </cell>
        </row>
        <row r="3562">
          <cell r="B3562">
            <v>102346</v>
          </cell>
          <cell r="C3562" t="str">
            <v>ESCAVAÇÃO DE VALA EM MATERIAL DE 3ª CATEGORIA, RESISTÊNCIA À COMPRESSÃO MENOR QUE 50 MPA, COM ROMPEDOR ACOPLADO EM ESCAVADEIRA HIDRÁULICA - EXCLUSIVE RETIRADA, CARGA E TRANSPORTE. AF_03/2021</v>
          </cell>
          <cell r="D3562" t="str">
            <v>M3</v>
          </cell>
          <cell r="E3562">
            <v>0</v>
          </cell>
        </row>
        <row r="3563">
          <cell r="B3563">
            <v>102347</v>
          </cell>
          <cell r="C3563" t="str">
            <v>ESCAVAÇÃO DE VALA EM MATERIAL DE 3ª CATEGORIA, RESISTÊNCIA À COMPRESSÃO MENOR QUE 50 MPA, COM ROMPEDOR ACOPLADO EM RETROESCAVADEIRA - EXCLUSIVE RETIRADA CARGA E TRANSPORTE. AF_03/2021</v>
          </cell>
          <cell r="D3563" t="str">
            <v>M3</v>
          </cell>
          <cell r="E3563">
            <v>0</v>
          </cell>
        </row>
        <row r="3564">
          <cell r="B3564">
            <v>102350</v>
          </cell>
          <cell r="C3564" t="str">
            <v>ESCAVAÇÃO EM MATERIAL DE 3ª CATEGORIA, RESISTÊNCIA À COMPRESSÃO MAIOR OU IGUAL A 50 MPA E MENOR QUE 70 MPA, COM ROMPEDOR ACOPLADO EM ESCAVADEIRA HIDRÁULICA - EXCLUSIVE CARGA E TRANSPORTE. AF_03/2021</v>
          </cell>
          <cell r="D3564" t="str">
            <v>M3</v>
          </cell>
          <cell r="E3564">
            <v>0</v>
          </cell>
        </row>
        <row r="3565">
          <cell r="B3565">
            <v>102351</v>
          </cell>
          <cell r="C3565" t="str">
            <v>ESCAVAÇÃO EM MATERIAL DE 3ª CATEGORIA, RESISTÊNCIA À COMPRESSÃO MAIOR OU IGUAL A 70 MPA E MENOR QUE 90 MPA, COM ROMPEDOR ACOPLADO EM ESCAVADEIRA HIDRÁULICA - EXCLUSIVE CARGA E TRANSPORTE. AF_03/2021</v>
          </cell>
          <cell r="D3565" t="str">
            <v>M3</v>
          </cell>
          <cell r="E3565">
            <v>0</v>
          </cell>
        </row>
        <row r="3566">
          <cell r="B3566">
            <v>102352</v>
          </cell>
          <cell r="C3566" t="str">
            <v>ESCAVAÇÃO EM MATERIAL DE 3ª CATEGORIA, RESISTÊNCIA À COMPRESSÃO MAIOR OU IGUAL A 90 MPA E MENOR QUE 110 MPA, COM ROMPEDOR ACOPLADO EM ESCAVADEIRA HIDRÁULICA - EXCLUSIVE CARGA E TRANSPORTE. AF_03/2021</v>
          </cell>
          <cell r="D3566" t="str">
            <v>M3</v>
          </cell>
          <cell r="E3566">
            <v>0</v>
          </cell>
        </row>
        <row r="3567">
          <cell r="B3567">
            <v>102353</v>
          </cell>
          <cell r="C3567" t="str">
            <v>ESCAVAÇÃO EM MATERIAL DE 3ª CATEGORIA, RESISTÊNCIA À COMPRESSÃO MAIOR QUE 110 MPA, COM ROMPEDOR ACOPLADO EM ESCAVADEIRA HIDRÁULICA - EXCLUSIVE CARGA E TRANSPORTE. AF_03/2021</v>
          </cell>
          <cell r="D3567" t="str">
            <v>M3</v>
          </cell>
          <cell r="E3567">
            <v>0</v>
          </cell>
        </row>
        <row r="3568">
          <cell r="B3568">
            <v>102349</v>
          </cell>
          <cell r="C3568" t="str">
            <v>ESCAVAÇÃO EM MATERIAL DE 3ª CATEGORIA, RESISTÊNCIA À COMPRESSÃO MENOR QUE 50 MPA, COM ROMPEDOR ACOPLADO EM ESCAVADEIRA HIDRÁULICA - EXCLUSIVE CARGA E TRANSPORTE. AF_03/2021</v>
          </cell>
          <cell r="D3568" t="str">
            <v>M3</v>
          </cell>
          <cell r="E3568">
            <v>0</v>
          </cell>
        </row>
        <row r="3569">
          <cell r="B3569">
            <v>102360</v>
          </cell>
          <cell r="C3569" t="str">
            <v>RETIRADA DE MATERIAL DE 3ª CATEGORIA (APÓS ESCAVAÇÃO/DESMONTE) EM VALAS, COM ESCAVADEIRA HIDRÁULICA - EXCLUSIVE CARGA E TRANSPORTE. AF_03/2021</v>
          </cell>
          <cell r="D3569" t="str">
            <v>M3</v>
          </cell>
          <cell r="E3569">
            <v>27.04</v>
          </cell>
        </row>
        <row r="3570">
          <cell r="B3570">
            <v>102361</v>
          </cell>
          <cell r="C3570" t="str">
            <v>RETIRADA DE MATERIAL DE 3ª CATEGORIA (APÓS ESCAVAÇÃO/DESMONTE) EM VALAS, COM RETROESCAVADEIRA - EXCLUSIVE CARGA E TRANSPORTE. AF_03/2021</v>
          </cell>
          <cell r="D3570" t="str">
            <v>M3</v>
          </cell>
          <cell r="E3570">
            <v>40.700000000000003</v>
          </cell>
        </row>
        <row r="3571">
          <cell r="B3571">
            <v>101595</v>
          </cell>
          <cell r="C3571" t="str">
            <v>ESCORAMENTO DE VALA, TIPO BLINDADEM, COM PROFUNDIDADE DE 0 A 1,5 M, LARGURA MAIOR OU IGUAL A 1,5 M E MENOR QUE 2,5 M - EXECUÇÃO E FORNECIMENTO, INCLUI MATERIAL. AF_01/2026</v>
          </cell>
          <cell r="D3571" t="str">
            <v>M2</v>
          </cell>
          <cell r="E3571">
            <v>0</v>
          </cell>
        </row>
        <row r="3572">
          <cell r="B3572">
            <v>101601</v>
          </cell>
          <cell r="C3572" t="str">
            <v>ESCORAMENTO DE VALA, TIPO BLINDAGEM COM PROFUNDIDADE DE 0 A 1,5 M, LARGURA MAIOR OU IGUAL A 1,5 M E MENOR QUE 2,5 M - EXECUÇÃO, NÃO INCLUI MATERIAL. AF_01/2026</v>
          </cell>
          <cell r="D3572" t="str">
            <v>M2</v>
          </cell>
          <cell r="E3572">
            <v>27.63</v>
          </cell>
        </row>
        <row r="3573">
          <cell r="B3573">
            <v>101594</v>
          </cell>
          <cell r="C3573" t="str">
            <v>ESCORAMENTO DE VALA, TIPO BLINDAGEM, COM PROFUNDIDADE DE 0 A 1,5 M, LARGURA MENOR QUE 1,5 M - EXECUÇÃO E FORNECIMENTO, INCLUI MATERIAL. AF_01/2026</v>
          </cell>
          <cell r="D3573" t="str">
            <v>M2</v>
          </cell>
          <cell r="E3573">
            <v>0</v>
          </cell>
        </row>
        <row r="3574">
          <cell r="B3574">
            <v>101600</v>
          </cell>
          <cell r="C3574" t="str">
            <v>ESCORAMENTO DE VALA, TIPO BLINDAGEM, COM PROFUNDIDADE DE 0 A 1,5 M, LARGURA MENOR QUE 1,5 M - EXECUÇÃO, NÃO INCLUI MATERIAL. AF_01/2026</v>
          </cell>
          <cell r="D3574" t="str">
            <v>M2</v>
          </cell>
          <cell r="E3574">
            <v>19.48</v>
          </cell>
        </row>
        <row r="3575">
          <cell r="B3575">
            <v>101597</v>
          </cell>
          <cell r="C3575" t="str">
            <v>ESCORAMENTO DE VALA, TIPO BLINDAGEM, COM PROFUNDIDADE DE 1,5 A 3,0 M, LARGURA MAIOR OU IGUAL A 1,5 M E MENOR QUE 2,5 M - EXECUÇÃO E FORNECIMENTO, INCLUI MATERIAL. AF_01/2026</v>
          </cell>
          <cell r="D3575" t="str">
            <v>M2</v>
          </cell>
          <cell r="E3575">
            <v>0</v>
          </cell>
        </row>
        <row r="3576">
          <cell r="B3576">
            <v>101603</v>
          </cell>
          <cell r="C3576" t="str">
            <v>ESCORAMENTO DE VALA, TIPO BLINDAGEM, COM PROFUNDIDADE DE 1,5 A 3,0 M, LARGURA MAIOR OU IGUAL A 1,5 M E MENOR QUE 2,5 M - EXECUÇÃO, NÃO INCLUI MATERIAL. AF_01/2026</v>
          </cell>
          <cell r="D3576" t="str">
            <v>M2</v>
          </cell>
          <cell r="E3576">
            <v>23.05</v>
          </cell>
        </row>
        <row r="3577">
          <cell r="B3577">
            <v>101596</v>
          </cell>
          <cell r="C3577" t="str">
            <v>ESCORAMENTO DE VALA, TIPO BLINDAGEM, COM PROFUNDIDADE DE 1,5 A 3,0 M, LARGURA MENOR QUE 1,5 M - EXECUÇÃO E FORNECIMENTO, INCLUI MATERIAL. AF_01/2026</v>
          </cell>
          <cell r="D3577" t="str">
            <v>M2</v>
          </cell>
          <cell r="E3577">
            <v>0</v>
          </cell>
        </row>
        <row r="3578">
          <cell r="B3578">
            <v>101602</v>
          </cell>
          <cell r="C3578" t="str">
            <v>ESCORAMENTO DE VALA, TIPO BLINDAGEM, COM PROFUNDIDADE DE 1,5 A 3,0 M, LARGURA MENOR QUE 1,5 M - EXECUÇÃO, NÃO INCLUI MATERIAL. AF_01/2026</v>
          </cell>
          <cell r="D3578" t="str">
            <v>M2</v>
          </cell>
          <cell r="E3578">
            <v>14.91</v>
          </cell>
        </row>
        <row r="3579">
          <cell r="B3579">
            <v>101599</v>
          </cell>
          <cell r="C3579" t="str">
            <v>ESCORAMENTO DE VALA, TIPO BLINDAGEM, COM PROFUNDIDADE DE 3,0 A 4,5 M, LARGURA MAIOR OU IGUAL A 1,5 M E MENOR QUE 2,5 M - EXECUÇÃO E FORNECIMENTO, INCLUI MATERIAL. AF_01/2026</v>
          </cell>
          <cell r="D3579" t="str">
            <v>M2</v>
          </cell>
          <cell r="E3579">
            <v>0</v>
          </cell>
        </row>
        <row r="3580">
          <cell r="B3580">
            <v>101605</v>
          </cell>
          <cell r="C3580" t="str">
            <v>ESCORAMENTO DE VALA, TIPO BLINDAGEM, COM PROFUNDIDADE DE 3,0 A 4,5 M, LARGURA MAIOR OU IGUAL A 1,5 M E MENOR QUE 2,5 M - EXECUÇÃO, NÃO INCLUI MATERIAL. AF_01/2026</v>
          </cell>
          <cell r="D3580" t="str">
            <v>M2</v>
          </cell>
          <cell r="E3580">
            <v>18.510000000000002</v>
          </cell>
        </row>
        <row r="3581">
          <cell r="B3581">
            <v>101598</v>
          </cell>
          <cell r="C3581" t="str">
            <v>ESCORAMENTO DE VALA, TIPO BLINDAGEM, COM PROFUNDIDADE DE 3,0 A 4,5 M, LARGURA MENOR QUE 1,5 M - EXECUÇÃO E FORNECIMENTO, INCLUI MATERIAL. AF_01/2026</v>
          </cell>
          <cell r="D3581" t="str">
            <v>M2</v>
          </cell>
          <cell r="E3581">
            <v>0</v>
          </cell>
        </row>
        <row r="3582">
          <cell r="B3582">
            <v>101604</v>
          </cell>
          <cell r="C3582" t="str">
            <v>ESCORAMENTO DE VALA, TIPO BLINDAGEM, COM PROFUNDIDADE DE 3,0 A 4,5 M, LARGURA MENOR QUE 1,5 M - EXECUÇÃO, NÃO INCLUI MATERIAL. AF_01/2026</v>
          </cell>
          <cell r="D3582" t="str">
            <v>M2</v>
          </cell>
          <cell r="E3582">
            <v>10.38</v>
          </cell>
        </row>
        <row r="3583">
          <cell r="B3583">
            <v>101588</v>
          </cell>
          <cell r="C3583" t="str">
            <v>ESCORAMENTO DE VALA, TIPO CONTÍNUO COM PERFIL METÁLICO "U", COM PROFUNDIDADE DE 0 A 1,5 M, LARGURA MENOR QUE 1,5 M. AF_01/2026</v>
          </cell>
          <cell r="D3583" t="str">
            <v>M2</v>
          </cell>
          <cell r="E3583">
            <v>127.14</v>
          </cell>
        </row>
        <row r="3584">
          <cell r="B3584">
            <v>101591</v>
          </cell>
          <cell r="C3584" t="str">
            <v>ESCORAMENTO DE VALA, TIPO CONTÍNUO COM PERFIL METÁLICO "U", COM PROFUNDIDADE DE 1,5 A 3,0 M, LARGURA MAIOR OU IGUAL 1,5 M E MENOR QUE 2,5 M. AF_01/2026</v>
          </cell>
          <cell r="D3584" t="str">
            <v>M2</v>
          </cell>
          <cell r="E3584">
            <v>149.63999999999999</v>
          </cell>
        </row>
        <row r="3585">
          <cell r="B3585">
            <v>101590</v>
          </cell>
          <cell r="C3585" t="str">
            <v>ESCORAMENTO DE VALA, TIPO CONTÍNUO COM PERFIL METÁLICO "U", COM PROFUNDIDADE DE 1,5 A 3,0 M, LARGURA MENOR QUE 1,5 M. AF_01/2026</v>
          </cell>
          <cell r="D3585" t="str">
            <v>M2</v>
          </cell>
          <cell r="E3585">
            <v>99.53</v>
          </cell>
        </row>
        <row r="3586">
          <cell r="B3586">
            <v>101593</v>
          </cell>
          <cell r="C3586" t="str">
            <v>ESCORAMENTO DE VALA, TIPO CONTÍNUO COM PERFIL METÁLICO "U", COM PROFUNDIDADE DE 3,0 A 4,5 M, LARGURA MAIOR OU IGUAL A 1,5 M E MENOR QUE 2,5 M. AF_01/2026</v>
          </cell>
          <cell r="D3586" t="str">
            <v>M2</v>
          </cell>
          <cell r="E3586">
            <v>125.33</v>
          </cell>
        </row>
        <row r="3587">
          <cell r="B3587">
            <v>101592</v>
          </cell>
          <cell r="C3587" t="str">
            <v>ESCORAMENTO DE VALA, TIPO CONTÍNUO COM PERFIL METÁLICO "U", COM PROFUNDIDADE DE 3,0 A 4,5 M, LARGURA MENOR QUE 1,5 M. AF_01/2026</v>
          </cell>
          <cell r="D3587" t="str">
            <v>M2</v>
          </cell>
          <cell r="E3587">
            <v>74.930000000000007</v>
          </cell>
        </row>
        <row r="3588">
          <cell r="B3588">
            <v>101583</v>
          </cell>
          <cell r="C3588" t="str">
            <v>ESCORAMENTO DE VALA, TIPO CONTÍNUO, COM PROFUNDIDADE DE 0 A 1,5 M, LARGURA MAIOR OU IGUAL A 1,5 M E MENOR QUE 2,5 M. AF_01/2026</v>
          </cell>
          <cell r="D3588" t="str">
            <v>M2</v>
          </cell>
          <cell r="E3588">
            <v>123.35</v>
          </cell>
        </row>
        <row r="3589">
          <cell r="B3589">
            <v>101582</v>
          </cell>
          <cell r="C3589" t="str">
            <v>ESCORAMENTO DE VALA, TIPO CONTÍNUO, COM PROFUNDIDADE DE 0 A 1,5 M, LARGURA MENOR QUE 1,5 M. AF_01/2026</v>
          </cell>
          <cell r="D3589" t="str">
            <v>M2</v>
          </cell>
          <cell r="E3589">
            <v>101.6</v>
          </cell>
        </row>
        <row r="3590">
          <cell r="B3590">
            <v>101585</v>
          </cell>
          <cell r="C3590" t="str">
            <v>ESCORAMENTO DE VALA, TIPO CONTÍNUO, COM PROFUNDIDADE DE 1,5 A 3,0 M, LARGURA MAIOR OU IGUAL A 1,5 M E MENOR QUE 2,5 M. AF_01/2026</v>
          </cell>
          <cell r="D3590" t="str">
            <v>M2</v>
          </cell>
          <cell r="E3590">
            <v>106.4</v>
          </cell>
        </row>
        <row r="3591">
          <cell r="B3591">
            <v>101584</v>
          </cell>
          <cell r="C3591" t="str">
            <v>ESCORAMENTO DE VALA, TIPO CONTÍNUO, COM PROFUNDIDADE DE 1,5 M A 3,0 M, LARGURA MENOR QUE 1,5 M. AF_01/2026</v>
          </cell>
          <cell r="D3591" t="str">
            <v>M2</v>
          </cell>
          <cell r="E3591">
            <v>84.64</v>
          </cell>
        </row>
        <row r="3592">
          <cell r="B3592">
            <v>101587</v>
          </cell>
          <cell r="C3592" t="str">
            <v>ESCORAMENTO DE VALA, TIPO CONTÍNUO, COM PROFUNDIDADE DE 3,0 A 4,5 M, LARGURA MAIOR OU IGUAL A 1,5 E MENOR QUE 2,5 M. AF_01/2026</v>
          </cell>
          <cell r="D3592" t="str">
            <v>M2</v>
          </cell>
          <cell r="E3592">
            <v>96.39</v>
          </cell>
        </row>
        <row r="3593">
          <cell r="B3593">
            <v>101586</v>
          </cell>
          <cell r="C3593" t="str">
            <v>ESCORAMENTO DE VALA, TIPO CONTÍNUO, COM PROFUNDIDADE DE 3,0 A 4,5 M, LARGURA MENOR QUE 1,5 M. AF_01/2026</v>
          </cell>
          <cell r="D3593" t="str">
            <v>M2</v>
          </cell>
          <cell r="E3593">
            <v>74.36</v>
          </cell>
        </row>
        <row r="3594">
          <cell r="B3594">
            <v>101577</v>
          </cell>
          <cell r="C3594" t="str">
            <v>ESCORAMENTO DE VALA, TIPO DESCONTÍNUO, COM PROFUNDIDADE DE 0 A 1,5 M, LARGURA MAIOR OU IGUAL A 1,5 M E MENOR QUE 2,5 M. AF_01/2026</v>
          </cell>
          <cell r="D3594" t="str">
            <v>M2</v>
          </cell>
          <cell r="E3594">
            <v>75.959999999999994</v>
          </cell>
        </row>
        <row r="3595">
          <cell r="B3595">
            <v>101576</v>
          </cell>
          <cell r="C3595" t="str">
            <v>ESCORAMENTO DE VALA, TIPO DESCONTÍNUO, COM PROFUNDIDADE DE 0 A 1,5 M, LARGURA MENOR QUE 1,5 M. AF_01/2026</v>
          </cell>
          <cell r="D3595" t="str">
            <v>M2</v>
          </cell>
          <cell r="E3595">
            <v>61.92</v>
          </cell>
        </row>
        <row r="3596">
          <cell r="B3596">
            <v>101579</v>
          </cell>
          <cell r="C3596" t="str">
            <v>ESCORAMENTO DE VALA, TIPO DESCONTÍNUO, COM PROFUNDIDADE DE 1,5 A 3,0 M, LARGURA MAIOR OU IGUAL A 1,5 M E MENOR QUE 2,5 M. AF_01/2026</v>
          </cell>
          <cell r="D3596" t="str">
            <v>M2</v>
          </cell>
          <cell r="E3596">
            <v>65.94</v>
          </cell>
        </row>
        <row r="3597">
          <cell r="B3597">
            <v>101578</v>
          </cell>
          <cell r="C3597" t="str">
            <v>ESCORAMENTO DE VALA, TIPO DESCONTÍNUO, COM PROFUNDIDADE DE 1,5 M A 3,0 M, LARGURA MENOR QUE 1,5 M. AF_01/2026</v>
          </cell>
          <cell r="D3597" t="str">
            <v>M2</v>
          </cell>
          <cell r="E3597">
            <v>51.89</v>
          </cell>
        </row>
        <row r="3598">
          <cell r="B3598">
            <v>101581</v>
          </cell>
          <cell r="C3598" t="str">
            <v>ESCORAMENTO DE VALA, TIPO DESCONTÍNUO, COM PROFUNDIDADE DE 3,0 A 4,5 M, LARGURA MAIOR OU IGUAL A 1,5 E MENOR QUE 2,5 M. AF_01/2026</v>
          </cell>
          <cell r="D3598" t="str">
            <v>M2</v>
          </cell>
          <cell r="E3598">
            <v>61.04</v>
          </cell>
        </row>
        <row r="3599">
          <cell r="B3599">
            <v>101580</v>
          </cell>
          <cell r="C3599" t="str">
            <v>ESCORAMENTO DE VALA, TIPO DESCONTÍNUO, COM PROFUNDIDADE DE 3,0 A 4,5 M, LARGURA MENOR QUE 1,5 M. AF_01/2026</v>
          </cell>
          <cell r="D3599" t="str">
            <v>M2</v>
          </cell>
          <cell r="E3599">
            <v>46.71</v>
          </cell>
        </row>
        <row r="3600">
          <cell r="B3600">
            <v>101606</v>
          </cell>
          <cell r="C3600" t="str">
            <v>ESCORAMENTO DE VALA, TIPO ESTACA PRANCHA METÁLICA CRAVADA, COM PROFUNDIDADE DE 0 A 1,5 M. AF_01/2026</v>
          </cell>
          <cell r="D3600" t="str">
            <v>M2</v>
          </cell>
          <cell r="E3600">
            <v>0</v>
          </cell>
        </row>
        <row r="3601">
          <cell r="B3601">
            <v>101607</v>
          </cell>
          <cell r="C3601" t="str">
            <v>ESCORAMENTO DE VALA, TIPO ESTACA PRANCHA METÁLICA CRAVADA, COM PROFUNDIDADE DE 1,5 A 3 M. AF_01/2026</v>
          </cell>
          <cell r="D3601" t="str">
            <v>M2</v>
          </cell>
          <cell r="E3601">
            <v>0</v>
          </cell>
        </row>
        <row r="3602">
          <cell r="B3602">
            <v>101608</v>
          </cell>
          <cell r="C3602" t="str">
            <v>ESCORAMENTO DE VALA, TIPO ESTACA PRANCHA METÁLICA CRAVADA, COM PROFUNDIDADE DE 3 A 4,5 M. AF_01/2026</v>
          </cell>
          <cell r="D3602" t="str">
            <v>M2</v>
          </cell>
          <cell r="E3602">
            <v>0</v>
          </cell>
        </row>
        <row r="3603">
          <cell r="B3603">
            <v>101571</v>
          </cell>
          <cell r="C3603" t="str">
            <v>ESCORAMENTO DE VALA, TIPO PONTALETEAMENTO, COM PROFUNDIDADE DE 0 A 1,5 M, LARGURA MAIOR OU IGUAL A 1,5 M E MENOR QUE 2,5 M. AF_01/2026</v>
          </cell>
          <cell r="D3603" t="str">
            <v>M2</v>
          </cell>
          <cell r="E3603">
            <v>44.47</v>
          </cell>
        </row>
        <row r="3604">
          <cell r="B3604">
            <v>101570</v>
          </cell>
          <cell r="C3604" t="str">
            <v>ESCORAMENTO DE VALA, TIPO PONTALETEAMENTO, COM PROFUNDIDADE DE 0 A 1,5 M, LARGURA MENOR QUE 1,5 M. AF_01/2026</v>
          </cell>
          <cell r="D3604" t="str">
            <v>M2</v>
          </cell>
          <cell r="E3604">
            <v>33.81</v>
          </cell>
        </row>
        <row r="3605">
          <cell r="B3605">
            <v>101573</v>
          </cell>
          <cell r="C3605" t="str">
            <v>ESCORAMENTO DE VALA, TIPO PONTALETEAMENTO, COM PROFUNDIDADE DE 1,5 A 3,0 M, LARGURA MAIOR OU IGUAL A 1,5 M E MENOR QUE 2,5 M. AF_01/2026</v>
          </cell>
          <cell r="D3605" t="str">
            <v>M2</v>
          </cell>
          <cell r="E3605">
            <v>37.799999999999997</v>
          </cell>
        </row>
        <row r="3606">
          <cell r="B3606">
            <v>101572</v>
          </cell>
          <cell r="C3606" t="str">
            <v>ESCORAMENTO DE VALA, TIPO PONTALETEAMENTO, COM PROFUNDIDADE DE 1,5 A 3,0 M, LARGURA MENOR QUE 1,5 M. AF_01/2026</v>
          </cell>
          <cell r="D3606" t="str">
            <v>M2</v>
          </cell>
          <cell r="E3606">
            <v>27.14</v>
          </cell>
        </row>
        <row r="3607">
          <cell r="B3607">
            <v>101575</v>
          </cell>
          <cell r="C3607" t="str">
            <v>ESCORAMENTO DE VALA, TIPO PONTALETEAMENTO, COM PROFUNDIDADE DE 3,0 A 4,5 M, LARGURA MAIOR OU IGUAL A 1,5 M E MENOR QUE 2,5 M. AF_01/2026</v>
          </cell>
          <cell r="D3607" t="str">
            <v>M2</v>
          </cell>
          <cell r="E3607">
            <v>32.520000000000003</v>
          </cell>
        </row>
        <row r="3608">
          <cell r="B3608">
            <v>101574</v>
          </cell>
          <cell r="C3608" t="str">
            <v>ESCORAMENTO DE VALA, TIPO PONTALETEAMENTO, COM PROFUNDIDADE DE 3,0 A 4,5 M, LARGURA MENOR QUE 1,5 M. AF_01/2026</v>
          </cell>
          <cell r="D3608" t="str">
            <v>M2</v>
          </cell>
          <cell r="E3608">
            <v>21.58</v>
          </cell>
        </row>
        <row r="3609">
          <cell r="B3609">
            <v>101589</v>
          </cell>
          <cell r="C3609" t="str">
            <v>ESCORAMENTO DE VALA,TIPO CONTÍNUO COM PERFIL METÁLICO "U", COM PROFUNDIDADE DE 0 A 1,5 M, LARGURA MAIOR OU IGUAL A 1,5 E MENOR QUE 2,5 M. AF_01/2026</v>
          </cell>
          <cell r="D3609" t="str">
            <v>M2</v>
          </cell>
          <cell r="E3609">
            <v>177.25</v>
          </cell>
        </row>
        <row r="3610">
          <cell r="B3610">
            <v>106673</v>
          </cell>
          <cell r="C3610" t="str">
            <v>PREPARO DE FUNDO DE VALA COM LARGURA MAIOR OU IGUAL A 1,5 M E MENOR QUE 2,5 M (ACERTO DO SOLO NATURAL), EM LOCAL COM NÍVEL ALTO DE INTERFERÊNCIA. AF_01/2026</v>
          </cell>
          <cell r="D3610" t="str">
            <v>M2</v>
          </cell>
          <cell r="E3610">
            <v>8.4499999999999993</v>
          </cell>
        </row>
        <row r="3611">
          <cell r="B3611">
            <v>101617</v>
          </cell>
          <cell r="C3611" t="str">
            <v>PREPARO DE FUNDO DE VALA COM LARGURA MAIOR OU IGUAL A 1,5 M E MENOR QUE 2,5 M (ACERTO DO SOLO NATURAL), EM LOCAL COM NÍVEL BAIXO DE INTERFERÊNCIA. AF_01/2026</v>
          </cell>
          <cell r="D3611" t="str">
            <v>M2</v>
          </cell>
          <cell r="E3611">
            <v>4.88</v>
          </cell>
        </row>
        <row r="3612">
          <cell r="B3612">
            <v>101620</v>
          </cell>
          <cell r="C3612" t="str">
            <v>PREPARO DE FUNDO DE VALA COM LARGURA MAIOR OU IGUAL A 1,5 M E MENOR QUE 2,5 M, COM CAMADA DE AREIA, LANÇAMENTO MANUAL. AF_01/2026</v>
          </cell>
          <cell r="D3612" t="str">
            <v>M3</v>
          </cell>
          <cell r="E3612">
            <v>287.7</v>
          </cell>
        </row>
        <row r="3613">
          <cell r="B3613">
            <v>101625</v>
          </cell>
          <cell r="C3613" t="str">
            <v>PREPARO DE FUNDO DE VALA COM LARGURA MAIOR OU IGUAL A 1,5 M E MENOR QUE 2,5 M, COM CAMADA DE AREIA, LANÇAMENTO MECANIZADO. AF_01/2026</v>
          </cell>
          <cell r="D3613" t="str">
            <v>M3</v>
          </cell>
          <cell r="E3613">
            <v>253.71</v>
          </cell>
        </row>
        <row r="3614">
          <cell r="B3614">
            <v>101621</v>
          </cell>
          <cell r="C3614" t="str">
            <v>PREPARO DE FUNDO DE VALA COM LARGURA MAIOR OU IGUAL A 1,5 M E MENOR QUE 2,5 M, COM CAMADA DE BRITA, LANÇAMENTO MANUAL. AF_01/2026</v>
          </cell>
          <cell r="D3614" t="str">
            <v>M3</v>
          </cell>
          <cell r="E3614">
            <v>269.35000000000002</v>
          </cell>
        </row>
        <row r="3615">
          <cell r="B3615">
            <v>101624</v>
          </cell>
          <cell r="C3615" t="str">
            <v>PREPARO DE FUNDO DE VALA COM LARGURA MAIOR OU IGUAL A 1,5 M E MENOR QUE 2,5 M, COM CAMADA DE BRITA, LANÇAMENTO MECANIZADO. AF_01/2026</v>
          </cell>
          <cell r="D3615" t="str">
            <v>M3</v>
          </cell>
          <cell r="E3615">
            <v>229.48</v>
          </cell>
        </row>
        <row r="3616">
          <cell r="B3616">
            <v>106672</v>
          </cell>
          <cell r="C3616" t="str">
            <v>PREPARO DE FUNDO DE VALA COM LARGURA MENOR QUE 1,5 M (ACERTO DO SOLO NATURAL), EM LOCAL COM NÍVEL ALTO DE INTERFERÊNCIA. AF_01/2026</v>
          </cell>
          <cell r="D3616" t="str">
            <v>M2</v>
          </cell>
          <cell r="E3616">
            <v>14.36</v>
          </cell>
        </row>
        <row r="3617">
          <cell r="B3617">
            <v>101616</v>
          </cell>
          <cell r="C3617" t="str">
            <v>PREPARO DE FUNDO DE VALA COM LARGURA MENOR QUE 1,5 M (ACERTO DO SOLO NATURAL), EM LOCAL COM NÍVEL BAIXO DE INTERFERÊNCIA. AF_01/2026</v>
          </cell>
          <cell r="D3617" t="str">
            <v>M2</v>
          </cell>
          <cell r="E3617">
            <v>10.77</v>
          </cell>
        </row>
        <row r="3618">
          <cell r="B3618">
            <v>101618</v>
          </cell>
          <cell r="C3618" t="str">
            <v>PREPARO DE FUNDO DE VALA COM LARGURA MENOR QUE 1,5 M, COM CAMADA DE AREIA, LANÇAMENTO MANUAL. AF_01/2026</v>
          </cell>
          <cell r="D3618" t="str">
            <v>M3</v>
          </cell>
          <cell r="E3618">
            <v>323.39</v>
          </cell>
        </row>
        <row r="3619">
          <cell r="B3619">
            <v>101622</v>
          </cell>
          <cell r="C3619" t="str">
            <v>PREPARO DE FUNDO DE VALA COM LARGURA MENOR QUE 1,5 M, COM CAMADA DE AREIA, LANÇAMENTO MECANIZADO. AF_01/2026</v>
          </cell>
          <cell r="D3619" t="str">
            <v>M3</v>
          </cell>
          <cell r="E3619">
            <v>318.57</v>
          </cell>
        </row>
        <row r="3620">
          <cell r="B3620">
            <v>101619</v>
          </cell>
          <cell r="C3620" t="str">
            <v>PREPARO DE FUNDO DE VALA COM LARGURA MENOR QUE 1,5 M, COM CAMADA DE BRITA, LANÇAMENTO MANUAL. AF_01/2026</v>
          </cell>
          <cell r="D3620" t="str">
            <v>M3</v>
          </cell>
          <cell r="E3620">
            <v>305.04000000000002</v>
          </cell>
        </row>
        <row r="3621">
          <cell r="B3621">
            <v>101623</v>
          </cell>
          <cell r="C3621" t="str">
            <v>PREPARO DE FUNDO DE VALA COM LARGURA MENOR QUE 1,5 M, COM CAMADA DE BRITA, LANÇAMENTO MECANIZADO. AF_01/2026</v>
          </cell>
          <cell r="D3621" t="str">
            <v>M3</v>
          </cell>
          <cell r="E3621">
            <v>299.55</v>
          </cell>
        </row>
        <row r="3622">
          <cell r="B3622">
            <v>104482</v>
          </cell>
          <cell r="C3622" t="str">
            <v>ESGOTAMENTO DE VALA COM BOMBA SUBMERSÍVEL. AF_12/2022</v>
          </cell>
          <cell r="D3622" t="str">
            <v>H</v>
          </cell>
          <cell r="E3622">
            <v>41.76</v>
          </cell>
        </row>
        <row r="3623">
          <cell r="B3623">
            <v>104189</v>
          </cell>
          <cell r="C3623" t="str">
            <v>INSTALAÇÃO DE MATERIAL GRANULAR FILTRANTE PARA SISTEMA DE REBAIXAMENTO DE LENÇOL FREÁTICO POR POÇOS PROFUNDOSA, DIÂMETRO DO POÇO DE 400 MM. AF_12/2022</v>
          </cell>
          <cell r="D3623" t="str">
            <v>M3</v>
          </cell>
          <cell r="E3623">
            <v>207.02</v>
          </cell>
        </row>
        <row r="3624">
          <cell r="B3624">
            <v>104465</v>
          </cell>
          <cell r="C3624" t="str">
            <v>INSTALAÇÃO DE SISTEMA DE REBAIXAMENTO DE LENÇOL FREÁTICO POR POÇOS PROFUNDOS, DIÂMETRO DO POÇO DE 400 MM (EXCLUI O FORNECIMENTO E FUNCIONAMENTO DE BOMBAS). AF_12/2022</v>
          </cell>
          <cell r="D3624" t="str">
            <v>M</v>
          </cell>
          <cell r="E3624">
            <v>0</v>
          </cell>
        </row>
        <row r="3625">
          <cell r="B3625">
            <v>104188</v>
          </cell>
          <cell r="C3625" t="str">
            <v>INSTALAÇÃO DE TUBULAÇÃO (GEOMECÂNICA E DE SUCÇÃO) PARA SISTEMA DE REBAIXAMENTO DE LENÇOL FREÁTICO POR POÇOS PROFUNDOS COM BOMBA SUBMERSA, DIÂMETRO DO POÇO DE 400 MM. AF_12/2022</v>
          </cell>
          <cell r="D3625" t="str">
            <v>M</v>
          </cell>
          <cell r="E3625">
            <v>0</v>
          </cell>
        </row>
        <row r="3626">
          <cell r="B3626">
            <v>104185</v>
          </cell>
          <cell r="C3626" t="str">
            <v>INSTALAÇÃO E DESINSTALAÇÃO DE CONJUNTO DE BOMBAS, À VÁCUO E CENTRÍFUGA, PARA SISTEMA DE REBAIXAMENTO DE LENÇOL FREÁTICO POR PONTEIRAS FILTRANTES (EXCLUI O FORNECIMENTO DE BOMBAS). AF_12/2022</v>
          </cell>
          <cell r="D3626" t="str">
            <v>UN</v>
          </cell>
          <cell r="E3626">
            <v>35.54</v>
          </cell>
        </row>
        <row r="3627">
          <cell r="B3627">
            <v>104182</v>
          </cell>
          <cell r="C3627" t="str">
            <v>INSTALAÇÃO E DESINSTALAÇÃO DE MANGOTES PARA SISTEMA DE REBAIXAMENTO DE LENÇOL FREÁTICO POR PONTEIRAS FILTRANTES. AF_12/2022</v>
          </cell>
          <cell r="D3627" t="str">
            <v>M</v>
          </cell>
          <cell r="E3627">
            <v>20.21</v>
          </cell>
        </row>
        <row r="3628">
          <cell r="B3628">
            <v>104184</v>
          </cell>
          <cell r="C3628" t="str">
            <v>INSTALAÇÃO E DESINSTALAÇÃO DE REGISTRO DE PVC PARA SISTEMA DE REBAIXAMENTO DE LENÇOL FREÁTICO POR PONTEIRAS FILTRANTES. AF_12/2022</v>
          </cell>
          <cell r="D3628" t="str">
            <v>UN</v>
          </cell>
          <cell r="E3628">
            <v>43.41</v>
          </cell>
        </row>
        <row r="3629">
          <cell r="B3629">
            <v>104190</v>
          </cell>
          <cell r="C3629" t="str">
            <v>INSTALAÇÃO E DESINSTALAÇÃO DE SISTEMA DE BOMBA PARA SISTEMA DE REBAIXAMENTO DE LENÇOL FREÁTICO POR POÇOS PROFUNDOS (EXCLUI O FORNECIMENTO DE BOMBA). AF_12/2022</v>
          </cell>
          <cell r="D3629" t="str">
            <v>UN</v>
          </cell>
          <cell r="E3629">
            <v>955.4</v>
          </cell>
        </row>
        <row r="3630">
          <cell r="B3630">
            <v>104463</v>
          </cell>
          <cell r="C3630" t="str">
            <v>INSTALAÇÃO E DESINSTALAÇÃO DE SISTEMA DE REBAIXAMENTO DE LENÇOL FREÁTICO POR PONTEIRAS FILTRANTES PARA OBRAS ESTACIONÁRIAS (EXCLUI O FORNECIMENTO E FUNCIONAMENTO DE BOMBAS). AF_12/2022</v>
          </cell>
          <cell r="D3630" t="str">
            <v>UN</v>
          </cell>
          <cell r="E3630">
            <v>421.16</v>
          </cell>
        </row>
        <row r="3631">
          <cell r="B3631">
            <v>104464</v>
          </cell>
          <cell r="C3631" t="str">
            <v>INSTALAÇÃO E DESINSTALAÇÃO DE SISTEMA DE REBAIXAMENTO DE LENÇOL FREÁTICO POR PONTEIRAS FILTRANTES PARA OBRAS ITINERANTES (EXCLUI O FORNECIMENTO E FUNCIONAMENTO DE BOMBAS). AF_12/2022</v>
          </cell>
          <cell r="D3631" t="str">
            <v>UN</v>
          </cell>
          <cell r="E3631">
            <v>428.26</v>
          </cell>
        </row>
        <row r="3632">
          <cell r="B3632">
            <v>104183</v>
          </cell>
          <cell r="C3632" t="str">
            <v>INSTALAÇÃO E DESINSTALAÇÃO DE TUBO COLETOR DE PVC, DIÂMETRO DE 100 MM, PARA SISTEMA DE REBAIXAMENTO DE LENÇOL FREÁTICO POR PONTEIRAS FILTRANTES. AF_12/2022</v>
          </cell>
          <cell r="D3632" t="str">
            <v>M</v>
          </cell>
          <cell r="E3632">
            <v>236.13</v>
          </cell>
        </row>
        <row r="3633">
          <cell r="B3633">
            <v>104187</v>
          </cell>
          <cell r="C3633" t="str">
            <v>INSTALAÇÃO E RETIRADA DE REVESTIMENTO METÁLICO PARA PERFURAÇÃO DE SOLO PARA SISTEMA DE REBAIXAMENTO DE LENÇOL FREÁTICO POR PORÇOS PROFUNDOS, DIÂMETRO DO POÇO DE 400 MM. AF_12/2022</v>
          </cell>
          <cell r="D3633" t="str">
            <v>M</v>
          </cell>
          <cell r="E3633">
            <v>1400.25</v>
          </cell>
        </row>
        <row r="3634">
          <cell r="B3634">
            <v>104186</v>
          </cell>
          <cell r="C3634" t="str">
            <v>PERFURAÇÃO DE SOLO PARA SISTEMA DE REBAIXAMENTO DE LENÇOL FREÁTICO POR POÇOS PROFUNDOS, DIÂMETRO DO POÇO DE 400 MM. AF_12/2022</v>
          </cell>
          <cell r="D3634" t="str">
            <v>M</v>
          </cell>
          <cell r="E3634">
            <v>298.22000000000003</v>
          </cell>
        </row>
        <row r="3635">
          <cell r="B3635">
            <v>104180</v>
          </cell>
          <cell r="C3635" t="str">
            <v>PERFURAÇÃO DE SOLO, INSTALAÇÃO E DESINSTALAÇÃO DE PONTEIRAS PARA SISTEMA DE REBAIXAMENTO DE LENÇOL FREÁTICO POR PONTEIRAS FILTRANTES EM OBRAS ESTACIONÁRIAS. AF_12/2022</v>
          </cell>
          <cell r="D3635" t="str">
            <v>M</v>
          </cell>
          <cell r="E3635">
            <v>18.14</v>
          </cell>
        </row>
        <row r="3636">
          <cell r="B3636">
            <v>104181</v>
          </cell>
          <cell r="C3636" t="str">
            <v>PERFURAÇÃO DE SOLO, INSTALAÇÃO E DESINSTALAÇÃO DE PONTEIRAS PARA SISTEMA DE REBAIXAMENTO DE LENÇOL FREÁTICO POR PONTEIRAS FILTRANTES EM OBRAS ITINERANTES. AF_12/2022</v>
          </cell>
          <cell r="D3636" t="str">
            <v>M</v>
          </cell>
          <cell r="E3636">
            <v>19.559999999999999</v>
          </cell>
        </row>
        <row r="3637">
          <cell r="B3637">
            <v>100674</v>
          </cell>
          <cell r="C3637" t="str">
            <v>CAIXILHO FIXO DE ALUMÍNIO PARA VIDRO (VIDRO INCLUSO), BATENTE/ REQUADRO DE 4 A 14 CM, SEM GUARNIÇÃO/ ALIZAR, FIXAÇÃO COM PARAFUSOS, VEDAÇÃO COM SILICONE, EXCLUSIVE CONTRAMARCO - FORNECIMENTO E INSTALAÇÃO. AF_11/2024</v>
          </cell>
          <cell r="D3637" t="str">
            <v>M2</v>
          </cell>
          <cell r="E3637">
            <v>1469.21</v>
          </cell>
        </row>
        <row r="3638">
          <cell r="B3638">
            <v>100664</v>
          </cell>
          <cell r="C3638" t="str">
            <v>CAIXILHO FIXO DE PVC BRANCO PARA VIDRO (VIDRO INCLUSO), BATENTE/ REQUADRO DE 4 A 14 CM, SEM GUARNIÇÃO/ ALIZAR, COM FERRAGENS, FIXAÇÃO COM PARAFUSOS, VEDAÇÃO COM SILICONE, EXCLUSIVE CONTRAMARCO - FORNECIMENTO E INSTALAÇÃO. AF_11/2024</v>
          </cell>
          <cell r="D3638" t="str">
            <v>M2</v>
          </cell>
          <cell r="E3638">
            <v>0</v>
          </cell>
        </row>
        <row r="3639">
          <cell r="B3639">
            <v>94589</v>
          </cell>
          <cell r="C3639" t="str">
            <v>CONTRAMARCO DE ALUMÍNIO, FIXAÇÃO COM ARGAMASSA - FORNECIMENTO E INSTALAÇÃO. AF_11/2024</v>
          </cell>
          <cell r="D3639" t="str">
            <v>M</v>
          </cell>
          <cell r="E3639">
            <v>33.1</v>
          </cell>
        </row>
        <row r="3640">
          <cell r="B3640">
            <v>94590</v>
          </cell>
          <cell r="C3640" t="str">
            <v>CONTRAMARCO DE ALUMÍNIO, FIXAÇÃO COM PARAFUSO - FORNECIMENTO E INSTALAÇÃO. AF_11/2024</v>
          </cell>
          <cell r="D3640" t="str">
            <v>M</v>
          </cell>
          <cell r="E3640">
            <v>41.68</v>
          </cell>
        </row>
        <row r="3641">
          <cell r="B3641">
            <v>94587</v>
          </cell>
          <cell r="C3641" t="str">
            <v>CONTRAMARCO DE AÇO, FIXAÇÃO COM ARGAMASSA - FORNECIMENTO E INSTALAÇÃO. AF_11/2024</v>
          </cell>
          <cell r="D3641" t="str">
            <v>M</v>
          </cell>
          <cell r="E3641">
            <v>76.790000000000006</v>
          </cell>
        </row>
        <row r="3642">
          <cell r="B3642">
            <v>94588</v>
          </cell>
          <cell r="C3642" t="str">
            <v>CONTRAMARCO DE AÇO, FIXAÇÃO COM PARAFUSO - FORNECIMENTO E INSTALAÇÃO. AF_11/2024</v>
          </cell>
          <cell r="D3642" t="str">
            <v>M</v>
          </cell>
          <cell r="E3642">
            <v>91.51</v>
          </cell>
        </row>
        <row r="3643">
          <cell r="B3643">
            <v>105812</v>
          </cell>
          <cell r="C3643" t="str">
            <v>GUARNIÇÃO DE ALUMÍNIO. AF_11/2024</v>
          </cell>
          <cell r="D3643" t="str">
            <v>M</v>
          </cell>
          <cell r="E3643">
            <v>59.81</v>
          </cell>
        </row>
        <row r="3644">
          <cell r="B3644">
            <v>94571</v>
          </cell>
          <cell r="C3644"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644" t="str">
            <v>M2</v>
          </cell>
          <cell r="E3644">
            <v>0</v>
          </cell>
        </row>
        <row r="3645">
          <cell r="B3645">
            <v>94570</v>
          </cell>
          <cell r="C3645"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645" t="str">
            <v>M2</v>
          </cell>
          <cell r="E3645">
            <v>673.09</v>
          </cell>
        </row>
        <row r="3646">
          <cell r="B3646">
            <v>105811</v>
          </cell>
          <cell r="C3646"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646" t="str">
            <v>M2</v>
          </cell>
          <cell r="E3646">
            <v>0</v>
          </cell>
        </row>
        <row r="3647">
          <cell r="B3647">
            <v>94572</v>
          </cell>
          <cell r="C3647"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647" t="str">
            <v>M2</v>
          </cell>
          <cell r="E3647">
            <v>969.89</v>
          </cell>
        </row>
        <row r="3648">
          <cell r="B3648">
            <v>94573</v>
          </cell>
          <cell r="C3648"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648" t="str">
            <v>M2</v>
          </cell>
          <cell r="E3648">
            <v>754.49</v>
          </cell>
        </row>
        <row r="3649">
          <cell r="B3649">
            <v>105809</v>
          </cell>
          <cell r="C3649"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649" t="str">
            <v>M2</v>
          </cell>
          <cell r="E3649">
            <v>0</v>
          </cell>
        </row>
        <row r="3650">
          <cell r="B3650">
            <v>94569</v>
          </cell>
          <cell r="C3650" t="str">
            <v>JANELA DE ALUMÍNIO TIPO MAXIM-AR, BATENTE/ REQUADRO 3 A 14 CM, VIDRO INCLUSO, FIXAÇÃO COM PARAFUSO, SEM GUARNIÇÃO/ ALIZAR, DIMENSÕES 60X80 (A X L) CM, SEM ACABAMENTO, VEDAÇÃO COM SILICONE, EXCLUSIVE CONTRAMARCO - FORNECIMENTO E INSTALAÇÃO. AF_11/2024</v>
          </cell>
          <cell r="D3650" t="str">
            <v>M2</v>
          </cell>
          <cell r="E3650">
            <v>1263.2</v>
          </cell>
        </row>
        <row r="3651">
          <cell r="B3651">
            <v>105810</v>
          </cell>
          <cell r="C3651" t="str">
            <v>JANELA DE ALUMÍNIO TIPO MAXIM-AR, VIDRO INCLUSO, COM BANDEIRA, FIXAÇÃO COM PARAFUSO, SEM GUARNIÇÃO/ ALIZAR, DIMENSÕES 100X80 (A X L) CM, SEM ACABAMENTO, VEDAÇÃO COM SILICONE, EXCLUSIVE CONTRAMARCO - FORNECIMENTO E INSTALAÇÃO. AF_11/2024</v>
          </cell>
          <cell r="D3651" t="str">
            <v>M2</v>
          </cell>
          <cell r="E3651">
            <v>0</v>
          </cell>
        </row>
        <row r="3652">
          <cell r="B3652">
            <v>94561</v>
          </cell>
          <cell r="C3652"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652" t="str">
            <v>M2</v>
          </cell>
          <cell r="E3652">
            <v>0</v>
          </cell>
        </row>
        <row r="3653">
          <cell r="B3653">
            <v>94562</v>
          </cell>
          <cell r="C3653" t="str">
            <v>JANELA DE AÇO DE CORRER COM 4 FOLHAS PARA VIDRO (VIDROS NÃO INCLUSOS), BATENTE/ REQUADRO INCLUSO (6 A 14 CM), FIXAÇÃO COM ARGAMASSA, COM PINTURA ANTICORROSIVA, COM FERRAGENS, FIXAÇÃO COM ARGAMASSA, EXCLUSIVE CONTRAMARCO - FORNECIMENTO E INSTALAÇÃO. AF_11/2024</v>
          </cell>
          <cell r="D3653" t="str">
            <v>M2</v>
          </cell>
          <cell r="E3653">
            <v>555.08000000000004</v>
          </cell>
        </row>
        <row r="3654">
          <cell r="B3654">
            <v>105813</v>
          </cell>
          <cell r="C3654" t="str">
            <v>JANELA DE AÇO GALVANIZADO TIPO MAXIMO-AR, PINT. ANTICORROSIVA, COM BATENTE/REQUADRO DE 6 A 14 CM, SEM VIDRO, COM GRADE, 1 FL, 60 X 80 CM (A X L), FIXAÇÃO COM ARGAMASSA, EXCLUSIVE CONTRAMARCO - FORNECIMENTO E INSTALAÇÃO. AF_11/2024</v>
          </cell>
          <cell r="D3654" t="str">
            <v>M2</v>
          </cell>
          <cell r="E3654">
            <v>997.12</v>
          </cell>
        </row>
        <row r="3655">
          <cell r="B3655">
            <v>94559</v>
          </cell>
          <cell r="C3655"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655" t="str">
            <v>M2</v>
          </cell>
          <cell r="E3655">
            <v>729.01</v>
          </cell>
        </row>
        <row r="3656">
          <cell r="B3656">
            <v>100668</v>
          </cell>
          <cell r="C3656"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656" t="str">
            <v>M2</v>
          </cell>
          <cell r="E3656">
            <v>1414.93</v>
          </cell>
        </row>
        <row r="3657">
          <cell r="B3657">
            <v>100670</v>
          </cell>
          <cell r="C3657"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3657" t="str">
            <v>M2</v>
          </cell>
          <cell r="E3657">
            <v>1017.92</v>
          </cell>
        </row>
        <row r="3658">
          <cell r="B3658">
            <v>100665</v>
          </cell>
          <cell r="C3658"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58" t="str">
            <v>M2</v>
          </cell>
          <cell r="E3658">
            <v>864.21</v>
          </cell>
        </row>
        <row r="3659">
          <cell r="B3659">
            <v>100924</v>
          </cell>
          <cell r="C3659"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659" t="str">
            <v>M2</v>
          </cell>
          <cell r="E3659">
            <v>0</v>
          </cell>
        </row>
        <row r="3660">
          <cell r="B3660">
            <v>100671</v>
          </cell>
          <cell r="C3660"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60" t="str">
            <v>M2</v>
          </cell>
          <cell r="E3660">
            <v>1245.33</v>
          </cell>
        </row>
        <row r="3661">
          <cell r="B3661">
            <v>100667</v>
          </cell>
          <cell r="C3661"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61" t="str">
            <v>M2</v>
          </cell>
          <cell r="E3661">
            <v>1088.08</v>
          </cell>
        </row>
        <row r="3662">
          <cell r="B3662">
            <v>100669</v>
          </cell>
          <cell r="C3662"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662" t="str">
            <v>M2</v>
          </cell>
          <cell r="E3662">
            <v>1074.3</v>
          </cell>
        </row>
        <row r="3663">
          <cell r="B3663">
            <v>100672</v>
          </cell>
          <cell r="C3663"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63" t="str">
            <v>M2</v>
          </cell>
          <cell r="E3663">
            <v>830.14</v>
          </cell>
        </row>
        <row r="3664">
          <cell r="B3664">
            <v>100666</v>
          </cell>
          <cell r="C3664"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64" t="str">
            <v>M2</v>
          </cell>
          <cell r="E3664">
            <v>705.86</v>
          </cell>
        </row>
        <row r="3665">
          <cell r="B3665">
            <v>100663</v>
          </cell>
          <cell r="C3665"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665" t="str">
            <v>M2</v>
          </cell>
          <cell r="E3665">
            <v>0</v>
          </cell>
        </row>
        <row r="3666">
          <cell r="B3666">
            <v>100662</v>
          </cell>
          <cell r="C3666"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666" t="str">
            <v>M2</v>
          </cell>
          <cell r="E3666">
            <v>0</v>
          </cell>
        </row>
        <row r="3667">
          <cell r="B3667">
            <v>100661</v>
          </cell>
          <cell r="C3667" t="str">
            <v>JANELA DE PVC BRANCO TIPO MAXIM-AR (VIDRO INCLUSO), BATENTE/ REQUADRO DE 4 A 14 CM, DIMENSÕES 60X60 CM, COM GUARNIÇÃO/ ALIZAR, COM FERRAGENS, FIXAÇÃO COM PARAFUSOS, VEDAÇÃO COM SILICONE, EXCLUSIVE CONTRAMARCO - FORNECIMENTO E INSTALAÇÃO. AF_11/2024</v>
          </cell>
          <cell r="D3667" t="str">
            <v>M2</v>
          </cell>
          <cell r="E3667">
            <v>0</v>
          </cell>
        </row>
        <row r="3668">
          <cell r="B3668">
            <v>105925</v>
          </cell>
          <cell r="C3668" t="str">
            <v>ALIZAR DE 5X1,5CM PARA PORTA FIXADO COM PREGOS - SOMENTE INSTALAÇÃO. AF_10/2025</v>
          </cell>
          <cell r="D3668" t="str">
            <v>M</v>
          </cell>
          <cell r="E3668">
            <v>3.4</v>
          </cell>
        </row>
        <row r="3669">
          <cell r="B3669">
            <v>100659</v>
          </cell>
          <cell r="C3669" t="str">
            <v>ALIZAR DE 5X1,5CM PARA PORTA FIXADO COM PREGOS, PADRÃO MÉDIO - FORNECIMENTO E INSTALAÇÃO. AF_10/2025</v>
          </cell>
          <cell r="D3669" t="str">
            <v>M</v>
          </cell>
          <cell r="E3669">
            <v>16.399999999999999</v>
          </cell>
        </row>
        <row r="3670">
          <cell r="B3670">
            <v>100660</v>
          </cell>
          <cell r="C3670" t="str">
            <v>ALIZAR DE 5X1,5CM PARA PORTA FIXADO COM PREGOS, PADRÃO POPULAR - FORNECIMENTO E INSTALAÇÃO. AF_10/2025</v>
          </cell>
          <cell r="D3670" t="str">
            <v>M</v>
          </cell>
          <cell r="E3670">
            <v>11.15</v>
          </cell>
        </row>
        <row r="3671">
          <cell r="B3671">
            <v>100711</v>
          </cell>
          <cell r="C3671" t="str">
            <v>BATENTE DE AÇO GALVANIZADO, COM PERFIL PRÉ-FABRICADO, FIXADO COM ARGAMASSA, COM SOLDA, GRAPAS E FUROS PARA FERRAGENS INCLUSOS. AF_10/2025</v>
          </cell>
          <cell r="D3671" t="str">
            <v>M</v>
          </cell>
          <cell r="E3671">
            <v>0</v>
          </cell>
        </row>
        <row r="3672">
          <cell r="B3672">
            <v>100676</v>
          </cell>
          <cell r="C3672" t="str">
            <v>BATENTE PARA PORTA COM BANDEIRA, FIXAÇÃO COM PARAFUSO E BUCHA. AF_10/2025</v>
          </cell>
          <cell r="D3672" t="str">
            <v>UN</v>
          </cell>
          <cell r="E3672">
            <v>313.14999999999998</v>
          </cell>
        </row>
        <row r="3673">
          <cell r="B3673">
            <v>90806</v>
          </cell>
          <cell r="C3673" t="str">
            <v>BATENTE PARA PORTA DE MADEIRA, FIXAÇÃO COM ARGAMASSA, PADRÃO MÉDIO - FORNECIMENTO E INSTALAÇÃO. AF_10/2025</v>
          </cell>
          <cell r="D3673" t="str">
            <v>UN</v>
          </cell>
          <cell r="E3673">
            <v>636.67999999999995</v>
          </cell>
        </row>
        <row r="3674">
          <cell r="B3674">
            <v>91292</v>
          </cell>
          <cell r="C3674" t="str">
            <v>BATENTE PARA PORTA DE MADEIRA, FIXAÇÃO COM ARGAMASSA, PADRÃO POPULAR FORNECIMENTO E INSTALAÇÃO. AF_10/2025</v>
          </cell>
          <cell r="D3674" t="str">
            <v>UN</v>
          </cell>
          <cell r="E3674">
            <v>519.65</v>
          </cell>
        </row>
        <row r="3675">
          <cell r="B3675">
            <v>90801</v>
          </cell>
          <cell r="C3675" t="str">
            <v>BATENTE PARA PORTA DE MADEIRA, PADRÃO MÉDIO - FORNECIMENTO E MONTAGEM. AF_10/2025</v>
          </cell>
          <cell r="D3675" t="str">
            <v>UN</v>
          </cell>
          <cell r="E3675">
            <v>492.11</v>
          </cell>
        </row>
        <row r="3676">
          <cell r="B3676">
            <v>91287</v>
          </cell>
          <cell r="C3676" t="str">
            <v>BATENTE PARA PORTA DE MADEIRA, PADRÃO POPULAR - FORNECIMENTO E MONTAGEM. AF_10/2025</v>
          </cell>
          <cell r="D3676" t="str">
            <v>UN</v>
          </cell>
          <cell r="E3676">
            <v>375.08</v>
          </cell>
        </row>
        <row r="3677">
          <cell r="B3677">
            <v>100706</v>
          </cell>
          <cell r="C3677" t="str">
            <v>CREMONA EM LATÃO CROMADO OU POLIDO, COMPLETA. AF_10/2025</v>
          </cell>
          <cell r="D3677" t="str">
            <v>UN</v>
          </cell>
          <cell r="E3677">
            <v>110.48</v>
          </cell>
        </row>
        <row r="3678">
          <cell r="B3678">
            <v>100709</v>
          </cell>
          <cell r="C3678" t="str">
            <v>DOBRADIÇA EM AÇO/FERRO, 3" X 2 1/2", E=1,9 A 2MM, SEN ANEL, CROMADO OU ZINCADO, TAMPA BOLA, COM PARAFUSOS. AF_10/2025</v>
          </cell>
          <cell r="D3678" t="str">
            <v>UN</v>
          </cell>
          <cell r="E3678">
            <v>78.63</v>
          </cell>
        </row>
        <row r="3679">
          <cell r="B3679">
            <v>100710</v>
          </cell>
          <cell r="C3679" t="str">
            <v>DOBRADIÇA TIPO VAI E VEM EM LATÃO POLIDO 3". AF_10/2025</v>
          </cell>
          <cell r="D3679" t="str">
            <v>UN</v>
          </cell>
          <cell r="E3679">
            <v>170.33</v>
          </cell>
        </row>
        <row r="3680">
          <cell r="B3680">
            <v>90830</v>
          </cell>
          <cell r="C3680" t="str">
            <v>FECHADURA DE EMBUTIR COM CILINDRO, EXTERNA, COMPLETA, ACABAMENTO PADRÃO MÉDIO, INCLUSO EXECUÇÃO DE FURO - FORNECIMENTO E INSTALAÇÃO. AF_10/2025</v>
          </cell>
          <cell r="D3680" t="str">
            <v>UN</v>
          </cell>
          <cell r="E3680">
            <v>219.25</v>
          </cell>
        </row>
        <row r="3681">
          <cell r="B3681">
            <v>91304</v>
          </cell>
          <cell r="C3681" t="str">
            <v>FECHADURA DE EMBUTIR COM CILINDRO, EXTERNA, COMPLETA, ACABAMENTO PADRÃO POPULAR, INCLUSO EXECUÇÃO DE FURO - FORNECIMENTO E INSTALAÇÃO. AF_10/2025</v>
          </cell>
          <cell r="D3681" t="str">
            <v>UN</v>
          </cell>
          <cell r="E3681">
            <v>144.4</v>
          </cell>
        </row>
        <row r="3682">
          <cell r="B3682">
            <v>90831</v>
          </cell>
          <cell r="C3682" t="str">
            <v>FECHADURA DE EMBUTIR PARA PORTA DE BANHEIRO, COMPLETA, ACABAMENTO PADRÃO MÉDIO, INCLUSO EXECUÇÃO DE FURO - FORNECIMENTO E INSTALAÇÃO. AF_10/2025</v>
          </cell>
          <cell r="D3682" t="str">
            <v>UN</v>
          </cell>
          <cell r="E3682">
            <v>189.15</v>
          </cell>
        </row>
        <row r="3683">
          <cell r="B3683">
            <v>91305</v>
          </cell>
          <cell r="C3683" t="str">
            <v>FECHADURA DE EMBUTIR PARA PORTA DE BANHEIRO, COMPLETA, ACABAMENTO PADRÃO POPULAR, INCLUSO EXECUÇÃO DE FURO - FORNECIMENTO E INSTALAÇÃO. AF_10/2025</v>
          </cell>
          <cell r="D3683" t="str">
            <v>UN</v>
          </cell>
          <cell r="E3683">
            <v>137.65</v>
          </cell>
        </row>
        <row r="3684">
          <cell r="B3684">
            <v>91306</v>
          </cell>
          <cell r="C3684" t="str">
            <v>FECHADURA DE EMBUTIR PARA PORTAS INTERNAS, COMPLETA, ACABAMENTO PADRÃO MÉDIO, COM EXECUÇÃO DE FURO - FORNECIMENTO E INSTALAÇÃO. AF_10/2025</v>
          </cell>
          <cell r="D3684" t="str">
            <v>UN</v>
          </cell>
          <cell r="E3684">
            <v>189.15</v>
          </cell>
        </row>
        <row r="3685">
          <cell r="B3685">
            <v>91307</v>
          </cell>
          <cell r="C3685" t="str">
            <v>FECHADURA DE EMBUTIR PARA PORTAS INTERNAS, COMPLETA, ACABAMENTO PADRÃO POPULAR, COM EXECUÇÃO DE FURO - FORNECIMENTO E INSTALAÇÃO. AF_10/2025</v>
          </cell>
          <cell r="D3685" t="str">
            <v>UN</v>
          </cell>
          <cell r="E3685">
            <v>120.28</v>
          </cell>
        </row>
        <row r="3686">
          <cell r="B3686">
            <v>100707</v>
          </cell>
          <cell r="C3686" t="str">
            <v>FECHO DE EMBUTIR TIPO UNHA 22CM. AF_10/2025</v>
          </cell>
          <cell r="D3686" t="str">
            <v>UN</v>
          </cell>
          <cell r="E3686">
            <v>190.27</v>
          </cell>
        </row>
        <row r="3687">
          <cell r="B3687">
            <v>100708</v>
          </cell>
          <cell r="C3687" t="str">
            <v>FECHO DE EMBUTIR TIPO UNHA 40CM. AF_10/2025</v>
          </cell>
          <cell r="D3687" t="str">
            <v>UN</v>
          </cell>
          <cell r="E3687">
            <v>233.63</v>
          </cell>
        </row>
        <row r="3688">
          <cell r="B3688">
            <v>91328</v>
          </cell>
          <cell r="C3688" t="str">
            <v>KIT DE PORTA DE MADEIRA FRISADA, SEMI-OCA (LEVE OU MÉDIA), PADRÃO MÉDIO 60X210CM, ESPESSURA DE 3CM, ITENS INCLUSOS: DOBRADIÇAS, MONTAGEM E INSTALAÇÃO DO BATENTE, SEM FECHADURA - FORNECIMENTO E INSTALAÇÃO. AF_10/2025</v>
          </cell>
          <cell r="D3688" t="str">
            <v>UN</v>
          </cell>
          <cell r="E3688">
            <v>1220.4000000000001</v>
          </cell>
        </row>
        <row r="3689">
          <cell r="B3689">
            <v>100687</v>
          </cell>
          <cell r="C3689" t="str">
            <v>KIT DE PORTA DE MADEIRA FRISADA, SEMI-OCA (LEVE OU MÉDIA), PADRÃO MÉDIO, 60X210CM, ESPESSURA DE 3CM, ITENS INCLUSOS: DOBRADIÇAS, MONTAGEM E INSTALAÇÃO DE BATENTE, FECHADURA COM EXECUÇÃO DO FURO - FORNECIMENTO E INSTALAÇÃO. AF_10/2025</v>
          </cell>
          <cell r="D3689" t="str">
            <v>UN</v>
          </cell>
          <cell r="E3689">
            <v>1409.55</v>
          </cell>
        </row>
        <row r="3690">
          <cell r="B3690">
            <v>100681</v>
          </cell>
          <cell r="C3690" t="str">
            <v>KIT DE PORTA DE MADEIRA FRISADA, SEMI-OCA (LEVE OU MÉDIA), PADRÃO MÉDIO, 70X210CM, ESPESSURA DE 3CM, ITENS INCLUSOS: DOBRADIÇAS, MONTAGEM E INSTALAÇÃO DE BATENTE, FECHADURA COM EXECUÇÃO DO FURO - FORNECIMENTO E INSTALAÇÃO. AF_10/2025</v>
          </cell>
          <cell r="D3690" t="str">
            <v>UN</v>
          </cell>
          <cell r="E3690">
            <v>1443.67</v>
          </cell>
        </row>
        <row r="3691">
          <cell r="B3691">
            <v>91330</v>
          </cell>
          <cell r="C3691" t="str">
            <v>KIT DE PORTA DE MADEIRA FRISADA, SEMI-OCA (LEVE OU MÉDIA), PADRÃO MÉDIO, 70X210CM, ESPESSURA DE 3CM, ITENS INCLUSOS: DOBRADIÇAS, MONTAGEM E INSTALAÇÃO DO BATENTE, SEM FECHADURA - FORNECIMENTO E INSTALAÇÃO. AF_10/2025</v>
          </cell>
          <cell r="D3691" t="str">
            <v>UN</v>
          </cell>
          <cell r="E3691">
            <v>1254.52</v>
          </cell>
        </row>
        <row r="3692">
          <cell r="B3692">
            <v>100689</v>
          </cell>
          <cell r="C3692" t="str">
            <v>KIT DE PORTA DE MADEIRA FRISADA, SEMI-OCA (LEVE OU MÉDIA), PADRÃO MÉDIO, 80X210CM, ESPESSURA DE 3,5CM, ITENS INCLUSOS: DOBRADIÇAS, MONTAGEM E INSTALAÇÃO DE BATENTE, FECHADURA COM EXECUÇÃO DO FURO - FORNECIMENTO E INSTALAÇÃO. AF_10/2025</v>
          </cell>
          <cell r="D3692" t="str">
            <v>UN</v>
          </cell>
          <cell r="E3692">
            <v>1521.36</v>
          </cell>
        </row>
        <row r="3693">
          <cell r="B3693">
            <v>91332</v>
          </cell>
          <cell r="C3693" t="str">
            <v>KIT DE PORTA DE MADEIRA FRISADA, SEMI-OCA (LEVE OU MÉDIA), PADRÃO MÉDIO, 80X210CM, ESPESSURA DE 3,5CM, ITENS INCLUSOS: DOBRADIÇAS, MONTAGEM E INSTALAÇÃO DO BATENTE, SEM FECHADURA - FORNECIMENTO E INSTALAÇÃO. AF_10/2025</v>
          </cell>
          <cell r="D3693" t="str">
            <v>UN</v>
          </cell>
          <cell r="E3693">
            <v>1302.1099999999999</v>
          </cell>
        </row>
        <row r="3694">
          <cell r="B3694">
            <v>100688</v>
          </cell>
          <cell r="C3694" t="str">
            <v>KIT DE PORTA DE MADEIRA FRISADA, SEMI-OCA (LEVE OU MÉDIA), PADRÃO POPULAR, 60X210CM, ESPESSURA DE 3CM, ITENS INCLUSOS: DOBRADIÇAS, MONTAGEM E INSTALAÇÃO DE BATENTE, FECHADURA COM EXECUÇÃO DO FURO - FORNECIMENTO E INSTALAÇÃO. AF_10/2025</v>
          </cell>
          <cell r="D3694" t="str">
            <v>UN</v>
          </cell>
          <cell r="E3694">
            <v>1190.6199999999999</v>
          </cell>
        </row>
        <row r="3695">
          <cell r="B3695">
            <v>91329</v>
          </cell>
          <cell r="C3695" t="str">
            <v>KIT DE PORTA DE MADEIRA FRISADA, SEMI-OCA (LEVE OU MÉDIA), PADRÃO POPULAR, 60X210CM, ESPESSURA DE 3CM, ITENS INCLUSOS: DOBRADIÇAS, MONTAGEM E INSTALAÇÃO DO BATENTE, SEM FECHADURA - FORNECIMENTO E INSTALAÇÃO. AF_10/2025</v>
          </cell>
          <cell r="D3695" t="str">
            <v>UN</v>
          </cell>
          <cell r="E3695">
            <v>1052.97</v>
          </cell>
        </row>
        <row r="3696">
          <cell r="B3696">
            <v>100682</v>
          </cell>
          <cell r="C3696" t="str">
            <v>KIT DE PORTA DE MADEIRA FRISADA, SEMI-OCA (LEVE OU MÉDIA), PADRÃO POPULAR, 70X210CM, ESPESSURA DE 3CM, ITENS INCLUSOS: DOBRADIÇAS, MONTAGEM E INSTALAÇÃO DE BATENTE, FECHADURA COM EXECUÇÃO DO FURO - FORNECIMENTO E INSTALAÇÃO. AF_10/2025</v>
          </cell>
          <cell r="D3696" t="str">
            <v>UN</v>
          </cell>
          <cell r="E3696">
            <v>1206.32</v>
          </cell>
        </row>
        <row r="3697">
          <cell r="B3697">
            <v>91331</v>
          </cell>
          <cell r="C3697" t="str">
            <v>KIT DE PORTA DE MADEIRA FRISADA, SEMI-OCA (LEVE OU MÉDIA), PADRÃO POPULAR, 70X210CM, ESPESSURA DE 3CM, ITENS INCLUSOS: DOBRADIÇAS, MONTAGEM E INSTALAÇÃO DO BATENTE, SEM FECHADURA - FORNECIMENTO E INSTALAÇÃO. AF_10/2025</v>
          </cell>
          <cell r="D3697" t="str">
            <v>UN</v>
          </cell>
          <cell r="E3697">
            <v>1086.04</v>
          </cell>
        </row>
        <row r="3698">
          <cell r="B3698">
            <v>100690</v>
          </cell>
          <cell r="C3698" t="str">
            <v>KIT DE PORTA DE MADEIRA FRISADA, SEMI-OCA (LEVE OU MÉDIA), PADRÃO POPULAR, 80X210CM, ESPESSURA DE 3,5CM, ITENS INCLUSOS: DOBRADIÇAS, MONTAGEM E INSTALAÇÃO DE BATENTE, FECHADURA COM EXECUÇÃO DO FURO - FORNECIMENTO E INSTALAÇÃO. AF_10/2025</v>
          </cell>
          <cell r="D3698" t="str">
            <v>UN</v>
          </cell>
          <cell r="E3698">
            <v>1276.98</v>
          </cell>
        </row>
        <row r="3699">
          <cell r="B3699">
            <v>91333</v>
          </cell>
          <cell r="C3699" t="str">
            <v>KIT DE PORTA DE MADEIRA FRISADA, SEMI-OCA (LEVE OU MÉDIA), PADRÃO POPULAR, 80X210CM, ESPESSURA DE 3,5CM, ITENS INCLUSOS: DOBRADIÇAS, MONTAGEM E INSTALAÇÃO DO BATENTE, SEM FECHADURA - FORNECIMENTO E INSTALAÇÃO. AF_10/2025</v>
          </cell>
          <cell r="D3699" t="str">
            <v>UN</v>
          </cell>
          <cell r="E3699">
            <v>1132.58</v>
          </cell>
        </row>
        <row r="3700">
          <cell r="B3700">
            <v>90845</v>
          </cell>
          <cell r="C3700" t="str">
            <v>KIT DE PORTA DE MADEIRA PARA PINTURA, MACIÇA (PESADA OU SUPERPESADA), PADRÃO MÉDIO, 80X210CM, ESPESSURA DE 3,5CM, ITENS INCLUSOS: DOBRADIÇAS, MONTAGEM E INSTALAÇÃO DO BATENTE, FECHADURA COM EXECUÇÃO DO FURO - FORNECIMENTO E INSTALAÇÃO. AF_10/2025</v>
          </cell>
          <cell r="D3700" t="str">
            <v>UN</v>
          </cell>
          <cell r="E3700">
            <v>1771.93</v>
          </cell>
        </row>
        <row r="3701">
          <cell r="B3701">
            <v>90846</v>
          </cell>
          <cell r="C3701" t="str">
            <v>KIT DE PORTA DE MADEIRA PARA PINTURA, MACIÇA (PESADA OU SUPERPESADA), PADRÃO MÉDIO, 90X210CM, ESPESSURA DE 3,5CM, ITENS INCLUSOS: DOBRADIÇAS, MONTAGEM E INSTALAÇÃO DO BATENTE, FECHADURA COM EXECUÇÃO DO FURO - FORNECIMENTO E INSTALAÇÃO. AF_10/2025</v>
          </cell>
          <cell r="D3701" t="str">
            <v>UN</v>
          </cell>
          <cell r="E3701">
            <v>1857.23</v>
          </cell>
        </row>
        <row r="3702">
          <cell r="B3702">
            <v>91316</v>
          </cell>
          <cell r="C3702" t="str">
            <v>KIT DE PORTA DE MADEIRA PARA PINTURA, MACIÇA (PESADA OU SUPERPESADA), PADRÃO POPULAR, 80X210CM, ESPESSURA DE 3,5CM, ITENS INCLUSOS: DOBRADIÇAS, MONTAGEM E INSTALAÇÃO DO BATENTE, FECHADURA COM EXECUÇÃO DO FURO - FORNECIMENTO E INSTALAÇÃO. AF_10/2025</v>
          </cell>
          <cell r="D3702" t="str">
            <v>UN</v>
          </cell>
          <cell r="E3702">
            <v>1527.55</v>
          </cell>
        </row>
        <row r="3703">
          <cell r="B3703">
            <v>91317</v>
          </cell>
          <cell r="C3703" t="str">
            <v>KIT DE PORTA DE MADEIRA PARA PINTURA, MACIÇA (PESADA OU SUPERPESADA), PADRÃO POPULAR, 90X210CM, ESPESSURA DE 3,5CM, ITENS INCLUSOS: DOBRADIÇAS, MONTAGEM E INSTALAÇÃO DO BATENTE, FECHADURA COM EXECUÇÃO DO FURO - FORNECIMENTO E INSTALAÇÃO. AF_10/2025</v>
          </cell>
          <cell r="D3703" t="str">
            <v>UN</v>
          </cell>
          <cell r="E3703">
            <v>1611.8</v>
          </cell>
        </row>
        <row r="3704">
          <cell r="B3704">
            <v>90841</v>
          </cell>
          <cell r="C3704" t="str">
            <v>KIT DE PORTA DE MADEIRA PARA PINTURA, SEMI-OCA (LEVE OU MÉDIA), PADRÃO MÉDIO, 60X210CM, ESPESSURA DE 3,5CM, ITENS INCLUSOS: DOBRADIÇAS, MONTAGEM E INSTALAÇÃO DO BATENTE, FECHADURA COM EXECUÇÃO DO FURO - FORNECIMENTO E INSTALAÇÃO. AF_10/2025</v>
          </cell>
          <cell r="D3704" t="str">
            <v>UN</v>
          </cell>
          <cell r="E3704">
            <v>1386.42</v>
          </cell>
        </row>
        <row r="3705">
          <cell r="B3705">
            <v>90847</v>
          </cell>
          <cell r="C3705" t="str">
            <v>KIT DE PORTA DE MADEIRA PARA PINTURA, SEMI-OCA (LEVE OU MÉDIA), PADRÃO MÉDIO, 60X210CM, ESPESSURA DE 3,5CM, ITENS INCLUSOS: DOBRADIÇAS, MONTAGEM E INSTALAÇÃO DO BATENTE, SEM FECHADURA - FORNECIMENTO E INSTALAÇÃO. AF_10/2025</v>
          </cell>
          <cell r="D3705" t="str">
            <v>UN</v>
          </cell>
          <cell r="E3705">
            <v>1197.27</v>
          </cell>
        </row>
        <row r="3706">
          <cell r="B3706">
            <v>90842</v>
          </cell>
          <cell r="C3706" t="str">
            <v>KIT DE PORTA DE MADEIRA PARA PINTURA, SEMI-OCA (LEVE OU MÉDIA), PADRÃO MÉDIO, 70X210CM, ESPESSURA DE 3,5CM, ITENS INCLUSOS: DOBRADIÇAS, MONTAGEM E INSTALAÇÃO DO BATENTE, FECHADURA COM EXECUÇÃO DO FURO - FORNECIMENTO E INSTALAÇÃO. AF_10/2025</v>
          </cell>
          <cell r="D3706" t="str">
            <v>UN</v>
          </cell>
          <cell r="E3706">
            <v>1400.68</v>
          </cell>
        </row>
        <row r="3707">
          <cell r="B3707">
            <v>90848</v>
          </cell>
          <cell r="C3707" t="str">
            <v>KIT DE PORTA DE MADEIRA PARA PINTURA, SEMI-OCA (LEVE OU MÉDIA), PADRÃO MÉDIO, 70X210CM, ESPESSURA DE 3,5CM, ITENS INCLUSOS: DOBRADIÇAS, MONTAGEM E INSTALAÇÃO DO BATENTE, SEM FECHADURA - FORNECIMENTO E INSTALAÇÃO. AF_10/2025</v>
          </cell>
          <cell r="D3707" t="str">
            <v>UN</v>
          </cell>
          <cell r="E3707">
            <v>1211.53</v>
          </cell>
        </row>
        <row r="3708">
          <cell r="B3708">
            <v>90843</v>
          </cell>
          <cell r="C3708" t="str">
            <v>KIT DE PORTA DE MADEIRA PARA PINTURA, SEMI-OCA (LEVE OU MÉDIA), PADRÃO MÉDIO, 80X210CM, ESPESSURA DE 3,5CM, ITENS INCLUSOS: DOBRADIÇAS, MONTAGEM E INSTALAÇÃO DO BATENTE, FECHADURA COM EXECUÇÃO DO FURO - FORNECIMENTO E INSTALAÇÃO. AF_10/2025</v>
          </cell>
          <cell r="D3708" t="str">
            <v>UN</v>
          </cell>
          <cell r="E3708">
            <v>1463.87</v>
          </cell>
        </row>
        <row r="3709">
          <cell r="B3709">
            <v>90849</v>
          </cell>
          <cell r="C3709" t="str">
            <v>KIT DE PORTA DE MADEIRA PARA PINTURA, SEMI-OCA (LEVE OU MÉDIA), PADRÃO MÉDIO, 80X210CM, ESPESSURA DE 3,5CM, ITENS INCLUSOS: DOBRADIÇAS, MONTAGEM E INSTALAÇÃO DO BATENTE, SEM FECHADURA - FORNECIMENTO E INSTALAÇÃO. AF_10/2025</v>
          </cell>
          <cell r="D3709" t="str">
            <v>UN</v>
          </cell>
          <cell r="E3709">
            <v>1244.6199999999999</v>
          </cell>
        </row>
        <row r="3710">
          <cell r="B3710">
            <v>90844</v>
          </cell>
          <cell r="C3710" t="str">
            <v>KIT DE PORTA DE MADEIRA PARA PINTURA, SEMI-OCA (LEVE OU MÉDIA), PADRÃO MÉDIO, 90X210CM, ESPESSURA DE 3,5CM, ITENS INCLUSOS: DOBRADIÇAS, MONTAGEM E INSTALAÇÃO DO BATENTE, FECHADURA COM EXECUÇÃO DO FURO - FORNECIMENTO E INSTALAÇÃO. AF_10/2025</v>
          </cell>
          <cell r="D3710" t="str">
            <v>UN</v>
          </cell>
          <cell r="E3710">
            <v>1558.89</v>
          </cell>
        </row>
        <row r="3711">
          <cell r="B3711">
            <v>90850</v>
          </cell>
          <cell r="C3711" t="str">
            <v>KIT DE PORTA DE MADEIRA PARA PINTURA, SEMI-OCA (LEVE OU MÉDIA), PADRÃO MÉDIO, 90X210CM, ESPESSURA DE 3,5CM, ITENS INCLUSOS: DOBRADIÇAS, MONTAGEM E INSTALAÇÃO DO BATENTE, SEM FECHADURA - FORNECIMENTO E INSTALAÇÃO. AF_10/2025</v>
          </cell>
          <cell r="D3711" t="str">
            <v>UN</v>
          </cell>
          <cell r="E3711">
            <v>1339.64</v>
          </cell>
        </row>
        <row r="3712">
          <cell r="B3712">
            <v>91312</v>
          </cell>
          <cell r="C3712" t="str">
            <v>KIT DE PORTA DE MADEIRA PARA PINTURA, SEMI-OCA (LEVE OU MÉDIA), PADRÃO POPULAR, 60X210CM, ESPESSURA DE 3,5CM, ITENS INCLUSOS: DOBRADIÇAS, MONTAGEM E INSTALAÇÃO DO BATENTE, FECHADURA COM EXECUÇÃO DO FURO - FORNECIMENTO E INSTALAÇÃO. AF_10/2025</v>
          </cell>
          <cell r="D3712" t="str">
            <v>UN</v>
          </cell>
          <cell r="E3712">
            <v>1167.49</v>
          </cell>
        </row>
        <row r="3713">
          <cell r="B3713">
            <v>91318</v>
          </cell>
          <cell r="C3713" t="str">
            <v>KIT DE PORTA DE MADEIRA PARA PINTURA, SEMI-OCA (LEVE OU MÉDIA), PADRÃO POPULAR, 60X210CM, ESPESSURA DE 3,5CM, ITENS INCLUSOS: DOBRADIÇAS, MONTAGEM E INSTALAÇÃO DO BATENTE, SEM FECHADURA - FORNECIMENTO E INSTALAÇÃO. AF_10/2025</v>
          </cell>
          <cell r="D3713" t="str">
            <v>UN</v>
          </cell>
          <cell r="E3713">
            <v>1029.8399999999999</v>
          </cell>
        </row>
        <row r="3714">
          <cell r="B3714">
            <v>91313</v>
          </cell>
          <cell r="C3714" t="str">
            <v>KIT DE PORTA DE MADEIRA PARA PINTURA, SEMI-OCA (LEVE OU MÉDIA), PADRÃO POPULAR, 70X210CM, ESPESSURA DE 3,5CM, ITENS INCLUSOS: DOBRADIÇAS, MONTAGEM E INSTALAÇÃO DO BATENTE, FECHADURA COM EXECUÇÃO DO FURO - FORNECIMENTO E INSTALAÇÃO. AF_10/2025</v>
          </cell>
          <cell r="D3714" t="str">
            <v>UN</v>
          </cell>
          <cell r="E3714">
            <v>1163.33</v>
          </cell>
        </row>
        <row r="3715">
          <cell r="B3715">
            <v>91319</v>
          </cell>
          <cell r="C3715" t="str">
            <v>KIT DE PORTA DE MADEIRA PARA PINTURA, SEMI-OCA (LEVE OU MÉDIA), PADRÃO POPULAR, 70X210CM, ESPESSURA DE 3,5CM, ITENS INCLUSOS: DOBRADIÇAS, MONTAGEM E INSTALAÇÃO DO BATENTE, SEM FECHADURA - FORNECIMENTO E INSTALAÇÃO. AF_10/2025</v>
          </cell>
          <cell r="D3715" t="str">
            <v>UN</v>
          </cell>
          <cell r="E3715">
            <v>1043.05</v>
          </cell>
        </row>
        <row r="3716">
          <cell r="B3716">
            <v>91314</v>
          </cell>
          <cell r="C3716" t="str">
            <v>KIT DE PORTA DE MADEIRA PARA PINTURA, SEMI-OCA (LEVE OU MÉDIA), PADRÃO POPULAR, 80X210CM, ESPESSURA DE 3,5CM, ITENS INCLUSOS: DOBRADIÇAS, MONTAGEM E INSTALAÇÃO DO BATENTE, FECHADURA COM EXECUÇÃO DO FURO - FORNECIMENTO E INSTALAÇÃO. AF_10/2025</v>
          </cell>
          <cell r="D3716" t="str">
            <v>UN</v>
          </cell>
          <cell r="E3716">
            <v>1219.49</v>
          </cell>
        </row>
        <row r="3717">
          <cell r="B3717">
            <v>91320</v>
          </cell>
          <cell r="C3717" t="str">
            <v>KIT DE PORTA DE MADEIRA PARA PINTURA, SEMI-OCA (LEVE OU MÉDIA), PADRÃO POPULAR, 80X210CM, ESPESSURA DE 3,5CM, ITENS INCLUSOS: DOBRADIÇAS, MONTAGEM E INSTALAÇÃO DO BATENTE, SEM FECHADURA - FORNECIMENTO E INSTALAÇÃO. AF_10/2025</v>
          </cell>
          <cell r="D3717" t="str">
            <v>UN</v>
          </cell>
          <cell r="E3717">
            <v>1075.0899999999999</v>
          </cell>
        </row>
        <row r="3718">
          <cell r="B3718">
            <v>91315</v>
          </cell>
          <cell r="C3718" t="str">
            <v>KIT DE PORTA DE MADEIRA PARA PINTURA, SEMI-OCA (LEVE OU MÉDIA), PADRÃO POPULAR, 90X210CM, ESPESSURA DE 3,5CM, ITENS INCLUSOS: DOBRADIÇAS, MONTAGEM E INSTALAÇÃO DO BATENTE, FECHADURA COM EXECUÇÃO DO FURO - FORNECIMENTO E INSTALAÇÃO. AF_10/2025</v>
          </cell>
          <cell r="D3718" t="str">
            <v>UN</v>
          </cell>
          <cell r="E3718">
            <v>1313.46</v>
          </cell>
        </row>
        <row r="3719">
          <cell r="B3719">
            <v>91321</v>
          </cell>
          <cell r="C3719" t="str">
            <v>KIT DE PORTA DE MADEIRA PARA PINTURA, SEMI-OCA (LEVE OU MÉDIA), PADRÃO POPULAR, 90X210CM, ESPESSURA DE 3,5CM, ITENS INCLUSOS: DOBRADIÇAS, MONTAGEM E INSTALAÇÃO DO BATENTE, SEM FECHADURA - FORNECIMENTO E INSTALAÇÃO. AF_10/2025</v>
          </cell>
          <cell r="D3719" t="str">
            <v>UN</v>
          </cell>
          <cell r="E3719">
            <v>1169.06</v>
          </cell>
        </row>
        <row r="3720">
          <cell r="B3720">
            <v>90851</v>
          </cell>
          <cell r="C3720" t="str">
            <v>KIT DE PORTA DE MADEIRA PARA PINTURA, SEMI-OCA (PESADA OU SUPERPESADA), PADRÃO MÉDIO, 80X210CM, ESPESSURA DE 3,5CM, ITENS INCLUSOS: DOBRADIÇAS, MONTAGEM E INSTALAÇÃO DO BATENTE, SEM FECHADURA - FORNECIMENTO E INSTALAÇÃO. AF_10/2025</v>
          </cell>
          <cell r="D3720" t="str">
            <v>UN</v>
          </cell>
          <cell r="E3720">
            <v>1552.68</v>
          </cell>
        </row>
        <row r="3721">
          <cell r="B3721">
            <v>90852</v>
          </cell>
          <cell r="C3721" t="str">
            <v>KIT DE PORTA DE MADEIRA PARA PINTURA, SEMI-OCA (PESADA OU SUPERPESADA), PADRÃO MÉDIO, 90X210CM, ESPESSURA DE 3,5CM, ITENS INCLUSOS: DOBRADIÇAS, MONTAGEM E INSTALAÇÃO DO BATENTE, SEM FECHADURA - FORNECIMENTO E INSTALAÇÃO. AF_10/2025</v>
          </cell>
          <cell r="D3721" t="str">
            <v>UN</v>
          </cell>
          <cell r="E3721">
            <v>1637.98</v>
          </cell>
        </row>
        <row r="3722">
          <cell r="B3722">
            <v>91322</v>
          </cell>
          <cell r="C3722" t="str">
            <v>KIT DE PORTA DE MADEIRA PARA PINTURA, SEMI-OCA (PESADA OU SUPERPESADA), PADRÃO POPULAR, 80X210CM, ESPESSURA DE 3,5CM, ITENS INCLUSOS: DOBRADIÇAS, MONTAGEM E INSTALAÇÃO DO BATENTE, SEM FECHADURA - FORNECIMENTO E INSTALAÇÃO. AF_10/2025</v>
          </cell>
          <cell r="D3722" t="str">
            <v>UN</v>
          </cell>
          <cell r="E3722">
            <v>1383.15</v>
          </cell>
        </row>
        <row r="3723">
          <cell r="B3723">
            <v>91323</v>
          </cell>
          <cell r="C3723" t="str">
            <v>KIT DE PORTA DE MADEIRA PARA PINTURA, SEMI-OCA (PESADA OU SUPERPESADA), PADRÃO POPULAR, 90X210CM, ESPESSURA DE 3,5CM, ITENS INCLUSOS: DOBRADIÇAS, MONTAGEM E INSTALAÇÃO DO BATENTE, SEM FECHADURA - FORNECIMENTO E INSTALAÇÃO. AF_10/2025</v>
          </cell>
          <cell r="D3723" t="str">
            <v>UN</v>
          </cell>
          <cell r="E3723">
            <v>1467.4</v>
          </cell>
        </row>
        <row r="3724">
          <cell r="B3724">
            <v>100678</v>
          </cell>
          <cell r="C3724" t="str">
            <v>KIT DE PORTA DE MADEIRA PARA VERNIZ, SEMI-OCA (LEVE OU MÉDIA), PADRÃO MÉDIO, 60X210CM, ESPESSURA DE 3,5CM, ITENS INCLUSOS: DOBRADIÇAS, MONTAGEM E INSTALAÇÃO DE BATENTE, FECHADURA COM EXECUÇÃO DO FURO - FORNECIMENTO E INSTALAÇÃO. AF_10/2025</v>
          </cell>
          <cell r="D3724" t="str">
            <v>UN</v>
          </cell>
          <cell r="E3724">
            <v>1398.82</v>
          </cell>
        </row>
        <row r="3725">
          <cell r="B3725">
            <v>91013</v>
          </cell>
          <cell r="C3725" t="str">
            <v>KIT DE PORTA DE MADEIRA PARA VERNIZ, SEMI-OCA (LEVE OU MÉDIA), PADRÃO MÉDIO, 60X210CM, ESPESSURA DE 3,5CM, ITENS INCLUSOS: DOBRADIÇAS, MONTAGEM E INSTALAÇÃO DO BATENTE, SEM FECHADURA - FORNECIMENTO E INSTALAÇÃO. AF_10/2025</v>
          </cell>
          <cell r="D3725" t="str">
            <v>UN</v>
          </cell>
          <cell r="E3725">
            <v>1209.67</v>
          </cell>
        </row>
        <row r="3726">
          <cell r="B3726">
            <v>100680</v>
          </cell>
          <cell r="C3726" t="str">
            <v>KIT DE PORTA DE MADEIRA PARA VERNIZ, SEMI-OCA (LEVE OU MÉDIA), PADRÃO MÉDIO, 70X210CM, ESPESSURA DE 3,5CM, ITENS INCLUSOS: DOBRADIÇAS, MONTAGEM E INSTALAÇÃO DE BATENTE, FECHADURA COM EXECUÇÃO DO FURO - FORNECIMENTO E INSTALAÇÃO. AF_10/2025</v>
          </cell>
          <cell r="D3726" t="str">
            <v>UN</v>
          </cell>
          <cell r="E3726">
            <v>1413.67</v>
          </cell>
        </row>
        <row r="3727">
          <cell r="B3727">
            <v>91014</v>
          </cell>
          <cell r="C3727" t="str">
            <v>KIT DE PORTA DE MADEIRA PARA VERNIZ, SEMI-OCA (LEVE OU MÉDIA), PADRÃO MÉDIO, 70X210CM, ESPESSURA DE 3,5CM, ITENS INCLUSOS: DOBRADIÇAS, MONTAGEM E INSTALAÇÃO DO BATENTE, SEM FECHADURA - FORNECIMENTO E INSTALAÇÃO. AF_10/2025</v>
          </cell>
          <cell r="D3727" t="str">
            <v>UN</v>
          </cell>
          <cell r="E3727">
            <v>1224.52</v>
          </cell>
        </row>
        <row r="3728">
          <cell r="B3728">
            <v>100683</v>
          </cell>
          <cell r="C3728" t="str">
            <v>KIT DE PORTA DE MADEIRA PARA VERNIZ, SEMI-OCA (LEVE OU MÉDIA), PADRÃO MÉDIO, 80X210CM, ESPESSURA DE 3,5CM, ITENS INCLUSOS: DOBRADIÇAS, MONTAGEM E INSTALAÇÃO DE BATENTE, FECHADURA COM EXECUÇÃO DO FURO - FORNECIMENTO E INSTALAÇÃO. AF_10/2025</v>
          </cell>
          <cell r="D3728" t="str">
            <v>UN</v>
          </cell>
          <cell r="E3728">
            <v>1514.21</v>
          </cell>
        </row>
        <row r="3729">
          <cell r="B3729">
            <v>91015</v>
          </cell>
          <cell r="C3729" t="str">
            <v>KIT DE PORTA DE MADEIRA PARA VERNIZ, SEMI-OCA (LEVE OU MÉDIA), PADRÃO MÉDIO, 80X210CM, ESPESSURA DE 3,5CM, ITENS INCLUSOS: DOBRADIÇAS, MONTAGEM E INSTALAÇÃO DO BATENTE, SEM FECHADURA - FORNECIMENTO E INSTALAÇÃO. AF_10/2025</v>
          </cell>
          <cell r="D3729" t="str">
            <v>UN</v>
          </cell>
          <cell r="E3729">
            <v>1294.96</v>
          </cell>
        </row>
        <row r="3730">
          <cell r="B3730">
            <v>100685</v>
          </cell>
          <cell r="C3730" t="str">
            <v>KIT DE PORTA DE MADEIRA PARA VERNIZ, SEMI-OCA (LEVE OU MÉDIA), PADRÃO MÉDIO, 90X210CM, ESPESSURA DE 3,5CM, ITENS INCLUSOS: DOBRADIÇAS, MONTAGEM E INSTALAÇÃO DE BATENTE, FECHADURA COM EXECUÇÃO DO FURO - FORNECIMENTO E INSTALAÇÃO. AF_10/2025</v>
          </cell>
          <cell r="D3730" t="str">
            <v>UN</v>
          </cell>
          <cell r="E3730">
            <v>1569.88</v>
          </cell>
        </row>
        <row r="3731">
          <cell r="B3731">
            <v>91016</v>
          </cell>
          <cell r="C3731" t="str">
            <v>KIT DE PORTA DE MADEIRA PARA VERNIZ, SEMI-OCA (LEVE OU MÉDIA), PADRÃO MÉDIO, 90X210CM, ESPESSURA DE 3,5CM, ITENS INCLUSOS: DOBRADIÇAS, MONTAGEM E INSTALAÇÃO DO BATENTE, SEM FECHADURA - FORNECIMENTO E INSTALAÇÃO. AF_10/2025</v>
          </cell>
          <cell r="D3731" t="str">
            <v>UN</v>
          </cell>
          <cell r="E3731">
            <v>1350.63</v>
          </cell>
        </row>
        <row r="3732">
          <cell r="B3732">
            <v>100679</v>
          </cell>
          <cell r="C3732" t="str">
            <v>KIT DE PORTA DE MADEIRA PARA VERNIZ, SEMI-OCA (LEVE OU MÉDIA), PADRÃO POPULAR, 60X210CM, ESPESSURA DE 3,5CM, ITENS INCLUSOS: DOBRADIÇAS, MONTAGEM E INSTALAÇÃO DE BATENTE, FECHADURA COM EXECUÇÃO DO FURO - FORNECIMENTO E INSTALAÇÃO. AF_10/2025</v>
          </cell>
          <cell r="D3732" t="str">
            <v>UN</v>
          </cell>
          <cell r="E3732">
            <v>1179.8900000000001</v>
          </cell>
        </row>
        <row r="3733">
          <cell r="B3733">
            <v>91324</v>
          </cell>
          <cell r="C3733" t="str">
            <v>KIT DE PORTA DE MADEIRA PARA VERNIZ, SEMI-OCA (LEVE OU MÉDIA), PADRÃO POPULAR, 60X210CM, ESPESSURA DE 3,5CM, ITENS INCLUSOS: DOBRADIÇAS, MONTAGEM E INSTALAÇÃO DO BATENTE, SEM FECHADURA - FORNECIMENTO E INSTALAÇÃO. AF_10/2025</v>
          </cell>
          <cell r="D3733" t="str">
            <v>UN</v>
          </cell>
          <cell r="E3733">
            <v>1042.24</v>
          </cell>
        </row>
        <row r="3734">
          <cell r="B3734">
            <v>100712</v>
          </cell>
          <cell r="C3734" t="str">
            <v>KIT DE PORTA DE MADEIRA PARA VERNIZ, SEMI-OCA (LEVE OU MÉDIA), PADRÃO POPULAR, 70X210CM, ESPESSURA DE 3,5CM, ITENS INCLUSOS: DOBRADIÇAS, MONTAGEM E INSTALAÇÃO DE BATENTE, FECHADURA COM EXECUÇÃO DO FURO - FORNECIMENTO E INSTALAÇÃO. AF_10/2025</v>
          </cell>
          <cell r="D3734" t="str">
            <v>UN</v>
          </cell>
          <cell r="E3734">
            <v>1176.32</v>
          </cell>
        </row>
        <row r="3735">
          <cell r="B3735">
            <v>91325</v>
          </cell>
          <cell r="C3735" t="str">
            <v>KIT DE PORTA DE MADEIRA PARA VERNIZ, SEMI-OCA (LEVE OU MÉDIA), PADRÃO POPULAR, 70X210CM, ESPESSURA DE 3,5CM, ITENS INCLUSOS: DOBRADIÇAS, MONTAGEM E INSTALAÇÃO DO BATENTE, SEM FECHADURA - FORNECIMENTO E INSTALAÇÃO. AF_10/2025</v>
          </cell>
          <cell r="D3735" t="str">
            <v>UN</v>
          </cell>
          <cell r="E3735">
            <v>1056.04</v>
          </cell>
        </row>
        <row r="3736">
          <cell r="B3736">
            <v>100684</v>
          </cell>
          <cell r="C3736" t="str">
            <v>KIT DE PORTA DE MADEIRA PARA VERNIZ, SEMI-OCA (LEVE OU MÉDIA), PADRÃO POPULAR, 80X210CM, ESPESSURA DE 3,5CM, ITENS INCLUSOS: DOBRADIÇAS, MONTAGEM E INSTALAÇÃO DE BATENTE, FECHADURA COM EXECUÇÃO DO FURO - FORNECIMENTO E INSTALAÇÃO. AF_10/2025</v>
          </cell>
          <cell r="D3736" t="str">
            <v>UN</v>
          </cell>
          <cell r="E3736">
            <v>1269.83</v>
          </cell>
        </row>
        <row r="3737">
          <cell r="B3737">
            <v>91326</v>
          </cell>
          <cell r="C3737" t="str">
            <v>KIT DE PORTA DE MADEIRA PARA VERNIZ, SEMI-OCA (LEVE OU MÉDIA), PADRÃO POPULAR, 80X210CM, ESPESSURA DE 3,5CM, ITENS INCLUSOS: DOBRADIÇAS, MONTAGEM E INSTALAÇÃO DO BATENTE, SEM FECHADURA - FORNECIMENTO E INSTALAÇÃO. AF_10/2025</v>
          </cell>
          <cell r="D3737" t="str">
            <v>UN</v>
          </cell>
          <cell r="E3737">
            <v>1125.43</v>
          </cell>
        </row>
        <row r="3738">
          <cell r="B3738">
            <v>100686</v>
          </cell>
          <cell r="C3738" t="str">
            <v>KIT DE PORTA DE MADEIRA PARA VERNIZ, SEMI-OCA (LEVE OU MÉDIA), PADRÃO POPULAR, 90X210CM, ESPESSURA DE 3,5CM, ITENS INCLUSOS: DOBRADIÇAS, MONTAGEM E INSTALAÇÃO DE BATENTE, FECHADURA COM EXECUÇÃO DO FURO - FORNECIMENTO E INSTALAÇÃO. AF_10/2025</v>
          </cell>
          <cell r="D3738" t="str">
            <v>UN</v>
          </cell>
          <cell r="E3738">
            <v>1324.45</v>
          </cell>
        </row>
        <row r="3739">
          <cell r="B3739">
            <v>91327</v>
          </cell>
          <cell r="C3739" t="str">
            <v>KIT DE PORTA DE MADEIRA PARA VERNIZ, SEMI-OCA (LEVE OU MÉDIA), PADRÃO POPULAR, 90X210CM, ESPESSURA DE 3,5CM, ITENS INCLUSOS: DOBRADIÇAS, MONTAGEM E INSTALAÇÃO DO BATENTE, SEM FECHADURA - FORNECIMENTO E INSTALAÇÃO. AF_10/2025</v>
          </cell>
          <cell r="D3739" t="str">
            <v>UN</v>
          </cell>
          <cell r="E3739">
            <v>1180.05</v>
          </cell>
        </row>
        <row r="3740">
          <cell r="B3740">
            <v>100693</v>
          </cell>
          <cell r="C3740" t="str">
            <v>KIT DE PORTA DE MADEIRA TIPO MEXICANA, MACIÇA (PESADA OU SUPERPESADA), PADRÃO MÉDIO, 80X210CM, ESPESSURA DE 3,5CM, ITENS INCLUSOS: DOBRADIÇAS, MONTAGEM E INSTALAÇÃO DE BATENTE, FECHADURA COM EXECUÇÃO DO FURO - FORNECIMENTO E INSTALAÇÃO. AF_10/2025</v>
          </cell>
          <cell r="D3740" t="str">
            <v>UN</v>
          </cell>
          <cell r="E3740">
            <v>2353.56</v>
          </cell>
        </row>
        <row r="3741">
          <cell r="B3741">
            <v>91336</v>
          </cell>
          <cell r="C3741" t="str">
            <v>KIT DE PORTA DE MADEIRA TIPO MEXICANA, MACIÇA (PESADA OU SUPERPESADA), PADRÃO MÉDIO, 80X210CM, ESPESSURA DE 3,5CM, ITENS INCLUSOS: DOBRADIÇAS, MONTAGEM E INSTALAÇÃO DO BATENTE, SEM FECHADURA - FORNECIMENTO E INSTALAÇÃO. AF_10/2025</v>
          </cell>
          <cell r="D3741" t="str">
            <v>UN</v>
          </cell>
          <cell r="E3741">
            <v>2134.31</v>
          </cell>
        </row>
        <row r="3742">
          <cell r="B3742">
            <v>100694</v>
          </cell>
          <cell r="C3742" t="str">
            <v>KIT DE PORTA DE MADEIRA TIPO MEXICANA, MACIÇA (PESADA OU SUPERPESADA), PADRÃO POPULAR, 80X210CM, ESPESSURA DE 3,5CM, ITENS INCLUSOS: DOBRADIÇAS, MONTAGEM E INSTALAÇÃO DE BATENTE, FECHADURA COM EXECUÇÃO DO FURO - FORNECIMENTO E INSTALAÇÃO. AF_10/2025</v>
          </cell>
          <cell r="D3742" t="str">
            <v>UN</v>
          </cell>
          <cell r="E3742">
            <v>2109.1799999999998</v>
          </cell>
        </row>
        <row r="3743">
          <cell r="B3743">
            <v>91337</v>
          </cell>
          <cell r="C3743" t="str">
            <v>KIT DE PORTA DE MADEIRA TIPO MEXICANA, MACIÇA (PESADA OU SUPERPESADA), PADRÃO POPULAR, 80X210CM, ESPESSURA DE 3,5CM, ITENS INCLUSOS: DOBRADIÇAS, MONTAGEM E INSTALAÇÃO DO BATENTE, SEM FECHADURA - FORNECIMENTO E INSTALAÇÃO. AF_10/2025</v>
          </cell>
          <cell r="D3743" t="str">
            <v>UN</v>
          </cell>
          <cell r="E3743">
            <v>1964.78</v>
          </cell>
        </row>
        <row r="3744">
          <cell r="B3744">
            <v>100691</v>
          </cell>
          <cell r="C3744" t="str">
            <v>KIT DE PORTA DE MADEIRA TIPO VENEZIANA, 80X210CM (ESPESSURA DE 3CM), PADRÃO MÉDIO, ITENS INCLUSOS: DOBRADIÇAS, MONTAGEM E INSTALAÇÃO DE BATENTE, FECHADURA COM EXECUÇÃO DO FURO - FORNECIMENTO E INSTALAÇÃO. AF_10/2025</v>
          </cell>
          <cell r="D3744" t="str">
            <v>UN</v>
          </cell>
          <cell r="E3744">
            <v>1978.41</v>
          </cell>
        </row>
        <row r="3745">
          <cell r="B3745">
            <v>100692</v>
          </cell>
          <cell r="C3745" t="str">
            <v>KIT DE PORTA DE MADEIRA TIPO VENEZIANA, 80X210CM (ESPESSURA DE 3CM), PADRÃO POPULAR, ITENS INCLUSOS: DOBRADIÇAS, MONTAGEM E INSTALAÇÃO DE BATENTE, FECHADURA COM EXECUÇÃO DO FURO - FORNECIMENTO E INSTALAÇÃO. AF_10/2025</v>
          </cell>
          <cell r="D3745" t="str">
            <v>UN</v>
          </cell>
          <cell r="E3745">
            <v>1734.03</v>
          </cell>
        </row>
        <row r="3746">
          <cell r="B3746">
            <v>91334</v>
          </cell>
          <cell r="C3746" t="str">
            <v>KIT DE PORTA DE MADEIRA TIPO VENEZIANA, PADRÃO MÉDIO, 80X210CM, ESPESSURA DE 3CM, ITENS INCLUSOS: DOBRADIÇAS, MONTAGEM E INSTALAÇÃO DO BATENTE, SEM FECHADURA - FORNECIMENTO E INSTALAÇÃO. AF_10/2025</v>
          </cell>
          <cell r="D3746" t="str">
            <v>UN</v>
          </cell>
          <cell r="E3746">
            <v>1759.16</v>
          </cell>
        </row>
        <row r="3747">
          <cell r="B3747">
            <v>91335</v>
          </cell>
          <cell r="C3747" t="str">
            <v>KIT DE PORTA DE MADEIRA TIPO VENEZIANA, PADRÃO POPULAR, 80X210CM, ESPESSURA DE 3CM, ITENS INCLUSOS: DOBRADIÇAS, MONTAGEM E INSTALAÇÃO DO BATENTE, SEM FECHADURA - FORNECIMENTO E INSTALAÇÃO. AF_10/2025</v>
          </cell>
          <cell r="D3747" t="str">
            <v>UN</v>
          </cell>
          <cell r="E3747">
            <v>1589.63</v>
          </cell>
        </row>
        <row r="3748">
          <cell r="B3748">
            <v>90788</v>
          </cell>
          <cell r="C3748" t="str">
            <v>KIT DE PORTA-PRONTA DE MADEIRA EM ACABAMENTO MELAMÍNICO BRANCO, FOLHA LEVE OU MÉDIA, 60X210CM, EXCLUSIVE FECHADURA, FIXAÇÃO COM PREENCHIMENTO PARCIAL DE ESPUMA EXPANSIVA - FORNECIMENTO E INSTALAÇÃO. AF_10/2025</v>
          </cell>
          <cell r="D3748" t="str">
            <v>UN</v>
          </cell>
          <cell r="E3748">
            <v>953.46</v>
          </cell>
        </row>
        <row r="3749">
          <cell r="B3749">
            <v>90789</v>
          </cell>
          <cell r="C3749" t="str">
            <v>KIT DE PORTA-PRONTA DE MADEIRA EM ACABAMENTO MELAMÍNICO BRANCO, FOLHA LEVE OU MÉDIA, 70X210CM, EXCLUSIVE FECHADURA, FIXAÇÃO COM PREENCHIMENTO PARCIAL DE ESPUMA EXPANSIVA - FORNECIMENTO E INSTALAÇÃO. AF_10/2025</v>
          </cell>
          <cell r="D3749" t="str">
            <v>UN</v>
          </cell>
          <cell r="E3749">
            <v>955.88</v>
          </cell>
        </row>
        <row r="3750">
          <cell r="B3750">
            <v>90790</v>
          </cell>
          <cell r="C3750" t="str">
            <v>KIT DE PORTA-PRONTA DE MADEIRA EM ACABAMENTO MELAMÍNICO BRANCO, FOLHA LEVE OU MÉDIA, 80X210CM, EXCLUSIVE FECHADURA, FIXAÇÃO COM PREENCHIMENTO PARCIAL DE ESPUMA EXPANSIVA - FORNECIMENTO E INSTALAÇÃO. AF_10/2025</v>
          </cell>
          <cell r="D3750" t="str">
            <v>UN</v>
          </cell>
          <cell r="E3750">
            <v>985.1</v>
          </cell>
        </row>
        <row r="3751">
          <cell r="B3751">
            <v>100675</v>
          </cell>
          <cell r="C3751" t="str">
            <v>KIT DE PORTA-PRONTA DE MADEIRA EM ACABAMENTO MELAMÍNICO BRANCO, FOLHA LEVE OU MÉDIA, 90X210, EXCLUSIVE FECHADURA, FIXAÇÃO COM PREENCHIMENTO TOTAL DE ESPUMA EXPANSIVA - FORNECIMENTO E INSTALAÇÃO. AF_10/2025</v>
          </cell>
          <cell r="D3751" t="str">
            <v>UN</v>
          </cell>
          <cell r="E3751">
            <v>1061.29</v>
          </cell>
        </row>
        <row r="3752">
          <cell r="B3752">
            <v>90794</v>
          </cell>
          <cell r="C3752" t="str">
            <v>KIT DE PORTA-PRONTA DE MADEIRA EM ACABAMENTO MELAMÍNICO BRANCO, FOLHA LEVE OU MÉDIA, E BATENTE METÁLICO, 60X210CM, FIXAÇÃO COM ARGAMASSA - FORNECIMENTO E INSTALAÇÃO. AF_10/2025</v>
          </cell>
          <cell r="D3752" t="str">
            <v>UN</v>
          </cell>
          <cell r="E3752">
            <v>865.54</v>
          </cell>
        </row>
        <row r="3753">
          <cell r="B3753">
            <v>90796</v>
          </cell>
          <cell r="C3753" t="str">
            <v>KIT DE PORTA-PRONTA DE MADEIRA EM ACABAMENTO MELAMÍNICO BRANCO, FOLHA LEVE OU MÉDIA, E BATENTE METÁLICO, 80X210CM, FIXAÇÃO COM ARGAMASSA - FORNECIMENTO E INSTALAÇÃO. AF_10/2025</v>
          </cell>
          <cell r="D3753" t="str">
            <v>UN</v>
          </cell>
          <cell r="E3753">
            <v>879.93</v>
          </cell>
        </row>
        <row r="3754">
          <cell r="B3754">
            <v>90797</v>
          </cell>
          <cell r="C3754" t="str">
            <v>KIT DE PORTA-PRONTA DE MADEIRA EM ACABAMENTO MELAMÍNICO BRANCO, FOLHA LEVE OU MÉDIA, E BATENTE METÁLICO, 90X210CM, FIXAÇÃO COM ARGAMASSA - FORNECIMENTO E INSTALAÇÃO. AF_10/2025</v>
          </cell>
          <cell r="D3754" t="str">
            <v>UN</v>
          </cell>
          <cell r="E3754">
            <v>887.15</v>
          </cell>
        </row>
        <row r="3755">
          <cell r="B3755">
            <v>90791</v>
          </cell>
          <cell r="C3755" t="str">
            <v>KIT DE PORTA-PRONTA DE MADEIRA EM ACABAMENTO MELAMÍNICO BRANCO, FOLHA PESADA OU SUPERPESADA, 80X210CM, FIXAÇÃO COM PREENCHIMENTO PARCIAL DE ESPUMA EXPANSIVA - FORNECIMENTO E INSTALAÇÃO. AF_10/2025</v>
          </cell>
          <cell r="D3755" t="str">
            <v>UN</v>
          </cell>
          <cell r="E3755">
            <v>1153.22</v>
          </cell>
        </row>
        <row r="3756">
          <cell r="B3756">
            <v>90793</v>
          </cell>
          <cell r="C3756" t="str">
            <v>KIT DE PORTA-PRONTA DE MADEIRA EM ACABAMENTO MELAMÍNICO BRANCO, FOLHA PESADA OU SUPERPESADA, 90X210CM, FIXAÇÃO COM PREENCHIMENTO TOTAL DE ESPUMA EXPANSIVA - FORNECIMENTO E INSTALAÇÃO. AF_10/2025</v>
          </cell>
          <cell r="D3756" t="str">
            <v>UN</v>
          </cell>
          <cell r="E3756">
            <v>1204.02</v>
          </cell>
        </row>
        <row r="3757">
          <cell r="B3757">
            <v>90798</v>
          </cell>
          <cell r="C3757" t="str">
            <v>KIT DE PORTA-PRONTA DE MADEIRA EM ACABAMENTO MELAMÍNICO BRANCO, FOLHA PESADA OU SUPERPESADA, E BATENTE METÁLICO, 80X210CM, FIXAÇÃO COM ARGAMASSA - FORNECIMENTO E INSTALAÇÃO. AF_10/2025</v>
          </cell>
          <cell r="D3757" t="str">
            <v>UN</v>
          </cell>
          <cell r="E3757">
            <v>1258.82</v>
          </cell>
        </row>
        <row r="3758">
          <cell r="B3758">
            <v>90799</v>
          </cell>
          <cell r="C3758" t="str">
            <v>KIT DE PORTA-PRONTA DE MADEIRA EM ACABAMENTO MELAMÍNICO BRANCO, FOLHA PESADA OU SUPERPESADA, E BATENTE METÁLICO, 90X210CM, FIXAÇÃO COM ARGAMASSA - FORNECIMENTO E INSTALAÇÃO. AF_10/2025</v>
          </cell>
          <cell r="D3758" t="str">
            <v>UN</v>
          </cell>
          <cell r="E3758">
            <v>1295.5899999999999</v>
          </cell>
        </row>
        <row r="3759">
          <cell r="B3759">
            <v>100704</v>
          </cell>
          <cell r="C3759" t="str">
            <v>PORTA CADEADO ZINCADO OXIDADO PRETO COM CADEADO DE AÇO INOX, LARGURA DE *50* MM. AF_10/2025</v>
          </cell>
          <cell r="D3759" t="str">
            <v>UN</v>
          </cell>
          <cell r="E3759">
            <v>89.9</v>
          </cell>
        </row>
        <row r="3760">
          <cell r="B3760">
            <v>106141</v>
          </cell>
          <cell r="C3760" t="str">
            <v>PORTA CORTA-FOGO 160X210X5CM COM BARRA ANTI PÂNICO - FORNECIMENTO E INSTALAÇÃO. AF_10/2025</v>
          </cell>
          <cell r="D3760" t="str">
            <v>UN</v>
          </cell>
          <cell r="E3760">
            <v>0</v>
          </cell>
        </row>
        <row r="3761">
          <cell r="B3761">
            <v>106139</v>
          </cell>
          <cell r="C3761" t="str">
            <v>PORTA CORTA-FOGO 80X210X5CM - FORNECIMENTO E INSTALAÇÃO. AF_10/2025</v>
          </cell>
          <cell r="D3761" t="str">
            <v>UN</v>
          </cell>
          <cell r="E3761">
            <v>0</v>
          </cell>
        </row>
        <row r="3762">
          <cell r="B3762">
            <v>106140</v>
          </cell>
          <cell r="C3762" t="str">
            <v>PORTA CORTA-FOGO 80X210X5CM COM BARRA ANTI PÂNICO - FORNECIMENTO E INSTALAÇÃO. AF_10/2025</v>
          </cell>
          <cell r="D3762" t="str">
            <v>UN</v>
          </cell>
          <cell r="E3762">
            <v>0</v>
          </cell>
        </row>
        <row r="3763">
          <cell r="B3763">
            <v>90838</v>
          </cell>
          <cell r="C3763" t="str">
            <v>PORTA CORTA-FOGO 90X210X5CM - FORNECIMENTO E INSTALAÇÃO. AF_10/2025</v>
          </cell>
          <cell r="D3763" t="str">
            <v>UN</v>
          </cell>
          <cell r="E3763">
            <v>2677.11</v>
          </cell>
        </row>
        <row r="3764">
          <cell r="B3764">
            <v>94805</v>
          </cell>
          <cell r="C3764" t="str">
            <v>PORTA DE ALUMÍNIO DE ABRIR PARA VIDRO SEM GUARNIÇÃO, 87X210CM, FIXAÇÃO COM PARAFUSOS, INCLUSIVE VIDROS - FORNECIMENTO E INSTALAÇÃO. AF_10/2025</v>
          </cell>
          <cell r="D3764" t="str">
            <v>UN</v>
          </cell>
          <cell r="E3764">
            <v>1456.11</v>
          </cell>
        </row>
        <row r="3765">
          <cell r="B3765">
            <v>106145</v>
          </cell>
          <cell r="C3765" t="str">
            <v>PORTA DE ALUMÍNIO DE ABRIR, P/ VIDRO, C/ GUARNIÇÃO, 87X210CM, FIXAÇÃO COM ARGAMASSA. AF_10/2025</v>
          </cell>
          <cell r="D3765" t="str">
            <v>UN</v>
          </cell>
          <cell r="E3765">
            <v>1465.82</v>
          </cell>
        </row>
        <row r="3766">
          <cell r="B3766">
            <v>106146</v>
          </cell>
          <cell r="C3766" t="str">
            <v>PORTA DE AÇO DE ABRIR, P/ VIDRO, C/ GUARNIÇÃO, 90X210CM, FIXAÇÃO COM ARGAMASSA. AF_10/2025</v>
          </cell>
          <cell r="D3766" t="str">
            <v>UN</v>
          </cell>
          <cell r="E3766">
            <v>1228.3900000000001</v>
          </cell>
        </row>
        <row r="3767">
          <cell r="B3767">
            <v>100702</v>
          </cell>
          <cell r="C3767" t="str">
            <v>PORTA DE CORRER DE ALUMÍNIO, COM DUAS FOLHAS PARA VIDRO, INCLUSO VIDRO LISO INCOLOR, FECHADURA E PUXADOR, SEM ALIZAR. AF_10/2025</v>
          </cell>
          <cell r="D3767" t="str">
            <v>M2</v>
          </cell>
          <cell r="E3767">
            <v>849.29</v>
          </cell>
        </row>
        <row r="3768">
          <cell r="B3768">
            <v>106148</v>
          </cell>
          <cell r="C3768" t="str">
            <v>PORTA DE CORRER DE MADEIRA, FECHADURA E PUXADOR, COM ALIZAR. AF_10/2025</v>
          </cell>
          <cell r="D3768" t="str">
            <v>UN</v>
          </cell>
          <cell r="E3768">
            <v>0</v>
          </cell>
        </row>
        <row r="3769">
          <cell r="B3769">
            <v>100701</v>
          </cell>
          <cell r="C3769" t="str">
            <v>PORTA DE FERRO, DE ABRIR, TIPO GRADE COM CHAPA, COM GUARNIÇÕES. AF_10/2025</v>
          </cell>
          <cell r="D3769" t="str">
            <v>M2</v>
          </cell>
          <cell r="E3769">
            <v>1102.54</v>
          </cell>
        </row>
        <row r="3770">
          <cell r="B3770">
            <v>100700</v>
          </cell>
          <cell r="C3770" t="str">
            <v>PORTA DE MADEIRA COMPENSADA LISA PARA PINTURA, 120X210X3,5CM, 2 FOLHAS, INCLUSO ADUELA 2A, ALIZAR 2A E DOBRADIÇAS. AF_10/2025</v>
          </cell>
          <cell r="D3770" t="str">
            <v>UN</v>
          </cell>
          <cell r="E3770">
            <v>1111.0999999999999</v>
          </cell>
        </row>
        <row r="3771">
          <cell r="B3771">
            <v>91295</v>
          </cell>
          <cell r="C3771" t="str">
            <v>PORTA DE MADEIRA FRISADA, SEMI-OCA (LEVE OU MÉDIA), 60X210CM, ESPESSURA DE 3,5CM, INCLUSO DOBRADIÇAS - FORNECIMENTO E INSTALAÇÃO. AF_10/2025</v>
          </cell>
          <cell r="D3771" t="str">
            <v>UN</v>
          </cell>
          <cell r="E3771">
            <v>426.28</v>
          </cell>
        </row>
        <row r="3772">
          <cell r="B3772">
            <v>91296</v>
          </cell>
          <cell r="C3772" t="str">
            <v>PORTA DE MADEIRA FRISADA, SEMI-OCA (LEVE OU MÉDIA), 70X210CM, ESPESSURA DE 3,5CM, INCLUSO DOBRADIÇAS - FORNECIMENTO E INSTALAÇÃO. AF_10/2025</v>
          </cell>
          <cell r="D3772" t="str">
            <v>UN</v>
          </cell>
          <cell r="E3772">
            <v>457.12</v>
          </cell>
        </row>
        <row r="3773">
          <cell r="B3773">
            <v>91297</v>
          </cell>
          <cell r="C3773" t="str">
            <v>PORTA DE MADEIRA FRISADA, SEMI-OCA (LEVE OU MÉDIA), 80X210CM, ESPESSURA DE 3,5CM, INCLUSO DOBRADIÇAS - FORNECIMENTO E INSTALAÇÃO. AF_10/2025</v>
          </cell>
          <cell r="D3773" t="str">
            <v>UN</v>
          </cell>
          <cell r="E3773">
            <v>501.43</v>
          </cell>
        </row>
        <row r="3774">
          <cell r="B3774">
            <v>90820</v>
          </cell>
          <cell r="C3774" t="str">
            <v>PORTA DE MADEIRA PARA PINTURA, SEMI-OCA (LEVE OU MÉDIA), 60X210CM, ESPESSURA DE 3,5CM, INCLUSO DOBRADIÇAS - FORNECIMENTO E INSTALAÇÃO. AF_10/2025</v>
          </cell>
          <cell r="D3774" t="str">
            <v>UN</v>
          </cell>
          <cell r="E3774">
            <v>403.15</v>
          </cell>
        </row>
        <row r="3775">
          <cell r="B3775">
            <v>90821</v>
          </cell>
          <cell r="C3775" t="str">
            <v>PORTA DE MADEIRA PARA PINTURA, SEMI-OCA (LEVE OU MÉDIA), 70X210CM, ESPESSURA DE 3,5CM, INCLUSO DOBRADIÇAS - FORNECIMENTO E INSTALAÇÃO. AF_10/2025</v>
          </cell>
          <cell r="D3775" t="str">
            <v>UN</v>
          </cell>
          <cell r="E3775">
            <v>414.13</v>
          </cell>
        </row>
        <row r="3776">
          <cell r="B3776">
            <v>90822</v>
          </cell>
          <cell r="C3776" t="str">
            <v>PORTA DE MADEIRA PARA PINTURA, SEMI-OCA (LEVE OU MÉDIA), 80X210CM, ESPESSURA DE 3,5CM, INCLUSO DOBRADIÇAS - FORNECIMENTO E INSTALAÇÃO. AF_10/2025</v>
          </cell>
          <cell r="D3776" t="str">
            <v>UN</v>
          </cell>
          <cell r="E3776">
            <v>443.94</v>
          </cell>
        </row>
        <row r="3777">
          <cell r="B3777">
            <v>90823</v>
          </cell>
          <cell r="C3777" t="str">
            <v>PORTA DE MADEIRA PARA PINTURA, SEMI-OCA (LEVE OU MÉDIA), 90X210CM, ESPESSURA DE 3,5CM, INCLUSO DOBRADIÇAS - FORNECIMENTO E INSTALAÇÃO. AF_10/2025</v>
          </cell>
          <cell r="D3777" t="str">
            <v>UN</v>
          </cell>
          <cell r="E3777">
            <v>535.67999999999995</v>
          </cell>
        </row>
        <row r="3778">
          <cell r="B3778">
            <v>90824</v>
          </cell>
          <cell r="C3778" t="str">
            <v>PORTA DE MADEIRA PARA PINTURA, SEMI-OCA (PESADA OU SUPERPESADA), 80X210CM, ESPESSURA DE 4,0CM, INCLUSO DOBRADIÇAS - FORNECIMENTO E INSTALAÇÃO. AF_10/2025</v>
          </cell>
          <cell r="D3778" t="str">
            <v>UN</v>
          </cell>
          <cell r="E3778">
            <v>752</v>
          </cell>
        </row>
        <row r="3779">
          <cell r="B3779">
            <v>91009</v>
          </cell>
          <cell r="C3779" t="str">
            <v>PORTA DE MADEIRA PARA VERNIZ, SEMI-OCA (LEVE OU MÉDIA), 60X210CM, ESPESSURA DE 3,5CM, INCLUSO DOBRADIÇAS - FORNECIMENTO E INSTALAÇÃO. AF_10/2025</v>
          </cell>
          <cell r="D3779" t="str">
            <v>UN</v>
          </cell>
          <cell r="E3779">
            <v>415.55</v>
          </cell>
        </row>
        <row r="3780">
          <cell r="B3780">
            <v>91010</v>
          </cell>
          <cell r="C3780" t="str">
            <v>PORTA DE MADEIRA PARA VERNIZ, SEMI-OCA (LEVE OU MÉDIA), 70X210CM, ESPESSURA DE 3,5CM, INCLUSO DOBRADIÇAS - FORNECIMENTO E INSTALAÇÃO. AF_10/2025</v>
          </cell>
          <cell r="D3780" t="str">
            <v>UN</v>
          </cell>
          <cell r="E3780">
            <v>427.12</v>
          </cell>
        </row>
        <row r="3781">
          <cell r="B3781">
            <v>91011</v>
          </cell>
          <cell r="C3781" t="str">
            <v>PORTA DE MADEIRA PARA VERNIZ, SEMI-OCA (LEVE OU MÉDIA), 80X210CM, ESPESSURA DE 3,5CM, INCLUSO DOBRADIÇAS - FORNECIMENTO E INSTALAÇÃO. AF_10/2025</v>
          </cell>
          <cell r="D3781" t="str">
            <v>UN</v>
          </cell>
          <cell r="E3781">
            <v>494.28</v>
          </cell>
        </row>
        <row r="3782">
          <cell r="B3782">
            <v>91012</v>
          </cell>
          <cell r="C3782" t="str">
            <v>PORTA DE MADEIRA PARA VERNIZ, SEMI-OCA (LEVE OU MÉDIA), 90X210CM, ESPESSURA DE 3,5CM, INCLUSO DOBRADIÇAS - FORNECIMENTO E INSTALAÇÃO. AF_10/2025</v>
          </cell>
          <cell r="D3782" t="str">
            <v>UN</v>
          </cell>
          <cell r="E3782">
            <v>546.66999999999996</v>
          </cell>
        </row>
        <row r="3783">
          <cell r="B3783">
            <v>91298</v>
          </cell>
          <cell r="C3783" t="str">
            <v>PORTA DE MADEIRA TIPO VENEZIANA, 80X210CM, ESPESSURA DE 3CM, INCLUSO DOBRADIÇAS - FORNECIMENTO E INSTALAÇÃO. AF_10/2025</v>
          </cell>
          <cell r="D3783" t="str">
            <v>UN</v>
          </cell>
          <cell r="E3783">
            <v>958.48</v>
          </cell>
        </row>
        <row r="3784">
          <cell r="B3784">
            <v>90825</v>
          </cell>
          <cell r="C3784" t="str">
            <v>PORTA DE MADEIRA, MACIÇA (PESADA OU SUPERPESADA), 90X210CM, ESPESSURA DE 4,0CM, INCLUSO DOBRADIÇAS - FORNECIMENTO E INSTALAÇÃO. AF_10/2025</v>
          </cell>
          <cell r="D3784" t="str">
            <v>UN</v>
          </cell>
          <cell r="E3784">
            <v>834.02</v>
          </cell>
        </row>
        <row r="3785">
          <cell r="B3785">
            <v>91299</v>
          </cell>
          <cell r="C3785" t="str">
            <v>PORTA DE MADEIRA, TIPO MEXICANA, MACIÇA (PESADA OU SUPERPESADA), 70X210CM, ESPESSURA DE 3,5CM, INCLUSO DOBRADIÇAS - FORNECIMENTO E INSTALAÇÃO. AF_10/2025</v>
          </cell>
          <cell r="D3785" t="str">
            <v>UN</v>
          </cell>
          <cell r="E3785">
            <v>1333.63</v>
          </cell>
        </row>
        <row r="3786">
          <cell r="B3786">
            <v>91341</v>
          </cell>
          <cell r="C3786" t="str">
            <v>PORTA EM ALUMÍNIO DE ABRIR TIPO VENEZIANA COM GUARNIÇÃO, FIXAÇÃO COM PARAFUSOS - FORNECIMENTO E INSTALAÇÃO. AF_10/2025</v>
          </cell>
          <cell r="D3786" t="str">
            <v>M2</v>
          </cell>
          <cell r="E3786">
            <v>1202.6300000000001</v>
          </cell>
        </row>
        <row r="3787">
          <cell r="B3787">
            <v>94806</v>
          </cell>
          <cell r="C3787" t="str">
            <v>PORTA EM AÇO DE ABRIR PARA VIDRO SEM GUARNIÇÃO, 90X210CM, FIXAÇÃO COM PARAFUSOS, EXCLUSIVE VIDROS - FORNECIMENTO E INSTALAÇÃO. AF_10/2025</v>
          </cell>
          <cell r="D3787" t="str">
            <v>UN</v>
          </cell>
          <cell r="E3787">
            <v>1226.46</v>
          </cell>
        </row>
        <row r="3788">
          <cell r="B3788">
            <v>94807</v>
          </cell>
          <cell r="C3788" t="str">
            <v>PORTA EM AÇO DE ABRIR TIPO VENEZIANA SEM GUARNIÇÃO, 90X210CM, FIXAÇÃO COM PARAFUSOS - FORNECIMENTO E INSTALAÇÃO. AF_10/2025</v>
          </cell>
          <cell r="D3788" t="str">
            <v>UN</v>
          </cell>
          <cell r="E3788">
            <v>1115.6099999999999</v>
          </cell>
        </row>
        <row r="3789">
          <cell r="B3789">
            <v>106142</v>
          </cell>
          <cell r="C3789" t="str">
            <v>PORTA-PRONTA DE MADEIRA, FOLHA LEVE OU MÉDIA, 70X210CM, FIXAÇÃO COM PREENCHIMENTO TOTAL DE ESPUMA EXPANSIVA - FORNECIMENTO E INSTALAÇÃO. AF_10/2025</v>
          </cell>
          <cell r="D3789" t="str">
            <v>UN</v>
          </cell>
          <cell r="E3789">
            <v>937.86</v>
          </cell>
        </row>
        <row r="3790">
          <cell r="B3790">
            <v>106143</v>
          </cell>
          <cell r="C3790" t="str">
            <v>PORTA-PRONTA DE MADEIRA, FOLHA LEVE OU MÉDIA, 80X210CM, FIXAÇÃO COM PREENCHIMENTO TOTAL DE ESPUMA EXPANSIVA - FORNECIMENTO E INSTALAÇÃO. AF_10/2025</v>
          </cell>
          <cell r="D3790" t="str">
            <v>UN</v>
          </cell>
          <cell r="E3790">
            <v>966.76</v>
          </cell>
        </row>
        <row r="3791">
          <cell r="B3791">
            <v>106144</v>
          </cell>
          <cell r="C3791" t="str">
            <v>PORTA-PRONTA DE MADEIRA, FOLHA PESADA OU SUPERPESADA, 80X210CM, FIXAÇÃO COM PREENCHIMENTO TOTAL DE ESPUMA EXPANSIVA - FORNECIMENTO E INSTALAÇÃO. AF_10/2025</v>
          </cell>
          <cell r="D3791" t="str">
            <v>UN</v>
          </cell>
          <cell r="E3791">
            <v>1137.74</v>
          </cell>
        </row>
        <row r="3792">
          <cell r="B3792">
            <v>100703</v>
          </cell>
          <cell r="C3792" t="str">
            <v>PUXADOR CENTRAL PARA ESQUADRIA DE MADEIRA. AF_10/2025</v>
          </cell>
          <cell r="D3792" t="str">
            <v>UN</v>
          </cell>
          <cell r="E3792">
            <v>38.35</v>
          </cell>
        </row>
        <row r="3793">
          <cell r="B3793">
            <v>106147</v>
          </cell>
          <cell r="C3793" t="str">
            <v>RECOLOCACAO DE FOLHAS DE PORTA DE MADEIRA PESADA OU SUPER PESADA DE 90 CM DE LARGURA, CONSIDERANDO REAPROVEITAMENTO DO MATERIAL. AF_10/2025</v>
          </cell>
          <cell r="D3793" t="str">
            <v>UN</v>
          </cell>
          <cell r="E3793">
            <v>152.81</v>
          </cell>
        </row>
        <row r="3794">
          <cell r="B3794">
            <v>100695</v>
          </cell>
          <cell r="C3794" t="str">
            <v>RECOLOCAÇÃO DE FOLHAS DE PORTA DE MADEIRA LEVE OU MÉDIA DE 60CM DE LARGURA, CONSIDERANDO REAPROVEITAMENTO DO MATERIAL. AF_10/2025</v>
          </cell>
          <cell r="D3794" t="str">
            <v>UN</v>
          </cell>
          <cell r="E3794">
            <v>107.33</v>
          </cell>
        </row>
        <row r="3795">
          <cell r="B3795">
            <v>100696</v>
          </cell>
          <cell r="C3795" t="str">
            <v>RECOLOCAÇÃO DE FOLHAS DE PORTA DE MADEIRA LEVE OU MÉDIA DE 70CM DE LARGURA, CONSIDERANDO REAPROVEITAMENTO DO MATERIAL. AF_10/2025</v>
          </cell>
          <cell r="D3795" t="str">
            <v>UN</v>
          </cell>
          <cell r="E3795">
            <v>119.23</v>
          </cell>
        </row>
        <row r="3796">
          <cell r="B3796">
            <v>100697</v>
          </cell>
          <cell r="C3796" t="str">
            <v>RECOLOCAÇÃO DE FOLHAS DE PORTA DE MADEIRA LEVE OU MÉDIA DE 80CM DE LARGURA, CONSIDERANDO REAPROVEITAMENTO DO MATERIAL. AF_10/2025</v>
          </cell>
          <cell r="D3796" t="str">
            <v>UN</v>
          </cell>
          <cell r="E3796">
            <v>131.12</v>
          </cell>
        </row>
        <row r="3797">
          <cell r="B3797">
            <v>100698</v>
          </cell>
          <cell r="C3797" t="str">
            <v>RECOLOCAÇÃO DE FOLHAS DE PORTA DE MADEIRA LEVE OU MÉDIA DE 90CM DE LARGURA, CONSIDERANDO REAPROVEITAMENTO DO MATERIAL. AF_10/2025</v>
          </cell>
          <cell r="D3797" t="str">
            <v>UN</v>
          </cell>
          <cell r="E3797">
            <v>143.02000000000001</v>
          </cell>
        </row>
        <row r="3798">
          <cell r="B3798">
            <v>100699</v>
          </cell>
          <cell r="C3798" t="str">
            <v>RECOLOCAÇÃO DE FOLHAS DE PORTA DE MADEIRA PESADA OU SUPERPESADA DE 80CM DE LARGURA, CONSIDERANDO REAPROVEITAMENTO DO MATERIAL. AF_10/2025</v>
          </cell>
          <cell r="D3798" t="str">
            <v>UN</v>
          </cell>
          <cell r="E3798">
            <v>171.76</v>
          </cell>
        </row>
        <row r="3799">
          <cell r="B3799">
            <v>100705</v>
          </cell>
          <cell r="C3799" t="str">
            <v>TARJETA TIPO LIVRE/OCUPADO PARA PORTA DE BANHEIRO. AF_10/2025</v>
          </cell>
          <cell r="D3799" t="str">
            <v>UN</v>
          </cell>
          <cell r="E3799">
            <v>86.13</v>
          </cell>
        </row>
        <row r="3800">
          <cell r="B3800">
            <v>101173</v>
          </cell>
          <cell r="C3800" t="str">
            <v>ESTACA BROCA DE CONCRETO, DIÂMETRO DE 20CM, ESCAVAÇÃO MANUAL COM TRADO CONCHA, COM ARMADURA DE ARRANQUE. AF_05/2020</v>
          </cell>
          <cell r="D3800" t="str">
            <v>M</v>
          </cell>
          <cell r="E3800">
            <v>76.02</v>
          </cell>
        </row>
        <row r="3801">
          <cell r="B3801">
            <v>101174</v>
          </cell>
          <cell r="C3801" t="str">
            <v>ESTACA BROCA DE CONCRETO, DIÂMETRO DE 25CM, ESCAVAÇÃO MANUAL COM TRADO CONCHA, COM ARMADURA DE ARRANQUE. AF_05/2020</v>
          </cell>
          <cell r="D3801" t="str">
            <v>M</v>
          </cell>
          <cell r="E3801">
            <v>109.1</v>
          </cell>
        </row>
        <row r="3802">
          <cell r="B3802">
            <v>101175</v>
          </cell>
          <cell r="C3802" t="str">
            <v>ESTACA BROCA DE CONCRETO, DIÂMETRO DE 30CM, ESCAVAÇÃO MANUAL COM TRADO CONCHA, COM ARMADURA DE ARRANQUE. AF_05/2020</v>
          </cell>
          <cell r="D3802" t="str">
            <v>M</v>
          </cell>
          <cell r="E3802">
            <v>148.93</v>
          </cell>
        </row>
        <row r="3803">
          <cell r="B3803">
            <v>101176</v>
          </cell>
          <cell r="C3803" t="str">
            <v>ESTACA BROCA DE CONCRETO, DIÂMETRO DE 30CM, ESCAVAÇÃO MANUAL COM TRADO CONCHA, INTEIRAMENTE ARMADA. AF_05/2020</v>
          </cell>
          <cell r="D3803" t="str">
            <v>M</v>
          </cell>
          <cell r="E3803">
            <v>179.98</v>
          </cell>
        </row>
        <row r="3804">
          <cell r="B3804">
            <v>101183</v>
          </cell>
          <cell r="C3804" t="str">
            <v>ESTACA CIRCULAR ESCAVADA COM FLUIDO ESTABILIZANTE (ESTACÃO), DIÂMETRO DE 110CM (EXCLUSIVE MOBILIZAÇÃO E DESMOBILIZAÇÃO). AF_05/2020</v>
          </cell>
          <cell r="D3804" t="str">
            <v>M</v>
          </cell>
          <cell r="E3804">
            <v>0</v>
          </cell>
        </row>
        <row r="3805">
          <cell r="B3805">
            <v>101184</v>
          </cell>
          <cell r="C3805" t="str">
            <v>ESTACA CIRCULAR ESCAVADA COM FLUIDO ESTABILIZANTE (ESTACÃO), DIÂMETRO DE 140CM (EXCLUSIVE MOBILIZAÇÃO E DESMOBILIZAÇÃO). AF_05/2020</v>
          </cell>
          <cell r="D3805" t="str">
            <v>M</v>
          </cell>
          <cell r="E3805">
            <v>0</v>
          </cell>
        </row>
        <row r="3806">
          <cell r="B3806">
            <v>101182</v>
          </cell>
          <cell r="C3806" t="str">
            <v>ESTACA CIRCULAR ESCAVADA COM FLUIDO ESTABILIZANTE (ESTACÃO), DIÂMETRO DE 80CM (EXCLUSIVE MOBILIZAÇÃO E DESMOBILIZAÇÃO). AF_05/2020</v>
          </cell>
          <cell r="D3806" t="str">
            <v>M</v>
          </cell>
          <cell r="E3806">
            <v>0</v>
          </cell>
        </row>
        <row r="3807">
          <cell r="B3807">
            <v>101185</v>
          </cell>
          <cell r="C3807" t="str">
            <v>ESTACA RETANGULAR ESCAVADA COM FLUIDO ESTABILIZANTE (BARRETE), 40 X 250CM (EXCLUSIVE MOBILIZAÇÃO E DESMOBILIZAÇÃO). AF_05/2020</v>
          </cell>
          <cell r="D3807" t="str">
            <v>M</v>
          </cell>
          <cell r="E3807">
            <v>0</v>
          </cell>
        </row>
        <row r="3808">
          <cell r="B3808">
            <v>101186</v>
          </cell>
          <cell r="C3808" t="str">
            <v>ESTACA RETANGULAR ESCAVADA COM FLUIDO ESTABILIZANTE (BARRETE), 60 X 250CM (EXCLUSIVE MOBILIZAÇÃO E DESMOBILIZAÇÃO). AF_05/2020</v>
          </cell>
          <cell r="D3808" t="str">
            <v>M</v>
          </cell>
          <cell r="E3808">
            <v>0</v>
          </cell>
        </row>
        <row r="3809">
          <cell r="B3809">
            <v>101187</v>
          </cell>
          <cell r="C3809" t="str">
            <v>ESTACA RETANGULAR ESCAVADA COM FLUIDO ESTABILIZANTE (BARRETE), 80 X 250CM (EXCLUSIVE MOBILIZAÇÃO E DESMOBILIZAÇÃO). AF_05/2020</v>
          </cell>
          <cell r="D3809" t="str">
            <v>M</v>
          </cell>
          <cell r="E3809">
            <v>0</v>
          </cell>
        </row>
        <row r="3810">
          <cell r="B3810">
            <v>101177</v>
          </cell>
          <cell r="C3810" t="str">
            <v>ESTACA STRAUSS, DIÂMETRO DE 25CM, COM ARMADURA DE ARRANQUE (EXCLUSIVE MOBILIZAÇÃO E DESMOBILIZAÇÃO). AF_05/2020</v>
          </cell>
          <cell r="D3810" t="str">
            <v>M</v>
          </cell>
          <cell r="E3810">
            <v>0</v>
          </cell>
        </row>
        <row r="3811">
          <cell r="B3811">
            <v>101178</v>
          </cell>
          <cell r="C3811" t="str">
            <v>ESTACA STRAUSS, DIÂMETRO DE 32CM, COM ARMADURA DE ARRANQUE (EXCLUSIVE MOBILIZAÇÃO E DESMOBILIZAÇÃO). AF_05/2020</v>
          </cell>
          <cell r="D3811" t="str">
            <v>M</v>
          </cell>
          <cell r="E3811">
            <v>0</v>
          </cell>
        </row>
        <row r="3812">
          <cell r="B3812">
            <v>101180</v>
          </cell>
          <cell r="C3812" t="str">
            <v>ESTACA STRAUSS, DIÂMETRO DE 32CM, INTEIRAMENTE ARMADA (EXCLUSIVE MOBILIZAÇÃO E DESMOBILIZAÇÃO). AF_05/2020</v>
          </cell>
          <cell r="D3812" t="str">
            <v>M</v>
          </cell>
          <cell r="E3812">
            <v>0</v>
          </cell>
        </row>
        <row r="3813">
          <cell r="B3813">
            <v>101179</v>
          </cell>
          <cell r="C3813" t="str">
            <v>ESTACA STRAUSS, DIÂMETRO DE 38CM, COM ARMADURA DE ARRANQUE (EXCLUSIVE MOBILIZAÇÃO E DESMOBILIZAÇÃO). AF_05/2020</v>
          </cell>
          <cell r="D3813" t="str">
            <v>M</v>
          </cell>
          <cell r="E3813">
            <v>0</v>
          </cell>
        </row>
        <row r="3814">
          <cell r="B3814">
            <v>101181</v>
          </cell>
          <cell r="C3814" t="str">
            <v>ESTACA STRAUSS, DIÂMETRO DE 38CM, INTEIRAMENTE ARMADA (EXCLUSIVE MOBILIZAÇÃO E DESMOBILIZAÇÃO). AF_05/2020</v>
          </cell>
          <cell r="D3814" t="str">
            <v>M</v>
          </cell>
          <cell r="E3814">
            <v>0</v>
          </cell>
        </row>
        <row r="3815">
          <cell r="B3815">
            <v>107113</v>
          </cell>
          <cell r="C3815" t="str">
            <v>ESTACA ESCAVADA MECANICAMENTE, SEM FLUIDO ESTABILIZANTE, COM 25 CM DE DIÂMETRO, PERFURATRIZ MONTADA SOBRE CAMINHÃO E CONCRETO FCK 25 MPA LANÇADO MANUALMENTE (EXCLUSIVE ARMADURA, MOBILIZAÇÃO E DESMOBILIZAÇÃO). AF_05/2026</v>
          </cell>
          <cell r="D3815" t="str">
            <v>M</v>
          </cell>
          <cell r="E3815">
            <v>94.08</v>
          </cell>
        </row>
        <row r="3816">
          <cell r="B3816">
            <v>100899</v>
          </cell>
          <cell r="C3816" t="str">
            <v>ESTACA ESCAVADA MECANICAMENTE, SEM FLUIDO ESTABILIZANTE, COM 25 CM DE DIÂMETRO, PERFURATRIZ MONTADA SOBRE CAMINHÃO E CONCRETO FCK 25 MPA LANÇADO MANUALMENTE (EXCLUSIVE MOBILIZAÇÃO E DESMOBILIZAÇÃO). AF_05/2026</v>
          </cell>
          <cell r="D3816" t="str">
            <v>M</v>
          </cell>
          <cell r="E3816">
            <v>99.37</v>
          </cell>
        </row>
        <row r="3817">
          <cell r="B3817">
            <v>107107</v>
          </cell>
          <cell r="C3817" t="str">
            <v>ESTACA ESCAVADA MECANICAMENTE, SEM FLUIDO ESTABILIZANTE, COM 25 CM DE DIÂMETRO, PERFURATRIZ MONTADA SOBRE CAMINHÃO E CONCRETO FCK 25 MPA LANÇADO POR CAMINHÃO BETONEIRA (EXCLUSIVE ARMADURA, MOBILIZAÇÃO E DESMOBILIZAÇÃO). AF_05/2026</v>
          </cell>
          <cell r="D3817" t="str">
            <v>M</v>
          </cell>
          <cell r="E3817">
            <v>50.1</v>
          </cell>
        </row>
        <row r="3818">
          <cell r="B3818">
            <v>100896</v>
          </cell>
          <cell r="C3818" t="str">
            <v>ESTACA ESCAVADA MECANICAMENTE, SEM FLUIDO ESTABILIZANTE, COM 25 CM DE DIÂMETRO, PERFURATRIZ MONTADA SOBRE CAMINHÃO E CONCRETO FCK 25 MPA LANÇADO POR CAMINHÃO BETONEIRA (EXCLUSIVE MOBILIZAÇÃO E DESMOBILIZAÇÃO). AF_05/2026</v>
          </cell>
          <cell r="D3818" t="str">
            <v>M</v>
          </cell>
          <cell r="E3818">
            <v>59.13</v>
          </cell>
        </row>
        <row r="3819">
          <cell r="B3819">
            <v>107133</v>
          </cell>
          <cell r="C3819" t="str">
            <v>ESTACA ESCAVADA MECANICAMENTE, SEM FLUIDO ESTABILIZANTE, COM 25 CM DE DIÂMETRO, PERFURATRIZ MONTADA SOBRE CAMINHÃO E CONCRETO FCK 40 MPA LANÇADO MANUALMENTE (EXCLUSIVE ARMADURA, MOBILIZAÇÃO E DESMOBILIZAÇÃO). AF_05/2026</v>
          </cell>
          <cell r="D3819" t="str">
            <v>M</v>
          </cell>
          <cell r="E3819">
            <v>95.9</v>
          </cell>
        </row>
        <row r="3820">
          <cell r="B3820">
            <v>107123</v>
          </cell>
          <cell r="C3820" t="str">
            <v>ESTACA ESCAVADA MECANICAMENTE, SEM FLUIDO ESTABILIZANTE, COM 25 CM DE DIÂMETRO, PERFURATRIZ MONTADA SOBRE CAMINHÃO E CONCRETO FCK 40 MPA LANÇADO MANUALMENTE (EXCLUSIVE MOBILIZAÇÃO E DESMOBILIZAÇÃO). AF_05/2026</v>
          </cell>
          <cell r="D3820" t="str">
            <v>M</v>
          </cell>
          <cell r="E3820">
            <v>101.19</v>
          </cell>
        </row>
        <row r="3821">
          <cell r="B3821">
            <v>107127</v>
          </cell>
          <cell r="C3821" t="str">
            <v>ESTACA ESCAVADA MECANICAMENTE, SEM FLUIDO ESTABILIZANTE, COM 25 CM DE DIÂMETRO, PERFURATRIZ MONTADA SOBRE CAMINHÃO E CONCRETO FCK 40 MPA LANÇADO POR CAMINHÃO BETONEIRA (EXCLUSIVE ARMADURA, MOBILIZAÇÃO E DESMOBILIZAÇÃO). AF_05/2026</v>
          </cell>
          <cell r="D3821" t="str">
            <v>M</v>
          </cell>
          <cell r="E3821">
            <v>51.92</v>
          </cell>
        </row>
        <row r="3822">
          <cell r="B3822">
            <v>107117</v>
          </cell>
          <cell r="C3822" t="str">
            <v>ESTACA ESCAVADA MECANICAMENTE, SEM FLUIDO ESTABILIZANTE, COM 25 CM DE DIÂMETRO, PERFURATRIZ MONTADA SOBRE CAMINHÃO E CONCRETO FCK 40 MPA LANÇADO POR CAMINHÃO BETONEIRA (EXCLUSIVE MOBILIZAÇÃO E DESMOBILIZAÇÃO). AF_05/2026</v>
          </cell>
          <cell r="D3822" t="str">
            <v>M</v>
          </cell>
          <cell r="E3822">
            <v>60.95</v>
          </cell>
        </row>
        <row r="3823">
          <cell r="B3823">
            <v>107115</v>
          </cell>
          <cell r="C3823" t="str">
            <v>ESTACA ESCAVADA MECANICAMENTE, SEM FLUIDO ESTABILIZANTE, COM 30 CM DE DIÂMETRO, PERFURATRIZ MONTADA SOBRE CAMINHÃO E CONCRETO FCK 25 MPA LANÇADO MANUALMENTE (EXCLUSIVE ARMADURA, MOBILIZAÇÃO E DESMOBILIZAÇÃO). AF_05/2026</v>
          </cell>
          <cell r="D3823" t="str">
            <v>M</v>
          </cell>
          <cell r="E3823">
            <v>118.11</v>
          </cell>
        </row>
        <row r="3824">
          <cell r="B3824">
            <v>107105</v>
          </cell>
          <cell r="C3824" t="str">
            <v>ESTACA ESCAVADA MECANICAMENTE, SEM FLUIDO ESTABILIZANTE, COM 30 CM DE DIÂMETRO, PERFURATRIZ MONTADA SOBRE CAMINHÃO E CONCRETO FCK 25 MPA LANÇADO MANUALMENTE (EXCLUSIVE MOBILIZAÇÃO E DESMOBILIZAÇÃO). AF_05/2026</v>
          </cell>
          <cell r="D3824" t="str">
            <v>M</v>
          </cell>
          <cell r="E3824">
            <v>122.88</v>
          </cell>
        </row>
        <row r="3825">
          <cell r="B3825">
            <v>107108</v>
          </cell>
          <cell r="C3825" t="str">
            <v>ESTACA ESCAVADA MECANICAMENTE, SEM FLUIDO ESTABILIZANTE, COM 30 CM DE DIÂMETRO, PERFURATRIZ MONTADA SOBRE CAMINHÃO E CONCRETO FCK 25 MPA LANÇADO POR CAMINHÃO BETONEIRA (EXCLUSIVE ARMADURA, MOBILIZAÇÃO E DESMOBILIZAÇÃO). AF_05/2026</v>
          </cell>
          <cell r="D3825" t="str">
            <v>M</v>
          </cell>
          <cell r="E3825">
            <v>64.03</v>
          </cell>
        </row>
        <row r="3826">
          <cell r="B3826">
            <v>107102</v>
          </cell>
          <cell r="C3826" t="str">
            <v>ESTACA ESCAVADA MECANICAMENTE, SEM FLUIDO ESTABILIZANTE, COM 30 CM DE DIÂMETRO, PERFURATRIZ MONTADA SOBRE CAMINHÃO E CONCRETO FCK 25 MPA LANÇADO POR CAMINHÃO BETONEIRA (EXCLUSIVE MOBILIZAÇÃO E DESMOBILIZAÇÃO). AF_05/2026</v>
          </cell>
          <cell r="D3826" t="str">
            <v>M</v>
          </cell>
          <cell r="E3826">
            <v>73.06</v>
          </cell>
        </row>
        <row r="3827">
          <cell r="B3827">
            <v>107135</v>
          </cell>
          <cell r="C3827" t="str">
            <v>ESTACA ESCAVADA MECANICAMENTE, SEM FLUIDO ESTABILIZANTE, COM 30 CM DE DIÂMETRO, PERFURATRIZ MONTADA SOBRE CAMINHÃO E CONCRETO FCK 40 MPA LANÇADO MANUALMENTE (EXCLUSIVE ARMADURA, MOBILIZAÇÃO E DESMOBILIZAÇÃO). AF_05/2026</v>
          </cell>
          <cell r="D3827" t="str">
            <v>M</v>
          </cell>
          <cell r="E3827">
            <v>120.73</v>
          </cell>
        </row>
        <row r="3828">
          <cell r="B3828">
            <v>107125</v>
          </cell>
          <cell r="C3828" t="str">
            <v>ESTACA ESCAVADA MECANICAMENTE, SEM FLUIDO ESTABILIZANTE, COM 30 CM DE DIÂMETRO, PERFURATRIZ MONTADA SOBRE CAMINHÃO E CONCRETO FCK 40 MPA LANÇADO MANUALMENTE (EXCLUSIVE MOBILIZAÇÃO E DESMOBILIZAÇÃO). AF_05/2026</v>
          </cell>
          <cell r="D3828" t="str">
            <v>M</v>
          </cell>
          <cell r="E3828">
            <v>125.5</v>
          </cell>
        </row>
        <row r="3829">
          <cell r="B3829">
            <v>107128</v>
          </cell>
          <cell r="C3829" t="str">
            <v>ESTACA ESCAVADA MECANICAMENTE, SEM FLUIDO ESTABILIZANTE, COM 30 CM DE DIÂMETRO, PERFURATRIZ MONTADA SOBRE CAMINHÃO E CONCRETO FCK 40 MPA LANÇADO POR CAMINHÃO BETONEIRA (EXCLUSIVE ARMADURA, MOBILIZAÇÃO E DESMOBILIZAÇÃO). AF_05/2026</v>
          </cell>
          <cell r="D3829" t="str">
            <v>M</v>
          </cell>
          <cell r="E3829">
            <v>66.650000000000006</v>
          </cell>
        </row>
        <row r="3830">
          <cell r="B3830">
            <v>107118</v>
          </cell>
          <cell r="C3830" t="str">
            <v>ESTACA ESCAVADA MECANICAMENTE, SEM FLUIDO ESTABILIZANTE, COM 30 CM DE DIÂMETRO, PERFURATRIZ MONTADA SOBRE CAMINHÃO E CONCRETO FCK 40 MPA LANÇADO POR CAMINHÃO BETONEIRA (EXCLUSIVE MOBILIZAÇÃO E DESMOBILIZAÇÃO). AF_05/2026</v>
          </cell>
          <cell r="D3830" t="str">
            <v>M</v>
          </cell>
          <cell r="E3830">
            <v>75.680000000000007</v>
          </cell>
        </row>
        <row r="3831">
          <cell r="B3831">
            <v>107109</v>
          </cell>
          <cell r="C3831" t="str">
            <v>ESTACA ESCAVADA MECANICAMENTE, SEM FLUIDO ESTABILIZANTE, COM 35 CM DE DIÂMETRO, PERFURATRIZ MONTADA SOBRE CAMINHÃO E CONCRETO FCK 25 MPA LANÇADO POR CAMINHÃO BETONEIRA (EXCLUSIVE ARMADURA, MOBILIZAÇÃO E DESMOBILIZAÇÃO). AF_05/2026</v>
          </cell>
          <cell r="D3831" t="str">
            <v>M</v>
          </cell>
          <cell r="E3831">
            <v>79.87</v>
          </cell>
        </row>
        <row r="3832">
          <cell r="B3832">
            <v>107103</v>
          </cell>
          <cell r="C3832" t="str">
            <v>ESTACA ESCAVADA MECANICAMENTE, SEM FLUIDO ESTABILIZANTE, COM 35 CM DE DIÂMETRO, PERFURATRIZ MONTADA SOBRE CAMINHÃO E CONCRETO FCK 25 MPA LANÇADO POR CAMINHÃO BETONEIRA (EXCLUSIVE MOBILIZAÇÃO E DESMOBILIZAÇÃO). AF_05/2026</v>
          </cell>
          <cell r="D3832" t="str">
            <v>M</v>
          </cell>
          <cell r="E3832">
            <v>93.96</v>
          </cell>
        </row>
        <row r="3833">
          <cell r="B3833">
            <v>107129</v>
          </cell>
          <cell r="C3833" t="str">
            <v>ESTACA ESCAVADA MECANICAMENTE, SEM FLUIDO ESTABILIZANTE, COM 35 CM DE DIÂMETRO, PERFURATRIZ MONTADA SOBRE CAMINHÃO E CONCRETO FCK 40 MPA LANÇADO POR CAMINHÃO BETONEIRA (EXCLUSIVE ARMADURA, MOBILIZAÇÃO E DESMOBILIZAÇÃO). AF_05/2026</v>
          </cell>
          <cell r="D3833" t="str">
            <v>M</v>
          </cell>
          <cell r="E3833">
            <v>83.44</v>
          </cell>
        </row>
        <row r="3834">
          <cell r="B3834">
            <v>107119</v>
          </cell>
          <cell r="C3834" t="str">
            <v>ESTACA ESCAVADA MECANICAMENTE, SEM FLUIDO ESTABILIZANTE, COM 35 CM DE DIÂMETRO, PERFURATRIZ MONTADA SOBRE CAMINHÃO E CONCRETO FCK 40 MPA LANÇADO POR CAMINHÃO BETONEIRA (EXCLUSIVE MOBILIZAÇÃO E DESMOBILIZAÇÃO). AF_05/2026</v>
          </cell>
          <cell r="D3834" t="str">
            <v>M</v>
          </cell>
          <cell r="E3834">
            <v>97.53</v>
          </cell>
        </row>
        <row r="3835">
          <cell r="B3835">
            <v>107110</v>
          </cell>
          <cell r="C3835" t="str">
            <v>ESTACA ESCAVADA MECANICAMENTE, SEM FLUIDO ESTABILIZANTE, COM 40 CM DE DIÂMETRO, PERFURATRIZ MONTADA SOBRE CAMINHÃO E CONCRETO FCK 25 MPA LANÇADO POR CAMINHÃO BETONEIRA (EXCLUSIVE ARMADURA, MOBILIZAÇÃO E DESMOBILIZAÇÃO). AF_05/2026</v>
          </cell>
          <cell r="D3835" t="str">
            <v>M</v>
          </cell>
          <cell r="E3835">
            <v>97.65</v>
          </cell>
        </row>
        <row r="3836">
          <cell r="B3836">
            <v>100897</v>
          </cell>
          <cell r="C3836" t="str">
            <v>ESTACA ESCAVADA MECANICAMENTE, SEM FLUIDO ESTABILIZANTE, COM 40 CM DE DIÂMETRO, PERFURATRIZ MONTADA SOBRE CAMINHÃO E CONCRETO FCK 25 MPA LANÇADO POR CAMINHÃO BETONEIRA (EXCLUSIVE MOBILIZAÇÃO E DESMOBILIZAÇÃO). AF_05/2026</v>
          </cell>
          <cell r="D3836" t="str">
            <v>M</v>
          </cell>
          <cell r="E3836">
            <v>111.74</v>
          </cell>
        </row>
        <row r="3837">
          <cell r="B3837">
            <v>107130</v>
          </cell>
          <cell r="C3837" t="str">
            <v>ESTACA ESCAVADA MECANICAMENTE, SEM FLUIDO ESTABILIZANTE, COM 40 CM DE DIÂMETRO, PERFURATRIZ MONTADA SOBRE CAMINHÃO E CONCRETO FCK 40 MPA LANÇADO POR CAMINHÃO BETONEIRA (EXCLUSIVE ARMADURA, MOBILIZAÇÃO E DESMOBILIZAÇÃO). AF_05/2026</v>
          </cell>
          <cell r="D3837" t="str">
            <v>M</v>
          </cell>
          <cell r="E3837">
            <v>102.31</v>
          </cell>
        </row>
        <row r="3838">
          <cell r="B3838">
            <v>107120</v>
          </cell>
          <cell r="C3838" t="str">
            <v>ESTACA ESCAVADA MECANICAMENTE, SEM FLUIDO ESTABILIZANTE, COM 40 CM DE DIÂMETRO, PERFURATRIZ MONTADA SOBRE CAMINHÃO E CONCRETO FCK 40 MPA LANÇADO POR CAMINHÃO BETONEIRA (EXCLUSIVE MOBILIZAÇÃO E DESMOBILIZAÇÃO). AF_05/2026</v>
          </cell>
          <cell r="D3838" t="str">
            <v>M</v>
          </cell>
          <cell r="E3838">
            <v>116.4</v>
          </cell>
        </row>
        <row r="3839">
          <cell r="B3839">
            <v>107116</v>
          </cell>
          <cell r="C3839" t="str">
            <v>ESTACA ESCAVADA MECANICAMENTE, SEM FLUIDO ESTABILIZANTE, COM 50 CM DE DIÂMETRO, PERFURATRIZ MONTADA SOBRE CAMINHÃO E CONCRETO FCK 25 MPA LANÇADO POR BOMBA LANÇA (EXCLUSIVE ARMADURA, MOBILIZAÇÃO E DESMOBILIZAÇÃO). AF_05/2026</v>
          </cell>
          <cell r="D3839" t="str">
            <v>M</v>
          </cell>
          <cell r="E3839">
            <v>154.05000000000001</v>
          </cell>
        </row>
        <row r="3840">
          <cell r="B3840">
            <v>107106</v>
          </cell>
          <cell r="C3840" t="str">
            <v>ESTACA ESCAVADA MECANICAMENTE, SEM FLUIDO ESTABILIZANTE, COM 50 CM DE DIÂMETRO, PERFURATRIZ MONTADA SOBRE CAMINHÃO E CONCRETO FCK 25 MPA LANÇADO POR BOMBA LANÇA (EXCLUSIVE MOBILIZAÇÃO E DESMOBILIZAÇÃO). AF_05/2026</v>
          </cell>
          <cell r="D3840" t="str">
            <v>M</v>
          </cell>
          <cell r="E3840">
            <v>172.39</v>
          </cell>
        </row>
        <row r="3841">
          <cell r="B3841">
            <v>107111</v>
          </cell>
          <cell r="C3841" t="str">
            <v>ESTACA ESCAVADA MECANICAMENTE, SEM FLUIDO ESTABILIZANTE, COM 50 CM DE DIÂMETRO, PERFURATRIZ MONTADA SOBRE CAMINHÃO E CONCRETO FCK 25 MPA LANÇADO POR CAMINHÃO BETONEIRA (EXCLUSIVE ARMADURA, MOBILIZAÇÃO E DESMOBILIZAÇÃO). AF_05/2026</v>
          </cell>
          <cell r="D3841" t="str">
            <v>M</v>
          </cell>
          <cell r="E3841">
            <v>139.22</v>
          </cell>
        </row>
        <row r="3842">
          <cell r="B3842">
            <v>107104</v>
          </cell>
          <cell r="C3842" t="str">
            <v>ESTACA ESCAVADA MECANICAMENTE, SEM FLUIDO ESTABILIZANTE, COM 50 CM DE DIÂMETRO, PERFURATRIZ MONTADA SOBRE CAMINHÃO E CONCRETO FCK 25 MPA LANÇADO POR CAMINHÃO BETONEIRA (EXCLUSIVE MOBILIZAÇÃO E DESMOBILIZAÇÃO). AF_05/2026</v>
          </cell>
          <cell r="D3842" t="str">
            <v>M</v>
          </cell>
          <cell r="E3842">
            <v>164.37</v>
          </cell>
        </row>
        <row r="3843">
          <cell r="B3843">
            <v>107136</v>
          </cell>
          <cell r="C3843" t="str">
            <v>ESTACA ESCAVADA MECANICAMENTE, SEM FLUIDO ESTABILIZANTE, COM 50 CM DE DIÂMETRO, PERFURATRIZ MONTADA SOBRE CAMINHÃO E CONCRETO FCK 40 MPA LANÇADO POR BOMBA LANÇA (EXCLUSIVE ARMADURA, MOBILIZAÇÃO E DESMOBILIZAÇÃO). AF_05/2026</v>
          </cell>
          <cell r="D3843" t="str">
            <v>M</v>
          </cell>
          <cell r="E3843">
            <v>161.33000000000001</v>
          </cell>
        </row>
        <row r="3844">
          <cell r="B3844">
            <v>107126</v>
          </cell>
          <cell r="C3844" t="str">
            <v>ESTACA ESCAVADA MECANICAMENTE, SEM FLUIDO ESTABILIZANTE, COM 50 CM DE DIÂMETRO, PERFURATRIZ MONTADA SOBRE CAMINHÃO E CONCRETO FCK 40 MPA LANÇADO POR BOMBA LANÇA (EXCLUSIVE MOBILIZAÇÃO E DESMOBILIZAÇÃO). AF_05/2026</v>
          </cell>
          <cell r="D3844" t="str">
            <v>M</v>
          </cell>
          <cell r="E3844">
            <v>179.67</v>
          </cell>
        </row>
        <row r="3845">
          <cell r="B3845">
            <v>107131</v>
          </cell>
          <cell r="C3845" t="str">
            <v>ESTACA ESCAVADA MECANICAMENTE, SEM FLUIDO ESTABILIZANTE, COM 50 CM DE DIÂMETRO, PERFURATRIZ MONTADA SOBRE CAMINHÃO E CONCRETO FCK 40 MPA LANÇADO POR CAMINHÃO BETONEIRA (EXCLUSIVE ARMADURA, MOBILIZAÇÃO E DESMOBILIZAÇÃO). AF_05/2026</v>
          </cell>
          <cell r="D3845" t="str">
            <v>M</v>
          </cell>
          <cell r="E3845">
            <v>146.5</v>
          </cell>
        </row>
        <row r="3846">
          <cell r="B3846">
            <v>107121</v>
          </cell>
          <cell r="C3846" t="str">
            <v>ESTACA ESCAVADA MECANICAMENTE, SEM FLUIDO ESTABILIZANTE, COM 50 CM DE DIÂMETRO, PERFURATRIZ MONTADA SOBRE CAMINHÃO E CONCRETO FCK 40 MPA LANÇADO POR CAMINHÃO BETONEIRA (EXCLUSIVE MOBILIZAÇÃO E DESMOBILIZAÇÃO). AF_05/2026</v>
          </cell>
          <cell r="D3846" t="str">
            <v>M</v>
          </cell>
          <cell r="E3846">
            <v>171.65</v>
          </cell>
        </row>
        <row r="3847">
          <cell r="B3847">
            <v>107114</v>
          </cell>
          <cell r="C3847" t="str">
            <v>ESTACA ESCAVADA MECANICAMENTE, SEM FLUIDO ESTABILIZANTE, COM 60 CM DE DIÂMETRO, PERFURATRIZ MONTADA SOBRE CAMINHÃO E CONCRETO FCK 25 MPA LANÇADO POR BOMBA LANÇA (EXCLUSIVE ARMADURA, MOBILIZAÇÃO E DESMOBILIZAÇÃO). AF_05/2026</v>
          </cell>
          <cell r="D3847" t="str">
            <v>M</v>
          </cell>
          <cell r="E3847">
            <v>207.86</v>
          </cell>
        </row>
        <row r="3848">
          <cell r="B3848">
            <v>100900</v>
          </cell>
          <cell r="C3848" t="str">
            <v>ESTACA ESCAVADA MECANICAMENTE, SEM FLUIDO ESTABILIZANTE, COM 60 CM DE DIÂMETRO, PERFURATRIZ MONTADA SOBRE CAMINHÃO E CONCRETO FCK 25 MPA LANÇADO POR BOMBA LANÇA (EXCLUSIVE MOBILIZAÇÃO E DESMOBILIZAÇÃO). AF_05/2026</v>
          </cell>
          <cell r="D3848" t="str">
            <v>M</v>
          </cell>
          <cell r="E3848">
            <v>224.58</v>
          </cell>
        </row>
        <row r="3849">
          <cell r="B3849">
            <v>107112</v>
          </cell>
          <cell r="C3849" t="str">
            <v>ESTACA ESCAVADA MECANICAMENTE, SEM FLUIDO ESTABILIZANTE, COM 60 CM DE DIÂMETRO, PERFURATRIZ MONTADA SOBRE CAMINHÃO E CONCRETO FCK 25 MPA LANÇADO POR CAMINHÃO BETONEIRA (EXCLUSIVE ARMADURA, MOBILIZAÇÃO E DESMOBILIZAÇÃO). AF_05/2026</v>
          </cell>
          <cell r="D3849" t="str">
            <v>M</v>
          </cell>
          <cell r="E3849">
            <v>188.94</v>
          </cell>
        </row>
        <row r="3850">
          <cell r="B3850">
            <v>100898</v>
          </cell>
          <cell r="C3850" t="str">
            <v>ESTACA ESCAVADA MECANICAMENTE, SEM FLUIDO ESTABILIZANTE, COM 60 CM DE DIÂMETRO, PERFURATRIZ MONTADA SOBRE CAMINHÃO E CONCRETO FCK 25 MPA LANÇADO POR CAMINHÃO BETONEIRA (EXCLUSIVE MOBILIZAÇÃO E DESMOBILIZAÇÃO). AF_05/2026</v>
          </cell>
          <cell r="D3850" t="str">
            <v>M</v>
          </cell>
          <cell r="E3850">
            <v>214.09</v>
          </cell>
        </row>
        <row r="3851">
          <cell r="B3851">
            <v>107134</v>
          </cell>
          <cell r="C3851" t="str">
            <v>ESTACA ESCAVADA MECANICAMENTE, SEM FLUIDO ESTABILIZANTE, COM 60 CM DE DIÂMETRO, PERFURATRIZ MONTADA SOBRE CAMINHÃO E CONCRETO FCK 40 MPA LANÇADO POR BOMBA LANÇA (EXCLUSIVE ARMADURA, MOBILIZAÇÃO E DESMOBILIZAÇÃO). AF_05/2026</v>
          </cell>
          <cell r="D3851" t="str">
            <v>M</v>
          </cell>
          <cell r="E3851">
            <v>218.34</v>
          </cell>
        </row>
        <row r="3852">
          <cell r="B3852">
            <v>107124</v>
          </cell>
          <cell r="C3852" t="str">
            <v>ESTACA ESCAVADA MECANICAMENTE, SEM FLUIDO ESTABILIZANTE, COM 60 CM DE DIÂMETRO, PERFURATRIZ MONTADA SOBRE CAMINHÃO E CONCRETO FCK 40 MPA LANÇADO POR BOMBA LANÇA (EXCLUSIVE MOBILIZAÇÃO E DESMOBILIZAÇÃO). AF_05/2026</v>
          </cell>
          <cell r="D3852" t="str">
            <v>M</v>
          </cell>
          <cell r="E3852">
            <v>235.06</v>
          </cell>
        </row>
        <row r="3853">
          <cell r="B3853">
            <v>107132</v>
          </cell>
          <cell r="C3853" t="str">
            <v>ESTACA ESCAVADA MECANICAMENTE, SEM FLUIDO ESTABILIZANTE, COM 60 CM DE DIÂMETRO, PERFURATRIZ MONTADA SOBRE CAMINHÃO E CONCRETO FCK 40 MPA LANÇADO POR CAMINHÃO BETONEIRA (EXCLUSIVE ARMADURA, MOBILIZAÇÃO E DESMOBILIZAÇÃO). AF_05/2026</v>
          </cell>
          <cell r="D3853" t="str">
            <v>M</v>
          </cell>
          <cell r="E3853">
            <v>199.42</v>
          </cell>
        </row>
        <row r="3854">
          <cell r="B3854">
            <v>107122</v>
          </cell>
          <cell r="C3854" t="str">
            <v>ESTACA ESCAVADA MECANICAMENTE, SEM FLUIDO ESTABILIZANTE, COM 60 CM DE DIÂMETRO, PERFURATRIZ MONTADA SOBRE CAMINHÃO E CONCRETO FCK 40 MPA LANÇADO POR CAMINHÃO BETONEIRA (EXCLUSIVE MOBILIZAÇÃO E DESMOBILIZAÇÃO). AF_05/2026</v>
          </cell>
          <cell r="D3854" t="str">
            <v>M</v>
          </cell>
          <cell r="E3854">
            <v>224.57</v>
          </cell>
        </row>
        <row r="3855">
          <cell r="B3855">
            <v>100892</v>
          </cell>
          <cell r="C3855" t="str">
            <v>ESTACA METÁLICA PARA CONTENÇÃO, UTILIZANDO PERFIL LAMINADO W250X32,7 (EXCLUSIVE MOBILIZAÇÃO E DESMOBILIZAÇÃO). AF_01/2020</v>
          </cell>
          <cell r="D3855" t="str">
            <v>KG</v>
          </cell>
          <cell r="E3855">
            <v>12.83</v>
          </cell>
        </row>
        <row r="3856">
          <cell r="B3856">
            <v>100893</v>
          </cell>
          <cell r="C3856" t="str">
            <v>ESTACA METÁLICA PARA CONTENÇÃO, UTILIZANDO PERFIL LAMINADO W250X38,5 (EXCLUSIVE MOBILIZAÇÃO E DESMOBILIZAÇÃO). AF_01/2020</v>
          </cell>
          <cell r="D3856" t="str">
            <v>KG</v>
          </cell>
          <cell r="E3856">
            <v>12.57</v>
          </cell>
        </row>
        <row r="3857">
          <cell r="B3857">
            <v>100894</v>
          </cell>
          <cell r="C3857" t="str">
            <v>ESTACA METÁLICA PARA CONTENÇÃO, UTILIZANDO PERFIL LAMINADO W250X44,8 (EXCLUSIVE MOBILIZAÇÃO E DESMOBILIZAÇÃO). AF_01/2020</v>
          </cell>
          <cell r="D3857" t="str">
            <v>KG</v>
          </cell>
          <cell r="E3857">
            <v>12.42</v>
          </cell>
        </row>
        <row r="3858">
          <cell r="B3858">
            <v>100889</v>
          </cell>
          <cell r="C3858" t="str">
            <v>ESTACA METÁLICA PARA FUNDAÇÃO, UTILIZANDO PERFIL LAMINADO HP250X62 (EXCLUSIVE MOBILIZAÇÃO E DESMOBILIZAÇÃO). AF_01/2020</v>
          </cell>
          <cell r="D3858" t="str">
            <v>KG</v>
          </cell>
          <cell r="E3858">
            <v>12.23</v>
          </cell>
        </row>
        <row r="3859">
          <cell r="B3859">
            <v>100891</v>
          </cell>
          <cell r="C3859" t="str">
            <v>ESTACA METÁLICA PARA FUNDAÇÃO, UTILIZANDO PERFIL LAMINADO HP310X125 (EXCLUSIVE MOBILIZAÇÃO E DESMOBILIZAÇÃO). AF_01/2020</v>
          </cell>
          <cell r="D3859" t="str">
            <v>KG</v>
          </cell>
          <cell r="E3859">
            <v>0</v>
          </cell>
        </row>
        <row r="3860">
          <cell r="B3860">
            <v>100890</v>
          </cell>
          <cell r="C3860" t="str">
            <v>ESTACA METÁLICA PARA FUNDAÇÃO, UTILIZANDO PERFIL LAMINADO HP310X79 (EXCLUSIVE MOBILIZAÇÃO E DESMOBILIZAÇÃO). AF_01/2020</v>
          </cell>
          <cell r="D3860" t="str">
            <v>KG</v>
          </cell>
          <cell r="E3860">
            <v>11.99</v>
          </cell>
        </row>
        <row r="3861">
          <cell r="B3861">
            <v>100658</v>
          </cell>
          <cell r="C3861" t="str">
            <v>ESTACA PRÉ-MOLDADA DE CONCRETO CENTRIFUGADO, SEÇÃO CIRCULAR, CAPACIDADE DE 100 TONELADAS, INCLUSO EMENDA (EXCLUSIVE MOBILIZAÇÃO E DESMOBILIZAÇÃO). AF_12/2019</v>
          </cell>
          <cell r="D3861" t="str">
            <v>M</v>
          </cell>
          <cell r="E3861">
            <v>378.55</v>
          </cell>
        </row>
        <row r="3862">
          <cell r="B3862">
            <v>100657</v>
          </cell>
          <cell r="C3862" t="str">
            <v>ESTACA PRÉ-MOLDADA DE CONCRETO SEÇÃO QUADRADA, CAPACIDADE DE 50 TONELADAS, INCLUSO EMENDA (EXCLUSIVE MOBILIZAÇÃO E DESMOBILIZAÇÃO). AF_12/2019</v>
          </cell>
          <cell r="D3862" t="str">
            <v>M</v>
          </cell>
          <cell r="E3862">
            <v>166.04</v>
          </cell>
        </row>
        <row r="3863">
          <cell r="B3863">
            <v>100656</v>
          </cell>
          <cell r="C3863" t="str">
            <v>ESTACA PRÉ-MOLDADA DE CONCRETO, SEÇÃO QUADRADA, CAPACIDADE DE 25 TONELADAS, INCLUSO EMENDA (EXCLUSIVE MOBILIZAÇÃO E DESMOBILIZAÇÃO). AF_12/2019</v>
          </cell>
          <cell r="D3863" t="str">
            <v>M</v>
          </cell>
          <cell r="E3863">
            <v>129.5</v>
          </cell>
        </row>
        <row r="3864">
          <cell r="B3864">
            <v>102649</v>
          </cell>
          <cell r="C3864" t="str">
            <v>ESTACA RAIZ, DIÂMETRO DE 20 CM, PERFURADA EM ROCHA (EXCLUSIVE MOBILIZAÇÃO E DESMOBILIZAÇÃO). AF_03/2020</v>
          </cell>
          <cell r="D3864" t="str">
            <v>M</v>
          </cell>
          <cell r="E3864">
            <v>411.56</v>
          </cell>
        </row>
        <row r="3865">
          <cell r="B3865">
            <v>102645</v>
          </cell>
          <cell r="C3865" t="str">
            <v>ESTACA RAIZ, DIÂMETRO DE 20 CM, SEM PRESENÇA DE ROCHA (EXCLUSIVE MOBILIZAÇÃO E DESMOBILIZAÇÃO). AF_03/2020</v>
          </cell>
          <cell r="D3865" t="str">
            <v>M</v>
          </cell>
          <cell r="E3865">
            <v>282.98</v>
          </cell>
        </row>
        <row r="3866">
          <cell r="B3866">
            <v>102650</v>
          </cell>
          <cell r="C3866" t="str">
            <v>ESTACA RAIZ, DIÂMETRO DE 31 CM, PERFURADA EM ROCHA (EXCLUSIVE MOBILIZAÇÃO E DESMOBILIZAÇÃO). AF_03/2020</v>
          </cell>
          <cell r="D3866" t="str">
            <v>M</v>
          </cell>
          <cell r="E3866">
            <v>586.47</v>
          </cell>
        </row>
        <row r="3867">
          <cell r="B3867">
            <v>102646</v>
          </cell>
          <cell r="C3867" t="str">
            <v>ESTACA RAIZ, DIÂMETRO DE 31 CM, SEM PRESENÇA DE ROCHA (EXCLUSIVE MOBILIZAÇÃO E DESMOBILIZAÇÃO). AF_03/2020</v>
          </cell>
          <cell r="D3867" t="str">
            <v>M</v>
          </cell>
          <cell r="E3867">
            <v>425.68</v>
          </cell>
        </row>
        <row r="3868">
          <cell r="B3868">
            <v>102651</v>
          </cell>
          <cell r="C3868" t="str">
            <v>ESTACA RAIZ, DIÂMETRO DE 40 CM, PERFURADA EM ROCHA (EXCLUSIVE MOBILIZAÇÃO E DESMOBILIZAÇÃO). AF_03/2020</v>
          </cell>
          <cell r="D3868" t="str">
            <v>M</v>
          </cell>
          <cell r="E3868">
            <v>759.08</v>
          </cell>
        </row>
        <row r="3869">
          <cell r="B3869">
            <v>102647</v>
          </cell>
          <cell r="C3869" t="str">
            <v>ESTACA RAIZ, DIÂMETRO DE 40 CM, SEM PRESENÇA DE ROCHA (EXCLUSIVE MOBILIZAÇÃO E DESMOBILIZAÇÃO). AF_03/2020</v>
          </cell>
          <cell r="D3869" t="str">
            <v>M</v>
          </cell>
          <cell r="E3869">
            <v>556.88</v>
          </cell>
        </row>
        <row r="3870">
          <cell r="B3870">
            <v>102652</v>
          </cell>
          <cell r="C3870" t="str">
            <v>ESTACA RAIZ, DIÂMETRO DE 45 CM, PERFURADA EM ROCHA (EXCLUSIVE MOBILIZAÇÃO E DESMOBILIZAÇÃO). AF_03/2020</v>
          </cell>
          <cell r="D3870" t="str">
            <v>M</v>
          </cell>
          <cell r="E3870">
            <v>972.09</v>
          </cell>
        </row>
        <row r="3871">
          <cell r="B3871">
            <v>102648</v>
          </cell>
          <cell r="C3871" t="str">
            <v>ESTACA RAIZ, DIÂMETRO DE 45 CM, SEM PRESENÇA DE ROCHA (EXCLUSIVE MOBILIZAÇÃO E DESMOBILIZAÇÃO). AF_03/2020</v>
          </cell>
          <cell r="D3871" t="str">
            <v>M</v>
          </cell>
          <cell r="E3871">
            <v>735.27</v>
          </cell>
        </row>
        <row r="3872">
          <cell r="B3872">
            <v>106794</v>
          </cell>
          <cell r="C3872" t="str">
            <v>ESTACA HÉLICE CONTÍNUA, DIÂMETRO DE 30 CM, INCLUSO CONCRETO FCK=30MPA E BOMBEAMENTO (EXCLUSIVE ARMADURA, MOBILIZAÇÃO E DESMOBILIZAÇÃO). AF_03/2026</v>
          </cell>
          <cell r="D3872" t="str">
            <v>M</v>
          </cell>
          <cell r="E3872">
            <v>109.25</v>
          </cell>
        </row>
        <row r="3873">
          <cell r="B3873">
            <v>100651</v>
          </cell>
          <cell r="C3873" t="str">
            <v>ESTACA HÉLICE CONTÍNUA, DIÂMETRO DE 30 CM, INCLUSO CONCRETO FCK=30MPA, BOMBEAMENTO E ARMADURA MÍNIMA (EXCLUSIVE MOBILIZAÇÃO E DESMOBILIZAÇÃO). AF_03/2026</v>
          </cell>
          <cell r="D3873" t="str">
            <v>M</v>
          </cell>
          <cell r="E3873">
            <v>138</v>
          </cell>
        </row>
        <row r="3874">
          <cell r="B3874">
            <v>106804</v>
          </cell>
          <cell r="C3874" t="str">
            <v>ESTACA HÉLICE CONTÍNUA, DIÂMETRO DE 30 CM, INCLUSO CONCRETO FCK=40MPA E BOMBEAMENTO (EXCLUSIVE ARMADURA, MOBILIZAÇÃO E DESMOBILIZAÇÃO). AF_03/2026</v>
          </cell>
          <cell r="D3874" t="str">
            <v>M</v>
          </cell>
          <cell r="E3874">
            <v>112.61</v>
          </cell>
        </row>
        <row r="3875">
          <cell r="B3875">
            <v>106799</v>
          </cell>
          <cell r="C3875" t="str">
            <v>ESTACA HÉLICE CONTÍNUA, DIÂMETRO DE 30 CM, INCLUSO CONCRETO FCK=40MPA, BOMBEAMENTO E ARMADURA MÍNIMA (EXCLUSIVE MOBILIZAÇÃO E DESMOBILIZAÇÃO). AF_03/2026</v>
          </cell>
          <cell r="D3875" t="str">
            <v>M</v>
          </cell>
          <cell r="E3875">
            <v>141.36000000000001</v>
          </cell>
        </row>
        <row r="3876">
          <cell r="B3876">
            <v>106795</v>
          </cell>
          <cell r="C3876" t="str">
            <v>ESTACA HÉLICE CONTÍNUA, DIÂMETRO DE 50 CM, INCLUSO CONCRETO FCK=30MPA E BOMBEAMENTO (EXCLUSIVE ARMADURA, MOBILIZAÇÃO E DESMOBILIZAÇÃO). AF_03/2026</v>
          </cell>
          <cell r="D3876" t="str">
            <v>M</v>
          </cell>
          <cell r="E3876">
            <v>205.33</v>
          </cell>
        </row>
        <row r="3877">
          <cell r="B3877">
            <v>100652</v>
          </cell>
          <cell r="C3877" t="str">
            <v>ESTACA HÉLICE CONTÍNUA, DIÂMETRO DE 50 CM, INCLUSO CONCRETO FCK=30MPA, BOMBEAMENTO E ARMADURA MÍNIMA (EXCLUSIVE MOBILIZAÇÃO E DESMOBILIZAÇÃO). AF_03/2026</v>
          </cell>
          <cell r="D3877" t="str">
            <v>M</v>
          </cell>
          <cell r="E3877">
            <v>250.09</v>
          </cell>
        </row>
        <row r="3878">
          <cell r="B3878">
            <v>106805</v>
          </cell>
          <cell r="C3878" t="str">
            <v>ESTACA HÉLICE CONTÍNUA, DIÂMETRO DE 50 CM, INCLUSO CONCRETO FCK=40MPA E BOMBEAMENTO (EXCLUSIVE ARMADURA, MOBILIZAÇÃO E DESMOBILIZAÇÃO). AF_03/2026</v>
          </cell>
          <cell r="D3878" t="str">
            <v>M</v>
          </cell>
          <cell r="E3878">
            <v>213.65</v>
          </cell>
        </row>
        <row r="3879">
          <cell r="B3879">
            <v>106800</v>
          </cell>
          <cell r="C3879" t="str">
            <v>ESTACA HÉLICE CONTÍNUA, DIÂMETRO DE 50 CM, INCLUSO CONCRETO FCK=40MPA, BOMBEAMENTO E ARMADURA MÍNIMA (EXCLUSIVE MOBILIZAÇÃO E DESMOBILIZAÇÃO). AF_03/2026</v>
          </cell>
          <cell r="D3879" t="str">
            <v>M</v>
          </cell>
          <cell r="E3879">
            <v>258.41000000000003</v>
          </cell>
        </row>
        <row r="3880">
          <cell r="B3880">
            <v>106796</v>
          </cell>
          <cell r="C3880" t="str">
            <v>ESTACA HÉLICE CONTÍNUA, DIÂMETRO DE 70 CM, INCLUSO CONCRETO FCK=30MPA E BOMBEAMENTO (EXCLUSIVE ARMADURA, MOBILIZAÇÃO E DESMOBILIZAÇÃO). AF_03/2026</v>
          </cell>
          <cell r="D3880" t="str">
            <v>M</v>
          </cell>
          <cell r="E3880">
            <v>334.59</v>
          </cell>
        </row>
        <row r="3881">
          <cell r="B3881">
            <v>100653</v>
          </cell>
          <cell r="C3881" t="str">
            <v>ESTACA HÉLICE CONTÍNUA, DIÂMETRO DE 70 CM, INCLUSO CONCRETO FCK=30MPA, BOMBEAMENTO E ARMADURA MÍNIMA (EXCLUSIVE MOBILIZAÇÃO E DESMOBILIZAÇÃO). AF_03/2026</v>
          </cell>
          <cell r="D3881" t="str">
            <v>M</v>
          </cell>
          <cell r="E3881">
            <v>406.48</v>
          </cell>
        </row>
        <row r="3882">
          <cell r="B3882">
            <v>106806</v>
          </cell>
          <cell r="C3882" t="str">
            <v>ESTACA HÉLICE CONTÍNUA, DIÂMETRO DE 70 CM, INCLUSO CONCRETO FCK=40MPA E BOMBEAMENTO (EXCLUSIVE ARMADURA, MOBILIZAÇÃO E DESMOBILIZAÇÃO). AF_03/2026</v>
          </cell>
          <cell r="D3882" t="str">
            <v>M</v>
          </cell>
          <cell r="E3882">
            <v>349.9</v>
          </cell>
        </row>
        <row r="3883">
          <cell r="B3883">
            <v>106801</v>
          </cell>
          <cell r="C3883" t="str">
            <v>ESTACA HÉLICE CONTÍNUA, DIÂMETRO DE 70 CM, INCLUSO CONCRETO FCK=40MPA, BOMBEAMENTO E ARMADURA MÍNIMA (EXCLUSIVE MOBILIZAÇÃO E DESMOBILIZAÇÃO). AF_03/2026</v>
          </cell>
          <cell r="D3883" t="str">
            <v>M</v>
          </cell>
          <cell r="E3883">
            <v>421.79</v>
          </cell>
        </row>
        <row r="3884">
          <cell r="B3884">
            <v>106797</v>
          </cell>
          <cell r="C3884" t="str">
            <v>ESTACA HÉLICE CONTÍNUA, DIÂMETRO DE 80 CM, INCLUSO CONCRETO FCK=30MPA E BOMBEAMENTO (EXCLUSIVE ARMADURA, MOBILIZAÇÃO E DESMOBILIZAÇÃO). AF_03/2026</v>
          </cell>
          <cell r="D3884" t="str">
            <v>M</v>
          </cell>
          <cell r="E3884">
            <v>411.78</v>
          </cell>
        </row>
        <row r="3885">
          <cell r="B3885">
            <v>100654</v>
          </cell>
          <cell r="C3885" t="str">
            <v>ESTACA HÉLICE CONTÍNUA, DIÂMETRO DE 80 CM, INCLUSO CONCRETO FCK=30MPA, BOMBEAMENTO E ARMADURA MÍNIMA (EXCLUSIVE MOBILIZAÇÃO E DESMOBILIZAÇÃO). AF_03/2026</v>
          </cell>
          <cell r="D3885" t="str">
            <v>M</v>
          </cell>
          <cell r="E3885">
            <v>545.98</v>
          </cell>
        </row>
        <row r="3886">
          <cell r="B3886">
            <v>106807</v>
          </cell>
          <cell r="C3886" t="str">
            <v>ESTACA HÉLICE CONTÍNUA, DIÂMETRO DE 80 CM, INCLUSO CONCRETO FCK=40MPA E BOMBEAMENTO (EXCLUSIVE ARMADURA, MOBILIZAÇÃO E DESMOBILIZAÇÃO). AF_03/2026</v>
          </cell>
          <cell r="D3886" t="str">
            <v>M</v>
          </cell>
          <cell r="E3886">
            <v>431.25</v>
          </cell>
        </row>
        <row r="3887">
          <cell r="B3887">
            <v>106802</v>
          </cell>
          <cell r="C3887" t="str">
            <v>ESTACA HÉLICE CONTÍNUA, DIÂMETRO DE 80 CM, INCLUSO CONCRETO FCK=40MPA, BOMBEAMENTO E ARMADURA MÍNIMA (EXCLUSIVE MOBILIZAÇÃO E DESMOBILIZAÇÃO). AF_03/2026</v>
          </cell>
          <cell r="D3887" t="str">
            <v>M</v>
          </cell>
          <cell r="E3887">
            <v>565.45000000000005</v>
          </cell>
        </row>
        <row r="3888">
          <cell r="B3888">
            <v>106798</v>
          </cell>
          <cell r="C3888" t="str">
            <v>ESTACA HÉLICE CONTÍNUA, DIÂMETRO DE 90 CM, INCLUSO CONCRETO FCK=30MPA E BOMBEAMENTO (EXCLUSIVE ARMADURA, MOBILIZAÇÃO E DESMOBILIZAÇÃO). AF_03/2026</v>
          </cell>
          <cell r="D3888" t="str">
            <v>M</v>
          </cell>
          <cell r="E3888">
            <v>507.53</v>
          </cell>
        </row>
        <row r="3889">
          <cell r="B3889">
            <v>100655</v>
          </cell>
          <cell r="C3889" t="str">
            <v>ESTACA HÉLICE CONTÍNUA, DIÂMETRO DE 90 CM, INCLUSO CONCRETO FCK=30MPA, BOMBEAMENTO E ARMADURA MÍNIMA (EXCLUSIVE MOBILIZAÇÃO E DESMOBILIZAÇÃO). AF_03/2026</v>
          </cell>
          <cell r="D3889" t="str">
            <v>M</v>
          </cell>
          <cell r="E3889">
            <v>646.37</v>
          </cell>
        </row>
        <row r="3890">
          <cell r="B3890">
            <v>106808</v>
          </cell>
          <cell r="C3890" t="str">
            <v>ESTACA HÉLICE CONTÍNUA, DIÂMETRO DE 90 CM, INCLUSO CONCRETO FCK=40MPA E BOMBEAMENTO (EXCLUSIVE ARMADURA, MOBILIZAÇÃO E DESMOBILIZAÇÃO). AF_03/2026</v>
          </cell>
          <cell r="D3890" t="str">
            <v>M</v>
          </cell>
          <cell r="E3890">
            <v>531.49</v>
          </cell>
        </row>
        <row r="3891">
          <cell r="B3891">
            <v>106803</v>
          </cell>
          <cell r="C3891" t="str">
            <v>ESTACA HÉLICE CONTÍNUA, DIÂMETRO DE 90 CM, INCLUSO CONCRETO FCK=40MPA, BOMBEAMENTO E ARMADURA MÍNIMA (EXCLUSIVE MOBILIZAÇÃO E DESMOBILIZAÇÃO). AF_03/2026</v>
          </cell>
          <cell r="D3891" t="str">
            <v>M</v>
          </cell>
          <cell r="E3891">
            <v>670.33</v>
          </cell>
        </row>
        <row r="3892">
          <cell r="B3892">
            <v>100364</v>
          </cell>
          <cell r="C3892" t="str">
            <v>FABRICAÇÃO E INSTALAÇÃO DE MEIA TESOURA DE MADEIRA NÃO APARELHADA, COM VÃO DE 10 M, PARA TELHA CERÂMICA OU DE CONCRETO, INCLUSO IÇAMENTO. AF_10/2025</v>
          </cell>
          <cell r="D3892" t="str">
            <v>UN</v>
          </cell>
          <cell r="E3892">
            <v>4515.2700000000004</v>
          </cell>
        </row>
        <row r="3893">
          <cell r="B3893">
            <v>100374</v>
          </cell>
          <cell r="C3893" t="str">
            <v>FABRICAÇÃO E INSTALAÇÃO DE MEIA TESOURA DE MADEIRA NÃO APARELHADA, COM VÃO DE 10 M, PARA TELHA ONDULADA DE FIBROCIMENTO, ALUMÍNIO, PLÁSTICA OU TERMOACÚSTICA, INCLUSO IÇAMENTO. AF_10/2025</v>
          </cell>
          <cell r="D3893" t="str">
            <v>UN</v>
          </cell>
          <cell r="E3893">
            <v>4185.76</v>
          </cell>
        </row>
        <row r="3894">
          <cell r="B3894">
            <v>100365</v>
          </cell>
          <cell r="C3894" t="str">
            <v>FABRICAÇÃO E INSTALAÇÃO DE MEIA TESOURA DE MADEIRA NÃO APARELHADA, COM VÃO DE 11 M, PARA TELHA CERÂMICA OU DE CONCRETO, INCLUSO IÇAMENTO. AF_10/2025</v>
          </cell>
          <cell r="D3894" t="str">
            <v>UN</v>
          </cell>
          <cell r="E3894">
            <v>5258.09</v>
          </cell>
        </row>
        <row r="3895">
          <cell r="B3895">
            <v>100375</v>
          </cell>
          <cell r="C3895" t="str">
            <v>FABRICAÇÃO E INSTALAÇÃO DE MEIA TESOURA DE MADEIRA NÃO APARELHADA, COM VÃO DE 11 M, PARA TELHA ONDULADA DE FIBROCIMENTO, ALUMÍNIO, PLÁSTICA OU TERMOACÚSTICA, INCLUSO IÇAMENTO. AF_10/2025</v>
          </cell>
          <cell r="D3895" t="str">
            <v>UN</v>
          </cell>
          <cell r="E3895">
            <v>4774.54</v>
          </cell>
        </row>
        <row r="3896">
          <cell r="B3896">
            <v>100366</v>
          </cell>
          <cell r="C3896" t="str">
            <v>FABRICAÇÃO E INSTALAÇÃO DE MEIA TESOURA DE MADEIRA NÃO APARELHADA, COM VÃO DE 12 M, PARA TELHA CERÂMICA OU DE CONCRETO, INCLUSO IÇAMENTO. AF_10/2025</v>
          </cell>
          <cell r="D3896" t="str">
            <v>UN</v>
          </cell>
          <cell r="E3896">
            <v>5625.11</v>
          </cell>
        </row>
        <row r="3897">
          <cell r="B3897">
            <v>100376</v>
          </cell>
          <cell r="C3897" t="str">
            <v>FABRICAÇÃO E INSTALAÇÃO DE MEIA TESOURA DE MADEIRA NÃO APARELHADA, COM VÃO DE 12 M, PARA TELHA ONDULADA DE FIBROCIMENTO, ALUMÍNIO, PLÁSTICA OU TERMOACÚSTICA, INCLUSO IÇAMENTO. AF_10/2025</v>
          </cell>
          <cell r="D3897" t="str">
            <v>UN</v>
          </cell>
          <cell r="E3897">
            <v>4919.8500000000004</v>
          </cell>
        </row>
        <row r="3898">
          <cell r="B3898">
            <v>100357</v>
          </cell>
          <cell r="C3898" t="str">
            <v>FABRICAÇÃO E INSTALAÇÃO DE MEIA TESOURA DE MADEIRA NÃO APARELHADA, COM VÃO DE 3 M, PARA TELHA CERÂMICA OU DE CONCRETO, INCLUSO IÇAMENTO. AF_10/2025</v>
          </cell>
          <cell r="D3898" t="str">
            <v>UN</v>
          </cell>
          <cell r="E3898">
            <v>1569.81</v>
          </cell>
        </row>
        <row r="3899">
          <cell r="B3899">
            <v>100367</v>
          </cell>
          <cell r="C3899" t="str">
            <v>FABRICAÇÃO E INSTALAÇÃO DE MEIA TESOURA DE MADEIRA NÃO APARELHADA, COM VÃO DE 3 M, PARA TELHA ONDULADA DE FIBROCIMENTO, ALUMÍNIO, PLÁSTICA OU TERMOACÚSTICA, INCLUSO IÇAMENTO. AF_10/2025</v>
          </cell>
          <cell r="D3899" t="str">
            <v>UN</v>
          </cell>
          <cell r="E3899">
            <v>1523.33</v>
          </cell>
        </row>
        <row r="3900">
          <cell r="B3900">
            <v>100358</v>
          </cell>
          <cell r="C3900" t="str">
            <v>FABRICAÇÃO E INSTALAÇÃO DE MEIA TESOURA DE MADEIRA NÃO APARELHADA, COM VÃO DE 4 M, PARA TELHA CERÂMICA OU DE CONCRETO, INCLUSO IÇAMENTO. AF_10/2025</v>
          </cell>
          <cell r="D3900" t="str">
            <v>UN</v>
          </cell>
          <cell r="E3900">
            <v>2180.73</v>
          </cell>
        </row>
        <row r="3901">
          <cell r="B3901">
            <v>100368</v>
          </cell>
          <cell r="C3901" t="str">
            <v>FABRICAÇÃO E INSTALAÇÃO DE MEIA TESOURA DE MADEIRA NÃO APARELHADA, COM VÃO DE 4 M, PARA TELHA ONDULADA DE FIBROCIMENTO, ALUMÍNIO, PLÁSTICA OU TERMOACÚSTICA, INCLUSO IÇAMENTO. AF_10/2025</v>
          </cell>
          <cell r="D3901" t="str">
            <v>UN</v>
          </cell>
          <cell r="E3901">
            <v>2123.13</v>
          </cell>
        </row>
        <row r="3902">
          <cell r="B3902">
            <v>100359</v>
          </cell>
          <cell r="C3902" t="str">
            <v>FABRICAÇÃO E INSTALAÇÃO DE MEIA TESOURA DE MADEIRA NÃO APARELHADA, COM VÃO DE 5 M, PARA TELHA CERÂMICA OU DE CONCRETO, INCLUSO IÇAMENTO. AF_10/2025</v>
          </cell>
          <cell r="D3902" t="str">
            <v>UN</v>
          </cell>
          <cell r="E3902">
            <v>2293.7600000000002</v>
          </cell>
        </row>
        <row r="3903">
          <cell r="B3903">
            <v>100369</v>
          </cell>
          <cell r="C3903" t="str">
            <v>FABRICAÇÃO E INSTALAÇÃO DE MEIA TESOURA DE MADEIRA NÃO APARELHADA, COM VÃO DE 5 M, PARA TELHA ONDULADA DE FIBROCIMENTO, ALUMÍNIO, PLÁSTICA OU TERMOACÚSTICA, INCLUSO IÇAMENTO. AF_10/2025</v>
          </cell>
          <cell r="D3903" t="str">
            <v>UN</v>
          </cell>
          <cell r="E3903">
            <v>2235.33</v>
          </cell>
        </row>
        <row r="3904">
          <cell r="B3904">
            <v>100360</v>
          </cell>
          <cell r="C3904" t="str">
            <v>FABRICAÇÃO E INSTALAÇÃO DE MEIA TESOURA DE MADEIRA NÃO APARELHADA, COM VÃO DE 6 M, PARA TELHA CERÂMICA OU DE CONCRETO, INCLUSO IÇAMENTO. AF_10/2025</v>
          </cell>
          <cell r="D3904" t="str">
            <v>UN</v>
          </cell>
          <cell r="E3904">
            <v>2560.48</v>
          </cell>
        </row>
        <row r="3905">
          <cell r="B3905">
            <v>100370</v>
          </cell>
          <cell r="C3905" t="str">
            <v>FABRICAÇÃO E INSTALAÇÃO DE MEIA TESOURA DE MADEIRA NÃO APARELHADA, COM VÃO DE 6 M, PARA TELHA ONDULADA DE FIBROCIMENTO, ALUMÍNIO, PLÁSTICA OU TERMOACÚSTICA, INCLUSO IÇAMENTO. AF_10/2025</v>
          </cell>
          <cell r="D3905" t="str">
            <v>UN</v>
          </cell>
          <cell r="E3905">
            <v>2669.34</v>
          </cell>
        </row>
        <row r="3906">
          <cell r="B3906">
            <v>100361</v>
          </cell>
          <cell r="C3906" t="str">
            <v>FABRICAÇÃO E INSTALAÇÃO DE MEIA TESOURA DE MADEIRA NÃO APARELHADA, COM VÃO DE 7 M, PARA TELHA CERÂMICA OU DE CONCRETO, INCLUSO IÇAMENTO. AF_10/2025</v>
          </cell>
          <cell r="D3906" t="str">
            <v>UN</v>
          </cell>
          <cell r="E3906">
            <v>3220.21</v>
          </cell>
        </row>
        <row r="3907">
          <cell r="B3907">
            <v>100371</v>
          </cell>
          <cell r="C3907" t="str">
            <v>FABRICAÇÃO E INSTALAÇÃO DE MEIA TESOURA DE MADEIRA NÃO APARELHADA, COM VÃO DE 7 M, PARA TELHA ONDULADA DE FIBROCIMENTO, ALUMÍNIO, PLÁSTICA OU TERMOACÚSTICA, INCLUSO IÇAMENTO. AF_10/2025</v>
          </cell>
          <cell r="D3907" t="str">
            <v>UN</v>
          </cell>
          <cell r="E3907">
            <v>3069.66</v>
          </cell>
        </row>
        <row r="3908">
          <cell r="B3908">
            <v>100362</v>
          </cell>
          <cell r="C3908" t="str">
            <v>FABRICAÇÃO E INSTALAÇÃO DE MEIA TESOURA DE MADEIRA NÃO APARELHADA, COM VÃO DE 8 M, PARA TELHA CERÂMICA OU DE CONCRETO, INCLUSO IÇAMENTO. AF_10/2025</v>
          </cell>
          <cell r="D3908" t="str">
            <v>UN</v>
          </cell>
          <cell r="E3908">
            <v>3986.52</v>
          </cell>
        </row>
        <row r="3909">
          <cell r="B3909">
            <v>100372</v>
          </cell>
          <cell r="C3909" t="str">
            <v>FABRICAÇÃO E INSTALAÇÃO DE MEIA TESOURA DE MADEIRA NÃO APARELHADA, COM VÃO DE 8 M, PARA TELHA ONDULADA DE FIBROCIMENTO, ALUMÍNIO, PLÁSTICA OU TERMOACÚSTICA, INCLUSO IÇAMENTO. AF_10/2025</v>
          </cell>
          <cell r="D3909" t="str">
            <v>UN</v>
          </cell>
          <cell r="E3909">
            <v>3731.91</v>
          </cell>
        </row>
        <row r="3910">
          <cell r="B3910">
            <v>100363</v>
          </cell>
          <cell r="C3910" t="str">
            <v>FABRICAÇÃO E INSTALAÇÃO DE MEIA TESOURA DE MADEIRA NÃO APARELHADA, COM VÃO DE 9 M, PARA TELHA CERÂMICA OU DE CONCRETO, INCLUSO IÇAMENTO. AF_10/2025</v>
          </cell>
          <cell r="D3910" t="str">
            <v>UN</v>
          </cell>
          <cell r="E3910">
            <v>4124.49</v>
          </cell>
        </row>
        <row r="3911">
          <cell r="B3911">
            <v>100373</v>
          </cell>
          <cell r="C3911" t="str">
            <v>FABRICAÇÃO E INSTALAÇÃO DE MEIA TESOURA DE MADEIRA NÃO APARELHADA, COM VÃO DE 9 M, PARA TELHA ONDULADA DE FIBROCIMENTO, ALUMÍNIO, PLÁSTICA OU TERMOACÚSTICA, INCLUSO IÇAMENTO. AF_10/2025</v>
          </cell>
          <cell r="D3911" t="str">
            <v>UN</v>
          </cell>
          <cell r="E3911">
            <v>3868.11</v>
          </cell>
        </row>
        <row r="3912">
          <cell r="B3912">
            <v>106154</v>
          </cell>
          <cell r="C3912" t="str">
            <v>FABRICAÇÃO E INSTALAÇÃO DE PONTALETES DE AÇO PARA TELHADOS COM ATÉ 2 ÁGUAS E COM TELHA CERÂMICA (ENCAIXE/CAPA CANAL) OU DE CONCRETO EM EDIFÍCIO INSTITUCIONAL TÉRREO, INCLUSO TRANSPORTE VERTICAL, EXCLUSIVE PINTURA. AF_10/2025</v>
          </cell>
          <cell r="D3912" t="str">
            <v>M2</v>
          </cell>
          <cell r="E3912">
            <v>0</v>
          </cell>
        </row>
        <row r="3913">
          <cell r="B3913">
            <v>106153</v>
          </cell>
          <cell r="C3913" t="str">
            <v>FABRICAÇÃO E INSTALAÇÃO DE PONTALETES DE AÇO PARA TELHADOS COM ATÉ 2 ÁGUAS E COM TELHA CERÂMICA (ENCAIXE/CAPA CANAL) OU DE CONCRETO EM EDIFÍCIO RESIDENCIAL MÚLTIPLOS PAVIMENTOS, INCLUSO TRANSPORTE VERTICAL, EXCLUSIVE PINTURA. AF_10/2025</v>
          </cell>
          <cell r="D3913" t="str">
            <v>M2</v>
          </cell>
          <cell r="E3913">
            <v>0</v>
          </cell>
        </row>
        <row r="3914">
          <cell r="B3914">
            <v>106152</v>
          </cell>
          <cell r="C3914" t="str">
            <v>FABRICAÇÃO E INSTALAÇÃO DE PONTALETES DE AÇO PARA TELHADOS COM ATÉ 2 ÁGUAS E COM TELHA CERÂMICA (ENCAIXE/CAPA CANAL) OU DE CONCRETO EM EDIFÍCIO RESIDENCIAL TÉRREO/SOBRADO, INCLUSO TRANSPORTE VERTICAL, EXCLUSIVE PINTURA. AF_10/2025</v>
          </cell>
          <cell r="D3914" t="str">
            <v>M2</v>
          </cell>
          <cell r="E3914">
            <v>0</v>
          </cell>
        </row>
        <row r="3915">
          <cell r="B3915">
            <v>106157</v>
          </cell>
          <cell r="C3915" t="str">
            <v>FABRICAÇÃO E INSTALAÇÃO DE PONTALETES DE AÇO PARA TELHADOS COM ATÉ 2 ÁGUAS E COM TELHA ONDULADA DE FIBROCIMENTO, ALUMÍNIO OU PLÁSTICA EM EDIFÍCIO INSTITUCIONAL TÉRREO, INCLUSO TRANSPORTE VERTICAL, EXCLUSIVE PINTURA. AF_10/2025</v>
          </cell>
          <cell r="D3915" t="str">
            <v>M2</v>
          </cell>
          <cell r="E3915">
            <v>0</v>
          </cell>
        </row>
        <row r="3916">
          <cell r="B3916">
            <v>106156</v>
          </cell>
          <cell r="C3916" t="str">
            <v>FABRICAÇÃO E INSTALAÇÃO DE PONTALETES DE AÇO PARA TELHADOS COM ATÉ 2 ÁGUAS E COM TELHA ONDULADA DE FIBROCIMENTO, ALUMÍNIO OU PLÁSTICA EM EDIFÍCIO RESIDENCIAL MÚLTIPLOS PAVIMENTOS, INCLUSO TRANSPORTE VERTICAL, EXCLUSIVE PINTURA. AF_10/2025</v>
          </cell>
          <cell r="D3916" t="str">
            <v>M2</v>
          </cell>
          <cell r="E3916">
            <v>0</v>
          </cell>
        </row>
        <row r="3917">
          <cell r="B3917">
            <v>106155</v>
          </cell>
          <cell r="C3917" t="str">
            <v>FABRICAÇÃO E INSTALAÇÃO DE PONTALETES DE AÇO PARA TELHADOS COM ATÉ 2 ÁGUAS E COM TELHA ONDULADA DE FIBROCIMENTO, ALUMÍNIO OU PLÁSTICA EM EDIFÍCIO RESIDENCIAL TÉRREO/SOBRADO, INCLUSO TRANSPORTE VERTICAL, EXCLUSIVE PINTURA. AF_10/2025</v>
          </cell>
          <cell r="D3917" t="str">
            <v>M2</v>
          </cell>
          <cell r="E3917">
            <v>0</v>
          </cell>
        </row>
        <row r="3918">
          <cell r="B3918">
            <v>106160</v>
          </cell>
          <cell r="C3918" t="str">
            <v>FABRICAÇÃO E INSTALAÇÃO DE PONTALETES DE AÇO PARA TELHADOS COM MAIS QUE 2 ÁGUAS E COM TELHA CERÂMICA (ENCAIXE/CAPA CANAL) OU DE CONCRETO EM EDIFÍCIO INSTITUCIONAL TÉRREO, INCLUSO TRANSPORTE VERTICAL, EXCLUSIVE PINTURA. AF_10/2025</v>
          </cell>
          <cell r="D3918" t="str">
            <v>M2</v>
          </cell>
          <cell r="E3918">
            <v>0</v>
          </cell>
        </row>
        <row r="3919">
          <cell r="B3919">
            <v>106159</v>
          </cell>
          <cell r="C3919" t="str">
            <v>FABRICAÇÃO E INSTALAÇÃO DE PONTALETES DE AÇO PARA TELHADOS COM MAIS QUE 2 ÁGUAS E COM TELHA CERÂMICA (ENCAIXE/CAPA CANAL) OU DE CONCRETO EM EDIFÍCIO RESIDENCIAL MÚLTIPLOS PAVIMENTOS, INCLUSO TRANSPORTE VERTICAL, EXCLUSIVE PINTURA. AF_10/2025</v>
          </cell>
          <cell r="D3919" t="str">
            <v>M2</v>
          </cell>
          <cell r="E3919">
            <v>0</v>
          </cell>
        </row>
        <row r="3920">
          <cell r="B3920">
            <v>106158</v>
          </cell>
          <cell r="C3920" t="str">
            <v>FABRICAÇÃO E INSTALAÇÃO DE PONTALETES DE AÇO PARA TELHADOS COM MAIS QUE 2 ÁGUAS E COM TELHA CERÂMICA (ENCAIXE/CAPA CANAL) OU DE CONCRETO EM EDIFÍCIO RESIDENCIAL TÉRREO/SOBRADO, INCLUSO TRANSPORTE VERTICAL, EXCLUSIVE PINTURA. AF_10/2025</v>
          </cell>
          <cell r="D3920" t="str">
            <v>M2</v>
          </cell>
          <cell r="E3920">
            <v>0</v>
          </cell>
        </row>
        <row r="3921">
          <cell r="B3921">
            <v>106163</v>
          </cell>
          <cell r="C3921" t="str">
            <v>FABRICAÇÃO E INSTALAÇÃO DE PONTALETES DE AÇO PARA TELHADOS COM MAIS QUE 2 ÁGUAS E COM TELHA ONDULADA DE FIBROCIMENTO, ALUMÍNIO OU PLÁSTICA EM EDIFÍCIO INSTITUCIONAL TÉRREO, INCLUSO TRANSPORTE VERTICAL, EXCLUSIVE PINTURA. AF_10/2025</v>
          </cell>
          <cell r="D3921" t="str">
            <v>M2</v>
          </cell>
          <cell r="E3921">
            <v>0</v>
          </cell>
        </row>
        <row r="3922">
          <cell r="B3922">
            <v>106162</v>
          </cell>
          <cell r="C3922" t="str">
            <v>FABRICAÇÃO E INSTALAÇÃO DE PONTALETES DE AÇO PARA TELHADOS COM MAIS QUE 2 ÁGUAS E COM TELHA ONDULADA DE FIBROCIMENTO, ALUMÍNIO OU PLÁSTICA EM EDIFÍCIO RESIDENCIAL MÚLTIPLOS PAVIMENTOS, INCLUSO TRANSPORTE VERTICAL, EXCLUSIVE PINTURA. AF_10/2025</v>
          </cell>
          <cell r="D3922" t="str">
            <v>M2</v>
          </cell>
          <cell r="E3922">
            <v>0</v>
          </cell>
        </row>
        <row r="3923">
          <cell r="B3923">
            <v>106161</v>
          </cell>
          <cell r="C3923" t="str">
            <v>FABRICAÇÃO E INSTALAÇÃO DE PONTALETES DE AÇO PARA TELHADOS COM MAIS QUE 2 ÁGUAS E COM TELHA ONDULADA DE FIBROCIMENTO, ALUMÍNIO OU PLÁSTICA EM EDIFÍCIO RESIDENCIAL TÉRREO/SOBRADO, INCLUSO TRANSPORTE VERTICAL, EXCLUSIVE PINTURA. AF_10/2025</v>
          </cell>
          <cell r="D3923" t="str">
            <v>M2</v>
          </cell>
          <cell r="E3923">
            <v>0</v>
          </cell>
        </row>
        <row r="3924">
          <cell r="B3924">
            <v>100381</v>
          </cell>
          <cell r="C3924" t="str">
            <v>FABRICAÇÃO E INSTALAÇÃO DE PONTALETES DE MADEIRA NÃO APARELHADA PARA TELHADOS COM ATÉ 2 ÁGUAS E COM TELHA CERÂMICA (ENCAIXE/CAPA CANAL) OU DE CONCRETO EM EDIFÍCIO INSTITUCIONAL TÉRREO, INCLUSO TRANSPORTE VERTICAL. AF_10/2025</v>
          </cell>
          <cell r="D3924" t="str">
            <v>M2</v>
          </cell>
          <cell r="E3924">
            <v>89.31</v>
          </cell>
        </row>
        <row r="3925">
          <cell r="B3925">
            <v>100380</v>
          </cell>
          <cell r="C3925" t="str">
            <v>FABRICAÇÃO E INSTALAÇÃO DE PONTALETES DE MADEIRA NÃO APARELHADA PARA TELHADOS COM ATÉ 2 ÁGUAS E COM TELHA CERÂMICA (ENCAIXE/CAPA CANAL) OU DE CONCRETO EM EDIFÍCIO RESIDENCIAL DE MÚLTIPLOS PAVIMENTOS, INCLUSO TRANSPORTE VERTICAL. AF_10/2025</v>
          </cell>
          <cell r="D3925" t="str">
            <v>M2</v>
          </cell>
          <cell r="E3925">
            <v>78.02</v>
          </cell>
        </row>
        <row r="3926">
          <cell r="B3926">
            <v>100379</v>
          </cell>
          <cell r="C3926" t="str">
            <v>FABRICAÇÃO E INSTALAÇÃO DE PONTALETES DE MADEIRA NÃO APARELHADA PARA TELHADOS COM ATÉ 2 ÁGUAS E COM TELHA CERÂMICA (ENCAIXE/CAPA CANAL) OU DE CONCRETO EM EDIFÍCIO RESIDENCIAL TÉRREO/SOBRADO, INCLUSO TRANSPORTE VERTICAL. AF_10/2025</v>
          </cell>
          <cell r="D3926" t="str">
            <v>M2</v>
          </cell>
          <cell r="E3926">
            <v>58.53</v>
          </cell>
        </row>
        <row r="3927">
          <cell r="B3927">
            <v>100384</v>
          </cell>
          <cell r="C3927" t="str">
            <v>FABRICAÇÃO E INSTALAÇÃO DE PONTALETES DE MADEIRA NÃO APARELHADA PARA TELHADOS COM ATÉ 2 ÁGUAS E COM TELHA ONDULADA DE FIBROCIMENTO, ALUMÍNIO OU PLÁSTICA EM EDIFÍCIO INSTITUCIONAL TÉRREO, INCLUSO TRANSPORTE VERTICAL. AF_10/2025</v>
          </cell>
          <cell r="D3927" t="str">
            <v>M2</v>
          </cell>
          <cell r="E3927">
            <v>42.25</v>
          </cell>
        </row>
        <row r="3928">
          <cell r="B3928">
            <v>100383</v>
          </cell>
          <cell r="C3928" t="str">
            <v>FABRICAÇÃO E INSTALAÇÃO DE PONTALETES DE MADEIRA NÃO APARELHADA PARA TELHADOS COM ATÉ 2 ÁGUAS E COM TELHA ONDULADA DE FIBROCIMENTO, ALUMÍNIO OU PLÁSTICA EM EDIFÍCIO RESIDENCIAL DE MÚLTIPLOS PAVIMENTOS, INCLUSO TRANSPORTE VERTICAL. AF_10/2025</v>
          </cell>
          <cell r="D3928" t="str">
            <v>M2</v>
          </cell>
          <cell r="E3928">
            <v>39.21</v>
          </cell>
        </row>
        <row r="3929">
          <cell r="B3929">
            <v>100382</v>
          </cell>
          <cell r="C3929" t="str">
            <v>FABRICAÇÃO E INSTALAÇÃO DE PONTALETES DE MADEIRA NÃO APARELHADA PARA TELHADOS COM ATÉ 2 ÁGUAS E COM TELHA ONDULADA DE FIBROCIMENTO, ALUMÍNIO OU PLÁSTICA EM EDIFÍCIO RESIDENCIAL TÉRREO/SOBRADO, INCLUSO TRANSPORTE VERTICAL. AF_10/2025</v>
          </cell>
          <cell r="D3929" t="str">
            <v>M2</v>
          </cell>
          <cell r="E3929">
            <v>36.479999999999997</v>
          </cell>
        </row>
        <row r="3930">
          <cell r="B3930">
            <v>100387</v>
          </cell>
          <cell r="C3930" t="str">
            <v>FABRICAÇÃO E INSTALAÇÃO DE PONTALETES DE MADEIRA NÃO APARELHADA PARA TELHADOS COM MAIS QUE 2 ÁGUAS E COM TELHA CERÂMICA (ENCAIXE/CAPA CANAL) OU DE CONCRETO EM EDIFÍCIO INSTITUCIONAL TÉRREO, INCLUSO TRANSPORTE VERTICAL. AF_10/2025</v>
          </cell>
          <cell r="D3930" t="str">
            <v>M2</v>
          </cell>
          <cell r="E3930">
            <v>84.67</v>
          </cell>
        </row>
        <row r="3931">
          <cell r="B3931">
            <v>100386</v>
          </cell>
          <cell r="C3931" t="str">
            <v>FABRICAÇÃO E INSTALAÇÃO DE PONTALETES DE MADEIRA NÃO APARELHADA PARA TELHADOS COM MAIS QUE 2 ÁGUAS E COM TELHA CERÂMICA (ENCAIXE/CAPA CANAL) OU DE CONCRETO EM EDIFÍCIO RESIDENCIAL DE MÚLTIPLOS PAVIMENTOS. AF_10/2025</v>
          </cell>
          <cell r="D3931" t="str">
            <v>M2</v>
          </cell>
          <cell r="E3931">
            <v>67.45</v>
          </cell>
        </row>
        <row r="3932">
          <cell r="B3932">
            <v>100385</v>
          </cell>
          <cell r="C3932" t="str">
            <v>FABRICAÇÃO E INSTALAÇÃO DE PONTALETES DE MADEIRA NÃO APARELHADA PARA TELHADOS COM MAIS QUE 2 ÁGUAS E COM TELHA CERÂMICA (ENCAIXE/CAPA CANAL) OU DE CONCRETO EM EDIFÍCIO RESIDENCIAL TÉRREO/SOBRADO, INCLUSO TRANSPORTE VERTICAL. AF_10/2025</v>
          </cell>
          <cell r="D3932" t="str">
            <v>M2</v>
          </cell>
          <cell r="E3932">
            <v>52.19</v>
          </cell>
        </row>
        <row r="3933">
          <cell r="B3933">
            <v>100377</v>
          </cell>
          <cell r="C3933" t="str">
            <v>FABRICAÇÃO E INSTALAÇÃO DE TESOURA (INTEIRA OU MEIA) EM AÇO, VÃOS MAIORES OU IGUAIS A 3,0 M E MENORES QUE 6,0 M, INCLUSO IÇAMENTO, EXCLUSIVE PINTURA. AF_10/2025</v>
          </cell>
          <cell r="D3933" t="str">
            <v>KG</v>
          </cell>
          <cell r="E3933">
            <v>14.43</v>
          </cell>
        </row>
        <row r="3934">
          <cell r="B3934">
            <v>100378</v>
          </cell>
          <cell r="C3934" t="str">
            <v>FABRICAÇÃO E INSTALAÇÃO DE TESOURA (INTEIRA OU MEIA) EM AÇO, VÃOS MAIORES OU IGUAIS A 6,0 M E MENORES OU IGUAIS A 12,0 M, INCLUSO IÇAMENTO, EXCLUSIVE PINTURA. AF_10/2025</v>
          </cell>
          <cell r="D3934" t="str">
            <v>KG</v>
          </cell>
          <cell r="E3934">
            <v>12.98</v>
          </cell>
        </row>
        <row r="3935">
          <cell r="B3935">
            <v>92596</v>
          </cell>
          <cell r="C3935" t="str">
            <v>FABRICAÇÃO E INSTALAÇÃO DE TESOURA INTEIRA EM AÇO, VÃO DE 10 M, PARA TELHA CERÂMICA OU DE CONCRETO, INCLUSO IÇAMENTO, EXCLUSIVE PINTURA. AF_10/2025</v>
          </cell>
          <cell r="D3935" t="str">
            <v>UN</v>
          </cell>
          <cell r="E3935">
            <v>2239.9299999999998</v>
          </cell>
        </row>
        <row r="3936">
          <cell r="B3936">
            <v>92616</v>
          </cell>
          <cell r="C3936" t="str">
            <v>FABRICAÇÃO E INSTALAÇÃO DE TESOURA INTEIRA EM AÇO, VÃO DE 10 M, PARA TELHA ONDULADA DE FIBROCIMENTO, METÁLICA, PLÁSTICA OU TERMOACÚSTICA, INCLUSO IÇAMENTO, EXCLUSIVE PINTURA. AF_10/2025</v>
          </cell>
          <cell r="D3936" t="str">
            <v>UN</v>
          </cell>
          <cell r="E3936">
            <v>2075.66</v>
          </cell>
        </row>
        <row r="3937">
          <cell r="B3937">
            <v>92598</v>
          </cell>
          <cell r="C3937" t="str">
            <v>FABRICAÇÃO E INSTALAÇÃO DE TESOURA INTEIRA EM AÇO, VÃO DE 11 M, PARA TELHA CERÂMICA OU DE CONCRETO, INCLUSO IÇAMENTO, EXCLUSIVE PINTURA. AF_10/2025</v>
          </cell>
          <cell r="D3937" t="str">
            <v>UN</v>
          </cell>
          <cell r="E3937">
            <v>2382</v>
          </cell>
        </row>
        <row r="3938">
          <cell r="B3938">
            <v>92618</v>
          </cell>
          <cell r="C3938" t="str">
            <v>FABRICAÇÃO E INSTALAÇÃO DE TESOURA INTEIRA EM AÇO, VÃO DE 11 M, PARA TELHA ONDULADA DE FIBROCIMENTO, METÁLICA, PLÁSTICA OU TERMOACÚSTICA, INCLUSO IÇAMENTO, EXCLUSIVE PINTURA. AF_10/2025</v>
          </cell>
          <cell r="D3938" t="str">
            <v>UN</v>
          </cell>
          <cell r="E3938">
            <v>2255.1</v>
          </cell>
        </row>
        <row r="3939">
          <cell r="B3939">
            <v>92600</v>
          </cell>
          <cell r="C3939" t="str">
            <v>FABRICAÇÃO E INSTALAÇÃO DE TESOURA INTEIRA EM AÇO, VÃO DE 12 M, PARA TELHA CERÂMICA OU DE CONCRETO, INCLUSO IÇAMENTO, EXCLUSIVE PINTURA. AF_10/2025</v>
          </cell>
          <cell r="D3939" t="str">
            <v>UN</v>
          </cell>
          <cell r="E3939">
            <v>2526.63</v>
          </cell>
        </row>
        <row r="3940">
          <cell r="B3940">
            <v>92620</v>
          </cell>
          <cell r="C3940" t="str">
            <v>FABRICAÇÃO E INSTALAÇÃO DE TESOURA INTEIRA EM AÇO, VÃO DE 12 M, PARA TELHA ONDULADA DE FIBROCIMENTO, METÁLICA, PLÁSTICA OU TERMOACÚSTICA, INCLUSO IÇAMENTO, EXCLUSIVE PINTURA. AF_10/2025</v>
          </cell>
          <cell r="D3940" t="str">
            <v>UN</v>
          </cell>
          <cell r="E3940">
            <v>2335.2600000000002</v>
          </cell>
        </row>
        <row r="3941">
          <cell r="B3941">
            <v>92582</v>
          </cell>
          <cell r="C3941" t="str">
            <v>FABRICAÇÃO E INSTALAÇÃO DE TESOURA INTEIRA EM AÇO, VÃO DE 3 M, PARA TELHA CERÂMICA OU DE CONCRETO, INCLUSO IÇAMENTO, EXCLUSIVE PINTURA. AF_10/2025</v>
          </cell>
          <cell r="D3941" t="str">
            <v>UN</v>
          </cell>
          <cell r="E3941">
            <v>707.84</v>
          </cell>
        </row>
        <row r="3942">
          <cell r="B3942">
            <v>92602</v>
          </cell>
          <cell r="C3942" t="str">
            <v>FABRICAÇÃO E INSTALAÇÃO DE TESOURA INTEIRA EM AÇO, VÃO DE 3 M, PARA TELHA ONDULADA DE FIBROCIMENTO, METÁLICA, PLÁSTICA OU TERMOACÚSTICA, INCLUSO IÇAMENTO, EXCLUSIVE PINTURA. AF_10/2025</v>
          </cell>
          <cell r="D3942" t="str">
            <v>UN</v>
          </cell>
          <cell r="E3942">
            <v>686.25</v>
          </cell>
        </row>
        <row r="3943">
          <cell r="B3943">
            <v>92584</v>
          </cell>
          <cell r="C3943" t="str">
            <v>FABRICAÇÃO E INSTALAÇÃO DE TESOURA INTEIRA EM AÇO, VÃO DE 4 M, PARA TELHA CERÂMICA OU DE CONCRETO, INCLUSO IÇAMENTO, EXCLUSIVE PINTURA. AF_10/2025</v>
          </cell>
          <cell r="D3943" t="str">
            <v>UN</v>
          </cell>
          <cell r="E3943">
            <v>831.07</v>
          </cell>
        </row>
        <row r="3944">
          <cell r="B3944">
            <v>92604</v>
          </cell>
          <cell r="C3944" t="str">
            <v>FABRICAÇÃO E INSTALAÇÃO DE TESOURA INTEIRA EM AÇO, VÃO DE 4 M, PARA TELHA ONDULADA DE FIBROCIMENTO, METÁLICA, PLÁSTICA OU TERMOACÚSTICA, INCLUSO IÇAMENTO, EXCLUSIVE PINTURA. AF_10/2025</v>
          </cell>
          <cell r="D3944" t="str">
            <v>UN</v>
          </cell>
          <cell r="E3944">
            <v>800.86</v>
          </cell>
        </row>
        <row r="3945">
          <cell r="B3945">
            <v>92586</v>
          </cell>
          <cell r="C3945" t="str">
            <v>FABRICAÇÃO E INSTALAÇÃO DE TESOURA INTEIRA EM AÇO, VÃO DE 5 M, PARA TELHA CERÂMICA OU DE CONCRETO, INCLUSO IÇAMENTO, EXCLUSIVE PINTURA. AF_10/2025</v>
          </cell>
          <cell r="D3945" t="str">
            <v>UN</v>
          </cell>
          <cell r="E3945">
            <v>950.79</v>
          </cell>
        </row>
        <row r="3946">
          <cell r="B3946">
            <v>92606</v>
          </cell>
          <cell r="C3946" t="str">
            <v>FABRICAÇÃO E INSTALAÇÃO DE TESOURA INTEIRA EM AÇO, VÃO DE 5 M, PARA TELHA ONDULADA DE FIBROCIMENTO, METÁLICA, PLÁSTICA OU TERMOACÚSTICA, INCLUSO IÇAMENTO, EXCLUSIVE PINTURA. AF_10/2025</v>
          </cell>
          <cell r="D3946" t="str">
            <v>UN</v>
          </cell>
          <cell r="E3946">
            <v>916.09</v>
          </cell>
        </row>
        <row r="3947">
          <cell r="B3947">
            <v>92588</v>
          </cell>
          <cell r="C3947" t="str">
            <v>FABRICAÇÃO E INSTALAÇÃO DE TESOURA INTEIRA EM AÇO, VÃO DE 6 M, PARA TELHA CERÂMICA OU DE CONCRETO, INCLUSO IÇAMENTO, EXCLUSIVE PINTURA. AF_10/2025</v>
          </cell>
          <cell r="D3947" t="str">
            <v>UN</v>
          </cell>
          <cell r="E3947">
            <v>1286.69</v>
          </cell>
        </row>
        <row r="3948">
          <cell r="B3948">
            <v>92608</v>
          </cell>
          <cell r="C3948" t="str">
            <v>FABRICAÇÃO E INSTALAÇÃO DE TESOURA INTEIRA EM AÇO, VÃO DE 6 M, PARA TELHA ONDULADA DE FIBROCIMENTO, METÁLICA, PLÁSTICA OU TERMOACÚSTICA, INCLUSO IÇAMENTO, EXCLUSIVE PINTURA. AF_10/2025</v>
          </cell>
          <cell r="D3948" t="str">
            <v>UN</v>
          </cell>
          <cell r="E3948">
            <v>1222.58</v>
          </cell>
        </row>
        <row r="3949">
          <cell r="B3949">
            <v>92590</v>
          </cell>
          <cell r="C3949" t="str">
            <v>FABRICAÇÃO E INSTALAÇÃO DE TESOURA INTEIRA EM AÇO, VÃO DE 7 M, PARA TELHA CERÂMICA OU DE CONCRETO, INCLUSO IÇAMENTO, EXCLUSIVE PINTURA. AF_10/2025</v>
          </cell>
          <cell r="D3949" t="str">
            <v>UN</v>
          </cell>
          <cell r="E3949">
            <v>1418.23</v>
          </cell>
        </row>
        <row r="3950">
          <cell r="B3950">
            <v>92610</v>
          </cell>
          <cell r="C3950" t="str">
            <v>FABRICAÇÃO E INSTALAÇÃO DE TESOURA INTEIRA EM AÇO, VÃO DE 7 M, PARA TELHA ONDULADA DE FIBROCIMENTO, METÁLICA, PLÁSTICA OU TERMOACÚSTICA, INCLUSO IÇAMENTO, EXCLUSIVE PINTURA. AF_10/2025</v>
          </cell>
          <cell r="D3950" t="str">
            <v>UN</v>
          </cell>
          <cell r="E3950">
            <v>1345.5</v>
          </cell>
        </row>
        <row r="3951">
          <cell r="B3951">
            <v>92592</v>
          </cell>
          <cell r="C3951" t="str">
            <v>FABRICAÇÃO E INSTALAÇÃO DE TESOURA INTEIRA EM AÇO, VÃO DE 8 M, PARA TELHA CERÂMICA OU DE CONCRETO, INCLUSO IÇAMENTO, EXCLUSIVE PINTURA. AF_10/2025</v>
          </cell>
          <cell r="D3951" t="str">
            <v>UN</v>
          </cell>
          <cell r="E3951">
            <v>1649.01</v>
          </cell>
        </row>
        <row r="3952">
          <cell r="B3952">
            <v>92612</v>
          </cell>
          <cell r="C3952" t="str">
            <v>FABRICAÇÃO E INSTALAÇÃO DE TESOURA INTEIRA EM AÇO, VÃO DE 8 M, PARA TELHA ONDULADA DE FIBROCIMENTO, METÁLICA, PLÁSTICA OU TERMOACÚSTICA, INCLUSO IÇAMENTO, EXCLUSIVE PINTURA. AF_10/2025</v>
          </cell>
          <cell r="D3952" t="str">
            <v>UN</v>
          </cell>
          <cell r="E3952">
            <v>1600.06</v>
          </cell>
        </row>
        <row r="3953">
          <cell r="B3953">
            <v>92594</v>
          </cell>
          <cell r="C3953" t="str">
            <v>FABRICAÇÃO E INSTALAÇÃO DE TESOURA INTEIRA EM AÇO, VÃO DE 9 M, PARA TELHA CERÂMICA OU DE CONCRETO, INCLUSO IÇAMENTO, EXCLUSIVE PINTURA. AF_10/2025</v>
          </cell>
          <cell r="D3953" t="str">
            <v>UN</v>
          </cell>
          <cell r="E3953">
            <v>1916.86</v>
          </cell>
        </row>
        <row r="3954">
          <cell r="B3954">
            <v>92614</v>
          </cell>
          <cell r="C3954" t="str">
            <v>FABRICAÇÃO E INSTALAÇÃO DE TESOURA INTEIRA EM AÇO, VÃO DE 9 M, PARA TELHA ONDULADA DE FIBROCIMENTO, METÁLICA, PLÁSTICA OU TERMOACÚSTICA, INCLUSO IÇAMENTO, EXCLUSIVE PINTURA. AF_10/2025</v>
          </cell>
          <cell r="D3954" t="str">
            <v>UN</v>
          </cell>
          <cell r="E3954">
            <v>1782.11</v>
          </cell>
        </row>
        <row r="3955">
          <cell r="B3955">
            <v>92552</v>
          </cell>
          <cell r="C3955" t="str">
            <v>FABRICAÇÃO E INSTALAÇÃO DE TESOURA INTEIRA EM MADEIRA NÃO APARELHADA, VÃO DE 10 M, PARA TELHA CERÂMICA OU DE CONCRETO, INCLUSO IÇAMENTO. AF_10/2025</v>
          </cell>
          <cell r="D3955" t="str">
            <v>UN</v>
          </cell>
          <cell r="E3955">
            <v>3818.99</v>
          </cell>
        </row>
        <row r="3956">
          <cell r="B3956">
            <v>92562</v>
          </cell>
          <cell r="C3956" t="str">
            <v>FABRICAÇÃO E INSTALAÇÃO DE TESOURA INTEIRA EM MADEIRA NÃO APARELHADA, VÃO DE 10 M, PARA TELHA ONDULADA DE FIBROCIMENTO, METÁLICA, PLÁSTICA OU TERMOACÚSTICA, INCLUSO IÇAMENTO. AF_10/2025</v>
          </cell>
          <cell r="D3956" t="str">
            <v>UN</v>
          </cell>
          <cell r="E3956">
            <v>3717.86</v>
          </cell>
        </row>
        <row r="3957">
          <cell r="B3957">
            <v>92553</v>
          </cell>
          <cell r="C3957" t="str">
            <v>FABRICAÇÃO E INSTALAÇÃO DE TESOURA INTEIRA EM MADEIRA NÃO APARELHADA, VÃO DE 11 M, PARA TELHA CERÂMICA OU DE CONCRETO, INCLUSO IÇAMENTO. AF_10/2025</v>
          </cell>
          <cell r="D3957" t="str">
            <v>UN</v>
          </cell>
          <cell r="E3957">
            <v>4431.71</v>
          </cell>
        </row>
        <row r="3958">
          <cell r="B3958">
            <v>92563</v>
          </cell>
          <cell r="C3958" t="str">
            <v>FABRICAÇÃO E INSTALAÇÃO DE TESOURA INTEIRA EM MADEIRA NÃO APARELHADA, VÃO DE 11 M, PARA TELHA ONDULADA DE FIBROCIMENTO, METÁLICA, PLÁSTICA OU TERMOACÚSTICA, INCLUSO IÇAMENTO. AF_10/2025</v>
          </cell>
          <cell r="D3958" t="str">
            <v>UN</v>
          </cell>
          <cell r="E3958">
            <v>4323.18</v>
          </cell>
        </row>
        <row r="3959">
          <cell r="B3959">
            <v>92554</v>
          </cell>
          <cell r="C3959" t="str">
            <v>FABRICAÇÃO E INSTALAÇÃO DE TESOURA INTEIRA EM MADEIRA NÃO APARELHADA, VÃO DE 12 M, PARA TELHA CERÂMICA OU DE CONCRETO, INCLUSO IÇAMENTO. AF_10/2025</v>
          </cell>
          <cell r="D3959" t="str">
            <v>UN</v>
          </cell>
          <cell r="E3959">
            <v>4593.57</v>
          </cell>
        </row>
        <row r="3960">
          <cell r="B3960">
            <v>92564</v>
          </cell>
          <cell r="C3960" t="str">
            <v>FABRICAÇÃO E INSTALAÇÃO DE TESOURA INTEIRA EM MADEIRA NÃO APARELHADA, VÃO DE 12 M, PARA TELHA ONDULADA DE FIBROCIMENTO, METÁLICA, PLÁSTICA OU TERMOACÚSTICA, INCLUSO IÇAMENTO. AF_10/2025</v>
          </cell>
          <cell r="D3960" t="str">
            <v>UN</v>
          </cell>
          <cell r="E3960">
            <v>4460.63</v>
          </cell>
        </row>
        <row r="3961">
          <cell r="B3961">
            <v>92545</v>
          </cell>
          <cell r="C3961" t="str">
            <v>FABRICAÇÃO E INSTALAÇÃO DE TESOURA INTEIRA EM MADEIRA NÃO APARELHADA, VÃO DE 3 M, PARA TELHA CERÂMICA OU DE CONCRETO, INCLUSO IÇAMENTO. AF_10/2025</v>
          </cell>
          <cell r="D3961" t="str">
            <v>UN</v>
          </cell>
          <cell r="E3961">
            <v>1481.62</v>
          </cell>
        </row>
        <row r="3962">
          <cell r="B3962">
            <v>92555</v>
          </cell>
          <cell r="C3962" t="str">
            <v>FABRICAÇÃO E INSTALAÇÃO DE TESOURA INTEIRA EM MADEIRA NÃO APARELHADA, VÃO DE 3 M, PARA TELHA ONDULADA DE FIBROCIMENTO, METÁLICA, PLÁSTICA OU TERMOACÚSTICA, INCLUSO IÇAMENTO. AF_10/2025</v>
          </cell>
          <cell r="D3962" t="str">
            <v>UN</v>
          </cell>
          <cell r="E3962">
            <v>1479.13</v>
          </cell>
        </row>
        <row r="3963">
          <cell r="B3963">
            <v>92546</v>
          </cell>
          <cell r="C3963" t="str">
            <v>FABRICAÇÃO E INSTALAÇÃO DE TESOURA INTEIRA EM MADEIRA NÃO APARELHADA, VÃO DE 4 M, PARA TELHA CERÂMICA OU DE CONCRETO, INCLUSO IÇAMENTO. AF_10/2025</v>
          </cell>
          <cell r="D3963" t="str">
            <v>UN</v>
          </cell>
          <cell r="E3963">
            <v>1878.28</v>
          </cell>
        </row>
        <row r="3964">
          <cell r="B3964">
            <v>92556</v>
          </cell>
          <cell r="C3964" t="str">
            <v>FABRICAÇÃO E INSTALAÇÃO DE TESOURA INTEIRA EM MADEIRA NÃO APARELHADA, VÃO DE 4 M, PARA TELHA ONDULADA DE FIBROCIMENTO, METÁLICA, PLÁSTICA OU TERMOACÚSTICA, INCLUSO IÇAMENTO. AF_10/2025</v>
          </cell>
          <cell r="D3964" t="str">
            <v>UN</v>
          </cell>
          <cell r="E3964">
            <v>1836.41</v>
          </cell>
        </row>
        <row r="3965">
          <cell r="B3965">
            <v>92547</v>
          </cell>
          <cell r="C3965" t="str">
            <v>FABRICAÇÃO E INSTALAÇÃO DE TESOURA INTEIRA EM MADEIRA NÃO APARELHADA, VÃO DE 5 M, PARA TELHA CERÂMICA OU DE CONCRETO, INCLUSO IÇAMENTO. AF_10/2025</v>
          </cell>
          <cell r="D3965" t="str">
            <v>UN</v>
          </cell>
          <cell r="E3965">
            <v>1987.38</v>
          </cell>
        </row>
        <row r="3966">
          <cell r="B3966">
            <v>92557</v>
          </cell>
          <cell r="C3966" t="str">
            <v>FABRICAÇÃO E INSTALAÇÃO DE TESOURA INTEIRA EM MADEIRA NÃO APARELHADA, VÃO DE 5 M, PARA TELHA ONDULADA DE FIBROCIMENTO, METÁLICA, PLÁSTICA OU TERMOACÚSTICA, INCLUSO IÇAMENTO. AF_10/2025</v>
          </cell>
          <cell r="D3966" t="str">
            <v>UN</v>
          </cell>
          <cell r="E3966">
            <v>1944.68</v>
          </cell>
        </row>
        <row r="3967">
          <cell r="B3967">
            <v>92548</v>
          </cell>
          <cell r="C3967" t="str">
            <v>FABRICAÇÃO E INSTALAÇÃO DE TESOURA INTEIRA EM MADEIRA NÃO APARELHADA, VÃO DE 6 M, PARA TELHA CERÂMICA OU DE CONCRETO, INCLUSO IÇAMENTO. AF_10/2025</v>
          </cell>
          <cell r="D3967" t="str">
            <v>UN</v>
          </cell>
          <cell r="E3967">
            <v>2229.6999999999998</v>
          </cell>
        </row>
        <row r="3968">
          <cell r="B3968">
            <v>92558</v>
          </cell>
          <cell r="C3968" t="str">
            <v>FABRICAÇÃO E INSTALAÇÃO DE TESOURA INTEIRA EM MADEIRA NÃO APARELHADA, VÃO DE 6 M, PARA TELHA ONDULADA DE FIBROCIMENTO, METÁLICA, PLÁSTICA OU TERMOACÚSTICA, INCLUSO IÇAMENTO. AF_10/2025</v>
          </cell>
          <cell r="D3968" t="str">
            <v>UN</v>
          </cell>
          <cell r="E3968">
            <v>2202.7199999999998</v>
          </cell>
        </row>
        <row r="3969">
          <cell r="B3969">
            <v>92549</v>
          </cell>
          <cell r="C3969" t="str">
            <v>FABRICAÇÃO E INSTALAÇÃO DE TESOURA INTEIRA EM MADEIRA NÃO APARELHADA, VÃO DE 7 M, PARA TELHA CERÂMICA OU DE CONCRETO, INCLUSO IÇAMENTO. AF_10/2025</v>
          </cell>
          <cell r="D3969" t="str">
            <v>UN</v>
          </cell>
          <cell r="E3969">
            <v>2831.24</v>
          </cell>
        </row>
        <row r="3970">
          <cell r="B3970">
            <v>92559</v>
          </cell>
          <cell r="C3970" t="str">
            <v>FABRICAÇÃO E INSTALAÇÃO DE TESOURA INTEIRA EM MADEIRA NÃO APARELHADA, VÃO DE 7 M, PARA TELHA ONDULADA DE FIBROCIMENTO, METÁLICA, PLÁSTICA OU TERMOACÚSTICA, INCLUSO IÇAMENTO. AF_10/2025</v>
          </cell>
          <cell r="D3970" t="str">
            <v>UN</v>
          </cell>
          <cell r="E3970">
            <v>2784.46</v>
          </cell>
        </row>
        <row r="3971">
          <cell r="B3971">
            <v>92550</v>
          </cell>
          <cell r="C3971" t="str">
            <v>FABRICAÇÃO E INSTALAÇÃO DE TESOURA INTEIRA EM MADEIRA NÃO APARELHADA, VÃO DE 8 M, PARA TELHA CERÂMICA OU DE CONCRETO, INCLUSO IÇAMENTO. AF_10/2025</v>
          </cell>
          <cell r="D3971" t="str">
            <v>UN</v>
          </cell>
          <cell r="E3971">
            <v>3341.48</v>
          </cell>
        </row>
        <row r="3972">
          <cell r="B3972">
            <v>92560</v>
          </cell>
          <cell r="C3972" t="str">
            <v>FABRICAÇÃO E INSTALAÇÃO DE TESOURA INTEIRA EM MADEIRA NÃO APARELHADA, VÃO DE 8 M, PARA TELHA ONDULADA DE FIBROCIMENTO, METÁLICA, PLÁSTICA OU TERMOACÚSTICA, INCLUSO IÇAMENTO. AF_10/2025</v>
          </cell>
          <cell r="D3972" t="str">
            <v>UN</v>
          </cell>
          <cell r="E3972">
            <v>3279.05</v>
          </cell>
        </row>
        <row r="3973">
          <cell r="B3973">
            <v>92551</v>
          </cell>
          <cell r="C3973" t="str">
            <v>FABRICAÇÃO E INSTALAÇÃO DE TESOURA INTEIRA EM MADEIRA NÃO APARELHADA, VÃO DE 9 M, PARA TELHA CERÂMICA OU DE CONCRETO, INCLUSO IÇAMENTO. AF_10/2025</v>
          </cell>
          <cell r="D3973" t="str">
            <v>UN</v>
          </cell>
          <cell r="E3973">
            <v>3482.45</v>
          </cell>
        </row>
        <row r="3974">
          <cell r="B3974">
            <v>92561</v>
          </cell>
          <cell r="C3974" t="str">
            <v>FABRICAÇÃO E INSTALAÇÃO DE TESOURA INTEIRA EM MADEIRA NÃO APARELHADA, VÃO DE 9 M, PARA TELHA ONDULADA DE FIBROCIMENTO, METÁLICA, PLÁSTICA OU TERMOACÚSTICA, INCLUSO IÇAMENTO. AF_10/2025</v>
          </cell>
          <cell r="D3974" t="str">
            <v>UN</v>
          </cell>
          <cell r="E3974">
            <v>3420.69</v>
          </cell>
        </row>
        <row r="3975">
          <cell r="B3975">
            <v>92262</v>
          </cell>
          <cell r="C3975" t="str">
            <v>INSTALAÇÃO DE TESOURA (INTEIRA OU MEIA), BIAPOIADA, EM MADEIRA NÃO APARELHADA, PARA VÃOS MAIORES OU IGUAIS A 10,0 M E MENORES QUE 12,0 M, INCLUSO IÇAMENTO. AF_10/2025</v>
          </cell>
          <cell r="D3975" t="str">
            <v>UN</v>
          </cell>
          <cell r="E3975">
            <v>1043.3900000000001</v>
          </cell>
        </row>
        <row r="3976">
          <cell r="B3976">
            <v>106149</v>
          </cell>
          <cell r="C3976" t="str">
            <v>INSTALAÇÃO DE TESOURA (INTEIRA OU MEIA), BIAPOIADA, EM MADEIRA NÃO APARELHADA, PARA VÃOS MAIORES OU IGUAIS A 12,0 M E MENORES QUE 14,0 M, INCLUSO IÇAMENTO. AF_10/2025</v>
          </cell>
          <cell r="D3976" t="str">
            <v>UN</v>
          </cell>
          <cell r="E3976">
            <v>1211.9100000000001</v>
          </cell>
        </row>
        <row r="3977">
          <cell r="B3977">
            <v>106150</v>
          </cell>
          <cell r="C3977" t="str">
            <v>INSTALAÇÃO DE TESOURA (INTEIRA OU MEIA), BIAPOIADA, EM MADEIRA NÃO APARELHADA, PARA VÃOS MAIORES OU IGUAIS A 14,0 M E MENORES QUE 16,0 M, INCLUSO IÇAMENTO. AF_10/2025</v>
          </cell>
          <cell r="D3977" t="str">
            <v>UN</v>
          </cell>
          <cell r="E3977">
            <v>1407.41</v>
          </cell>
        </row>
        <row r="3978">
          <cell r="B3978">
            <v>106151</v>
          </cell>
          <cell r="C3978" t="str">
            <v>INSTALAÇÃO DE TESOURA (INTEIRA OU MEIA), BIAPOIADA, EM MADEIRA NÃO APARELHADA, PARA VÃOS MAIORES OU IGUAIS A 16,0 M E MENORES QUE 18,0 M, INCLUSO IÇAMENTO. AF_10/2025</v>
          </cell>
          <cell r="D3978" t="str">
            <v>UN</v>
          </cell>
          <cell r="E3978">
            <v>1629.86</v>
          </cell>
        </row>
        <row r="3979">
          <cell r="B3979">
            <v>92259</v>
          </cell>
          <cell r="C3979" t="str">
            <v>INSTALAÇÃO DE TESOURA (INTEIRA OU MEIA), BIAPOIADA, EM MADEIRA NÃO APARELHADA, PARA VÃOS MAIORES OU IGUAIS A 3,0 M E MENORES QUE 6,0 M, INCLUSO IÇAMENTO. AF_10/2025</v>
          </cell>
          <cell r="D3979" t="str">
            <v>UN</v>
          </cell>
          <cell r="E3979">
            <v>650.72</v>
          </cell>
        </row>
        <row r="3980">
          <cell r="B3980">
            <v>92260</v>
          </cell>
          <cell r="C3980" t="str">
            <v>INSTALAÇÃO DE TESOURA (INTEIRA OU MEIA), BIAPOIADA, EM MADEIRA NÃO APARELHADA, PARA VÃOS MAIORES OU IGUAIS A 6,0 M E MENORES QUE 8,0 M, INCLUSO IÇAMENTO. AF_10/2025</v>
          </cell>
          <cell r="D3980" t="str">
            <v>UN</v>
          </cell>
          <cell r="E3980">
            <v>761.94</v>
          </cell>
        </row>
        <row r="3981">
          <cell r="B3981">
            <v>92261</v>
          </cell>
          <cell r="C3981" t="str">
            <v>INSTALAÇÃO DE TESOURA (INTEIRA OU MEIA), BIAPOIADA, EM MADEIRA NÃO APARELHADA, PARA VÃOS MAIORES OU IGUAIS A 8,0 M E MENORES QUE 10,0 M, INCLUSO IÇAMENTO. AF_10/2025</v>
          </cell>
          <cell r="D3981" t="str">
            <v>UN</v>
          </cell>
          <cell r="E3981">
            <v>869.81</v>
          </cell>
        </row>
        <row r="3982">
          <cell r="B3982">
            <v>92258</v>
          </cell>
          <cell r="C3982" t="str">
            <v>INSTALAÇÃO DE TESOURA (INTEIRA OU MEIA), EM AÇO, PARA VÃOS MAIORES OU IGUAIS A 10,0 M E MENORES OU IGUAIS A 12,0 M, INCLUSO IÇAMENTO, EXCLUSIVE PINTURA. AF_10/2025_PE</v>
          </cell>
          <cell r="D3982" t="str">
            <v>UN</v>
          </cell>
          <cell r="E3982">
            <v>597.20000000000005</v>
          </cell>
        </row>
        <row r="3983">
          <cell r="B3983">
            <v>92255</v>
          </cell>
          <cell r="C3983" t="str">
            <v>INSTALAÇÃO DE TESOURA (INTEIRA OU MEIA), EM AÇO, PARA VÃOS MAIORES OU IGUAIS A 3,0 M E MENORES QUE 6,0 M, INCLUSO IÇAMENTO, EXCLUSIVE PINTURA. AF_10/2025_PE</v>
          </cell>
          <cell r="D3983" t="str">
            <v>UN</v>
          </cell>
          <cell r="E3983">
            <v>241.61</v>
          </cell>
        </row>
        <row r="3984">
          <cell r="B3984">
            <v>92256</v>
          </cell>
          <cell r="C3984" t="str">
            <v>INSTALAÇÃO DE TESOURA (INTEIRA OU MEIA), EM AÇO, PARA VÃOS MAIORES OU IGUAIS A 6,0 M E MENORES QUE 8,0 M, INCLUSO IÇAMENTO, EXCLUSIVE PINTURA. AF_10/2025_PE</v>
          </cell>
          <cell r="D3984" t="str">
            <v>UN</v>
          </cell>
          <cell r="E3984">
            <v>342.34</v>
          </cell>
        </row>
        <row r="3985">
          <cell r="B3985">
            <v>92257</v>
          </cell>
          <cell r="C3985" t="str">
            <v>INSTALAÇÃO DE TESOURA (INTEIRA OU MEIA), EM AÇO, PARA VÃOS MAIORES OU IGUAIS A 8,0 M E MENORES QUE 10,0 M, INCLUSO IÇAMENTO, EXCLUSIVE PINTURA. AF_10/2025_PE</v>
          </cell>
          <cell r="D3985" t="str">
            <v>UN</v>
          </cell>
          <cell r="E3985">
            <v>440.01</v>
          </cell>
        </row>
        <row r="3986">
          <cell r="B3986">
            <v>100393</v>
          </cell>
          <cell r="C3986" t="str">
            <v>RETIRADA E RECOLOCAÇÃO DE CAIBRO DE MADEIRA EM TELHADOS DE ATÉ 2 ÁGUAS COM TELHA CERÂMICA CAPA-CANAL, INCLUSO TRANSPORTE VERTICAL. AF_10/2025</v>
          </cell>
          <cell r="D3986" t="str">
            <v>M2</v>
          </cell>
          <cell r="E3986">
            <v>29.12</v>
          </cell>
        </row>
        <row r="3987">
          <cell r="B3987">
            <v>100389</v>
          </cell>
          <cell r="C3987" t="str">
            <v>RETIRADA E RECOLOCAÇÃO DE CAIBRO DE MADEIRA EM TELHADOS DE ATÉ 2 ÁGUAS COM TELHA CERÂMICA OU DE CONCRETO DE ENCAIXE, INCLUSO TRANSPORTE VERTICAL. AF_10/2025</v>
          </cell>
          <cell r="D3987" t="str">
            <v>M2</v>
          </cell>
          <cell r="E3987">
            <v>24.23</v>
          </cell>
        </row>
        <row r="3988">
          <cell r="B3988">
            <v>100395</v>
          </cell>
          <cell r="C3988" t="str">
            <v>RETIRADA E RECOLOCAÇÃO DE CAIBRO DE MADEIRA EM TELHADOS DE MAIS DE 2 ÁGUAS COM TELHA CERÂMICA CAPA-CANAL, INCLUSO TRANSPORTE VERTICAL. AF_10/2025</v>
          </cell>
          <cell r="D3988" t="str">
            <v>M2</v>
          </cell>
          <cell r="E3988">
            <v>32.04</v>
          </cell>
        </row>
        <row r="3989">
          <cell r="B3989">
            <v>100391</v>
          </cell>
          <cell r="C3989" t="str">
            <v>RETIRADA E RECOLOCAÇÃO DE CAIBRO DE MADEIRA EM TELHADOS DE MAIS DE 2 ÁGUAS COM TELHA CERÂMICA OU DE CONCRETO DE ENCAIXE, INCLUSO TRANSPORTE VERTICAL. AF_10/2025</v>
          </cell>
          <cell r="D3989" t="str">
            <v>M2</v>
          </cell>
          <cell r="E3989">
            <v>26.72</v>
          </cell>
        </row>
        <row r="3990">
          <cell r="B3990">
            <v>100392</v>
          </cell>
          <cell r="C3990" t="str">
            <v>RETIRADA E RECOLOCAÇÃO DE RIPA DE MADEIRA EM TELHADOS DE ATÉ 2 ÁGUAS COM TELHA CERÂMICA CAPA-CANAL, INCLUSO TRANSPORTE VERTICAL. AF_10/2025</v>
          </cell>
          <cell r="D3990" t="str">
            <v>M2</v>
          </cell>
          <cell r="E3990">
            <v>23.97</v>
          </cell>
        </row>
        <row r="3991">
          <cell r="B3991">
            <v>100388</v>
          </cell>
          <cell r="C3991" t="str">
            <v>RETIRADA E RECOLOCAÇÃO DE RIPA DE MADEIRA EM TELHADOS DE ATÉ 2 ÁGUAS COM TELHA CERÂMICA OU DE CONCRETO DE ENCAIXE, INCLUSO TRANSPORTE VERTICAL. AF_10/2025</v>
          </cell>
          <cell r="D3991" t="str">
            <v>M2</v>
          </cell>
          <cell r="E3991">
            <v>30.54</v>
          </cell>
        </row>
        <row r="3992">
          <cell r="B3992">
            <v>100394</v>
          </cell>
          <cell r="C3992" t="str">
            <v>RETIRADA E RECOLOCAÇÃO DE RIPA DE MADEIRA EM TELHADOS DE MAIS DE 2 ÁGUAS COM TELHA CERÂMICA CAPA-CANAL, INCLUSO TRANSPORTE VERTICAL. AF_10/2025</v>
          </cell>
          <cell r="D3992" t="str">
            <v>M2</v>
          </cell>
          <cell r="E3992">
            <v>28.1</v>
          </cell>
        </row>
        <row r="3993">
          <cell r="B3993">
            <v>100390</v>
          </cell>
          <cell r="C3993" t="str">
            <v>RETIRADA E RECOLOCAÇÃO DE RIPA DE MADEIRA EM TELHADOS DE MAIS DE 2 ÁGUAS COM TELHA CERÂMICA OU DE CONCRETO DE ENCAIXE, INCLUSO TRANSPORTE VERTICAL. AF_10/2025</v>
          </cell>
          <cell r="D3993" t="str">
            <v>M2</v>
          </cell>
          <cell r="E3993">
            <v>35.81</v>
          </cell>
        </row>
        <row r="3994">
          <cell r="B3994">
            <v>92575</v>
          </cell>
          <cell r="C3994" t="str">
            <v>TRAMA DE AÇO COMPOSTA POR RIPAS E CAIBROS PARA TELHADOS DE ATÉ 2 ÁGUAS PARA TELHA CERÂMICA CAPA-CANAL, INCLUSO TRANSPORTE VERTICAL, EXCLUSIVE PINTURA. AF_10/2025</v>
          </cell>
          <cell r="D3994" t="str">
            <v>M2</v>
          </cell>
          <cell r="E3994">
            <v>66.47</v>
          </cell>
        </row>
        <row r="3995">
          <cell r="B3995">
            <v>92569</v>
          </cell>
          <cell r="C3995" t="str">
            <v>TRAMA DE AÇO COMPOSTA POR RIPAS E CAIBROS PARA TELHADOS DE ATÉ 2 ÁGUAS PARA TELHA DE ENCAIXE DE CERÂMICA OU DE CONCRETO, INCLUSO TRANSPORTE VERTICAL, EXCLUSIVE PINTURA. AF_10/2025</v>
          </cell>
          <cell r="D3995" t="str">
            <v>M2</v>
          </cell>
          <cell r="E3995">
            <v>72.349999999999994</v>
          </cell>
        </row>
        <row r="3996">
          <cell r="B3996">
            <v>92578</v>
          </cell>
          <cell r="C3996" t="str">
            <v>TRAMA DE AÇO COMPOSTA POR RIPAS E CAIBROS PARA TELHADOS DE MAIS DE 2 ÁGUAS PARA TELHA CERÂMICA CAPA-CANAL, INCLUSO TRANSPORTE VERTICAL, EXCLUSIVE PINTURA. AF_10/2025</v>
          </cell>
          <cell r="D3996" t="str">
            <v>M2</v>
          </cell>
          <cell r="E3996">
            <v>70.09</v>
          </cell>
        </row>
        <row r="3997">
          <cell r="B3997">
            <v>92572</v>
          </cell>
          <cell r="C3997" t="str">
            <v>TRAMA DE AÇO COMPOSTA POR RIPAS E CAIBROS PARA TELHADOS DE MAIS DE 2 ÁGUAS PARA TELHA DE ENCAIXE DE CERÂMICA OU DE CONCRETO, INCLUSO TRANSPORTE VERTICAL, EXCLUSIVE PINTURA. AF_10/2025</v>
          </cell>
          <cell r="D3997" t="str">
            <v>M2</v>
          </cell>
          <cell r="E3997">
            <v>76.010000000000005</v>
          </cell>
        </row>
        <row r="3998">
          <cell r="B3998">
            <v>92576</v>
          </cell>
          <cell r="C3998" t="str">
            <v>TRAMA DE AÇO COMPOSTA POR RIPAS PARA TELHADOS DE ATÉ 2 ÁGUAS PARA TELHA CERÂMICA CAPA-CANAL, INCLUSO TRANSPORTE VERTICAL, EXCLUSIVE PINTURA. AF_10/2025</v>
          </cell>
          <cell r="D3998" t="str">
            <v>M2</v>
          </cell>
          <cell r="E3998">
            <v>35.68</v>
          </cell>
        </row>
        <row r="3999">
          <cell r="B3999">
            <v>92570</v>
          </cell>
          <cell r="C3999" t="str">
            <v>TRAMA DE AÇO COMPOSTA POR RIPAS PARA TELHADOS DE ATÉ 2 ÁGUAS PARA TELHA DE ENCAIXE DE CERÂMICA OU DE CONCRETO, INCLUSO TRANSPORTE VERTICAL, EXCLUSIVE PINTURA. AF_10/2025</v>
          </cell>
          <cell r="D3999" t="str">
            <v>M2</v>
          </cell>
          <cell r="E3999">
            <v>45.2</v>
          </cell>
        </row>
        <row r="4000">
          <cell r="B4000">
            <v>92579</v>
          </cell>
          <cell r="C4000" t="str">
            <v>TRAMA DE AÇO COMPOSTA POR RIPAS PARA TELHADOS DE MAIS DE 2 ÁGUAS PARA TELHA CERÂMICA CAPA-CANAL, INCLUSO TRANSPORTE VERTICAL, EXCLUSIVE PINTURA. AF_10/2025</v>
          </cell>
          <cell r="D4000" t="str">
            <v>M2</v>
          </cell>
          <cell r="E4000">
            <v>37.83</v>
          </cell>
        </row>
        <row r="4001">
          <cell r="B4001">
            <v>92573</v>
          </cell>
          <cell r="C4001" t="str">
            <v>TRAMA DE AÇO COMPOSTA POR RIPAS PARA TELHADOS DE MAIS DE 2 ÁGUAS PARA TELHA DE ENCAIXE DE CERÂMICA OU DE CONCRETO, INCLUSO TRANSPORTE VERTICAL, EXCLUSIVE PINTURA. AF_10/2025</v>
          </cell>
          <cell r="D4001" t="str">
            <v>M2</v>
          </cell>
          <cell r="E4001">
            <v>47.91</v>
          </cell>
        </row>
        <row r="4002">
          <cell r="B4002">
            <v>92574</v>
          </cell>
          <cell r="C4002" t="str">
            <v>TRAMA DE AÇO COMPOSTA POR RIPAS, CAIBROS E TERÇAS PARA TELHADOS DE ATÉ 2 ÁGUAS PARA TELHA CERÂMICA CAPA-CANAL, INCLUSO TRANSPORTE VERTICAL, EXCLUSIVE PINTURA. AF_10/2025</v>
          </cell>
          <cell r="D4002" t="str">
            <v>M2</v>
          </cell>
          <cell r="E4002">
            <v>135.37</v>
          </cell>
        </row>
        <row r="4003">
          <cell r="B4003">
            <v>92568</v>
          </cell>
          <cell r="C4003" t="str">
            <v>TRAMA DE AÇO COMPOSTA POR RIPAS, CAIBROS E TERÇAS PARA TELHADOS DE ATÉ 2 ÁGUAS PARA TELHA DE ENCAIXE DE CERÂMICA OU DE CONCRETO, INCLUSO TRANSPORTE VERTICAL, EXCLUSIVE PINTURA. AF_10/2025</v>
          </cell>
          <cell r="D4003" t="str">
            <v>M2</v>
          </cell>
          <cell r="E4003">
            <v>143.63999999999999</v>
          </cell>
        </row>
        <row r="4004">
          <cell r="B4004">
            <v>92577</v>
          </cell>
          <cell r="C4004" t="str">
            <v>TRAMA DE AÇO COMPOSTA POR RIPAS, CAIBROS E TERÇAS PARA TELHADOS DE MAIS DE 2 ÁGUAS PARA TELHA CERÂMICA CAPA-CANAL, INCLUSO TRANSPORTE VERTICAL, EXCLUSIVE PINTURA. AF_10/2025</v>
          </cell>
          <cell r="D4004" t="str">
            <v>M2</v>
          </cell>
          <cell r="E4004">
            <v>152.4</v>
          </cell>
        </row>
        <row r="4005">
          <cell r="B4005">
            <v>92571</v>
          </cell>
          <cell r="C4005" t="str">
            <v>TRAMA DE AÇO COMPOSTA POR RIPAS, CAIBROS E TERÇAS PARA TELHADOS DE MAIS DE 2 ÁGUAS PARA TELHA DE ENCAIXE DE CERÂMICA OU DE CONCRETO, INCLUSO TRANSPORTE VERTICAL, EXCLUSIVE PINTURA. AF_10/2025</v>
          </cell>
          <cell r="D4005" t="str">
            <v>M2</v>
          </cell>
          <cell r="E4005">
            <v>149.16</v>
          </cell>
        </row>
        <row r="4006">
          <cell r="B4006">
            <v>92581</v>
          </cell>
          <cell r="C4006" t="str">
            <v>TRAMA DE AÇO COMPOSTA POR TERÇAS PARA TELHADOS DE ATÉ 2 ÁGUAS PARA TELHA ESTRUTURAL DE FIBROCIMENTO, INCLUSO TRANSPORTE VERTICAL, EXCLUSIVE PINTURA. AF_10/2025</v>
          </cell>
          <cell r="D4006" t="str">
            <v>M2</v>
          </cell>
          <cell r="E4006">
            <v>53.97</v>
          </cell>
        </row>
        <row r="4007">
          <cell r="B4007">
            <v>104314</v>
          </cell>
          <cell r="C4007" t="str">
            <v>TRAMA DE AÇO COMPOSTA POR TERÇAS PARA TELHADOS DE ATÉ 2 ÁGUAS PARA TELHA ONDULADA DE FIBROCIMENTO, METÁLICA, PLÁSTICA OU TERMOACÚSTICA, INCLUSO TRANSPORTE VERTICAL (EM KG). EXCLUSIVE PINTURA. AF_10/2025_PS</v>
          </cell>
          <cell r="D4007" t="str">
            <v>KG</v>
          </cell>
          <cell r="E4007">
            <v>12.11</v>
          </cell>
        </row>
        <row r="4008">
          <cell r="B4008">
            <v>92580</v>
          </cell>
          <cell r="C4008" t="str">
            <v>TRAMA DE AÇO COMPOSTA POR TERÇAS PARA TELHADOS DE ATÉ 2 ÁGUAS PARA TELHA ONDULADA DE FIBROCIMENTO, METÁLICA, PLÁSTICA OU TERMOACÚSTICA, INCLUSO TRANSPORTE VERTICAL, EXCLUSIVE PINTURA. AF_10/2025_PS</v>
          </cell>
          <cell r="D4008" t="str">
            <v>M2</v>
          </cell>
          <cell r="E4008">
            <v>52.51</v>
          </cell>
        </row>
        <row r="4009">
          <cell r="B4009">
            <v>92539</v>
          </cell>
          <cell r="C4009" t="str">
            <v>TRAMA DE MADEIRA COMPOSTA POR RIPAS, CAIBROS E TERÇAS PARA TELHADOS DE ATÉ 2 ÁGUAS PARA TELHA CERÂMICA OU DE CONCRETO, INCLUSO TRANSPORTE VERTICAL. AF_10/2025</v>
          </cell>
          <cell r="D4009" t="str">
            <v>M2</v>
          </cell>
          <cell r="E4009">
            <v>128.91</v>
          </cell>
        </row>
        <row r="4010">
          <cell r="B4010">
            <v>92540</v>
          </cell>
          <cell r="C4010" t="str">
            <v>TRAMA DE MADEIRA COMPOSTA POR RIPAS, CAIBROS E TERÇAS PARA TELHADOS DE MAIS QUE 2 ÁGUAS PARA TELHA CERÂMICA OU DE CONCRETO, INCLUSO TRANSPORTE VERTICAL. AF_10/2025</v>
          </cell>
          <cell r="D4010" t="str">
            <v>M2</v>
          </cell>
          <cell r="E4010">
            <v>144.1</v>
          </cell>
        </row>
        <row r="4011">
          <cell r="B4011">
            <v>92544</v>
          </cell>
          <cell r="C4011" t="str">
            <v>TRAMA DE MADEIRA COMPOSTA POR TERÇAS PARA TELHADOS DE ATÉ 2 ÁGUAS PARA TELHA ESTRUTURAL DE FIBROCIMENTO, INCLUSO TRANSPORTE VERTICAL. AF_10/2025</v>
          </cell>
          <cell r="D4011" t="str">
            <v>M2</v>
          </cell>
          <cell r="E4011">
            <v>31.89</v>
          </cell>
        </row>
        <row r="4012">
          <cell r="B4012">
            <v>92543</v>
          </cell>
          <cell r="C4012" t="str">
            <v>TRAMA DE MADEIRA COMPOSTA POR TERÇAS PARA TELHADOS DE ATÉ 2 ÁGUAS PARA TELHA ONDULADA DE FIBROCIMENTO, METÁLICA, PLÁSTICA OU TERMOACÚSTICA, INCLUSO TRANSPORTE VERTICAL. AF_10/2025</v>
          </cell>
          <cell r="D4012" t="str">
            <v>M2</v>
          </cell>
          <cell r="E4012">
            <v>39.85</v>
          </cell>
        </row>
        <row r="4013">
          <cell r="B4013">
            <v>97725</v>
          </cell>
          <cell r="C4013" t="str">
            <v>FORNECIMENTO E MONTAGEM DE ESCADAS PRÉ-FABRICADAS, INCLUSO IÇAMENTO COM GUINDASTE. AF_03/2024</v>
          </cell>
          <cell r="D4013" t="str">
            <v>M3</v>
          </cell>
          <cell r="E4013">
            <v>0</v>
          </cell>
        </row>
        <row r="4014">
          <cell r="B4014">
            <v>97721</v>
          </cell>
          <cell r="C4014" t="str">
            <v>FORNECIMENTO E MONTAGEM DE LAJES ALVEOLARES PRÉ-FABRICADAS, INCLUSO IÇAMENTO COM GUINDASTE. AF_03/2024</v>
          </cell>
          <cell r="D4014" t="str">
            <v>M3</v>
          </cell>
          <cell r="E4014">
            <v>0</v>
          </cell>
        </row>
        <row r="4015">
          <cell r="B4015">
            <v>97722</v>
          </cell>
          <cell r="C4015" t="str">
            <v>FORNECIMENTO E MONTAGEM DE LAJES DUPLO T (PI) PRÉ-FABRICADAS, INCLUSO IÇAMENTO COM GUINDASTE. AF_03/2024</v>
          </cell>
          <cell r="D4015" t="str">
            <v>M3</v>
          </cell>
          <cell r="E4015">
            <v>0</v>
          </cell>
        </row>
        <row r="4016">
          <cell r="B4016">
            <v>97724</v>
          </cell>
          <cell r="C4016" t="str">
            <v>FORNECIMENTO E MONTAGEM DE PAINÉIS ESTRUTURAIS PRÉ-FABRICADOS, INCLUSO IÇAMENTO COM GUINDASTE. AF_03/2024</v>
          </cell>
          <cell r="D4016" t="str">
            <v>M3</v>
          </cell>
          <cell r="E4016">
            <v>0</v>
          </cell>
        </row>
        <row r="4017">
          <cell r="B4017">
            <v>97719</v>
          </cell>
          <cell r="C4017" t="str">
            <v>FORNECIMENTO E MONTAGEM DE PILARES PRÉ-FABRICADOS, INCLUSO IÇAMENTO COM GUINDASTE. AF_03/2024</v>
          </cell>
          <cell r="D4017" t="str">
            <v>M3</v>
          </cell>
          <cell r="E4017">
            <v>0</v>
          </cell>
        </row>
        <row r="4018">
          <cell r="B4018">
            <v>97723</v>
          </cell>
          <cell r="C4018" t="str">
            <v>FORNECIMENTO E MONTAGEM DE PRÉ-LAJE TRELIÇADA PRÉ-FABRICADAS, INCLUSO IÇAMENTO COM GUINDASTE. AF_03/2024</v>
          </cell>
          <cell r="D4018" t="str">
            <v>M3</v>
          </cell>
          <cell r="E4018">
            <v>0</v>
          </cell>
        </row>
        <row r="4019">
          <cell r="B4019">
            <v>104946</v>
          </cell>
          <cell r="C4019" t="str">
            <v>FORNECIMENTO E MONTAGEM DE TERÇAS PRÉ-FABRICADAS, INCLUSO IÇAMENTO COM GUINDASTE. AF_03/2024</v>
          </cell>
          <cell r="D4019" t="str">
            <v>M3</v>
          </cell>
          <cell r="E4019">
            <v>0</v>
          </cell>
        </row>
        <row r="4020">
          <cell r="B4020">
            <v>104944</v>
          </cell>
          <cell r="C4020" t="str">
            <v>FORNECIMENTO E MONTAGEM DE TESOURAS PRÉ-FABRICADAS, INCLUSO IÇAMENTO COM GUINDASTE. AF_03/2024</v>
          </cell>
          <cell r="D4020" t="str">
            <v>M3</v>
          </cell>
          <cell r="E4020">
            <v>0</v>
          </cell>
        </row>
        <row r="4021">
          <cell r="B4021">
            <v>104945</v>
          </cell>
          <cell r="C4021" t="str">
            <v>FORNECIMENTO E MONTAGEM DE VIGAS CALHA PRÉ-FABRICADAS, INCLUSO IÇAMENTO COM GUINDASTE. AF_03/2024</v>
          </cell>
          <cell r="D4021" t="str">
            <v>M3</v>
          </cell>
          <cell r="E4021">
            <v>0</v>
          </cell>
        </row>
        <row r="4022">
          <cell r="B4022">
            <v>97720</v>
          </cell>
          <cell r="C4022" t="str">
            <v>FORNECIMENTO E MONTAGEM DE VIGAS PRÉ-FABRICADAS, INCLUSO IÇAMENTO COM GUINDASTE. AF_03/2024</v>
          </cell>
          <cell r="D4022" t="str">
            <v>M3</v>
          </cell>
          <cell r="E4022">
            <v>0</v>
          </cell>
        </row>
        <row r="4023">
          <cell r="B4023">
            <v>97740</v>
          </cell>
          <cell r="C4023" t="str">
            <v>PEÇA CIRCULAR PRÉ-MOLDADA, VOLUME DE CONCRETO ACIMA DE 100 LITROS, TAXA DE AÇO APROXIMADA DE 30KG/M³. AF_03/2024</v>
          </cell>
          <cell r="D4023" t="str">
            <v>M3</v>
          </cell>
          <cell r="E4023">
            <v>2415.7600000000002</v>
          </cell>
        </row>
        <row r="4024">
          <cell r="B4024">
            <v>97738</v>
          </cell>
          <cell r="C4024" t="str">
            <v>PEÇA CIRCULAR PRÉ-MOLDADA, VOLUME DE CONCRETO DE 10 A 30 LITROS, TAXA DE FIBRA DE POLIPROPILENO APROXIMADA DE 6 KG/M³. AF_03/2024_PS</v>
          </cell>
          <cell r="D4024" t="str">
            <v>M3</v>
          </cell>
          <cell r="E4024">
            <v>4979.99</v>
          </cell>
        </row>
        <row r="4025">
          <cell r="B4025">
            <v>97739</v>
          </cell>
          <cell r="C4025" t="str">
            <v>PEÇA CIRCULAR PRÉ-MOLDADA, VOLUME DE CONCRETO DE 30 A 100 LITROS, TAXA DE AÇO APROXIMADA DE 30KG/M³. AF_03/2024</v>
          </cell>
          <cell r="D4025" t="str">
            <v>M3</v>
          </cell>
          <cell r="E4025">
            <v>3567.65</v>
          </cell>
        </row>
        <row r="4026">
          <cell r="B4026">
            <v>97736</v>
          </cell>
          <cell r="C4026" t="str">
            <v>PEÇA RETANGULAR PRÉ-MOLDADA, VOLUME DE CONCRETO ACIMA DE 100 LITROS, TAXA DE AÇO APROXIMADA DE 30KG/M³. AF_03/2024</v>
          </cell>
          <cell r="D4026" t="str">
            <v>M3</v>
          </cell>
          <cell r="E4026">
            <v>1792.57</v>
          </cell>
        </row>
        <row r="4027">
          <cell r="B4027">
            <v>97734</v>
          </cell>
          <cell r="C4027" t="str">
            <v>PEÇA RETANGULAR PRÉ-MOLDADA, VOLUME DE CONCRETO DE 10 A 30 LITROS, TAXA DE AÇO APROXIMADA DE 30KG/M³. AF_03/2024</v>
          </cell>
          <cell r="D4027" t="str">
            <v>M3</v>
          </cell>
          <cell r="E4027">
            <v>3876.36</v>
          </cell>
        </row>
        <row r="4028">
          <cell r="B4028">
            <v>97735</v>
          </cell>
          <cell r="C4028" t="str">
            <v>PEÇA RETANGULAR PRÉ-MOLDADA, VOLUME DE CONCRETO DE 30 A 100 LITROS, TAXA DE AÇO APROXIMADA DE 30KG/M³. AF_03/2024</v>
          </cell>
          <cell r="D4028" t="str">
            <v>M3</v>
          </cell>
          <cell r="E4028">
            <v>3122.94</v>
          </cell>
        </row>
        <row r="4029">
          <cell r="B4029">
            <v>97737</v>
          </cell>
          <cell r="C4029" t="str">
            <v>PEÇA RETANGULAR PRÉ-MOLDADA, VOLUME DE CONCRETO DE 30 A 70 LITROS, TAXA DE AÇO APROXIMADA DE 70KG/M³. AF_03/2024</v>
          </cell>
          <cell r="D4029" t="str">
            <v>M3</v>
          </cell>
          <cell r="E4029">
            <v>4007.57</v>
          </cell>
        </row>
        <row r="4030">
          <cell r="B4030">
            <v>97733</v>
          </cell>
          <cell r="C4030" t="str">
            <v>PEÇA RETANGULAR PRÉ-MOLDADA, VOLUME DE CONCRETO DE ATÉ 10 LITROS, TAXA DE AÇO APROXIMADA DE 30KG/M³. AF_03/2024</v>
          </cell>
          <cell r="D4030" t="str">
            <v>M3</v>
          </cell>
          <cell r="E4030">
            <v>4394.76</v>
          </cell>
        </row>
        <row r="4031">
          <cell r="B4031">
            <v>98616</v>
          </cell>
          <cell r="C4031" t="str">
            <v>CONTENÇÃO EM CORTINA COM ESTACAS ESPAÇADAS COM 30 CM DE DIÂMETRO E PROFUNDIDADE ATÉ 20 METROS. AF_02/2025</v>
          </cell>
          <cell r="D4031" t="str">
            <v>M2</v>
          </cell>
          <cell r="E4031">
            <v>268.36</v>
          </cell>
        </row>
        <row r="4032">
          <cell r="B4032">
            <v>98619</v>
          </cell>
          <cell r="C4032" t="str">
            <v>CONTENÇÃO EM CORTINA COM ESTACAS ESPAÇADAS COM 40 CM DE DIÂMETRO E PROFUNDIDADE ATÉ 20 METROS. AF_02/2025</v>
          </cell>
          <cell r="D4032" t="str">
            <v>M2</v>
          </cell>
          <cell r="E4032">
            <v>286.38</v>
          </cell>
        </row>
        <row r="4033">
          <cell r="B4033">
            <v>98622</v>
          </cell>
          <cell r="C4033" t="str">
            <v>CONTENÇÃO EM CORTINA COM ESTACAS ESPAÇADAS COM 50 CM DE DIÂMETRO E PROFUNDIDADE ATÉ 20 METROS. AF_02/2025</v>
          </cell>
          <cell r="D4033" t="str">
            <v>M2</v>
          </cell>
          <cell r="E4033">
            <v>450.24</v>
          </cell>
        </row>
        <row r="4034">
          <cell r="B4034">
            <v>98625</v>
          </cell>
          <cell r="C4034" t="str">
            <v>CONTENÇÃO EM CORTINA COM ESTACAS ESPAÇADAS COM 60 CM DE DIÂMETRO E PROFUNDIDADE ATÉ 20 METROS. AF_02/2025</v>
          </cell>
          <cell r="D4034" t="str">
            <v>M2</v>
          </cell>
          <cell r="E4034">
            <v>464.69</v>
          </cell>
        </row>
        <row r="4035">
          <cell r="B4035">
            <v>105918</v>
          </cell>
          <cell r="C4035" t="str">
            <v>CONTENÇÃO EM CORTINA COM ESTACAS SECANTES COM 40 CM DE DIÂMETRO E PROFUNDIDADE ATÉ 20 METROS. AF_02/2025</v>
          </cell>
          <cell r="D4035" t="str">
            <v>M2</v>
          </cell>
          <cell r="E4035">
            <v>0</v>
          </cell>
        </row>
        <row r="4036">
          <cell r="B4036">
            <v>98631</v>
          </cell>
          <cell r="C4036" t="str">
            <v>CONTENÇÃO EM CORTINA COM ESTACAS SECANTES COM 50 CM DE DIÂMETRO E PROFUNDIDADE ATÉ 20 METROS. AF_02/2025</v>
          </cell>
          <cell r="D4036" t="str">
            <v>M2</v>
          </cell>
          <cell r="E4036">
            <v>0</v>
          </cell>
        </row>
        <row r="4037">
          <cell r="B4037">
            <v>98637</v>
          </cell>
          <cell r="C4037" t="str">
            <v>CONTENÇÃO EM PAREDE DIAFRAGMA COM 30 CM DE ESPESSURA E PROFUNDIDADE ATÉ 25 METROS. AF_02/2025</v>
          </cell>
          <cell r="D4037" t="str">
            <v>M3</v>
          </cell>
          <cell r="E4037">
            <v>0</v>
          </cell>
        </row>
        <row r="4038">
          <cell r="B4038">
            <v>98641</v>
          </cell>
          <cell r="C4038" t="str">
            <v>CONTENÇÃO EM PAREDE DIAFRAGMA COM 40 CM DE ESPESSURA E PROFUNDIDADE ATÉ 25 METROS. AF_02/2025</v>
          </cell>
          <cell r="D4038" t="str">
            <v>M3</v>
          </cell>
          <cell r="E4038">
            <v>0</v>
          </cell>
        </row>
        <row r="4039">
          <cell r="B4039">
            <v>98645</v>
          </cell>
          <cell r="C4039" t="str">
            <v>CONTENÇÃO EM PAREDE DIAFRAGMA COM 50 CM DE ESPESSURA E PROFUNDIDADE ATÉ 25 METROS. AF_02/2025</v>
          </cell>
          <cell r="D4039" t="str">
            <v>M3</v>
          </cell>
          <cell r="E4039">
            <v>0</v>
          </cell>
        </row>
        <row r="4040">
          <cell r="B4040">
            <v>98649</v>
          </cell>
          <cell r="C4040" t="str">
            <v>CONTENÇÃO EM PAREDE DIAFRAGMA COM 60 CM DE ESPESSURA E PROFUNDIDADE ATÉ 25 METROS. AF_02/2025</v>
          </cell>
          <cell r="D4040" t="str">
            <v>M3</v>
          </cell>
          <cell r="E4040">
            <v>0</v>
          </cell>
        </row>
        <row r="4041">
          <cell r="B4041">
            <v>98653</v>
          </cell>
          <cell r="C4041" t="str">
            <v>CONTENÇÃO EM PAREDE DIAFRAGMA COM 80 CM DE ESPESSURA E PROFUNDIDADE ATÉ 25 METROS. AF_02/2025</v>
          </cell>
          <cell r="D4041" t="str">
            <v>M3</v>
          </cell>
          <cell r="E4041">
            <v>0</v>
          </cell>
        </row>
        <row r="4042">
          <cell r="B4042">
            <v>98657</v>
          </cell>
          <cell r="C4042" t="str">
            <v>EXECUÇÃO DE MURETA GUIA PARA CONTENÇÃO/FUNDAÇÃO, PARA LAMELAS ATÉ 0,80 M DE LARGURA. AF_02/2025</v>
          </cell>
          <cell r="D4042" t="str">
            <v>M</v>
          </cell>
          <cell r="E4042">
            <v>808.97</v>
          </cell>
        </row>
        <row r="4043">
          <cell r="B4043">
            <v>100344</v>
          </cell>
          <cell r="C4043" t="str">
            <v>ARMAÇÃO DE CORTINA DE CONTENÇÃO EM CONCRETO ARMADO, COM AÇO CA-50 DE 10 MM - MONTAGEM. AF_11/2024</v>
          </cell>
          <cell r="D4043" t="str">
            <v>KG</v>
          </cell>
          <cell r="E4043">
            <v>13.71</v>
          </cell>
        </row>
        <row r="4044">
          <cell r="B4044">
            <v>100345</v>
          </cell>
          <cell r="C4044" t="str">
            <v>ARMAÇÃO DE CORTINA DE CONTENÇÃO EM CONCRETO ARMADO, COM AÇO CA-50 DE 12,5 MM - MONTAGEM. AF_11/2024</v>
          </cell>
          <cell r="D4044" t="str">
            <v>KG</v>
          </cell>
          <cell r="E4044">
            <v>10.38</v>
          </cell>
        </row>
        <row r="4045">
          <cell r="B4045">
            <v>100346</v>
          </cell>
          <cell r="C4045" t="str">
            <v>ARMAÇÃO DE CORTINA DE CONTENÇÃO EM CONCRETO ARMADO, COM AÇO CA-50 DE 16 MM - MONTAGEM. AF_11/2024</v>
          </cell>
          <cell r="D4045" t="str">
            <v>KG</v>
          </cell>
          <cell r="E4045">
            <v>9.7899999999999991</v>
          </cell>
        </row>
        <row r="4046">
          <cell r="B4046">
            <v>100347</v>
          </cell>
          <cell r="C4046" t="str">
            <v>ARMAÇÃO DE CORTINA DE CONTENÇÃO EM CONCRETO ARMADO, COM AÇO CA-50 DE 20 MM - MONTAGEM. AF_11/2024</v>
          </cell>
          <cell r="D4046" t="str">
            <v>KG</v>
          </cell>
          <cell r="E4046">
            <v>10.85</v>
          </cell>
        </row>
        <row r="4047">
          <cell r="B4047">
            <v>100348</v>
          </cell>
          <cell r="C4047" t="str">
            <v>ARMAÇÃO DE CORTINA DE CONTENÇÃO EM CONCRETO ARMADO, COM AÇO CA-50 DE 25 MM - MONTAGEM. AF_11/2024</v>
          </cell>
          <cell r="D4047" t="str">
            <v>KG</v>
          </cell>
          <cell r="E4047">
            <v>10.61</v>
          </cell>
        </row>
        <row r="4048">
          <cell r="B4048">
            <v>100342</v>
          </cell>
          <cell r="C4048" t="str">
            <v>ARMAÇÃO DE CORTINA DE CONTENÇÃO EM CONCRETO ARMADO, COM AÇO CA-50 DE 6,3 MM - MONTAGEM. AF_11/2024</v>
          </cell>
          <cell r="D4048" t="str">
            <v>KG</v>
          </cell>
          <cell r="E4048">
            <v>20.11</v>
          </cell>
        </row>
        <row r="4049">
          <cell r="B4049">
            <v>100343</v>
          </cell>
          <cell r="C4049" t="str">
            <v>ARMAÇÃO DE CORTINA DE CONTENÇÃO EM CONCRETO ARMADO, COM AÇO CA-50 DE 8 MM - MONTAGEM. AF_11/2024</v>
          </cell>
          <cell r="D4049" t="str">
            <v>KG</v>
          </cell>
          <cell r="E4049">
            <v>17.21</v>
          </cell>
        </row>
        <row r="4050">
          <cell r="B4050">
            <v>100349</v>
          </cell>
          <cell r="C4050" t="str">
            <v>CONCRETAGEM DE CORTINA DE CONTENÇÃO, ATRAVÉS DE BOMBA - LANÇAMENTO, ADENSAMENTO E ACABAMENTO. AF_11/2024</v>
          </cell>
          <cell r="D4050" t="str">
            <v>M3</v>
          </cell>
          <cell r="E4050">
            <v>608.35</v>
          </cell>
        </row>
        <row r="4051">
          <cell r="B4051">
            <v>100336</v>
          </cell>
          <cell r="C4051" t="str">
            <v>CONTENÇÃO EM PERFIL PRANCHADO COM PAINEL TRELIÇADO DUPLA FACE DE CONCRETO PRÉ-FABRICADO, PERFIS ESPAÇADOS A 1,5 M PARA 1 SUBSOLO. AF_11/2024</v>
          </cell>
          <cell r="D4051" t="str">
            <v>M2</v>
          </cell>
          <cell r="E4051">
            <v>0</v>
          </cell>
        </row>
        <row r="4052">
          <cell r="B4052">
            <v>100337</v>
          </cell>
          <cell r="C4052" t="str">
            <v>CONTENÇÃO EM PERFIL PRANCHADO COM PAINEL TRELIÇADO DUPLA FACE DE CONCRETO PRÉ-FABRICADO, PERFIS ESPAÇADOS A 1,5 M PARA 2 OU MAIS SUBSOLOS. AF_11/2024</v>
          </cell>
          <cell r="D4052" t="str">
            <v>M2</v>
          </cell>
          <cell r="E4052">
            <v>0</v>
          </cell>
        </row>
        <row r="4053">
          <cell r="B4053">
            <v>100339</v>
          </cell>
          <cell r="C4053" t="str">
            <v>CONTENÇÃO EM PERFIL PRANCHADO COM PAINEL TRELIÇADO DUPLA FACE DE CONCRETO PRÉ-FABRICADO, PERFIS ESPAÇADOS A 2 M PARA 1 SUBSOLO. AF_11/2024</v>
          </cell>
          <cell r="D4053" t="str">
            <v>M2</v>
          </cell>
          <cell r="E4053">
            <v>0</v>
          </cell>
        </row>
        <row r="4054">
          <cell r="B4054">
            <v>100340</v>
          </cell>
          <cell r="C4054" t="str">
            <v>CONTENÇÃO EM PERFIL PRANCHADO COM PAINEL TRELIÇADO DUPLA FACE DE CONCRETO PRÉ-FABRICADO, PERFIS ESPAÇADOS A 2 M PARA 2 OU MAIS SUBSOLOS. AF_11/2024</v>
          </cell>
          <cell r="D4054" t="str">
            <v>M2</v>
          </cell>
          <cell r="E4054">
            <v>0</v>
          </cell>
        </row>
        <row r="4055">
          <cell r="B4055">
            <v>105805</v>
          </cell>
          <cell r="C4055" t="str">
            <v>CONTENÇÃO EM PERFIL PRANCHADO COM PRANCHÃO DE MADEIRA, PERFIS ESPAÇADOS A 1,5 M PARA 1 SUBSOLO. AF_11/2024</v>
          </cell>
          <cell r="D4055" t="str">
            <v>M2</v>
          </cell>
          <cell r="E4055">
            <v>876.78</v>
          </cell>
        </row>
        <row r="4056">
          <cell r="B4056">
            <v>105806</v>
          </cell>
          <cell r="C4056" t="str">
            <v>CONTENÇÃO EM PERFIL PRANCHADO COM PRANCHÃO DE MADEIRA, PERFIS ESPAÇADOS A 1,5 M PARA 2 OU MAIS SUBSOLOS. AF_11/2024</v>
          </cell>
          <cell r="D4056" t="str">
            <v>M2</v>
          </cell>
          <cell r="E4056">
            <v>550.47</v>
          </cell>
        </row>
        <row r="4057">
          <cell r="B4057">
            <v>105807</v>
          </cell>
          <cell r="C4057" t="str">
            <v>CONTENÇÃO EM PERFIL PRANCHADO COM PRANCHÃO DE MADEIRA, PERFIS ESPAÇADOS A 2 M PARA 1 SUBSOLO. AF_11/2024</v>
          </cell>
          <cell r="D4057" t="str">
            <v>M2</v>
          </cell>
          <cell r="E4057">
            <v>697.06</v>
          </cell>
        </row>
        <row r="4058">
          <cell r="B4058">
            <v>105808</v>
          </cell>
          <cell r="C4058" t="str">
            <v>CONTENÇÃO EM PERFIL PRANCHADO COM PRANCHÃO DE MADEIRA, PERFIS ESPAÇADOS A 2 M PARA 2 OU MAIS SUBSOLOS. AF_11/2024</v>
          </cell>
          <cell r="D4058" t="str">
            <v>M2</v>
          </cell>
          <cell r="E4058">
            <v>452.33</v>
          </cell>
        </row>
        <row r="4059">
          <cell r="B4059">
            <v>100341</v>
          </cell>
          <cell r="C4059" t="str">
            <v>FABRICAÇÃO, MONTAGEM E DESMONTAGEM DE FÔRMA PARA CORTINA DE CONTENÇÃO, EM CHAPA DE MADEIRA COMPENSADA PLASTIFICADA, E = 18 MM, 10 UTILIZAÇÕES. AF_11/2024</v>
          </cell>
          <cell r="D4059" t="str">
            <v>M2</v>
          </cell>
          <cell r="E4059">
            <v>49.26</v>
          </cell>
        </row>
        <row r="4060">
          <cell r="B4060">
            <v>100351</v>
          </cell>
          <cell r="C4060" t="str">
            <v>MURO DE ARRIMO COM BLOCOS DE CONCRETO ESTRUTURAL E PILARES INTERMEDIÁRIOS, COM ALTURA MAIOR QUE 1,6 M E MENOR OU IGUAL A 2,8 M (EXCETO FUNDAÇÃO). AF_11/2024</v>
          </cell>
          <cell r="D4060" t="str">
            <v>M2</v>
          </cell>
          <cell r="E4060">
            <v>0</v>
          </cell>
        </row>
        <row r="4061">
          <cell r="B4061">
            <v>100353</v>
          </cell>
          <cell r="C4061" t="str">
            <v>MURO DE ARRIMO COM BLOCOS DE CONCRETO ESTRUTURAL E PILARES INTERMEDIÁRIOS, COM ALTURA MAIOR QUE 2,8 M E MENOR OU IGUAL A 4,0 M (EXCETO FUNDAÇÃO). AF_11/2024</v>
          </cell>
          <cell r="D4061" t="str">
            <v>M2</v>
          </cell>
          <cell r="E4061">
            <v>0</v>
          </cell>
        </row>
        <row r="4062">
          <cell r="B4062">
            <v>100350</v>
          </cell>
          <cell r="C4062" t="str">
            <v>MURO DE ARRIMO COM BLOCOS DE CONCRETO ESTRUTURAL, ATÉ 1,6 M DE ALTURA (EXCETO FUNDAÇÃO). AF_11/2024</v>
          </cell>
          <cell r="D4062" t="str">
            <v>M2</v>
          </cell>
          <cell r="E4062">
            <v>0</v>
          </cell>
        </row>
        <row r="4063">
          <cell r="B4063">
            <v>105043</v>
          </cell>
          <cell r="C4063" t="str">
            <v>PILAR DE MADEIRA ROLIÇA, EUCALIPTO OU EQUIVALENTE DA REGIÃO, FIXADO COM PORTA PILAR METÁLICO, DIÂMETRO DE 12 A 15 CM, APOIO ARTICULADO, COMPRIMENTO DE 3 M. AF_03/2024</v>
          </cell>
          <cell r="D4063" t="str">
            <v>M</v>
          </cell>
          <cell r="E4063">
            <v>0</v>
          </cell>
        </row>
        <row r="4064">
          <cell r="B4064">
            <v>105047</v>
          </cell>
          <cell r="C4064" t="str">
            <v>PILAR DE MADEIRA ROLIÇA, EUCALIPTO OU EQUIVALENTE DA REGIÃO, FIXADO COM PORTA PILAR METÁLICO, DIÂMETRO DE 12 A 15 CM, APOIO ARTICULADO, COMPRIMENTO DE 6 M. AF_03/2024</v>
          </cell>
          <cell r="D4064" t="str">
            <v>M</v>
          </cell>
          <cell r="E4064">
            <v>0</v>
          </cell>
        </row>
        <row r="4065">
          <cell r="B4065">
            <v>105044</v>
          </cell>
          <cell r="C4065" t="str">
            <v>PILAR DE MADEIRA ROLIÇA, EUCALIPTO OU EQUIVALENTE DA REGIÃO, FIXADO COM PORTA PILAR METÁLICO, DIÂMETRO DE 12 A 15 CM, APOIO ENGASTADO, COMPRIMENTO DE 3 M. AF_03/2024</v>
          </cell>
          <cell r="D4065" t="str">
            <v>M</v>
          </cell>
          <cell r="E4065">
            <v>0</v>
          </cell>
        </row>
        <row r="4066">
          <cell r="B4066">
            <v>105094</v>
          </cell>
          <cell r="C4066" t="str">
            <v>PILAR DE MADEIRA ROLIÇA, EUCALIPTO OU EQUIVALENTE DA REGIÃO, FIXADO COM PORTA PILAR METÁLICO, DIÂMETRO DE 12 A 15 CM, APOIO ENGASTADO, COMPRIMENTO DE 6 M. AF_03/2024</v>
          </cell>
          <cell r="D4066" t="str">
            <v>M</v>
          </cell>
          <cell r="E4066">
            <v>0</v>
          </cell>
        </row>
        <row r="4067">
          <cell r="B4067">
            <v>105096</v>
          </cell>
          <cell r="C4067" t="str">
            <v>PILAR DE MADEIRA ROLIÇA, EUCALIPTO OU EQUIVALENTE DA REGIÃO, FIXADO COM PORTA PILAR METÁLICO, DIÂMETRO DE 16 A 20 CM, APOIO ARTICULADO, COMPRIMENTO DE 3 M. AF_03/2024</v>
          </cell>
          <cell r="D4067" t="str">
            <v>M</v>
          </cell>
          <cell r="E4067">
            <v>0</v>
          </cell>
        </row>
        <row r="4068">
          <cell r="B4068">
            <v>105048</v>
          </cell>
          <cell r="C4068" t="str">
            <v>PILAR DE MADEIRA ROLIÇA, EUCALIPTO OU EQUIVALENTE DA REGIÃO, FIXADO COM PORTA PILAR METÁLICO, DIÂMETRO DE 16 A 20 CM, APOIO ARTICULADO, COMPRIMENTO DE 6 M. AF_03/2024</v>
          </cell>
          <cell r="D4068" t="str">
            <v>M</v>
          </cell>
          <cell r="E4068">
            <v>0</v>
          </cell>
        </row>
        <row r="4069">
          <cell r="B4069">
            <v>105097</v>
          </cell>
          <cell r="C4069" t="str">
            <v>PILAR DE MADEIRA ROLIÇA, EUCALIPTO OU EQUIVALENTE DA REGIÃO, FIXADO COM PORTA PILAR METÁLICO, DIÂMETRO DE 16 A 20 CM, APOIO ENGASTADO, COMPRIMENTO DE 3 M. AF_03/2024</v>
          </cell>
          <cell r="D4069" t="str">
            <v>M</v>
          </cell>
          <cell r="E4069">
            <v>0</v>
          </cell>
        </row>
        <row r="4070">
          <cell r="B4070">
            <v>105049</v>
          </cell>
          <cell r="C4070" t="str">
            <v>PILAR DE MADEIRA ROLIÇA, EUCALIPTO OU EQUIVALENTE DA REGIÃO, FIXADO COM PORTA PILAR METÁLICO, DIÂMETRO DE 16 A 20 CM, APOIO ENGASTADO, COMPRIMENTO DE 6 M. AF_03/2024</v>
          </cell>
          <cell r="D4070" t="str">
            <v>M</v>
          </cell>
          <cell r="E4070">
            <v>0</v>
          </cell>
        </row>
        <row r="4071">
          <cell r="B4071">
            <v>105051</v>
          </cell>
          <cell r="C4071" t="str">
            <v>PILAR DE MADEIRA ROLIÇA, EUCALIPTO OU EQUIVALENTE DA REGIÃO, FIXADO COM PORTA PILAR METÁLICO, DIÂMETRO DE 21 A 29 CM, APOIO ARTICULADO, COMPRIMENTO DE 3 M. AF_03/2024</v>
          </cell>
          <cell r="D4071" t="str">
            <v>M</v>
          </cell>
          <cell r="E4071">
            <v>0</v>
          </cell>
        </row>
        <row r="4072">
          <cell r="B4072">
            <v>105054</v>
          </cell>
          <cell r="C4072" t="str">
            <v>PILAR DE MADEIRA ROLIÇA, EUCALIPTO OU EQUIVALENTE DA REGIÃO, FIXADO COM PORTA PILAR METÁLICO, DIÂMETRO DE 21 A 29 CM, APOIO ARTICULADO, COMPRIMENTO DE 6 M. AF_03/2024</v>
          </cell>
          <cell r="D4072" t="str">
            <v>M</v>
          </cell>
          <cell r="E4072">
            <v>0</v>
          </cell>
        </row>
        <row r="4073">
          <cell r="B4073">
            <v>105052</v>
          </cell>
          <cell r="C4073" t="str">
            <v>PILAR DE MADEIRA ROLIÇA, EUCALIPTO OU EQUIVALENTE DA REGIÃO, FIXADO COM PORTA PILAR METÁLICO, DIÂMETRO DE 21 A 29 CM, APOIO ENGASTADO, COMPRIMENTO DE 3 M. AF_03/2024</v>
          </cell>
          <cell r="D4073" t="str">
            <v>M</v>
          </cell>
          <cell r="E4073">
            <v>0</v>
          </cell>
        </row>
        <row r="4074">
          <cell r="B4074">
            <v>105055</v>
          </cell>
          <cell r="C4074" t="str">
            <v>PILAR DE MADEIRA ROLIÇA, EUCALIPTO OU EQUIVALENTE DA REGIÃO, FIXADO COM PORTA PILAR METÁLICO, DIÂMETRO DE 21 A 29 CM, APOIO ENGASTADO, COMPRIMENTO DE 6 M. AF_03/2024</v>
          </cell>
          <cell r="D4074" t="str">
            <v>M</v>
          </cell>
          <cell r="E4074">
            <v>0</v>
          </cell>
        </row>
        <row r="4075">
          <cell r="B4075">
            <v>105065</v>
          </cell>
          <cell r="C4075" t="str">
            <v>PILAR DE MADEIRA ROLIÇA, EUCALIPTO OU EQUIVALENTE DA REGIÃO, FIXADO COM PORTA PILAR METÁLICO, DIÂMETRO DE 30 A 34 CM, APOIO ARTICULADO, COMPRIMENTO DE 3 M. AF_03/2024</v>
          </cell>
          <cell r="D4075" t="str">
            <v>M</v>
          </cell>
          <cell r="E4075">
            <v>0</v>
          </cell>
        </row>
        <row r="4076">
          <cell r="B4076">
            <v>105059</v>
          </cell>
          <cell r="C4076" t="str">
            <v>PILAR DE MADEIRA ROLIÇA, EUCALIPTO OU EQUIVALENTE DA REGIÃO, FIXADO COM PORTA PILAR METÁLICO, DIÂMETRO DE 30 A 34 CM, APOIO ARTICULADO, COMPRIMENTO DE 6 M. AF_03/2024</v>
          </cell>
          <cell r="D4076" t="str">
            <v>M</v>
          </cell>
          <cell r="E4076">
            <v>0</v>
          </cell>
        </row>
        <row r="4077">
          <cell r="B4077">
            <v>105057</v>
          </cell>
          <cell r="C4077" t="str">
            <v>PILAR DE MADEIRA ROLIÇA, EUCALIPTO OU EQUIVALENTE DA REGIÃO, FIXADO COM PORTA PILAR METÁLICO, DIÂMETRO DE 30 A 34 CM, APOIO ENGASTADO, COMPRIMENTO DE 3 M. AF_03/2024</v>
          </cell>
          <cell r="D4077" t="str">
            <v>M</v>
          </cell>
          <cell r="E4077">
            <v>0</v>
          </cell>
        </row>
        <row r="4078">
          <cell r="B4078">
            <v>105060</v>
          </cell>
          <cell r="C4078" t="str">
            <v>PILAR DE MADEIRA ROLIÇA, EUCALIPTO OU EQUIVALENTE DA REGIÃO, FIXADO COM PORTA PILAR METÁLICO, DIÂMETRO DE 30 A 34 CM, APOIO ENGASTADO, COMPRIMENTO DE 6 M. AF_03/2024</v>
          </cell>
          <cell r="D4078" t="str">
            <v>M</v>
          </cell>
          <cell r="E4078">
            <v>0</v>
          </cell>
        </row>
        <row r="4079">
          <cell r="B4079">
            <v>105042</v>
          </cell>
          <cell r="C4079" t="str">
            <v>PILAR DE MADEIRA ROLIÇA, EUCALIPTO OU EQUIVALENTE DA REGIÃO, FIXADO COM VERGALHÃO, DIÂMETRO DE 12 A 15 CM, APOIO ARTICULADO, COMPRIMENTO DE 3 M. AF_03/2024</v>
          </cell>
          <cell r="D4079" t="str">
            <v>M</v>
          </cell>
          <cell r="E4079">
            <v>93.39</v>
          </cell>
        </row>
        <row r="4080">
          <cell r="B4080">
            <v>105046</v>
          </cell>
          <cell r="C4080" t="str">
            <v>PILAR DE MADEIRA ROLIÇA, EUCALIPTO OU EQUIVALENTE DA REGIÃO, FIXADO COM VERGALHÃO, DIÂMETRO DE 12 A 15 CM, APOIO ARTICULADO, COMPRIMENTO DE 6 M. AF_03/2024</v>
          </cell>
          <cell r="D4080" t="str">
            <v>M</v>
          </cell>
          <cell r="E4080">
            <v>79.45</v>
          </cell>
        </row>
        <row r="4081">
          <cell r="B4081">
            <v>105095</v>
          </cell>
          <cell r="C4081" t="str">
            <v>PILAR DE MADEIRA ROLIÇA, EUCALIPTO OU EQUIVALENTE DA REGIÃO, FIXADO COM VERGALHÃO, DIÂMETRO DE 16 A 20 CM, APOIO ARTICULADO, COMPRIMENTO DE 3 M. AF_03/2024</v>
          </cell>
          <cell r="D4081" t="str">
            <v>M</v>
          </cell>
          <cell r="E4081">
            <v>141.33000000000001</v>
          </cell>
        </row>
        <row r="4082">
          <cell r="B4082">
            <v>105098</v>
          </cell>
          <cell r="C4082" t="str">
            <v>PILAR DE MADEIRA ROLIÇA, EUCALIPTO OU EQUIVALENTE DA REGIÃO, FIXADO COM VERGALHÃO, DIÂMETRO DE 16 A 20 CM, APOIO ARTICULADO, COMPRIMENTO DE 6 M. AF_03/2024</v>
          </cell>
          <cell r="D4082" t="str">
            <v>M</v>
          </cell>
          <cell r="E4082">
            <v>127.41</v>
          </cell>
        </row>
        <row r="4083">
          <cell r="B4083">
            <v>105050</v>
          </cell>
          <cell r="C4083" t="str">
            <v>PILAR DE MADEIRA ROLIÇA, EUCALIPTO OU EQUIVALENTE DA REGIÃO, FIXADO COM VERGALHÃO, DIÂMETRO DE 21 A 29 CM, APOIO ARTICULADO, COMPRIMENTO DE 3 M. AF_03/2024</v>
          </cell>
          <cell r="D4083" t="str">
            <v>M</v>
          </cell>
          <cell r="E4083">
            <v>298.14999999999998</v>
          </cell>
        </row>
        <row r="4084">
          <cell r="B4084">
            <v>105053</v>
          </cell>
          <cell r="C4084" t="str">
            <v>PILAR DE MADEIRA ROLIÇA, EUCALIPTO OU EQUIVALENTE DA REGIÃO, FIXADO COM VERGALHÃO, DIÂMETRO DE 21 A 29 CM, APOIO ARTICULADO, COMPRIMENTO DE 6 M. AF_03/2024</v>
          </cell>
          <cell r="D4084" t="str">
            <v>M</v>
          </cell>
          <cell r="E4084">
            <v>284.42</v>
          </cell>
        </row>
        <row r="4085">
          <cell r="B4085">
            <v>105056</v>
          </cell>
          <cell r="C4085" t="str">
            <v>PILAR DE MADEIRA ROLIÇA, EUCALIPTO OU EQUIVALENTE DA REGIÃO, FIXADO COM VERGALHÃO, DIÂMETRO DE 30 A 34 CM, APOIO ARTICULADO, COMPRIMENTO DE 3 M. AF_03/2024</v>
          </cell>
          <cell r="D4085" t="str">
            <v>M</v>
          </cell>
          <cell r="E4085">
            <v>413.5</v>
          </cell>
        </row>
        <row r="4086">
          <cell r="B4086">
            <v>105058</v>
          </cell>
          <cell r="C4086" t="str">
            <v>PILAR DE MADEIRA ROLIÇA, EUCALIPTO OU EQUIVALENTE DA REGIÃO, FIXADO COM VERGALHÃO, DIÂMETRO DE 30 A 34 CM, APOIO ARTICULADO, COMPRIMENTO DE 6 M. AF_03/2024</v>
          </cell>
          <cell r="D4086" t="str">
            <v>M</v>
          </cell>
          <cell r="E4086">
            <v>400.75</v>
          </cell>
        </row>
        <row r="4087">
          <cell r="B4087">
            <v>105062</v>
          </cell>
          <cell r="C4087" t="str">
            <v>PILAR DE MADEIRA SERRADA, MAÇARANDUBA OU EQUIVALENTE DA REGIÃO, NÃO APARELHADO, FIXADO COM PORTA PILAR METÁLICO, SEÇÃO QUADRADA 10 X 10 CM, APOIO ARTICULADO, COMPRIMENTO DE 3 M. AF_03/2024</v>
          </cell>
          <cell r="D4087" t="str">
            <v>M</v>
          </cell>
          <cell r="E4087">
            <v>0</v>
          </cell>
        </row>
        <row r="4088">
          <cell r="B4088">
            <v>105066</v>
          </cell>
          <cell r="C4088" t="str">
            <v>PILAR DE MADEIRA SERRADA, MAÇARANDUBA OU EQUIVALENTE DA REGIÃO, NÃO APARELHADO, FIXADO COM PORTA PILAR METÁLICO, SEÇÃO QUADRADA 10 X 10 CM, APOIO ARTICULADO, COMPRIMENTO DE 6 M. AF_03/2024</v>
          </cell>
          <cell r="D4088" t="str">
            <v>M</v>
          </cell>
          <cell r="E4088">
            <v>0</v>
          </cell>
        </row>
        <row r="4089">
          <cell r="B4089">
            <v>105063</v>
          </cell>
          <cell r="C4089" t="str">
            <v>PILAR DE MADEIRA SERRADA, MAÇARANDUBA OU EQUIVALENTE DA REGIÃO, NÃO APARELHADO, FIXADO COM PORTA PILAR METÁLICO, SEÇÃO QUADRADA 10 X 10 CM, APOIO ENGASTADO, COMPRIMENTO DE 3 M. AF_03/2024</v>
          </cell>
          <cell r="D4089" t="str">
            <v>M</v>
          </cell>
          <cell r="E4089">
            <v>0</v>
          </cell>
        </row>
        <row r="4090">
          <cell r="B4090">
            <v>105067</v>
          </cell>
          <cell r="C4090" t="str">
            <v>PILAR DE MADEIRA SERRADA, MAÇARANDUBA OU EQUIVALENTE DA REGIÃO, NÃO APARELHADO, FIXADO COM PORTA PILAR METÁLICO, SEÇÃO QUADRADA 10 X 10 CM, APOIO ENGASTADO, COMPRIMENTO DE 6 M. AF_03/2024</v>
          </cell>
          <cell r="D4090" t="str">
            <v>M</v>
          </cell>
          <cell r="E4090">
            <v>0</v>
          </cell>
        </row>
        <row r="4091">
          <cell r="B4091">
            <v>105069</v>
          </cell>
          <cell r="C4091" t="str">
            <v>PILAR DE MADEIRA SERRADA, MAÇARANDUBA OU EQUIVALENTE DA REGIÃO, NÃO APARELHADO, FIXADO COM PORTA PILAR METÁLICO, SEÇÃO QUADRADA 15 X 15 CM, APOIO ARTICULADO, COMPRIMENTO DE 3 M. AF_03/2024</v>
          </cell>
          <cell r="D4091" t="str">
            <v>M</v>
          </cell>
          <cell r="E4091">
            <v>0</v>
          </cell>
        </row>
        <row r="4092">
          <cell r="B4092">
            <v>105072</v>
          </cell>
          <cell r="C4092" t="str">
            <v>PILAR DE MADEIRA SERRADA, MAÇARANDUBA OU EQUIVALENTE DA REGIÃO, NÃO APARELHADO, FIXADO COM PORTA PILAR METÁLICO, SEÇÃO QUADRADA 15 X 15 CM, APOIO ARTICULADO, COMPRIMENTO DE 6 M. AF_03/2024</v>
          </cell>
          <cell r="D4092" t="str">
            <v>M</v>
          </cell>
          <cell r="E4092">
            <v>0</v>
          </cell>
        </row>
        <row r="4093">
          <cell r="B4093">
            <v>105070</v>
          </cell>
          <cell r="C4093" t="str">
            <v>PILAR DE MADEIRA SERRADA, MAÇARANDUBA OU EQUIVALENTE DA REGIÃO, NÃO APARELHADO, FIXADO COM PORTA PILAR METÁLICO, SEÇÃO QUADRADA 15 X 15 CM, APOIO ENGASTADO, COMPRIMENTO DE 3 M. AF_03/2024</v>
          </cell>
          <cell r="D4093" t="str">
            <v>M</v>
          </cell>
          <cell r="E4093">
            <v>0</v>
          </cell>
        </row>
        <row r="4094">
          <cell r="B4094">
            <v>105073</v>
          </cell>
          <cell r="C4094" t="str">
            <v>PILAR DE MADEIRA SERRADA, MAÇARANDUBA OU EQUIVALENTE DA REGIÃO, NÃO APARELHADO, FIXADO COM PORTA PILAR METÁLICO, SEÇÃO QUADRADA 15 X 15 CM, APOIO ENGASTADO, COMPRIMENTO DE 6 M. AF_03/2024</v>
          </cell>
          <cell r="D4094" t="str">
            <v>M</v>
          </cell>
          <cell r="E4094">
            <v>0</v>
          </cell>
        </row>
        <row r="4095">
          <cell r="B4095">
            <v>105075</v>
          </cell>
          <cell r="C4095" t="str">
            <v>PILAR DE MADEIRA SERRADA, MAÇARANDUBA OU EQUIVALENTE DA REGIÃO, NÃO APARELHADO, FIXADO COM PORTA PILAR METÁLICO, SEÇÃO QUADRADA 20 X 20 CM, APOIO ARTICULADO, COMPRIMENTO DE 3 M. AF_03/2024</v>
          </cell>
          <cell r="D4095" t="str">
            <v>M</v>
          </cell>
          <cell r="E4095">
            <v>0</v>
          </cell>
        </row>
        <row r="4096">
          <cell r="B4096">
            <v>105078</v>
          </cell>
          <cell r="C4096" t="str">
            <v>PILAR DE MADEIRA SERRADA, MAÇARANDUBA OU EQUIVALENTE DA REGIÃO, NÃO APARELHADO, FIXADO COM PORTA PILAR METÁLICO, SEÇÃO QUADRADA 20 X 20 CM, APOIO ARTICULADO, COMPRIMENTO DE 6 M. AF_03/2024</v>
          </cell>
          <cell r="D4096" t="str">
            <v>M</v>
          </cell>
          <cell r="E4096">
            <v>0</v>
          </cell>
        </row>
        <row r="4097">
          <cell r="B4097">
            <v>105076</v>
          </cell>
          <cell r="C4097" t="str">
            <v>PILAR DE MADEIRA SERRADA, MAÇARANDUBA OU EQUIVALENTE DA REGIÃO, NÃO APARELHADO, FIXADO COM PORTA PILAR METÁLICO, SEÇÃO QUADRADA 20 X 20 CM, APOIO ENGASTADO, COMPRIMENTO DE 3 M. AF_03/2024</v>
          </cell>
          <cell r="D4097" t="str">
            <v>M</v>
          </cell>
          <cell r="E4097">
            <v>0</v>
          </cell>
        </row>
        <row r="4098">
          <cell r="B4098">
            <v>105079</v>
          </cell>
          <cell r="C4098" t="str">
            <v>PILAR DE MADEIRA SERRADA, MAÇARANDUBA OU EQUIVALENTE DA REGIÃO, NÃO APARELHADO, FIXADO COM PORTA PILAR METÁLICO, SEÇÃO QUADRADA 20 X 20 CM, APOIO ENGASTADO, COMPRIMENTO DE 6 M. AF_03/2024</v>
          </cell>
          <cell r="D4098" t="str">
            <v>M</v>
          </cell>
          <cell r="E4098">
            <v>0</v>
          </cell>
        </row>
        <row r="4099">
          <cell r="B4099">
            <v>105061</v>
          </cell>
          <cell r="C4099" t="str">
            <v>PILAR DE MADEIRA SERRADA, MAÇARANDUBA OU EQUIVALENTE DA REGIÃO, NÃO APARELHADO, FIXADO COM VERGALHÃO, SEÇÃO QUADRADA 10 X 10 CM, APOIO ARTICULADO, COMPRIMENTO DE 3 M. AF_03/2024</v>
          </cell>
          <cell r="D4099" t="str">
            <v>M</v>
          </cell>
          <cell r="E4099">
            <v>140.9</v>
          </cell>
        </row>
        <row r="4100">
          <cell r="B4100">
            <v>105064</v>
          </cell>
          <cell r="C4100" t="str">
            <v>PILAR DE MADEIRA SERRADA, MAÇARANDUBA OU EQUIVALENTE DA REGIÃO, NÃO APARELHADO, FIXADO COM VERGALHÃO, SEÇÃO QUADRADA 10 X 10 CM, APOIO ARTICULADO, COMPRIMENTO DE 6 M. AF_03/2024</v>
          </cell>
          <cell r="D4100" t="str">
            <v>M</v>
          </cell>
          <cell r="E4100">
            <v>122.94</v>
          </cell>
        </row>
        <row r="4101">
          <cell r="B4101">
            <v>105068</v>
          </cell>
          <cell r="C4101" t="str">
            <v>PILAR DE MADEIRA SERRADA, MAÇARANDUBA OU EQUIVALENTE DA REGIÃO, NÃO APARELHADO, FIXADO COM VERGALHÃO, SEÇÃO QUADRADA 15 X 15 CM, APOIO ARTICULADO, COMPRIMENTO DE 3 M. AF_03/2024</v>
          </cell>
          <cell r="D4101" t="str">
            <v>M</v>
          </cell>
          <cell r="E4101">
            <v>238.05</v>
          </cell>
        </row>
        <row r="4102">
          <cell r="B4102">
            <v>105071</v>
          </cell>
          <cell r="C4102" t="str">
            <v>PILAR DE MADEIRA SERRADA, MAÇARANDUBA OU EQUIVALENTE DA REGIÃO, NÃO APARELHADO, FIXADO COM VERGALHÃO, SEÇÃO QUADRADA 15 X 15 CM, APOIO ARTICULADO, COMPRIMENTO DE 6 M. AF_03/2024</v>
          </cell>
          <cell r="D4102" t="str">
            <v>M</v>
          </cell>
          <cell r="E4102">
            <v>220.1</v>
          </cell>
        </row>
        <row r="4103">
          <cell r="B4103">
            <v>105074</v>
          </cell>
          <cell r="C4103" t="str">
            <v>PILAR DE MADEIRA SERRADA, MAÇARANDUBA OU EQUIVALENTE DA REGIÃO, NÃO APARELHADO, FIXADO COM VERGALHÃO, SEÇÃO QUADRADA 20 X 20 CM, APOIO ARTICULADO, COMPRIMENTO DE 3 M. AF_03/2024</v>
          </cell>
          <cell r="D4103" t="str">
            <v>M</v>
          </cell>
          <cell r="E4103">
            <v>374.01</v>
          </cell>
        </row>
        <row r="4104">
          <cell r="B4104">
            <v>105077</v>
          </cell>
          <cell r="C4104" t="str">
            <v>PILAR DE MADEIRA SERRADA, MAÇARANDUBA OU EQUIVALENTE DA REGIÃO, NÃO APARELHADO, FIXADO COM VERGALHÃO, SEÇÃO QUADRADA 20 X 20 CM, APOIO ARTICULADO, COMPRIMENTO DE 6 M. AF_03/2024</v>
          </cell>
          <cell r="D4104" t="str">
            <v>M</v>
          </cell>
          <cell r="E4104">
            <v>356.17</v>
          </cell>
        </row>
        <row r="4105">
          <cell r="B4105">
            <v>105090</v>
          </cell>
          <cell r="C4105" t="str">
            <v>PISO DE MADEIRA, SOBRE VIGOTAS DE MADEIRA SEÇÃO 7,5 X 15 CM. AF_03/2024</v>
          </cell>
          <cell r="D4105" t="str">
            <v>M2</v>
          </cell>
          <cell r="E4105">
            <v>356.6</v>
          </cell>
        </row>
        <row r="4106">
          <cell r="B4106">
            <v>105099</v>
          </cell>
          <cell r="C4106" t="str">
            <v>VIGA DE MADEIRA ROLIÇA, EUCALIPTO OU EQUIVALENTE DA REGIÃO, DIÂMETRO DE 12 A 15 CM. AF_03/2024</v>
          </cell>
          <cell r="D4106" t="str">
            <v>M</v>
          </cell>
          <cell r="E4106">
            <v>104.93</v>
          </cell>
        </row>
        <row r="4107">
          <cell r="B4107">
            <v>105100</v>
          </cell>
          <cell r="C4107" t="str">
            <v>VIGA DE MADEIRA ROLIÇA, EUCALIPTO OU EQUIVALENTE DA REGIÃO, DIÂMETRO DE 16 A 20 CM. AF_03/2024</v>
          </cell>
          <cell r="D4107" t="str">
            <v>M</v>
          </cell>
          <cell r="E4107">
            <v>156.76</v>
          </cell>
        </row>
        <row r="4108">
          <cell r="B4108">
            <v>105101</v>
          </cell>
          <cell r="C4108" t="str">
            <v>VIGA DE MADEIRA ROLIÇA, EUCALIPTO OU EQUIVALENTE DA REGIÃO, DIÂMETRO DE 21 A 29 CM. AF_03/2024</v>
          </cell>
          <cell r="D4108" t="str">
            <v>M</v>
          </cell>
          <cell r="E4108">
            <v>321.68</v>
          </cell>
        </row>
        <row r="4109">
          <cell r="B4109">
            <v>105102</v>
          </cell>
          <cell r="C4109" t="str">
            <v>VIGA DE MADEIRA ROLIÇA, EUCALIPTO OU EQUIVALENTE DA REGIÃO, DIÂMETRO DE 30 A 34 CM. AF_03/2024</v>
          </cell>
          <cell r="D4109" t="str">
            <v>M</v>
          </cell>
          <cell r="E4109">
            <v>447.6</v>
          </cell>
        </row>
        <row r="4110">
          <cell r="B4110">
            <v>105080</v>
          </cell>
          <cell r="C4110" t="str">
            <v>VIGA DE MADEIRA SERRADA, MAÇARANDUBA OU EQUIVALENTE DA REGIÃO, APARELHADA, SEÇÃO RETANGULAR 6 X 12 CM. AF_03/2024</v>
          </cell>
          <cell r="D4110" t="str">
            <v>M</v>
          </cell>
          <cell r="E4110">
            <v>83.23</v>
          </cell>
        </row>
        <row r="4111">
          <cell r="B4111">
            <v>105081</v>
          </cell>
          <cell r="C4111" t="str">
            <v>VIGA DE MADEIRA SERRADA, MAÇARANDUBA OU EQUIVALENTE DA REGIÃO, APARELHADA, SEÇÃO RETANGULAR 6 X 16 CM. AF_03/2024</v>
          </cell>
          <cell r="D4111" t="str">
            <v>M</v>
          </cell>
          <cell r="E4111">
            <v>98.49</v>
          </cell>
        </row>
        <row r="4112">
          <cell r="B4112">
            <v>105091</v>
          </cell>
          <cell r="C4112" t="str">
            <v>VIGA DE MADEIRA SERRADA, MAÇARANDUBA OU EQUIVALENTE DA REGIÃO, APARELHADA, SEÇÃO RETANGULAR 7,5 X 23 CM. AF_03/2024</v>
          </cell>
          <cell r="D4112" t="str">
            <v>M</v>
          </cell>
          <cell r="E4112">
            <v>182.38</v>
          </cell>
        </row>
        <row r="4113">
          <cell r="B4113">
            <v>105089</v>
          </cell>
          <cell r="C4113" t="str">
            <v>VIGA DE MADEIRA SERRADA, MAÇARANDUBA OU EQUIVALENTE DA REGIÃO, APARELHADA, SEÇÃO RETANGULAR 8 X 30 CM. AF_03/2024</v>
          </cell>
          <cell r="D4113" t="str">
            <v>M</v>
          </cell>
          <cell r="E4113">
            <v>233.77</v>
          </cell>
        </row>
        <row r="4114">
          <cell r="B4114">
            <v>105082</v>
          </cell>
          <cell r="C4114" t="str">
            <v>VIGA DE MADEIRA SERRADA, MAÇARANDUBA OU EQUIVALENTE DA REGIÃO, NÃO APARELHADA, SEÇÃO RETANGULAR 6 X 12 CM. AF_03/2024</v>
          </cell>
          <cell r="D4114" t="str">
            <v>M</v>
          </cell>
          <cell r="E4114">
            <v>87.36</v>
          </cell>
        </row>
        <row r="4115">
          <cell r="B4115">
            <v>105083</v>
          </cell>
          <cell r="C4115" t="str">
            <v>VIGA DE MADEIRA SERRADA, MAÇARANDUBA OU EQUIVALENTE DA REGIÃO, NÃO APARELHADA, SEÇÃO RETANGULAR 6 X 16 CM. AF_03/2024</v>
          </cell>
          <cell r="D4115" t="str">
            <v>M</v>
          </cell>
          <cell r="E4115">
            <v>100.38</v>
          </cell>
        </row>
        <row r="4116">
          <cell r="B4116">
            <v>105084</v>
          </cell>
          <cell r="C4116" t="str">
            <v>VIGA DE MADEIRA SERRADA, MAÇARANDUBA OU EQUIVALENTE DA REGIÃO, NÃO APARELHADA, SEÇÃO RETANGULAR 6 X 20 CM. AF_03/2024</v>
          </cell>
          <cell r="D4116" t="str">
            <v>M</v>
          </cell>
          <cell r="E4116">
            <v>128.12</v>
          </cell>
        </row>
        <row r="4117">
          <cell r="B4117">
            <v>105086</v>
          </cell>
          <cell r="C4117" t="str">
            <v>VIGA DE MADEIRA SERRADA, MAÇARANDUBA OU EQUIVALENTE DA REGIÃO, NÃO APARELHADA, SEÇÃO RETANGULAR 6 X 25 CM. AF_03/2024</v>
          </cell>
          <cell r="D4117" t="str">
            <v>M</v>
          </cell>
          <cell r="E4117">
            <v>117.87</v>
          </cell>
        </row>
        <row r="4118">
          <cell r="B4118">
            <v>105087</v>
          </cell>
          <cell r="C4118" t="str">
            <v>VIGA DE MADEIRA SERRADA, MAÇARANDUBA OU EQUIVALENTE DA REGIÃO, NÃO APARELHADA, SEÇÃO RETANGULAR 6 X 30 CM. AF_03/2024</v>
          </cell>
          <cell r="D4118" t="str">
            <v>M</v>
          </cell>
          <cell r="E4118">
            <v>134.12</v>
          </cell>
        </row>
        <row r="4119">
          <cell r="B4119">
            <v>105088</v>
          </cell>
          <cell r="C4119" t="str">
            <v>VIGA DE MADEIRA SERRADA, MAÇARANDUBA OU EQUIVALENTE DA REGIÃO, NÃO APARELHADA, SEÇÃO RETANGULAR 6 X 40 CM. AF_03/2024</v>
          </cell>
          <cell r="D4119" t="str">
            <v>M</v>
          </cell>
          <cell r="E4119">
            <v>254.58</v>
          </cell>
        </row>
        <row r="4120">
          <cell r="B4120">
            <v>105092</v>
          </cell>
          <cell r="C4120" t="str">
            <v>VIGA DE MADEIRA SERRADA, MAÇARANDUBA OU EQUIVALENTE DA REGIÃO, NÃO APARELHADA, SEÇÃO RETANGULAR 7,5 X 23 CM. AF_03/2024</v>
          </cell>
          <cell r="D4120" t="str">
            <v>M</v>
          </cell>
          <cell r="E4120">
            <v>199.72</v>
          </cell>
        </row>
        <row r="4121">
          <cell r="B4121">
            <v>105085</v>
          </cell>
          <cell r="C4121" t="str">
            <v>VIGA DE MADEIRA SERRADA, MAÇARANDUBA OU EQUIVALENTE DA REGIÃO, NÃO APARELHADA, SEÇÃO RETANGULAR 8 X 16 CM. AF_03/2024</v>
          </cell>
          <cell r="D4121" t="str">
            <v>M</v>
          </cell>
          <cell r="E4121">
            <v>134.57</v>
          </cell>
        </row>
        <row r="4122">
          <cell r="B4122">
            <v>105093</v>
          </cell>
          <cell r="C4122" t="str">
            <v>VIGA DE MADEIRA SERRADA, MAÇARANDUBA OU EQUIVALENTE DA REGIÃO, NÃO APARELHADA, SEÇÃO RETANGULAR 8 X 30 CM. AF_03/2024</v>
          </cell>
          <cell r="D4122" t="str">
            <v>M</v>
          </cell>
          <cell r="E4122">
            <v>202.54</v>
          </cell>
        </row>
        <row r="4123">
          <cell r="B4123">
            <v>105041</v>
          </cell>
          <cell r="C4123" t="str">
            <v>VIGA DE MADEIRA SERRADA, PINUS OU EQUIVALENTE DA REGIÃO, SEÇÃO RETANGULAR 7,5 X 10 CM. AF_03/2024</v>
          </cell>
          <cell r="D4123" t="str">
            <v>M</v>
          </cell>
          <cell r="E4123">
            <v>54.45</v>
          </cell>
        </row>
        <row r="4124">
          <cell r="B4124">
            <v>105045</v>
          </cell>
          <cell r="C4124" t="str">
            <v>VIGA DE MADEIRA SERRADA, PINUS OU EQUIVALENTE DA REGIÃO, SEÇÃO RETANGULAR 7,5 X 15 CM. AF_03/2024</v>
          </cell>
          <cell r="D4124" t="str">
            <v>M</v>
          </cell>
          <cell r="E4124">
            <v>61.65</v>
          </cell>
        </row>
        <row r="4125">
          <cell r="B4125">
            <v>93961</v>
          </cell>
          <cell r="C4125" t="str">
            <v>EXECUÇÃO DE GRAMPO PARA SOLO GRAMPEADO COM COMPRIMENTO MAIOR QUE 10 M, DIÂMETRO DE 10 CM, PERFURAÇÃO COM EQUIPAMENTO MANUAL E ARMADURA COM DIÂMETRO DE 20 MM. AF_07/2024</v>
          </cell>
          <cell r="D4125" t="str">
            <v>M</v>
          </cell>
          <cell r="E4125">
            <v>251.89</v>
          </cell>
        </row>
        <row r="4126">
          <cell r="B4126">
            <v>93971</v>
          </cell>
          <cell r="C4126" t="str">
            <v>EXECUÇÃO DE GRAMPO PARA SOLO GRAMPEADO COM COMPRIMENTO MAIOR QUE 10 M, DIÂMETRO DE 7 CM, PERFURAÇÃO COM EQUIPAMENTO MANUAL E ARMADURA COM DIÂMETRO DE 20 MM. AF_07/2024</v>
          </cell>
          <cell r="D4126" t="str">
            <v>M</v>
          </cell>
          <cell r="E4126">
            <v>210.33</v>
          </cell>
        </row>
        <row r="4127">
          <cell r="B4127">
            <v>93959</v>
          </cell>
          <cell r="C4127" t="str">
            <v>EXECUÇÃO DE GRAMPO PARA SOLO GRAMPEADO COM COMPRIMENTO MAIOR QUE 6 M E MENOR OU IGUAL A 10 M, DIÂMETRO DE 10 CM, PERFURAÇÃO COM EQUIPAMENTO MANUAL E ARMADURA COM DIÂMETRO DE 20 MM. AF_07/2024</v>
          </cell>
          <cell r="D4127" t="str">
            <v>M</v>
          </cell>
          <cell r="E4127">
            <v>281.57</v>
          </cell>
        </row>
        <row r="4128">
          <cell r="B4128">
            <v>93969</v>
          </cell>
          <cell r="C4128" t="str">
            <v>EXECUÇÃO DE GRAMPO PARA SOLO GRAMPEADO COM COMPRIMENTO MAIOR QUE 6 M E MENOR OU IGUAL A 10 M, DIÂMETRO DE 7 CM, PERFURAÇÃO COM EQUIPAMENTO MANUAL E ARMADURA COM DIÂMETRO DE 20 MM. AF_07/2024</v>
          </cell>
          <cell r="D4128" t="str">
            <v>M</v>
          </cell>
          <cell r="E4128">
            <v>234.27</v>
          </cell>
        </row>
        <row r="4129">
          <cell r="B4129">
            <v>93957</v>
          </cell>
          <cell r="C4129" t="str">
            <v>EXECUÇÃO DE GRAMPO PARA SOLO GRAMPEADO COM COMPRIMENTO MENOR OU IGUAL A 6 M, DIÂMETRO DE 10 CM, PERFURAÇÃO COM EQUIPAMENTO MANUAL E ARMADURA COM DIÂMETRO DE 20 MM. AF_07/2024</v>
          </cell>
          <cell r="D4129" t="str">
            <v>M</v>
          </cell>
          <cell r="E4129">
            <v>352.29</v>
          </cell>
        </row>
        <row r="4130">
          <cell r="B4130">
            <v>93967</v>
          </cell>
          <cell r="C4130" t="str">
            <v>EXECUÇÃO DE GRAMPO PARA SOLO GRAMPEADO COM COMPRIMENTO MENOR OU IGUAL A 6 M, DIÂMETRO DE 7 CM, PERFURAÇÃO COM EQUIPAMENTO MANUAL E ARMADURA COM DIÂMETRO DE 20 MM. AF_07/2024</v>
          </cell>
          <cell r="D4130" t="str">
            <v>M</v>
          </cell>
          <cell r="E4130">
            <v>293.3</v>
          </cell>
        </row>
        <row r="4131">
          <cell r="B4131">
            <v>104878</v>
          </cell>
          <cell r="C4131" t="str">
            <v>EXECUÇÃO DE LONGARINA, PARA TIRANTES PERMANENTES, COM PERFIL METÁLICO, INCLUINDO CUNHA E SOLIDARIZAÇÃO. AF_11/2023</v>
          </cell>
          <cell r="D4131" t="str">
            <v>UN</v>
          </cell>
          <cell r="E4131">
            <v>2379.0100000000002</v>
          </cell>
        </row>
        <row r="4132">
          <cell r="B4132">
            <v>104877</v>
          </cell>
          <cell r="C4132" t="str">
            <v>EXECUÇÃO DE LONGARINA, PARA TIRANTES PROVISÓRIOS, COM PERFIL METÁLICO, INCLUINDO CUNHA E SOLIDARIZAÇÃO. AF_11/2023</v>
          </cell>
          <cell r="D4132" t="str">
            <v>UN</v>
          </cell>
          <cell r="E4132">
            <v>676.61</v>
          </cell>
        </row>
        <row r="4133">
          <cell r="B4133">
            <v>104841</v>
          </cell>
          <cell r="C4133" t="str">
            <v>EXECUÇÃO DE PERFURAÇÃO PARA TIRANTE, COMPRIMENTO MAIOR OU IGUAL A 14 M E MENOR QUE 22 M, COM DIÂMETRO DE FURO DE 100 MM EXECUTADO COM HASTE E TUBOS DE REVESTIMENTO UTILIZANDO PERFURATRIZ SOBRE ESTEIRA. AF_11/2023</v>
          </cell>
          <cell r="D4133" t="str">
            <v>M</v>
          </cell>
          <cell r="E4133">
            <v>94.46</v>
          </cell>
        </row>
        <row r="4134">
          <cell r="B4134">
            <v>104849</v>
          </cell>
          <cell r="C4134" t="str">
            <v>EXECUÇÃO DE PERFURAÇÃO PARA TIRANTE, COMPRIMENTO MAIOR OU IGUAL A 14 M E MENOR QUE 22 M, COM DIÂMETRO DE FURO DE 100 MM EXECUTADO COM HASTE UTILIZANDO PERFURATRIZ MANUAL SOBRE BASE DE MONTAGEM. AF_11/2023</v>
          </cell>
          <cell r="D4134" t="str">
            <v>M</v>
          </cell>
          <cell r="E4134">
            <v>64.45</v>
          </cell>
        </row>
        <row r="4135">
          <cell r="B4135">
            <v>104887</v>
          </cell>
          <cell r="C4135" t="str">
            <v>EXECUÇÃO DE PERFURAÇÃO PARA TIRANTE, COMPRIMENTO MAIOR OU IGUAL A 14 M E MENOR QUE 22 M, COM DIÂMETRO DE FURO DE 100 MM EXECUTADO COM HASTE UTILIZANDO PERFURATRIZ SOBRE ESTEIRA. AF_11/2023</v>
          </cell>
          <cell r="D4135" t="str">
            <v>M</v>
          </cell>
          <cell r="E4135">
            <v>47.73</v>
          </cell>
        </row>
        <row r="4136">
          <cell r="B4136">
            <v>104844</v>
          </cell>
          <cell r="C4136" t="str">
            <v>EXECUÇÃO DE PERFURAÇÃO PARA TIRANTE, COMPRIMENTO MAIOR OU IGUAL A 14 M E MENOR QUE 22 M, COM DIÂMETRO DE FURO DE 150 MM EXECUTADO COM HASTE E TUBOS DE REVESTIMENTO UTILIZANDO PERFURATRIZ SOBRE ESTEIRA. AF_11/2023</v>
          </cell>
          <cell r="D4136" t="str">
            <v>M</v>
          </cell>
          <cell r="E4136">
            <v>104.81</v>
          </cell>
        </row>
        <row r="4137">
          <cell r="B4137">
            <v>104852</v>
          </cell>
          <cell r="C4137" t="str">
            <v>EXECUÇÃO DE PERFURAÇÃO PARA TIRANTE, COMPRIMENTO MAIOR OU IGUAL A 14 M E MENOR QUE 22 M, COM DIÂMETRO DE FURO DE 150 MM EXECUTADO COM HASTE UTILIZANDO PERFURATRIZ MANUAL SOBRE BASE DE MONTAGEM. AF_11/2023</v>
          </cell>
          <cell r="D4137" t="str">
            <v>M</v>
          </cell>
          <cell r="E4137">
            <v>71.58</v>
          </cell>
        </row>
        <row r="4138">
          <cell r="B4138">
            <v>104846</v>
          </cell>
          <cell r="C4138" t="str">
            <v>EXECUÇÃO DE PERFURAÇÃO PARA TIRANTE, COMPRIMENTO MAIOR OU IGUAL A 14 M E MENOR QUE 22 M, COM DIÂMETRO DE FURO DE 200 MM EXECUTADO COM HASTE E TUBOS DE REVESTIMENTO UTILIZANDO PERFURATRIZ SOBRE ESTEIRA. AF_11/2023</v>
          </cell>
          <cell r="D4138" t="str">
            <v>M</v>
          </cell>
          <cell r="E4138">
            <v>120.21</v>
          </cell>
        </row>
        <row r="4139">
          <cell r="B4139">
            <v>104854</v>
          </cell>
          <cell r="C4139" t="str">
            <v>EXECUÇÃO DE PERFURAÇÃO PARA TIRANTE, COMPRIMENTO MAIOR OU IGUAL A 14 M E MENOR QUE 22 M, COM DIÂMETRO DE FURO DE 200 MM EXECUTADO COM HASTE UTILIZANDO PERFURATRIZ MANUAL SOBRE BASE DE MONTAGEM. AF_11/2023</v>
          </cell>
          <cell r="D4139" t="str">
            <v>M</v>
          </cell>
          <cell r="E4139">
            <v>82.16</v>
          </cell>
        </row>
        <row r="4140">
          <cell r="B4140">
            <v>104890</v>
          </cell>
          <cell r="C4140" t="str">
            <v>EXECUÇÃO DE PERFURAÇÃO PARA TIRANTE, COMPRIMENTO MAIOR OU IGUAL A 14 M E MENOR QUE 22 M, COM DIÂMETRO DE FURO DE 200 MM EXECUTADO COM HASTE UTILIZANDO PERFURATRIZ SOBRE ESTEIRA. AF_11/2023</v>
          </cell>
          <cell r="D4140" t="str">
            <v>M</v>
          </cell>
          <cell r="E4140">
            <v>55.52</v>
          </cell>
        </row>
        <row r="4141">
          <cell r="B4141">
            <v>104842</v>
          </cell>
          <cell r="C4141" t="str">
            <v>EXECUÇÃO DE PERFURAÇÃO PARA TIRANTE, COMPRIMENTO MAIOR OU IGUAL A 22 M E MENOR QUE 30 M, COM DIÂMETRO DE FURO DE 100 MM EXECUTADO COM HASTE E TUBOS DE REVESTIMENTO UTILIZANDO PERFURATRIZ SOBRE ESTEIRA. AF_11/2023</v>
          </cell>
          <cell r="D4141" t="str">
            <v>M</v>
          </cell>
          <cell r="E4141">
            <v>79.94</v>
          </cell>
        </row>
        <row r="4142">
          <cell r="B4142">
            <v>104850</v>
          </cell>
          <cell r="C4142" t="str">
            <v>EXECUÇÃO DE PERFURAÇÃO PARA TIRANTE, COMPRIMENTO MAIOR OU IGUAL A 22 M E MENOR QUE 30 M, COM DIÂMETRO DE FURO DE 100 MM EXECUTADO COM HASTE UTILIZANDO PERFURATRIZ MANUAL SOBRE BASE DE MONTAGEM. AF_11/2023</v>
          </cell>
          <cell r="D4142" t="str">
            <v>M</v>
          </cell>
          <cell r="E4142">
            <v>56.76</v>
          </cell>
        </row>
        <row r="4143">
          <cell r="B4143">
            <v>104888</v>
          </cell>
          <cell r="C4143" t="str">
            <v>EXECUÇÃO DE PERFURAÇÃO PARA TIRANTE, COMPRIMENTO MAIOR OU IGUAL A 22 M E MENOR QUE 30 M, COM DIÂMETRO DE FURO DE 100 MM EXECUTADO COM HASTE UTILIZANDO PERFURATRIZ SOBRE ESTEIRA. AF_11/2023</v>
          </cell>
          <cell r="D4143" t="str">
            <v>M</v>
          </cell>
          <cell r="E4143">
            <v>42.85</v>
          </cell>
        </row>
        <row r="4144">
          <cell r="B4144">
            <v>104879</v>
          </cell>
          <cell r="C4144" t="str">
            <v>EXECUÇÃO DE PERFURAÇÃO PARA TIRANTE, COMPRIMENTO MAIOR OU IGUAL A 22 M E MENOR QUE 30 M, COM DIÂMETRO DE FURO DE 150 MM EXECUTADO COM HASTE E TUBOS DE REVESTIMENTO UTILIZANDO PERFURATRIZ SOBRE ESTEIRA. AF_11/2023</v>
          </cell>
          <cell r="D4144" t="str">
            <v>M</v>
          </cell>
          <cell r="E4144">
            <v>88.58</v>
          </cell>
        </row>
        <row r="4145">
          <cell r="B4145">
            <v>104853</v>
          </cell>
          <cell r="C4145" t="str">
            <v>EXECUÇÃO DE PERFURAÇÃO PARA TIRANTE, COMPRIMENTO MAIOR OU IGUAL A 22 M E MENOR QUE 30 M, COM DIÂMETRO DE FURO DE 150 MM EXECUTADO COM HASTE UTILIZANDO PERFURATRIZ MANUAL SOBRE BASE DE MONTAGEM. AF_11/2023</v>
          </cell>
          <cell r="D4145" t="str">
            <v>M</v>
          </cell>
          <cell r="E4145">
            <v>62.72</v>
          </cell>
        </row>
        <row r="4146">
          <cell r="B4146">
            <v>104847</v>
          </cell>
          <cell r="C4146" t="str">
            <v>EXECUÇÃO DE PERFURAÇÃO PARA TIRANTE, COMPRIMENTO MAIOR OU IGUAL A 22 M E MENOR QUE 30 M, COM DIÂMETRO DE FURO DE 200 MM EXECUTADO COM HASTE E TUBOS DE REVESTIMENTO UTILIZANDO PERFURATRIZ SOBRE ESTEIRA. AF_11/2023</v>
          </cell>
          <cell r="D4146" t="str">
            <v>M</v>
          </cell>
          <cell r="E4146">
            <v>101.38</v>
          </cell>
        </row>
        <row r="4147">
          <cell r="B4147">
            <v>104855</v>
          </cell>
          <cell r="C4147" t="str">
            <v>EXECUÇÃO DE PERFURAÇÃO PARA TIRANTE, COMPRIMENTO MAIOR OU IGUAL A 22 M E MENOR QUE 30 M, COM DIÂMETRO DE FURO DE 200 MM EXECUTADO COM HASTE UTILIZANDO PERFURATRIZ MANUAL SOBRE BASE DE MONTAGEM. AF_11/2023</v>
          </cell>
          <cell r="D4147" t="str">
            <v>M</v>
          </cell>
          <cell r="E4147">
            <v>71.52</v>
          </cell>
        </row>
        <row r="4148">
          <cell r="B4148">
            <v>104891</v>
          </cell>
          <cell r="C4148" t="str">
            <v>EXECUÇÃO DE PERFURAÇÃO PARA TIRANTE, COMPRIMENTO MAIOR OU IGUAL A 22 M E MENOR QUE 30 M, COM DIÂMETRO DE FURO DE 200 MM EXECUTADO COM HASTE UTILIZANDO PERFURATRIZ SOBRE ESTEIRA. AF_11/2023</v>
          </cell>
          <cell r="D4148" t="str">
            <v>M</v>
          </cell>
          <cell r="E4148">
            <v>49.41</v>
          </cell>
        </row>
        <row r="4149">
          <cell r="B4149">
            <v>104892</v>
          </cell>
          <cell r="C4149" t="str">
            <v>EXECUÇÃO DE PERFURAÇÃO PARA TIRANTE, COMPRIMENTO MAIOR OU IGUAL A 6 M E MENOR QUE 14 M, COM DIÂMETRO DE FURO DE 100 MM EXECUTADO COM HASTE E TUBOS DE REVESTIMENTO UTILIZANDO PERFURATRIZ SOBRE ESTEIRA. AF_11/2023</v>
          </cell>
          <cell r="D4149" t="str">
            <v>M</v>
          </cell>
          <cell r="E4149">
            <v>118.69</v>
          </cell>
        </row>
        <row r="4150">
          <cell r="B4150">
            <v>104848</v>
          </cell>
          <cell r="C4150" t="str">
            <v>EXECUÇÃO DE PERFURAÇÃO PARA TIRANTE, COMPRIMENTO MAIOR OU IGUAL A 6 M E MENOR QUE 14 M, COM DIÂMETRO DE FURO DE 100 MM EXECUTADO COM HASTE UTILIZANDO PERFURATRIZ MANUAL SOBRE BASE DE MONTAGEM. AF_11/2023</v>
          </cell>
          <cell r="D4150" t="str">
            <v>M</v>
          </cell>
          <cell r="E4150">
            <v>75.95</v>
          </cell>
        </row>
        <row r="4151">
          <cell r="B4151">
            <v>104886</v>
          </cell>
          <cell r="C4151" t="str">
            <v>EXECUÇÃO DE PERFURAÇÃO PARA TIRANTE, COMPRIMENTO MAIOR OU IGUAL A 6 M E MENOR QUE 14 M, COM DIÂMETRO DE FURO DE 100 MM EXECUTADO COM HASTE UTILIZANDO PERFURATRIZ SOBRE ESTEIRA. AF_11/2023</v>
          </cell>
          <cell r="D4151" t="str">
            <v>M</v>
          </cell>
          <cell r="E4151">
            <v>54.98</v>
          </cell>
        </row>
        <row r="4152">
          <cell r="B4152">
            <v>104843</v>
          </cell>
          <cell r="C4152" t="str">
            <v>EXECUÇÃO DE PERFURAÇÃO PARA TIRANTE, COMPRIMENTO MAIOR OU IGUAL A 6 M E MENOR QUE 14 M, COM DIÂMETRO DE FURO DE 150 MM EXECUTADO COM HASTE E TUBOS DE REVESTIMENTO UTILIZANDO PERFURATRIZ SOBRE ESTEIRA. AF_11/2023</v>
          </cell>
          <cell r="D4152" t="str">
            <v>M</v>
          </cell>
          <cell r="E4152">
            <v>131.6</v>
          </cell>
        </row>
        <row r="4153">
          <cell r="B4153">
            <v>104851</v>
          </cell>
          <cell r="C4153" t="str">
            <v>EXECUÇÃO DE PERFURAÇÃO PARA TIRANTE, COMPRIMENTO MAIOR OU IGUAL A 6 M E MENOR QUE 14 M, COM DIÂMETRO DE FURO DE 150 MM EXECUTADO COM HASTE UTILIZANDO PERFURATRIZ MANUAL SOBRE BASE DE MONTAGEM. AF_11/2023</v>
          </cell>
          <cell r="D4153" t="str">
            <v>M</v>
          </cell>
          <cell r="E4153">
            <v>84.84</v>
          </cell>
        </row>
        <row r="4154">
          <cell r="B4154">
            <v>104845</v>
          </cell>
          <cell r="C4154" t="str">
            <v>EXECUÇÃO DE PERFURAÇÃO PARA TIRANTE, COMPRIMENTO MAIOR OU IGUAL A 6 M E MENOR QUE 14 M, COM DIÂMETRO DE FURO DE 200 MM EXECUTADO COM HASTE E TUBOS DE REVESTIMENTO UTILIZANDO PERFURATRIZ SOBRE ESTEIRA. AF_11/2023</v>
          </cell>
          <cell r="D4154" t="str">
            <v>M</v>
          </cell>
          <cell r="E4154">
            <v>150.78</v>
          </cell>
        </row>
        <row r="4155">
          <cell r="B4155">
            <v>104880</v>
          </cell>
          <cell r="C4155" t="str">
            <v>EXECUÇÃO DE PERFURAÇÃO PARA TIRANTE, COMPRIMENTO MAIOR OU IGUAL A 6 M E MENOR QUE 14 M, COM DIÂMETRO DE FURO DE 200 MM EXECUTADO COM HASTE UTILIZANDO PERFURATRIZ MANUAL SOBRE BASE DE MONTAGEM. AF_11/2023</v>
          </cell>
          <cell r="D4155" t="str">
            <v>M</v>
          </cell>
          <cell r="E4155">
            <v>98.01</v>
          </cell>
        </row>
        <row r="4156">
          <cell r="B4156">
            <v>104889</v>
          </cell>
          <cell r="C4156" t="str">
            <v>EXECUÇÃO DE PERFURAÇÃO PARA TIRANTE, COMPRIMENTO MAIOR OU IGUAL A 6 M E MENOR QUE 14 M, COM DIÂMETRO DE FURO DE 200 MM EXECUTADO COM HASTE UTILIZANDO PERFURATRIZ SOBRE ESTEIRA. AF_11/2023</v>
          </cell>
          <cell r="D4156" t="str">
            <v>M</v>
          </cell>
          <cell r="E4156">
            <v>64.64</v>
          </cell>
        </row>
        <row r="4157">
          <cell r="B4157">
            <v>95108</v>
          </cell>
          <cell r="C4157" t="str">
            <v>EXECUÇÃO DE PROTEÇÃO DA CABEÇA DO TIRANTE COM USO DE FÔRMAS METÁLICAS, 50 UTILIZAÇÕES, E CONCRETO FCK =15 MPA. AF_11/2023</v>
          </cell>
          <cell r="D4157" t="str">
            <v>UN</v>
          </cell>
          <cell r="E4157">
            <v>50.82</v>
          </cell>
        </row>
        <row r="4158">
          <cell r="B4158">
            <v>104857</v>
          </cell>
          <cell r="C4158" t="str">
            <v>INJEÇÃO DE CALDA DE CIMENTO PARA CHUMBAMENTO DE TIRANTE COM 8 CORDOALHAS DE 12,7 MM, COMPRIMENTO MAIOR OU IGUAL A 22 M E MENOR QUE 30 M, DIÂMETRO DE 100 MM, INCLUSIVE PRODUÇÃO. AF_11/2023</v>
          </cell>
          <cell r="D4158" t="str">
            <v>M</v>
          </cell>
          <cell r="E4158">
            <v>0</v>
          </cell>
        </row>
        <row r="4159">
          <cell r="B4159">
            <v>104859</v>
          </cell>
          <cell r="C4159" t="str">
            <v>INJEÇÃO DE CALDA DE CIMENTO PARA CHUMBAMENTO DE TIRANTE COM 8 CORDOALHAS DE 12,7 MM, COMPRIMENTO MAIOR OU IGUAL A 22 M E MENOR QUE 30 M, DIÂMETRO DE 150 MM, INCLUSIVE PRODUÇÃO. AF_11/2023</v>
          </cell>
          <cell r="D4159" t="str">
            <v>M</v>
          </cell>
          <cell r="E4159">
            <v>0</v>
          </cell>
        </row>
        <row r="4160">
          <cell r="B4160">
            <v>104861</v>
          </cell>
          <cell r="C4160" t="str">
            <v>INJEÇÃO DE CALDA DE CIMENTO PARA CHUMBAMENTO DE TIRANTE COM 8 CORDOALHAS DE 12,7 MM, COMPRIMENTO MAIOR OU IGUAL A 22 M E MENOR QUE 30 M, DIÂMETRO DE 200 MM, INCLUSIVE PRODUÇÃO. AF_11/2023</v>
          </cell>
          <cell r="D4160" t="str">
            <v>M</v>
          </cell>
          <cell r="E4160">
            <v>0</v>
          </cell>
        </row>
        <row r="4161">
          <cell r="B4161">
            <v>104856</v>
          </cell>
          <cell r="C4161" t="str">
            <v>INJEÇÃO DE CALDA DE CIMENTO PARA CHUMBAMENTO DE TIRANTE MONOBARRA COM ARMADURA DE 36 MM, COMPRIMENTO MAIOR OU IGUAL A 22 M E MENOR QUE 30 M, DIÂMETRO DE 100 MM, INCLUSIVE PRODUÇÃO. AF_11/2023</v>
          </cell>
          <cell r="D4161" t="str">
            <v>M</v>
          </cell>
          <cell r="E4161">
            <v>0</v>
          </cell>
        </row>
        <row r="4162">
          <cell r="B4162">
            <v>104858</v>
          </cell>
          <cell r="C4162" t="str">
            <v>INJEÇÃO DE CALDA DE CIMENTO PARA CHUMBAMENTO DE TIRANTE MONOBARRA COM ARMADURA DE 36 MM, COMPRIMENTO MAIOR OU IGUAL A 22 M E MENOR QUE 30 M, DIÂMETRO DE 150 MM, INCLUSIVE PRODUÇÃO. AF_11/2023</v>
          </cell>
          <cell r="D4162" t="str">
            <v>M</v>
          </cell>
          <cell r="E4162">
            <v>0</v>
          </cell>
        </row>
        <row r="4163">
          <cell r="B4163">
            <v>104860</v>
          </cell>
          <cell r="C4163" t="str">
            <v>INJEÇÃO DE CALDA DE CIMENTO PARA CHUMBAMENTO DE TIRANTE MONOBARRA COM ARMADURA DE 36 MM, COMPRIMENTO MAIOR OU IGUAL A 22 M E MENOR QUE 30 M, DIÂMETRO DE 200 MM, INCLUSIVE PRODUÇÃO. AF_11/2023</v>
          </cell>
          <cell r="D4163" t="str">
            <v>M</v>
          </cell>
          <cell r="E4163">
            <v>0</v>
          </cell>
        </row>
        <row r="4164">
          <cell r="B4164">
            <v>104871</v>
          </cell>
          <cell r="C4164" t="str">
            <v>INSTALAÇÃO DE TIRANTE COM 4 CORDOALHAS DE 12,7 MM, COMPRIMENTO MAIOR OU IGUAL A 14 M E MENOR QUE 22 M, INCLUSIVE MONTAGEM, INSTALAÇÃO E PROTENSÃO. AF_11/2023</v>
          </cell>
          <cell r="D4164" t="str">
            <v>M</v>
          </cell>
          <cell r="E4164">
            <v>0</v>
          </cell>
        </row>
        <row r="4165">
          <cell r="B4165">
            <v>104883</v>
          </cell>
          <cell r="C4165" t="str">
            <v>INSTALAÇÃO DE TIRANTE COM 4 CORDOALHAS DE 12,7 MM, COMPRIMENTO MAIOR OU IGUAL A 22 M E MENOR QUE 30 M, INCLUSIVE MONTAGEM, INSTALAÇÃO E PROTENSÃO. AF_11/2023</v>
          </cell>
          <cell r="D4165" t="str">
            <v>M</v>
          </cell>
          <cell r="E4165">
            <v>0</v>
          </cell>
        </row>
        <row r="4166">
          <cell r="B4166">
            <v>104865</v>
          </cell>
          <cell r="C4166" t="str">
            <v>INSTALAÇÃO DE TIRANTE COM 4 CORDOALHAS DE 12,7 MM, COMPRIMENTO MAIOR OU IGUAL A 6 M E MENOR QUE 14 M, INCLUSIVE MONTAGEM, INSTALAÇÃO E PROTENSÃO. AF_11/2023</v>
          </cell>
          <cell r="D4166" t="str">
            <v>M</v>
          </cell>
          <cell r="E4166">
            <v>0</v>
          </cell>
        </row>
        <row r="4167">
          <cell r="B4167">
            <v>104872</v>
          </cell>
          <cell r="C4167" t="str">
            <v>INSTALAÇÃO DE TIRANTE COM 6 CORDOALHAS DE 12,7 MM, COMPRIMENTO MAIOR OU IGUAL A 14 M E MENOR QUE 22 M, INCLUSIVE MONTAGEM, INSTALAÇÃO E PROTENSÃO. AF_11/2023</v>
          </cell>
          <cell r="D4167" t="str">
            <v>M</v>
          </cell>
          <cell r="E4167">
            <v>0</v>
          </cell>
        </row>
        <row r="4168">
          <cell r="B4168">
            <v>104884</v>
          </cell>
          <cell r="C4168" t="str">
            <v>INSTALAÇÃO DE TIRANTE COM 6 CORDOALHAS DE 12,7 MM, COMPRIMENTO MAIOR OU IGUAL A 22 M E MENOR QUE 30 M, INCLUSIVE MONTAGEM, INSTALAÇÃO E PROTENSÃO. AF_11/2023</v>
          </cell>
          <cell r="D4168" t="str">
            <v>M</v>
          </cell>
          <cell r="E4168">
            <v>0</v>
          </cell>
        </row>
        <row r="4169">
          <cell r="B4169">
            <v>104866</v>
          </cell>
          <cell r="C4169" t="str">
            <v>INSTALAÇÃO DE TIRANTE COM 6 CORDOALHAS DE 12,7 MM, COMPRIMENTO MAIOR OU IGUAL A 6 M E MENOR QUE 14 M, INCLUSIVE MONTAGEM, INSTALAÇÃO E PROTENSÃO. AF_11/2023</v>
          </cell>
          <cell r="D4169" t="str">
            <v>M</v>
          </cell>
          <cell r="E4169">
            <v>0</v>
          </cell>
        </row>
        <row r="4170">
          <cell r="B4170">
            <v>104873</v>
          </cell>
          <cell r="C4170" t="str">
            <v>INSTALAÇÃO DE TIRANTE COM 8 CORDOALHAS DE 12,7 MM, COMPRIMENTO MAIOR OU IGUAL A 14 M E MENOR QUE 22 M, INCLUSIVE MONTAGEM, INSTALAÇÃO E PROTENSÃO. AF_11/2023</v>
          </cell>
          <cell r="D4170" t="str">
            <v>M</v>
          </cell>
          <cell r="E4170">
            <v>0</v>
          </cell>
        </row>
        <row r="4171">
          <cell r="B4171">
            <v>104885</v>
          </cell>
          <cell r="C4171" t="str">
            <v>INSTALAÇÃO DE TIRANTE COM 8 CORDOALHAS DE 12,7 MM, COMPRIMENTO MAIOR OU IGUAL A 22 M E MENOR QUE 30 M, INCLUSIVE MONTAGEM, INSTALAÇÃO E PROTENSÃO. AF_11/2023</v>
          </cell>
          <cell r="D4171" t="str">
            <v>M</v>
          </cell>
          <cell r="E4171">
            <v>0</v>
          </cell>
        </row>
        <row r="4172">
          <cell r="B4172">
            <v>104867</v>
          </cell>
          <cell r="C4172" t="str">
            <v>INSTALAÇÃO DE TIRANTE COM 8 CORDOALHAS DE 12,7 MM, COMPRIMENTO MAIOR OU IGUAL A 6 M E MENOR QUE 14 M, INCLUSIVE MONTAGEM, INSTALAÇÃO E PROTENSÃO. AF_11/2023</v>
          </cell>
          <cell r="D4172" t="str">
            <v>M</v>
          </cell>
          <cell r="E4172">
            <v>0</v>
          </cell>
        </row>
        <row r="4173">
          <cell r="B4173">
            <v>104868</v>
          </cell>
          <cell r="C4173" t="str">
            <v>INSTALAÇÃO DE TIRANTE MONOBARRA COM ARMADURA DE 25 MM, COMPRIMENTO MAIOR OU IGUAL A 14 M E MENOR QUE 22 M, INCLUSIVE MONTAGEM, INSTALAÇÃO E PROTENSÃO. AF_11/2023</v>
          </cell>
          <cell r="D4173" t="str">
            <v>M</v>
          </cell>
          <cell r="E4173">
            <v>0</v>
          </cell>
        </row>
        <row r="4174">
          <cell r="B4174">
            <v>104874</v>
          </cell>
          <cell r="C4174" t="str">
            <v>INSTALAÇÃO DE TIRANTE MONOBARRA COM ARMADURA DE 25 MM, COMPRIMENTO MAIOR OU IGUAL A 22 M E MENOR QUE 30 M, INCLUSIVE MONTAGEM, INSTALAÇÃO E PROTENSÃO. AF_11/2023</v>
          </cell>
          <cell r="D4174" t="str">
            <v>M</v>
          </cell>
          <cell r="E4174">
            <v>0</v>
          </cell>
        </row>
        <row r="4175">
          <cell r="B4175">
            <v>104862</v>
          </cell>
          <cell r="C4175" t="str">
            <v>INSTALAÇÃO DE TIRANTE MONOBARRA COM ARMADURA DE 25 MM, COMPRIMENTO MAIOR OU IGUAL A 6 M E MENOR QUE 14 M, INCLUSIVE MONTAGEM, INSTALAÇÃO E PROTENSÃO. AF_11/2023</v>
          </cell>
          <cell r="D4175" t="str">
            <v>M</v>
          </cell>
          <cell r="E4175">
            <v>0</v>
          </cell>
        </row>
        <row r="4176">
          <cell r="B4176">
            <v>104869</v>
          </cell>
          <cell r="C4176" t="str">
            <v>INSTALAÇÃO DE TIRANTE MONOBARRA COM ARMADURA DE 32 MM, COMPRIMENTO MAIOR OU IGUAL A 14 M E MENOR QUE 22 M, INCLUSIVE MONTAGEM, INSTALAÇÃO E PROTENSÃO. AF_11/2023</v>
          </cell>
          <cell r="D4176" t="str">
            <v>M</v>
          </cell>
          <cell r="E4176">
            <v>0</v>
          </cell>
        </row>
        <row r="4177">
          <cell r="B4177">
            <v>104881</v>
          </cell>
          <cell r="C4177" t="str">
            <v>INSTALAÇÃO DE TIRANTE MONOBARRA COM ARMADURA DE 32 MM, COMPRIMENTO MAIOR OU IGUAL A 22 M E MENOR QUE 30 M, INCLUSIVE MONTAGEM, INSTALAÇÃO E PROTENSÃO. AF_11/2023</v>
          </cell>
          <cell r="D4177" t="str">
            <v>M</v>
          </cell>
          <cell r="E4177">
            <v>0</v>
          </cell>
        </row>
        <row r="4178">
          <cell r="B4178">
            <v>104863</v>
          </cell>
          <cell r="C4178" t="str">
            <v>INSTALAÇÃO DE TIRANTE MONOBARRA COM ARMADURA DE 32 MM, COMPRIMENTO MAIOR OU IGUAL A 6 M E MENOR QUE 14 M, INCLUSIVE MONTAGEM, INSTALAÇÃO E PROTENSÃO. AF_11/2023</v>
          </cell>
          <cell r="D4178" t="str">
            <v>M</v>
          </cell>
          <cell r="E4178">
            <v>0</v>
          </cell>
        </row>
        <row r="4179">
          <cell r="B4179">
            <v>104870</v>
          </cell>
          <cell r="C4179" t="str">
            <v>INSTALAÇÃO DE TIRANTE MONOBARRA COM ARMADURA DE 36 MM, COMPRIMENTO MAIOR OU IGUAL A 14 M E MENOR QUE 22 M, INCLUSIVE MONTAGEM, INSTALAÇÃO E PROTENSÃO. AF_11/2023</v>
          </cell>
          <cell r="D4179" t="str">
            <v>M</v>
          </cell>
          <cell r="E4179">
            <v>0</v>
          </cell>
        </row>
        <row r="4180">
          <cell r="B4180">
            <v>104882</v>
          </cell>
          <cell r="C4180" t="str">
            <v>INSTALAÇÃO DE TIRANTE MONOBARRA COM ARMADURA DE 36 MM, COMPRIMENTO MAIOR OU IGUAL A 22 M E MENOR QUE 30 M, INCLUSIVE MONTAGEM, INSTALAÇÃO E PROTENSÃO. AF_11/2023</v>
          </cell>
          <cell r="D4180" t="str">
            <v>M</v>
          </cell>
          <cell r="E4180">
            <v>0</v>
          </cell>
        </row>
        <row r="4181">
          <cell r="B4181">
            <v>104864</v>
          </cell>
          <cell r="C4181" t="str">
            <v>INSTALAÇÃO DE TIRANTE MONOBARRA COM ARMADURA DE 36 MM, COMPRIMENTO MAIOR OU IGUAL A 6 M E MENOR QUE 14 M, INCLUSIVE MONTAGEM, INSTALAÇÃO E PROTENSÃO. AF_11/2023</v>
          </cell>
          <cell r="D4181" t="str">
            <v>M</v>
          </cell>
          <cell r="E4181">
            <v>0</v>
          </cell>
        </row>
        <row r="4182">
          <cell r="B4182">
            <v>104876</v>
          </cell>
          <cell r="C4182" t="str">
            <v>PERFURAÇÃO DE CORTINA PRÉ-MOLDADA COM MARTELETE ROMPEDOR. AF_11/2023</v>
          </cell>
          <cell r="D4182" t="str">
            <v>UN</v>
          </cell>
          <cell r="E4182">
            <v>33.200000000000003</v>
          </cell>
        </row>
        <row r="4183">
          <cell r="B4183">
            <v>104875</v>
          </cell>
          <cell r="C4183" t="str">
            <v>PERFURAÇÃO DE PAREDE DIAFRAGMA COM COROA DIAMANTADA DE DIÂMETRO DE 102 MM. AF_11/2023</v>
          </cell>
          <cell r="D4183" t="str">
            <v>M</v>
          </cell>
          <cell r="E4183">
            <v>170.52</v>
          </cell>
        </row>
        <row r="4184">
          <cell r="B4184">
            <v>105942</v>
          </cell>
          <cell r="C4184" t="str">
            <v>REQUADRO DE VÃOS COM PLACAS DE PORCELANATO ASSENTADAS COM ARGAMASSA COLANTE. AF_03/2025</v>
          </cell>
          <cell r="D4184" t="str">
            <v>M</v>
          </cell>
          <cell r="E4184">
            <v>0</v>
          </cell>
        </row>
        <row r="4185">
          <cell r="B4185">
            <v>105943</v>
          </cell>
          <cell r="C4185" t="str">
            <v>REQUADRO DE VÃOS PLACAS DE GRANITO FIXADAS COM INSERTE METÁLICO. AF_03/2025</v>
          </cell>
          <cell r="D4185" t="str">
            <v>M</v>
          </cell>
          <cell r="E4185">
            <v>0</v>
          </cell>
        </row>
        <row r="4186">
          <cell r="B4186">
            <v>105941</v>
          </cell>
          <cell r="C4186" t="str">
            <v>REVESTIMENTO NÃO ADERIDO DE PAREDES EXTERNAS COM PLACAS DE GRANITO DE ÁREA MAIOR QUE 10000 CM2, FIXADAS COM INSERTE METÁLICO. AF_03/2025</v>
          </cell>
          <cell r="D4186" t="str">
            <v>M2</v>
          </cell>
          <cell r="E4186">
            <v>0</v>
          </cell>
        </row>
        <row r="4187">
          <cell r="B4187">
            <v>105940</v>
          </cell>
          <cell r="C4187" t="str">
            <v>REVESTIMENTO NÃO ADERIDO DE PAREDES EXTERNAS COM PLACAS DE GRANITO DE ÁREA MAIOR QUE 3025 CM2 E MENOR OU IGUAL A 10000 CM2, FIXADAS COM INSERTE METÁLICO. AF_03/2025</v>
          </cell>
          <cell r="D4187" t="str">
            <v>M2</v>
          </cell>
          <cell r="E4187">
            <v>0</v>
          </cell>
        </row>
        <row r="4188">
          <cell r="B4188">
            <v>105938</v>
          </cell>
          <cell r="C4188" t="str">
            <v>REVESTIMENTO NÃO ADERIDO DE PAREDES EXTERNAS COM PLACAS DE PORCELANATO DE ÁREA MAIOR DO QUE 2500 CM2 E MENOR OU IGUAL A 6400 CM2, FIXADAS COM INSERTE METÁLICO. AF_03/2025</v>
          </cell>
          <cell r="D4188" t="str">
            <v>M2</v>
          </cell>
          <cell r="E4188">
            <v>0</v>
          </cell>
        </row>
        <row r="4189">
          <cell r="B4189">
            <v>105939</v>
          </cell>
          <cell r="C4189" t="str">
            <v>REVESTIMENTO NÃO ADERIDO DE PAREDES EXTERNAS COM PLACAS DE PORCELANATO DE ÁREA MAIOR QUE 6400 CM2 E MENOR QUE 10000 CM2, FIXADAS COM INSERTE METÁLICO. AF_03/2025</v>
          </cell>
          <cell r="D4189" t="str">
            <v>M2</v>
          </cell>
          <cell r="E4189">
            <v>0</v>
          </cell>
        </row>
        <row r="4190">
          <cell r="B4190">
            <v>96120</v>
          </cell>
          <cell r="C4190" t="str">
            <v>ACABAMENTOS PARA FORRO (MOLDURA DE GESSO). AF_08/2023</v>
          </cell>
          <cell r="D4190" t="str">
            <v>M</v>
          </cell>
          <cell r="E4190">
            <v>3.86</v>
          </cell>
        </row>
        <row r="4191">
          <cell r="B4191">
            <v>96123</v>
          </cell>
          <cell r="C4191" t="str">
            <v>ACABAMENTOS PARA FORRO (MOLDURA EM DRYWALL, COM LARGURA DE 15 CM). AF_08/2023_PS</v>
          </cell>
          <cell r="D4191" t="str">
            <v>M</v>
          </cell>
          <cell r="E4191">
            <v>34.909999999999997</v>
          </cell>
        </row>
        <row r="4192">
          <cell r="B4192">
            <v>96122</v>
          </cell>
          <cell r="C4192" t="str">
            <v>ACABAMENTOS PARA FORRO (RODA-FORRO EM MADEIRA PINUS). AF_08/2023</v>
          </cell>
          <cell r="D4192" t="str">
            <v>M</v>
          </cell>
          <cell r="E4192">
            <v>64.52</v>
          </cell>
        </row>
        <row r="4193">
          <cell r="B4193">
            <v>96121</v>
          </cell>
          <cell r="C4193" t="str">
            <v>ACABAMENTOS PARA FORRO (RODA-FORRO EM PERFIL METÁLICO E PLÁSTICO). AF_08/2023</v>
          </cell>
          <cell r="D4193" t="str">
            <v>M</v>
          </cell>
          <cell r="E4193">
            <v>13.62</v>
          </cell>
        </row>
        <row r="4194">
          <cell r="B4194">
            <v>99054</v>
          </cell>
          <cell r="C4194" t="str">
            <v>ACABAMENTOS PARA FORRO (SANCA DE GESSO, MONTADA NA OBRA). AF_08/2023_PS</v>
          </cell>
          <cell r="D4194" t="str">
            <v>M2</v>
          </cell>
          <cell r="E4194">
            <v>78.400000000000006</v>
          </cell>
        </row>
        <row r="4195">
          <cell r="B4195">
            <v>96110</v>
          </cell>
          <cell r="C4195" t="str">
            <v>FORRO EM DRYWALL PARA AMBIENTES RESIDENCIAIS, INCLUSIVE ESTRUTURA UNIDIRECIONAL DE FIXAÇÃO. AF_08/2023_PS</v>
          </cell>
          <cell r="D4195" t="str">
            <v>M2</v>
          </cell>
          <cell r="E4195">
            <v>89.77</v>
          </cell>
        </row>
        <row r="4196">
          <cell r="B4196">
            <v>96114</v>
          </cell>
          <cell r="C4196" t="str">
            <v>FORRO EM DRYWALL, PARA AMBIENTES COMERCIAIS, INCLUSIVE ESTRUTURA BIRECIONAL DE FIXAÇÃO. AF_08/2023_PS</v>
          </cell>
          <cell r="D4196" t="str">
            <v>M2</v>
          </cell>
          <cell r="E4196">
            <v>90.3</v>
          </cell>
        </row>
        <row r="4197">
          <cell r="B4197">
            <v>104757</v>
          </cell>
          <cell r="C4197" t="str">
            <v>FORRO EM FIBRA MINERAL, PARA AMBIENTES COMERCIAIS, INCLUSIVE ESTRUTURA DE FIXAÇÃO. AF_08/2023_PS</v>
          </cell>
          <cell r="D4197" t="str">
            <v>M2</v>
          </cell>
          <cell r="E4197">
            <v>133.75</v>
          </cell>
        </row>
        <row r="4198">
          <cell r="B4198">
            <v>104756</v>
          </cell>
          <cell r="C4198" t="str">
            <v>FORRO EM MADEIRA PINUS, PARA AMBIENTES RESIDENCIAIS E COMERCIAIS, INCLUSIVE ESTRUTURA BIDIRECIONAL DE FIXAÇÃO. AF_08/2023</v>
          </cell>
          <cell r="D4198" t="str">
            <v>M2</v>
          </cell>
          <cell r="E4198">
            <v>261.58</v>
          </cell>
        </row>
        <row r="4199">
          <cell r="B4199">
            <v>96112</v>
          </cell>
          <cell r="C4199" t="str">
            <v>FORRO EM MADEIRA PINUS, PARA AMBIENTES RESIDENCIAIS, INCLUSIVE ESTRUTURA UNIDIRECIONAL DE FIXAÇÃO. AF_08/2023</v>
          </cell>
          <cell r="D4199" t="str">
            <v>M2</v>
          </cell>
          <cell r="E4199">
            <v>186.92</v>
          </cell>
        </row>
        <row r="4200">
          <cell r="B4200">
            <v>96113</v>
          </cell>
          <cell r="C4200" t="str">
            <v>FORRO EM PLACAS DE GESSO, PARA AMBIENTES COMERCIAIS. AF_08/2023_PS</v>
          </cell>
          <cell r="D4200" t="str">
            <v>M2</v>
          </cell>
          <cell r="E4200">
            <v>60.87</v>
          </cell>
        </row>
        <row r="4201">
          <cell r="B4201">
            <v>96109</v>
          </cell>
          <cell r="C4201" t="str">
            <v>FORRO EM PLACAS DE GESSO, PARA AMBIENTES RESIDENCIAIS. AF_08/2023_PS</v>
          </cell>
          <cell r="D4201" t="str">
            <v>M2</v>
          </cell>
          <cell r="E4201">
            <v>67.98</v>
          </cell>
        </row>
        <row r="4202">
          <cell r="B4202">
            <v>96116</v>
          </cell>
          <cell r="C4202" t="str">
            <v>FORRO EM RÉGUAS DE PVC, FRISADO, PARA AMBIENTES COMERCIAIS, INCLUSIVE ESTRUTURA BIDIRECIONAL DE FIXAÇÃO. AF_08/2023_PS</v>
          </cell>
          <cell r="D4202" t="str">
            <v>M2</v>
          </cell>
          <cell r="E4202">
            <v>74.3</v>
          </cell>
        </row>
        <row r="4203">
          <cell r="B4203">
            <v>96111</v>
          </cell>
          <cell r="C4203" t="str">
            <v>FORRO EM RÉGUAS DE PVC, FRISADO, PARA AMBIENTES RESIDENCIAIS, INCLUSIVE ESTRUTURA UNIDIRECIONAL DE FIXAÇÃO. AF_08/2023_PS</v>
          </cell>
          <cell r="D4203" t="str">
            <v>M2</v>
          </cell>
          <cell r="E4203">
            <v>72.12</v>
          </cell>
        </row>
        <row r="4204">
          <cell r="B4204">
            <v>96486</v>
          </cell>
          <cell r="C4204" t="str">
            <v>FORRO EM RÉGUAS DE PVC, LISO, PARA AMBIENTES COMERCIAIS, INCLUSIVE ESTRUTURA BIDIRECIONAL DE FIXAÇÃO. AF_08/2023_PS</v>
          </cell>
          <cell r="D4204" t="str">
            <v>M2</v>
          </cell>
          <cell r="E4204">
            <v>84.44</v>
          </cell>
        </row>
        <row r="4205">
          <cell r="B4205">
            <v>96485</v>
          </cell>
          <cell r="C4205" t="str">
            <v>FORRO EM RÉGUAS DE PVC, LISO, PARA AMBIENTES RESIDENCIAIS, INCLUSIVE ESTRUTURA UNIDIRECIONAL DE FIXAÇÃO. AF_08/2023_PS</v>
          </cell>
          <cell r="D4205" t="str">
            <v>M2</v>
          </cell>
          <cell r="E4205">
            <v>82.26</v>
          </cell>
        </row>
        <row r="4206">
          <cell r="B4206">
            <v>97557</v>
          </cell>
          <cell r="C4206" t="str">
            <v>FORRO METÁLICO, PARA AMBIENTES COMERCIAIS, INCLUSIVE ESTRUTURA DE FIXAÇÃO. AF_08/2023</v>
          </cell>
          <cell r="D4206" t="str">
            <v>M2</v>
          </cell>
          <cell r="E4206">
            <v>0</v>
          </cell>
        </row>
        <row r="4207">
          <cell r="B4207">
            <v>101807</v>
          </cell>
          <cell r="C4207" t="str">
            <v>CAIXA ENTERRADA DISTRIBUIDORA DE VAZÃO (SUMIDOUROS MÚLTIPLOS), RETANGULAR, EM ALVENARIA COM BLOCOS DE CONCRETO, DIMENSÕES INTERNAS: 0,60 X 0,60 X H=0,50 M. AF_12/2020</v>
          </cell>
          <cell r="D4207" t="str">
            <v>UN</v>
          </cell>
          <cell r="E4207">
            <v>643</v>
          </cell>
        </row>
        <row r="4208">
          <cell r="B4208">
            <v>101806</v>
          </cell>
          <cell r="C4208" t="str">
            <v>CAIXA ENTERRADA DISTRIBUIDORA DE VAZÃO (SUMIDOUROS MÚLTIPLOS), RETANGULAR, EM ALVENARIA COM TIJOLOS MACIÇOS, DIMENSÕES INTERNAS: 0,60 X 0,60 X H=0,50 M. AF_12/2020</v>
          </cell>
          <cell r="D4208" t="str">
            <v>UN</v>
          </cell>
          <cell r="E4208">
            <v>700.47</v>
          </cell>
        </row>
        <row r="4209">
          <cell r="B4209">
            <v>101808</v>
          </cell>
          <cell r="C4209" t="str">
            <v>CAIXA ENTERRADA DISTRIBUIDORA DE VAZÃO (SUMIDOUROS MÚLTIPLOS), RETANGULAR, EM CONCRETO PRÉ-MOLDADO, DIMENSÕES INTERNAS: 0,60 X 0,60 X H=0,50 M. AF_12/2020</v>
          </cell>
          <cell r="D4209" t="str">
            <v>UN</v>
          </cell>
          <cell r="E4209">
            <v>642.29</v>
          </cell>
        </row>
        <row r="4210">
          <cell r="B4210">
            <v>98058</v>
          </cell>
          <cell r="C4210" t="str">
            <v>FILTRO ANAERÓBIO CIRCULAR, EM CONCRETO PRÉ-MOLDADO, DIÂMETRO INTERNO = 1,10 M, ALTURA INTERNA = 1,50 M, VOLUME ÚTIL: 1140,4 L (PARA 5 CONTRIBUINTES). AF_12/2020</v>
          </cell>
          <cell r="D4210" t="str">
            <v>UN</v>
          </cell>
          <cell r="E4210">
            <v>2033.22</v>
          </cell>
        </row>
        <row r="4211">
          <cell r="B4211">
            <v>98059</v>
          </cell>
          <cell r="C4211" t="str">
            <v>FILTRO ANAERÓBIO CIRCULAR, EM CONCRETO PRÉ-MOLDADO, DIÂMETRO INTERNO = 1,88 M, ALTURA INTERNA = 1,50 M, VOLUME ÚTIL: 3331,1 L (PARA 19 CONTRIBUINTES). AF_12/2020</v>
          </cell>
          <cell r="D4211" t="str">
            <v>UN</v>
          </cell>
          <cell r="E4211">
            <v>4295.49</v>
          </cell>
        </row>
        <row r="4212">
          <cell r="B4212">
            <v>98060</v>
          </cell>
          <cell r="C4212" t="str">
            <v>FILTRO ANAERÓBIO CIRCULAR, EM CONCRETO PRÉ-MOLDADO, DIÂMETRO INTERNO = 2,38 M, ALTURA INTERNA = 1,50 M, VOLUME ÚTIL: 5338,6 L (PARA 34 CONTRIBUINTES). AF_12/2020</v>
          </cell>
          <cell r="D4212" t="str">
            <v>UN</v>
          </cell>
          <cell r="E4212">
            <v>5977.09</v>
          </cell>
        </row>
        <row r="4213">
          <cell r="B4213">
            <v>98061</v>
          </cell>
          <cell r="C4213" t="str">
            <v>FILTRO ANAERÓBIO CIRCULAR, EM CONCRETO PRÉ-MOLDADO, DIÂMETRO INTERNO = 2,88 M, ALTURA INTERNA = 1,50 M, VOLUME ÚTIL: 7817,3 L (PARA 75 CONTRIBUINTES). AF_12/2020</v>
          </cell>
          <cell r="D4213" t="str">
            <v>UN</v>
          </cell>
          <cell r="E4213">
            <v>8324.43</v>
          </cell>
        </row>
        <row r="4214">
          <cell r="B4214">
            <v>98088</v>
          </cell>
          <cell r="C4214" t="str">
            <v>FILTRO ANAERÓBIO RETANGULAR, EM ALVENARIA COM BLOCOS DE CONCRETO, DIMENSÕES INTERNAS: 0,8 X 1,2 X H=1,67 M, VOLUME ÚTIL: 1152 L (PARA 5 CONTRIBUINTES). AF_12/2020</v>
          </cell>
          <cell r="D4214" t="str">
            <v>UN</v>
          </cell>
          <cell r="E4214">
            <v>3853.88</v>
          </cell>
        </row>
        <row r="4215">
          <cell r="B4215">
            <v>98089</v>
          </cell>
          <cell r="C4215" t="str">
            <v>FILTRO ANAERÓBIO RETANGULAR, EM ALVENARIA COM BLOCOS DE CONCRETO, DIMENSÕES INTERNAS: 1,2 X 1,8 X H=1,67 M, VOLUME ÚTIL: 2592 L (PARA 13 CONTRIBUINTES). AF_12/2020</v>
          </cell>
          <cell r="D4215" t="str">
            <v>UN</v>
          </cell>
          <cell r="E4215">
            <v>6088.33</v>
          </cell>
        </row>
        <row r="4216">
          <cell r="B4216">
            <v>98090</v>
          </cell>
          <cell r="C4216" t="str">
            <v>FILTRO ANAERÓBIO RETANGULAR, EM ALVENARIA COM BLOCOS DE CONCRETO, DIMENSÕES INTERNAS: 1,4 X 3,0 X H=1,67 M, VOLUME ÚTIL: 5040 L (PARA 32 CONTRIBUINTES). AF_12/2020</v>
          </cell>
          <cell r="D4216" t="str">
            <v>UN</v>
          </cell>
          <cell r="E4216">
            <v>9552.5400000000009</v>
          </cell>
        </row>
        <row r="4217">
          <cell r="B4217">
            <v>98091</v>
          </cell>
          <cell r="C4217" t="str">
            <v>FILTRO ANAERÓBIO RETANGULAR, EM ALVENARIA COM BLOCOS DE CONCRETO, DIMENSÕES INTERNAS: 1,4 X 4,2 X H=1,67 M, VOLUME ÚTIL: 7056 L (PARA 67 CONTRIBUINTES). AF_12/2020</v>
          </cell>
          <cell r="D4217" t="str">
            <v>UN</v>
          </cell>
          <cell r="E4217">
            <v>12470.07</v>
          </cell>
        </row>
        <row r="4218">
          <cell r="B4218">
            <v>98092</v>
          </cell>
          <cell r="C4218" t="str">
            <v>FILTRO ANAERÓBIO RETANGULAR, EM ALVENARIA COM BLOCOS DE CONCRETO, DIMENSÕES INTERNAS: 1,6 X 4,6 X H=1,67 M, VOLUME ÚTIL: 8832 L (PARA 84 CONTRIBUINTES). AF_12/2020</v>
          </cell>
          <cell r="D4218" t="str">
            <v>UN</v>
          </cell>
          <cell r="E4218">
            <v>14479.4</v>
          </cell>
        </row>
        <row r="4219">
          <cell r="B4219">
            <v>98093</v>
          </cell>
          <cell r="C4219" t="str">
            <v>FILTRO ANAERÓBIO RETANGULAR, EM ALVENARIA COM BLOCOS DE CONCRETO, DIMENSÕES INTERNAS: 1,6 X 5,6 X H=1,67 M, VOLUME ÚTIL: 10752 L (PARA 103 CONTRIBUINTES). AF_12/2020</v>
          </cell>
          <cell r="D4219" t="str">
            <v>UN</v>
          </cell>
          <cell r="E4219">
            <v>17086.099999999999</v>
          </cell>
        </row>
        <row r="4220">
          <cell r="B4220">
            <v>98072</v>
          </cell>
          <cell r="C4220" t="str">
            <v>FILTRO ANAERÓBIO RETANGULAR, EM ALVENARIA COM TIJOLOS CERÂMICOS MACIÇOS, DIMENSÕES INTERNAS: 0,8 X 1,2 X H=1,67 M, VOLUME ÚTIL: 1152 L (PARA 5 CONTRIBUINTES). AF_12/2020</v>
          </cell>
          <cell r="D4220" t="str">
            <v>UN</v>
          </cell>
          <cell r="E4220">
            <v>4701.5600000000004</v>
          </cell>
        </row>
        <row r="4221">
          <cell r="B4221">
            <v>98073</v>
          </cell>
          <cell r="C4221" t="str">
            <v>FILTRO ANAERÓBIO RETANGULAR, EM ALVENARIA COM TIJOLOS CERÂMICOS MACIÇOS, DIMENSÕES INTERNAS: 1,2 X 1,8 X H=1,67 M, VOLUME ÚTIL: 2592 L (PARA 13 CONTRIBUINTES). AF_12/2020</v>
          </cell>
          <cell r="D4221" t="str">
            <v>UN</v>
          </cell>
          <cell r="E4221">
            <v>7380.28</v>
          </cell>
        </row>
        <row r="4222">
          <cell r="B4222">
            <v>98074</v>
          </cell>
          <cell r="C4222" t="str">
            <v>FILTRO ANAERÓBIO RETANGULAR, EM ALVENARIA COM TIJOLOS CERÂMICOS MACIÇOS, DIMENSÕES INTERNAS: 1,4 X 3,0 X H=1,67 M, VOLUME ÚTIL: 5040 L (PARA 32 CONTRIBUINTES). AF_12/2020</v>
          </cell>
          <cell r="D4222" t="str">
            <v>UN</v>
          </cell>
          <cell r="E4222">
            <v>11485.8</v>
          </cell>
        </row>
        <row r="4223">
          <cell r="B4223">
            <v>98075</v>
          </cell>
          <cell r="C4223" t="str">
            <v>FILTRO ANAERÓBIO RETANGULAR, EM ALVENARIA COM TIJOLOS CERÂMICOS MACIÇOS, DIMENSÕES INTERNAS: 1,4 X 4,2 X H=1,67 M, VOLUME ÚTIL: 7056 L (PARA 67 CONTRIBUINTES). AF_12/2020</v>
          </cell>
          <cell r="D4223" t="str">
            <v>UN</v>
          </cell>
          <cell r="E4223">
            <v>14946.35</v>
          </cell>
        </row>
        <row r="4224">
          <cell r="B4224">
            <v>98076</v>
          </cell>
          <cell r="C4224" t="str">
            <v>FILTRO ANAERÓBIO RETANGULAR, EM ALVENARIA COM TIJOLOS CERÂMICOS MACIÇOS, DIMENSÕES INTERNAS: 1,6 X 4,6 X H=1,67 M, VOLUME ÚTIL: 8832 L (PARA 84 CONTRIBUINTES). AF_12/2020</v>
          </cell>
          <cell r="D4224" t="str">
            <v>UN</v>
          </cell>
          <cell r="E4224">
            <v>17242.439999999999</v>
          </cell>
        </row>
        <row r="4225">
          <cell r="B4225">
            <v>98077</v>
          </cell>
          <cell r="C4225" t="str">
            <v>FILTRO ANAERÓBIO RETANGULAR, EM ALVENARIA COM TIJOLOS CERÂMICOS MACIÇOS, DIMENSÕES INTERNAS: 1,6 X 5,6 X H=1,67 M, VOLUME ÚTIL: 10752 L (PARA 103 CONTRIBUINTES). AF_12/2020</v>
          </cell>
          <cell r="D4225" t="str">
            <v>UN</v>
          </cell>
          <cell r="E4225">
            <v>20306.8</v>
          </cell>
        </row>
        <row r="4226">
          <cell r="B4226">
            <v>98062</v>
          </cell>
          <cell r="C4226" t="str">
            <v>SUMIDOURO CIRCULAR, EM CONCRETO PRÉ-MOLDADO, DIÂMETRO INTERNO = 1,88 M, ALTURA INTERNA = 2,00 M, ÁREA DE INFILTRAÇÃO: 13,1 M² (PARA 5 CONTRIBUINTES). AF_12/2020</v>
          </cell>
          <cell r="D4226" t="str">
            <v>UN</v>
          </cell>
          <cell r="E4226">
            <v>3513.55</v>
          </cell>
        </row>
        <row r="4227">
          <cell r="B4227">
            <v>98063</v>
          </cell>
          <cell r="C4227" t="str">
            <v>SUMIDOURO CIRCULAR, EM CONCRETO PRÉ-MOLDADO, DIÂMETRO INTERNO = 2,38 M, ALTURA INTERNA = 2,50 M, ÁREA DE INFILTRAÇÃO: 21,3 M² (PARA 8 CONTRIBUINTES). AF_12/2020</v>
          </cell>
          <cell r="D4227" t="str">
            <v>UN</v>
          </cell>
          <cell r="E4227">
            <v>5366.34</v>
          </cell>
        </row>
        <row r="4228">
          <cell r="B4228">
            <v>98064</v>
          </cell>
          <cell r="C4228" t="str">
            <v>SUMIDOURO CIRCULAR, EM CONCRETO PRÉ-MOLDADO, DIÂMETRO INTERNO = 2,38 M, ALTURA INTERNA = 3,0 M, ÁREA DE INFILTRAÇÃO: 25 M² (PARA 10 CONTRIBUINTES). AF_12/2020</v>
          </cell>
          <cell r="D4228" t="str">
            <v>UN</v>
          </cell>
          <cell r="E4228">
            <v>6211.42</v>
          </cell>
        </row>
        <row r="4229">
          <cell r="B4229">
            <v>98065</v>
          </cell>
          <cell r="C4229" t="str">
            <v>SUMIDOURO CIRCULAR, EM CONCRETO PRÉ-MOLDADO, DIÂMETRO INTERNO = 2,88 M, ALTURA INTERNA = 3,0 M, ÁREA DE INFILTRAÇÃO: 31,4 M² (PARA 12 CONTRIBUINTES). AF_12/2020</v>
          </cell>
          <cell r="D4229" t="str">
            <v>UN</v>
          </cell>
          <cell r="E4229">
            <v>8631.2900000000009</v>
          </cell>
        </row>
        <row r="4230">
          <cell r="B4230">
            <v>98094</v>
          </cell>
          <cell r="C4230" t="str">
            <v>SUMIDOURO RETANGULAR, EM ALVENARIA COM BLOCOS DE CONCRETO, DIMENSÕES INTERNAS: 0,8 X 1,4 X H=3,0 M, ÁREA DE INFILTRAÇÃO: 13,2 M² (PARA 5 CONTRIBUINTES). AF_12/2020</v>
          </cell>
          <cell r="D4230" t="str">
            <v>UN</v>
          </cell>
          <cell r="E4230">
            <v>3161.16</v>
          </cell>
        </row>
        <row r="4231">
          <cell r="B4231">
            <v>98099</v>
          </cell>
          <cell r="C4231" t="str">
            <v>SUMIDOURO RETANGULAR, EM ALVENARIA COM BLOCOS DE CONCRETO, DIMENSÕES INTERNAS: 1,0 X 3,0 X H=3,0 M, ÁREA DE INFILTRAÇÃO: 25 M² (PARA 10 CONTRIBUINTES). AF_12/2020</v>
          </cell>
          <cell r="D4231" t="str">
            <v>UN</v>
          </cell>
          <cell r="E4231">
            <v>5386.17</v>
          </cell>
        </row>
        <row r="4232">
          <cell r="B4232">
            <v>98100</v>
          </cell>
          <cell r="C4232" t="str">
            <v>SUMIDOURO RETANGULAR, EM ALVENARIA COM BLOCOS DE CONCRETO, DIMENSÕES INTERNAS: 1,6 X 3,4 X H=3,0 M, ÁREA DE INFILTRAÇÃO: 32,9 M² (PARA 13 CONTRIBUINTES). . AF_12/2020</v>
          </cell>
          <cell r="D4232" t="str">
            <v>UN</v>
          </cell>
          <cell r="E4232">
            <v>7057.12</v>
          </cell>
        </row>
        <row r="4233">
          <cell r="B4233">
            <v>98101</v>
          </cell>
          <cell r="C4233" t="str">
            <v>SUMIDOURO RETANGULAR, EM ALVENARIA COM BLOCOS DE CONCRETO, DIMENSÕES INTERNAS: 1,6 X 5,8 X H=3,0 M, ÁREA DE INFILTRAÇÃO: 50 M² (PARA 20 CONTRIBUINTES). . AF_12/2020</v>
          </cell>
          <cell r="D4233" t="str">
            <v>UN</v>
          </cell>
          <cell r="E4233">
            <v>10428.23</v>
          </cell>
        </row>
        <row r="4234">
          <cell r="B4234">
            <v>98078</v>
          </cell>
          <cell r="C4234" t="str">
            <v>SUMIDOURO RETANGULAR, EM ALVENARIA COM TIJOLOS CERÂMICOS MACIÇOS, DIMENSÕES INTERNAS: 0,8 X 1,4 X H=3,0 M, ÁREA DE INFILTRAÇÃO: 13,2 M² (PARA 5 CONTRIBUINTES). AF_12/2020</v>
          </cell>
          <cell r="D4234" t="str">
            <v>UN</v>
          </cell>
          <cell r="E4234">
            <v>5005.22</v>
          </cell>
        </row>
        <row r="4235">
          <cell r="B4235">
            <v>98079</v>
          </cell>
          <cell r="C4235" t="str">
            <v>SUMIDOURO RETANGULAR, EM ALVENARIA COM TIJOLOS CERÂMICOS MACIÇOS, DIMENSÕES INTERNAS: 1,0 X 3,0 X H=3,0 M, ÁREA DE INFILTRAÇÃO: 25 M² (PARA 10 CONTRIBUINTES). AF_12/2020</v>
          </cell>
          <cell r="D4235" t="str">
            <v>UN</v>
          </cell>
          <cell r="E4235">
            <v>8777.08</v>
          </cell>
        </row>
        <row r="4236">
          <cell r="B4236">
            <v>98080</v>
          </cell>
          <cell r="C4236" t="str">
            <v>SUMIDOURO RETANGULAR, EM ALVENARIA COM TIJOLOS CERÂMICOS MACIÇOS, DIMENSÕES INTERNAS: 1,6 X 3,4 X H=3,0 M, ÁREA DE INFILTRAÇÃO: 32,9 M² (PARA 13 CONTRIBUINTES). AF_12/2020</v>
          </cell>
          <cell r="D4236" t="str">
            <v>UN</v>
          </cell>
          <cell r="E4236">
            <v>11307.53</v>
          </cell>
        </row>
        <row r="4237">
          <cell r="B4237">
            <v>98081</v>
          </cell>
          <cell r="C4237" t="str">
            <v>SUMIDOURO RETANGULAR, EM ALVENARIA COM TIJOLOS CERÂMICOS MACIÇOS, DIMENSÕES INTERNAS: 1,6 X 5,8 X H=3,0 M, ÁREA DE INFILTRAÇÃO: 50 M² (PARA 20 CONTRIBUINTES). AF_12/2020</v>
          </cell>
          <cell r="D4237" t="str">
            <v>UN</v>
          </cell>
          <cell r="E4237">
            <v>16768.23</v>
          </cell>
        </row>
        <row r="4238">
          <cell r="B4238">
            <v>98052</v>
          </cell>
          <cell r="C4238" t="str">
            <v>TANQUE SÉPTICO CIRCULAR, EM CONCRETO PRÉ-MOLDADO, DIÂMETRO INTERNO = 1,10 M, ALTURA INTERNA = 2,50 M, VOLUME ÚTIL: 2138,2 L (PARA 5 CONTRIBUINTES). AF_12/2020</v>
          </cell>
          <cell r="D4238" t="str">
            <v>UN</v>
          </cell>
          <cell r="E4238">
            <v>2399.14</v>
          </cell>
        </row>
        <row r="4239">
          <cell r="B4239">
            <v>98053</v>
          </cell>
          <cell r="C4239" t="str">
            <v>TANQUE SÉPTICO CIRCULAR, EM CONCRETO PRÉ-MOLDADO, DIÂMETRO INTERNO = 1,40 M, ALTURA INTERNA = 2,50 M, VOLUME ÚTIL: 3463,6 L (PARA 13 CONTRIBUINTES). AF_12/2020</v>
          </cell>
          <cell r="D4239" t="str">
            <v>UN</v>
          </cell>
          <cell r="E4239">
            <v>3300.31</v>
          </cell>
        </row>
        <row r="4240">
          <cell r="B4240">
            <v>98054</v>
          </cell>
          <cell r="C4240" t="str">
            <v>TANQUE SÉPTICO CIRCULAR, EM CONCRETO PRÉ-MOLDADO, DIÂMETRO INTERNO = 1,88 M, ALTURA INTERNA = 2,50 M, VOLUME ÚTIL: 6245,8 L (PARA 32 CONTRIBUINTES). AF_12/2020</v>
          </cell>
          <cell r="D4240" t="str">
            <v>UN</v>
          </cell>
          <cell r="E4240">
            <v>5319.54</v>
          </cell>
        </row>
        <row r="4241">
          <cell r="B4241">
            <v>98055</v>
          </cell>
          <cell r="C4241" t="str">
            <v>TANQUE SÉPTICO CIRCULAR, EM CONCRETO PRÉ-MOLDADO, DIÂMETRO INTERNO = 2,38 M, ALTURA INTERNA = 2,50 M, VOLUME ÚTIL: 10009,8 L (PARA 69 CONTRIBUINTES). AF_12/2020</v>
          </cell>
          <cell r="D4241" t="str">
            <v>UN</v>
          </cell>
          <cell r="E4241">
            <v>7228.77</v>
          </cell>
        </row>
        <row r="4242">
          <cell r="B4242">
            <v>98056</v>
          </cell>
          <cell r="C4242" t="str">
            <v>TANQUE SÉPTICO CIRCULAR, EM CONCRETO PRÉ-MOLDADO, DIÂMETRO INTERNO = 2,38 M, ALTURA INTERNA = 3,0 M, VOLUME ÚTIL: 12234,2 L (PARA 86 CONTRIBUINTES). AF_12/2020</v>
          </cell>
          <cell r="D4242" t="str">
            <v>UN</v>
          </cell>
          <cell r="E4242">
            <v>8445.14</v>
          </cell>
        </row>
        <row r="4243">
          <cell r="B4243">
            <v>98057</v>
          </cell>
          <cell r="C4243" t="str">
            <v>TANQUE SÉPTICO CIRCULAR, EM CONCRETO PRÉ-MOLDADO, DIÂMETRO INTERNO = 2,88 M, ALTURA INTERNA = 2,50 M, VOLUME ÚTIL: 14657,4 L (PARA 105 CONTRIBUINTES). AF_12/2020</v>
          </cell>
          <cell r="D4243" t="str">
            <v>UN</v>
          </cell>
          <cell r="E4243">
            <v>10042.799999999999</v>
          </cell>
        </row>
        <row r="4244">
          <cell r="B4244">
            <v>98082</v>
          </cell>
          <cell r="C4244" t="str">
            <v>TANQUE SÉPTICO RETANGULAR, EM ALVENARIA COM BLOCOS DE CONCRETO, DIMENSÕES INTERNAS: 1,0 X 2,0 X H=1,4 M, VOLUME ÚTIL: 2000 L (PARA 5 CONTRIBUINTES). AF_12/2020</v>
          </cell>
          <cell r="D4244" t="str">
            <v>UN</v>
          </cell>
          <cell r="E4244">
            <v>4476.51</v>
          </cell>
        </row>
        <row r="4245">
          <cell r="B4245">
            <v>98083</v>
          </cell>
          <cell r="C4245" t="str">
            <v>TANQUE SÉPTICO RETANGULAR, EM ALVENARIA COM BLOCOS DE CONCRETO, DIMENSÕES INTERNAS: 1,2 X 2,4 X H=1,6 M, VOLUME ÚTIL: 3456 L (PARA 13 CONTRIBUINTES). AF_12/2020</v>
          </cell>
          <cell r="D4245" t="str">
            <v>UN</v>
          </cell>
          <cell r="E4245">
            <v>5904.4</v>
          </cell>
        </row>
        <row r="4246">
          <cell r="B4246">
            <v>98084</v>
          </cell>
          <cell r="C4246" t="str">
            <v>TANQUE SÉPTICO RETANGULAR, EM ALVENARIA COM BLOCOS DE CONCRETO, DIMENSÕES INTERNAS: 1,4 X 3,2 X H=1,8 M, VOLUME ÚTIL: 6272 L (PARA 32 CONTRIBUINTES). AF_12/2020</v>
          </cell>
          <cell r="D4246" t="str">
            <v>UN</v>
          </cell>
          <cell r="E4246">
            <v>8282.4</v>
          </cell>
        </row>
        <row r="4247">
          <cell r="B4247">
            <v>98085</v>
          </cell>
          <cell r="C4247" t="str">
            <v>TANQUE SÉPTICO RETANGULAR, EM ALVENARIA COM BLOCOS DE CONCRETO, DIMENSÕES INTERNAS: 1,6 X 4,4 X H=1,8 M, VOLUME ÚTIL: 9856 L (PARA 68 CONTRIBUINTES). AF_12/2020</v>
          </cell>
          <cell r="D4247" t="str">
            <v>UN</v>
          </cell>
          <cell r="E4247">
            <v>11246.22</v>
          </cell>
        </row>
        <row r="4248">
          <cell r="B4248">
            <v>98087</v>
          </cell>
          <cell r="C4248" t="str">
            <v>TANQUE SÉPTICO RETANGULAR, EM ALVENARIA COM BLOCOS DE CONCRETO, DIMENSÕES INTERNAS: 1,6 X 4,6 X H=2,4 M, VOLUME ÚTIL: 14720 L (PARA 105 CONTRIBUINTES). AF_12/2020</v>
          </cell>
          <cell r="D4248" t="str">
            <v>UN</v>
          </cell>
          <cell r="E4248">
            <v>13516.62</v>
          </cell>
        </row>
        <row r="4249">
          <cell r="B4249">
            <v>98086</v>
          </cell>
          <cell r="C4249" t="str">
            <v>TANQUE SÉPTICO RETANGULAR, EM ALVENARIA COM BLOCOS DE CONCRETO, DIMENSÕES INTERNAS: 1,6 X 4,8 X H=2,0 M, VOLUME ÚTIL: 12288 L (PARA 86 CONTRIBUINTES). AF_12/2020</v>
          </cell>
          <cell r="D4249" t="str">
            <v>UN</v>
          </cell>
          <cell r="E4249">
            <v>12685.56</v>
          </cell>
        </row>
        <row r="4250">
          <cell r="B4250">
            <v>98066</v>
          </cell>
          <cell r="C4250" t="str">
            <v>TANQUE SÉPTICO RETANGULAR, EM ALVENARIA COM TIJOLOS CERÂMICOS MACIÇOS, DIMENSÕES INTERNAS: 1,0 X 2,0 X H=1,4 M, VOLUME ÚTIL: 2000 L (PARA 5 CONTRIBUINTES). AF_12/2020</v>
          </cell>
          <cell r="D4250" t="str">
            <v>UN</v>
          </cell>
          <cell r="E4250">
            <v>5601.34</v>
          </cell>
        </row>
        <row r="4251">
          <cell r="B4251">
            <v>98067</v>
          </cell>
          <cell r="C4251" t="str">
            <v>TANQUE SÉPTICO RETANGULAR, EM ALVENARIA COM TIJOLOS CERÂMICOS MACIÇOS, DIMENSÕES INTERNAS: 1,2 X 2,4 X H=1,6 M, VOLUME ÚTIL: 3456 L (PARA 13 CONTRIBUINTES). AF_12/2020</v>
          </cell>
          <cell r="D4251" t="str">
            <v>UN</v>
          </cell>
          <cell r="E4251">
            <v>7466.2</v>
          </cell>
        </row>
        <row r="4252">
          <cell r="B4252">
            <v>98068</v>
          </cell>
          <cell r="C4252" t="str">
            <v>TANQUE SÉPTICO RETANGULAR, EM ALVENARIA COM TIJOLOS CERÂMICOS MACIÇOS, DIMENSÕES INTERNAS: 1,4 X 3,2 X H=1,8 M, VOLUME ÚTIL: 6272 L (PARA 32 CONTRIBUINTES). AF_12/2020</v>
          </cell>
          <cell r="D4252" t="str">
            <v>UN</v>
          </cell>
          <cell r="E4252">
            <v>10551.53</v>
          </cell>
        </row>
        <row r="4253">
          <cell r="B4253">
            <v>98069</v>
          </cell>
          <cell r="C4253" t="str">
            <v>TANQUE SÉPTICO RETANGULAR, EM ALVENARIA COM TIJOLOS CERÂMICOS MACIÇOS, DIMENSÕES INTERNAS: 1,6 X 4,4 X H=1,8 M, VOLUME ÚTIL: 9856 L (PARA 68 CONTRIBUINTES). AF_12/2020</v>
          </cell>
          <cell r="D4253" t="str">
            <v>UN</v>
          </cell>
          <cell r="E4253">
            <v>14216.75</v>
          </cell>
        </row>
        <row r="4254">
          <cell r="B4254">
            <v>98071</v>
          </cell>
          <cell r="C4254" t="str">
            <v>TANQUE SÉPTICO RETANGULAR, EM ALVENARIA COM TIJOLOS CERÂMICOS MACIÇOS, DIMENSÕES INTERNAS: 1,6 X 4,6 X H=2,4 M, VOLUME ÚTIL: 14720 L (PARA 105 CONTRIBUINTES). AF_12/2020</v>
          </cell>
          <cell r="D4254" t="str">
            <v>UN</v>
          </cell>
          <cell r="E4254">
            <v>17658.27</v>
          </cell>
        </row>
        <row r="4255">
          <cell r="B4255">
            <v>98070</v>
          </cell>
          <cell r="C4255" t="str">
            <v>TANQUE SÉPTICO RETANGULAR, EM ALVENARIA COM TIJOLOS CERÂMICOS MACIÇOS, DIMENSÕES INTERNAS: 1,6 X 4,8 X H=2,0 M, VOLUME ÚTIL: 12288 L (PARA 86 CONTRIBUINTES). AF_12/2020</v>
          </cell>
          <cell r="D4255" t="str">
            <v>UN</v>
          </cell>
          <cell r="E4255">
            <v>16225.01</v>
          </cell>
        </row>
        <row r="4256">
          <cell r="B4256">
            <v>104915</v>
          </cell>
          <cell r="C4256" t="str">
            <v>ARMAÇÃO DE BLOCO E SAPATA UTILIZANDO AÇO CA-50 DE 25 MM - MONTAGEM. AF_01/2024</v>
          </cell>
          <cell r="D4256" t="str">
            <v>KG</v>
          </cell>
          <cell r="E4256">
            <v>10.41</v>
          </cell>
        </row>
        <row r="4257">
          <cell r="B4257">
            <v>96546</v>
          </cell>
          <cell r="C4257" t="str">
            <v>ARMAÇÃO DE BLOCO UTILIZANDO AÇO CA-50 DE 10 MM - MONTAGEM. AF_01/2024</v>
          </cell>
          <cell r="D4257" t="str">
            <v>KG</v>
          </cell>
          <cell r="E4257">
            <v>16.059999999999999</v>
          </cell>
        </row>
        <row r="4258">
          <cell r="B4258">
            <v>96544</v>
          </cell>
          <cell r="C4258" t="str">
            <v>ARMAÇÃO DE BLOCO UTILIZANDO AÇO CA-50 DE 6,3 MM - MONTAGEM. AF_01/2024</v>
          </cell>
          <cell r="D4258" t="str">
            <v>KG</v>
          </cell>
          <cell r="E4258">
            <v>21.51</v>
          </cell>
        </row>
        <row r="4259">
          <cell r="B4259">
            <v>96545</v>
          </cell>
          <cell r="C4259" t="str">
            <v>ARMAÇÃO DE BLOCO UTILIZANDO AÇO CA-50 DE 8 MM - MONTAGEM. AF_01/2024</v>
          </cell>
          <cell r="D4259" t="str">
            <v>KG</v>
          </cell>
          <cell r="E4259">
            <v>18.75</v>
          </cell>
        </row>
        <row r="4260">
          <cell r="B4260">
            <v>96543</v>
          </cell>
          <cell r="C4260" t="str">
            <v>ARMAÇÃO DE BLOCO UTILIZANDO AÇO CA-60 DE 5 MM - MONTAGEM. AF_01/2024</v>
          </cell>
          <cell r="D4260" t="str">
            <v>KG</v>
          </cell>
          <cell r="E4260">
            <v>24.85</v>
          </cell>
        </row>
        <row r="4261">
          <cell r="B4261">
            <v>104922</v>
          </cell>
          <cell r="C4261" t="str">
            <v>ARMAÇÃO DE BLOCO, SAPATA ISOLADA E SAPATA CORRIDA UTILIZANDO AÇO CA-50 DE 20 MM - MONTAGEM. AF_01/2024</v>
          </cell>
          <cell r="D4261" t="str">
            <v>KG</v>
          </cell>
          <cell r="E4261">
            <v>11.86</v>
          </cell>
        </row>
        <row r="4262">
          <cell r="B4262">
            <v>104920</v>
          </cell>
          <cell r="C4262" t="str">
            <v>ARMAÇÃO DE BLOCO, SAPATA ISOLADA, VIGA BALDRAME E SAPATA CORRIDA UTILIZANDO AÇO CA-50 DE 12,5 MM - MONTAGEM. AF_01/2024</v>
          </cell>
          <cell r="D4262" t="str">
            <v>KG</v>
          </cell>
          <cell r="E4262">
            <v>11.96</v>
          </cell>
        </row>
        <row r="4263">
          <cell r="B4263">
            <v>104921</v>
          </cell>
          <cell r="C4263" t="str">
            <v>ARMAÇÃO DE BLOCO, SAPATA ISOLADA, VIGA BALDRAME E SAPATA CORRIDA UTILIZANDO AÇO CA-50 DE 16 MM - MONTAGEM. AF_01/2024</v>
          </cell>
          <cell r="D4263" t="str">
            <v>KG</v>
          </cell>
          <cell r="E4263">
            <v>11.03</v>
          </cell>
        </row>
        <row r="4264">
          <cell r="B4264">
            <v>104919</v>
          </cell>
          <cell r="C4264" t="str">
            <v>ARMAÇÃO DE SAPATA ISOLADA, VIGA BALDRAME E SAPATA CORRIDA UTILIZANDO AÇO CA-50 DE 10 MM - MONTAGEM. AF_01/2024</v>
          </cell>
          <cell r="D4264" t="str">
            <v>KG</v>
          </cell>
          <cell r="E4264">
            <v>14.22</v>
          </cell>
        </row>
        <row r="4265">
          <cell r="B4265">
            <v>104917</v>
          </cell>
          <cell r="C4265" t="str">
            <v>ARMAÇÃO DE SAPATA ISOLADA, VIGA BALDRAME E SAPATA CORRIDA UTILIZANDO AÇO CA-50 DE 6,3 MM - MONTAGEM. AF_01/2024</v>
          </cell>
          <cell r="D4265" t="str">
            <v>KG</v>
          </cell>
          <cell r="E4265">
            <v>18.05</v>
          </cell>
        </row>
        <row r="4266">
          <cell r="B4266">
            <v>104918</v>
          </cell>
          <cell r="C4266" t="str">
            <v>ARMAÇÃO DE SAPATA ISOLADA, VIGA BALDRAME E SAPATA CORRIDA UTILIZANDO AÇO CA-50 DE 8 MM - MONTAGEM. AF_01/2024</v>
          </cell>
          <cell r="D4266" t="str">
            <v>KG</v>
          </cell>
          <cell r="E4266">
            <v>16.22</v>
          </cell>
        </row>
        <row r="4267">
          <cell r="B4267">
            <v>104916</v>
          </cell>
          <cell r="C4267" t="str">
            <v>ARMAÇÃO DE SAPATA ISOLADA, VIGA BALDRAME E SAPATA CORRIDA UTILIZANDO AÇO CA-60 DE 5 MM - MONTAGEM. AF_01/2024</v>
          </cell>
          <cell r="D4267" t="str">
            <v>KG</v>
          </cell>
          <cell r="E4267">
            <v>20.260000000000002</v>
          </cell>
        </row>
        <row r="4268">
          <cell r="B4268">
            <v>96557</v>
          </cell>
          <cell r="C4268" t="str">
            <v>CONCRETAGEM DE BLOCO DE COROAMENTO OU VIGA BALDRAME, FCK 30 MPA, COM USO DE BOMBA - LANÇAMENTO, ADENSAMENTO E ACABAMENTO. AF_01/2024</v>
          </cell>
          <cell r="D4268" t="str">
            <v>M3</v>
          </cell>
          <cell r="E4268">
            <v>659.83</v>
          </cell>
        </row>
        <row r="4269">
          <cell r="B4269">
            <v>96555</v>
          </cell>
          <cell r="C4269" t="str">
            <v>CONCRETAGEM DE BLOCO DE COROAMENTO OU VIGA BALDRAME, FCK 30 MPA, COM USO DE JERICA - LANÇAMENTO, ADENSAMENTO E ACABAMENTO. AF_01/2024</v>
          </cell>
          <cell r="D4269" t="str">
            <v>M3</v>
          </cell>
          <cell r="E4269">
            <v>863.9</v>
          </cell>
        </row>
        <row r="4270">
          <cell r="B4270">
            <v>104924</v>
          </cell>
          <cell r="C4270" t="str">
            <v>CONCRETAGEM DE SAPATA CORRIDA, FCK 30 MPA, COM USO DE BOMBA - LANÇAMENTO, ADENSAMENTO E ACABAMENTO. AF_01/2024</v>
          </cell>
          <cell r="D4270" t="str">
            <v>M3</v>
          </cell>
          <cell r="E4270">
            <v>684.53</v>
          </cell>
        </row>
        <row r="4271">
          <cell r="B4271">
            <v>104923</v>
          </cell>
          <cell r="C4271" t="str">
            <v>CONCRETAGEM DE SAPATA CORRIDA, FCK 30 MPA, COM USO DE JERICA - LANÇAMENTO, ADENSAMENTO E ACABAMENTO. AF_01/2024</v>
          </cell>
          <cell r="D4271" t="str">
            <v>M3</v>
          </cell>
          <cell r="E4271">
            <v>938.7</v>
          </cell>
        </row>
        <row r="4272">
          <cell r="B4272">
            <v>96558</v>
          </cell>
          <cell r="C4272" t="str">
            <v>CONCRETAGEM DE SAPATA, FCK 30 MPA, COM USO DE BOMBA - LANÇAMENTO, ADENSAMENTO E ACABAMENTO. AF_01/2024</v>
          </cell>
          <cell r="D4272" t="str">
            <v>M3</v>
          </cell>
          <cell r="E4272">
            <v>697.44</v>
          </cell>
        </row>
        <row r="4273">
          <cell r="B4273">
            <v>96556</v>
          </cell>
          <cell r="C4273" t="str">
            <v>CONCRETAGEM DE SAPATA, FCK 30 MPA, COM USO DE JERICA - LANÇAMENTO, ADENSAMENTO E ACABAMENTO. AF_01/2024</v>
          </cell>
          <cell r="D4273" t="str">
            <v>M3</v>
          </cell>
          <cell r="E4273">
            <v>1078.3800000000001</v>
          </cell>
        </row>
        <row r="4274">
          <cell r="B4274">
            <v>96523</v>
          </cell>
          <cell r="C4274" t="str">
            <v>ESCAVAÇÃO MANUAL PARA BLOCO DE COROAMENTO OU SAPATA (INCLUINDO ESCAVAÇÃO PARA COLOCAÇÃO DE FÔRMAS). AF_01/2024</v>
          </cell>
          <cell r="D4274" t="str">
            <v>M3</v>
          </cell>
          <cell r="E4274">
            <v>137</v>
          </cell>
        </row>
        <row r="4275">
          <cell r="B4275">
            <v>96522</v>
          </cell>
          <cell r="C4275" t="str">
            <v>ESCAVAÇÃO MANUAL PARA BLOCO DE COROAMENTO OU SAPATA (SEM ESCAVAÇÃO PARA COLOCAÇÃO DE FÔRMAS). AF_01/2024</v>
          </cell>
          <cell r="D4275" t="str">
            <v>M3</v>
          </cell>
          <cell r="E4275">
            <v>207.12</v>
          </cell>
        </row>
        <row r="4276">
          <cell r="B4276">
            <v>96527</v>
          </cell>
          <cell r="C4276" t="str">
            <v>ESCAVAÇÃO MANUAL PARA VIGA BALDRAME OU SAPATA CORRIDA (INCLUINDO ESCAVAÇÃO PARA COLOCAÇÃO DE FÔRMAS). AF_01/2024</v>
          </cell>
          <cell r="D4276" t="str">
            <v>M3</v>
          </cell>
          <cell r="E4276">
            <v>150.75</v>
          </cell>
        </row>
        <row r="4277">
          <cell r="B4277">
            <v>96526</v>
          </cell>
          <cell r="C4277" t="str">
            <v>ESCAVAÇÃO MANUAL PARA VIGA BALDRAME OU SAPATA CORRIDA (SEM ESCAVAÇÃO PARA COLOCAÇÃO DE FÔRMAS). AF_01/2024</v>
          </cell>
          <cell r="D4277" t="str">
            <v>M3</v>
          </cell>
          <cell r="E4277">
            <v>296.29000000000002</v>
          </cell>
        </row>
        <row r="4278">
          <cell r="B4278">
            <v>96521</v>
          </cell>
          <cell r="C4278" t="str">
            <v>ESCAVAÇÃO MECANIZADA PARA BLOCO DE COROAMENTO OU SAPATA COM RETROESCAVADEIRA (INCLUINDO ESCAVAÇÃO PARA COLOCAÇÃO DE FÔRMAS). AF_01/2024</v>
          </cell>
          <cell r="D4278" t="str">
            <v>M3</v>
          </cell>
          <cell r="E4278">
            <v>46.4</v>
          </cell>
        </row>
        <row r="4279">
          <cell r="B4279">
            <v>96520</v>
          </cell>
          <cell r="C4279" t="str">
            <v>ESCAVAÇÃO MECANIZADA PARA BLOCO DE COROAMENTO OU SAPATA COM RETROESCAVADEIRA (SEM ESCAVAÇÃO PARA COLOCAÇÃO DE FÔRMAS). AF_01/2024</v>
          </cell>
          <cell r="D4279" t="str">
            <v>M3</v>
          </cell>
          <cell r="E4279">
            <v>114.52</v>
          </cell>
        </row>
        <row r="4280">
          <cell r="B4280">
            <v>96525</v>
          </cell>
          <cell r="C4280" t="str">
            <v>ESCAVAÇÃO MECANIZADA PARA VIGA BALDRAME OU SAPATA CORRIDA COM MINI-ESCAVADEIRA (INCLUINDO ESCAVAÇÃO PARA COLOCAÇÃO DE FÔRMAS). AF_01/2024</v>
          </cell>
          <cell r="D4280" t="str">
            <v>M3</v>
          </cell>
          <cell r="E4280">
            <v>64.97</v>
          </cell>
        </row>
        <row r="4281">
          <cell r="B4281">
            <v>96524</v>
          </cell>
          <cell r="C4281" t="str">
            <v>ESCAVAÇÃO MECANIZADA PARA VIGA BALDRAME OU SAPATA CORRIDA COM MINI-ESCAVADEIRA (SEM ESCAVAÇÃO PARA COLOCAÇÃO DE FÔRMAS). AF_01/2024</v>
          </cell>
          <cell r="D4281" t="str">
            <v>M3</v>
          </cell>
          <cell r="E4281">
            <v>200.62</v>
          </cell>
        </row>
        <row r="4282">
          <cell r="B4282">
            <v>96537</v>
          </cell>
          <cell r="C4282" t="str">
            <v>FABRICAÇÃO, MONTAGEM E DESMONTAGEM DE FÔRMA PARA BLOCO DE COROAMENTO, EM CHAPA DE MADEIRA COMPENSADA RESINADA, E=17 MM, 2 UTILIZAÇÕES. AF_01/2024</v>
          </cell>
          <cell r="D4282" t="str">
            <v>M2</v>
          </cell>
          <cell r="E4282">
            <v>213.35</v>
          </cell>
        </row>
        <row r="4283">
          <cell r="B4283">
            <v>96540</v>
          </cell>
          <cell r="C4283" t="str">
            <v>FABRICAÇÃO, MONTAGEM E DESMONTAGEM DE FÔRMA PARA BLOCO DE COROAMENTO, EM CHAPA DE MADEIRA COMPENSADA RESINADA, E=17 MM, 4 UTILIZAÇÕES. AF_01/2024</v>
          </cell>
          <cell r="D4283" t="str">
            <v>M2</v>
          </cell>
          <cell r="E4283">
            <v>158.22</v>
          </cell>
        </row>
        <row r="4284">
          <cell r="B4284">
            <v>96528</v>
          </cell>
          <cell r="C4284" t="str">
            <v>FABRICAÇÃO, MONTAGEM E DESMONTAGEM DE FÔRMA PARA BLOCO DE COROAMENTO, EM MADEIRA SERRADA, E=25 MM, 1 UTILIZAÇÃO. AF_01/2024</v>
          </cell>
          <cell r="D4284" t="str">
            <v>M2</v>
          </cell>
          <cell r="E4284">
            <v>170.72</v>
          </cell>
        </row>
        <row r="4285">
          <cell r="B4285">
            <v>96531</v>
          </cell>
          <cell r="C4285" t="str">
            <v>FABRICAÇÃO, MONTAGEM E DESMONTAGEM DE FÔRMA PARA BLOCO DE COROAMENTO, EM MADEIRA SERRADA, E=25 MM, 2 UTILIZAÇÕES. AF_01/2024</v>
          </cell>
          <cell r="D4285" t="str">
            <v>M2</v>
          </cell>
          <cell r="E4285">
            <v>121.33</v>
          </cell>
        </row>
        <row r="4286">
          <cell r="B4286">
            <v>96534</v>
          </cell>
          <cell r="C4286" t="str">
            <v>FABRICAÇÃO, MONTAGEM E DESMONTAGEM DE FÔRMA PARA BLOCO DE COROAMENTO, EM MADEIRA SERRADA, E=25 MM, 4 UTILIZAÇÕES. AF_01/2024</v>
          </cell>
          <cell r="D4286" t="str">
            <v>M2</v>
          </cell>
          <cell r="E4286">
            <v>95.63</v>
          </cell>
        </row>
        <row r="4287">
          <cell r="B4287">
            <v>104928</v>
          </cell>
          <cell r="C4287" t="str">
            <v>FABRICAÇÃO, MONTAGEM E DESMONTAGEM DE FÔRMA PARA SAPATA CORRIDA, EM CHAPA DE MADEIRA COMPENSADA RESINADA, E=17 MM, 2 UTILIZAÇÕES. AF_01/2024</v>
          </cell>
          <cell r="D4287" t="str">
            <v>M2</v>
          </cell>
          <cell r="E4287">
            <v>177.42</v>
          </cell>
        </row>
        <row r="4288">
          <cell r="B4288">
            <v>104929</v>
          </cell>
          <cell r="C4288" t="str">
            <v>FABRICAÇÃO, MONTAGEM E DESMONTAGEM DE FÔRMA PARA SAPATA CORRIDA, EM CHAPA DE MADEIRA COMPENSADA RESINADA, E=17 MM, 4 UTILIZAÇÕES. AF_01/2024</v>
          </cell>
          <cell r="D4288" t="str">
            <v>M2</v>
          </cell>
          <cell r="E4288">
            <v>110.74</v>
          </cell>
        </row>
        <row r="4289">
          <cell r="B4289">
            <v>104925</v>
          </cell>
          <cell r="C4289" t="str">
            <v>FABRICAÇÃO, MONTAGEM E DESMONTAGEM DE FÔRMA PARA SAPATA CORRIDA, EM MADEIRA SERRADA, E=25 MM, 1 UTILIZAÇÃO. AF_01/2024</v>
          </cell>
          <cell r="D4289" t="str">
            <v>M2</v>
          </cell>
          <cell r="E4289">
            <v>171.54</v>
          </cell>
        </row>
        <row r="4290">
          <cell r="B4290">
            <v>104926</v>
          </cell>
          <cell r="C4290" t="str">
            <v>FABRICAÇÃO, MONTAGEM E DESMONTAGEM DE FÔRMA PARA SAPATA CORRIDA, EM MADEIRA SERRADA, E=25 MM, 2 UTILIZAÇÕES. AF_01/2024</v>
          </cell>
          <cell r="D4290" t="str">
            <v>M2</v>
          </cell>
          <cell r="E4290">
            <v>115.81</v>
          </cell>
        </row>
        <row r="4291">
          <cell r="B4291">
            <v>104927</v>
          </cell>
          <cell r="C4291" t="str">
            <v>FABRICAÇÃO, MONTAGEM E DESMONTAGEM DE FÔRMA PARA SAPATA CORRIDA, EM MADEIRA SERRADA, E=25 MM, 4 UTILIZAÇÕES. AF_01/2024</v>
          </cell>
          <cell r="D4291" t="str">
            <v>M2</v>
          </cell>
          <cell r="E4291">
            <v>86.83</v>
          </cell>
        </row>
        <row r="4292">
          <cell r="B4292">
            <v>96538</v>
          </cell>
          <cell r="C4292" t="str">
            <v>FABRICAÇÃO, MONTAGEM E DESMONTAGEM DE FÔRMA PARA SAPATA, EM CHAPA DE MADEIRA COMPENSADA RESINADA, E=17 MM, 2 UTILIZAÇÕES. AF_01/2024</v>
          </cell>
          <cell r="D4292" t="str">
            <v>M2</v>
          </cell>
          <cell r="E4292">
            <v>301.54000000000002</v>
          </cell>
        </row>
        <row r="4293">
          <cell r="B4293">
            <v>96541</v>
          </cell>
          <cell r="C4293" t="str">
            <v>FABRICAÇÃO, MONTAGEM E DESMONTAGEM DE FÔRMA PARA SAPATA, EM CHAPA DE MADEIRA COMPENSADA RESINADA, E=17 MM, 4 UTILIZAÇÕES. AF_01/2024</v>
          </cell>
          <cell r="D4293" t="str">
            <v>M2</v>
          </cell>
          <cell r="E4293">
            <v>229.63</v>
          </cell>
        </row>
        <row r="4294">
          <cell r="B4294">
            <v>96529</v>
          </cell>
          <cell r="C4294" t="str">
            <v>FABRICAÇÃO, MONTAGEM E DESMONTAGEM DE FÔRMA PARA SAPATA, EM MADEIRA SERRADA, E=25 MM, 1 UTILIZAÇÃO. AF_01/2024</v>
          </cell>
          <cell r="D4294" t="str">
            <v>M2</v>
          </cell>
          <cell r="E4294">
            <v>303.43</v>
          </cell>
        </row>
        <row r="4295">
          <cell r="B4295">
            <v>96532</v>
          </cell>
          <cell r="C4295" t="str">
            <v>FABRICAÇÃO, MONTAGEM E DESMONTAGEM DE FÔRMA PARA SAPATA, EM MADEIRA SERRADA, E=25 MM, 2 UTILIZAÇÕES. AF_01/2024</v>
          </cell>
          <cell r="D4295" t="str">
            <v>M2</v>
          </cell>
          <cell r="E4295">
            <v>214.77</v>
          </cell>
        </row>
        <row r="4296">
          <cell r="B4296">
            <v>96535</v>
          </cell>
          <cell r="C4296" t="str">
            <v>FABRICAÇÃO, MONTAGEM E DESMONTAGEM DE FÔRMA PARA SAPATA, EM MADEIRA SERRADA, E=25 MM, 4 UTILIZAÇÕES. AF_01/2024</v>
          </cell>
          <cell r="D4296" t="str">
            <v>M2</v>
          </cell>
          <cell r="E4296">
            <v>168.64</v>
          </cell>
        </row>
        <row r="4297">
          <cell r="B4297">
            <v>96539</v>
          </cell>
          <cell r="C4297" t="str">
            <v>FABRICAÇÃO, MONTAGEM E DESMONTAGEM DE FÔRMA PARA VIGA BALDRAME, EM CHAPA DE MADEIRA COMPENSADA RESINADA, E=17 MM, 2 UTILIZAÇÕES. AF_01/2024</v>
          </cell>
          <cell r="D4297" t="str">
            <v>M2</v>
          </cell>
          <cell r="E4297">
            <v>154.74</v>
          </cell>
        </row>
        <row r="4298">
          <cell r="B4298">
            <v>96542</v>
          </cell>
          <cell r="C4298" t="str">
            <v>FABRICAÇÃO, MONTAGEM E DESMONTAGEM DE FÔRMA PARA VIGA BALDRAME, EM CHAPA DE MADEIRA COMPENSADA RESINADA, E=17 MM, 4 UTILIZAÇÕES. AF_01/2024</v>
          </cell>
          <cell r="D4298" t="str">
            <v>M2</v>
          </cell>
          <cell r="E4298">
            <v>120.61</v>
          </cell>
        </row>
        <row r="4299">
          <cell r="B4299">
            <v>96530</v>
          </cell>
          <cell r="C4299" t="str">
            <v>FABRICAÇÃO, MONTAGEM E DESMONTAGEM DE FÔRMA PARA VIGA BALDRAME, EM MADEIRA SERRADA, E=25 MM, 1 UTILIZAÇÃO. AF_01/2024</v>
          </cell>
          <cell r="D4299" t="str">
            <v>M2</v>
          </cell>
          <cell r="E4299">
            <v>154.53</v>
          </cell>
        </row>
        <row r="4300">
          <cell r="B4300">
            <v>96533</v>
          </cell>
          <cell r="C4300" t="str">
            <v>FABRICAÇÃO, MONTAGEM E DESMONTAGEM DE FÔRMA PARA VIGA BALDRAME, EM MADEIRA SERRADA, E=25 MM, 2 UTILIZAÇÕES. AF_01/2024</v>
          </cell>
          <cell r="D4300" t="str">
            <v>M2</v>
          </cell>
          <cell r="E4300">
            <v>106.7</v>
          </cell>
        </row>
        <row r="4301">
          <cell r="B4301">
            <v>96536</v>
          </cell>
          <cell r="C4301" t="str">
            <v>FABRICAÇÃO, MONTAGEM E DESMONTAGEM DE FÔRMA PARA VIGA BALDRAME, EM MADEIRA SERRADA, E=25 MM, 4 UTILIZAÇÕES. AF_01/2024</v>
          </cell>
          <cell r="D4301" t="str">
            <v>M2</v>
          </cell>
          <cell r="E4301">
            <v>81.77</v>
          </cell>
        </row>
        <row r="4302">
          <cell r="B4302">
            <v>105518</v>
          </cell>
          <cell r="C4302" t="str">
            <v>MONTAGEM E DESMONTAGEM DE FÔRMA PARA ESTRUTURA CIRCULAR, COM INSTALAÇÃO EXCLUSIVAMENTE NA FACE INTERNA DA ESTRUTURA, COM AUXÍLIO DE GUINDASTE. AF_07/2024</v>
          </cell>
          <cell r="D4302" t="str">
            <v>M2</v>
          </cell>
          <cell r="E4302">
            <v>0</v>
          </cell>
        </row>
        <row r="4303">
          <cell r="B4303">
            <v>105517</v>
          </cell>
          <cell r="C4303" t="str">
            <v>MONTAGEM E DESMONTAGEM DE FÔRMA PARA ESTRUTURA CIRCULAR, COM INSTALAÇÃO EXCLUSIVAMENTE NA FACE INTERNA DA ESTRUTURA, SEM AUXÍLIO DE GUINDASTE. AF_07/2024</v>
          </cell>
          <cell r="D4303" t="str">
            <v>M2</v>
          </cell>
          <cell r="E4303">
            <v>0</v>
          </cell>
        </row>
        <row r="4304">
          <cell r="B4304">
            <v>105520</v>
          </cell>
          <cell r="C4304" t="str">
            <v>MONTAGEM E DESMONTAGEM DE FÔRMA PARA ESTRUTURA CIRCULAR, COM INSTALAÇÃO NA FACE INTERNA E EXTERNA DA EXTRUTURA, COM AUXÍLIO DE GUINDASTE. AF_07/2024</v>
          </cell>
          <cell r="D4304" t="str">
            <v>M2</v>
          </cell>
          <cell r="E4304">
            <v>0</v>
          </cell>
        </row>
        <row r="4305">
          <cell r="B4305">
            <v>105519</v>
          </cell>
          <cell r="C4305" t="str">
            <v>MONTAGEM E DESMONTAGEM DE FÔRMA PARA ESTRUTURA CIRCULAR, COM INSTALAÇÃO NA FACE INTERNA E EXTERNA DA EXTRUTURA, SEM AUXÍLIO DE GUINDASTE. AF_07/2024</v>
          </cell>
          <cell r="D4305" t="str">
            <v>M2</v>
          </cell>
          <cell r="E4305">
            <v>0</v>
          </cell>
        </row>
        <row r="4306">
          <cell r="B4306">
            <v>101793</v>
          </cell>
          <cell r="C4306" t="str">
            <v>ESCORAMENTO DE FÔRMAS DE LAJE EM MADEIRA NÃO APARELHADA, PÉ-DIREITO DUPLO, INCLUSO TRAVAMENTO, 4 UTILIZAÇÕES. AF_09/2020</v>
          </cell>
          <cell r="D4306" t="str">
            <v>M3</v>
          </cell>
          <cell r="E4306">
            <v>29.57</v>
          </cell>
        </row>
        <row r="4307">
          <cell r="B4307">
            <v>101792</v>
          </cell>
          <cell r="C4307" t="str">
            <v>ESCORAMENTO DE FÔRMAS DE LAJE EM MADEIRA NÃO APARELHADA, PÉ-DIREITO SIMPLES, INCLUSO TRAVAMENTO, 4 UTILIZAÇÕES. AF_09/2020</v>
          </cell>
          <cell r="D4307" t="str">
            <v>M3</v>
          </cell>
          <cell r="E4307">
            <v>20.75</v>
          </cell>
        </row>
        <row r="4308">
          <cell r="B4308">
            <v>92272</v>
          </cell>
          <cell r="C4308" t="str">
            <v>FABRICAÇÃO DE ESCORAS DE VIGA DO TIPO GARFO, EM MADEIRA. AF_09/2020</v>
          </cell>
          <cell r="D4308" t="str">
            <v>M</v>
          </cell>
          <cell r="E4308">
            <v>36.409999999999997</v>
          </cell>
        </row>
        <row r="4309">
          <cell r="B4309">
            <v>101791</v>
          </cell>
          <cell r="C4309" t="str">
            <v>FABRICAÇÃO DE ESCORAS DO TIPO PONTALETE, EM MADEIRA, PARA PÉ-DIREITO DUPLO. AF_09/2020</v>
          </cell>
          <cell r="D4309" t="str">
            <v>M</v>
          </cell>
          <cell r="E4309">
            <v>23.75</v>
          </cell>
        </row>
        <row r="4310">
          <cell r="B4310">
            <v>92273</v>
          </cell>
          <cell r="C4310" t="str">
            <v>FABRICAÇÃO DE ESCORAS DO TIPO PONTALETE, EM MADEIRA, PARA PÉ-DIREITO SIMPLES. AF_09/2020</v>
          </cell>
          <cell r="D4310" t="str">
            <v>M</v>
          </cell>
          <cell r="E4310">
            <v>15.38</v>
          </cell>
        </row>
        <row r="4311">
          <cell r="B4311">
            <v>92268</v>
          </cell>
          <cell r="C4311" t="str">
            <v>FABRICAÇÃO DE FÔRMA PARA LAJES, EM CHAPA DE MADEIRA COMPENSADA PLASTIFICADA, E = 18 MM. AF_09/2020</v>
          </cell>
          <cell r="D4311" t="str">
            <v>M2</v>
          </cell>
          <cell r="E4311">
            <v>86.5</v>
          </cell>
        </row>
        <row r="4312">
          <cell r="B4312">
            <v>92267</v>
          </cell>
          <cell r="C4312" t="str">
            <v>FABRICAÇÃO DE FÔRMA PARA LAJES, EM CHAPA DE MADEIRA COMPENSADA RESINADA, E = 17 MM. AF_09/2020</v>
          </cell>
          <cell r="D4312" t="str">
            <v>M2</v>
          </cell>
          <cell r="E4312">
            <v>51.64</v>
          </cell>
        </row>
        <row r="4313">
          <cell r="B4313">
            <v>92271</v>
          </cell>
          <cell r="C4313" t="str">
            <v>FABRICAÇÃO DE FÔRMA PARA LAJES, EM MADEIRA SERRADA, E=25 MM. AF_09/2020</v>
          </cell>
          <cell r="D4313" t="str">
            <v>M2</v>
          </cell>
          <cell r="E4313">
            <v>166.07</v>
          </cell>
        </row>
        <row r="4314">
          <cell r="B4314">
            <v>92264</v>
          </cell>
          <cell r="C4314" t="str">
            <v>FABRICAÇÃO DE FÔRMA PARA PILARES E ESTRUTURAS SIMILARES, EM CHAPA DE MADEIRA COMPENSADA PLASTIFICADA, E = 18 MM. AF_09/2020</v>
          </cell>
          <cell r="D4314" t="str">
            <v>M2</v>
          </cell>
          <cell r="E4314">
            <v>218.19</v>
          </cell>
        </row>
        <row r="4315">
          <cell r="B4315">
            <v>92263</v>
          </cell>
          <cell r="C4315" t="str">
            <v>FABRICAÇÃO DE FÔRMA PARA PILARES E ESTRUTURAS SIMILARES, EM CHAPA DE MADEIRA COMPENSADA RESINADA, E = 17 MM. AF_09/2020</v>
          </cell>
          <cell r="D4315" t="str">
            <v>M2</v>
          </cell>
          <cell r="E4315">
            <v>173.84</v>
          </cell>
        </row>
        <row r="4316">
          <cell r="B4316">
            <v>92269</v>
          </cell>
          <cell r="C4316" t="str">
            <v>FABRICAÇÃO DE FÔRMA PARA PILARES E ESTRUTURAS SIMILARES, EM MADEIRA SERRADA, E=25 MM. AF_09/2020</v>
          </cell>
          <cell r="D4316" t="str">
            <v>M2</v>
          </cell>
          <cell r="E4316">
            <v>127.82</v>
          </cell>
        </row>
        <row r="4317">
          <cell r="B4317">
            <v>92270</v>
          </cell>
          <cell r="C4317" t="str">
            <v>FABRICAÇÃO DE FÔRMA PARA VIGAS, COM MADEIRA SERRADA, E = 25 MM. AF_09/2020</v>
          </cell>
          <cell r="D4317" t="str">
            <v>M2</v>
          </cell>
          <cell r="E4317">
            <v>251.38</v>
          </cell>
        </row>
        <row r="4318">
          <cell r="B4318">
            <v>92266</v>
          </cell>
          <cell r="C4318" t="str">
            <v>FABRICAÇÃO DE FÔRMA PARA VIGAS, EM CHAPA DE MADEIRA COMPENSADA PLASTIFICADA, E = 18 MM. AF_09/2020</v>
          </cell>
          <cell r="D4318" t="str">
            <v>M2</v>
          </cell>
          <cell r="E4318">
            <v>167.66</v>
          </cell>
        </row>
        <row r="4319">
          <cell r="B4319">
            <v>92265</v>
          </cell>
          <cell r="C4319" t="str">
            <v>FABRICAÇÃO DE FÔRMA PARA VIGAS, EM CHAPA DE MADEIRA COMPENSADA RESINADA, E = 17 MM. AF_09/2020</v>
          </cell>
          <cell r="D4319" t="str">
            <v>M2</v>
          </cell>
          <cell r="E4319">
            <v>129.61000000000001</v>
          </cell>
        </row>
        <row r="4320">
          <cell r="B4320">
            <v>92524</v>
          </cell>
          <cell r="C4320" t="str">
            <v>MONTAGEM E DESMONTAGEM DE FÔRMA DE LAJE MACIÇA, PÉ-DIREITO DUPLO, EM CHAPA DE MADEIRA COMPENSADA PLASTIFICADA, 10 UTILIZAÇÕES. AF_09/2020</v>
          </cell>
          <cell r="D4320" t="str">
            <v>M2</v>
          </cell>
          <cell r="E4320">
            <v>93.8</v>
          </cell>
        </row>
        <row r="4321">
          <cell r="B4321">
            <v>92528</v>
          </cell>
          <cell r="C4321" t="str">
            <v>MONTAGEM E DESMONTAGEM DE FÔRMA DE LAJE MACIÇA, PÉ-DIREITO DUPLO, EM CHAPA DE MADEIRA COMPENSADA PLASTIFICADA, 12 UTILIZAÇÕES. AF_09/2020</v>
          </cell>
          <cell r="D4321" t="str">
            <v>M2</v>
          </cell>
          <cell r="E4321">
            <v>89.59</v>
          </cell>
        </row>
        <row r="4322">
          <cell r="B4322">
            <v>92532</v>
          </cell>
          <cell r="C4322" t="str">
            <v>MONTAGEM E DESMONTAGEM DE FÔRMA DE LAJE MACIÇA, PÉ-DIREITO DUPLO, EM CHAPA DE MADEIRA COMPENSADA PLASTIFICADA, 14 UTILIZAÇÕES. AF_09/2020</v>
          </cell>
          <cell r="D4322" t="str">
            <v>M2</v>
          </cell>
          <cell r="E4322">
            <v>85.91</v>
          </cell>
        </row>
        <row r="4323">
          <cell r="B4323">
            <v>92536</v>
          </cell>
          <cell r="C4323" t="str">
            <v>MONTAGEM E DESMONTAGEM DE FÔRMA DE LAJE MACIÇA, PÉ-DIREITO DUPLO, EM CHAPA DE MADEIRA COMPENSADA PLASTIFICADA, 18 UTILIZAÇÕES. AF_09/2020</v>
          </cell>
          <cell r="D4323" t="str">
            <v>M2</v>
          </cell>
          <cell r="E4323">
            <v>78.92</v>
          </cell>
        </row>
        <row r="4324">
          <cell r="B4324">
            <v>92508</v>
          </cell>
          <cell r="C4324" t="str">
            <v>MONTAGEM E DESMONTAGEM DE FÔRMA DE LAJE MACIÇA, PÉ-DIREITO DUPLO, EM CHAPA DE MADEIRA COMPENSADA RESINADA, 2 UTILIZAÇÕES. AF_09/2020</v>
          </cell>
          <cell r="D4324" t="str">
            <v>M2</v>
          </cell>
          <cell r="E4324">
            <v>126.44</v>
          </cell>
        </row>
        <row r="4325">
          <cell r="B4325">
            <v>92512</v>
          </cell>
          <cell r="C4325" t="str">
            <v>MONTAGEM E DESMONTAGEM DE FÔRMA DE LAJE MACIÇA, PÉ-DIREITO DUPLO, EM CHAPA DE MADEIRA COMPENSADA RESINADA, 4 UTILIZAÇÕES. AF_09/2020</v>
          </cell>
          <cell r="D4325" t="str">
            <v>M2</v>
          </cell>
          <cell r="E4325">
            <v>110.19</v>
          </cell>
        </row>
        <row r="4326">
          <cell r="B4326">
            <v>92515</v>
          </cell>
          <cell r="C4326" t="str">
            <v>MONTAGEM E DESMONTAGEM DE FÔRMA DE LAJE MACIÇA, PÉ-DIREITO DUPLO, EM CHAPA DE MADEIRA COMPENSADA RESINADA, 6 UTILIZAÇÕES. AF_09/2020</v>
          </cell>
          <cell r="D4326" t="str">
            <v>M2</v>
          </cell>
          <cell r="E4326">
            <v>101.47</v>
          </cell>
        </row>
        <row r="4327">
          <cell r="B4327">
            <v>92520</v>
          </cell>
          <cell r="C4327" t="str">
            <v>MONTAGEM E DESMONTAGEM DE FÔRMA DE LAJE MACIÇA, PÉ-DIREITO DUPLO, EM CHAPA DE MADEIRA COMPENSADA RESINADA, 8 UTILIZAÇÕES. AF_09/2020</v>
          </cell>
          <cell r="D4327" t="str">
            <v>M2</v>
          </cell>
          <cell r="E4327">
            <v>95.38</v>
          </cell>
        </row>
        <row r="4328">
          <cell r="B4328">
            <v>92526</v>
          </cell>
          <cell r="C4328" t="str">
            <v>MONTAGEM E DESMONTAGEM DE FÔRMA DE LAJE MACIÇA, PÉ-DIREITO SIMPLES, EM CHAPA DE MADEIRA COMPENSADA PLASTIFICADA, 10 UTILIZAÇÕES. AF_09/2020</v>
          </cell>
          <cell r="D4328" t="str">
            <v>M2</v>
          </cell>
          <cell r="E4328">
            <v>50.21</v>
          </cell>
        </row>
        <row r="4329">
          <cell r="B4329">
            <v>92530</v>
          </cell>
          <cell r="C4329" t="str">
            <v>MONTAGEM E DESMONTAGEM DE FÔRMA DE LAJE MACIÇA, PÉ-DIREITO SIMPLES, EM CHAPA DE MADEIRA COMPENSADA PLASTIFICADA, 12 UTILIZAÇÕES. AF_09/2020</v>
          </cell>
          <cell r="D4329" t="str">
            <v>M2</v>
          </cell>
          <cell r="E4329">
            <v>47.27</v>
          </cell>
        </row>
        <row r="4330">
          <cell r="B4330">
            <v>92534</v>
          </cell>
          <cell r="C4330" t="str">
            <v>MONTAGEM E DESMONTAGEM DE FÔRMA DE LAJE MACIÇA, PÉ-DIREITO SIMPLES, EM CHAPA DE MADEIRA COMPENSADA PLASTIFICADA, 14 UTILIZAÇÕES. AF_09/2020</v>
          </cell>
          <cell r="D4330" t="str">
            <v>M2</v>
          </cell>
          <cell r="E4330">
            <v>44.75</v>
          </cell>
        </row>
        <row r="4331">
          <cell r="B4331">
            <v>92538</v>
          </cell>
          <cell r="C4331" t="str">
            <v>MONTAGEM E DESMONTAGEM DE FÔRMA DE LAJE MACIÇA, PÉ-DIREITO SIMPLES, EM CHAPA DE MADEIRA COMPENSADA PLASTIFICADA, 18 UTILIZAÇÕES. AF_09/2020</v>
          </cell>
          <cell r="D4331" t="str">
            <v>M2</v>
          </cell>
          <cell r="E4331">
            <v>39.79</v>
          </cell>
        </row>
        <row r="4332">
          <cell r="B4332">
            <v>103760</v>
          </cell>
          <cell r="C4332" t="str">
            <v>MONTAGEM E DESMONTAGEM DE FÔRMA DE LAJE MACIÇA, PÉ-DIREITO SIMPLES, EM CHAPA DE MADEIRA COMPENSADA RESINADA E CIMBRAMENTO DE MADEIRA, 2 UTILIZAÇÕES. AF_03/2022</v>
          </cell>
          <cell r="D4332" t="str">
            <v>M2</v>
          </cell>
          <cell r="E4332">
            <v>150.56</v>
          </cell>
        </row>
        <row r="4333">
          <cell r="B4333">
            <v>103761</v>
          </cell>
          <cell r="C4333" t="str">
            <v>MONTAGEM E DESMONTAGEM DE FÔRMA DE LAJE MACIÇA, PÉ-DIREITO SIMPLES, EM CHAPA DE MADEIRA COMPENSADA RESINADA E CIMBRAMENTO DE MADEIRA, 4 UTILIZAÇÕES. AF_03/2022</v>
          </cell>
          <cell r="D4333" t="str">
            <v>M2</v>
          </cell>
          <cell r="E4333">
            <v>100.74</v>
          </cell>
        </row>
        <row r="4334">
          <cell r="B4334">
            <v>103762</v>
          </cell>
          <cell r="C4334" t="str">
            <v>MONTAGEM E DESMONTAGEM DE FÔRMA DE LAJE MACIÇA, PÉ-DIREITO SIMPLES, EM CHAPA DE MADEIRA COMPENSADA RESINADA E CIMBRAMENTO DE MADEIRA, 6 UTILIZAÇÕES. AF_03/2022</v>
          </cell>
          <cell r="D4334" t="str">
            <v>M2</v>
          </cell>
          <cell r="E4334">
            <v>86.75</v>
          </cell>
        </row>
        <row r="4335">
          <cell r="B4335">
            <v>103763</v>
          </cell>
          <cell r="C4335" t="str">
            <v>MONTAGEM E DESMONTAGEM DE FÔRMA DE LAJE MACIÇA, PÉ-DIREITO SIMPLES, EM CHAPA DE MADEIRA COMPENSADA RESINADA E CIMBRAMENTO DE MADEIRA, 8 UTILIZAÇÕES. AF_03/2022</v>
          </cell>
          <cell r="D4335" t="str">
            <v>M2</v>
          </cell>
          <cell r="E4335">
            <v>76.37</v>
          </cell>
        </row>
        <row r="4336">
          <cell r="B4336">
            <v>92510</v>
          </cell>
          <cell r="C4336" t="str">
            <v>MONTAGEM E DESMONTAGEM DE FÔRMA DE LAJE MACIÇA, PÉ-DIREITO SIMPLES, EM CHAPA DE MADEIRA COMPENSADA RESINADA, 2 UTILIZAÇÕES. AF_09/2020</v>
          </cell>
          <cell r="D4336" t="str">
            <v>M2</v>
          </cell>
          <cell r="E4336">
            <v>76.709999999999994</v>
          </cell>
        </row>
        <row r="4337">
          <cell r="B4337">
            <v>92514</v>
          </cell>
          <cell r="C4337" t="str">
            <v>MONTAGEM E DESMONTAGEM DE FÔRMA DE LAJE MACIÇA, PÉ-DIREITO SIMPLES, EM CHAPA DE MADEIRA COMPENSADA RESINADA, 4 UTILIZAÇÕES. AF_09/2020</v>
          </cell>
          <cell r="D4337" t="str">
            <v>M2</v>
          </cell>
          <cell r="E4337">
            <v>62.14</v>
          </cell>
        </row>
        <row r="4338">
          <cell r="B4338">
            <v>92518</v>
          </cell>
          <cell r="C4338" t="str">
            <v>MONTAGEM E DESMONTAGEM DE FÔRMA DE LAJE MACIÇA, PÉ-DIREITO SIMPLES, EM CHAPA DE MADEIRA COMPENSADA RESINADA, 6 UTILIZAÇÕES. AF_09/2020</v>
          </cell>
          <cell r="D4338" t="str">
            <v>M2</v>
          </cell>
          <cell r="E4338">
            <v>55.03</v>
          </cell>
        </row>
        <row r="4339">
          <cell r="B4339">
            <v>92522</v>
          </cell>
          <cell r="C4339" t="str">
            <v>MONTAGEM E DESMONTAGEM DE FÔRMA DE LAJE MACIÇA, PÉ-DIREITO SIMPLES, EM CHAPA DE MADEIRA COMPENSADA RESINADA, 8 UTILIZAÇÕES. AF_09/2020</v>
          </cell>
          <cell r="D4339" t="str">
            <v>M2</v>
          </cell>
          <cell r="E4339">
            <v>50.4</v>
          </cell>
        </row>
        <row r="4340">
          <cell r="B4340">
            <v>92482</v>
          </cell>
          <cell r="C4340" t="str">
            <v>MONTAGEM E DESMONTAGEM DE FÔRMA DE LAJE MACIÇA, PÉ-DIREITO SIMPLES, EM MADEIRA SERRADA, 1 UTILIZAÇÃO. AF_09/2020</v>
          </cell>
          <cell r="D4340" t="str">
            <v>M2</v>
          </cell>
          <cell r="E4340">
            <v>485.37</v>
          </cell>
        </row>
        <row r="4341">
          <cell r="B4341">
            <v>92484</v>
          </cell>
          <cell r="C4341" t="str">
            <v>MONTAGEM E DESMONTAGEM DE FÔRMA DE LAJE MACIÇA, PÉ-DIREITO SIMPLES, EM MADEIRA SERRADA, 2 UTILIZAÇÕES. AF_09/2020</v>
          </cell>
          <cell r="D4341" t="str">
            <v>M2</v>
          </cell>
          <cell r="E4341">
            <v>330.84</v>
          </cell>
        </row>
        <row r="4342">
          <cell r="B4342">
            <v>92486</v>
          </cell>
          <cell r="C4342" t="str">
            <v>MONTAGEM E DESMONTAGEM DE FÔRMA DE LAJE MACIÇA, PÉ-DIREITO SIMPLES, EM MADEIRA SERRADA, 4 UTILIZAÇÕES. AF_09/2020</v>
          </cell>
          <cell r="D4342" t="str">
            <v>M2</v>
          </cell>
          <cell r="E4342">
            <v>233.07</v>
          </cell>
        </row>
        <row r="4343">
          <cell r="B4343">
            <v>92492</v>
          </cell>
          <cell r="C4343" t="str">
            <v>MONTAGEM E DESMONTAGEM DE FÔRMA DE LAJE NERVURADA COM CUBETA E ASSOALHO, PÉ-DIREITO DUPLO, EM CHAPA DE MADEIRA COMPENSADA RESINADA, 10 UTILIZAÇÕES. AF_09/2020</v>
          </cell>
          <cell r="D4343" t="str">
            <v>M2</v>
          </cell>
          <cell r="E4343">
            <v>129.83000000000001</v>
          </cell>
        </row>
        <row r="4344">
          <cell r="B4344">
            <v>92496</v>
          </cell>
          <cell r="C4344" t="str">
            <v>MONTAGEM E DESMONTAGEM DE FÔRMA DE LAJE NERVURADA COM CUBETA E ASSOALHO, PÉ-DIREITO DUPLO, EM CHAPA DE MADEIRA COMPENSADA RESINADA, 12 UTILIZAÇÕES. AF_09/2020</v>
          </cell>
          <cell r="D4344" t="str">
            <v>M2</v>
          </cell>
          <cell r="E4344">
            <v>123.7</v>
          </cell>
        </row>
        <row r="4345">
          <cell r="B4345">
            <v>92500</v>
          </cell>
          <cell r="C4345" t="str">
            <v>MONTAGEM E DESMONTAGEM DE FÔRMA DE LAJE NERVURADA COM CUBETA E ASSOALHO, PÉ-DIREITO DUPLO, EM CHAPA DE MADEIRA COMPENSADA RESINADA, 14 UTILIZAÇÕES. AF_09/2020</v>
          </cell>
          <cell r="D4345" t="str">
            <v>M2</v>
          </cell>
          <cell r="E4345">
            <v>118.56</v>
          </cell>
        </row>
        <row r="4346">
          <cell r="B4346">
            <v>92504</v>
          </cell>
          <cell r="C4346" t="str">
            <v>MONTAGEM E DESMONTAGEM DE FÔRMA DE LAJE NERVURADA COM CUBETA E ASSOALHO, PÉ-DIREITO DUPLO, EM CHAPA DE MADEIRA COMPENSADA RESINADA, 18 UTILIZAÇÕES. AF_09/2020</v>
          </cell>
          <cell r="D4346" t="str">
            <v>M2</v>
          </cell>
          <cell r="E4346">
            <v>109.27</v>
          </cell>
        </row>
        <row r="4347">
          <cell r="B4347">
            <v>92488</v>
          </cell>
          <cell r="C4347" t="str">
            <v>MONTAGEM E DESMONTAGEM DE FÔRMA DE LAJE NERVURADA COM CUBETA E ASSOALHO, PÉ-DIREITO DUPLO, EM CHAPA DE MADEIRA COMPENSADA RESINADA, 8 UTILIZAÇÕES. AF_09/2020</v>
          </cell>
          <cell r="D4347" t="str">
            <v>M2</v>
          </cell>
          <cell r="E4347">
            <v>137.03</v>
          </cell>
        </row>
        <row r="4348">
          <cell r="B4348">
            <v>92494</v>
          </cell>
          <cell r="C4348" t="str">
            <v>MONTAGEM E DESMONTAGEM DE FÔRMA DE LAJE NERVURADA COM CUBETA E ASSOALHO, PÉ-DIREITO SIMPLES, EM CHAPA DE MADEIRA COMPENSADA RESINADA, 10 UTILIZAÇÕES. AF_09/2020</v>
          </cell>
          <cell r="D4348" t="str">
            <v>M2</v>
          </cell>
          <cell r="E4348">
            <v>84.4</v>
          </cell>
        </row>
        <row r="4349">
          <cell r="B4349">
            <v>92498</v>
          </cell>
          <cell r="C4349" t="str">
            <v>MONTAGEM E DESMONTAGEM DE FÔRMA DE LAJE NERVURADA COM CUBETA E ASSOALHO, PÉ-DIREITO SIMPLES, EM CHAPA DE MADEIRA COMPENSADA RESINADA, 12 UTILIZAÇÕES. AF_09/2020</v>
          </cell>
          <cell r="D4349" t="str">
            <v>M2</v>
          </cell>
          <cell r="E4349">
            <v>79.599999999999994</v>
          </cell>
        </row>
        <row r="4350">
          <cell r="B4350">
            <v>92502</v>
          </cell>
          <cell r="C4350" t="str">
            <v>MONTAGEM E DESMONTAGEM DE FÔRMA DE LAJE NERVURADA COM CUBETA E ASSOALHO, PÉ-DIREITO SIMPLES, EM CHAPA DE MADEIRA COMPENSADA RESINADA, 14 UTILIZAÇÕES. AF_09/2020</v>
          </cell>
          <cell r="D4350" t="str">
            <v>M2</v>
          </cell>
          <cell r="E4350">
            <v>75.77</v>
          </cell>
        </row>
        <row r="4351">
          <cell r="B4351">
            <v>92506</v>
          </cell>
          <cell r="C4351" t="str">
            <v>MONTAGEM E DESMONTAGEM DE FÔRMA DE LAJE NERVURADA COM CUBETA E ASSOALHO, PÉ-DIREITO SIMPLES, EM CHAPA DE MADEIRA COMPENSADA RESINADA, 18 UTILIZAÇÕES. AF_09/2020</v>
          </cell>
          <cell r="D4351" t="str">
            <v>M2</v>
          </cell>
          <cell r="E4351">
            <v>68.760000000000005</v>
          </cell>
        </row>
        <row r="4352">
          <cell r="B4352">
            <v>92490</v>
          </cell>
          <cell r="C4352" t="str">
            <v>MONTAGEM E DESMONTAGEM DE FÔRMA DE LAJE NERVURADA COM CUBETA E ASSOALHO, PÉ-DIREITO SIMPLES, EM CHAPA DE MADEIRA COMPENSADA RESINADA, 8 UTILIZAÇÕES. AF_09/2020</v>
          </cell>
          <cell r="D4352" t="str">
            <v>M2</v>
          </cell>
          <cell r="E4352">
            <v>90.02</v>
          </cell>
        </row>
        <row r="4353">
          <cell r="B4353">
            <v>92433</v>
          </cell>
          <cell r="C4353" t="str">
            <v>MONTAGEM E DESMONTAGEM DE FÔRMA DE PILARES RETANGULARES E ESTRUTURAS SIMILARES, PÉ-DIREITO DUPLO, EM CHAPA DE MADEIRA COMPENSADA PLASTIFICADA, 10 UTILIZAÇÕES. AF_09/2020</v>
          </cell>
          <cell r="D4353" t="str">
            <v>M2</v>
          </cell>
          <cell r="E4353">
            <v>93.64</v>
          </cell>
        </row>
        <row r="4354">
          <cell r="B4354">
            <v>92437</v>
          </cell>
          <cell r="C4354" t="str">
            <v>MONTAGEM E DESMONTAGEM DE FÔRMA DE PILARES RETANGULARES E ESTRUTURAS SIMILARES, PÉ-DIREITO DUPLO, EM CHAPA DE MADEIRA COMPENSADA PLASTIFICADA, 12 UTILIZAÇÕES. AF_09/2020</v>
          </cell>
          <cell r="D4354" t="str">
            <v>M2</v>
          </cell>
          <cell r="E4354">
            <v>89.55</v>
          </cell>
        </row>
        <row r="4355">
          <cell r="B4355">
            <v>92441</v>
          </cell>
          <cell r="C4355" t="str">
            <v>MONTAGEM E DESMONTAGEM DE FÔRMA DE PILARES RETANGULARES E ESTRUTURAS SIMILARES, PÉ-DIREITO DUPLO, EM CHAPA DE MADEIRA COMPENSADA PLASTIFICADA, 14 UTILIZAÇÕES. AF_09/2020</v>
          </cell>
          <cell r="D4355" t="str">
            <v>M2</v>
          </cell>
          <cell r="E4355">
            <v>86.61</v>
          </cell>
        </row>
        <row r="4356">
          <cell r="B4356">
            <v>92445</v>
          </cell>
          <cell r="C4356" t="str">
            <v>MONTAGEM E DESMONTAGEM DE FÔRMA DE PILARES RETANGULARES E ESTRUTURAS SIMILARES, PÉ-DIREITO DUPLO, EM CHAPA DE MADEIRA COMPENSADA PLASTIFICADA, 18 UTILIZAÇÕES. AF_09/2020</v>
          </cell>
          <cell r="D4356" t="str">
            <v>M2</v>
          </cell>
          <cell r="E4356">
            <v>80.81</v>
          </cell>
        </row>
        <row r="4357">
          <cell r="B4357">
            <v>92417</v>
          </cell>
          <cell r="C4357" t="str">
            <v>MONTAGEM E DESMONTAGEM DE FÔRMA DE PILARES RETANGULARES E ESTRUTURAS SIMILARES, PÉ-DIREITO DUPLO, EM CHAPA DE MADEIRA COMPENSADA RESINADA, 2 UTILIZAÇÕES. AF_09/2020</v>
          </cell>
          <cell r="D4357" t="str">
            <v>M2</v>
          </cell>
          <cell r="E4357">
            <v>196.83</v>
          </cell>
        </row>
        <row r="4358">
          <cell r="B4358">
            <v>92421</v>
          </cell>
          <cell r="C4358" t="str">
            <v>MONTAGEM E DESMONTAGEM DE FÔRMA DE PILARES RETANGULARES E ESTRUTURAS SIMILARES, PÉ-DIREITO DUPLO, EM CHAPA DE MADEIRA COMPENSADA RESINADA, 4 UTILIZAÇÕES. AF_09/2020</v>
          </cell>
          <cell r="D4358" t="str">
            <v>M2</v>
          </cell>
          <cell r="E4358">
            <v>131.79</v>
          </cell>
        </row>
        <row r="4359">
          <cell r="B4359">
            <v>92425</v>
          </cell>
          <cell r="C4359" t="str">
            <v>MONTAGEM E DESMONTAGEM DE FÔRMA DE PILARES RETANGULARES E ESTRUTURAS SIMILARES, PÉ-DIREITO DUPLO, EM CHAPA DE MADEIRA COMPENSADA RESINADA, 6 UTILIZAÇÕES. AF_09/2020</v>
          </cell>
          <cell r="D4359" t="str">
            <v>M2</v>
          </cell>
          <cell r="E4359">
            <v>110.27</v>
          </cell>
        </row>
        <row r="4360">
          <cell r="B4360">
            <v>92429</v>
          </cell>
          <cell r="C4360" t="str">
            <v>MONTAGEM E DESMONTAGEM DE FÔRMA DE PILARES RETANGULARES E ESTRUTURAS SIMILARES, PÉ-DIREITO DUPLO, EM CHAPA DE MADEIRA COMPENSADA RESINADA, 8 UTILIZAÇÕES. AF_09/2020</v>
          </cell>
          <cell r="D4360" t="str">
            <v>M2</v>
          </cell>
          <cell r="E4360">
            <v>99.42</v>
          </cell>
        </row>
        <row r="4361">
          <cell r="B4361">
            <v>92431</v>
          </cell>
          <cell r="C4361" t="str">
            <v>MONTAGEM E DESMONTAGEM DE FÔRMA DE PILARES RETANGULARES E ESTRUTURAS SIMILARES, PÉ-DIREITO SIMPLES, EM CHAPA DE MADEIRA COMPENSADA PLASTIFICADA, 10 UTILIZAÇÕES. AF_09/2020</v>
          </cell>
          <cell r="D4361" t="str">
            <v>M2</v>
          </cell>
          <cell r="E4361">
            <v>74.22</v>
          </cell>
        </row>
        <row r="4362">
          <cell r="B4362">
            <v>92435</v>
          </cell>
          <cell r="C4362" t="str">
            <v>MONTAGEM E DESMONTAGEM DE FÔRMA DE PILARES RETANGULARES E ESTRUTURAS SIMILARES, PÉ-DIREITO SIMPLES, EM CHAPA DE MADEIRA COMPENSADA PLASTIFICADA, 12 UTILIZAÇÕES. AF_09/2020</v>
          </cell>
          <cell r="D4362" t="str">
            <v>M2</v>
          </cell>
          <cell r="E4362">
            <v>70.790000000000006</v>
          </cell>
        </row>
        <row r="4363">
          <cell r="B4363">
            <v>92439</v>
          </cell>
          <cell r="C4363" t="str">
            <v>MONTAGEM E DESMONTAGEM DE FÔRMA DE PILARES RETANGULARES E ESTRUTURAS SIMILARES, PÉ-DIREITO SIMPLES, EM CHAPA DE MADEIRA COMPENSADA PLASTIFICADA, 14 UTILIZAÇÕES. AF_09/2020</v>
          </cell>
          <cell r="D4363" t="str">
            <v>M2</v>
          </cell>
          <cell r="E4363">
            <v>68.31</v>
          </cell>
        </row>
        <row r="4364">
          <cell r="B4364">
            <v>92443</v>
          </cell>
          <cell r="C4364" t="str">
            <v>MONTAGEM E DESMONTAGEM DE FÔRMA DE PILARES RETANGULARES E ESTRUTURAS SIMILARES, PÉ-DIREITO SIMPLES, EM CHAPA DE MADEIRA COMPENSADA PLASTIFICADA, 18 UTILIZAÇÕES. AF_09/2020</v>
          </cell>
          <cell r="D4364" t="str">
            <v>M2</v>
          </cell>
          <cell r="E4364">
            <v>63.17</v>
          </cell>
        </row>
        <row r="4365">
          <cell r="B4365">
            <v>92415</v>
          </cell>
          <cell r="C4365" t="str">
            <v>MONTAGEM E DESMONTAGEM DE FÔRMA DE PILARES RETANGULARES E ESTRUTURAS SIMILARES, PÉ-DIREITO SIMPLES, EM CHAPA DE MADEIRA COMPENSADA RESINADA, 2 UTILIZAÇÕES. AF_09/2020</v>
          </cell>
          <cell r="D4365" t="str">
            <v>M2</v>
          </cell>
          <cell r="E4365">
            <v>163.72999999999999</v>
          </cell>
        </row>
        <row r="4366">
          <cell r="B4366">
            <v>92419</v>
          </cell>
          <cell r="C4366" t="str">
            <v>MONTAGEM E DESMONTAGEM DE FÔRMA DE PILARES RETANGULARES E ESTRUTURAS SIMILARES, PÉ-DIREITO SIMPLES, EM CHAPA DE MADEIRA COMPENSADA RESINADA, 4 UTILIZAÇÕES. AF_09/2020</v>
          </cell>
          <cell r="D4366" t="str">
            <v>M2</v>
          </cell>
          <cell r="E4366">
            <v>106.41</v>
          </cell>
        </row>
        <row r="4367">
          <cell r="B4367">
            <v>92423</v>
          </cell>
          <cell r="C4367" t="str">
            <v>MONTAGEM E DESMONTAGEM DE FÔRMA DE PILARES RETANGULARES E ESTRUTURAS SIMILARES, PÉ-DIREITO SIMPLES, EM CHAPA DE MADEIRA COMPENSADA RESINADA, 6 UTILIZAÇÕES. AF_09/2020</v>
          </cell>
          <cell r="D4367" t="str">
            <v>M2</v>
          </cell>
          <cell r="E4367">
            <v>88.2</v>
          </cell>
        </row>
        <row r="4368">
          <cell r="B4368">
            <v>92427</v>
          </cell>
          <cell r="C4368" t="str">
            <v>MONTAGEM E DESMONTAGEM DE FÔRMA DE PILARES RETANGULARES E ESTRUTURAS SIMILARES, PÉ-DIREITO SIMPLES, EM CHAPA DE MADEIRA COMPENSADA RESINADA, 8 UTILIZAÇÕES. AF_09/2020</v>
          </cell>
          <cell r="D4368" t="str">
            <v>M2</v>
          </cell>
          <cell r="E4368">
            <v>78.98</v>
          </cell>
        </row>
        <row r="4369">
          <cell r="B4369">
            <v>92409</v>
          </cell>
          <cell r="C4369" t="str">
            <v>MONTAGEM E DESMONTAGEM DE FÔRMA DE PILARES RETANGULARES E ESTRUTURAS SIMILARES, PÉ-DIREITO SIMPLES, EM MADEIRA SERRADA, 1 UTILIZAÇÃO. AF_09/2020</v>
          </cell>
          <cell r="D4369" t="str">
            <v>M2</v>
          </cell>
          <cell r="E4369">
            <v>268.54000000000002</v>
          </cell>
        </row>
        <row r="4370">
          <cell r="B4370">
            <v>92411</v>
          </cell>
          <cell r="C4370" t="str">
            <v>MONTAGEM E DESMONTAGEM DE FÔRMA DE PILARES RETANGULARES E ESTRUTURAS SIMILARES, PÉ-DIREITO SIMPLES, EM MADEIRA SERRADA, 2 UTILIZAÇÕES. AF_09/2020</v>
          </cell>
          <cell r="D4370" t="str">
            <v>M2</v>
          </cell>
          <cell r="E4370">
            <v>189.77</v>
          </cell>
        </row>
        <row r="4371">
          <cell r="B4371">
            <v>92413</v>
          </cell>
          <cell r="C4371" t="str">
            <v>MONTAGEM E DESMONTAGEM DE FÔRMA DE PILARES RETANGULARES E ESTRUTURAS SIMILARES, PÉ-DIREITO SIMPLES, EM MADEIRA SERRADA, 4 UTILIZAÇÕES. AF_09/2020</v>
          </cell>
          <cell r="D4371" t="str">
            <v>M2</v>
          </cell>
          <cell r="E4371">
            <v>129.15</v>
          </cell>
        </row>
        <row r="4372">
          <cell r="B4372">
            <v>92465</v>
          </cell>
          <cell r="C4372" t="str">
            <v>MONTAGEM E DESMONTAGEM DE FÔRMA DE VIGA, ESCORAMENTO COM GARFO DE MADEIRA, PÉ-DIREITO DUPLO, EM CHAPA DE MADEIRA PLASTIFICADA, 10 UTILIZAÇÕES. AF_09/2020</v>
          </cell>
          <cell r="D4372" t="str">
            <v>M2</v>
          </cell>
          <cell r="E4372">
            <v>173.48</v>
          </cell>
        </row>
        <row r="4373">
          <cell r="B4373">
            <v>92469</v>
          </cell>
          <cell r="C4373" t="str">
            <v>MONTAGEM E DESMONTAGEM DE FÔRMA DE VIGA, ESCORAMENTO COM GARFO DE MADEIRA, PÉ-DIREITO DUPLO, EM CHAPA DE MADEIRA PLASTIFICADA, 12 UTILIZAÇÕES. AF_09/2020</v>
          </cell>
          <cell r="D4373" t="str">
            <v>M2</v>
          </cell>
          <cell r="E4373">
            <v>158.65</v>
          </cell>
        </row>
        <row r="4374">
          <cell r="B4374">
            <v>92473</v>
          </cell>
          <cell r="C4374" t="str">
            <v>MONTAGEM E DESMONTAGEM DE FÔRMA DE VIGA, ESCORAMENTO COM GARFO DE MADEIRA, PÉ-DIREITO DUPLO, EM CHAPA DE MADEIRA PLASTIFICADA, 14 UTILIZAÇÕES. AF_09/2020</v>
          </cell>
          <cell r="D4374" t="str">
            <v>M2</v>
          </cell>
          <cell r="E4374">
            <v>146.51</v>
          </cell>
        </row>
        <row r="4375">
          <cell r="B4375">
            <v>92477</v>
          </cell>
          <cell r="C4375" t="str">
            <v>MONTAGEM E DESMONTAGEM DE FÔRMA DE VIGA, ESCORAMENTO COM GARFO DE MADEIRA, PÉ-DIREITO DUPLO, EM CHAPA DE MADEIRA PLASTIFICADA, 18 UTILIZAÇÕES. AF_09/2020</v>
          </cell>
          <cell r="D4375" t="str">
            <v>M2</v>
          </cell>
          <cell r="E4375">
            <v>120.97</v>
          </cell>
        </row>
        <row r="4376">
          <cell r="B4376">
            <v>92449</v>
          </cell>
          <cell r="C4376" t="str">
            <v>MONTAGEM E DESMONTAGEM DE FÔRMA DE VIGA, ESCORAMENTO COM GARFO DE MADEIRA, PÉ-DIREITO DUPLO, EM CHAPA DE MADEIRA RESINADA, 2 UTILIZAÇÕES. AF_09/2020</v>
          </cell>
          <cell r="D4376" t="str">
            <v>M2</v>
          </cell>
          <cell r="E4376">
            <v>310.33999999999997</v>
          </cell>
        </row>
        <row r="4377">
          <cell r="B4377">
            <v>92453</v>
          </cell>
          <cell r="C4377" t="str">
            <v>MONTAGEM E DESMONTAGEM DE FÔRMA DE VIGA, ESCORAMENTO COM GARFO DE MADEIRA, PÉ-DIREITO DUPLO, EM CHAPA DE MADEIRA RESINADA, 4 UTILIZAÇÕES. AF_09/2020</v>
          </cell>
          <cell r="D4377" t="str">
            <v>M2</v>
          </cell>
          <cell r="E4377">
            <v>264.51</v>
          </cell>
        </row>
        <row r="4378">
          <cell r="B4378">
            <v>92457</v>
          </cell>
          <cell r="C4378" t="str">
            <v>MONTAGEM E DESMONTAGEM DE FÔRMA DE VIGA, ESCORAMENTO COM GARFO DE MADEIRA, PÉ-DIREITO DUPLO, EM CHAPA DE MADEIRA RESINADA, 6 UTILIZAÇÕES. AF_09/2020</v>
          </cell>
          <cell r="D4378" t="str">
            <v>M2</v>
          </cell>
          <cell r="E4378">
            <v>231.09</v>
          </cell>
        </row>
        <row r="4379">
          <cell r="B4379">
            <v>92461</v>
          </cell>
          <cell r="C4379" t="str">
            <v>MONTAGEM E DESMONTAGEM DE FÔRMA DE VIGA, ESCORAMENTO COM GARFO DE MADEIRA, PÉ-DIREITO DUPLO, EM CHAPA DE MADEIRA RESINADA, 8 UTILIZAÇÕES. AF_09/2020</v>
          </cell>
          <cell r="D4379" t="str">
            <v>M2</v>
          </cell>
          <cell r="E4379">
            <v>213.3</v>
          </cell>
        </row>
        <row r="4380">
          <cell r="B4380">
            <v>92467</v>
          </cell>
          <cell r="C4380" t="str">
            <v>MONTAGEM E DESMONTAGEM DE FÔRMA DE VIGA, ESCORAMENTO COM GARFO DE MADEIRA, PÉ-DIREITO SIMPLES, EM CHAPA DE MADEIRA PLASTIFICADA, 10 UTILIZAÇÕES. AF_09/2020</v>
          </cell>
          <cell r="D4380" t="str">
            <v>M2</v>
          </cell>
          <cell r="E4380">
            <v>113.27</v>
          </cell>
        </row>
        <row r="4381">
          <cell r="B4381">
            <v>92471</v>
          </cell>
          <cell r="C4381" t="str">
            <v>MONTAGEM E DESMONTAGEM DE FÔRMA DE VIGA, ESCORAMENTO COM GARFO DE MADEIRA, PÉ-DIREITO SIMPLES, EM CHAPA DE MADEIRA PLASTIFICADA, 12 UTILIZAÇÕES. AF_09/2020</v>
          </cell>
          <cell r="D4381" t="str">
            <v>M2</v>
          </cell>
          <cell r="E4381">
            <v>103.71</v>
          </cell>
        </row>
        <row r="4382">
          <cell r="B4382">
            <v>92475</v>
          </cell>
          <cell r="C4382" t="str">
            <v>MONTAGEM E DESMONTAGEM DE FÔRMA DE VIGA, ESCORAMENTO COM GARFO DE MADEIRA, PÉ-DIREITO SIMPLES, EM CHAPA DE MADEIRA PLASTIFICADA, 14 UTILIZAÇÕES. AF_09/2020</v>
          </cell>
          <cell r="D4382" t="str">
            <v>M2</v>
          </cell>
          <cell r="E4382">
            <v>95.86</v>
          </cell>
        </row>
        <row r="4383">
          <cell r="B4383">
            <v>92479</v>
          </cell>
          <cell r="C4383" t="str">
            <v>MONTAGEM E DESMONTAGEM DE FÔRMA DE VIGA, ESCORAMENTO COM GARFO DE MADEIRA, PÉ-DIREITO SIMPLES, EM CHAPA DE MADEIRA PLASTIFICADA, 18 UTILIZAÇÕES. AF_09/2020</v>
          </cell>
          <cell r="D4383" t="str">
            <v>M2</v>
          </cell>
          <cell r="E4383">
            <v>79.34</v>
          </cell>
        </row>
        <row r="4384">
          <cell r="B4384">
            <v>92451</v>
          </cell>
          <cell r="C4384" t="str">
            <v>MONTAGEM E DESMONTAGEM DE FÔRMA DE VIGA, ESCORAMENTO COM GARFO DE MADEIRA, PÉ-DIREITO SIMPLES, EM CHAPA DE MADEIRA RESINADA, 2 UTILIZAÇÕES. AF_09/2020</v>
          </cell>
          <cell r="D4384" t="str">
            <v>M2</v>
          </cell>
          <cell r="E4384">
            <v>213.18</v>
          </cell>
        </row>
        <row r="4385">
          <cell r="B4385">
            <v>92455</v>
          </cell>
          <cell r="C4385" t="str">
            <v>MONTAGEM E DESMONTAGEM DE FÔRMA DE VIGA, ESCORAMENTO COM GARFO DE MADEIRA, PÉ-DIREITO SIMPLES, EM CHAPA DE MADEIRA RESINADA, 4 UTILIZAÇÕES. AF_09/2020</v>
          </cell>
          <cell r="D4385" t="str">
            <v>M2</v>
          </cell>
          <cell r="E4385">
            <v>174.38</v>
          </cell>
        </row>
        <row r="4386">
          <cell r="B4386">
            <v>92459</v>
          </cell>
          <cell r="C4386" t="str">
            <v>MONTAGEM E DESMONTAGEM DE FÔRMA DE VIGA, ESCORAMENTO COM GARFO DE MADEIRA, PÉ-DIREITO SIMPLES, EM CHAPA DE MADEIRA RESINADA, 6 UTILIZAÇÕES. AF_09/2020</v>
          </cell>
          <cell r="D4386" t="str">
            <v>M2</v>
          </cell>
          <cell r="E4386">
            <v>149.16999999999999</v>
          </cell>
        </row>
        <row r="4387">
          <cell r="B4387">
            <v>92463</v>
          </cell>
          <cell r="C4387" t="str">
            <v>MONTAGEM E DESMONTAGEM DE FÔRMA DE VIGA, ESCORAMENTO COM GARFO DE MADEIRA, PÉ-DIREITO SIMPLES, EM CHAPA DE MADEIRA RESINADA, 8 UTILIZAÇÕES. AF_09/2020</v>
          </cell>
          <cell r="D4387" t="str">
            <v>M2</v>
          </cell>
          <cell r="E4387">
            <v>135.41999999999999</v>
          </cell>
        </row>
        <row r="4388">
          <cell r="B4388">
            <v>92446</v>
          </cell>
          <cell r="C4388" t="str">
            <v>MONTAGEM E DESMONTAGEM DE FÔRMA DE VIGA, ESCORAMENTO COM PONTALETE DE MADEIRA, PÉ-DIREITO SIMPLES, EM MADEIRA SERRADA, 1 UTILIZAÇÃO. AF_09/2020</v>
          </cell>
          <cell r="D4388" t="str">
            <v>M2</v>
          </cell>
          <cell r="E4388">
            <v>423.42</v>
          </cell>
        </row>
        <row r="4389">
          <cell r="B4389">
            <v>92447</v>
          </cell>
          <cell r="C4389" t="str">
            <v>MONTAGEM E DESMONTAGEM DE FÔRMA DE VIGA, ESCORAMENTO COM PONTALETE DE MADEIRA, PÉ-DIREITO SIMPLES, EM MADEIRA SERRADA, 2 UTILIZAÇÕES. AF_09/2020</v>
          </cell>
          <cell r="D4389" t="str">
            <v>M2</v>
          </cell>
          <cell r="E4389">
            <v>290.83</v>
          </cell>
        </row>
        <row r="4390">
          <cell r="B4390">
            <v>92448</v>
          </cell>
          <cell r="C4390" t="str">
            <v>MONTAGEM E DESMONTAGEM DE FÔRMA DE VIGA, ESCORAMENTO COM PONTALETE DE MADEIRA, PÉ-DIREITO SIMPLES, EM MADEIRA SERRADA, 4 UTILIZAÇÕES. AF_09/2020</v>
          </cell>
          <cell r="D4390" t="str">
            <v>M2</v>
          </cell>
          <cell r="E4390">
            <v>221.99</v>
          </cell>
        </row>
        <row r="4391">
          <cell r="B4391">
            <v>92466</v>
          </cell>
          <cell r="C4391" t="str">
            <v>MONTAGEM E DESMONTAGEM DE FÔRMA DE VIGA, ESCORAMENTO METÁLICO, PÉ-DIREITO DUPLO, EM CHAPA DE MADEIRA PLASTIFICADA, 10 UTILIZAÇÕES. AF_09/2020</v>
          </cell>
          <cell r="D4391" t="str">
            <v>M2</v>
          </cell>
          <cell r="E4391">
            <v>301.04000000000002</v>
          </cell>
        </row>
        <row r="4392">
          <cell r="B4392">
            <v>92470</v>
          </cell>
          <cell r="C4392" t="str">
            <v>MONTAGEM E DESMONTAGEM DE FÔRMA DE VIGA, ESCORAMENTO METÁLICO, PÉ-DIREITO DUPLO, EM CHAPA DE MADEIRA PLASTIFICADA, 12 UTILIZAÇÕES. AF_09/2020</v>
          </cell>
          <cell r="D4392" t="str">
            <v>M2</v>
          </cell>
          <cell r="E4392">
            <v>292.26</v>
          </cell>
        </row>
        <row r="4393">
          <cell r="B4393">
            <v>92474</v>
          </cell>
          <cell r="C4393" t="str">
            <v>MONTAGEM E DESMONTAGEM DE FÔRMA DE VIGA, ESCORAMENTO METÁLICO, PÉ-DIREITO DUPLO, EM CHAPA DE MADEIRA PLASTIFICADA, 14 UTILIZAÇÕES. AF_09/2020</v>
          </cell>
          <cell r="D4393" t="str">
            <v>M2</v>
          </cell>
          <cell r="E4393">
            <v>284.62</v>
          </cell>
        </row>
        <row r="4394">
          <cell r="B4394">
            <v>92478</v>
          </cell>
          <cell r="C4394" t="str">
            <v>MONTAGEM E DESMONTAGEM DE FÔRMA DE VIGA, ESCORAMENTO METÁLICO, PÉ-DIREITO DUPLO, EM CHAPA DE MADEIRA PLASTIFICADA, 18 UTILIZAÇÕES. AF_09/2020</v>
          </cell>
          <cell r="D4394" t="str">
            <v>M2</v>
          </cell>
          <cell r="E4394">
            <v>269.8</v>
          </cell>
        </row>
        <row r="4395">
          <cell r="B4395">
            <v>92450</v>
          </cell>
          <cell r="C4395" t="str">
            <v>MONTAGEM E DESMONTAGEM DE FÔRMA DE VIGA, ESCORAMENTO METÁLICO, PÉ-DIREITO DUPLO, EM CHAPA DE MADEIRA RESINADA, 2 UTILIZAÇÕES. AF_09/2020</v>
          </cell>
          <cell r="D4395" t="str">
            <v>M2</v>
          </cell>
          <cell r="E4395">
            <v>383.5</v>
          </cell>
        </row>
        <row r="4396">
          <cell r="B4396">
            <v>92454</v>
          </cell>
          <cell r="C4396" t="str">
            <v>MONTAGEM E DESMONTAGEM DE FÔRMA DE VIGA, ESCORAMENTO METÁLICO, PÉ-DIREITO DUPLO, EM CHAPA DE MADEIRA RESINADA, 4 UTILIZAÇÕES. AF_09/2020</v>
          </cell>
          <cell r="D4396" t="str">
            <v>M2</v>
          </cell>
          <cell r="E4396">
            <v>347.95</v>
          </cell>
        </row>
        <row r="4397">
          <cell r="B4397">
            <v>92458</v>
          </cell>
          <cell r="C4397" t="str">
            <v>MONTAGEM E DESMONTAGEM DE FÔRMA DE VIGA, ESCORAMENTO METÁLICO, PÉ-DIREITO DUPLO, EM CHAPA DE MADEIRA RESINADA, 6 UTILIZAÇÕES. AF_09/2020</v>
          </cell>
          <cell r="D4397" t="str">
            <v>M2</v>
          </cell>
          <cell r="E4397">
            <v>325.25</v>
          </cell>
        </row>
        <row r="4398">
          <cell r="B4398">
            <v>92462</v>
          </cell>
          <cell r="C4398" t="str">
            <v>MONTAGEM E DESMONTAGEM DE FÔRMA DE VIGA, ESCORAMENTO METÁLICO, PÉ-DIREITO DUPLO, EM CHAPA DE MADEIRA RESINADA, 8 UTILIZAÇÕES. AF_09/2020</v>
          </cell>
          <cell r="D4398" t="str">
            <v>M2</v>
          </cell>
          <cell r="E4398">
            <v>310.38</v>
          </cell>
        </row>
        <row r="4399">
          <cell r="B4399">
            <v>92468</v>
          </cell>
          <cell r="C4399" t="str">
            <v>MONTAGEM E DESMONTAGEM DE FÔRMA DE VIGA, ESCORAMENTO METÁLICO, PÉ-DIREITO SIMPLES, EM CHAPA DE MADEIRA PLASTIFICADA, 10 UTILIZAÇÕES. AF_09/2020</v>
          </cell>
          <cell r="D4399" t="str">
            <v>M2</v>
          </cell>
          <cell r="E4399">
            <v>142.38999999999999</v>
          </cell>
        </row>
        <row r="4400">
          <cell r="B4400">
            <v>92472</v>
          </cell>
          <cell r="C4400" t="str">
            <v>MONTAGEM E DESMONTAGEM DE FÔRMA DE VIGA, ESCORAMENTO METÁLICO, PÉ-DIREITO SIMPLES, EM CHAPA DE MADEIRA PLASTIFICADA, 12 UTILIZAÇÕES. AF_09/2020</v>
          </cell>
          <cell r="D4400" t="str">
            <v>M2</v>
          </cell>
          <cell r="E4400">
            <v>134.94</v>
          </cell>
        </row>
        <row r="4401">
          <cell r="B4401">
            <v>92476</v>
          </cell>
          <cell r="C4401" t="str">
            <v>MONTAGEM E DESMONTAGEM DE FÔRMA DE VIGA, ESCORAMENTO METÁLICO, PÉ-DIREITO SIMPLES, EM CHAPA DE MADEIRA PLASTIFICADA, 14 UTILIZAÇÕES. AF_09/2020</v>
          </cell>
          <cell r="D4401" t="str">
            <v>M2</v>
          </cell>
          <cell r="E4401">
            <v>128.52000000000001</v>
          </cell>
        </row>
        <row r="4402">
          <cell r="B4402">
            <v>92480</v>
          </cell>
          <cell r="C4402" t="str">
            <v>MONTAGEM E DESMONTAGEM DE FÔRMA DE VIGA, ESCORAMENTO METÁLICO, PÉ-DIREITO SIMPLES, EM CHAPA DE MADEIRA PLASTIFICADA, 18 UTILIZAÇÕES. AF_09/2020</v>
          </cell>
          <cell r="D4402" t="str">
            <v>M2</v>
          </cell>
          <cell r="E4402">
            <v>115.91</v>
          </cell>
        </row>
        <row r="4403">
          <cell r="B4403">
            <v>92452</v>
          </cell>
          <cell r="C4403" t="str">
            <v>MONTAGEM E DESMONTAGEM DE FÔRMA DE VIGA, ESCORAMENTO METÁLICO, PÉ-DIREITO SIMPLES, EM CHAPA DE MADEIRA RESINADA, 2 UTILIZAÇÕES. AF_09/2020</v>
          </cell>
          <cell r="D4403" t="str">
            <v>M2</v>
          </cell>
          <cell r="E4403">
            <v>221.32</v>
          </cell>
        </row>
        <row r="4404">
          <cell r="B4404">
            <v>92456</v>
          </cell>
          <cell r="C4404" t="str">
            <v>MONTAGEM E DESMONTAGEM DE FÔRMA DE VIGA, ESCORAMENTO METÁLICO, PÉ-DIREITO SIMPLES, EM CHAPA DE MADEIRA RESINADA, 4 UTILIZAÇÕES. AF_09/2020</v>
          </cell>
          <cell r="D4404" t="str">
            <v>M2</v>
          </cell>
          <cell r="E4404">
            <v>186.3</v>
          </cell>
        </row>
        <row r="4405">
          <cell r="B4405">
            <v>92460</v>
          </cell>
          <cell r="C4405" t="str">
            <v>MONTAGEM E DESMONTAGEM DE FÔRMA DE VIGA, ESCORAMENTO METÁLICO, PÉ-DIREITO SIMPLES, EM CHAPA DE MADEIRA RESINADA, 6 UTILIZAÇÕES. AF_09/2020</v>
          </cell>
          <cell r="D4405" t="str">
            <v>M2</v>
          </cell>
          <cell r="E4405">
            <v>158.06</v>
          </cell>
        </row>
        <row r="4406">
          <cell r="B4406">
            <v>92464</v>
          </cell>
          <cell r="C4406" t="str">
            <v>MONTAGEM E DESMONTAGEM DE FÔRMA DE VIGA, ESCORAMENTO METÁLICO, PÉ-DIREITO SIMPLES, EM CHAPA DE MADEIRA RESINADA, 8 UTILIZAÇÕES. AF_09/2020</v>
          </cell>
          <cell r="D4406" t="str">
            <v>M2</v>
          </cell>
          <cell r="E4406">
            <v>150.80000000000001</v>
          </cell>
        </row>
        <row r="4407">
          <cell r="B4407">
            <v>105403</v>
          </cell>
          <cell r="C4407" t="str">
            <v>FABRICAÇÃO DE FÔRMA PARA PILARES CIRCULARES, EM CHAPA DE MADEIRA COMPENSADA RESINADA, PÉ-DIREITO DUPLO. AF_05/2024</v>
          </cell>
          <cell r="D4407" t="str">
            <v>M2</v>
          </cell>
          <cell r="E4407">
            <v>183.17</v>
          </cell>
        </row>
        <row r="4408">
          <cell r="B4408">
            <v>96252</v>
          </cell>
          <cell r="C4408" t="str">
            <v>FABRICAÇÃO DE FÔRMA PARA PILARES CIRCULARES, EM CHAPA DE MADEIRA COMPENSADA RESINADA, PÉ-DIREITO SIMPLES. AF_05/2024</v>
          </cell>
          <cell r="D4408" t="str">
            <v>M2</v>
          </cell>
          <cell r="E4408">
            <v>151.24</v>
          </cell>
        </row>
        <row r="4409">
          <cell r="B4409">
            <v>96254</v>
          </cell>
          <cell r="C4409" t="str">
            <v>MONTAGEM E DESMONTAGEM DE FÔRMA DE PILARES CIRCULARES, COM ÁREA MÉDIA DAS SEÇÕES MAIOR QUE 0,28 M², EM PAPELÃO. AF_05/2024</v>
          </cell>
          <cell r="D4409" t="str">
            <v>M</v>
          </cell>
          <cell r="E4409">
            <v>0</v>
          </cell>
        </row>
        <row r="4410">
          <cell r="B4410">
            <v>96253</v>
          </cell>
          <cell r="C4410" t="str">
            <v>MONTAGEM E DESMONTAGEM DE FÔRMA DE PILARES CIRCULARES, COM ÁREA MÉDIA DAS SEÇÕES MENOR OU IGUAL A 0,28 M², EM PAPELÃO. AF_05/2024</v>
          </cell>
          <cell r="D4410" t="str">
            <v>M</v>
          </cell>
          <cell r="E4410">
            <v>0</v>
          </cell>
        </row>
        <row r="4411">
          <cell r="B4411">
            <v>105406</v>
          </cell>
          <cell r="C4411" t="str">
            <v>MONTAGEM E DESMONTAGEM DE FÔRMA DE PILARES CIRCULARES, PÉ-DIREITO DUPLO, EM MADEIRA, 2 UTILIZAÇÕES. AF_05/2024</v>
          </cell>
          <cell r="D4411" t="str">
            <v>M2</v>
          </cell>
          <cell r="E4411">
            <v>229.21</v>
          </cell>
        </row>
        <row r="4412">
          <cell r="B4412">
            <v>96264</v>
          </cell>
          <cell r="C4412" t="str">
            <v>MONTAGEM E DESMONTAGEM DE FÔRMA DE PILARES CIRCULARES, PÉ-DIREITO DUPLO, METÁLICA. AF_05/2024</v>
          </cell>
          <cell r="D4412" t="str">
            <v>M2</v>
          </cell>
          <cell r="E4412">
            <v>0</v>
          </cell>
        </row>
        <row r="4413">
          <cell r="B4413">
            <v>105405</v>
          </cell>
          <cell r="C4413" t="str">
            <v>MONTAGEM E DESMONTAGEM DE FÔRMA DE PILARES CIRCULARES, PÉ-DIREITO DUPLO, PLÁSTICA. AF_05/2024</v>
          </cell>
          <cell r="D4413" t="str">
            <v>M2</v>
          </cell>
          <cell r="E4413">
            <v>0</v>
          </cell>
        </row>
        <row r="4414">
          <cell r="B4414">
            <v>96258</v>
          </cell>
          <cell r="C4414" t="str">
            <v>MONTAGEM E DESMONTAGEM DE FÔRMA DE PILARES CIRCULARES, PÉ-DIREITO SIMPLES, EM MADEIRA, 2 UTILIZAÇÕES. AF_05/2024</v>
          </cell>
          <cell r="D4414" t="str">
            <v>M2</v>
          </cell>
          <cell r="E4414">
            <v>164.73</v>
          </cell>
        </row>
        <row r="4415">
          <cell r="B4415">
            <v>96262</v>
          </cell>
          <cell r="C4415" t="str">
            <v>MONTAGEM E DESMONTAGEM DE FÔRMA DE PILARES CIRCULARES, PÉ-DIREITO SIMPLES, METÁLICA. AF_05/2024</v>
          </cell>
          <cell r="D4415" t="str">
            <v>M2</v>
          </cell>
          <cell r="E4415">
            <v>0</v>
          </cell>
        </row>
        <row r="4416">
          <cell r="B4416">
            <v>105404</v>
          </cell>
          <cell r="C4416" t="str">
            <v>MONTAGEM E DESMONTAGEM DE FÔRMA DE PILARES CIRCULARES, PÉ-DIREITO SIMPLES, PLÁSTICA. AF_05/2024</v>
          </cell>
          <cell r="D4416" t="str">
            <v>M2</v>
          </cell>
          <cell r="E4416">
            <v>0</v>
          </cell>
        </row>
        <row r="4417">
          <cell r="B4417">
            <v>92751</v>
          </cell>
          <cell r="C4417" t="str">
            <v>MURO DE GABIÃO, ENCHIMENTO COM PEDRA DE MÃO TIPO RACHÃO, COM SOLO REFORÇADO, PARA MUROS COM ALTURA MAIOR QUE 12 M E MENOR OU IGUAL A 20 M - FORNECIMENTO E EXECUÇÃO. AF_03/2024</v>
          </cell>
          <cell r="D4417" t="str">
            <v>M3</v>
          </cell>
          <cell r="E4417">
            <v>2384.59</v>
          </cell>
        </row>
        <row r="4418">
          <cell r="B4418">
            <v>92752</v>
          </cell>
          <cell r="C4418" t="str">
            <v>MURO DE GABIÃO, ENCHIMENTO COM PEDRA DE MÃO TIPO RACHÃO, COM SOLO REFORÇADO, PARA MUROS COM ALTURA MAIOR QUE 20 M E MENOR OU IGUAL A 28 M - FORNECIMENTO E EXECUÇÃO. AF_03/2024</v>
          </cell>
          <cell r="D4418" t="str">
            <v>M3</v>
          </cell>
          <cell r="E4418">
            <v>2841.65</v>
          </cell>
        </row>
        <row r="4419">
          <cell r="B4419">
            <v>92750</v>
          </cell>
          <cell r="C4419" t="str">
            <v>MURO DE GABIÃO, ENCHIMENTO COM PEDRA DE MÃO TIPO RACHÃO, COM SOLO REFORÇADO, PARA MUROS COM ALTURA MAIOR QUE 4 M E MENOR OU IGUAL A 12 M - FORNECIMENTO E EXECUÇÃO. AF_03/2024</v>
          </cell>
          <cell r="D4419" t="str">
            <v>M3</v>
          </cell>
          <cell r="E4419">
            <v>1924.39</v>
          </cell>
        </row>
        <row r="4420">
          <cell r="B4420">
            <v>92749</v>
          </cell>
          <cell r="C4420" t="str">
            <v>MURO DE GABIÃO, ENCHIMENTO COM PEDRA DE MÃO TIPO RACHÃO, COM SOLO REFORÇADO, PARA MUROS COM ALTURA MENOR OU IGUAL A 4 M - FORNECIMENTO E EXECUÇÃO. AF_03/2024</v>
          </cell>
          <cell r="D4420" t="str">
            <v>M3</v>
          </cell>
          <cell r="E4420">
            <v>1136.8800000000001</v>
          </cell>
        </row>
        <row r="4421">
          <cell r="B4421">
            <v>92745</v>
          </cell>
          <cell r="C4421" t="str">
            <v>MURO DE GABIÃO, ENCHIMENTO COM PEDRA DE MÃO TIPO RACHÃO, DE GRAVIDADE, COM GAIOLAS DE COMPRIMENTO IGUAL A 2 M, PARA MUROS COM ALTURA MAIOR QUE 4 M E MENOR OU IGUAL A 6 M - FORNECIMENTO E EXECUÇÃO. AF_03/2024</v>
          </cell>
          <cell r="D4421" t="str">
            <v>M3</v>
          </cell>
          <cell r="E4421">
            <v>961.36</v>
          </cell>
        </row>
        <row r="4422">
          <cell r="B4422">
            <v>92747</v>
          </cell>
          <cell r="C4422" t="str">
            <v>MURO DE GABIÃO, ENCHIMENTO COM PEDRA DE MÃO TIPO RACHÃO, DE GRAVIDADE, COM GAIOLAS DE COMPRIMENTO IGUAL A 2 M, PARA MUROS COM ALTURA MAIOR QUE 6 M E MENOR OU IGUAL A 10 M - FORNECIMENTO E EXECUÇÃO. AF_03/2024</v>
          </cell>
          <cell r="D4422" t="str">
            <v>M3</v>
          </cell>
          <cell r="E4422">
            <v>1071.68</v>
          </cell>
        </row>
        <row r="4423">
          <cell r="B4423">
            <v>92743</v>
          </cell>
          <cell r="C4423" t="str">
            <v>MURO DE GABIÃO, ENCHIMENTO COM PEDRA DE MÃO TIPO RACHÃO, DE GRAVIDADE, COM GAIOLAS DE COMPRIMENTO IGUAL A 2 M, PARA MUROS COM ALTURA MENOR OU IGUAL A 4 M - FORNECIMENTO E EXECUÇÃO. AF_03/2024</v>
          </cell>
          <cell r="D4423" t="str">
            <v>M3</v>
          </cell>
          <cell r="E4423">
            <v>783.7</v>
          </cell>
        </row>
        <row r="4424">
          <cell r="B4424">
            <v>92746</v>
          </cell>
          <cell r="C4424" t="str">
            <v>MURO DE GABIÃO, ENCHIMENTO COM PEDRA DE MÃO TIPO RACHÃO, DE GRAVIDADE, COM GAIOLAS DE COMPRIMENTO IGUAL A 5 M, PARA MUROS COM ALTURA MAIOR QUE 4 M E MENOR OU IGUAL A 6 M - FORNECIMENTO E EXECUÇÃO. AF_03/2024</v>
          </cell>
          <cell r="D4424" t="str">
            <v>M3</v>
          </cell>
          <cell r="E4424">
            <v>868.38</v>
          </cell>
        </row>
        <row r="4425">
          <cell r="B4425">
            <v>92748</v>
          </cell>
          <cell r="C4425" t="str">
            <v>MURO DE GABIÃO, ENCHIMENTO COM PEDRA DE MÃO TIPO RACHÃO, DE GRAVIDADE, COM GAIOLAS DE COMPRIMENTO IGUAL A 5 M, PARA MUROS COM ALTURA MAIOR QUE 6 M E MENOR OU IGUAL A 10 M- FORNECIMENTO E EXECUÇÃO. AF_03/2024</v>
          </cell>
          <cell r="D4425" t="str">
            <v>M3</v>
          </cell>
          <cell r="E4425">
            <v>954.7</v>
          </cell>
        </row>
        <row r="4426">
          <cell r="B4426">
            <v>92744</v>
          </cell>
          <cell r="C4426" t="str">
            <v>MURO DE GABIÃO, ENCHIMENTO COM PEDRA DE MÃO TIPO RACHÃO, DE GRAVIDADE, COM GAIOLAS DE COMPRIMENTO IGUAL A 5 M, PARA MUROS COM ALTURA MENOR OU IGUAL A 4 M - FORNECIMENTO E EXECUÇÃO. AF_03/2024</v>
          </cell>
          <cell r="D4426" t="str">
            <v>M3</v>
          </cell>
          <cell r="E4426">
            <v>724.78</v>
          </cell>
        </row>
        <row r="4427">
          <cell r="B4427">
            <v>92754</v>
          </cell>
          <cell r="C4427" t="str">
            <v>MURO DE GABIÃO, ENCHIMENTO COM RESÍDUO DE CONSTRUÇÃO E DEMOLIÇÃO, DE GRAVIDADE, COM GAIOLA TRAPEZOIDAL DE COMPRIMENTO IGUAL A 2 M, PARA MUROS COM ALTURA MAIOR QUE 2 M E MENOR OU IGUAL A 4 M - FORNECIMENTO E EXECUÇÃO. AF_03/2024</v>
          </cell>
          <cell r="D4427" t="str">
            <v>M3</v>
          </cell>
          <cell r="E4427">
            <v>728.91</v>
          </cell>
        </row>
        <row r="4428">
          <cell r="B4428">
            <v>92753</v>
          </cell>
          <cell r="C4428" t="str">
            <v>MURO DE GABIÃO, ENCHIMENTO COM RESÍDUO DE CONSTRUÇÃO E DEMOLIÇÃO, DE GRAVIDADE, COM GAIOLA TRAPEZOIDAL DE COMPRIMENTO IGUAL A 2 M, PARA MUROS COM ALTURA MENOR OU IGUAL A 2 M - FORNECIMENTO E EXECUÇÃO. AF_03/2024</v>
          </cell>
          <cell r="D4428" t="str">
            <v>M3</v>
          </cell>
          <cell r="E4428">
            <v>746.62</v>
          </cell>
        </row>
        <row r="4429">
          <cell r="B4429">
            <v>92755</v>
          </cell>
          <cell r="C4429" t="str">
            <v>PROTEÇÃO SUPERFICIAL DE CANAL EM GABIÃO TIPO COLCHÃO, ALTURA DE 17 CENTÍMETROS, ENCHIMENTO COM PEDRA DE MÃO TIPO RACHÃO - FORNECIMENTO E EXECUÇÃO. AF_03/2024</v>
          </cell>
          <cell r="D4429" t="str">
            <v>M2</v>
          </cell>
          <cell r="E4429">
            <v>295.31</v>
          </cell>
        </row>
        <row r="4430">
          <cell r="B4430">
            <v>92756</v>
          </cell>
          <cell r="C4430" t="str">
            <v>PROTEÇÃO SUPERFICIAL DE CANAL EM GABIÃO TIPO COLCHÃO, ALTURA DE 23 CENTÍMETROS, ENCHIMENTO COM PEDRA DE MÃO TIPO RACHÃO - FORNECIMENTO E EXECUÇÃO. AF_03/2024</v>
          </cell>
          <cell r="D4430" t="str">
            <v>M2</v>
          </cell>
          <cell r="E4430">
            <v>337.23</v>
          </cell>
        </row>
        <row r="4431">
          <cell r="B4431">
            <v>92757</v>
          </cell>
          <cell r="C4431" t="str">
            <v>PROTEÇÃO SUPERFICIAL DE CANAL EM GABIÃO TIPO COLCHÃO, ALTURA DE 30 CENTÍMETROS, ENCHIMENTO COM PEDRA DE MÃO TIPO RACHÃO - FORNECIMENTO E EXECUÇÃO. AF_03/2024</v>
          </cell>
          <cell r="D4431" t="str">
            <v>M2</v>
          </cell>
          <cell r="E4431">
            <v>387.57</v>
          </cell>
        </row>
        <row r="4432">
          <cell r="B4432">
            <v>92758</v>
          </cell>
          <cell r="C4432" t="str">
            <v>PROTEÇÃO SUPERFICIAL DE CANAL EM GABIÃO TIPO SACO, DIÂMETRO DE 65 CENTÍMETROS, ENCHIMENTO MANUAL COM PEDRA DE MÃO TIPO RACHÃO - FORNECIMENTO E EXECUÇÃO. AF_03/2024</v>
          </cell>
          <cell r="D4432" t="str">
            <v>M3</v>
          </cell>
          <cell r="E4432">
            <v>803.52</v>
          </cell>
        </row>
        <row r="4433">
          <cell r="B4433">
            <v>104500</v>
          </cell>
          <cell r="C4433" t="str">
            <v>ADUELA/ GALERIA ABERTA PRE-MOLDADA DE CONCRETO ARMADO, SECAO QUADRANGULAR INTERNA DE 1,50 X 1,50 M (L X A), MISULA DE 20 X 20 CM, C = 1,00 M, ESPESSURA MIN = 15 CM, TB-45 E FCK DO CONCRETO = 30 MPA FORNECIMENTO E ASSENTAMENTO. AF_01/2023</v>
          </cell>
          <cell r="D4433" t="str">
            <v>M</v>
          </cell>
          <cell r="E4433">
            <v>0</v>
          </cell>
        </row>
        <row r="4434">
          <cell r="B4434">
            <v>104503</v>
          </cell>
          <cell r="C4434" t="str">
            <v>ADUELA/ GALERIA ABERTA PRE-MOLDADA DE CONCRETO ARMADO, SECAO QUADRANGULAR INTERNA DE 2,00 X 2,00 M (L X A), MISULA DE 20 X 20 CM, C = 1,00 M, ESPESSURA MIN = 15 CM, TB-45 E FCK DO CONCRETO = 30 MPA FORNECIMENTO E ASSENTAMENTO. AF_01/2023</v>
          </cell>
          <cell r="D4434" t="str">
            <v>M</v>
          </cell>
          <cell r="E4434">
            <v>0</v>
          </cell>
        </row>
        <row r="4435">
          <cell r="B4435">
            <v>104504</v>
          </cell>
          <cell r="C4435" t="str">
            <v>ADUELA/ GALERIA ABERTA PRE-MOLDADA DE CONCRETO ARMADO, SECAO QUADRANGULAR INTERNA DE 2,00 X 2,00 M (L X A), MISULA DE 20 X 20 CM, C = 1,00 M, ESPESSURA MIN = 20 CM, TB-45 E FCK DO CONCRETO = 30 MPA FORNECIMENTO E ASSENTAMENTO. AF_01/2023</v>
          </cell>
          <cell r="D4435" t="str">
            <v>M</v>
          </cell>
          <cell r="E4435">
            <v>0</v>
          </cell>
        </row>
        <row r="4436">
          <cell r="B4436">
            <v>104507</v>
          </cell>
          <cell r="C4436" t="str">
            <v>ADUELA/ GALERIA ABERTA PRE-MOLDADA DE CONCRETO ARMADO, SECAO QUADRANGULAR INTERNA DE 2,50 X 2,50 M (L X A), MISULA DE 20 X 20 CM, C = 1,00 M, ESPESSURA MIN = 15 CM, TB-45 E FCK DO CONCRETO = 30 MPA FORNECIMENTO E ASSENTAMENTO. AF_01/2023</v>
          </cell>
          <cell r="D4436" t="str">
            <v>M</v>
          </cell>
          <cell r="E4436">
            <v>0</v>
          </cell>
        </row>
        <row r="4437">
          <cell r="B4437">
            <v>104508</v>
          </cell>
          <cell r="C4437" t="str">
            <v>ADUELA/ GALERIA ABERTA PRE-MOLDADA DE CONCRETO ARMADO, SECAO QUADRANGULAR INTERNA DE 2,50 X 2,50 M (L X A), MISULA DE 20 X 20 CM, C = 1,00 M, ESPESSURA MIN = 20 CM, TB-45 E FCK DO CONCRETO = 30 MPA FORNECIMENTO E ASSENTAMENTO. AF_01/2023</v>
          </cell>
          <cell r="D4437" t="str">
            <v>M</v>
          </cell>
          <cell r="E4437">
            <v>0</v>
          </cell>
        </row>
        <row r="4438">
          <cell r="B4438">
            <v>104509</v>
          </cell>
          <cell r="C4438" t="str">
            <v>ADUELA/ GALERIA ABERTA PRE-MOLDADA DE CONCRETO ARMADO, SECAO QUADRANGULAR INTERNA DE 2,50 X 2,50 M (L X A), MISULA DE 20 X 20 CM, C = 1,00 M, ESPESSURA MIN = 25 CM, TB-45 E FCK DO CONCRETO = 30 MPA FORNECIMENTO E ASSENTAMENTO. AF_01/2023</v>
          </cell>
          <cell r="D4438" t="str">
            <v>M</v>
          </cell>
          <cell r="E4438">
            <v>0</v>
          </cell>
        </row>
        <row r="4439">
          <cell r="B4439">
            <v>104512</v>
          </cell>
          <cell r="C4439" t="str">
            <v>ADUELA/ GALERIA ABERTA PRE-MOLDADA DE CONCRETO ARMADO, SECAO QUADRANGULAR INTERNA DE 3,00 X 3,00 M (L X A), MISULA DE 20 X 20 CM, C = 1,00 M, ESPESSURA MIN = 20 CM, TB-45 E FCK DO CONCRETO = 30 MPA FORNECIMENTO E ASSENTAMENTO. AF_01/2023</v>
          </cell>
          <cell r="D4439" t="str">
            <v>M</v>
          </cell>
          <cell r="E4439">
            <v>0</v>
          </cell>
        </row>
        <row r="4440">
          <cell r="B4440">
            <v>104513</v>
          </cell>
          <cell r="C4440" t="str">
            <v>ADUELA/ GALERIA ABERTA PRE-MOLDADA DE CONCRETO ARMADO, SECAO QUADRANGULAR INTERNA DE 3,00 X 3,00 M (L X A), MISULA DE 20 X 20 CM, C = 1,00 M, ESPESSURA MIN = 25 CM, TB-45 E FCK DO CONCRETO = 30 MPA FORNECIMENTO E ASSENTAMENTO. AF_01/2023</v>
          </cell>
          <cell r="D4440" t="str">
            <v>M</v>
          </cell>
          <cell r="E4440">
            <v>0</v>
          </cell>
        </row>
        <row r="4441">
          <cell r="B4441">
            <v>104514</v>
          </cell>
          <cell r="C4441" t="str">
            <v>ADUELA/ GALERIA ABERTA PRE-MOLDADA DE CONCRETO ARMADO, SECAO QUADRANGULAR INTERNA DE 3,00 X 3,00 M (L X A), MISULA DE 20 X 20 CM, C = 1,00 M, ESPESSURA MIN = 35 CM, TB-45 E FCK DO CONCRETO = 30 MPA FORNECIMENTO E ASSENTAMENTO. AF_01/2023</v>
          </cell>
          <cell r="D4441" t="str">
            <v>M</v>
          </cell>
          <cell r="E4441">
            <v>0</v>
          </cell>
        </row>
        <row r="4442">
          <cell r="B4442">
            <v>104501</v>
          </cell>
          <cell r="C4442" t="str">
            <v>ADUELA/ GALERIA ABERTA PRE-MOLDADA DE CONCRETO ARMADO, SECAO RETANGULAR INTERNA DE 2,00 X 1,50 M (L X A), MISULA DE 20 X 20 CM, C = 1,00 M, ESPESSURA MIN = 20 CM, TB-45 E FCK DO CONCRETO = 30 MPA FORNECIMENTO E ASSENTAMENTO. AF_01/2023</v>
          </cell>
          <cell r="D4442" t="str">
            <v>M</v>
          </cell>
          <cell r="E4442">
            <v>0</v>
          </cell>
        </row>
        <row r="4443">
          <cell r="B4443">
            <v>104502</v>
          </cell>
          <cell r="C4443" t="str">
            <v>ADUELA/ GALERIA ABERTA PRE-MOLDADA DE CONCRETO ARMADO, SECAO RETANGULAR INTERNA DE 2,50 X 1,50 M (L X A), MISULA DE 20 X 20 CM, C = 1,00 M, ESPESSURA MIN = 15 CM, TB-45 E FCK DO CONCRETO = 30 MPA FORNECIMENTO E ASSENTAMENTO. AF_01/2023</v>
          </cell>
          <cell r="D4443" t="str">
            <v>M</v>
          </cell>
          <cell r="E4443">
            <v>0</v>
          </cell>
        </row>
        <row r="4444">
          <cell r="B4444">
            <v>104505</v>
          </cell>
          <cell r="C4444" t="str">
            <v>ADUELA/ GALERIA ABERTA PRE-MOLDADA DE CONCRETO ARMADO, SECAO RETANGULAR INTERNA DE 2,50 X 2,00 M (L X A), MISULA DE 20 X 20 CM, C = 1,00 M, ESPESSURA MIN = 15 CM, TB-45 E FCK DO CONCRETO = 30 MPA FORNECIMENTO E ASSENTAMENTO. AF_01/2023</v>
          </cell>
          <cell r="D4444" t="str">
            <v>M</v>
          </cell>
          <cell r="E4444">
            <v>0</v>
          </cell>
        </row>
        <row r="4445">
          <cell r="B4445">
            <v>104506</v>
          </cell>
          <cell r="C4445" t="str">
            <v>ADUELA/ GALERIA ABERTA PRE-MOLDADA DE CONCRETO ARMADO, SECAO RETANGULAR INTERNA DE 2,50 X 2,00 M (L X A), MISULA DE 20 X 20 CM, C = 1,00 M, ESPESSURA MIN = 20 CM, TB-45 E FCK DO CONCRETO = 30 MPA FORNECIMENTO E ASSENTAMENTO. AF_01/2023</v>
          </cell>
          <cell r="D4445" t="str">
            <v>M</v>
          </cell>
          <cell r="E4445">
            <v>0</v>
          </cell>
        </row>
        <row r="4446">
          <cell r="B4446">
            <v>104510</v>
          </cell>
          <cell r="C4446" t="str">
            <v>ADUELA/ GALERIA ABERTA PRE-MOLDADA DE CONCRETO ARMADO, SECAO RETANGULAR INTERNA DE 3,00 X 2,00 M (L X A), MISULA DE 20 X 20 CM, C = 1,00 M, ESPESSURA MIN = 15 CM, TB-45 E FCK DO CONCRETO = 30 MPA FORNECIMENTO E ASSENTAMENTO. AF_01/2023</v>
          </cell>
          <cell r="D4446" t="str">
            <v>M</v>
          </cell>
          <cell r="E4446">
            <v>0</v>
          </cell>
        </row>
        <row r="4447">
          <cell r="B4447">
            <v>104511</v>
          </cell>
          <cell r="C4447" t="str">
            <v>ADUELA/ GALERIA ABERTA PRE-MOLDADA DE CONCRETO ARMADO, SECAO RETANGULAR INTERNA DE 3,00 X 2,00 M (L X A), MISULA DE 20 X 20 CM, C = 1,00 M, ESPESSURA MIN = 20 CM, TB-45 E FCK DO CONCRETO = 30 MPA FORNECIMENTO E ASSENTAMENTO. AF_01/2023</v>
          </cell>
          <cell r="D4447" t="str">
            <v>M</v>
          </cell>
          <cell r="E4447">
            <v>0</v>
          </cell>
        </row>
        <row r="4448">
          <cell r="B4448">
            <v>104491</v>
          </cell>
          <cell r="C4448" t="str">
            <v>ADUELA/ GALERIA FECHADA PRE-MOLDADA DE CONCRETO ARMADO, SECAO QUADRANGULAR INTERNA DE 1,50 X 1,50 M (L X A), MISULA DE 20 X 20 CM, C = 1,00 M, ESPESSURA MIN = 15 CM, TB-45 E FCK DO CONCRETO = 30 MPA FORNECIMENTO E ASSENTAMENTO. AF_01/2023</v>
          </cell>
          <cell r="D4448" t="str">
            <v>M</v>
          </cell>
          <cell r="E4448">
            <v>4631.76</v>
          </cell>
        </row>
        <row r="4449">
          <cell r="B4449">
            <v>104492</v>
          </cell>
          <cell r="C4449" t="str">
            <v>ADUELA/ GALERIA FECHADA PRE-MOLDADA DE CONCRETO ARMADO, SECAO QUADRANGULAR INTERNA DE 2,00 X 2,00 M (L X A), MISULA DE 20 X 20 CM, C = 1,00 M, ESPESSURA MIN = 15 CM, TB-45 E FCK DO CONCRETO = 30 MPA FORNECIMENTO E ASSENTAMENTO. AF_01/2023</v>
          </cell>
          <cell r="D4449" t="str">
            <v>M</v>
          </cell>
          <cell r="E4449">
            <v>5791.86</v>
          </cell>
        </row>
        <row r="4450">
          <cell r="B4450">
            <v>104493</v>
          </cell>
          <cell r="C4450" t="str">
            <v>ADUELA/ GALERIA FECHADA PRE-MOLDADA DE CONCRETO ARMADO, SECAO QUADRANGULAR INTERNA DE 2,00 X 2,00 M (L X A), MISULA DE 20 X 20 CM, C = 1,00 M, ESPESSURA MIN = 20 CM, TB-45 E FCK DO CONCRETO = 30 MPA FORNECIMENTO E ASSENTAMENTO. AF_01/2023</v>
          </cell>
          <cell r="D4450" t="str">
            <v>M</v>
          </cell>
          <cell r="E4450">
            <v>0</v>
          </cell>
        </row>
        <row r="4451">
          <cell r="B4451">
            <v>104494</v>
          </cell>
          <cell r="C4451" t="str">
            <v>ADUELA/ GALERIA FECHADA PRE-MOLDADA DE CONCRETO ARMADO, SECAO QUADRANGULAR INTERNA DE 2,50 X 2,50 M (L X A), MISULA DE 20 X 20 CM, C = 1,00 M, ESPESSURA MIN = 15 CM, TB-45 E FCK DO CONCRETO = 30 MPA FORNECIMENTO E ASSENTAMENTO. AF_01/2023</v>
          </cell>
          <cell r="D4451" t="str">
            <v>M</v>
          </cell>
          <cell r="E4451">
            <v>7821.04</v>
          </cell>
        </row>
        <row r="4452">
          <cell r="B4452">
            <v>104495</v>
          </cell>
          <cell r="C4452" t="str">
            <v>ADUELA/ GALERIA FECHADA PRE-MOLDADA DE CONCRETO ARMADO, SECAO QUADRANGULAR INTERNA DE 2,50 X 2,50 M (L X A), MISULA DE 20 X 20 CM, C = 1,00 M, ESPESSURA MIN = 20 CM, TB-45 E FCK DO CONCRETO = 30 MPA FORNECIMENTO E ASSENTAMENTO. AF_01/2023</v>
          </cell>
          <cell r="D4452" t="str">
            <v>M</v>
          </cell>
          <cell r="E4452">
            <v>0</v>
          </cell>
        </row>
        <row r="4453">
          <cell r="B4453">
            <v>104496</v>
          </cell>
          <cell r="C4453" t="str">
            <v>ADUELA/ GALERIA FECHADA PRE-MOLDADA DE CONCRETO ARMADO, SECAO QUADRANGULAR INTERNA DE 2,50 X 2,50 M (L X A), MISULA DE 20 X 20 CM, C = 1,00 M, ESPESSURA MIN = 25 CM, TB-45 E FCK DO CONCRETO = 30 MPA FORNECIMENTO E ASSENTAMENTO. AF_01/2023</v>
          </cell>
          <cell r="D4453" t="str">
            <v>M</v>
          </cell>
          <cell r="E4453">
            <v>0</v>
          </cell>
        </row>
        <row r="4454">
          <cell r="B4454">
            <v>104497</v>
          </cell>
          <cell r="C4454" t="str">
            <v>ADUELA/ GALERIA FECHADA PRE-MOLDADA DE CONCRETO ARMADO, SECAO QUADRANGULAR INTERNA DE 3,00 X 3,00 M (L X A), MISULA DE 20 X 20 CM, C = 1,00 M, ESPESSURA MIN = 20 CM, TB-45 E FCK DO CONCRETO = 30 MPA FORNECIMENTO E ASSENTAMENTO. AF_01/2023</v>
          </cell>
          <cell r="D4454" t="str">
            <v>M</v>
          </cell>
          <cell r="E4454">
            <v>9370.09</v>
          </cell>
        </row>
        <row r="4455">
          <cell r="B4455">
            <v>104498</v>
          </cell>
          <cell r="C4455" t="str">
            <v>ADUELA/ GALERIA FECHADA PRE-MOLDADA DE CONCRETO ARMADO, SECAO QUADRANGULAR INTERNA DE 3,00 X 3,00 M (L X A), MISULA DE 20 X 20 CM, C = 1,00 M, ESPESSURA MIN = 25 CM, TB-45 E FCK DO CONCRETO = 30 MPA FORNECIMENTO E ASSENTAMENTO. AF_01/2023</v>
          </cell>
          <cell r="D4455" t="str">
            <v>M</v>
          </cell>
          <cell r="E4455">
            <v>0</v>
          </cell>
        </row>
        <row r="4456">
          <cell r="B4456">
            <v>104499</v>
          </cell>
          <cell r="C4456" t="str">
            <v>ADUELA/ GALERIA FECHADA PRE-MOLDADA DE CONCRETO ARMADO, SECAO QUADRANGULAR INTERNA DE 3,00 X 3,00 M (L X A), MISULA DE 20 X 20 CM, C = 1,00 M, ESPESSURA MIN = 35 CM, TB-45 E FCK DO CONCRETO = 30 MPA FORNECIMENTO E ASSENTAMENTO. AF_01/2023</v>
          </cell>
          <cell r="D4456" t="str">
            <v>M</v>
          </cell>
          <cell r="E4456">
            <v>0</v>
          </cell>
        </row>
        <row r="4457">
          <cell r="B4457">
            <v>104515</v>
          </cell>
          <cell r="C4457" t="str">
            <v>APLICAÇÃO DE MANTA GEOTÊXTIL NAS JUNTAS RÍGIDAS DE ADUELAS PRÉ-MOLDADAS DE CONCRETO ARMADO. AF_01/2023</v>
          </cell>
          <cell r="D4457" t="str">
            <v>M2</v>
          </cell>
          <cell r="E4457">
            <v>27.41</v>
          </cell>
        </row>
        <row r="4458">
          <cell r="B4458">
            <v>106549</v>
          </cell>
          <cell r="C4458" t="str">
            <v>EXECUÇÃO DE GEODRENO VERTICAL, PROFUNDIDADE MAIOR QUE 10 M E MENOR OU IGUAL A 30 M. AF_01/2026</v>
          </cell>
          <cell r="D4458" t="str">
            <v>M</v>
          </cell>
          <cell r="E4458">
            <v>0</v>
          </cell>
        </row>
        <row r="4459">
          <cell r="B4459">
            <v>106548</v>
          </cell>
          <cell r="C4459" t="str">
            <v>EXECUÇÃO DE GEODRENO VERTICAL, PROFUNDIDADE MENOR OU IGUAL A 10 M. AF_01/2026</v>
          </cell>
          <cell r="D4459" t="str">
            <v>M</v>
          </cell>
          <cell r="E4459">
            <v>0</v>
          </cell>
        </row>
        <row r="4460">
          <cell r="B4460">
            <v>106550</v>
          </cell>
          <cell r="C4460" t="str">
            <v>EXECUÇÃO DE PRÉ-FURO PARA GEODRENO VERTICAL. AF_01/2026</v>
          </cell>
          <cell r="D4460" t="str">
            <v>M</v>
          </cell>
          <cell r="E4460">
            <v>5.01</v>
          </cell>
        </row>
        <row r="4461">
          <cell r="B4461">
            <v>87430</v>
          </cell>
          <cell r="C4461" t="str">
            <v>APLICAÇÃO DE GESSO PROJETADO COM EQUIPAMENTO DE PROJEÇÃO EM PAREDES, DESEMPENADO (SEM TALISCAS), ESPESSURA DE 0,5CM. AF_03/2023</v>
          </cell>
          <cell r="D4461" t="str">
            <v>M2</v>
          </cell>
          <cell r="E4461">
            <v>24.84</v>
          </cell>
        </row>
        <row r="4462">
          <cell r="B4462">
            <v>87433</v>
          </cell>
          <cell r="C4462" t="str">
            <v>APLICAÇÃO DE GESSO PROJETADO COM EQUIPAMENTO DE PROJEÇÃO EM PAREDES, DESEMPENADO (SEM TALISCAS), ESPESSURA DE 1,0CM. AF_03/2023</v>
          </cell>
          <cell r="D4462" t="str">
            <v>M2</v>
          </cell>
          <cell r="E4462">
            <v>35.369999999999997</v>
          </cell>
        </row>
        <row r="4463">
          <cell r="B4463">
            <v>87436</v>
          </cell>
          <cell r="C4463" t="str">
            <v>APLICAÇÃO DE GESSO PROJETADO COM EQUIPAMENTO DE PROJEÇÃO EM PAREDES, SARRAFEADO (COM TALISCAS), ESPESSURA DE 1,0CM. AF_03/2023</v>
          </cell>
          <cell r="D4463" t="str">
            <v>M2</v>
          </cell>
          <cell r="E4463">
            <v>40.630000000000003</v>
          </cell>
        </row>
        <row r="4464">
          <cell r="B4464">
            <v>87439</v>
          </cell>
          <cell r="C4464" t="str">
            <v>APLICAÇÃO DE GESSO PROJETADO COM EQUIPAMENTO DE PROJEÇÃO EM PAREDES, SARRAFEADO (COM TALISCAS), ESPESSURA DE 1,5CM. AF_03/2023</v>
          </cell>
          <cell r="D4464" t="str">
            <v>M2</v>
          </cell>
          <cell r="E4464">
            <v>49.54</v>
          </cell>
        </row>
        <row r="4465">
          <cell r="B4465">
            <v>104633</v>
          </cell>
          <cell r="C4465" t="str">
            <v>APLICAÇÃO MANUAL DE GESSO DESEMPENADO (SEM TALISCAS) EM PAREDES COM PÉ DIREITO DUPLO, ESPESSURA DE 0,5CM. AF_03/2023</v>
          </cell>
          <cell r="D4465" t="str">
            <v>M2</v>
          </cell>
          <cell r="E4465">
            <v>34.770000000000003</v>
          </cell>
        </row>
        <row r="4466">
          <cell r="B4466">
            <v>104634</v>
          </cell>
          <cell r="C4466" t="str">
            <v>APLICAÇÃO MANUAL DE GESSO DESEMPENADO (SEM TALISCAS) EM PAREDES COM PÉ DIREITO DUPLO, ESPESSURA DE 1,0CM. AF_03/2023</v>
          </cell>
          <cell r="D4466" t="str">
            <v>M2</v>
          </cell>
          <cell r="E4466">
            <v>50.66</v>
          </cell>
        </row>
        <row r="4467">
          <cell r="B4467">
            <v>87418</v>
          </cell>
          <cell r="C4467" t="str">
            <v>APLICAÇÃO MANUAL DE GESSO DESEMPENADO (SEM TALISCAS) EM PAREDES, ESPESSURA DE 0,5CM. AF_03/2023</v>
          </cell>
          <cell r="D4467" t="str">
            <v>M2</v>
          </cell>
          <cell r="E4467">
            <v>24.67</v>
          </cell>
        </row>
        <row r="4468">
          <cell r="B4468">
            <v>87421</v>
          </cell>
          <cell r="C4468" t="str">
            <v>APLICAÇÃO MANUAL DE GESSO DESEMPENADO (SEM TALISCAS) EM PAREDES, ESPESSURA DE 1,0CM. AF_03/2023</v>
          </cell>
          <cell r="D4468" t="str">
            <v>M2</v>
          </cell>
          <cell r="E4468">
            <v>37.21</v>
          </cell>
        </row>
        <row r="4469">
          <cell r="B4469">
            <v>104628</v>
          </cell>
          <cell r="C4469" t="str">
            <v>APLICAÇÃO MANUAL DE GESSO DESEMPENADO (SEM TALISCAS) EM TETO DE AMBIENTES COM PAREDES EM PÉ DIREITO DUPLO E ÁREA ENTRE 5M² E 10M², ESPESSURA DE 0,5CM. AF_03/2023</v>
          </cell>
          <cell r="D4469" t="str">
            <v>M2</v>
          </cell>
          <cell r="E4469">
            <v>39.72</v>
          </cell>
        </row>
        <row r="4470">
          <cell r="B4470">
            <v>104631</v>
          </cell>
          <cell r="C4470" t="str">
            <v>APLICAÇÃO MANUAL DE GESSO DESEMPENADO (SEM TALISCAS) EM TETO DE AMBIENTES COM PAREDES EM PÉ DIREITO DUPLO E ÁREA ENTRE 5M² E 10M², ESPESSURA DE 1,0CM. AF_03/2023</v>
          </cell>
          <cell r="D4470" t="str">
            <v>M2</v>
          </cell>
          <cell r="E4470">
            <v>53.33</v>
          </cell>
        </row>
        <row r="4471">
          <cell r="B4471">
            <v>104627</v>
          </cell>
          <cell r="C4471" t="str">
            <v>APLICAÇÃO MANUAL DE GESSO DESEMPENADO (SEM TALISCAS) EM TETO DE AMBIENTES COM PAREDES EM PÉ DIREITO DUPLO E ÁREA MAIOR QUE 10M², ESPESSURA DE 0,5CM. AF_03/2023</v>
          </cell>
          <cell r="D4471" t="str">
            <v>M2</v>
          </cell>
          <cell r="E4471">
            <v>24.65</v>
          </cell>
        </row>
        <row r="4472">
          <cell r="B4472">
            <v>104630</v>
          </cell>
          <cell r="C4472" t="str">
            <v>APLICAÇÃO MANUAL DE GESSO DESEMPENADO (SEM TALISCAS) EM TETO DE AMBIENTES COM PAREDES EM PÉ DIREITO DUPLO E ÁREA MAIOR QUE 10M², ESPESSURA DE 1,0CM. AF_03/2023</v>
          </cell>
          <cell r="D4472" t="str">
            <v>M2</v>
          </cell>
          <cell r="E4472">
            <v>38.25</v>
          </cell>
        </row>
        <row r="4473">
          <cell r="B4473">
            <v>104629</v>
          </cell>
          <cell r="C4473" t="str">
            <v>APLICAÇÃO MANUAL DE GESSO DESEMPENADO (SEM TALISCAS) EM TETO DE AMBIENTES COM PAREDES EM PÉ DIREITO DUPLO E ÁREA MENOR QUE 5M², ESPESSURA DE 0,5CM. AF_03/2023</v>
          </cell>
          <cell r="D4473" t="str">
            <v>M2</v>
          </cell>
          <cell r="E4473">
            <v>48.38</v>
          </cell>
        </row>
        <row r="4474">
          <cell r="B4474">
            <v>104632</v>
          </cell>
          <cell r="C4474" t="str">
            <v>APLICAÇÃO MANUAL DE GESSO DESEMPENADO (SEM TALISCAS) EM TETO DE AMBIENTES COM PAREDES EM PÉ DIREITO DUPLO E ÁREA MENOR QUE 5M², ESPESSURA DE 1,0CM. AF_03/2023</v>
          </cell>
          <cell r="D4474" t="str">
            <v>M2</v>
          </cell>
          <cell r="E4474">
            <v>61.98</v>
          </cell>
        </row>
        <row r="4475">
          <cell r="B4475">
            <v>87412</v>
          </cell>
          <cell r="C4475" t="str">
            <v>APLICAÇÃO MANUAL DE GESSO DESEMPENADO (SEM TALISCAS) EM TETO DE AMBIENTES DE ÁREA ENTRE 5M² E 10M², ESPESSURA DE 0,5CM. AF_03/2023</v>
          </cell>
          <cell r="D4475" t="str">
            <v>M2</v>
          </cell>
          <cell r="E4475">
            <v>32.6</v>
          </cell>
        </row>
        <row r="4476">
          <cell r="B4476">
            <v>87415</v>
          </cell>
          <cell r="C4476" t="str">
            <v>APLICAÇÃO MANUAL DE GESSO DESEMPENADO (SEM TALISCAS) EM TETO DE AMBIENTES DE ÁREA ENTRE 5M² E 10M², ESPESSURA DE 1,0CM. AF_03/2023</v>
          </cell>
          <cell r="D4476" t="str">
            <v>M2</v>
          </cell>
          <cell r="E4476">
            <v>44.62</v>
          </cell>
        </row>
        <row r="4477">
          <cell r="B4477">
            <v>87411</v>
          </cell>
          <cell r="C4477" t="str">
            <v>APLICAÇÃO MANUAL DE GESSO DESEMPENADO (SEM TALISCAS) EM TETO DE AMBIENTES DE ÁREA MAIOR QUE 10M², ESPESSURA DE 0,5CM. AF_03/2023</v>
          </cell>
          <cell r="D4477" t="str">
            <v>M2</v>
          </cell>
          <cell r="E4477">
            <v>20.99</v>
          </cell>
        </row>
        <row r="4478">
          <cell r="B4478">
            <v>87414</v>
          </cell>
          <cell r="C4478" t="str">
            <v>APLICAÇÃO MANUAL DE GESSO DESEMPENADO (SEM TALISCAS) EM TETO DE AMBIENTES DE ÁREA MAIOR QUE 10M², ESPESSURA DE 1,0CM. AF_03/2023</v>
          </cell>
          <cell r="D4478" t="str">
            <v>M2</v>
          </cell>
          <cell r="E4478">
            <v>33</v>
          </cell>
        </row>
        <row r="4479">
          <cell r="B4479">
            <v>87413</v>
          </cell>
          <cell r="C4479" t="str">
            <v>APLICAÇÃO MANUAL DE GESSO DESEMPENADO (SEM TALISCAS) EM TETO DE AMBIENTES DE ÁREA MENOR QUE 5M², ESPESSURA DE 0,5CM. AF_03/2023</v>
          </cell>
          <cell r="D4479" t="str">
            <v>M2</v>
          </cell>
          <cell r="E4479">
            <v>39.270000000000003</v>
          </cell>
        </row>
        <row r="4480">
          <cell r="B4480">
            <v>87416</v>
          </cell>
          <cell r="C4480" t="str">
            <v>APLICAÇÃO MANUAL DE GESSO DESEMPENADO (SEM TALISCAS) EM TETO DE AMBIENTES DE ÁREA MENOR QUE 5M², ESPESSURA DE 1,0CM. AF_03/2023</v>
          </cell>
          <cell r="D4480" t="str">
            <v>M2</v>
          </cell>
          <cell r="E4480">
            <v>51.29</v>
          </cell>
        </row>
        <row r="4481">
          <cell r="B4481">
            <v>104635</v>
          </cell>
          <cell r="C4481" t="str">
            <v>APLICAÇÃO MANUAL DE GESSO SARRAFEADO (COM TALISCAS) EM PAREDES COM PÉ DIREITO DUPLO, ESPESSURA DE 1,0CM. AF_03/2023</v>
          </cell>
          <cell r="D4481" t="str">
            <v>M2</v>
          </cell>
          <cell r="E4481">
            <v>71.66</v>
          </cell>
        </row>
        <row r="4482">
          <cell r="B4482">
            <v>104636</v>
          </cell>
          <cell r="C4482" t="str">
            <v>APLICAÇÃO MANUAL DE GESSO SARRAFEADO (COM TALISCAS) EM PAREDES COM PÉ DIREITO DUPLO, ESPESSURA DE 1,5CM. AF_03/2023</v>
          </cell>
          <cell r="D4482" t="str">
            <v>M2</v>
          </cell>
          <cell r="E4482">
            <v>82.71</v>
          </cell>
        </row>
        <row r="4483">
          <cell r="B4483">
            <v>87424</v>
          </cell>
          <cell r="C4483" t="str">
            <v>APLICAÇÃO MANUAL DE GESSO SARRAFEADO (COM TALISCAS) EM PAREDES, ESPESSURA DE 1,0CM. AF_03/2023</v>
          </cell>
          <cell r="D4483" t="str">
            <v>M2</v>
          </cell>
          <cell r="E4483">
            <v>50.19</v>
          </cell>
        </row>
        <row r="4484">
          <cell r="B4484">
            <v>87427</v>
          </cell>
          <cell r="C4484" t="str">
            <v>APLICAÇÃO MANUAL DE GESSO SARRAFEADO (COM TALISCAS) EM PAREDES, ESPESSURA DE 1,5CM. AF_03/2023</v>
          </cell>
          <cell r="D4484" t="str">
            <v>M2</v>
          </cell>
          <cell r="E4484">
            <v>58.91</v>
          </cell>
        </row>
        <row r="4485">
          <cell r="B4485">
            <v>89998</v>
          </cell>
          <cell r="C4485" t="str">
            <v>ARMAÇÃO DE CINTA DE ALVENARIA ESTRUTURAL; DIÂMETRO DE 10,0 MM. AF_06/2026</v>
          </cell>
          <cell r="D4485" t="str">
            <v>KG</v>
          </cell>
          <cell r="E4485">
            <v>12.16</v>
          </cell>
        </row>
        <row r="4486">
          <cell r="B4486">
            <v>102920</v>
          </cell>
          <cell r="C4486" t="str">
            <v>ARMAÇÃO DE CINTA DE ALVENARIA ESTRUTURAL; DIÂMETRO DE 12,5 MM. AF_06/2026</v>
          </cell>
          <cell r="D4486" t="str">
            <v>KG</v>
          </cell>
          <cell r="E4486">
            <v>9.73</v>
          </cell>
        </row>
        <row r="4487">
          <cell r="B4487">
            <v>102923</v>
          </cell>
          <cell r="C4487" t="str">
            <v>ARMAÇÃO DE CINTA DE ALVENARIA ESTRUTURAL; DIÂMETRO DE 16,0 MM. AF_06/2026</v>
          </cell>
          <cell r="D4487" t="str">
            <v>KG</v>
          </cell>
          <cell r="E4487">
            <v>8.8699999999999992</v>
          </cell>
        </row>
        <row r="4488">
          <cell r="B4488">
            <v>107137</v>
          </cell>
          <cell r="C4488" t="str">
            <v>ARMAÇÃO DE CINTA DE ALVENARIA ESTRUTURAL; DIÂMETRO DE 8,0 MM. AF_06/2026</v>
          </cell>
          <cell r="D4488" t="str">
            <v>KG</v>
          </cell>
          <cell r="E4488">
            <v>14.69</v>
          </cell>
        </row>
        <row r="4489">
          <cell r="B4489">
            <v>90000</v>
          </cell>
          <cell r="C4489" t="str">
            <v>ARMAÇÃO DE VERGA E CONTRAVERGA DE ALVENARIA ESTRUTURAL; DIÂMETRO DE 10,0 MM. AF_06/2026</v>
          </cell>
          <cell r="D4489" t="str">
            <v>KG</v>
          </cell>
          <cell r="E4489">
            <v>24.15</v>
          </cell>
        </row>
        <row r="4490">
          <cell r="B4490">
            <v>103088</v>
          </cell>
          <cell r="C4490" t="str">
            <v>ARMAÇÃO DE VERGA E CONTRAVERGA DE ALVENARIA ESTRUTURAL; DIÂMETRO DE 12,5 MM. AF_06/2026</v>
          </cell>
          <cell r="D4490" t="str">
            <v>KG</v>
          </cell>
          <cell r="E4490">
            <v>17.420000000000002</v>
          </cell>
        </row>
        <row r="4491">
          <cell r="B4491">
            <v>102922</v>
          </cell>
          <cell r="C4491" t="str">
            <v>ARMAÇÃO DE VERGA E CONTRAVERGA DE ALVENARIA ESTRUTURAL; DIÂMETRO DE 16,0 MM. AF_06/2026</v>
          </cell>
          <cell r="D4491" t="str">
            <v>KG</v>
          </cell>
          <cell r="E4491">
            <v>13.56</v>
          </cell>
        </row>
        <row r="4492">
          <cell r="B4492">
            <v>107138</v>
          </cell>
          <cell r="C4492" t="str">
            <v>ARMAÇÃO DE VERGA E CONTRAVERGA DE ALVENARIA ESTRUTURAL; DIÂMETRO DE 6,3 MM. AF_06/2026</v>
          </cell>
          <cell r="D4492" t="str">
            <v>KG</v>
          </cell>
          <cell r="E4492">
            <v>48</v>
          </cell>
        </row>
        <row r="4493">
          <cell r="B4493">
            <v>89999</v>
          </cell>
          <cell r="C4493" t="str">
            <v>ARMAÇÃO DE VERGA E CONTRAVERGA DE ALVENARIA ESTRUTURAL; DIÂMETRO DE 8,0 MM. AF_06/2026</v>
          </cell>
          <cell r="D4493" t="str">
            <v>KG</v>
          </cell>
          <cell r="E4493">
            <v>33.43</v>
          </cell>
        </row>
        <row r="4494">
          <cell r="B4494">
            <v>89996</v>
          </cell>
          <cell r="C4494" t="str">
            <v>ARMAÇÃO VERTICAL DE ALVENARIA ESTRUTURAL; DIÂMETRO DE 10,0 MM. AF_06/2026</v>
          </cell>
          <cell r="D4494" t="str">
            <v>KG</v>
          </cell>
          <cell r="E4494">
            <v>12.7</v>
          </cell>
        </row>
        <row r="4495">
          <cell r="B4495">
            <v>89997</v>
          </cell>
          <cell r="C4495" t="str">
            <v>ARMAÇÃO VERTICAL DE ALVENARIA ESTRUTURAL; DIÂMETRO DE 12,5 MM. AF_06/2026</v>
          </cell>
          <cell r="D4495" t="str">
            <v>KG</v>
          </cell>
          <cell r="E4495">
            <v>10.09</v>
          </cell>
        </row>
        <row r="4496">
          <cell r="B4496">
            <v>102921</v>
          </cell>
          <cell r="C4496" t="str">
            <v>ARMAÇÃO VERTICAL DE ALVENARIA ESTRUTURAL; DIÂMETRO DE 16,0 MM. AF_06/2026</v>
          </cell>
          <cell r="D4496" t="str">
            <v>KG</v>
          </cell>
          <cell r="E4496">
            <v>9.09</v>
          </cell>
        </row>
        <row r="4497">
          <cell r="B4497">
            <v>90278</v>
          </cell>
          <cell r="C4497" t="str">
            <v>GRAUTE FGK=15 MPA; TRAÇO 1:0,04:2,2:2,5 (EM MASSA SECA DE CIMENTO/CAL/AREIA GROSSA/BRITA 0) - PREPARO MECÂNICO COM BETONEIRA 400 L. AF_06/2026</v>
          </cell>
          <cell r="D4497" t="str">
            <v>M3</v>
          </cell>
          <cell r="E4497">
            <v>641.69000000000005</v>
          </cell>
        </row>
        <row r="4498">
          <cell r="B4498">
            <v>90282</v>
          </cell>
          <cell r="C4498" t="str">
            <v>GRAUTE FGK=15 MPA; TRAÇO 1:2,2:2,5:0,4 (EM MASSA SECA DE CIMENTO/ AREIA GROSSA/ BRITA 0/ ADITIVO) - PREPARO MECÂNICO COM BETONEIRA 400 L. AF_06/2026</v>
          </cell>
          <cell r="D4498" t="str">
            <v>M3</v>
          </cell>
          <cell r="E4498">
            <v>640.04</v>
          </cell>
        </row>
        <row r="4499">
          <cell r="B4499">
            <v>90279</v>
          </cell>
          <cell r="C4499" t="str">
            <v>GRAUTE FGK=20 MPA; TRAÇO 1:0,04:1,8:2,1 (EM MASSA SECA DE CIMENTO/ CAL/ AREIA GROSSA/ BRITA 0) - PREPARO MECÂNICO COM BETONEIRA 400 L. AF_06/2026</v>
          </cell>
          <cell r="D4499" t="str">
            <v>M3</v>
          </cell>
          <cell r="E4499">
            <v>707.37</v>
          </cell>
        </row>
        <row r="4500">
          <cell r="B4500">
            <v>90283</v>
          </cell>
          <cell r="C4500" t="str">
            <v>GRAUTE FGK=20 MPA; TRAÇO 1:1,8:2,1:0,4 (EM MASSA SECA DE CIMENTO/ AREIA GROSSA/ BRITA 0/ ADITIVO) - PREPARO MECÂNICO COM BETONEIRA 400 L. AF_06/2026</v>
          </cell>
          <cell r="D4500" t="str">
            <v>M3</v>
          </cell>
          <cell r="E4500">
            <v>705.85</v>
          </cell>
        </row>
        <row r="4501">
          <cell r="B4501">
            <v>90280</v>
          </cell>
          <cell r="C4501" t="str">
            <v>GRAUTE FGK=25 MPA; TRAÇO 1:0,02:1,3:1,6 (EM MASSA SECA DE CIMENTO/ CAL/ AREIA GROSSA/ BRITA 0) - PREPARO MECÂNICO COM BETONEIRA 400 L. AF_06/2026</v>
          </cell>
          <cell r="D4501" t="str">
            <v>M3</v>
          </cell>
          <cell r="E4501">
            <v>777.82</v>
          </cell>
        </row>
        <row r="4502">
          <cell r="B4502">
            <v>90284</v>
          </cell>
          <cell r="C4502" t="str">
            <v>GRAUTE FGK=25 MPA; TRAÇO 1:1,3:1,6:0,5 (EM MASSA SECA DE CIMENTO/ AREIA GROSSA/ BRITA 0/ ADITIVO) - PREPARO MECÂNICO COM BETONEIRA 400 L. AF_06/2026</v>
          </cell>
          <cell r="D4502" t="str">
            <v>M3</v>
          </cell>
          <cell r="E4502">
            <v>781.18</v>
          </cell>
        </row>
        <row r="4503">
          <cell r="B4503">
            <v>90281</v>
          </cell>
          <cell r="C4503" t="str">
            <v>GRAUTE FGK=30 MPA; TRAÇO 1:0,02:0,9:1,2 (EM MASSA SECA DE CIMENTO/ CAL/ AREIA GROSSA/ BRITA 0) - PREPARO MECÂNICO COM BETONEIRA 400 L. AF_06/2026</v>
          </cell>
          <cell r="D4503" t="str">
            <v>M3</v>
          </cell>
          <cell r="E4503">
            <v>889.84</v>
          </cell>
        </row>
        <row r="4504">
          <cell r="B4504">
            <v>90285</v>
          </cell>
          <cell r="C4504" t="str">
            <v>GRAUTE FGK=30 MPA; TRAÇO 1:0,9:1,2:0,7 (EM MASSA SECA DE CIMENTO/ AREIA GROSSA/ BRITA 0/ ADITIVO) - PREPARO MECÂNICO COM BETONEIRA 400 L. AF_06/2026</v>
          </cell>
          <cell r="D4504" t="str">
            <v>M3</v>
          </cell>
          <cell r="E4504">
            <v>896.72</v>
          </cell>
        </row>
        <row r="4505">
          <cell r="B4505">
            <v>106813</v>
          </cell>
          <cell r="C4505" t="str">
            <v>GRAUTE FGK=35 MPA; TRAÇO 1:2,5:2,0:0,4 (EM MASSA SECA DE CIMENTO/ AREIA GROSSA/ BRITA 0/ ADITIVO) - PREPARO MECÂNICO COM BETONEIRA 400 L. AF_06/2026</v>
          </cell>
          <cell r="D4505" t="str">
            <v>M3</v>
          </cell>
          <cell r="E4505">
            <v>673.72</v>
          </cell>
        </row>
        <row r="4506">
          <cell r="B4506">
            <v>106814</v>
          </cell>
          <cell r="C4506" t="str">
            <v>GRAUTE INDUSTRIALIZADO FLUIDO DE ALTA RESISTENCIA - PREPARO MECÂNICO COM MISTURADOR 300 KG. AF_06/2026</v>
          </cell>
          <cell r="D4506" t="str">
            <v>M3</v>
          </cell>
          <cell r="E4506">
            <v>4050.93</v>
          </cell>
        </row>
        <row r="4507">
          <cell r="B4507">
            <v>107140</v>
          </cell>
          <cell r="C4507" t="str">
            <v>GRAUTEAMENTO DE CINTA INTERMEDIÁRIA OU DE CONTRAVERGA EM ALVENARIA ESTRUTURAL, COM GRAUTE INDUSTRIALIZADO. AF_06/2026</v>
          </cell>
          <cell r="D4507" t="str">
            <v>M3</v>
          </cell>
          <cell r="E4507">
            <v>5866.2</v>
          </cell>
        </row>
        <row r="4508">
          <cell r="B4508">
            <v>105800</v>
          </cell>
          <cell r="C4508" t="str">
            <v>GRAUTEAMENTO DE CINTA INTERMEDIÁRIA OU DE CONTRAVERGA EM ALVENARIA ESTRUTURAL, FGK = 15 MPA. AF_06/2026</v>
          </cell>
          <cell r="D4508" t="str">
            <v>M3</v>
          </cell>
          <cell r="E4508">
            <v>1786.06</v>
          </cell>
        </row>
        <row r="4509">
          <cell r="B4509">
            <v>89994</v>
          </cell>
          <cell r="C4509" t="str">
            <v>GRAUTEAMENTO DE CINTA INTERMEDIÁRIA OU DE CONTRAVERGA EM ALVENARIA ESTRUTURAL, FGK = 20 MPA. AF_06/2026</v>
          </cell>
          <cell r="D4509" t="str">
            <v>M3</v>
          </cell>
          <cell r="E4509">
            <v>1864.67</v>
          </cell>
        </row>
        <row r="4510">
          <cell r="B4510">
            <v>105801</v>
          </cell>
          <cell r="C4510" t="str">
            <v>GRAUTEAMENTO DE CINTA INTERMEDIÁRIA OU DE CONTRAVERGA EM ALVENARIA ESTRUTURAL, FGK = 25 MPA. AF_06/2026</v>
          </cell>
          <cell r="D4510" t="str">
            <v>M3</v>
          </cell>
          <cell r="E4510">
            <v>1948.98</v>
          </cell>
        </row>
        <row r="4511">
          <cell r="B4511">
            <v>105802</v>
          </cell>
          <cell r="C4511" t="str">
            <v>GRAUTEAMENTO DE CINTA INTERMEDIÁRIA OU DE CONTRAVERGA EM ALVENARIA ESTRUTURAL, FGK = 30 MPA. AF_06/2026</v>
          </cell>
          <cell r="D4511" t="str">
            <v>M3</v>
          </cell>
          <cell r="E4511">
            <v>2083.04</v>
          </cell>
        </row>
        <row r="4512">
          <cell r="B4512">
            <v>105803</v>
          </cell>
          <cell r="C4512" t="str">
            <v>GRAUTEAMENTO DE CINTA INTERMEDIÁRIA OU DE CONTRAVERGA EM ALVENARIA ESTRUTURAL, FGK = 35 MPA. AF_06/2026</v>
          </cell>
          <cell r="D4512" t="str">
            <v>M3</v>
          </cell>
          <cell r="E4512">
            <v>1824.39</v>
          </cell>
        </row>
        <row r="4513">
          <cell r="B4513">
            <v>107141</v>
          </cell>
          <cell r="C4513" t="str">
            <v>GRAUTEAMENTO DE CINTA SUPERIOR OU DE VERGA EM ALVENARIA ESTRUTURAL, COM GRAUTE INDUSTRIALIZADO. AF_06/2026</v>
          </cell>
          <cell r="D4513" t="str">
            <v>M3</v>
          </cell>
          <cell r="E4513">
            <v>5249.27</v>
          </cell>
        </row>
        <row r="4514">
          <cell r="B4514">
            <v>105796</v>
          </cell>
          <cell r="C4514" t="str">
            <v>GRAUTEAMENTO DE CINTA SUPERIOR OU DE VERGA EM ALVENARIA ESTRUTURAL, FGK = 15 MPA. AF_06/2026</v>
          </cell>
          <cell r="D4514" t="str">
            <v>M3</v>
          </cell>
          <cell r="E4514">
            <v>1169.1300000000001</v>
          </cell>
        </row>
        <row r="4515">
          <cell r="B4515">
            <v>89995</v>
          </cell>
          <cell r="C4515" t="str">
            <v>GRAUTEAMENTO DE CINTA SUPERIOR OU DE VERGA EM ALVENARIA ESTRUTURAL, FGK = 20 MPA. AF_06/2026</v>
          </cell>
          <cell r="D4515" t="str">
            <v>M3</v>
          </cell>
          <cell r="E4515">
            <v>1247.74</v>
          </cell>
        </row>
        <row r="4516">
          <cell r="B4516">
            <v>105797</v>
          </cell>
          <cell r="C4516" t="str">
            <v>GRAUTEAMENTO DE CINTA SUPERIOR OU DE VERGA EM ALVENARIA ESTRUTURAL, FGK = 25 MPA. AF_06/2026</v>
          </cell>
          <cell r="D4516" t="str">
            <v>M3</v>
          </cell>
          <cell r="E4516">
            <v>1332.05</v>
          </cell>
        </row>
        <row r="4517">
          <cell r="B4517">
            <v>105798</v>
          </cell>
          <cell r="C4517" t="str">
            <v>GRAUTEAMENTO DE CINTA SUPERIOR OU DE VERGA EM ALVENARIA ESTRUTURAL, FGK = 30 MPA. AF_06/2026</v>
          </cell>
          <cell r="D4517" t="str">
            <v>M3</v>
          </cell>
          <cell r="E4517">
            <v>1466.11</v>
          </cell>
        </row>
        <row r="4518">
          <cell r="B4518">
            <v>105799</v>
          </cell>
          <cell r="C4518" t="str">
            <v>GRAUTEAMENTO DE CINTA SUPERIOR OU DE VERGA EM ALVENARIA ESTRUTURAL, FGK = 35 MPA. AF_06/2026</v>
          </cell>
          <cell r="D4518" t="str">
            <v>M3</v>
          </cell>
          <cell r="E4518">
            <v>1207.46</v>
          </cell>
        </row>
        <row r="4519">
          <cell r="B4519">
            <v>107139</v>
          </cell>
          <cell r="C4519" t="str">
            <v>GRAUTEAMENTO VERTICAL EM ALVENARIA ESTRUTURAL, COM GRAUTE INDUSTRIALIZADO. AF_06/2026</v>
          </cell>
          <cell r="D4519" t="str">
            <v>M3</v>
          </cell>
          <cell r="E4519">
            <v>5322.02</v>
          </cell>
        </row>
        <row r="4520">
          <cell r="B4520">
            <v>105792</v>
          </cell>
          <cell r="C4520" t="str">
            <v>GRAUTEAMENTO VERTICAL EM ALVENARIA ESTRUTURAL, FGK = 15 MPA. AF_06/2026</v>
          </cell>
          <cell r="D4520" t="str">
            <v>M3</v>
          </cell>
          <cell r="E4520">
            <v>1241.8800000000001</v>
          </cell>
        </row>
        <row r="4521">
          <cell r="B4521">
            <v>89993</v>
          </cell>
          <cell r="C4521" t="str">
            <v>GRAUTEAMENTO VERTICAL EM ALVENARIA ESTRUTURAL, FGK = 20 MPA. AF_06/2026</v>
          </cell>
          <cell r="D4521" t="str">
            <v>M3</v>
          </cell>
          <cell r="E4521">
            <v>1320.49</v>
          </cell>
        </row>
        <row r="4522">
          <cell r="B4522">
            <v>105793</v>
          </cell>
          <cell r="C4522" t="str">
            <v>GRAUTEAMENTO VERTICAL EM ALVENARIA ESTRUTURAL, FGK = 25 MPA. AF_06/2026</v>
          </cell>
          <cell r="D4522" t="str">
            <v>M3</v>
          </cell>
          <cell r="E4522">
            <v>1404.8</v>
          </cell>
        </row>
        <row r="4523">
          <cell r="B4523">
            <v>105794</v>
          </cell>
          <cell r="C4523" t="str">
            <v>GRAUTEAMENTO VERTICAL EM ALVENARIA ESTRUTURAL, FGK = 30 MPA. AF_06/2026</v>
          </cell>
          <cell r="D4523" t="str">
            <v>M3</v>
          </cell>
          <cell r="E4523">
            <v>1538.86</v>
          </cell>
        </row>
        <row r="4524">
          <cell r="B4524">
            <v>105795</v>
          </cell>
          <cell r="C4524" t="str">
            <v>GRAUTEAMENTO VERTICAL EM ALVENARIA ESTRUTURAL, FGK = 35 MPA. AF_06/2026</v>
          </cell>
          <cell r="D4524" t="str">
            <v>M3</v>
          </cell>
          <cell r="E4524">
            <v>1280.21</v>
          </cell>
        </row>
        <row r="4525">
          <cell r="B4525">
            <v>106212</v>
          </cell>
          <cell r="C4525" t="str">
            <v>CORRIMÃO DUPLO CENTRAL FIXADO NO PISO EM AÇO GALVANIZADO DE 1.1/2", MONTANTES TUBULARES 1.1/2" ESPAÇADOS DE 1,00M, FIXADO COM CHUMBADOR MECÂNICO. AF_10/2025</v>
          </cell>
          <cell r="D4525" t="str">
            <v>M</v>
          </cell>
          <cell r="E4525">
            <v>0</v>
          </cell>
        </row>
        <row r="4526">
          <cell r="B4526">
            <v>106216</v>
          </cell>
          <cell r="C4526" t="str">
            <v>CORRIMÃO DUPLO CENTRAL FIXADO NO PISO EM AÇO INOX DE 1.1/2", MONTANTES TUBULARES 1.1/2" ESPAÇADOS DE 1,00M, FIXADO COM CHUMBADOR MECÂNICO. AF_10/2025</v>
          </cell>
          <cell r="D4526" t="str">
            <v>M</v>
          </cell>
          <cell r="E4526">
            <v>0</v>
          </cell>
        </row>
        <row r="4527">
          <cell r="B4527">
            <v>99860</v>
          </cell>
          <cell r="C4527" t="str">
            <v>CORRIMÃO DUPLO FIXADO EM PAREDE, DIÂMETRO EXTERNO = 1 1/2", EM ALUMÍNIO. AF_10/2025</v>
          </cell>
          <cell r="D4527" t="str">
            <v>M</v>
          </cell>
          <cell r="E4527">
            <v>164.66</v>
          </cell>
        </row>
        <row r="4528">
          <cell r="B4528">
            <v>99858</v>
          </cell>
          <cell r="C4528" t="str">
            <v>CORRIMÃO DUPLO FIXADO EM PAREDE, DIÂMETRO EXTERNO = 1 1/2", EM AÇO GALVANIZADO. AF_10/2025</v>
          </cell>
          <cell r="D4528" t="str">
            <v>M</v>
          </cell>
          <cell r="E4528">
            <v>199.97</v>
          </cell>
        </row>
        <row r="4529">
          <cell r="B4529">
            <v>99859</v>
          </cell>
          <cell r="C4529" t="str">
            <v>CORRIMÃO DUPLO FIXADO EM PAREDE, DIÂMETRO EXTERNO = 1 1/2", EM AÇO INOX. AF_10/2025</v>
          </cell>
          <cell r="D4529" t="str">
            <v>M</v>
          </cell>
          <cell r="E4529">
            <v>0</v>
          </cell>
        </row>
        <row r="4530">
          <cell r="B4530">
            <v>106211</v>
          </cell>
          <cell r="C4530" t="str">
            <v>CORRIMÃO DUPLO FIXADO NO PISO EM AÇO GALVANIZADO DE 1.1/2", MONTANTES TUBULARES 1.1/2" ESPAÇADOS DE 1,00M, FIXADO COM CHUMBADOR MECÂNICO. AF_10/2025</v>
          </cell>
          <cell r="D4530" t="str">
            <v>M</v>
          </cell>
          <cell r="E4530">
            <v>0</v>
          </cell>
        </row>
        <row r="4531">
          <cell r="B4531">
            <v>106215</v>
          </cell>
          <cell r="C4531" t="str">
            <v>CORRIMÃO DUPLO FIXADO NO PISO EM AÇO INOX DE 1.1/2", MONTANTES TUBULARES 1.1/2" ESPAÇADOS DE 1,00M, FIXADO COM CHUMBADOR MECÂNICO. AF_10/2025</v>
          </cell>
          <cell r="D4531" t="str">
            <v>M</v>
          </cell>
          <cell r="E4531">
            <v>0</v>
          </cell>
        </row>
        <row r="4532">
          <cell r="B4532">
            <v>99857</v>
          </cell>
          <cell r="C4532" t="str">
            <v>CORRIMÃO SIMPLES FIXADO EM PAREDE, DIÂMETRO EXTERNO = 1 1/2", EM ALUMÍNIO. AF_10/2025_PS</v>
          </cell>
          <cell r="D4532" t="str">
            <v>M</v>
          </cell>
          <cell r="E4532">
            <v>79.459999999999994</v>
          </cell>
        </row>
        <row r="4533">
          <cell r="B4533">
            <v>99855</v>
          </cell>
          <cell r="C4533" t="str">
            <v>CORRIMÃO SIMPLES FIXADO EM PAREDE, DIÂMETRO EXTERNO = 1 1/2", EM AÇO GALVANIZADO. AF_10/2025_PS</v>
          </cell>
          <cell r="D4533" t="str">
            <v>M</v>
          </cell>
          <cell r="E4533">
            <v>100.52</v>
          </cell>
        </row>
        <row r="4534">
          <cell r="B4534">
            <v>99856</v>
          </cell>
          <cell r="C4534" t="str">
            <v>CORRIMÃO SIMPLES FIXADO EM PAREDE, DIÂMETRO EXTERNO = 1 1/2", EM AÇO INOX. AF_10/2025</v>
          </cell>
          <cell r="D4534" t="str">
            <v>M</v>
          </cell>
          <cell r="E4534">
            <v>0</v>
          </cell>
        </row>
        <row r="4535">
          <cell r="B4535">
            <v>106210</v>
          </cell>
          <cell r="C4535" t="str">
            <v>CORRIMÃO SIMPLES FIXADO NO PISO EM AÇO GALVANIZADO DE 1.1/2", MONTANTES TUBULARES 1.1/2" ESPAÇADOS DE 1,00M, FIXADO COM CHUMBADOR MECÂNICO. AF_10/2025</v>
          </cell>
          <cell r="D4535" t="str">
            <v>M</v>
          </cell>
          <cell r="E4535">
            <v>0</v>
          </cell>
        </row>
        <row r="4536">
          <cell r="B4536">
            <v>106214</v>
          </cell>
          <cell r="C4536" t="str">
            <v>CORRIMÃO SIMPLES FIXADO NO PISO EM AÇO INOX DE 1.1/2", MONTANTES TUBULARES 1.1/2" ESPAÇADOS DE 1,00M, FIXADO COM CHUMBADOR MECÂNICO. AF_10/2025</v>
          </cell>
          <cell r="D4536" t="str">
            <v>M</v>
          </cell>
          <cell r="E4536">
            <v>0</v>
          </cell>
        </row>
        <row r="4537">
          <cell r="B4537">
            <v>99862</v>
          </cell>
          <cell r="C4537" t="str">
            <v>GRADIL EM ALUMÍNIO FIXADO EM VÃOS DE JANELAS, FORMADO POR TUBOS DE 3/4". AF_10/2025</v>
          </cell>
          <cell r="D4537" t="str">
            <v>M2</v>
          </cell>
          <cell r="E4537">
            <v>618.54</v>
          </cell>
        </row>
        <row r="4538">
          <cell r="B4538">
            <v>99861</v>
          </cell>
          <cell r="C4538" t="str">
            <v>GRADIL EM AÇO FIXADO EM VÃOS DE JANELAS, FORMADO POR BARRAS CHATAS DE 25X4,8 MM. AF_10/2025</v>
          </cell>
          <cell r="D4538" t="str">
            <v>M2</v>
          </cell>
          <cell r="E4538">
            <v>636.92999999999995</v>
          </cell>
        </row>
        <row r="4539">
          <cell r="B4539">
            <v>106213</v>
          </cell>
          <cell r="C4539" t="str">
            <v>GUARDA-CORPO DE AÇO GALVANIZADO 0,92 M, DUPLO CORRIMÃO, MONTANTES TUBULARES DE 1.1/4" ESPAÇADOS DE 1,20M, TRAVESSA SUPERIOR E CORRIMÃO DE 1.1/2", GRADIL FORMADO POR TUBOS HORIZONTAIS DE 3/4", FIXADO COM CHUMBADORES MECÂNICOS. AF_10/2025</v>
          </cell>
          <cell r="D4539" t="str">
            <v>M</v>
          </cell>
          <cell r="E4539">
            <v>0</v>
          </cell>
        </row>
        <row r="4540">
          <cell r="B4540">
            <v>106220</v>
          </cell>
          <cell r="C4540" t="str">
            <v>GUARDA-CORPO DE AÇO GALVANIZADO COMPLEMENTAR À ALVENARIA, 0,65 M DE ALTURA, MONTANTES TUBULARES DE 1 1/4" ESPAÇADOS DE 1,80 M, TRAVESSA SUPERIOR DE 1 1/2", GRADIL FORMADO POR TUBOS HORIZONTAIS DE 1" E VERTICAIS DE 3/4", FIXADO COM ADESIVO ESTRUTURAL EPÓXI. AF_10/2025</v>
          </cell>
          <cell r="D4540" t="str">
            <v>M</v>
          </cell>
          <cell r="E4540">
            <v>478.62</v>
          </cell>
        </row>
        <row r="4541">
          <cell r="B4541">
            <v>106221</v>
          </cell>
          <cell r="C4541" t="str">
            <v>GUARDA-CORPO DE AÇO GALVANIZADO COMPLEMENTAR À ALVENARIA, 0,65 M DE ALTURA, MONTANTES TUBULARES DE 1 1/4" ESPAÇADOS DE 1,80 M, TRAVESSA SUPERIOR DE 1 1/2", GRADIL FORMADO POR TUBOS HORIZONTAIS DE 3/4", FIXADO COM ADESIVO ESTRUTURAL EPÓXI. AF_10/2025</v>
          </cell>
          <cell r="D4541" t="str">
            <v>M</v>
          </cell>
          <cell r="E4541">
            <v>224.52</v>
          </cell>
        </row>
        <row r="4542">
          <cell r="B4542">
            <v>99853</v>
          </cell>
          <cell r="C4542" t="str">
            <v>GUARDA-CORPO DE AÇO GALVANIZADO DE 1,10M, DUPLO CORRIMÃO, MONTANTES TUBULARES DE 1.1/2" ESPAÇADOS DE 1,20M, TRAVESSA SUPERIOR DE 2", GRADIL DE BARRAS CHATAS DE 32X4,8MM, FIXADO COM ADESIVO ESTRUTURAL EPOXI. AF_10/2025</v>
          </cell>
          <cell r="D4542" t="str">
            <v>M</v>
          </cell>
          <cell r="E4542">
            <v>0</v>
          </cell>
        </row>
        <row r="4543">
          <cell r="B4543">
            <v>99851</v>
          </cell>
          <cell r="C4543" t="str">
            <v>GUARDA-CORPO DE AÇO GALVANIZADO DE 1,10M, DUPLO CORRIMÃO, MONTANTES TUBULARES DE 1.1/4" ESPAÇADOS DE 1,20M, TRAVESSA SUPERIOR DE 1.1/2", GRADIL EM TUBOS HORIZONTAIS DE 1" E VERTICAIS DE 3/4", FIXADO COM ADESIVO ESTRUTURAL EPOXI. AF_10/2025</v>
          </cell>
          <cell r="D4543" t="str">
            <v>M</v>
          </cell>
          <cell r="E4543">
            <v>0</v>
          </cell>
        </row>
        <row r="4544">
          <cell r="B4544">
            <v>99854</v>
          </cell>
          <cell r="C4544" t="str">
            <v>GUARDA-CORPO DE AÇO GALVANIZADO DE 1,10M, DUPLO CORRIMÃO, MONTANTES TUBULARES DE 100X50MM ESPAÇADOS DE 1,20M, TRAVESSA SUPERIOR DE 3", GRADIL EM CANTONEIRA 51X51X4,8 MM E BARRAS CHATAS NA VERTICAL DE 32X4,8 MM, FIXADO COM ADESIVO EPOXI. AF_10/2025</v>
          </cell>
          <cell r="D4544" t="str">
            <v>M</v>
          </cell>
          <cell r="E4544">
            <v>0</v>
          </cell>
        </row>
        <row r="4545">
          <cell r="B4545">
            <v>99852</v>
          </cell>
          <cell r="C4545" t="str">
            <v>GUARDA-CORPO DE AÇO GALVANIZADO DE 1,10M, DUPLO CORRIMÃO, MONTANTES TUBULARES DE 30X30 MM ESPAÇADOS DE 1,20M, TRAVESSA SUPERIOR DE 1.1/2", GRADIL EM TUBOS HORIZONTAIS DE 25X25MM E VERTICAIS DE 20X20MM, FIXADO COM ADESIVO ESTRUTURAL EPOXI. AF_10/2025</v>
          </cell>
          <cell r="D4545" t="str">
            <v>M</v>
          </cell>
          <cell r="E4545">
            <v>0</v>
          </cell>
        </row>
        <row r="4546">
          <cell r="B4546">
            <v>99844</v>
          </cell>
          <cell r="C4546" t="str">
            <v>GUARDA-CORPO DE AÇO GALVANIZADO DE 1,10M, MONTANTES TUBULARES DE 1.1/2" ESPAÇADOS 1,20M, TRAVESSA SUPERIOR DE 2", GRADIL FORMADO POR BARRAS CHATAS DE 32X4,8MM, FIXADO COM ADESIVO ESTRUTURAL EPOXI. AF_10/2025</v>
          </cell>
          <cell r="D4546" t="str">
            <v>M</v>
          </cell>
          <cell r="E4546">
            <v>497.07</v>
          </cell>
        </row>
        <row r="4547">
          <cell r="B4547">
            <v>99842</v>
          </cell>
          <cell r="C4547" t="str">
            <v>GUARDA-CORPO DE AÇO GALVANIZADO DE 1,10M, MONTANTES TUBULARES DE 1.1/4" ESPAÇADOS 1,20M, TRAVESSA SUPERIOR DE 1.1/2", GRADIL FORMADO POR TUBOS HORIZONTAIS DE 1" E VERTICAIS DE 3/4", FIXADO COM ADESIVO ESTRUTURAL EPOXI. AF_10/2025_PS</v>
          </cell>
          <cell r="D4547" t="str">
            <v>M</v>
          </cell>
          <cell r="E4547">
            <v>590.9</v>
          </cell>
        </row>
        <row r="4548">
          <cell r="B4548">
            <v>99845</v>
          </cell>
          <cell r="C4548" t="str">
            <v>GUARDA-CORPO DE AÇO GALVANIZADO DE 1,10M, MONTANTES TUBULARES DE 100X50MM ESPAÇADOS DE 1,20M, TRAVESSA SUPERIOR DE 3", GRADIL EM CANTONEIRA 51X51X4,8 MM E BARRAS CHATAS NA VERTICAL DE 32X4,8 MM, FIXADO COM ADESIVO ESTRUTURAL EPOXI. AF_10/2025</v>
          </cell>
          <cell r="D4548" t="str">
            <v>M</v>
          </cell>
          <cell r="E4548">
            <v>0</v>
          </cell>
        </row>
        <row r="4549">
          <cell r="B4549">
            <v>99843</v>
          </cell>
          <cell r="C4549" t="str">
            <v>GUARDA-CORPO DE AÇO GALVANIZADO DE 1,10M, MONTANTES TUBULARES DE 30X30 MM ESPAÇADOS 1,20M, TRAVESSA SUPERIOR DE 1.1/2", GRADIL DE TUBOS HORIZONTAIS DE 25X25MM E VERTICAIS DE 20X20MM, FIXADO COM ADESIVO ESTRUTURAL EPOXI. AF_10/2025</v>
          </cell>
          <cell r="D4549" t="str">
            <v>M</v>
          </cell>
          <cell r="E4549">
            <v>0</v>
          </cell>
        </row>
        <row r="4550">
          <cell r="B4550">
            <v>106217</v>
          </cell>
          <cell r="C4550" t="str">
            <v>GUARDA-CORPO DE AÇO INOX DE 0,92 M, DUPLO CORRIMÃO, MONTANTES TUBULARES DE 1.1/4" ESPAÇADOS DE 1,20M, TRAVESSA SUPERIOR E CORRIMÃO DE 1.1/2", GRADIL FORMADO POR TUBOS HORIZONTAIS DE 3/4", FIXADO COM CHUMBADORES MECÂNICOS. AF_10/2025</v>
          </cell>
          <cell r="D4550" t="str">
            <v>M</v>
          </cell>
          <cell r="E4550">
            <v>0</v>
          </cell>
        </row>
        <row r="4551">
          <cell r="B4551">
            <v>106218</v>
          </cell>
          <cell r="C4551" t="str">
            <v>GUARDA-CORPO DE VIDRO LAMINADO 8 MM PARA ESCADAS, FIXADO NA LATERAL DOS DEGRAUS COM CHUMBADOR MECÂNICO. AF_10/2025</v>
          </cell>
          <cell r="D4551" t="str">
            <v>M</v>
          </cell>
          <cell r="E4551">
            <v>0</v>
          </cell>
        </row>
        <row r="4552">
          <cell r="B4552">
            <v>106219</v>
          </cell>
          <cell r="C4552" t="str">
            <v>GUARDA-CORPO EM AÇO INOX DE 1,10 M, COM MONTANTES TUBULARES DE 1 1/4" ESPAÇADOS DE 1,20 M, TRAVESSA SUPERIOR DE 1 1/2", PREENCHIMENTO EM VIDRO LAMINADO DE 8 MM (4+4), FIXADO COM CHUMBADOR MECÂNICO. AF_10/2025</v>
          </cell>
          <cell r="D4552" t="str">
            <v>M</v>
          </cell>
          <cell r="E4552">
            <v>0</v>
          </cell>
        </row>
        <row r="4553">
          <cell r="B4553">
            <v>99846</v>
          </cell>
          <cell r="C4553" t="str">
            <v>GUARDA-CORPO PANORÂMICO DE 1,10M, MONTANTES EM ALUMÍNIO DE 90X45 MM ESPAÇADOS DE 1,20M, TRAVESSA SUPERIOR EM ALUMÍNIO DE 120X60 MM E VIDRO LAMINADO 8 MM, FIXADO COM ADESIVO ESTRUTURAL EPOXI. AF_10/2025</v>
          </cell>
          <cell r="D4553" t="str">
            <v>M</v>
          </cell>
          <cell r="E4553">
            <v>0</v>
          </cell>
        </row>
        <row r="4554">
          <cell r="B4554">
            <v>94276</v>
          </cell>
          <cell r="C4554" t="str">
            <v>ASSENTAMENTO DE GUIA (MEIO-FIO) EM TRECHO CURVO, CONFECCIONADA EM CONCRETO PRÉ-FABRICADO, DIMENSÕES 100X15X13X20 CM (COMPRIMENTO X BASE INFERIOR X BASE SUPERIOR X ALTURA). AF_01/2024</v>
          </cell>
          <cell r="D4554" t="str">
            <v>M</v>
          </cell>
          <cell r="E4554">
            <v>52.28</v>
          </cell>
        </row>
        <row r="4555">
          <cell r="B4555">
            <v>94274</v>
          </cell>
          <cell r="C4555" t="str">
            <v>ASSENTAMENTO DE GUIA (MEIO-FIO) EM TRECHO CURVO, CONFECCIONADA EM CONCRETO PRÉ-FABRICADO, DIMENSÕES 100X15X13X30 CM (COMPRIMENTO X BASE INFERIOR X BASE SUPERIOR X ALTURA). AF_01/2024</v>
          </cell>
          <cell r="D4555" t="str">
            <v>M</v>
          </cell>
          <cell r="E4555">
            <v>57.05</v>
          </cell>
        </row>
        <row r="4556">
          <cell r="B4556">
            <v>94280</v>
          </cell>
          <cell r="C4556" t="str">
            <v>ASSENTAMENTO DE GUIA (MEIO-FIO) EM TRECHO CURVO, CONFECCIONADA EM CONCRETO PRÉ-FABRICADO, DIMENSÕES 39X6,5X6,5X19 CM (COMPRIMENTO X BASE INFERIOR X BASE SUPERIOR X ALTURA), PARA DELIMITAÇÃO DE JARDINS, PRAÇAS OU PASSEIOS. AF_01/2024</v>
          </cell>
          <cell r="D4556" t="str">
            <v>M</v>
          </cell>
          <cell r="E4556">
            <v>54.52</v>
          </cell>
        </row>
        <row r="4557">
          <cell r="B4557">
            <v>94278</v>
          </cell>
          <cell r="C4557" t="str">
            <v>ASSENTAMENTO DE GUIA (MEIO-FIO) EM TRECHO CURVO, CONFECCIONADA EM CONCRETO PRÉ-FABRICADO, DIMENSÕES 80X08X08X25 CM (COMPRIMENTO X BASE INFERIOR X BASE SUPERIOR X ALTURA). AF_01/2024</v>
          </cell>
          <cell r="D4557" t="str">
            <v>M</v>
          </cell>
          <cell r="E4557">
            <v>46.81</v>
          </cell>
        </row>
        <row r="4558">
          <cell r="B4558">
            <v>94275</v>
          </cell>
          <cell r="C4558" t="str">
            <v>ASSENTAMENTO DE GUIA (MEIO-FIO) EM TRECHO RETO, CONFECCIONADA EM CONCRETO PRÉ-FABRICADO, DIMENSÕES 100X15X13X20 CM (COMPRIMENTO X BASE INFERIOR X BASE SUPERIOR X ALTURA). AF_01/2024</v>
          </cell>
          <cell r="D4558" t="str">
            <v>M</v>
          </cell>
          <cell r="E4558">
            <v>48.24</v>
          </cell>
        </row>
        <row r="4559">
          <cell r="B4559">
            <v>94273</v>
          </cell>
          <cell r="C4559" t="str">
            <v>ASSENTAMENTO DE GUIA (MEIO-FIO) EM TRECHO RETO, CONFECCIONADA EM CONCRETO PRÉ-FABRICADO, DIMENSÕES 100X15X13X30 CM (COMPRIMENTO X BASE INFERIOR X BASE SUPERIOR X ALTURA). AF_01/2024</v>
          </cell>
          <cell r="D4559" t="str">
            <v>M</v>
          </cell>
          <cell r="E4559">
            <v>53.01</v>
          </cell>
        </row>
        <row r="4560">
          <cell r="B4560">
            <v>94279</v>
          </cell>
          <cell r="C4560" t="str">
            <v>ASSENTAMENTO DE GUIA (MEIO-FIO) EM TRECHO RETO, CONFECCIONADA EM CONCRETO PRÉ-FABRICADO, DIMENSÕES 39X6,5X6,5X19 CM (COMPRIMENTO X BASE INFERIOR X BASE SUPERIOR X ALTURA), PARA DELIMITAÇÃO DE JARDINS, PRAÇAS OU PASSEIOS. AF_01/2024</v>
          </cell>
          <cell r="D4560" t="str">
            <v>M</v>
          </cell>
          <cell r="E4560">
            <v>50.49</v>
          </cell>
        </row>
        <row r="4561">
          <cell r="B4561">
            <v>94277</v>
          </cell>
          <cell r="C4561" t="str">
            <v>ASSENTAMENTO DE GUIA (MEIO-FIO) EM TRECHO RETO, CONFECCIONADA EM CONCRETO PRÉ-FABRICADO, DIMENSÕES 80X08X08X25 CM (COMPRIMENTO X BASE INFERIOR X BASE SUPERIOR X ALTURA). AF_01/2024</v>
          </cell>
          <cell r="D4561" t="str">
            <v>M</v>
          </cell>
          <cell r="E4561">
            <v>42.78</v>
          </cell>
        </row>
        <row r="4562">
          <cell r="B4562">
            <v>104930</v>
          </cell>
          <cell r="C4562" t="str">
            <v>ASSENTAMENTO DE GUIA (MEIO-FIO), TIPO PAVER (FINCADINHA) EM TRECHO RETO, EM CONCRETO PRÉ-FABRICADO, DIMENSÕES 45X08X608X19 CM (COMPRIMENTO X BASE INFERIOR X BASE SUPERIOR X ALTURA), PARA DELIMITAÇÃO DE JARDINS, PRAÇAS OU PASSEIOS. AF_01/2024</v>
          </cell>
          <cell r="D4562" t="str">
            <v>M</v>
          </cell>
          <cell r="E4562">
            <v>0</v>
          </cell>
        </row>
        <row r="4563">
          <cell r="B4563">
            <v>104931</v>
          </cell>
          <cell r="C4563" t="str">
            <v>ASSENTAMENTO DE GUIA (MEIO-FIO), TIPO PAVER, FINCADINHA, EM TRECHO CURVO, EM CONCRETO PRÉ-FABRICADO, DIMENSÕES 45X08X08X19 CM (COMPRIMENTO X BASE INFERIOR X BASE SUPERIOR X ALTURA), PARA DELIMITAÇÃO DE JARDINS, PRAÇAS OU PASSEIOS. AF_01/2024</v>
          </cell>
          <cell r="D4563" t="str">
            <v>M</v>
          </cell>
          <cell r="E4563">
            <v>0</v>
          </cell>
        </row>
        <row r="4564">
          <cell r="B4564">
            <v>94294</v>
          </cell>
          <cell r="C4564" t="str">
            <v>EXECUÇÃO DE ESCORAS DE CONCRETO PARA CONTENÇÃO DE GUIAS PRÉ-FABRICADAS. AF_01/2024</v>
          </cell>
          <cell r="D4564" t="str">
            <v>M</v>
          </cell>
          <cell r="E4564">
            <v>9.6199999999999992</v>
          </cell>
        </row>
        <row r="4565">
          <cell r="B4565">
            <v>94288</v>
          </cell>
          <cell r="C4565" t="str">
            <v>EXECUÇÃO DE SARJETA DE CONCRETO USINADO, MOLDADA IN LOCO EM TRECHO CURVO, 30 CM BASE X 10 CM ALTURA. AF_01/2024</v>
          </cell>
          <cell r="D4565" t="str">
            <v>M</v>
          </cell>
          <cell r="E4565">
            <v>45.7</v>
          </cell>
        </row>
        <row r="4566">
          <cell r="B4566">
            <v>94282</v>
          </cell>
          <cell r="C4566" t="str">
            <v>EXECUÇÃO DE SARJETA DE CONCRETO USINADO, MOLDADA IN LOCO EM TRECHO CURVO, 30 CM BASE X 15 CM ALTURA. AF_01/2024</v>
          </cell>
          <cell r="D4566" t="str">
            <v>M</v>
          </cell>
          <cell r="E4566">
            <v>56.98</v>
          </cell>
        </row>
        <row r="4567">
          <cell r="B4567">
            <v>94290</v>
          </cell>
          <cell r="C4567" t="str">
            <v>EXECUÇÃO DE SARJETA DE CONCRETO USINADO, MOLDADA IN LOCO EM TRECHO CURVO, 45 CM BASE X 10 CM ALTURA. AF_01/2024</v>
          </cell>
          <cell r="D4567" t="str">
            <v>M</v>
          </cell>
          <cell r="E4567">
            <v>55.13</v>
          </cell>
        </row>
        <row r="4568">
          <cell r="B4568">
            <v>94284</v>
          </cell>
          <cell r="C4568" t="str">
            <v>EXECUÇÃO DE SARJETA DE CONCRETO USINADO, MOLDADA IN LOCO EM TRECHO CURVO, 45 CM BASE X 15 CM ALTURA. AF_01/2024</v>
          </cell>
          <cell r="D4568" t="str">
            <v>M</v>
          </cell>
          <cell r="E4568">
            <v>72.22</v>
          </cell>
        </row>
        <row r="4569">
          <cell r="B4569">
            <v>94292</v>
          </cell>
          <cell r="C4569" t="str">
            <v>EXECUÇÃO DE SARJETA DE CONCRETO USINADO, MOLDADA IN LOCO EM TRECHO CURVO, 60 CM BASE X 10 CM ALTURA. AF_01/2024</v>
          </cell>
          <cell r="D4569" t="str">
            <v>M</v>
          </cell>
          <cell r="E4569">
            <v>65.23</v>
          </cell>
        </row>
        <row r="4570">
          <cell r="B4570">
            <v>94286</v>
          </cell>
          <cell r="C4570" t="str">
            <v>EXECUÇÃO DE SARJETA DE CONCRETO USINADO, MOLDADA IN LOCO EM TRECHO CURVO, 60 CM BASE X 15 CM ALTURA. AF_01/2024</v>
          </cell>
          <cell r="D4570" t="str">
            <v>M</v>
          </cell>
          <cell r="E4570">
            <v>90.78</v>
          </cell>
        </row>
        <row r="4571">
          <cell r="B4571">
            <v>94287</v>
          </cell>
          <cell r="C4571" t="str">
            <v>EXECUÇÃO DE SARJETA DE CONCRETO USINADO, MOLDADA IN LOCO EM TRECHO RETO, 30 CM BASE X 10 CM ALTURA. AF_01/2024</v>
          </cell>
          <cell r="D4571" t="str">
            <v>M</v>
          </cell>
          <cell r="E4571">
            <v>36.22</v>
          </cell>
        </row>
        <row r="4572">
          <cell r="B4572">
            <v>94281</v>
          </cell>
          <cell r="C4572" t="str">
            <v>EXECUÇÃO DE SARJETA DE CONCRETO USINADO, MOLDADA IN LOCO EM TRECHO RETO, 30 CM BASE X 15 CM ALTURA. AF_01/2024</v>
          </cell>
          <cell r="D4572" t="str">
            <v>M</v>
          </cell>
          <cell r="E4572">
            <v>46.32</v>
          </cell>
        </row>
        <row r="4573">
          <cell r="B4573">
            <v>94289</v>
          </cell>
          <cell r="C4573" t="str">
            <v>EXECUÇÃO DE SARJETA DE CONCRETO USINADO, MOLDADA IN LOCO EM TRECHO RETO, 45 CM BASE X 10 CM ALTURA. AF_01/2024</v>
          </cell>
          <cell r="D4573" t="str">
            <v>M</v>
          </cell>
          <cell r="E4573">
            <v>45.64</v>
          </cell>
        </row>
        <row r="4574">
          <cell r="B4574">
            <v>94283</v>
          </cell>
          <cell r="C4574" t="str">
            <v>EXECUÇÃO DE SARJETA DE CONCRETO USINADO, MOLDADA IN LOCO EM TRECHO RETO, 45 CM BASE X 15 CM ALTURA. AF_01/2024</v>
          </cell>
          <cell r="D4574" t="str">
            <v>M</v>
          </cell>
          <cell r="E4574">
            <v>61.55</v>
          </cell>
        </row>
        <row r="4575">
          <cell r="B4575">
            <v>94291</v>
          </cell>
          <cell r="C4575" t="str">
            <v>EXECUÇÃO DE SARJETA DE CONCRETO USINADO, MOLDADA IN LOCO EM TRECHO RETO, 60 CM BASE X 10 CM ALTURA. AF_01/2024</v>
          </cell>
          <cell r="D4575" t="str">
            <v>M</v>
          </cell>
          <cell r="E4575">
            <v>55.75</v>
          </cell>
        </row>
        <row r="4576">
          <cell r="B4576">
            <v>94285</v>
          </cell>
          <cell r="C4576" t="str">
            <v>EXECUÇÃO DE SARJETA DE CONCRETO USINADO, MOLDADA IN LOCO EM TRECHO RETO, 60 CM BASE X 15 CM ALTURA. AF_01/2024</v>
          </cell>
          <cell r="D4576" t="str">
            <v>M</v>
          </cell>
          <cell r="E4576">
            <v>80.11</v>
          </cell>
        </row>
        <row r="4577">
          <cell r="B4577">
            <v>94293</v>
          </cell>
          <cell r="C4577" t="str">
            <v>EXECUÇÃO DE SARJETÃO DE CONCRETO USINADO, MOLDADA IN LOCO EM TRECHO RETO, 100 CM BASE X 20 CM ALTURA. AF_01/2024</v>
          </cell>
          <cell r="D4577" t="str">
            <v>M</v>
          </cell>
          <cell r="E4577">
            <v>178.54</v>
          </cell>
        </row>
        <row r="4578">
          <cell r="B4578">
            <v>94264</v>
          </cell>
          <cell r="C4578" t="str">
            <v>GUIA (MEIO-FIO) CONCRETO, MOLDADA IN LOCO EM TRECHO CURVO COM EXTRUSORA, 13 CM BASE X 22 CM ALTURA. AF_01/2024</v>
          </cell>
          <cell r="D4578" t="str">
            <v>M</v>
          </cell>
          <cell r="E4578">
            <v>47.15</v>
          </cell>
        </row>
        <row r="4579">
          <cell r="B4579">
            <v>94266</v>
          </cell>
          <cell r="C4579" t="str">
            <v>GUIA (MEIO-FIO) CONCRETO, MOLDADA IN LOCO EM TRECHO CURVO COM EXTRUSORA, 15 CM BASE X 30 CM ALTURA. AF_01/2024</v>
          </cell>
          <cell r="D4579" t="str">
            <v>M</v>
          </cell>
          <cell r="E4579">
            <v>60.1</v>
          </cell>
        </row>
        <row r="4580">
          <cell r="B4580">
            <v>94263</v>
          </cell>
          <cell r="C4580" t="str">
            <v>GUIA (MEIO-FIO) CONCRETO, MOLDADA IN LOCO EM TRECHO RETO COM EXTRUSORA, 13 CM BASE X 22 CM ALTURA. AF_01/2024</v>
          </cell>
          <cell r="D4580" t="str">
            <v>M</v>
          </cell>
          <cell r="E4580">
            <v>40.65</v>
          </cell>
        </row>
        <row r="4581">
          <cell r="B4581">
            <v>94265</v>
          </cell>
          <cell r="C4581" t="str">
            <v>GUIA (MEIO-FIO) CONCRETO, MOLDADA IN LOCO EM TRECHO RETO COM EXTRUSORA, 15 CM BASE X 30 CM ALTURA. AF_01/2024</v>
          </cell>
          <cell r="D4581" t="str">
            <v>M</v>
          </cell>
          <cell r="E4581">
            <v>52.67</v>
          </cell>
        </row>
        <row r="4582">
          <cell r="B4582">
            <v>94268</v>
          </cell>
          <cell r="C4582" t="str">
            <v>GUIA (MEIO-FIO) E SARJETA CONJUGADOS DE CONCRETO, MOLDADA IN LOCO EM TRECHO CURVO COM EXTRUSORA, 45 CM BASE (15 CM BASE DA GUIA + 30 CM BASE DA SARJETA) X 22 CM ALTURA. AF_01/2024</v>
          </cell>
          <cell r="D4582" t="str">
            <v>M</v>
          </cell>
          <cell r="E4582">
            <v>70.510000000000005</v>
          </cell>
        </row>
        <row r="4583">
          <cell r="B4583">
            <v>94270</v>
          </cell>
          <cell r="C4583" t="str">
            <v>GUIA (MEIO-FIO) E SARJETA CONJUGADOS DE CONCRETO, MOLDADA IN LOCO EM TRECHO CURVO COM EXTRUSORA, 60 CM BASE (15 CM BASE DA GUIA + 45 CM BASE DA SARJETA) X 26 CM ALTURA. AF_01/2024</v>
          </cell>
          <cell r="D4583" t="str">
            <v>M</v>
          </cell>
          <cell r="E4583">
            <v>98.6</v>
          </cell>
        </row>
        <row r="4584">
          <cell r="B4584">
            <v>94272</v>
          </cell>
          <cell r="C4584" t="str">
            <v>GUIA (MEIO-FIO) E SARJETA CONJUGADOS DE CONCRETO, MOLDADA IN LOCO EM TRECHO CURVO COM EXTRUSORA, 65 CM BASE (15 CM BASE DA GUIA + 50 CM BASE DA SARJETA) X 26 CM ALTURA. AF_01/2024</v>
          </cell>
          <cell r="D4584" t="str">
            <v>M</v>
          </cell>
          <cell r="E4584">
            <v>121.44</v>
          </cell>
        </row>
        <row r="4585">
          <cell r="B4585">
            <v>94267</v>
          </cell>
          <cell r="C4585" t="str">
            <v>GUIA (MEIO-FIO) E SARJETA CONJUGADOS DE CONCRETO, MOLDADA IN LOCO EM TRECHO RETO COM EXTRUSORA, 45 CM BASE (15 CM BASE DA GUIA + 30 CM BASE DA SARJETA) X 22 CM ALTURA. AF_01/2024</v>
          </cell>
          <cell r="D4585" t="str">
            <v>M</v>
          </cell>
          <cell r="E4585">
            <v>62.3</v>
          </cell>
        </row>
        <row r="4586">
          <cell r="B4586">
            <v>94269</v>
          </cell>
          <cell r="C4586" t="str">
            <v>GUIA (MEIO-FIO) E SARJETA CONJUGADOS DE CONCRETO, MOLDADA IN LOCO EM TRECHO RETO COM EXTRUSORA, 60 CM BASE (15 CM BASE DA GUIA + 45 CM BASE DA SARJETA) X 26 CM ALTURA. AF_01/2024</v>
          </cell>
          <cell r="D4586" t="str">
            <v>M</v>
          </cell>
          <cell r="E4586">
            <v>87.2</v>
          </cell>
        </row>
        <row r="4587">
          <cell r="B4587">
            <v>94271</v>
          </cell>
          <cell r="C4587" t="str">
            <v>GUIA (MEIO-FIO) E SARJETA CONJUGADOS DE CONCRETO, MOLDADA IN LOCO EM TRECHO RETO COM EXTRUSORA, 65 CM BASE (15 CM BASE DA GUIA + 50 CM BASE DA SARJETA) X 26 CM ALTURA. AF_01/2024</v>
          </cell>
          <cell r="D4587" t="str">
            <v>M</v>
          </cell>
          <cell r="E4587">
            <v>106.22</v>
          </cell>
        </row>
        <row r="4588">
          <cell r="B4588">
            <v>105555</v>
          </cell>
          <cell r="C4588" t="str">
            <v>BLOCO AUTÔNOMO DE ILUMINAÇÃO DE EMERGÊNCIA COM DOIS REFLETORES - FORNECIMENTO E INSTALAÇÃO. AF_09/2024</v>
          </cell>
          <cell r="D4588" t="str">
            <v>UN</v>
          </cell>
          <cell r="E4588">
            <v>0</v>
          </cell>
        </row>
        <row r="4589">
          <cell r="B4589">
            <v>97603</v>
          </cell>
          <cell r="C4589" t="str">
            <v>CÂMERA DE MONITORAMENTO COM ATÉ 25 METROS DE ALCANCE TIPO BULLET - FORNECIMENTO E INSTALAÇÃO. AF_09/2024</v>
          </cell>
          <cell r="D4589" t="str">
            <v>UN</v>
          </cell>
          <cell r="E4589">
            <v>0</v>
          </cell>
        </row>
        <row r="4590">
          <cell r="B4590">
            <v>97602</v>
          </cell>
          <cell r="C4590" t="str">
            <v>CÂMERA DE MONITORAMENTO COM ATÉ 25 METROS DE ALCANCE TIPO DOME - FORNECIMENTO E INSTALAÇÃO. AF_09/2024</v>
          </cell>
          <cell r="D4590" t="str">
            <v>UN</v>
          </cell>
          <cell r="E4590">
            <v>0</v>
          </cell>
        </row>
        <row r="4591">
          <cell r="B4591">
            <v>97604</v>
          </cell>
          <cell r="C4591" t="str">
            <v>CÂMERA DE MONITORAMENTO COM MAIS DE 25 METROS DE ALCANCE TIPO BULLET - FORNECIMENTO E INSTALAÇÃO. AF_09/2024</v>
          </cell>
          <cell r="D4591" t="str">
            <v>UN</v>
          </cell>
          <cell r="E4591">
            <v>0</v>
          </cell>
        </row>
        <row r="4592">
          <cell r="B4592">
            <v>105553</v>
          </cell>
          <cell r="C4592" t="str">
            <v>CÂMERA IP BULLET - FORNECIMENTO E INSTALAÇÃO. AF_09/2024</v>
          </cell>
          <cell r="D4592" t="str">
            <v>UN</v>
          </cell>
          <cell r="E4592">
            <v>0</v>
          </cell>
        </row>
        <row r="4593">
          <cell r="B4593">
            <v>105552</v>
          </cell>
          <cell r="C4593" t="str">
            <v>CÂMERA IP DOME RESOLUCAO 1MP - FORNECIMENTO E INSTALAÇÃO. AF_09/2024</v>
          </cell>
          <cell r="D4593" t="str">
            <v>UN</v>
          </cell>
          <cell r="E4593">
            <v>0</v>
          </cell>
        </row>
        <row r="4594">
          <cell r="B4594">
            <v>105550</v>
          </cell>
          <cell r="C4594" t="str">
            <v>CÂMERA IP SPEED DOME - FORNECIMENTO E INSTALAÇÃO. AF_09/2024</v>
          </cell>
          <cell r="D4594" t="str">
            <v>UN</v>
          </cell>
          <cell r="E4594">
            <v>0</v>
          </cell>
        </row>
        <row r="4595">
          <cell r="B4595">
            <v>105551</v>
          </cell>
          <cell r="C4595" t="str">
            <v>CÂMERA IP WIFI - FORNECIMENTO E INSTALAÇÃO. AF_09/2024</v>
          </cell>
          <cell r="D4595" t="str">
            <v>UN</v>
          </cell>
          <cell r="E4595">
            <v>0</v>
          </cell>
        </row>
        <row r="4596">
          <cell r="B4596">
            <v>105549</v>
          </cell>
          <cell r="C4596" t="str">
            <v>DRIVER SLIM PARA FITA LED - FORNECIMENTO E INSTALAÇÃO. AF_09/2024</v>
          </cell>
          <cell r="D4596" t="str">
            <v>UN</v>
          </cell>
          <cell r="E4596">
            <v>0</v>
          </cell>
        </row>
        <row r="4597">
          <cell r="B4597">
            <v>105547</v>
          </cell>
          <cell r="C4597" t="str">
            <v>FITA LED - FORNECIMENTO E INSTALAÇÃO. AF_09/2024</v>
          </cell>
          <cell r="D4597" t="str">
            <v>M</v>
          </cell>
          <cell r="E4597">
            <v>0</v>
          </cell>
        </row>
        <row r="4598">
          <cell r="B4598">
            <v>97605</v>
          </cell>
          <cell r="C4598" t="str">
            <v>LUMINÁRIA ARANDELA TIPO MEIA LUA, DE SOBREPOR, COM 1 LÂMPADA LED DE 6 W, SEM REATOR - FORNECIMENTO E INSTALAÇÃO. AF_09/2024</v>
          </cell>
          <cell r="D4598" t="str">
            <v>UN</v>
          </cell>
          <cell r="E4598">
            <v>74.67</v>
          </cell>
        </row>
        <row r="4599">
          <cell r="B4599">
            <v>97607</v>
          </cell>
          <cell r="C4599" t="str">
            <v>LUMINÁRIA ARANDELA TIPO TARTARUGA, DE SOBREPOR, COM 1 LÂMPADA LED DE 6 W, SEM REATOR - FORNECIMENTO E INSTALAÇÃO. AF_09/2024</v>
          </cell>
          <cell r="D4599" t="str">
            <v>UN</v>
          </cell>
          <cell r="E4599">
            <v>96.48</v>
          </cell>
        </row>
        <row r="4600">
          <cell r="B4600">
            <v>97599</v>
          </cell>
          <cell r="C4600" t="str">
            <v>LUMINÁRIA DE EMERGÊNCIA, COM 30 LÂMPADAS LED DE 2 W, SEM REATOR - FORNECIMENTO E INSTALAÇÃO. AF_09/2024</v>
          </cell>
          <cell r="D4600" t="str">
            <v>UN</v>
          </cell>
          <cell r="E4600">
            <v>23.34</v>
          </cell>
        </row>
        <row r="4601">
          <cell r="B4601">
            <v>105542</v>
          </cell>
          <cell r="C4601" t="str">
            <v>LUMINÁRIA LED DE EMBUTIR - QUADRADA 60X60CM, INCLUSO DRIVER - FORNECIMENTO E INSTALAÇÃO. AF_09/2024</v>
          </cell>
          <cell r="D4601" t="str">
            <v>UN</v>
          </cell>
          <cell r="E4601">
            <v>0</v>
          </cell>
        </row>
        <row r="4602">
          <cell r="B4602">
            <v>105543</v>
          </cell>
          <cell r="C4602" t="str">
            <v>LUMINÁRIA LED DE SOBREPOR - QUADRADA *60X60*CM, INCLUSO DRIVER - FORNECIMENTO E INSTALAÇÃO. AF_09/2024</v>
          </cell>
          <cell r="D4602" t="str">
            <v>UN</v>
          </cell>
          <cell r="E4602">
            <v>0</v>
          </cell>
        </row>
        <row r="4603">
          <cell r="B4603">
            <v>105544</v>
          </cell>
          <cell r="C4603" t="str">
            <v>LUMINÁRIA LED DE SOBREPOR HERMÉTICA - *60X15CM*, INCLUSO DRIVER - FORNECIMENTO E INSTALAÇÃO. AF_09/2024</v>
          </cell>
          <cell r="D4603" t="str">
            <v>UN</v>
          </cell>
          <cell r="E4603">
            <v>0</v>
          </cell>
        </row>
        <row r="4604">
          <cell r="B4604">
            <v>100913</v>
          </cell>
          <cell r="C4604" t="str">
            <v>LUMINÁRIA TIPO CALHA, DE EMBUTIR, COM 1 LÂMPADA TUBULAR LED DE 18 W, SEM REATOR - FORNECIMENTO E INSTALAÇÃO. AF_09/2024</v>
          </cell>
          <cell r="D4604" t="str">
            <v>UN</v>
          </cell>
          <cell r="E4604">
            <v>0</v>
          </cell>
        </row>
        <row r="4605">
          <cell r="B4605">
            <v>100916</v>
          </cell>
          <cell r="C4605" t="str">
            <v>LUMINÁRIA TIPO CALHA, DE EMBUTIR, COM 2 LÂMPADAS TUBULARES LED DE 18 W, SEM REATOR - FORNECIMENTO E INSTALAÇÃO. AF_09/2024</v>
          </cell>
          <cell r="D4605" t="str">
            <v>UN</v>
          </cell>
          <cell r="E4605">
            <v>0</v>
          </cell>
        </row>
        <row r="4606">
          <cell r="B4606">
            <v>100918</v>
          </cell>
          <cell r="C4606" t="str">
            <v>LUMINÁRIA TIPO CALHA, DE EMBUTIR, COM 2 LÂMPADAS TUBULARES LED DE 9 W, SEM REATOR - FORNECIMENTO E INSTALAÇÃO. AF_09/2024</v>
          </cell>
          <cell r="D4606" t="str">
            <v>UN</v>
          </cell>
          <cell r="E4606">
            <v>0</v>
          </cell>
        </row>
        <row r="4607">
          <cell r="B4607">
            <v>100914</v>
          </cell>
          <cell r="C4607" t="str">
            <v>LUMINÁRIA TIPO CALHA, DE EMBUTIR, PARA 1 LÂMPADA TUBULAR LED DE 36 W, SEM LÂMPADA E SEM REATOR - FORNECIMENTO E INSTALAÇÃO. AF_09/2024</v>
          </cell>
          <cell r="D4607" t="str">
            <v>UN</v>
          </cell>
          <cell r="E4607">
            <v>0</v>
          </cell>
        </row>
        <row r="4608">
          <cell r="B4608">
            <v>100917</v>
          </cell>
          <cell r="C4608" t="str">
            <v>LUMINÁRIA TIPO CALHA, DE EMBUTIR, PARA 2 LÂMPADAS TUBULARES LED DE 36 W, SEM LÂMPADA E SEM REATOR - FORNECIMENTO E INSTALAÇÃO. AF_09/2024</v>
          </cell>
          <cell r="D4608" t="str">
            <v>UN</v>
          </cell>
          <cell r="E4608">
            <v>0</v>
          </cell>
        </row>
        <row r="4609">
          <cell r="B4609">
            <v>100907</v>
          </cell>
          <cell r="C4609" t="str">
            <v>LUMINÁRIA TIPO CALHA, DE SOBREPOR, COM 1 LÂMPADA TUBULAR LED DE 18 W, SEM REATOR - FORNECIMENTO E INSTALAÇÃO. AF_09/2024</v>
          </cell>
          <cell r="D4609" t="str">
            <v>UN</v>
          </cell>
          <cell r="E4609">
            <v>0</v>
          </cell>
        </row>
        <row r="4610">
          <cell r="B4610">
            <v>102467</v>
          </cell>
          <cell r="C4610" t="str">
            <v>LUMINÁRIA TIPO CALHA, DE SOBREPOR, COM 1 LÂMPADA TUBULAR LED DE 9 W SEM REATOR - FORNECIMENTO E INSTALAÇÃO. AF_09/2024</v>
          </cell>
          <cell r="D4610" t="str">
            <v>UN</v>
          </cell>
          <cell r="E4610">
            <v>0</v>
          </cell>
        </row>
        <row r="4611">
          <cell r="B4611">
            <v>100910</v>
          </cell>
          <cell r="C4611" t="str">
            <v>LUMINÁRIA TIPO CALHA, DE SOBREPOR, COM 2 LÂMPADAS TUBULARES LED DE 18 W, SEM REATOR - FORNECIMENTO E INSTALAÇÃO. AF_09/2024</v>
          </cell>
          <cell r="D4611" t="str">
            <v>UN</v>
          </cell>
          <cell r="E4611">
            <v>0</v>
          </cell>
        </row>
        <row r="4612">
          <cell r="B4612">
            <v>105541</v>
          </cell>
          <cell r="C4612" t="str">
            <v>LUMINÁRIA TIPO CALHA, DE SOBREPOR, COM 2 LÂMPADAS TUBULARES LED DE 9 W SEM REATOR - FORNECIMENTO E INSTALAÇÃO. AF_09/2024</v>
          </cell>
          <cell r="D4612" t="str">
            <v>UN</v>
          </cell>
          <cell r="E4612">
            <v>0</v>
          </cell>
        </row>
        <row r="4613">
          <cell r="B4613">
            <v>100908</v>
          </cell>
          <cell r="C4613" t="str">
            <v>LUMINÁRIA TIPO CALHA, DE SOBREPOR, PARA 1 LÂMPADA TUBULAR LED DE 36 W, SEM LÂMPADA E SEM REATOR - FORNECIMENTO E INSTALAÇÃO. AF_09/2024</v>
          </cell>
          <cell r="D4613" t="str">
            <v>UN</v>
          </cell>
          <cell r="E4613">
            <v>0</v>
          </cell>
        </row>
        <row r="4614">
          <cell r="B4614">
            <v>100911</v>
          </cell>
          <cell r="C4614" t="str">
            <v>LUMINÁRIA TIPO CALHA, DE SOBREPOR, PARA 2 LÂMPADAS TUBULARES LED DE 36 W, SEM LÂMPADA E SEM REATOR - FORNECIMENTO E INSTALAÇÃO. AF_09/2024</v>
          </cell>
          <cell r="D4614" t="str">
            <v>UN</v>
          </cell>
          <cell r="E4614">
            <v>0</v>
          </cell>
        </row>
        <row r="4615">
          <cell r="B4615">
            <v>103782</v>
          </cell>
          <cell r="C4615" t="str">
            <v>LUMINÁRIA TIPO PLAFON CIRCULAR, DE SOBREPOR, COM LED DE 12/13 W - FORNECIMENTO E INSTALAÇÃO. AF_09/2024</v>
          </cell>
          <cell r="D4615" t="str">
            <v>UN</v>
          </cell>
          <cell r="E4615">
            <v>37.799999999999997</v>
          </cell>
        </row>
        <row r="4616">
          <cell r="B4616">
            <v>103786</v>
          </cell>
          <cell r="C4616" t="str">
            <v>LUMINÁRIA TIPO PLAFON QUADRADA, DE EMBUTIR, COM LED DE 12 W - FORNECIMENTO E INSTALAÇÃO. AF_09/2024</v>
          </cell>
          <cell r="D4616" t="str">
            <v>UN</v>
          </cell>
          <cell r="E4616">
            <v>0</v>
          </cell>
        </row>
        <row r="4617">
          <cell r="B4617">
            <v>103787</v>
          </cell>
          <cell r="C4617" t="str">
            <v>LUMINÁRIA TIPO PLAFON QUADRADA, DE EMBUTIR, COM LED DE 18 W - FORNECIMENTO E INSTALAÇÃO. AF_09/2024</v>
          </cell>
          <cell r="D4617" t="str">
            <v>UN</v>
          </cell>
          <cell r="E4617">
            <v>0</v>
          </cell>
        </row>
        <row r="4618">
          <cell r="B4618">
            <v>103788</v>
          </cell>
          <cell r="C4618" t="str">
            <v>LUMINÁRIA TIPO PLAFON QUADRADA, DE EMBUTIR, COM LED DE 24 W - FORNECIMENTO E INSTALAÇÃO. AF_09/2024</v>
          </cell>
          <cell r="D4618" t="str">
            <v>UN</v>
          </cell>
          <cell r="E4618">
            <v>0</v>
          </cell>
        </row>
        <row r="4619">
          <cell r="B4619">
            <v>103783</v>
          </cell>
          <cell r="C4619" t="str">
            <v>LUMINÁRIA TIPO PLAFON QUADRADA, DE SOBREPOR, COM LED DE 12 W - FORNECIMENTO E INSTALAÇÃO. AF_09/2024</v>
          </cell>
          <cell r="D4619" t="str">
            <v>UN</v>
          </cell>
          <cell r="E4619">
            <v>0</v>
          </cell>
        </row>
        <row r="4620">
          <cell r="B4620">
            <v>103784</v>
          </cell>
          <cell r="C4620" t="str">
            <v>LUMINÁRIA TIPO PLAFON QUADRADA, DE SOBREPOR, COM LED DE 18 W - FORNECIMENTO E INSTALAÇÃO. AF_09/2024</v>
          </cell>
          <cell r="D4620" t="str">
            <v>UN</v>
          </cell>
          <cell r="E4620">
            <v>0</v>
          </cell>
        </row>
        <row r="4621">
          <cell r="B4621">
            <v>103785</v>
          </cell>
          <cell r="C4621" t="str">
            <v>LUMINÁRIA TIPO PLAFON QUADRADA, DE SOBREPOR, COM LED DE 24 W - FORNECIMENTO E INSTALAÇÃO. AF_09/2024</v>
          </cell>
          <cell r="D4621" t="str">
            <v>UN</v>
          </cell>
          <cell r="E4621">
            <v>0</v>
          </cell>
        </row>
        <row r="4622">
          <cell r="B4622">
            <v>105546</v>
          </cell>
          <cell r="C4622" t="str">
            <v>LUMINÁRIA TIPO SPOT, DE EMBUTIR, COM 1 LÂMPADA LED PAR20 - FORNECIMENTO E INSTALAÇÃO. AF_09/2024</v>
          </cell>
          <cell r="D4622" t="str">
            <v>UN</v>
          </cell>
          <cell r="E4622">
            <v>0</v>
          </cell>
        </row>
        <row r="4623">
          <cell r="B4623">
            <v>105545</v>
          </cell>
          <cell r="C4623" t="str">
            <v>LUMINÁRIA TIPO SPOT, DE SOBREPOR, COM 1 LÂMPADA LED PAR20 - FORNECIMENTO E INSTALAÇÃO. AF_09/2024</v>
          </cell>
          <cell r="D4623" t="str">
            <v>UN</v>
          </cell>
          <cell r="E4623">
            <v>0</v>
          </cell>
        </row>
        <row r="4624">
          <cell r="B4624">
            <v>97610</v>
          </cell>
          <cell r="C4624" t="str">
            <v>LÂMPADA COMPACTA DE LED 10 W, BASE E27 - FORNECIMENTO E INSTALAÇÃO. AF_09/2024</v>
          </cell>
          <cell r="D4624" t="str">
            <v>UN</v>
          </cell>
          <cell r="E4624">
            <v>17.670000000000002</v>
          </cell>
        </row>
        <row r="4625">
          <cell r="B4625">
            <v>97609</v>
          </cell>
          <cell r="C4625" t="str">
            <v>LÂMPADA COMPACTA DE LED 6 W, BASE E27 - FORNECIMENTO E INSTALAÇÃO. AF_09/2024</v>
          </cell>
          <cell r="D4625" t="str">
            <v>UN</v>
          </cell>
          <cell r="E4625">
            <v>16.920000000000002</v>
          </cell>
        </row>
        <row r="4626">
          <cell r="B4626">
            <v>105554</v>
          </cell>
          <cell r="C4626" t="str">
            <v>LÂMPADA TUBULAR LED 9/10W SEM SOQUETE - FORNECIMENTO E INSTALAÇÃO. AF_09/2024</v>
          </cell>
          <cell r="D4626" t="str">
            <v>UN</v>
          </cell>
          <cell r="E4626">
            <v>19.86</v>
          </cell>
        </row>
        <row r="4627">
          <cell r="B4627">
            <v>100903</v>
          </cell>
          <cell r="C4627" t="str">
            <v>LÂMPADA TUBULAR LED DE 18/20 W, COM SOQUETE, BASE G13 - FORNECIMENTO E INSTALAÇÃO. AF_09/2024_PS</v>
          </cell>
          <cell r="D4627" t="str">
            <v>UN</v>
          </cell>
          <cell r="E4627">
            <v>38.68</v>
          </cell>
        </row>
        <row r="4628">
          <cell r="B4628">
            <v>100902</v>
          </cell>
          <cell r="C4628" t="str">
            <v>LÂMPADA TUBULAR LED DE 9/10 W, COM SOQUETE, BASE G13 - FORNECIMENTO E INSTALAÇÃO. AF_09/2024_PS</v>
          </cell>
          <cell r="D4628" t="str">
            <v>UN</v>
          </cell>
          <cell r="E4628">
            <v>35.369999999999997</v>
          </cell>
        </row>
        <row r="4629">
          <cell r="B4629">
            <v>105548</v>
          </cell>
          <cell r="C4629" t="str">
            <v>PERFIL COM FITA LED - FORNECIMENTO E INSTALAÇÃO. AF_09/2024</v>
          </cell>
          <cell r="D4629" t="str">
            <v>M</v>
          </cell>
          <cell r="E4629">
            <v>0</v>
          </cell>
        </row>
        <row r="4630">
          <cell r="B4630">
            <v>97595</v>
          </cell>
          <cell r="C4630" t="str">
            <v>SENSOR DE PRESENÇA COM FOTOCÉLULA, FIXAÇÃO EM PAREDE - FORNECIMENTO E INSTALAÇÃO. AF_09/2024</v>
          </cell>
          <cell r="D4630" t="str">
            <v>UN</v>
          </cell>
          <cell r="E4630">
            <v>92.28</v>
          </cell>
        </row>
        <row r="4631">
          <cell r="B4631">
            <v>97597</v>
          </cell>
          <cell r="C4631" t="str">
            <v>SENSOR DE PRESENÇA COM FOTOCÉLULA, FIXAÇÃO EM TETO - FORNECIMENTO E INSTALAÇÃO. AF_09/2024</v>
          </cell>
          <cell r="D4631" t="str">
            <v>UN</v>
          </cell>
          <cell r="E4631">
            <v>65.44</v>
          </cell>
        </row>
        <row r="4632">
          <cell r="B4632">
            <v>97596</v>
          </cell>
          <cell r="C4632" t="str">
            <v>SENSOR DE PRESENÇA SEM FOTOCÉLULA, FIXAÇÃO EM PAREDE - FORNECIMENTO E INSTALAÇÃO. AF_09/2024</v>
          </cell>
          <cell r="D4632" t="str">
            <v>UN</v>
          </cell>
          <cell r="E4632">
            <v>69.319999999999993</v>
          </cell>
        </row>
        <row r="4633">
          <cell r="B4633">
            <v>97598</v>
          </cell>
          <cell r="C4633" t="str">
            <v>SENSOR DE PRESENÇA SEM FOTOCÉLULA, FIXAÇÃO EM TETO - FORNECIMENTO E INSTALAÇÃO. AF_09/2024</v>
          </cell>
          <cell r="D4633" t="str">
            <v>UN</v>
          </cell>
          <cell r="E4633">
            <v>62.51</v>
          </cell>
        </row>
        <row r="4634">
          <cell r="B4634">
            <v>98549</v>
          </cell>
          <cell r="C4634" t="str">
            <v>IMPERMEABILIZAÇÃO COM MANTA ASFÁLTICA COLADA COM ASFALTO DERRETIDO, DUAS CAMADAS, E = 3MM E E=4MM. AF_09/2023</v>
          </cell>
          <cell r="D4634" t="str">
            <v>M2</v>
          </cell>
          <cell r="E4634">
            <v>0</v>
          </cell>
        </row>
        <row r="4635">
          <cell r="B4635">
            <v>98562</v>
          </cell>
          <cell r="C4635" t="str">
            <v>IMPERMEABILIZAÇÃO DE SUPERFÍCIE COM ARGAMASSA DE CIMENTO E AREIA, COM ADITIVO IMPERMEABILIZANTE, E = 1,5CM. AF_09/2023</v>
          </cell>
          <cell r="D4635" t="str">
            <v>M2</v>
          </cell>
          <cell r="E4635">
            <v>66.19</v>
          </cell>
        </row>
        <row r="4636">
          <cell r="B4636">
            <v>98555</v>
          </cell>
          <cell r="C4636" t="str">
            <v>IMPERMEABILIZAÇÃO DE SUPERFÍCIE COM ARGAMASSA POLIMÉRICA / MEMBRANA ACRÍLICA, 3 DEMÃOS. AF_09/2023</v>
          </cell>
          <cell r="D4636" t="str">
            <v>M2</v>
          </cell>
          <cell r="E4636">
            <v>40.22</v>
          </cell>
        </row>
        <row r="4637">
          <cell r="B4637">
            <v>98556</v>
          </cell>
          <cell r="C4637" t="str">
            <v>IMPERMEABILIZAÇÃO DE SUPERFÍCIE COM ARGAMASSA POLIMÉRICA / MEMBRANA ACRÍLICA, 4 DEMÃOS, REFORÇADA COM VÉU DE POLIÉSTER. AF_09/2023</v>
          </cell>
          <cell r="D4637" t="str">
            <v>M2</v>
          </cell>
          <cell r="E4637">
            <v>72.989999999999995</v>
          </cell>
        </row>
        <row r="4638">
          <cell r="B4638">
            <v>98557</v>
          </cell>
          <cell r="C4638" t="str">
            <v>IMPERMEABILIZAÇÃO DE SUPERFÍCIE COM EMULSÃO ASFÁLTICA, 2 DEMÃOS. AF_09/2023</v>
          </cell>
          <cell r="D4638" t="str">
            <v>M2</v>
          </cell>
          <cell r="E4638">
            <v>51.59</v>
          </cell>
        </row>
        <row r="4639">
          <cell r="B4639">
            <v>98548</v>
          </cell>
          <cell r="C4639" t="str">
            <v>IMPERMEABILIZAÇÃO DE SUPERFÍCIE COM MANTA ASFÁLTICA COLADA COM ASFALTO DERRETIDO, UMA CAMADA, E=4MM. AF_09/2023</v>
          </cell>
          <cell r="D4639" t="str">
            <v>M2</v>
          </cell>
          <cell r="E4639">
            <v>0</v>
          </cell>
        </row>
        <row r="4640">
          <cell r="B4640">
            <v>98547</v>
          </cell>
          <cell r="C4640" t="str">
            <v>IMPERMEABILIZAÇÃO DE SUPERFÍCIE COM MANTA ASFÁLTICA, DUAS CAMADAS, INCLUSIVE APLICAÇÃO DE PRIMER ASFÁLTICO, E=3MM E E=4MM. AF_09/2023</v>
          </cell>
          <cell r="D4640" t="str">
            <v>M2</v>
          </cell>
          <cell r="E4640">
            <v>238.56</v>
          </cell>
        </row>
        <row r="4641">
          <cell r="B4641">
            <v>98546</v>
          </cell>
          <cell r="C4641" t="str">
            <v>IMPERMEABILIZAÇÃO DE SUPERFÍCIE COM MANTA ASFÁLTICA, UMA CAMADA, INCLUSIVE APLICAÇÃO DE PRIMER ASFÁLTICO, E=4MM. AF_09/2023</v>
          </cell>
          <cell r="D4641" t="str">
            <v>M2</v>
          </cell>
          <cell r="E4641">
            <v>141.72999999999999</v>
          </cell>
        </row>
        <row r="4642">
          <cell r="B4642">
            <v>98552</v>
          </cell>
          <cell r="C4642" t="str">
            <v>IMPERMEABILIZAÇÃO DE SUPERFÍCIE COM MEMBRANA A BASE DE POLIURÉIA, 2 DEMÃOS. AF_09/2023</v>
          </cell>
          <cell r="D4642" t="str">
            <v>M2</v>
          </cell>
          <cell r="E4642">
            <v>0</v>
          </cell>
        </row>
        <row r="4643">
          <cell r="B4643">
            <v>98553</v>
          </cell>
          <cell r="C4643" t="str">
            <v>IMPERMEABILIZAÇÃO DE SUPERFÍCIE COM MEMBRANA À BASE DE POLIURETANO, 2 DEMÃOS. AF_09/2023</v>
          </cell>
          <cell r="D4643" t="str">
            <v>M2</v>
          </cell>
          <cell r="E4643">
            <v>186.85</v>
          </cell>
        </row>
        <row r="4644">
          <cell r="B4644">
            <v>98554</v>
          </cell>
          <cell r="C4644" t="str">
            <v>IMPERMEABILIZAÇÃO DE SUPERFÍCIE COM MEMBRANA À BASE DE RESINA ACRÍLICA, 3 DEMÃOS. AF_09/2023</v>
          </cell>
          <cell r="D4644" t="str">
            <v>M2</v>
          </cell>
          <cell r="E4644">
            <v>55.2</v>
          </cell>
        </row>
        <row r="4645">
          <cell r="B4645">
            <v>98565</v>
          </cell>
          <cell r="C4645" t="str">
            <v>PROTEÇÃO MECÂNICA DE SUPERFICIE HORIZONTAL COM ARGAMASSA DE CIMENTO E AREIA, TRAÇO 1:3, E=3CM. AF_09/2023</v>
          </cell>
          <cell r="D4645" t="str">
            <v>M2</v>
          </cell>
          <cell r="E4645">
            <v>70.17</v>
          </cell>
        </row>
        <row r="4646">
          <cell r="B4646">
            <v>98567</v>
          </cell>
          <cell r="C4646" t="str">
            <v>PROTEÇÃO MECÂNICA DE SUPERFICIE HORIZONTAL COM ARGAMASSA DE CIMENTO E AREIA, TRAÇO 1:3, E=4CM. AF_09/2023</v>
          </cell>
          <cell r="D4646" t="str">
            <v>M2</v>
          </cell>
          <cell r="E4646">
            <v>90.4</v>
          </cell>
        </row>
        <row r="4647">
          <cell r="B4647">
            <v>98569</v>
          </cell>
          <cell r="C4647" t="str">
            <v>PROTEÇÃO MECÂNICA DE SUPERFICIE HORIZONTAL COM ARGAMASSA DE CIMENTO E AREIA, TRAÇO 1:3, E=5CM. AF_09/2023</v>
          </cell>
          <cell r="D4647" t="str">
            <v>M2</v>
          </cell>
          <cell r="E4647">
            <v>111.64</v>
          </cell>
        </row>
        <row r="4648">
          <cell r="B4648">
            <v>98571</v>
          </cell>
          <cell r="C4648" t="str">
            <v>PROTEÇÃO MECÂNICA DE SUPERFICIE HORIZONTAL COM CONCRETO 15 MPA, E=4CM. AF_09/2023</v>
          </cell>
          <cell r="D4648" t="str">
            <v>M2</v>
          </cell>
          <cell r="E4648">
            <v>52.75</v>
          </cell>
        </row>
        <row r="4649">
          <cell r="B4649">
            <v>98572</v>
          </cell>
          <cell r="C4649" t="str">
            <v>PROTEÇÃO MECÂNICA DE SUPERFICIE HORIZONTAL COM CONCRETO 15 MPA, E=5CM. AF_09/2023</v>
          </cell>
          <cell r="D4649" t="str">
            <v>M2</v>
          </cell>
          <cell r="E4649">
            <v>64.89</v>
          </cell>
        </row>
        <row r="4650">
          <cell r="B4650">
            <v>98563</v>
          </cell>
          <cell r="C4650" t="str">
            <v>PROTEÇÃO MECÂNICA DE SUPERFÍCIE HORIZONTAL COM ARGAMASSA DE CIMENTO E AREIA, TRAÇO 1:3, E=2CM. AF_09/2023</v>
          </cell>
          <cell r="D4650" t="str">
            <v>M2</v>
          </cell>
          <cell r="E4650">
            <v>48.95</v>
          </cell>
        </row>
        <row r="4651">
          <cell r="B4651">
            <v>98564</v>
          </cell>
          <cell r="C4651" t="str">
            <v>PROTEÇÃO MECÂNICA DE SUPERFÍCIE VERTICAL COM ARGAMASSA DE CIMENTO E AREIA, TRAÇO 1:3, E=2CM. AF_09/2023</v>
          </cell>
          <cell r="D4651" t="str">
            <v>M2</v>
          </cell>
          <cell r="E4651">
            <v>64.86</v>
          </cell>
        </row>
        <row r="4652">
          <cell r="B4652">
            <v>98566</v>
          </cell>
          <cell r="C4652" t="str">
            <v>PROTEÇÃO MECÂNICA DE SUPERFÍCIE VERTICAL COM ARGAMASSA DE CIMENTO E AREIA, TRAÇO 1:3, E=3CM. AF_09/2023</v>
          </cell>
          <cell r="D4652" t="str">
            <v>M2</v>
          </cell>
          <cell r="E4652">
            <v>86.1</v>
          </cell>
        </row>
        <row r="4653">
          <cell r="B4653">
            <v>98568</v>
          </cell>
          <cell r="C4653" t="str">
            <v>PROTEÇÃO MECÂNICA DE SUPERFÍCIE VERTICAL COM ARGAMASSA DE CIMENTO E AREIA, TRAÇO 1:3, E=4CM. AF_09/2023</v>
          </cell>
          <cell r="D4653" t="str">
            <v>M2</v>
          </cell>
          <cell r="E4653">
            <v>106.32</v>
          </cell>
        </row>
        <row r="4654">
          <cell r="B4654">
            <v>98570</v>
          </cell>
          <cell r="C4654" t="str">
            <v>PROTEÇÃO MECÂNICA DE SUPERFÍCIE VERTICAL COM ARGAMASSA DE CIMENTO E AREIA, TRAÇO 1:3, E=5CM. AF_09/2023</v>
          </cell>
          <cell r="D4654" t="str">
            <v>M2</v>
          </cell>
          <cell r="E4654">
            <v>127.56</v>
          </cell>
        </row>
        <row r="4655">
          <cell r="B4655">
            <v>98573</v>
          </cell>
          <cell r="C4655" t="str">
            <v>PROTEÇÃO MECÂNICA DE SUPERFÍCIE VERTICAL COM CONCRETO 15 MPA, E=5CM. AF_09/2023</v>
          </cell>
          <cell r="D4655" t="str">
            <v>M2</v>
          </cell>
          <cell r="E4655">
            <v>79.989999999999995</v>
          </cell>
        </row>
        <row r="4656">
          <cell r="B4656">
            <v>98576</v>
          </cell>
          <cell r="C4656" t="str">
            <v>TRATAMENTO DE JUNTA DE DILATAÇÃO COM MANTA ASFÁLTICA ADERIDA COM MAÇARICO. AF_09/2023</v>
          </cell>
          <cell r="D4656" t="str">
            <v>M</v>
          </cell>
          <cell r="E4656">
            <v>25.22</v>
          </cell>
        </row>
        <row r="4657">
          <cell r="B4657">
            <v>98575</v>
          </cell>
          <cell r="C4657" t="str">
            <v>TRATAMENTO DE JUNTA DE DILATAÇÃO, COM TARUGO DE POLIETILENO E SELANTE PU, INCLUSO PREENCHIMENTO COM ESPUMA EXPANSIVA PU. AF_09/2023</v>
          </cell>
          <cell r="D4657" t="str">
            <v>M</v>
          </cell>
          <cell r="E4657">
            <v>88.45</v>
          </cell>
        </row>
        <row r="4658">
          <cell r="B4658">
            <v>98577</v>
          </cell>
          <cell r="C4658" t="str">
            <v>TRATAMENTO DE JUNTA SERRADA, COM TARUGO DE POLIETILENO E SELANTE À BASE DE SILICONE. AF_09/2023</v>
          </cell>
          <cell r="D4658" t="str">
            <v>M</v>
          </cell>
          <cell r="E4658">
            <v>63.58</v>
          </cell>
        </row>
        <row r="4659">
          <cell r="B4659">
            <v>98558</v>
          </cell>
          <cell r="C4659" t="str">
            <v>TRATAMENTO DE RALO OU PONTO EMERGENTE COM ARGAMASSA POLIMÉRICA / MEMBRANA ACRÍLICA REFORÇADO COM VÉU DE POLIÉSTER. AF_09/2023</v>
          </cell>
          <cell r="D4659" t="str">
            <v>UN</v>
          </cell>
          <cell r="E4659">
            <v>11.72</v>
          </cell>
        </row>
        <row r="4660">
          <cell r="B4660">
            <v>106110</v>
          </cell>
          <cell r="C4660" t="str">
            <v>TRATAMENTO DE RALO OU PONTO EMERGENTE COM MANTA ASFÁLTICA COLADA COM ASFÁLTO DERRETIDO, E=4MM. AF_09/2023</v>
          </cell>
          <cell r="D4660" t="str">
            <v>UN</v>
          </cell>
          <cell r="E4660">
            <v>0</v>
          </cell>
        </row>
        <row r="4661">
          <cell r="B4661">
            <v>98551</v>
          </cell>
          <cell r="C4661" t="str">
            <v>TRATAMENTO DE RODAPÉ COM MANTA ASFÁLTICA COLADA COM ASFALTO DERRETIDO, E=4MM. AF_09/2023</v>
          </cell>
          <cell r="D4661" t="str">
            <v>M</v>
          </cell>
          <cell r="E4661">
            <v>0</v>
          </cell>
        </row>
        <row r="4662">
          <cell r="B4662">
            <v>98559</v>
          </cell>
          <cell r="C4662" t="str">
            <v>TRATAMENTO DE RODAPÉ COM VÉU DE POLIÉSTER. AF_09/2023</v>
          </cell>
          <cell r="D4662" t="str">
            <v>M</v>
          </cell>
          <cell r="E4662">
            <v>6.06</v>
          </cell>
        </row>
        <row r="4663">
          <cell r="B4663">
            <v>91925</v>
          </cell>
          <cell r="C4663" t="str">
            <v>CABO DE COBRE FLEXÍVEL ISOLADO, 1,5 MM², ANTI-CHAMA 0,6/1,0 KV, PARA CIRCUITOS TERMINAIS - FORNECIMENTO E INSTALAÇÃO. AF_03/2023</v>
          </cell>
          <cell r="D4663" t="str">
            <v>M</v>
          </cell>
          <cell r="E4663">
            <v>4.71</v>
          </cell>
        </row>
        <row r="4664">
          <cell r="B4664">
            <v>91924</v>
          </cell>
          <cell r="C4664" t="str">
            <v>CABO DE COBRE FLEXÍVEL ISOLADO, 1,5 MM², ANTI-CHAMA 450/750 V, PARA CIRCUITOS TERMINAIS - FORNECIMENTO E INSTALAÇÃO. AF_03/2023</v>
          </cell>
          <cell r="D4664" t="str">
            <v>M</v>
          </cell>
          <cell r="E4664">
            <v>3.94</v>
          </cell>
        </row>
        <row r="4665">
          <cell r="B4665">
            <v>91933</v>
          </cell>
          <cell r="C4665" t="str">
            <v>CABO DE COBRE FLEXÍVEL ISOLADO, 10 MM², ANTI-CHAMA 0,6/1,0 KV, PARA CIRCUITOS TERMINAIS - FORNECIMENTO E INSTALAÇÃO. AF_03/2023</v>
          </cell>
          <cell r="D4665" t="str">
            <v>M</v>
          </cell>
          <cell r="E4665">
            <v>20.78</v>
          </cell>
        </row>
        <row r="4666">
          <cell r="B4666">
            <v>91932</v>
          </cell>
          <cell r="C4666" t="str">
            <v>CABO DE COBRE FLEXÍVEL ISOLADO, 10 MM², ANTI-CHAMA 450/750 V, PARA CIRCUITOS TERMINAIS - FORNECIMENTO E INSTALAÇÃO. AF_03/2023</v>
          </cell>
          <cell r="D4666" t="str">
            <v>M</v>
          </cell>
          <cell r="E4666">
            <v>21.51</v>
          </cell>
        </row>
        <row r="4667">
          <cell r="B4667">
            <v>91935</v>
          </cell>
          <cell r="C4667" t="str">
            <v>CABO DE COBRE FLEXÍVEL ISOLADO, 16 MM², ANTI-CHAMA 0,6/1,0 KV, PARA CIRCUITOS TERMINAIS - FORNECIMENTO E INSTALAÇÃO. AF_03/2023</v>
          </cell>
          <cell r="D4667" t="str">
            <v>M</v>
          </cell>
          <cell r="E4667">
            <v>32.53</v>
          </cell>
        </row>
        <row r="4668">
          <cell r="B4668">
            <v>91934</v>
          </cell>
          <cell r="C4668" t="str">
            <v>CABO DE COBRE FLEXÍVEL ISOLADO, 16 MM², ANTI-CHAMA 450/750 V, PARA CIRCUITOS TERMINAIS - FORNECIMENTO E INSTALAÇÃO. AF_03/2023</v>
          </cell>
          <cell r="D4668" t="str">
            <v>M</v>
          </cell>
          <cell r="E4668">
            <v>31.11</v>
          </cell>
        </row>
        <row r="4669">
          <cell r="B4669">
            <v>91927</v>
          </cell>
          <cell r="C4669" t="str">
            <v>CABO DE COBRE FLEXÍVEL ISOLADO, 2,5 MM², ANTI-CHAMA 0,6/1,0 KV, PARA CIRCUITOS TERMINAIS - FORNECIMENTO E INSTALAÇÃO. AF_03/2023</v>
          </cell>
          <cell r="D4669" t="str">
            <v>M</v>
          </cell>
          <cell r="E4669">
            <v>6.32</v>
          </cell>
        </row>
        <row r="4670">
          <cell r="B4670">
            <v>91926</v>
          </cell>
          <cell r="C4670" t="str">
            <v>CABO DE COBRE FLEXÍVEL ISOLADO, 2,5 MM², ANTI-CHAMA 450/750 V, PARA CIRCUITOS TERMINAIS - FORNECIMENTO E INSTALAÇÃO. AF_03/2023</v>
          </cell>
          <cell r="D4670" t="str">
            <v>M</v>
          </cell>
          <cell r="E4670">
            <v>5.66</v>
          </cell>
        </row>
        <row r="4671">
          <cell r="B4671">
            <v>91929</v>
          </cell>
          <cell r="C4671" t="str">
            <v>CABO DE COBRE FLEXÍVEL ISOLADO, 4 MM², ANTI-CHAMA 0,6/1,0 KV, PARA CIRCUITOS TERMINAIS - FORNECIMENTO E INSTALAÇÃO. AF_03/2023</v>
          </cell>
          <cell r="D4671" t="str">
            <v>M</v>
          </cell>
          <cell r="E4671">
            <v>9.27</v>
          </cell>
        </row>
        <row r="4672">
          <cell r="B4672">
            <v>91928</v>
          </cell>
          <cell r="C4672" t="str">
            <v>CABO DE COBRE FLEXÍVEL ISOLADO, 4 MM², ANTI-CHAMA 450/750 V, PARA CIRCUITOS TERMINAIS - FORNECIMENTO E INSTALAÇÃO. AF_03/2023</v>
          </cell>
          <cell r="D4672" t="str">
            <v>M</v>
          </cell>
          <cell r="E4672">
            <v>8.6999999999999993</v>
          </cell>
        </row>
        <row r="4673">
          <cell r="B4673">
            <v>91931</v>
          </cell>
          <cell r="C4673" t="str">
            <v>CABO DE COBRE FLEXÍVEL ISOLADO, 6 MM², ANTI-CHAMA 0,6/1,0 KV, PARA CIRCUITOS TERMINAIS - FORNECIMENTO E INSTALAÇÃO. AF_03/2023</v>
          </cell>
          <cell r="D4673" t="str">
            <v>M</v>
          </cell>
          <cell r="E4673">
            <v>13.04</v>
          </cell>
        </row>
        <row r="4674">
          <cell r="B4674">
            <v>91930</v>
          </cell>
          <cell r="C4674" t="str">
            <v>CABO DE COBRE FLEXÍVEL ISOLADO, 6 MM², ANTI-CHAMA 450/750 V, PARA CIRCUITOS TERMINAIS - FORNECIMENTO E INSTALAÇÃO. AF_03/2023</v>
          </cell>
          <cell r="D4674" t="str">
            <v>M</v>
          </cell>
          <cell r="E4674">
            <v>12.12</v>
          </cell>
        </row>
        <row r="4675">
          <cell r="B4675">
            <v>104620</v>
          </cell>
          <cell r="C4675" t="str">
            <v>CAIXA ELÉTRICA 4"X2" AUTOTRAVANTE PARA FURO CIRCULAR ALTA (2,00 M DO PISO), PVC, INSTALADA EM PAREDE - FORNECIMENTO E INSTALAÇÃO. AF_03/2023</v>
          </cell>
          <cell r="D4675" t="str">
            <v>UN</v>
          </cell>
          <cell r="E4675">
            <v>0</v>
          </cell>
        </row>
        <row r="4676">
          <cell r="B4676">
            <v>104624</v>
          </cell>
          <cell r="C4676" t="str">
            <v>CAIXA ELÉTRICA 4"X2" AUTOTRAVANTE PARA FURO CIRCULAR BAIXA (0,30 M DO PISO), PVC, INSTALADA EM PAREDE - FORNECIMENTO E INSTALAÇÃO. AF_03/2023</v>
          </cell>
          <cell r="D4676" t="str">
            <v>UN</v>
          </cell>
          <cell r="E4676">
            <v>0</v>
          </cell>
        </row>
        <row r="4677">
          <cell r="B4677">
            <v>104622</v>
          </cell>
          <cell r="C4677" t="str">
            <v>CAIXA ELÉTRICA 4"X2" AUTOTRAVANTE PARA FURO CIRCULAR MÉDIA (1,30 M DO PISO), PVC, INSTALADA EM PAREDE - FORNECIMENTO E INSTALAÇÃO. AF_03/2023</v>
          </cell>
          <cell r="D4677" t="str">
            <v>UN</v>
          </cell>
          <cell r="E4677">
            <v>0</v>
          </cell>
        </row>
        <row r="4678">
          <cell r="B4678">
            <v>104621</v>
          </cell>
          <cell r="C4678" t="str">
            <v>CAIXA ELÉTRICA 4"X4" AUTOTRAVANTE PARA FURO CIRCULAR ALTA (2,00 M DO PISO), PVC, INSTALADA EM PAREDE - FORNECIMENTO E INSTALAÇÃO. AF_03/2023</v>
          </cell>
          <cell r="D4678" t="str">
            <v>UN</v>
          </cell>
          <cell r="E4678">
            <v>0</v>
          </cell>
        </row>
        <row r="4679">
          <cell r="B4679">
            <v>104625</v>
          </cell>
          <cell r="C4679" t="str">
            <v>CAIXA ELÉTRICA 4"X4" AUTOTRAVANTE PARA FURO CIRCULAR BAIXA (0,30 M DO PISO), PVC, INSTALADA EM PAREDE - FORNECIMENTO E INSTALAÇÃO. AF_03/2023</v>
          </cell>
          <cell r="D4679" t="str">
            <v>UN</v>
          </cell>
          <cell r="E4679">
            <v>0</v>
          </cell>
        </row>
        <row r="4680">
          <cell r="B4680">
            <v>104623</v>
          </cell>
          <cell r="C4680" t="str">
            <v>CAIXA ELÉTRICA 4"X4" AUTOTRAVANTE PARA FURO CIRCULAR MÉDIA (1,30 M DO PISO), PVC, INSTALADA EM PAREDE - FORNECIMENTO E INSTALAÇÃO. AF_03/2023</v>
          </cell>
          <cell r="D4680" t="str">
            <v>UN</v>
          </cell>
          <cell r="E4680">
            <v>0</v>
          </cell>
        </row>
        <row r="4681">
          <cell r="B4681">
            <v>91937</v>
          </cell>
          <cell r="C4681" t="str">
            <v>CAIXA OCTOGONAL 3" X 3", PVC, INSTALADA EM LAJE - FORNECIMENTO E INSTALAÇÃO. AF_03/2023</v>
          </cell>
          <cell r="D4681" t="str">
            <v>UN</v>
          </cell>
          <cell r="E4681">
            <v>24.46</v>
          </cell>
        </row>
        <row r="4682">
          <cell r="B4682">
            <v>92865</v>
          </cell>
          <cell r="C4682" t="str">
            <v>CAIXA OCTOGONAL 4" X 4", METÁLICA, INSTALADA EM LAJE - FORNECIMENTO E INSTALAÇÃO. AF_03/2023</v>
          </cell>
          <cell r="D4682" t="str">
            <v>UN</v>
          </cell>
          <cell r="E4682">
            <v>19.41</v>
          </cell>
        </row>
        <row r="4683">
          <cell r="B4683">
            <v>91936</v>
          </cell>
          <cell r="C4683" t="str">
            <v>CAIXA OCTOGONAL 4" X 4", PVC, INSTALADA EM LAJE - FORNECIMENTO E INSTALAÇÃO. AF_03/2023</v>
          </cell>
          <cell r="D4683" t="str">
            <v>UN</v>
          </cell>
          <cell r="E4683">
            <v>28.01</v>
          </cell>
        </row>
        <row r="4684">
          <cell r="B4684">
            <v>92867</v>
          </cell>
          <cell r="C4684" t="str">
            <v>CAIXA RETANGULAR 4" X 2" ALTA (2,00 M DO PISO), METÁLICA, INSTALADA EM PAREDE - FORNECIMENTO E INSTALAÇÃO. AF_03/2023</v>
          </cell>
          <cell r="D4684" t="str">
            <v>UN</v>
          </cell>
          <cell r="E4684">
            <v>42.96</v>
          </cell>
        </row>
        <row r="4685">
          <cell r="B4685">
            <v>91939</v>
          </cell>
          <cell r="C4685" t="str">
            <v>CAIXA RETANGULAR 4" X 2" ALTA (2,00 M DO PISO), PVC, INSTALADA EM PAREDE - FORNECIMENTO E INSTALAÇÃO. AF_03/2023</v>
          </cell>
          <cell r="D4685" t="str">
            <v>UN</v>
          </cell>
          <cell r="E4685">
            <v>46.04</v>
          </cell>
        </row>
        <row r="4686">
          <cell r="B4686">
            <v>92869</v>
          </cell>
          <cell r="C4686" t="str">
            <v>CAIXA RETANGULAR 4" X 2" BAIXA (0,30 M DO PISO), METÁLICA, INSTALADA EM PAREDE - FORNECIMENTO E INSTALAÇÃO. AF_03/2023</v>
          </cell>
          <cell r="D4686" t="str">
            <v>UN</v>
          </cell>
          <cell r="E4686">
            <v>14.28</v>
          </cell>
        </row>
        <row r="4687">
          <cell r="B4687">
            <v>91941</v>
          </cell>
          <cell r="C4687" t="str">
            <v>CAIXA RETANGULAR 4" X 2" BAIXA (0,30 M DO PISO), PVC, INSTALADA EM PAREDE - FORNECIMENTO E INSTALAÇÃO. AF_03/2023</v>
          </cell>
          <cell r="D4687" t="str">
            <v>UN</v>
          </cell>
          <cell r="E4687">
            <v>17.36</v>
          </cell>
        </row>
        <row r="4688">
          <cell r="B4688">
            <v>92868</v>
          </cell>
          <cell r="C4688" t="str">
            <v>CAIXA RETANGULAR 4" X 2" MÉDIA (1,30 M DO PISO), METÁLICA, INSTALADA EM PAREDE - FORNECIMENTO E INSTALAÇÃO. AF_03/2023</v>
          </cell>
          <cell r="D4688" t="str">
            <v>UN</v>
          </cell>
          <cell r="E4688">
            <v>23.72</v>
          </cell>
        </row>
        <row r="4689">
          <cell r="B4689">
            <v>91940</v>
          </cell>
          <cell r="C4689" t="str">
            <v>CAIXA RETANGULAR 4" X 2" MÉDIA (1,30 M DO PISO), PVC, INSTALADA EM PAREDE - FORNECIMENTO E INSTALAÇÃO. AF_03/2023</v>
          </cell>
          <cell r="D4689" t="str">
            <v>UN</v>
          </cell>
          <cell r="E4689">
            <v>26.8</v>
          </cell>
        </row>
        <row r="4690">
          <cell r="B4690">
            <v>92870</v>
          </cell>
          <cell r="C4690" t="str">
            <v>CAIXA RETANGULAR 4" X 4" ALTA (2,00 M DO PISO), METÁLICA, INSTALADA EM PAREDE - FORNECIMENTO E INSTALAÇÃO. AF_03/2023</v>
          </cell>
          <cell r="D4690" t="str">
            <v>UN</v>
          </cell>
          <cell r="E4690">
            <v>46.16</v>
          </cell>
        </row>
        <row r="4691">
          <cell r="B4691">
            <v>91942</v>
          </cell>
          <cell r="C4691" t="str">
            <v>CAIXA RETANGULAR 4" X 4" ALTA (2,00 M DO PISO), PVC, INSTALADA EM PAREDE - FORNECIMENTO E INSTALAÇÃO. AF_03/2023</v>
          </cell>
          <cell r="D4691" t="str">
            <v>UN</v>
          </cell>
          <cell r="E4691">
            <v>52.09</v>
          </cell>
        </row>
        <row r="4692">
          <cell r="B4692">
            <v>92872</v>
          </cell>
          <cell r="C4692" t="str">
            <v>CAIXA RETANGULAR 4" X 4" BAIXA (0,30 M DO PISO), METÁLICA, INSTALADA EM PAREDE - FORNECIMENTO E INSTALAÇÃO. AF_03/2023</v>
          </cell>
          <cell r="D4692" t="str">
            <v>UN</v>
          </cell>
          <cell r="E4692">
            <v>16.45</v>
          </cell>
        </row>
        <row r="4693">
          <cell r="B4693">
            <v>91944</v>
          </cell>
          <cell r="C4693" t="str">
            <v>CAIXA RETANGULAR 4" X 4" BAIXA (0,30 M DO PISO), PVC, INSTALADA EM PAREDE - FORNECIMENTO E INSTALAÇÃO. AF_03/2023</v>
          </cell>
          <cell r="D4693" t="str">
            <v>UN</v>
          </cell>
          <cell r="E4693">
            <v>22.38</v>
          </cell>
        </row>
        <row r="4694">
          <cell r="B4694">
            <v>92871</v>
          </cell>
          <cell r="C4694" t="str">
            <v>CAIXA RETANGULAR 4" X 4" MÉDIA (1,30 M DO PISO), METÁLICA, INSTALADA EM PAREDE - FORNECIMENTO E INSTALAÇÃO. AF_03/2023</v>
          </cell>
          <cell r="D4694" t="str">
            <v>UN</v>
          </cell>
          <cell r="E4694">
            <v>26.25</v>
          </cell>
        </row>
        <row r="4695">
          <cell r="B4695">
            <v>91943</v>
          </cell>
          <cell r="C4695" t="str">
            <v>CAIXA RETANGULAR 4" X 4" MÉDIA (1,30 M DO PISO), PVC, INSTALADA EM PAREDE - FORNECIMENTO E INSTALAÇÃO. AF_03/2023</v>
          </cell>
          <cell r="D4695" t="str">
            <v>UN</v>
          </cell>
          <cell r="E4695">
            <v>32.18</v>
          </cell>
        </row>
        <row r="4696">
          <cell r="B4696">
            <v>92866</v>
          </cell>
          <cell r="C4696" t="str">
            <v>CAIXA SEXTAVADA 3" X 3", METÁLICA, INSTALADA EM LAJE - FORNECIMENTO E INSTALAÇÃO. AF_03/2023</v>
          </cell>
          <cell r="D4696" t="str">
            <v>UN</v>
          </cell>
          <cell r="E4696">
            <v>17.82</v>
          </cell>
        </row>
        <row r="4697">
          <cell r="B4697">
            <v>91987</v>
          </cell>
          <cell r="C4697" t="str">
            <v>CAMPAINHA CIGARRA (1 MÓDULO), 10A/250V, INCLUINDO SUPORTE E PLACA - FORNECIMENTO E INSTALAÇÃO. AF_03/2023</v>
          </cell>
          <cell r="D4697" t="str">
            <v>UN</v>
          </cell>
          <cell r="E4697">
            <v>58.89</v>
          </cell>
        </row>
        <row r="4698">
          <cell r="B4698">
            <v>91986</v>
          </cell>
          <cell r="C4698" t="str">
            <v>CAMPAINHA CIGARRA (1 MÓDULO), 10A/250V, SEM SUPORTE E SEM PLACA - FORNECIMENTO E INSTALAÇÃO. AF_03/2023</v>
          </cell>
          <cell r="D4698" t="str">
            <v>UN</v>
          </cell>
          <cell r="E4698">
            <v>45.02</v>
          </cell>
        </row>
        <row r="4699">
          <cell r="B4699">
            <v>97559</v>
          </cell>
          <cell r="C4699" t="str">
            <v>CURVA 135 GRAUS PARA ELETRODUTO, PVC, ROSCÁVEL, DN 25 MM (3/4"), PARA CIRCUITOS TERMINAIS, INSTALADA EM FORRO - FORNECIMENTO E INSTALAÇÃO. AF_03/2023</v>
          </cell>
          <cell r="D4699" t="str">
            <v>UN</v>
          </cell>
          <cell r="E4699">
            <v>20.04</v>
          </cell>
        </row>
        <row r="4700">
          <cell r="B4700">
            <v>97562</v>
          </cell>
          <cell r="C4700" t="str">
            <v>CURVA 135 GRAUS PARA ELETRODUTO, PVC, ROSCÁVEL, DN 25 MM (3/4"), PARA CIRCUITOS TERMINAIS, INSTALADA EM LAJE - FORNECIMENTO E INSTALAÇÃO. AF_03/2023</v>
          </cell>
          <cell r="D4700" t="str">
            <v>UN</v>
          </cell>
          <cell r="E4700">
            <v>16.77</v>
          </cell>
        </row>
        <row r="4701">
          <cell r="B4701">
            <v>97564</v>
          </cell>
          <cell r="C4701" t="str">
            <v>CURVA 135 GRAUS PARA ELETRODUTO, PVC, ROSCÁVEL, DN 25 MM (3/4"), PARA CIRCUITOS TERMINAIS, INSTALADA EM PAREDE - FORNECIMENTO E INSTALAÇÃO. AF_03/2023</v>
          </cell>
          <cell r="D4701" t="str">
            <v>UN</v>
          </cell>
          <cell r="E4701">
            <v>26.65</v>
          </cell>
        </row>
        <row r="4702">
          <cell r="B4702">
            <v>91889</v>
          </cell>
          <cell r="C4702" t="str">
            <v>CURVA 180 GRAUS PARA ELETRODUTO, PVC, ROSCÁVEL, DN 20 MM (1/2"), PARA CIRCUITOS TERMINAIS, INSTALADA EM FORRO - FORNECIMENTO E INSTALAÇÃO. AF_03/2023</v>
          </cell>
          <cell r="D4702" t="str">
            <v>UN</v>
          </cell>
          <cell r="E4702">
            <v>18.059999999999999</v>
          </cell>
        </row>
        <row r="4703">
          <cell r="B4703">
            <v>91901</v>
          </cell>
          <cell r="C4703" t="str">
            <v>CURVA 180 GRAUS PARA ELETRODUTO, PVC, ROSCÁVEL, DN 20 MM (1/2"), PARA CIRCUITOS TERMINAIS, INSTALADA EM LAJE - FORNECIMENTO E INSTALAÇÃO. AF_03/2023</v>
          </cell>
          <cell r="D4703" t="str">
            <v>UN</v>
          </cell>
          <cell r="E4703">
            <v>14.79</v>
          </cell>
        </row>
        <row r="4704">
          <cell r="B4704">
            <v>91913</v>
          </cell>
          <cell r="C4704" t="str">
            <v>CURVA 180 GRAUS PARA ELETRODUTO, PVC, ROSCÁVEL, DN 20 MM (1/2"), PARA CIRCUITOS TERMINAIS, INSTALADA EM PAREDE - FORNECIMENTO E INSTALAÇÃO. AF_03/2023</v>
          </cell>
          <cell r="D4704" t="str">
            <v>UN</v>
          </cell>
          <cell r="E4704">
            <v>24.75</v>
          </cell>
        </row>
        <row r="4705">
          <cell r="B4705">
            <v>91892</v>
          </cell>
          <cell r="C4705" t="str">
            <v>CURVA 180 GRAUS PARA ELETRODUTO, PVC, ROSCÁVEL, DN 25 MM (3/4"), PARA CIRCUITOS TERMINAIS, INSTALADA EM FORRO - FORNECIMENTO E INSTALAÇÃO. AF_03/2023</v>
          </cell>
          <cell r="D4705" t="str">
            <v>UN</v>
          </cell>
          <cell r="E4705">
            <v>24.15</v>
          </cell>
        </row>
        <row r="4706">
          <cell r="B4706">
            <v>91904</v>
          </cell>
          <cell r="C4706" t="str">
            <v>CURVA 180 GRAUS PARA ELETRODUTO, PVC, ROSCÁVEL, DN 25 MM (3/4"), PARA CIRCUITOS TERMINAIS, INSTALADA EM LAJE - FORNECIMENTO E INSTALAÇÃO. AF_03/2023</v>
          </cell>
          <cell r="D4706" t="str">
            <v>UN</v>
          </cell>
          <cell r="E4706">
            <v>20.88</v>
          </cell>
        </row>
        <row r="4707">
          <cell r="B4707">
            <v>91916</v>
          </cell>
          <cell r="C4707" t="str">
            <v>CURVA 180 GRAUS PARA ELETRODUTO, PVC, ROSCÁVEL, DN 25 MM (3/4"), PARA CIRCUITOS TERMINAIS, INSTALADA EM PAREDE - FORNECIMENTO E INSTALAÇÃO. AF_03/2023</v>
          </cell>
          <cell r="D4707" t="str">
            <v>UN</v>
          </cell>
          <cell r="E4707">
            <v>30.76</v>
          </cell>
        </row>
        <row r="4708">
          <cell r="B4708">
            <v>91895</v>
          </cell>
          <cell r="C4708" t="str">
            <v>CURVA 180 GRAUS PARA ELETRODUTO, PVC, ROSCÁVEL, DN 32 MM (1"), PARA CIRCUITOS TERMINAIS, INSTALADA EM FORRO - FORNECIMENTO E INSTALAÇÃO. AF_03/2023</v>
          </cell>
          <cell r="D4708" t="str">
            <v>UN</v>
          </cell>
          <cell r="E4708">
            <v>29.4</v>
          </cell>
        </row>
        <row r="4709">
          <cell r="B4709">
            <v>91907</v>
          </cell>
          <cell r="C4709" t="str">
            <v>CURVA 180 GRAUS PARA ELETRODUTO, PVC, ROSCÁVEL, DN 32 MM (1"), PARA CIRCUITOS TERMINAIS, INSTALADA EM LAJE - FORNECIMENTO E INSTALAÇÃO. AF_03/2023</v>
          </cell>
          <cell r="D4709" t="str">
            <v>UN</v>
          </cell>
          <cell r="E4709">
            <v>26.13</v>
          </cell>
        </row>
        <row r="4710">
          <cell r="B4710">
            <v>91919</v>
          </cell>
          <cell r="C4710" t="str">
            <v>CURVA 180 GRAUS PARA ELETRODUTO, PVC, ROSCÁVEL, DN 32 MM (1"), PARA CIRCUITOS TERMINAIS, INSTALADA EM PAREDE - FORNECIMENTO E INSTALAÇÃO. AF_03/2023</v>
          </cell>
          <cell r="D4710" t="str">
            <v>UN</v>
          </cell>
          <cell r="E4710">
            <v>35.93</v>
          </cell>
        </row>
        <row r="4711">
          <cell r="B4711">
            <v>91898</v>
          </cell>
          <cell r="C4711" t="str">
            <v>CURVA 180 GRAUS PARA ELETRODUTO, PVC, ROSCÁVEL, DN 40 MM (1 1/4"), PARA CIRCUITOS TERMINAIS, INSTALADA EM FORRO - FORNECIMENTO E INSTALAÇÃO. AF_03/2023</v>
          </cell>
          <cell r="D4711" t="str">
            <v>UN</v>
          </cell>
          <cell r="E4711">
            <v>33.5</v>
          </cell>
        </row>
        <row r="4712">
          <cell r="B4712">
            <v>91910</v>
          </cell>
          <cell r="C4712" t="str">
            <v>CURVA 180 GRAUS PARA ELETRODUTO, PVC, ROSCÁVEL, DN 40 MM (1 1/4"), PARA CIRCUITOS TERMINAIS, INSTALADA EM LAJE - FORNECIMENTO E INSTALAÇÃO. AF_03/2023</v>
          </cell>
          <cell r="D4712" t="str">
            <v>UN</v>
          </cell>
          <cell r="E4712">
            <v>30.31</v>
          </cell>
        </row>
        <row r="4713">
          <cell r="B4713">
            <v>91922</v>
          </cell>
          <cell r="C4713" t="str">
            <v>CURVA 180 GRAUS PARA ELETRODUTO, PVC, ROSCÁVEL, DN 40 MM (1 1/4"), PARA CIRCUITOS TERMINAIS, INSTALADA EM PAREDE - FORNECIMENTO E INSTALAÇÃO. AF_03/2023</v>
          </cell>
          <cell r="D4713" t="str">
            <v>UN</v>
          </cell>
          <cell r="E4713">
            <v>39.97</v>
          </cell>
        </row>
        <row r="4714">
          <cell r="B4714">
            <v>91887</v>
          </cell>
          <cell r="C4714" t="str">
            <v>CURVA 90 GRAUS PARA ELETRODUTO, PVC, ROSCÁVEL, DN 20 MM (1/2"), PARA CIRCUITOS TERMINAIS, INSTALADA EM FORRO - FORNECIMENTO E INSTALAÇÃO. AF_03/2023</v>
          </cell>
          <cell r="D4714" t="str">
            <v>UN</v>
          </cell>
          <cell r="E4714">
            <v>18.61</v>
          </cell>
        </row>
        <row r="4715">
          <cell r="B4715">
            <v>91899</v>
          </cell>
          <cell r="C4715" t="str">
            <v>CURVA 90 GRAUS PARA ELETRODUTO, PVC, ROSCÁVEL, DN 20 MM (1/2"), PARA CIRCUITOS TERMINAIS, INSTALADA EM LAJE - FORNECIMENTO E INSTALAÇÃO. AF_03/2023</v>
          </cell>
          <cell r="D4715" t="str">
            <v>UN</v>
          </cell>
          <cell r="E4715">
            <v>15.34</v>
          </cell>
        </row>
        <row r="4716">
          <cell r="B4716">
            <v>91911</v>
          </cell>
          <cell r="C4716" t="str">
            <v>CURVA 90 GRAUS PARA ELETRODUTO, PVC, ROSCÁVEL, DN 20 MM (1/2"), PARA CIRCUITOS TERMINAIS, INSTALADA EM PAREDE - FORNECIMENTO E INSTALAÇÃO. AF_03/2023</v>
          </cell>
          <cell r="D4716" t="str">
            <v>UN</v>
          </cell>
          <cell r="E4716">
            <v>25.3</v>
          </cell>
        </row>
        <row r="4717">
          <cell r="B4717">
            <v>91890</v>
          </cell>
          <cell r="C4717" t="str">
            <v>CURVA 90 GRAUS PARA ELETRODUTO, PVC, ROSCÁVEL, DN 25 MM (3/4"), PARA CIRCUITOS TERMINAIS, INSTALADA EM FORRO - FORNECIMENTO E INSTALAÇÃO. AF_03/2023</v>
          </cell>
          <cell r="D4717" t="str">
            <v>UN</v>
          </cell>
          <cell r="E4717">
            <v>20.46</v>
          </cell>
        </row>
        <row r="4718">
          <cell r="B4718">
            <v>91902</v>
          </cell>
          <cell r="C4718" t="str">
            <v>CURVA 90 GRAUS PARA ELETRODUTO, PVC, ROSCÁVEL, DN 25 MM (3/4"), PARA CIRCUITOS TERMINAIS, INSTALADA EM LAJE - FORNECIMENTO E INSTALAÇÃO. AF_03/2023</v>
          </cell>
          <cell r="D4718" t="str">
            <v>UN</v>
          </cell>
          <cell r="E4718">
            <v>17.190000000000001</v>
          </cell>
        </row>
        <row r="4719">
          <cell r="B4719">
            <v>91914</v>
          </cell>
          <cell r="C4719" t="str">
            <v>CURVA 90 GRAUS PARA ELETRODUTO, PVC, ROSCÁVEL, DN 25 MM (3/4"), PARA CIRCUITOS TERMINAIS, INSTALADA EM PAREDE - FORNECIMENTO E INSTALAÇÃO. AF_03/2023</v>
          </cell>
          <cell r="D4719" t="str">
            <v>UN</v>
          </cell>
          <cell r="E4719">
            <v>27.07</v>
          </cell>
        </row>
        <row r="4720">
          <cell r="B4720">
            <v>91893</v>
          </cell>
          <cell r="C4720" t="str">
            <v>CURVA 90 GRAUS PARA ELETRODUTO, PVC, ROSCÁVEL, DN 32 MM (1"), PARA CIRCUITOS TERMINAIS, INSTALADA EM FORRO - FORNECIMENTO E INSTALAÇÃO. AF_03/2023</v>
          </cell>
          <cell r="D4720" t="str">
            <v>UN</v>
          </cell>
          <cell r="E4720">
            <v>25.65</v>
          </cell>
        </row>
        <row r="4721">
          <cell r="B4721">
            <v>91905</v>
          </cell>
          <cell r="C4721" t="str">
            <v>CURVA 90 GRAUS PARA ELETRODUTO, PVC, ROSCÁVEL, DN 32 MM (1"), PARA CIRCUITOS TERMINAIS, INSTALADA EM LAJE - FORNECIMENTO E INSTALAÇÃO. AF_03/2023</v>
          </cell>
          <cell r="D4721" t="str">
            <v>UN</v>
          </cell>
          <cell r="E4721">
            <v>22.38</v>
          </cell>
        </row>
        <row r="4722">
          <cell r="B4722">
            <v>91917</v>
          </cell>
          <cell r="C4722" t="str">
            <v>CURVA 90 GRAUS PARA ELETRODUTO, PVC, ROSCÁVEL, DN 32 MM (1"), PARA CIRCUITOS TERMINAIS, INSTALADA EM PAREDE - FORNECIMENTO E INSTALAÇÃO. AF_03/2023</v>
          </cell>
          <cell r="D4722" t="str">
            <v>UN</v>
          </cell>
          <cell r="E4722">
            <v>32.18</v>
          </cell>
        </row>
        <row r="4723">
          <cell r="B4723">
            <v>91896</v>
          </cell>
          <cell r="C4723" t="str">
            <v>CURVA 90 GRAUS PARA ELETRODUTO, PVC, ROSCÁVEL, DN 40 MM (1 1/4"), PARA CIRCUITOS TERMINAIS, INSTALADA EM FORRO - FORNECIMENTO E INSTALAÇÃO. AF_03/2023</v>
          </cell>
          <cell r="D4723" t="str">
            <v>UN</v>
          </cell>
          <cell r="E4723">
            <v>29.47</v>
          </cell>
        </row>
        <row r="4724">
          <cell r="B4724">
            <v>91908</v>
          </cell>
          <cell r="C4724" t="str">
            <v>CURVA 90 GRAUS PARA ELETRODUTO, PVC, ROSCÁVEL, DN 40 MM (1 1/4"), PARA CIRCUITOS TERMINAIS, INSTALADA EM LAJE - FORNECIMENTO E INSTALAÇÃO. AF_03/2023</v>
          </cell>
          <cell r="D4724" t="str">
            <v>UN</v>
          </cell>
          <cell r="E4724">
            <v>26.28</v>
          </cell>
        </row>
        <row r="4725">
          <cell r="B4725">
            <v>91920</v>
          </cell>
          <cell r="C4725" t="str">
            <v>CURVA 90 GRAUS PARA ELETRODUTO, PVC, ROSCÁVEL, DN 40 MM (1 1/4"), PARA CIRCUITOS TERMINAIS, INSTALADA EM PAREDE - FORNECIMENTO E INSTALAÇÃO. AF_03/2023</v>
          </cell>
          <cell r="D4725" t="str">
            <v>UN</v>
          </cell>
          <cell r="E4725">
            <v>35.94</v>
          </cell>
        </row>
        <row r="4726">
          <cell r="B4726">
            <v>91983</v>
          </cell>
          <cell r="C4726" t="str">
            <v>DIMMER ROTATIVO (1 MÓDULO), 220V/600W, INCLUINDO SUPORTE E PLACA - FORNECIMENTO E INSTALAÇÃO. AF_03/2023</v>
          </cell>
          <cell r="D4726" t="str">
            <v>UN</v>
          </cell>
          <cell r="E4726">
            <v>106.75</v>
          </cell>
        </row>
        <row r="4727">
          <cell r="B4727">
            <v>91982</v>
          </cell>
          <cell r="C4727" t="str">
            <v>DIMMER ROTATIVO (1 MÓDULO), 220V/600W, SEM SUPORTE E SEM PLACA - FORNECIMENTO E INSTALAÇÃO. AF_03/2023</v>
          </cell>
          <cell r="D4727" t="str">
            <v>UN</v>
          </cell>
          <cell r="E4727">
            <v>92.88</v>
          </cell>
        </row>
        <row r="4728">
          <cell r="B4728">
            <v>91833</v>
          </cell>
          <cell r="C4728" t="str">
            <v>ELETRODUTO FLEXÍVEL CORRUGADO REFORÇADO, PVC, DN 20 MM (1/2"), PARA CIRCUITOS TERMINAIS, INSTALADO EM FORRO - FORNECIMENTO E INSTALAÇÃO. AF_03/2023</v>
          </cell>
          <cell r="D4728" t="str">
            <v>M</v>
          </cell>
          <cell r="E4728">
            <v>23.4</v>
          </cell>
        </row>
        <row r="4729">
          <cell r="B4729">
            <v>91843</v>
          </cell>
          <cell r="C4729" t="str">
            <v>ELETRODUTO FLEXÍVEL CORRUGADO REFORÇADO, PVC, DN 20 MM (1/2"), PARA CIRCUITOS TERMINAIS, INSTALADO EM LAJE - FORNECIMENTO E INSTALAÇÃO. AF_03/2023</v>
          </cell>
          <cell r="D4729" t="str">
            <v>M</v>
          </cell>
          <cell r="E4729">
            <v>8.99</v>
          </cell>
        </row>
        <row r="4730">
          <cell r="B4730">
            <v>91853</v>
          </cell>
          <cell r="C4730" t="str">
            <v>ELETRODUTO FLEXÍVEL CORRUGADO REFORÇADO, PVC, DN 20 MM (1/2"), PARA CIRCUITOS TERMINAIS, INSTALADO EM PAREDE - FORNECIMENTO E INSTALAÇÃO. AF_03/2023</v>
          </cell>
          <cell r="D4730" t="str">
            <v>M</v>
          </cell>
          <cell r="E4730">
            <v>13.28</v>
          </cell>
        </row>
        <row r="4731">
          <cell r="B4731">
            <v>91835</v>
          </cell>
          <cell r="C4731" t="str">
            <v>ELETRODUTO FLEXÍVEL CORRUGADO REFORÇADO, PVC, DN 25 MM (3/4"), PARA CIRCUITOS TERMINAIS, INSTALADO EM FORRO - FORNECIMENTO E INSTALAÇÃO. AF_03/2023</v>
          </cell>
          <cell r="D4731" t="str">
            <v>M</v>
          </cell>
          <cell r="E4731">
            <v>25.77</v>
          </cell>
        </row>
        <row r="4732">
          <cell r="B4732">
            <v>91845</v>
          </cell>
          <cell r="C4732" t="str">
            <v>ELETRODUTO FLEXÍVEL CORRUGADO REFORÇADO, PVC, DN 25 MM (3/4"), PARA CIRCUITOS TERMINAIS, INSTALADO EM LAJE - FORNECIMENTO E INSTALAÇÃO. AF_03/2023</v>
          </cell>
          <cell r="D4732" t="str">
            <v>M</v>
          </cell>
          <cell r="E4732">
            <v>11.27</v>
          </cell>
        </row>
        <row r="4733">
          <cell r="B4733">
            <v>91855</v>
          </cell>
          <cell r="C4733" t="str">
            <v>ELETRODUTO FLEXÍVEL CORRUGADO REFORÇADO, PVC, DN 25 MM (3/4"), PARA CIRCUITOS TERMINAIS, INSTALADO EM PAREDE - FORNECIMENTO E INSTALAÇÃO. AF_03/2023</v>
          </cell>
          <cell r="D4733" t="str">
            <v>M</v>
          </cell>
          <cell r="E4733">
            <v>15.46</v>
          </cell>
        </row>
        <row r="4734">
          <cell r="B4734">
            <v>91837</v>
          </cell>
          <cell r="C4734" t="str">
            <v>ELETRODUTO FLEXÍVEL CORRUGADO REFORÇADO, PVC, DN 32 MM (1"), PARA CIRCUITOS TERMINAIS, INSTALADO EM FORRO - FORNECIMENTO E INSTALAÇÃO. AF_03/2023</v>
          </cell>
          <cell r="D4734" t="str">
            <v>M</v>
          </cell>
          <cell r="E4734">
            <v>32.340000000000003</v>
          </cell>
        </row>
        <row r="4735">
          <cell r="B4735">
            <v>91847</v>
          </cell>
          <cell r="C4735" t="str">
            <v>ELETRODUTO FLEXÍVEL CORRUGADO REFORÇADO, PVC, DN 32 MM (1"), PARA CIRCUITOS TERMINAIS, INSTALADO EM LAJE - FORNECIMENTO E INSTALAÇÃO. AF_03/2023</v>
          </cell>
          <cell r="D4735" t="str">
            <v>M</v>
          </cell>
          <cell r="E4735">
            <v>17.920000000000002</v>
          </cell>
        </row>
        <row r="4736">
          <cell r="B4736">
            <v>91857</v>
          </cell>
          <cell r="C4736" t="str">
            <v>ELETRODUTO FLEXÍVEL CORRUGADO REFORÇADO, PVC, DN 32 MM (1"), PARA CIRCUITOS TERMINAIS, INSTALADO EM PAREDE - FORNECIMENTO E INSTALAÇÃO. AF_03/2023</v>
          </cell>
          <cell r="D4736" t="str">
            <v>M</v>
          </cell>
          <cell r="E4736">
            <v>21.67</v>
          </cell>
        </row>
        <row r="4737">
          <cell r="B4737">
            <v>91838</v>
          </cell>
          <cell r="C4737" t="str">
            <v>ELETRODUTO FLEXÍVEL CORRUGADO, PEAD, DN 32 MM (1"), PARA CIRCUITOS TERMINAIS, INSTALADO EM FORRO - FORNECIMENTO E INSTALAÇÃO. AF_03/2023</v>
          </cell>
          <cell r="D4737" t="str">
            <v>M</v>
          </cell>
          <cell r="E4737">
            <v>0</v>
          </cell>
        </row>
        <row r="4738">
          <cell r="B4738">
            <v>91848</v>
          </cell>
          <cell r="C4738" t="str">
            <v>ELETRODUTO FLEXÍVEL CORRUGADO, PEAD, DN 32 MM (1"), PARA CIRCUITOS TERMINAIS, INSTALADO EM LAJE - FORNECIMENTO E INSTALAÇÃO. AF_03/2023</v>
          </cell>
          <cell r="D4738" t="str">
            <v>M</v>
          </cell>
          <cell r="E4738">
            <v>0</v>
          </cell>
        </row>
        <row r="4739">
          <cell r="B4739">
            <v>91858</v>
          </cell>
          <cell r="C4739" t="str">
            <v>ELETRODUTO FLEXÍVEL CORRUGADO, PEAD, DN 32 MM (1"), PARA CIRCUITOS TERMINAIS, INSTALADO EM PAREDE - FORNECIMENTO E INSTALAÇÃO. AF_03/2023</v>
          </cell>
          <cell r="D4739" t="str">
            <v>M</v>
          </cell>
          <cell r="E4739">
            <v>0</v>
          </cell>
        </row>
        <row r="4740">
          <cell r="B4740">
            <v>91840</v>
          </cell>
          <cell r="C4740" t="str">
            <v>ELETRODUTO FLEXÍVEL CORRUGADO, PEAD, DN 40 MM (1 1/4"), PARA CIRCUITOS TERMINAIS, INSTALADO EM FORRO - FORNECIMENTO E INSTALAÇÃO. AF_03/2023</v>
          </cell>
          <cell r="D4740" t="str">
            <v>M</v>
          </cell>
          <cell r="E4740">
            <v>27.4</v>
          </cell>
        </row>
        <row r="4741">
          <cell r="B4741">
            <v>91850</v>
          </cell>
          <cell r="C4741" t="str">
            <v>ELETRODUTO FLEXÍVEL CORRUGADO, PEAD, DN 40 MM (1 1/4"), PARA CIRCUITOS TERMINAIS, INSTALADO EM LAJE - FORNECIMENTO E INSTALAÇÃO. AF_03/2023</v>
          </cell>
          <cell r="D4741" t="str">
            <v>M</v>
          </cell>
          <cell r="E4741">
            <v>12.92</v>
          </cell>
        </row>
        <row r="4742">
          <cell r="B4742">
            <v>91860</v>
          </cell>
          <cell r="C4742" t="str">
            <v>ELETRODUTO FLEXÍVEL CORRUGADO, PEAD, DN 40 MM (1 1/4"), PARA CIRCUITOS TERMINAIS, INSTALADO EM PAREDE - FORNECIMENTO E INSTALAÇÃO. AF_03/2023</v>
          </cell>
          <cell r="D4742" t="str">
            <v>M</v>
          </cell>
          <cell r="E4742">
            <v>17.16</v>
          </cell>
        </row>
        <row r="4743">
          <cell r="B4743">
            <v>91831</v>
          </cell>
          <cell r="C4743" t="str">
            <v>ELETRODUTO FLEXÍVEL CORRUGADO, PVC, DN 20 MM (1/2"), PARA CIRCUITOS TERMINAIS, INSTALADO EM FORRO - FORNECIMENTO E INSTALAÇÃO. AF_03/2023</v>
          </cell>
          <cell r="D4743" t="str">
            <v>M</v>
          </cell>
          <cell r="E4743">
            <v>22.59</v>
          </cell>
        </row>
        <row r="4744">
          <cell r="B4744">
            <v>91852</v>
          </cell>
          <cell r="C4744" t="str">
            <v>ELETRODUTO FLEXÍVEL CORRUGADO, PVC, DN 20 MM (1/2"), PARA CIRCUITOS TERMINAIS, INSTALADO EM PAREDE - FORNECIMENTO E INSTALAÇÃO. AF_03/2023</v>
          </cell>
          <cell r="D4744" t="str">
            <v>M</v>
          </cell>
          <cell r="E4744">
            <v>12.54</v>
          </cell>
        </row>
        <row r="4745">
          <cell r="B4745">
            <v>91834</v>
          </cell>
          <cell r="C4745" t="str">
            <v>ELETRODUTO FLEXÍVEL CORRUGADO, PVC, DN 25 MM (3/4"), PARA CIRCUITOS TERMINAIS, INSTALADO EM FORRO - FORNECIMENTO E INSTALAÇÃO. AF_03/2023</v>
          </cell>
          <cell r="D4745" t="str">
            <v>M</v>
          </cell>
          <cell r="E4745">
            <v>23.71</v>
          </cell>
        </row>
        <row r="4746">
          <cell r="B4746">
            <v>91854</v>
          </cell>
          <cell r="C4746" t="str">
            <v>ELETRODUTO FLEXÍVEL CORRUGADO, PVC, DN 25 MM (3/4"), PARA CIRCUITOS TERMINAIS, INSTALADO EM PAREDE - FORNECIMENTO E INSTALAÇÃO. AF_03/2023</v>
          </cell>
          <cell r="D4746" t="str">
            <v>M</v>
          </cell>
          <cell r="E4746">
            <v>13.56</v>
          </cell>
        </row>
        <row r="4747">
          <cell r="B4747">
            <v>91836</v>
          </cell>
          <cell r="C4747" t="str">
            <v>ELETRODUTO FLEXÍVEL CORRUGADO, PVC, DN 32 MM (1"), PARA CIRCUITOS TERMINAIS, INSTALADO EM FORRO - FORNECIMENTO E INSTALAÇÃO. AF_03/2023</v>
          </cell>
          <cell r="D4747" t="str">
            <v>M</v>
          </cell>
          <cell r="E4747">
            <v>27.54</v>
          </cell>
        </row>
        <row r="4748">
          <cell r="B4748">
            <v>91856</v>
          </cell>
          <cell r="C4748" t="str">
            <v>ELETRODUTO FLEXÍVEL CORRUGADO, PVC, DN 32 MM (1"), PARA CIRCUITOS TERMINAIS, INSTALADO EM PAREDE - FORNECIMENTO E INSTALAÇÃO. AF_03/2023</v>
          </cell>
          <cell r="D4748" t="str">
            <v>M</v>
          </cell>
          <cell r="E4748">
            <v>17.239999999999998</v>
          </cell>
        </row>
        <row r="4749">
          <cell r="B4749">
            <v>91839</v>
          </cell>
          <cell r="C4749" t="str">
            <v>ELETRODUTO FLEXÍVEL LISO, PEAD, DN 32 MM (1"), PARA CIRCUITOS TERMINAIS, INSTALADO EM FORRO - FORNECIMENTO E INSTALAÇÃO. AF_03/2023</v>
          </cell>
          <cell r="D4749" t="str">
            <v>M</v>
          </cell>
          <cell r="E4749">
            <v>24.29</v>
          </cell>
        </row>
        <row r="4750">
          <cell r="B4750">
            <v>91849</v>
          </cell>
          <cell r="C4750" t="str">
            <v>ELETRODUTO FLEXÍVEL LISO, PEAD, DN 32 MM (1"), PARA CIRCUITOS TERMINAIS, INSTALADO EM LAJE - FORNECIMENTO E INSTALAÇÃO. AF_03/2023</v>
          </cell>
          <cell r="D4750" t="str">
            <v>M</v>
          </cell>
          <cell r="E4750">
            <v>9.8699999999999992</v>
          </cell>
        </row>
        <row r="4751">
          <cell r="B4751">
            <v>91859</v>
          </cell>
          <cell r="C4751" t="str">
            <v>ELETRODUTO FLEXÍVEL LISO, PEAD, DN 32 MM (1"), PARA CIRCUITOS TERMINAIS, INSTALADO EM PAREDE - FORNECIMENTO E INSTALAÇÃO. AF_03/2023</v>
          </cell>
          <cell r="D4751" t="str">
            <v>M</v>
          </cell>
          <cell r="E4751">
            <v>14.23</v>
          </cell>
        </row>
        <row r="4752">
          <cell r="B4752">
            <v>91841</v>
          </cell>
          <cell r="C4752" t="str">
            <v>ELETRODUTO FLEXÍVEL LISO, PEAD, DN 40 MM (1 1/4"), PARA CIRCUITOS TERMINAIS, INSTALADO EM FORRO - FORNECIMENTO E INSTALAÇÃO. AF_03/2023</v>
          </cell>
          <cell r="D4752" t="str">
            <v>M</v>
          </cell>
          <cell r="E4752">
            <v>26.6</v>
          </cell>
        </row>
        <row r="4753">
          <cell r="B4753">
            <v>91851</v>
          </cell>
          <cell r="C4753" t="str">
            <v>ELETRODUTO FLEXÍVEL LISO, PEAD, DN 40 MM (1 1/4"), PARA CIRCUITOS TERMINAIS, INSTALADO EM LAJE - FORNECIMENTO E INSTALAÇÃO. AF_03/2023</v>
          </cell>
          <cell r="D4753" t="str">
            <v>M</v>
          </cell>
          <cell r="E4753">
            <v>12.12</v>
          </cell>
        </row>
        <row r="4754">
          <cell r="B4754">
            <v>91861</v>
          </cell>
          <cell r="C4754" t="str">
            <v>ELETRODUTO FLEXÍVEL LISO, PEAD, DN 40 MM (1 1/4"), PARA CIRCUITOS TERMINAIS, INSTALADO EM PAREDE - FORNECIMENTO E INSTALAÇÃO. AF_03/2023</v>
          </cell>
          <cell r="D4754" t="str">
            <v>M</v>
          </cell>
          <cell r="E4754">
            <v>16.41</v>
          </cell>
        </row>
        <row r="4755">
          <cell r="B4755">
            <v>91862</v>
          </cell>
          <cell r="C4755" t="str">
            <v>ELETRODUTO RÍGIDO ROSCÁVEL, PVC, DN 20 MM (1/2"), PARA CIRCUITOS TERMINAIS, INSTALADO EM FORRO - FORNECIMENTO E INSTALAÇÃO. AF_03/2023</v>
          </cell>
          <cell r="D4755" t="str">
            <v>M</v>
          </cell>
          <cell r="E4755">
            <v>13.33</v>
          </cell>
        </row>
        <row r="4756">
          <cell r="B4756">
            <v>91866</v>
          </cell>
          <cell r="C4756" t="str">
            <v>ELETRODUTO RÍGIDO ROSCÁVEL, PVC, DN 20 MM (1/2"), PARA CIRCUITOS TERMINAIS, INSTALADO EM LAJE - FORNECIMENTO E INSTALAÇÃO. AF_03/2023</v>
          </cell>
          <cell r="D4756" t="str">
            <v>M</v>
          </cell>
          <cell r="E4756">
            <v>11.5</v>
          </cell>
        </row>
        <row r="4757">
          <cell r="B4757">
            <v>91870</v>
          </cell>
          <cell r="C4757" t="str">
            <v>ELETRODUTO RÍGIDO ROSCÁVEL, PVC, DN 20 MM (1/2"), PARA CIRCUITOS TERMINAIS, INSTALADO EM PAREDE - FORNECIMENTO E INSTALAÇÃO. AF_03/2023</v>
          </cell>
          <cell r="D4757" t="str">
            <v>M</v>
          </cell>
          <cell r="E4757">
            <v>17.63</v>
          </cell>
        </row>
        <row r="4758">
          <cell r="B4758">
            <v>91863</v>
          </cell>
          <cell r="C4758" t="str">
            <v>ELETRODUTO RÍGIDO ROSCÁVEL, PVC, DN 25 MM (3/4"), PARA CIRCUITOS TERMINAIS, INSTALADO EM FORRO - FORNECIMENTO E INSTALAÇÃO. AF_03/2023</v>
          </cell>
          <cell r="D4758" t="str">
            <v>M</v>
          </cell>
          <cell r="E4758">
            <v>15.71</v>
          </cell>
        </row>
        <row r="4759">
          <cell r="B4759">
            <v>91867</v>
          </cell>
          <cell r="C4759" t="str">
            <v>ELETRODUTO RÍGIDO ROSCÁVEL, PVC, DN 25 MM (3/4"), PARA CIRCUITOS TERMINAIS, INSTALADO EM LAJE - FORNECIMENTO E INSTALAÇÃO. AF_03/2023</v>
          </cell>
          <cell r="D4759" t="str">
            <v>M</v>
          </cell>
          <cell r="E4759">
            <v>13.9</v>
          </cell>
        </row>
        <row r="4760">
          <cell r="B4760">
            <v>91871</v>
          </cell>
          <cell r="C4760" t="str">
            <v>ELETRODUTO RÍGIDO ROSCÁVEL, PVC, DN 25 MM (3/4"), PARA CIRCUITOS TERMINAIS, INSTALADO EM PAREDE - FORNECIMENTO E INSTALAÇÃO. AF_03/2023</v>
          </cell>
          <cell r="D4760" t="str">
            <v>M</v>
          </cell>
          <cell r="E4760">
            <v>20.02</v>
          </cell>
        </row>
        <row r="4761">
          <cell r="B4761">
            <v>91864</v>
          </cell>
          <cell r="C4761" t="str">
            <v>ELETRODUTO RÍGIDO ROSCÁVEL, PVC, DN 32 MM (1"), PARA CIRCUITOS TERMINAIS, INSTALADO EM FORRO - FORNECIMENTO E INSTALAÇÃO. AF_03/2023</v>
          </cell>
          <cell r="D4761" t="str">
            <v>M</v>
          </cell>
          <cell r="E4761">
            <v>21.07</v>
          </cell>
        </row>
        <row r="4762">
          <cell r="B4762">
            <v>91868</v>
          </cell>
          <cell r="C4762" t="str">
            <v>ELETRODUTO RÍGIDO ROSCÁVEL, PVC, DN 32 MM (1"), PARA CIRCUITOS TERMINAIS, INSTALADO EM LAJE - FORNECIMENTO E INSTALAÇÃO. AF_03/2023</v>
          </cell>
          <cell r="D4762" t="str">
            <v>M</v>
          </cell>
          <cell r="E4762">
            <v>19.260000000000002</v>
          </cell>
        </row>
        <row r="4763">
          <cell r="B4763">
            <v>91872</v>
          </cell>
          <cell r="C4763" t="str">
            <v>ELETRODUTO RÍGIDO ROSCÁVEL, PVC, DN 32 MM (1"), PARA CIRCUITOS TERMINAIS, INSTALADO EM PAREDE - FORNECIMENTO E INSTALAÇÃO. AF_03/2023</v>
          </cell>
          <cell r="D4763" t="str">
            <v>M</v>
          </cell>
          <cell r="E4763">
            <v>25.38</v>
          </cell>
        </row>
        <row r="4764">
          <cell r="B4764">
            <v>91865</v>
          </cell>
          <cell r="C4764" t="str">
            <v>ELETRODUTO RÍGIDO ROSCÁVEL, PVC, DN 40 MM (1 1/4"), PARA CIRCUITOS TERMINAIS, INSTALADO EM FORRO - FORNECIMENTO E INSTALAÇÃO. AF_03/2023</v>
          </cell>
          <cell r="D4764" t="str">
            <v>M</v>
          </cell>
          <cell r="E4764">
            <v>26.34</v>
          </cell>
        </row>
        <row r="4765">
          <cell r="B4765">
            <v>91869</v>
          </cell>
          <cell r="C4765" t="str">
            <v>ELETRODUTO RÍGIDO ROSCÁVEL, PVC, DN 40 MM (1 1/4"), PARA CIRCUITOS TERMINAIS, INSTALADO EM LAJE - FORNECIMENTO E INSTALAÇÃO. AF_03/2023</v>
          </cell>
          <cell r="D4765" t="str">
            <v>M</v>
          </cell>
          <cell r="E4765">
            <v>24.48</v>
          </cell>
        </row>
        <row r="4766">
          <cell r="B4766">
            <v>91873</v>
          </cell>
          <cell r="C4766" t="str">
            <v>ELETRODUTO RÍGIDO ROSCÁVEL, PVC, DN 40 MM (1 1/4"), PARA CIRCUITOS TERMINAIS, INSTALADO EM PAREDE - FORNECIMENTO E INSTALAÇÃO. AF_03/2023</v>
          </cell>
          <cell r="D4766" t="str">
            <v>M</v>
          </cell>
          <cell r="E4766">
            <v>30.58</v>
          </cell>
        </row>
        <row r="4767">
          <cell r="B4767">
            <v>91981</v>
          </cell>
          <cell r="C4767" t="str">
            <v>INTERRUPTOR BIPOLAR (1 MÓDULO), 10A/250V, INCLUINDO SUPORTE E PLACA - FORNECIMENTO E INSTALAÇÃO. AF_03/2023</v>
          </cell>
          <cell r="D4767" t="str">
            <v>UN</v>
          </cell>
          <cell r="E4767">
            <v>61.33</v>
          </cell>
        </row>
        <row r="4768">
          <cell r="B4768">
            <v>91980</v>
          </cell>
          <cell r="C4768" t="str">
            <v>INTERRUPTOR BIPOLAR (1 MÓDULO), 10A/250V, SEM SUPORTE E SEM PLACA - FORNECIMENTO E INSTALAÇÃO. AF_03/2023</v>
          </cell>
          <cell r="D4768" t="str">
            <v>UN</v>
          </cell>
          <cell r="E4768">
            <v>47.46</v>
          </cell>
        </row>
        <row r="4769">
          <cell r="B4769">
            <v>91979</v>
          </cell>
          <cell r="C4769" t="str">
            <v>INTERRUPTOR INTERMEDIÁRIO (1 MÓDULO), 10A/250V, INCLUINDO SUPORTE E PLACA - FORNECIMENTO E INSTALAÇÃO. AF_03/2023</v>
          </cell>
          <cell r="D4769" t="str">
            <v>UN</v>
          </cell>
          <cell r="E4769">
            <v>62.52</v>
          </cell>
        </row>
        <row r="4770">
          <cell r="B4770">
            <v>91978</v>
          </cell>
          <cell r="C4770" t="str">
            <v>INTERRUPTOR INTERMEDIÁRIO (1 MÓDULO), 10A/250V, SEM SUPORTE E SEM PLACA - FORNECIMENTO E INSTALAÇÃO. AF_03/2023</v>
          </cell>
          <cell r="D4770" t="str">
            <v>UN</v>
          </cell>
          <cell r="E4770">
            <v>48.65</v>
          </cell>
        </row>
        <row r="4771">
          <cell r="B4771">
            <v>92029</v>
          </cell>
          <cell r="C4771" t="str">
            <v>INTERRUPTOR PARALELO (1 MÓDULO) COM 1 TOMADA DE EMBUTIR 2P+T 10 A, INCLUINDO SUPORTE E PLACA - FORNECIMENTO E INSTALAÇÃO. AF_03/2023</v>
          </cell>
          <cell r="D4771" t="str">
            <v>UN</v>
          </cell>
          <cell r="E4771">
            <v>72.94</v>
          </cell>
        </row>
        <row r="4772">
          <cell r="B4772">
            <v>92028</v>
          </cell>
          <cell r="C4772" t="str">
            <v>INTERRUPTOR PARALELO (1 MÓDULO) COM 1 TOMADA DE EMBUTIR 2P+T 10 A, SEM SUPORTE E SEM PLACA - FORNECIMENTO E INSTALAÇÃO. AF_03/2023</v>
          </cell>
          <cell r="D4772" t="str">
            <v>UN</v>
          </cell>
          <cell r="E4772">
            <v>59.07</v>
          </cell>
        </row>
        <row r="4773">
          <cell r="B4773">
            <v>92031</v>
          </cell>
          <cell r="C4773" t="str">
            <v>INTERRUPTOR PARALELO (1 MÓDULO) COM 2 TOMADAS DE EMBUTIR 2P+T 10 A, INCLUINDO SUPORTE E PLACA - FORNECIMENTO E INSTALAÇÃO. AF_03/2023</v>
          </cell>
          <cell r="D4773" t="str">
            <v>UN</v>
          </cell>
          <cell r="E4773">
            <v>99.54</v>
          </cell>
        </row>
        <row r="4774">
          <cell r="B4774">
            <v>92030</v>
          </cell>
          <cell r="C4774" t="str">
            <v>INTERRUPTOR PARALELO (1 MÓDULO) COM 2 TOMADAS DE EMBUTIR 2P+T 10 A, SEM SUPORTE E SEM PLACA - FORNECIMENTO E INSTALAÇÃO. AF_03/2023</v>
          </cell>
          <cell r="D4774" t="str">
            <v>UN</v>
          </cell>
          <cell r="E4774">
            <v>85.67</v>
          </cell>
        </row>
        <row r="4775">
          <cell r="B4775">
            <v>91955</v>
          </cell>
          <cell r="C4775" t="str">
            <v>INTERRUPTOR PARALELO (1 MÓDULO), 10A/250V, INCLUINDO SUPORTE E PLACA - FORNECIMENTO E INSTALAÇÃO. AF_03/2023</v>
          </cell>
          <cell r="D4775" t="str">
            <v>UN</v>
          </cell>
          <cell r="E4775">
            <v>46.26</v>
          </cell>
        </row>
        <row r="4776">
          <cell r="B4776">
            <v>91954</v>
          </cell>
          <cell r="C4776" t="str">
            <v>INTERRUPTOR PARALELO (1 MÓDULO), 10A/250V, SEM SUPORTE E SEM PLACA - FORNECIMENTO E INSTALAÇÃO. AF_03/2023</v>
          </cell>
          <cell r="D4776" t="str">
            <v>UN</v>
          </cell>
          <cell r="E4776">
            <v>32.39</v>
          </cell>
        </row>
        <row r="4777">
          <cell r="B4777">
            <v>92033</v>
          </cell>
          <cell r="C4777" t="str">
            <v>INTERRUPTOR PARALELO (2 MÓDULOS) COM 1 TOMADA DE EMBUTIR 2P+T 10 A, INCLUINDO SUPORTE E PLACA - FORNECIMENTO E INSTALAÇÃO. AF_03/2023</v>
          </cell>
          <cell r="D4777" t="str">
            <v>UN</v>
          </cell>
          <cell r="E4777">
            <v>100.66</v>
          </cell>
        </row>
        <row r="4778">
          <cell r="B4778">
            <v>92032</v>
          </cell>
          <cell r="C4778" t="str">
            <v>INTERRUPTOR PARALELO (2 MÓDULOS) COM 1 TOMADA DE EMBUTIR 2P+T 10 A, SEM SUPORTE E SEM PLACA - FORNECIMENTO E INSTALAÇÃO. AF_03/2023</v>
          </cell>
          <cell r="D4778" t="str">
            <v>UN</v>
          </cell>
          <cell r="E4778">
            <v>86.79</v>
          </cell>
        </row>
        <row r="4779">
          <cell r="B4779">
            <v>91961</v>
          </cell>
          <cell r="C4779" t="str">
            <v>INTERRUPTOR PARALELO (2 MÓDULOS), 10A/250V, INCLUINDO SUPORTE E PLACA - FORNECIMENTO E INSTALAÇÃO. AF_03/2023</v>
          </cell>
          <cell r="D4779" t="str">
            <v>UN</v>
          </cell>
          <cell r="E4779">
            <v>74.06</v>
          </cell>
        </row>
        <row r="4780">
          <cell r="B4780">
            <v>91960</v>
          </cell>
          <cell r="C4780" t="str">
            <v>INTERRUPTOR PARALELO (2 MÓDULOS), 10A/250V, SEM SUPORTE E SEM PLACA - FORNECIMENTO E INSTALAÇÃO. AF_03/2023</v>
          </cell>
          <cell r="D4780" t="str">
            <v>UN</v>
          </cell>
          <cell r="E4780">
            <v>60.19</v>
          </cell>
        </row>
        <row r="4781">
          <cell r="B4781">
            <v>91969</v>
          </cell>
          <cell r="C4781" t="str">
            <v>INTERRUPTOR PARALELO (3 MÓDULOS), 10A/250V, INCLUINDO SUPORTE E PLACA - FORNECIMENTO E INSTALAÇÃO. AF_03/2023</v>
          </cell>
          <cell r="D4781" t="str">
            <v>UN</v>
          </cell>
          <cell r="E4781">
            <v>101.78</v>
          </cell>
        </row>
        <row r="4782">
          <cell r="B4782">
            <v>91968</v>
          </cell>
          <cell r="C4782" t="str">
            <v>INTERRUPTOR PARALELO (3 MÓDULOS), 10A/250V, SEM SUPORTE E SEM PLACA - FORNECIMENTO E INSTALAÇÃO. AF_03/2023</v>
          </cell>
          <cell r="D4782" t="str">
            <v>UN</v>
          </cell>
          <cell r="E4782">
            <v>87.91</v>
          </cell>
        </row>
        <row r="4783">
          <cell r="B4783">
            <v>91985</v>
          </cell>
          <cell r="C4783" t="str">
            <v>INTERRUPTOR PULSADOR CAMPAINHA (1 MÓDULO), 10A/250V, INCLUINDO SUPORTE E PLACA - FORNECIMENTO E INSTALAÇÃO. AF_03/2023</v>
          </cell>
          <cell r="D4783" t="str">
            <v>UN</v>
          </cell>
          <cell r="E4783">
            <v>36.78</v>
          </cell>
        </row>
        <row r="4784">
          <cell r="B4784">
            <v>91984</v>
          </cell>
          <cell r="C4784" t="str">
            <v>INTERRUPTOR PULSADOR CAMPAINHA (1 MÓDULO), 10A/250V, SEM SUPORTE E SEM PLACA - FORNECIMENTO E INSTALAÇÃO. AF_03/2023</v>
          </cell>
          <cell r="D4784" t="str">
            <v>UN</v>
          </cell>
          <cell r="E4784">
            <v>22.91</v>
          </cell>
        </row>
        <row r="4785">
          <cell r="B4785">
            <v>91989</v>
          </cell>
          <cell r="C4785" t="str">
            <v>INTERRUPTOR PULSADOR MINUTERIA (1 MÓDULO), 10A/250V, INCLUINDO SUPORTE E PLACA - FORNECIMENTO E INSTALAÇÃO. AF_03/2023</v>
          </cell>
          <cell r="D4785" t="str">
            <v>UN</v>
          </cell>
          <cell r="E4785">
            <v>40.79</v>
          </cell>
        </row>
        <row r="4786">
          <cell r="B4786">
            <v>91988</v>
          </cell>
          <cell r="C4786" t="str">
            <v>INTERRUPTOR PULSADOR MINUTERIA (1 MÓDULO), 10A/250V, SEM SUPORTE E SEM PLACA - FORNECIMENTO E INSTALAÇÃO. AF_03/2023</v>
          </cell>
          <cell r="D4786" t="str">
            <v>UN</v>
          </cell>
          <cell r="E4786">
            <v>26.92</v>
          </cell>
        </row>
        <row r="4787">
          <cell r="B4787">
            <v>92023</v>
          </cell>
          <cell r="C4787" t="str">
            <v>INTERRUPTOR SIMPLES (1 MÓDULO) COM 1 TOMADA DE EMBUTIR 2P+T 10 A, INCLUINDO SUPORTE E PLACA - FORNECIMENTO E INSTALAÇÃO. AF_03/2023</v>
          </cell>
          <cell r="D4787" t="str">
            <v>UN</v>
          </cell>
          <cell r="E4787">
            <v>64.489999999999995</v>
          </cell>
        </row>
        <row r="4788">
          <cell r="B4788">
            <v>92022</v>
          </cell>
          <cell r="C4788" t="str">
            <v>INTERRUPTOR SIMPLES (1 MÓDULO) COM 1 TOMADA DE EMBUTIR 2P+T 10 A, SEM SUPORTE E SEM PLACA - FORNECIMENTO E INSTALAÇÃO. AF_03/2023</v>
          </cell>
          <cell r="D4788" t="str">
            <v>UN</v>
          </cell>
          <cell r="E4788">
            <v>50.62</v>
          </cell>
        </row>
        <row r="4789">
          <cell r="B4789">
            <v>92025</v>
          </cell>
          <cell r="C4789" t="str">
            <v>INTERRUPTOR SIMPLES (1 MÓDULO) COM 2 TOMADAS DE EMBUTIR 2P+T 10 A, INCLUINDO SUPORTE E PLACA - FORNECIMENTO E INSTALAÇÃO. AF_03/2023</v>
          </cell>
          <cell r="D4789" t="str">
            <v>UN</v>
          </cell>
          <cell r="E4789">
            <v>91.17</v>
          </cell>
        </row>
        <row r="4790">
          <cell r="B4790">
            <v>92024</v>
          </cell>
          <cell r="C4790" t="str">
            <v>INTERRUPTOR SIMPLES (1 MÓDULO) COM 2 TOMADAS DE EMBUTIR 2P+T 10 A, SEM SUPORTE E SEM PLACA - FORNECIMENTO E INSTALAÇÃO. AF_03/2023</v>
          </cell>
          <cell r="D4790" t="str">
            <v>UN</v>
          </cell>
          <cell r="E4790">
            <v>77.3</v>
          </cell>
        </row>
        <row r="4791">
          <cell r="B4791">
            <v>91957</v>
          </cell>
          <cell r="C4791" t="str">
            <v>INTERRUPTOR SIMPLES (1 MÓDULO) COM INTERRUPTOR PARALELO (1 MÓDULO), 10A/250V, INCLUINDO SUPORTE E PLACA - FORNECIMENTO E INSTALAÇÃO. AF_03/2023</v>
          </cell>
          <cell r="D4791" t="str">
            <v>UN</v>
          </cell>
          <cell r="E4791">
            <v>65.61</v>
          </cell>
        </row>
        <row r="4792">
          <cell r="B4792">
            <v>91956</v>
          </cell>
          <cell r="C4792" t="str">
            <v>INTERRUPTOR SIMPLES (1 MÓDULO) COM INTERRUPTOR PARALELO (1 MÓDULO), 10A/250V, SEM SUPORTE E SEM PLACA - FORNECIMENTO E INSTALAÇÃO. AF_03/2023</v>
          </cell>
          <cell r="D4792" t="str">
            <v>UN</v>
          </cell>
          <cell r="E4792">
            <v>51.74</v>
          </cell>
        </row>
        <row r="4793">
          <cell r="B4793">
            <v>91963</v>
          </cell>
          <cell r="C4793" t="str">
            <v>INTERRUPTOR SIMPLES (1 MÓDULO) COM INTERRUPTOR PARALELO (2 MÓDULOS), 10A/250V, INCLUINDO SUPORTE E PLACA - FORNECIMENTO E INSTALAÇÃO. AF_03/2023</v>
          </cell>
          <cell r="D4793" t="str">
            <v>UN</v>
          </cell>
          <cell r="E4793">
            <v>93.41</v>
          </cell>
        </row>
        <row r="4794">
          <cell r="B4794">
            <v>91962</v>
          </cell>
          <cell r="C4794" t="str">
            <v>INTERRUPTOR SIMPLES (1 MÓDULO) COM INTERRUPTOR PARALELO (2 MÓDULOS), 10A/250V, SEM SUPORTE E SEM PLACA - FORNECIMENTO E INSTALAÇÃO. AF_03/2023</v>
          </cell>
          <cell r="D4794" t="str">
            <v>UN</v>
          </cell>
          <cell r="E4794">
            <v>79.540000000000006</v>
          </cell>
        </row>
        <row r="4795">
          <cell r="B4795">
            <v>91953</v>
          </cell>
          <cell r="C4795" t="str">
            <v>INTERRUPTOR SIMPLES (1 MÓDULO), 10A/250V, INCLUINDO SUPORTE E PLACA - FORNECIMENTO E INSTALAÇÃO. AF_03/2023</v>
          </cell>
          <cell r="D4795" t="str">
            <v>UN</v>
          </cell>
          <cell r="E4795">
            <v>37.89</v>
          </cell>
        </row>
        <row r="4796">
          <cell r="B4796">
            <v>91952</v>
          </cell>
          <cell r="C4796" t="str">
            <v>INTERRUPTOR SIMPLES (1 MÓDULO), 10A/250V, SEM SUPORTE E SEM PLACA - FORNECIMENTO E INSTALAÇÃO. AF_03/2023</v>
          </cell>
          <cell r="D4796" t="str">
            <v>UN</v>
          </cell>
          <cell r="E4796">
            <v>24.02</v>
          </cell>
        </row>
        <row r="4797">
          <cell r="B4797">
            <v>92035</v>
          </cell>
          <cell r="C4797" t="str">
            <v>INTERRUPTOR SIMPLES (1 MÓDULO), INTERRUPTOR PARALELO (1 MÓDULO) E 1 TOMADA DE EMBUTIR 2P+T 10 A, INCLUINDO SUPORTE E PLACA - FORNECIMENTO E INSTALAÇÃO. AF_03/2023</v>
          </cell>
          <cell r="D4797" t="str">
            <v>UN</v>
          </cell>
          <cell r="E4797">
            <v>92.29</v>
          </cell>
        </row>
        <row r="4798">
          <cell r="B4798">
            <v>92034</v>
          </cell>
          <cell r="C4798" t="str">
            <v>INTERRUPTOR SIMPLES (1 MÓDULO), INTERRUPTOR PARALELO (1 MÓDULO) E 1 TOMADA DE EMBUTIR 2P+T 10 A, SEM SUPORTE E SEM PLACA - FORNECIMENTO E INSTALAÇÃO. AF_03/2023</v>
          </cell>
          <cell r="D4798" t="str">
            <v>UN</v>
          </cell>
          <cell r="E4798">
            <v>78.42</v>
          </cell>
        </row>
        <row r="4799">
          <cell r="B4799">
            <v>92027</v>
          </cell>
          <cell r="C4799" t="str">
            <v>INTERRUPTOR SIMPLES (2 MÓDULOS) COM 1 TOMADA DE EMBUTIR 2P+T 10 A, INCLUINDO SUPORTE E PLACA - FORNECIMENTO E INSTALAÇÃO. AF_03/2023</v>
          </cell>
          <cell r="D4799" t="str">
            <v>UN</v>
          </cell>
          <cell r="E4799">
            <v>83.92</v>
          </cell>
        </row>
        <row r="4800">
          <cell r="B4800">
            <v>92026</v>
          </cell>
          <cell r="C4800" t="str">
            <v>INTERRUPTOR SIMPLES (2 MÓDULOS) COM 1 TOMADA DE EMBUTIR 2P+T 10 A, SEM SUPORTE E SEM PLACA - FORNECIMENTO E INSTALAÇÃO. AF_03/2023</v>
          </cell>
          <cell r="D4800" t="str">
            <v>UN</v>
          </cell>
          <cell r="E4800">
            <v>70.05</v>
          </cell>
        </row>
        <row r="4801">
          <cell r="B4801">
            <v>91965</v>
          </cell>
          <cell r="C4801" t="str">
            <v>INTERRUPTOR SIMPLES (2 MÓDULOS) COM INTERRUPTOR PARALELO (1 MÓDULO), 10A/250V, INCLUINDO SUPORTE E PLACA - FORNECIMENTO E INSTALAÇÃO. AF_03/2023</v>
          </cell>
          <cell r="D4801" t="str">
            <v>UN</v>
          </cell>
          <cell r="E4801">
            <v>85.04</v>
          </cell>
        </row>
        <row r="4802">
          <cell r="B4802">
            <v>91964</v>
          </cell>
          <cell r="C4802" t="str">
            <v>INTERRUPTOR SIMPLES (2 MÓDULOS) COM INTERRUPTOR PARALELO (1 MÓDULO), 10A/250V, SEM SUPORTE E SEM PLACA - FORNECIMENTO E INSTALAÇÃO. AF_03/2023</v>
          </cell>
          <cell r="D4802" t="str">
            <v>UN</v>
          </cell>
          <cell r="E4802">
            <v>71.17</v>
          </cell>
        </row>
        <row r="4803">
          <cell r="B4803">
            <v>91973</v>
          </cell>
          <cell r="C4803" t="str">
            <v>INTERRUPTOR SIMPLES (2 MÓDULOS) COM INTERRUPTOR PARALELO (2 MÓDULOS), 10A/250V, INCLUINDO SUPORTE E PLACA - FORNECIMENTO E INSTALAÇÃO. AF_03/2023</v>
          </cell>
          <cell r="D4803" t="str">
            <v>UN</v>
          </cell>
          <cell r="E4803">
            <v>118.99</v>
          </cell>
        </row>
        <row r="4804">
          <cell r="B4804">
            <v>91972</v>
          </cell>
          <cell r="C4804" t="str">
            <v>INTERRUPTOR SIMPLES (2 MÓDULOS) COM INTERRUPTOR PARALELO (2 MÓDULOS), 10A/250V, SEM SUPORTE E SEM PLACA - FORNECIMENTO E INSTALAÇÃO. AF_03/2023</v>
          </cell>
          <cell r="D4804" t="str">
            <v>UN</v>
          </cell>
          <cell r="E4804">
            <v>99.56</v>
          </cell>
        </row>
        <row r="4805">
          <cell r="B4805">
            <v>91959</v>
          </cell>
          <cell r="C4805" t="str">
            <v>INTERRUPTOR SIMPLES (2 MÓDULOS), 10A/250V, INCLUINDO SUPORTE E PLACA - FORNECIMENTO E INSTALAÇÃO. AF_03/2023</v>
          </cell>
          <cell r="D4805" t="str">
            <v>UN</v>
          </cell>
          <cell r="E4805">
            <v>57.32</v>
          </cell>
        </row>
        <row r="4806">
          <cell r="B4806">
            <v>91958</v>
          </cell>
          <cell r="C4806" t="str">
            <v>INTERRUPTOR SIMPLES (2 MÓDULOS), 10A/250V, SEM SUPORTE E SEM PLACA - FORNECIMENTO E INSTALAÇÃO. AF_03/2023</v>
          </cell>
          <cell r="D4806" t="str">
            <v>UN</v>
          </cell>
          <cell r="E4806">
            <v>43.45</v>
          </cell>
        </row>
        <row r="4807">
          <cell r="B4807">
            <v>91971</v>
          </cell>
          <cell r="C4807" t="str">
            <v>INTERRUPTOR SIMPLES (3 MÓDULOS) COM INTERRUPTOR PARALELO (1 MÓDULO), 10A/250V, INCLUINDO SUPORTE E PLACA - FORNECIMENTO E INSTALAÇÃO. AF_03/2023</v>
          </cell>
          <cell r="D4807" t="str">
            <v>UN</v>
          </cell>
          <cell r="E4807">
            <v>110.55</v>
          </cell>
        </row>
        <row r="4808">
          <cell r="B4808">
            <v>91970</v>
          </cell>
          <cell r="C4808" t="str">
            <v>INTERRUPTOR SIMPLES (3 MÓDULOS) COM INTERRUPTOR PARALELO (1 MÓDULO), 10A/250V, SEM SUPORTE E SEM PLACA - FORNECIMENTO E INSTALAÇÃO. AF_03/2023</v>
          </cell>
          <cell r="D4808" t="str">
            <v>UN</v>
          </cell>
          <cell r="E4808">
            <v>91.12</v>
          </cell>
        </row>
        <row r="4809">
          <cell r="B4809">
            <v>91967</v>
          </cell>
          <cell r="C4809" t="str">
            <v>INTERRUPTOR SIMPLES (3 MÓDULOS), 10A/250V, INCLUINDO SUPORTE E PLACA - FORNECIMENTO E INSTALAÇÃO. AF_03/2023</v>
          </cell>
          <cell r="D4809" t="str">
            <v>UN</v>
          </cell>
          <cell r="E4809">
            <v>76.760000000000005</v>
          </cell>
        </row>
        <row r="4810">
          <cell r="B4810">
            <v>91966</v>
          </cell>
          <cell r="C4810" t="str">
            <v>INTERRUPTOR SIMPLES (3 MÓDULOS), 10A/250V, SEM SUPORTE E SEM PLACA - FORNECIMENTO E INSTALAÇÃO. AF_03/2023</v>
          </cell>
          <cell r="D4810" t="str">
            <v>UN</v>
          </cell>
          <cell r="E4810">
            <v>62.89</v>
          </cell>
        </row>
        <row r="4811">
          <cell r="B4811">
            <v>91975</v>
          </cell>
          <cell r="C4811" t="str">
            <v>INTERRUPTOR SIMPLES (4 MÓDULOS), 10A/250V, INCLUINDO SUPORTE E PLACA - FORNECIMENTO E INSTALAÇÃO. AF_03/2023</v>
          </cell>
          <cell r="D4811" t="str">
            <v>UN</v>
          </cell>
          <cell r="E4811">
            <v>102.19</v>
          </cell>
        </row>
        <row r="4812">
          <cell r="B4812">
            <v>91974</v>
          </cell>
          <cell r="C4812" t="str">
            <v>INTERRUPTOR SIMPLES (4 MÓDULOS), 10A/250V, SEM SUPORTE E SEM PLACA - FORNECIMENTO E INSTALAÇÃO. AF_03/2023</v>
          </cell>
          <cell r="D4812" t="str">
            <v>UN</v>
          </cell>
          <cell r="E4812">
            <v>82.76</v>
          </cell>
        </row>
        <row r="4813">
          <cell r="B4813">
            <v>91977</v>
          </cell>
          <cell r="C4813" t="str">
            <v>INTERRUPTOR SIMPLES (6 MÓDULOS), 10A/250V, INCLUINDO SUPORTE E PLACA - FORNECIMENTO E INSTALAÇÃO. AF_03/2023</v>
          </cell>
          <cell r="D4813" t="str">
            <v>UN</v>
          </cell>
          <cell r="E4813">
            <v>141.12</v>
          </cell>
        </row>
        <row r="4814">
          <cell r="B4814">
            <v>91976</v>
          </cell>
          <cell r="C4814" t="str">
            <v>INTERRUPTOR SIMPLES (6 MÓDULOS), 10A/250V, SEM SUPORTE E SEM PLACA - FORNECIMENTO E INSTALAÇÃO. AF_03/2023</v>
          </cell>
          <cell r="D4814" t="str">
            <v>UN</v>
          </cell>
          <cell r="E4814">
            <v>121.69</v>
          </cell>
        </row>
        <row r="4815">
          <cell r="B4815">
            <v>91874</v>
          </cell>
          <cell r="C4815" t="str">
            <v>LUVA PARA ELETRODUTO, PVC, ROSCÁVEL, DN 20 MM (1/2"), PARA CIRCUITOS TERMINAIS, INSTALADA EM FORRO - FORNECIMENTO E INSTALAÇÃO. AF_03/2023</v>
          </cell>
          <cell r="D4815" t="str">
            <v>UN</v>
          </cell>
          <cell r="E4815">
            <v>10.5</v>
          </cell>
        </row>
        <row r="4816">
          <cell r="B4816">
            <v>91878</v>
          </cell>
          <cell r="C4816" t="str">
            <v>LUVA PARA ELETRODUTO, PVC, ROSCÁVEL, DN 20 MM (1/2"), PARA CIRCUITOS TERMINAIS, INSTALADA EM LAJE - FORNECIMENTO E INSTALAÇÃO. AF_03/2023</v>
          </cell>
          <cell r="D4816" t="str">
            <v>UN</v>
          </cell>
          <cell r="E4816">
            <v>8.35</v>
          </cell>
        </row>
        <row r="4817">
          <cell r="B4817">
            <v>91882</v>
          </cell>
          <cell r="C4817" t="str">
            <v>LUVA PARA ELETRODUTO, PVC, ROSCÁVEL, DN 20 MM (1/2"), PARA CIRCUITOS TERMINAIS, INSTALADA EM PAREDE - FORNECIMENTO E INSTALAÇÃO. AF_03/2023</v>
          </cell>
          <cell r="D4817" t="str">
            <v>UN</v>
          </cell>
          <cell r="E4817">
            <v>14.96</v>
          </cell>
        </row>
        <row r="4818">
          <cell r="B4818">
            <v>91875</v>
          </cell>
          <cell r="C4818" t="str">
            <v>LUVA PARA ELETRODUTO, PVC, ROSCÁVEL, DN 25 MM (3/4"), PARA CIRCUITOS TERMINAIS, INSTALADA EM FORRO - FORNECIMENTO E INSTALAÇÃO. AF_03/2023</v>
          </cell>
          <cell r="D4818" t="str">
            <v>UN</v>
          </cell>
          <cell r="E4818">
            <v>12.41</v>
          </cell>
        </row>
        <row r="4819">
          <cell r="B4819">
            <v>91879</v>
          </cell>
          <cell r="C4819" t="str">
            <v>LUVA PARA ELETRODUTO, PVC, ROSCÁVEL, DN 25 MM (3/4"), PARA CIRCUITOS TERMINAIS, INSTALADA EM LAJE - FORNECIMENTO E INSTALAÇÃO. AF_03/2023</v>
          </cell>
          <cell r="D4819" t="str">
            <v>UN</v>
          </cell>
          <cell r="E4819">
            <v>10.26</v>
          </cell>
        </row>
        <row r="4820">
          <cell r="B4820">
            <v>91884</v>
          </cell>
          <cell r="C4820" t="str">
            <v>LUVA PARA ELETRODUTO, PVC, ROSCÁVEL, DN 25 MM (3/4"), PARA CIRCUITOS TERMINAIS, INSTALADA EM PAREDE - FORNECIMENTO E INSTALAÇÃO. AF_03/2023</v>
          </cell>
          <cell r="D4820" t="str">
            <v>UN</v>
          </cell>
          <cell r="E4820">
            <v>16.87</v>
          </cell>
        </row>
        <row r="4821">
          <cell r="B4821">
            <v>91876</v>
          </cell>
          <cell r="C4821" t="str">
            <v>LUVA PARA ELETRODUTO, PVC, ROSCÁVEL, DN 32 MM (1"), PARA CIRCUITOS TERMINAIS, INSTALADA EM FORRO - FORNECIMENTO E INSTALAÇÃO. AF_03/2023</v>
          </cell>
          <cell r="D4821" t="str">
            <v>UN</v>
          </cell>
          <cell r="E4821">
            <v>15</v>
          </cell>
        </row>
        <row r="4822">
          <cell r="B4822">
            <v>91880</v>
          </cell>
          <cell r="C4822" t="str">
            <v>LUVA PARA ELETRODUTO, PVC, ROSCÁVEL, DN 32 MM (1"), PARA CIRCUITOS TERMINAIS, INSTALADA EM LAJE - FORNECIMENTO E INSTALAÇÃO. AF_03/2023</v>
          </cell>
          <cell r="D4822" t="str">
            <v>UN</v>
          </cell>
          <cell r="E4822">
            <v>12.85</v>
          </cell>
        </row>
        <row r="4823">
          <cell r="B4823">
            <v>91885</v>
          </cell>
          <cell r="C4823" t="str">
            <v>LUVA PARA ELETRODUTO, PVC, ROSCÁVEL, DN 32 MM (1"), PARA CIRCUITOS TERMINAIS, INSTALADA EM PAREDE - FORNECIMENTO E INSTALAÇÃO. AF_03/2023</v>
          </cell>
          <cell r="D4823" t="str">
            <v>UN</v>
          </cell>
          <cell r="E4823">
            <v>19.39</v>
          </cell>
        </row>
        <row r="4824">
          <cell r="B4824">
            <v>91877</v>
          </cell>
          <cell r="C4824" t="str">
            <v>LUVA PARA ELETRODUTO, PVC, ROSCÁVEL, DN 40 MM (1 1/4"), PARA CIRCUITOS TERMINAIS, INSTALADA EM FORRO - FORNECIMENTO E INSTALAÇÃO. AF_03/2023</v>
          </cell>
          <cell r="D4824" t="str">
            <v>UN</v>
          </cell>
          <cell r="E4824">
            <v>18.670000000000002</v>
          </cell>
        </row>
        <row r="4825">
          <cell r="B4825">
            <v>91881</v>
          </cell>
          <cell r="C4825" t="str">
            <v>LUVA PARA ELETRODUTO, PVC, ROSCÁVEL, DN 40 MM (1 1/4"), PARA CIRCUITOS TERMINAIS, INSTALADA EM LAJE - FORNECIMENTO E INSTALAÇÃO. AF_03/2023</v>
          </cell>
          <cell r="D4825" t="str">
            <v>UN</v>
          </cell>
          <cell r="E4825">
            <v>16.510000000000002</v>
          </cell>
        </row>
        <row r="4826">
          <cell r="B4826">
            <v>91886</v>
          </cell>
          <cell r="C4826" t="str">
            <v>LUVA PARA ELETRODUTO, PVC, ROSCÁVEL, DN 40 MM (1 1/4"), PARA CIRCUITOS TERMINAIS, INSTALADA EM PAREDE - FORNECIMENTO E INSTALAÇÃO. AF_03/2023</v>
          </cell>
          <cell r="D4826" t="str">
            <v>UN</v>
          </cell>
          <cell r="E4826">
            <v>22.98</v>
          </cell>
        </row>
        <row r="4827">
          <cell r="B4827">
            <v>91945</v>
          </cell>
          <cell r="C4827" t="str">
            <v>SUPORTE PARAFUSADO COM PLACA DE ENCAIXE 4" X 2" ALTO (2,00 M DO PISO) PARA PONTO ELÉTRICO - FORNECIMENTO E INSTALAÇÃO. AF_03/2023</v>
          </cell>
          <cell r="D4827" t="str">
            <v>UN</v>
          </cell>
          <cell r="E4827">
            <v>18.25</v>
          </cell>
        </row>
        <row r="4828">
          <cell r="B4828">
            <v>91947</v>
          </cell>
          <cell r="C4828" t="str">
            <v>SUPORTE PARAFUSADO COM PLACA DE ENCAIXE 4" X 2" BAIXO (0,30 M DO PISO) PARA PONTO ELÉTRICO - FORNECIMENTO E INSTALAÇÃO. AF_03/2023</v>
          </cell>
          <cell r="D4828" t="str">
            <v>UN</v>
          </cell>
          <cell r="E4828">
            <v>11.12</v>
          </cell>
        </row>
        <row r="4829">
          <cell r="B4829">
            <v>91946</v>
          </cell>
          <cell r="C4829" t="str">
            <v>SUPORTE PARAFUSADO COM PLACA DE ENCAIXE 4" X 2" MÉDIO (1,30 M DO PISO) PARA PONTO ELÉTRICO - FORNECIMENTO E INSTALAÇÃO. AF_03/2023</v>
          </cell>
          <cell r="D4829" t="str">
            <v>UN</v>
          </cell>
          <cell r="E4829">
            <v>13.87</v>
          </cell>
        </row>
        <row r="4830">
          <cell r="B4830">
            <v>91949</v>
          </cell>
          <cell r="C4830" t="str">
            <v>SUPORTE PARAFUSADO COM PLACA DE ENCAIXE 4" X 4" ALTO (2,00 M DO PISO) PARA PONTO ELÉTRICO - FORNECIMENTO E INSTALAÇÃO. AF_03/2023</v>
          </cell>
          <cell r="D4830" t="str">
            <v>UN</v>
          </cell>
          <cell r="E4830">
            <v>24.77</v>
          </cell>
        </row>
        <row r="4831">
          <cell r="B4831">
            <v>91951</v>
          </cell>
          <cell r="C4831" t="str">
            <v>SUPORTE PARAFUSADO COM PLACA DE ENCAIXE 4" X 4" BAIXO (0,30 M DO PISO) PARA PONTO ELÉTRICO - FORNECIMENTO E INSTALAÇÃO. AF_03/2023</v>
          </cell>
          <cell r="D4831" t="str">
            <v>UN</v>
          </cell>
          <cell r="E4831">
            <v>16.23</v>
          </cell>
        </row>
        <row r="4832">
          <cell r="B4832">
            <v>91950</v>
          </cell>
          <cell r="C4832" t="str">
            <v>SUPORTE PARAFUSADO COM PLACA DE ENCAIXE 4" X 4" MÉDIO (1,30 M DO PISO) PARA PONTO ELÉTRICO - FORNECIMENTO E INSTALAÇÃO. AF_03/2023</v>
          </cell>
          <cell r="D4832" t="str">
            <v>UN</v>
          </cell>
          <cell r="E4832">
            <v>19.43</v>
          </cell>
        </row>
        <row r="4833">
          <cell r="B4833">
            <v>91992</v>
          </cell>
          <cell r="C4833" t="str">
            <v>TOMADA ALTA DE EMBUTIR (1 MÓDULO), 2P+T 10 A, INCLUINDO SUPORTE E PLACA - FORNECIMENTO E INSTALAÇÃO. AF_03/2023</v>
          </cell>
          <cell r="D4833" t="str">
            <v>UN</v>
          </cell>
          <cell r="E4833">
            <v>59.55</v>
          </cell>
        </row>
        <row r="4834">
          <cell r="B4834">
            <v>91990</v>
          </cell>
          <cell r="C4834" t="str">
            <v>TOMADA ALTA DE EMBUTIR (1 MÓDULO), 2P+T 10 A, SEM SUPORTE E SEM PLACA - FORNECIMENTO E INSTALAÇÃO. AF_03/2023</v>
          </cell>
          <cell r="D4834" t="str">
            <v>UN</v>
          </cell>
          <cell r="E4834">
            <v>45.68</v>
          </cell>
        </row>
        <row r="4835">
          <cell r="B4835">
            <v>91993</v>
          </cell>
          <cell r="C4835" t="str">
            <v>TOMADA ALTA DE EMBUTIR (1 MÓDULO), 2P+T 20 A, INCLUINDO SUPORTE E PLACA - FORNECIMENTO E INSTALAÇÃO. AF_03/2023</v>
          </cell>
          <cell r="D4835" t="str">
            <v>UN</v>
          </cell>
          <cell r="E4835">
            <v>61.71</v>
          </cell>
        </row>
        <row r="4836">
          <cell r="B4836">
            <v>91991</v>
          </cell>
          <cell r="C4836" t="str">
            <v>TOMADA ALTA DE EMBUTIR (1 MÓDULO), 2P+T 20 A, SEM SUPORTE E SEM PLACA - FORNECIMENTO E INSTALAÇÃO. AF_03/2023</v>
          </cell>
          <cell r="D4836" t="str">
            <v>UN</v>
          </cell>
          <cell r="E4836">
            <v>47.84</v>
          </cell>
        </row>
        <row r="4837">
          <cell r="B4837">
            <v>92000</v>
          </cell>
          <cell r="C4837" t="str">
            <v>TOMADA BAIXA DE EMBUTIR (1 MÓDULO), 2P+T 10 A, INCLUINDO SUPORTE E PLACA - FORNECIMENTO E INSTALAÇÃO. AF_03/2023</v>
          </cell>
          <cell r="D4837" t="str">
            <v>UN</v>
          </cell>
          <cell r="E4837">
            <v>39.57</v>
          </cell>
        </row>
        <row r="4838">
          <cell r="B4838">
            <v>91998</v>
          </cell>
          <cell r="C4838" t="str">
            <v>TOMADA BAIXA DE EMBUTIR (1 MÓDULO), 2P+T 10 A, SEM SUPORTE E SEM PLACA - FORNECIMENTO E INSTALAÇÃO. AF_03/2023</v>
          </cell>
          <cell r="D4838" t="str">
            <v>UN</v>
          </cell>
          <cell r="E4838">
            <v>25.7</v>
          </cell>
        </row>
        <row r="4839">
          <cell r="B4839">
            <v>92001</v>
          </cell>
          <cell r="C4839" t="str">
            <v>TOMADA BAIXA DE EMBUTIR (1 MÓDULO), 2P+T 20 A, INCLUINDO SUPORTE E PLACA - FORNECIMENTO E INSTALAÇÃO. AF_03/2023</v>
          </cell>
          <cell r="D4839" t="str">
            <v>UN</v>
          </cell>
          <cell r="E4839">
            <v>41.73</v>
          </cell>
        </row>
        <row r="4840">
          <cell r="B4840">
            <v>91999</v>
          </cell>
          <cell r="C4840" t="str">
            <v>TOMADA BAIXA DE EMBUTIR (1 MÓDULO), 2P+T 20 A, SEM SUPORTE E SEM PLACA - FORNECIMENTO E INSTALAÇÃO. AF_03/2023</v>
          </cell>
          <cell r="D4840" t="str">
            <v>UN</v>
          </cell>
          <cell r="E4840">
            <v>27.86</v>
          </cell>
        </row>
        <row r="4841">
          <cell r="B4841">
            <v>92008</v>
          </cell>
          <cell r="C4841" t="str">
            <v>TOMADA BAIXA DE EMBUTIR (2 MÓDULOS), 2P+T 10 A, INCLUINDO SUPORTE E PLACA - FORNECIMENTO E INSTALAÇÃO. AF_03/2023</v>
          </cell>
          <cell r="D4841" t="str">
            <v>UN</v>
          </cell>
          <cell r="E4841">
            <v>60.6</v>
          </cell>
        </row>
        <row r="4842">
          <cell r="B4842">
            <v>92006</v>
          </cell>
          <cell r="C4842" t="str">
            <v>TOMADA BAIXA DE EMBUTIR (2 MÓDULOS), 2P+T 10 A, SEM SUPORTE E SEM PLACA - FORNECIMENTO E INSTALAÇÃO. AF_03/2023</v>
          </cell>
          <cell r="D4842" t="str">
            <v>UN</v>
          </cell>
          <cell r="E4842">
            <v>46.73</v>
          </cell>
        </row>
        <row r="4843">
          <cell r="B4843">
            <v>92009</v>
          </cell>
          <cell r="C4843" t="str">
            <v>TOMADA BAIXA DE EMBUTIR (2 MÓDULOS), 2P+T 20 A, INCLUINDO SUPORTE E PLACA - FORNECIMENTO E INSTALAÇÃO. AF_03/2023</v>
          </cell>
          <cell r="D4843" t="str">
            <v>UN</v>
          </cell>
          <cell r="E4843">
            <v>64.92</v>
          </cell>
        </row>
        <row r="4844">
          <cell r="B4844">
            <v>92007</v>
          </cell>
          <cell r="C4844" t="str">
            <v>TOMADA BAIXA DE EMBUTIR (2 MÓDULOS), 2P+T 20 A, SEM SUPORTE E SEM PLACA - FORNECIMENTO E INSTALAÇÃO. AF_03/2023</v>
          </cell>
          <cell r="D4844" t="str">
            <v>UN</v>
          </cell>
          <cell r="E4844">
            <v>51.05</v>
          </cell>
        </row>
        <row r="4845">
          <cell r="B4845">
            <v>92016</v>
          </cell>
          <cell r="C4845" t="str">
            <v>TOMADA BAIXA DE EMBUTIR (3 MÓDULOS), 2P+T 10 A, INCLUINDO SUPORTE E PLACA - FORNECIMENTO E INSTALAÇÃO. AF_03/2023</v>
          </cell>
          <cell r="D4845" t="str">
            <v>UN</v>
          </cell>
          <cell r="E4845">
            <v>81.63</v>
          </cell>
        </row>
        <row r="4846">
          <cell r="B4846">
            <v>92014</v>
          </cell>
          <cell r="C4846" t="str">
            <v>TOMADA BAIXA DE EMBUTIR (3 MÓDULOS), 2P+T 10 A, SEM SUPORTE E SEM PLACA - FORNECIMENTO E INSTALAÇÃO. AF_03/2023</v>
          </cell>
          <cell r="D4846" t="str">
            <v>UN</v>
          </cell>
          <cell r="E4846">
            <v>67.760000000000005</v>
          </cell>
        </row>
        <row r="4847">
          <cell r="B4847">
            <v>92017</v>
          </cell>
          <cell r="C4847" t="str">
            <v>TOMADA BAIXA DE EMBUTIR (3 MÓDULOS), 2P+T 20 A, INCLUINDO SUPORTE E PLACA - FORNECIMENTO E INSTALAÇÃO. AF_03/2023</v>
          </cell>
          <cell r="D4847" t="str">
            <v>UN</v>
          </cell>
          <cell r="E4847">
            <v>88.11</v>
          </cell>
        </row>
        <row r="4848">
          <cell r="B4848">
            <v>92015</v>
          </cell>
          <cell r="C4848" t="str">
            <v>TOMADA BAIXA DE EMBUTIR (3 MÓDULOS), 2P+T 20 A, SEM SUPORTE E SEM PLACA - FORNECIMENTO E INSTALAÇÃO. AF_03/2023</v>
          </cell>
          <cell r="D4848" t="str">
            <v>UN</v>
          </cell>
          <cell r="E4848">
            <v>74.239999999999995</v>
          </cell>
        </row>
        <row r="4849">
          <cell r="B4849">
            <v>92019</v>
          </cell>
          <cell r="C4849" t="str">
            <v>TOMADA BAIXA DE EMBUTIR (4 MÓDULOS), 2P+T 10 A, INCLUINDO SUPORTE E PLACA - FORNECIMENTO E INSTALAÇÃO. AF_03/2023</v>
          </cell>
          <cell r="D4849" t="str">
            <v>UN</v>
          </cell>
          <cell r="E4849">
            <v>109.02</v>
          </cell>
        </row>
        <row r="4850">
          <cell r="B4850">
            <v>92018</v>
          </cell>
          <cell r="C4850" t="str">
            <v>TOMADA BAIXA DE EMBUTIR (4 MÓDULOS), 2P+T 10 A, SEM SUPORTE E SEM PLACA - FORNECIMENTO E INSTALAÇÃO. AF_03/2023</v>
          </cell>
          <cell r="D4850" t="str">
            <v>UN</v>
          </cell>
          <cell r="E4850">
            <v>89.59</v>
          </cell>
        </row>
        <row r="4851">
          <cell r="B4851">
            <v>92021</v>
          </cell>
          <cell r="C4851" t="str">
            <v>TOMADA BAIXA DE EMBUTIR (6 MÓDULOS), 2P+T 10 A, INCLUINDO SUPORTE E PLACA - FORNECIMENTO E INSTALAÇÃO. AF_03/2023</v>
          </cell>
          <cell r="D4851" t="str">
            <v>UN</v>
          </cell>
          <cell r="E4851">
            <v>151.46</v>
          </cell>
        </row>
        <row r="4852">
          <cell r="B4852">
            <v>92020</v>
          </cell>
          <cell r="C4852" t="str">
            <v>TOMADA BAIXA DE EMBUTIR (6 MÓDULOS), 2P+T 10 A, SEM SUPORTE E SEM PLACA - FORNECIMENTO E INSTALAÇÃO. AF_03/2023</v>
          </cell>
          <cell r="D4852" t="str">
            <v>UN</v>
          </cell>
          <cell r="E4852">
            <v>132.03</v>
          </cell>
        </row>
        <row r="4853">
          <cell r="B4853">
            <v>91996</v>
          </cell>
          <cell r="C4853" t="str">
            <v>TOMADA MÉDIA DE EMBUTIR (1 MÓDULO), 2P+T 10 A, INCLUINDO SUPORTE E PLACA - FORNECIMENTO E INSTALAÇÃO. AF_03/2023</v>
          </cell>
          <cell r="D4853" t="str">
            <v>UN</v>
          </cell>
          <cell r="E4853">
            <v>45.14</v>
          </cell>
        </row>
        <row r="4854">
          <cell r="B4854">
            <v>91994</v>
          </cell>
          <cell r="C4854" t="str">
            <v>TOMADA MÉDIA DE EMBUTIR (1 MÓDULO), 2P+T 10 A, SEM SUPORTE E SEM PLACA - FORNECIMENTO E INSTALAÇÃO. AF_03/2023</v>
          </cell>
          <cell r="D4854" t="str">
            <v>UN</v>
          </cell>
          <cell r="E4854">
            <v>31.27</v>
          </cell>
        </row>
        <row r="4855">
          <cell r="B4855">
            <v>91997</v>
          </cell>
          <cell r="C4855" t="str">
            <v>TOMADA MÉDIA DE EMBUTIR (1 MÓDULO), 2P+T 20 A, INCLUINDO SUPORTE E PLACA - FORNECIMENTO E INSTALAÇÃO. AF_03/2023</v>
          </cell>
          <cell r="D4855" t="str">
            <v>UN</v>
          </cell>
          <cell r="E4855">
            <v>47.3</v>
          </cell>
        </row>
        <row r="4856">
          <cell r="B4856">
            <v>91995</v>
          </cell>
          <cell r="C4856" t="str">
            <v>TOMADA MÉDIA DE EMBUTIR (1 MÓDULO), 2P+T 20 A, SEM SUPORTE E SEM PLACA - FORNECIMENTO E INSTALAÇÃO. AF_03/2023</v>
          </cell>
          <cell r="D4856" t="str">
            <v>UN</v>
          </cell>
          <cell r="E4856">
            <v>33.43</v>
          </cell>
        </row>
        <row r="4857">
          <cell r="B4857">
            <v>92004</v>
          </cell>
          <cell r="C4857" t="str">
            <v>TOMADA MÉDIA DE EMBUTIR (2 MÓDULOS), 2P+T 10 A, INCLUINDO SUPORTE E PLACA - FORNECIMENTO E INSTALAÇÃO. AF_03/2023</v>
          </cell>
          <cell r="D4857" t="str">
            <v>UN</v>
          </cell>
          <cell r="E4857">
            <v>71.819999999999993</v>
          </cell>
        </row>
        <row r="4858">
          <cell r="B4858">
            <v>92002</v>
          </cell>
          <cell r="C4858" t="str">
            <v>TOMADA MÉDIA DE EMBUTIR (2 MÓDULOS), 2P+T 10 A, SEM SUPORTE E SEM PLACA - FORNECIMENTO E INSTALAÇÃO. AF_03/2023</v>
          </cell>
          <cell r="D4858" t="str">
            <v>UN</v>
          </cell>
          <cell r="E4858">
            <v>57.95</v>
          </cell>
        </row>
        <row r="4859">
          <cell r="B4859">
            <v>92005</v>
          </cell>
          <cell r="C4859" t="str">
            <v>TOMADA MÉDIA DE EMBUTIR (2 MÓDULOS), 2P+T 20 A, INCLUINDO SUPORTE E PLACA - FORNECIMENTO E INSTALAÇÃO. AF_03/2023</v>
          </cell>
          <cell r="D4859" t="str">
            <v>UN</v>
          </cell>
          <cell r="E4859">
            <v>76.14</v>
          </cell>
        </row>
        <row r="4860">
          <cell r="B4860">
            <v>92003</v>
          </cell>
          <cell r="C4860" t="str">
            <v>TOMADA MÉDIA DE EMBUTIR (2 MÓDULOS), 2P+T 20 A, SEM SUPORTE E SEM PLACA - FORNECIMENTO E INSTALAÇÃO. AF_03/2023</v>
          </cell>
          <cell r="D4860" t="str">
            <v>UN</v>
          </cell>
          <cell r="E4860">
            <v>62.27</v>
          </cell>
        </row>
        <row r="4861">
          <cell r="B4861">
            <v>92012</v>
          </cell>
          <cell r="C4861" t="str">
            <v>TOMADA MÉDIA DE EMBUTIR (3 MÓDULOS), 2P+T 10 A, INCLUINDO SUPORTE E PLACA - FORNECIMENTO E INSTALAÇÃO. AF_03/2023</v>
          </cell>
          <cell r="D4861" t="str">
            <v>UN</v>
          </cell>
          <cell r="E4861">
            <v>98.42</v>
          </cell>
        </row>
        <row r="4862">
          <cell r="B4862">
            <v>92010</v>
          </cell>
          <cell r="C4862" t="str">
            <v>TOMADA MÉDIA DE EMBUTIR (3 MÓDULOS), 2P+T 10 A, SEM SUPORTE E SEM PLACA - FORNECIMENTO E INSTALAÇÃO. AF_03/2023</v>
          </cell>
          <cell r="D4862" t="str">
            <v>UN</v>
          </cell>
          <cell r="E4862">
            <v>84.55</v>
          </cell>
        </row>
        <row r="4863">
          <cell r="B4863">
            <v>92013</v>
          </cell>
          <cell r="C4863" t="str">
            <v>TOMADA MÉDIA DE EMBUTIR (3 MÓDULOS), 2P+T 20 A, INCLUINDO SUPORTE E PLACA - FORNECIMENTO E INSTALAÇÃO. AF_03/2023</v>
          </cell>
          <cell r="D4863" t="str">
            <v>UN</v>
          </cell>
          <cell r="E4863">
            <v>104.9</v>
          </cell>
        </row>
        <row r="4864">
          <cell r="B4864">
            <v>92011</v>
          </cell>
          <cell r="C4864" t="str">
            <v>TOMADA MÉDIA DE EMBUTIR (3 MÓDULOS), 2P+T 20 A, SEM SUPORTE E SEM PLACA - FORNECIMENTO E INSTALAÇÃO. AF_03/2023</v>
          </cell>
          <cell r="D4864" t="str">
            <v>UN</v>
          </cell>
          <cell r="E4864">
            <v>91.03</v>
          </cell>
        </row>
        <row r="4865">
          <cell r="B4865">
            <v>95777</v>
          </cell>
          <cell r="C4865" t="str">
            <v>CONDULETE DE ALUMÍNIO, TIPO B, PARA ELETRODUTO DE AÇO GALVANIZADO DN 20 MM (3/4''), APARENTE - FORNECIMENTO E INSTALAÇÃO. AF_01/2026</v>
          </cell>
          <cell r="D4865" t="str">
            <v>UN</v>
          </cell>
          <cell r="E4865">
            <v>32.659999999999997</v>
          </cell>
        </row>
        <row r="4866">
          <cell r="B4866">
            <v>95780</v>
          </cell>
          <cell r="C4866" t="str">
            <v>CONDULETE DE ALUMÍNIO, TIPO B, PARA ELETRODUTO DE AÇO GALVANIZADO DN 25 MM (1''), APARENTE - FORNECIMENTO E INSTALAÇÃO. AF_01/2026</v>
          </cell>
          <cell r="D4866" t="str">
            <v>UN</v>
          </cell>
          <cell r="E4866">
            <v>37.659999999999997</v>
          </cell>
        </row>
        <row r="4867">
          <cell r="B4867">
            <v>95783</v>
          </cell>
          <cell r="C4867" t="str">
            <v>CONDULETE DE ALUMÍNIO, TIPO B, PARA ELETRODUTO DE AÇO GALVANIZADO DN 32 MM (1 1/4''), APARENTE - FORNECIMENTO E INSTALAÇÃO. AF_01/2026</v>
          </cell>
          <cell r="D4867" t="str">
            <v>UN</v>
          </cell>
          <cell r="E4867">
            <v>0</v>
          </cell>
        </row>
        <row r="4868">
          <cell r="B4868">
            <v>95778</v>
          </cell>
          <cell r="C4868" t="str">
            <v>CONDULETE DE ALUMÍNIO, TIPO C, PARA ELETRODUTO DE AÇO GALVANIZADO DN 20 MM (3/4''), APARENTE - FORNECIMENTO E INSTALAÇÃO. AF_01/2026</v>
          </cell>
          <cell r="D4868" t="str">
            <v>UN</v>
          </cell>
          <cell r="E4868">
            <v>37.869999999999997</v>
          </cell>
        </row>
        <row r="4869">
          <cell r="B4869">
            <v>95781</v>
          </cell>
          <cell r="C4869" t="str">
            <v>CONDULETE DE ALUMÍNIO, TIPO C, PARA ELETRODUTO DE AÇO GALVANIZADO DN 25 MM (1''), APARENTE - FORNECIMENTO E INSTALAÇÃO. AF_01/2026</v>
          </cell>
          <cell r="D4869" t="str">
            <v>UN</v>
          </cell>
          <cell r="E4869">
            <v>42.82</v>
          </cell>
        </row>
        <row r="4870">
          <cell r="B4870">
            <v>95784</v>
          </cell>
          <cell r="C4870" t="str">
            <v>CONDULETE DE ALUMÍNIO, TIPO C, PARA ELETRODUTO DE AÇO GALVANIZADO DN 32 MM (1 1/4''), APARENTE - FORNECIMENTO E INSTALAÇÃO. AF_01/2026</v>
          </cell>
          <cell r="D4870" t="str">
            <v>UN</v>
          </cell>
          <cell r="E4870">
            <v>0</v>
          </cell>
        </row>
        <row r="4871">
          <cell r="B4871">
            <v>95782</v>
          </cell>
          <cell r="C4871" t="str">
            <v>CONDULETE DE ALUMÍNIO, TIPO E, ELETRODUTO DE AÇO GALVANIZADO DN 25 MM (1''), APARENTE - FORNECIMENTO E INSTALAÇÃO. AF_01/2026</v>
          </cell>
          <cell r="D4871" t="str">
            <v>UN</v>
          </cell>
          <cell r="E4871">
            <v>40.42</v>
          </cell>
        </row>
        <row r="4872">
          <cell r="B4872">
            <v>95779</v>
          </cell>
          <cell r="C4872" t="str">
            <v>CONDULETE DE ALUMÍNIO, TIPO E, PARA ELETRODUTO DE AÇO GALVANIZADO DN 20 MM (3/4''), APARENTE - FORNECIMENTO E INSTALAÇÃO. AF_01/2026</v>
          </cell>
          <cell r="D4872" t="str">
            <v>UN</v>
          </cell>
          <cell r="E4872">
            <v>30.24</v>
          </cell>
        </row>
        <row r="4873">
          <cell r="B4873">
            <v>95785</v>
          </cell>
          <cell r="C4873" t="str">
            <v>CONDULETE DE ALUMÍNIO, TIPO E, PARA ELETRODUTO DE AÇO GALVANIZADO DN 32 MM (1 1/4''), APARENTE - FORNECIMENTO E INSTALAÇÃO. AF_01/2026</v>
          </cell>
          <cell r="D4873" t="str">
            <v>UN</v>
          </cell>
          <cell r="E4873">
            <v>46.29</v>
          </cell>
        </row>
        <row r="4874">
          <cell r="B4874">
            <v>95792</v>
          </cell>
          <cell r="C4874" t="str">
            <v>CONDULETE DE ALUMÍNIO, TIPO LB, PARA ELETRODUTO DE AÇO GALVANIZADO DN 20 MM (3/4''), APARENTE - FORNECIMENTO E INSTALAÇÃO. AF_01/2026</v>
          </cell>
          <cell r="D4874" t="str">
            <v>UN</v>
          </cell>
          <cell r="E4874">
            <v>0</v>
          </cell>
        </row>
        <row r="4875">
          <cell r="B4875">
            <v>95793</v>
          </cell>
          <cell r="C4875" t="str">
            <v>CONDULETE DE ALUMÍNIO, TIPO LB, PARA ELETRODUTO DE AÇO GALVANIZADO DN 25 MM (1''), APARENTE - FORNECIMENTO E INSTALAÇÃO. AF_01/2026</v>
          </cell>
          <cell r="D4875" t="str">
            <v>UN</v>
          </cell>
          <cell r="E4875">
            <v>0</v>
          </cell>
        </row>
        <row r="4876">
          <cell r="B4876">
            <v>95794</v>
          </cell>
          <cell r="C4876" t="str">
            <v>CONDULETE DE ALUMÍNIO, TIPO LB, PARA ELETRODUTO DE AÇO GALVANIZADO DN 32 MM (1 1/4''), APARENTE - FORNECIMENTO E INSTALAÇÃO. AF_01/2026</v>
          </cell>
          <cell r="D4876" t="str">
            <v>UN</v>
          </cell>
          <cell r="E4876">
            <v>0</v>
          </cell>
        </row>
        <row r="4877">
          <cell r="B4877">
            <v>95786</v>
          </cell>
          <cell r="C4877" t="str">
            <v>CONDULETE DE ALUMÍNIO, TIPO LL, PARA ELETRODUTO DE AÇO GALVANIZADO DN 20 MM (3/4''), APARENTE - FORNECIMENTO E INSTALAÇÃO. AF_01/2026</v>
          </cell>
          <cell r="D4877" t="str">
            <v>UN</v>
          </cell>
          <cell r="E4877">
            <v>0</v>
          </cell>
        </row>
        <row r="4878">
          <cell r="B4878">
            <v>95788</v>
          </cell>
          <cell r="C4878" t="str">
            <v>CONDULETE DE ALUMÍNIO, TIPO LL, PARA ELETRODUTO DE AÇO GALVANIZADO DN 25 MM (1''), APARENTE - FORNECIMENTO E INSTALAÇÃO. AF_01/2026</v>
          </cell>
          <cell r="D4878" t="str">
            <v>UN</v>
          </cell>
          <cell r="E4878">
            <v>0</v>
          </cell>
        </row>
        <row r="4879">
          <cell r="B4879">
            <v>95790</v>
          </cell>
          <cell r="C4879" t="str">
            <v>CONDULETE DE ALUMÍNIO, TIPO LL, PARA ELETRODUTO DE AÇO GALVANIZADO DN 32 MM (1 1/4''), APARENTE - FORNECIMENTO E INSTALAÇÃO. AF_01/2026</v>
          </cell>
          <cell r="D4879" t="str">
            <v>UN</v>
          </cell>
          <cell r="E4879">
            <v>0</v>
          </cell>
        </row>
        <row r="4880">
          <cell r="B4880">
            <v>95787</v>
          </cell>
          <cell r="C4880" t="str">
            <v>CONDULETE DE ALUMÍNIO, TIPO LR, PARA ELETRODUTO DE AÇO GALVANIZADO DN 20 MM (3/4''), APARENTE - FORNECIMENTO E INSTALAÇÃO. AF_01/2026</v>
          </cell>
          <cell r="D4880" t="str">
            <v>UN</v>
          </cell>
          <cell r="E4880">
            <v>39.11</v>
          </cell>
        </row>
        <row r="4881">
          <cell r="B4881">
            <v>95789</v>
          </cell>
          <cell r="C4881" t="str">
            <v>CONDULETE DE ALUMÍNIO, TIPO LR, PARA ELETRODUTO DE AÇO GALVANIZADO DN 25 MM (1''), APARENTE - FORNECIMENTO E INSTALAÇÃO. AF_01/2026</v>
          </cell>
          <cell r="D4881" t="str">
            <v>UN</v>
          </cell>
          <cell r="E4881">
            <v>48.41</v>
          </cell>
        </row>
        <row r="4882">
          <cell r="B4882">
            <v>95791</v>
          </cell>
          <cell r="C4882" t="str">
            <v>CONDULETE DE ALUMÍNIO, TIPO LR, PARA ELETRODUTO DE AÇO GALVANIZADO DN 32 MM (1 1/4''), APARENTE - FORNECIMENTO E INSTALAÇÃO. AF_01/2026</v>
          </cell>
          <cell r="D4882" t="str">
            <v>UN</v>
          </cell>
          <cell r="E4882">
            <v>62.36</v>
          </cell>
        </row>
        <row r="4883">
          <cell r="B4883">
            <v>95795</v>
          </cell>
          <cell r="C4883" t="str">
            <v>CONDULETE DE ALUMÍNIO, TIPO T, PARA ELETRODUTO DE AÇO GALVANIZADO DN 20 MM (3/4''), APARENTE - FORNECIMENTO E INSTALAÇÃO. AF_01/2026</v>
          </cell>
          <cell r="D4883" t="str">
            <v>UN</v>
          </cell>
          <cell r="E4883">
            <v>45.62</v>
          </cell>
        </row>
        <row r="4884">
          <cell r="B4884">
            <v>95796</v>
          </cell>
          <cell r="C4884" t="str">
            <v>CONDULETE DE ALUMÍNIO, TIPO T, PARA ELETRODUTO DE AÇO GALVANIZADO DN 25 MM (1''), APARENTE - FORNECIMENTO E INSTALAÇÃO. AF_01/2026</v>
          </cell>
          <cell r="D4884" t="str">
            <v>UN</v>
          </cell>
          <cell r="E4884">
            <v>57.14</v>
          </cell>
        </row>
        <row r="4885">
          <cell r="B4885">
            <v>95797</v>
          </cell>
          <cell r="C4885" t="str">
            <v>CONDULETE DE ALUMÍNIO, TIPO T, PARA ELETRODUTO DE AÇO GALVANIZADO DN 32 MM (1 1/4''), APARENTE - FORNECIMENTO E INSTALAÇÃO. AF_01/2026</v>
          </cell>
          <cell r="D4885" t="str">
            <v>UN</v>
          </cell>
          <cell r="E4885">
            <v>71.98</v>
          </cell>
        </row>
        <row r="4886">
          <cell r="B4886">
            <v>95798</v>
          </cell>
          <cell r="C4886" t="str">
            <v>CONDULETE DE ALUMÍNIO, TIPO TB, PARA ELETRODUTO DE AÇO GALVANIZADO DN 20 MM (3/4''), APARENTE - FORNECIMENTO E INSTALAÇÃO. AF_01/2026</v>
          </cell>
          <cell r="D4886" t="str">
            <v>UN</v>
          </cell>
          <cell r="E4886">
            <v>0</v>
          </cell>
        </row>
        <row r="4887">
          <cell r="B4887">
            <v>95799</v>
          </cell>
          <cell r="C4887" t="str">
            <v>CONDULETE DE ALUMÍNIO, TIPO TB, PARA ELETRODUTO DE AÇO GALVANIZADO DN 25 MM (1''), APARENTE - FORNECIMENTO E INSTALAÇÃO. AF_01/2026</v>
          </cell>
          <cell r="D4887" t="str">
            <v>UN</v>
          </cell>
          <cell r="E4887">
            <v>0</v>
          </cell>
        </row>
        <row r="4888">
          <cell r="B4888">
            <v>95800</v>
          </cell>
          <cell r="C4888" t="str">
            <v>CONDULETE DE ALUMÍNIO, TIPO TB, PARA ELETRODUTO DE AÇO GALVANIZADO DN 32 MM (1 1/4''), APARENTE - FORNECIMENTO E INSTALAÇÃO. AF_01/2026</v>
          </cell>
          <cell r="D4888" t="str">
            <v>UN</v>
          </cell>
          <cell r="E4888">
            <v>0</v>
          </cell>
        </row>
        <row r="4889">
          <cell r="B4889">
            <v>95801</v>
          </cell>
          <cell r="C4889" t="str">
            <v>CONDULETE DE ALUMÍNIO, TIPO X, PARA ELETRODUTO DE AÇO GALVANIZADO DN 20 MM (3/4''), APARENTE - FORNECIMENTO E INSTALAÇÃO. AF_01/2026</v>
          </cell>
          <cell r="D4889" t="str">
            <v>UN</v>
          </cell>
          <cell r="E4889">
            <v>55.4</v>
          </cell>
        </row>
        <row r="4890">
          <cell r="B4890">
            <v>95802</v>
          </cell>
          <cell r="C4890" t="str">
            <v>CONDULETE DE ALUMÍNIO, TIPO X, PARA ELETRODUTO DE AÇO GALVANIZADO DN 25 MM (1''), APARENTE - FORNECIMENTO E INSTALAÇÃO. AF_01/2026</v>
          </cell>
          <cell r="D4890" t="str">
            <v>UN</v>
          </cell>
          <cell r="E4890">
            <v>60.33</v>
          </cell>
        </row>
        <row r="4891">
          <cell r="B4891">
            <v>95803</v>
          </cell>
          <cell r="C4891" t="str">
            <v>CONDULETE DE ALUMÍNIO, TIPO X, PARA ELETRODUTO DE AÇO GALVANIZADO DN 32 MM (1 1/4''), APARENTE - FORNECIMENTO E INSTALAÇÃO. AF_01/2026</v>
          </cell>
          <cell r="D4891" t="str">
            <v>UN</v>
          </cell>
          <cell r="E4891">
            <v>79.09</v>
          </cell>
        </row>
        <row r="4892">
          <cell r="B4892">
            <v>95804</v>
          </cell>
          <cell r="C4892" t="str">
            <v>CONDULETE DE PVC, TIPO B, PARA ELETRODUTO DE PVC SOLDÁVEL DN 20 MM (1/2''), APARENTE - FORNECIMENTO E INSTALAÇÃO. AF_01/2026</v>
          </cell>
          <cell r="D4892" t="str">
            <v>UN</v>
          </cell>
          <cell r="E4892">
            <v>32.07</v>
          </cell>
        </row>
        <row r="4893">
          <cell r="B4893">
            <v>95805</v>
          </cell>
          <cell r="C4893" t="str">
            <v>CONDULETE DE PVC, TIPO B, PARA ELETRODUTO DE PVC SOLDÁVEL DN 25 MM (3/4''), APARENTE - FORNECIMENTO E INSTALAÇÃO. AF_01/2026</v>
          </cell>
          <cell r="D4893" t="str">
            <v>UN</v>
          </cell>
          <cell r="E4893">
            <v>32.29</v>
          </cell>
        </row>
        <row r="4894">
          <cell r="B4894">
            <v>95806</v>
          </cell>
          <cell r="C4894" t="str">
            <v>CONDULETE DE PVC, TIPO B, PARA ELETRODUTO DE PVC SOLDÁVEL DN 32 MM (1''), APARENTE - FORNECIMENTO E INSTALAÇÃO. AF_01/2026</v>
          </cell>
          <cell r="D4894" t="str">
            <v>UN</v>
          </cell>
          <cell r="E4894">
            <v>33.44</v>
          </cell>
        </row>
        <row r="4895">
          <cell r="B4895">
            <v>104401</v>
          </cell>
          <cell r="C4895" t="str">
            <v>CONDULETE DE PVC, TIPO C, PARA ELETRODUTO DE PVC SOLDÁVEL DN 20 MM (1/2''), APARENTE - FORNECIMENTO E INSTALAÇÃO. AF_01/2026</v>
          </cell>
          <cell r="D4895" t="str">
            <v>UN</v>
          </cell>
          <cell r="E4895">
            <v>35.909999999999997</v>
          </cell>
        </row>
        <row r="4896">
          <cell r="B4896">
            <v>104402</v>
          </cell>
          <cell r="C4896" t="str">
            <v>CONDULETE DE PVC, TIPO C, PARA ELETRODUTO DE PVC SOLDÁVEL DN 25 MM (3/4''), APARENTE - FORNECIMENTO E INSTALAÇÃO. AF_01/2026</v>
          </cell>
          <cell r="D4896" t="str">
            <v>UN</v>
          </cell>
          <cell r="E4896">
            <v>34.049999999999997</v>
          </cell>
        </row>
        <row r="4897">
          <cell r="B4897">
            <v>104403</v>
          </cell>
          <cell r="C4897" t="str">
            <v>CONDULETE DE PVC, TIPO C, PARA ELETRODUTO DE PVC SOLDÁVEL DN 32 MM (1''), APARENTE - FORNECIMENTO E INSTALAÇÃO. AF_01/2026</v>
          </cell>
          <cell r="D4897" t="str">
            <v>UN</v>
          </cell>
          <cell r="E4897">
            <v>39.340000000000003</v>
          </cell>
        </row>
        <row r="4898">
          <cell r="B4898">
            <v>104395</v>
          </cell>
          <cell r="C4898" t="str">
            <v>CONDULETE DE PVC, TIPO E, PARA ELETRODUTO DE PVC SOLDÁVEL DN 20 MM (1/2''), APARENTE - FORNECIMENTO E INSTALAÇÃO. AF_01/2026</v>
          </cell>
          <cell r="D4898" t="str">
            <v>UN</v>
          </cell>
          <cell r="E4898">
            <v>31.21</v>
          </cell>
        </row>
        <row r="4899">
          <cell r="B4899">
            <v>104396</v>
          </cell>
          <cell r="C4899" t="str">
            <v>CONDULETE DE PVC, TIPO E, PARA ELETRODUTO DE PVC SOLDÁVEL DN 25 MM (3/4''), APARENTE - FORNECIMENTO E INSTALAÇÃO. AF_01/2026</v>
          </cell>
          <cell r="D4899" t="str">
            <v>UN</v>
          </cell>
          <cell r="E4899">
            <v>30</v>
          </cell>
        </row>
        <row r="4900">
          <cell r="B4900">
            <v>104397</v>
          </cell>
          <cell r="C4900" t="str">
            <v>CONDULETE DE PVC, TIPO E, PARA ELETRODUTO DE PVC SOLDÁVEL DN 32 MM (1''), APARENTE - FORNECIMENTO E INSTALAÇÃO. AF_01/2026</v>
          </cell>
          <cell r="D4900" t="str">
            <v>UN</v>
          </cell>
          <cell r="E4900">
            <v>34.53</v>
          </cell>
        </row>
        <row r="4901">
          <cell r="B4901">
            <v>95810</v>
          </cell>
          <cell r="C4901" t="str">
            <v>CONDULETE DE PVC, TIPO LB, PARA ELETRODUTO DE PVC SOLDÁVEL DN 20 MM (1/2''), APARENTE - FORNECIMENTO E INSTALAÇÃO. AF_01/2026</v>
          </cell>
          <cell r="D4901" t="str">
            <v>UN</v>
          </cell>
          <cell r="E4901">
            <v>26.5</v>
          </cell>
        </row>
        <row r="4902">
          <cell r="B4902">
            <v>95811</v>
          </cell>
          <cell r="C4902" t="str">
            <v>CONDULETE DE PVC, TIPO LB, PARA ELETRODUTO DE PVC SOLDÁVEL DN 25 MM (3/4''), APARENTE - FORNECIMENTO E INSTALAÇÃO. AF_01/2026</v>
          </cell>
          <cell r="D4902" t="str">
            <v>UN</v>
          </cell>
          <cell r="E4902">
            <v>27.13</v>
          </cell>
        </row>
        <row r="4903">
          <cell r="B4903">
            <v>95812</v>
          </cell>
          <cell r="C4903" t="str">
            <v>CONDULETE DE PVC, TIPO LB, PARA ELETRODUTO DE PVC SOLDÁVEL DN 32 MM (1''), APARENTE - FORNECIMENTO E INSTALAÇÃO. AF_01/2026</v>
          </cell>
          <cell r="D4903" t="str">
            <v>UN</v>
          </cell>
          <cell r="E4903">
            <v>31.4</v>
          </cell>
        </row>
        <row r="4904">
          <cell r="B4904">
            <v>95807</v>
          </cell>
          <cell r="C4904" t="str">
            <v>CONDULETE DE PVC, TIPO LL, PARA ELETRODUTO DE PVC SOLDÁVEL DN 20 MM (1/2''), APARENTE - FORNECIMENTO E INSTALAÇÃO. AF_01/2026</v>
          </cell>
          <cell r="D4904" t="str">
            <v>UN</v>
          </cell>
          <cell r="E4904">
            <v>37.89</v>
          </cell>
        </row>
        <row r="4905">
          <cell r="B4905">
            <v>95808</v>
          </cell>
          <cell r="C4905" t="str">
            <v>CONDULETE DE PVC, TIPO LL, PARA ELETRODUTO DE PVC SOLDÁVEL DN 25 MM (3/4''), APARENTE - FORNECIMENTO E INSTALAÇÃO. AF_01/2026</v>
          </cell>
          <cell r="D4905" t="str">
            <v>UN</v>
          </cell>
          <cell r="E4905">
            <v>38.520000000000003</v>
          </cell>
        </row>
        <row r="4906">
          <cell r="B4906">
            <v>95809</v>
          </cell>
          <cell r="C4906" t="str">
            <v>CONDULETE DE PVC, TIPO LL, PARA ELETRODUTO DE PVC SOLDÁVEL DN 32 MM (1''), APARENTE - FORNECIMENTO E INSTALAÇÃO. AF_01/2026</v>
          </cell>
          <cell r="D4906" t="str">
            <v>UN</v>
          </cell>
          <cell r="E4906">
            <v>42.79</v>
          </cell>
        </row>
        <row r="4907">
          <cell r="B4907">
            <v>104398</v>
          </cell>
          <cell r="C4907" t="str">
            <v>CONDULETE DE PVC, TIPO LR, PARA ELETRODUTO DE PVC SOLDÁVEL DN 20 MM (1/2''), APARENTE - FORNECIMENTO E INSTALAÇÃO. AF_01/2026</v>
          </cell>
          <cell r="D4907" t="str">
            <v>UN</v>
          </cell>
          <cell r="E4907">
            <v>37.86</v>
          </cell>
        </row>
        <row r="4908">
          <cell r="B4908">
            <v>104399</v>
          </cell>
          <cell r="C4908" t="str">
            <v>CONDULETE DE PVC, TIPO LR, PARA ELETRODUTO DE PVC SOLDÁVEL DN 25 MM (3/4''), APARENTE - FORNECIMENTO E INSTALAÇÃO. AF_01/2026</v>
          </cell>
          <cell r="D4908" t="str">
            <v>UN</v>
          </cell>
          <cell r="E4908">
            <v>36.21</v>
          </cell>
        </row>
        <row r="4909">
          <cell r="B4909">
            <v>104400</v>
          </cell>
          <cell r="C4909" t="str">
            <v>CONDULETE DE PVC, TIPO LR, PARA ELETRODUTO DE PVC SOLDÁVEL DN 32 MM (1''), APARENTE - FORNECIMENTO E INSTALAÇÃO. AF_01/2026</v>
          </cell>
          <cell r="D4909" t="str">
            <v>UN</v>
          </cell>
          <cell r="E4909">
            <v>41.8</v>
          </cell>
        </row>
        <row r="4910">
          <cell r="B4910">
            <v>104404</v>
          </cell>
          <cell r="C4910" t="str">
            <v>CONDULETE DE PVC, TIPO T, PARA ELETRODUTO DE PVC SOLDÁVEL DN 25 MM (3/4''), APARENTE - FORNECIMENTO E INSTALAÇÃO. AF_01/2026</v>
          </cell>
          <cell r="D4910" t="str">
            <v>UN</v>
          </cell>
          <cell r="E4910">
            <v>42.09</v>
          </cell>
        </row>
        <row r="4911">
          <cell r="B4911">
            <v>104405</v>
          </cell>
          <cell r="C4911" t="str">
            <v>CONDULETE DE PVC, TIPO T, PARA ELETRODUTO DE PVC SOLDÁVEL DN 32 MM (1''), APARENTE - FORNECIMENTO E INSTALAÇÃO. AF_01/2026</v>
          </cell>
          <cell r="D4911" t="str">
            <v>UN</v>
          </cell>
          <cell r="E4911">
            <v>51.25</v>
          </cell>
        </row>
        <row r="4912">
          <cell r="B4912">
            <v>95813</v>
          </cell>
          <cell r="C4912" t="str">
            <v>CONDULETE DE PVC, TIPO TB, PARA ELETRODUTO DE PVC SOLDÁVEL DN 20 MM (1/2''), APARENTE - FORNECIMENTO E INSTALAÇÃO. AF_01/2026</v>
          </cell>
          <cell r="D4912" t="str">
            <v>UN</v>
          </cell>
          <cell r="E4912">
            <v>30.58</v>
          </cell>
        </row>
        <row r="4913">
          <cell r="B4913">
            <v>95814</v>
          </cell>
          <cell r="C4913" t="str">
            <v>CONDULETE DE PVC, TIPO TB, PARA ELETRODUTO DE PVC SOLDÁVEL DN 25 MM (3/4''), APARENTE - FORNECIMENTO E INSTALAÇÃO. AF_01/2026</v>
          </cell>
          <cell r="D4913" t="str">
            <v>UN</v>
          </cell>
          <cell r="E4913">
            <v>31.43</v>
          </cell>
        </row>
        <row r="4914">
          <cell r="B4914">
            <v>95815</v>
          </cell>
          <cell r="C4914" t="str">
            <v>CONDULETE DE PVC, TIPO TB, PARA ELETRODUTO DE PVC SOLDÁVEL DN 32 MM (1''), APARENTE - FORNECIMENTO E INSTALAÇÃO. AF_01/2026</v>
          </cell>
          <cell r="D4914" t="str">
            <v>UN</v>
          </cell>
          <cell r="E4914">
            <v>39.86</v>
          </cell>
        </row>
        <row r="4915">
          <cell r="B4915">
            <v>95816</v>
          </cell>
          <cell r="C4915" t="str">
            <v>CONDULETE DE PVC, TIPO X, PARA ELETRODUTO DE PVC SOLDÁVEL DN 20 MM (1/2''), APARENTE - FORNECIMENTO E INSTALAÇÃO. AF_01/2026</v>
          </cell>
          <cell r="D4915" t="str">
            <v>UN</v>
          </cell>
          <cell r="E4915">
            <v>46.5</v>
          </cell>
        </row>
        <row r="4916">
          <cell r="B4916">
            <v>95817</v>
          </cell>
          <cell r="C4916" t="str">
            <v>CONDULETE DE PVC, TIPO X, PARA ELETRODUTO DE PVC SOLDÁVEL DN 25 MM (3/4"), APARENTE - FORNECIMENTO E INSTALAÇÃO. AF_01/2026</v>
          </cell>
          <cell r="D4916" t="str">
            <v>UN</v>
          </cell>
          <cell r="E4916">
            <v>46.72</v>
          </cell>
        </row>
        <row r="4917">
          <cell r="B4917">
            <v>95818</v>
          </cell>
          <cell r="C4917" t="str">
            <v>CONDULETE DE PVC, TIPO X, PARA ELETRODUTO DE PVC SOLDÁVEL DN 32 MM (1''), APARENTE - FORNECIMENTO E INSTALAÇÃO. AF_01/2026</v>
          </cell>
          <cell r="D4917" t="str">
            <v>UN</v>
          </cell>
          <cell r="E4917">
            <v>58.01</v>
          </cell>
        </row>
        <row r="4918">
          <cell r="B4918">
            <v>106668</v>
          </cell>
          <cell r="C4918" t="str">
            <v>CONEXÕES ROSQUEÁVEIS PARA ELETRODUTO METÁLICO FLEXÍVEL COM CAPA (SEALTUBO) TERMINAL MACHO GIRATÓRIO, DIÂMETRO 1 1/4" - FORNECIMENTO E INSTALAÇÃO. AF_01/2026</v>
          </cell>
          <cell r="D4918" t="str">
            <v>UN</v>
          </cell>
          <cell r="E4918">
            <v>0</v>
          </cell>
        </row>
        <row r="4919">
          <cell r="B4919">
            <v>106667</v>
          </cell>
          <cell r="C4919" t="str">
            <v>CONEXÕES ROSQUEÁVEIS PARA ELETRODUTO METÁLICO FLEXÍVEL COM CAPA (SEALTUBO) TERMINAL MACHO GIRATÓRIO, DIÂMETRO 1" - FORNECIMENTO E INSTALAÇÃO. AF_01/2026</v>
          </cell>
          <cell r="D4919" t="str">
            <v>UN</v>
          </cell>
          <cell r="E4919">
            <v>0</v>
          </cell>
        </row>
        <row r="4920">
          <cell r="B4920">
            <v>106666</v>
          </cell>
          <cell r="C4920" t="str">
            <v>CONEXÕES ROSQUEÁVEIS PARA ELETRODUTO METÁLICO FLEXÍVEL COM CAPA (SEALTUBO) TERMINAL MACHO GIRATÓRIO, DIÂMETRO 3/4"- FORNECIMENTO E INSTALAÇÃO. AF_01/2026</v>
          </cell>
          <cell r="D4920" t="str">
            <v>UN</v>
          </cell>
          <cell r="E4920">
            <v>0</v>
          </cell>
        </row>
        <row r="4921">
          <cell r="B4921">
            <v>104391</v>
          </cell>
          <cell r="C4921" t="str">
            <v>CURVA 135 GRAUS PARA ELETRODUTO, AÇO GALVANIZADO, DN 20 MM (3/4''), APARENTE - FORNECIMENTO E INSTALAÇÃO. AF_01/2026</v>
          </cell>
          <cell r="D4921" t="str">
            <v>UN</v>
          </cell>
          <cell r="E4921">
            <v>23.37</v>
          </cell>
        </row>
        <row r="4922">
          <cell r="B4922">
            <v>104392</v>
          </cell>
          <cell r="C4922" t="str">
            <v>CURVA 135 GRAUS PARA ELETRODUTO, AÇO GALVANIZADO, DN 25 MM (1''), APARENTE - FORNECIMENTO E INSTALAÇÃO. AF_01/2026</v>
          </cell>
          <cell r="D4922" t="str">
            <v>UN</v>
          </cell>
          <cell r="E4922">
            <v>28.67</v>
          </cell>
        </row>
        <row r="4923">
          <cell r="B4923">
            <v>104393</v>
          </cell>
          <cell r="C4923" t="str">
            <v>CURVA 135 GRAUS PARA ELETRODUTO, AÇO GALVANIZADO, DN 32 MM (1 1/4''), APARENTE - FORNECIMENTO E INSTALAÇÃO. AF_01/2026</v>
          </cell>
          <cell r="D4923" t="str">
            <v>UN</v>
          </cell>
          <cell r="E4923">
            <v>45.15</v>
          </cell>
        </row>
        <row r="4924">
          <cell r="B4924">
            <v>104394</v>
          </cell>
          <cell r="C4924" t="str">
            <v>CURVA 135 GRAUS PARA ELETRODUTO, AÇO GALVANIZADO, DN 40 MM (1 1/2''), APARENTE - FORNECIMENTO E INSTALAÇÃO. AF_01/2026</v>
          </cell>
          <cell r="D4924" t="str">
            <v>UN</v>
          </cell>
          <cell r="E4924">
            <v>60.49</v>
          </cell>
        </row>
        <row r="4925">
          <cell r="B4925">
            <v>95761</v>
          </cell>
          <cell r="C4925" t="str">
            <v>CURVA 45 GRAUS PARA ELETRODUTO, AÇO GALVANIZADO, DN 20 MM (3/4''), APARENTE - FORNECIMENTO E INSTALAÇÃO. AF_01/2026</v>
          </cell>
          <cell r="D4925" t="str">
            <v>UN</v>
          </cell>
          <cell r="E4925">
            <v>21.89</v>
          </cell>
        </row>
        <row r="4926">
          <cell r="B4926">
            <v>95763</v>
          </cell>
          <cell r="C4926" t="str">
            <v>CURVA 45 GRAUS PARA ELETRODUTO, AÇO GALVANIZADO, DN 25 MM (1''), APARENTE - FORNECIMENTO E INSTALAÇÃO. AF_01/2026</v>
          </cell>
          <cell r="D4926" t="str">
            <v>UN</v>
          </cell>
          <cell r="E4926">
            <v>24.84</v>
          </cell>
        </row>
        <row r="4927">
          <cell r="B4927">
            <v>95765</v>
          </cell>
          <cell r="C4927" t="str">
            <v>CURVA 45 GRAUS PARA ELETRODUTO, AÇO GALVANIZADO, DN 32 MM (1 1/4''), APARENTE - FORNECIMENTO E INSTALAÇÃO. AF_01/2026</v>
          </cell>
          <cell r="D4927" t="str">
            <v>UN</v>
          </cell>
          <cell r="E4927">
            <v>0</v>
          </cell>
        </row>
        <row r="4928">
          <cell r="B4928">
            <v>95767</v>
          </cell>
          <cell r="C4928" t="str">
            <v>CURVA 45 GRAUS PARA ELETRODUTO, AÇO GALVANIZADO, DN 40 MM (1 1/2''), APARENTE - FORNECIMENTO E INSTALAÇÃO. AF_01/2026</v>
          </cell>
          <cell r="D4928" t="str">
            <v>UN</v>
          </cell>
          <cell r="E4928">
            <v>46.74</v>
          </cell>
        </row>
        <row r="4929">
          <cell r="B4929">
            <v>95762</v>
          </cell>
          <cell r="C4929" t="str">
            <v>CURVA 90 GRAUS PARA ELETRODUTO, AÇO GALVANIZADO, DN 20 MM (3/4''), APARENTE - FORNECIMENTO E INSTALAÇÃO. AF_01/2026</v>
          </cell>
          <cell r="D4929" t="str">
            <v>UN</v>
          </cell>
          <cell r="E4929">
            <v>21.96</v>
          </cell>
        </row>
        <row r="4930">
          <cell r="B4930">
            <v>95764</v>
          </cell>
          <cell r="C4930" t="str">
            <v>CURVA 90 GRAUS PARA ELETRODUTO, AÇO GALVANIZADO, DN 25 MM (1"), APARENTE - FORNECIMENTO E INSTALAÇÃO. AF_01/2026</v>
          </cell>
          <cell r="D4930" t="str">
            <v>UN</v>
          </cell>
          <cell r="E4930">
            <v>25.18</v>
          </cell>
        </row>
        <row r="4931">
          <cell r="B4931">
            <v>95766</v>
          </cell>
          <cell r="C4931" t="str">
            <v>CURVA 90 GRAUS PARA ELETRODUTO, AÇO GALVANIZADO, DN 32 MM (1 1/4''), APARENTE - FORNECIMENTO E INSTALAÇÃO. AF_01/2026</v>
          </cell>
          <cell r="D4931" t="str">
            <v>UN</v>
          </cell>
          <cell r="E4931">
            <v>38.99</v>
          </cell>
        </row>
        <row r="4932">
          <cell r="B4932">
            <v>95768</v>
          </cell>
          <cell r="C4932" t="str">
            <v>CURVA 90 GRAUS PARA ELETRODUTO, AÇO GALVANIZADO, DN 40 MM (1 1/2''), APARENTE - FORNECIMENTO E INSTALAÇÃO. AF_01/2026</v>
          </cell>
          <cell r="D4932" t="str">
            <v>UN</v>
          </cell>
          <cell r="E4932">
            <v>47.4</v>
          </cell>
        </row>
        <row r="4933">
          <cell r="B4933">
            <v>95739</v>
          </cell>
          <cell r="C4933" t="str">
            <v>CURVA 90 GRAUS PARA ELETRODUTO, PVC, SOLDÁVEL, DN 20 MM (1/2''), APARENTE - FORNECIMENTO E INSTALAÇÃO. AF_01/2026</v>
          </cell>
          <cell r="D4933" t="str">
            <v>UN</v>
          </cell>
          <cell r="E4933">
            <v>0</v>
          </cell>
        </row>
        <row r="4934">
          <cell r="B4934">
            <v>95740</v>
          </cell>
          <cell r="C4934" t="str">
            <v>CURVA 90 GRAUS PARA ELETRODUTO, PVC, SOLDÁVEL, DN 25 MM (3/4''), APARENTE - FORNECIMENTO E INSTALAÇÃO. AF_01/2026</v>
          </cell>
          <cell r="D4934" t="str">
            <v>UN</v>
          </cell>
          <cell r="E4934">
            <v>0</v>
          </cell>
        </row>
        <row r="4935">
          <cell r="B4935">
            <v>95741</v>
          </cell>
          <cell r="C4935" t="str">
            <v>CURVA 90 GRAUS PARA ELETRODUTO, PVC, SOLDÁVEL, DN 32 MM (1''), APARENTE - FORNECIMENTO E INSTALAÇÃO. AF_01/2026</v>
          </cell>
          <cell r="D4935" t="str">
            <v>UN</v>
          </cell>
          <cell r="E4935">
            <v>0</v>
          </cell>
        </row>
        <row r="4936">
          <cell r="B4936">
            <v>106671</v>
          </cell>
          <cell r="C4936" t="str">
            <v>ELETRODUTO METÁLICO ZINCADO FLEXÍVEL COM CAPA (SEALTUBO), DIÂMETRO 1 1/4"- FORNECIMENTO E INSTALAÇÃO. AF_01/2026</v>
          </cell>
          <cell r="D4936" t="str">
            <v>M</v>
          </cell>
          <cell r="E4936">
            <v>27.04</v>
          </cell>
        </row>
        <row r="4937">
          <cell r="B4937">
            <v>106670</v>
          </cell>
          <cell r="C4937" t="str">
            <v>ELETRODUTO METÁLICO ZINCADO FLEXÍVEL COM CAPA (SEALTUBO), DIÂMETRO 1"- FORNECIMENTO E INSTALAÇÃO. AF_01/2026</v>
          </cell>
          <cell r="D4937" t="str">
            <v>M</v>
          </cell>
          <cell r="E4937">
            <v>18.48</v>
          </cell>
        </row>
        <row r="4938">
          <cell r="B4938">
            <v>106669</v>
          </cell>
          <cell r="C4938" t="str">
            <v>ELETRODUTO METÁLICO ZINCADO FLEXÍVEL COM CAPA (SEALTUBO),  DIÂMETRO 3/4"- FORNECIMENTO E INSTALAÇÃO. AF_01/2026</v>
          </cell>
          <cell r="D4938" t="str">
            <v>M</v>
          </cell>
          <cell r="E4938">
            <v>14.41</v>
          </cell>
        </row>
        <row r="4939">
          <cell r="B4939">
            <v>95726</v>
          </cell>
          <cell r="C4939" t="str">
            <v>ELETRODUTO RÍGIDO SOLDÁVEL, PVC, DN 20 MM (1/2"), APARENTE - FORNECIMENTO E INSTALAÇÃO. AF_01/2026</v>
          </cell>
          <cell r="D4939" t="str">
            <v>M</v>
          </cell>
          <cell r="E4939">
            <v>21.58</v>
          </cell>
        </row>
        <row r="4940">
          <cell r="B4940">
            <v>95727</v>
          </cell>
          <cell r="C4940" t="str">
            <v>ELETRODUTO RÍGIDO SOLDÁVEL, PVC, DN 25 MM (3/4"), APARENTE - FORNECIMENTO E INSTALAÇÃO. AF_01/2026</v>
          </cell>
          <cell r="D4940" t="str">
            <v>M</v>
          </cell>
          <cell r="E4940">
            <v>22.99</v>
          </cell>
        </row>
        <row r="4941">
          <cell r="B4941">
            <v>95728</v>
          </cell>
          <cell r="C4941" t="str">
            <v>ELETRODUTO RÍGIDO SOLDÁVEL, PVC, DN 32 MM (1"), APARENTE - FORNECIMENTO E INSTALAÇÃO. AF_01/2026</v>
          </cell>
          <cell r="D4941" t="str">
            <v>M</v>
          </cell>
          <cell r="E4941">
            <v>26.04</v>
          </cell>
        </row>
        <row r="4942">
          <cell r="B4942">
            <v>104409</v>
          </cell>
          <cell r="C4942" t="str">
            <v>ELETRODUTO RÍGIDO, EM AÇO ZINCADO OU GALVANIZADO, TIPO PESADO, DN=1 1/2", APARENTE - FORNECIMENTO E INSTALAÇÃO. AF_01/2026</v>
          </cell>
          <cell r="D4942" t="str">
            <v>M</v>
          </cell>
          <cell r="E4942">
            <v>0</v>
          </cell>
        </row>
        <row r="4943">
          <cell r="B4943">
            <v>104408</v>
          </cell>
          <cell r="C4943" t="str">
            <v>ELETRODUTO RÍGIDO, EM AÇO ZINCADO OU GALVANIZADO, TIPO PESADO, DN=1 1/4", APARENTE- FORNECIMENTO E INSTALAÇÃO. AF_01/2026</v>
          </cell>
          <cell r="D4943" t="str">
            <v>M</v>
          </cell>
          <cell r="E4943">
            <v>0</v>
          </cell>
        </row>
        <row r="4944">
          <cell r="B4944">
            <v>104407</v>
          </cell>
          <cell r="C4944" t="str">
            <v>ELETRODUTO RÍGIDO, EM AÇO ZINCADO OU GALVANIZADO, TIPO PESADO, DN=1", APARENTE - FORNECIMENTO E INSTALAÇÃO. AF_01/2026</v>
          </cell>
          <cell r="D4944" t="str">
            <v>M</v>
          </cell>
          <cell r="E4944">
            <v>0</v>
          </cell>
        </row>
        <row r="4945">
          <cell r="B4945">
            <v>104406</v>
          </cell>
          <cell r="C4945" t="str">
            <v>ELETRODUTO RÍGIDO, EM AÇO ZINCADO OU GALVANIZADO, TIPO PESADO, DN=3/4", APARENTE - FORNECIMENTO E INSTALAÇÃO. AF_01/2026</v>
          </cell>
          <cell r="D4945" t="str">
            <v>M</v>
          </cell>
          <cell r="E4945">
            <v>0</v>
          </cell>
        </row>
        <row r="4946">
          <cell r="B4946">
            <v>104452</v>
          </cell>
          <cell r="C4946" t="str">
            <v>LUVA DE EMENDA PARA ELETRODUTO, AÇO GALVANIZADO, DN 20 MM (3/4''), APARENTE - FORNECIMENTO E INSTALAÇÃO. AF_01/2026</v>
          </cell>
          <cell r="D4946" t="str">
            <v>UN</v>
          </cell>
          <cell r="E4946">
            <v>10.4</v>
          </cell>
        </row>
        <row r="4947">
          <cell r="B4947">
            <v>104448</v>
          </cell>
          <cell r="C4947" t="str">
            <v>LUVA DE EMENDA PARA ELETRODUTO, AÇO GALVANIZADO, DN 25 MM (1''), APARENTE - FORNECIMENTO E INSTALAÇÃO. AF_01/2026</v>
          </cell>
          <cell r="D4947" t="str">
            <v>UN</v>
          </cell>
          <cell r="E4947">
            <v>11.15</v>
          </cell>
        </row>
        <row r="4948">
          <cell r="B4948">
            <v>104449</v>
          </cell>
          <cell r="C4948" t="str">
            <v>LUVA DE EMENDA PARA ELETRODUTO, AÇO GALVANIZADO, DN 32 MM (1 1/4''), APARENTE - FORNECIMENTO E INSTALAÇÃO. AF_01/2026</v>
          </cell>
          <cell r="D4948" t="str">
            <v>UN</v>
          </cell>
          <cell r="E4948">
            <v>13.55</v>
          </cell>
        </row>
        <row r="4949">
          <cell r="B4949">
            <v>104450</v>
          </cell>
          <cell r="C4949" t="str">
            <v>LUVA DE EMENDA PARA ELETRODUTO, AÇO GALVANIZADO, DN 40 MM (1 1/2''), APARENTE - FORNECIMENTO E INSTALAÇÃO. AF_01/2026</v>
          </cell>
          <cell r="D4949" t="str">
            <v>UN</v>
          </cell>
          <cell r="E4949">
            <v>16.100000000000001</v>
          </cell>
        </row>
        <row r="4950">
          <cell r="B4950">
            <v>104445</v>
          </cell>
          <cell r="C4950" t="str">
            <v>LUVA PARA ELETRODUTO, PVC, SOLDÁVEL, DN 20 MM (1/2''), APARENTE - FORNECIMENTO E INSTALAÇÃO. AF_01/2026</v>
          </cell>
          <cell r="D4950" t="str">
            <v>UN</v>
          </cell>
          <cell r="E4950">
            <v>0</v>
          </cell>
        </row>
        <row r="4951">
          <cell r="B4951">
            <v>104446</v>
          </cell>
          <cell r="C4951" t="str">
            <v>LUVA PARA ELETRODUTO, PVC, SOLDÁVEL, DN 25 MM (3/4''), APARENTE - FORNECIMENTO E INSTALAÇÃO. AF_01/2026</v>
          </cell>
          <cell r="D4951" t="str">
            <v>UN</v>
          </cell>
          <cell r="E4951">
            <v>0</v>
          </cell>
        </row>
        <row r="4952">
          <cell r="B4952">
            <v>104447</v>
          </cell>
          <cell r="C4952" t="str">
            <v>LUVA PARA ELETRODUTO, PVC, SOLDÁVEL, DN 32 MM (1''), APARENTE - FORNECIMENTO E INSTALAÇÃO. AF_01/2026</v>
          </cell>
          <cell r="D4952" t="str">
            <v>UN</v>
          </cell>
          <cell r="E4952">
            <v>0</v>
          </cell>
        </row>
        <row r="4953">
          <cell r="B4953">
            <v>101884</v>
          </cell>
          <cell r="C4953" t="str">
            <v>CABO DE COBRE ISOLADO, 10 MM², ANTI-CHAMA 450/750 V, INSTALADO EM ELETROCALHA OU PERFILADO - FORNECIMENTO E INSTALAÇÃO. AF_07/2025</v>
          </cell>
          <cell r="D4953" t="str">
            <v>M</v>
          </cell>
          <cell r="E4953">
            <v>13.39</v>
          </cell>
        </row>
        <row r="4954">
          <cell r="B4954">
            <v>101886</v>
          </cell>
          <cell r="C4954" t="str">
            <v>CABO DE COBRE ISOLADO, 16 MM², ANTI-CHAMA 450/750 V, INSTALADO EM ELETROCALHA OU PERFILADO - FORNECIMENTO E INSTALAÇÃO. AF_07/2025</v>
          </cell>
          <cell r="D4954" t="str">
            <v>M</v>
          </cell>
          <cell r="E4954">
            <v>19.22</v>
          </cell>
        </row>
        <row r="4955">
          <cell r="B4955">
            <v>101888</v>
          </cell>
          <cell r="C4955" t="str">
            <v>CABO DE COBRE ISOLADO, 25 MM², ANTI-CHAMA 450/750 V, INSTALADO EM ELETROCALHA OU PERFILADO - FORNECIMENTO E INSTALAÇÃO. AF_07/2025</v>
          </cell>
          <cell r="D4955" t="str">
            <v>M</v>
          </cell>
          <cell r="E4955">
            <v>30.77</v>
          </cell>
        </row>
        <row r="4956">
          <cell r="B4956">
            <v>101938</v>
          </cell>
          <cell r="C4956" t="str">
            <v>CAIXA DE PROTEÇÃO PARA MEDIDOR MONOFÁSICO DE EMBUTIR - FORNECIMENTO E INSTALAÇÃO. AF_07/2025</v>
          </cell>
          <cell r="D4956" t="str">
            <v>UN</v>
          </cell>
          <cell r="E4956">
            <v>249.78</v>
          </cell>
        </row>
        <row r="4957">
          <cell r="B4957">
            <v>101904</v>
          </cell>
          <cell r="C4957" t="str">
            <v>CONTATOR TRIPOLAR I NOMIMAL 95A - FORNECIMENTO E INSTALAÇÃO. AF_07/2025</v>
          </cell>
          <cell r="D4957" t="str">
            <v>UN</v>
          </cell>
          <cell r="E4957">
            <v>1452.95</v>
          </cell>
        </row>
        <row r="4958">
          <cell r="B4958">
            <v>101901</v>
          </cell>
          <cell r="C4958" t="str">
            <v>CONTATOR TRIPOLAR I NOMINAL 12A - FORNECIMENTO E INSTALAÇÃO. AF_07/2025</v>
          </cell>
          <cell r="D4958" t="str">
            <v>UN</v>
          </cell>
          <cell r="E4958">
            <v>152.69</v>
          </cell>
        </row>
        <row r="4959">
          <cell r="B4959">
            <v>101902</v>
          </cell>
          <cell r="C4959" t="str">
            <v>CONTATOR TRIPOLAR I NOMINAL 22A - FORNECIMENTO E INSTALAÇÃO. AF_07/2025</v>
          </cell>
          <cell r="D4959" t="str">
            <v>UN</v>
          </cell>
          <cell r="E4959">
            <v>188.21</v>
          </cell>
        </row>
        <row r="4960">
          <cell r="B4960">
            <v>101903</v>
          </cell>
          <cell r="C4960" t="str">
            <v>CONTATOR TRIPOLAR I NOMINAL 38A - FORNECIMENTO E INSTALAÇÃO. AF_07/2025</v>
          </cell>
          <cell r="D4960" t="str">
            <v>UN</v>
          </cell>
          <cell r="E4960">
            <v>390.51</v>
          </cell>
        </row>
        <row r="4961">
          <cell r="B4961">
            <v>97414</v>
          </cell>
          <cell r="C4961" t="str">
            <v>COTOVELO PARA BARRAMENTO BLINDADO, 1000A - FORNECIMENTO E INSTALAÇÃO. AF_07/2025</v>
          </cell>
          <cell r="D4961" t="str">
            <v>UN</v>
          </cell>
          <cell r="E4961">
            <v>0</v>
          </cell>
        </row>
        <row r="4962">
          <cell r="B4962">
            <v>97415</v>
          </cell>
          <cell r="C4962" t="str">
            <v>COTOVELO PARA BARRAMENTO BLINDADO, 1250A - FORNECIMENTO E INSTALAÇÃO. AF_07/2025</v>
          </cell>
          <cell r="D4962" t="str">
            <v>UN</v>
          </cell>
          <cell r="E4962">
            <v>0</v>
          </cell>
        </row>
        <row r="4963">
          <cell r="B4963">
            <v>97416</v>
          </cell>
          <cell r="C4963" t="str">
            <v>COTOVELO PARA BARRAMENTO BLINDADO, 1600A - FORNECIMENTO E INSTALAÇÃO. AF_07/2025</v>
          </cell>
          <cell r="D4963" t="str">
            <v>UN</v>
          </cell>
          <cell r="E4963">
            <v>0</v>
          </cell>
        </row>
        <row r="4964">
          <cell r="B4964">
            <v>97417</v>
          </cell>
          <cell r="C4964" t="str">
            <v>COTOVELO PARA BARRAMENTO BLINDADO, 2000A - FORNECIMENTO E INSTALAÇÃO. AF_07/2025</v>
          </cell>
          <cell r="D4964" t="str">
            <v>UN</v>
          </cell>
          <cell r="E4964">
            <v>0</v>
          </cell>
        </row>
        <row r="4965">
          <cell r="B4965">
            <v>97418</v>
          </cell>
          <cell r="C4965" t="str">
            <v>COTOVELO PARA BARRAMENTO BLINDADO, 2500A - FORNECIMENTO E INSTALAÇÃO. AF_07/2025</v>
          </cell>
          <cell r="D4965" t="str">
            <v>UN</v>
          </cell>
          <cell r="E4965">
            <v>0</v>
          </cell>
        </row>
        <row r="4966">
          <cell r="B4966">
            <v>97409</v>
          </cell>
          <cell r="C4966" t="str">
            <v>COTOVELO PARA BARRAMENTO BLINDADO, 250A - FORNECIMENTO E INSTALAÇÃO. AF_07/2025</v>
          </cell>
          <cell r="D4966" t="str">
            <v>UN</v>
          </cell>
          <cell r="E4966">
            <v>0</v>
          </cell>
        </row>
        <row r="4967">
          <cell r="B4967">
            <v>97410</v>
          </cell>
          <cell r="C4967" t="str">
            <v>COTOVELO PARA BARRAMENTO BLINDADO, 350A - FORNECIMENTO E INSTALAÇÃO. AF_07/2025</v>
          </cell>
          <cell r="D4967" t="str">
            <v>UN</v>
          </cell>
          <cell r="E4967">
            <v>0</v>
          </cell>
        </row>
        <row r="4968">
          <cell r="B4968">
            <v>97411</v>
          </cell>
          <cell r="C4968" t="str">
            <v>COTOVELO PARA BARRAMENTO BLINDADO, 450A - FORNECIMENTO E INSTALAÇÃO. AF_07/2025</v>
          </cell>
          <cell r="D4968" t="str">
            <v>UN</v>
          </cell>
          <cell r="E4968">
            <v>0</v>
          </cell>
        </row>
        <row r="4969">
          <cell r="B4969">
            <v>97412</v>
          </cell>
          <cell r="C4969" t="str">
            <v>COTOVELO PARA BARRAMENTO BLINDADO, 550A - FORNECIMENTO E INSTALAÇÃO. AF_07/2025</v>
          </cell>
          <cell r="D4969" t="str">
            <v>UN</v>
          </cell>
          <cell r="E4969">
            <v>0</v>
          </cell>
        </row>
        <row r="4970">
          <cell r="B4970">
            <v>97413</v>
          </cell>
          <cell r="C4970" t="str">
            <v>COTOVELO PARA BARRAMENTO BLINDADO, 630A - FORNECIMENTO E INSTALAÇÃO. AF_07/2025</v>
          </cell>
          <cell r="D4970" t="str">
            <v>UN</v>
          </cell>
          <cell r="E4970">
            <v>0</v>
          </cell>
        </row>
        <row r="4971">
          <cell r="B4971">
            <v>101900</v>
          </cell>
          <cell r="C4971" t="str">
            <v>DISJUNTOR BAIXA TENSÃO TRIPOLAR A SECO 800A/600V - FORNECIMENTO E INSTALAÇÃO. AF_07/2025</v>
          </cell>
          <cell r="D4971" t="str">
            <v>UN</v>
          </cell>
          <cell r="E4971">
            <v>5431.4</v>
          </cell>
        </row>
        <row r="4972">
          <cell r="B4972">
            <v>106030</v>
          </cell>
          <cell r="C4972" t="str">
            <v>DISJUNTOR BIPOLAR DR 63A - FORNECIMENTO E INSTALAÇÃO. AF_07/2025</v>
          </cell>
          <cell r="D4972" t="str">
            <v>UN</v>
          </cell>
          <cell r="E4972">
            <v>210.55</v>
          </cell>
        </row>
        <row r="4973">
          <cell r="B4973">
            <v>93660</v>
          </cell>
          <cell r="C4973" t="str">
            <v>DISJUNTOR BIPOLAR TIPO DIN, CORRENTE NOMINAL DE 10A - FORNECIMENTO E INSTALAÇÃO. AF_07/2025</v>
          </cell>
          <cell r="D4973" t="str">
            <v>UN</v>
          </cell>
          <cell r="E4973">
            <v>69.02</v>
          </cell>
        </row>
        <row r="4974">
          <cell r="B4974">
            <v>93661</v>
          </cell>
          <cell r="C4974" t="str">
            <v>DISJUNTOR BIPOLAR TIPO DIN, CORRENTE NOMINAL DE 16A - FORNECIMENTO E INSTALAÇÃO. AF_07/2025</v>
          </cell>
          <cell r="D4974" t="str">
            <v>UN</v>
          </cell>
          <cell r="E4974">
            <v>69.02</v>
          </cell>
        </row>
        <row r="4975">
          <cell r="B4975">
            <v>93662</v>
          </cell>
          <cell r="C4975" t="str">
            <v>DISJUNTOR BIPOLAR TIPO DIN, CORRENTE NOMINAL DE 20A - FORNECIMENTO E INSTALAÇÃO. AF_07/2025</v>
          </cell>
          <cell r="D4975" t="str">
            <v>UN</v>
          </cell>
          <cell r="E4975">
            <v>71.37</v>
          </cell>
        </row>
        <row r="4976">
          <cell r="B4976">
            <v>93663</v>
          </cell>
          <cell r="C4976" t="str">
            <v>DISJUNTOR BIPOLAR TIPO DIN, CORRENTE NOMINAL DE 25A - FORNECIMENTO E INSTALAÇÃO. AF_07/2025</v>
          </cell>
          <cell r="D4976" t="str">
            <v>UN</v>
          </cell>
          <cell r="E4976">
            <v>73.92</v>
          </cell>
        </row>
        <row r="4977">
          <cell r="B4977">
            <v>93664</v>
          </cell>
          <cell r="C4977" t="str">
            <v>DISJUNTOR BIPOLAR TIPO DIN, CORRENTE NOMINAL DE 32A - FORNECIMENTO E INSTALAÇÃO. AF_07/2025</v>
          </cell>
          <cell r="D4977" t="str">
            <v>UN</v>
          </cell>
          <cell r="E4977">
            <v>77.86</v>
          </cell>
        </row>
        <row r="4978">
          <cell r="B4978">
            <v>93665</v>
          </cell>
          <cell r="C4978" t="str">
            <v>DISJUNTOR BIPOLAR TIPO DIN, CORRENTE NOMINAL DE 40A - FORNECIMENTO E INSTALAÇÃO. AF_07/2025</v>
          </cell>
          <cell r="D4978" t="str">
            <v>UN</v>
          </cell>
          <cell r="E4978">
            <v>83.19</v>
          </cell>
        </row>
        <row r="4979">
          <cell r="B4979">
            <v>93666</v>
          </cell>
          <cell r="C4979" t="str">
            <v>DISJUNTOR BIPOLAR TIPO DIN, CORRENTE NOMINAL DE 50A - FORNECIMENTO E INSTALAÇÃO. AF_07/2025</v>
          </cell>
          <cell r="D4979" t="str">
            <v>UN</v>
          </cell>
          <cell r="E4979">
            <v>91.26</v>
          </cell>
        </row>
        <row r="4980">
          <cell r="B4980">
            <v>93674</v>
          </cell>
          <cell r="C4980" t="str">
            <v>DISJUNTOR BIPOLAR TIPO DR, CORRENTE NOMINAL DE 25A - FORNECIMENTO E INSTALAÇÃO. AF_07/2025</v>
          </cell>
          <cell r="D4980" t="str">
            <v>UN</v>
          </cell>
          <cell r="E4980">
            <v>177.65</v>
          </cell>
        </row>
        <row r="4981">
          <cell r="B4981">
            <v>93675</v>
          </cell>
          <cell r="C4981" t="str">
            <v>DISJUNTOR BIPOLAR TIPO DR, CORRENTE NOMINAL DE 40A - FORNECIMENTO E INSTALAÇÃO. AF_07/2025</v>
          </cell>
          <cell r="D4981" t="str">
            <v>UN</v>
          </cell>
          <cell r="E4981">
            <v>190.81</v>
          </cell>
        </row>
        <row r="4982">
          <cell r="B4982">
            <v>101892</v>
          </cell>
          <cell r="C4982" t="str">
            <v>DISJUNTOR BIPOLAR TIPO NEMA, CORRENTE NOMINAL DE 10 ATÉ 50A - FORNECIMENTO E INSTALAÇÃO. AF_07/2025</v>
          </cell>
          <cell r="D4982" t="str">
            <v>UN</v>
          </cell>
          <cell r="E4982">
            <v>87.21</v>
          </cell>
        </row>
        <row r="4983">
          <cell r="B4983">
            <v>93653</v>
          </cell>
          <cell r="C4983" t="str">
            <v>DISJUNTOR MONOPOLAR TIPO DIN, CORRENTE NOMINAL DE 10A - FORNECIMENTO E INSTALAÇÃO. AF_07/2025</v>
          </cell>
          <cell r="D4983" t="str">
            <v>UN</v>
          </cell>
          <cell r="E4983">
            <v>14.48</v>
          </cell>
        </row>
        <row r="4984">
          <cell r="B4984">
            <v>93654</v>
          </cell>
          <cell r="C4984" t="str">
            <v>DISJUNTOR MONOPOLAR TIPO DIN, CORRENTE NOMINAL DE 16A - FORNECIMENTO E INSTALAÇÃO. AF_07/2025</v>
          </cell>
          <cell r="D4984" t="str">
            <v>UN</v>
          </cell>
          <cell r="E4984">
            <v>14.48</v>
          </cell>
        </row>
        <row r="4985">
          <cell r="B4985">
            <v>93655</v>
          </cell>
          <cell r="C4985" t="str">
            <v>DISJUNTOR MONOPOLAR TIPO DIN, CORRENTE NOMINAL DE 20A - FORNECIMENTO E INSTALAÇÃO. AF_07/2025</v>
          </cell>
          <cell r="D4985" t="str">
            <v>UN</v>
          </cell>
          <cell r="E4985">
            <v>15.65</v>
          </cell>
        </row>
        <row r="4986">
          <cell r="B4986">
            <v>93656</v>
          </cell>
          <cell r="C4986" t="str">
            <v>DISJUNTOR MONOPOLAR TIPO DIN, CORRENTE NOMINAL DE 25A - FORNECIMENTO E INSTALAÇÃO. AF_07/2025</v>
          </cell>
          <cell r="D4986" t="str">
            <v>UN</v>
          </cell>
          <cell r="E4986">
            <v>16.93</v>
          </cell>
        </row>
        <row r="4987">
          <cell r="B4987">
            <v>93657</v>
          </cell>
          <cell r="C4987" t="str">
            <v>DISJUNTOR MONOPOLAR TIPO DIN, CORRENTE NOMINAL DE 32A - FORNECIMENTO E INSTALAÇÃO. AF_07/2025</v>
          </cell>
          <cell r="D4987" t="str">
            <v>UN</v>
          </cell>
          <cell r="E4987">
            <v>18.98</v>
          </cell>
        </row>
        <row r="4988">
          <cell r="B4988">
            <v>93658</v>
          </cell>
          <cell r="C4988" t="str">
            <v>DISJUNTOR MONOPOLAR TIPO DIN, CORRENTE NOMINAL DE 40A - FORNECIMENTO E INSTALAÇÃO. AF_07/2025</v>
          </cell>
          <cell r="D4988" t="str">
            <v>UN</v>
          </cell>
          <cell r="E4988">
            <v>27.22</v>
          </cell>
        </row>
        <row r="4989">
          <cell r="B4989">
            <v>93659</v>
          </cell>
          <cell r="C4989" t="str">
            <v>DISJUNTOR MONOPOLAR TIPO DIN, CORRENTE NOMINAL DE 50A - FORNECIMENTO E INSTALAÇÃO. AF_07/2025</v>
          </cell>
          <cell r="D4989" t="str">
            <v>UN</v>
          </cell>
          <cell r="E4989">
            <v>31.25</v>
          </cell>
        </row>
        <row r="4990">
          <cell r="B4990">
            <v>101890</v>
          </cell>
          <cell r="C4990" t="str">
            <v>DISJUNTOR MONOPOLAR TIPO NEMA, CORRENTE NOMINAL DE 10 ATÉ 30A - FORNECIMENTO E INSTALAÇÃO. AF_07/2025</v>
          </cell>
          <cell r="D4990" t="str">
            <v>UN</v>
          </cell>
          <cell r="E4990">
            <v>18.82</v>
          </cell>
        </row>
        <row r="4991">
          <cell r="B4991">
            <v>101891</v>
          </cell>
          <cell r="C4991" t="str">
            <v>DISJUNTOR MONOPOLAR TIPO NEMA, CORRENTE NOMINAL DE 35 ATÉ 50A - FORNECIMENTO E INSTALAÇÃO. AF_07/2025</v>
          </cell>
          <cell r="D4991" t="str">
            <v>UN</v>
          </cell>
          <cell r="E4991">
            <v>34.630000000000003</v>
          </cell>
        </row>
        <row r="4992">
          <cell r="B4992">
            <v>101895</v>
          </cell>
          <cell r="C4992" t="str">
            <v>DISJUNTOR TERMOMAGNÉTICO TRIPOLAR, CORRENTE NOMINAL DE 125A - FORNECIMENTO E INSTALAÇÃO. AF_07/2025</v>
          </cell>
          <cell r="D4992" t="str">
            <v>UN</v>
          </cell>
          <cell r="E4992">
            <v>520.02</v>
          </cell>
        </row>
        <row r="4993">
          <cell r="B4993">
            <v>101896</v>
          </cell>
          <cell r="C4993" t="str">
            <v>DISJUNTOR TERMOMAGNÉTICO TRIPOLAR, CORRENTE NOMINAL DE 200A - FORNECIMENTO E INSTALAÇÃO. AF_07/2025</v>
          </cell>
          <cell r="D4993" t="str">
            <v>UN</v>
          </cell>
          <cell r="E4993">
            <v>773.11</v>
          </cell>
        </row>
        <row r="4994">
          <cell r="B4994">
            <v>101897</v>
          </cell>
          <cell r="C4994" t="str">
            <v>DISJUNTOR TERMOMAGNÉTICO TRIPOLAR, CORRENTE NOMINAL DE 250A - FORNECIMENTO E INSTALAÇÃO. AF_07/2025</v>
          </cell>
          <cell r="D4994" t="str">
            <v>UN</v>
          </cell>
          <cell r="E4994">
            <v>1225.98</v>
          </cell>
        </row>
        <row r="4995">
          <cell r="B4995">
            <v>101898</v>
          </cell>
          <cell r="C4995" t="str">
            <v>DISJUNTOR TERMOMAGNÉTICO TRIPOLAR, CORRENTE NOMINAL DE 400A - FORNECIMENTO E INSTALAÇÃO. AF_07/2025</v>
          </cell>
          <cell r="D4995" t="str">
            <v>UN</v>
          </cell>
          <cell r="E4995">
            <v>1635.54</v>
          </cell>
        </row>
        <row r="4996">
          <cell r="B4996">
            <v>101899</v>
          </cell>
          <cell r="C4996" t="str">
            <v>DISJUNTOR TERMOMAGNÉTICO TRIPOLAR, CORRENTE NOMINAL DE 600A - FORNECIMENTO E INSTALAÇÃO. AF_07/2025</v>
          </cell>
          <cell r="D4996" t="str">
            <v>UN</v>
          </cell>
          <cell r="E4996">
            <v>2609.73</v>
          </cell>
        </row>
        <row r="4997">
          <cell r="B4997">
            <v>93676</v>
          </cell>
          <cell r="C4997" t="str">
            <v>DISJUNTOR TETRAPOLAR TIPO DR, CORRENTE NOMINAL DE 25A - FORNECIMENTO E INSTALAÇÃO. AF_07/2025</v>
          </cell>
          <cell r="D4997" t="str">
            <v>UN</v>
          </cell>
          <cell r="E4997">
            <v>213.08</v>
          </cell>
        </row>
        <row r="4998">
          <cell r="B4998">
            <v>97711</v>
          </cell>
          <cell r="C4998" t="str">
            <v>DISJUNTOR TETRAPOLAR TIPO DR, CORRENTE NOMINAL DE 40A - FORNECIMENTO E INSTALAÇÃO. AF_07/2025</v>
          </cell>
          <cell r="D4998" t="str">
            <v>UN</v>
          </cell>
          <cell r="E4998">
            <v>233.67</v>
          </cell>
        </row>
        <row r="4999">
          <cell r="B4999">
            <v>106020</v>
          </cell>
          <cell r="C4999" t="str">
            <v>DISJUNTOR TRIPOLAR DIN 63A - FORNECIMENTO E INSTALAÇÃO. AF_07/2025</v>
          </cell>
          <cell r="D4999" t="str">
            <v>UN</v>
          </cell>
          <cell r="E4999">
            <v>136.06</v>
          </cell>
        </row>
        <row r="5000">
          <cell r="B5000">
            <v>106031</v>
          </cell>
          <cell r="C5000" t="str">
            <v>DISJUNTOR TRIPOLAR DIN 80A - FORNECIMENTO E INSTALAÇÃO. AF_07/2025</v>
          </cell>
          <cell r="D5000" t="str">
            <v>UN</v>
          </cell>
          <cell r="E5000">
            <v>0</v>
          </cell>
        </row>
        <row r="5001">
          <cell r="B5001">
            <v>93667</v>
          </cell>
          <cell r="C5001" t="str">
            <v>DISJUNTOR TRIPOLAR TIPO DIN, CORRENTE NOMINAL DE 10A - FORNECIMENTO E INSTALAÇÃO. AF_07/2025</v>
          </cell>
          <cell r="D5001" t="str">
            <v>UN</v>
          </cell>
          <cell r="E5001">
            <v>86.62</v>
          </cell>
        </row>
        <row r="5002">
          <cell r="B5002">
            <v>93668</v>
          </cell>
          <cell r="C5002" t="str">
            <v>DISJUNTOR TRIPOLAR TIPO DIN, CORRENTE NOMINAL DE 16A - FORNECIMENTO E INSTALAÇÃO. AF_07/2025</v>
          </cell>
          <cell r="D5002" t="str">
            <v>UN</v>
          </cell>
          <cell r="E5002">
            <v>86.62</v>
          </cell>
        </row>
        <row r="5003">
          <cell r="B5003">
            <v>93669</v>
          </cell>
          <cell r="C5003" t="str">
            <v>DISJUNTOR TRIPOLAR TIPO DIN, CORRENTE NOMINAL DE 20A - FORNECIMENTO E INSTALAÇÃO. AF_07/2025</v>
          </cell>
          <cell r="D5003" t="str">
            <v>UN</v>
          </cell>
          <cell r="E5003">
            <v>90.15</v>
          </cell>
        </row>
        <row r="5004">
          <cell r="B5004">
            <v>93670</v>
          </cell>
          <cell r="C5004" t="str">
            <v>DISJUNTOR TRIPOLAR TIPO DIN, CORRENTE NOMINAL DE 25A - FORNECIMENTO E INSTALAÇÃO. AF_07/2025</v>
          </cell>
          <cell r="D5004" t="str">
            <v>UN</v>
          </cell>
          <cell r="E5004">
            <v>93.97</v>
          </cell>
        </row>
        <row r="5005">
          <cell r="B5005">
            <v>93671</v>
          </cell>
          <cell r="C5005" t="str">
            <v>DISJUNTOR TRIPOLAR TIPO DIN, CORRENTE NOMINAL DE 32A - FORNECIMENTO E INSTALAÇÃO. AF_07/2025</v>
          </cell>
          <cell r="D5005" t="str">
            <v>UN</v>
          </cell>
          <cell r="E5005">
            <v>99.89</v>
          </cell>
        </row>
        <row r="5006">
          <cell r="B5006">
            <v>93672</v>
          </cell>
          <cell r="C5006" t="str">
            <v>DISJUNTOR TRIPOLAR TIPO DIN, CORRENTE NOMINAL DE 40A - FORNECIMENTO E INSTALAÇÃO. AF_07/2025</v>
          </cell>
          <cell r="D5006" t="str">
            <v>UN</v>
          </cell>
          <cell r="E5006">
            <v>109.31</v>
          </cell>
        </row>
        <row r="5007">
          <cell r="B5007">
            <v>93673</v>
          </cell>
          <cell r="C5007" t="str">
            <v>DISJUNTOR TRIPOLAR TIPO DIN, CORRENTE NOMINAL DE 50A - FORNECIMENTO E INSTALAÇÃO. AF_07/2025</v>
          </cell>
          <cell r="D5007" t="str">
            <v>UN</v>
          </cell>
          <cell r="E5007">
            <v>121.41</v>
          </cell>
        </row>
        <row r="5008">
          <cell r="B5008">
            <v>101893</v>
          </cell>
          <cell r="C5008" t="str">
            <v>DISJUNTOR TRIPOLAR TIPO NEMA, CORRENTE NOMINAL DE 10 ATÉ 50A - FORNECIMENTO E INSTALAÇÃO. AF_07/2025</v>
          </cell>
          <cell r="D5008" t="str">
            <v>UN</v>
          </cell>
          <cell r="E5008">
            <v>111.91</v>
          </cell>
        </row>
        <row r="5009">
          <cell r="B5009">
            <v>101894</v>
          </cell>
          <cell r="C5009" t="str">
            <v>DISJUNTOR TRIPOLAR TIPO NEMA, CORRENTE NOMINAL DE 60 ATÉ 100A - FORNECIMENTO E INSTALAÇÃO. AF_07/2025</v>
          </cell>
          <cell r="D5009" t="str">
            <v>UN</v>
          </cell>
          <cell r="E5009">
            <v>194.71</v>
          </cell>
        </row>
        <row r="5010">
          <cell r="B5010">
            <v>106027</v>
          </cell>
          <cell r="C5010" t="str">
            <v>DISPOSITIVO DPS 20KA-175V OU 275V - FORNECIMENTO E INSTALAÇÃO. AF_07/2025</v>
          </cell>
          <cell r="D5010" t="str">
            <v>UN</v>
          </cell>
          <cell r="E5010">
            <v>91.87</v>
          </cell>
        </row>
        <row r="5011">
          <cell r="B5011">
            <v>106028</v>
          </cell>
          <cell r="C5011" t="str">
            <v>DISPOSITIVO DPS 40KA-175V OU 275V - FORNECIMENTO E INSTALAÇÃO. AF_07/2025</v>
          </cell>
          <cell r="D5011" t="str">
            <v>UN</v>
          </cell>
          <cell r="E5011">
            <v>0</v>
          </cell>
        </row>
        <row r="5012">
          <cell r="B5012">
            <v>106029</v>
          </cell>
          <cell r="C5012" t="str">
            <v>DISPOSITIVO DPS 60KA-275V - FORNECIMENTO E INSTALAÇÃO. AF_07/2025</v>
          </cell>
          <cell r="D5012" t="str">
            <v>UN</v>
          </cell>
          <cell r="E5012">
            <v>0</v>
          </cell>
        </row>
        <row r="5013">
          <cell r="B5013">
            <v>97421</v>
          </cell>
          <cell r="C5013" t="str">
            <v>GABARITO PARA BARRAMENTO BLINDADO - FORNECIMENTO E INSTALAÇÃO. AF_07/2025</v>
          </cell>
          <cell r="D5013" t="str">
            <v>UN</v>
          </cell>
          <cell r="E5013">
            <v>0</v>
          </cell>
        </row>
        <row r="5014">
          <cell r="B5014">
            <v>97373</v>
          </cell>
          <cell r="C5014" t="str">
            <v>PEÇA RETA DE BARRAMENTO BLINDADO, 1000A - FORNECIMENTO E INSTALAÇÃO. AF_07/2025</v>
          </cell>
          <cell r="D5014" t="str">
            <v>M</v>
          </cell>
          <cell r="E5014">
            <v>0</v>
          </cell>
        </row>
        <row r="5015">
          <cell r="B5015">
            <v>97374</v>
          </cell>
          <cell r="C5015" t="str">
            <v>PEÇA RETA DE BARRAMENTO BLINDADO, 1250A - FORNECIMENTO E INSTALAÇÃO. AF_07/2025</v>
          </cell>
          <cell r="D5015" t="str">
            <v>M</v>
          </cell>
          <cell r="E5015">
            <v>0</v>
          </cell>
        </row>
        <row r="5016">
          <cell r="B5016">
            <v>97375</v>
          </cell>
          <cell r="C5016" t="str">
            <v>PEÇA RETA DE BARRAMENTO BLINDADO, 1600A - FORNECIMENTO E INSTALAÇÃO. AF_07/2025</v>
          </cell>
          <cell r="D5016" t="str">
            <v>M</v>
          </cell>
          <cell r="E5016">
            <v>0</v>
          </cell>
        </row>
        <row r="5017">
          <cell r="B5017">
            <v>97376</v>
          </cell>
          <cell r="C5017" t="str">
            <v>PEÇA RETA DE BARRAMENTO BLINDADO, 2000A - FORNECIMENTO E INSTALAÇÃO. AF_07/2025</v>
          </cell>
          <cell r="D5017" t="str">
            <v>M</v>
          </cell>
          <cell r="E5017">
            <v>0</v>
          </cell>
        </row>
        <row r="5018">
          <cell r="B5018">
            <v>97377</v>
          </cell>
          <cell r="C5018" t="str">
            <v>PEÇA RETA DE BARRAMENTO BLINDADO, 2500A - FORNECIMENTO E INSTALAÇÃO. AF_07/2025</v>
          </cell>
          <cell r="D5018" t="str">
            <v>M</v>
          </cell>
          <cell r="E5018">
            <v>0</v>
          </cell>
        </row>
        <row r="5019">
          <cell r="B5019">
            <v>97368</v>
          </cell>
          <cell r="C5019" t="str">
            <v>PEÇA RETA DE BARRAMENTO BLINDADO, 250A - FORNECIMENTO E INSTALAÇÃO. AF_07/2025</v>
          </cell>
          <cell r="D5019" t="str">
            <v>M</v>
          </cell>
          <cell r="E5019">
            <v>0</v>
          </cell>
        </row>
        <row r="5020">
          <cell r="B5020">
            <v>97369</v>
          </cell>
          <cell r="C5020" t="str">
            <v>PEÇA RETA DE BARRAMENTO BLINDADO, 350A - FORNECIMENTO E INSTALAÇÃO. AF_07/2025</v>
          </cell>
          <cell r="D5020" t="str">
            <v>M</v>
          </cell>
          <cell r="E5020">
            <v>0</v>
          </cell>
        </row>
        <row r="5021">
          <cell r="B5021">
            <v>97370</v>
          </cell>
          <cell r="C5021" t="str">
            <v>PEÇA RETA DE BARRAMENTO BLINDADO, 450A - FORNECIMENTO E INSTALAÇÃO. AF_07/2025</v>
          </cell>
          <cell r="D5021" t="str">
            <v>M</v>
          </cell>
          <cell r="E5021">
            <v>0</v>
          </cell>
        </row>
        <row r="5022">
          <cell r="B5022">
            <v>97371</v>
          </cell>
          <cell r="C5022" t="str">
            <v>PEÇA RETA DE BARRAMENTO BLINDADO, 550A - FORNECIMENTO E INSTALAÇÃO. AF_07/2025</v>
          </cell>
          <cell r="D5022" t="str">
            <v>M</v>
          </cell>
          <cell r="E5022">
            <v>0</v>
          </cell>
        </row>
        <row r="5023">
          <cell r="B5023">
            <v>97372</v>
          </cell>
          <cell r="C5023" t="str">
            <v>PEÇA RETA DE BARRAMENTO BLINDADO, 630A - FORNECIMENTO E INSTALAÇÃO. AF_07/2025</v>
          </cell>
          <cell r="D5023" t="str">
            <v>M</v>
          </cell>
          <cell r="E5023">
            <v>0</v>
          </cell>
        </row>
        <row r="5024">
          <cell r="B5024">
            <v>101875</v>
          </cell>
          <cell r="C5024" t="str">
            <v>QUADRO DE DISTRIBUIÇÃO DE ENERGIA EM CHAPA DE AÇO GALVANIZADO, DE EMBUTIR, COM BARRAMENTO TRIFÁSICO, PARA 12 DISJUNTORES DIN 100A - FORNECIMENTO E INSTALAÇÃO. AF_07/2025</v>
          </cell>
          <cell r="D5024" t="str">
            <v>UN</v>
          </cell>
          <cell r="E5024">
            <v>431.21</v>
          </cell>
        </row>
        <row r="5025">
          <cell r="B5025">
            <v>101883</v>
          </cell>
          <cell r="C5025" t="str">
            <v>QUADRO DE DISTRIBUIÇÃO DE ENERGIA EM CHAPA DE AÇO GALVANIZADO, DE EMBUTIR, COM BARRAMENTO TRIFÁSICO, PARA 18 DISJUNTORES DIN 100A - FORNECIMENTO E INSTALAÇÃO. AF_07/2025</v>
          </cell>
          <cell r="D5025" t="str">
            <v>UN</v>
          </cell>
          <cell r="E5025">
            <v>573.53</v>
          </cell>
        </row>
        <row r="5026">
          <cell r="B5026">
            <v>101879</v>
          </cell>
          <cell r="C5026" t="str">
            <v>QUADRO DE DISTRIBUIÇÃO DE ENERGIA EM CHAPA DE AÇO GALVANIZADO, DE EMBUTIR, COM BARRAMENTO TRIFÁSICO, PARA 24 DISJUNTORES DIN 100A - FORNECIMENTO E INSTALAÇÃO. AF_07/2025</v>
          </cell>
          <cell r="D5026" t="str">
            <v>UN</v>
          </cell>
          <cell r="E5026">
            <v>597.03</v>
          </cell>
        </row>
        <row r="5027">
          <cell r="B5027">
            <v>106021</v>
          </cell>
          <cell r="C5027" t="str">
            <v>QUADRO DE DISTRIBUIÇÃO DE ENERGIA EM CHAPA DE AÇO GALVANIZADO, DE EMBUTIR, COM BARRAMENTO TRIFÁSICO, PARA 28 DISJUNTORES DIN 100A - FORNECIMENTO E INSTALAÇÃO. AF_07/2025</v>
          </cell>
          <cell r="D5027" t="str">
            <v>UN</v>
          </cell>
          <cell r="E5027">
            <v>0</v>
          </cell>
        </row>
        <row r="5028">
          <cell r="B5028">
            <v>101880</v>
          </cell>
          <cell r="C5028" t="str">
            <v>QUADRO DE DISTRIBUIÇÃO DE ENERGIA EM CHAPA DE AÇO GALVANIZADO, DE EMBUTIR, COM BARRAMENTO TRIFÁSICO, PARA 30 DISJUNTORES DIN 150A - FORNECIMENTO E INSTALAÇÃO. AF_07/2025</v>
          </cell>
          <cell r="D5028" t="str">
            <v>UN</v>
          </cell>
          <cell r="E5028">
            <v>697.1</v>
          </cell>
        </row>
        <row r="5029">
          <cell r="B5029">
            <v>101882</v>
          </cell>
          <cell r="C5029" t="str">
            <v>QUADRO DE DISTRIBUIÇÃO DE ENERGIA EM CHAPA DE AÇO GALVANIZADO, DE EMBUTIR, COM BARRAMENTO TRIFÁSICO, PARA 30 DISJUNTORES DIN 225A - FORNECIMENTO E INSTALAÇÃO. AF_07/2025</v>
          </cell>
          <cell r="D5029" t="str">
            <v>UN</v>
          </cell>
          <cell r="E5029">
            <v>1286.3499999999999</v>
          </cell>
        </row>
        <row r="5030">
          <cell r="B5030">
            <v>106022</v>
          </cell>
          <cell r="C5030" t="str">
            <v>QUADRO DE DISTRIBUIÇÃO DE ENERGIA EM CHAPA DE AÇO GALVANIZADO, DE EMBUTIR, COM BARRAMENTO TRIFÁSICO, PARA 36 DISJUNTORES DIN 100A - FORNECIMENTO E INSTALAÇÃO. AF_07/2025</v>
          </cell>
          <cell r="D5030" t="str">
            <v>UN</v>
          </cell>
          <cell r="E5030">
            <v>0</v>
          </cell>
        </row>
        <row r="5031">
          <cell r="B5031">
            <v>101881</v>
          </cell>
          <cell r="C5031" t="str">
            <v>QUADRO DE DISTRIBUIÇÃO DE ENERGIA EM CHAPA DE AÇO GALVANIZADO, DE EMBUTIR, COM BARRAMENTO TRIFÁSICO, PARA 40 DISJUNTORES DIN 100A - FORNECIMENTO E INSTALAÇÃO. AF_07/2025</v>
          </cell>
          <cell r="D5031" t="str">
            <v>UN</v>
          </cell>
          <cell r="E5031">
            <v>945.88</v>
          </cell>
        </row>
        <row r="5032">
          <cell r="B5032">
            <v>106023</v>
          </cell>
          <cell r="C5032" t="str">
            <v>QUADRO DE DISTRIBUIÇÃO DE ENERGIA EM CHAPA DE AÇO GALVANIZADO, DE EMBUTIR, COM BARRAMENTO TRIFÁSICO, PARA 48 DISJUNTORES DIN 100A - FORNECIMENTO E INSTALAÇÃO. AF_07/2025</v>
          </cell>
          <cell r="D5032" t="str">
            <v>UN</v>
          </cell>
          <cell r="E5032">
            <v>0</v>
          </cell>
        </row>
        <row r="5033">
          <cell r="B5033">
            <v>101878</v>
          </cell>
          <cell r="C5033" t="str">
            <v>QUADRO DE DISTRIBUIÇÃO DE ENERGIA EM CHAPA DE AÇO GALVANIZADO, DE SOBREPOR, COM BARRAMENTO TRIFÁSICO, PARA 18 DISJUNTORES DIN 100A - FORNECIMENTO E INSTALAÇÃO. AF_07/2025</v>
          </cell>
          <cell r="D5033" t="str">
            <v>UN</v>
          </cell>
          <cell r="E5033">
            <v>430.52</v>
          </cell>
        </row>
        <row r="5034">
          <cell r="B5034">
            <v>106024</v>
          </cell>
          <cell r="C5034" t="str">
            <v>QUADRO DE DISTRIBUIÇÃO DE ENERGIA EM CHAPA DE AÇO GALVANIZADO, DE SOBREPOR, COM BARRAMENTO TRIFÁSICO, PARA 28 DISJUNTORES DIN 100A - FORNECIMENTO E INSTALAÇÃO. AF_07/2025</v>
          </cell>
          <cell r="D5034" t="str">
            <v>UN</v>
          </cell>
          <cell r="E5034">
            <v>0</v>
          </cell>
        </row>
        <row r="5035">
          <cell r="B5035">
            <v>106025</v>
          </cell>
          <cell r="C5035" t="str">
            <v>QUADRO DE DISTRIBUIÇÃO DE ENERGIA EM CHAPA DE AÇO GALVANIZADO, DE SOBREPOR, COM BARRAMENTO TRIFÁSICO, PARA 36 DISJUNTORES DIN 100A - FORNECIMENTO E INSTALAÇÃO. AF_07/2025</v>
          </cell>
          <cell r="D5035" t="str">
            <v>UN</v>
          </cell>
          <cell r="E5035">
            <v>0</v>
          </cell>
        </row>
        <row r="5036">
          <cell r="B5036">
            <v>106026</v>
          </cell>
          <cell r="C5036" t="str">
            <v>QUADRO DE DISTRIBUIÇÃO DE ENERGIA EM CHAPA DE AÇO GALVANIZADO, DE SOBREPOR, COM BARRAMENTO TRIFÁSICO, PARA 48 DISJUNTORES DIN 100A - FORNECIMENTO E INSTALAÇÃO. AF_07/2025</v>
          </cell>
          <cell r="D5036" t="str">
            <v>UN</v>
          </cell>
          <cell r="E5036">
            <v>0</v>
          </cell>
        </row>
        <row r="5037">
          <cell r="B5037">
            <v>101877</v>
          </cell>
          <cell r="C5037" t="str">
            <v>QUADRO DE DISTRIBUIÇÃO DE ENERGIA EM PVC, DE EMBUTIR, SEM BARRAMENTO, PARA 3 DISJUNTORES - FORNECIMENTO E INSTALAÇÃO. AF_07/2025</v>
          </cell>
          <cell r="D5037" t="str">
            <v>UN</v>
          </cell>
          <cell r="E5037">
            <v>131.43</v>
          </cell>
        </row>
        <row r="5038">
          <cell r="B5038">
            <v>101876</v>
          </cell>
          <cell r="C5038" t="str">
            <v>QUADRO DE DISTRIBUIÇÃO DE ENERGIA EM PVC, DE EMBUTIR, SEM BARRAMENTO, PARA 6 DISJUNTORES - FORNECIMENTO E INSTALAÇÃO. AF_07/2025</v>
          </cell>
          <cell r="D5038" t="str">
            <v>UN</v>
          </cell>
          <cell r="E5038">
            <v>185.55</v>
          </cell>
        </row>
        <row r="5039">
          <cell r="B5039">
            <v>101873</v>
          </cell>
          <cell r="C5039" t="str">
            <v>QUADRO DE DISTRIBUIÇÃO DE LUZ EM PVC PARA 12 DISJUNTORES - FORNECIMENTO E INSTALAÇÃO. AF_07/2025</v>
          </cell>
          <cell r="D5039" t="str">
            <v>UN</v>
          </cell>
          <cell r="E5039">
            <v>0</v>
          </cell>
        </row>
        <row r="5040">
          <cell r="B5040">
            <v>101874</v>
          </cell>
          <cell r="C5040" t="str">
            <v>QUADRO DE DISTRIBUIÇÃO DE LUZ EM PVC PARA 24 DISJUNTORES - FORNECIMENTO E INSTALAÇÃO. AF_07/2025</v>
          </cell>
          <cell r="D5040" t="str">
            <v>UN</v>
          </cell>
          <cell r="E5040">
            <v>0</v>
          </cell>
        </row>
        <row r="5041">
          <cell r="B5041">
            <v>101871</v>
          </cell>
          <cell r="C5041" t="str">
            <v>QUADRO DE DISTRIBUIÇÃO DE LUZ EM PVC PARA 4 DISJUNTORES - FORNECIMENTO E INSTALAÇÃO. AF_07/2025</v>
          </cell>
          <cell r="D5041" t="str">
            <v>UN</v>
          </cell>
          <cell r="E5041">
            <v>0</v>
          </cell>
        </row>
        <row r="5042">
          <cell r="B5042">
            <v>101872</v>
          </cell>
          <cell r="C5042" t="str">
            <v>QUADRO DE DISTRIBUIÇÃO DE LUZ EM PVC PARA 8 DISJUNTORES - FORNECIMENTO E INSTALAÇÃO. AF_07/2025</v>
          </cell>
          <cell r="D5042" t="str">
            <v>UN</v>
          </cell>
          <cell r="E5042">
            <v>0</v>
          </cell>
        </row>
        <row r="5043">
          <cell r="B5043">
            <v>97360</v>
          </cell>
          <cell r="C5043" t="str">
            <v>QUADRO DE MEDIÇÃO GERAL DE ENERGIA COM 12 MEDIDORES - FORNECIMENTO E INSTALAÇÃO. AF_07/2025</v>
          </cell>
          <cell r="D5043" t="str">
            <v>UN</v>
          </cell>
          <cell r="E5043">
            <v>13151.15</v>
          </cell>
        </row>
        <row r="5044">
          <cell r="B5044">
            <v>97361</v>
          </cell>
          <cell r="C5044" t="str">
            <v>QUADRO DE MEDIÇÃO GERAL DE ENERGIA COM 16 MEDIDORES - FORNECIMENTO E INSTALAÇÃO. AF_07/2025</v>
          </cell>
          <cell r="D5044" t="str">
            <v>UN</v>
          </cell>
          <cell r="E5044">
            <v>17534.87</v>
          </cell>
        </row>
        <row r="5045">
          <cell r="B5045">
            <v>97359</v>
          </cell>
          <cell r="C5045" t="str">
            <v>QUADRO DE MEDIÇÃO GERAL DE ENERGIA COM 8 MEDIDORES - FORNECIMENTO E INSTALAÇÃO. AF_07/2025</v>
          </cell>
          <cell r="D5045" t="str">
            <v>UN</v>
          </cell>
          <cell r="E5045">
            <v>6803.86</v>
          </cell>
        </row>
        <row r="5046">
          <cell r="B5046">
            <v>101946</v>
          </cell>
          <cell r="C5046" t="str">
            <v>QUADRO DE MEDIÇÃO GERAL DE ENERGIA PARA 1 MEDIDOR DE SOBREPOR - FORNECIMENTO E INSTALAÇÃO. AF_07/2025</v>
          </cell>
          <cell r="D5046" t="str">
            <v>UN</v>
          </cell>
          <cell r="E5046">
            <v>199.59</v>
          </cell>
        </row>
        <row r="5047">
          <cell r="B5047">
            <v>97362</v>
          </cell>
          <cell r="C5047" t="str">
            <v>QUADRO DE MEDIÇÃO GERAL DE ENERGIA PARA BARRAMENTO BLINDADO COM 4 MEDIDORES - FORNECIMENTO E INSTALAÇÃO. AF_07/2025</v>
          </cell>
          <cell r="D5047" t="str">
            <v>UN</v>
          </cell>
          <cell r="E5047">
            <v>1608.63</v>
          </cell>
        </row>
        <row r="5048">
          <cell r="B5048">
            <v>101553</v>
          </cell>
          <cell r="C5048" t="str">
            <v>ALÇA PREFORMADA DE DISTRIBUIÇÃO, EM AÇO GALVANIZADO, AWG 1 - FORNECIMENTO E INSTALAÇÃO. AF_12/2025</v>
          </cell>
          <cell r="D5048" t="str">
            <v>UN</v>
          </cell>
          <cell r="E5048">
            <v>15.15</v>
          </cell>
        </row>
        <row r="5049">
          <cell r="B5049">
            <v>101554</v>
          </cell>
          <cell r="C5049" t="str">
            <v>ALÇA PREFORMADA DE DISTRIBUIÇÃO, EM AÇO GALVANIZADO, AWG 2 - FORNECIMENTO E INSTALAÇÃO. AF_12/2025</v>
          </cell>
          <cell r="D5049" t="str">
            <v>UN</v>
          </cell>
          <cell r="E5049">
            <v>11.79</v>
          </cell>
        </row>
        <row r="5050">
          <cell r="B5050">
            <v>101555</v>
          </cell>
          <cell r="C5050" t="str">
            <v>ALÇA PREFORMADA DE DISTRIBUIÇÃO, EM AÇO GALVANIZADO, AWG 4 - FORNECIMENTO E INSTALAÇÃO. AF_12/2025</v>
          </cell>
          <cell r="D5050" t="str">
            <v>UN</v>
          </cell>
          <cell r="E5050">
            <v>8.74</v>
          </cell>
        </row>
        <row r="5051">
          <cell r="B5051">
            <v>101556</v>
          </cell>
          <cell r="C5051" t="str">
            <v>ALÇA PREFORMADA DE DISTRIBUIÇÃO, EM AÇO GALVANIZADO, AWG 6 - FORNECIMENTO E INSTALAÇÃO. AF_12/2025</v>
          </cell>
          <cell r="D5051" t="str">
            <v>UN</v>
          </cell>
          <cell r="E5051">
            <v>8.25</v>
          </cell>
        </row>
        <row r="5052">
          <cell r="B5052">
            <v>101537</v>
          </cell>
          <cell r="C5052" t="str">
            <v>APARELHO SINALIZADOR DE SAÍDA DE GARAGEM, COM CÉLULA FOTOELÉTRICA - FORNECIMENTO E INSTALAÇÃO. AF_12/2025</v>
          </cell>
          <cell r="D5052" t="str">
            <v>UN</v>
          </cell>
          <cell r="E5052">
            <v>119.82</v>
          </cell>
        </row>
        <row r="5053">
          <cell r="B5053">
            <v>101538</v>
          </cell>
          <cell r="C5053" t="str">
            <v>ARMAÇÃO SECUNDÁRIA, COM 1 ESTRIBO E 1 ISOLADOR - FORNECIMENTO E INSTALAÇÃO. AF_12/2025</v>
          </cell>
          <cell r="D5053" t="str">
            <v>UN</v>
          </cell>
          <cell r="E5053">
            <v>42.67</v>
          </cell>
        </row>
        <row r="5054">
          <cell r="B5054">
            <v>101542</v>
          </cell>
          <cell r="C5054" t="str">
            <v>ARMAÇÃO SECUNDÁRIA, COM 1 ESTRIBO, SEM ISOLADOR - FORNECIMENTO E INSTALAÇÃO. AF_12/2025</v>
          </cell>
          <cell r="D5054" t="str">
            <v>UN</v>
          </cell>
          <cell r="E5054">
            <v>33.1</v>
          </cell>
        </row>
        <row r="5055">
          <cell r="B5055">
            <v>101539</v>
          </cell>
          <cell r="C5055" t="str">
            <v>ARMAÇÃO SECUNDÁRIA, COM 2 ESTRIBOS E 2 ISOLADORES - FORNECIMENTO E INSTALAÇÃO. AF_12/2025</v>
          </cell>
          <cell r="D5055" t="str">
            <v>UN</v>
          </cell>
          <cell r="E5055">
            <v>73.540000000000006</v>
          </cell>
        </row>
        <row r="5056">
          <cell r="B5056">
            <v>101543</v>
          </cell>
          <cell r="C5056" t="str">
            <v>ARMAÇÃO SECUNDÁRIA, COM 2 ESTRIBOS, SEM ISOLADOR - FORNECIMENTO E INSTALAÇÃO. AF_12/2025</v>
          </cell>
          <cell r="D5056" t="str">
            <v>UN</v>
          </cell>
          <cell r="E5056">
            <v>60.52</v>
          </cell>
        </row>
        <row r="5057">
          <cell r="B5057">
            <v>101540</v>
          </cell>
          <cell r="C5057" t="str">
            <v>ARMAÇÃO SECUNDÁRIA, COM 3 ESTRIBOS E 3 ISOLADORES - FORNECIMENTO E INSTALAÇÃO. AF_12/2025</v>
          </cell>
          <cell r="D5057" t="str">
            <v>UN</v>
          </cell>
          <cell r="E5057">
            <v>120.82</v>
          </cell>
        </row>
        <row r="5058">
          <cell r="B5058">
            <v>101544</v>
          </cell>
          <cell r="C5058" t="str">
            <v>ARMAÇÃO SECUNDÁRIA, COM 3 ESTRIBOS, SEM ISOLADOR - FORNECIMENTO E INSTALAÇÃO. AF_12/2025</v>
          </cell>
          <cell r="D5058" t="str">
            <v>UN</v>
          </cell>
          <cell r="E5058">
            <v>95.34</v>
          </cell>
        </row>
        <row r="5059">
          <cell r="B5059">
            <v>101541</v>
          </cell>
          <cell r="C5059" t="str">
            <v>ARMAÇÃO SECUNDÁRIA, COM 4 ESTRIBOS E 4 ISOLADORES - FORNECIMENTO E INSTALAÇÃO. AF_12/2025</v>
          </cell>
          <cell r="D5059" t="str">
            <v>UN</v>
          </cell>
          <cell r="E5059">
            <v>158.34</v>
          </cell>
        </row>
        <row r="5060">
          <cell r="B5060">
            <v>101545</v>
          </cell>
          <cell r="C5060" t="str">
            <v>ARMAÇÃO SECUNDÁRIA, COM 4 ESTRIBOS, SEM ISOLADOR - FORNECIMENTO E INSTALAÇÃO. AF_12/2025</v>
          </cell>
          <cell r="D5060" t="str">
            <v>UN</v>
          </cell>
          <cell r="E5060">
            <v>135.74</v>
          </cell>
        </row>
        <row r="5061">
          <cell r="B5061">
            <v>106502</v>
          </cell>
          <cell r="C5061" t="str">
            <v>CABO DE ALUMÍNIO NÚ COM ALMA DE AÇO, BITOLA 1/0 AWG PARA REDE AÉREA DE DISTRIBUIÇÃO DE ENERGIA ELÉTRICA DE MÉDIA TENSÃO - FORNECIMENTO E INSTALAÇÃO. AF_12/2025</v>
          </cell>
          <cell r="D5061" t="str">
            <v>M</v>
          </cell>
          <cell r="E5061">
            <v>14</v>
          </cell>
        </row>
        <row r="5062">
          <cell r="B5062">
            <v>106503</v>
          </cell>
          <cell r="C5062" t="str">
            <v>CABO DE ALUMÍNIO NÚ COM ALMA DE AÇO, BITOLA 2 AWG PARA REDE AÉREA DE DISTRIBUIÇÃO DE ENERGIA ELÉTRICA DE MÉDIA TENSÃO - FORNECIMENTO E INSTALAÇÃO. AF_12/2025</v>
          </cell>
          <cell r="D5062" t="str">
            <v>M</v>
          </cell>
          <cell r="E5062">
            <v>8.82</v>
          </cell>
        </row>
        <row r="5063">
          <cell r="B5063">
            <v>106504</v>
          </cell>
          <cell r="C5063" t="str">
            <v>CABO DE ALUMÍNIO NÚ COM ALMA DE AÇO, BITOLA 2/0 AWG PARA REDE AÉREA DE DISTRIBUIÇÃO DE ENERGIA ELÉTRICA DE MÉDIA TENSÃO - FORNECIMENTO E INSTALAÇÃO. AF_12/2025</v>
          </cell>
          <cell r="D5063" t="str">
            <v>M</v>
          </cell>
          <cell r="E5063">
            <v>17.649999999999999</v>
          </cell>
        </row>
        <row r="5064">
          <cell r="B5064">
            <v>106505</v>
          </cell>
          <cell r="C5064" t="str">
            <v>CABO DE ALUMÍNIO NÚ COM ALMA DE AÇO, BITOLA 4 AWG PARA REDE AÉREA DE DISTRIBUIÇÃO DE ENERGIA ELÉTRICA DE MÉDIA TENSÃO - FORNECIMENTO E INSTALAÇÃO. AF_12/2025</v>
          </cell>
          <cell r="D5064" t="str">
            <v>M</v>
          </cell>
          <cell r="E5064">
            <v>5.71</v>
          </cell>
        </row>
        <row r="5065">
          <cell r="B5065">
            <v>106526</v>
          </cell>
          <cell r="C5065" t="str">
            <v>CABO DE ALUMÍNIO NÚ COM ALMA DE AÇO, BITOLA 4/0 AWG PARA REDE AÉREA DE DISTRIBUIÇÃO DE ENERGIA ELÉTRICA DE MÉDIA TENSÃO - FORNECIMENTO E INSTALAÇÃO. AF_12/2025</v>
          </cell>
          <cell r="D5065" t="str">
            <v>M</v>
          </cell>
          <cell r="E5065">
            <v>0</v>
          </cell>
        </row>
        <row r="5066">
          <cell r="B5066">
            <v>106506</v>
          </cell>
          <cell r="C5066" t="str">
            <v>CABO DE ALUMÍNIO NÚ SEM ALMA DE AÇO, BITOLA 1/0 AWG PARA REDE AÉREA DE DISTRIBUIÇÃO DE ENERGIA ELÉTRICA DE MÉDIA TENSÃO - FORNECIMENTO E INSTALAÇÃO. AF_12/2025</v>
          </cell>
          <cell r="D5066" t="str">
            <v>M</v>
          </cell>
          <cell r="E5066">
            <v>10.77</v>
          </cell>
        </row>
        <row r="5067">
          <cell r="B5067">
            <v>106507</v>
          </cell>
          <cell r="C5067" t="str">
            <v>CABO DE ALUMÍNIO NÚ SEM ALMA DE AÇO, BITOLA 2 AWG PARA REDE AÉREA DE DISTRIBUIÇÃO DE ENERGIA ELÉTRICA DE MÉDIA TENSÃO - FORNECIMENTO E INSTALAÇÃO. AF_12/2025</v>
          </cell>
          <cell r="D5067" t="str">
            <v>M</v>
          </cell>
          <cell r="E5067">
            <v>6.9</v>
          </cell>
        </row>
        <row r="5068">
          <cell r="B5068">
            <v>106508</v>
          </cell>
          <cell r="C5068" t="str">
            <v>CABO DE ALUMÍNIO NÚ SEM ALMA DE AÇO, BITOLA 2/0 AWG PARA REDE AÉREA DE DISTRIBUIÇÃO DE ENERGIA ELÉTRICA DE MÉDIA TENSÃO - FORNECIMENTO E INSTALAÇÃO. AF_12/2025</v>
          </cell>
          <cell r="D5068" t="str">
            <v>M</v>
          </cell>
          <cell r="E5068">
            <v>13.59</v>
          </cell>
        </row>
        <row r="5069">
          <cell r="B5069">
            <v>106509</v>
          </cell>
          <cell r="C5069" t="str">
            <v>CABO DE ALUMÍNIO NÚ SEM ALMA DE AÇO, BITOLA 4 AWG PARA REDE AÉREA DE DISTRIBUIÇÃO DE ENERGIA ELÉTRICA DE MÉDIA TENSÃO - FORNECIMENTO E INSTALAÇÃO. AF_12/2025</v>
          </cell>
          <cell r="D5069" t="str">
            <v>M</v>
          </cell>
          <cell r="E5069">
            <v>4.4800000000000004</v>
          </cell>
        </row>
        <row r="5070">
          <cell r="B5070">
            <v>106527</v>
          </cell>
          <cell r="C5070" t="str">
            <v>CABO DE ALUMÍNIO NÚ SEM ALMA DE AÇO, BITOLA 4/0 AWG PARA REDE AÉREA DE DISTRIBUIÇÃO DE ENERGIA ELÉTRICA DE MÉDIA TENSÃO - FORNECIMENTO E INSTALAÇÃO. AF_12/2025</v>
          </cell>
          <cell r="D5070" t="str">
            <v>M</v>
          </cell>
          <cell r="E5070">
            <v>0</v>
          </cell>
        </row>
        <row r="5071">
          <cell r="B5071">
            <v>106499</v>
          </cell>
          <cell r="C5071" t="str">
            <v>CABO DE ALUMÍNIO PROTEGIDO XLPE 90°C 35MM² TR 15KV AÉREO PARA REDE AÉREA COMPACTA DE DISTRIBUIÇÃO DE ENERGIA ELÉTRICA DE MÉDIA TENSÃO - FORNECIMENTO E INSTALAÇÃO. AF_12/2025</v>
          </cell>
          <cell r="D5071" t="str">
            <v>M</v>
          </cell>
          <cell r="E5071">
            <v>0</v>
          </cell>
        </row>
        <row r="5072">
          <cell r="B5072">
            <v>106500</v>
          </cell>
          <cell r="C5072" t="str">
            <v>CABO DE ALUMÍNIO PROTEGIDO XLPE 90°C 50MM² TR 15KV AÉREO PARA REDE AÉREA COMPACTA DE DISTRIBUIÇÃO DE ENERGIA ELÉTRICA DE MÉDIA TENSÃO - FORNECIMENTO E INSTALAÇÃO. AF_12/2025</v>
          </cell>
          <cell r="D5072" t="str">
            <v>M</v>
          </cell>
          <cell r="E5072">
            <v>0</v>
          </cell>
        </row>
        <row r="5073">
          <cell r="B5073">
            <v>106501</v>
          </cell>
          <cell r="C5073" t="str">
            <v>CABO DE ALUMÍNIO PROTEGIDO XLPE 90°C 70MM² TR 15KV AÉREO PARA REDE AÉREA COMPACTA DE DISTRIBUIÇÃO DE ENERGIA ELÉTRICA DE MÉDIA TENSÃO - FORNECIMENTO E INSTALAÇÃO. AF_12/2025</v>
          </cell>
          <cell r="D5073" t="str">
            <v>M</v>
          </cell>
          <cell r="E5073">
            <v>0</v>
          </cell>
        </row>
        <row r="5074">
          <cell r="B5074">
            <v>101560</v>
          </cell>
          <cell r="C5074" t="str">
            <v>CABO DE COBRE FLEXÍVEL ISOLADO, 10 MM², 0,6/1,0 KV, PARA REDE AÉREA DE DISTRIBUIÇÃO DE ENERGIA ELÉTRICA DE BAIXA TENSÃO - FORNECIMENTO E INSTALAÇÃO. AF_12/2025</v>
          </cell>
          <cell r="D5074" t="str">
            <v>M</v>
          </cell>
          <cell r="E5074">
            <v>12.72</v>
          </cell>
        </row>
        <row r="5075">
          <cell r="B5075">
            <v>101568</v>
          </cell>
          <cell r="C5075" t="str">
            <v>CABO DE COBRE FLEXÍVEL ISOLADO, 120 MM², 0,6/1,0 KV, PARA REDE AÉREA DE DISTRIBUIÇÃO DE ENERGIA ELÉTRICA DE BAIXA TENSÃO - FORNECIMENTO E INSTALAÇÃO. AF_12/2025</v>
          </cell>
          <cell r="D5075" t="str">
            <v>M</v>
          </cell>
          <cell r="E5075">
            <v>154.74</v>
          </cell>
        </row>
        <row r="5076">
          <cell r="B5076">
            <v>101561</v>
          </cell>
          <cell r="C5076" t="str">
            <v>CABO DE COBRE FLEXÍVEL ISOLADO, 16 MM², 0,6/1,0 KV, PARA REDE AÉREA DE DISTRIBUIÇÃO DE ENERGIA ELÉTRICA DE BAIXA TENSÃO - FORNECIMENTO E INSTALAÇÃO. AF_12/2025</v>
          </cell>
          <cell r="D5076" t="str">
            <v>M</v>
          </cell>
          <cell r="E5076">
            <v>20.190000000000001</v>
          </cell>
        </row>
        <row r="5077">
          <cell r="B5077">
            <v>101562</v>
          </cell>
          <cell r="C5077" t="str">
            <v>CABO DE COBRE FLEXÍVEL ISOLADO, 25 MM², 0,6/1,0 KV, PARA REDE AÉREA DE DISTRIBUIÇÃO DE ENERGIA ELÉTRICA DE BAIXA TENSÃO - FORNECIMENTO E INSTALAÇÃO. AF_12/2025</v>
          </cell>
          <cell r="D5077" t="str">
            <v>M</v>
          </cell>
          <cell r="E5077">
            <v>31.26</v>
          </cell>
        </row>
        <row r="5078">
          <cell r="B5078">
            <v>101563</v>
          </cell>
          <cell r="C5078" t="str">
            <v>CABO DE COBRE FLEXÍVEL ISOLADO, 35 MM², 0,6/1,0 KV, PARA REDE AÉREA DE DISTRIBUIÇÃO DE ENERGIA ELÉTRICA DE BAIXA TENSÃO - FORNECIMENTO E INSTALAÇÃO. AF_12/2025</v>
          </cell>
          <cell r="D5078" t="str">
            <v>M</v>
          </cell>
          <cell r="E5078">
            <v>44.12</v>
          </cell>
        </row>
        <row r="5079">
          <cell r="B5079">
            <v>101564</v>
          </cell>
          <cell r="C5079" t="str">
            <v>CABO DE COBRE FLEXÍVEL ISOLADO, 50 MM², 0,6/1,0 KV, PARA REDE AÉREA DE DISTRIBUIÇÃO DE ENERGIA ELÉTRICA DE BAIXA TENSÃO - FORNECIMENTO E INSTALAÇÃO. AF_12/2025</v>
          </cell>
          <cell r="D5079" t="str">
            <v>M</v>
          </cell>
          <cell r="E5079">
            <v>65.19</v>
          </cell>
        </row>
        <row r="5080">
          <cell r="B5080">
            <v>101565</v>
          </cell>
          <cell r="C5080" t="str">
            <v>CABO DE COBRE FLEXÍVEL ISOLADO, 70 MM², 0,6/1,0 KV, PARA REDE AÉREA DE DISTRIBUIÇÃO DE ENERGIA ELÉTRICA DE BAIXA TENSÃO - FORNECIMENTO E INSTALAÇÃO. AF_12/2025</v>
          </cell>
          <cell r="D5080" t="str">
            <v>M</v>
          </cell>
          <cell r="E5080">
            <v>91.17</v>
          </cell>
        </row>
        <row r="5081">
          <cell r="B5081">
            <v>101567</v>
          </cell>
          <cell r="C5081" t="str">
            <v>CABO DE COBRE FLEXÍVEL ISOLADO, 95 MM², 0,6/1,0 KV, PARA REDE AÉREA DE DISTRIBUIÇÃO DE ENERGIA ELÉTRICA DE BAIXA TENSÃO - FORNECIMENTO E INSTALAÇÃO. AF_12/2025</v>
          </cell>
          <cell r="D5081" t="str">
            <v>M</v>
          </cell>
          <cell r="E5081">
            <v>118.33</v>
          </cell>
        </row>
        <row r="5082">
          <cell r="B5082">
            <v>106524</v>
          </cell>
          <cell r="C5082" t="str">
            <v>CABO MENSAGEIRO PARA REDES AÉREAS COMPACTAS. AF_12/2025</v>
          </cell>
          <cell r="D5082" t="str">
            <v>M</v>
          </cell>
          <cell r="E5082">
            <v>0</v>
          </cell>
        </row>
        <row r="5083">
          <cell r="B5083">
            <v>106525</v>
          </cell>
          <cell r="C5083" t="str">
            <v>CHAVE FUSÍVEL 15KV CPF XS 100A, PARA REDES AÉREAS DE DISTRIBUIÇÃO DE ENERGIA ELÉTRICA DE MÉDIA TENSÃO - FORNECIMENTO E INSTALAÇÃO. AF_12/2025</v>
          </cell>
          <cell r="D5083" t="str">
            <v>UN</v>
          </cell>
          <cell r="E5083">
            <v>0</v>
          </cell>
        </row>
        <row r="5084">
          <cell r="B5084">
            <v>101551</v>
          </cell>
          <cell r="C5084" t="str">
            <v>CONECTOR CUNHA, PARA REDES AÉREAS DE DISTRIBUIÇÃO DE ENERGIA ELÉTRICA DE BAIXA TENSÃO - FORNECIMENTO E INSTALAÇÃO. AF_12/2025</v>
          </cell>
          <cell r="D5084" t="str">
            <v>UN</v>
          </cell>
          <cell r="E5084">
            <v>0</v>
          </cell>
        </row>
        <row r="5085">
          <cell r="B5085">
            <v>101552</v>
          </cell>
          <cell r="C5085" t="str">
            <v>CONECTOR H, PARA REDES AÉREAS DE DISTRIBUIÇÃO DE ENERGIA ELÉTRICA DE BAIXA TENSÃO - FORNECIMENTO E INSTALAÇÃO. AF_12/2025</v>
          </cell>
          <cell r="D5085" t="str">
            <v>UN</v>
          </cell>
          <cell r="E5085">
            <v>0</v>
          </cell>
        </row>
        <row r="5086">
          <cell r="B5086">
            <v>101550</v>
          </cell>
          <cell r="C5086" t="str">
            <v>CONECTOR PERFURANTE, PARA REDES AÉREAS DE DISTRIBUIÇÃO DE ENERGIA ELÉTRICA DE BAIXA TENSÃO - FORNECIMENTO E INSTALAÇÃO. AF_12/2025</v>
          </cell>
          <cell r="D5086" t="str">
            <v>UN</v>
          </cell>
          <cell r="E5086">
            <v>0</v>
          </cell>
        </row>
        <row r="5087">
          <cell r="B5087">
            <v>101501</v>
          </cell>
          <cell r="C5087" t="str">
            <v>ENTRADA DE ENERGIA ELÉTRICA, AÉREA, BIFÁSICA, COM CAIXA DE EMBUTIR, CABO DE 10 MM2 E DISJUNTOR DIN 50A (NÃO INCLUSO O POSTE DE CONCRETO). AF_12/2025</v>
          </cell>
          <cell r="D5087" t="str">
            <v>UN</v>
          </cell>
          <cell r="E5087">
            <v>2302.0100000000002</v>
          </cell>
        </row>
        <row r="5088">
          <cell r="B5088">
            <v>101502</v>
          </cell>
          <cell r="C5088" t="str">
            <v>ENTRADA DE ENERGIA ELÉTRICA, AÉREA, BIFÁSICA, COM CAIXA DE EMBUTIR, CABO DE 16 MM2 E DISJUNTOR DIN 50A (NÃO INCLUSO O POSTE DE CONCRETO). AF_12/2025</v>
          </cell>
          <cell r="D5088" t="str">
            <v>UN</v>
          </cell>
          <cell r="E5088">
            <v>2497.65</v>
          </cell>
        </row>
        <row r="5089">
          <cell r="B5089">
            <v>101503</v>
          </cell>
          <cell r="C5089" t="str">
            <v>ENTRADA DE ENERGIA ELÉTRICA, AÉREA, BIFÁSICA, COM CAIXA DE EMBUTIR, CABO DE 25 MM2 E DISJUNTOR DIN 50A (NÃO INCLUSO O POSTE DE CONCRETO). AF_12/2025</v>
          </cell>
          <cell r="D5089" t="str">
            <v>UN</v>
          </cell>
          <cell r="E5089">
            <v>2538.11</v>
          </cell>
        </row>
        <row r="5090">
          <cell r="B5090">
            <v>101504</v>
          </cell>
          <cell r="C5090" t="str">
            <v>ENTRADA DE ENERGIA ELÉTRICA, AÉREA, BIFÁSICA, COM CAIXA DE EMBUTIR, CABO DE 35 MM2 E DISJUNTOR DIN 50A (NÃO INCLUSO O POSTE DE CONCRETO). AF_12/2025</v>
          </cell>
          <cell r="D5090" t="str">
            <v>UN</v>
          </cell>
          <cell r="E5090">
            <v>2801.07</v>
          </cell>
        </row>
        <row r="5091">
          <cell r="B5091">
            <v>101497</v>
          </cell>
          <cell r="C5091" t="str">
            <v>ENTRADA DE ENERGIA ELÉTRICA, AÉREA, BIFÁSICA, COM CAIXA DE SOBREPOR, CABO DE 10 MM2 E DISJUNTOR DIN 50A (NÃO INCLUSO O POSTE DE CONCRETO). AF_12/2025</v>
          </cell>
          <cell r="D5091" t="str">
            <v>UN</v>
          </cell>
          <cell r="E5091">
            <v>2315.15</v>
          </cell>
        </row>
        <row r="5092">
          <cell r="B5092">
            <v>101498</v>
          </cell>
          <cell r="C5092" t="str">
            <v>ENTRADA DE ENERGIA ELÉTRICA, AÉREA, BIFÁSICA, COM CAIXA DE SOBREPOR, CABO DE 16 MM2 E DISJUNTOR DIN 50A (NÃO INCLUSO O POSTE DE CONCRETO). AF_12/2025</v>
          </cell>
          <cell r="D5092" t="str">
            <v>UN</v>
          </cell>
          <cell r="E5092">
            <v>2510.79</v>
          </cell>
        </row>
        <row r="5093">
          <cell r="B5093">
            <v>101499</v>
          </cell>
          <cell r="C5093" t="str">
            <v>ENTRADA DE ENERGIA ELÉTRICA, AÉREA, BIFÁSICA, COM CAIXA DE SOBREPOR, CABO DE 25 MM2 E DISJUNTOR DIN 50A (NÃO INCLUSO O POSTE DE CONCRETO). AF_12/2025</v>
          </cell>
          <cell r="D5093" t="str">
            <v>UN</v>
          </cell>
          <cell r="E5093">
            <v>2551.25</v>
          </cell>
        </row>
        <row r="5094">
          <cell r="B5094">
            <v>101500</v>
          </cell>
          <cell r="C5094" t="str">
            <v>ENTRADA DE ENERGIA ELÉTRICA, AÉREA, BIFÁSICA, COM CAIXA DE SOBREPOR, CABO DE 35 MM2 E DISJUNTOR DIN 50A (NÃO INCLUSO O POSTE DE CONCRETO). AF_12/2025</v>
          </cell>
          <cell r="D5094" t="str">
            <v>UN</v>
          </cell>
          <cell r="E5094">
            <v>2814.21</v>
          </cell>
        </row>
        <row r="5095">
          <cell r="B5095">
            <v>101493</v>
          </cell>
          <cell r="C5095" t="str">
            <v>ENTRADA DE ENERGIA ELÉTRICA, AÉREA, MONOFÁSICA, COM CAIXA DE EMBUTIR, CABO DE 10 MM2 E DISJUNTOR DIN 50A (NÃO INCLUSO O POSTE DE CONCRETO). AF_12/2025</v>
          </cell>
          <cell r="D5095" t="str">
            <v>UN</v>
          </cell>
          <cell r="E5095">
            <v>1895.93</v>
          </cell>
        </row>
        <row r="5096">
          <cell r="B5096">
            <v>101494</v>
          </cell>
          <cell r="C5096" t="str">
            <v>ENTRADA DE ENERGIA ELÉTRICA, AÉREA, MONOFÁSICA, COM CAIXA DE EMBUTIR, CABO DE 16 MM2 E DISJUNTOR DIN 50A (NÃO INCLUSO O POSTE DE CONCRETO). AF_12/2025</v>
          </cell>
          <cell r="D5096" t="str">
            <v>UN</v>
          </cell>
          <cell r="E5096">
            <v>2025.18</v>
          </cell>
        </row>
        <row r="5097">
          <cell r="B5097">
            <v>101495</v>
          </cell>
          <cell r="C5097" t="str">
            <v>ENTRADA DE ENERGIA ELÉTRICA, AÉREA, MONOFÁSICA, COM CAIXA DE EMBUTIR, CABO DE 25 MM2 E DISJUNTOR DIN 50A (NÃO INCLUSO O POSTE DE CONCRETO). AF_12/2025</v>
          </cell>
          <cell r="D5097" t="str">
            <v>UN</v>
          </cell>
          <cell r="E5097">
            <v>2051.91</v>
          </cell>
        </row>
        <row r="5098">
          <cell r="B5098">
            <v>101496</v>
          </cell>
          <cell r="C5098" t="str">
            <v>ENTRADA DE ENERGIA ELÉTRICA, AÉREA, MONOFÁSICA, COM CAIXA DE EMBUTIR, CABO DE 35 MM2 E DISJUNTOR DIN 50A (NÃO INCLUSO O POSTE DE CONCRETO). AF_12/2025</v>
          </cell>
          <cell r="D5098" t="str">
            <v>UN</v>
          </cell>
          <cell r="E5098">
            <v>2240.1799999999998</v>
          </cell>
        </row>
        <row r="5099">
          <cell r="B5099">
            <v>101489</v>
          </cell>
          <cell r="C5099" t="str">
            <v>ENTRADA DE ENERGIA ELÉTRICA, AÉREA, MONOFÁSICA, COM CAIXA DE SOBREPOR, CABO DE 10 MM2 E DISJUNTOR DIN 50A (NÃO INCLUSO O POSTE DE CONCRETO). AF_12/2025</v>
          </cell>
          <cell r="D5099" t="str">
            <v>UN</v>
          </cell>
          <cell r="E5099">
            <v>1918.88</v>
          </cell>
        </row>
        <row r="5100">
          <cell r="B5100">
            <v>101490</v>
          </cell>
          <cell r="C5100" t="str">
            <v>ENTRADA DE ENERGIA ELÉTRICA, AÉREA, MONOFÁSICA, COM CAIXA DE SOBREPOR, CABO DE 16 MM2 E DISJUNTOR DIN 50A (NÃO INCLUSO O POSTE DE CONCRETO). AF_12/2025</v>
          </cell>
          <cell r="D5100" t="str">
            <v>UN</v>
          </cell>
          <cell r="E5100">
            <v>2048.13</v>
          </cell>
        </row>
        <row r="5101">
          <cell r="B5101">
            <v>101491</v>
          </cell>
          <cell r="C5101" t="str">
            <v>ENTRADA DE ENERGIA ELÉTRICA, AÉREA, MONOFÁSICA, COM CAIXA DE SOBREPOR, CABO DE 25 MM2 E DISJUNTOR DIN 50A (NÃO INCLUSO O POSTE DE CONCRETO). AF_12/2025</v>
          </cell>
          <cell r="D5101" t="str">
            <v>UN</v>
          </cell>
          <cell r="E5101">
            <v>2074.86</v>
          </cell>
        </row>
        <row r="5102">
          <cell r="B5102">
            <v>101492</v>
          </cell>
          <cell r="C5102" t="str">
            <v>ENTRADA DE ENERGIA ELÉTRICA, AÉREA, MONOFÁSICA, COM CAIXA DE SOBREPOR, CABO DE 35 MM2 E DISJUNTOR DIN 50A (NÃO INCLUSO O POSTE DE CONCRETO). AF_12/2025</v>
          </cell>
          <cell r="D5102" t="str">
            <v>UN</v>
          </cell>
          <cell r="E5102">
            <v>2263.13</v>
          </cell>
        </row>
        <row r="5103">
          <cell r="B5103">
            <v>101509</v>
          </cell>
          <cell r="C5103" t="str">
            <v>ENTRADA DE ENERGIA ELÉTRICA, AÉREA, TRIFÁSICA, COM CAIXA DE EMBUTIR, CABO DE 10 MM2 E DISJUNTOR DIN 50A (NÃO INCLUSO O POSTE DE CONCRETO). AF_12/2025</v>
          </cell>
          <cell r="D5103" t="str">
            <v>UN</v>
          </cell>
          <cell r="E5103">
            <v>2306.1999999999998</v>
          </cell>
        </row>
        <row r="5104">
          <cell r="B5104">
            <v>101510</v>
          </cell>
          <cell r="C5104" t="str">
            <v>ENTRADA DE ENERGIA ELÉTRICA, AÉREA, TRIFÁSICA, COM CAIXA DE EMBUTIR, CABO DE 16 MM2 E DISJUNTOR DIN 50A (NÃO INCLUSO O POSTE DE CONCRETO). AF_12/2025</v>
          </cell>
          <cell r="D5104" t="str">
            <v>UN</v>
          </cell>
          <cell r="E5104">
            <v>2567.0500000000002</v>
          </cell>
        </row>
        <row r="5105">
          <cell r="B5105">
            <v>101511</v>
          </cell>
          <cell r="C5105" t="str">
            <v>ENTRADA DE ENERGIA ELÉTRICA, AÉREA, TRIFÁSICA, COM CAIXA DE EMBUTIR, CABO DE 25 MM2 E DISJUNTOR DIN 50A (NÃO INCLUSO O POSTE DE CONCRETO). AF_12/2025</v>
          </cell>
          <cell r="D5105" t="str">
            <v>UN</v>
          </cell>
          <cell r="E5105">
            <v>2621</v>
          </cell>
        </row>
        <row r="5106">
          <cell r="B5106">
            <v>101512</v>
          </cell>
          <cell r="C5106" t="str">
            <v>ENTRADA DE ENERGIA ELÉTRICA, AÉREA, TRIFÁSICA, COM CAIXA DE EMBUTIR, CABO DE 35 MM2 E DISJUNTOR DIN 50A (NÃO INCLUSO O POSTE DE CONCRETO). AF_12/2025</v>
          </cell>
          <cell r="D5106" t="str">
            <v>UN</v>
          </cell>
          <cell r="E5106">
            <v>2957.33</v>
          </cell>
        </row>
        <row r="5107">
          <cell r="B5107">
            <v>101505</v>
          </cell>
          <cell r="C5107" t="str">
            <v>ENTRADA DE ENERGIA ELÉTRICA, AÉREA, TRIFÁSICA, COM CAIXA DE SOBREPOR, CABO DE 10 MM2 E DISJUNTOR DIN 50A (NÃO INCLUSO O POSTE DE CONCRETO). AF_12/2025</v>
          </cell>
          <cell r="D5107" t="str">
            <v>UN</v>
          </cell>
          <cell r="E5107">
            <v>2460.63</v>
          </cell>
        </row>
        <row r="5108">
          <cell r="B5108">
            <v>101506</v>
          </cell>
          <cell r="C5108" t="str">
            <v>ENTRADA DE ENERGIA ELÉTRICA, AÉREA, TRIFÁSICA, COM CAIXA DE SOBREPOR, CABO DE 16 MM2 E DISJUNTOR DIN 50A (NÃO INCLUSO O POSTE DE CONCRETO). AF_12/2025</v>
          </cell>
          <cell r="D5108" t="str">
            <v>UN</v>
          </cell>
          <cell r="E5108">
            <v>2721.48</v>
          </cell>
        </row>
        <row r="5109">
          <cell r="B5109">
            <v>101507</v>
          </cell>
          <cell r="C5109" t="str">
            <v>ENTRADA DE ENERGIA ELÉTRICA, AÉREA, TRIFÁSICA, COM CAIXA DE SOBREPOR, CABO DE 25 MM2 E DISJUNTOR DIN 50A (NÃO INCLUSO O POSTE DE CONCRETO). AF_12/2025</v>
          </cell>
          <cell r="D5109" t="str">
            <v>UN</v>
          </cell>
          <cell r="E5109">
            <v>2775.43</v>
          </cell>
        </row>
        <row r="5110">
          <cell r="B5110">
            <v>101508</v>
          </cell>
          <cell r="C5110" t="str">
            <v>ENTRADA DE ENERGIA ELÉTRICA, AÉREA, TRIFÁSICA, COM CAIXA DE SOBREPOR, CABO DE 35 MM2 E DISJUNTOR DIN 50A (NÃO INCLUSO O POSTE DE CONCRETO). AF_12/2025</v>
          </cell>
          <cell r="D5110" t="str">
            <v>UN</v>
          </cell>
          <cell r="E5110">
            <v>3111.76</v>
          </cell>
        </row>
        <row r="5111">
          <cell r="B5111">
            <v>101525</v>
          </cell>
          <cell r="C5111" t="str">
            <v>ENTRADA DE ENERGIA ELÉTRICA, SUBTERRÂNEA, BIFÁSICA, COM CAIXA DE EMBUTIR, CABO DE 10 MM2 E DISJUNTOR DIN 50A (NÃO INCLUSA MURETA DE ALVENARIA). AF_12/2025</v>
          </cell>
          <cell r="D5111" t="str">
            <v>UN</v>
          </cell>
          <cell r="E5111">
            <v>1414.52</v>
          </cell>
        </row>
        <row r="5112">
          <cell r="B5112">
            <v>101526</v>
          </cell>
          <cell r="C5112" t="str">
            <v>ENTRADA DE ENERGIA ELÉTRICA, SUBTERRÂNEA, BIFÁSICA, COM CAIXA DE EMBUTIR, CABO DE 16 MM2 E DISJUNTOR DIN 50A (NÃO INCLUSA MURETA DE ALVENARIA). AF_12/2025</v>
          </cell>
          <cell r="D5112" t="str">
            <v>UN</v>
          </cell>
          <cell r="E5112">
            <v>1647.17</v>
          </cell>
        </row>
        <row r="5113">
          <cell r="B5113">
            <v>101527</v>
          </cell>
          <cell r="C5113" t="str">
            <v>ENTRADA DE ENERGIA ELÉTRICA, SUBTERRÂNEA, BIFÁSICA, COM CAIXA DE EMBUTIR, CABO DE 25 MM2 E DISJUNTOR DIN 50A (NÃO INCLUSA MURETA DE ALVENARIA). AF_12/2025</v>
          </cell>
          <cell r="D5113" t="str">
            <v>UN</v>
          </cell>
          <cell r="E5113">
            <v>1695.28</v>
          </cell>
        </row>
        <row r="5114">
          <cell r="B5114">
            <v>101528</v>
          </cell>
          <cell r="C5114" t="str">
            <v>ENTRADA DE ENERGIA ELÉTRICA, SUBTERRÂNEA, BIFÁSICA, COM CAIXA DE EMBUTIR, CABO DE 35 MM2 E DISJUNTOR DIN 50A (NÃO INCLUSA MURETA DE ALVENARIA). AF_12/2025</v>
          </cell>
          <cell r="D5114" t="str">
            <v>UN</v>
          </cell>
          <cell r="E5114">
            <v>1957.04</v>
          </cell>
        </row>
        <row r="5115">
          <cell r="B5115">
            <v>101521</v>
          </cell>
          <cell r="C5115" t="str">
            <v>ENTRADA DE ENERGIA ELÉTRICA, SUBTERRÂNEA, BIFÁSICA, COM CAIXA DE SOBREPOR, CABO DE 10 MM2 E DISJUNTOR DIN 50A (NÃO INCLUSA MURETA DE ALVENARIA). AF_12/2025</v>
          </cell>
          <cell r="D5115" t="str">
            <v>UN</v>
          </cell>
          <cell r="E5115">
            <v>1427.67</v>
          </cell>
        </row>
        <row r="5116">
          <cell r="B5116">
            <v>101522</v>
          </cell>
          <cell r="C5116" t="str">
            <v>ENTRADA DE ENERGIA ELÉTRICA, SUBTERRÂNEA, BIFÁSICA, COM CAIXA DE SOBREPOR, CABO DE 16 MM2 E DISJUNTOR DIN 50A (NÃO INCLUSA MURETA DE ALVENARIA). AF_12/2025</v>
          </cell>
          <cell r="D5116" t="str">
            <v>UN</v>
          </cell>
          <cell r="E5116">
            <v>1660.32</v>
          </cell>
        </row>
        <row r="5117">
          <cell r="B5117">
            <v>101523</v>
          </cell>
          <cell r="C5117" t="str">
            <v>ENTRADA DE ENERGIA ELÉTRICA, SUBTERRÂNEA, BIFÁSICA, COM CAIXA DE SOBREPOR, CABO DE 25 MM2 E DISJUNTOR DIN 50A (NÃO INCLUSA MURETA DE ALVENARIA). AF_12/2025</v>
          </cell>
          <cell r="D5117" t="str">
            <v>UN</v>
          </cell>
          <cell r="E5117">
            <v>1708.43</v>
          </cell>
        </row>
        <row r="5118">
          <cell r="B5118">
            <v>101524</v>
          </cell>
          <cell r="C5118" t="str">
            <v>ENTRADA DE ENERGIA ELÉTRICA, SUBTERRÂNEA, BIFÁSICA, COM CAIXA DE SOBREPOR, CABO DE 35 MM2 E DISJUNTOR DIN 50A (NÃO INCLUSA MURETA DE ALVENARIA). AF_12/2025</v>
          </cell>
          <cell r="D5118" t="str">
            <v>UN</v>
          </cell>
          <cell r="E5118">
            <v>1970.19</v>
          </cell>
        </row>
        <row r="5119">
          <cell r="B5119">
            <v>101517</v>
          </cell>
          <cell r="C5119" t="str">
            <v>ENTRADA DE ENERGIA ELÉTRICA, SUBTERRÂNEA, MONOFÁSICA, COM CAIXA DE EMBUTIR, CABO DE 10 MM2 E DISJUNTOR DIN 50A (NÃO INCLUSA MURETA DE ALVENARIA). AF_12/2025</v>
          </cell>
          <cell r="D5119" t="str">
            <v>UN</v>
          </cell>
          <cell r="E5119">
            <v>988.69</v>
          </cell>
        </row>
        <row r="5120">
          <cell r="B5120">
            <v>101518</v>
          </cell>
          <cell r="C5120" t="str">
            <v>ENTRADA DE ENERGIA ELÉTRICA, SUBTERRÂNEA, MONOFÁSICA, COM CAIXA DE EMBUTIR, CABO DE 16 MM2 E DISJUNTOR DIN 50A (NÃO INCLUSA MURETA DE ALVENARIA). AF_12/2025</v>
          </cell>
          <cell r="D5120" t="str">
            <v>UN</v>
          </cell>
          <cell r="E5120">
            <v>1143.79</v>
          </cell>
        </row>
        <row r="5121">
          <cell r="B5121">
            <v>101519</v>
          </cell>
          <cell r="C5121" t="str">
            <v>ENTRADA DE ENERGIA ELÉTRICA, SUBTERRÂNEA, MONOFÁSICA, COM CAIXA DE EMBUTIR, CABO DE 25 MM2 E DISJUNTOR DIN 50A (NÃO INCLUSA MURETA DE ALVENARIA). AF_12/2025</v>
          </cell>
          <cell r="D5121" t="str">
            <v>UN</v>
          </cell>
          <cell r="E5121">
            <v>1175.8699999999999</v>
          </cell>
        </row>
        <row r="5122">
          <cell r="B5122">
            <v>101520</v>
          </cell>
          <cell r="C5122" t="str">
            <v>ENTRADA DE ENERGIA ELÉTRICA, SUBTERRÂNEA, MONOFÁSICA, COM CAIXA DE EMBUTIR, CABO DE 35 MM2 E DISJUNTOR DIN 50A (NÃO INCLUSA MURETA DE ALVENARIA). AF_12/2025</v>
          </cell>
          <cell r="D5122" t="str">
            <v>UN</v>
          </cell>
          <cell r="E5122">
            <v>1350.37</v>
          </cell>
        </row>
        <row r="5123">
          <cell r="B5123">
            <v>101513</v>
          </cell>
          <cell r="C5123" t="str">
            <v>ENTRADA DE ENERGIA ELÉTRICA, SUBTERRÂNEA, MONOFÁSICA, COM CAIXA DE SOBREPOR, CABO DE 10 MM2 E DISJUNTOR DIN 50A (NÃO INCLUSA MURETA DE ALVENARIA). AF_12/2025</v>
          </cell>
          <cell r="D5123" t="str">
            <v>UN</v>
          </cell>
          <cell r="E5123">
            <v>1011.65</v>
          </cell>
        </row>
        <row r="5124">
          <cell r="B5124">
            <v>101514</v>
          </cell>
          <cell r="C5124" t="str">
            <v>ENTRADA DE ENERGIA ELÉTRICA, SUBTERRÂNEA, MONOFÁSICA, COM CAIXA DE SOBREPOR, CABO DE 16 MM2 E DISJUNTOR DIN 50A (NÃO INCLUSA MURETA DE ALVENARIA). AF_12/2025</v>
          </cell>
          <cell r="D5124" t="str">
            <v>UN</v>
          </cell>
          <cell r="E5124">
            <v>1166.75</v>
          </cell>
        </row>
        <row r="5125">
          <cell r="B5125">
            <v>101515</v>
          </cell>
          <cell r="C5125" t="str">
            <v>ENTRADA DE ENERGIA ELÉTRICA, SUBTERRÂNEA, MONOFÁSICA, COM CAIXA DE SOBREPOR, CABO DE 25 MM2 E DISJUNTOR DIN 50A (NÃO INCLUSA MURETA DE ALVENARIA). AF_12/2025</v>
          </cell>
          <cell r="D5125" t="str">
            <v>UN</v>
          </cell>
          <cell r="E5125">
            <v>1198.83</v>
          </cell>
        </row>
        <row r="5126">
          <cell r="B5126">
            <v>101516</v>
          </cell>
          <cell r="C5126" t="str">
            <v>ENTRADA DE ENERGIA ELÉTRICA, SUBTERRÂNEA, MONOFÁSICA, COM CAIXA DE SOBREPOR, CABO DE 35 MM2 E DISJUNTOR DIN 50A (NÃO INCLUSA MURETA DE ALVENARIA). AF_12/2025</v>
          </cell>
          <cell r="D5126" t="str">
            <v>UN</v>
          </cell>
          <cell r="E5126">
            <v>1373.33</v>
          </cell>
        </row>
        <row r="5127">
          <cell r="B5127">
            <v>101533</v>
          </cell>
          <cell r="C5127" t="str">
            <v>ENTRADA DE ENERGIA ELÉTRICA, SUBTERRÂNEA, TRIFÁSICA, COM CAIXA DE EMBUTIR, CABO DE 10 MM2 E DISJUNTOR DIN 50A (NÃO INCLUSA MURETA DE ALVENARIA). AF_12/2025</v>
          </cell>
          <cell r="D5127" t="str">
            <v>UN</v>
          </cell>
          <cell r="E5127">
            <v>1440.53</v>
          </cell>
        </row>
        <row r="5128">
          <cell r="B5128">
            <v>101534</v>
          </cell>
          <cell r="C5128" t="str">
            <v>ENTRADA DE ENERGIA ELÉTRICA, SUBTERRÂNEA, TRIFÁSICA, COM CAIXA DE EMBUTIR, CABO DE 16 MM2 E DISJUNTOR DIN 50A (NÃO INCLUSA MURETA DE ALVENARIA). AF_12/2025</v>
          </cell>
          <cell r="D5128" t="str">
            <v>UN</v>
          </cell>
          <cell r="E5128">
            <v>1750.73</v>
          </cell>
        </row>
        <row r="5129">
          <cell r="B5129">
            <v>101535</v>
          </cell>
          <cell r="C5129" t="str">
            <v>ENTRADA DE ENERGIA ELÉTRICA, SUBTERRÂNEA, TRIFÁSICA, COM CAIXA DE EMBUTIR, CABO DE 25 MM2 E DISJUNTOR DIN 50A (NÃO INCLUSA MURETA DE ALVENARIA). AF_12/2025</v>
          </cell>
          <cell r="D5129" t="str">
            <v>UN</v>
          </cell>
          <cell r="E5129">
            <v>1814.88</v>
          </cell>
        </row>
        <row r="5130">
          <cell r="B5130">
            <v>101536</v>
          </cell>
          <cell r="C5130" t="str">
            <v>ENTRADA DE ENERGIA ELÉTRICA, SUBTERRÂNEA, TRIFÁSICA, COM CAIXA DE EMBUTIR, CABO DE 35 MM2 E DISJUNTOR DIN 50A (NÃO INCLUSA MURETA DE ALVENARIA). AF_12/2025</v>
          </cell>
          <cell r="D5130" t="str">
            <v>UN</v>
          </cell>
          <cell r="E5130">
            <v>2163.89</v>
          </cell>
        </row>
        <row r="5131">
          <cell r="B5131">
            <v>101529</v>
          </cell>
          <cell r="C5131" t="str">
            <v>ENTRADA DE ENERGIA ELÉTRICA, SUBTERRÂNEA, TRIFÁSICA, COM CAIXA DE SOBREPOR, CABO DE 10 MM2 E DISJUNTOR DIN 50A (NÃO INCLUSA MURETA DE ALVENARIA). AF_12/2025</v>
          </cell>
          <cell r="D5131" t="str">
            <v>UN</v>
          </cell>
          <cell r="E5131">
            <v>1594.97</v>
          </cell>
        </row>
        <row r="5132">
          <cell r="B5132">
            <v>101530</v>
          </cell>
          <cell r="C5132" t="str">
            <v>ENTRADA DE ENERGIA ELÉTRICA, SUBTERRÂNEA, TRIFÁSICA, COM CAIXA DE SOBREPOR, CABO DE 16 MM2 E DISJUNTOR DIN 50A (NÃO INCLUSA MURETA DE ALVENARIA). AF_12/2025</v>
          </cell>
          <cell r="D5132" t="str">
            <v>UN</v>
          </cell>
          <cell r="E5132">
            <v>1905.17</v>
          </cell>
        </row>
        <row r="5133">
          <cell r="B5133">
            <v>101531</v>
          </cell>
          <cell r="C5133" t="str">
            <v>ENTRADA DE ENERGIA ELÉTRICA, SUBTERRÂNEA, TRIFÁSICA, COM CAIXA DE SOBREPOR, CABO DE 25 MM2 E DISJUNTOR DIN 50A (NÃO INCLUSA MURETA DE ALVENARIA). AF_12/2025</v>
          </cell>
          <cell r="D5133" t="str">
            <v>UN</v>
          </cell>
          <cell r="E5133">
            <v>1969.32</v>
          </cell>
        </row>
        <row r="5134">
          <cell r="B5134">
            <v>101532</v>
          </cell>
          <cell r="C5134" t="str">
            <v>ENTRADA DE ENERGIA ELÉTRICA, SUBTERRÂNEA, TRIFÁSICA, COM CAIXA DE SOBREPOR, CABO DE 35 MM2 E DISJUNTOR DIN 50A (NÃO INCLUSA MURETA DE ALVENARIA). AF_12/2025</v>
          </cell>
          <cell r="D5134" t="str">
            <v>UN</v>
          </cell>
          <cell r="E5134">
            <v>2318.33</v>
          </cell>
        </row>
        <row r="5135">
          <cell r="B5135">
            <v>106510</v>
          </cell>
          <cell r="C5135" t="str">
            <v>ESTRUTURA B1 DE ACONCORAGEM EM POSTE CIRCULAR. AF_12/2025</v>
          </cell>
          <cell r="D5135" t="str">
            <v>UN</v>
          </cell>
          <cell r="E5135">
            <v>0</v>
          </cell>
        </row>
        <row r="5136">
          <cell r="B5136">
            <v>106514</v>
          </cell>
          <cell r="C5136" t="str">
            <v>ESTRUTURA B1 DE ACONCORAGEM EM POSTE DUPLO T. AF_12/2025</v>
          </cell>
          <cell r="D5136" t="str">
            <v>UN</v>
          </cell>
          <cell r="E5136">
            <v>0</v>
          </cell>
        </row>
        <row r="5137">
          <cell r="B5137">
            <v>106511</v>
          </cell>
          <cell r="C5137" t="str">
            <v>ESTRUTURA B2 DE ACONCORAGEM EM POSTE CIRCULAR. AF_12/2025</v>
          </cell>
          <cell r="D5137" t="str">
            <v>UN</v>
          </cell>
          <cell r="E5137">
            <v>0</v>
          </cell>
        </row>
        <row r="5138">
          <cell r="B5138">
            <v>106515</v>
          </cell>
          <cell r="C5138" t="str">
            <v>ESTRUTURA B2 DE ACONCORAGEM EM POSTE DUPLO T. AF_12/2025</v>
          </cell>
          <cell r="D5138" t="str">
            <v>UN</v>
          </cell>
          <cell r="E5138">
            <v>0</v>
          </cell>
        </row>
        <row r="5139">
          <cell r="B5139">
            <v>106512</v>
          </cell>
          <cell r="C5139" t="str">
            <v>ESTRUTURA B3 DE ACONCORAGEM EM POSTE CIRCULAR. AF_12/2025</v>
          </cell>
          <cell r="D5139" t="str">
            <v>UN</v>
          </cell>
          <cell r="E5139">
            <v>0</v>
          </cell>
        </row>
        <row r="5140">
          <cell r="B5140">
            <v>106516</v>
          </cell>
          <cell r="C5140" t="str">
            <v>ESTRUTURA B3 DE ACONCORAGEM EM POSTE DUPLO T. AF_12/2025</v>
          </cell>
          <cell r="D5140" t="str">
            <v>UN</v>
          </cell>
          <cell r="E5140">
            <v>0</v>
          </cell>
        </row>
        <row r="5141">
          <cell r="B5141">
            <v>106513</v>
          </cell>
          <cell r="C5141" t="str">
            <v>ESTRUTURA B4 DE ACONCORAGEM EM POSTE CIRCULAR. AF_12/2025</v>
          </cell>
          <cell r="D5141" t="str">
            <v>UN</v>
          </cell>
          <cell r="E5141">
            <v>0</v>
          </cell>
        </row>
        <row r="5142">
          <cell r="B5142">
            <v>106517</v>
          </cell>
          <cell r="C5142" t="str">
            <v>ESTRUTURA B4 DE ACONCORAGEM EM POSTE DUPLO T. AF_12/2025</v>
          </cell>
          <cell r="D5142" t="str">
            <v>UN</v>
          </cell>
          <cell r="E5142">
            <v>0</v>
          </cell>
        </row>
        <row r="5143">
          <cell r="B5143">
            <v>106518</v>
          </cell>
          <cell r="C5143" t="str">
            <v>ESTRUTURA CE1 REDE DE DISTRIBUIÇÃO COMPACTA EM POSTE CIRCULAR. AF_12/2025</v>
          </cell>
          <cell r="D5143" t="str">
            <v>UN</v>
          </cell>
          <cell r="E5143">
            <v>0</v>
          </cell>
        </row>
        <row r="5144">
          <cell r="B5144">
            <v>106519</v>
          </cell>
          <cell r="C5144" t="str">
            <v>ESTRUTURA CE1 REDE DE DISTRIBUIÇÃO COMPACTA EM POSTE DUPLO T. AF_12/2025</v>
          </cell>
          <cell r="D5144" t="str">
            <v>UN</v>
          </cell>
          <cell r="E5144">
            <v>0</v>
          </cell>
        </row>
        <row r="5145">
          <cell r="B5145">
            <v>106520</v>
          </cell>
          <cell r="C5145" t="str">
            <v>ESTRUTURA CE1A REDE DE DISTRIBUIÇÃO COMPACTA EM POSTE CIRCULAR. AF_12/2025</v>
          </cell>
          <cell r="D5145" t="str">
            <v>UN</v>
          </cell>
          <cell r="E5145">
            <v>0</v>
          </cell>
        </row>
        <row r="5146">
          <cell r="B5146">
            <v>106521</v>
          </cell>
          <cell r="C5146" t="str">
            <v>ESTRUTURA CE1A REDE DE DISTRIBUIÇÃO COMPACTA EM POSTE DUPLO T. AF_12/2025</v>
          </cell>
          <cell r="D5146" t="str">
            <v>UN</v>
          </cell>
          <cell r="E5146">
            <v>0</v>
          </cell>
        </row>
        <row r="5147">
          <cell r="B5147">
            <v>106522</v>
          </cell>
          <cell r="C5147" t="str">
            <v>ESTRUTURA CE2 REDE DE DISTRIBUIÇÃO COMPACTA EM POSTE CIRCULAR. AF_12/2025</v>
          </cell>
          <cell r="D5147" t="str">
            <v>UN</v>
          </cell>
          <cell r="E5147">
            <v>0</v>
          </cell>
        </row>
        <row r="5148">
          <cell r="B5148">
            <v>106523</v>
          </cell>
          <cell r="C5148" t="str">
            <v>ESTRUTURA CE2 REDE DE DISTRIBUIÇÃO COMPACTA EM POSTE DUPLO T. AF_12/2025</v>
          </cell>
          <cell r="D5148" t="str">
            <v>UN</v>
          </cell>
          <cell r="E5148">
            <v>0</v>
          </cell>
        </row>
        <row r="5149">
          <cell r="B5149">
            <v>101549</v>
          </cell>
          <cell r="C5149" t="str">
            <v>GRAMPO PARALELO METÁLICO, PARA REDES AÉREAS DE DISTRIBUIÇÃO DE ENERGIA ELÉTRICA DE BAIXA TENSÃO - FORNECIMENTO E INSTALAÇÃO. AF_12/2025</v>
          </cell>
          <cell r="D5149" t="str">
            <v>UN</v>
          </cell>
          <cell r="E5149">
            <v>21.08</v>
          </cell>
        </row>
        <row r="5150">
          <cell r="B5150">
            <v>101547</v>
          </cell>
          <cell r="C5150" t="str">
            <v>ISOLADOR, TIPO DISCO, PARA TENSÃO 15 KV - FORNECIMENTO E INSTALAÇÃO. AF_12/2025</v>
          </cell>
          <cell r="D5150" t="str">
            <v>UN</v>
          </cell>
          <cell r="E5150">
            <v>99</v>
          </cell>
        </row>
        <row r="5151">
          <cell r="B5151">
            <v>101546</v>
          </cell>
          <cell r="C5151" t="str">
            <v>ISOLADOR, TIPO PINO, PARA TENSÃO 15 KV - FORNECIMENTO E INSTALAÇÃO. AF_12/2025</v>
          </cell>
          <cell r="D5151" t="str">
            <v>UN</v>
          </cell>
          <cell r="E5151">
            <v>32.130000000000003</v>
          </cell>
        </row>
        <row r="5152">
          <cell r="B5152">
            <v>101548</v>
          </cell>
          <cell r="C5152" t="str">
            <v>ISOLADOR, TIPO ROLDANA, PARA BAIXA TENSÃO - FORNECIMENTO E INSTALAÇÃO. AF_12/2025</v>
          </cell>
          <cell r="D5152" t="str">
            <v>UN</v>
          </cell>
          <cell r="E5152">
            <v>8.5399999999999991</v>
          </cell>
        </row>
        <row r="5153">
          <cell r="B5153">
            <v>106528</v>
          </cell>
          <cell r="C5153" t="str">
            <v>TERMINAL MUFLA 15/25KV. AF_12/2025</v>
          </cell>
          <cell r="D5153" t="str">
            <v>UN</v>
          </cell>
          <cell r="E5153">
            <v>0</v>
          </cell>
        </row>
        <row r="5154">
          <cell r="B5154">
            <v>94764</v>
          </cell>
          <cell r="C5154" t="str">
            <v>ADAPTADOR COM FLANGE E ANEL DE VEDAÇÃO, CPVC, ROSCÁVEL, DN 15 MM, INSTALADO EM RESERVAÇÃO PREDIAL DE ÁGUA - FORNECIMENTO E INSTALAÇÃO. AF_04/2024</v>
          </cell>
          <cell r="D5154" t="str">
            <v>UN</v>
          </cell>
          <cell r="E5154">
            <v>44.72</v>
          </cell>
        </row>
        <row r="5155">
          <cell r="B5155">
            <v>94765</v>
          </cell>
          <cell r="C5155" t="str">
            <v>ADAPTADOR COM FLANGE E ANEL DE VEDAÇÃO, CPVC, ROSCÁVEL, DN 22 MM, INSTALADO EM RESERVAÇÃO PREDIAL DE ÁGUA - FORNECIMENTO E INSTALAÇÃO. AF_04/2024</v>
          </cell>
          <cell r="D5155" t="str">
            <v>UN</v>
          </cell>
          <cell r="E5155">
            <v>49.17</v>
          </cell>
        </row>
        <row r="5156">
          <cell r="B5156">
            <v>94766</v>
          </cell>
          <cell r="C5156" t="str">
            <v>ADAPTADOR COM FLANGE E ANEL DE VEDAÇÃO, CPVC, ROSCÁVEL, DN 28 MM, INSTALADO EM RESERVAÇÃO PREDIAL DE ÁGUA - FORNECIMENTO E INSTALAÇÃO. AF_04/2024</v>
          </cell>
          <cell r="D5156" t="str">
            <v>UN</v>
          </cell>
          <cell r="E5156">
            <v>54.84</v>
          </cell>
        </row>
        <row r="5157">
          <cell r="B5157">
            <v>94767</v>
          </cell>
          <cell r="C5157" t="str">
            <v>ADAPTADOR COM FLANGE E ANEL DE VEDAÇÃO, CPVC, ROSCÁVEL, DN 35 MM, INSTALADO EM RESERVAÇÃO PREDIAL DE ÁGUA - FORNECIMENTO E INSTALAÇÃO. AF_04/2024</v>
          </cell>
          <cell r="D5157" t="str">
            <v>UN</v>
          </cell>
          <cell r="E5157">
            <v>80.680000000000007</v>
          </cell>
        </row>
        <row r="5158">
          <cell r="B5158">
            <v>94768</v>
          </cell>
          <cell r="C5158" t="str">
            <v>ADAPTADOR COM FLANGE E ANEL DE VEDAÇÃO, CPVC, ROSCÁVEL, DN 42 MM, INSTALADO EM RESERVAÇÃO PREDIAL DE ÁGUA - FORNECIMENTO E INSTALAÇÃO. AF_04/2024</v>
          </cell>
          <cell r="D5158" t="str">
            <v>UN</v>
          </cell>
          <cell r="E5158">
            <v>91.25</v>
          </cell>
        </row>
        <row r="5159">
          <cell r="B5159">
            <v>94769</v>
          </cell>
          <cell r="C5159" t="str">
            <v>ADAPTADOR COM FLANGE E ANEL DE VEDAÇÃO, CPVC, ROSCÁVEL, DN 54 MM, INSTALADO EM RESERVAÇÃO PREDIAL DE ÁGUA - FORNECIMENTO E INSTALAÇÃO. AF_04/2024</v>
          </cell>
          <cell r="D5159" t="str">
            <v>UN</v>
          </cell>
          <cell r="E5159">
            <v>121.45</v>
          </cell>
        </row>
        <row r="5160">
          <cell r="B5160">
            <v>94783</v>
          </cell>
          <cell r="C5160" t="str">
            <v>ADAPTADOR COM FLANGE E ANEL DE VEDAÇÃO, PVC, SOLDÁVEL, DN 20 MM X 1/2", INSTALADO EM RESERVAÇÃO PREDIAL DE ÁGUA - FORNECIMENTO E INSTALAÇÃO. AF_04/2024</v>
          </cell>
          <cell r="D5160" t="str">
            <v>UN</v>
          </cell>
          <cell r="E5160">
            <v>21.06</v>
          </cell>
        </row>
        <row r="5161">
          <cell r="B5161">
            <v>94703</v>
          </cell>
          <cell r="C5161" t="str">
            <v>ADAPTADOR COM FLANGE E ANEL DE VEDAÇÃO, PVC, SOLDÁVEL, DN 25 MM X 3/4", INSTALADO EM RESERVAÇÃO PREDIAL DE ÁGUA - FORNECIMENTO E INSTALAÇÃO. AF_04/2024</v>
          </cell>
          <cell r="D5161" t="str">
            <v>UN</v>
          </cell>
          <cell r="E5161">
            <v>22.42</v>
          </cell>
        </row>
        <row r="5162">
          <cell r="B5162">
            <v>94704</v>
          </cell>
          <cell r="C5162" t="str">
            <v>ADAPTADOR COM FLANGE E ANEL DE VEDAÇÃO, PVC, SOLDÁVEL, DN 32 MM X 1", INSTALADO EM RESERVAÇÃO PREDIAL DE ÁGUA - FORNECIMENTO E INSTALAÇÃO. AF_04/2024</v>
          </cell>
          <cell r="D5162" t="str">
            <v>UN</v>
          </cell>
          <cell r="E5162">
            <v>29.04</v>
          </cell>
        </row>
        <row r="5163">
          <cell r="B5163">
            <v>94705</v>
          </cell>
          <cell r="C5163" t="str">
            <v>ADAPTADOR COM FLANGE E ANEL DE VEDAÇÃO, PVC, SOLDÁVEL, DN 40 MM X 1 1/4", INSTALADO EM RESERVAÇÃO PREDIAL DE ÁGUA - FORNECIMENTO E INSTALAÇÃO. AF_04/2024</v>
          </cell>
          <cell r="D5163" t="str">
            <v>UN</v>
          </cell>
          <cell r="E5163">
            <v>38.65</v>
          </cell>
        </row>
        <row r="5164">
          <cell r="B5164">
            <v>94706</v>
          </cell>
          <cell r="C5164" t="str">
            <v>ADAPTADOR COM FLANGE E ANEL DE VEDAÇÃO, PVC, SOLDÁVEL, DN 50 MM X 1 1/2", INSTALADO EM RESERVAÇÃO PREDIAL DE ÁGUA - FORNECIMENTO E INSTALAÇÃO. AF_04/2024</v>
          </cell>
          <cell r="D5164" t="str">
            <v>UN</v>
          </cell>
          <cell r="E5164">
            <v>38.090000000000003</v>
          </cell>
        </row>
        <row r="5165">
          <cell r="B5165">
            <v>94707</v>
          </cell>
          <cell r="C5165" t="str">
            <v>ADAPTADOR COM FLANGE E ANEL DE VEDAÇÃO, PVC, SOLDÁVEL, DN 60 MM X 2", INSTALADO EM RESERVAÇÃO PREDIAL DE ÁGUA - FORNECIMENTO E INSTALAÇÃO. AF_04/2024</v>
          </cell>
          <cell r="D5165" t="str">
            <v>UN</v>
          </cell>
          <cell r="E5165">
            <v>58.33</v>
          </cell>
        </row>
        <row r="5166">
          <cell r="B5166">
            <v>94715</v>
          </cell>
          <cell r="C5166" t="str">
            <v>ADAPTADOR COM FLANGES LIVRES, PVC, SOLDÁVEL, DN 110 MM X 4", INSTALADO EM RESERVAÇÃO PREDIAL DE ÁGUA - FORNECIMENTO E INSTALAÇÃO. AF_04/2024</v>
          </cell>
          <cell r="D5166" t="str">
            <v>UN</v>
          </cell>
          <cell r="E5166">
            <v>290.56</v>
          </cell>
        </row>
        <row r="5167">
          <cell r="B5167">
            <v>94713</v>
          </cell>
          <cell r="C5167" t="str">
            <v>ADAPTADOR COM FLANGES LIVRES, PVC, SOLDÁVEL, DN 75 MM X 2 1/2", INSTALADO EM RESERVAÇÃO PREDIAL DE ÁGUA - FORNECIMENTO E INSTALAÇÃO. AF_04/2024</v>
          </cell>
          <cell r="D5167" t="str">
            <v>UN</v>
          </cell>
          <cell r="E5167">
            <v>233.3</v>
          </cell>
        </row>
        <row r="5168">
          <cell r="B5168">
            <v>94714</v>
          </cell>
          <cell r="C5168" t="str">
            <v>ADAPTADOR COM FLANGES LIVRES, PVC, SOLDÁVEL, DN 85 MM X 3", INSTALADO EM RESERVAÇÃO PREDIAL DE ÁGUA - FORNECIMENTO E INSTALAÇÃO. AF_04/2024</v>
          </cell>
          <cell r="D5168" t="str">
            <v>UN</v>
          </cell>
          <cell r="E5168">
            <v>325.16000000000003</v>
          </cell>
        </row>
        <row r="5169">
          <cell r="B5169">
            <v>94670</v>
          </cell>
          <cell r="C5169" t="str">
            <v>ADAPTADOR CURTO COM BOLSA E ROSCA PARA REGISTRO, PVC, SOLDÁVEL, DN 110 MM X 4", INSTALADO EM RESERVAÇÃO PREDIAL DE ÁGUA - FORNECIMENTO E INSTALAÇÃO. AF_04/2024</v>
          </cell>
          <cell r="D5169" t="str">
            <v>UN</v>
          </cell>
          <cell r="E5169">
            <v>75.59</v>
          </cell>
        </row>
        <row r="5170">
          <cell r="B5170">
            <v>94656</v>
          </cell>
          <cell r="C5170" t="str">
            <v>ADAPTADOR CURTO COM BOLSA E ROSCA PARA REGISTRO, PVC, SOLDÁVEL, DN 25 MM X 3/4", INSTALADO EM RESERVAÇÃO PREDIAL DE ÁGUA - FORNECIMENTO E INSTALAÇÃO. AF_04/2024</v>
          </cell>
          <cell r="D5170" t="str">
            <v>UN</v>
          </cell>
          <cell r="E5170">
            <v>4.3600000000000003</v>
          </cell>
        </row>
        <row r="5171">
          <cell r="B5171">
            <v>94658</v>
          </cell>
          <cell r="C5171" t="str">
            <v>ADAPTADOR CURTO COM BOLSA E ROSCA PARA REGISTRO, PVC, SOLDÁVEL, DN 32 MM X 1", INSTALADO EM RESERVAÇÃO PREDIAL DE ÁGUA - FORNECIMENTO E INSTALAÇÃO. AF_04/2024</v>
          </cell>
          <cell r="D5171" t="str">
            <v>UN</v>
          </cell>
          <cell r="E5171">
            <v>6.34</v>
          </cell>
        </row>
        <row r="5172">
          <cell r="B5172">
            <v>94660</v>
          </cell>
          <cell r="C5172" t="str">
            <v>ADAPTADOR CURTO COM BOLSA E ROSCA PARA REGISTRO, PVC, SOLDÁVEL, DN 40 MM X 1 1/4", INSTALADO EM RESERVAÇÃO PREDIAL DE ÁGUA - FORNECIMENTO E INSTALAÇÃO. AF_04/2024</v>
          </cell>
          <cell r="D5172" t="str">
            <v>UN</v>
          </cell>
          <cell r="E5172">
            <v>9.73</v>
          </cell>
        </row>
        <row r="5173">
          <cell r="B5173">
            <v>94662</v>
          </cell>
          <cell r="C5173" t="str">
            <v>ADAPTADOR CURTO COM BOLSA E ROSCA PARA REGISTRO, PVC, SOLDÁVEL, DN 50 MM X 1 1/2", INSTALADO EM RESERVAÇÃO PREDIAL DE ÁGUA - FORNECIMENTO E INSTALAÇÃO. AF_04/2024</v>
          </cell>
          <cell r="D5173" t="str">
            <v>UN</v>
          </cell>
          <cell r="E5173">
            <v>12.94</v>
          </cell>
        </row>
        <row r="5174">
          <cell r="B5174">
            <v>94664</v>
          </cell>
          <cell r="C5174" t="str">
            <v>ADAPTADOR CURTO COM BOLSA E ROSCA PARA REGISTRO, PVC, SOLDÁVEL, DN 60 MM X 2", INSTALADO EM RESERVAÇÃO PREDIAL DE ÁGUA - FORNECIMENTO E INSTALAÇÃO. AF_04/2024</v>
          </cell>
          <cell r="D5174" t="str">
            <v>UN</v>
          </cell>
          <cell r="E5174">
            <v>22.47</v>
          </cell>
        </row>
        <row r="5175">
          <cell r="B5175">
            <v>94666</v>
          </cell>
          <cell r="C5175" t="str">
            <v>ADAPTADOR CURTO COM BOLSA E ROSCA PARA REGISTRO, PVC, SOLDÁVEL, DN 75 MM X 2 1/2", INSTALADO EM RESERVAÇÃO PREDIAL DE ÁGUA - FORNECIMENTO E INSTALAÇÃO. AF_04/2024</v>
          </cell>
          <cell r="D5175" t="str">
            <v>UN</v>
          </cell>
          <cell r="E5175">
            <v>36.04</v>
          </cell>
        </row>
        <row r="5176">
          <cell r="B5176">
            <v>94668</v>
          </cell>
          <cell r="C5176" t="str">
            <v>ADAPTADOR CURTO COM BOLSA E ROSCA PARA REGISTRO, PVC, SOLDÁVEL, DN 85 MM X 3", INSTALADO EM RESERVAÇÃO PREDIAL DE ÁGUA - FORNECIMENTO E INSTALAÇÃO. AF_04/2024</v>
          </cell>
          <cell r="D5176" t="str">
            <v>UN</v>
          </cell>
          <cell r="E5176">
            <v>47.58</v>
          </cell>
        </row>
        <row r="5177">
          <cell r="B5177">
            <v>105215</v>
          </cell>
          <cell r="C5177" t="str">
            <v>BUCHA DE REDUÇÃO CPVC, SOLDÁVEL, DN 28 X 22 MM, INSTALADO EM RESERVAÇÃO PREDIAL DE ÁGUA - FORNECIMENTO E INSTALAÇÃO. AF_04/2024</v>
          </cell>
          <cell r="D5177" t="str">
            <v>UN</v>
          </cell>
          <cell r="E5177">
            <v>11.45</v>
          </cell>
        </row>
        <row r="5178">
          <cell r="B5178">
            <v>105216</v>
          </cell>
          <cell r="C5178" t="str">
            <v>BUCHA DE REDUÇÃO CPVC, SOLDÁVEL, DN 35 X 28 MM, INSTALADO EM RESERVAÇÃO PREDIAL DE ÁGUA - FORNECIMENTO E INSTALAÇÃO. AF_04/2024</v>
          </cell>
          <cell r="D5178" t="str">
            <v>UN</v>
          </cell>
          <cell r="E5178">
            <v>41.88</v>
          </cell>
        </row>
        <row r="5179">
          <cell r="B5179">
            <v>105217</v>
          </cell>
          <cell r="C5179" t="str">
            <v>BUCHA DE REDUÇÃO CPVC, SOLDÁVEL, DN 42 X 22 MM, INSTALADO EM RESERVAÇÃO PREDIAL DE ÁGUA - FORNECIMENTO E INSTALAÇÃO. AF_04/2024</v>
          </cell>
          <cell r="D5179" t="str">
            <v>UN</v>
          </cell>
          <cell r="E5179">
            <v>47.15</v>
          </cell>
        </row>
        <row r="5180">
          <cell r="B5180">
            <v>105214</v>
          </cell>
          <cell r="C5180" t="str">
            <v>BUCHA DE REDUÇÃO CPVC, SOLDÁVEL, DN 54 X 28 MM, INSTALADO EM RESERVAÇÃO PREDIAL DE ÁGUA - FORNECIMENTO E INSTALAÇÃO. AF_04/2024</v>
          </cell>
          <cell r="D5180" t="str">
            <v>UN</v>
          </cell>
          <cell r="E5180">
            <v>49.51</v>
          </cell>
        </row>
        <row r="5181">
          <cell r="B5181">
            <v>105218</v>
          </cell>
          <cell r="C5181" t="str">
            <v>BUCHA DE REDUÇÃO CPVC, SOLDÁVEL, DN 54 X 35 MM, INSTALADO EM RESERVAÇÃO PREDIAL DE ÁGUA - FORNECIMENTO E INSTALAÇÃO. AF_04/2024</v>
          </cell>
          <cell r="D5181" t="str">
            <v>UN</v>
          </cell>
          <cell r="E5181">
            <v>81.66</v>
          </cell>
        </row>
        <row r="5182">
          <cell r="B5182">
            <v>105213</v>
          </cell>
          <cell r="C5182" t="str">
            <v>BUCHA DE REDUÇÃO EM COBRE, PONTA X BOLSA, 66 X 54 MM, INSTALADO EM RESERVAÇÃO PREDIAL DE ÁGUA - FORNECIMENTO E INSTALAÇÃO. AF_04/2024</v>
          </cell>
          <cell r="D5182" t="str">
            <v>UN</v>
          </cell>
          <cell r="E5182">
            <v>251.32</v>
          </cell>
        </row>
        <row r="5183">
          <cell r="B5183">
            <v>105233</v>
          </cell>
          <cell r="C5183" t="str">
            <v>BUCHA DE REDUÇÃO PVC, SOLDÁVEL, LONGA, DN 40 X 25 MM, INSTALADO EM RESERVAÇÃO PREDIAL DE ÁGUA - FORNECIMENTO E INSTALAÇÃO. AF_04/2024</v>
          </cell>
          <cell r="D5183" t="str">
            <v>UN</v>
          </cell>
          <cell r="E5183">
            <v>9.1199999999999992</v>
          </cell>
        </row>
        <row r="5184">
          <cell r="B5184">
            <v>105234</v>
          </cell>
          <cell r="C5184" t="str">
            <v>BUCHA DE REDUÇÃO PVC, SOLDÁVEL, LONGA, DN 50 X 25 MM, INSTALADO EM RESERVAÇÃO PREDIAL DE ÁGUA - FORNECIMENTO E INSTALAÇÃO. AF_04/2024</v>
          </cell>
          <cell r="D5184" t="str">
            <v>UN</v>
          </cell>
          <cell r="E5184">
            <v>11.23</v>
          </cell>
        </row>
        <row r="5185">
          <cell r="B5185">
            <v>105228</v>
          </cell>
          <cell r="C5185" t="str">
            <v>BUCHA DE REDUÇÃO PVC, SOLDÁVEL, LONGA, DN 50 X 32 MM, INSTALADO EM RESERVAÇÃO PREDIAL DE ÁGUA - FORNECIMENTO E INSTALAÇÃO. AF_04/2024</v>
          </cell>
          <cell r="D5185" t="str">
            <v>UN</v>
          </cell>
          <cell r="E5185">
            <v>13.31</v>
          </cell>
        </row>
        <row r="5186">
          <cell r="B5186">
            <v>105138</v>
          </cell>
          <cell r="C5186" t="str">
            <v>BUCHA DE REDUÇÃO PVC, SOLDÁVEL, LONGA, DN 60 X 25 MM, INSTALADO EM RESERVAÇÃO PREDIAL DE ÁGUA - FORNECIMENTO E INSTALAÇÃO. AF_04/2024</v>
          </cell>
          <cell r="D5186" t="str">
            <v>UN</v>
          </cell>
          <cell r="E5186">
            <v>18.77</v>
          </cell>
        </row>
        <row r="5187">
          <cell r="B5187">
            <v>105139</v>
          </cell>
          <cell r="C5187" t="str">
            <v>BUCHA DE REDUÇÃO PVC, SOLDÁVEL, LONGA, DN 60 X 32 MM, INSTALADO EM RESERVAÇÃO PREDIAL DE ÁGUA - FORNECIMENTO E INSTALAÇÃO. AF_04/2024</v>
          </cell>
          <cell r="D5187" t="str">
            <v>UN</v>
          </cell>
          <cell r="E5187">
            <v>21.86</v>
          </cell>
        </row>
        <row r="5188">
          <cell r="B5188">
            <v>105140</v>
          </cell>
          <cell r="C5188" t="str">
            <v>BUCHA DE REDUÇÃO PVC, SOLDÁVEL, LONGA, DN 60 X 50 MM, INSTALADO EM RESERVAÇÃO PREDIAL DE ÁGUA - FORNECIMENTO E INSTALAÇÃO. AF_04/2024</v>
          </cell>
          <cell r="D5188" t="str">
            <v>UN</v>
          </cell>
          <cell r="E5188">
            <v>28.01</v>
          </cell>
        </row>
        <row r="5189">
          <cell r="B5189">
            <v>105141</v>
          </cell>
          <cell r="C5189" t="str">
            <v>BUCHA DE REDUÇÃO PVC, SOLDÁVEL, LONGA, DN 75 X 50 MM, INSTALADO EM RESERVAÇÃO PREDIAL DE ÁGUA - FORNECIMENTO E INSTALAÇÃO. AF_04/2024</v>
          </cell>
          <cell r="D5189" t="str">
            <v>UN</v>
          </cell>
          <cell r="E5189">
            <v>33.58</v>
          </cell>
        </row>
        <row r="5190">
          <cell r="B5190">
            <v>105172</v>
          </cell>
          <cell r="C5190" t="str">
            <v>BUCHA DE REDUÇÃO, EM FERRO GALVANIZADO, CONEXÃO ROSQUEADA, DN 80 MM X 50 MM (3" X 2"), INSTALADO EM RESERVAÇÃO PREDIAL DE ÁGUA - FORNECIMENTO E INSTALAÇÃO. AF_04/2024</v>
          </cell>
          <cell r="D5190" t="str">
            <v>UN</v>
          </cell>
          <cell r="E5190">
            <v>98.2</v>
          </cell>
        </row>
        <row r="5191">
          <cell r="B5191">
            <v>105169</v>
          </cell>
          <cell r="C5191" t="str">
            <v>BUCHA DE REDUÇÃO, EM FERRO GALVANIZADO, CONEXÃO ROSQUEADA, DN 80 MM X 65 MM (3" X 2 1/2"), INSTALADO EM RESERVAÇÃO PREDIAL DE ÁGUA - FORNECIMENTO E INSTALAÇÃO. AF_04/2024</v>
          </cell>
          <cell r="D5191" t="str">
            <v>UN</v>
          </cell>
          <cell r="E5191">
            <v>98.58</v>
          </cell>
        </row>
        <row r="5192">
          <cell r="B5192">
            <v>105230</v>
          </cell>
          <cell r="C5192" t="str">
            <v>BUCHA DE REDUÇÃO, PPR, DN 25 X 20 MM, INSTALADO EM RESERVAÇÃO PREDIAL DE ÁGUA - FORNECIMENTO E INSTALAÇÃO. AF_04/2024</v>
          </cell>
          <cell r="D5192" t="str">
            <v>UN</v>
          </cell>
          <cell r="E5192">
            <v>10.06</v>
          </cell>
        </row>
        <row r="5193">
          <cell r="B5193">
            <v>105231</v>
          </cell>
          <cell r="C5193" t="str">
            <v>BUCHA DE REDUÇÃO, PPR, DN 32 X 25 MM, INSTALADO EM RESERVAÇÃO PREDIAL DE ÁGUA - FORNECIMENTO E INSTALAÇÃO. AF_04/2024</v>
          </cell>
          <cell r="D5193" t="str">
            <v>UN</v>
          </cell>
          <cell r="E5193">
            <v>11.78</v>
          </cell>
        </row>
        <row r="5194">
          <cell r="B5194">
            <v>105232</v>
          </cell>
          <cell r="C5194" t="str">
            <v>BUCHA DE REDUÇÃO, PPR, DN 40 X 25 MM, INSTALADO EM RESERVAÇÃO PREDIAL DE ÁGUA - FORNECIMENTO E INSTALAÇÃO. AF_04/2024</v>
          </cell>
          <cell r="D5194" t="str">
            <v>UN</v>
          </cell>
          <cell r="E5194">
            <v>21.99</v>
          </cell>
        </row>
        <row r="5195">
          <cell r="B5195">
            <v>105229</v>
          </cell>
          <cell r="C5195" t="str">
            <v>BUCHA DE REDUÇÃO, PPR, DN 50 X 25 MM, INSTALADO EM RESERVAÇÃO PREDIAL DE ÁGUA - FORNECIMENTO E INSTALAÇÃO. AF_04/2024</v>
          </cell>
          <cell r="D5195" t="str">
            <v>UN</v>
          </cell>
          <cell r="E5195">
            <v>34.56</v>
          </cell>
        </row>
        <row r="5196">
          <cell r="B5196">
            <v>105146</v>
          </cell>
          <cell r="C5196" t="str">
            <v>BUCHA DE REDUÇÃO, PPR, DN 50 X 32 MM, INSTALADO EM RESERVAÇÃO PREDIAL DE ÁGUA - FORNECIMENTO E INSTALAÇÃO. AF_04/2024</v>
          </cell>
          <cell r="D5196" t="str">
            <v>UN</v>
          </cell>
          <cell r="E5196">
            <v>28.1</v>
          </cell>
        </row>
        <row r="5197">
          <cell r="B5197">
            <v>94613</v>
          </cell>
          <cell r="C5197" t="str">
            <v>CONECTOR EM BRONZE/LATÃO, DN 104 MM X 4", SEM ANEL DE SOLDA, BOLSA X ROSCA, INSTALADO EM RESERVAÇÃO PREDIAL DE ÁGUA - FORNECIMENTO E INSTALAÇÃO. AF_04/2024</v>
          </cell>
          <cell r="D5197" t="str">
            <v>UN</v>
          </cell>
          <cell r="E5197">
            <v>0</v>
          </cell>
        </row>
        <row r="5198">
          <cell r="B5198">
            <v>94607</v>
          </cell>
          <cell r="C5198" t="str">
            <v>CONECTOR EM BRONZE/LATÃO, DN 54 MM X 2", SEM ANEL DE SOLDA, BOLSA X ROSCA, INSTALADO EM RESERVAÇÃO PREDIAL DE ÁGUA - FORNECIMENTO E INSTALAÇÃO. AF_04/2024</v>
          </cell>
          <cell r="D5198" t="str">
            <v>UN</v>
          </cell>
          <cell r="E5198">
            <v>0</v>
          </cell>
        </row>
        <row r="5199">
          <cell r="B5199">
            <v>94609</v>
          </cell>
          <cell r="C5199" t="str">
            <v>CONECTOR EM BRONZE/LATÃO, DN 66 MM X 2 1/2", SEM ANEL DE SOLDA, BOLSA X ROSCA, INSTALADO EM RESERVAÇÃO PREDIAL DE ÁGUA - FORNECIMENTO E INSTALAÇÃO. AF_04/2024</v>
          </cell>
          <cell r="D5199" t="str">
            <v>UN</v>
          </cell>
          <cell r="E5199">
            <v>0</v>
          </cell>
        </row>
        <row r="5200">
          <cell r="B5200">
            <v>94611</v>
          </cell>
          <cell r="C5200" t="str">
            <v>CONECTOR EM BRONZE/LATÃO, DN 79 MM X 3", SEM ANEL DE SOLDA, BOLSA X ROSCA, INSTALADO EM RESERVAÇÃO PREDIAL DE ÁGUA - FORNECIMENTO E INSTALAÇÃO. AF_04/2024</v>
          </cell>
          <cell r="D5200" t="str">
            <v>UN</v>
          </cell>
          <cell r="E5200">
            <v>0</v>
          </cell>
        </row>
        <row r="5201">
          <cell r="B5201">
            <v>96738</v>
          </cell>
          <cell r="C5201" t="str">
            <v>CONECTOR MACHO, PPR, 25 MM X 1/2'', INSTALADO EM RESERVAÇÃO PREDIAL DE ÁGUA - FORNECIMENTO E INSTALAÇÃO. AF_04/2024</v>
          </cell>
          <cell r="D5201" t="str">
            <v>UN</v>
          </cell>
          <cell r="E5201">
            <v>28.84</v>
          </cell>
        </row>
        <row r="5202">
          <cell r="B5202">
            <v>96740</v>
          </cell>
          <cell r="C5202" t="str">
            <v>CONECTOR MACHO, PPR, 32 MM X 3/4'', INSTALADO EM RESERVAÇÃO PREDIAL DE ÁGUA - FORNECIMENTO E INSTALAÇÃO. AF_04/2024</v>
          </cell>
          <cell r="D5202" t="str">
            <v>UN</v>
          </cell>
          <cell r="E5202">
            <v>39.79</v>
          </cell>
        </row>
        <row r="5203">
          <cell r="B5203">
            <v>94738</v>
          </cell>
          <cell r="C5203" t="str">
            <v>CONECTOR, CPVC, SOLDÁVEL, DN 114 MM X 4", INSTALADO EM RESERVAÇÃO PREDIAL DE ÁGUA - FORNECIMENTO E INSTALAÇÃO. AF_04/2024</v>
          </cell>
          <cell r="D5203" t="str">
            <v>UN</v>
          </cell>
          <cell r="E5203">
            <v>1930.24</v>
          </cell>
        </row>
        <row r="5204">
          <cell r="B5204">
            <v>94724</v>
          </cell>
          <cell r="C5204" t="str">
            <v>CONECTOR, CPVC, SOLDÁVEL, DN 22 MM X 3/4", INSTALADO EM RESERVAÇÃO PREDIAL DE ÁGUA - FORNECIMENTO E INSTALAÇÃO. AF_04/2024</v>
          </cell>
          <cell r="D5204" t="str">
            <v>UN</v>
          </cell>
          <cell r="E5204">
            <v>30.87</v>
          </cell>
        </row>
        <row r="5205">
          <cell r="B5205">
            <v>94726</v>
          </cell>
          <cell r="C5205" t="str">
            <v>CONECTOR, CPVC, SOLDÁVEL, DN 28 MM X 1", INSTALADO EM RESERVAÇÃO PREDIAL DE ÁGUA - FORNECIMENTO E INSTALAÇÃO. AF_04/2024</v>
          </cell>
          <cell r="D5205" t="str">
            <v>UN</v>
          </cell>
          <cell r="E5205">
            <v>39.770000000000003</v>
          </cell>
        </row>
        <row r="5206">
          <cell r="B5206">
            <v>94728</v>
          </cell>
          <cell r="C5206" t="str">
            <v>CONECTOR, CPVC, SOLDÁVEL, DN 35 MM X 1 1/4", INSTALADO EM RESERVAÇÃO PREDIAL DE ÁGUA - FORNECIMENTO E INSTALAÇÃO. AF_04/2024</v>
          </cell>
          <cell r="D5206" t="str">
            <v>UN</v>
          </cell>
          <cell r="E5206">
            <v>61.94</v>
          </cell>
        </row>
        <row r="5207">
          <cell r="B5207">
            <v>94730</v>
          </cell>
          <cell r="C5207" t="str">
            <v>CONECTOR, CPVC, SOLDÁVEL, DN 42 MM X 1 1/2", INSTALADO EM RESERVAÇÃO PREDIAL DE ÁGUA - FORNECIMENTO E INSTALAÇÃO. AF_04/2024</v>
          </cell>
          <cell r="D5207" t="str">
            <v>UN</v>
          </cell>
          <cell r="E5207">
            <v>75.98</v>
          </cell>
        </row>
        <row r="5208">
          <cell r="B5208">
            <v>94732</v>
          </cell>
          <cell r="C5208" t="str">
            <v>CONECTOR, CPVC, SOLDÁVEL, DN 54 MM X 2", INSTALADO EM RESERVAÇÃO PREDIAL DE ÁGUA - FORNECIMENTO E INSTALAÇÃO. AF_04/2024</v>
          </cell>
          <cell r="D5208" t="str">
            <v>UN</v>
          </cell>
          <cell r="E5208">
            <v>121.75</v>
          </cell>
        </row>
        <row r="5209">
          <cell r="B5209">
            <v>94734</v>
          </cell>
          <cell r="C5209" t="str">
            <v>CONECTOR, CPVC, SOLDÁVEL, DN 73 MM X 2 1/2", INSTALADO EM RESERVAÇÃO PREDIAL DE ÁGUA - FORNECIMENTO E INSTALAÇÃO. AF_04/2024</v>
          </cell>
          <cell r="D5209" t="str">
            <v>UN</v>
          </cell>
          <cell r="E5209">
            <v>441.74</v>
          </cell>
        </row>
        <row r="5210">
          <cell r="B5210">
            <v>94736</v>
          </cell>
          <cell r="C5210" t="str">
            <v>CONECTOR, CPVC, SOLDÁVEL, DN 89 MM X 3", INSTALADO EM RESERVAÇÃO PREDIAL DE ÁGUA - FORNECIMENTO E INSTALAÇÃO. AF_04/2024</v>
          </cell>
          <cell r="D5210" t="str">
            <v>UN</v>
          </cell>
          <cell r="E5210">
            <v>642.21</v>
          </cell>
        </row>
        <row r="5211">
          <cell r="B5211">
            <v>94483</v>
          </cell>
          <cell r="C5211" t="str">
            <v>CONJUNTO HIDRÁULICO EM AÇO ROSCÁVEL PARA INSTALAÇÃO DE BOMBA, DN SUCÇÃO 32 MM (1 1/4") E DN RECALQUE 25 MM (1"), PARA EDIFICAÇÃO COM 4 PAVIMENTOS - FORNECIMENTO E INSTALAÇÃO. AF_04/2024</v>
          </cell>
          <cell r="D5211" t="str">
            <v>UN</v>
          </cell>
          <cell r="E5211">
            <v>1589.47</v>
          </cell>
        </row>
        <row r="5212">
          <cell r="B5212">
            <v>94482</v>
          </cell>
          <cell r="C5212" t="str">
            <v>CONJUNTO HIDRÁULICO EM AÇO ROSCÁVEL PARA INSTALAÇÃO DE BOMBA, DN SUCÇÃO 40 MM (1 1/2") E DN RECALQUE 32 MM (1 1/4"), PARA EDIFICAÇÃO COM 8 PAVIMENTOS - FORNECIMENTO E INSTALAÇÃO. AF_04/2024</v>
          </cell>
          <cell r="D5212" t="str">
            <v>UN</v>
          </cell>
          <cell r="E5212">
            <v>1880.12</v>
          </cell>
        </row>
        <row r="5213">
          <cell r="B5213">
            <v>94481</v>
          </cell>
          <cell r="C5213" t="str">
            <v>CONJUNTO HIDRÁULICO EM AÇO ROSCÁVEL PARA INSTALAÇÃO DE BOMBA, DN SUCÇÃO 50 MM (2") E DN RECALQUE 40 MM (1 1/2"), PARA EDIFICAÇÃO COM 12 PAVIMENTOS - FORNECIMENTO E INSTALAÇÃO. AF_04/2024</v>
          </cell>
          <cell r="D5213" t="str">
            <v>UN</v>
          </cell>
          <cell r="E5213">
            <v>2371.4899999999998</v>
          </cell>
        </row>
        <row r="5214">
          <cell r="B5214">
            <v>94480</v>
          </cell>
          <cell r="C5214" t="str">
            <v>CONJUNTO HIDRÁULICO EM AÇO ROSCÁVEL PARA INSTALAÇÃO DE BOMBA, DN SUCÇÃO 65 MM (2½") E DN RECALQUE 50 MM (2"), PARA EDIFICAÇÃO COM 18 PAVIMENTOS - FORNECIMENTO E INSTALAÇÃO. AF_04/2024</v>
          </cell>
          <cell r="D5214" t="str">
            <v>UN</v>
          </cell>
          <cell r="E5214">
            <v>3318.29</v>
          </cell>
        </row>
        <row r="5215">
          <cell r="B5215">
            <v>94472</v>
          </cell>
          <cell r="C5215" t="str">
            <v>COTOVELO 45 GRAUS, EM FERRO GALVANIZADO, CONEXÃO ROSQUEADA, DN 50 MM (2"), INSTALADO EM RESERVAÇÃO PREDIAL DE ÁGUA - FORNECIMENTO E INSTALAÇÃO. AF_04/2024</v>
          </cell>
          <cell r="D5215" t="str">
            <v>UN</v>
          </cell>
          <cell r="E5215">
            <v>90.42</v>
          </cell>
        </row>
        <row r="5216">
          <cell r="B5216">
            <v>94474</v>
          </cell>
          <cell r="C5216" t="str">
            <v>COTOVELO 45 GRAUS, EM FERRO GALVANIZADO, CONEXÃO ROSQUEADA, DN 65 MM (2 1/2"), INSTALADO EM RESERVAÇÃO PREDIAL DE ÁGUA - FORNECIMENTO E INSTALAÇÃO. AF_04/2024</v>
          </cell>
          <cell r="D5216" t="str">
            <v>UN</v>
          </cell>
          <cell r="E5216">
            <v>148.33000000000001</v>
          </cell>
        </row>
        <row r="5217">
          <cell r="B5217">
            <v>94476</v>
          </cell>
          <cell r="C5217" t="str">
            <v>COTOVELO 45 GRAUS, EM FERRO GALVANIZADO, CONEXÃO ROSQUEADA, DN 80 MM (3"), INSTALADO EM RESERVAÇÃO PREDIAL DE ÁGUA - FORNECIMENTO E INSTALAÇÃO. AF_04/2024</v>
          </cell>
          <cell r="D5217" t="str">
            <v>UN</v>
          </cell>
          <cell r="E5217">
            <v>205.44</v>
          </cell>
        </row>
        <row r="5218">
          <cell r="B5218">
            <v>94471</v>
          </cell>
          <cell r="C5218" t="str">
            <v>COTOVELO 90 GRAUS, EM FERRO GALVANIZADO, CONEXÃO ROSQUEADA, DN 50 MM (2"), INSTALADO EM RESERVAÇÃO PREDIAL DE ÁGUA - FORNECIMENTO E INSTALAÇÃO. AF_04/2024</v>
          </cell>
          <cell r="D5218" t="str">
            <v>UN</v>
          </cell>
          <cell r="E5218">
            <v>87.98</v>
          </cell>
        </row>
        <row r="5219">
          <cell r="B5219">
            <v>94473</v>
          </cell>
          <cell r="C5219" t="str">
            <v>COTOVELO 90 GRAUS, EM FERRO GALVANIZADO, CONEXÃO ROSQUEADA, DN 65 MM (2 1/2"), INSTALADO EM RESERVAÇÃO PREDIAL DE ÁGUA - FORNECIMENTO E INSTALAÇÃO. AF_04/2024</v>
          </cell>
          <cell r="D5219" t="str">
            <v>UN</v>
          </cell>
          <cell r="E5219">
            <v>137.58000000000001</v>
          </cell>
        </row>
        <row r="5220">
          <cell r="B5220">
            <v>94475</v>
          </cell>
          <cell r="C5220" t="str">
            <v>COTOVELO 90 GRAUS, EM FERRO GALVANIZADO, CONEXÃO ROSQUEADA, DN 80 MM (3"), INSTALADO EM RESERVAÇÃO PREDIAL DE ÁGUA - FORNECIMENTO E INSTALAÇÃO. AF_04/2024</v>
          </cell>
          <cell r="D5220" t="str">
            <v>UN</v>
          </cell>
          <cell r="E5220">
            <v>184.73</v>
          </cell>
        </row>
        <row r="5221">
          <cell r="B5221">
            <v>105194</v>
          </cell>
          <cell r="C5221" t="str">
            <v>COTOVELO 90 GRAUS, EM FERRO GALVANIZADO, MACHO/FÊMEA, CONEXÃO ROSQUEADA, DN 50 MM (2"), INSTALADO EM RESERVAÇÃO PREDIAL DE ÁGUA - FORNECIMENTO E INSTALAÇÃO. AF_04/2024</v>
          </cell>
          <cell r="D5221" t="str">
            <v>UN</v>
          </cell>
          <cell r="E5221">
            <v>97.12</v>
          </cell>
        </row>
        <row r="5222">
          <cell r="B5222">
            <v>105195</v>
          </cell>
          <cell r="C5222" t="str">
            <v>COTOVELO 90 GRAUS, EM FERRO GALVANIZADO, MACHO/FÊMEA, CONEXÃO ROSQUEADA, DN 80 MM (3"), INSTALADO EM RESERVAÇÃO PREDIAL DE ÁGUA - FORNECIMENTO E INSTALAÇÃO. AF_04/2024</v>
          </cell>
          <cell r="D5222" t="str">
            <v>UN</v>
          </cell>
          <cell r="E5222">
            <v>240.32</v>
          </cell>
        </row>
        <row r="5223">
          <cell r="B5223">
            <v>105178</v>
          </cell>
          <cell r="C5223" t="str">
            <v>COTOVELO DE REDUÇÃO, 90 GRAUS, EM FERRO GALVANIZADO, CONEXÃO ROSQUEADA, DN 65 MM X 50 MM (2 1/2" X 2"), INSTALADO EM RESERVAÇÃO PREDIAL DE ÁGUA - FORNECIMENTO E INSTALAÇÃO. AF_04/2024</v>
          </cell>
          <cell r="D5223" t="str">
            <v>UN</v>
          </cell>
          <cell r="E5223">
            <v>152.77000000000001</v>
          </cell>
        </row>
        <row r="5224">
          <cell r="B5224">
            <v>94620</v>
          </cell>
          <cell r="C5224" t="str">
            <v>COTOVELO EM COBRE, DN 104 MM, 90 GRAUS, SEM ANEL DE SOLDA, INSTALADO EM RESERVAÇÃO PREDIAL DE ÁGUA - FORNECIMENTO E INSTALAÇÃO. AF_04/2024</v>
          </cell>
          <cell r="D5224" t="str">
            <v>UN</v>
          </cell>
          <cell r="E5224">
            <v>1156.52</v>
          </cell>
        </row>
        <row r="5225">
          <cell r="B5225">
            <v>94614</v>
          </cell>
          <cell r="C5225" t="str">
            <v>COTOVELO EM COBRE, DN 54 MM, 90 GRAUS, SEM ANEL DE SOLDA, INSTALADO EM RESERVAÇÃO PREDIAL DE ÁGUA - FORNECIMENTO E INSTALAÇÃO. AF_04/2024</v>
          </cell>
          <cell r="D5225" t="str">
            <v>UN</v>
          </cell>
          <cell r="E5225">
            <v>185.97</v>
          </cell>
        </row>
        <row r="5226">
          <cell r="B5226">
            <v>94616</v>
          </cell>
          <cell r="C5226" t="str">
            <v>COTOVELO EM COBRE, DN 66 MM, 90 GRAUS, SEM ANEL DE SOLDA, INSTALADO EM RESERVAÇÃO PREDIAL DE ÁGUA - FORNECIMENTO E INSTALAÇÃO. AF_04/2024</v>
          </cell>
          <cell r="D5226" t="str">
            <v>UN</v>
          </cell>
          <cell r="E5226">
            <v>516.89</v>
          </cell>
        </row>
        <row r="5227">
          <cell r="B5227">
            <v>94618</v>
          </cell>
          <cell r="C5227" t="str">
            <v>COTOVELO EM COBRE, DN 79 MM, 90 GRAUS, SEM ANEL DE SOLDA, INSTALADO EM RESERVAÇÃO PREDIAL DE ÁGUA - FORNECIMENTO E INSTALAÇÃO. AF_04/2024</v>
          </cell>
          <cell r="D5227" t="str">
            <v>UN</v>
          </cell>
          <cell r="E5227">
            <v>502.61</v>
          </cell>
        </row>
        <row r="5228">
          <cell r="B5228">
            <v>105193</v>
          </cell>
          <cell r="C5228" t="str">
            <v>COTOVELO, 90 GRAUS, EM FERRO GALVANIZADO, MACHO/FÊMEA, CONEXÃO ROSQUEADA, DN 65 MM (2 1/2"), INSTALADO EM RESERVAÇÃO PREDIAL DE ÁGUA - FORNECIMENTO E INSTALAÇÃO. AF_04/2024</v>
          </cell>
          <cell r="D5228" t="str">
            <v>UN</v>
          </cell>
          <cell r="E5228">
            <v>167.09</v>
          </cell>
        </row>
        <row r="5229">
          <cell r="B5229">
            <v>105197</v>
          </cell>
          <cell r="C5229" t="str">
            <v>CURVA 45 GRAUS, EM FERRO GALVANIZADO, FÊMEA, CONEXÃO ROSQUEADA, DN 50 MM (2"), INSTALADO EM RESERVAÇÃO PREDIAL DE ÁGUA - FORNECIMENTO E INSTALAÇÃO. AF_04/2024</v>
          </cell>
          <cell r="D5229" t="str">
            <v>UN</v>
          </cell>
          <cell r="E5229">
            <v>176.61</v>
          </cell>
        </row>
        <row r="5230">
          <cell r="B5230">
            <v>105196</v>
          </cell>
          <cell r="C5230" t="str">
            <v>CURVA 45 GRAUS, EM FERRO GALVANIZADO, FÊMEA, CONEXÃO ROSQUEADA, DN 65 MM (2 1/2"), INSTALADO EM RESERVAÇÃO PREDIAL DE ÁGUA - FORNECIMENTO E INSTALAÇÃO. AF_04/2024</v>
          </cell>
          <cell r="D5230" t="str">
            <v>UN</v>
          </cell>
          <cell r="E5230">
            <v>254.41</v>
          </cell>
        </row>
        <row r="5231">
          <cell r="B5231">
            <v>105198</v>
          </cell>
          <cell r="C5231" t="str">
            <v>CURVA 45 GRAUS, EM FERRO GALVANIZADO, FÊMEA, CONEXÃO ROSQUEADA, DN 80 MM (3"), INSTALADO EM RESERVAÇÃO PREDIAL DE ÁGUA - FORNECIMENTO E INSTALAÇÃO. AF_04/2024</v>
          </cell>
          <cell r="D5231" t="str">
            <v>UN</v>
          </cell>
          <cell r="E5231">
            <v>358.88</v>
          </cell>
        </row>
        <row r="5232">
          <cell r="B5232">
            <v>105200</v>
          </cell>
          <cell r="C5232" t="str">
            <v>CURVA 45 GRAUS, EM FERRO GALVANIZADO, MACHO/FÊMEA, CONEXÃO ROSQUEADA, DN 50 MM (2"), INSTALADO EM RESERVAÇÃO PREDIAL DE ÁGUA - FORNECIMENTO E INSTALAÇÃO. AF_04/2024</v>
          </cell>
          <cell r="D5232" t="str">
            <v>UN</v>
          </cell>
          <cell r="E5232">
            <v>140.84</v>
          </cell>
        </row>
        <row r="5233">
          <cell r="B5233">
            <v>105199</v>
          </cell>
          <cell r="C5233" t="str">
            <v>CURVA 45 GRAUS, EM FERRO GALVANIZADO, MACHO/FÊMEA, CONEXÃO ROSQUEADA, DN 65 MM (2 1/2"), INSTALADO EM RESERVAÇÃO PREDIAL DE ÁGUA - FORNECIMENTO E INSTALAÇÃO. AF_04/2024</v>
          </cell>
          <cell r="D5233" t="str">
            <v>UN</v>
          </cell>
          <cell r="E5233">
            <v>231.98</v>
          </cell>
        </row>
        <row r="5234">
          <cell r="B5234">
            <v>105201</v>
          </cell>
          <cell r="C5234" t="str">
            <v>CURVA 45 GRAUS, EM FERRO GALVANIZADO, MACHO/FÊMEA, CONEXÃO ROSQUEADA, DN 80 MM (3"), INSTALADO EM RESERVAÇÃO PREDIAL DE ÁGUA - FORNECIMENTO E INSTALAÇÃO. AF_04/2024</v>
          </cell>
          <cell r="D5234" t="str">
            <v>UN</v>
          </cell>
          <cell r="E5234">
            <v>315.89999999999998</v>
          </cell>
        </row>
        <row r="5235">
          <cell r="B5235">
            <v>94755</v>
          </cell>
          <cell r="C5235" t="str">
            <v>CURVA 90 GRAUS, CPVC, SOLDÁVEL, DN 114 MM, INSTALADO EM RESERVAÇÃO PREDIAL DE ÁGUA - FORNECIMENTO E INSTALAÇÃO. AF_04/2024</v>
          </cell>
          <cell r="D5235" t="str">
            <v>UN</v>
          </cell>
          <cell r="E5235">
            <v>0</v>
          </cell>
        </row>
        <row r="5236">
          <cell r="B5236">
            <v>94741</v>
          </cell>
          <cell r="C5236" t="str">
            <v>CURVA 90 GRAUS, CPVC, SOLDÁVEL, DN 22 MM, INSTALADO EM RESERVAÇÃO PREDIAL DE ÁGUA - FORNECIMENTO E INSTALAÇÃO. AF_04/2024</v>
          </cell>
          <cell r="D5236" t="str">
            <v>UN</v>
          </cell>
          <cell r="E5236">
            <v>15.59</v>
          </cell>
        </row>
        <row r="5237">
          <cell r="B5237">
            <v>94743</v>
          </cell>
          <cell r="C5237" t="str">
            <v>CURVA 90 GRAUS, CPVC, SOLDÁVEL, DN 28 MM, INSTALADO EM RESERVAÇÃO PREDIAL DE ÁGUA - FORNECIMENTO E INSTALAÇÃO. AF_04/2024</v>
          </cell>
          <cell r="D5237" t="str">
            <v>UN</v>
          </cell>
          <cell r="E5237">
            <v>25.22</v>
          </cell>
        </row>
        <row r="5238">
          <cell r="B5238">
            <v>94745</v>
          </cell>
          <cell r="C5238" t="str">
            <v>CURVA 90 GRAUS, CPVC, SOLDÁVEL, DN 35 MM, INSTALADO EM RESERVAÇÃO PREDIAL DE ÁGUA - FORNECIMENTO E INSTALAÇÃO. AF_04/2024</v>
          </cell>
          <cell r="D5238" t="str">
            <v>UN</v>
          </cell>
          <cell r="E5238">
            <v>0</v>
          </cell>
        </row>
        <row r="5239">
          <cell r="B5239">
            <v>94747</v>
          </cell>
          <cell r="C5239" t="str">
            <v>CURVA 90 GRAUS, CPVC, SOLDÁVEL, DN 42 MM, INSTALADO EM RESERVAÇÃO PREDIAL DE ÁGUA - FORNECIMENTO E INSTALAÇÃO. AF_04/2024</v>
          </cell>
          <cell r="D5239" t="str">
            <v>UN</v>
          </cell>
          <cell r="E5239">
            <v>0</v>
          </cell>
        </row>
        <row r="5240">
          <cell r="B5240">
            <v>94749</v>
          </cell>
          <cell r="C5240" t="str">
            <v>CURVA 90 GRAUS, CPVC, SOLDÁVEL, DN 54 MM, INSTALADO EM RESERVAÇÃO PREDIAL DE ÁGUA - FORNECIMENTO E INSTALAÇÃO. AF_04/2024</v>
          </cell>
          <cell r="D5240" t="str">
            <v>UN</v>
          </cell>
          <cell r="E5240">
            <v>0</v>
          </cell>
        </row>
        <row r="5241">
          <cell r="B5241">
            <v>94751</v>
          </cell>
          <cell r="C5241" t="str">
            <v>CURVA 90 GRAUS, CPVC, SOLDÁVEL, DN 73 MM, INSTALADO EM RESERVAÇÃO PREDIAL DE ÁGUA - FORNECIMENTO E INSTALAÇÃO. AF_04/2024</v>
          </cell>
          <cell r="D5241" t="str">
            <v>UN</v>
          </cell>
          <cell r="E5241">
            <v>0</v>
          </cell>
        </row>
        <row r="5242">
          <cell r="B5242">
            <v>94753</v>
          </cell>
          <cell r="C5242" t="str">
            <v>CURVA 90 GRAUS, CPVC, SOLDÁVEL, DN 89 MM, INSTALADO EM RESERVAÇÃO PREDIAL DE ÁGUA - FORNECIMENTO E INSTALAÇÃO. AF_04/2024</v>
          </cell>
          <cell r="D5242" t="str">
            <v>UN</v>
          </cell>
          <cell r="E5242">
            <v>0</v>
          </cell>
        </row>
        <row r="5243">
          <cell r="B5243">
            <v>105209</v>
          </cell>
          <cell r="C5243" t="str">
            <v>CURVA 90 GRAUS, EM FERRO GALVANIZADO, CONEXÃO ROSQUEADA, DN 50 MM (2"), INSTALADO EM RESERVAÇÃO PREDIAL DE ÁGUA - FORNECIMENTO E INSTALAÇÃO. AF_04/2024</v>
          </cell>
          <cell r="D5243" t="str">
            <v>UN</v>
          </cell>
          <cell r="E5243">
            <v>171.26</v>
          </cell>
        </row>
        <row r="5244">
          <cell r="B5244">
            <v>105208</v>
          </cell>
          <cell r="C5244" t="str">
            <v>CURVA 90 GRAUS, EM FERRO GALVANIZADO, CONEXÃO ROSQUEADA, DN 65 MM (2 1/2"), INSTALADO EM RESERVAÇÃO PREDIAL DE ÁGUA - FORNECIMENTO E INSTALAÇÃO. AF_04/2024</v>
          </cell>
          <cell r="D5244" t="str">
            <v>UN</v>
          </cell>
          <cell r="E5244">
            <v>345.83</v>
          </cell>
        </row>
        <row r="5245">
          <cell r="B5245">
            <v>105210</v>
          </cell>
          <cell r="C5245" t="str">
            <v>CURVA 90 GRAUS, EM FERRO GALVANIZADO, CONEXÃO ROSQUEADA, DN 80 MM (3"), INSTALADO EM RESERVAÇÃO PREDIAL DE ÁGUA - FORNECIMENTO E INSTALAÇÃO. AF_04/2024</v>
          </cell>
          <cell r="D5245" t="str">
            <v>UN</v>
          </cell>
          <cell r="E5245">
            <v>445.46</v>
          </cell>
        </row>
        <row r="5246">
          <cell r="B5246">
            <v>105203</v>
          </cell>
          <cell r="C5246" t="str">
            <v>CURVA 90 GRAUS, EM FERRO GALVANIZADO, FÊMEA, CONEXÃO ROSQUEADA, DN 50 MM (2"), INSTALADO EM RESERVAÇÃO PREDIAL DE ÁGUA - FORNECIMENTO E INSTALAÇÃO. AF_04/2024</v>
          </cell>
          <cell r="D5246" t="str">
            <v>UN</v>
          </cell>
          <cell r="E5246">
            <v>175.87</v>
          </cell>
        </row>
        <row r="5247">
          <cell r="B5247">
            <v>105202</v>
          </cell>
          <cell r="C5247" t="str">
            <v>CURVA 90 GRAUS, EM FERRO GALVANIZADO, FÊMEA, CONEXÃO ROSQUEADA, DN 65 MM (2 1/2"), INSTALADO EM RESERVAÇÃO PREDIAL DE ÁGUA - FORNECIMENTO E INSTALAÇÃO. AF_04/2024</v>
          </cell>
          <cell r="D5247" t="str">
            <v>UN</v>
          </cell>
          <cell r="E5247">
            <v>285.61</v>
          </cell>
        </row>
        <row r="5248">
          <cell r="B5248">
            <v>105204</v>
          </cell>
          <cell r="C5248" t="str">
            <v>CURVA 90 GRAUS, EM FERRO GALVANIZADO, FÊMEA, CONEXÃO ROSQUEADA, DN 80 (3"), INSTALADO EM RESERVAÇÃO PREDIAL DE ÁGUA - FORNECIMENTO E INSTALAÇÃO. AF_04/2024</v>
          </cell>
          <cell r="D5248" t="str">
            <v>UN</v>
          </cell>
          <cell r="E5248">
            <v>378.66</v>
          </cell>
        </row>
        <row r="5249">
          <cell r="B5249">
            <v>105206</v>
          </cell>
          <cell r="C5249" t="str">
            <v>CURVA 90 GRAUS, EM FERRO GALVANIZADO, MACHO/FÊMEA, CONEXÃO ROSQUEADA, DN 50 MM (2"), INSTALADO EM RESERVAÇÃO PREDIAL DE ÁGUA - FORNECIMENTO E INSTALAÇÃO. AF_04/2024</v>
          </cell>
          <cell r="D5249" t="str">
            <v>UN</v>
          </cell>
          <cell r="E5249">
            <v>167.93</v>
          </cell>
        </row>
        <row r="5250">
          <cell r="B5250">
            <v>105205</v>
          </cell>
          <cell r="C5250" t="str">
            <v>CURVA 90 GRAUS, EM FERRO GALVANIZADO, MACHO/FÊMEA, CONEXÃO ROSQUEADA, DN 65 MM (2 1/2"), INSTALADO EM RESERVAÇÃO PREDIAL DE ÁGUA - FORNECIMENTO E INSTALAÇÃO. AF_04/2024</v>
          </cell>
          <cell r="D5250" t="str">
            <v>UN</v>
          </cell>
          <cell r="E5250">
            <v>264.45</v>
          </cell>
        </row>
        <row r="5251">
          <cell r="B5251">
            <v>105207</v>
          </cell>
          <cell r="C5251" t="str">
            <v>CURVA 90 GRAUS, EM FERRO GALVANIZADO, MACHO/FÊMEA, CONEXÃO ROSQUEADA, DN 80 MM (3"), INSTALADO EM RESERVAÇÃO PREDIAL DE ÁGUA - FORNECIMENTO E INSTALAÇÃO. AF_04/2024</v>
          </cell>
          <cell r="D5251" t="str">
            <v>UN</v>
          </cell>
          <cell r="E5251">
            <v>368.08</v>
          </cell>
        </row>
        <row r="5252">
          <cell r="B5252">
            <v>94687</v>
          </cell>
          <cell r="C5252" t="str">
            <v>CURVA 90 GRAUS, PVC, SOLDÁVEL, DN 110 MM, INSTALADO EM RESERVAÇÃO PREDIAL DE ÁGUA - FORNECIMENTO E INSTALAÇÃO. AF_04/2024</v>
          </cell>
          <cell r="D5252" t="str">
            <v>UN</v>
          </cell>
          <cell r="E5252">
            <v>232.45</v>
          </cell>
        </row>
        <row r="5253">
          <cell r="B5253">
            <v>94673</v>
          </cell>
          <cell r="C5253" t="str">
            <v>CURVA 90 GRAUS, PVC, SOLDÁVEL, DN 25 MM, INSTALADO EM RESERVAÇÃO PREDIAL DE ÁGUA - FORNECIMENTO E INSTALAÇÃO. AF_04/2024</v>
          </cell>
          <cell r="D5253" t="str">
            <v>UN</v>
          </cell>
          <cell r="E5253">
            <v>8.3699999999999992</v>
          </cell>
        </row>
        <row r="5254">
          <cell r="B5254">
            <v>94675</v>
          </cell>
          <cell r="C5254" t="str">
            <v>CURVA 90 GRAUS, PVC, SOLDÁVEL, DN 32 MM, INSTALADO EM RESERVAÇÃO PREDIAL DE ÁGUA - FORNECIMENTO E INSTALAÇÃO. AF_04/2024</v>
          </cell>
          <cell r="D5254" t="str">
            <v>UN</v>
          </cell>
          <cell r="E5254">
            <v>13.51</v>
          </cell>
        </row>
        <row r="5255">
          <cell r="B5255">
            <v>94677</v>
          </cell>
          <cell r="C5255" t="str">
            <v>CURVA 90 GRAUS, PVC, SOLDÁVEL, DN 40 MM, INSTALADO EM RESERVAÇÃO PREDIAL DE ÁGUA - FORNECIMENTO E INSTALAÇÃO. AF_04/2024</v>
          </cell>
          <cell r="D5255" t="str">
            <v>UN</v>
          </cell>
          <cell r="E5255">
            <v>21.3</v>
          </cell>
        </row>
        <row r="5256">
          <cell r="B5256">
            <v>94679</v>
          </cell>
          <cell r="C5256" t="str">
            <v>CURVA 90 GRAUS, PVC, SOLDÁVEL, DN 50 MM, INSTALADO EM RESERVAÇÃO PREDIAL DE ÁGUA - FORNECIMENTO E INSTALAÇÃO. AF_04/2024</v>
          </cell>
          <cell r="D5256" t="str">
            <v>UN</v>
          </cell>
          <cell r="E5256">
            <v>26.27</v>
          </cell>
        </row>
        <row r="5257">
          <cell r="B5257">
            <v>94681</v>
          </cell>
          <cell r="C5257" t="str">
            <v>CURVA 90 GRAUS, PVC, SOLDÁVEL, DN 60 MM, INSTALADO EM RESERVAÇÃO PREDIAL DE ÁGUA - FORNECIMENTO E INSTALAÇÃO. AF_04/2024</v>
          </cell>
          <cell r="D5257" t="str">
            <v>UN</v>
          </cell>
          <cell r="E5257">
            <v>51.58</v>
          </cell>
        </row>
        <row r="5258">
          <cell r="B5258">
            <v>94683</v>
          </cell>
          <cell r="C5258" t="str">
            <v>CURVA 90 GRAUS, PVC, SOLDÁVEL, DN 75 MM, INSTALADO EM RESERVAÇÃO PREDIAL DE ÁGUA - FORNECIMENTO E INSTALAÇÃO. AF_04/2024</v>
          </cell>
          <cell r="D5258" t="str">
            <v>UN</v>
          </cell>
          <cell r="E5258">
            <v>78.180000000000007</v>
          </cell>
        </row>
        <row r="5259">
          <cell r="B5259">
            <v>94685</v>
          </cell>
          <cell r="C5259" t="str">
            <v>CURVA 90 GRAUS, PVC, SOLDÁVEL, DN 85 MM, INSTALADO EM RESERVAÇÃO PREDIAL DE ÁGUA - FORNECIMENTO E INSTALAÇÃO. AF_04/2024</v>
          </cell>
          <cell r="D5259" t="str">
            <v>UN</v>
          </cell>
          <cell r="E5259">
            <v>99.42</v>
          </cell>
        </row>
        <row r="5260">
          <cell r="B5260">
            <v>94621</v>
          </cell>
          <cell r="C5260" t="str">
            <v>CURVA EM COBRE, DN 104 MM, 45 GRAUS, SEM ANEL DE SOLDA, BOLSA X BOLSA, INSTALADO EM RESERVAÇÃO PREDIAL DE ÁGUA - FORNECIMENTO E INSTALAÇÃO. AF_04/2024</v>
          </cell>
          <cell r="D5260" t="str">
            <v>UN</v>
          </cell>
          <cell r="E5260">
            <v>0</v>
          </cell>
        </row>
        <row r="5261">
          <cell r="B5261">
            <v>94615</v>
          </cell>
          <cell r="C5261" t="str">
            <v>CURVA EM COBRE, DN 54 MM, 45 GRAUS, SEM ANEL DE SOLDA, BOLSA X BOLSA, INSTALADO EM RESERVAÇÃO PREDIAL DE ÁGUA - FORNECIMENTO E INSTALAÇÃO. AF_04/2024</v>
          </cell>
          <cell r="D5261" t="str">
            <v>UN</v>
          </cell>
          <cell r="E5261">
            <v>210.82</v>
          </cell>
        </row>
        <row r="5262">
          <cell r="B5262">
            <v>94617</v>
          </cell>
          <cell r="C5262" t="str">
            <v>CURVA EM COBRE, DN 66 MM, 45 GRAUS, SEM ANEL DE SOLDA, BOLSA X BOLSA, INSTALADO EM RESERVAÇÃO PREDIAL DE ÁGUA - FORNECIMENTO E INSTALAÇÃO. AF_04/2024</v>
          </cell>
          <cell r="D5262" t="str">
            <v>UN</v>
          </cell>
          <cell r="E5262">
            <v>430.5</v>
          </cell>
        </row>
        <row r="5263">
          <cell r="B5263">
            <v>94619</v>
          </cell>
          <cell r="C5263" t="str">
            <v>CURVA EM COBRE, DN 79 MM, 45 GRAUS, SEM ANEL DE SOLDA, BOLSA X BOLSA, INSTALADO EM RESERVAÇÃO PREDIAL DE ÁGUA - FORNECIMENTO E INSTALAÇÃO. AF_04/2024</v>
          </cell>
          <cell r="D5263" t="str">
            <v>UN</v>
          </cell>
          <cell r="E5263">
            <v>0</v>
          </cell>
        </row>
        <row r="5264">
          <cell r="B5264">
            <v>105147</v>
          </cell>
          <cell r="C5264" t="str">
            <v>CURVA PPR 90 GRAUS, DN 20 MM, INSTALADO EM RESERVAÇÃO PREDIAL DE ÁGUA - FORNECIMENTO E INSTALAÇÃO. AF_04/2024</v>
          </cell>
          <cell r="D5264" t="str">
            <v>UN</v>
          </cell>
          <cell r="E5264">
            <v>19.77</v>
          </cell>
        </row>
        <row r="5265">
          <cell r="B5265">
            <v>105148</v>
          </cell>
          <cell r="C5265" t="str">
            <v>CURVA PPR 90 GRAUS, DN 25 MM, INSTALADO EM RESERVAÇÃO PREDIAL DE ÁGUA - FORNECIMENTO E INSTALAÇÃO. AF_04/2024</v>
          </cell>
          <cell r="D5265" t="str">
            <v>UN</v>
          </cell>
          <cell r="E5265">
            <v>28.07</v>
          </cell>
        </row>
        <row r="5266">
          <cell r="B5266">
            <v>105154</v>
          </cell>
          <cell r="C5266" t="str">
            <v>CURVA PVC 45 GRAUS, SOLDÁVEL, DN 25 MM, INSTALADO EM RESERVAÇÃO PREDIAL DE ÁGUA - FORNECIMENTO E INSTALAÇÃO. AF_04/2024</v>
          </cell>
          <cell r="D5266" t="str">
            <v>UN</v>
          </cell>
          <cell r="E5266">
            <v>7.84</v>
          </cell>
        </row>
        <row r="5267">
          <cell r="B5267">
            <v>105155</v>
          </cell>
          <cell r="C5267" t="str">
            <v>CURVA PVC 45 GRAUS, SOLDÁVEL, DN 32 MM, INSTALADO EM RESERVAÇÃO PREDIAL DE ÁGUA - FORNECIMENTO E INSTALAÇÃO. AF_04/2024</v>
          </cell>
          <cell r="D5267" t="str">
            <v>UN</v>
          </cell>
          <cell r="E5267">
            <v>11.55</v>
          </cell>
        </row>
        <row r="5268">
          <cell r="B5268">
            <v>105156</v>
          </cell>
          <cell r="C5268" t="str">
            <v>CURVA PVC 45 GRAUS, SOLDÁVEL, DN 40 MM, INSTALADO EM RESERVAÇÃO PREDIAL DE ÁGUA - FORNECIMENTO E INSTALAÇÃO. AF_04/2024</v>
          </cell>
          <cell r="D5268" t="str">
            <v>UN</v>
          </cell>
          <cell r="E5268">
            <v>14.8</v>
          </cell>
        </row>
        <row r="5269">
          <cell r="B5269">
            <v>105157</v>
          </cell>
          <cell r="C5269" t="str">
            <v>CURVA PVC 45 GRAUS, SOLDÁVEL, DN 50 MM, INSTALADO EM RESERVAÇÃO PREDIAL DE ÁGUA - FORNECIMENTO E INSTALAÇÃO. AF_04/2024</v>
          </cell>
          <cell r="D5269" t="str">
            <v>UN</v>
          </cell>
          <cell r="E5269">
            <v>22.55</v>
          </cell>
        </row>
        <row r="5270">
          <cell r="B5270">
            <v>105158</v>
          </cell>
          <cell r="C5270" t="str">
            <v>CURVA PVC 45 GRAUS, SOLDÁVEL, DN 60 MM, INSTALADO EM RESERVAÇÃO PREDIAL DE ÁGUA - FORNECIMENTO E INSTALAÇÃO. AF_04/2024</v>
          </cell>
          <cell r="D5270" t="str">
            <v>UN</v>
          </cell>
          <cell r="E5270">
            <v>32.75</v>
          </cell>
        </row>
        <row r="5271">
          <cell r="B5271">
            <v>105159</v>
          </cell>
          <cell r="C5271" t="str">
            <v>CURVA PVC 45 GRAUS, SOLDÁVEL, DN 75 MM, INSTALADO EM RESERVAÇÃO PREDIAL DE ÁGUA - FORNECIMENTO E INSTALAÇÃO. AF_04/2024</v>
          </cell>
          <cell r="D5271" t="str">
            <v>UN</v>
          </cell>
          <cell r="E5271">
            <v>57.1</v>
          </cell>
        </row>
        <row r="5272">
          <cell r="B5272">
            <v>105160</v>
          </cell>
          <cell r="C5272" t="str">
            <v>CURVA PVC 45 GRAUS, SOLDÁVEL, DN 85 MM, INSTALADO EM RESERVAÇÃO PREDIAL DE ÁGUA - FORNECIMENTO E INSTALAÇÃO. AF_04/2024</v>
          </cell>
          <cell r="D5272" t="str">
            <v>UN</v>
          </cell>
          <cell r="E5272">
            <v>70.58</v>
          </cell>
        </row>
        <row r="5273">
          <cell r="B5273">
            <v>94634</v>
          </cell>
          <cell r="C5273" t="str">
            <v>FLANGE CURTA EM COBRE, DN 104 MM X 4", INSTALADO EM RESERVAÇÃO PREDIAL DE ÁGUA - FORNECIMENTO E INSTALAÇÃO. AF_04/2024</v>
          </cell>
          <cell r="D5273" t="str">
            <v>UN</v>
          </cell>
          <cell r="E5273">
            <v>0</v>
          </cell>
        </row>
        <row r="5274">
          <cell r="B5274">
            <v>94631</v>
          </cell>
          <cell r="C5274" t="str">
            <v>FLANGE CURTA EM COBRE, DN 54 MM X 2", INSTALADO EM RESERVAÇÃO PREDIAL DE ÁGUA - FORNECIMENTO E INSTALAÇÃO. AF_04/2024</v>
          </cell>
          <cell r="D5274" t="str">
            <v>UN</v>
          </cell>
          <cell r="E5274">
            <v>0</v>
          </cell>
        </row>
        <row r="5275">
          <cell r="B5275">
            <v>94632</v>
          </cell>
          <cell r="C5275" t="str">
            <v>FLANGE CURTA EM COBRE, DN 66 MM X 2 1/2", INSTALADO EM RESERVAÇÃO PREDIAL DE ÁGUA - FORNECIMENTO E INSTALAÇÃO. AF_04/2024</v>
          </cell>
          <cell r="D5275" t="str">
            <v>UN</v>
          </cell>
          <cell r="E5275">
            <v>0</v>
          </cell>
        </row>
        <row r="5276">
          <cell r="B5276">
            <v>94633</v>
          </cell>
          <cell r="C5276" t="str">
            <v>FLANGE CURTA EM COBRE, DN 79 MM X 3", INSTALADO EM RESERVAÇÃO PREDIAL DE ÁGUA - FORNECIMENTO E INSTALAÇÃO. AF_04/2024</v>
          </cell>
          <cell r="D5276" t="str">
            <v>UN</v>
          </cell>
          <cell r="E5276">
            <v>0</v>
          </cell>
        </row>
        <row r="5277">
          <cell r="B5277">
            <v>94672</v>
          </cell>
          <cell r="C5277" t="str">
            <v>JOELHO 90 GRAUS COM BUCHA DE LATÃO, PVC, SOLDÁVEL, DN 25 MM X 3/4", INSTALADO EM RESERVAÇÃO PREDIAL DE ÁGUA - FORNECIMENTO E INSTALAÇÃO. AF_04/2024</v>
          </cell>
          <cell r="D5277" t="str">
            <v>UN</v>
          </cell>
          <cell r="E5277">
            <v>7.26</v>
          </cell>
        </row>
        <row r="5278">
          <cell r="B5278">
            <v>94754</v>
          </cell>
          <cell r="C5278" t="str">
            <v>JOELHO 90 GRAUS, CPVC, SOLDÁVEL, DN 114 MM, INSTALADO EM RESERVAÇÃO PREDIAL DE ÁGUA - FORNECIMENTO E INSTALAÇÃO. AF_04/2024</v>
          </cell>
          <cell r="D5278" t="str">
            <v>UN</v>
          </cell>
          <cell r="E5278">
            <v>342.18</v>
          </cell>
        </row>
        <row r="5279">
          <cell r="B5279">
            <v>94740</v>
          </cell>
          <cell r="C5279" t="str">
            <v>JOELHO 90 GRAUS, CPVC, SOLDÁVEL, DN 22 MM, INSTALADO EM RESERVAÇÃO PREDIAL DE ÁGUA - FORNECIMENTO E INSTALAÇÃO. AF_04/2024</v>
          </cell>
          <cell r="D5279" t="str">
            <v>UN</v>
          </cell>
          <cell r="E5279">
            <v>12.14</v>
          </cell>
        </row>
        <row r="5280">
          <cell r="B5280">
            <v>94742</v>
          </cell>
          <cell r="C5280" t="str">
            <v>JOELHO 90 GRAUS, CPVC, SOLDÁVEL, DN 28 MM, INSTALADO EM RESERVAÇÃO PREDIAL DE ÁGUA - FORNECIMENTO E INSTALAÇÃO. AF_04/2024</v>
          </cell>
          <cell r="D5280" t="str">
            <v>UN</v>
          </cell>
          <cell r="E5280">
            <v>20.03</v>
          </cell>
        </row>
        <row r="5281">
          <cell r="B5281">
            <v>94744</v>
          </cell>
          <cell r="C5281" t="str">
            <v>JOELHO 90 GRAUS, CPVC, SOLDÁVEL, DN 35 MM, INSTALADO EM RESERVAÇÃO PREDIAL DE ÁGUA - FORNECIMENTO E INSTALAÇÃO. AF_04/2024</v>
          </cell>
          <cell r="D5281" t="str">
            <v>UN</v>
          </cell>
          <cell r="E5281">
            <v>31.45</v>
          </cell>
        </row>
        <row r="5282">
          <cell r="B5282">
            <v>94746</v>
          </cell>
          <cell r="C5282" t="str">
            <v>JOELHO 90 GRAUS, CPVC, SOLDÁVEL, DN 42 MM, INSTALADO EM RESERVAÇÃO PREDIAL DE ÁGUA - FORNECIMENTO E INSTALAÇÃO. AF_04/2024</v>
          </cell>
          <cell r="D5282" t="str">
            <v>UN</v>
          </cell>
          <cell r="E5282">
            <v>45.04</v>
          </cell>
        </row>
        <row r="5283">
          <cell r="B5283">
            <v>94748</v>
          </cell>
          <cell r="C5283" t="str">
            <v>JOELHO 90 GRAUS, CPVC, SOLDÁVEL, DN 54 MM, INSTALADO EM RESERVAÇÃO PREDIAL DE ÁGUA - FORNECIMENTO E INSTALAÇÃO. AF_04/2024</v>
          </cell>
          <cell r="D5283" t="str">
            <v>UN</v>
          </cell>
          <cell r="E5283">
            <v>98.19</v>
          </cell>
        </row>
        <row r="5284">
          <cell r="B5284">
            <v>94750</v>
          </cell>
          <cell r="C5284" t="str">
            <v>JOELHO 90 GRAUS, CPVC, SOLDÁVEL, DN 73 MM, INSTALADO EM RESERVAÇÃO PREDIAL DE ÁGUA - FORNECIMENTO E INSTALAÇÃO. AF_04/2024</v>
          </cell>
          <cell r="D5284" t="str">
            <v>UN</v>
          </cell>
          <cell r="E5284">
            <v>197.88</v>
          </cell>
        </row>
        <row r="5285">
          <cell r="B5285">
            <v>94752</v>
          </cell>
          <cell r="C5285" t="str">
            <v>JOELHO 90 GRAUS, CPVC, SOLDÁVEL, DN 89 MM, INSTALADO EM RESERVAÇÃO PREDIAL DE ÁGUA - FORNECIMENTO E INSTALAÇÃO. AF_04/2024</v>
          </cell>
          <cell r="D5285" t="str">
            <v>UN</v>
          </cell>
          <cell r="E5285">
            <v>238.46</v>
          </cell>
        </row>
        <row r="5286">
          <cell r="B5286">
            <v>96755</v>
          </cell>
          <cell r="C5286" t="str">
            <v>JOELHO 90 GRAUS, PPR, DN 110 MM, INSTALADO EM RESERVAÇÃO PREDIAL DE ÁGUA - FORNECIMENTO E INSTALAÇÃO. AF_04/2024</v>
          </cell>
          <cell r="D5286" t="str">
            <v>UN</v>
          </cell>
          <cell r="E5286">
            <v>411.79</v>
          </cell>
        </row>
        <row r="5287">
          <cell r="B5287">
            <v>96747</v>
          </cell>
          <cell r="C5287" t="str">
            <v>JOELHO 90 GRAUS, PPR, DN 20 MM, INSTALADO EM RESERVAÇÃO PREDIAL DE ÁGUA - FORNECIMENTO E INSTALAÇÃO. AF_04/2024</v>
          </cell>
          <cell r="D5287" t="str">
            <v>UN</v>
          </cell>
          <cell r="E5287">
            <v>9.61</v>
          </cell>
        </row>
        <row r="5288">
          <cell r="B5288">
            <v>96748</v>
          </cell>
          <cell r="C5288" t="str">
            <v>JOELHO 90 GRAUS, PPR, DN 25 MM, INSTALADO EM RESERVAÇÃO PREDIAL DE ÁGUA - FORNECIMENTO E INSTALAÇÃO. AF_04/2024</v>
          </cell>
          <cell r="D5288" t="str">
            <v>UN</v>
          </cell>
          <cell r="E5288">
            <v>11.13</v>
          </cell>
        </row>
        <row r="5289">
          <cell r="B5289">
            <v>96749</v>
          </cell>
          <cell r="C5289" t="str">
            <v>JOELHO 90 GRAUS, PPR, DN 32 MM, INSTALADO EM RESERVAÇÃO PREDIAL DE ÁGUA - FORNECIMENTO E INSTALAÇÃO. AF_04/2024</v>
          </cell>
          <cell r="D5289" t="str">
            <v>UN</v>
          </cell>
          <cell r="E5289">
            <v>14.01</v>
          </cell>
        </row>
        <row r="5290">
          <cell r="B5290">
            <v>96750</v>
          </cell>
          <cell r="C5290" t="str">
            <v>JOELHO 90 GRAUS, PPR, DN 40 MM, INSTALADO EM RESERVAÇÃO PREDIAL DE ÁGUA - FORNECIMENTO E INSTALAÇÃO. AF_04/2024</v>
          </cell>
          <cell r="D5290" t="str">
            <v>UN</v>
          </cell>
          <cell r="E5290">
            <v>21.71</v>
          </cell>
        </row>
        <row r="5291">
          <cell r="B5291">
            <v>96751</v>
          </cell>
          <cell r="C5291" t="str">
            <v>JOELHO 90 GRAUS, PPR, DN 50 MM, INSTALADO EM RESERVAÇÃO PREDIAL DE ÁGUA - FORNECIMENTO E INSTALAÇÃO. AF_04/2024</v>
          </cell>
          <cell r="D5291" t="str">
            <v>UN</v>
          </cell>
          <cell r="E5291">
            <v>31.54</v>
          </cell>
        </row>
        <row r="5292">
          <cell r="B5292">
            <v>96752</v>
          </cell>
          <cell r="C5292" t="str">
            <v>JOELHO 90 GRAUS, PPR, DN 63 MM, INSTALADO EM RESERVAÇÃO PREDIAL DE ÁGUA - FORNECIMENTO E INSTALAÇÃO. AF_04/2024</v>
          </cell>
          <cell r="D5292" t="str">
            <v>UN</v>
          </cell>
          <cell r="E5292">
            <v>47.13</v>
          </cell>
        </row>
        <row r="5293">
          <cell r="B5293">
            <v>96753</v>
          </cell>
          <cell r="C5293" t="str">
            <v>JOELHO 90 GRAUS, PPR, DN 75 MM, INSTALADO EM RESERVAÇÃO PREDIAL DE ÁGUA - FORNECIMENTO E INSTALAÇÃO. AF_04/2024</v>
          </cell>
          <cell r="D5293" t="str">
            <v>UN</v>
          </cell>
          <cell r="E5293">
            <v>106.41</v>
          </cell>
        </row>
        <row r="5294">
          <cell r="B5294">
            <v>96754</v>
          </cell>
          <cell r="C5294" t="str">
            <v>JOELHO 90 GRAUS, PPR, DN 90 MM, INSTALADO EM RESERVAÇÃO PREDIAL DE ÁGUA - FORNECIMENTO E INSTALAÇÃO. AF_04/2024</v>
          </cell>
          <cell r="D5294" t="str">
            <v>UN</v>
          </cell>
          <cell r="E5294">
            <v>136.65</v>
          </cell>
        </row>
        <row r="5295">
          <cell r="B5295">
            <v>94686</v>
          </cell>
          <cell r="C5295" t="str">
            <v>JOELHO 90 GRAUS, PVC, SOLDÁVEL, DN 110 MM INSTALADO EM RESERVAÇÃO PREDIAL DE ÁGUA - FORNECIMENTO E INSTALAÇÃO. AF_04/2024</v>
          </cell>
          <cell r="D5295" t="str">
            <v>UN</v>
          </cell>
          <cell r="E5295">
            <v>255.33</v>
          </cell>
        </row>
        <row r="5296">
          <cell r="B5296">
            <v>94674</v>
          </cell>
          <cell r="C5296" t="str">
            <v>JOELHO 90 GRAUS, PVC, SOLDÁVEL, DN 32 MM INSTALADO EM RESERVAÇÃO PREDIAL DE ÁGUA - FORNECIMENTO E INSTALAÇÃO. AF_04/2024</v>
          </cell>
          <cell r="D5296" t="str">
            <v>UN</v>
          </cell>
          <cell r="E5296">
            <v>9.5399999999999991</v>
          </cell>
        </row>
        <row r="5297">
          <cell r="B5297">
            <v>94676</v>
          </cell>
          <cell r="C5297" t="str">
            <v>JOELHO 90 GRAUS, PVC, SOLDÁVEL, DN 40 MM INSTALADO EM RESERVAÇÃO PREDIAL DE ÁGUA - FORNECIMENTO E INSTALAÇÃO. AF_04/2024</v>
          </cell>
          <cell r="D5297" t="str">
            <v>UN</v>
          </cell>
          <cell r="E5297">
            <v>15.27</v>
          </cell>
        </row>
        <row r="5298">
          <cell r="B5298">
            <v>94678</v>
          </cell>
          <cell r="C5298" t="str">
            <v>JOELHO 90 GRAUS, PVC, SOLDÁVEL, DN 50 MM INSTALADO EM RESERVAÇÃO PREDIAL DE ÁGUA - FORNECIMENTO E INSTALAÇÃO. AF_04/2024</v>
          </cell>
          <cell r="D5298" t="str">
            <v>UN</v>
          </cell>
          <cell r="E5298">
            <v>18.34</v>
          </cell>
        </row>
        <row r="5299">
          <cell r="B5299">
            <v>94680</v>
          </cell>
          <cell r="C5299" t="str">
            <v>JOELHO 90 GRAUS, PVC, SOLDÁVEL, DN 60 MM INSTALADO EM RESERVAÇÃO PREDIAL DE ÁGUA - FORNECIMENTO E INSTALAÇÃO. AF_04/2024</v>
          </cell>
          <cell r="D5299" t="str">
            <v>UN</v>
          </cell>
          <cell r="E5299">
            <v>46.52</v>
          </cell>
        </row>
        <row r="5300">
          <cell r="B5300">
            <v>94682</v>
          </cell>
          <cell r="C5300" t="str">
            <v>JOELHO 90 GRAUS, PVC, SOLDÁVEL, DN 75 MM INSTALADO EM RESERVAÇÃO PREDIAL DE ÁGUA - FORNECIMENTO E INSTALAÇÃO. AF_04/2024</v>
          </cell>
          <cell r="D5300" t="str">
            <v>UN</v>
          </cell>
          <cell r="E5300">
            <v>110.69</v>
          </cell>
        </row>
        <row r="5301">
          <cell r="B5301">
            <v>94684</v>
          </cell>
          <cell r="C5301" t="str">
            <v>JOELHO 90 GRAUS, PVC, SOLDÁVEL, DN 85 MM INSTALADO EM RESERVAÇÃO PREDIAL DE ÁGUA - FORNECIMENTO E INSTALAÇÃO. AF_04/2024</v>
          </cell>
          <cell r="D5301" t="str">
            <v>UN</v>
          </cell>
          <cell r="E5301">
            <v>133.88999999999999</v>
          </cell>
        </row>
        <row r="5302">
          <cell r="B5302">
            <v>105219</v>
          </cell>
          <cell r="C5302" t="str">
            <v>JOELHO CPVC, SOLDÁVEL, 45 GRAUS, DN 22 MM, INSTALADO EM RESERVAÇÃO PREDIAL DE ÁGUA - FORNECIMENTO E INSTALAÇÃO. AF_04/2024</v>
          </cell>
          <cell r="D5302" t="str">
            <v>UN</v>
          </cell>
          <cell r="E5302">
            <v>14.06</v>
          </cell>
        </row>
        <row r="5303">
          <cell r="B5303">
            <v>105220</v>
          </cell>
          <cell r="C5303" t="str">
            <v>JOELHO CPVC, SOLDÁVEL, 45 GRAUS, DN 28 MM, INSTALADO EM RESERVAÇÃO PREDIAL DE ÁGUA - FORNECIMENTO E INSTALAÇÃO. AF_04/2024</v>
          </cell>
          <cell r="D5303" t="str">
            <v>UN</v>
          </cell>
          <cell r="E5303">
            <v>19.239999999999998</v>
          </cell>
        </row>
        <row r="5304">
          <cell r="B5304">
            <v>105221</v>
          </cell>
          <cell r="C5304" t="str">
            <v>JOELHO CPVC, SOLDÁVEL, 45 GRAUS, DN 35 MM, INSTALADO EM RESERVAÇÃO PREDIAL DE ÁGUA - FORNECIMENTO E INSTALAÇÃO. AF_04/2024</v>
          </cell>
          <cell r="D5304" t="str">
            <v>UN</v>
          </cell>
          <cell r="E5304">
            <v>29.49</v>
          </cell>
        </row>
        <row r="5305">
          <cell r="B5305">
            <v>105166</v>
          </cell>
          <cell r="C5305" t="str">
            <v>JOELHO CPVC, SOLDÁVEL, 45 GRAUS, DN 42 MM, INSTALADO EM RESERVAÇÃO PREDIAL DE ÁGUA - FORNECIMENTO E INSTALAÇÃO. AF_04/2024</v>
          </cell>
          <cell r="D5305" t="str">
            <v>UN</v>
          </cell>
          <cell r="E5305">
            <v>44.55</v>
          </cell>
        </row>
        <row r="5306">
          <cell r="B5306">
            <v>105222</v>
          </cell>
          <cell r="C5306" t="str">
            <v>JOELHO CPVC, SOLDÁVEL, 45 GRAUS, DN 54 MM, INSTALADO EM RESERVAÇÃO PREDIAL DE ÁGUA - FORNECIMENTO E INSTALAÇÃO. AF_04/2024</v>
          </cell>
          <cell r="D5306" t="str">
            <v>UN</v>
          </cell>
          <cell r="E5306">
            <v>83.86</v>
          </cell>
        </row>
        <row r="5307">
          <cell r="B5307">
            <v>105223</v>
          </cell>
          <cell r="C5307" t="str">
            <v>JOELHO CPVC, SOLDÁVEL, 45 GRAUS, DN 73 MM, INSTALADO EM RESERVAÇÃO PREDIAL DE ÁGUA - FORNECIMENTO E INSTALAÇÃO. AF_04/2024</v>
          </cell>
          <cell r="D5307" t="str">
            <v>UN</v>
          </cell>
          <cell r="E5307">
            <v>191.39</v>
          </cell>
        </row>
        <row r="5308">
          <cell r="B5308">
            <v>105224</v>
          </cell>
          <cell r="C5308" t="str">
            <v>JOELHO CPVC, SOLDÁVEL, 45 GRAUS, DN 89 MM, INSTALADO EM RESERVAÇÃO PREDIAL DE ÁGUA - FORNECIMENTO E INSTALAÇÃO. AF_04/2024</v>
          </cell>
          <cell r="D5308" t="str">
            <v>UN</v>
          </cell>
          <cell r="E5308">
            <v>278.77</v>
          </cell>
        </row>
        <row r="5309">
          <cell r="B5309">
            <v>105149</v>
          </cell>
          <cell r="C5309" t="str">
            <v>JOELHO PPR 45 GRAUS, SOLDÁVEL, DN 20 MM, INSTALADO EM RESERVAÇÃO PREDIAL DE ÁGUA - FORNECIMENTO E INSTALAÇÃO. AF_04/2024</v>
          </cell>
          <cell r="D5309" t="str">
            <v>UN</v>
          </cell>
          <cell r="E5309">
            <v>9.9</v>
          </cell>
        </row>
        <row r="5310">
          <cell r="B5310">
            <v>105150</v>
          </cell>
          <cell r="C5310" t="str">
            <v>JOELHO PPR 45 GRAUS, SOLDÁVEL, DN 25 MM, INSTALADO EM RESERVAÇÃO PREDIAL DE ÁGUA - FORNECIMENTO E INSTALAÇÃO. AF_04/2024</v>
          </cell>
          <cell r="D5310" t="str">
            <v>UN</v>
          </cell>
          <cell r="E5310">
            <v>11.6</v>
          </cell>
        </row>
        <row r="5311">
          <cell r="B5311">
            <v>105151</v>
          </cell>
          <cell r="C5311" t="str">
            <v>JOELHO PPR 45 GRAUS, SOLDÁVEL, DN 40 MM, INSTALADO EM RESERVAÇÃO PREDIAL DE ÁGUA - FORNECIMENTO E INSTALAÇÃO. AF_04/2024</v>
          </cell>
          <cell r="D5311" t="str">
            <v>UN</v>
          </cell>
          <cell r="E5311">
            <v>28.24</v>
          </cell>
        </row>
        <row r="5312">
          <cell r="B5312">
            <v>105152</v>
          </cell>
          <cell r="C5312" t="str">
            <v>JOELHO PPR 45 GRAUS, SOLDÁVEL, DN 50 MM, INSTALADO EM RESERVAÇÃO PREDIAL DE ÁGUA - FORNECIMENTO E INSTALAÇÃO. AF_04/2024</v>
          </cell>
          <cell r="D5312" t="str">
            <v>UN</v>
          </cell>
          <cell r="E5312">
            <v>41.87</v>
          </cell>
        </row>
        <row r="5313">
          <cell r="B5313">
            <v>105153</v>
          </cell>
          <cell r="C5313" t="str">
            <v>JOELHO PPR 45 GRAUS, SOLDÁVEL, DN 63 MM, INSTALADO EM RESERVAÇÃO PREDIAL DE ÁGUA - FORNECIMENTO E INSTALAÇÃO. AF_04/2024</v>
          </cell>
          <cell r="D5313" t="str">
            <v>UN</v>
          </cell>
          <cell r="E5313">
            <v>65.569999999999993</v>
          </cell>
        </row>
        <row r="5314">
          <cell r="B5314">
            <v>105161</v>
          </cell>
          <cell r="C5314" t="str">
            <v>JOELHO PPR 45 GRAUS, SOLDÁVEL, DN 75 MM, INSTALADO EM RESERVAÇÃO PREDIAL DE ÁGUA - FORNECIMENTO E INSTALAÇÃO. AF_04/2024</v>
          </cell>
          <cell r="D5314" t="str">
            <v>UN</v>
          </cell>
          <cell r="E5314">
            <v>117.66</v>
          </cell>
        </row>
        <row r="5315">
          <cell r="B5315">
            <v>105162</v>
          </cell>
          <cell r="C5315" t="str">
            <v>JOELHO PPR 45 GRAUS, SOLDÁVEL, DN 90 MM, INSTALADO EM RESERVAÇÃO PREDIAL DE ÁGUA - FORNECIMENTO E INSTALAÇÃO. AF_04/2024</v>
          </cell>
          <cell r="D5315" t="str">
            <v>UN</v>
          </cell>
          <cell r="E5315">
            <v>200.4</v>
          </cell>
        </row>
        <row r="5316">
          <cell r="B5316">
            <v>105163</v>
          </cell>
          <cell r="C5316" t="str">
            <v>JOELHO PPR, 45 GRAUS, SOLDÁVEL, DN 32 MM, INSTALADO EM RESERVAÇÃO PREDIAL DE ÁGUA - FORNECIMENTO E INSTALAÇÃO. AF_04/2024</v>
          </cell>
          <cell r="D5316" t="str">
            <v>UN</v>
          </cell>
          <cell r="E5316">
            <v>18.02</v>
          </cell>
        </row>
        <row r="5317">
          <cell r="B5317">
            <v>105170</v>
          </cell>
          <cell r="C5317" t="str">
            <v>JOELHO PVC, SOLDÁVEL, 45 GRAUS, DN 25 MM, INSTALADO EM RESERVAÇÃO PREDIAL DE ÁGUA - FORNECIMENTO E INSTALAÇÃO. AF_04/2024</v>
          </cell>
          <cell r="D5317" t="str">
            <v>UN</v>
          </cell>
          <cell r="E5317">
            <v>6.91</v>
          </cell>
        </row>
        <row r="5318">
          <cell r="B5318">
            <v>105179</v>
          </cell>
          <cell r="C5318" t="str">
            <v>JOELHO PVC, SOLDÁVEL, 45 GRAUS, DN 32 MM, INSTALADO EM RESERVAÇÃO PREDIAL DE ÁGUA - FORNECIMENTO E INSTALAÇÃO. AF_04/2024</v>
          </cell>
          <cell r="D5318" t="str">
            <v>UN</v>
          </cell>
          <cell r="E5318">
            <v>11.23</v>
          </cell>
        </row>
        <row r="5319">
          <cell r="B5319">
            <v>105180</v>
          </cell>
          <cell r="C5319" t="str">
            <v>JOELHO PVC, SOLDÁVEL, 45 GRAUS, DN 40 MM, INSTALADO EM RESERVAÇÃO PREDIAL DE ÁGUA - FORNECIMENTO E INSTALAÇÃO. AF_04/2024</v>
          </cell>
          <cell r="D5319" t="str">
            <v>UN</v>
          </cell>
          <cell r="E5319">
            <v>15.33</v>
          </cell>
        </row>
        <row r="5320">
          <cell r="B5320">
            <v>105181</v>
          </cell>
          <cell r="C5320" t="str">
            <v>JOELHO PVC, SOLDÁVEL, 45 GRAUS, DN 50 MM, INSTALADO EM RESERVAÇÃO PREDIAL DE ÁGUA - FORNECIMENTO E INSTALAÇÃO. AF_04/2024</v>
          </cell>
          <cell r="D5320" t="str">
            <v>UN</v>
          </cell>
          <cell r="E5320">
            <v>20.79</v>
          </cell>
        </row>
        <row r="5321">
          <cell r="B5321">
            <v>105182</v>
          </cell>
          <cell r="C5321" t="str">
            <v>JOELHO PVC, SOLDÁVEL, 45 GRAUS, DN 60 MM, INSTALADO EM RESERVAÇÃO PREDIAL DE ÁGUA - FORNECIMENTO E INSTALAÇÃO. AF_04/2024</v>
          </cell>
          <cell r="D5321" t="str">
            <v>UN</v>
          </cell>
          <cell r="E5321">
            <v>44.8</v>
          </cell>
        </row>
        <row r="5322">
          <cell r="B5322">
            <v>105183</v>
          </cell>
          <cell r="C5322" t="str">
            <v>JOELHO PVC, SOLDÁVEL, 45 GRAUS, DN 75 MM, INSTALADO EM RESERVAÇÃO PREDIAL DE ÁGUA - FORNECIMENTO E INSTALAÇÃO. AF_04/2024</v>
          </cell>
          <cell r="D5322" t="str">
            <v>UN</v>
          </cell>
          <cell r="E5322">
            <v>90.85</v>
          </cell>
        </row>
        <row r="5323">
          <cell r="B5323">
            <v>105184</v>
          </cell>
          <cell r="C5323" t="str">
            <v>JOELHO PVC, SOLDÁVEL, 45 GRAUS, DN 85 MM, INSTALADO EM RESERVAÇÃO PREDIAL DE ÁGUA - FORNECIMENTO E INSTALAÇÃO. AF_04/2024</v>
          </cell>
          <cell r="D5323" t="str">
            <v>UN</v>
          </cell>
          <cell r="E5323">
            <v>112.63</v>
          </cell>
        </row>
        <row r="5324">
          <cell r="B5324">
            <v>94612</v>
          </cell>
          <cell r="C5324" t="str">
            <v>LUVA DE COBRE, DN 104 MM, SEM ANEL DE SOLDA, INSTALADO EM RESERVAÇÃO PREDIAL DE ÁGUA - FORNECIMENTO E INSTALAÇÃO. AF_04/2024</v>
          </cell>
          <cell r="D5324" t="str">
            <v>UN</v>
          </cell>
          <cell r="E5324">
            <v>562.15</v>
          </cell>
        </row>
        <row r="5325">
          <cell r="B5325">
            <v>105142</v>
          </cell>
          <cell r="C5325" t="str">
            <v>LUVA DE REDUÇÃO SOLDÁVEL, PVC, DN 32 MM X 25 MM, INSTALADO EM RESERVAÇÃO PREDIAL DE ÁGUA - FORNECIMENTO E INSTALAÇÃO. AF_04/2024</v>
          </cell>
          <cell r="D5325" t="str">
            <v>UN</v>
          </cell>
          <cell r="E5325">
            <v>7.75</v>
          </cell>
        </row>
        <row r="5326">
          <cell r="B5326">
            <v>105143</v>
          </cell>
          <cell r="C5326" t="str">
            <v>LUVA DE REDUÇÃO SOLDÁVEL, PVC, DN 40 MM X 32 MM, INSTALADO EM RESERVAÇÃO PREDIAL DE ÁGUA - FORNECIMENTO E INSTALAÇÃO. AF_04/2024</v>
          </cell>
          <cell r="D5326" t="str">
            <v>UN</v>
          </cell>
          <cell r="E5326">
            <v>11.41</v>
          </cell>
        </row>
        <row r="5327">
          <cell r="B5327">
            <v>105144</v>
          </cell>
          <cell r="C5327" t="str">
            <v>LUVA DE REDUÇÃO SOLDÁVEL, PVC, DN 60 MM X 50 MM, INSTALADO EM RESERVAÇÃO PREDIAL DE ÁGUA - FORNECIMENTO E INSTALAÇÃO. AF_04/2024</v>
          </cell>
          <cell r="D5327" t="str">
            <v>UN</v>
          </cell>
          <cell r="E5327">
            <v>23.8</v>
          </cell>
        </row>
        <row r="5328">
          <cell r="B5328">
            <v>105173</v>
          </cell>
          <cell r="C5328" t="str">
            <v>LUVA DE REDUÇÃO, EM FERRO GALVANIZADO, CONEXÃO ROSQUEADA, DN 65 MM X 50 MM (2 1/2" X 2"), INSTALADO EM RESERVAÇÃO PREDIAL DE ÁGUA - FORNECIMENTO E INSTALAÇÃO. AF_04/2024</v>
          </cell>
          <cell r="D5328" t="str">
            <v>UN</v>
          </cell>
          <cell r="E5328">
            <v>98.45</v>
          </cell>
        </row>
        <row r="5329">
          <cell r="B5329">
            <v>105175</v>
          </cell>
          <cell r="C5329" t="str">
            <v>LUVA DE REDUÇÃO, EM FERRO GALVANIZADO, CONEXÃO ROSQUEADA, DN 80 MM X 50 MM (3" X 2"), INSTALADO EM RESERVAÇÃO PREDIAL DE ÁGUA - FORNECIMENTO E INSTALAÇÃO. AF_04/2024</v>
          </cell>
          <cell r="D5329" t="str">
            <v>UN</v>
          </cell>
          <cell r="E5329">
            <v>139.18</v>
          </cell>
        </row>
        <row r="5330">
          <cell r="B5330">
            <v>105174</v>
          </cell>
          <cell r="C5330" t="str">
            <v>LUVA DE REDUÇÃO, EM FERRO GALVANIZADO, CONEXÃO ROSQUEADA, DN 80 MM X 65 MM (3" X 2 1/2"), INSTALADO EM RESERVAÇÃO PREDIAL DE ÁGUA - FORNECIMENTO E INSTALAÇÃO. AF_04/2024</v>
          </cell>
          <cell r="D5330" t="str">
            <v>UN</v>
          </cell>
          <cell r="E5330">
            <v>141.18</v>
          </cell>
        </row>
        <row r="5331">
          <cell r="B5331">
            <v>105145</v>
          </cell>
          <cell r="C5331" t="str">
            <v>LUVA DE REDUÇÃO, SOLDÁVEL, PVC, DN 50 X 25 MM, INSTALADO EM RESERVAÇÃO PREDIAL DE ÁGUA - FORNECIMENTO E INSTALAÇÃO. AF_04/2024</v>
          </cell>
          <cell r="D5331" t="str">
            <v>UN</v>
          </cell>
          <cell r="E5331">
            <v>13.18</v>
          </cell>
        </row>
        <row r="5332">
          <cell r="B5332">
            <v>94606</v>
          </cell>
          <cell r="C5332" t="str">
            <v>LUVA EM COBRE, DN 54 MM, SEM ANEL DE SOLDA, INSTALADO EM RESERVAÇÃO PREDIAL DE ÁGUA - FORNECIMENTO E INSTALAÇÃO. AF_04/2024</v>
          </cell>
          <cell r="D5332" t="str">
            <v>UN</v>
          </cell>
          <cell r="E5332">
            <v>109.17</v>
          </cell>
        </row>
        <row r="5333">
          <cell r="B5333">
            <v>94608</v>
          </cell>
          <cell r="C5333" t="str">
            <v>LUVA EM COBRE, DN 66 MM, SEM ANEL DE SOLDA, INSTALADO EM RESERVAÇÃO PREDIAL DE ÁGUA - FORNECIMENTO E INSTALAÇÃO. AF_04/2024</v>
          </cell>
          <cell r="D5333" t="str">
            <v>UN</v>
          </cell>
          <cell r="E5333">
            <v>271.19</v>
          </cell>
        </row>
        <row r="5334">
          <cell r="B5334">
            <v>94610</v>
          </cell>
          <cell r="C5334" t="str">
            <v>LUVA EM COBRE, DN 79 MM, SEM ANEL DE SOLDA, INSTALADO EM RESERVAÇÃO PREDIAL DE ÁGUA - FORNECIMENTO E INSTALAÇÃO. AF_04/2024</v>
          </cell>
          <cell r="D5334" t="str">
            <v>UN</v>
          </cell>
          <cell r="E5334">
            <v>395.98</v>
          </cell>
        </row>
        <row r="5335">
          <cell r="B5335">
            <v>94657</v>
          </cell>
          <cell r="C5335" t="str">
            <v>LUVA PVC, SOLDÁVEL, DN 25 MM, INSTALADO EM RESERVAÇÃO PREDIAL DE ÁGUA - FORNECIMENTO E INSTALAÇÃO. AF_04/2024</v>
          </cell>
          <cell r="D5335" t="str">
            <v>UN</v>
          </cell>
          <cell r="E5335">
            <v>4.8499999999999996</v>
          </cell>
        </row>
        <row r="5336">
          <cell r="B5336">
            <v>94659</v>
          </cell>
          <cell r="C5336" t="str">
            <v>LUVA PVC, SOLDÁVEL, DN 32 MM, INSTALADO EM RESERVAÇÃO PREDIAL DE ÁGUA - FORNECIMENTO E INSTALAÇÃO. AF_04/2024</v>
          </cell>
          <cell r="D5336" t="str">
            <v>UN</v>
          </cell>
          <cell r="E5336">
            <v>7.31</v>
          </cell>
        </row>
        <row r="5337">
          <cell r="B5337">
            <v>94739</v>
          </cell>
          <cell r="C5337" t="str">
            <v>LUVA, CPVC, SOLDÁVEL, DN 114 MM, INSTALADO EM RESERVAÇÃO PREDIAL DE ÁGUA - FORNECIMENTO E INSTALAÇÃO. AF_04/2024</v>
          </cell>
          <cell r="D5337" t="str">
            <v>UN</v>
          </cell>
          <cell r="E5337">
            <v>278.33</v>
          </cell>
        </row>
        <row r="5338">
          <cell r="B5338">
            <v>94725</v>
          </cell>
          <cell r="C5338" t="str">
            <v>LUVA, CPVC, SOLDÁVEL, DN 22 MM, INSTALADO EM RESERVAÇÃO PREDIAL DE ÁGUA - FORNECIMENTO E INSTALAÇÃO. AF_04/2024</v>
          </cell>
          <cell r="D5338" t="str">
            <v>UN</v>
          </cell>
          <cell r="E5338">
            <v>8.57</v>
          </cell>
        </row>
        <row r="5339">
          <cell r="B5339">
            <v>94727</v>
          </cell>
          <cell r="C5339" t="str">
            <v>LUVA, CPVC, SOLDÁVEL, DN 28 MM, INSTALADO EM RESERVAÇÃO PREDIAL DE ÁGUA - FORNECIMENTO E INSTALAÇÃO. AF_04/2024</v>
          </cell>
          <cell r="D5339" t="str">
            <v>UN</v>
          </cell>
          <cell r="E5339">
            <v>13.83</v>
          </cell>
        </row>
        <row r="5340">
          <cell r="B5340">
            <v>94729</v>
          </cell>
          <cell r="C5340" t="str">
            <v>LUVA, CPVC, SOLDÁVEL, DN 35 MM, INSTALADO EM RESERVAÇÃO PREDIAL DE ÁGUA - FORNECIMENTO E INSTALAÇÃO. AF_04/2024</v>
          </cell>
          <cell r="D5340" t="str">
            <v>UN</v>
          </cell>
          <cell r="E5340">
            <v>23.73</v>
          </cell>
        </row>
        <row r="5341">
          <cell r="B5341">
            <v>94731</v>
          </cell>
          <cell r="C5341" t="str">
            <v>LUVA, CPVC, SOLDÁVEL, DN 42 MM, INSTALADO EM RESERVAÇÃO PREDIAL DE ÁGUA - FORNECIMENTO E INSTALAÇÃO. AF_04/2024</v>
          </cell>
          <cell r="D5341" t="str">
            <v>UN</v>
          </cell>
          <cell r="E5341">
            <v>31.43</v>
          </cell>
        </row>
        <row r="5342">
          <cell r="B5342">
            <v>94733</v>
          </cell>
          <cell r="C5342" t="str">
            <v>LUVA, CPVC, SOLDÁVEL, DN 54 MM, INSTALADO EM RESERVAÇÃO PREDIAL DE ÁGUA - FORNECIMENTO E INSTALAÇÃO. AF_04/2024</v>
          </cell>
          <cell r="D5342" t="str">
            <v>UN</v>
          </cell>
          <cell r="E5342">
            <v>54.94</v>
          </cell>
        </row>
        <row r="5343">
          <cell r="B5343">
            <v>94863</v>
          </cell>
          <cell r="C5343" t="str">
            <v>LUVA, CPVC, SOLDÁVEL, DN 73 MM, INSTALADO EM RESERVAÇÃO PREDIAL DE ÁGUA - FORNECIMENTO E INSTALAÇÃO. AF_04/2024</v>
          </cell>
          <cell r="D5343" t="str">
            <v>UN</v>
          </cell>
          <cell r="E5343">
            <v>188.91</v>
          </cell>
        </row>
        <row r="5344">
          <cell r="B5344">
            <v>94737</v>
          </cell>
          <cell r="C5344" t="str">
            <v>LUVA, CPVC, SOLDÁVEL, DN 89 MM, INSTALADO EM RESERVAÇÃO PREDIAL DE ÁGUA - FORNECIMENTO E INSTALAÇÃO. AF_04/2024</v>
          </cell>
          <cell r="D5344" t="str">
            <v>UN</v>
          </cell>
          <cell r="E5344">
            <v>225.64</v>
          </cell>
        </row>
        <row r="5345">
          <cell r="B5345">
            <v>94465</v>
          </cell>
          <cell r="C5345" t="str">
            <v>LUVA, EM FERRO GALVANIZADO, CONEXÃO ROSQUEADA, DN 50 MM (2"), INSTALADO EM RESERVAÇÃO PREDIAL DE ÁGUA - FORNECIMENTO E INSTALAÇÃO. AF_04/2024</v>
          </cell>
          <cell r="D5345" t="str">
            <v>UN</v>
          </cell>
          <cell r="E5345">
            <v>60.87</v>
          </cell>
        </row>
        <row r="5346">
          <cell r="B5346">
            <v>94467</v>
          </cell>
          <cell r="C5346" t="str">
            <v>LUVA, EM FERRO GALVANIZADO, CONEXÃO ROSQUEADA, DN 65 MM (2 1/2"), INSTALADO EM RESERVAÇÃO PREDIAL DE ÁGUA - FORNECIMENTO E INSTALAÇÃO. AF_04/2024</v>
          </cell>
          <cell r="D5346" t="str">
            <v>UN</v>
          </cell>
          <cell r="E5346">
            <v>95.8</v>
          </cell>
        </row>
        <row r="5347">
          <cell r="B5347">
            <v>94469</v>
          </cell>
          <cell r="C5347" t="str">
            <v>LUVA, EM FERRO GALVANIZADO, CONEXÃO ROSQUEADA, DN 80 MM (3"), INSTALADO EM RESERVAÇÃO PREDIAL DE ÁGUA - FORNECIMENTO E INSTALAÇÃO. AF_04/2024</v>
          </cell>
          <cell r="D5347" t="str">
            <v>UN</v>
          </cell>
          <cell r="E5347">
            <v>135.55000000000001</v>
          </cell>
        </row>
        <row r="5348">
          <cell r="B5348">
            <v>96746</v>
          </cell>
          <cell r="C5348" t="str">
            <v>LUVA, PPR, DN 110 MM, CLASSE PN 25, INSTALADO EM RESERVAÇÃO PREDIAL DE ÁGUA - FORNECIMENTO E INSTALAÇÃO. AF_04/2024</v>
          </cell>
          <cell r="D5348" t="str">
            <v>UN</v>
          </cell>
          <cell r="E5348">
            <v>137.33000000000001</v>
          </cell>
        </row>
        <row r="5349">
          <cell r="B5349">
            <v>96736</v>
          </cell>
          <cell r="C5349" t="str">
            <v>LUVA, PPR, DN 20 MM, INSTALADO EM RESERVAÇÃO PREDIAL DE ÁGUA - FORNECIMENTO E INSTALAÇÃO. AF_04/2024</v>
          </cell>
          <cell r="D5349" t="str">
            <v>UN</v>
          </cell>
          <cell r="E5349">
            <v>7.77</v>
          </cell>
        </row>
        <row r="5350">
          <cell r="B5350">
            <v>96737</v>
          </cell>
          <cell r="C5350" t="str">
            <v>LUVA, PPR, DN 25 MM, INSTALADO EM RESERVAÇÃO PREDIAL DE ÁGUA - FORNECIMENTO E INSTALAÇÃO. AF_04/2024</v>
          </cell>
          <cell r="D5350" t="str">
            <v>UN</v>
          </cell>
          <cell r="E5350">
            <v>7.99</v>
          </cell>
        </row>
        <row r="5351">
          <cell r="B5351">
            <v>96739</v>
          </cell>
          <cell r="C5351" t="str">
            <v>LUVA, PPR, DN 32 MM, CLASSE PN 25, INSTALADO EM RESERVAÇÃO PREDIAL DE ÁGUA - FORNECIMENTO E INSTALAÇÃO. AF_04/2024</v>
          </cell>
          <cell r="D5351" t="str">
            <v>UN</v>
          </cell>
          <cell r="E5351">
            <v>10.92</v>
          </cell>
        </row>
        <row r="5352">
          <cell r="B5352">
            <v>96741</v>
          </cell>
          <cell r="C5352" t="str">
            <v>LUVA, PPR, DN 40 MM, CLASSE PN 25, INSTALADO EM RESERVAÇÃO PREDIAL DE ÁGUA - FORNECIMENTO E INSTALAÇÃO. AF_04/2024</v>
          </cell>
          <cell r="D5352" t="str">
            <v>UN</v>
          </cell>
          <cell r="E5352">
            <v>20.86</v>
          </cell>
        </row>
        <row r="5353">
          <cell r="B5353">
            <v>96742</v>
          </cell>
          <cell r="C5353" t="str">
            <v>LUVA, PPR, DN 50 MM, CLASSE PN 25, INSTALADO EM RESERVAÇÃO PREDIAL DE ÁGUA - FORNECIMENTO E INSTALAÇÃO. AF_04/2024</v>
          </cell>
          <cell r="D5353" t="str">
            <v>UN</v>
          </cell>
          <cell r="E5353">
            <v>25.64</v>
          </cell>
        </row>
        <row r="5354">
          <cell r="B5354">
            <v>96743</v>
          </cell>
          <cell r="C5354" t="str">
            <v>LUVA, PPR, DN 63 MM, CLASSE PN 25, INSTALADO EM RESERVAÇÃO PREDIAL DE ÁGUA - FORNECIMENTO E INSTALAÇÃO. AF_04/2024</v>
          </cell>
          <cell r="D5354" t="str">
            <v>UN</v>
          </cell>
          <cell r="E5354">
            <v>39.840000000000003</v>
          </cell>
        </row>
        <row r="5355">
          <cell r="B5355">
            <v>96744</v>
          </cell>
          <cell r="C5355" t="str">
            <v>LUVA, PPR, DN 75 MM, CLASSE PN 25, INSTALADO EM RESERVAÇÃO PREDIAL DE ÁGUA - FORNECIMENTO E INSTALAÇÃO. AF_04/2024</v>
          </cell>
          <cell r="D5355" t="str">
            <v>UN</v>
          </cell>
          <cell r="E5355">
            <v>66.77</v>
          </cell>
        </row>
        <row r="5356">
          <cell r="B5356">
            <v>96745</v>
          </cell>
          <cell r="C5356" t="str">
            <v>LUVA, PPR, DN 90 MM, CLASSE PN 25, INSTALADO EM RESERVAÇÃO PREDIAL DE ÁGUA - FORNECIMENTO E INSTALAÇÃO. AF_04/2024</v>
          </cell>
          <cell r="D5356" t="str">
            <v>UN</v>
          </cell>
          <cell r="E5356">
            <v>104.35</v>
          </cell>
        </row>
        <row r="5357">
          <cell r="B5357">
            <v>94671</v>
          </cell>
          <cell r="C5357" t="str">
            <v>LUVA, PVC, SOLDÁVEL, DN 110 MM, INSTALADO EM RESERVAÇÃO PREDIAL DE ÁGUA - FORNECIMENTO E INSTALAÇÃO. AF_04/2024</v>
          </cell>
          <cell r="D5357" t="str">
            <v>UN</v>
          </cell>
          <cell r="E5357">
            <v>111.43</v>
          </cell>
        </row>
        <row r="5358">
          <cell r="B5358">
            <v>94661</v>
          </cell>
          <cell r="C5358" t="str">
            <v>LUVA, PVC, SOLDÁVEL, DN 40 MM, INSTALADO EM RESERVAÇÃO PREDIAL DE ÁGUA - FORNECIMENTO E INSTALAÇÃO. AF_04/2024</v>
          </cell>
          <cell r="D5358" t="str">
            <v>UN</v>
          </cell>
          <cell r="E5358">
            <v>11.23</v>
          </cell>
        </row>
        <row r="5359">
          <cell r="B5359">
            <v>94663</v>
          </cell>
          <cell r="C5359" t="str">
            <v>LUVA, PVC, SOLDÁVEL, DN 50 MM, INSTALADO EM RESERVAÇÃO PREDIAL DE ÁGUA - FORNECIMENTO E INSTALAÇÃO. AF_04/2024</v>
          </cell>
          <cell r="D5359" t="str">
            <v>UN</v>
          </cell>
          <cell r="E5359">
            <v>14.33</v>
          </cell>
        </row>
        <row r="5360">
          <cell r="B5360">
            <v>94665</v>
          </cell>
          <cell r="C5360" t="str">
            <v>LUVA, PVC, SOLDÁVEL, DN 60 MM, INSTALADO EM RESERVAÇÃO PREDIAL DE ÁGUA - FORNECIMENTO E INSTALAÇÃO. AF_04/2024</v>
          </cell>
          <cell r="D5360" t="str">
            <v>UN</v>
          </cell>
          <cell r="E5360">
            <v>26.61</v>
          </cell>
        </row>
        <row r="5361">
          <cell r="B5361">
            <v>94667</v>
          </cell>
          <cell r="C5361" t="str">
            <v>LUVA, PVC, SOLDÁVEL, DN 75 MM, INSTALADO EM RESERVAÇÃO PREDIAL DE ÁGUA - FORNECIMENTO E INSTALAÇÃO. AF_04/2024</v>
          </cell>
          <cell r="D5361" t="str">
            <v>UN</v>
          </cell>
          <cell r="E5361">
            <v>39.159999999999997</v>
          </cell>
        </row>
        <row r="5362">
          <cell r="B5362">
            <v>94669</v>
          </cell>
          <cell r="C5362" t="str">
            <v>LUVA, PVC, SOLDÁVEL, DN 85 MM, INSTALADO EM RESERVAÇÃO PREDIAL DE ÁGUA - FORNECIMENTO E INSTALAÇÃO. AF_04/2024</v>
          </cell>
          <cell r="D5362" t="str">
            <v>UN</v>
          </cell>
          <cell r="E5362">
            <v>68.180000000000007</v>
          </cell>
        </row>
        <row r="5363">
          <cell r="B5363">
            <v>105177</v>
          </cell>
          <cell r="C5363" t="str">
            <v>NIPLE DE REDUÇÃO, EM FERRO GALVANIZADO, CONEXÃO ROSQUEADA, DN 80 MM X 50 MM (3" X 2"), INSTALADO EM RESERVAÇÃO PREDIAL DE ÁGUA - FORNECIMENTO E INSTALAÇÃO. AF_04/2024</v>
          </cell>
          <cell r="D5363" t="str">
            <v>UN</v>
          </cell>
          <cell r="E5363">
            <v>156.22</v>
          </cell>
        </row>
        <row r="5364">
          <cell r="B5364">
            <v>105176</v>
          </cell>
          <cell r="C5364" t="str">
            <v>NIPLE DE REDUÇÃO, EM FERRO GALVANIZADO, CONEXÃO ROSQUEADA, DN 80 MM X 65 MM (3" X 2 1/2"), INSTALADO EM RESERVAÇÃO PREDIAL DE ÁGUA - FORNECIMENTO E INSTALAÇÃO. AF_04/2024</v>
          </cell>
          <cell r="D5364" t="str">
            <v>UN</v>
          </cell>
          <cell r="E5364">
            <v>175.21</v>
          </cell>
        </row>
        <row r="5365">
          <cell r="B5365">
            <v>94466</v>
          </cell>
          <cell r="C5365" t="str">
            <v>NIPLE, EM FERRO GALVANIZADO, CONEXÃO ROSQUEADA, DN 50 MM (2"), INSTALADO EM RESERVAÇÃO PREDIAL DE ÁGUA - FORNECIMENTO E INSTALAÇÃO. AF_04/2024</v>
          </cell>
          <cell r="D5365" t="str">
            <v>UN</v>
          </cell>
          <cell r="E5365">
            <v>60.89</v>
          </cell>
        </row>
        <row r="5366">
          <cell r="B5366">
            <v>94468</v>
          </cell>
          <cell r="C5366" t="str">
            <v>NIPLE, EM FERRO GALVANIZADO, CONEXÃO ROSQUEADA, DN 65 MM (2 1/2"), INSTALADO EM RESERVAÇÃO PREDIAL DE ÁGUA - FORNECIMENTO E INSTALAÇÃO. AF_04/2024</v>
          </cell>
          <cell r="D5366" t="str">
            <v>UN</v>
          </cell>
          <cell r="E5366">
            <v>84.82</v>
          </cell>
        </row>
        <row r="5367">
          <cell r="B5367">
            <v>94470</v>
          </cell>
          <cell r="C5367" t="str">
            <v>NIPLE, EM FERRO GALVANIZADO, CONEXÃO ROSQUEADA, DN 80 MM (3"), INSTALADO EM RESERVAÇÃO PREDIAL DE ÁGUA - FORNECIMENTO E INSTALAÇÃO. AF_04/2024</v>
          </cell>
          <cell r="D5367" t="str">
            <v>UN</v>
          </cell>
          <cell r="E5367">
            <v>125.78</v>
          </cell>
        </row>
        <row r="5368">
          <cell r="B5368">
            <v>105225</v>
          </cell>
          <cell r="C5368" t="str">
            <v>TE DE REDUÇÃO, CPVC, DN 28 X 22 MM, INSTALADO EM RESERVAÇÃO PREDIAL DE ÁGUA - FORNECIMENTO E INSTALAÇÃO. AF_04/2024</v>
          </cell>
          <cell r="D5368" t="str">
            <v>UN</v>
          </cell>
          <cell r="E5368">
            <v>20.96</v>
          </cell>
        </row>
        <row r="5369">
          <cell r="B5369">
            <v>105226</v>
          </cell>
          <cell r="C5369" t="str">
            <v>TE DE REDUÇÃO, CPVC, DN 35 X 28 MM, INSTALADO EM RESERVAÇÃO PREDIAL DE ÁGUA - FORNECIMENTO E INSTALAÇÃO. AF_04/2024</v>
          </cell>
          <cell r="D5369" t="str">
            <v>UN</v>
          </cell>
          <cell r="E5369">
            <v>48.17</v>
          </cell>
        </row>
        <row r="5370">
          <cell r="B5370">
            <v>105227</v>
          </cell>
          <cell r="C5370" t="str">
            <v>TE DE REDUÇÃO, CPVC, DN 42 X 35 MM, INSTALADO EM RESERVAÇÃO PREDIAL DE ÁGUA - FORNECIMENTO E INSTALAÇÃO. AF_04/2024</v>
          </cell>
          <cell r="D5370" t="str">
            <v>UN</v>
          </cell>
          <cell r="E5370">
            <v>68.790000000000006</v>
          </cell>
        </row>
        <row r="5371">
          <cell r="B5371">
            <v>105212</v>
          </cell>
          <cell r="C5371" t="str">
            <v>TE DE REDUÇÃO, EM FERRO GALVANIZADO, CONEXÃO ROSQUEADA, DN 80 MM X 50 MM (3" X 2"), INSTALADO EM RESERVAÇÃO PREDIAL DE ÁGUA - FORNECIMENTO E INSTALAÇÃO. AF_04/2024</v>
          </cell>
          <cell r="D5371" t="str">
            <v>UN</v>
          </cell>
          <cell r="E5371">
            <v>267.35000000000002</v>
          </cell>
        </row>
        <row r="5372">
          <cell r="B5372">
            <v>105211</v>
          </cell>
          <cell r="C5372" t="str">
            <v>TE DE REDUÇÃO, EM FERRO GALVANIZADO, CONEXÃO ROSQUEADA, DN 80 MM X 65 MM (3" X 2 1/2"), INSTALADO EM RESERVAÇÃO PREDIAL DE ÁGUA - FORNECIMENTO E INSTALAÇÃO. AF_04/2024</v>
          </cell>
          <cell r="D5372" t="str">
            <v>UN</v>
          </cell>
          <cell r="E5372">
            <v>270</v>
          </cell>
        </row>
        <row r="5373">
          <cell r="B5373">
            <v>105189</v>
          </cell>
          <cell r="C5373" t="str">
            <v>TE DE REDUÇÃO, PVC, SOLDÁVEL, 90 GRAUS, DN 50 MM X 25 MM, INSTALADO EM RESERVAÇÃO PREDIAL DE ÁGUA - FORNECIMENTO E INSTALAÇÃO. AF_04/2024</v>
          </cell>
          <cell r="D5373" t="str">
            <v>UN</v>
          </cell>
          <cell r="E5373">
            <v>24.79</v>
          </cell>
        </row>
        <row r="5374">
          <cell r="B5374">
            <v>105190</v>
          </cell>
          <cell r="C5374" t="str">
            <v>TE DE REDUÇÃO, PVC, SOLDÁVEL, 90 GRAUS, DN 50 MM X 32 MM, INSTALADO EM RESERVAÇÃO PREDIAL DE ÁGUA - FORNECIMENTO E INSTALAÇÃO. AF_04/2024</v>
          </cell>
          <cell r="D5374" t="str">
            <v>UN</v>
          </cell>
          <cell r="E5374">
            <v>30.14</v>
          </cell>
        </row>
        <row r="5375">
          <cell r="B5375">
            <v>94625</v>
          </cell>
          <cell r="C5375" t="str">
            <v>TE EM COBRE, DN 104 MM, SEM ANEL DE SOLDA, INSTALADO EM RESERVAÇÃO PREDIAL DE ÁGUA - FORNECIMENTO E INSTALAÇÃO. AF_04/2024</v>
          </cell>
          <cell r="D5375" t="str">
            <v>UN</v>
          </cell>
          <cell r="E5375">
            <v>2013.25</v>
          </cell>
        </row>
        <row r="5376">
          <cell r="B5376">
            <v>94622</v>
          </cell>
          <cell r="C5376" t="str">
            <v>TE EM COBRE, DN 54 MM, SEM ANEL DE SOLDA, INSTALADO EM RESERVAÇÃO PREDIAL DE ÁGUA - FORNECIMENTO E INSTALAÇÃO. AF_04/2024</v>
          </cell>
          <cell r="D5376" t="str">
            <v>UN</v>
          </cell>
          <cell r="E5376">
            <v>270.95999999999998</v>
          </cell>
        </row>
        <row r="5377">
          <cell r="B5377">
            <v>94623</v>
          </cell>
          <cell r="C5377" t="str">
            <v>TE EM COBRE, DN 66 MM, SEM ANEL DE SOLDA, INSTALADO EM RESERVAÇÃO PREDIAL DE ÁGUA - FORNECIMENTO E INSTALAÇÃO. AF_04/2024</v>
          </cell>
          <cell r="D5377" t="str">
            <v>UN</v>
          </cell>
          <cell r="E5377">
            <v>640.41999999999996</v>
          </cell>
        </row>
        <row r="5378">
          <cell r="B5378">
            <v>94624</v>
          </cell>
          <cell r="C5378" t="str">
            <v>TE EM COBRE, DN 79 MM, SEM ANEL DE SOLDA, INSTALADO EM RESERVAÇÃO PREDIAL DE ÁGUA - FORNECIMENTO E INSTALAÇÃO. AF_04/2024</v>
          </cell>
          <cell r="D5378" t="str">
            <v>UN</v>
          </cell>
          <cell r="E5378">
            <v>962.98</v>
          </cell>
        </row>
        <row r="5379">
          <cell r="B5379">
            <v>94763</v>
          </cell>
          <cell r="C5379" t="str">
            <v>TE, CPVC, SOLDÁVEL, DN 114 MM, INSTALADO EM RESERVAÇÃO PREDIAL DE ÁGUA - FORNECIMENTO E INSTALAÇÃO. AF_04/2024</v>
          </cell>
          <cell r="D5379" t="str">
            <v>UN</v>
          </cell>
          <cell r="E5379">
            <v>426.94</v>
          </cell>
        </row>
        <row r="5380">
          <cell r="B5380">
            <v>94756</v>
          </cell>
          <cell r="C5380" t="str">
            <v>TE, CPVC, SOLDÁVEL, DN 22 MM, INSTALADO EM RESERVAÇÃO PREDIAL DE ÁGUA - FORNECIMENTO E INSTALAÇÃO. AF_04/2024</v>
          </cell>
          <cell r="D5380" t="str">
            <v>UN</v>
          </cell>
          <cell r="E5380">
            <v>15.66</v>
          </cell>
        </row>
        <row r="5381">
          <cell r="B5381">
            <v>94757</v>
          </cell>
          <cell r="C5381" t="str">
            <v>TE, CPVC, SOLDÁVEL, DN 28 MM, INSTALADO EM RESERVAÇÃO PREDIAL DE ÁGUA - FORNECIMENTO E INSTALAÇÃO. AF_04/2024</v>
          </cell>
          <cell r="D5381" t="str">
            <v>UN</v>
          </cell>
          <cell r="E5381">
            <v>24.45</v>
          </cell>
        </row>
        <row r="5382">
          <cell r="B5382">
            <v>94758</v>
          </cell>
          <cell r="C5382" t="str">
            <v>TE, CPVC, SOLDÁVEL, DN 35 MM, INSTALADO EM RESERVAÇÃO PREDIAL DE ÁGUA - FORNECIMENTO E INSTALAÇÃO. AF_04/2024</v>
          </cell>
          <cell r="D5382" t="str">
            <v>UN</v>
          </cell>
          <cell r="E5382">
            <v>61</v>
          </cell>
        </row>
        <row r="5383">
          <cell r="B5383">
            <v>94759</v>
          </cell>
          <cell r="C5383" t="str">
            <v>TE, CPVC, SOLDÁVEL, DN 42 MM, INSTALADO EM RESERVAÇÃO PREDIAL DE ÁGUA - FORNECIMENTO E INSTALAÇÃO. AF_04/2024</v>
          </cell>
          <cell r="D5383" t="str">
            <v>UN</v>
          </cell>
          <cell r="E5383">
            <v>77.67</v>
          </cell>
        </row>
        <row r="5384">
          <cell r="B5384">
            <v>94760</v>
          </cell>
          <cell r="C5384" t="str">
            <v>TE, CPVC, SOLDÁVEL, DN 54 MM, INSTALADO EM RESERVAÇÃO PREDIAL DE ÁGUA - FORNECIMENTO E INSTALAÇÃO. AF_04/2024</v>
          </cell>
          <cell r="D5384" t="str">
            <v>UN</v>
          </cell>
          <cell r="E5384">
            <v>123.58</v>
          </cell>
        </row>
        <row r="5385">
          <cell r="B5385">
            <v>94761</v>
          </cell>
          <cell r="C5385" t="str">
            <v>TE, CPVC, SOLDÁVEL, DN 73 MM, INSTALADO EM RESERVAÇÃO PREDIAL DE ÁGUA - FORNECIMENTO E INSTALAÇÃO. AF_04/2024</v>
          </cell>
          <cell r="D5385" t="str">
            <v>UN</v>
          </cell>
          <cell r="E5385">
            <v>266.2</v>
          </cell>
        </row>
        <row r="5386">
          <cell r="B5386">
            <v>94762</v>
          </cell>
          <cell r="C5386" t="str">
            <v>TE, CPVC, SOLDÁVEL, DN 89 MM, INSTALADO EM RESERVAÇÃO PREDIAL DE ÁGUA - FORNECIMENTO E INSTALAÇÃO. AF_04/2024</v>
          </cell>
          <cell r="D5386" t="str">
            <v>UN</v>
          </cell>
          <cell r="E5386">
            <v>323.75</v>
          </cell>
        </row>
        <row r="5387">
          <cell r="B5387">
            <v>94462</v>
          </cell>
          <cell r="C5387" t="str">
            <v>TUBO DE AÇO GALVANIZADO COM COSTURA, CLASSE MÉDIA, DN 50 MM (2"), CONEXÃO ROSQUEADA, INSTALADO EM RESERVAÇÃO PREDIAL DE ÁGUA - FORNECIMENTO E INSTALAÇÃO. AF_04/2024</v>
          </cell>
          <cell r="D5387" t="str">
            <v>M</v>
          </cell>
          <cell r="E5387">
            <v>108.68</v>
          </cell>
        </row>
        <row r="5388">
          <cell r="B5388">
            <v>94463</v>
          </cell>
          <cell r="C5388" t="str">
            <v>TUBO DE AÇO GALVANIZADO COM COSTURA, CLASSE MÉDIA, DN 65 MM (2 1/2"), CONEXÃO ROSQUEADA, INSTALADO EM RESERVAÇÃO PREDIAL DE ÁGUA - FORNECIMENTO E INSTALAÇÃO. AF_04/2024</v>
          </cell>
          <cell r="D5388" t="str">
            <v>M</v>
          </cell>
          <cell r="E5388">
            <v>132.88</v>
          </cell>
        </row>
        <row r="5389">
          <cell r="B5389">
            <v>94464</v>
          </cell>
          <cell r="C5389" t="str">
            <v>TUBO DE AÇO GALVANIZADO COM COSTURA, CLASSE MÉDIA, DN 80 MM (3"), CONEXÃO ROSQUEADA, INSTALADO EM RESERVAÇÃO PREDIAL DE ÁGUA - FORNECIMENTO E INSTALAÇÃO. AF_04/2024</v>
          </cell>
          <cell r="D5389" t="str">
            <v>M</v>
          </cell>
          <cell r="E5389">
            <v>173.54</v>
          </cell>
        </row>
        <row r="5390">
          <cell r="B5390">
            <v>94605</v>
          </cell>
          <cell r="C5390" t="str">
            <v>TUBO EM COBRE RÍGIDO, DN 104 MM, CLASSE E, SEM ISOLAMENTO, INSTALADO EM RESERVAÇÃO PREDIAL DE ÁGUA - FORNECIMENTO E INSTALAÇÃO. AF_04/2024</v>
          </cell>
          <cell r="D5390" t="str">
            <v>M</v>
          </cell>
          <cell r="E5390">
            <v>855.57</v>
          </cell>
        </row>
        <row r="5391">
          <cell r="B5391">
            <v>94602</v>
          </cell>
          <cell r="C5391" t="str">
            <v>TUBO EM COBRE RÍGIDO, DN 54 MM, CLASSE E, SEM ISOLAMENTO, INSTALADO EM RESERVAÇÃO PREDIAL DE ÁGUA - FORNECIMENTO E INSTALAÇÃO. AF_04/2024</v>
          </cell>
          <cell r="D5391" t="str">
            <v>M</v>
          </cell>
          <cell r="E5391">
            <v>303.58999999999997</v>
          </cell>
        </row>
        <row r="5392">
          <cell r="B5392">
            <v>94603</v>
          </cell>
          <cell r="C5392" t="str">
            <v>TUBO EM COBRE RÍGIDO, DN 66 MM, CLASSE E, SEM ISOLAMENTO, INSTALADO EM RESERVAÇÃO PREDIAL DE ÁGUA - FORNECIMENTO E INSTALAÇÃO. AF_04/2024</v>
          </cell>
          <cell r="D5392" t="str">
            <v>M</v>
          </cell>
          <cell r="E5392">
            <v>414.63</v>
          </cell>
        </row>
        <row r="5393">
          <cell r="B5393">
            <v>94604</v>
          </cell>
          <cell r="C5393" t="str">
            <v>TUBO EM COBRE RÍGIDO, DN 79 MM, CLASSE E, SEM ISOLAMENTO, INSTALADO EM RESERVAÇÃO PREDIAL DE ÁGUA - FORNECIMENTO E INSTALAÇÃO. AF_04/2024</v>
          </cell>
          <cell r="D5393" t="str">
            <v>M</v>
          </cell>
          <cell r="E5393">
            <v>590.57000000000005</v>
          </cell>
        </row>
        <row r="5394">
          <cell r="B5394">
            <v>94723</v>
          </cell>
          <cell r="C5394" t="str">
            <v>TUBO, CPVC, SOLDÁVEL, DN 114 MM, INSTALADO EM RESERVAÇÃO PREDIAL DE ÁGUA - FORNECIMENTO E INSTALAÇÃO. AF_04/2024</v>
          </cell>
          <cell r="D5394" t="str">
            <v>M</v>
          </cell>
          <cell r="E5394">
            <v>542.5</v>
          </cell>
        </row>
        <row r="5395">
          <cell r="B5395">
            <v>94716</v>
          </cell>
          <cell r="C5395" t="str">
            <v>TUBO, CPVC, SOLDÁVEL, DN 22 MM, INSTALADO EM RESERVAÇÃO PREDIAL DE ÁGUA - FORNECIMENTO E INSTALAÇÃO. AF_04/2024</v>
          </cell>
          <cell r="D5395" t="str">
            <v>M</v>
          </cell>
          <cell r="E5395">
            <v>26.82</v>
          </cell>
        </row>
        <row r="5396">
          <cell r="B5396">
            <v>94717</v>
          </cell>
          <cell r="C5396" t="str">
            <v>TUBO, CPVC, SOLDÁVEL, DN 28 MM, INSTALADO EM RESERVAÇÃO PREDIAL DE ÁGUA - FORNECIMENTO E INSTALAÇÃO. AF_04/2024</v>
          </cell>
          <cell r="D5396" t="str">
            <v>M</v>
          </cell>
          <cell r="E5396">
            <v>44.8</v>
          </cell>
        </row>
        <row r="5397">
          <cell r="B5397">
            <v>94718</v>
          </cell>
          <cell r="C5397" t="str">
            <v>TUBO, CPVC, SOLDÁVEL, DN 35 MM, INSTALADO EM RESERVAÇÃO PREDIAL DE ÁGUA - FORNECIMENTO E INSTALAÇÃO. AF_04/2024</v>
          </cell>
          <cell r="D5397" t="str">
            <v>M</v>
          </cell>
          <cell r="E5397">
            <v>58.49</v>
          </cell>
        </row>
        <row r="5398">
          <cell r="B5398">
            <v>94719</v>
          </cell>
          <cell r="C5398" t="str">
            <v>TUBO, CPVC, SOLDÁVEL, DN 42 MM, INSTALADO EM RESERVAÇÃO PREDIAL DE ÁGUA - FORNECIMENTO E INSTALAÇÃO. AF_04/2024</v>
          </cell>
          <cell r="D5398" t="str">
            <v>M</v>
          </cell>
          <cell r="E5398">
            <v>78.040000000000006</v>
          </cell>
        </row>
        <row r="5399">
          <cell r="B5399">
            <v>94720</v>
          </cell>
          <cell r="C5399" t="str">
            <v>TUBO, CPVC, SOLDÁVEL, DN 54 MM, INSTALADO EM RESERVAÇÃO PREDIAL DE ÁGUA - FORNECIMENTO E INSTALAÇÃO. AF_04/2024</v>
          </cell>
          <cell r="D5399" t="str">
            <v>M</v>
          </cell>
          <cell r="E5399">
            <v>114.26</v>
          </cell>
        </row>
        <row r="5400">
          <cell r="B5400">
            <v>94721</v>
          </cell>
          <cell r="C5400" t="str">
            <v>TUBO, CPVC, SOLDÁVEL, DN 73 MM, INSTALADO EM RESERVAÇÃO PREDIAL DE ÁGUA - FORNECIMENTO E INSTALAÇÃO. AF_04/2024</v>
          </cell>
          <cell r="D5400" t="str">
            <v>M</v>
          </cell>
          <cell r="E5400">
            <v>185.27</v>
          </cell>
        </row>
        <row r="5401">
          <cell r="B5401">
            <v>94722</v>
          </cell>
          <cell r="C5401" t="str">
            <v>TUBO, CPVC, SOLDÁVEL, DN 89 MM, INSTALADO EM RESERVAÇÃO PREDIAL DE ÁGUA - FORNECIMENTO E INSTALAÇÃO. AF_04/2024</v>
          </cell>
          <cell r="D5401" t="str">
            <v>M</v>
          </cell>
          <cell r="E5401">
            <v>288.67</v>
          </cell>
        </row>
        <row r="5402">
          <cell r="B5402">
            <v>96726</v>
          </cell>
          <cell r="C5402" t="str">
            <v>TUBO, PPR, DN 110 MM, CLASSE PN 12, INSTALADO EM RESERVAÇÃO PREDIAL DE ÁGUA - FORNECIMENTO E INSTALAÇÃO. AF_04/2024</v>
          </cell>
          <cell r="D5402" t="str">
            <v>M</v>
          </cell>
          <cell r="E5402">
            <v>202.54</v>
          </cell>
        </row>
        <row r="5403">
          <cell r="B5403">
            <v>96735</v>
          </cell>
          <cell r="C5403" t="str">
            <v>TUBO, PPR, DN 110 MM, CLASSE PN 25, INSTALADO EM RESERVAÇÃO PREDIAL DE ÁGUA - FORNECIMENTO E INSTALAÇÃO. AF_04/2024</v>
          </cell>
          <cell r="D5403" t="str">
            <v>M</v>
          </cell>
          <cell r="E5403">
            <v>380.66</v>
          </cell>
        </row>
        <row r="5404">
          <cell r="B5404">
            <v>96718</v>
          </cell>
          <cell r="C5404" t="str">
            <v>TUBO, PPR, DN 20 MM, CLASSE PN 20, INSTALADO EM RESERVAÇÃO PREDIAL DE ÁGUA - FORNECIMENTO E INSTALAÇÃO. AF_04/2024</v>
          </cell>
          <cell r="D5404" t="str">
            <v>M</v>
          </cell>
          <cell r="E5404">
            <v>18.43</v>
          </cell>
        </row>
        <row r="5405">
          <cell r="B5405">
            <v>96727</v>
          </cell>
          <cell r="C5405" t="str">
            <v>TUBO, PPR, DN 20 MM, CLASSE PN 25, INSTALADO EM RESERVAÇÃO PREDIAL DE ÁGUA - FORNECIMENTO E INSTALAÇÃO. AF_04/2024</v>
          </cell>
          <cell r="D5405" t="str">
            <v>M</v>
          </cell>
          <cell r="E5405">
            <v>21.04</v>
          </cell>
        </row>
        <row r="5406">
          <cell r="B5406">
            <v>96719</v>
          </cell>
          <cell r="C5406" t="str">
            <v>TUBO, PPR, DN 25 MM, CLASSE PN 20, INSTALADO EM RESERVAÇÃO PREDIAL DE ÁGUA - FORNECIMENTO E INSTALAÇÃO. AF_04/2024</v>
          </cell>
          <cell r="D5406" t="str">
            <v>M</v>
          </cell>
          <cell r="E5406">
            <v>23.49</v>
          </cell>
        </row>
        <row r="5407">
          <cell r="B5407">
            <v>96728</v>
          </cell>
          <cell r="C5407" t="str">
            <v>TUBO, PPR, DN 25 MM, CLASSE PN 25, INSTALADO EM RESERVAÇÃO PREDIAL DE ÁGUA - FORNECIMENTO E INSTALAÇÃO. AF_04/2024</v>
          </cell>
          <cell r="D5407" t="str">
            <v>M</v>
          </cell>
          <cell r="E5407">
            <v>27.03</v>
          </cell>
        </row>
        <row r="5408">
          <cell r="B5408">
            <v>96720</v>
          </cell>
          <cell r="C5408" t="str">
            <v>TUBO, PPR, DN 32 MM, CLASSE PN 12, INSTALADO EM RESERVAÇÃO PREDIAL DE ÁGUA - FORNECIMENTO E INSTALAÇÃO. AF_04/2024</v>
          </cell>
          <cell r="D5408" t="str">
            <v>M</v>
          </cell>
          <cell r="E5408">
            <v>21.46</v>
          </cell>
        </row>
        <row r="5409">
          <cell r="B5409">
            <v>96729</v>
          </cell>
          <cell r="C5409" t="str">
            <v>TUBO, PPR, DN 32 MM, CLASSE PN 25, INSTALADO EM RESERVAÇÃO PREDIAL DE ÁGUA - FORNECIMENTO E INSTALAÇÃO. AF_04/2024</v>
          </cell>
          <cell r="D5409" t="str">
            <v>M</v>
          </cell>
          <cell r="E5409">
            <v>34.74</v>
          </cell>
        </row>
        <row r="5410">
          <cell r="B5410">
            <v>96721</v>
          </cell>
          <cell r="C5410" t="str">
            <v>TUBO, PPR, DN 40 MM, CLASSE PN 12, INSTALADO EM RESERVAÇÃO PREDIAL DE ÁGUA - FORNECIMENTO E INSTALAÇÃO. AF_04/2024</v>
          </cell>
          <cell r="D5410" t="str">
            <v>M</v>
          </cell>
          <cell r="E5410">
            <v>27.81</v>
          </cell>
        </row>
        <row r="5411">
          <cell r="B5411">
            <v>96730</v>
          </cell>
          <cell r="C5411" t="str">
            <v>TUBO, PPR, DN 40 MM, CLASSE PN 25, INSTALADO EM RESERVAÇÃO PREDIAL DE ÁGUA - FORNECIMENTO E INSTALAÇÃO. AF_04/2024</v>
          </cell>
          <cell r="D5411" t="str">
            <v>M</v>
          </cell>
          <cell r="E5411">
            <v>47.87</v>
          </cell>
        </row>
        <row r="5412">
          <cell r="B5412">
            <v>96722</v>
          </cell>
          <cell r="C5412" t="str">
            <v>TUBO, PPR, DN 50 MM, CLASSE PN 12, INSTALADO EM RESERVAÇÃO PREDIAL DE ÁGUA - FORNECIMENTO E INSTALAÇÃO. AF_04/2024</v>
          </cell>
          <cell r="D5412" t="str">
            <v>M</v>
          </cell>
          <cell r="E5412">
            <v>42.42</v>
          </cell>
        </row>
        <row r="5413">
          <cell r="B5413">
            <v>96731</v>
          </cell>
          <cell r="C5413" t="str">
            <v>TUBO, PPR, DN 50 MM, CLASSE PN 25, INSTALADO EM RESERVAÇÃO PREDIAL DE ÁGUA - FORNECIMENTO E INSTALAÇÃO. AF_04/2024</v>
          </cell>
          <cell r="D5413" t="str">
            <v>M</v>
          </cell>
          <cell r="E5413">
            <v>72.069999999999993</v>
          </cell>
        </row>
        <row r="5414">
          <cell r="B5414">
            <v>96723</v>
          </cell>
          <cell r="C5414" t="str">
            <v>TUBO, PPR, DN 63 MM, CLASSE PN 12, INSTALADO EM RESERVAÇÃO PREDIAL DE ÁGUA - FORNECIMENTO E INSTALAÇÃO. AF_04/2024</v>
          </cell>
          <cell r="D5414" t="str">
            <v>M</v>
          </cell>
          <cell r="E5414">
            <v>65.61</v>
          </cell>
        </row>
        <row r="5415">
          <cell r="B5415">
            <v>96732</v>
          </cell>
          <cell r="C5415" t="str">
            <v>TUBO, PPR, DN 63 MM, CLASSE PN 25, INSTALADO EM RESERVAÇÃO PREDIAL DE ÁGUA - FORNECIMENTO E INSTALAÇÃO. AF_04/2024</v>
          </cell>
          <cell r="D5415" t="str">
            <v>M</v>
          </cell>
          <cell r="E5415">
            <v>120.94</v>
          </cell>
        </row>
        <row r="5416">
          <cell r="B5416">
            <v>96724</v>
          </cell>
          <cell r="C5416" t="str">
            <v>TUBO, PPR, DN 75 MM, CLASSE PN 12, INSTALADO EM RESERVAÇÃO PREDIAL DE ÁGUA - FORNECIMENTO E INSTALAÇÃO. AF_04/2024</v>
          </cell>
          <cell r="D5416" t="str">
            <v>M</v>
          </cell>
          <cell r="E5416">
            <v>84.2</v>
          </cell>
        </row>
        <row r="5417">
          <cell r="B5417">
            <v>96733</v>
          </cell>
          <cell r="C5417" t="str">
            <v>TUBO, PPR, DN 75 MM, CLASSE PN 25, INSTALADO EM RESERVAÇÃO PREDIAL DE ÁGUA - FORNECIMENTO E INSTALAÇÃO. AF_04/2024</v>
          </cell>
          <cell r="D5417" t="str">
            <v>M</v>
          </cell>
          <cell r="E5417">
            <v>164.6</v>
          </cell>
        </row>
        <row r="5418">
          <cell r="B5418">
            <v>96725</v>
          </cell>
          <cell r="C5418" t="str">
            <v>TUBO, PPR, DN 90 MM, CLASSE PN 12, INSTALADO EM RESERVAÇÃO PREDIAL DE ÁGUA - FORNECIMENTO E INSTALAÇÃO. AF_04/2024</v>
          </cell>
          <cell r="D5418" t="str">
            <v>M</v>
          </cell>
          <cell r="E5418">
            <v>137.19</v>
          </cell>
        </row>
        <row r="5419">
          <cell r="B5419">
            <v>96734</v>
          </cell>
          <cell r="C5419" t="str">
            <v>TUBO, PPR, DN 90 MM, CLASSE PN 25, INSTALADO EM RESERVAÇÃO PREDIAL DE ÁGUA - FORNECIMENTO E INSTALAÇÃO. AF_04/2024</v>
          </cell>
          <cell r="D5419" t="str">
            <v>M</v>
          </cell>
          <cell r="E5419">
            <v>273.67</v>
          </cell>
        </row>
        <row r="5420">
          <cell r="B5420">
            <v>94655</v>
          </cell>
          <cell r="C5420" t="str">
            <v>TUBO, PVC, SOLDÁVEL, DE 110MM, INSTALADO EM RESERVAÇÃO PREDIAL DE ÁGUA - FORNECIMENTO E INSTALAÇÃO. AF_04/2024</v>
          </cell>
          <cell r="D5420" t="str">
            <v>M</v>
          </cell>
          <cell r="E5420">
            <v>127.51</v>
          </cell>
        </row>
        <row r="5421">
          <cell r="B5421">
            <v>94648</v>
          </cell>
          <cell r="C5421" t="str">
            <v>TUBO, PVC, SOLDÁVEL, DE 25MM, INSTALADO EM RESERVAÇÃO PREDIAL DE ÁGUA - FORNECIMENTO E INSTALAÇÃO. AF_04/2024</v>
          </cell>
          <cell r="D5421" t="str">
            <v>M</v>
          </cell>
          <cell r="E5421">
            <v>7.64</v>
          </cell>
        </row>
        <row r="5422">
          <cell r="B5422">
            <v>94649</v>
          </cell>
          <cell r="C5422" t="str">
            <v>TUBO, PVC, SOLDÁVEL, DE 32MM, INSTALADO EM RESERVAÇÃO PREDIAL DE ÁGUA - FORNECIMENTO E INSTALAÇÃO. AF_04/2024</v>
          </cell>
          <cell r="D5422" t="str">
            <v>M</v>
          </cell>
          <cell r="E5422">
            <v>13.63</v>
          </cell>
        </row>
        <row r="5423">
          <cell r="B5423">
            <v>94650</v>
          </cell>
          <cell r="C5423" t="str">
            <v>TUBO, PVC, SOLDÁVEL, DE 40MM, INSTALADO EM RESERVAÇÃO PREDIAL DE ÁGUA - FORNECIMENTO E INSTALAÇÃO. AF_04/2024</v>
          </cell>
          <cell r="D5423" t="str">
            <v>M</v>
          </cell>
          <cell r="E5423">
            <v>20.39</v>
          </cell>
        </row>
        <row r="5424">
          <cell r="B5424">
            <v>94651</v>
          </cell>
          <cell r="C5424" t="str">
            <v>TUBO, PVC, SOLDÁVEL, DE 50MM, INSTALADO EM RESERVAÇÃO PREDIAL DE ÁGUA - FORNECIMENTO E INSTALAÇÃO. AF_04/2024</v>
          </cell>
          <cell r="D5424" t="str">
            <v>M</v>
          </cell>
          <cell r="E5424">
            <v>24.1</v>
          </cell>
        </row>
        <row r="5425">
          <cell r="B5425">
            <v>94652</v>
          </cell>
          <cell r="C5425" t="str">
            <v>TUBO, PVC, SOLDÁVEL, DE 60MM, INSTALADO EM RESERVAÇÃO PREDIAL DE ÁGUA - FORNECIMENTO E INSTALAÇÃO. AF_04/2024</v>
          </cell>
          <cell r="D5425" t="str">
            <v>M</v>
          </cell>
          <cell r="E5425">
            <v>37.24</v>
          </cell>
        </row>
        <row r="5426">
          <cell r="B5426">
            <v>94653</v>
          </cell>
          <cell r="C5426" t="str">
            <v>TUBO, PVC, SOLDÁVEL, DE 75MM, INSTALADO EM RESERVAÇÃO PREDIAL DE ÁGUA - FORNECIMENTO E INSTALAÇÃO. AF_04/2024</v>
          </cell>
          <cell r="D5426" t="str">
            <v>M</v>
          </cell>
          <cell r="E5426">
            <v>59.68</v>
          </cell>
        </row>
        <row r="5427">
          <cell r="B5427">
            <v>94654</v>
          </cell>
          <cell r="C5427" t="str">
            <v>TUBO, PVC, SOLDÁVEL, DE 85MM, INSTALADO EM RESERVAÇÃO PREDIAL DE ÁGUA - FORNECIMENTO E INSTALAÇÃO. AF_04/2024</v>
          </cell>
          <cell r="D5427" t="str">
            <v>M</v>
          </cell>
          <cell r="E5427">
            <v>80.8</v>
          </cell>
        </row>
        <row r="5428">
          <cell r="B5428">
            <v>94689</v>
          </cell>
          <cell r="C5428" t="str">
            <v>TÊ COM BUCHA DE LATÃO NA BOLSA CENTRAL, PVC, SOLDÁVEL, DN 25 MM X 3/4", INSTALADO EM RESERVAÇÃO PREDIAL DE ÁGUA - FORNECIMENTO E INSTALAÇÃO. AF_04/2024</v>
          </cell>
          <cell r="D5428" t="str">
            <v>UN</v>
          </cell>
          <cell r="E5428">
            <v>11.05</v>
          </cell>
        </row>
        <row r="5429">
          <cell r="B5429">
            <v>94702</v>
          </cell>
          <cell r="C5429" t="str">
            <v>TÊ DE REDUÇÃO, PVC, SOLDÁVEL, DN 110 MM X 60 MM, INSTALADO EM RESERVAÇÃO PREDIAL DE ÁGUA - FORNECIMENTO E INSTALAÇÃO. AF_04/2024</v>
          </cell>
          <cell r="D5429" t="str">
            <v>UN</v>
          </cell>
          <cell r="E5429">
            <v>195.64</v>
          </cell>
        </row>
        <row r="5430">
          <cell r="B5430">
            <v>94691</v>
          </cell>
          <cell r="C5430" t="str">
            <v>TÊ DE REDUÇÃO, PVC, SOLDÁVEL, DN 32 MM X 25 MM, INSTALADO EM RESERVAÇÃO PREDIAL DE ÁGUA - FORNECIMENTO E INSTALAÇÃO. AF_04/2024</v>
          </cell>
          <cell r="D5430" t="str">
            <v>UN</v>
          </cell>
          <cell r="E5430">
            <v>15.52</v>
          </cell>
        </row>
        <row r="5431">
          <cell r="B5431">
            <v>94693</v>
          </cell>
          <cell r="C5431" t="str">
            <v>TÊ DE REDUÇÃO, PVC, SOLDÁVEL, DN 40 MM X 32 MM, INSTALADO EM RESERVAÇÃO PREDIAL DE ÁGUA - FORNECIMENTO E INSTALAÇÃO. AF_04/2024</v>
          </cell>
          <cell r="D5431" t="str">
            <v>UN</v>
          </cell>
          <cell r="E5431">
            <v>20.36</v>
          </cell>
        </row>
        <row r="5432">
          <cell r="B5432">
            <v>94695</v>
          </cell>
          <cell r="C5432" t="str">
            <v>TÊ DE REDUÇÃO, PVC, SOLDÁVEL, DN 50 MM X 40 MM, INSTALADO EM RESERVAÇÃO PREDIAL DE ÁGUA - FORNECIMENTO E INSTALAÇÃO. AF_04/2024</v>
          </cell>
          <cell r="D5432" t="str">
            <v>UN</v>
          </cell>
          <cell r="E5432">
            <v>34.4</v>
          </cell>
        </row>
        <row r="5433">
          <cell r="B5433">
            <v>94698</v>
          </cell>
          <cell r="C5433" t="str">
            <v>TÊ DE REDUÇÃO, PVC, SOLDÁVEL, DN 75 MM X 50 MM, INSTALADO EM RESERVAÇÃO PREDIAL DE ÁGUA - FORNECIMENTO E INSTALAÇÃO. AF_04/2024</v>
          </cell>
          <cell r="D5433" t="str">
            <v>UN</v>
          </cell>
          <cell r="E5433">
            <v>72.489999999999995</v>
          </cell>
        </row>
        <row r="5434">
          <cell r="B5434">
            <v>94700</v>
          </cell>
          <cell r="C5434" t="str">
            <v>TÊ DE REDUÇÃO, PVC, SOLDÁVEL, DN 85 MM X 60 MM, INSTALADO EM RESERVAÇÃO PREDIAL DE ÁGUA - FORNECIMENTO E INSTALAÇÃO. AF_04/2024</v>
          </cell>
          <cell r="D5434" t="str">
            <v>UN</v>
          </cell>
          <cell r="E5434">
            <v>135.75</v>
          </cell>
        </row>
        <row r="5435">
          <cell r="B5435">
            <v>94477</v>
          </cell>
          <cell r="C5435" t="str">
            <v>TÊ, EM FERRO GALVANIZADO, CONEXÃO ROSQUEADA, DN 50 MM (2"), INSTALADO EM RESERVAÇÃO PREDIAL DE ÁGUA - FORNECIMENTO E INSTALAÇÃO. AF_04/2024</v>
          </cell>
          <cell r="D5435" t="str">
            <v>UN</v>
          </cell>
          <cell r="E5435">
            <v>117.22</v>
          </cell>
        </row>
        <row r="5436">
          <cell r="B5436">
            <v>94478</v>
          </cell>
          <cell r="C5436" t="str">
            <v>TÊ, EM FERRO GALVANIZADO, CONEXÃO ROSQUEADA, DN 65 MM (2 1/2"), INSTALADO EM RESERVAÇÃO PREDIAL DE ÁGUA - FORNECIMENTO E INSTALAÇÃO. AF_04/2024</v>
          </cell>
          <cell r="D5436" t="str">
            <v>UN</v>
          </cell>
          <cell r="E5436">
            <v>188.82</v>
          </cell>
        </row>
        <row r="5437">
          <cell r="B5437">
            <v>94479</v>
          </cell>
          <cell r="C5437" t="str">
            <v>TÊ, EM FERRO GALVANIZADO, CONEXÃO ROSQUEADA, DN 80 MM (3"), INSTALADO EM RESERVAÇÃO PREDIAL DE ÁGUA - FORNECIMENTO E INSTALAÇÃO. AF_04/2024</v>
          </cell>
          <cell r="D5437" t="str">
            <v>UN</v>
          </cell>
          <cell r="E5437">
            <v>244.26</v>
          </cell>
        </row>
        <row r="5438">
          <cell r="B5438">
            <v>96764</v>
          </cell>
          <cell r="C5438" t="str">
            <v>TÊ, PPR, DN 110 MM, INSTALADO EM RESERVAÇÃO PREDIAL DE ÁGUA - FORNECIMENTO E INSTALAÇÃO. AF_04/2024</v>
          </cell>
          <cell r="D5438" t="str">
            <v>UN</v>
          </cell>
          <cell r="E5438">
            <v>377.01</v>
          </cell>
        </row>
        <row r="5439">
          <cell r="B5439">
            <v>105164</v>
          </cell>
          <cell r="C5439" t="str">
            <v>TÊ, PPR, DN 20 MM, INSTALADO EM RESERVAÇÃO PREDIAL DE ÁGUA - FORNECIMENTO E INSTALAÇÃO. AF_04/2024</v>
          </cell>
          <cell r="D5439" t="str">
            <v>UN</v>
          </cell>
          <cell r="E5439">
            <v>14.15</v>
          </cell>
        </row>
        <row r="5440">
          <cell r="B5440">
            <v>105165</v>
          </cell>
          <cell r="C5440" t="str">
            <v>TÊ, PPR, DN 25 MM, INSTALADO EM RESERVAÇÃO PREDIAL DE ÁGUA - FORNECIMENTO E INSTALAÇÃO. AF_04/2024</v>
          </cell>
          <cell r="D5440" t="str">
            <v>UN</v>
          </cell>
          <cell r="E5440">
            <v>14.5</v>
          </cell>
        </row>
        <row r="5441">
          <cell r="B5441">
            <v>96758</v>
          </cell>
          <cell r="C5441" t="str">
            <v>TÊ, PPR, DN 32 MM, INSTALADO EM RESERVAÇÃO PREDIAL DE ÁGUA - FORNECIMENTO E INSTALAÇÃO. AF_04/2024</v>
          </cell>
          <cell r="D5441" t="str">
            <v>UN</v>
          </cell>
          <cell r="E5441">
            <v>21.81</v>
          </cell>
        </row>
        <row r="5442">
          <cell r="B5442">
            <v>96759</v>
          </cell>
          <cell r="C5442" t="str">
            <v>TÊ, PPR, DN 40 MM, INSTALADO EM RESERVAÇÃO PREDIAL DE ÁGUA - FORNECIMENTO E INSTALAÇÃO. AF_04/2024</v>
          </cell>
          <cell r="D5442" t="str">
            <v>UN</v>
          </cell>
          <cell r="E5442">
            <v>31.99</v>
          </cell>
        </row>
        <row r="5443">
          <cell r="B5443">
            <v>96760</v>
          </cell>
          <cell r="C5443" t="str">
            <v>TÊ, PPR, DN 50 MM, INSTALADO EM RESERVAÇÃO PREDIAL DE ÁGUA - FORNECIMENTO E INSTALAÇÃO. AF_04/2024</v>
          </cell>
          <cell r="D5443" t="str">
            <v>UN</v>
          </cell>
          <cell r="E5443">
            <v>51.66</v>
          </cell>
        </row>
        <row r="5444">
          <cell r="B5444">
            <v>96761</v>
          </cell>
          <cell r="C5444" t="str">
            <v>TÊ, PPR, DN 63 MM, INSTALADO EM RESERVAÇÃO PREDIAL DE ÁGUA - FORNECIMENTO E INSTALAÇÃO. AF_04/2024</v>
          </cell>
          <cell r="D5444" t="str">
            <v>UN</v>
          </cell>
          <cell r="E5444">
            <v>76.760000000000005</v>
          </cell>
        </row>
        <row r="5445">
          <cell r="B5445">
            <v>96762</v>
          </cell>
          <cell r="C5445" t="str">
            <v>TÊ, PPR, DN 75 MM, INSTALADO EM RESERVAÇÃO PREDIAL DE ÁGUA - FORNECIMENTO E INSTALAÇÃO. AF_04/2024</v>
          </cell>
          <cell r="D5445" t="str">
            <v>UN</v>
          </cell>
          <cell r="E5445">
            <v>143.16999999999999</v>
          </cell>
        </row>
        <row r="5446">
          <cell r="B5446">
            <v>96763</v>
          </cell>
          <cell r="C5446" t="str">
            <v>TÊ, PPR, DN 90 MM, INSTALADO EM RESERVAÇÃO PREDIAL DE ÁGUA - FORNECIMENTO E INSTALAÇÃO. AF_04/2024</v>
          </cell>
          <cell r="D5446" t="str">
            <v>UN</v>
          </cell>
          <cell r="E5446">
            <v>191.72</v>
          </cell>
        </row>
        <row r="5447">
          <cell r="B5447">
            <v>94701</v>
          </cell>
          <cell r="C5447" t="str">
            <v>TÊ, PVC, SOLDÁVEL, DN 110 MM INSTALADO EM RESERVAÇÃO PREDIAL DE ÁGUA - FORNECIMENTO E INSTALAÇÃO. AF_04/2024</v>
          </cell>
          <cell r="D5447" t="str">
            <v>UN</v>
          </cell>
          <cell r="E5447">
            <v>235.84</v>
          </cell>
        </row>
        <row r="5448">
          <cell r="B5448">
            <v>94688</v>
          </cell>
          <cell r="C5448" t="str">
            <v>TÊ, PVC, SOLDÁVEL, DN 25 MM INSTALADO EM RESERVAÇÃO PREDIAL DE ÁGUA - FORNECIMENTO E INSTALAÇÃO. AF_04/2024</v>
          </cell>
          <cell r="D5448" t="str">
            <v>UN</v>
          </cell>
          <cell r="E5448">
            <v>8.6300000000000008</v>
          </cell>
        </row>
        <row r="5449">
          <cell r="B5449">
            <v>94690</v>
          </cell>
          <cell r="C5449" t="str">
            <v>TÊ, PVC, SOLDÁVEL, DN 32 MM INSTALADO EM RESERVAÇÃO PREDIAL DE ÁGUA - FORNECIMENTO E INSTALAÇÃO. AF_04/2024</v>
          </cell>
          <cell r="D5449" t="str">
            <v>UN</v>
          </cell>
          <cell r="E5449">
            <v>13.54</v>
          </cell>
        </row>
        <row r="5450">
          <cell r="B5450">
            <v>94692</v>
          </cell>
          <cell r="C5450" t="str">
            <v>TÊ, PVC, SOLDÁVEL, DN 40 MM INSTALADO EM RESERVAÇÃO PREDIAL DE ÁGUA - FORNECIMENTO E INSTALAÇÃO. AF_04/2024</v>
          </cell>
          <cell r="D5450" t="str">
            <v>UN</v>
          </cell>
          <cell r="E5450">
            <v>22.03</v>
          </cell>
        </row>
        <row r="5451">
          <cell r="B5451">
            <v>94694</v>
          </cell>
          <cell r="C5451" t="str">
            <v>TÊ, PVC, SOLDÁVEL, DN 50 MM INSTALADO EM RESERVAÇÃO PREDIAL DE ÁGUA - FORNECIMENTO E INSTALAÇÃO. AF_04/2024</v>
          </cell>
          <cell r="D5451" t="str">
            <v>UN</v>
          </cell>
          <cell r="E5451">
            <v>27.92</v>
          </cell>
        </row>
        <row r="5452">
          <cell r="B5452">
            <v>94696</v>
          </cell>
          <cell r="C5452" t="str">
            <v>TÊ, PVC, SOLDÁVEL, DN 60 MM INSTALADO EM RESERVAÇÃO PREDIAL DE ÁGUA - FORNECIMENTO E INSTALAÇÃO. AF_04/2024</v>
          </cell>
          <cell r="D5452" t="str">
            <v>UN</v>
          </cell>
          <cell r="E5452">
            <v>55.22</v>
          </cell>
        </row>
        <row r="5453">
          <cell r="B5453">
            <v>94697</v>
          </cell>
          <cell r="C5453" t="str">
            <v>TÊ, PVC, SOLDÁVEL, DN 75 MM INSTALADO EM RESERVAÇÃO PREDIAL DE ÁGUA - FORNECIMENTO E INSTALAÇÃO. AF_04/2024</v>
          </cell>
          <cell r="D5453" t="str">
            <v>UN</v>
          </cell>
          <cell r="E5453">
            <v>93.17</v>
          </cell>
        </row>
        <row r="5454">
          <cell r="B5454">
            <v>94699</v>
          </cell>
          <cell r="C5454" t="str">
            <v>TÊ, PVC, SOLDÁVEL, DN 85 MM INSTALADO EM RESERVAÇÃO PREDIAL DE ÁGUA - FORNECIMENTO E INSTALAÇÃO. AF_04/2024</v>
          </cell>
          <cell r="D5454" t="str">
            <v>UN</v>
          </cell>
          <cell r="E5454">
            <v>122.78</v>
          </cell>
        </row>
        <row r="5455">
          <cell r="B5455">
            <v>105167</v>
          </cell>
          <cell r="C5455" t="str">
            <v>UNIÃO FLANGE, PPR, COM PARAFUSOS, DN 40 MM, INSTALADO EM RESERVAÇÃO PREDIAL DE ÁGUA - FORNECIMENTO E INSTALAÇÃO. AF_04/2024</v>
          </cell>
          <cell r="D5455" t="str">
            <v>UN</v>
          </cell>
          <cell r="E5455">
            <v>271.83</v>
          </cell>
        </row>
        <row r="5456">
          <cell r="B5456">
            <v>105168</v>
          </cell>
          <cell r="C5456" t="str">
            <v>UNIÃO FLANGE, PPR, COM PARAFUSOS, DN 50 MM, INSTALADO EM RESERVAÇÃO PREDIAL DE ÁGUA - FORNECIMENTO E INSTALAÇÃO. AF_04/2024</v>
          </cell>
          <cell r="D5456" t="str">
            <v>UN</v>
          </cell>
          <cell r="E5456">
            <v>0</v>
          </cell>
        </row>
        <row r="5457">
          <cell r="B5457">
            <v>105171</v>
          </cell>
          <cell r="C5457" t="str">
            <v>UNIÃO FLANGE, PPR, COM PARAFUSOS, DN 63 MM, INSTALADO EM RESERVAÇÃO PREDIAL DE ÁGUA - FORNECIMENTO E INSTALAÇÃO. AF_04/2024</v>
          </cell>
          <cell r="D5457" t="str">
            <v>UN</v>
          </cell>
          <cell r="E5457">
            <v>0</v>
          </cell>
        </row>
        <row r="5458">
          <cell r="B5458">
            <v>105191</v>
          </cell>
          <cell r="C5458" t="str">
            <v>UNIÃO FLANGE, PPR, COM PARAFUSOS, DN 75 MM, INSTALADO EM RESERVAÇÃO PREDIAL DE ÁGUA - FORNECIMENTO E INSTALAÇÃO. AF_04/2024</v>
          </cell>
          <cell r="D5458" t="str">
            <v>UN</v>
          </cell>
          <cell r="E5458">
            <v>0</v>
          </cell>
        </row>
        <row r="5459">
          <cell r="B5459">
            <v>105192</v>
          </cell>
          <cell r="C5459" t="str">
            <v>UNIÃO FLANGE, PPR, COM PARAFUSOS, DN 90 MM, INSTALADO EM RESERVAÇÃO PREDIAL DE ÁGUA - FORNECIMENTO E INSTALAÇÃO. AF_04/2024</v>
          </cell>
          <cell r="D5459" t="str">
            <v>UN</v>
          </cell>
          <cell r="E5459">
            <v>0</v>
          </cell>
        </row>
        <row r="5460">
          <cell r="B5460">
            <v>96809</v>
          </cell>
          <cell r="C5460" t="str">
            <v>CONEXÃO FIXA, ROSCA FÊMEA, METÁLICA, PARA INSTALAÇÕES EM PEX ÁGUA, DN 16 MM X 1/2", COM ANEL DESLIZANTE. FORNECIMENTO E INSTALAÇÃO. AF_02/2023</v>
          </cell>
          <cell r="D5460" t="str">
            <v>UN</v>
          </cell>
          <cell r="E5460">
            <v>22.44</v>
          </cell>
        </row>
        <row r="5461">
          <cell r="B5461">
            <v>96812</v>
          </cell>
          <cell r="C5461" t="str">
            <v>CONEXÃO FIXA, ROSCA FÊMEA, METÁLICA, PARA INSTALAÇÕES EM PEX ÁGUA, DN 20 MM X 1/2", COM ANEL DESLIZANTE. FORNECIMENTO E INSTALAÇÃO. AF_02/2023</v>
          </cell>
          <cell r="D5461" t="str">
            <v>UN</v>
          </cell>
          <cell r="E5461">
            <v>23.48</v>
          </cell>
        </row>
        <row r="5462">
          <cell r="B5462">
            <v>96813</v>
          </cell>
          <cell r="C5462" t="str">
            <v>CONEXÃO FIXA, ROSCA FÊMEA, METÁLICA, PARA INSTALAÇÕES EM PEX ÁGUA, DN 20 MM X 3/4", COM ANEL DESLIZANTE. FORNECIMENTO E INSTALAÇÃO. AF_02/2023</v>
          </cell>
          <cell r="D5462" t="str">
            <v>UN</v>
          </cell>
          <cell r="E5462">
            <v>26.66</v>
          </cell>
        </row>
        <row r="5463">
          <cell r="B5463">
            <v>96817</v>
          </cell>
          <cell r="C5463" t="str">
            <v>CONEXÃO FIXA, ROSCA FÊMEA, METÁLICA, PARA INSTALAÇÕES EM PEX ÁGUA, DN 25 MM X 1", COM ANEL DESLIZANTE - FORNECIMENTO E INSTALAÇÃO. AF_02/2023</v>
          </cell>
          <cell r="D5463" t="str">
            <v>UN</v>
          </cell>
          <cell r="E5463">
            <v>39.08</v>
          </cell>
        </row>
        <row r="5464">
          <cell r="B5464">
            <v>96816</v>
          </cell>
          <cell r="C5464" t="str">
            <v>CONEXÃO FIXA, ROSCA FÊMEA, METÁLICA, PARA INSTALAÇÕES EM PEX ÁGUA, DN 25 MM X 3/4", COM ANEL DESLIZANTE - FORNECIMENTO E INSTALAÇÃO. AF_02/2023</v>
          </cell>
          <cell r="D5464" t="str">
            <v>UN</v>
          </cell>
          <cell r="E5464">
            <v>29.91</v>
          </cell>
        </row>
        <row r="5465">
          <cell r="B5465">
            <v>96821</v>
          </cell>
          <cell r="C5465" t="str">
            <v>CONEXÃO FIXA, ROSCA FÊMEA, METÁLICA, PARA INSTALAÇÕES EM PEX ÁGUA, DN 32 MM X 1", COM ANEL DESLIZANTE - FORNECIMENTO E INSTALAÇÃO. AF_02/2023</v>
          </cell>
          <cell r="D5465" t="str">
            <v>UN</v>
          </cell>
          <cell r="E5465">
            <v>43.38</v>
          </cell>
        </row>
        <row r="5466">
          <cell r="B5466">
            <v>96824</v>
          </cell>
          <cell r="C5466" t="str">
            <v>CONEXÃO FIXA, ROSCA FÊMEA, PARA INSTALAÇÕES EM PEX ÁGUA, DN 16MM X 1/2", CONEXÃO POR CRIMPAGEM - FORNECIMENTO E INSTALAÇÃO. AF_02/2023</v>
          </cell>
          <cell r="D5466" t="str">
            <v>UN</v>
          </cell>
          <cell r="E5466">
            <v>20.89</v>
          </cell>
        </row>
        <row r="5467">
          <cell r="B5467">
            <v>96827</v>
          </cell>
          <cell r="C5467" t="str">
            <v>CONEXÃO FIXA, ROSCA FÊMEA, PARA INSTALAÇÕES EM PEX ÁGUA, DN 20MM X 1/2", CONEXÃO POR CRIMPAGEM - FORNECIMENTO E INSTALAÇÃO. AF_02/2023</v>
          </cell>
          <cell r="D5467" t="str">
            <v>UN</v>
          </cell>
          <cell r="E5467">
            <v>22.67</v>
          </cell>
        </row>
        <row r="5468">
          <cell r="B5468">
            <v>96828</v>
          </cell>
          <cell r="C5468" t="str">
            <v>CONEXÃO FIXA, ROSCA FÊMEA, PARA INSTALAÇÕES EM PEX ÁGUA, DN 20MM X 3/4", CONEXÃO POR CRIMPAGEM - FORNECIMENTO E INSTALAÇÃO. AF_02/2023</v>
          </cell>
          <cell r="D5468" t="str">
            <v>UN</v>
          </cell>
          <cell r="E5468">
            <v>27.65</v>
          </cell>
        </row>
        <row r="5469">
          <cell r="B5469">
            <v>96832</v>
          </cell>
          <cell r="C5469" t="str">
            <v>CONEXÃO FIXA, ROSCA FÊMEA, PARA INSTALAÇÕES EM PEX ÁGUA, DN 25MM X 3/4", CONEXÃO POR CRIMPAGEM - FORNECIMENTO E INSTALAÇÃO. AF_02/2023</v>
          </cell>
          <cell r="D5469" t="str">
            <v>UN</v>
          </cell>
          <cell r="E5469">
            <v>34.130000000000003</v>
          </cell>
        </row>
        <row r="5470">
          <cell r="B5470">
            <v>104525</v>
          </cell>
          <cell r="C5470" t="str">
            <v>CONEXÃO FIXA, ROSCA MACHO, PARA INSTALAÇÕES EM PEX ÁGUA, DN 16 MM X 1/2", COM ANEL DESLIZANTE - FORNECIMENTO E INSTALAÇÃO. AF_02/2023</v>
          </cell>
          <cell r="D5470" t="str">
            <v>UN</v>
          </cell>
          <cell r="E5470">
            <v>0</v>
          </cell>
        </row>
        <row r="5471">
          <cell r="B5471">
            <v>104563</v>
          </cell>
          <cell r="C5471" t="str">
            <v>CONEXÃO FIXA, ROSCA MACHO, PARA INSTALAÇÕES EM PEX ÁGUA, DN 16 MM X 3/4", COM ANEL DESLIZANTE - FORNECIMENTO E INSTALAÇÃO. AF_02/2023</v>
          </cell>
          <cell r="D5471" t="str">
            <v>UN</v>
          </cell>
          <cell r="E5471">
            <v>0</v>
          </cell>
        </row>
        <row r="5472">
          <cell r="B5472">
            <v>104531</v>
          </cell>
          <cell r="C5472" t="str">
            <v>CONEXÃO FIXA, ROSCA MACHO, PARA INSTALAÇÕES EM PEX ÁGUA, DN 20 MM X 1/2", COM ANEL DESLIZANTE - FORNECIMENTO E INSTALAÇÃO. AF_02/2023</v>
          </cell>
          <cell r="D5472" t="str">
            <v>UN</v>
          </cell>
          <cell r="E5472">
            <v>0</v>
          </cell>
        </row>
        <row r="5473">
          <cell r="B5473">
            <v>104527</v>
          </cell>
          <cell r="C5473" t="str">
            <v>CONEXÃO FIXA, ROSCA MACHO, PARA INSTALAÇÕES EM PEX ÁGUA, DN 20 MM X 3/4", COM ANEL DESLIZANTE - FORNECIMENTO E INSTALAÇÃO. AF_02/2023</v>
          </cell>
          <cell r="D5473" t="str">
            <v>UN</v>
          </cell>
          <cell r="E5473">
            <v>0</v>
          </cell>
        </row>
        <row r="5474">
          <cell r="B5474">
            <v>104529</v>
          </cell>
          <cell r="C5474" t="str">
            <v>CONEXÃO FIXA, ROSCA MACHO, PARA INSTALAÇÕES EM PEX ÁGUA, DN 25 MM X 1", COM ANEL DESLIZANTE - FORNECIMENTO E INSTALAÇÃO. AF_02/2023</v>
          </cell>
          <cell r="D5474" t="str">
            <v>UN</v>
          </cell>
          <cell r="E5474">
            <v>0</v>
          </cell>
        </row>
        <row r="5475">
          <cell r="B5475">
            <v>104564</v>
          </cell>
          <cell r="C5475" t="str">
            <v>CONEXÃO FIXA, ROSCA MACHO, PARA INSTALAÇÕES EM PEX ÁGUA, DN 25 MM X 1/2", COM ANEL DESLIZANTE - FORNECIMENTO E INSTALAÇÃO. AF_02/2023</v>
          </cell>
          <cell r="D5475" t="str">
            <v>UN</v>
          </cell>
          <cell r="E5475">
            <v>0</v>
          </cell>
        </row>
        <row r="5476">
          <cell r="B5476">
            <v>104533</v>
          </cell>
          <cell r="C5476" t="str">
            <v>CONEXÃO FIXA, ROSCA MACHO, PARA INSTALAÇÕES EM PEX ÁGUA, DN 25 MM X 3/4", COM ANEL DESLIZANTE - FORNECIMENTO E INSTALAÇÃO. AF_02/2023</v>
          </cell>
          <cell r="D5476" t="str">
            <v>UN</v>
          </cell>
          <cell r="E5476">
            <v>0</v>
          </cell>
        </row>
        <row r="5477">
          <cell r="B5477">
            <v>104535</v>
          </cell>
          <cell r="C5477" t="str">
            <v>CONEXÃO FIXA, ROSCA MACHO, PARA INSTALAÇÕES EM PEX ÁGUA, DN 32 MM X 1", COM ANEL DESLIZANTE - FORNECIMENTO E INSTALAÇÃO. AF_02/2023</v>
          </cell>
          <cell r="D5477" t="str">
            <v>UN</v>
          </cell>
          <cell r="E5477">
            <v>0</v>
          </cell>
        </row>
        <row r="5478">
          <cell r="B5478">
            <v>96810</v>
          </cell>
          <cell r="C5478" t="str">
            <v>CONEXÃO MÓVEL, ROSCA FÊMEA, METÁLICA, PARA INSTALAÇÕES EM PEX ÁGUA, DN 16 MM X 3/4", COM ANEL DESLIZANTE. FORNECIMENTO E INSTALAÇÃO. AF_02/2023</v>
          </cell>
          <cell r="D5478" t="str">
            <v>UN</v>
          </cell>
          <cell r="E5478">
            <v>24.45</v>
          </cell>
        </row>
        <row r="5479">
          <cell r="B5479">
            <v>104524</v>
          </cell>
          <cell r="C5479" t="str">
            <v>CONEXÃO MÓVEL, ROSCA FÊMEA, PARA INSTALAÇÕES EM PEX ÁGUA, DN 16 MM X 1/2", COM ANEL DESLIZANTE - FORNECIMENTO E INSTALAÇÃO. AF_02/2023</v>
          </cell>
          <cell r="D5479" t="str">
            <v>UN</v>
          </cell>
          <cell r="E5479">
            <v>0</v>
          </cell>
        </row>
        <row r="5480">
          <cell r="B5480">
            <v>104530</v>
          </cell>
          <cell r="C5480" t="str">
            <v>CONEXÃO MÓVEL, ROSCA FÊMEA, PARA INSTALAÇÕES EM PEX ÁGUA, DN 20 MM X 1/2", COM ANEL DESLIZANTE - FORNECIMENTO E INSTALAÇÃO. AF_02/2023</v>
          </cell>
          <cell r="D5480" t="str">
            <v>UN</v>
          </cell>
          <cell r="E5480">
            <v>0</v>
          </cell>
        </row>
        <row r="5481">
          <cell r="B5481">
            <v>104526</v>
          </cell>
          <cell r="C5481" t="str">
            <v>CONEXÃO MÓVEL, ROSCA FÊMEA, PARA INSTALAÇÕES EM PEX ÁGUA, DN 20 MM X 3/4", COM ANEL DESLIZANTE - FORNECIMENTO E INSTALAÇÃO. AF_02/2023</v>
          </cell>
          <cell r="D5481" t="str">
            <v>UN</v>
          </cell>
          <cell r="E5481">
            <v>0</v>
          </cell>
        </row>
        <row r="5482">
          <cell r="B5482">
            <v>104528</v>
          </cell>
          <cell r="C5482" t="str">
            <v>CONEXÃO MÓVEL, ROSCA FÊMEA, PARA INSTALAÇÕES EM PEX ÁGUA, DN 25 MM X 1", COM ANEL DESLIZANTE - FORNECIMENTO E INSTALAÇÃO. AF_02/2023</v>
          </cell>
          <cell r="D5482" t="str">
            <v>UN</v>
          </cell>
          <cell r="E5482">
            <v>0</v>
          </cell>
        </row>
        <row r="5483">
          <cell r="B5483">
            <v>104532</v>
          </cell>
          <cell r="C5483" t="str">
            <v>CONEXÃO MÓVEL, ROSCA FÊMEA, PARA INSTALAÇÕES EM PEX ÁGUA, DN 25 MM X 3/4", COM ANEL DESLIZANTE - FORNECIMENTO E INSTALAÇÃO. AF_02/2023</v>
          </cell>
          <cell r="D5483" t="str">
            <v>UN</v>
          </cell>
          <cell r="E5483">
            <v>0</v>
          </cell>
        </row>
        <row r="5484">
          <cell r="B5484">
            <v>104534</v>
          </cell>
          <cell r="C5484" t="str">
            <v>CONEXÃO MÓVEL, ROSCA FÊMEA, PARA INSTALAÇÕES EM PEX ÁGUA, DN 32 MM X 1", COM ANEL DESLIZANTE - FORNECIMENTO E INSTALAÇÃO. AF_02/2023</v>
          </cell>
          <cell r="D5484" t="str">
            <v>UN</v>
          </cell>
          <cell r="E5484">
            <v>0</v>
          </cell>
        </row>
        <row r="5485">
          <cell r="B5485">
            <v>96873</v>
          </cell>
          <cell r="C5485" t="str">
            <v>DISTRIBUIDOR 2 SAÍDAS, METÁLICO, PARA INSTALAÇÕES EM PEX ÁGUA, ENTRADA DE 1" X 2 SAÍDAS DE 1/2", CONEXÃO POR ANEL DESLIZANTE - FORNECIMENTO E INSTALAÇÃO. AF_02/2023</v>
          </cell>
          <cell r="D5485" t="str">
            <v>UN</v>
          </cell>
          <cell r="E5485">
            <v>72.72</v>
          </cell>
        </row>
        <row r="5486">
          <cell r="B5486">
            <v>96872</v>
          </cell>
          <cell r="C5486" t="str">
            <v>DISTRIBUIDOR 2 SAÍDAS, METÁLICO, PARA INSTALAÇÕES EM PEX ÁGUA, ENTRADA DE 3/4" X 2 SAÍDAS DE 1/2", CONEXÃO POR ANEL DESLIZANTE - FORNECIMENTO E INSTALAÇÃO. AF_02/2023</v>
          </cell>
          <cell r="D5486" t="str">
            <v>UN</v>
          </cell>
          <cell r="E5486">
            <v>55.57</v>
          </cell>
        </row>
        <row r="5487">
          <cell r="B5487">
            <v>96876</v>
          </cell>
          <cell r="C5487" t="str">
            <v>DISTRIBUIDOR 2 SAÍDAS, PARA INSTALAÇÕES EM PEX ÁGUA, ENTRADA DE 32 MM X 2 SAÍDAS DE 16 MM, CONEXÃO POR CRIMPAGEM FORNECIMENTO E INSTALAÇÃO. AF_02/2023</v>
          </cell>
          <cell r="D5487" t="str">
            <v>UN</v>
          </cell>
          <cell r="E5487">
            <v>190.14</v>
          </cell>
        </row>
        <row r="5488">
          <cell r="B5488">
            <v>96878</v>
          </cell>
          <cell r="C5488" t="str">
            <v>DISTRIBUIDOR 2 SAÍDAS, PARA INSTALAÇÕES EM PEX ÁGUA, ENTRADA DE 32 MM X 2 SAÍDAS DE 25 MM, CONEXÃO POR CRIMPAGEM - FORNECIMENTO E INSTALAÇÃO. AF_02/2023</v>
          </cell>
          <cell r="D5488" t="str">
            <v>UN</v>
          </cell>
          <cell r="E5488">
            <v>213.19</v>
          </cell>
        </row>
        <row r="5489">
          <cell r="B5489">
            <v>96875</v>
          </cell>
          <cell r="C5489" t="str">
            <v>DISTRIBUIDOR 3 SAÍDAS, METÁLICO, PARA INSTALAÇÕES EM PEX ÁGUA, ENTRADA DE 1" X 3 SAÍDAS DE 1/2", CONEXÃO POR ANEL DESLIZANTE - FORNECIMENTO E INSTALAÇÃO. AF_02/2023</v>
          </cell>
          <cell r="D5489" t="str">
            <v>UN</v>
          </cell>
          <cell r="E5489">
            <v>86.85</v>
          </cell>
        </row>
        <row r="5490">
          <cell r="B5490">
            <v>96874</v>
          </cell>
          <cell r="C5490" t="str">
            <v>DISTRIBUIDOR 3 SAÍDAS, METÁLICO, PARA INSTALAÇÕES EM PEX ÁGUA, ENTRADA DE 3/4" X 3 SAÍDAS DE 1/2", CONEXÃO POR ANEL DESLIZANTE - FORNECIMENTO E INSTALAÇÃO. AF_02/2023</v>
          </cell>
          <cell r="D5490" t="str">
            <v>UN</v>
          </cell>
          <cell r="E5490">
            <v>67.34</v>
          </cell>
        </row>
        <row r="5491">
          <cell r="B5491">
            <v>96879</v>
          </cell>
          <cell r="C5491" t="str">
            <v>DISTRIBUIDOR 3 SAÍDAS, PARA INSTALAÇÕES EM PEX ÁGUA, ENTRADA DE 32 MM X 3 SAÍDAS DE 16 MM, CONEXÃO POR CRIMPAGEM - FORNECIMENTO E INSTALAÇÃO. AF_02/2023</v>
          </cell>
          <cell r="D5491" t="str">
            <v>UN</v>
          </cell>
          <cell r="E5491">
            <v>206.97</v>
          </cell>
        </row>
        <row r="5492">
          <cell r="B5492">
            <v>96881</v>
          </cell>
          <cell r="C5492" t="str">
            <v>DISTRIBUIDOR 3 SAÍDAS, PARA INSTALAÇÕES EM PEX ÁGUA, ENTRADA DE 32 MM X 3 SAÍDAS DE 25 MM, CONEXÃO POR CRIMPAGEM - FORNECIMENTO E INSTALAÇÃO. AF_02/2023</v>
          </cell>
          <cell r="D5492" t="str">
            <v>UN</v>
          </cell>
          <cell r="E5492">
            <v>244.9</v>
          </cell>
        </row>
        <row r="5493">
          <cell r="B5493">
            <v>96837</v>
          </cell>
          <cell r="C5493" t="str">
            <v>JOELHO 90 GRAUS, METÁLICO, PARA INSTALAÇÕES EM PEX ÁGUA, DN 16 MM, CONEXÃO POR ANEL DESLIZANTE - FORNECIMENTO E INSTALAÇÃO. AF_02/2023</v>
          </cell>
          <cell r="D5493" t="str">
            <v>UN</v>
          </cell>
          <cell r="E5493">
            <v>25.02</v>
          </cell>
        </row>
        <row r="5494">
          <cell r="B5494">
            <v>96840</v>
          </cell>
          <cell r="C5494" t="str">
            <v>JOELHO 90 GRAUS, METÁLICO, PARA INSTALAÇÕES EM PEX ÁGUA, DN 20 MM, CONEXÃO POR ANEL DESLIZANTE - FORNECIMENTO E INSTALAÇÃO. AF_02/2023</v>
          </cell>
          <cell r="D5494" t="str">
            <v>UN</v>
          </cell>
          <cell r="E5494">
            <v>30.13</v>
          </cell>
        </row>
        <row r="5495">
          <cell r="B5495">
            <v>96845</v>
          </cell>
          <cell r="C5495" t="str">
            <v>JOELHO 90 GRAUS, METÁLICO, PARA INSTALAÇÕES EM PEX ÁGUA, DN 25 MM, CONEXÃO POR ANEL DESLIZANTE - FORNECIMENTO E INSTALAÇÃO. AF_02/2023</v>
          </cell>
          <cell r="D5495" t="str">
            <v>UN</v>
          </cell>
          <cell r="E5495">
            <v>45.92</v>
          </cell>
        </row>
        <row r="5496">
          <cell r="B5496">
            <v>96848</v>
          </cell>
          <cell r="C5496" t="str">
            <v>JOELHO 90 GRAUS, METÁLICO, PARA INSTALAÇÕES EM PEX ÁGUA, DN 32 MM, CONEXÃO POR ANEL DESLIZANTE - FORNECIMENTO E INSTALAÇÃO. AF_02/2023</v>
          </cell>
          <cell r="D5496" t="str">
            <v>UN</v>
          </cell>
          <cell r="E5496">
            <v>60.46</v>
          </cell>
        </row>
        <row r="5497">
          <cell r="B5497">
            <v>96849</v>
          </cell>
          <cell r="C5497" t="str">
            <v>JOELHO 90 GRAUS, PARA INSTALAÇÕES EM PEX ÁGUA, DN 16 MM, CONEXÃO POR CRIMPAGEM - FORNECIMENTO E INSTALAÇÃO. AF_02/2023</v>
          </cell>
          <cell r="D5497" t="str">
            <v>UN</v>
          </cell>
          <cell r="E5497">
            <v>19.61</v>
          </cell>
        </row>
        <row r="5498">
          <cell r="B5498">
            <v>96852</v>
          </cell>
          <cell r="C5498" t="str">
            <v>JOELHO 90 GRAUS, PARA INSTALAÇÕES EM PEX ÁGUA, DN 20 MM, CONEXÃO POR CRIMPAGEM - FORNECIMENTO E INSTALAÇÃO. AF_02/2023</v>
          </cell>
          <cell r="D5498" t="str">
            <v>UN</v>
          </cell>
          <cell r="E5498">
            <v>24.75</v>
          </cell>
        </row>
        <row r="5499">
          <cell r="B5499">
            <v>96855</v>
          </cell>
          <cell r="C5499" t="str">
            <v>JOELHO 90 GRAUS, PARA INSTALAÇÕES EM PEX ÁGUA, DN 25 MM, CONEXÃO POR CRIMPAGEM - FORNECIMENTO E INSTALAÇÃO. AF_02/2023</v>
          </cell>
          <cell r="D5499" t="str">
            <v>UN</v>
          </cell>
          <cell r="E5499">
            <v>37.79</v>
          </cell>
        </row>
        <row r="5500">
          <cell r="B5500">
            <v>96838</v>
          </cell>
          <cell r="C5500" t="str">
            <v>JOELHO 90 GRAUS, ROSCA FÊMEA TERMINAL, METÁLICO, PARA INSTALAÇÕES EM PEX ÁGUA, DN 16MM X 1/2", CONEXÃO POR ANEL DESLIZANTE - FORNECIMENTO E INSTALAÇÃO. AF_02/2023</v>
          </cell>
          <cell r="D5500" t="str">
            <v>UN</v>
          </cell>
          <cell r="E5500">
            <v>30.58</v>
          </cell>
        </row>
        <row r="5501">
          <cell r="B5501">
            <v>96841</v>
          </cell>
          <cell r="C5501" t="str">
            <v>JOELHO 90 GRAUS, ROSCA FÊMEA TERMINAL, METÁLICO, PARA INSTALAÇÕES EM PEX ÁGUA, DN 20 MM X 1/2", CONEXÃO POR ANEL DESLIZANTE - FORNECIMENTO E INSTALAÇÃO. AF_02/2023</v>
          </cell>
          <cell r="D5501" t="str">
            <v>UN</v>
          </cell>
          <cell r="E5501">
            <v>33.76</v>
          </cell>
        </row>
        <row r="5502">
          <cell r="B5502">
            <v>96842</v>
          </cell>
          <cell r="C5502" t="str">
            <v>JOELHO 90 GRAUS, ROSCA FÊMEA TERMINAL, METÁLICO, PARA INSTALAÇÕES EM PEX ÁGUA, DN 20 MM X 3/4", CONEXÃO POR ANEL DESLIZANTE - FORNECIMENTO E INSTALAÇÃO. AF_02/2023</v>
          </cell>
          <cell r="D5502" t="str">
            <v>UN</v>
          </cell>
          <cell r="E5502">
            <v>38.5</v>
          </cell>
        </row>
        <row r="5503">
          <cell r="B5503">
            <v>96846</v>
          </cell>
          <cell r="C5503" t="str">
            <v>JOELHO 90 GRAUS, ROSCA FÊMEA TERMINAL, METÁLICO, PARA INSTALAÇÕES EM PEX ÁGUA, DN 25 MM X 3/4", CONEXÃO POR ANEL DESLIZANTE - FORNECIMENTO E INSTALAÇÃO. AF_02/2023</v>
          </cell>
          <cell r="D5503" t="str">
            <v>UN</v>
          </cell>
          <cell r="E5503">
            <v>44.39</v>
          </cell>
        </row>
        <row r="5504">
          <cell r="B5504">
            <v>96850</v>
          </cell>
          <cell r="C5504" t="str">
            <v>JOELHO 90 GRAUS, ROSCA FÊMEA TERMINAL, PARA INSTALAÇÕES EM PEX ÁGUA, DN 16MM X 1/2", CONEXÃO POR CRIMPAGEM - FORNECIMENTO E INSTALAÇÃO. AF_02/2023</v>
          </cell>
          <cell r="D5504" t="str">
            <v>UN</v>
          </cell>
          <cell r="E5504">
            <v>28.31</v>
          </cell>
        </row>
        <row r="5505">
          <cell r="B5505">
            <v>96853</v>
          </cell>
          <cell r="C5505" t="str">
            <v>JOELHO 90 GRAUS, ROSCA FÊMEA TERMINAL, PARA INSTALAÇÕES EM PEX ÁGUA, DN 20MM X 1/2", CONEXÃO POR CRIMPAGEM - FORNECIMENTO E INSTALAÇÃO. AF_02/2023</v>
          </cell>
          <cell r="D5505" t="str">
            <v>UN</v>
          </cell>
          <cell r="E5505">
            <v>30.35</v>
          </cell>
        </row>
        <row r="5506">
          <cell r="B5506">
            <v>96854</v>
          </cell>
          <cell r="C5506" t="str">
            <v>JOELHO 90 GRAUS, ROSCA FÊMEA TERMINAL, PARA INSTALAÇÕES EM PEX ÁGUA, DN 20MM X 3/4", CONEXÃO POR CRIMPAGEM - FORNECIMENTO E INSTALAÇÃO. AF_02/2023</v>
          </cell>
          <cell r="D5506" t="str">
            <v>UN</v>
          </cell>
          <cell r="E5506">
            <v>36.92</v>
          </cell>
        </row>
        <row r="5507">
          <cell r="B5507">
            <v>104571</v>
          </cell>
          <cell r="C5507" t="str">
            <v>JOELHO 90 GRAUS, ROSCA FÊMEA TERMINAL, PARA INSTALAÇÕES EM PEX ÁGUA, DN 25 MM X 3/4", FIXAÇÃO DAS CONEXÕES POR CRIMPAGEM - FORNECIMENTO E INSTALAÇÃO. AF_02/2023</v>
          </cell>
          <cell r="D5507" t="str">
            <v>UN</v>
          </cell>
          <cell r="E5507">
            <v>0</v>
          </cell>
        </row>
        <row r="5508">
          <cell r="B5508">
            <v>96856</v>
          </cell>
          <cell r="C5508" t="str">
            <v>JOELHO 90 GRAUS, ROSCA FÊMEA TERMINAL, PARA INSTALAÇÕES EM PEX ÁGUA, DN 25MM X 1/2", CONEXÃO POR CRIMPAGEM - FORNECIMENTO E INSTALAÇÃO. AF_02/2023</v>
          </cell>
          <cell r="D5508" t="str">
            <v>UN</v>
          </cell>
          <cell r="E5508">
            <v>41.39</v>
          </cell>
        </row>
        <row r="5509">
          <cell r="B5509">
            <v>104566</v>
          </cell>
          <cell r="C5509" t="str">
            <v>JOELHO 90 GRAUS, ROSCA MACHO TERMINAL, PARA INSTALAÇÕES EM PEX ÁGUA, DN 16 MM X 1/2", COM ANEL DESLIZANTE - FORNECIMENTO E INSTALAÇÃO. AF_02/2023</v>
          </cell>
          <cell r="D5509" t="str">
            <v>UN</v>
          </cell>
          <cell r="E5509">
            <v>0</v>
          </cell>
        </row>
        <row r="5510">
          <cell r="B5510">
            <v>104536</v>
          </cell>
          <cell r="C5510" t="str">
            <v>JOELHO 90 GRAUS, ROSCA MACHO TERMINAL, PARA INSTALAÇÕES EM PEX ÁGUA, DN 20 MM X 1/2", FIXAÇÃO DAS CONEXÕES POR CRIMPAGEM - FORNECIMENTO E INSTALAÇÃO. AF_02/2023</v>
          </cell>
          <cell r="D5510" t="str">
            <v>UN</v>
          </cell>
          <cell r="E5510">
            <v>0</v>
          </cell>
        </row>
        <row r="5511">
          <cell r="B5511">
            <v>104537</v>
          </cell>
          <cell r="C5511" t="str">
            <v>JOELHO 90 GRAUS, ROSCA MACHO TERMINAL, PARA INSTALAÇÕES EM PEX ÁGUA, DN 20 MM X 3/4", FIXAÇÃO DAS CONEXÕES POR CRIMPAGEM - FORNECIMENTO E INSTALAÇÃO. AF_02/2023</v>
          </cell>
          <cell r="D5511" t="str">
            <v>UN</v>
          </cell>
          <cell r="E5511">
            <v>0</v>
          </cell>
        </row>
        <row r="5512">
          <cell r="B5512">
            <v>104572</v>
          </cell>
          <cell r="C5512" t="str">
            <v>JOELHO 90 GRAUS, ROSCA MACHO TERMINAL, PARA INSTALAÇÕES EM PEX ÁGUA, DN 25 MM X 1", COM ANEL DESLIZANTE - FORNECIMENTO E INSTALAÇÃO. AF_02/2023</v>
          </cell>
          <cell r="D5512" t="str">
            <v>UN</v>
          </cell>
          <cell r="E5512">
            <v>0</v>
          </cell>
        </row>
        <row r="5513">
          <cell r="B5513">
            <v>104568</v>
          </cell>
          <cell r="C5513" t="str">
            <v>JOELHO 90 GRAUS, ROSCA MACHO TERMINAL, PARA INSTALAÇÕES EM PEX ÁGUA, DN 25 MM X 1/2", COM ANEL DESLIZANTE - FORNECIMENTO E INSTALAÇÃO. AF_02/2023</v>
          </cell>
          <cell r="D5513" t="str">
            <v>UN</v>
          </cell>
          <cell r="E5513">
            <v>0</v>
          </cell>
        </row>
        <row r="5514">
          <cell r="B5514">
            <v>104538</v>
          </cell>
          <cell r="C5514" t="str">
            <v>JOELHO 90 GRAUS, ROSCA MACHO TERMINAL, PARA INSTALAÇÕES EM PEX ÁGUA, DN 25 MM X 3/4", FIXAÇÃO DAS CONEXÕES POR CRIMPAGEM - FORNECIMENTO E INSTALAÇÃO. AF_02/2023</v>
          </cell>
          <cell r="D5514" t="str">
            <v>UN</v>
          </cell>
          <cell r="E5514">
            <v>0</v>
          </cell>
        </row>
        <row r="5515">
          <cell r="B5515">
            <v>104570</v>
          </cell>
          <cell r="C5515" t="str">
            <v>JOELHO 90 GRAUS, ROSCA MACHO TERMINAL, PARA INSTALAÇÕES EM PEX ÁGUA, DN 32 MM X 1", COM ANEL DESLIZANTE - FORNECIMENTO E INSTALAÇÃO. AF_02/2023</v>
          </cell>
          <cell r="D5515" t="str">
            <v>UN</v>
          </cell>
          <cell r="E5515">
            <v>0</v>
          </cell>
        </row>
        <row r="5516">
          <cell r="B5516">
            <v>104565</v>
          </cell>
          <cell r="C5516" t="str">
            <v>JOELHO ROSCA FÊMEA MÓVEL, PARA INSTALAÇÕES EM PEX ÁGUA, DN 16 MM X 1/2", COM ANEL DESLIZANTE - FORNECIMENTO E INSTALAÇÃO. AF_02/2023</v>
          </cell>
          <cell r="D5516" t="str">
            <v>UN</v>
          </cell>
          <cell r="E5516">
            <v>0</v>
          </cell>
        </row>
        <row r="5517">
          <cell r="B5517">
            <v>104567</v>
          </cell>
          <cell r="C5517" t="str">
            <v>JOELHO ROSCA FÊMEA MÓVEL, PARA INSTALAÇÕES EM PEX ÁGUA, DN 20 MM X 1/2", COM ANEL DESLIZANTE - FORNECIMENTO E INSTALAÇÃO. AF_02/2023</v>
          </cell>
          <cell r="D5517" t="str">
            <v>UN</v>
          </cell>
          <cell r="E5517">
            <v>0</v>
          </cell>
        </row>
        <row r="5518">
          <cell r="B5518">
            <v>104569</v>
          </cell>
          <cell r="C5518" t="str">
            <v>JOELHO ROSCA FÊMEA MÓVEL, PARA INSTALAÇÕES EM PEX ÁGUA, DN 25 MM X 3/4", COM ANEL DESLIZANTE - FORNECIMENTO E INSTALAÇÃO. AF_02/2023</v>
          </cell>
          <cell r="D5518" t="str">
            <v>UN</v>
          </cell>
          <cell r="E5518">
            <v>0</v>
          </cell>
        </row>
        <row r="5519">
          <cell r="B5519">
            <v>96843</v>
          </cell>
          <cell r="C5519" t="str">
            <v>JOELHO ROSCA FÊMEA, COM BASE FIXA, METÁLICO, PARA INSTALAÇÕES EM PEX ÁGUA, DN 20MM X 1/2", CONEXÃO POR ANEL DESLIZANTE - FORNECIMENTO E INSTALAÇÃO. AF_02/2023</v>
          </cell>
          <cell r="D5519" t="str">
            <v>UN</v>
          </cell>
          <cell r="E5519">
            <v>34.96</v>
          </cell>
        </row>
        <row r="5520">
          <cell r="B5520">
            <v>96847</v>
          </cell>
          <cell r="C5520" t="str">
            <v>JOELHO ROSCA FÊMEA, COM BASE FIXA, METÁLICO, PARA INSTALAÇÕES EM PEX ÁGUA, DN 25MM X 3/4", CONEXÃO POR ANEL DESLIZANTE - FORNECIMENTO E INSTALAÇÃO. AF_02/2023</v>
          </cell>
          <cell r="D5520" t="str">
            <v>UN</v>
          </cell>
          <cell r="E5520">
            <v>43.86</v>
          </cell>
        </row>
        <row r="5521">
          <cell r="B5521">
            <v>96844</v>
          </cell>
          <cell r="C5521" t="str">
            <v>JOELHO ROSCA FÊMEA, MÓVEL, METÁLICO, PARA INSTALAÇÕES EM PEX ÁGUA, DN 20MM X 3/4", CONEXÃO POR ANEL DESLIZANTE - FORNECIMENTO E INSTALAÇÃO. AF_02/2023</v>
          </cell>
          <cell r="D5521" t="str">
            <v>UN</v>
          </cell>
          <cell r="E5521">
            <v>40.049999999999997</v>
          </cell>
        </row>
        <row r="5522">
          <cell r="B5522">
            <v>96839</v>
          </cell>
          <cell r="C5522" t="str">
            <v>JOELHO, ROSCA FÊMEA, COM BASE FIXA, METÁLICO, PARA INSTALAÇÕES EM PEX ÁGUA, DN 16MM X 1/2", CONEXÃO POR ANEL DESLIZANTE - FORNECIMENTO E INSTALAÇÃO. AF_02/2023</v>
          </cell>
          <cell r="D5522" t="str">
            <v>UN</v>
          </cell>
          <cell r="E5522">
            <v>31.47</v>
          </cell>
        </row>
        <row r="5523">
          <cell r="B5523">
            <v>104574</v>
          </cell>
          <cell r="C5523" t="str">
            <v>JOELHO, ROSCA FÊMEA, COM BASE FIXA, PARA INSTALAÇÕES EM PEX ÁGUA, DN 16 MM X 3/4", FIXAÇÃO DAS CONEXÕES POR CRIMPAGEM - FORNECIMENTO E INSTALAÇÃO. AF_02/2023</v>
          </cell>
          <cell r="D5523" t="str">
            <v>UN</v>
          </cell>
          <cell r="E5523">
            <v>0</v>
          </cell>
        </row>
        <row r="5524">
          <cell r="B5524">
            <v>104575</v>
          </cell>
          <cell r="C5524" t="str">
            <v>JOELHO, ROSCA FÊMEA, COM BASE FIXA, PARA INSTALAÇÕES EM PEX ÁGUA, DN 20 MM X 3/4", FIXAÇÃO DAS CONEXÕES POR CRIMPAGEM - FORNECIMENTO E INSTALAÇÃO. AF_02/2023</v>
          </cell>
          <cell r="D5524" t="str">
            <v>UN</v>
          </cell>
          <cell r="E5524">
            <v>0</v>
          </cell>
        </row>
        <row r="5525">
          <cell r="B5525">
            <v>104573</v>
          </cell>
          <cell r="C5525" t="str">
            <v>JOELHO, ROSCA FÊMEA, COM BASE FIXA, PARA INSTALAÇÕES EM PEX ÁGUA, DN 25 MM X 1/2", FIXAÇÃO DAS CONEXÕES POR CRIMPAGEM - FORNECIMENTO E INSTALAÇÃO. AF_02/2023</v>
          </cell>
          <cell r="D5525" t="str">
            <v>UN</v>
          </cell>
          <cell r="E5525">
            <v>0</v>
          </cell>
        </row>
        <row r="5526">
          <cell r="B5526">
            <v>96805</v>
          </cell>
          <cell r="C5526" t="str">
            <v>KIT CHASSI PEX, PRÉ-FABRICADO, PARA CHUVEIRO, INCLUSO QUADRO METÁLICO, TUBOS, REGISTROS DE PRESSÃO E CONEXÕES POR ANEL DESLIZANTE - FORNECIMENTO E INSTALAÇÃO. AF_02/2023</v>
          </cell>
          <cell r="D5526" t="str">
            <v>UN</v>
          </cell>
          <cell r="E5526">
            <v>232.51</v>
          </cell>
        </row>
        <row r="5527">
          <cell r="B5527">
            <v>96802</v>
          </cell>
          <cell r="C5527" t="str">
            <v>KIT CHASSI PEX, PRÉ-FABRICADO, PARA CHUVEIRO, INCLUSO QUADRO METÁLICO, TUBOS, REGISTROS DE PRESSÃO E CONEXÕES POR CRIMPAGEM - FORNECIMENTO E INSTALAÇÃO. AF_02/2023</v>
          </cell>
          <cell r="D5527" t="str">
            <v>UN</v>
          </cell>
          <cell r="E5527">
            <v>439.14</v>
          </cell>
        </row>
        <row r="5528">
          <cell r="B5528">
            <v>96806</v>
          </cell>
          <cell r="C5528" t="str">
            <v>KIT CHASSI PEX, PRÉ-FABRICADO, PARA COZINHA COM CUBA SIMPLES, INCLUSO QUADRO METÁLICO, TUBOS E CONEXÕES POR ANEL DESLIZANTE - FORNECIMENTO E INSTALAÇÃO. AF_02/2023</v>
          </cell>
          <cell r="D5528" t="str">
            <v>UN</v>
          </cell>
          <cell r="E5528">
            <v>93.88</v>
          </cell>
        </row>
        <row r="5529">
          <cell r="B5529">
            <v>96803</v>
          </cell>
          <cell r="C5529" t="str">
            <v>KIT CHASSI PEX, PRÉ-FABRICADO, PARA COZINHA COM CUBA SIMPLES, INCLUSO QUADRO METÁLICO, TUBOS E CONEXÕES POR CRIMPAGEM - FORNECIMENTO E INSTALAÇÃO. AF_02/2023</v>
          </cell>
          <cell r="D5529" t="str">
            <v>UN</v>
          </cell>
          <cell r="E5529">
            <v>84.32</v>
          </cell>
        </row>
        <row r="5530">
          <cell r="B5530">
            <v>96807</v>
          </cell>
          <cell r="C5530" t="str">
            <v>KIT CHASSI PEX, PRÉ-FABRICADO, PARA ÁREA DE SERVIÇO COM TANQUE E MÁQUINA DE LAVAR ROUPA, INCLUSO QUADRO METÁLICO, TUBOS E CONEXÕES POR ANEL DESLIZANTE - FORNECIMENTO E INSTALAÇÃO. AF_02/2023</v>
          </cell>
          <cell r="D5530" t="str">
            <v>UN</v>
          </cell>
          <cell r="E5530">
            <v>153.58000000000001</v>
          </cell>
        </row>
        <row r="5531">
          <cell r="B5531">
            <v>96804</v>
          </cell>
          <cell r="C5531" t="str">
            <v>KIT CHASSI PEX, PRÉ-FABRICADO, PARA ÁREA DE SERVIÇO COM TANQUE E MÁQUINA DE LAVAR ROUPA, INCLUSO QUADRO METÁLICO, TUBOS E CONEXÕES POR CRIMPAGEM - FORNECIMENTO E INSTALAÇÃO. AF_02/2023</v>
          </cell>
          <cell r="D5531" t="str">
            <v>UN</v>
          </cell>
          <cell r="E5531">
            <v>140</v>
          </cell>
        </row>
        <row r="5532">
          <cell r="B5532">
            <v>96829</v>
          </cell>
          <cell r="C5532" t="str">
            <v>LUVA DE REDUÇÃO PARA INSTALAÇÕES EM PEX ÁGUA, DN 20 X 16 MM, CONEXÃO POR CRIMPAGEM - FORNECIMENTO E INSTALAÇÃO. AF_02/2023</v>
          </cell>
          <cell r="D5532" t="str">
            <v>UN</v>
          </cell>
          <cell r="E5532">
            <v>20.71</v>
          </cell>
        </row>
        <row r="5533">
          <cell r="B5533">
            <v>96833</v>
          </cell>
          <cell r="C5533" t="str">
            <v>LUVA DE REDUÇÃO PARA INSTALAÇÕES EM PEX ÁGUA, DN 25 X 16 MM, CONEXÃO POR CRIMPAGEM - FORNECIMENTO E INSTALAÇÃO. AF_02/2023</v>
          </cell>
          <cell r="D5533" t="str">
            <v>UN</v>
          </cell>
          <cell r="E5533">
            <v>26.12</v>
          </cell>
        </row>
        <row r="5534">
          <cell r="B5534">
            <v>96836</v>
          </cell>
          <cell r="C5534" t="str">
            <v>LUVA DE REDUÇÃO PARA INSTALAÇÕES EM PEX ÁGUA, DN 32 X 25 MM, CONEXÃO POR CRIMPAGEM - FORNECIMENTO E INSTALAÇÃO. AF_02/2023</v>
          </cell>
          <cell r="D5534" t="str">
            <v>UN</v>
          </cell>
          <cell r="E5534">
            <v>37.14</v>
          </cell>
        </row>
        <row r="5535">
          <cell r="B5535">
            <v>104576</v>
          </cell>
          <cell r="C5535" t="str">
            <v>LUVA DE REDUÇÃO, PARA INSTALAÇÕES EM PEX ÁGUA, DN 20 X 16 MM, COM ANEL DESLIZANTE - FORNECIMENTO E INSTALAÇÃO. AF_02/2023</v>
          </cell>
          <cell r="D5535" t="str">
            <v>UN</v>
          </cell>
          <cell r="E5535">
            <v>19.059999999999999</v>
          </cell>
        </row>
        <row r="5536">
          <cell r="B5536">
            <v>104577</v>
          </cell>
          <cell r="C5536" t="str">
            <v>LUVA DE REDUÇÃO, PARA INSTALAÇÕES EM PEX ÁGUA, DN 25 X 16 MM, COM ANEL DESLIZANTE - FORNECIMENTO E INSTALAÇÃO. AF_02/2023</v>
          </cell>
          <cell r="D5536" t="str">
            <v>UN</v>
          </cell>
          <cell r="E5536">
            <v>25.05</v>
          </cell>
        </row>
        <row r="5537">
          <cell r="B5537">
            <v>104578</v>
          </cell>
          <cell r="C5537" t="str">
            <v>LUVA DE REDUÇÃO, PARA INSTALAÇÕES EM PEX ÁGUA, DN 25 X 20 MM, COM ANEL DESLIZANTE - FORNECIMENTO E INSTALAÇÃO. AF_02/2023</v>
          </cell>
          <cell r="D5537" t="str">
            <v>UN</v>
          </cell>
          <cell r="E5537">
            <v>26.87</v>
          </cell>
        </row>
        <row r="5538">
          <cell r="B5538">
            <v>104580</v>
          </cell>
          <cell r="C5538" t="str">
            <v>LUVA DE REDUÇÃO, PARA INSTALAÇÕES EM PEX ÁGUA, DN 32 X 20 MM, FIXAÇÃO DAS CONEXÕES POR CRIMPAGEM - FORNECIMENTO E INSTALAÇÃO. AF_02/2023</v>
          </cell>
          <cell r="D5538" t="str">
            <v>UN</v>
          </cell>
          <cell r="E5538">
            <v>23.14</v>
          </cell>
        </row>
        <row r="5539">
          <cell r="B5539">
            <v>104579</v>
          </cell>
          <cell r="C5539" t="str">
            <v>LUVA DE REDUÇÃO, PARA INSTALAÇÕES EM PEX ÁGUA, DN 32 X 25 MM, COM ANEL DESLIZANTE - FORNECIMENTO E INSTALAÇÃO. AF_02/2023</v>
          </cell>
          <cell r="D5539" t="str">
            <v>UN</v>
          </cell>
          <cell r="E5539">
            <v>34.99</v>
          </cell>
        </row>
        <row r="5540">
          <cell r="B5540">
            <v>96823</v>
          </cell>
          <cell r="C5540" t="str">
            <v>LUVA PARA INSTALAÇÕES EM PEX ÁGUA, DN 16 MM, CONEXÃO POR CRIMPAGEM - FORNECIMENTO E INSTALAÇÃO. AF_02/2023</v>
          </cell>
          <cell r="D5540" t="str">
            <v>UN</v>
          </cell>
          <cell r="E5540">
            <v>13.25</v>
          </cell>
        </row>
        <row r="5541">
          <cell r="B5541">
            <v>96826</v>
          </cell>
          <cell r="C5541" t="str">
            <v>LUVA PARA INSTALAÇÕES EM PEX ÁGUA, DN 20 MM, CONEXÃO POR CRIMPAGEM - FORNECIMENTO E INSTALAÇÃO. AF_02/2023</v>
          </cell>
          <cell r="D5541" t="str">
            <v>UN</v>
          </cell>
          <cell r="E5541">
            <v>15.4</v>
          </cell>
        </row>
        <row r="5542">
          <cell r="B5542">
            <v>96830</v>
          </cell>
          <cell r="C5542" t="str">
            <v>LUVA PARA INSTALAÇÕES EM PEX ÁGUA, DN 25 MM, CONEXÃO POR CRIMPAGEM - FORNECIMENTO E INSTALAÇÃO. AF_02/2023</v>
          </cell>
          <cell r="D5542" t="str">
            <v>UN</v>
          </cell>
          <cell r="E5542">
            <v>23.57</v>
          </cell>
        </row>
        <row r="5543">
          <cell r="B5543">
            <v>96834</v>
          </cell>
          <cell r="C5543" t="str">
            <v>LUVA PARA INSTALAÇÕES EM PEX ÁGUA, DN 32 MM, CONEXÃO POR CRIMPAGEM - FORNECIMENTO E INSTALAÇÃO. AF_02/2023</v>
          </cell>
          <cell r="D5543" t="str">
            <v>UN</v>
          </cell>
          <cell r="E5543">
            <v>31.66</v>
          </cell>
        </row>
        <row r="5544">
          <cell r="B5544">
            <v>104581</v>
          </cell>
          <cell r="C5544" t="str">
            <v>LUVA, PARA INSTALAÇÕES EM PEX ÁGUA, DN 16 MM, COM ANEL DESLIZANTE - FORNECIMENTO E INSTALAÇÃO. AF_02/2023</v>
          </cell>
          <cell r="D5544" t="str">
            <v>UN</v>
          </cell>
          <cell r="E5544">
            <v>17.420000000000002</v>
          </cell>
        </row>
        <row r="5545">
          <cell r="B5545">
            <v>104582</v>
          </cell>
          <cell r="C5545" t="str">
            <v>LUVA, PARA INSTALAÇÕES EM PEX ÁGUA, DN 20 MM, COM ANEL DESLIZANTE - FORNECIMENTO E INSTALAÇÃO. AF_02/2023</v>
          </cell>
          <cell r="D5545" t="str">
            <v>UN</v>
          </cell>
          <cell r="E5545">
            <v>22.02</v>
          </cell>
        </row>
        <row r="5546">
          <cell r="B5546">
            <v>104583</v>
          </cell>
          <cell r="C5546" t="str">
            <v>LUVA, PARA INSTALAÇÕES EM PEX ÁGUA, DN 25 MM, COM ANEL DESLIZANTE - FORNECIMENTO E INSTALAÇÃO. AF_02/2023</v>
          </cell>
          <cell r="D5546" t="str">
            <v>UN</v>
          </cell>
          <cell r="E5546">
            <v>34.26</v>
          </cell>
        </row>
        <row r="5547">
          <cell r="B5547">
            <v>104584</v>
          </cell>
          <cell r="C5547" t="str">
            <v>LUVA, PARA INSTALAÇÕES EM PEX ÁGUA, DN 32 MM, COM ANEL DESLIZANTE - FORNECIMENTO E INSTALAÇÃO. AF_02/2023</v>
          </cell>
          <cell r="D5547" t="str">
            <v>UN</v>
          </cell>
          <cell r="E5547">
            <v>41.18</v>
          </cell>
        </row>
        <row r="5548">
          <cell r="B5548">
            <v>104585</v>
          </cell>
          <cell r="C5548" t="str">
            <v>TAMPÃO / CAP, ROSCA FÊMEA, PARA INSTALAÇÕES EM PEX ÁGUA, DN 1/2" - FORNECIMENTO E INSTALAÇÃO. AF_02/2023</v>
          </cell>
          <cell r="D5548" t="str">
            <v>UN</v>
          </cell>
          <cell r="E5548">
            <v>0</v>
          </cell>
        </row>
        <row r="5549">
          <cell r="B5549">
            <v>104587</v>
          </cell>
          <cell r="C5549" t="str">
            <v>TAMPÃO / CAP, ROSCA FÊMEA, PARA INSTALAÇÕES EM PEX ÁGUA, DN 3/4" - FORNECIMENTO E INSTALAÇÃO. AF_02/2023</v>
          </cell>
          <cell r="D5549" t="str">
            <v>UN</v>
          </cell>
          <cell r="E5549">
            <v>0</v>
          </cell>
        </row>
        <row r="5550">
          <cell r="B5550">
            <v>104586</v>
          </cell>
          <cell r="C5550" t="str">
            <v>TAMPÃO / CAP, ROSCA MACHO, PARA INSTALAÇÕES EM PEX ÁGUA, DN 1/2" - FORNECIMENTO E INSTALAÇÃO. AF_02/2023</v>
          </cell>
          <cell r="D5550" t="str">
            <v>UN</v>
          </cell>
          <cell r="E5550">
            <v>0</v>
          </cell>
        </row>
        <row r="5551">
          <cell r="B5551">
            <v>96798</v>
          </cell>
          <cell r="C5551" t="str">
            <v>TUBO, PEX, MONOCAMADA, DN 16, INSTALADO EM RAMAL/SUB-RAMAL OU DISTRIBUIÇÃO DE ÁGUA - FORNECIMENTO E INSTALAÇÃO. AF_02/2023</v>
          </cell>
          <cell r="D5551" t="str">
            <v>M</v>
          </cell>
          <cell r="E5551">
            <v>9.68</v>
          </cell>
        </row>
        <row r="5552">
          <cell r="B5552">
            <v>96799</v>
          </cell>
          <cell r="C5552" t="str">
            <v>TUBO, PEX, MONOCAMADA, DN 20, INSTALADO EM RAMAL/SUB-RAMAL OU DISTRIBUIÇÃO DE ÁGUA - FORNECIMENTO E INSTALAÇÃO. AF_02/2023</v>
          </cell>
          <cell r="D5552" t="str">
            <v>M</v>
          </cell>
          <cell r="E5552">
            <v>12.38</v>
          </cell>
        </row>
        <row r="5553">
          <cell r="B5553">
            <v>96800</v>
          </cell>
          <cell r="C5553" t="str">
            <v>TUBO, PEX, MONOCAMADA, DN 25, INSTALADO EM RAMAL/SUB-RAMAL OU DISTRIBUIÇÃO DE ÁGUA - FORNECIMENTO E INSTALAÇÃO. AF_02/2023</v>
          </cell>
          <cell r="D5553" t="str">
            <v>M</v>
          </cell>
          <cell r="E5553">
            <v>16.739999999999998</v>
          </cell>
        </row>
        <row r="5554">
          <cell r="B5554">
            <v>96801</v>
          </cell>
          <cell r="C5554" t="str">
            <v>TUBO, PEX, MONOCAMADA, DN 32, INSTALADO EM RAMAL/SUB-RAMAL OU DISTRIBUIÇÃO DE ÁGUA - FORNECIMENTO E INSTALAÇÃO. AF_02/2023</v>
          </cell>
          <cell r="D5554" t="str">
            <v>M</v>
          </cell>
          <cell r="E5554">
            <v>25.02</v>
          </cell>
        </row>
        <row r="5555">
          <cell r="B5555">
            <v>104539</v>
          </cell>
          <cell r="C5555" t="str">
            <v>TÊ DE REDUÇÃO, PARA INSTALAÇÕES EM PEX ÁGUA, DN 16 X 20 X 16 MM, COM ANEL DESLIZANTE - FORNECIMENTO E INSTALAÇÃO. AF_02/2023</v>
          </cell>
          <cell r="D5555" t="str">
            <v>UN</v>
          </cell>
          <cell r="E5555">
            <v>0</v>
          </cell>
        </row>
        <row r="5556">
          <cell r="B5556">
            <v>104541</v>
          </cell>
          <cell r="C5556" t="str">
            <v>TÊ DE REDUÇÃO, PARA INSTALAÇÕES EM PEX ÁGUA, DN 16 X 25 X 16 MM, COM ANEL DESLIZANTE - FORNECIMENTO E INSTALAÇÃO. AF_02/2023</v>
          </cell>
          <cell r="D5556" t="str">
            <v>UN</v>
          </cell>
          <cell r="E5556">
            <v>0</v>
          </cell>
        </row>
        <row r="5557">
          <cell r="B5557">
            <v>104540</v>
          </cell>
          <cell r="C5557" t="str">
            <v>TÊ DE REDUÇÃO, PARA INSTALAÇÕES EM PEX ÁGUA, DN 20 X 16 X 16 MM, COM ANEL DESLIZANTE - FORNECIMENTO E INSTALAÇÃO. AF_02/2023</v>
          </cell>
          <cell r="D5557" t="str">
            <v>UN</v>
          </cell>
          <cell r="E5557">
            <v>0</v>
          </cell>
        </row>
        <row r="5558">
          <cell r="B5558">
            <v>104543</v>
          </cell>
          <cell r="C5558" t="str">
            <v>TÊ DE REDUÇÃO, PARA INSTALAÇÕES EM PEX ÁGUA, DN 20 X 16 X 20 MM, COM ANEL DESLIZANTE - FORNECIMENTO E INSTALAÇÃO. AF_02/2023</v>
          </cell>
          <cell r="D5558" t="str">
            <v>UN</v>
          </cell>
          <cell r="E5558">
            <v>0</v>
          </cell>
        </row>
        <row r="5559">
          <cell r="B5559">
            <v>104544</v>
          </cell>
          <cell r="C5559" t="str">
            <v>TÊ DE REDUÇÃO, PARA INSTALAÇÕES EM PEX ÁGUA, DN 20 X 20 X 16 MM, COM ANEL DESLIZANTE - FORNECIMENTO E INSTALAÇÃO. AF_02/2023</v>
          </cell>
          <cell r="D5559" t="str">
            <v>UN</v>
          </cell>
          <cell r="E5559">
            <v>0</v>
          </cell>
        </row>
        <row r="5560">
          <cell r="B5560">
            <v>104545</v>
          </cell>
          <cell r="C5560" t="str">
            <v>TÊ DE REDUÇÃO, PARA INSTALAÇÕES EM PEX ÁGUA, DN 20 X 25 X 20 MM, COM ANEL DESLIZANTE - FORNECIMENTO E INSTALAÇÃO. AF_02/2023</v>
          </cell>
          <cell r="D5560" t="str">
            <v>UN</v>
          </cell>
          <cell r="E5560">
            <v>0</v>
          </cell>
        </row>
        <row r="5561">
          <cell r="B5561">
            <v>104542</v>
          </cell>
          <cell r="C5561" t="str">
            <v>TÊ DE REDUÇÃO, PARA INSTALAÇÕES EM PEX ÁGUA, DN 25 X 16 X 16 MM, COM ANEL DESLIZANTE - FORNECIMENTO E INSTALAÇÃO. AF_02/2023</v>
          </cell>
          <cell r="D5561" t="str">
            <v>UN</v>
          </cell>
          <cell r="E5561">
            <v>0</v>
          </cell>
        </row>
        <row r="5562">
          <cell r="B5562">
            <v>104592</v>
          </cell>
          <cell r="C5562" t="str">
            <v>TÊ DE REDUÇÃO, PARA INSTALAÇÕES EM PEX ÁGUA, DN 25 X 16 X 20 MM, COM ANEL DESLIZANTE - FORNECIMENTO E INSTALAÇÃO. AF_02/2023</v>
          </cell>
          <cell r="D5562" t="str">
            <v>UN</v>
          </cell>
          <cell r="E5562">
            <v>0</v>
          </cell>
        </row>
        <row r="5563">
          <cell r="B5563">
            <v>104548</v>
          </cell>
          <cell r="C5563" t="str">
            <v>TÊ DE REDUÇÃO, PARA INSTALAÇÕES EM PEX ÁGUA, DN 25 X 16 X 25 MM, COM ANEL DESLIZANTE - FORNECIMENTO E INSTALAÇÃO. AF_02/2023</v>
          </cell>
          <cell r="D5563" t="str">
            <v>UN</v>
          </cell>
          <cell r="E5563">
            <v>0</v>
          </cell>
        </row>
        <row r="5564">
          <cell r="B5564">
            <v>104546</v>
          </cell>
          <cell r="C5564" t="str">
            <v>TÊ DE REDUÇÃO, PARA INSTALAÇÕES EM PEX ÁGUA, DN 25 X 20 X 20 MM, COM ANEL DESLIZANTE - FORNECIMENTO E INSTALAÇÃO. AF_02/2023</v>
          </cell>
          <cell r="D5564" t="str">
            <v>UN</v>
          </cell>
          <cell r="E5564">
            <v>0</v>
          </cell>
        </row>
        <row r="5565">
          <cell r="B5565">
            <v>104549</v>
          </cell>
          <cell r="C5565" t="str">
            <v>TÊ DE REDUÇÃO, PARA INSTALAÇÕES EM PEX ÁGUA, DN 25 X 20 X 25 MM, COM ANEL DESLIZANTE - FORNECIMENTO E INSTALAÇÃO. AF_02/2023</v>
          </cell>
          <cell r="D5565" t="str">
            <v>UN</v>
          </cell>
          <cell r="E5565">
            <v>0</v>
          </cell>
        </row>
        <row r="5566">
          <cell r="B5566">
            <v>104550</v>
          </cell>
          <cell r="C5566" t="str">
            <v>TÊ DE REDUÇÃO, PARA INSTALAÇÕES EM PEX ÁGUA, DN 25 X 32 X 25 MM, COM ANEL DESLIZANTE - FORNECIMENTO E INSTALAÇÃO. AF_02/2023</v>
          </cell>
          <cell r="D5566" t="str">
            <v>UN</v>
          </cell>
          <cell r="E5566">
            <v>0</v>
          </cell>
        </row>
        <row r="5567">
          <cell r="B5567">
            <v>104552</v>
          </cell>
          <cell r="C5567" t="str">
            <v>TÊ DE REDUÇÃO, PARA INSTALAÇÕES EM PEX ÁGUA, DN 32 X 20 X 32 MM, COM ANEL DESLIZANTE - FORNECIMENTO E INSTALAÇÃO. AF_02/2023</v>
          </cell>
          <cell r="D5567" t="str">
            <v>UN</v>
          </cell>
          <cell r="E5567">
            <v>0</v>
          </cell>
        </row>
        <row r="5568">
          <cell r="B5568">
            <v>104551</v>
          </cell>
          <cell r="C5568" t="str">
            <v>TÊ DE REDUÇÃO, PARA INSTALAÇÕES EM PEX ÁGUA, DN 32 X 25 X 25 MM, COM ANEL DESLIZANTE - FORNECIMENTO E INSTALAÇÃO. AF_02/2023</v>
          </cell>
          <cell r="D5568" t="str">
            <v>UN</v>
          </cell>
          <cell r="E5568">
            <v>0</v>
          </cell>
        </row>
        <row r="5569">
          <cell r="B5569">
            <v>104553</v>
          </cell>
          <cell r="C5569" t="str">
            <v>TÊ DE REDUÇÃO, PARA INSTALAÇÕES EM PEX ÁGUA, DN 32 X 25 X 32 MM, COM ANEL DESLIZANTE - FORNECIMENTO E INSTALAÇÃO. AF_02/2023</v>
          </cell>
          <cell r="D5569" t="str">
            <v>UN</v>
          </cell>
          <cell r="E5569">
            <v>0</v>
          </cell>
        </row>
        <row r="5570">
          <cell r="B5570">
            <v>104554</v>
          </cell>
          <cell r="C5570" t="str">
            <v>TÊ MISTURADOR, PARA INSTALAÇÕES EM PEX ÁGUA, DN 16 MM X 1/2", COM ANEL DESLIZANTE - FORNECIMENTO E INSTALAÇÃO. AF_02/2023</v>
          </cell>
          <cell r="D5570" t="str">
            <v>UN</v>
          </cell>
          <cell r="E5570">
            <v>0</v>
          </cell>
        </row>
        <row r="5571">
          <cell r="B5571">
            <v>104555</v>
          </cell>
          <cell r="C5571" t="str">
            <v>TÊ MISTURADOR, PARA INSTALAÇÕES EM PEX ÁGUA, DN 20 MM X 3/4", COM ANEL DESLIZANTE - FORNECIMENTO E INSTALAÇÃO. AF_02/2023</v>
          </cell>
          <cell r="D5571" t="str">
            <v>UN</v>
          </cell>
          <cell r="E5571">
            <v>0</v>
          </cell>
        </row>
        <row r="5572">
          <cell r="B5572">
            <v>104556</v>
          </cell>
          <cell r="C5572" t="str">
            <v>TÊ ROSCA FÊMEA, PARA INSTALAÇÕES EM PEX ÁGUA, DN 20 MM X 3/4", COM ANEL DESLIZANTE - FORNECIMENTO E INSTALAÇÃO. AF_02/2023</v>
          </cell>
          <cell r="D5572" t="str">
            <v>UN</v>
          </cell>
          <cell r="E5572">
            <v>0</v>
          </cell>
        </row>
        <row r="5573">
          <cell r="B5573">
            <v>104558</v>
          </cell>
          <cell r="C5573" t="str">
            <v>TÊ ROSCA FÊMEA, PARA INSTALAÇÕES EM PEX ÁGUA, DN 25 MM X 1/2", COM ANEL DESLIZANTE - FORNECIMENTO E INSTALAÇÃO. AF_02/2023</v>
          </cell>
          <cell r="D5573" t="str">
            <v>UN</v>
          </cell>
          <cell r="E5573">
            <v>0</v>
          </cell>
        </row>
        <row r="5574">
          <cell r="B5574">
            <v>104559</v>
          </cell>
          <cell r="C5574" t="str">
            <v>TÊ ROSCA MACHO, PARA INSTALAÇÕES EM PEX ÁGUA, DN 16 MM X 1/2", COM ANEL DESLIZANTE - FORNECIMENTO E INSTALAÇÃO. AF_02/2023</v>
          </cell>
          <cell r="D5574" t="str">
            <v>UN</v>
          </cell>
          <cell r="E5574">
            <v>0</v>
          </cell>
        </row>
        <row r="5575">
          <cell r="B5575">
            <v>104560</v>
          </cell>
          <cell r="C5575" t="str">
            <v>TÊ ROSCA MACHO, PARA INSTALAÇÕES EM PEX ÁGUA, DN 20 MM X 1/2", COM ANEL DESLIZANTE - FORNECIMENTO E INSTALAÇÃO. AF_02/2023</v>
          </cell>
          <cell r="D5575" t="str">
            <v>UN</v>
          </cell>
          <cell r="E5575">
            <v>0</v>
          </cell>
        </row>
        <row r="5576">
          <cell r="B5576">
            <v>104557</v>
          </cell>
          <cell r="C5576" t="str">
            <v>TÊ ROSCA MACHO, PARA INSTALAÇÕES EM PEX ÁGUA, DN 20 MM X 3/4", COM ANEL DESLIZANTE - FORNECIMENTO E INSTALAÇÃO. AF_02/2023</v>
          </cell>
          <cell r="D5576" t="str">
            <v>UN</v>
          </cell>
          <cell r="E5576">
            <v>0</v>
          </cell>
        </row>
        <row r="5577">
          <cell r="B5577">
            <v>104561</v>
          </cell>
          <cell r="C5577" t="str">
            <v>TÊ ROSCA MACHO, PARA INSTALAÇÕES EM PEX ÁGUA, DN 25 MM X 3/4", COM ANEL DESLIZANTE - FORNECIMENTO E INSTALAÇÃO. AF_02/2023</v>
          </cell>
          <cell r="D5577" t="str">
            <v>UN</v>
          </cell>
          <cell r="E5577">
            <v>0</v>
          </cell>
        </row>
        <row r="5578">
          <cell r="B5578">
            <v>104562</v>
          </cell>
          <cell r="C5578" t="str">
            <v>TÊ ROSCA MACHO, PARA INSTALAÇÕES EM PEX ÁGUA, DN 32 MM X 3/4", COM ANEL DESLIZANTE - FORNECIMENTO E INSTALAÇÃO. AF_02/2023</v>
          </cell>
          <cell r="D5578" t="str">
            <v>UN</v>
          </cell>
          <cell r="E5578">
            <v>0</v>
          </cell>
        </row>
        <row r="5579">
          <cell r="B5579">
            <v>96860</v>
          </cell>
          <cell r="C5579" t="str">
            <v>TÊ, METÁLICO, PARA INSTALAÇÕES EM PEX ÁGUA, DN 16 MM, CONEXÃO POR ANEL DESLIZANTE - FORNECIMENTO E INSTALAÇÃO. AF_02/2023</v>
          </cell>
          <cell r="D5579" t="str">
            <v>UN</v>
          </cell>
          <cell r="E5579">
            <v>35.46</v>
          </cell>
        </row>
        <row r="5580">
          <cell r="B5580">
            <v>96862</v>
          </cell>
          <cell r="C5580" t="str">
            <v>TÊ, METÁLICO, PARA INSTALAÇÕES EM PEX ÁGUA, DN 20 MM, CONEXÃO POR ANEL DESLIZANTE - FORNECIMENTO E INSTALAÇÃO. AF_02/2023</v>
          </cell>
          <cell r="D5580" t="str">
            <v>UN</v>
          </cell>
          <cell r="E5580">
            <v>43.39</v>
          </cell>
        </row>
        <row r="5581">
          <cell r="B5581">
            <v>96864</v>
          </cell>
          <cell r="C5581" t="str">
            <v>TÊ, METÁLICO, PARA INSTALAÇÕES EM PEX ÁGUA, DN 25 MM, CONEXÃO POR ANEL DESLIZANTE - FORNECIMENTO E INSTALAÇÃO. AF_02/2023</v>
          </cell>
          <cell r="D5581" t="str">
            <v>UN</v>
          </cell>
          <cell r="E5581">
            <v>60.14</v>
          </cell>
        </row>
        <row r="5582">
          <cell r="B5582">
            <v>96866</v>
          </cell>
          <cell r="C5582" t="str">
            <v>TÊ, METÁLICO, PARA INSTALAÇÕES EM PEX ÁGUA, DN 32 MM, CONEXÃO POR ANEL DESLIZANTE - FORNECIMENTO E INSTALAÇÃO. AF_02/2023</v>
          </cell>
          <cell r="D5582" t="str">
            <v>UN</v>
          </cell>
          <cell r="E5582">
            <v>77.77</v>
          </cell>
        </row>
        <row r="5583">
          <cell r="B5583">
            <v>96868</v>
          </cell>
          <cell r="C5583" t="str">
            <v>TÊ, PARA INSTALAÇÕES EM PEX ÁGUA, DN 16 MM, CONEXÃO POR CRIMPAGEM - FORNECIMENTO E INSTALAÇÃO. AF_02/2023</v>
          </cell>
          <cell r="D5583" t="str">
            <v>UN</v>
          </cell>
          <cell r="E5583">
            <v>23.36</v>
          </cell>
        </row>
        <row r="5584">
          <cell r="B5584">
            <v>96869</v>
          </cell>
          <cell r="C5584" t="str">
            <v>TÊ, PARA INSTALAÇÕES EM PEX ÁGUA, DN 20 MM, CONEXÃO POR CRIMPAGEM - FORNECIMENTO E INSTALAÇÃO. AF_02/2023</v>
          </cell>
          <cell r="D5584" t="str">
            <v>UN</v>
          </cell>
          <cell r="E5584">
            <v>34.71</v>
          </cell>
        </row>
        <row r="5585">
          <cell r="B5585">
            <v>96870</v>
          </cell>
          <cell r="C5585" t="str">
            <v>TÊ, PARA INSTALAÇÕES EM PEX ÁGUA, DN 25 MM, CONEXÃO POR CRIMPAGEM - FORNECIMENTO E INSTALAÇÃO. AF_02/2023</v>
          </cell>
          <cell r="D5585" t="str">
            <v>UN</v>
          </cell>
          <cell r="E5585">
            <v>50.97</v>
          </cell>
        </row>
        <row r="5586">
          <cell r="B5586">
            <v>96871</v>
          </cell>
          <cell r="C5586" t="str">
            <v>TÊ, PARA INSTALAÇÕES EM PEX ÁGUA, DN 32 MM, CONEXÃO POR CRIMPAGEM - FORNECIMENTO E INSTALAÇÃO. AF_02/2023</v>
          </cell>
          <cell r="D5586" t="str">
            <v>UN</v>
          </cell>
          <cell r="E5586">
            <v>58.64</v>
          </cell>
        </row>
        <row r="5587">
          <cell r="B5587">
            <v>96861</v>
          </cell>
          <cell r="C5587" t="str">
            <v>TÊ, ROSCA FÊMEA, METÁLICO, PARA INSTALAÇÕES EM PEX ÁGUA, DN 16 MM X ½", CONEXÃO POR ANEL DESLIZANTE - FORNECIMENTO E INSTALAÇÃO. AF_02/2023</v>
          </cell>
          <cell r="D5587" t="str">
            <v>UN</v>
          </cell>
          <cell r="E5587">
            <v>44.64</v>
          </cell>
        </row>
        <row r="5588">
          <cell r="B5588">
            <v>96863</v>
          </cell>
          <cell r="C5588" t="str">
            <v>TÊ, ROSCA FÊMEA, METÁLICO, PARA INSTALAÇÕES EM PEX ÁGUA, DN 20 MM X 1/2", CONEXÃO POR ANEL DESLIZANTE - FORNECIMENTO E INSTALAÇÃO. AF_02/2023</v>
          </cell>
          <cell r="D5588" t="str">
            <v>UN</v>
          </cell>
          <cell r="E5588">
            <v>46.17</v>
          </cell>
        </row>
        <row r="5589">
          <cell r="B5589">
            <v>96865</v>
          </cell>
          <cell r="C5589" t="str">
            <v>TÊ, ROSCA FÊMEA, METÁLICO, PARA INSTALAÇÕES EM PEX ÁGUA, DN 25 MM X 3/4", CONEXÃO POR ANEL DESLIZANTE - FORNECIMENTO E INSTALAÇÃO. AF_02/2023</v>
          </cell>
          <cell r="D5589" t="str">
            <v>UN</v>
          </cell>
          <cell r="E5589">
            <v>54.55</v>
          </cell>
        </row>
        <row r="5590">
          <cell r="B5590">
            <v>96814</v>
          </cell>
          <cell r="C5590" t="str">
            <v>UNIÃO DE REDUÇÃO, METÁLICA, PARA INSTALAÇÕES EM PEX ÁGUA, DN 20 X 16 MM, CONEXÃO POR ANEL DESLIZANTE - FORNECIMENTO E INSTALAÇÃO. AF_02/2023</v>
          </cell>
          <cell r="D5590" t="str">
            <v>UN</v>
          </cell>
          <cell r="E5590">
            <v>19.059999999999999</v>
          </cell>
        </row>
        <row r="5591">
          <cell r="B5591">
            <v>96818</v>
          </cell>
          <cell r="C5591" t="str">
            <v>UNIÃO DE REDUÇÃO, METÁLICA, PARA INSTALAÇÕES EM PEX ÁGUA, DN 25 X 16 MM, CONEXÃO POR ANEL DESLIZANTE - FORNECIMENTO E INSTALAÇÃO. AF_02/2023</v>
          </cell>
          <cell r="D5591" t="str">
            <v>UN</v>
          </cell>
          <cell r="E5591">
            <v>25.05</v>
          </cell>
        </row>
        <row r="5592">
          <cell r="B5592">
            <v>96819</v>
          </cell>
          <cell r="C5592" t="str">
            <v>UNIÃO DE REDUÇÃO, METÁLICA, PARA INSTALAÇÕES EM PEX ÁGUA, DN 25 X 20 MM, CONEXÃO POR ANEL DESLIZANTE - FORNECIMENTO E INSTALAÇÃO. AF_02/2023</v>
          </cell>
          <cell r="D5592" t="str">
            <v>UN</v>
          </cell>
          <cell r="E5592">
            <v>26.87</v>
          </cell>
        </row>
        <row r="5593">
          <cell r="B5593">
            <v>96822</v>
          </cell>
          <cell r="C5593" t="str">
            <v>UNIÃO DE REDUÇÃO, METÁLICA, PARA INSTALAÇÕES EM PEX ÁGUA, DN 32 X 25 MM, CONEXÃO POR ANEL DESLIZANTE - FORNECIMENTO E INSTALAÇÃO. AF_02/2023</v>
          </cell>
          <cell r="D5593" t="str">
            <v>UN</v>
          </cell>
          <cell r="E5593">
            <v>34.99</v>
          </cell>
        </row>
        <row r="5594">
          <cell r="B5594">
            <v>96808</v>
          </cell>
          <cell r="C5594" t="str">
            <v>UNIÃO METÁLICA PARA INSTALAÇÕES EM PEX ÁGUA, DN 16 MM, COM ANEL DESLIZANTE - FORNECIMENTO E INSTALAÇÃO. AF_02/2023</v>
          </cell>
          <cell r="D5594" t="str">
            <v>UN</v>
          </cell>
          <cell r="E5594">
            <v>20.62</v>
          </cell>
        </row>
        <row r="5595">
          <cell r="B5595">
            <v>96811</v>
          </cell>
          <cell r="C5595" t="str">
            <v>UNIÃO METÁLICA PARA INSTALAÇÕES EM PEX ÁGUA, DN 20 MM, COM ANEL DESLIZANTE - FORNECIMENTO E INSTALAÇÃO. AF_02/2023</v>
          </cell>
          <cell r="D5595" t="str">
            <v>UN</v>
          </cell>
          <cell r="E5595">
            <v>25.81</v>
          </cell>
        </row>
        <row r="5596">
          <cell r="B5596">
            <v>96815</v>
          </cell>
          <cell r="C5596" t="str">
            <v>UNIÃO METÁLICA PARA INSTALAÇÕES EM PEX ÁGUA, DN 25 MM, COM ANEL DESLIZANTE - FORNECIMENTO E INSTALAÇÃO. AF_02/2023</v>
          </cell>
          <cell r="D5596" t="str">
            <v>UN</v>
          </cell>
          <cell r="E5596">
            <v>38.799999999999997</v>
          </cell>
        </row>
        <row r="5597">
          <cell r="B5597">
            <v>96820</v>
          </cell>
          <cell r="C5597" t="str">
            <v>UNIÃO METÁLICA PARA INSTALAÇÕES EM PEX ÁGUA, DN 32 MM, COM ANEL DESLIZANTE - FORNECIMENTO E INSTALAÇÃO. AF_02/2023</v>
          </cell>
          <cell r="D5597" t="str">
            <v>UN</v>
          </cell>
          <cell r="E5597">
            <v>46.77</v>
          </cell>
        </row>
        <row r="5598">
          <cell r="B5598">
            <v>96702</v>
          </cell>
          <cell r="C5598" t="str">
            <v>BUCHA DE REDUÇÃO, PPR, 32 X 25, CLASSE PN 25, INSTALADO EM PRUMADA DE ÁGUA FORNECIMENTO E INSTALAÇÃO . AF_08/2022</v>
          </cell>
          <cell r="D5598" t="str">
            <v>UN</v>
          </cell>
          <cell r="E5598">
            <v>15.31</v>
          </cell>
        </row>
        <row r="5599">
          <cell r="B5599">
            <v>96662</v>
          </cell>
          <cell r="C5599" t="str">
            <v>BUCHA DE REDUÇÃO, PPR, 32 X 25, CLASSE PN 25, INSTALADO EM RAMAL DE DISTRIBUIÇÃO DE ÁGUA FORNECIMENTO E INSTALAÇÃO. AF_08/2022</v>
          </cell>
          <cell r="D5599" t="str">
            <v>UN</v>
          </cell>
          <cell r="E5599">
            <v>12.16</v>
          </cell>
        </row>
        <row r="5600">
          <cell r="B5600">
            <v>96704</v>
          </cell>
          <cell r="C5600" t="str">
            <v>BUCHA DE REDUÇÃO, PPR, 40 X 25, CLASSE PN 25, INSTALADO EM PRUMADA DE ÁGUA FORNECIMENTO E INSTALAÇÃO . AF_08/2022</v>
          </cell>
          <cell r="D5600" t="str">
            <v>UN</v>
          </cell>
          <cell r="E5600">
            <v>25.95</v>
          </cell>
        </row>
        <row r="5601">
          <cell r="B5601">
            <v>96664</v>
          </cell>
          <cell r="C5601" t="str">
            <v>BUCHA DE REDUÇÃO, PPR, 40 X 25, CLASSE PN 25, INSTALADO EM RAMAL DE DISTRIBUIÇÃO DE ÁGUA FORNECIMENTO E INSTALAÇÃO. AF_08/2022</v>
          </cell>
          <cell r="D5601" t="str">
            <v>UN</v>
          </cell>
          <cell r="E5601">
            <v>21.92</v>
          </cell>
        </row>
        <row r="5602">
          <cell r="B5602">
            <v>104191</v>
          </cell>
          <cell r="C5602" t="str">
            <v>BUCHA DE REDUÇÃO, PPR, DN 25 X 20 MM, INSTALADO EM RAMAL OU SUB-RAMAL DE ÁGUA - FORNECIMENTO E INSTALAÇÃO. AF_08/2022</v>
          </cell>
          <cell r="D5602" t="str">
            <v>UN</v>
          </cell>
          <cell r="E5602">
            <v>13.89</v>
          </cell>
        </row>
        <row r="5603">
          <cell r="B5603">
            <v>96700</v>
          </cell>
          <cell r="C5603" t="str">
            <v>CONECTOR FÊMEA, PPR, 25 X 1/2", CLASSE PN 25, INSTALADO EM PRUMADA DE ÁGUA FORNECIMENTO E INSTALAÇÃO . AF_08/2022</v>
          </cell>
          <cell r="D5603" t="str">
            <v>UN</v>
          </cell>
          <cell r="E5603">
            <v>21.5</v>
          </cell>
        </row>
        <row r="5604">
          <cell r="B5604">
            <v>96658</v>
          </cell>
          <cell r="C5604" t="str">
            <v>CONECTOR FÊMEA, PPR, 25 X 1/2, CLASSE PN 25, INSTALADO EM RAMAL DE DISTRIBUIÇÃO DE ÁGUA FORNECIMENTO E INSTALAÇÃO. AF_08/2022</v>
          </cell>
          <cell r="D5604" t="str">
            <v>UN</v>
          </cell>
          <cell r="E5604">
            <v>19.11</v>
          </cell>
        </row>
        <row r="5605">
          <cell r="B5605">
            <v>96641</v>
          </cell>
          <cell r="C5605" t="str">
            <v>CONECTOR FÊMEA, PPR, 25 X 1/2, CLASSE PN 25, INSTALADO EM RAMAL OU SUB-RAMAL DE ÁGUA FORNECIMENTO E INSTALAÇÃO. AF_08/2022</v>
          </cell>
          <cell r="D5605" t="str">
            <v>UN</v>
          </cell>
          <cell r="E5605">
            <v>22.06</v>
          </cell>
        </row>
        <row r="5606">
          <cell r="B5606">
            <v>96661</v>
          </cell>
          <cell r="C5606" t="str">
            <v>CONECTOR FÊMEA, PPR, 32 X 3/4", CLASSE PN 25, INSTALADO EM RAMAL DE DISTRIBUIÇÃO DE ÁGUA FORNECIMENTO E INSTALAÇÃO. AF_08/2022</v>
          </cell>
          <cell r="D5606" t="str">
            <v>UN</v>
          </cell>
          <cell r="E5606">
            <v>39.32</v>
          </cell>
        </row>
        <row r="5607">
          <cell r="B5607">
            <v>96699</v>
          </cell>
          <cell r="C5607" t="str">
            <v>CONECTOR MACHO, PPR, 25 X 1/2", CLASSE PN 25, INSTALADO EM PRUMADA DE ÁGUA FORNECIMENTO E INSTALAÇÃO . AF_08/2022</v>
          </cell>
          <cell r="D5607" t="str">
            <v>UN</v>
          </cell>
          <cell r="E5607">
            <v>31.82</v>
          </cell>
        </row>
        <row r="5608">
          <cell r="B5608">
            <v>96657</v>
          </cell>
          <cell r="C5608" t="str">
            <v>CONECTOR MACHO, PPR, 25 X 1/2, CLASSE PN 25, INSTALADO EM RAMAL DE DISTRIBUIÇÃO DE ÁGUA FORNECIMENTO E INSTALAÇÃO. AF_08/2022</v>
          </cell>
          <cell r="D5608" t="str">
            <v>UN</v>
          </cell>
          <cell r="E5608">
            <v>29.43</v>
          </cell>
        </row>
        <row r="5609">
          <cell r="B5609">
            <v>96640</v>
          </cell>
          <cell r="C5609" t="str">
            <v>CONECTOR MACHO, PPR, 25 X 1/2, CLASSE PN 25, INSTALADO EM RAMAL OU SUB-RAMAL DE ÁGUA FORNECIMENTO E INSTALAÇÃO. AF_08/2022</v>
          </cell>
          <cell r="D5609" t="str">
            <v>UN</v>
          </cell>
          <cell r="E5609">
            <v>32.380000000000003</v>
          </cell>
        </row>
        <row r="5610">
          <cell r="B5610">
            <v>96660</v>
          </cell>
          <cell r="C5610" t="str">
            <v>CONECTOR MACHO, PPR, 32 X 3/4", CLASSE PN 25, INSTALADO EM RAMAL DE DISTRIBUIÇÃO DE ÁGUA FORNECIMENTO E INSTALAÇÃO. AF_08/2022</v>
          </cell>
          <cell r="D5610" t="str">
            <v>UN</v>
          </cell>
          <cell r="E5610">
            <v>39.68</v>
          </cell>
        </row>
        <row r="5611">
          <cell r="B5611">
            <v>104196</v>
          </cell>
          <cell r="C5611" t="str">
            <v>CURVA 90 GRAUS, PPR, DN 20 MM, INSTALADO EM RAMAL OU SUB-RAMAL DE ÁGUA - FORNECIMENTO E INSTALAÇÃO. AF_08/2022</v>
          </cell>
          <cell r="D5611" t="str">
            <v>UN</v>
          </cell>
          <cell r="E5611">
            <v>20.39</v>
          </cell>
        </row>
        <row r="5612">
          <cell r="B5612">
            <v>104197</v>
          </cell>
          <cell r="C5612" t="str">
            <v>CURVA 90 GRAUS, PPR, DN 25 MM, INSTALADO EM RAMAL OU SUB-RAMAL DE ÁGUA - FORNECIMENTO E INSTALAÇÃO. AF_08/2022</v>
          </cell>
          <cell r="D5612" t="str">
            <v>UN</v>
          </cell>
          <cell r="E5612">
            <v>38.950000000000003</v>
          </cell>
        </row>
        <row r="5613">
          <cell r="B5613">
            <v>104198</v>
          </cell>
          <cell r="C5613" t="str">
            <v>JOELHO 45 GRAUS, PPR, DN 20 MM, INSTALADO EM RAMAL OU SUB-RAMAL DE ÁGUA - FORNECIMENTO E INSTALAÇÃO. AF_08/2022</v>
          </cell>
          <cell r="D5613" t="str">
            <v>UN</v>
          </cell>
          <cell r="E5613">
            <v>10.52</v>
          </cell>
        </row>
        <row r="5614">
          <cell r="B5614">
            <v>96685</v>
          </cell>
          <cell r="C5614" t="str">
            <v>JOELHO 45 GRAUS, PPR, DN 25 MM, CLASSE PN 25, INSTALADO EM PRUMADA DE ÁGUA FORNECIMENTO E INSTALAÇÃO . AF_08/2022</v>
          </cell>
          <cell r="D5614" t="str">
            <v>UN</v>
          </cell>
          <cell r="E5614">
            <v>16.14</v>
          </cell>
        </row>
        <row r="5615">
          <cell r="B5615">
            <v>96651</v>
          </cell>
          <cell r="C5615" t="str">
            <v>JOELHO 45 GRAUS, PPR, DN 25 MM, CLASSE PN 25, INSTALADO EM RAMAL DE DISTRIBUIÇÃO DE ÁGUA FORNECIMENTO E INSTALAÇÃO. AF_08/2022</v>
          </cell>
          <cell r="D5615" t="str">
            <v>UN</v>
          </cell>
          <cell r="E5615">
            <v>12.56</v>
          </cell>
        </row>
        <row r="5616">
          <cell r="B5616">
            <v>96638</v>
          </cell>
          <cell r="C5616" t="str">
            <v>JOELHO 45 GRAUS, PPR, DN 25 MM, CLASSE PN 25, INSTALADO EM RAMAL OU SUB-RAMAL DE ÁGUA FORNECIMENTO E INSTALAÇÃO. AF_08/2022</v>
          </cell>
          <cell r="D5616" t="str">
            <v>UN</v>
          </cell>
          <cell r="E5616">
            <v>22.48</v>
          </cell>
        </row>
        <row r="5617">
          <cell r="B5617">
            <v>96687</v>
          </cell>
          <cell r="C5617" t="str">
            <v>JOELHO 45 GRAUS, PPR, DN 32 MM, CLASSE PN 25, INSTALADO EM PRUMADA DE ÁGUA FORNECIMENTO E INSTALAÇÃO . AF_08/2022</v>
          </cell>
          <cell r="D5617" t="str">
            <v>UN</v>
          </cell>
          <cell r="E5617">
            <v>24.05</v>
          </cell>
        </row>
        <row r="5618">
          <cell r="B5618">
            <v>96653</v>
          </cell>
          <cell r="C5618" t="str">
            <v>JOELHO 45 GRAUS, PPR, DN 32 MM, CLASSE PN 25, INSTALADO EM RAMAL DE DISTRIBUIÇÃO DE ÁGUA - FORNECIMENTO E INSTALAÇÃO. AF_08/2022</v>
          </cell>
          <cell r="D5618" t="str">
            <v>UN</v>
          </cell>
          <cell r="E5618">
            <v>18.18</v>
          </cell>
        </row>
        <row r="5619">
          <cell r="B5619">
            <v>96689</v>
          </cell>
          <cell r="C5619" t="str">
            <v>JOELHO 45 GRAUS, PPR, DN 40 MM, CLASSE PN 25, INSTALADO EM PRUMADA DE ÁGUA FORNECIMENTO E INSTALAÇÃO . AF_08/2022</v>
          </cell>
          <cell r="D5619" t="str">
            <v>UN</v>
          </cell>
          <cell r="E5619">
            <v>35.590000000000003</v>
          </cell>
        </row>
        <row r="5620">
          <cell r="B5620">
            <v>96655</v>
          </cell>
          <cell r="C5620" t="str">
            <v>JOELHO 45 GRAUS, PPR, DN 40 MM, CLASSE PN 25, INSTALADO EM RAMAL DE DISTRIBUIÇÃO DE ÁGUA - FORNECIMENTO E INSTALAÇÃO. AF_08/2022</v>
          </cell>
          <cell r="D5620" t="str">
            <v>UN</v>
          </cell>
          <cell r="E5620">
            <v>27.1</v>
          </cell>
        </row>
        <row r="5621">
          <cell r="B5621">
            <v>96691</v>
          </cell>
          <cell r="C5621" t="str">
            <v>JOELHO 45 GRAUS, PPR, DN 50 MM, CLASSE PN 25, INSTALADO EM PRUMADA DE ÁGUA FORNECIMENTO E INSTALAÇÃO . AF_08/2022</v>
          </cell>
          <cell r="D5621" t="str">
            <v>UN</v>
          </cell>
          <cell r="E5621">
            <v>50.28</v>
          </cell>
        </row>
        <row r="5622">
          <cell r="B5622">
            <v>96693</v>
          </cell>
          <cell r="C5622" t="str">
            <v>JOELHO 45 GRAUS, PPR, DN 63 MM, CLASSE PN 25, INSTALADO EM PRUMADA DE ÁGUA FORNECIMENTO E INSTALAÇÃO . AF_08/2022</v>
          </cell>
          <cell r="D5622" t="str">
            <v>UN</v>
          </cell>
          <cell r="E5622">
            <v>74.42</v>
          </cell>
        </row>
        <row r="5623">
          <cell r="B5623">
            <v>96695</v>
          </cell>
          <cell r="C5623" t="str">
            <v>JOELHO 45 GRAUS, PPR, DN 75 MM, CLASSE PN 25, INSTALADO EM PRUMADA DE ÁGUA FORNECIMENTO E INSTALAÇÃO . AF_08/2022</v>
          </cell>
          <cell r="D5623" t="str">
            <v>UN</v>
          </cell>
          <cell r="E5623">
            <v>125.96</v>
          </cell>
        </row>
        <row r="5624">
          <cell r="B5624">
            <v>104193</v>
          </cell>
          <cell r="C5624" t="str">
            <v>JOELHO 45 GRAUS, PPR, F/ F, DN 90 MM, INSTALADO EM PRUMADA DE ÁGUA - FORNECIMENTO E INSTALAÇÃO. AF_08/2022</v>
          </cell>
          <cell r="D5624" t="str">
            <v>UN</v>
          </cell>
          <cell r="E5624">
            <v>206.68</v>
          </cell>
        </row>
        <row r="5625">
          <cell r="B5625">
            <v>96697</v>
          </cell>
          <cell r="C5625" t="str">
            <v>JOELHO 90 GRAUS, PPR, DN 110 MM, CLASSE PN 25, INSTALADO EM PRUMADA DE ÁGUA FORNECIMENTO E INSTALAÇÃO . AF_08/2022</v>
          </cell>
          <cell r="D5625" t="str">
            <v>UN</v>
          </cell>
          <cell r="E5625">
            <v>413.15</v>
          </cell>
        </row>
        <row r="5626">
          <cell r="B5626">
            <v>104199</v>
          </cell>
          <cell r="C5626" t="str">
            <v>JOELHO 90 GRAUS, PPR, DN 20 MM, INSTALADO EM RAMAL OU SUB-RAMAL DE ÁGUA - FORNECIMENTO E INSTALAÇÃO. AF_08/2022</v>
          </cell>
          <cell r="D5626" t="str">
            <v>UN</v>
          </cell>
          <cell r="E5626">
            <v>10.23</v>
          </cell>
        </row>
        <row r="5627">
          <cell r="B5627">
            <v>96684</v>
          </cell>
          <cell r="C5627" t="str">
            <v>JOELHO 90 GRAUS, PPR, DN 25 MM, CLASSE PN 25, INSTALADO EM PRUMADA DE ÁGUA FORNECIMENTO E INSTALAÇÃO . AF_08/2022</v>
          </cell>
          <cell r="D5627" t="str">
            <v>UN</v>
          </cell>
          <cell r="E5627">
            <v>15.67</v>
          </cell>
        </row>
        <row r="5628">
          <cell r="B5628">
            <v>96650</v>
          </cell>
          <cell r="C5628" t="str">
            <v>JOELHO 90 GRAUS, PPR, DN 25 MM, CLASSE PN 25, INSTALADO EM RAMAL DE DISTRIBUIÇÃO FORNECIMENTO E INSTALAÇÃO. AF_08/2022</v>
          </cell>
          <cell r="D5628" t="str">
            <v>UN</v>
          </cell>
          <cell r="E5628">
            <v>12.09</v>
          </cell>
        </row>
        <row r="5629">
          <cell r="B5629">
            <v>96637</v>
          </cell>
          <cell r="C5629" t="str">
            <v>JOELHO 90 GRAUS, PPR, DN 25 MM, CLASSE PN 25, INSTALADO EM RAMAL OU SUB-RAMAL DE ÁGUA FORNECIMENTO E INSTALAÇÃO. AF_08/2022</v>
          </cell>
          <cell r="D5629" t="str">
            <v>UN</v>
          </cell>
          <cell r="E5629">
            <v>22.01</v>
          </cell>
        </row>
        <row r="5630">
          <cell r="B5630">
            <v>96686</v>
          </cell>
          <cell r="C5630" t="str">
            <v>JOELHO 90 GRAUS, PPR, DN 32 MM, CLASSE PN 25, INSTALADO EM PRUMADA DE ÁGUA FORNECIMENTO E INSTALAÇÃO . AF_08/2022</v>
          </cell>
          <cell r="D5630" t="str">
            <v>UN</v>
          </cell>
          <cell r="E5630">
            <v>20.04</v>
          </cell>
        </row>
        <row r="5631">
          <cell r="B5631">
            <v>96652</v>
          </cell>
          <cell r="C5631" t="str">
            <v>JOELHO 90 GRAUS, PPR, DN 32 MM, CLASSE PN 25, INSTALADO EM RAMAL DE DISTRIBUIÇÃO - FORNECIMENTO E INSTALAÇÃO. AF_08/2022</v>
          </cell>
          <cell r="D5631" t="str">
            <v>UN</v>
          </cell>
          <cell r="E5631">
            <v>14.17</v>
          </cell>
        </row>
        <row r="5632">
          <cell r="B5632">
            <v>96688</v>
          </cell>
          <cell r="C5632" t="str">
            <v>JOELHO 90 GRAUS, PPR, DN 40 MM, CLASSE PN 25, INSTALADO EM PRUMADA DE ÁGUA FORNECIMENTO E INSTALAÇÃO . AF_08/2022</v>
          </cell>
          <cell r="D5632" t="str">
            <v>UN</v>
          </cell>
          <cell r="E5632">
            <v>29.06</v>
          </cell>
        </row>
        <row r="5633">
          <cell r="B5633">
            <v>96654</v>
          </cell>
          <cell r="C5633" t="str">
            <v>JOELHO 90 GRAUS, PPR, DN 40 MM, CLASSE PN 25, INSTALADO EM RAMAL DE DISTRIBUIÇÃO - FORNECIMENTO E INSTALAÇÃO. AF_08/2022</v>
          </cell>
          <cell r="D5633" t="str">
            <v>UN</v>
          </cell>
          <cell r="E5633">
            <v>20.57</v>
          </cell>
        </row>
        <row r="5634">
          <cell r="B5634">
            <v>96690</v>
          </cell>
          <cell r="C5634" t="str">
            <v>JOELHO 90 GRAUS, PPR, DN 50 MM, CLASSE PN 25, INSTALADO EM PRUMADA DE ÁGUA FORNECIMENTO E INSTALAÇÃO . AF_08/2022</v>
          </cell>
          <cell r="D5634" t="str">
            <v>UN</v>
          </cell>
          <cell r="E5634">
            <v>39.950000000000003</v>
          </cell>
        </row>
        <row r="5635">
          <cell r="B5635">
            <v>96692</v>
          </cell>
          <cell r="C5635" t="str">
            <v>JOELHO 90 GRAUS, PPR, DN 63 MM, CLASSE PN 25, INSTALADO EM PRUMADA DE ÁGUA FORNECIMENTO E INSTALAÇÃO . AF_08/2022</v>
          </cell>
          <cell r="D5635" t="str">
            <v>UN</v>
          </cell>
          <cell r="E5635">
            <v>55.98</v>
          </cell>
        </row>
        <row r="5636">
          <cell r="B5636">
            <v>96694</v>
          </cell>
          <cell r="C5636" t="str">
            <v>JOELHO 90 GRAUS, PPR, DN 75 MM, CLASSE PN 25, INSTALADO EM PRUMADA DE ÁGUA FORNECIMENTO E INSTALAÇÃO . AF_08/2022</v>
          </cell>
          <cell r="D5636" t="str">
            <v>UN</v>
          </cell>
          <cell r="E5636">
            <v>114.71</v>
          </cell>
        </row>
        <row r="5637">
          <cell r="B5637">
            <v>96696</v>
          </cell>
          <cell r="C5637" t="str">
            <v>JOELHO 90 GRAUS, PPR, DN 90 MM, CLASSE PN 25, INSTALADO EM PRUMADA DE ÁGUA FORNECIMENTO E INSTALAÇÃO . AF_08/2022</v>
          </cell>
          <cell r="D5637" t="str">
            <v>UN</v>
          </cell>
          <cell r="E5637">
            <v>142.93</v>
          </cell>
        </row>
        <row r="5638">
          <cell r="B5638">
            <v>96709</v>
          </cell>
          <cell r="C5638" t="str">
            <v>LUVA, PPR, DN 110 MM, CLASSE PN 25, INSTALADO EM PRUMADA DE ÁGUA FORNECIMENTO E INSTALAÇÃO. AF_08/2022</v>
          </cell>
          <cell r="D5638" t="str">
            <v>UN</v>
          </cell>
          <cell r="E5638">
            <v>138.24</v>
          </cell>
        </row>
        <row r="5639">
          <cell r="B5639">
            <v>104200</v>
          </cell>
          <cell r="C5639" t="str">
            <v>LUVA, PPR, DN 20 MM, INSTALADO EM RAMAL OU SUB-RAMAL DE ÁGUA - FORNECIMENTO E INSTALAÇÃO. AF_08/2022</v>
          </cell>
          <cell r="D5639" t="str">
            <v>UN</v>
          </cell>
          <cell r="E5639">
            <v>8.18</v>
          </cell>
        </row>
        <row r="5640">
          <cell r="B5640">
            <v>96698</v>
          </cell>
          <cell r="C5640" t="str">
            <v>LUVA, PPR, DN 25 MM, CLASSE PN 25, INSTALADO EM PRUMADA DE ÁGUA FORNECIMENTO E INSTALAÇÃO . AF_08/2022</v>
          </cell>
          <cell r="D5640" t="str">
            <v>UN</v>
          </cell>
          <cell r="E5640">
            <v>11.02</v>
          </cell>
        </row>
        <row r="5641">
          <cell r="B5641">
            <v>96656</v>
          </cell>
          <cell r="C5641" t="str">
            <v>LUVA, PPR, DN 25 MM, CLASSE PN 25, INSTALADO EM RAMAL DE DISTRIBUIÇÃO DE ÁGUA FORNECIMENTO E INSTALAÇÃO. AF_08/2022</v>
          </cell>
          <cell r="D5641" t="str">
            <v>UN</v>
          </cell>
          <cell r="E5641">
            <v>8.6300000000000008</v>
          </cell>
        </row>
        <row r="5642">
          <cell r="B5642">
            <v>96639</v>
          </cell>
          <cell r="C5642" t="str">
            <v>LUVA, PPR, DN 25 MM, CLASSE PN 25, INSTALADO EM RAMAL OU SUB-RAMAL DE ÁGUA FORNECIMENTO E INSTALAÇÃO. AF_08/2022</v>
          </cell>
          <cell r="D5642" t="str">
            <v>UN</v>
          </cell>
          <cell r="E5642">
            <v>15.24</v>
          </cell>
        </row>
        <row r="5643">
          <cell r="B5643">
            <v>96701</v>
          </cell>
          <cell r="C5643" t="str">
            <v>LUVA, PPR, DN 32 MM, CLASSE PN 25, INSTALADO EM PRUMADA DE ÁGUA FORNECIMENTO E INSTALAÇÃO. AF_08/2022</v>
          </cell>
          <cell r="D5643" t="str">
            <v>UN</v>
          </cell>
          <cell r="E5643">
            <v>14.95</v>
          </cell>
        </row>
        <row r="5644">
          <cell r="B5644">
            <v>96659</v>
          </cell>
          <cell r="C5644" t="str">
            <v>LUVA, PPR, DN 32 MM, CLASSE PN 25, INSTALADO EM RAMAL DE DISTRIBUIÇÃO DE ÁGUA FORNECIMENTO E INSTALAÇÃO. AF_08/2022</v>
          </cell>
          <cell r="D5644" t="str">
            <v>UN</v>
          </cell>
          <cell r="E5644">
            <v>11.03</v>
          </cell>
        </row>
        <row r="5645">
          <cell r="B5645">
            <v>96703</v>
          </cell>
          <cell r="C5645" t="str">
            <v>LUVA, PPR, DN 40 MM, CLASSE PN 25, INSTALADO EM PRUMADA DE ÁGUA FORNECIMENTO E INSTALAÇÃO. AF_08/2022</v>
          </cell>
          <cell r="D5645" t="str">
            <v>UN</v>
          </cell>
          <cell r="E5645">
            <v>25.76</v>
          </cell>
        </row>
        <row r="5646">
          <cell r="B5646">
            <v>96663</v>
          </cell>
          <cell r="C5646" t="str">
            <v>LUVA, PPR, DN 40 MM, CLASSE PN 25, INSTALADO EM RAMAL DE DISTRIBUIÇÃO DE ÁGUA FORNECIMENTO E INSTALAÇÃO. AF_08/2022</v>
          </cell>
          <cell r="D5646" t="str">
            <v>UN</v>
          </cell>
          <cell r="E5646">
            <v>20.11</v>
          </cell>
        </row>
        <row r="5647">
          <cell r="B5647">
            <v>96705</v>
          </cell>
          <cell r="C5647" t="str">
            <v>LUVA, PPR, DN 50 MM, CLASSE PN 25, INSTALADO EM PRUMADA DE ÁGUA FORNECIMENTO E INSTALAÇÃO. AF_08/2022</v>
          </cell>
          <cell r="D5647" t="str">
            <v>UN</v>
          </cell>
          <cell r="E5647">
            <v>31.25</v>
          </cell>
        </row>
        <row r="5648">
          <cell r="B5648">
            <v>96706</v>
          </cell>
          <cell r="C5648" t="str">
            <v>LUVA, PPR, DN 63 MM, CLASSE PN 25, INSTALADO EM PRUMADA DE ÁGUA FORNECIMENTO E INSTALAÇÃO. AF_08/2022</v>
          </cell>
          <cell r="D5648" t="str">
            <v>UN</v>
          </cell>
          <cell r="E5648">
            <v>45.72</v>
          </cell>
        </row>
        <row r="5649">
          <cell r="B5649">
            <v>96707</v>
          </cell>
          <cell r="C5649" t="str">
            <v>LUVA, PPR, DN 75 MM, CLASSE PN 25, INSTALADO EM PRUMADA DE ÁGUA FORNECIMENTO E INSTALAÇÃO. AF_08/2022</v>
          </cell>
          <cell r="D5649" t="str">
            <v>UN</v>
          </cell>
          <cell r="E5649">
            <v>72.290000000000006</v>
          </cell>
        </row>
        <row r="5650">
          <cell r="B5650">
            <v>96708</v>
          </cell>
          <cell r="C5650" t="str">
            <v>LUVA, PPR, DN 90 MM, CLASSE PN 25, INSTALADO EM PRUMADA DE ÁGUA FORNECIMENTO E INSTALAÇÃO. AF_08/2022</v>
          </cell>
          <cell r="D5650" t="str">
            <v>UN</v>
          </cell>
          <cell r="E5650">
            <v>108.54</v>
          </cell>
        </row>
        <row r="5651">
          <cell r="B5651">
            <v>96675</v>
          </cell>
          <cell r="C5651" t="str">
            <v>TUBO, PPR, DN 110, CLASSE PN 12, INSTALADO EM PRUMADA DE ÁGUA FORNECIMENTO E INSTALAÇÃO. AF_08/2022</v>
          </cell>
          <cell r="D5651" t="str">
            <v>M</v>
          </cell>
          <cell r="E5651">
            <v>192.1</v>
          </cell>
        </row>
        <row r="5652">
          <cell r="B5652">
            <v>96683</v>
          </cell>
          <cell r="C5652" t="str">
            <v>TUBO, PPR, DN 110, CLASSE PN 25, INSTALADO EM PRUMADA DE ÁGUA FORNECIMENTO E INSTALAÇÃO. AF_08/2022</v>
          </cell>
          <cell r="D5652" t="str">
            <v>M</v>
          </cell>
          <cell r="E5652">
            <v>371.29</v>
          </cell>
        </row>
        <row r="5653">
          <cell r="B5653">
            <v>104194</v>
          </cell>
          <cell r="C5653" t="str">
            <v>TUBO, PPR, DN 20, CLASSE PN20, INSTALADO EM RAMAL OU SUB-RAMAL DE ÁGUA - FORNECIMENTO E INSTALAÇÃO. AF_08/2022</v>
          </cell>
          <cell r="D5653" t="str">
            <v>M</v>
          </cell>
          <cell r="E5653">
            <v>28.98</v>
          </cell>
        </row>
        <row r="5654">
          <cell r="B5654">
            <v>104195</v>
          </cell>
          <cell r="C5654" t="str">
            <v>TUBO, PPR, DN 20, CLASSE PN25, INSTALADO EM RAMAL OU SUB-RAMAL DE ÁGUA - FORNECIMENTO E INSTALAÇÃO. AF_08/2022</v>
          </cell>
          <cell r="D5654" t="str">
            <v>M</v>
          </cell>
          <cell r="E5654">
            <v>30.7</v>
          </cell>
        </row>
        <row r="5655">
          <cell r="B5655">
            <v>96668</v>
          </cell>
          <cell r="C5655" t="str">
            <v>TUBO, PPR, DN 25, CLASSE PN 20, INSTALADO EM PRUMADA DE ÁGUA FORNECIMENTO E INSTALAÇÃO. AF_08/2022</v>
          </cell>
          <cell r="D5655" t="str">
            <v>M</v>
          </cell>
          <cell r="E5655">
            <v>22.33</v>
          </cell>
        </row>
        <row r="5656">
          <cell r="B5656">
            <v>96644</v>
          </cell>
          <cell r="C5656" t="str">
            <v>TUBO, PPR, DN 25, CLASSE PN 20, INSTALADO EM RAMAL DE DISTRIBUIÇÃO DE ÁGUA FORNECIMENTO E INSTALAÇÃO. AF_08/2022</v>
          </cell>
          <cell r="D5656" t="str">
            <v>M</v>
          </cell>
          <cell r="E5656">
            <v>29.44</v>
          </cell>
        </row>
        <row r="5657">
          <cell r="B5657">
            <v>96635</v>
          </cell>
          <cell r="C5657" t="str">
            <v>TUBO, PPR, DN 25, CLASSE PN 20, INSTALADO EM RAMAL OU SUB-RAMAL DE ÁGUA FORNECIMENTO E INSTALAÇÃO. AF_08/2022</v>
          </cell>
          <cell r="D5657" t="str">
            <v>M</v>
          </cell>
          <cell r="E5657">
            <v>56.15</v>
          </cell>
        </row>
        <row r="5658">
          <cell r="B5658">
            <v>96636</v>
          </cell>
          <cell r="C5658" t="str">
            <v>TUBO, PPR, DN 25, CLASSE PN 25 INSTALADO EM RAMAL OU SUB-RAMAL DE ÁGUA FORNECIMENTO E INSTALAÇÃO. AF_08/2022</v>
          </cell>
          <cell r="D5658" t="str">
            <v>M</v>
          </cell>
          <cell r="E5658">
            <v>59.37</v>
          </cell>
        </row>
        <row r="5659">
          <cell r="B5659">
            <v>96676</v>
          </cell>
          <cell r="C5659" t="str">
            <v>TUBO, PPR, DN 25, CLASSE PN 25, INSTALADO EM PRUMADA DE ÁGUA FORNECIMENTO E INSTALAÇÃO. AF_08/2022</v>
          </cell>
          <cell r="D5659" t="str">
            <v>M</v>
          </cell>
          <cell r="E5659">
            <v>28.61</v>
          </cell>
        </row>
        <row r="5660">
          <cell r="B5660">
            <v>96647</v>
          </cell>
          <cell r="C5660" t="str">
            <v>TUBO, PPR, DN 25, CLASSE PN 25, INSTALADO EM RAMAL DE DISTRIBUIÇÃO DE ÁGUA FORNECIMENTO E INSTALAÇÃO. AF_08/2022</v>
          </cell>
          <cell r="D5660" t="str">
            <v>M</v>
          </cell>
          <cell r="E5660">
            <v>31.86</v>
          </cell>
        </row>
        <row r="5661">
          <cell r="B5661">
            <v>96669</v>
          </cell>
          <cell r="C5661" t="str">
            <v>TUBO, PPR, DN 32, CLASSE PN 12, INSTALADO EM PRUMADA DE ÁGUA FORNECIMENTO E INSTALAÇÃO. AF_08/2022</v>
          </cell>
          <cell r="D5661" t="str">
            <v>M</v>
          </cell>
          <cell r="E5661">
            <v>22.48</v>
          </cell>
        </row>
        <row r="5662">
          <cell r="B5662">
            <v>96645</v>
          </cell>
          <cell r="C5662" t="str">
            <v>TUBO, PPR, DN 32, CLASSE PN 12, INSTALADO EM RAMAL DE DISTRIBUIÇÃO DE ÁGUA FORNECIMENTO E INSTALAÇÃO. AF_08/2022</v>
          </cell>
          <cell r="D5662" t="str">
            <v>M</v>
          </cell>
          <cell r="E5662">
            <v>26.27</v>
          </cell>
        </row>
        <row r="5663">
          <cell r="B5663">
            <v>96677</v>
          </cell>
          <cell r="C5663" t="str">
            <v>TUBO, PPR, DN 32, CLASSE PN 25, INSTALADO EM PRUMADA DE ÁGUA FORNECIMENTO E INSTALAÇÃO. AF_08/2022</v>
          </cell>
          <cell r="D5663" t="str">
            <v>M</v>
          </cell>
          <cell r="E5663">
            <v>37.15</v>
          </cell>
        </row>
        <row r="5664">
          <cell r="B5664">
            <v>96648</v>
          </cell>
          <cell r="C5664" t="str">
            <v>TUBO, PPR, DN 32, CLASSE PN 25, INSTALADO EM RAMAL DE DISTRIBUIÇÃO DE ÁGUA FORNECIMENTO E INSTALAÇÃO. AF_08/2022</v>
          </cell>
          <cell r="D5664" t="str">
            <v>M</v>
          </cell>
          <cell r="E5664">
            <v>38.97</v>
          </cell>
        </row>
        <row r="5665">
          <cell r="B5665">
            <v>96670</v>
          </cell>
          <cell r="C5665" t="str">
            <v>TUBO, PPR, DN 40, CLASSE PN 12, INSTALADO EM PRUMADA DE ÁGUA FORNECIMENTO E INSTALAÇÃO. AF_08/2022</v>
          </cell>
          <cell r="D5665" t="str">
            <v>M</v>
          </cell>
          <cell r="E5665">
            <v>29.1</v>
          </cell>
        </row>
        <row r="5666">
          <cell r="B5666">
            <v>96646</v>
          </cell>
          <cell r="C5666" t="str">
            <v>TUBO, PPR, DN 40, CLASSE PN 12, INSTALADO EM RAMAL DE DISTRIBUIÇÃO DE ÁGUA FORNECIMENTO E INSTALAÇÃO. AF_08/2022</v>
          </cell>
          <cell r="D5666" t="str">
            <v>M</v>
          </cell>
          <cell r="E5666">
            <v>31.83</v>
          </cell>
        </row>
        <row r="5667">
          <cell r="B5667">
            <v>96678</v>
          </cell>
          <cell r="C5667" t="str">
            <v>TUBO, PPR, DN 40, CLASSE PN 25, INSTALADO EM PRUMADA DE ÁGUA FORNECIMENTO E INSTALAÇÃO. AF_08/2022</v>
          </cell>
          <cell r="D5667" t="str">
            <v>M</v>
          </cell>
          <cell r="E5667">
            <v>50.85</v>
          </cell>
        </row>
        <row r="5668">
          <cell r="B5668">
            <v>96649</v>
          </cell>
          <cell r="C5668" t="str">
            <v>TUBO, PPR, DN 40, CLASSE PN 25, INSTALADO EM RAMAL DE DISTRIBUIÇÃO DE ÁGUA FORNECIMENTO E INSTALAÇÃO. AF_08/2022</v>
          </cell>
          <cell r="D5668" t="str">
            <v>M</v>
          </cell>
          <cell r="E5668">
            <v>51.04</v>
          </cell>
        </row>
        <row r="5669">
          <cell r="B5669">
            <v>96671</v>
          </cell>
          <cell r="C5669" t="str">
            <v>TUBO, PPR, DN 50, CLASSE PN 12, INSTALADO EM PRUMADA DE ÁGUA FORNECIMENTO E INSTALAÇÃO. AF_08/2022</v>
          </cell>
          <cell r="D5669" t="str">
            <v>M</v>
          </cell>
          <cell r="E5669">
            <v>43.58</v>
          </cell>
        </row>
        <row r="5670">
          <cell r="B5670">
            <v>96679</v>
          </cell>
          <cell r="C5670" t="str">
            <v>TUBO, PPR, DN 50, CLASSE PN 25, INSTALADO EM PRUMADA DE ÁGUA FORNECIMENTO E INSTALAÇÃO. AF_08/2022</v>
          </cell>
          <cell r="D5670" t="str">
            <v>M</v>
          </cell>
          <cell r="E5670">
            <v>75.19</v>
          </cell>
        </row>
        <row r="5671">
          <cell r="B5671">
            <v>96672</v>
          </cell>
          <cell r="C5671" t="str">
            <v>TUBO, PPR, DN 63, CLASSE PN 12, INSTALADO EM PRUMADA DE ÁGUA FORNECIMENTO E INSTALAÇÃO. AF_08/2022</v>
          </cell>
          <cell r="D5671" t="str">
            <v>M</v>
          </cell>
          <cell r="E5671">
            <v>65.83</v>
          </cell>
        </row>
        <row r="5672">
          <cell r="B5672">
            <v>96680</v>
          </cell>
          <cell r="C5672" t="str">
            <v>TUBO, PPR, DN 63, CLASSE PN 25, INSTALADO EM PRUMADA DE ÁGUA FORNECIMENTO E INSTALAÇÃO. AF_08/2022</v>
          </cell>
          <cell r="D5672" t="str">
            <v>M</v>
          </cell>
          <cell r="E5672">
            <v>123.3</v>
          </cell>
        </row>
        <row r="5673">
          <cell r="B5673">
            <v>96673</v>
          </cell>
          <cell r="C5673" t="str">
            <v>TUBO, PPR, DN 75, CLASSE PN 12, INSTALADO EM PRUMADA DE ÁGUA FORNECIMENTO E INSTALAÇÃO. AF_08/2022</v>
          </cell>
          <cell r="D5673" t="str">
            <v>M</v>
          </cell>
          <cell r="E5673">
            <v>82.79</v>
          </cell>
        </row>
        <row r="5674">
          <cell r="B5674">
            <v>96681</v>
          </cell>
          <cell r="C5674" t="str">
            <v>TUBO, PPR, DN 75, CLASSE PN 25, INSTALADO EM PRUMADA DE ÁGUA FORNECIMENTO E INSTALAÇÃO. AF_08/2022</v>
          </cell>
          <cell r="D5674" t="str">
            <v>M</v>
          </cell>
          <cell r="E5674">
            <v>165.29</v>
          </cell>
        </row>
        <row r="5675">
          <cell r="B5675">
            <v>96674</v>
          </cell>
          <cell r="C5675" t="str">
            <v>TUBO, PPR, DN 90, CLASSE PN 12, INSTALADO EM PRUMADA DE ÁGUA FORNECIMENTO E INSTALAÇÃO. AF_08/2022</v>
          </cell>
          <cell r="D5675" t="str">
            <v>M</v>
          </cell>
          <cell r="E5675">
            <v>132.68</v>
          </cell>
        </row>
        <row r="5676">
          <cell r="B5676">
            <v>96682</v>
          </cell>
          <cell r="C5676" t="str">
            <v>TUBO, PPR, DN 90, CLASSE PN 25, INSTALADO EM PRUMADA DE ÁGUA FORNECIMENTO E INSTALAÇÃO. AF_08/2022</v>
          </cell>
          <cell r="D5676" t="str">
            <v>M</v>
          </cell>
          <cell r="E5676">
            <v>271.01</v>
          </cell>
        </row>
        <row r="5677">
          <cell r="B5677">
            <v>96643</v>
          </cell>
          <cell r="C5677" t="str">
            <v>TÊ MISTURADOR, PPR, 25 X 3/4, CLASSE PN 25, INSTALADO EM RAMAL OU SUB-RAMAL DE ÁGUA FORNECIMENTO E INSTALAÇÃO. AF_08/2022</v>
          </cell>
          <cell r="D5677" t="str">
            <v>UN</v>
          </cell>
          <cell r="E5677">
            <v>57.12</v>
          </cell>
        </row>
        <row r="5678">
          <cell r="B5678">
            <v>104201</v>
          </cell>
          <cell r="C5678" t="str">
            <v>TÊ MISTURADOR, PPR, F M M, DN 20 X 20 MM, INSTALADO EM RAMAL OU SUB-RAMAL DE ÁGUA - FORNECIMENTO E INSTALAÇÃO. AF_08/2022</v>
          </cell>
          <cell r="D5678" t="str">
            <v>UN</v>
          </cell>
          <cell r="E5678">
            <v>25.28</v>
          </cell>
        </row>
        <row r="5679">
          <cell r="B5679">
            <v>104192</v>
          </cell>
          <cell r="C5679" t="str">
            <v>TÊ MISTURADOR, PPR, F M M, DN 25 X 25 MM, INSTALADO EM RAMAL OU SUB-RAMAL DE ÁGUA - FORNECIMENTO E INSTALAÇÃO. AF_08/2022</v>
          </cell>
          <cell r="D5679" t="str">
            <v>UN</v>
          </cell>
          <cell r="E5679">
            <v>37.6</v>
          </cell>
        </row>
        <row r="5680">
          <cell r="B5680">
            <v>104202</v>
          </cell>
          <cell r="C5680" t="str">
            <v>TÊ NORMAL, PPR, 90 GRAUS, DN 20 X 20 X 20 MM, INSTALADO EM RAMAL OU SUB-RAMAL DE ÁGUA - FORNECIMENTO E INSTALAÇÃO. AF_08/2022</v>
          </cell>
          <cell r="D5680" t="str">
            <v>UN</v>
          </cell>
          <cell r="E5680">
            <v>14.97</v>
          </cell>
        </row>
        <row r="5681">
          <cell r="B5681">
            <v>96717</v>
          </cell>
          <cell r="C5681" t="str">
            <v>TÊ NORMAL, PPR, DN 110 MM, CLASSE PN 25, INSTALADO EM PRUMADA DE ÁGUA FORNECIMENTO E INSTALAÇÃO . AF_08/2022</v>
          </cell>
          <cell r="D5681" t="str">
            <v>UN</v>
          </cell>
          <cell r="E5681">
            <v>378.83</v>
          </cell>
        </row>
        <row r="5682">
          <cell r="B5682">
            <v>96710</v>
          </cell>
          <cell r="C5682" t="str">
            <v>TÊ NORMAL, PPR, DN 25 MM, CLASSE PN 25, INSTALADO EM PRUMADA DE ÁGUA FORNECIMENTO E INSTALAÇÃO . AF_08/2022</v>
          </cell>
          <cell r="D5682" t="str">
            <v>UN</v>
          </cell>
          <cell r="E5682">
            <v>20.56</v>
          </cell>
        </row>
        <row r="5683">
          <cell r="B5683">
            <v>96665</v>
          </cell>
          <cell r="C5683" t="str">
            <v>TÊ NORMAL, PPR, DN 25 MM, CLASSE PN 25, INSTALADO EM RAMAL DE DISTRIBUIÇÃO DE ÁGUA FORNECIMENTO E INSTALAÇÃO. AF_08/2022</v>
          </cell>
          <cell r="D5683" t="str">
            <v>UN</v>
          </cell>
          <cell r="E5683">
            <v>15.79</v>
          </cell>
        </row>
        <row r="5684">
          <cell r="B5684">
            <v>96642</v>
          </cell>
          <cell r="C5684" t="str">
            <v>TÊ NORMAL, PPR, DN 25 MM, CLASSE PN 25, INSTALADO EM RAMAL OU SUB-RAMAL DE ÁGUA FORNECIMENTO E INSTALAÇÃO. AF_08/2022</v>
          </cell>
          <cell r="D5684" t="str">
            <v>UN</v>
          </cell>
          <cell r="E5684">
            <v>29.02</v>
          </cell>
        </row>
        <row r="5685">
          <cell r="B5685">
            <v>96711</v>
          </cell>
          <cell r="C5685" t="str">
            <v>TÊ NORMAL, PPR, DN 32 MM, CLASSE PN 25, INSTALADO EM PRUMADA DE ÁGUA FORNECIMENTO E INSTALAÇÃO . AF_08/2022</v>
          </cell>
          <cell r="D5685" t="str">
            <v>UN</v>
          </cell>
          <cell r="E5685">
            <v>29.85</v>
          </cell>
        </row>
        <row r="5686">
          <cell r="B5686">
            <v>96666</v>
          </cell>
          <cell r="C5686" t="str">
            <v>TÊ NORMAL, PPR, DN 32 MM, CLASSE PN 25, INSTALADO EM RAMAL DE DISTRIBUIÇÃO DE ÁGUA FORNECIMENTO E INSTALAÇÃO. AF_08/2022</v>
          </cell>
          <cell r="D5686" t="str">
            <v>UN</v>
          </cell>
          <cell r="E5686">
            <v>22.02</v>
          </cell>
        </row>
        <row r="5687">
          <cell r="B5687">
            <v>96712</v>
          </cell>
          <cell r="C5687" t="str">
            <v>TÊ NORMAL, PPR, DN 40 MM, CLASSE PN 25, INSTALADO EM PRUMADA DE ÁGUA FORNECIMENTO E INSTALAÇÃO . AF_08/2022</v>
          </cell>
          <cell r="D5687" t="str">
            <v>UN</v>
          </cell>
          <cell r="E5687">
            <v>41.77</v>
          </cell>
        </row>
        <row r="5688">
          <cell r="B5688">
            <v>96667</v>
          </cell>
          <cell r="C5688" t="str">
            <v>TÊ NORMAL, PPR, DN 40 MM, CLASSE PN 25, INSTALADO EM RAMAL DE DISTRIBUIÇÃO DE ÁGUA FORNECIMENTO E INSTALAÇÃO. AF_08/2022</v>
          </cell>
          <cell r="D5688" t="str">
            <v>UN</v>
          </cell>
          <cell r="E5688">
            <v>30.46</v>
          </cell>
        </row>
        <row r="5689">
          <cell r="B5689">
            <v>96713</v>
          </cell>
          <cell r="C5689" t="str">
            <v>TÊ NORMAL, PPR, DN 50 MM, CLASSE PN 25, INSTALADO EM PRUMADA DE ÁGUA FORNECIMENTO E INSTALAÇÃO . AF_08/2022</v>
          </cell>
          <cell r="D5689" t="str">
            <v>UN</v>
          </cell>
          <cell r="E5689">
            <v>62.87</v>
          </cell>
        </row>
        <row r="5690">
          <cell r="B5690">
            <v>96714</v>
          </cell>
          <cell r="C5690" t="str">
            <v>TÊ NORMAL, PPR, DN 63 MM, CLASSE PN 25, INSTALADO EM PRUMADA DE ÁGUA FORNECIMENTO E INSTALAÇÃO . AF_08/2022</v>
          </cell>
          <cell r="D5690" t="str">
            <v>UN</v>
          </cell>
          <cell r="E5690">
            <v>88.55</v>
          </cell>
        </row>
        <row r="5691">
          <cell r="B5691">
            <v>96715</v>
          </cell>
          <cell r="C5691" t="str">
            <v>TÊ NORMAL, PPR, DN 75 MM, CLASSE PN 25, INSTALADO EM PRUMADA DE ÁGUA FORNECIMENTO E INSTALAÇÃO . AF_08/2022</v>
          </cell>
          <cell r="D5691" t="str">
            <v>UN</v>
          </cell>
          <cell r="E5691">
            <v>154.24</v>
          </cell>
        </row>
        <row r="5692">
          <cell r="B5692">
            <v>96716</v>
          </cell>
          <cell r="C5692" t="str">
            <v>TÊ NORMAL, PPR, DN 90 MM, CLASSE PN 25, INSTALADO EM PRUMADA DE ÁGUA FORNECIMENTO E INSTALAÇÃO . AF_08/2022</v>
          </cell>
          <cell r="D5692" t="str">
            <v>UN</v>
          </cell>
          <cell r="E5692">
            <v>200.11</v>
          </cell>
        </row>
        <row r="5693">
          <cell r="B5693">
            <v>104328</v>
          </cell>
          <cell r="C5693" t="str">
            <v>CAIXA SIFONADA, COM GRELHA QUADRADA, PVC, DN 150 X 150 X 50 MM, JUNTA SOLDÁVEL, FORNECIDA E INSTALADA EM RAMAL DE DESCARGA OU EM RAMAL DE ESGOTO SANITÁRIO. AF_08/2022</v>
          </cell>
          <cell r="D5693" t="str">
            <v>UN</v>
          </cell>
          <cell r="E5693">
            <v>82.13</v>
          </cell>
        </row>
        <row r="5694">
          <cell r="B5694">
            <v>104329</v>
          </cell>
          <cell r="C5694" t="str">
            <v>CAIXA SIFONADA, COM GRELHA REDONDA, PVC, DN 150 X 150 X 50 MM, JUNTA SOLDÁVEL, FORNECIDA E INSTALADA EM RAMAL DE DESCARGA OU EM RAMAL DE ESGOTO SANITÁRIO. AF_08/2022</v>
          </cell>
          <cell r="D5694" t="str">
            <v>UN</v>
          </cell>
          <cell r="E5694">
            <v>91.43</v>
          </cell>
        </row>
        <row r="5695">
          <cell r="B5695">
            <v>89707</v>
          </cell>
          <cell r="C5695" t="str">
            <v>CAIXA SIFONADA, PVC, DN 100 X 100 X 50 MM, JUNTA ELÁSTICA, FORNECIDA E INSTALADA EM RAMAL DE DESCARGA OU EM RAMAL DE ESGOTO SANITÁRIO. AF_08/2022</v>
          </cell>
          <cell r="D5695" t="str">
            <v>UN</v>
          </cell>
          <cell r="E5695">
            <v>59.28</v>
          </cell>
        </row>
        <row r="5696">
          <cell r="B5696">
            <v>89708</v>
          </cell>
          <cell r="C5696" t="str">
            <v>CAIXA SIFONADA, PVC, DN 150 X 185 X 75 MM, JUNTA ELÁSTICA, FORNECIDA E INSTALADA EM RAMAL DE DESCARGA OU EM RAMAL DE ESGOTO SANITÁRIO. AF_08/2022</v>
          </cell>
          <cell r="D5696" t="str">
            <v>UN</v>
          </cell>
          <cell r="E5696">
            <v>118.47</v>
          </cell>
        </row>
        <row r="5697">
          <cell r="B5697">
            <v>104330</v>
          </cell>
          <cell r="C5697" t="str">
            <v>RALO LINEAR, EM PVC COM GRELHA INOX, JUNTA SOLDÁVEL, FORNECIDO E INSTALADO EM RAMAL DE DESCARGA OU EM RAMAL DE ESGOTO SANITÁRIO. AF_08/2022</v>
          </cell>
          <cell r="D5697" t="str">
            <v>UN</v>
          </cell>
          <cell r="E5697">
            <v>0</v>
          </cell>
        </row>
        <row r="5698">
          <cell r="B5698">
            <v>104326</v>
          </cell>
          <cell r="C5698" t="str">
            <v>RALO SECO CÔNICO, PVC, DN 100 X 40 MM, JUNTA SOLDÁVEL, FORNECIDO E INSTALADO EM RAMAL DE DESCARGA OU EM RAMAL DE ESGOTO SANITÁRIO. AF_08/2022</v>
          </cell>
          <cell r="D5698" t="str">
            <v>UN</v>
          </cell>
          <cell r="E5698">
            <v>24.2</v>
          </cell>
        </row>
        <row r="5699">
          <cell r="B5699">
            <v>89710</v>
          </cell>
          <cell r="C5699" t="str">
            <v>RALO SECO, PVC, DN 100 X 40 MM, JUNTA SOLDÁVEL, FORNECIDO E INSTALADO EM RAMAL DE DESCARGA OU EM RAMAL DE ESGOTO SANITÁRIO. AF_08/2022</v>
          </cell>
          <cell r="D5699" t="str">
            <v>UN</v>
          </cell>
          <cell r="E5699">
            <v>22.59</v>
          </cell>
        </row>
        <row r="5700">
          <cell r="B5700">
            <v>104327</v>
          </cell>
          <cell r="C5700" t="str">
            <v>RALO SIFONADO REDONDO, PVC, DN 100 X 40 MM, JUNTA SOLDÁVEL, FORNECIDO E INSTALADO EM RAMAL DE DESCARGA OU EM RAMAL DE ESGOTO SANITÁRIO. AF_08/2022</v>
          </cell>
          <cell r="D5700" t="str">
            <v>UN</v>
          </cell>
          <cell r="E5700">
            <v>23.25</v>
          </cell>
        </row>
        <row r="5701">
          <cell r="B5701">
            <v>89709</v>
          </cell>
          <cell r="C5701" t="str">
            <v>RALO SIFONADO, PVC, DN 100 X 40 MM, JUNTA SOLDÁVEL, FORNECIDO E INSTALADO EM RAMAL DE DESCARGA OU EM RAMAL DE ESGOTO SANITÁRIO. AF_08/2022</v>
          </cell>
          <cell r="D5701" t="str">
            <v>UN</v>
          </cell>
          <cell r="E5701">
            <v>25.2</v>
          </cell>
        </row>
        <row r="5702">
          <cell r="B5702">
            <v>104341</v>
          </cell>
          <cell r="C5702" t="str">
            <v>BUCHA DE REDUÇÃO LONGA, PVC, SÉRIE NORMAL, ESGOTO PREDIAL, DN 50 X 40 MM, JUNTA SOLDÁVEL E ELÁSTICA, FORNECIDO E INSTALADO EM RAMAL DE DESCARGA OU RAMAL DE ESGOTO SANITÁRIO. AF_08/2022</v>
          </cell>
          <cell r="D5702" t="str">
            <v>UN</v>
          </cell>
          <cell r="E5702">
            <v>13.25</v>
          </cell>
        </row>
        <row r="5703">
          <cell r="B5703">
            <v>104357</v>
          </cell>
          <cell r="C5703" t="str">
            <v>CAP, PVC, SÉRIE NORMAL, ESGOTO PREDIAL, DN 100 MM, JUNTA ELÁSTICA, FORNECIDO E INSTALADO EM SUBCOLETOR AÉREO DE ESGOTO SANITÁRIO. AF_08/2022</v>
          </cell>
          <cell r="D5703" t="str">
            <v>UN</v>
          </cell>
          <cell r="E5703">
            <v>21.93</v>
          </cell>
        </row>
        <row r="5704">
          <cell r="B5704">
            <v>89811</v>
          </cell>
          <cell r="C5704" t="str">
            <v>CURVA CURTA 90 GRAUS, PVC, SERIE NORMAL, ESGOTO PREDIAL, DN 100 MM, JUNTA ELÁSTICA, FORNECIDO E INSTALADO EM PRUMADA DE ESGOTO SANITÁRIO OU VENTILAÇÃO. AF_08/2022</v>
          </cell>
          <cell r="D5704" t="str">
            <v>UN</v>
          </cell>
          <cell r="E5704">
            <v>50.5</v>
          </cell>
        </row>
        <row r="5705">
          <cell r="B5705">
            <v>89748</v>
          </cell>
          <cell r="C5705" t="str">
            <v>CURVA CURTA 90 GRAUS, PVC, SERIE NORMAL, ESGOTO PREDIAL, DN 100 MM, JUNTA ELÁSTICA, FORNECIDO E INSTALADO EM RAMAL DE DESCARGA OU RAMAL DE ESGOTO SANITÁRIO. AF_08/2022</v>
          </cell>
          <cell r="D5705" t="str">
            <v>UN</v>
          </cell>
          <cell r="E5705">
            <v>48.72</v>
          </cell>
        </row>
        <row r="5706">
          <cell r="B5706">
            <v>89852</v>
          </cell>
          <cell r="C5706" t="str">
            <v>CURVA CURTA 90 GRAUS, PVC, SERIE NORMAL, ESGOTO PREDIAL, DN 100 MM, JUNTA ELÁSTICA, FORNECIDO E INSTALADO EM SUBCOLETOR AÉREO DE ESGOTO SANITÁRIO. AF_08/2022</v>
          </cell>
          <cell r="D5706" t="str">
            <v>UN</v>
          </cell>
          <cell r="E5706">
            <v>54.86</v>
          </cell>
        </row>
        <row r="5707">
          <cell r="B5707">
            <v>89728</v>
          </cell>
          <cell r="C5707" t="str">
            <v>CURVA CURTA 90 GRAUS, PVC, SERIE NORMAL, ESGOTO PREDIAL, DN 40 MM, JUNTA SOLDÁVEL, FORNECIDO E INSTALADO EM RAMAL DE DESCARGA OU RAMAL DE ESGOTO SANITÁRIO. AF_08/2022</v>
          </cell>
          <cell r="D5707" t="str">
            <v>UN</v>
          </cell>
          <cell r="E5707">
            <v>16.7</v>
          </cell>
        </row>
        <row r="5708">
          <cell r="B5708">
            <v>89803</v>
          </cell>
          <cell r="C5708" t="str">
            <v>CURVA CURTA 90 GRAUS, PVC, SERIE NORMAL, ESGOTO PREDIAL, DN 50 MM, JUNTA ELÁSTICA, FORNECIDO E INSTALADO EM PRUMADA DE ESGOTO SANITÁRIO OU VENTILAÇÃO. AF_08/2022</v>
          </cell>
          <cell r="D5708" t="str">
            <v>UN</v>
          </cell>
          <cell r="E5708">
            <v>19.829999999999998</v>
          </cell>
        </row>
        <row r="5709">
          <cell r="B5709">
            <v>89733</v>
          </cell>
          <cell r="C5709" t="str">
            <v>CURVA CURTA 90 GRAUS, PVC, SERIE NORMAL, ESGOTO PREDIAL, DN 50 MM, JUNTA ELÁSTICA, FORNECIDO E INSTALADO EM RAMAL DE DESCARGA OU RAMAL DE ESGOTO SANITÁRIO. AF_08/2022</v>
          </cell>
          <cell r="D5709" t="str">
            <v>UN</v>
          </cell>
          <cell r="E5709">
            <v>27.32</v>
          </cell>
        </row>
        <row r="5710">
          <cell r="B5710">
            <v>89807</v>
          </cell>
          <cell r="C5710" t="str">
            <v>CURVA CURTA 90 GRAUS, PVC, SERIE NORMAL, ESGOTO PREDIAL, DN 75 MM, JUNTA ELÁSTICA, FORNECIDO E INSTALADO EM PRUMADA DE ESGOTO SANITÁRIO OU VENTILAÇÃO. AF_08/2022</v>
          </cell>
          <cell r="D5710" t="str">
            <v>UN</v>
          </cell>
          <cell r="E5710">
            <v>42.29</v>
          </cell>
        </row>
        <row r="5711">
          <cell r="B5711">
            <v>89742</v>
          </cell>
          <cell r="C5711" t="str">
            <v>CURVA CURTA 90 GRAUS, PVC, SERIE NORMAL, ESGOTO PREDIAL, DN 75 MM, JUNTA ELÁSTICA, FORNECIDO E INSTALADO EM RAMAL DE DESCARGA OU RAMAL DE ESGOTO SANITÁRIO. AF_08/2022</v>
          </cell>
          <cell r="D5711" t="str">
            <v>UN</v>
          </cell>
          <cell r="E5711">
            <v>45.14</v>
          </cell>
        </row>
        <row r="5712">
          <cell r="B5712">
            <v>89812</v>
          </cell>
          <cell r="C5712" t="str">
            <v>CURVA LONGA 90 GRAUS, PVC, SERIE NORMAL, ESGOTO PREDIAL, DN 100 MM, JUNTA ELÁSTICA, FORNECIDO E INSTALADO EM PRUMADA DE ESGOTO SANITÁRIO OU VENTILAÇÃO. AF_08/2022</v>
          </cell>
          <cell r="D5712" t="str">
            <v>UN</v>
          </cell>
          <cell r="E5712">
            <v>88.02</v>
          </cell>
        </row>
        <row r="5713">
          <cell r="B5713">
            <v>89750</v>
          </cell>
          <cell r="C5713" t="str">
            <v>CURVA LONGA 90 GRAUS, PVC, SERIE NORMAL, ESGOTO PREDIAL, DN 100 MM, JUNTA ELÁSTICA, FORNECIDO E INSTALADO EM RAMAL DE DESCARGA OU RAMAL DE ESGOTO SANITÁRIO. AF_08/2022</v>
          </cell>
          <cell r="D5713" t="str">
            <v>UN</v>
          </cell>
          <cell r="E5713">
            <v>86.24</v>
          </cell>
        </row>
        <row r="5714">
          <cell r="B5714">
            <v>89853</v>
          </cell>
          <cell r="C5714" t="str">
            <v>CURVA LONGA 90 GRAUS, PVC, SERIE NORMAL, ESGOTO PREDIAL, DN 100 MM, JUNTA ELÁSTICA, FORNECIDO E INSTALADO EM SUBCOLETOR AÉREO DE ESGOTO SANITÁRIO. AF_08/2022</v>
          </cell>
          <cell r="D5714" t="str">
            <v>UN</v>
          </cell>
          <cell r="E5714">
            <v>92.38</v>
          </cell>
        </row>
        <row r="5715">
          <cell r="B5715">
            <v>89730</v>
          </cell>
          <cell r="C5715" t="str">
            <v>CURVA LONGA 90 GRAUS, PVC, SERIE NORMAL, ESGOTO PREDIAL, DN 40 MM, JUNTA SOLDÁVEL, FORNECIDO E INSTALADO EM RAMAL DE DESCARGA OU RAMAL DE ESGOTO SANITÁRIO. AF_08/2022</v>
          </cell>
          <cell r="D5715" t="str">
            <v>UN</v>
          </cell>
          <cell r="E5715">
            <v>18.73</v>
          </cell>
        </row>
        <row r="5716">
          <cell r="B5716">
            <v>89804</v>
          </cell>
          <cell r="C5716" t="str">
            <v>CURVA LONGA 90 GRAUS, PVC, SERIE NORMAL, ESGOTO PREDIAL, DN 50 MM, JUNTA ELÁSTICA, FORNECIDO E INSTALADO EM PRUMADA DE ESGOTO SANITÁRIO OU VENTILAÇÃO. AF_08/2022</v>
          </cell>
          <cell r="D5716" t="str">
            <v>UN</v>
          </cell>
          <cell r="E5716">
            <v>22.17</v>
          </cell>
        </row>
        <row r="5717">
          <cell r="B5717">
            <v>89735</v>
          </cell>
          <cell r="C5717" t="str">
            <v>CURVA LONGA 90 GRAUS, PVC, SERIE NORMAL, ESGOTO PREDIAL, DN 50 MM, JUNTA ELÁSTICA, FORNECIDO E INSTALADO EM RAMAL DE DESCARGA OU RAMAL DE ESGOTO SANITÁRIO. AF_08/2022</v>
          </cell>
          <cell r="D5717" t="str">
            <v>UN</v>
          </cell>
          <cell r="E5717">
            <v>29.66</v>
          </cell>
        </row>
        <row r="5718">
          <cell r="B5718">
            <v>89808</v>
          </cell>
          <cell r="C5718" t="str">
            <v>CURVA LONGA 90 GRAUS, PVC, SERIE NORMAL, ESGOTO PREDIAL, DN 75 MM, JUNTA ELÁSTICA, FORNECIDO E INSTALADO EM PRUMADA DE ESGOTO SANITÁRIO OU VENTILAÇÃO. AF_08/2022</v>
          </cell>
          <cell r="D5718" t="str">
            <v>UN</v>
          </cell>
          <cell r="E5718">
            <v>64.33</v>
          </cell>
        </row>
        <row r="5719">
          <cell r="B5719">
            <v>89743</v>
          </cell>
          <cell r="C5719" t="str">
            <v>CURVA LONGA 90 GRAUS, PVC, SERIE NORMAL, ESGOTO PREDIAL, DN 75 MM, JUNTA ELÁSTICA, FORNECIDO E INSTALADO EM RAMAL DE DESCARGA OU RAMAL DE ESGOTO SANITÁRIO. AF_08/2022</v>
          </cell>
          <cell r="D5719" t="str">
            <v>UN</v>
          </cell>
          <cell r="E5719">
            <v>67.180000000000007</v>
          </cell>
        </row>
        <row r="5720">
          <cell r="B5720">
            <v>89810</v>
          </cell>
          <cell r="C5720" t="str">
            <v>JOELHO 45 GRAUS, PVC, SERIE NORMAL, ESGOTO PREDIAL, DN 100 MM, JUNTA ELÁSTICA, FORNECIDO E INSTALADO EM PRUMADA DE ESGOTO SANITÁRIO OU VENTILAÇÃO. AF_08/2022</v>
          </cell>
          <cell r="D5720" t="str">
            <v>UN</v>
          </cell>
          <cell r="E5720">
            <v>35.29</v>
          </cell>
        </row>
        <row r="5721">
          <cell r="B5721">
            <v>89746</v>
          </cell>
          <cell r="C5721" t="str">
            <v>JOELHO 45 GRAUS, PVC, SERIE NORMAL, ESGOTO PREDIAL, DN 100 MM, JUNTA ELÁSTICA, FORNECIDO E INSTALADO EM RAMAL DE DESCARGA OU RAMAL DE ESGOTO SANITÁRIO. AF_08/2022</v>
          </cell>
          <cell r="D5721" t="str">
            <v>UN</v>
          </cell>
          <cell r="E5721">
            <v>33.51</v>
          </cell>
        </row>
        <row r="5722">
          <cell r="B5722">
            <v>89851</v>
          </cell>
          <cell r="C5722" t="str">
            <v>JOELHO 45 GRAUS, PVC, SERIE NORMAL, ESGOTO PREDIAL, DN 100 MM, JUNTA ELÁSTICA, FORNECIDO E INSTALADO EM SUBCOLETOR AÉREO DE ESGOTO SANITÁRIO. AF_08/2022</v>
          </cell>
          <cell r="D5722" t="str">
            <v>UN</v>
          </cell>
          <cell r="E5722">
            <v>39.65</v>
          </cell>
        </row>
        <row r="5723">
          <cell r="B5723">
            <v>89855</v>
          </cell>
          <cell r="C5723" t="str">
            <v>JOELHO 45 GRAUS, PVC, SERIE NORMAL, ESGOTO PREDIAL, DN 150 MM, JUNTA ELÁSTICA, FORNECIDO E INSTALADO EM SUBCOLETOR AÉREO DE ESGOTO SANITÁRIO. AF_08/2022</v>
          </cell>
          <cell r="D5723" t="str">
            <v>UN</v>
          </cell>
          <cell r="E5723">
            <v>123.08</v>
          </cell>
        </row>
        <row r="5724">
          <cell r="B5724">
            <v>89726</v>
          </cell>
          <cell r="C5724" t="str">
            <v>JOELHO 45 GRAUS, PVC, SERIE NORMAL, ESGOTO PREDIAL, DN 40 MM, JUNTA SOLDÁVEL, FORNECIDO E INSTALADO EM RAMAL DE DESCARGA OU RAMAL DE ESGOTO SANITÁRIO. AF_08/2022</v>
          </cell>
          <cell r="D5724" t="str">
            <v>UN</v>
          </cell>
          <cell r="E5724">
            <v>13.82</v>
          </cell>
        </row>
        <row r="5725">
          <cell r="B5725">
            <v>89802</v>
          </cell>
          <cell r="C5725" t="str">
            <v>JOELHO 45 GRAUS, PVC, SERIE NORMAL, ESGOTO PREDIAL, DN 50 MM, JUNTA ELÁSTICA, FORNECIDO E INSTALADO EM PRUMADA DE ESGOTO SANITÁRIO OU VENTILAÇÃO. AF_08/2022</v>
          </cell>
          <cell r="D5725" t="str">
            <v>UN</v>
          </cell>
          <cell r="E5725">
            <v>11.55</v>
          </cell>
        </row>
        <row r="5726">
          <cell r="B5726">
            <v>89732</v>
          </cell>
          <cell r="C5726" t="str">
            <v>JOELHO 45 GRAUS, PVC, SERIE NORMAL, ESGOTO PREDIAL, DN 50 MM, JUNTA ELÁSTICA, FORNECIDO E INSTALADO EM RAMAL DE DESCARGA OU RAMAL DE ESGOTO SANITÁRIO. AF_08/2022</v>
          </cell>
          <cell r="D5726" t="str">
            <v>UN</v>
          </cell>
          <cell r="E5726">
            <v>19.04</v>
          </cell>
        </row>
        <row r="5727">
          <cell r="B5727">
            <v>89806</v>
          </cell>
          <cell r="C5727" t="str">
            <v>JOELHO 45 GRAUS, PVC, SERIE NORMAL, ESGOTO PREDIAL, DN 75 MM, JUNTA ELÁSTICA, FORNECIDO E INSTALADO EM PRUMADA DE ESGOTO SANITÁRIO OU VENTILAÇÃO. AF_08/2022</v>
          </cell>
          <cell r="D5727" t="str">
            <v>UN</v>
          </cell>
          <cell r="E5727">
            <v>25.06</v>
          </cell>
        </row>
        <row r="5728">
          <cell r="B5728">
            <v>89739</v>
          </cell>
          <cell r="C5728" t="str">
            <v>JOELHO 45 GRAUS, PVC, SERIE NORMAL, ESGOTO PREDIAL, DN 75 MM, JUNTA ELÁSTICA, FORNECIDO E INSTALADO EM RAMAL DE DESCARGA OU RAMAL DE ESGOTO SANITÁRIO. AF_08/2022</v>
          </cell>
          <cell r="D5728" t="str">
            <v>UN</v>
          </cell>
          <cell r="E5728">
            <v>27.91</v>
          </cell>
        </row>
        <row r="5729">
          <cell r="B5729">
            <v>89809</v>
          </cell>
          <cell r="C5729" t="str">
            <v>JOELHO 90 GRAUS, PVC, SERIE NORMAL, ESGOTO PREDIAL, DN 100 MM, JUNTA ELÁSTICA, FORNECIDO E INSTALADO EM PRUMADA DE ESGOTO SANITÁRIO OU VENTILAÇÃO. AF_08/2022</v>
          </cell>
          <cell r="D5729" t="str">
            <v>UN</v>
          </cell>
          <cell r="E5729">
            <v>34.39</v>
          </cell>
        </row>
        <row r="5730">
          <cell r="B5730">
            <v>89744</v>
          </cell>
          <cell r="C5730" t="str">
            <v>JOELHO 90 GRAUS, PVC, SERIE NORMAL, ESGOTO PREDIAL, DN 100 MM, JUNTA ELÁSTICA, FORNECIDO E INSTALADO EM RAMAL DE DESCARGA OU RAMAL DE ESGOTO SANITÁRIO. AF_08/2022</v>
          </cell>
          <cell r="D5730" t="str">
            <v>UN</v>
          </cell>
          <cell r="E5730">
            <v>32.61</v>
          </cell>
        </row>
        <row r="5731">
          <cell r="B5731">
            <v>89850</v>
          </cell>
          <cell r="C5731" t="str">
            <v>JOELHO 90 GRAUS, PVC, SERIE NORMAL, ESGOTO PREDIAL, DN 100 MM, JUNTA ELÁSTICA, FORNECIDO E INSTALADO EM SUBCOLETOR AÉREO DE ESGOTO SANITÁRIO. AF_08/2022</v>
          </cell>
          <cell r="D5731" t="str">
            <v>UN</v>
          </cell>
          <cell r="E5731">
            <v>38.75</v>
          </cell>
        </row>
        <row r="5732">
          <cell r="B5732">
            <v>89854</v>
          </cell>
          <cell r="C5732" t="str">
            <v>JOELHO 90 GRAUS, PVC, SERIE NORMAL, ESGOTO PREDIAL, DN 150 MM, JUNTA ELÁSTICA, FORNECIDO E INSTALADO EM SUBCOLETOR AÉREO DE ESGOTO SANITÁRIO. AF_08/2022</v>
          </cell>
          <cell r="D5732" t="str">
            <v>UN</v>
          </cell>
          <cell r="E5732">
            <v>117.5</v>
          </cell>
        </row>
        <row r="5733">
          <cell r="B5733">
            <v>89724</v>
          </cell>
          <cell r="C5733" t="str">
            <v>JOELHO 90 GRAUS, PVC, SERIE NORMAL, ESGOTO PREDIAL, DN 40 MM, JUNTA SOLDÁVEL, FORNECIDO E INSTALADO EM RAMAL DE DESCARGA OU RAMAL DE ESGOTO SANITÁRIO. AF_08/2022</v>
          </cell>
          <cell r="D5733" t="str">
            <v>UN</v>
          </cell>
          <cell r="E5733">
            <v>13.58</v>
          </cell>
        </row>
        <row r="5734">
          <cell r="B5734">
            <v>89801</v>
          </cell>
          <cell r="C5734" t="str">
            <v>JOELHO 90 GRAUS, PVC, SERIE NORMAL, ESGOTO PREDIAL, DN 50 MM, JUNTA ELÁSTICA, FORNECIDO E INSTALADO EM PRUMADA DE ESGOTO SANITÁRIO OU VENTILAÇÃO. AF_08/2022</v>
          </cell>
          <cell r="D5734" t="str">
            <v>UN</v>
          </cell>
          <cell r="E5734">
            <v>10.77</v>
          </cell>
        </row>
        <row r="5735">
          <cell r="B5735">
            <v>89731</v>
          </cell>
          <cell r="C5735" t="str">
            <v>JOELHO 90 GRAUS, PVC, SERIE NORMAL, ESGOTO PREDIAL, DN 50 MM, JUNTA ELÁSTICA, FORNECIDO E INSTALADO EM RAMAL DE DESCARGA OU RAMAL DE ESGOTO SANITÁRIO. AF_08/2022</v>
          </cell>
          <cell r="D5735" t="str">
            <v>UN</v>
          </cell>
          <cell r="E5735">
            <v>18.260000000000002</v>
          </cell>
        </row>
        <row r="5736">
          <cell r="B5736">
            <v>89805</v>
          </cell>
          <cell r="C5736" t="str">
            <v>JOELHO 90 GRAUS, PVC, SERIE NORMAL, ESGOTO PREDIAL, DN 75 MM, JUNTA ELÁSTICA, FORNECIDO E INSTALADO EM PRUMADA DE ESGOTO SANITÁRIO OU VENTILAÇÃO. AF_08/2022</v>
          </cell>
          <cell r="D5736" t="str">
            <v>UN</v>
          </cell>
          <cell r="E5736">
            <v>24.01</v>
          </cell>
        </row>
        <row r="5737">
          <cell r="B5737">
            <v>89737</v>
          </cell>
          <cell r="C5737" t="str">
            <v>JOELHO 90 GRAUS, PVC, SERIE NORMAL, ESGOTO PREDIAL, DN 75 MM, JUNTA ELÁSTICA, FORNECIDO E INSTALADO EM RAMAL DE DESCARGA OU RAMAL DE ESGOTO SANITÁRIO. AF_08/2022</v>
          </cell>
          <cell r="D5737" t="str">
            <v>UN</v>
          </cell>
          <cell r="E5737">
            <v>26.86</v>
          </cell>
        </row>
        <row r="5738">
          <cell r="B5738">
            <v>104355</v>
          </cell>
          <cell r="C5738" t="str">
            <v>JUNÇÃO DE REDUCAO INVERTIDA, PVC, SÉRIE NORMAL, ESGOTO PREDIAL, DN 100 X 75 MM, JUNTA ELÁSTICA, FORNECIDO E INSTALADO EM PRUMADA DE ESGOTO SANITÁRIO OU VENTILAÇÃO. AF_08/2022</v>
          </cell>
          <cell r="D5738" t="str">
            <v>UN</v>
          </cell>
          <cell r="E5738">
            <v>55.31</v>
          </cell>
        </row>
        <row r="5739">
          <cell r="B5739">
            <v>104347</v>
          </cell>
          <cell r="C5739" t="str">
            <v>JUNÇÃO DE REDUCAO INVERTIDA, PVC, SÉRIE NORMAL, ESGOTO PREDIAL, DN 100 X 75 MM, JUNTA ELÁSTICA, FORNECIDO E INSTALADO EM RAMAL DE DESCARGA OU RAMAL DE ESGOTO SANITÁRIO. AF_08/2022</v>
          </cell>
          <cell r="D5739" t="str">
            <v>UN</v>
          </cell>
          <cell r="E5739">
            <v>55</v>
          </cell>
        </row>
        <row r="5740">
          <cell r="B5740">
            <v>104353</v>
          </cell>
          <cell r="C5740" t="str">
            <v>JUNÇÃO DE REDUÇÃO INVERTIDA, PVC, SÉRIE NORMAL, ESGOTO PREDIAL, DN 100 X 50 MM, JUNTA ELÁSTICA, FORNECIDO E INSTALADO EM PRUMADA DE ESGOTO SANITÁRIO OU VENTILAÇÃO. AF_08/2022</v>
          </cell>
          <cell r="D5740" t="str">
            <v>UN</v>
          </cell>
          <cell r="E5740">
            <v>47.82</v>
          </cell>
        </row>
        <row r="5741">
          <cell r="B5741">
            <v>104345</v>
          </cell>
          <cell r="C5741" t="str">
            <v>JUNÇÃO DE REDUÇÃO INVERTIDA, PVC, SÉRIE NORMAL, ESGOTO PREDIAL, DN 100 X 50 MM, JUNTA ELÁSTICA, FORNECIDO E INSTALADO EM RAMAL DE DESCARGA OU RAMAL DE ESGOTO SANITÁRIO. AF_08/2022</v>
          </cell>
          <cell r="D5741" t="str">
            <v>UN</v>
          </cell>
          <cell r="E5741">
            <v>49.57</v>
          </cell>
        </row>
        <row r="5742">
          <cell r="B5742">
            <v>104350</v>
          </cell>
          <cell r="C5742" t="str">
            <v>JUNÇÃO DE REDUÇÃO INVERTIDA, PVC, SÉRIE NORMAL, ESGOTO PREDIAL, DN 75 X 50 MM, JUNTA ELÁSTICA, FORNECIDO E INSTALADO EM PRUMADA DE ESGOTO SANITÁRIO OU VENTILAÇÃO. AF_08/2022</v>
          </cell>
          <cell r="D5742" t="str">
            <v>UN</v>
          </cell>
          <cell r="E5742">
            <v>33.78</v>
          </cell>
        </row>
        <row r="5743">
          <cell r="B5743">
            <v>104343</v>
          </cell>
          <cell r="C5743" t="str">
            <v>JUNÇÃO DE REDUÇÃO INVERTIDA, PVC, SÉRIE NORMAL, ESGOTO PREDIAL, DN 75 X 50 MM, JUNTA ELÁSTICA, FORNECIDO E INSTALADO EM RAMAL DE DESCARGA OU RAMAL DE ESGOTO SANITÁRIO. AF_08/2022</v>
          </cell>
          <cell r="D5743" t="str">
            <v>UN</v>
          </cell>
          <cell r="E5743">
            <v>39.64</v>
          </cell>
        </row>
        <row r="5744">
          <cell r="B5744">
            <v>89834</v>
          </cell>
          <cell r="C5744" t="str">
            <v>JUNÇÃO SIMPLES, PVC, SERIE NORMAL, ESGOTO PREDIAL, DN 100 X 100 MM, JUNTA ELÁSTICA, FORNECIDO E INSTALADO EM PRUMADA DE ESGOTO SANITÁRIO OU VENTILAÇÃO. AF_08/2022</v>
          </cell>
          <cell r="D5744" t="str">
            <v>UN</v>
          </cell>
          <cell r="E5744">
            <v>61.37</v>
          </cell>
        </row>
        <row r="5745">
          <cell r="B5745">
            <v>89797</v>
          </cell>
          <cell r="C5745" t="str">
            <v>JUNÇÃO SIMPLES, PVC, SERIE NORMAL, ESGOTO PREDIAL, DN 100 X 100 MM, JUNTA ELÁSTICA, FORNECIDO E INSTALADO EM RAMAL DE DESCARGA OU RAMAL DE ESGOTO SANITÁRIO. AF_08/2022</v>
          </cell>
          <cell r="D5745" t="str">
            <v>UN</v>
          </cell>
          <cell r="E5745">
            <v>59</v>
          </cell>
        </row>
        <row r="5746">
          <cell r="B5746">
            <v>89861</v>
          </cell>
          <cell r="C5746" t="str">
            <v>JUNÇÃO SIMPLES, PVC, SERIE NORMAL, ESGOTO PREDIAL, DN 100 X 100 MM, JUNTA ELÁSTICA, FORNECIDO E INSTALADO EM SUBCOLETOR AÉREO DE ESGOTO SANITÁRIO. AF_08/2022</v>
          </cell>
          <cell r="D5746" t="str">
            <v>UN</v>
          </cell>
          <cell r="E5746">
            <v>67.180000000000007</v>
          </cell>
        </row>
        <row r="5747">
          <cell r="B5747">
            <v>89783</v>
          </cell>
          <cell r="C5747" t="str">
            <v>JUNÇÃO SIMPLES, PVC, SERIE NORMAL, ESGOTO PREDIAL, DN 40 MM, JUNTA SOLDÁVEL, FORNECIDO E INSTALADO EM RAMAL DE DESCARGA OU RAMAL DE ESGOTO SANITÁRIO. AF_08/2022</v>
          </cell>
          <cell r="D5747" t="str">
            <v>UN</v>
          </cell>
          <cell r="E5747">
            <v>19.47</v>
          </cell>
        </row>
        <row r="5748">
          <cell r="B5748">
            <v>89827</v>
          </cell>
          <cell r="C5748" t="str">
            <v>JUNÇÃO SIMPLES, PVC, SERIE NORMAL, ESGOTO PREDIAL, DN 50 X 50 MM, JUNTA ELÁSTICA, FORNECIDO E INSTALADO EM PRUMADA DE ESGOTO SANITÁRIO OU VENTILAÇÃO. AF_08/2022</v>
          </cell>
          <cell r="D5748" t="str">
            <v>UN</v>
          </cell>
          <cell r="E5748">
            <v>21.42</v>
          </cell>
        </row>
        <row r="5749">
          <cell r="B5749">
            <v>89785</v>
          </cell>
          <cell r="C5749" t="str">
            <v>JUNÇÃO SIMPLES, PVC, SERIE NORMAL, ESGOTO PREDIAL, DN 50 X 50 MM, JUNTA ELÁSTICA, FORNECIDO E INSTALADO EM RAMAL DE DESCARGA OU RAMAL DE ESGOTO SANITÁRIO. AF_08/2022</v>
          </cell>
          <cell r="D5749" t="str">
            <v>UN</v>
          </cell>
          <cell r="E5749">
            <v>31.41</v>
          </cell>
        </row>
        <row r="5750">
          <cell r="B5750">
            <v>89830</v>
          </cell>
          <cell r="C5750" t="str">
            <v>JUNÇÃO SIMPLES, PVC, SERIE NORMAL, ESGOTO PREDIAL, DN 75 X 75 MM, JUNTA ELÁSTICA, FORNECIDO E INSTALADO EM PRUMADA DE ESGOTO SANITÁRIO OU VENTILAÇÃO. AF_08/2022</v>
          </cell>
          <cell r="D5750" t="str">
            <v>UN</v>
          </cell>
          <cell r="E5750">
            <v>43.35</v>
          </cell>
        </row>
        <row r="5751">
          <cell r="B5751">
            <v>89795</v>
          </cell>
          <cell r="C5751" t="str">
            <v>JUNÇÃO SIMPLES, PVC, SERIE NORMAL, ESGOTO PREDIAL, DN 75 X 75 MM, JUNTA ELÁSTICA, FORNECIDO E INSTALADO EM RAMAL DE DESCARGA OU RAMAL DE ESGOTO SANITÁRIO. AF_08/2022</v>
          </cell>
          <cell r="D5751" t="str">
            <v>UN</v>
          </cell>
          <cell r="E5751">
            <v>47.15</v>
          </cell>
        </row>
        <row r="5752">
          <cell r="B5752">
            <v>89823</v>
          </cell>
          <cell r="C5752" t="str">
            <v>LUVA DE CORRER, PVC, SERIE NORMAL, ESGOTO PREDIAL, DN 100 MM, JUNTA ELÁSTICA, FORNECIDO E INSTALADO EM PRUMADA DE ESGOTO SANITÁRIO OU VENTILAÇÃO. AF_08/2022</v>
          </cell>
          <cell r="D5752" t="str">
            <v>UN</v>
          </cell>
          <cell r="E5752">
            <v>40.04</v>
          </cell>
        </row>
        <row r="5753">
          <cell r="B5753">
            <v>89779</v>
          </cell>
          <cell r="C5753" t="str">
            <v>LUVA DE CORRER, PVC, SERIE NORMAL, ESGOTO PREDIAL, DN 100 MM, JUNTA ELÁSTICA, FORNECIDO E INSTALADO EM RAMAL DE DESCARGA OU RAMAL DE ESGOTO SANITÁRIO. AF_08/2022</v>
          </cell>
          <cell r="D5753" t="str">
            <v>UN</v>
          </cell>
          <cell r="E5753">
            <v>38.85</v>
          </cell>
        </row>
        <row r="5754">
          <cell r="B5754">
            <v>89857</v>
          </cell>
          <cell r="C5754" t="str">
            <v>LUVA DE CORRER, PVC, SERIE NORMAL, ESGOTO PREDIAL, DN 100 MM, JUNTA ELÁSTICA, FORNECIDO E INSTALADO EM SUBCOLETOR AÉREO DE ESGOTO SANITÁRIO. AF_08/2022</v>
          </cell>
          <cell r="D5754" t="str">
            <v>UN</v>
          </cell>
          <cell r="E5754">
            <v>42.94</v>
          </cell>
        </row>
        <row r="5755">
          <cell r="B5755">
            <v>89814</v>
          </cell>
          <cell r="C5755" t="str">
            <v>LUVA DE CORRER, PVC, SERIE NORMAL, ESGOTO PREDIAL, DN 50 MM, JUNTA ELÁSTICA, FORNECIDO E INSTALADO EM PRUMADA DE ESGOTO SANITÁRIO OU VENTILAÇÃO. AF_08/2022</v>
          </cell>
          <cell r="D5755" t="str">
            <v>UN</v>
          </cell>
          <cell r="E5755">
            <v>18.73</v>
          </cell>
        </row>
        <row r="5756">
          <cell r="B5756">
            <v>89754</v>
          </cell>
          <cell r="C5756" t="str">
            <v>LUVA DE CORRER, PVC, SERIE NORMAL, ESGOTO PREDIAL, DN 50 MM, JUNTA ELÁSTICA, FORNECIDO E INSTALADO EM RAMAL DE DESCARGA OU RAMAL DE ESGOTO SANITÁRIO. AF_08/2022</v>
          </cell>
          <cell r="D5756" t="str">
            <v>UN</v>
          </cell>
          <cell r="E5756">
            <v>23.73</v>
          </cell>
        </row>
        <row r="5757">
          <cell r="B5757">
            <v>89819</v>
          </cell>
          <cell r="C5757" t="str">
            <v>LUVA DE CORRER, PVC, SERIE NORMAL, ESGOTO PREDIAL, DN 75 MM, JUNTA ELÁSTICA, FORNECIDO E INSTALADO EM PRUMADA DE ESGOTO SANITÁRIO OU VENTILAÇÃO. AF_08/2022</v>
          </cell>
          <cell r="D5757" t="str">
            <v>UN</v>
          </cell>
          <cell r="E5757">
            <v>26.93</v>
          </cell>
        </row>
        <row r="5758">
          <cell r="B5758">
            <v>89776</v>
          </cell>
          <cell r="C5758" t="str">
            <v>LUVA DE CORRER, PVC, SERIE NORMAL, ESGOTO PREDIAL, DN 75 MM, JUNTA ELÁSTICA, FORNECIDO E INSTALADO EM RAMAL DE DESCARGA OU RAMAL DE ESGOTO SANITÁRIO. AF_08/2022</v>
          </cell>
          <cell r="D5758" t="str">
            <v>UN</v>
          </cell>
          <cell r="E5758">
            <v>28.83</v>
          </cell>
        </row>
        <row r="5759">
          <cell r="B5759">
            <v>89821</v>
          </cell>
          <cell r="C5759" t="str">
            <v>LUVA SIMPLES, PVC, SERIE NORMAL, ESGOTO PREDIAL, DN 100 MM, JUNTA ELÁSTICA, FORNECIDO E INSTALADO EM PRUMADA DE ESGOTO SANITÁRIO OU VENTILAÇÃO. AF_08/2022</v>
          </cell>
          <cell r="D5759" t="str">
            <v>UN</v>
          </cell>
          <cell r="E5759">
            <v>23</v>
          </cell>
        </row>
        <row r="5760">
          <cell r="B5760">
            <v>89778</v>
          </cell>
          <cell r="C5760" t="str">
            <v>LUVA SIMPLES, PVC, SERIE NORMAL, ESGOTO PREDIAL, DN 100 MM, JUNTA ELÁSTICA, FORNECIDO E INSTALADO EM RAMAL DE DESCARGA OU RAMAL DE ESGOTO SANITÁRIO. AF_08/2022</v>
          </cell>
          <cell r="D5760" t="str">
            <v>UN</v>
          </cell>
          <cell r="E5760">
            <v>21.81</v>
          </cell>
        </row>
        <row r="5761">
          <cell r="B5761">
            <v>89856</v>
          </cell>
          <cell r="C5761" t="str">
            <v>LUVA SIMPLES, PVC, SERIE NORMAL, ESGOTO PREDIAL, DN 100 MM, JUNTA ELÁSTICA, FORNECIDO E INSTALADO EM SUBCOLETOR AÉREO DE ESGOTO SANITÁRIO. AF_08/2022</v>
          </cell>
          <cell r="D5761" t="str">
            <v>UN</v>
          </cell>
          <cell r="E5761">
            <v>25.9</v>
          </cell>
        </row>
        <row r="5762">
          <cell r="B5762">
            <v>89752</v>
          </cell>
          <cell r="C5762" t="str">
            <v>LUVA SIMPLES, PVC, SERIE NORMAL, ESGOTO PREDIAL, DN 40 MM, JUNTA SOLDÁVEL, FORNECIDO E INSTALADO EM RAMAL DE DESCARGA OU RAMAL DE ESGOTO SANITÁRIO. AF_08/2022</v>
          </cell>
          <cell r="D5762" t="str">
            <v>UN</v>
          </cell>
          <cell r="E5762">
            <v>9.9600000000000009</v>
          </cell>
        </row>
        <row r="5763">
          <cell r="B5763">
            <v>89813</v>
          </cell>
          <cell r="C5763" t="str">
            <v>LUVA SIMPLES, PVC, SERIE NORMAL, ESGOTO PREDIAL, DN 50 MM, JUNTA ELÁSTICA, FORNECIDO E INSTALADO EM PRUMADA DE ESGOTO SANITÁRIO OU VENTILAÇÃO. AF_08/2022</v>
          </cell>
          <cell r="D5763" t="str">
            <v>UN</v>
          </cell>
          <cell r="E5763">
            <v>6.75</v>
          </cell>
        </row>
        <row r="5764">
          <cell r="B5764">
            <v>89753</v>
          </cell>
          <cell r="C5764" t="str">
            <v>LUVA SIMPLES, PVC, SERIE NORMAL, ESGOTO PREDIAL, DN 50 MM, JUNTA ELÁSTICA, FORNECIDO E INSTALADO EM RAMAL DE DESCARGA OU RAMAL DE ESGOTO SANITÁRIO. AF_08/2022</v>
          </cell>
          <cell r="D5764" t="str">
            <v>UN</v>
          </cell>
          <cell r="E5764">
            <v>11.82</v>
          </cell>
        </row>
        <row r="5765">
          <cell r="B5765">
            <v>89817</v>
          </cell>
          <cell r="C5765" t="str">
            <v>LUVA SIMPLES, PVC, SERIE NORMAL, ESGOTO PREDIAL, DN 75 MM, JUNTA ELÁSTICA, FORNECIDO E INSTALADO EM PRUMADA DE ESGOTO SANITÁRIO OU VENTILAÇÃO. AF_08/2022</v>
          </cell>
          <cell r="D5765" t="str">
            <v>UN</v>
          </cell>
          <cell r="E5765">
            <v>16.95</v>
          </cell>
        </row>
        <row r="5766">
          <cell r="B5766">
            <v>89774</v>
          </cell>
          <cell r="C5766" t="str">
            <v>LUVA SIMPLES, PVC, SERIE NORMAL, ESGOTO PREDIAL, DN 75 MM, JUNTA ELÁSTICA, FORNECIDO E INSTALADO EM RAMAL DE DESCARGA OU RAMAL DE ESGOTO SANITÁRIO. AF_08/2022</v>
          </cell>
          <cell r="D5766" t="str">
            <v>UN</v>
          </cell>
          <cell r="E5766">
            <v>18.89</v>
          </cell>
        </row>
        <row r="5767">
          <cell r="B5767">
            <v>95693</v>
          </cell>
          <cell r="C5767" t="str">
            <v>LUVA SIMPLES, PVC, SÉRIE NORMAL, ESGOTO PREDIAL, DN 150 MM, JUNTA ELÁSTICA, FORNECIDO E INSTALADO EM SUBCOLETOR AÉREO DE ESGOTO SANITÁRIO. AF_08/2022</v>
          </cell>
          <cell r="D5767" t="str">
            <v>UN</v>
          </cell>
          <cell r="E5767">
            <v>59.45</v>
          </cell>
        </row>
        <row r="5768">
          <cell r="B5768">
            <v>89833</v>
          </cell>
          <cell r="C5768" t="str">
            <v>TE, PVC, SERIE NORMAL, ESGOTO PREDIAL, DN 100 X 100 MM, JUNTA ELÁSTICA, FORNECIDO E INSTALADO EM PRUMADA DE ESGOTO SANITÁRIO OU VENTILAÇÃO. AF_08/2022</v>
          </cell>
          <cell r="D5768" t="str">
            <v>UN</v>
          </cell>
          <cell r="E5768">
            <v>52.76</v>
          </cell>
        </row>
        <row r="5769">
          <cell r="B5769">
            <v>89796</v>
          </cell>
          <cell r="C5769" t="str">
            <v>TE, PVC, SERIE NORMAL, ESGOTO PREDIAL, DN 100 X 100 MM, JUNTA ELÁSTICA, FORNECIDO E INSTALADO EM RAMAL DE DESCARGA OU RAMAL DE ESGOTO SANITÁRIO. AF_08/2022</v>
          </cell>
          <cell r="D5769" t="str">
            <v>UN</v>
          </cell>
          <cell r="E5769">
            <v>50.39</v>
          </cell>
        </row>
        <row r="5770">
          <cell r="B5770">
            <v>89860</v>
          </cell>
          <cell r="C5770" t="str">
            <v>TE, PVC, SERIE NORMAL, ESGOTO PREDIAL, DN 100 X 100 MM, JUNTA ELÁSTICA, FORNECIDO E INSTALADO EM SUBCOLETOR AÉREO DE ESGOTO SANITÁRIO. AF_08/2022</v>
          </cell>
          <cell r="D5770" t="str">
            <v>UN</v>
          </cell>
          <cell r="E5770">
            <v>58.57</v>
          </cell>
        </row>
        <row r="5771">
          <cell r="B5771">
            <v>89782</v>
          </cell>
          <cell r="C5771" t="str">
            <v>TE, PVC, SERIE NORMAL, ESGOTO PREDIAL, DN 40 X 40 MM, JUNTA SOLDÁVEL, FORNECIDO E INSTALADO EM RAMAL DE DESCARGA OU RAMAL DE ESGOTO SANITÁRIO. AF_08/2022</v>
          </cell>
          <cell r="D5771" t="str">
            <v>UN</v>
          </cell>
          <cell r="E5771">
            <v>19.37</v>
          </cell>
        </row>
        <row r="5772">
          <cell r="B5772">
            <v>89825</v>
          </cell>
          <cell r="C5772" t="str">
            <v>TE, PVC, SERIE NORMAL, ESGOTO PREDIAL, DN 50 X 50 MM, JUNTA ELÁSTICA, FORNECIDO E INSTALADO EM PRUMADA DE ESGOTO SANITÁRIO OU VENTILAÇÃO. AF_08/2022</v>
          </cell>
          <cell r="D5772" t="str">
            <v>UN</v>
          </cell>
          <cell r="E5772">
            <v>18.899999999999999</v>
          </cell>
        </row>
        <row r="5773">
          <cell r="B5773">
            <v>89784</v>
          </cell>
          <cell r="C5773" t="str">
            <v>TE, PVC, SERIE NORMAL, ESGOTO PREDIAL, DN 50 X 50 MM, JUNTA ELÁSTICA, FORNECIDO E INSTALADO EM RAMAL DE DESCARGA OU RAMAL DE ESGOTO SANITÁRIO. AF_08/2022</v>
          </cell>
          <cell r="D5773" t="str">
            <v>UN</v>
          </cell>
          <cell r="E5773">
            <v>28.89</v>
          </cell>
        </row>
        <row r="5774">
          <cell r="B5774">
            <v>89829</v>
          </cell>
          <cell r="C5774" t="str">
            <v>TE, PVC, SERIE NORMAL, ESGOTO PREDIAL, DN 75 X 75 MM, JUNTA ELÁSTICA, FORNECIDO E INSTALADO EM PRUMADA DE ESGOTO SANITÁRIO OU VENTILAÇÃO. AF_08/2022</v>
          </cell>
          <cell r="D5774" t="str">
            <v>UN</v>
          </cell>
          <cell r="E5774">
            <v>41.13</v>
          </cell>
        </row>
        <row r="5775">
          <cell r="B5775">
            <v>89786</v>
          </cell>
          <cell r="C5775" t="str">
            <v>TE, PVC, SERIE NORMAL, ESGOTO PREDIAL, DN 75 X 75 MM, JUNTA ELÁSTICA, FORNECIDO E INSTALADO EM RAMAL DE DESCARGA OU RAMAL DE ESGOTO SANITÁRIO. AF_08/2022</v>
          </cell>
          <cell r="D5775" t="str">
            <v>UN</v>
          </cell>
          <cell r="E5775">
            <v>44.93</v>
          </cell>
        </row>
        <row r="5776">
          <cell r="B5776">
            <v>104352</v>
          </cell>
          <cell r="C5776" t="str">
            <v>TE, PVC, SÉRIE NORMAL, ESGOTO PREDIAL, DN 100 X 50 MM, JUNTA ELÁSTICA, FORNECIDO E INSTALADO EM PRUMADA DE ESGOTO SANITÁRIO OU VENTILAÇÃO. AF_08/2022</v>
          </cell>
          <cell r="D5776" t="str">
            <v>UN</v>
          </cell>
          <cell r="E5776">
            <v>45.6</v>
          </cell>
        </row>
        <row r="5777">
          <cell r="B5777">
            <v>104344</v>
          </cell>
          <cell r="C5777" t="str">
            <v>TE, PVC, SÉRIE NORMAL, ESGOTO PREDIAL, DN 100 X 50 MM, JUNTA ELÁSTICA, FORNECIDO E INSTALADO EM RAMAL DE DESCARGA OU RAMAL DE ESGOTO SANITÁRIO. AF_08/2022</v>
          </cell>
          <cell r="D5777" t="str">
            <v>UN</v>
          </cell>
          <cell r="E5777">
            <v>47.35</v>
          </cell>
        </row>
        <row r="5778">
          <cell r="B5778">
            <v>104354</v>
          </cell>
          <cell r="C5778" t="str">
            <v>TE, PVC, SÉRIE NORMAL, ESGOTO PREDIAL, DN 100 X 75 MM, JUNTA ELÁSTICA, FORNECIDO E INSTALADO EM PRUMADA DE ESGOTO SANITÁRIO OU VENTILAÇÃO. AF_08/2022</v>
          </cell>
          <cell r="D5778" t="str">
            <v>UN</v>
          </cell>
          <cell r="E5778">
            <v>52.45</v>
          </cell>
        </row>
        <row r="5779">
          <cell r="B5779">
            <v>104346</v>
          </cell>
          <cell r="C5779" t="str">
            <v>TE, PVC, SÉRIE NORMAL, ESGOTO PREDIAL, DN 100 X 75 MM, JUNTA ELÁSTICA, FORNECIDO E INSTALADO EM RAMAL DE DESCARGA OU RAMAL DE ESGOTO SANITÁRIO. AF_08/2022</v>
          </cell>
          <cell r="D5779" t="str">
            <v>UN</v>
          </cell>
          <cell r="E5779">
            <v>52.14</v>
          </cell>
        </row>
        <row r="5780">
          <cell r="B5780">
            <v>104356</v>
          </cell>
          <cell r="C5780" t="str">
            <v>TERMINAL DE VENTILAÇÃO, PVC, SÉRIE NORMAL, ESGOTO PREDIAL, DN 100 MM, JUNTA SOLDÁVEL, FORNECIDO E INSTALADO EM PRUMADA DE ESGOTO SANITÁRIO OU VENTILAÇÃO. AF_08/2022</v>
          </cell>
          <cell r="D5780" t="str">
            <v>UN</v>
          </cell>
          <cell r="E5780">
            <v>34.26</v>
          </cell>
        </row>
        <row r="5781">
          <cell r="B5781">
            <v>104348</v>
          </cell>
          <cell r="C5781" t="str">
            <v>TERMINAL DE VENTILAÇÃO, PVC, SÉRIE NORMAL, ESGOTO PREDIAL, DN 50 MM, JUNTA SOLDÁVEL, FORNECIDO E INSTALADO EM PRUMADA DE ESGOTO SANITÁRIO OU VENTILAÇÃO. AF_08/2022</v>
          </cell>
          <cell r="D5781" t="str">
            <v>UN</v>
          </cell>
          <cell r="E5781">
            <v>12.17</v>
          </cell>
        </row>
        <row r="5782">
          <cell r="B5782">
            <v>104351</v>
          </cell>
          <cell r="C5782" t="str">
            <v>TERMINAL DE VENTILAÇÃO, PVC, SÉRIE NORMAL, ESGOTO PREDIAL, DN 75 MM, JUNTA SOLDÁVEL, FORNECIDO E INSTALADO EM PRUMADA DE ESGOTO SANITÁRIO OU VENTILAÇÃO. AF_08/2022</v>
          </cell>
          <cell r="D5782" t="str">
            <v>UN</v>
          </cell>
          <cell r="E5782">
            <v>25.54</v>
          </cell>
        </row>
        <row r="5783">
          <cell r="B5783">
            <v>89800</v>
          </cell>
          <cell r="C5783" t="str">
            <v>TUBO PVC, SERIE NORMAL, ESGOTO PREDIAL, DN 100 MM, FORNECIDO E INSTALADO EM PRUMADA DE ESGOTO SANITÁRIO OU VENTILAÇÃO. AF_08/2022</v>
          </cell>
          <cell r="D5783" t="str">
            <v>M</v>
          </cell>
          <cell r="E5783">
            <v>35.909999999999997</v>
          </cell>
        </row>
        <row r="5784">
          <cell r="B5784">
            <v>89714</v>
          </cell>
          <cell r="C5784" t="str">
            <v>TUBO PVC, SERIE NORMAL, ESGOTO PREDIAL, DN 100 MM, FORNECIDO E INSTALADO EM RAMAL DE DESCARGA OU RAMAL DE ESGOTO SANITÁRIO. AF_08/2022</v>
          </cell>
          <cell r="D5784" t="str">
            <v>M</v>
          </cell>
          <cell r="E5784">
            <v>49.04</v>
          </cell>
        </row>
        <row r="5785">
          <cell r="B5785">
            <v>89848</v>
          </cell>
          <cell r="C5785" t="str">
            <v>TUBO PVC, SERIE NORMAL, ESGOTO PREDIAL, DN 100 MM, FORNECIDO E INSTALADO EM SUBCOLETOR AÉREO DE ESGOTO SANITÁRIO. AF_08/2022</v>
          </cell>
          <cell r="D5785" t="str">
            <v>M</v>
          </cell>
          <cell r="E5785">
            <v>34.200000000000003</v>
          </cell>
        </row>
        <row r="5786">
          <cell r="B5786">
            <v>89849</v>
          </cell>
          <cell r="C5786" t="str">
            <v>TUBO PVC, SERIE NORMAL, ESGOTO PREDIAL, DN 150 MM, FORNECIDO E INSTALADO EM SUBCOLETOR AÉREO DE ESGOTO SANITÁRIO. AF_08/2022</v>
          </cell>
          <cell r="D5786" t="str">
            <v>M</v>
          </cell>
          <cell r="E5786">
            <v>66.63</v>
          </cell>
        </row>
        <row r="5787">
          <cell r="B5787">
            <v>89711</v>
          </cell>
          <cell r="C5787" t="str">
            <v>TUBO PVC, SERIE NORMAL, ESGOTO PREDIAL, DN 40 MM, FORNECIDO E INSTALADO EM RAMAL DE DESCARGA OU RAMAL DE ESGOTO SANITÁRIO. AF_08/2022</v>
          </cell>
          <cell r="D5787" t="str">
            <v>M</v>
          </cell>
          <cell r="E5787">
            <v>28.57</v>
          </cell>
        </row>
        <row r="5788">
          <cell r="B5788">
            <v>89798</v>
          </cell>
          <cell r="C5788" t="str">
            <v>TUBO PVC, SERIE NORMAL, ESGOTO PREDIAL, DN 50 MM, FORNECIDO E INSTALADO EM PRUMADA DE ESGOTO SANITÁRIO OU VENTILAÇÃO. AF_08/2022</v>
          </cell>
          <cell r="D5788" t="str">
            <v>M</v>
          </cell>
          <cell r="E5788">
            <v>15.21</v>
          </cell>
        </row>
        <row r="5789">
          <cell r="B5789">
            <v>89712</v>
          </cell>
          <cell r="C5789" t="str">
            <v>TUBO PVC, SERIE NORMAL, ESGOTO PREDIAL, DN 50 MM, FORNECIDO E INSTALADO EM RAMAL DE DESCARGA OU RAMAL DE ESGOTO SANITÁRIO. AF_08/2022</v>
          </cell>
          <cell r="D5789" t="str">
            <v>M</v>
          </cell>
          <cell r="E5789">
            <v>35.200000000000003</v>
          </cell>
        </row>
        <row r="5790">
          <cell r="B5790">
            <v>89799</v>
          </cell>
          <cell r="C5790" t="str">
            <v>TUBO PVC, SERIE NORMAL, ESGOTO PREDIAL, DN 75 MM, FORNECIDO E INSTALADO EM PRUMADA DE ESGOTO SANITÁRIO OU VENTILAÇÃO. AF_08/2022</v>
          </cell>
          <cell r="D5790" t="str">
            <v>M</v>
          </cell>
          <cell r="E5790">
            <v>26.99</v>
          </cell>
        </row>
        <row r="5791">
          <cell r="B5791">
            <v>89713</v>
          </cell>
          <cell r="C5791" t="str">
            <v>TUBO PVC, SERIE NORMAL, ESGOTO PREDIAL, DN 75 MM, FORNECIDO E INSTALADO EM RAMAL DE DESCARGA OU RAMAL DE ESGOTO SANITÁRIO. AF_08/2022</v>
          </cell>
          <cell r="D5791" t="str">
            <v>M</v>
          </cell>
          <cell r="E5791">
            <v>43.57</v>
          </cell>
        </row>
        <row r="5792">
          <cell r="B5792">
            <v>89376</v>
          </cell>
          <cell r="C5792" t="str">
            <v>ADAPTADOR CURTO COM BOLSA E ROSCA PARA REGISTRO, PVC, SOLDÁVEL, DN 20MM X 1/2, INSTALADO EM RAMAL OU SUB-RAMAL DE ÁGUA - FORNECIMENTO E INSTALAÇÃO. AF_06/2022</v>
          </cell>
          <cell r="D5792" t="str">
            <v>UN</v>
          </cell>
          <cell r="E5792">
            <v>7.57</v>
          </cell>
        </row>
        <row r="5793">
          <cell r="B5793">
            <v>89429</v>
          </cell>
          <cell r="C5793" t="str">
            <v>ADAPTADOR CURTO COM BOLSA E ROSCA PARA REGISTRO, PVC, SOLDÁVEL, DN 25MM X 3/4, INSTALADO EM RAMAL DE DISTRIBUIÇÃO DE ÁGUA - FORNECIMENTO E INSTALAÇÃO. AF_06/2022</v>
          </cell>
          <cell r="D5793" t="str">
            <v>UN</v>
          </cell>
          <cell r="E5793">
            <v>8.11</v>
          </cell>
        </row>
        <row r="5794">
          <cell r="B5794">
            <v>89383</v>
          </cell>
          <cell r="C5794" t="str">
            <v>ADAPTADOR CURTO COM BOLSA E ROSCA PARA REGISTRO, PVC, SOLDÁVEL, DN 25MM X 3/4, INSTALADO EM RAMAL OU SUB-RAMAL DE ÁGUA - FORNECIMENTO E INSTALAÇÃO. AF_06/2022</v>
          </cell>
          <cell r="D5794" t="str">
            <v>UN</v>
          </cell>
          <cell r="E5794">
            <v>8.84</v>
          </cell>
        </row>
        <row r="5795">
          <cell r="B5795">
            <v>89553</v>
          </cell>
          <cell r="C5795" t="str">
            <v>ADAPTADOR CURTO COM BOLSA E ROSCA PARA REGISTRO, PVC, SOLDÁVEL, DN 32MM X 1, INSTALADO EM PRUMADA DE ÁGUA - FORNECIMENTO E INSTALAÇÃO. AF_06/2022</v>
          </cell>
          <cell r="D5795" t="str">
            <v>UN</v>
          </cell>
          <cell r="E5795">
            <v>7.04</v>
          </cell>
        </row>
        <row r="5796">
          <cell r="B5796">
            <v>89436</v>
          </cell>
          <cell r="C5796" t="str">
            <v>ADAPTADOR CURTO COM BOLSA E ROSCA PARA REGISTRO, PVC, SOLDÁVEL, DN 32MM X 1, INSTALADO EM RAMAL DE DISTRIBUIÇÃO DE ÁGUA - FORNECIMENTO E INSTALAÇÃO. AF_06/2022</v>
          </cell>
          <cell r="D5796" t="str">
            <v>UN</v>
          </cell>
          <cell r="E5796">
            <v>10.49</v>
          </cell>
        </row>
        <row r="5797">
          <cell r="B5797">
            <v>89391</v>
          </cell>
          <cell r="C5797" t="str">
            <v>ADAPTADOR CURTO COM BOLSA E ROSCA PARA REGISTRO, PVC, SOLDÁVEL, DN 32MM X 1, INSTALADO EM RAMAL OU SUB-RAMAL DE ÁGUA - FORNECIMENTO E INSTALAÇÃO. AF_06/2022</v>
          </cell>
          <cell r="D5797" t="str">
            <v>UN</v>
          </cell>
          <cell r="E5797">
            <v>11.35</v>
          </cell>
        </row>
        <row r="5798">
          <cell r="B5798">
            <v>103994</v>
          </cell>
          <cell r="C5798" t="str">
            <v>ADAPTADOR CURTO COM BOLSA E ROSCA PARA REGISTRO, PVC, SOLDÁVEL, DN 40MM X 1.1/2", INSTALADO EM RAMAL DE DISTRIBUIÇÃO DE ÁGUA - FORNECIMENTO E INSTALAÇÃO. AF_06/2022</v>
          </cell>
          <cell r="D5798" t="str">
            <v>UN</v>
          </cell>
          <cell r="E5798">
            <v>16.739999999999998</v>
          </cell>
        </row>
        <row r="5799">
          <cell r="B5799">
            <v>89570</v>
          </cell>
          <cell r="C5799" t="str">
            <v>ADAPTADOR CURTO COM BOLSA E ROSCA PARA REGISTRO, PVC, SOLDÁVEL, DN 40MM X 1.1/2, INSTALADO EM PRUMADA DE ÁGUA - FORNECIMENTO E INSTALAÇÃO. AF_06/2022</v>
          </cell>
          <cell r="D5799" t="str">
            <v>UN</v>
          </cell>
          <cell r="E5799">
            <v>12.86</v>
          </cell>
        </row>
        <row r="5800">
          <cell r="B5800">
            <v>103992</v>
          </cell>
          <cell r="C5800" t="str">
            <v>ADAPTADOR CURTO COM BOLSA E ROSCA PARA REGISTRO, PVC, SOLDÁVEL, DN 40MM X 1.1/4", INSTALADO EM RAMAL DE DISTRIBUIÇÃO DE ÁGUA - FORNECIMENTO E INSTALAÇÃO. AF_06/2022</v>
          </cell>
          <cell r="D5800" t="str">
            <v>UN</v>
          </cell>
          <cell r="E5800">
            <v>14.2</v>
          </cell>
        </row>
        <row r="5801">
          <cell r="B5801">
            <v>89572</v>
          </cell>
          <cell r="C5801" t="str">
            <v>ADAPTADOR CURTO COM BOLSA E ROSCA PARA REGISTRO, PVC, SOLDÁVEL, DN 40MM X 1.1/4, INSTALADO EM PRUMADA DE ÁGUA - FORNECIMENTO E INSTALAÇÃO. AF_06/2022</v>
          </cell>
          <cell r="D5801" t="str">
            <v>UN</v>
          </cell>
          <cell r="E5801">
            <v>10.199999999999999</v>
          </cell>
        </row>
        <row r="5802">
          <cell r="B5802">
            <v>104001</v>
          </cell>
          <cell r="C5802" t="str">
            <v>ADAPTADOR CURTO COM BOLSA E ROSCA PARA REGISTRO, PVC, SOLDÁVEL, DN 50MM X 1.1/2", INSTALADO EM RAMAL DE DISTRIBUIÇÃO DE ÁGUA - FORNECIMENTO E INSTALAÇÃO. AF_06/2022</v>
          </cell>
          <cell r="D5802" t="str">
            <v>UN</v>
          </cell>
          <cell r="E5802">
            <v>16.91</v>
          </cell>
        </row>
        <row r="5803">
          <cell r="B5803">
            <v>89596</v>
          </cell>
          <cell r="C5803" t="str">
            <v>ADAPTADOR CURTO COM BOLSA E ROSCA PARA REGISTRO, PVC, SOLDÁVEL, DN 50MM X 1.1/2, INSTALADO EM PRUMADA DE ÁGUA - FORNECIMENTO E INSTALAÇÃO. AF_06/2022</v>
          </cell>
          <cell r="D5803" t="str">
            <v>UN</v>
          </cell>
          <cell r="E5803">
            <v>12.21</v>
          </cell>
        </row>
        <row r="5804">
          <cell r="B5804">
            <v>104002</v>
          </cell>
          <cell r="C5804" t="str">
            <v>ADAPTADOR CURTO COM BOLSA E ROSCA PARA REGISTRO, PVC, SOLDÁVEL, DN 50MM X 1.1/4", INSTALADO EM RAMAL DE DISTRIBUIÇÃO DE ÁGUA - FORNECIMENTO E INSTALAÇÃO. AF_06/2022</v>
          </cell>
          <cell r="D5804" t="str">
            <v>UN</v>
          </cell>
          <cell r="E5804">
            <v>20.3</v>
          </cell>
        </row>
        <row r="5805">
          <cell r="B5805">
            <v>89595</v>
          </cell>
          <cell r="C5805" t="str">
            <v>ADAPTADOR CURTO COM BOLSA E ROSCA PARA REGISTRO, PVC, SOLDÁVEL, DN 50MM X 1.1/4, INSTALADO EM PRUMADA DE ÁGUA - FORNECIMENTO E INSTALAÇÃO. AF_06/2022</v>
          </cell>
          <cell r="D5805" t="str">
            <v>UN</v>
          </cell>
          <cell r="E5805">
            <v>15.94</v>
          </cell>
        </row>
        <row r="5806">
          <cell r="B5806">
            <v>89610</v>
          </cell>
          <cell r="C5806" t="str">
            <v>ADAPTADOR CURTO COM BOLSA E ROSCA PARA REGISTRO, PVC, SOLDÁVEL, DN 60MM X 2, INSTALADO EM PRUMADA DE ÁGUA - FORNECIMENTO E INSTALAÇÃO. AF_06/2022</v>
          </cell>
          <cell r="D5806" t="str">
            <v>UN</v>
          </cell>
          <cell r="E5806">
            <v>21.52</v>
          </cell>
        </row>
        <row r="5807">
          <cell r="B5807">
            <v>89613</v>
          </cell>
          <cell r="C5807" t="str">
            <v>ADAPTADOR CURTO COM BOLSA E ROSCA PARA REGISTRO, PVC, SOLDÁVEL, DN 75MM X 2.1/2", INSTALADO EM PRUMADA DE ÁGUA - FORNECIMENTO E INSTALAÇÃO. AF_12/2014</v>
          </cell>
          <cell r="D5807" t="str">
            <v>UN</v>
          </cell>
          <cell r="E5807">
            <v>32.64</v>
          </cell>
        </row>
        <row r="5808">
          <cell r="B5808">
            <v>89616</v>
          </cell>
          <cell r="C5808" t="str">
            <v>ADAPTADOR CURTO COM BOLSA E ROSCA PARA REGISTRO, PVC, SOLDÁVEL, DN 85MM X 3, INSTALADO EM PRUMADA DE ÁGUA - FORNECIMENTO E INSTALAÇÃO. AF_06/2022</v>
          </cell>
          <cell r="D5808" t="str">
            <v>UN</v>
          </cell>
          <cell r="E5808">
            <v>43.17</v>
          </cell>
        </row>
        <row r="5809">
          <cell r="B5809">
            <v>103952</v>
          </cell>
          <cell r="C5809" t="str">
            <v>BUCHA DE REDUÇÃO, CURTA, PVC, SOLDÁVEL, DN 25 X 20 MM, INSTALADO EM RAMAL DE DISTRIBUIÇÃO DE ÁGUA - FORNECIMENTO E INSTALAÇÃO. AF_06/2022</v>
          </cell>
          <cell r="D5809" t="str">
            <v>UN</v>
          </cell>
          <cell r="E5809">
            <v>7.81</v>
          </cell>
        </row>
        <row r="5810">
          <cell r="B5810">
            <v>103947</v>
          </cell>
          <cell r="C5810" t="str">
            <v>BUCHA DE REDUÇÃO, CURTA, PVC, SOLDÁVEL, DN 25 X 20 MM, INSTALADO EM RAMAL OU SUB-RAMAL DE ÁGUA - FORNECIMENTO E INSTALAÇÃO. AF_06/2022</v>
          </cell>
          <cell r="D5810" t="str">
            <v>UN</v>
          </cell>
          <cell r="E5810">
            <v>8.5399999999999991</v>
          </cell>
        </row>
        <row r="5811">
          <cell r="B5811">
            <v>103957</v>
          </cell>
          <cell r="C5811" t="str">
            <v>BUCHA DE REDUÇÃO, CURTA, PVC, SOLDÁVEL, DN 32 X 25 MM, INSTALADO EM PRUMADA DE ÁGUA - FORNECIMENTO E INSTALAÇÃO. AF_06/2022</v>
          </cell>
          <cell r="D5811" t="str">
            <v>UN</v>
          </cell>
          <cell r="E5811">
            <v>6.22</v>
          </cell>
        </row>
        <row r="5812">
          <cell r="B5812">
            <v>103953</v>
          </cell>
          <cell r="C5812" t="str">
            <v>BUCHA DE REDUÇÃO, CURTA, PVC, SOLDÁVEL, DN 32 X 25 MM, INSTALADO EM RAMAL DE DISTRIBUIÇÃO DE ÁGUA - FORNECIMENTO E INSTALAÇÃO. AF_06/2022</v>
          </cell>
          <cell r="D5812" t="str">
            <v>UN</v>
          </cell>
          <cell r="E5812">
            <v>9.67</v>
          </cell>
        </row>
        <row r="5813">
          <cell r="B5813">
            <v>103948</v>
          </cell>
          <cell r="C5813" t="str">
            <v>BUCHA DE REDUÇÃO, CURTA, PVC, SOLDÁVEL, DN 32 X 25 MM, INSTALADO EM RAMAL OU SUB-RAMAL DE ÁGUA - FORNECIMENTO E INSTALAÇÃO. AF_06/2022</v>
          </cell>
          <cell r="D5813" t="str">
            <v>UN</v>
          </cell>
          <cell r="E5813">
            <v>10.53</v>
          </cell>
        </row>
        <row r="5814">
          <cell r="B5814">
            <v>103958</v>
          </cell>
          <cell r="C5814" t="str">
            <v>BUCHA DE REDUÇÃO, CURTA, PVC, SOLDÁVEL, DN 50 X 40 MM, INSTALADO EM PRUMADA DE ÁGUA - FORNECIMENTO E INSTALAÇÃO. AF_06/2022</v>
          </cell>
          <cell r="D5814" t="str">
            <v>UN</v>
          </cell>
          <cell r="E5814">
            <v>11.91</v>
          </cell>
        </row>
        <row r="5815">
          <cell r="B5815">
            <v>104009</v>
          </cell>
          <cell r="C5815" t="str">
            <v>BUCHA DE REDUÇÃO, CURTA, PVC, SOLDÁVEL, DN 50 X 40 MM, INSTALADO EM RAMAL DE DISTRIBUIÇÃO DE ÁGUA - FORNECIMENTO E INSTALAÇÃO. AF_06/2022</v>
          </cell>
          <cell r="D5815" t="str">
            <v>UN</v>
          </cell>
          <cell r="E5815">
            <v>16.559999999999999</v>
          </cell>
        </row>
        <row r="5816">
          <cell r="B5816">
            <v>103959</v>
          </cell>
          <cell r="C5816" t="str">
            <v>BUCHA DE REDUÇÃO, CURTA, PVC, SOLDÁVEL, DN 60 X 50 MM, INSTALADO EM PRUMADA DE ÁGUA - FORNECIMENTO E INSTALAÇÃO. AF_06/2022</v>
          </cell>
          <cell r="D5816" t="str">
            <v>UN</v>
          </cell>
          <cell r="E5816">
            <v>17.23</v>
          </cell>
        </row>
        <row r="5817">
          <cell r="B5817">
            <v>103962</v>
          </cell>
          <cell r="C5817" t="str">
            <v>BUCHA DE REDUÇÃO, LONGA, PVC, SOLDÁVEL, DN 32 X 20 MM, INSTALADO EM PRUMADA DE ÁGUA - FORNECIMENTO E INSTALAÇÃO. AF_06/2022</v>
          </cell>
          <cell r="D5817" t="str">
            <v>UN</v>
          </cell>
          <cell r="E5817">
            <v>7.52</v>
          </cell>
        </row>
        <row r="5818">
          <cell r="B5818">
            <v>103954</v>
          </cell>
          <cell r="C5818" t="str">
            <v>BUCHA DE REDUÇÃO, LONGA, PVC, SOLDÁVEL, DN 32 X 20 MM, INSTALADO EM RAMAL DE DISTRIBUIÇÃO DE ÁGUA - FORNECIMENTO E INSTALAÇÃO. AF_06/2022</v>
          </cell>
          <cell r="D5818" t="str">
            <v>UN</v>
          </cell>
          <cell r="E5818">
            <v>10.85</v>
          </cell>
        </row>
        <row r="5819">
          <cell r="B5819">
            <v>103949</v>
          </cell>
          <cell r="C5819" t="str">
            <v>BUCHA DE REDUÇÃO, LONGA, PVC, SOLDÁVEL, DN 32 X 20 MM, INSTALADO EM RAMAL OU SUB-RAMAL DE ÁGUA - FORNECIMENTO E INSTALAÇÃO. AF_06/2022</v>
          </cell>
          <cell r="D5819" t="str">
            <v>UN</v>
          </cell>
          <cell r="E5819">
            <v>11.66</v>
          </cell>
        </row>
        <row r="5820">
          <cell r="B5820">
            <v>103964</v>
          </cell>
          <cell r="C5820" t="str">
            <v>BUCHA DE REDUÇÃO, LONGA, PVC, SOLDÁVEL, DN 40 X 25 MM, INSTALADO EM PRUMADA DE ÁGUA - FORNECIMENTO E INSTALAÇÃO. AF_06/2022</v>
          </cell>
          <cell r="D5820" t="str">
            <v>UN</v>
          </cell>
          <cell r="E5820">
            <v>9.5299999999999994</v>
          </cell>
        </row>
        <row r="5821">
          <cell r="B5821">
            <v>104014</v>
          </cell>
          <cell r="C5821" t="str">
            <v>BUCHA DE REDUÇÃO, LONGA, PVC, SOLDÁVEL, DN 40 X 25 MM, INSTALADO EM RAMAL DE DISTRIBUIÇÃO DE ÁGUA - FORNECIMENTO E INSTALAÇÃO. AF_06/2022</v>
          </cell>
          <cell r="D5821" t="str">
            <v>UN</v>
          </cell>
          <cell r="E5821">
            <v>13.29</v>
          </cell>
        </row>
        <row r="5822">
          <cell r="B5822">
            <v>103966</v>
          </cell>
          <cell r="C5822" t="str">
            <v>BUCHA DE REDUÇÃO, LONGA, PVC, SOLDÁVEL, DN 50 X 25 MM, INSTALADO EM PRUMADA DE ÁGUA - FORNECIMENTO E INSTALAÇÃO. AF_06/2022</v>
          </cell>
          <cell r="D5822" t="str">
            <v>UN</v>
          </cell>
          <cell r="E5822">
            <v>11.24</v>
          </cell>
        </row>
        <row r="5823">
          <cell r="B5823">
            <v>103999</v>
          </cell>
          <cell r="C5823" t="str">
            <v>BUCHA DE REDUÇÃO, LONGA, PVC, SOLDÁVEL, DN 50 X 25 MM, INSTALADO EM RAMAL DE DISTRIBUIÇÃO DE ÁGUA - FORNECIMENTO E INSTALAÇÃO. AF_06/2022</v>
          </cell>
          <cell r="D5823" t="str">
            <v>UN</v>
          </cell>
          <cell r="E5823">
            <v>15.33</v>
          </cell>
        </row>
        <row r="5824">
          <cell r="B5824">
            <v>103967</v>
          </cell>
          <cell r="C5824" t="str">
            <v>BUCHA DE REDUÇÃO, LONGA, PVC, SOLDÁVEL, DN 50 X 32 MM, INSTALADO EM PRUMADA DE ÁGUA - FORNECIMENTO E INSTALAÇÃO. AF_06/2022</v>
          </cell>
          <cell r="D5824" t="str">
            <v>UN</v>
          </cell>
          <cell r="E5824">
            <v>13.27</v>
          </cell>
        </row>
        <row r="5825">
          <cell r="B5825">
            <v>104003</v>
          </cell>
          <cell r="C5825" t="str">
            <v>BUCHA DE REDUÇÃO, LONGA, PVC, SOLDÁVEL, DN 50 X 32 MM, INSTALADO EM RAMAL DE DISTRIBUIÇÃO DE ÁGUA - FORNECIMENTO E INSTALAÇÃO. AF_06/2022</v>
          </cell>
          <cell r="D5825" t="str">
            <v>UN</v>
          </cell>
          <cell r="E5825">
            <v>17.63</v>
          </cell>
        </row>
        <row r="5826">
          <cell r="B5826">
            <v>103968</v>
          </cell>
          <cell r="C5826" t="str">
            <v>BUCHA DE REDUÇÃO, LONGA, PVC, SOLDÁVEL, DN 60 X 25 MM, INSTALADO EM PRUMADA DE ÁGUA - FORNECIMENTO E INSTALAÇÃO. AF_06/2022</v>
          </cell>
          <cell r="D5826" t="str">
            <v>UN</v>
          </cell>
          <cell r="E5826">
            <v>18.16</v>
          </cell>
        </row>
        <row r="5827">
          <cell r="B5827">
            <v>103969</v>
          </cell>
          <cell r="C5827" t="str">
            <v>BUCHA DE REDUÇÃO, LONGA, PVC, SOLDÁVEL, DN 60 X 32 MM, INSTALADO EM PRUMADA DE ÁGUA - FORNECIMENTO E INSTALAÇÃO. AF_06/2022</v>
          </cell>
          <cell r="D5827" t="str">
            <v>UN</v>
          </cell>
          <cell r="E5827">
            <v>21.2</v>
          </cell>
        </row>
        <row r="5828">
          <cell r="B5828">
            <v>103971</v>
          </cell>
          <cell r="C5828" t="str">
            <v>BUCHA DE REDUÇÃO, LONGA, PVC, SOLDÁVEL, DN 60 X 50 MM, INSTALADO EM PRUMADA DE ÁGUA - FORNECIMENTO E INSTALAÇÃO. AF_06/2022</v>
          </cell>
          <cell r="D5828" t="str">
            <v>UN</v>
          </cell>
          <cell r="E5828">
            <v>26.77</v>
          </cell>
        </row>
        <row r="5829">
          <cell r="B5829">
            <v>103972</v>
          </cell>
          <cell r="C5829" t="str">
            <v>BUCHA DE REDUÇÃO, LONGA, PVC, SOLDÁVEL, DN 75 X 50 MM, INSTALADO EM PRUMADA DE ÁGUA - FORNECIMENTO E INSTALAÇÃO. AF_06/2022</v>
          </cell>
          <cell r="D5829" t="str">
            <v>UN</v>
          </cell>
          <cell r="E5829">
            <v>31</v>
          </cell>
        </row>
        <row r="5830">
          <cell r="B5830">
            <v>103993</v>
          </cell>
          <cell r="C5830" t="str">
            <v>BUCHA DE REDUÇÃO, PVC, SOLDÁVEL, DN 40MM X 32MM, INSTALADO EM RAMAL DE DISTRIBUIÇÃO DE ÁGUA - FORNECIMENTO E INSTALAÇÃO. AF_06/2022</v>
          </cell>
          <cell r="D5830" t="str">
            <v>UN</v>
          </cell>
          <cell r="E5830">
            <v>12.62</v>
          </cell>
        </row>
        <row r="5831">
          <cell r="B5831">
            <v>89407</v>
          </cell>
          <cell r="C5831" t="str">
            <v>CURVA 45 GRAUS, PVC, SOLDÁVEL, DN 20MM, INSTALADO EM RAMAL DE DISTRIBUIÇÃO DE ÁGUA - FORNECIMENTO E INSTALAÇÃO. AF_06/2022</v>
          </cell>
          <cell r="D5831" t="str">
            <v>UN</v>
          </cell>
          <cell r="E5831">
            <v>11.57</v>
          </cell>
        </row>
        <row r="5832">
          <cell r="B5832">
            <v>89361</v>
          </cell>
          <cell r="C5832" t="str">
            <v>CURVA 45 GRAUS, PVC, SOLDÁVEL, DN 20MM, INSTALADO EM RAMAL OU SUB-RAMAL DE ÁGUA - FORNECIMENTO E INSTALAÇÃO. AF_06/2022</v>
          </cell>
          <cell r="D5832" t="str">
            <v>UN</v>
          </cell>
          <cell r="E5832">
            <v>12.58</v>
          </cell>
        </row>
        <row r="5833">
          <cell r="B5833">
            <v>89490</v>
          </cell>
          <cell r="C5833" t="str">
            <v>CURVA 45 GRAUS, PVC, SOLDÁVEL, DN 25MM, INSTALADO EM PRUMADA DE ÁGUA - FORNECIMENTO E INSTALAÇÃO. AF_06/2022</v>
          </cell>
          <cell r="D5833" t="str">
            <v>UN</v>
          </cell>
          <cell r="E5833">
            <v>8.7799999999999994</v>
          </cell>
        </row>
        <row r="5834">
          <cell r="B5834">
            <v>89411</v>
          </cell>
          <cell r="C5834" t="str">
            <v>CURVA 45 GRAUS, PVC, SOLDÁVEL, DN 25MM, INSTALADO EM RAMAL DE DISTRIBUIÇÃO DE ÁGUA - FORNECIMENTO E INSTALAÇÃO. AF_06/2022</v>
          </cell>
          <cell r="D5834" t="str">
            <v>UN</v>
          </cell>
          <cell r="E5834">
            <v>13.55</v>
          </cell>
        </row>
        <row r="5835">
          <cell r="B5835">
            <v>89365</v>
          </cell>
          <cell r="C5835" t="str">
            <v>CURVA 45 GRAUS, PVC, SOLDÁVEL, DN 25MM, INSTALADO EM RAMAL OU SUB-RAMAL DE ÁGUA - FORNECIMENTO E INSTALAÇÃO. AF_06/2022</v>
          </cell>
          <cell r="D5835" t="str">
            <v>UN</v>
          </cell>
          <cell r="E5835">
            <v>14.73</v>
          </cell>
        </row>
        <row r="5836">
          <cell r="B5836">
            <v>89496</v>
          </cell>
          <cell r="C5836" t="str">
            <v>CURVA 45 GRAUS, PVC, SOLDÁVEL, DN 32MM, INSTALADO EM PRUMADA DE ÁGUA - FORNECIMENTO E INSTALAÇÃO. AF_06/2022</v>
          </cell>
          <cell r="D5836" t="str">
            <v>UN</v>
          </cell>
          <cell r="E5836">
            <v>12.34</v>
          </cell>
        </row>
        <row r="5837">
          <cell r="B5837">
            <v>89416</v>
          </cell>
          <cell r="C5837" t="str">
            <v>CURVA 45 GRAUS, PVC, SOLDÁVEL, DN 32MM, INSTALADO EM RAMAL DE DISTRIBUIÇÃO DE ÁGUA - FORNECIMENTO E INSTALAÇÃO. AF_06/2022</v>
          </cell>
          <cell r="D5837" t="str">
            <v>UN</v>
          </cell>
          <cell r="E5837">
            <v>17.91</v>
          </cell>
        </row>
        <row r="5838">
          <cell r="B5838">
            <v>89370</v>
          </cell>
          <cell r="C5838" t="str">
            <v>CURVA 45 GRAUS, PVC, SOLDÁVEL, DN 32MM, INSTALADO EM RAMAL OU SUB-RAMAL DE ÁGUA - FORNECIMENTO E INSTALAÇÃO. AF_06/2022</v>
          </cell>
          <cell r="D5838" t="str">
            <v>UN</v>
          </cell>
          <cell r="E5838">
            <v>19.29</v>
          </cell>
        </row>
        <row r="5839">
          <cell r="B5839">
            <v>89500</v>
          </cell>
          <cell r="C5839" t="str">
            <v>CURVA 45 GRAUS, PVC, SOLDÁVEL, DN 40MM, INSTALADO EM PRUMADA DE ÁGUA - FORNECIMENTO E INSTALAÇÃO. AF_06/2022</v>
          </cell>
          <cell r="D5839" t="str">
            <v>UN</v>
          </cell>
          <cell r="E5839">
            <v>15.11</v>
          </cell>
        </row>
        <row r="5840">
          <cell r="B5840">
            <v>103983</v>
          </cell>
          <cell r="C5840" t="str">
            <v>CURVA 45 GRAUS, PVC, SOLDÁVEL, DN 40MM, INSTALADO EM RAMAL DE DISTRIBUIÇÃO DE ÁGUA - FORNECIMENTO E INSTALAÇÃO. AF_06/2022</v>
          </cell>
          <cell r="D5840" t="str">
            <v>UN</v>
          </cell>
          <cell r="E5840">
            <v>21.48</v>
          </cell>
        </row>
        <row r="5841">
          <cell r="B5841">
            <v>89504</v>
          </cell>
          <cell r="C5841" t="str">
            <v>CURVA 45 GRAUS, PVC, SOLDÁVEL, DN 50MM, INSTALADO EM PRUMADA DE ÁGUA - FORNECIMENTO E INSTALAÇÃO. AF_06/2022</v>
          </cell>
          <cell r="D5841" t="str">
            <v>UN</v>
          </cell>
          <cell r="E5841">
            <v>21.61</v>
          </cell>
        </row>
        <row r="5842">
          <cell r="B5842">
            <v>103987</v>
          </cell>
          <cell r="C5842" t="str">
            <v>CURVA 45 GRAUS, PVC, SOLDÁVEL, DN 50MM, INSTALADO EM RAMAL DE DISTRIBUIÇÃO DE ÁGUA - FORNECIMENTO E INSTALAÇÃO. AF_06/2022</v>
          </cell>
          <cell r="D5842" t="str">
            <v>UN</v>
          </cell>
          <cell r="E5842">
            <v>29.08</v>
          </cell>
        </row>
        <row r="5843">
          <cell r="B5843">
            <v>89510</v>
          </cell>
          <cell r="C5843" t="str">
            <v>CURVA 45 GRAUS, PVC, SOLDÁVEL, DN 60MM, INSTALADO EM PRUMADA DE ÁGUA - FORNECIMENTO E INSTALAÇÃO. AF_06/2022</v>
          </cell>
          <cell r="D5843" t="str">
            <v>UN</v>
          </cell>
          <cell r="E5843">
            <v>30.01</v>
          </cell>
        </row>
        <row r="5844">
          <cell r="B5844">
            <v>89519</v>
          </cell>
          <cell r="C5844" t="str">
            <v>CURVA 45 GRAUS, PVC, SOLDÁVEL, DN 75MM, INSTALADO EM PRUMADA DE ÁGUA - FORNECIMENTO E INSTALAÇÃO. AF_06/2022</v>
          </cell>
          <cell r="D5844" t="str">
            <v>UN</v>
          </cell>
          <cell r="E5844">
            <v>50.38</v>
          </cell>
        </row>
        <row r="5845">
          <cell r="B5845">
            <v>89527</v>
          </cell>
          <cell r="C5845" t="str">
            <v>CURVA 45 GRAUS, PVC, SOLDÁVEL, DN 85MM, INSTALADO EM PRUMADA DE ÁGUA - FORNECIMENTO E INSTALAÇÃO. AF_06/2022</v>
          </cell>
          <cell r="D5845" t="str">
            <v>UN</v>
          </cell>
          <cell r="E5845">
            <v>60.38</v>
          </cell>
        </row>
        <row r="5846">
          <cell r="B5846">
            <v>89406</v>
          </cell>
          <cell r="C5846" t="str">
            <v>CURVA 90 GRAUS, PVC, SOLDÁVEL, DN 20MM, INSTALADO EM RAMAL DE DISTRIBUIÇÃO DE ÁGUA - FORNECIMENTO E INSTALAÇÃO. AF_06/2022</v>
          </cell>
          <cell r="D5846" t="str">
            <v>UN</v>
          </cell>
          <cell r="E5846">
            <v>11.5</v>
          </cell>
        </row>
        <row r="5847">
          <cell r="B5847">
            <v>89360</v>
          </cell>
          <cell r="C5847" t="str">
            <v>CURVA 90 GRAUS, PVC, SOLDÁVEL, DN 20MM, INSTALADO EM RAMAL OU SUB-RAMAL DE ÁGUA - FORNECIMENTO E INSTALAÇÃO. AF_06/2022</v>
          </cell>
          <cell r="D5847" t="str">
            <v>UN</v>
          </cell>
          <cell r="E5847">
            <v>12.51</v>
          </cell>
        </row>
        <row r="5848">
          <cell r="B5848">
            <v>89489</v>
          </cell>
          <cell r="C5848" t="str">
            <v>CURVA 90 GRAUS, PVC, SOLDÁVEL, DN 25MM, INSTALADO EM PRUMADA DE ÁGUA - FORNECIMENTO E INSTALAÇÃO. AF_06/2022</v>
          </cell>
          <cell r="D5848" t="str">
            <v>UN</v>
          </cell>
          <cell r="E5848">
            <v>9.31</v>
          </cell>
        </row>
        <row r="5849">
          <cell r="B5849">
            <v>89410</v>
          </cell>
          <cell r="C5849" t="str">
            <v>CURVA 90 GRAUS, PVC, SOLDÁVEL, DN 25MM, INSTALADO EM RAMAL DE DISTRIBUIÇÃO DE ÁGUA - FORNECIMENTO E INSTALAÇÃO. AF_06/2022</v>
          </cell>
          <cell r="D5849" t="str">
            <v>UN</v>
          </cell>
          <cell r="E5849">
            <v>14.08</v>
          </cell>
        </row>
        <row r="5850">
          <cell r="B5850">
            <v>89364</v>
          </cell>
          <cell r="C5850" t="str">
            <v>CURVA 90 GRAUS, PVC, SOLDÁVEL, DN 25MM, INSTALADO EM RAMAL OU SUB-RAMAL DE ÁGUA - FORNECIMENTO E INSTALAÇÃO. AF_06/2022</v>
          </cell>
          <cell r="D5850" t="str">
            <v>UN</v>
          </cell>
          <cell r="E5850">
            <v>15.26</v>
          </cell>
        </row>
        <row r="5851">
          <cell r="B5851">
            <v>89494</v>
          </cell>
          <cell r="C5851" t="str">
            <v>CURVA 90 GRAUS, PVC, SOLDÁVEL, DN 32MM, INSTALADO EM PRUMADA DE ÁGUA - FORNECIMENTO E INSTALAÇÃO. AF_06/2022</v>
          </cell>
          <cell r="D5851" t="str">
            <v>UN</v>
          </cell>
          <cell r="E5851">
            <v>14.3</v>
          </cell>
        </row>
        <row r="5852">
          <cell r="B5852">
            <v>89415</v>
          </cell>
          <cell r="C5852" t="str">
            <v>CURVA 90 GRAUS, PVC, SOLDÁVEL, DN 32MM, INSTALADO EM RAMAL DE DISTRIBUIÇÃO DE ÁGUA - FORNECIMENTO E INSTALAÇÃO. AF_06/2022</v>
          </cell>
          <cell r="D5852" t="str">
            <v>UN</v>
          </cell>
          <cell r="E5852">
            <v>19.87</v>
          </cell>
        </row>
        <row r="5853">
          <cell r="B5853">
            <v>89369</v>
          </cell>
          <cell r="C5853" t="str">
            <v>CURVA 90 GRAUS, PVC, SOLDÁVEL, DN 32MM, INSTALADO EM RAMAL OU SUB-RAMAL DE ÁGUA - FORNECIMENTO E INSTALAÇÃO. AF_06/2022</v>
          </cell>
          <cell r="D5853" t="str">
            <v>UN</v>
          </cell>
          <cell r="E5853">
            <v>21.25</v>
          </cell>
        </row>
        <row r="5854">
          <cell r="B5854">
            <v>89499</v>
          </cell>
          <cell r="C5854" t="str">
            <v>CURVA 90 GRAUS, PVC, SOLDÁVEL, DN 40MM, INSTALADO EM PRUMADA DE ÁGUA - FORNECIMENTO E INSTALAÇÃO. AF_06/2022</v>
          </cell>
          <cell r="D5854" t="str">
            <v>UN</v>
          </cell>
          <cell r="E5854">
            <v>21.61</v>
          </cell>
        </row>
        <row r="5855">
          <cell r="B5855">
            <v>103982</v>
          </cell>
          <cell r="C5855" t="str">
            <v>CURVA 90 GRAUS, PVC, SOLDÁVEL, DN 40MM, INSTALADO EM RAMAL DE DISTRIBUIÇÃO DE ÁGUA - FORNECIMENTO E INSTALAÇÃO. AF_06/2022</v>
          </cell>
          <cell r="D5855" t="str">
            <v>UN</v>
          </cell>
          <cell r="E5855">
            <v>27.98</v>
          </cell>
        </row>
        <row r="5856">
          <cell r="B5856">
            <v>89503</v>
          </cell>
          <cell r="C5856" t="str">
            <v>CURVA 90 GRAUS, PVC, SOLDÁVEL, DN 50MM, INSTALADO EM PRUMADA DE ÁGUA - FORNECIMENTO E INSTALAÇÃO. AF_06/2022</v>
          </cell>
          <cell r="D5856" t="str">
            <v>UN</v>
          </cell>
          <cell r="E5856">
            <v>25.33</v>
          </cell>
        </row>
        <row r="5857">
          <cell r="B5857">
            <v>103986</v>
          </cell>
          <cell r="C5857" t="str">
            <v>CURVA 90 GRAUS, PVC, SOLDÁVEL, DN 50MM, INSTALADO EM RAMAL DE DISTRIBUIÇÃO DE ÁGUA - FORNECIMENTO E INSTALAÇÃO. AF_06/2022</v>
          </cell>
          <cell r="D5857" t="str">
            <v>UN</v>
          </cell>
          <cell r="E5857">
            <v>32.799999999999997</v>
          </cell>
        </row>
        <row r="5858">
          <cell r="B5858">
            <v>89507</v>
          </cell>
          <cell r="C5858" t="str">
            <v>CURVA 90 GRAUS, PVC, SOLDÁVEL, DN 60MM, INSTALADO EM PRUMADA DE ÁGUA - FORNECIMENTO E INSTALAÇÃO. AF_06/2022</v>
          </cell>
          <cell r="D5858" t="str">
            <v>UN</v>
          </cell>
          <cell r="E5858">
            <v>48.84</v>
          </cell>
        </row>
        <row r="5859">
          <cell r="B5859">
            <v>89517</v>
          </cell>
          <cell r="C5859" t="str">
            <v>CURVA 90 GRAUS, PVC, SOLDÁVEL, DN 75MM, INSTALADO EM PRUMADA DE ÁGUA - FORNECIMENTO E INSTALAÇÃO. AF_06/2022</v>
          </cell>
          <cell r="D5859" t="str">
            <v>UN</v>
          </cell>
          <cell r="E5859">
            <v>71.459999999999994</v>
          </cell>
        </row>
        <row r="5860">
          <cell r="B5860">
            <v>89525</v>
          </cell>
          <cell r="C5860" t="str">
            <v>CURVA 90 GRAUS, PVC, SOLDÁVEL, DN 85MM, INSTALADO EM PRUMADA DE ÁGUA - FORNECIMENTO E INSTALAÇÃO. AF_06/2022</v>
          </cell>
          <cell r="D5860" t="str">
            <v>UN</v>
          </cell>
          <cell r="E5860">
            <v>89.22</v>
          </cell>
        </row>
        <row r="5861">
          <cell r="B5861">
            <v>89423</v>
          </cell>
          <cell r="C5861" t="str">
            <v>CURVA DE TRANSPOSIÇÃO, PVC, SOLDÁVEL, DN 20MM, INSTALADO EM RAMAL DE DISTRIBUIÇÃO DE ÁGUA FORNECIMENTO E INSTALAÇÃO. AF_06/2022</v>
          </cell>
          <cell r="D5861" t="str">
            <v>UN</v>
          </cell>
          <cell r="E5861">
            <v>11.44</v>
          </cell>
        </row>
        <row r="5862">
          <cell r="B5862">
            <v>89377</v>
          </cell>
          <cell r="C5862" t="str">
            <v>CURVA DE TRANSPOSIÇÃO, PVC, SOLDÁVEL, DN 20MM, INSTALADO EM RAMAL OU SUB-RAMAL DE ÁGUA - FORNECIMENTO E INSTALAÇÃO. AF_06/2022</v>
          </cell>
          <cell r="D5862" t="str">
            <v>UN</v>
          </cell>
          <cell r="E5862">
            <v>12.12</v>
          </cell>
        </row>
        <row r="5863">
          <cell r="B5863">
            <v>89540</v>
          </cell>
          <cell r="C5863" t="str">
            <v>CURVA DE TRANSPOSIÇÃO, PVC, SOLDÁVEL, DN 25MM, INSTALADO EM PRUMADA DE ÁGUA - FORNECIMENTO E INSTALAÇÃO. AF_06/2022</v>
          </cell>
          <cell r="D5863" t="str">
            <v>UN</v>
          </cell>
          <cell r="E5863">
            <v>11.26</v>
          </cell>
        </row>
        <row r="5864">
          <cell r="B5864">
            <v>89430</v>
          </cell>
          <cell r="C5864" t="str">
            <v>CURVA DE TRANSPOSIÇÃO, PVC, SOLDÁVEL, DN 25MM, INSTALADO EM RAMAL DE DISTRIBUIÇÃO DE ÁGUA FORNECIMENTO E INSTALAÇÃO. AF_06/2022</v>
          </cell>
          <cell r="D5864" t="str">
            <v>UN</v>
          </cell>
          <cell r="E5864">
            <v>14.44</v>
          </cell>
        </row>
        <row r="5865">
          <cell r="B5865">
            <v>89384</v>
          </cell>
          <cell r="C5865" t="str">
            <v>CURVA DE TRANSPOSIÇÃO, PVC, SOLDÁVEL, DN 25MM, INSTALADO EM RAMAL OU SUB-RAMAL DE ÁGUA FORNECIMENTO E INSTALAÇÃO. AF_06/2022</v>
          </cell>
          <cell r="D5865" t="str">
            <v>UN</v>
          </cell>
          <cell r="E5865">
            <v>15.23</v>
          </cell>
        </row>
        <row r="5866">
          <cell r="B5866">
            <v>89555</v>
          </cell>
          <cell r="C5866" t="str">
            <v>CURVA DE TRANSPOSIÇÃO, PVC, SOLDÁVEL, DN 32MM, INSTALADO EM PRUMADA DE ÁGUA FORNECIMENTO E INSTALAÇÃO. AF_06/2022</v>
          </cell>
          <cell r="D5866" t="str">
            <v>UN</v>
          </cell>
          <cell r="E5866">
            <v>22.15</v>
          </cell>
        </row>
        <row r="5867">
          <cell r="B5867">
            <v>89437</v>
          </cell>
          <cell r="C5867" t="str">
            <v>CURVA DE TRANSPOSIÇÃO, PVC, SOLDÁVEL, DN 32MM, INSTALADO EM RAMAL DE DISTRIBUIÇÃO DE ÁGUA FORNECIMENTO E INSTALAÇÃO. AF_06/2022</v>
          </cell>
          <cell r="D5867" t="str">
            <v>UN</v>
          </cell>
          <cell r="E5867">
            <v>25.85</v>
          </cell>
        </row>
        <row r="5868">
          <cell r="B5868">
            <v>89392</v>
          </cell>
          <cell r="C5868" t="str">
            <v>CURVA DE TRANSPOSIÇÃO, PVC, SOLDÁVEL, DN 32MM, INSTALADO EM RAMAL OU SUB-RAMAL DE ÁGUA FORNECIMENTO E INSTALAÇÃO. AF_06/2022</v>
          </cell>
          <cell r="D5868" t="str">
            <v>UN</v>
          </cell>
          <cell r="E5868">
            <v>26.78</v>
          </cell>
        </row>
        <row r="5869">
          <cell r="B5869">
            <v>89405</v>
          </cell>
          <cell r="C5869" t="str">
            <v>JOELHO 45 GRAUS, PVC, SOLDÁVEL, DN 20MM, INSTALADO EM RAMAL DE DISTRIBUIÇÃO DE ÁGUA - FORNECIMENTO E INSTALAÇÃO. AF_06/2022</v>
          </cell>
          <cell r="D5869" t="str">
            <v>UN</v>
          </cell>
          <cell r="E5869">
            <v>10.53</v>
          </cell>
        </row>
        <row r="5870">
          <cell r="B5870">
            <v>89359</v>
          </cell>
          <cell r="C5870" t="str">
            <v>JOELHO 45 GRAUS, PVC, SOLDÁVEL, DN 20MM, INSTALADO EM RAMAL OU SUB-RAMAL DE ÁGUA - FORNECIMENTO E INSTALAÇÃO. AF_06/2022</v>
          </cell>
          <cell r="D5870" t="str">
            <v>UN</v>
          </cell>
          <cell r="E5870">
            <v>11.54</v>
          </cell>
        </row>
        <row r="5871">
          <cell r="B5871">
            <v>89485</v>
          </cell>
          <cell r="C5871" t="str">
            <v>JOELHO 45 GRAUS, PVC, SOLDÁVEL, DN 25MM, INSTALADO EM PRUMADA DE ÁGUA - FORNECIMENTO E INSTALAÇÃO. AF_06/2022</v>
          </cell>
          <cell r="D5871" t="str">
            <v>UN</v>
          </cell>
          <cell r="E5871">
            <v>7.85</v>
          </cell>
        </row>
        <row r="5872">
          <cell r="B5872">
            <v>89409</v>
          </cell>
          <cell r="C5872" t="str">
            <v>JOELHO 45 GRAUS, PVC, SOLDÁVEL, DN 25MM, INSTALADO EM RAMAL DE DISTRIBUIÇÃO DE ÁGUA - FORNECIMENTO E INSTALAÇÃO. AF_06/2022</v>
          </cell>
          <cell r="D5872" t="str">
            <v>UN</v>
          </cell>
          <cell r="E5872">
            <v>12.62</v>
          </cell>
        </row>
        <row r="5873">
          <cell r="B5873">
            <v>89363</v>
          </cell>
          <cell r="C5873" t="str">
            <v>JOELHO 45 GRAUS, PVC, SOLDÁVEL, DN 25MM, INSTALADO EM RAMAL OU SUB-RAMAL DE ÁGUA - FORNECIMENTO E INSTALAÇÃO. AF_06/2022</v>
          </cell>
          <cell r="D5873" t="str">
            <v>UN</v>
          </cell>
          <cell r="E5873">
            <v>13.8</v>
          </cell>
        </row>
        <row r="5874">
          <cell r="B5874">
            <v>89493</v>
          </cell>
          <cell r="C5874" t="str">
            <v>JOELHO 45 GRAUS, PVC, SOLDÁVEL, DN 32MM, INSTALADO EM PRUMADA DE ÁGUA - FORNECIMENTO E INSTALAÇÃO. AF_06/2022</v>
          </cell>
          <cell r="D5874" t="str">
            <v>UN</v>
          </cell>
          <cell r="E5874">
            <v>12.02</v>
          </cell>
        </row>
        <row r="5875">
          <cell r="B5875">
            <v>89414</v>
          </cell>
          <cell r="C5875" t="str">
            <v>JOELHO 45 GRAUS, PVC, SOLDÁVEL, DN 32MM, INSTALADO EM RAMAL DE DISTRIBUIÇÃO DE ÁGUA - FORNECIMENTO E INSTALAÇÃO. AF_06/2022</v>
          </cell>
          <cell r="D5875" t="str">
            <v>UN</v>
          </cell>
          <cell r="E5875">
            <v>17.59</v>
          </cell>
        </row>
        <row r="5876">
          <cell r="B5876">
            <v>89368</v>
          </cell>
          <cell r="C5876" t="str">
            <v>JOELHO 45 GRAUS, PVC, SOLDÁVEL, DN 32MM, INSTALADO EM RAMAL OU SUB-RAMAL DE ÁGUA - FORNECIMENTO E INSTALAÇÃO. AF_06/2022</v>
          </cell>
          <cell r="D5876" t="str">
            <v>UN</v>
          </cell>
          <cell r="E5876">
            <v>18.97</v>
          </cell>
        </row>
        <row r="5877">
          <cell r="B5877">
            <v>89498</v>
          </cell>
          <cell r="C5877" t="str">
            <v>JOELHO 45 GRAUS, PVC, SOLDÁVEL, DN 40MM, INSTALADO EM PRUMADA DE ÁGUA - FORNECIMENTO E INSTALAÇÃO. AF_06/2022</v>
          </cell>
          <cell r="D5877" t="str">
            <v>UN</v>
          </cell>
          <cell r="E5877">
            <v>15.64</v>
          </cell>
        </row>
        <row r="5878">
          <cell r="B5878">
            <v>103981</v>
          </cell>
          <cell r="C5878" t="str">
            <v>JOELHO 45 GRAUS, PVC, SOLDÁVEL, DN 40MM, INSTALADO EM RAMAL DE DISTRIBUIÇÃO DE ÁGUA - FORNECIMENTO E INSTALAÇÃO. AF_06/2022</v>
          </cell>
          <cell r="D5878" t="str">
            <v>UN</v>
          </cell>
          <cell r="E5878">
            <v>22.01</v>
          </cell>
        </row>
        <row r="5879">
          <cell r="B5879">
            <v>89502</v>
          </cell>
          <cell r="C5879" t="str">
            <v>JOELHO 45 GRAUS, PVC, SOLDÁVEL, DN 50MM, INSTALADO EM PRUMADA DE ÁGUA - FORNECIMENTO E INSTALAÇÃO. AF_06/2022</v>
          </cell>
          <cell r="D5879" t="str">
            <v>UN</v>
          </cell>
          <cell r="E5879">
            <v>19.850000000000001</v>
          </cell>
        </row>
        <row r="5880">
          <cell r="B5880">
            <v>103985</v>
          </cell>
          <cell r="C5880" t="str">
            <v>JOELHO 45 GRAUS, PVC, SOLDÁVEL, DN 50MM, INSTALADO EM RAMAL DE DISTRIBUIÇÃO DE ÁGUA - FORNECIMENTO E INSTALAÇÃO. AF_06/2022</v>
          </cell>
          <cell r="D5880" t="str">
            <v>UN</v>
          </cell>
          <cell r="E5880">
            <v>27.32</v>
          </cell>
        </row>
        <row r="5881">
          <cell r="B5881">
            <v>89506</v>
          </cell>
          <cell r="C5881" t="str">
            <v>JOELHO 45 GRAUS, PVC, SOLDÁVEL, DN 60MM, INSTALADO EM PRUMADA DE ÁGUA - FORNECIMENTO E INSTALAÇÃO. AF_06/2022</v>
          </cell>
          <cell r="D5881" t="str">
            <v>UN</v>
          </cell>
          <cell r="E5881">
            <v>42.06</v>
          </cell>
        </row>
        <row r="5882">
          <cell r="B5882">
            <v>89515</v>
          </cell>
          <cell r="C5882" t="str">
            <v>JOELHO 45 GRAUS, PVC, SOLDÁVEL, DN 75MM, INSTALADO EM PRUMADA DE ÁGUA - FORNECIMENTO E INSTALAÇÃO. AF_06/2022</v>
          </cell>
          <cell r="D5882" t="str">
            <v>UN</v>
          </cell>
          <cell r="E5882">
            <v>84.13</v>
          </cell>
        </row>
        <row r="5883">
          <cell r="B5883">
            <v>89523</v>
          </cell>
          <cell r="C5883" t="str">
            <v>JOELHO 45 GRAUS, PVC, SOLDÁVEL, DN 85MM, INSTALADO EM PRUMADA DE ÁGUA - FORNECIMENTO E INSTALAÇÃO. AF_06/2022</v>
          </cell>
          <cell r="D5883" t="str">
            <v>UN</v>
          </cell>
          <cell r="E5883">
            <v>102.43</v>
          </cell>
        </row>
        <row r="5884">
          <cell r="B5884">
            <v>90373</v>
          </cell>
          <cell r="C5884" t="str">
            <v>JOELHO 90 GRAUS COM BUCHA DE LATÃO, PVC, SOLDÁVEL, DN 25MM, X 1/2 INSTALADO EM RAMAL OU SUB-RAMAL DE ÁGUA - FORNECIMENTO E INSTALAÇÃO. AF_06/2022</v>
          </cell>
          <cell r="D5884" t="str">
            <v>UN</v>
          </cell>
          <cell r="E5884">
            <v>15.89</v>
          </cell>
        </row>
        <row r="5885">
          <cell r="B5885">
            <v>89366</v>
          </cell>
          <cell r="C5885" t="str">
            <v>JOELHO 90 GRAUS COM BUCHA DE LATÃO, PVC, SOLDÁVEL, DN 25MM, X 3/4 INSTALADO EM RAMAL OU SUB-RAMAL DE ÁGUA - FORNECIMENTO E INSTALAÇÃO. AF_06/2022</v>
          </cell>
          <cell r="D5885" t="str">
            <v>UN</v>
          </cell>
          <cell r="E5885">
            <v>19.329999999999998</v>
          </cell>
        </row>
        <row r="5886">
          <cell r="B5886">
            <v>89404</v>
          </cell>
          <cell r="C5886" t="str">
            <v>JOELHO 90 GRAUS, PVC, SOLDÁVEL, DN 20MM, INSTALADO EM RAMAL DE DISTRIBUIÇÃO DE ÁGUA - FORNECIMENTO E INSTALAÇÃO. AF_06/2022</v>
          </cell>
          <cell r="D5886" t="str">
            <v>UN</v>
          </cell>
          <cell r="E5886">
            <v>10</v>
          </cell>
        </row>
        <row r="5887">
          <cell r="B5887">
            <v>89358</v>
          </cell>
          <cell r="C5887" t="str">
            <v>JOELHO 90 GRAUS, PVC, SOLDÁVEL, DN 20MM, INSTALADO EM RAMAL OU SUB-RAMAL DE ÁGUA - FORNECIMENTO E INSTALAÇÃO. AF_06/2022</v>
          </cell>
          <cell r="D5887" t="str">
            <v>UN</v>
          </cell>
          <cell r="E5887">
            <v>11.01</v>
          </cell>
        </row>
        <row r="5888">
          <cell r="B5888">
            <v>89481</v>
          </cell>
          <cell r="C5888" t="str">
            <v>JOELHO 90 GRAUS, PVC, SOLDÁVEL, DN 25MM, INSTALADO EM PRUMADA DE ÁGUA - FORNECIMENTO E INSTALAÇÃO. AF_06/2022</v>
          </cell>
          <cell r="D5888" t="str">
            <v>UN</v>
          </cell>
          <cell r="E5888">
            <v>7.09</v>
          </cell>
        </row>
        <row r="5889">
          <cell r="B5889">
            <v>89408</v>
          </cell>
          <cell r="C5889" t="str">
            <v>JOELHO 90 GRAUS, PVC, SOLDÁVEL, DN 25MM, INSTALADO EM RAMAL DE DISTRIBUIÇÃO DE ÁGUA - FORNECIMENTO E INSTALAÇÃO. AF_06/2022</v>
          </cell>
          <cell r="D5889" t="str">
            <v>UN</v>
          </cell>
          <cell r="E5889">
            <v>11.86</v>
          </cell>
        </row>
        <row r="5890">
          <cell r="B5890">
            <v>89362</v>
          </cell>
          <cell r="C5890" t="str">
            <v>JOELHO 90 GRAUS, PVC, SOLDÁVEL, DN 25MM, INSTALADO EM RAMAL OU SUB-RAMAL DE ÁGUA - FORNECIMENTO E INSTALAÇÃO. AF_06/2022</v>
          </cell>
          <cell r="D5890" t="str">
            <v>UN</v>
          </cell>
          <cell r="E5890">
            <v>13.04</v>
          </cell>
        </row>
        <row r="5891">
          <cell r="B5891">
            <v>89412</v>
          </cell>
          <cell r="C5891" t="str">
            <v>JOELHO 90 GRAUS, PVC, SOLDÁVEL, DN 25MM, X 3/4 INSTALADO EM RAMAL DE DISTRIBUIÇÃO DE ÁGUA - FORNECIMENTO E INSTALAÇÃO. AF_06/2022</v>
          </cell>
          <cell r="D5891" t="str">
            <v>UN</v>
          </cell>
          <cell r="E5891">
            <v>12.67</v>
          </cell>
        </row>
        <row r="5892">
          <cell r="B5892">
            <v>89492</v>
          </cell>
          <cell r="C5892" t="str">
            <v>JOELHO 90 GRAUS, PVC, SOLDÁVEL, DN 32MM, INSTALADO EM PRUMADA DE ÁGUA - FORNECIMENTO E INSTALAÇÃO. AF_06/2022</v>
          </cell>
          <cell r="D5892" t="str">
            <v>UN</v>
          </cell>
          <cell r="E5892">
            <v>10.33</v>
          </cell>
        </row>
        <row r="5893">
          <cell r="B5893">
            <v>89413</v>
          </cell>
          <cell r="C5893" t="str">
            <v>JOELHO 90 GRAUS, PVC, SOLDÁVEL, DN 32MM, INSTALADO EM RAMAL DE DISTRIBUIÇÃO DE ÁGUA - FORNECIMENTO E INSTALAÇÃO. AF_06/2022</v>
          </cell>
          <cell r="D5893" t="str">
            <v>UN</v>
          </cell>
          <cell r="E5893">
            <v>15.9</v>
          </cell>
        </row>
        <row r="5894">
          <cell r="B5894">
            <v>89367</v>
          </cell>
          <cell r="C5894" t="str">
            <v>JOELHO 90 GRAUS, PVC, SOLDÁVEL, DN 32MM, INSTALADO EM RAMAL OU SUB-RAMAL DE ÁGUA - FORNECIMENTO E INSTALAÇÃO. AF_06/2022</v>
          </cell>
          <cell r="D5894" t="str">
            <v>UN</v>
          </cell>
          <cell r="E5894">
            <v>17.28</v>
          </cell>
        </row>
        <row r="5895">
          <cell r="B5895">
            <v>89497</v>
          </cell>
          <cell r="C5895" t="str">
            <v>JOELHO 90 GRAUS, PVC, SOLDÁVEL, DN 40MM, INSTALADO EM PRUMADA DE ÁGUA - FORNECIMENTO E INSTALAÇÃO. AF_06/2022</v>
          </cell>
          <cell r="D5895" t="str">
            <v>UN</v>
          </cell>
          <cell r="E5895">
            <v>15.58</v>
          </cell>
        </row>
        <row r="5896">
          <cell r="B5896">
            <v>103980</v>
          </cell>
          <cell r="C5896" t="str">
            <v>JOELHO 90 GRAUS, PVC, SOLDÁVEL, DN 40MM, INSTALADO EM RAMAL DE DISTRIBUIÇÃO DE ÁGUA - FORNECIMENTO E INSTALAÇÃO. AF_06/2022</v>
          </cell>
          <cell r="D5896" t="str">
            <v>UN</v>
          </cell>
          <cell r="E5896">
            <v>21.95</v>
          </cell>
        </row>
        <row r="5897">
          <cell r="B5897">
            <v>89501</v>
          </cell>
          <cell r="C5897" t="str">
            <v>JOELHO 90 GRAUS, PVC, SOLDÁVEL, DN 50MM, INSTALADO EM PRUMADA DE ÁGUA - FORNECIMENTO E INSTALAÇÃO. AF_06/2022</v>
          </cell>
          <cell r="D5897" t="str">
            <v>UN</v>
          </cell>
          <cell r="E5897">
            <v>17.399999999999999</v>
          </cell>
        </row>
        <row r="5898">
          <cell r="B5898">
            <v>103984</v>
          </cell>
          <cell r="C5898" t="str">
            <v>JOELHO 90 GRAUS, PVC, SOLDÁVEL, DN 50MM, INSTALADO EM RAMAL DE DISTRIBUIÇÃO DE ÁGUA - FORNECIMENTO E INSTALAÇÃO. AF_06/2022</v>
          </cell>
          <cell r="D5898" t="str">
            <v>UN</v>
          </cell>
          <cell r="E5898">
            <v>24.87</v>
          </cell>
        </row>
        <row r="5899">
          <cell r="B5899">
            <v>89505</v>
          </cell>
          <cell r="C5899" t="str">
            <v>JOELHO 90 GRAUS, PVC, SOLDÁVEL, DN 60MM, INSTALADO EM PRUMADA DE ÁGUA - FORNECIMENTO E INSTALAÇÃO. AF_06/2022</v>
          </cell>
          <cell r="D5899" t="str">
            <v>UN</v>
          </cell>
          <cell r="E5899">
            <v>43.78</v>
          </cell>
        </row>
        <row r="5900">
          <cell r="B5900">
            <v>89513</v>
          </cell>
          <cell r="C5900" t="str">
            <v>JOELHO 90 GRAUS, PVC, SOLDÁVEL, DN 75MM, INSTALADO EM PRUMADA DE ÁGUA - FORNECIMENTO E INSTALAÇÃO. AF_06/2022</v>
          </cell>
          <cell r="D5900" t="str">
            <v>UN</v>
          </cell>
          <cell r="E5900">
            <v>103.97</v>
          </cell>
        </row>
        <row r="5901">
          <cell r="B5901">
            <v>89521</v>
          </cell>
          <cell r="C5901" t="str">
            <v>JOELHO 90 GRAUS, PVC, SOLDÁVEL, DN 85MM, INSTALADO EM PRUMADA DE ÁGUA - FORNECIMENTO E INSTALAÇÃO. AF_06/2022</v>
          </cell>
          <cell r="D5901" t="str">
            <v>UN</v>
          </cell>
          <cell r="E5901">
            <v>123.69</v>
          </cell>
        </row>
        <row r="5902">
          <cell r="B5902">
            <v>103955</v>
          </cell>
          <cell r="C5902" t="str">
            <v>JOELHO DE REDUÇÃO, 90 GRAUS, PVC, SOLDÁVEL, DN 25 MM X 20 MM, INSTALADO EM RAMAL DE DISTRIBUIÇÃO DE ÁGUA - FORNECIMENTO E INSTALAÇÃO. AF_06/2022</v>
          </cell>
          <cell r="D5902" t="str">
            <v>UN</v>
          </cell>
          <cell r="E5902">
            <v>12.97</v>
          </cell>
        </row>
        <row r="5903">
          <cell r="B5903">
            <v>103950</v>
          </cell>
          <cell r="C5903" t="str">
            <v>JOELHO DE REDUÇÃO, 90 GRAUS, PVC, SOLDÁVEL, DN 25 MM X 20 MM, INSTALADO EM RAMAL OU SUB-RAMAL DE ÁGUA - FORNECIMENTO E INSTALAÇÃO. AF_06/2022</v>
          </cell>
          <cell r="D5903" t="str">
            <v>UN</v>
          </cell>
          <cell r="E5903">
            <v>14.07</v>
          </cell>
        </row>
        <row r="5904">
          <cell r="B5904">
            <v>103974</v>
          </cell>
          <cell r="C5904" t="str">
            <v>JOELHO DE REDUÇÃO, 90 GRAUS, PVC, SOLDÁVEL, DN 32 MM X 25 MM, INSTALADO EM PRUMADA DE ÁGUA - FORNECIMENTO E INSTALAÇÃO. AF_06/2022</v>
          </cell>
          <cell r="D5904" t="str">
            <v>UN</v>
          </cell>
          <cell r="E5904">
            <v>12.24</v>
          </cell>
        </row>
        <row r="5905">
          <cell r="B5905">
            <v>103956</v>
          </cell>
          <cell r="C5905" t="str">
            <v>JOELHO DE REDUÇÃO, 90 GRAUS, PVC, SOLDÁVEL, DN 32 MM X 25 MM, INSTALADO EM RAMAL DE DISTRIBUIÇÃO DE ÁGUA - FORNECIMENTO E INSTALAÇÃO. AF_06/2022</v>
          </cell>
          <cell r="D5905" t="str">
            <v>UN</v>
          </cell>
          <cell r="E5905">
            <v>17.420000000000002</v>
          </cell>
        </row>
        <row r="5906">
          <cell r="B5906">
            <v>103951</v>
          </cell>
          <cell r="C5906" t="str">
            <v>JOELHO DE REDUÇÃO, 90 GRAUS, PVC, SOLDÁVEL, DN 32 MM X 25 MM, INSTALADO EM RAMAL OU SUB-RAMAL DE ÁGUA - FORNECIMENTO E INSTALAÇÃO. AF_06/2022</v>
          </cell>
          <cell r="D5906" t="str">
            <v>UN</v>
          </cell>
          <cell r="E5906">
            <v>18.7</v>
          </cell>
        </row>
        <row r="5907">
          <cell r="B5907">
            <v>89374</v>
          </cell>
          <cell r="C5907" t="str">
            <v>LUVA COM BUCHA DE LATÃO, PVC, SOLDÁVEL, DN 20MM X 1/2", INSTALADO EM RAMAL OU SUB-RAMAL DE ÁGUA - FORNECIMENTO E INSTALAÇÃO. AF_06/2022</v>
          </cell>
          <cell r="D5907" t="str">
            <v>UN</v>
          </cell>
          <cell r="E5907">
            <v>11.85</v>
          </cell>
        </row>
        <row r="5908">
          <cell r="B5908">
            <v>89427</v>
          </cell>
          <cell r="C5908" t="str">
            <v>LUVA COM BUCHA DE LATÃO, PVC, SOLDÁVEL, DN 25MM X 3/4, INSTALADO EM RAMAL DE DISTRIBUIÇÃO DE ÁGUA - FORNECIMENTO E INSTALAÇÃO. AF_06/2022</v>
          </cell>
          <cell r="D5908" t="str">
            <v>UN</v>
          </cell>
          <cell r="E5908">
            <v>13.7</v>
          </cell>
        </row>
        <row r="5909">
          <cell r="B5909">
            <v>89381</v>
          </cell>
          <cell r="C5909" t="str">
            <v>LUVA COM BUCHA DE LATÃO, PVC, SOLDÁVEL, DN 25MM X 3/4, INSTALADO EM RAMAL OU SUB-RAMAL DE ÁGUA - FORNECIMENTO E INSTALAÇÃO. AF_06/2022</v>
          </cell>
          <cell r="D5909" t="str">
            <v>UN</v>
          </cell>
          <cell r="E5909">
            <v>14.43</v>
          </cell>
        </row>
        <row r="5910">
          <cell r="B5910">
            <v>95237</v>
          </cell>
          <cell r="C5910" t="str">
            <v>LUVA COM BUCHA DE LATÃO, PVC, SOLDÁVEL, DN 32MM X 1, INSTALADO EM RAMAL DE DISTRIBUIÇÃO DE ÁGUA FORNECIMENTO E INSTALAÇÃO. AF_06/2022</v>
          </cell>
          <cell r="D5910" t="str">
            <v>UN</v>
          </cell>
          <cell r="E5910">
            <v>25.84</v>
          </cell>
        </row>
        <row r="5911">
          <cell r="B5911">
            <v>89979</v>
          </cell>
          <cell r="C5911" t="str">
            <v>LUVA COM BUCHA DE LATÃO, PVC, SOLDÁVEL, DN 32MM X 1, INSTALADO EM RAMAL OU SUB-RAMAL DE ÁGUA FORNECIMENTO E INSTALAÇÃO. AF_06/2022</v>
          </cell>
          <cell r="D5911" t="str">
            <v>UN</v>
          </cell>
          <cell r="E5911">
            <v>26.7</v>
          </cell>
        </row>
        <row r="5912">
          <cell r="B5912">
            <v>103991</v>
          </cell>
          <cell r="C5912" t="str">
            <v>LUVA COM ROSCA, PVC, SOLDÁVEL, DN 40MM X 1.1/4", INSTALADO EM RAMAL DE DISTRIBUIÇÃO DE ÁGUA - FORNECIMENTO E INSTALAÇÃO. AF_06/2022</v>
          </cell>
          <cell r="D5912" t="str">
            <v>UN</v>
          </cell>
          <cell r="E5912">
            <v>20.72</v>
          </cell>
        </row>
        <row r="5913">
          <cell r="B5913">
            <v>89564</v>
          </cell>
          <cell r="C5913" t="str">
            <v>LUVA COM ROSCA, PVC, SOLDÁVEL, DN 40MM X 1.1/4, INSTALADO EM PRUMADA DE ÁGUA - FORNECIMENTO E INSTALAÇÃO. AF_06/2022</v>
          </cell>
          <cell r="D5913" t="str">
            <v>UN</v>
          </cell>
          <cell r="E5913">
            <v>16.72</v>
          </cell>
        </row>
        <row r="5914">
          <cell r="B5914">
            <v>104000</v>
          </cell>
          <cell r="C5914" t="str">
            <v>LUVA COM ROSCA, PVC, SOLDÁVEL, DN 50MM X 1.1/2", INSTALADO EM RAMAL DE DISTRIBUIÇÃO DE ÁGUA - FORNECIMENTO E INSTALAÇÃO. AF_06/2022</v>
          </cell>
          <cell r="D5914" t="str">
            <v>UN</v>
          </cell>
          <cell r="E5914">
            <v>30.51</v>
          </cell>
        </row>
        <row r="5915">
          <cell r="B5915">
            <v>89593</v>
          </cell>
          <cell r="C5915" t="str">
            <v>LUVA COM ROSCA, PVC, SOLDÁVEL, DN 50MM X 1.1/2, INSTALADO EM PRUMADA DE ÁGUA - FORNECIMENTO E INSTALAÇÃO. AF_06/2022</v>
          </cell>
          <cell r="D5915" t="str">
            <v>UN</v>
          </cell>
          <cell r="E5915">
            <v>25.81</v>
          </cell>
        </row>
        <row r="5916">
          <cell r="B5916">
            <v>89418</v>
          </cell>
          <cell r="C5916" t="str">
            <v>LUVA DE CORRER, PVC, SOLDÁVEL, DN 20MM, INSTALADO EM RAMAL DE DISTRIBUIÇÃO DE ÁGUA - FORNECIMENTO E INSTALAÇÃO. AF_06/2022</v>
          </cell>
          <cell r="D5916" t="str">
            <v>UN</v>
          </cell>
          <cell r="E5916">
            <v>17.03</v>
          </cell>
        </row>
        <row r="5917">
          <cell r="B5917">
            <v>89372</v>
          </cell>
          <cell r="C5917" t="str">
            <v>LUVA DE CORRER, PVC, SOLDÁVEL, DN 20MM, INSTALADO EM RAMAL OU SUB-RAMAL DE ÁGUA - FORNECIMENTO E INSTALAÇÃO. AF_06/2022</v>
          </cell>
          <cell r="D5917" t="str">
            <v>UN</v>
          </cell>
          <cell r="E5917">
            <v>17.71</v>
          </cell>
        </row>
        <row r="5918">
          <cell r="B5918">
            <v>89530</v>
          </cell>
          <cell r="C5918" t="str">
            <v>LUVA DE CORRER, PVC, SOLDÁVEL, DN 25MM, INSTALADO EM PRUMADA DE ÁGUA - FORNECIMENTO E INSTALAÇÃO. AF_06/2022</v>
          </cell>
          <cell r="D5918" t="str">
            <v>UN</v>
          </cell>
          <cell r="E5918">
            <v>16.829999999999998</v>
          </cell>
        </row>
        <row r="5919">
          <cell r="B5919">
            <v>89425</v>
          </cell>
          <cell r="C5919" t="str">
            <v>LUVA DE CORRER, PVC, SOLDÁVEL, DN 25MM, INSTALADO EM RAMAL DE DISTRIBUIÇÃO DE ÁGUA - FORNECIMENTO E INSTALAÇÃO. AF_06/2022</v>
          </cell>
          <cell r="D5919" t="str">
            <v>UN</v>
          </cell>
          <cell r="E5919">
            <v>20.010000000000002</v>
          </cell>
        </row>
        <row r="5920">
          <cell r="B5920">
            <v>89379</v>
          </cell>
          <cell r="C5920" t="str">
            <v>LUVA DE CORRER, PVC, SOLDÁVEL, DN 25MM, INSTALADO EM RAMAL OU SUB-RAMAL DE ÁGUA - FORNECIMENTO E INSTALAÇÃO. AF_12/2014</v>
          </cell>
          <cell r="D5920" t="str">
            <v>UN</v>
          </cell>
          <cell r="E5920">
            <v>20.8</v>
          </cell>
        </row>
        <row r="5921">
          <cell r="B5921">
            <v>89542</v>
          </cell>
          <cell r="C5921" t="str">
            <v>LUVA DE CORRER, PVC, SOLDÁVEL, DN 32MM, INSTALADO EM PRUMADA DE ÁGUA - FORNECIMENTO E INSTALAÇÃO. AF_06/2022</v>
          </cell>
          <cell r="D5921" t="str">
            <v>UN</v>
          </cell>
          <cell r="E5921">
            <v>27.48</v>
          </cell>
        </row>
        <row r="5922">
          <cell r="B5922">
            <v>89432</v>
          </cell>
          <cell r="C5922" t="str">
            <v>LUVA DE CORRER, PVC, SOLDÁVEL, DN 32MM, INSTALADO EM RAMAL DE DISTRIBUIÇÃO DE ÁGUA FORNECIMENTO E INSTALAÇÃO. AF_06/2022</v>
          </cell>
          <cell r="D5922" t="str">
            <v>UN</v>
          </cell>
          <cell r="E5922">
            <v>31.18</v>
          </cell>
        </row>
        <row r="5923">
          <cell r="B5923">
            <v>89387</v>
          </cell>
          <cell r="C5923" t="str">
            <v>LUVA DE CORRER, PVC, SOLDÁVEL, DN 32MM, INSTALADO EM RAMAL OU SUB-RAMAL DE ÁGUA FORNECIMENTO E INSTALAÇÃO. AF_06/2022</v>
          </cell>
          <cell r="D5923" t="str">
            <v>UN</v>
          </cell>
          <cell r="E5923">
            <v>32.11</v>
          </cell>
        </row>
        <row r="5924">
          <cell r="B5924">
            <v>89560</v>
          </cell>
          <cell r="C5924" t="str">
            <v>LUVA DE CORRER, PVC, SOLDÁVEL, DN 40MM, INSTALADO EM PRUMADA DE ÁGUA FORNECIMENTO E INSTALAÇÃO. AF_06/2022</v>
          </cell>
          <cell r="D5924" t="str">
            <v>UN</v>
          </cell>
          <cell r="E5924">
            <v>35.1</v>
          </cell>
        </row>
        <row r="5925">
          <cell r="B5925">
            <v>104159</v>
          </cell>
          <cell r="C5925" t="str">
            <v>LUVA DE CORRER, PVC, SOLDÁVEL, DN 40MM, INSTALADO EM RAMAL DE DISTRIBUIÇÃO DE ÁGUA - FORNECIMENTO E INSTALAÇÃO. AF_06/2022</v>
          </cell>
          <cell r="D5925" t="str">
            <v>UN</v>
          </cell>
          <cell r="E5925">
            <v>39.409999999999997</v>
          </cell>
        </row>
        <row r="5926">
          <cell r="B5926">
            <v>89577</v>
          </cell>
          <cell r="C5926" t="str">
            <v>LUVA DE CORRER, PVC, SOLDÁVEL, DN 50MM, INSTALADO EM PRUMADA DE ÁGUA - FORNECIMENTO E INSTALAÇÃO. AF_06/2022</v>
          </cell>
          <cell r="D5926" t="str">
            <v>UN</v>
          </cell>
          <cell r="E5926">
            <v>37.54</v>
          </cell>
        </row>
        <row r="5927">
          <cell r="B5927">
            <v>103996</v>
          </cell>
          <cell r="C5927" t="str">
            <v>LUVA DE CORRER, PVC, SOLDÁVEL, DN 50MM, INSTALADO EM RAMAL DE DISTRIBUIÇÃO DE ÁGUA - FORNECIMENTO E INSTALAÇÃO. AF_06/2022</v>
          </cell>
          <cell r="D5927" t="str">
            <v>UN</v>
          </cell>
          <cell r="E5927">
            <v>42.56</v>
          </cell>
        </row>
        <row r="5928">
          <cell r="B5928">
            <v>89598</v>
          </cell>
          <cell r="C5928" t="str">
            <v>LUVA DE CORRER, PVC, SOLDÁVEL, DN 60MM, INSTALADO EM PRUMADA DE ÁGUA FORNECIMENTO E INSTALAÇÃO. AF_06/2022</v>
          </cell>
          <cell r="D5928" t="str">
            <v>UN</v>
          </cell>
          <cell r="E5928">
            <v>50.28</v>
          </cell>
        </row>
        <row r="5929">
          <cell r="B5929">
            <v>89419</v>
          </cell>
          <cell r="C5929" t="str">
            <v>LUVA DE REDUÇÃO, PVC, SOLDÁVEL, DN 25MM X 20MM, INSTALADO EM RAMAL DE DISTRIBUIÇÃO DE ÁGUA - FORNECIMENTO E INSTALAÇÃO. AF_06/2022</v>
          </cell>
          <cell r="D5929" t="str">
            <v>UN</v>
          </cell>
          <cell r="E5929">
            <v>8.61</v>
          </cell>
        </row>
        <row r="5930">
          <cell r="B5930">
            <v>89373</v>
          </cell>
          <cell r="C5930" t="str">
            <v>LUVA DE REDUÇÃO, PVC, SOLDÁVEL, DN 25MM X 20MM, INSTALADO EM RAMAL OU SUB-RAMAL DE ÁGUA - FORNECIMENTO E INSTALAÇÃO. AF_06/2022</v>
          </cell>
          <cell r="D5930" t="str">
            <v>UN</v>
          </cell>
          <cell r="E5930">
            <v>9.34</v>
          </cell>
        </row>
        <row r="5931">
          <cell r="B5931">
            <v>89532</v>
          </cell>
          <cell r="C5931" t="str">
            <v>LUVA DE REDUÇÃO, PVC, SOLDÁVEL, DN 32MM X 25MM, INSTALADO EM PRUMADA DE ÁGUA - FORNECIMENTO E INSTALAÇÃO. AF_06/2022</v>
          </cell>
          <cell r="D5931" t="str">
            <v>UN</v>
          </cell>
          <cell r="E5931">
            <v>8.34</v>
          </cell>
        </row>
        <row r="5932">
          <cell r="B5932">
            <v>89426</v>
          </cell>
          <cell r="C5932" t="str">
            <v>LUVA DE REDUÇÃO, PVC, SOLDÁVEL, DN 32MM X 25MM, INSTALADO EM RAMAL DE DISTRIBUIÇÃO DE ÁGUA - FORNECIMENTO E INSTALAÇÃO. AF_06/2022</v>
          </cell>
          <cell r="D5932" t="str">
            <v>UN</v>
          </cell>
          <cell r="E5932">
            <v>11.79</v>
          </cell>
        </row>
        <row r="5933">
          <cell r="B5933">
            <v>89380</v>
          </cell>
          <cell r="C5933" t="str">
            <v>LUVA DE REDUÇÃO, PVC, SOLDÁVEL, DN 32MM X 25MM, INSTALADO EM RAMAL OU SUB-RAMAL DE ÁGUA - FORNECIMENTO E INSTALAÇÃO. AF_06/2022</v>
          </cell>
          <cell r="D5933" t="str">
            <v>UN</v>
          </cell>
          <cell r="E5933">
            <v>12.65</v>
          </cell>
        </row>
        <row r="5934">
          <cell r="B5934">
            <v>89562</v>
          </cell>
          <cell r="C5934" t="str">
            <v>LUVA DE REDUÇÃO, PVC, SOLDÁVEL, DN 40MM X 32MM, INSTALADO EM PRUMADA DE ÁGUA - FORNECIMENTO E INSTALAÇÃO. AF_06/2022</v>
          </cell>
          <cell r="D5934" t="str">
            <v>UN</v>
          </cell>
          <cell r="E5934">
            <v>11.77</v>
          </cell>
        </row>
        <row r="5935">
          <cell r="B5935">
            <v>89433</v>
          </cell>
          <cell r="C5935" t="str">
            <v>LUVA DE REDUÇÃO, PVC, SOLDÁVEL, DN 40MM X 32MM, INSTALADO EM RAMAL DE DISTRIBUIÇÃO DE ÁGUA - FORNECIMENTO E INSTALAÇÃO. AF_06/2022</v>
          </cell>
          <cell r="D5935" t="str">
            <v>UN</v>
          </cell>
          <cell r="E5935">
            <v>15.77</v>
          </cell>
        </row>
        <row r="5936">
          <cell r="B5936">
            <v>89579</v>
          </cell>
          <cell r="C5936" t="str">
            <v>LUVA DE REDUÇÃO, PVC, SOLDÁVEL, DN 50MM X 25MM, INSTALADO EM PRUMADA DE ÁGUA FORNECIMENTO E INSTALAÇÃO. AF_06/2022</v>
          </cell>
          <cell r="D5936" t="str">
            <v>UN</v>
          </cell>
          <cell r="E5936">
            <v>13.19</v>
          </cell>
        </row>
        <row r="5937">
          <cell r="B5937">
            <v>103998</v>
          </cell>
          <cell r="C5937" t="str">
            <v>LUVA DE REDUÇÃO, PVC, SOLDÁVEL, DN 50MM X 25MM, INSTALADO EM RAMAL DE DISTRIBUIÇÃO DE ÁGUA FORNECIMENTO E INSTALAÇÃO. AF_06/2022</v>
          </cell>
          <cell r="D5937" t="str">
            <v>UN</v>
          </cell>
          <cell r="E5937">
            <v>17.28</v>
          </cell>
        </row>
        <row r="5938">
          <cell r="B5938">
            <v>89605</v>
          </cell>
          <cell r="C5938" t="str">
            <v>LUVA DE REDUÇÃO, PVC, SOLDÁVEL, DN 60MM X 50MM, INSTALADO EM PRUMADA DE ÁGUA - FORNECIMENTO E INSTALAÇÃO. AF_06/2022</v>
          </cell>
          <cell r="D5938" t="str">
            <v>UN</v>
          </cell>
          <cell r="E5938">
            <v>22.56</v>
          </cell>
        </row>
        <row r="5939">
          <cell r="B5939">
            <v>89981</v>
          </cell>
          <cell r="C5939" t="str">
            <v>LUVA SOLDÁVEL E COM BUCHA DE LATÃO, PVC, SOLDÁVEL, DN 32MM X 1, INSTALADO EM PRUMADA DE ÁGUA FORNECIMENTO E INSTALAÇÃO. AF_06/2022</v>
          </cell>
          <cell r="D5939" t="str">
            <v>UN</v>
          </cell>
          <cell r="E5939">
            <v>22.39</v>
          </cell>
        </row>
        <row r="5940">
          <cell r="B5940">
            <v>89385</v>
          </cell>
          <cell r="C5940" t="str">
            <v>LUVA SOLDÁVEL E COM ROSCA, PVC, SOLDÁVEL, DN 25MM X 3/4, INSTALADO EM RAMAL OU SUB-RAMAL DE ÁGUA - FORNECIMENTO E INSTALAÇÃO. AF_06/2022</v>
          </cell>
          <cell r="D5940" t="str">
            <v>UN</v>
          </cell>
          <cell r="E5940">
            <v>9.4499999999999993</v>
          </cell>
        </row>
        <row r="5941">
          <cell r="B5941">
            <v>89551</v>
          </cell>
          <cell r="C5941" t="str">
            <v>LUVA SOLDÁVEL E COM ROSCA, PVC, SOLDÁVEL, DN 32MM X 1, INSTALADO EM PRUMADA DE ÁGUA - FORNECIMENTO E INSTALAÇÃO. AF_06/2022</v>
          </cell>
          <cell r="D5941" t="str">
            <v>UN</v>
          </cell>
          <cell r="E5941">
            <v>9.7100000000000009</v>
          </cell>
        </row>
        <row r="5942">
          <cell r="B5942">
            <v>89434</v>
          </cell>
          <cell r="C5942" t="str">
            <v>LUVA SOLDÁVEL E COM ROSCA, PVC, SOLDÁVEL, DN 32MM X 1, INSTALADO EM RAMAL DE DISTRIBUIÇÃO DE ÁGUA - FORNECIMENTO E INSTALAÇÃO. AF_06/2022</v>
          </cell>
          <cell r="D5942" t="str">
            <v>UN</v>
          </cell>
          <cell r="E5942">
            <v>13.16</v>
          </cell>
        </row>
        <row r="5943">
          <cell r="B5943">
            <v>89389</v>
          </cell>
          <cell r="C5943" t="str">
            <v>LUVA SOLDÁVEL E COM ROSCA, PVC, SOLDÁVEL, DN 32MM X 1, INSTALADO EM RAMAL OU SUB-RAMAL DE ÁGUA - FORNECIMENTO E INSTALAÇÃO. AF_06/2022</v>
          </cell>
          <cell r="D5943" t="str">
            <v>UN</v>
          </cell>
          <cell r="E5943">
            <v>14.02</v>
          </cell>
        </row>
        <row r="5944">
          <cell r="B5944">
            <v>89417</v>
          </cell>
          <cell r="C5944" t="str">
            <v>LUVA, PVC, SOLDÁVEL, DN 20MM, INSTALADO EM RAMAL DE DISTRIBUIÇÃO DE ÁGUA - FORNECIMENTO E INSTALAÇÃO. AF_06/2022</v>
          </cell>
          <cell r="D5944" t="str">
            <v>UN</v>
          </cell>
          <cell r="E5944">
            <v>7.35</v>
          </cell>
        </row>
        <row r="5945">
          <cell r="B5945">
            <v>89371</v>
          </cell>
          <cell r="C5945" t="str">
            <v>LUVA, PVC, SOLDÁVEL, DN 20MM, INSTALADO EM RAMAL OU SUB-RAMAL DE ÁGUA - FORNECIMENTO E INSTALAÇÃO. AF_06/2022</v>
          </cell>
          <cell r="D5945" t="str">
            <v>UN</v>
          </cell>
          <cell r="E5945">
            <v>8.0299999999999994</v>
          </cell>
        </row>
        <row r="5946">
          <cell r="B5946">
            <v>89528</v>
          </cell>
          <cell r="C5946" t="str">
            <v>LUVA, PVC, SOLDÁVEL, DN 25MM, INSTALADO EM PRUMADA DE ÁGUA - FORNECIMENTO E INSTALAÇÃO. AF_06/2022</v>
          </cell>
          <cell r="D5946" t="str">
            <v>UN</v>
          </cell>
          <cell r="E5946">
            <v>5.49</v>
          </cell>
        </row>
        <row r="5947">
          <cell r="B5947">
            <v>89424</v>
          </cell>
          <cell r="C5947" t="str">
            <v>LUVA, PVC, SOLDÁVEL, DN 25MM, INSTALADO EM RAMAL DE DISTRIBUIÇÃO DE ÁGUA - FORNECIMENTO E INSTALAÇÃO. AF_06/2022</v>
          </cell>
          <cell r="D5947" t="str">
            <v>UN</v>
          </cell>
          <cell r="E5947">
            <v>8.67</v>
          </cell>
        </row>
        <row r="5948">
          <cell r="B5948">
            <v>89378</v>
          </cell>
          <cell r="C5948" t="str">
            <v>LUVA, PVC, SOLDÁVEL, DN 25MM, INSTALADO EM RAMAL OU SUB-RAMAL DE ÁGUA - FORNECIMENTO E INSTALAÇÃO. AF_06/2022</v>
          </cell>
          <cell r="D5948" t="str">
            <v>UN</v>
          </cell>
          <cell r="E5948">
            <v>9.4600000000000009</v>
          </cell>
        </row>
        <row r="5949">
          <cell r="B5949">
            <v>89541</v>
          </cell>
          <cell r="C5949" t="str">
            <v>LUVA, PVC, SOLDÁVEL, DN 32MM, INSTALADO EM PRUMADA DE ÁGUA - FORNECIMENTO E INSTALAÇÃO. AF_06/2022</v>
          </cell>
          <cell r="D5949" t="str">
            <v>UN</v>
          </cell>
          <cell r="E5949">
            <v>7.87</v>
          </cell>
        </row>
        <row r="5950">
          <cell r="B5950">
            <v>89431</v>
          </cell>
          <cell r="C5950" t="str">
            <v>LUVA, PVC, SOLDÁVEL, DN 32MM, INSTALADO EM RAMAL DE DISTRIBUIÇÃO DE ÁGUA - FORNECIMENTO E INSTALAÇÃO. AF_06/2022</v>
          </cell>
          <cell r="D5950" t="str">
            <v>UN</v>
          </cell>
          <cell r="E5950">
            <v>11.57</v>
          </cell>
        </row>
        <row r="5951">
          <cell r="B5951">
            <v>89386</v>
          </cell>
          <cell r="C5951" t="str">
            <v>LUVA, PVC, SOLDÁVEL, DN 32MM, INSTALADO EM RAMAL OU SUB-RAMAL DE ÁGUA - FORNECIMENTO E INSTALAÇÃO. AF_06/2022</v>
          </cell>
          <cell r="D5951" t="str">
            <v>UN</v>
          </cell>
          <cell r="E5951">
            <v>12.5</v>
          </cell>
        </row>
        <row r="5952">
          <cell r="B5952">
            <v>89558</v>
          </cell>
          <cell r="C5952" t="str">
            <v>LUVA, PVC, SOLDÁVEL, DN 40MM, INSTALADO EM PRUMADA DE ÁGUA - FORNECIMENTO E INSTALAÇÃO. AF_06/2022</v>
          </cell>
          <cell r="D5952" t="str">
            <v>UN</v>
          </cell>
          <cell r="E5952">
            <v>11.4</v>
          </cell>
        </row>
        <row r="5953">
          <cell r="B5953">
            <v>103988</v>
          </cell>
          <cell r="C5953" t="str">
            <v>LUVA, PVC, SOLDÁVEL, DN 40MM, INSTALADO EM RAMAL DE DISTRIBUIÇÃO DE ÁGUA - FORNECIMENTO E INSTALAÇÃO. AF_06/2022</v>
          </cell>
          <cell r="D5953" t="str">
            <v>UN</v>
          </cell>
          <cell r="E5953">
            <v>15.71</v>
          </cell>
        </row>
        <row r="5954">
          <cell r="B5954">
            <v>89575</v>
          </cell>
          <cell r="C5954" t="str">
            <v>LUVA, PVC, SOLDÁVEL, DN 50MM, INSTALADO EM PRUMADA DE ÁGUA - FORNECIMENTO E INSTALAÇÃO. AF_06/2022</v>
          </cell>
          <cell r="D5954" t="str">
            <v>UN</v>
          </cell>
          <cell r="E5954">
            <v>13.7</v>
          </cell>
        </row>
        <row r="5955">
          <cell r="B5955">
            <v>103995</v>
          </cell>
          <cell r="C5955" t="str">
            <v>LUVA, PVC, SOLDÁVEL, DN 50MM, INSTALADO EM RAMAL DE DISTRIBUIÇÃO DE ÁGUA - FORNECIMENTO E INSTALAÇÃO. AF_06/2022</v>
          </cell>
          <cell r="D5955" t="str">
            <v>UN</v>
          </cell>
          <cell r="E5955">
            <v>18.72</v>
          </cell>
        </row>
        <row r="5956">
          <cell r="B5956">
            <v>89597</v>
          </cell>
          <cell r="C5956" t="str">
            <v>LUVA, PVC, SOLDÁVEL, DN 60MM, INSTALADO EM PRUMADA DE ÁGUA - FORNECIMENTO E INSTALAÇÃO. AF_06/2022</v>
          </cell>
          <cell r="D5956" t="str">
            <v>UN</v>
          </cell>
          <cell r="E5956">
            <v>24.77</v>
          </cell>
        </row>
        <row r="5957">
          <cell r="B5957">
            <v>89611</v>
          </cell>
          <cell r="C5957" t="str">
            <v>LUVA, PVC, SOLDÁVEL, DN 75MM, INSTALADO EM PRUMADA DE ÁGUA - FORNECIMENTO E INSTALAÇÃO. AF_06/2022</v>
          </cell>
          <cell r="D5957" t="str">
            <v>UN</v>
          </cell>
          <cell r="E5957">
            <v>34.64</v>
          </cell>
        </row>
        <row r="5958">
          <cell r="B5958">
            <v>89614</v>
          </cell>
          <cell r="C5958" t="str">
            <v>LUVA, PVC, SOLDÁVEL, DN 85MM, INSTALADO EM PRUMADA DE ÁGUA - FORNECIMENTO E INSTALAÇÃO. AF_06/2022</v>
          </cell>
          <cell r="D5958" t="str">
            <v>UN</v>
          </cell>
          <cell r="E5958">
            <v>61.34</v>
          </cell>
        </row>
        <row r="5959">
          <cell r="B5959">
            <v>103975</v>
          </cell>
          <cell r="C5959" t="str">
            <v>TE DE REDUÇÃO, 90 GRAUS, PVC, SOLDÁVEL, DN 50 MM X 20 MM, INSTALADO EM PRUMADA DE ÁGUA - FORNECIMENTO E INSTALAÇÃO. AF_06/2022</v>
          </cell>
          <cell r="D5959" t="str">
            <v>UN</v>
          </cell>
          <cell r="E5959">
            <v>20.5</v>
          </cell>
        </row>
        <row r="5960">
          <cell r="B5960">
            <v>104007</v>
          </cell>
          <cell r="C5960" t="str">
            <v>TE DE REDUÇÃO, 90 GRAUS, PVC, SOLDÁVEL, DN 50 MM X 20 MM, INSTALADO EM RAMAL DE DISTRIBUIÇÃO DE ÁGUA - FORNECIMENTO E INSTALAÇÃO. AF_06/2022</v>
          </cell>
          <cell r="D5960" t="str">
            <v>UN</v>
          </cell>
          <cell r="E5960">
            <v>26.57</v>
          </cell>
        </row>
        <row r="5961">
          <cell r="B5961">
            <v>103976</v>
          </cell>
          <cell r="C5961" t="str">
            <v>TE DE REDUÇÃO, 90 GRAUS, PVC, SOLDÁVEL, DN 50 MM X 32 MM, INSTALADO EM PRUMADA DE ÁGUA - FORNECIMENTO E INSTALAÇÃO. AF_06/2022</v>
          </cell>
          <cell r="D5961" t="str">
            <v>UN</v>
          </cell>
          <cell r="E5961">
            <v>28.64</v>
          </cell>
        </row>
        <row r="5962">
          <cell r="B5962">
            <v>104008</v>
          </cell>
          <cell r="C5962" t="str">
            <v>TE DE REDUÇÃO, 90 GRAUS, PVC, SOLDÁVEL, DN 50 MM X 32 MM, INSTALADO EM RAMAL DE DISTRIBUIÇÃO DE ÁGUA - FORNECIMENTO E INSTALAÇÃO. AF_06/2022</v>
          </cell>
          <cell r="D5962" t="str">
            <v>UN</v>
          </cell>
          <cell r="E5962">
            <v>37.32</v>
          </cell>
        </row>
        <row r="5963">
          <cell r="B5963">
            <v>89630</v>
          </cell>
          <cell r="C5963" t="str">
            <v>TE DE REDUÇÃO, PVC, SOLDÁVEL, DN 75MM X 50MM, INSTALADO EM PRUMADA DE ÁGUA - FORNECIMENTO E INSTALAÇÃO. AF_06/2022</v>
          </cell>
          <cell r="D5963" t="str">
            <v>UN</v>
          </cell>
          <cell r="E5963">
            <v>64.349999999999994</v>
          </cell>
        </row>
        <row r="5964">
          <cell r="B5964">
            <v>89632</v>
          </cell>
          <cell r="C5964" t="str">
            <v>TE DE REDUÇÃO, PVC, SOLDÁVEL, DN 85MM X 60MM, INSTALADO EM PRUMADA DE ÁGUA - FORNECIMENTO E INSTALAÇÃO. AF_06/2022</v>
          </cell>
          <cell r="D5964" t="str">
            <v>UN</v>
          </cell>
          <cell r="E5964">
            <v>123.61</v>
          </cell>
        </row>
        <row r="5965">
          <cell r="B5965">
            <v>89438</v>
          </cell>
          <cell r="C5965" t="str">
            <v>TE, PVC, SOLDÁVEL, DN 20MM, INSTALADO EM RAMAL DE DISTRIBUIÇÃO DE ÁGUA - FORNECIMENTO E INSTALAÇÃO. AF_06/2022</v>
          </cell>
          <cell r="D5965" t="str">
            <v>UN</v>
          </cell>
          <cell r="E5965">
            <v>13.77</v>
          </cell>
        </row>
        <row r="5966">
          <cell r="B5966">
            <v>89393</v>
          </cell>
          <cell r="C5966" t="str">
            <v>TE, PVC, SOLDÁVEL, DN 20MM, INSTALADO EM RAMAL OU SUB-RAMAL DE ÁGUA - FORNECIMENTO E INSTALAÇÃO. AF_06/2022</v>
          </cell>
          <cell r="D5966" t="str">
            <v>UN</v>
          </cell>
          <cell r="E5966">
            <v>15.11</v>
          </cell>
        </row>
        <row r="5967">
          <cell r="B5967">
            <v>89617</v>
          </cell>
          <cell r="C5967" t="str">
            <v>TE, PVC, SOLDÁVEL, DN 25MM, INSTALADO EM PRUMADA DE ÁGUA - FORNECIMENTO E INSTALAÇÃO. AF_06/2022</v>
          </cell>
          <cell r="D5967" t="str">
            <v>UN</v>
          </cell>
          <cell r="E5967">
            <v>9.9</v>
          </cell>
        </row>
        <row r="5968">
          <cell r="B5968">
            <v>89440</v>
          </cell>
          <cell r="C5968" t="str">
            <v>TE, PVC, SOLDÁVEL, DN 25MM, INSTALADO EM RAMAL DE DISTRIBUIÇÃO DE ÁGUA - FORNECIMENTO E INSTALAÇÃO. AF_06/2022</v>
          </cell>
          <cell r="D5968" t="str">
            <v>UN</v>
          </cell>
          <cell r="E5968">
            <v>16.260000000000002</v>
          </cell>
        </row>
        <row r="5969">
          <cell r="B5969">
            <v>89395</v>
          </cell>
          <cell r="C5969" t="str">
            <v>TE, PVC, SOLDÁVEL, DN 25MM, INSTALADO EM RAMAL OU SUB-RAMAL DE ÁGUA - FORNECIMENTO E INSTALAÇÃO. AF_06/2022</v>
          </cell>
          <cell r="D5969" t="str">
            <v>UN</v>
          </cell>
          <cell r="E5969">
            <v>17.829999999999998</v>
          </cell>
        </row>
        <row r="5970">
          <cell r="B5970">
            <v>89620</v>
          </cell>
          <cell r="C5970" t="str">
            <v>TE, PVC, SOLDÁVEL, DN 32MM, INSTALADO EM PRUMADA DE ÁGUA - FORNECIMENTO E INSTALAÇÃO. AF_06/2022</v>
          </cell>
          <cell r="D5970" t="str">
            <v>UN</v>
          </cell>
          <cell r="E5970">
            <v>14.66</v>
          </cell>
        </row>
        <row r="5971">
          <cell r="B5971">
            <v>89443</v>
          </cell>
          <cell r="C5971" t="str">
            <v>TE, PVC, SOLDÁVEL, DN 32MM, INSTALADO EM RAMAL DE DISTRIBUIÇÃO DE ÁGUA - FORNECIMENTO E INSTALAÇÃO. AF_06/2022</v>
          </cell>
          <cell r="D5971" t="str">
            <v>UN</v>
          </cell>
          <cell r="E5971">
            <v>22.02</v>
          </cell>
        </row>
        <row r="5972">
          <cell r="B5972">
            <v>89398</v>
          </cell>
          <cell r="C5972" t="str">
            <v>TE, PVC, SOLDÁVEL, DN 32MM, INSTALADO EM RAMAL OU SUB-RAMAL DE ÁGUA - FORNECIMENTO E INSTALAÇÃO. AF_06/2022</v>
          </cell>
          <cell r="D5972" t="str">
            <v>UN</v>
          </cell>
          <cell r="E5972">
            <v>23.89</v>
          </cell>
        </row>
        <row r="5973">
          <cell r="B5973">
            <v>89623</v>
          </cell>
          <cell r="C5973" t="str">
            <v>TE, PVC, SOLDÁVEL, DN 40MM, INSTALADO EM PRUMADA DE ÁGUA - FORNECIMENTO E INSTALAÇÃO. AF_06/2022</v>
          </cell>
          <cell r="D5973" t="str">
            <v>UN</v>
          </cell>
          <cell r="E5973">
            <v>22.49</v>
          </cell>
        </row>
        <row r="5974">
          <cell r="B5974">
            <v>104011</v>
          </cell>
          <cell r="C5974" t="str">
            <v>TE, PVC, SOLDÁVEL, DN 40MM, INSTALADO EM RAMAL DE DISTRIBUIÇÃO DE ÁGUA - FORNECIMENTO E INSTALAÇÃO. AF_06/2022</v>
          </cell>
          <cell r="D5974" t="str">
            <v>UN</v>
          </cell>
          <cell r="E5974">
            <v>30.98</v>
          </cell>
        </row>
        <row r="5975">
          <cell r="B5975">
            <v>89625</v>
          </cell>
          <cell r="C5975" t="str">
            <v>TE, PVC, SOLDÁVEL, DN 50MM, INSTALADO EM PRUMADA DE ÁGUA - FORNECIMENTO E INSTALAÇÃO. AF_06/2022</v>
          </cell>
          <cell r="D5975" t="str">
            <v>UN</v>
          </cell>
          <cell r="E5975">
            <v>26.68</v>
          </cell>
        </row>
        <row r="5976">
          <cell r="B5976">
            <v>104004</v>
          </cell>
          <cell r="C5976" t="str">
            <v>TE, PVC, SOLDÁVEL, DN 50MM, INSTALADO EM RAMAL DE DISTRIBUIÇÃO DE ÁGUA - FORNECIMENTO E INSTALAÇÃO. AF_06/2022</v>
          </cell>
          <cell r="D5976" t="str">
            <v>UN</v>
          </cell>
          <cell r="E5976">
            <v>36.65</v>
          </cell>
        </row>
        <row r="5977">
          <cell r="B5977">
            <v>89628</v>
          </cell>
          <cell r="C5977" t="str">
            <v>TE, PVC, SOLDÁVEL, DN 60MM, INSTALADO EM PRUMADA DE ÁGUA - FORNECIMENTO E INSTALAÇÃO. AF_06/2022</v>
          </cell>
          <cell r="D5977" t="str">
            <v>UN</v>
          </cell>
          <cell r="E5977">
            <v>51.53</v>
          </cell>
        </row>
        <row r="5978">
          <cell r="B5978">
            <v>89629</v>
          </cell>
          <cell r="C5978" t="str">
            <v>TE, PVC, SOLDÁVEL, DN 75MM, INSTALADO EM PRUMADA DE ÁGUA - FORNECIMENTO E INSTALAÇÃO. AF_06/2022</v>
          </cell>
          <cell r="D5978" t="str">
            <v>UN</v>
          </cell>
          <cell r="E5978">
            <v>84.18</v>
          </cell>
        </row>
        <row r="5979">
          <cell r="B5979">
            <v>89631</v>
          </cell>
          <cell r="C5979" t="str">
            <v>TE, PVC, SOLDÁVEL, DN 85MM, INSTALADO EM PRUMADA DE ÁGUA - FORNECIMENTO E INSTALAÇÃO. AF_06/2022</v>
          </cell>
          <cell r="D5979" t="str">
            <v>UN</v>
          </cell>
          <cell r="E5979">
            <v>109.2</v>
          </cell>
        </row>
        <row r="5980">
          <cell r="B5980">
            <v>89401</v>
          </cell>
          <cell r="C5980" t="str">
            <v>TUBO, PVC, SOLDÁVEL, DE 20MM, INSTALADO EM RAMAL DE DISTRIBUIÇÃO DE ÁGUA - FORNECIMENTO E INSTALAÇÃO. AF_06/2022</v>
          </cell>
          <cell r="D5980" t="str">
            <v>M</v>
          </cell>
          <cell r="E5980">
            <v>13.74</v>
          </cell>
        </row>
        <row r="5981">
          <cell r="B5981">
            <v>89355</v>
          </cell>
          <cell r="C5981" t="str">
            <v>TUBO, PVC, SOLDÁVEL, DE 20MM, INSTALADO EM RAMAL OU SUB-RAMAL DE ÁGUA - FORNECIMENTO E INSTALAÇÃO. AF_06/2022</v>
          </cell>
          <cell r="D5981" t="str">
            <v>M</v>
          </cell>
          <cell r="E5981">
            <v>27.66</v>
          </cell>
        </row>
        <row r="5982">
          <cell r="B5982">
            <v>89446</v>
          </cell>
          <cell r="C5982" t="str">
            <v>TUBO, PVC, SOLDÁVEL, DE 25MM, INSTALADO EM PRUMADA DE ÁGUA - FORNECIMENTO E INSTALAÇÃO. AF_06/2022</v>
          </cell>
          <cell r="D5982" t="str">
            <v>M</v>
          </cell>
          <cell r="E5982">
            <v>5.69</v>
          </cell>
        </row>
        <row r="5983">
          <cell r="B5983">
            <v>89402</v>
          </cell>
          <cell r="C5983" t="str">
            <v>TUBO, PVC, SOLDÁVEL, DE 25MM, INSTALADO EM RAMAL DE DISTRIBUIÇÃO DE ÁGUA - FORNECIMENTO E INSTALAÇÃO. AF_06/2022</v>
          </cell>
          <cell r="D5983" t="str">
            <v>M</v>
          </cell>
          <cell r="E5983">
            <v>15.83</v>
          </cell>
        </row>
        <row r="5984">
          <cell r="B5984">
            <v>89356</v>
          </cell>
          <cell r="C5984" t="str">
            <v>TUBO, PVC, SOLDÁVEL, DE 25MM, INSTALADO EM RAMAL OU SUB-RAMAL DE ÁGUA - FORNECIMENTO E INSTALAÇÃO. AF_06/2022</v>
          </cell>
          <cell r="D5984" t="str">
            <v>M</v>
          </cell>
          <cell r="E5984">
            <v>31.95</v>
          </cell>
        </row>
        <row r="5985">
          <cell r="B5985">
            <v>89447</v>
          </cell>
          <cell r="C5985" t="str">
            <v>TUBO, PVC, SOLDÁVEL, DE 32MM, INSTALADO EM PRUMADA DE ÁGUA - FORNECIMENTO E INSTALAÇÃO. AF_06/2022</v>
          </cell>
          <cell r="D5985" t="str">
            <v>M</v>
          </cell>
          <cell r="E5985">
            <v>10.96</v>
          </cell>
        </row>
        <row r="5986">
          <cell r="B5986">
            <v>89403</v>
          </cell>
          <cell r="C5986" t="str">
            <v>TUBO, PVC, SOLDÁVEL, DE 32MM, INSTALADO EM RAMAL DE DISTRIBUIÇÃO DE ÁGUA - FORNECIMENTO E INSTALAÇÃO. AF_06/2022</v>
          </cell>
          <cell r="D5986" t="str">
            <v>M</v>
          </cell>
          <cell r="E5986">
            <v>23.02</v>
          </cell>
        </row>
        <row r="5987">
          <cell r="B5987">
            <v>89357</v>
          </cell>
          <cell r="C5987" t="str">
            <v>TUBO, PVC, SOLDÁVEL, DE 32MM, INSTALADO EM RAMAL OU SUB-RAMAL DE ÁGUA - FORNECIMENTO E INSTALAÇÃO. AF_06/2022</v>
          </cell>
          <cell r="D5987" t="str">
            <v>M</v>
          </cell>
          <cell r="E5987">
            <v>42.24</v>
          </cell>
        </row>
        <row r="5988">
          <cell r="B5988">
            <v>89448</v>
          </cell>
          <cell r="C5988" t="str">
            <v>TUBO, PVC, SOLDÁVEL, DE 40MM, INSTALADO EM PRUMADA DE ÁGUA - FORNECIMENTO E INSTALAÇÃO. AF_06/2022</v>
          </cell>
          <cell r="D5988" t="str">
            <v>M</v>
          </cell>
          <cell r="E5988">
            <v>16.579999999999998</v>
          </cell>
        </row>
        <row r="5989">
          <cell r="B5989">
            <v>103978</v>
          </cell>
          <cell r="C5989" t="str">
            <v>TUBO, PVC, SOLDÁVEL, DE 40MM, INSTALADO EM RAMAL DE DISTRIBUIÇÃO DE ÁGUA - FORNECIMENTO E INSTALAÇÃO. AF_06/2022</v>
          </cell>
          <cell r="D5989" t="str">
            <v>M</v>
          </cell>
          <cell r="E5989">
            <v>30.78</v>
          </cell>
        </row>
        <row r="5990">
          <cell r="B5990">
            <v>89449</v>
          </cell>
          <cell r="C5990" t="str">
            <v>TUBO, PVC, SOLDÁVEL, DE 50MM, INSTALADO EM PRUMADA DE ÁGUA - FORNECIMENTO E INSTALAÇÃO. AF_06/2022</v>
          </cell>
          <cell r="D5990" t="str">
            <v>M</v>
          </cell>
          <cell r="E5990">
            <v>18.41</v>
          </cell>
        </row>
        <row r="5991">
          <cell r="B5991">
            <v>103979</v>
          </cell>
          <cell r="C5991" t="str">
            <v>TUBO, PVC, SOLDÁVEL, DE 50MM, INSTALADO EM RAMAL DE DISTRIBUIÇÃO DE ÁGUA - FORNECIMENTO E INSTALAÇÃO. AF_06/2022</v>
          </cell>
          <cell r="D5991" t="str">
            <v>M</v>
          </cell>
          <cell r="E5991">
            <v>35.35</v>
          </cell>
        </row>
        <row r="5992">
          <cell r="B5992">
            <v>89450</v>
          </cell>
          <cell r="C5992" t="str">
            <v>TUBO, PVC, SOLDÁVEL, DE 60MM, INSTALADO EM PRUMADA DE ÁGUA - FORNECIMENTO E INSTALAÇÃO. AF_06/2022</v>
          </cell>
          <cell r="D5992" t="str">
            <v>M</v>
          </cell>
          <cell r="E5992">
            <v>29.14</v>
          </cell>
        </row>
        <row r="5993">
          <cell r="B5993">
            <v>89451</v>
          </cell>
          <cell r="C5993" t="str">
            <v>TUBO, PVC, SOLDÁVEL, DE 75MM, INSTALADO EM PRUMADA DE ÁGUA - FORNECIMENTO E INSTALAÇÃO. AF_06/2022</v>
          </cell>
          <cell r="D5993" t="str">
            <v>M</v>
          </cell>
          <cell r="E5993">
            <v>47.06</v>
          </cell>
        </row>
        <row r="5994">
          <cell r="B5994">
            <v>89452</v>
          </cell>
          <cell r="C5994" t="str">
            <v>TUBO, PVC, SOLDÁVEL, DE 85MM, INSTALADO EM PRUMADA DE ÁGUA - FORNECIMENTO E INSTALAÇÃO. AF_06/2022</v>
          </cell>
          <cell r="D5994" t="str">
            <v>M</v>
          </cell>
          <cell r="E5994">
            <v>64.510000000000005</v>
          </cell>
        </row>
        <row r="5995">
          <cell r="B5995">
            <v>89394</v>
          </cell>
          <cell r="C5995" t="str">
            <v>TÊ COM BUCHA DE LATÃO NA BOLSA CENTRAL, PVC, SOLDÁVEL, DN 20MM X 1/2, INSTALADO EM RAMAL OU SUB-RAMAL DE ÁGUA - FORNECIMENTO E INSTALAÇÃO. AF_06/2022</v>
          </cell>
          <cell r="D5995" t="str">
            <v>UN</v>
          </cell>
          <cell r="E5995">
            <v>22.09</v>
          </cell>
        </row>
        <row r="5996">
          <cell r="B5996">
            <v>89396</v>
          </cell>
          <cell r="C5996" t="str">
            <v>TÊ COM BUCHA DE LATÃO NA BOLSA CENTRAL, PVC, SOLDÁVEL, DN 25MM X 1/2, INSTALADO EM RAMAL OU SUB-RAMAL DE ÁGUA - FORNECIMENTO E INSTALAÇÃO. AF_06/2022</v>
          </cell>
          <cell r="D5996" t="str">
            <v>UN</v>
          </cell>
          <cell r="E5996">
            <v>24.2</v>
          </cell>
        </row>
        <row r="5997">
          <cell r="B5997">
            <v>90374</v>
          </cell>
          <cell r="C5997" t="str">
            <v>TÊ COM BUCHA DE LATÃO NA BOLSA CENTRAL, PVC, SOLDÁVEL, DN 25MM X 3/4, INSTALADO EM RAMAL OU SUB-RAMAL DE ÁGUA - FORNECIMENTO E INSTALAÇÃO. AF_06/2022</v>
          </cell>
          <cell r="D5997" t="str">
            <v>UN</v>
          </cell>
          <cell r="E5997">
            <v>26.21</v>
          </cell>
        </row>
        <row r="5998">
          <cell r="B5998">
            <v>89444</v>
          </cell>
          <cell r="C5998" t="str">
            <v>TÊ COM BUCHA DE LATÃO NA BOLSA CENTRAL, PVC, SOLDÁVEL, DN 32MM X 3/4, INSTALADO EM RAMAL DE DISTRIBUIÇÃO DE ÁGUA - FORNECIMENTO E INSTALAÇÃO. AF_06/2022</v>
          </cell>
          <cell r="D5998" t="str">
            <v>UN</v>
          </cell>
          <cell r="E5998">
            <v>28.13</v>
          </cell>
        </row>
        <row r="5999">
          <cell r="B5999">
            <v>89399</v>
          </cell>
          <cell r="C5999" t="str">
            <v>TÊ COM BUCHA DE LATÃO NA BOLSA CENTRAL, PVC, SOLDÁVEL, DN 32MM X 3/4, INSTALADO EM RAMAL OU SUB-RAMAL DE ÁGUA - FORNECIMENTO E INSTALAÇÃO. AF_06/2022</v>
          </cell>
          <cell r="D5999" t="str">
            <v>UN</v>
          </cell>
          <cell r="E5999">
            <v>29.05</v>
          </cell>
        </row>
        <row r="6000">
          <cell r="B6000">
            <v>89442</v>
          </cell>
          <cell r="C6000" t="str">
            <v>TÊ DE REDUÇÃO, PVC, SOLDÁVEL, DN 25MM X 20MM, INSTALADO EM RAMAL DE DISTRIBUIÇÃO DE ÁGUA - FORNECIMENTO E INSTALAÇÃO. AF_06/2022</v>
          </cell>
          <cell r="D6000" t="str">
            <v>UN</v>
          </cell>
          <cell r="E6000">
            <v>17.68</v>
          </cell>
        </row>
        <row r="6001">
          <cell r="B6001">
            <v>89397</v>
          </cell>
          <cell r="C6001" t="str">
            <v>TÊ DE REDUÇÃO, PVC, SOLDÁVEL, DN 25MM X 20MM, INSTALADO EM RAMAL OU SUB-RAMAL DE ÁGUA - FORNECIMENTO E INSTALAÇÃO. AF_06/2022</v>
          </cell>
          <cell r="D6001" t="str">
            <v>UN</v>
          </cell>
          <cell r="E6001">
            <v>19.14</v>
          </cell>
        </row>
        <row r="6002">
          <cell r="B6002">
            <v>89622</v>
          </cell>
          <cell r="C6002" t="str">
            <v>TÊ DE REDUÇÃO, PVC, SOLDÁVEL, DN 32MM X 25MM, INSTALADO EM PRUMADA DE ÁGUA - FORNECIMENTO E INSTALAÇÃO. AF_06/2022</v>
          </cell>
          <cell r="D6002" t="str">
            <v>UN</v>
          </cell>
          <cell r="E6002">
            <v>16.420000000000002</v>
          </cell>
        </row>
        <row r="6003">
          <cell r="B6003">
            <v>89445</v>
          </cell>
          <cell r="C6003" t="str">
            <v>TÊ DE REDUÇÃO, PVC, SOLDÁVEL, DN 32MM X 25MM, INSTALADO EM RAMAL DE DISTRIBUIÇÃO DE ÁGUA - FORNECIMENTO E INSTALAÇÃO. AF_06/2022</v>
          </cell>
          <cell r="D6003" t="str">
            <v>UN</v>
          </cell>
          <cell r="E6003">
            <v>23.29</v>
          </cell>
        </row>
        <row r="6004">
          <cell r="B6004">
            <v>89400</v>
          </cell>
          <cell r="C6004" t="str">
            <v>TÊ DE REDUÇÃO, PVC, SOLDÁVEL, DN 32MM X 25MM, INSTALADO EM RAMAL OU SUB-RAMAL DE ÁGUA - FORNECIMENTO E INSTALAÇÃO. AF_06/2022</v>
          </cell>
          <cell r="D6004" t="str">
            <v>UN</v>
          </cell>
          <cell r="E6004">
            <v>24.99</v>
          </cell>
        </row>
        <row r="6005">
          <cell r="B6005">
            <v>89624</v>
          </cell>
          <cell r="C6005" t="str">
            <v>TÊ DE REDUÇÃO, PVC, SOLDÁVEL, DN 40MM X 32MM, INSTALADO EM PRUMADA DE ÁGUA - FORNECIMENTO E INSTALAÇÃO. AF_06/2022</v>
          </cell>
          <cell r="D6005" t="str">
            <v>UN</v>
          </cell>
          <cell r="E6005">
            <v>20.72</v>
          </cell>
        </row>
        <row r="6006">
          <cell r="B6006">
            <v>104012</v>
          </cell>
          <cell r="C6006" t="str">
            <v>TÊ DE REDUÇÃO, PVC, SOLDÁVEL, DN 40MM X 32MM, INSTALADO EM RAMAL DE DISTRIBUIÇÃO DE ÁGUA - FORNECIMENTO E INSTALAÇÃO. AF_06/2022</v>
          </cell>
          <cell r="D6006" t="str">
            <v>UN</v>
          </cell>
          <cell r="E6006">
            <v>28.66</v>
          </cell>
        </row>
        <row r="6007">
          <cell r="B6007">
            <v>89627</v>
          </cell>
          <cell r="C6007" t="str">
            <v>TÊ DE REDUÇÃO, PVC, SOLDÁVEL, DN 50MM X 25MM, INSTALADO EM PRUMADA DE ÁGUA - FORNECIMENTO E INSTALAÇÃO. AF_06/2022</v>
          </cell>
          <cell r="D6007" t="str">
            <v>UN</v>
          </cell>
          <cell r="E6007">
            <v>22.98</v>
          </cell>
        </row>
        <row r="6008">
          <cell r="B6008">
            <v>104006</v>
          </cell>
          <cell r="C6008" t="str">
            <v>TÊ DE REDUÇÃO, PVC, SOLDÁVEL, DN 50MM X 25MM, INSTALADO EM RAMAL DE DISTRIBUIÇÃO DE ÁGUA - FORNECIMENTO E INSTALAÇÃO. AF_06/2022</v>
          </cell>
          <cell r="D6008" t="str">
            <v>UN</v>
          </cell>
          <cell r="E6008">
            <v>30.25</v>
          </cell>
        </row>
        <row r="6009">
          <cell r="B6009">
            <v>89626</v>
          </cell>
          <cell r="C6009" t="str">
            <v>TÊ DE REDUÇÃO, PVC, SOLDÁVEL, DN 50MM X 40MM, INSTALADO EM PRUMADA DE ÁGUA - FORNECIMENTO E INSTALAÇÃO. AF_06/2022</v>
          </cell>
          <cell r="D6009" t="str">
            <v>UN</v>
          </cell>
          <cell r="E6009">
            <v>33.11</v>
          </cell>
        </row>
        <row r="6010">
          <cell r="B6010">
            <v>104005</v>
          </cell>
          <cell r="C6010" t="str">
            <v>TÊ DE REDUÇÃO, PVC, SOLDÁVEL, DN 50MM X 40MM, INSTALADO EM RAMAL DE DISTRIBUIÇÃO DE ÁGUA - FORNECIMENTO E INSTALAÇÃO. AF_06/2022</v>
          </cell>
          <cell r="D6010" t="str">
            <v>UN</v>
          </cell>
          <cell r="E6010">
            <v>42.35</v>
          </cell>
        </row>
        <row r="6011">
          <cell r="B6011">
            <v>89439</v>
          </cell>
          <cell r="C6011" t="str">
            <v>TÊ SOLDÁVEL E COM ROSCA NA BOLSA CENTRAL, PVC, SOLDÁVEL, DN 20MM X 1/2, INSTALADO EM RAMAL DE DISTRIBUIÇÃO DE ÁGUA - FORNECIMENTO E INSTALAÇÃO. AF_06/2022</v>
          </cell>
          <cell r="D6011" t="str">
            <v>UN</v>
          </cell>
          <cell r="E6011">
            <v>15.23</v>
          </cell>
        </row>
        <row r="6012">
          <cell r="B6012">
            <v>89421</v>
          </cell>
          <cell r="C6012" t="str">
            <v>UNIÃO, PVC, SOLDÁVEL, DN 20MM, INSTALADO EM RAMAL DE DISTRIBUIÇÃO DE ÁGUA - FORNECIMENTO E INSTALAÇÃO. AF_06/2022</v>
          </cell>
          <cell r="D6012" t="str">
            <v>UN</v>
          </cell>
          <cell r="E6012">
            <v>13.12</v>
          </cell>
        </row>
        <row r="6013">
          <cell r="B6013">
            <v>89375</v>
          </cell>
          <cell r="C6013" t="str">
            <v>UNIÃO, PVC, SOLDÁVEL, DN 20MM, INSTALADO EM RAMAL OU SUB-RAMAL DE ÁGUA - FORNECIMENTO E INSTALAÇÃO. AF_06/2022</v>
          </cell>
          <cell r="D6013" t="str">
            <v>UN</v>
          </cell>
          <cell r="E6013">
            <v>13.8</v>
          </cell>
        </row>
        <row r="6014">
          <cell r="B6014">
            <v>89536</v>
          </cell>
          <cell r="C6014" t="str">
            <v>UNIÃO, PVC, SOLDÁVEL, DN 25MM, INSTALADO EM PRUMADA DE ÁGUA - FORNECIMENTO E INSTALAÇÃO. AF_06/2022</v>
          </cell>
          <cell r="D6014" t="str">
            <v>UN</v>
          </cell>
          <cell r="E6014">
            <v>12.55</v>
          </cell>
        </row>
        <row r="6015">
          <cell r="B6015">
            <v>89428</v>
          </cell>
          <cell r="C6015" t="str">
            <v>UNIÃO, PVC, SOLDÁVEL, DN 25MM, INSTALADO EM RAMAL DE DISTRIBUIÇÃO DE ÁGUA - FORNECIMENTO E INSTALAÇÃO. AF_06/2022</v>
          </cell>
          <cell r="D6015" t="str">
            <v>UN</v>
          </cell>
          <cell r="E6015">
            <v>15.73</v>
          </cell>
        </row>
        <row r="6016">
          <cell r="B6016">
            <v>89382</v>
          </cell>
          <cell r="C6016" t="str">
            <v>UNIÃO, PVC, SOLDÁVEL, DN 25MM, INSTALADO EM RAMAL OU SUB-RAMAL DE ÁGUA - FORNECIMENTO E INSTALAÇÃO. AF_06/2022</v>
          </cell>
          <cell r="D6016" t="str">
            <v>UN</v>
          </cell>
          <cell r="E6016">
            <v>16.52</v>
          </cell>
        </row>
        <row r="6017">
          <cell r="B6017">
            <v>89552</v>
          </cell>
          <cell r="C6017" t="str">
            <v>UNIÃO, PVC, SOLDÁVEL, DN 32MM, INSTALADO EM PRUMADA DE ÁGUA - FORNECIMENTO E INSTALAÇÃO. AF_06/2022</v>
          </cell>
          <cell r="D6017" t="str">
            <v>UN</v>
          </cell>
          <cell r="E6017">
            <v>19.149999999999999</v>
          </cell>
        </row>
        <row r="6018">
          <cell r="B6018">
            <v>89435</v>
          </cell>
          <cell r="C6018" t="str">
            <v>UNIÃO, PVC, SOLDÁVEL, DN 32MM, INSTALADO EM RAMAL DE DISTRIBUIÇÃO DE ÁGUA - FORNECIMENTO E INSTALAÇÃO. AF_06/2022</v>
          </cell>
          <cell r="D6018" t="str">
            <v>UN</v>
          </cell>
          <cell r="E6018">
            <v>22.85</v>
          </cell>
        </row>
        <row r="6019">
          <cell r="B6019">
            <v>89390</v>
          </cell>
          <cell r="C6019" t="str">
            <v>UNIÃO, PVC, SOLDÁVEL, DN 32MM, INSTALADO EM RAMAL OU SUB-RAMAL DE ÁGUA - FORNECIMENTO E INSTALAÇÃO. AF_06/2022</v>
          </cell>
          <cell r="D6019" t="str">
            <v>UN</v>
          </cell>
          <cell r="E6019">
            <v>23.78</v>
          </cell>
        </row>
        <row r="6020">
          <cell r="B6020">
            <v>89568</v>
          </cell>
          <cell r="C6020" t="str">
            <v>UNIÃO, PVC, SOLDÁVEL, DN 40MM, INSTALADO EM PRUMADA DE ÁGUA - FORNECIMENTO E INSTALAÇÃO. AF_06/2022</v>
          </cell>
          <cell r="D6020" t="str">
            <v>UN</v>
          </cell>
          <cell r="E6020">
            <v>32.700000000000003</v>
          </cell>
        </row>
        <row r="6021">
          <cell r="B6021">
            <v>103990</v>
          </cell>
          <cell r="C6021" t="str">
            <v>UNIÃO, PVC, SOLDÁVEL, DN 40MM, INSTALADO EM RAMAL DE DISTRIBUIÇÃO DE ÁGUA - FORNECIMENTO E INSTALAÇÃO. AF_06/2022</v>
          </cell>
          <cell r="D6021" t="str">
            <v>UN</v>
          </cell>
          <cell r="E6021">
            <v>37.01</v>
          </cell>
        </row>
        <row r="6022">
          <cell r="B6022">
            <v>89594</v>
          </cell>
          <cell r="C6022" t="str">
            <v>UNIÃO, PVC, SOLDÁVEL, DN 50MM, INSTALADO EM PRUMADA DE ÁGUA - FORNECIMENTO E INSTALAÇÃO. AF_06/2022</v>
          </cell>
          <cell r="D6022" t="str">
            <v>UN</v>
          </cell>
          <cell r="E6022">
            <v>36.619999999999997</v>
          </cell>
        </row>
        <row r="6023">
          <cell r="B6023">
            <v>103997</v>
          </cell>
          <cell r="C6023" t="str">
            <v>UNIÃO, PVC, SOLDÁVEL, DN 50MM, INSTALADO EM RAMAL DE DISTRIBUIÇÃO DE ÁGUA - FORNECIMENTO E INSTALAÇÃO. AF_06/2022</v>
          </cell>
          <cell r="D6023" t="str">
            <v>UN</v>
          </cell>
          <cell r="E6023">
            <v>41.64</v>
          </cell>
        </row>
        <row r="6024">
          <cell r="B6024">
            <v>89609</v>
          </cell>
          <cell r="C6024" t="str">
            <v>UNIÃO, PVC, SOLDÁVEL, DN 60MM, INSTALADO EM PRUMADA DE ÁGUA - FORNECIMENTO E INSTALAÇÃO. AF_06/2022</v>
          </cell>
          <cell r="D6024" t="str">
            <v>UN</v>
          </cell>
          <cell r="E6024">
            <v>82.42</v>
          </cell>
        </row>
        <row r="6025">
          <cell r="B6025">
            <v>89612</v>
          </cell>
          <cell r="C6025" t="str">
            <v>UNIÃO, PVC, SOLDÁVEL, DN 75MM, INSTALADO EM PRUMADA DE ÁGUA - FORNECIMENTO E INSTALAÇÃO. AF_06/2022</v>
          </cell>
          <cell r="D6025" t="str">
            <v>UN</v>
          </cell>
          <cell r="E6025">
            <v>159.6</v>
          </cell>
        </row>
        <row r="6026">
          <cell r="B6026">
            <v>89615</v>
          </cell>
          <cell r="C6026" t="str">
            <v>UNIÃO, PVC, SOLDÁVEL, DN 85MM, INSTALADO EM PRUMADA DE ÁGUA - FORNECIMENTO E INSTALAÇÃO. AF_06/2022</v>
          </cell>
          <cell r="D6026" t="str">
            <v>UN</v>
          </cell>
          <cell r="E6026">
            <v>188.41</v>
          </cell>
        </row>
        <row r="6027">
          <cell r="B6027">
            <v>89747</v>
          </cell>
          <cell r="C6027" t="str">
            <v>ADAPTADOR, CPVC, SOLDÁVEL, DN 22MM, INSTALADO EM RAMAL DE DISTRIBUIÇÃO DE ÁGUA FORNECIMENTO E INSTALAÇÃO. AF_06/2022</v>
          </cell>
          <cell r="D6027" t="str">
            <v>UN</v>
          </cell>
          <cell r="E6027">
            <v>36.64</v>
          </cell>
        </row>
        <row r="6028">
          <cell r="B6028">
            <v>89656</v>
          </cell>
          <cell r="C6028" t="str">
            <v>ADAPTADOR, CPVC, SOLDÁVEL, DN15MM, INSTALADO EM RAMAL OU SUB-RAMAL DE ÁGUA FORNECIMENTO E INSTALAÇÃO. AF_06/2022</v>
          </cell>
          <cell r="D6028" t="str">
            <v>UN</v>
          </cell>
          <cell r="E6028">
            <v>27.94</v>
          </cell>
        </row>
        <row r="6029">
          <cell r="B6029">
            <v>89663</v>
          </cell>
          <cell r="C6029" t="str">
            <v>ADAPTADOR, CPVC, SOLDÁVEL, DN22MM, INSTALADO EM RAMAL OU SUB-RAMAL DE ÁGUA FORNECIMENTO E INSTALAÇÃO. AF_06/2022</v>
          </cell>
          <cell r="D6029" t="str">
            <v>UN</v>
          </cell>
          <cell r="E6029">
            <v>37.36</v>
          </cell>
        </row>
        <row r="6030">
          <cell r="B6030">
            <v>89759</v>
          </cell>
          <cell r="C6030" t="str">
            <v>BUCHA DE REDUÇÃO, CPVC, SOLDÁVEL, DN 28MM X 22MM, INSTALADO EM RAMAL DE DISTRIBUIÇÃO DE ÁGUA - FORNECIMENTO E INSTALAÇÃO. AF_06/2022</v>
          </cell>
          <cell r="D6030" t="str">
            <v>UN</v>
          </cell>
          <cell r="E6030">
            <v>15.21</v>
          </cell>
        </row>
        <row r="6031">
          <cell r="B6031">
            <v>89832</v>
          </cell>
          <cell r="C6031" t="str">
            <v>BUCHA DE REDUÇÃO, CPVC, SOLDÁVEL, DN 42MM X 22MM, INSTALADO EM RAMAL DE DISTRIBUIÇÃO DE ÁGUA - FORNECIMENTO E INSTALAÇÃO. AF_06/2022</v>
          </cell>
          <cell r="D6031" t="str">
            <v>UN</v>
          </cell>
          <cell r="E6031">
            <v>51.14</v>
          </cell>
        </row>
        <row r="6032">
          <cell r="B6032">
            <v>89666</v>
          </cell>
          <cell r="C6032" t="str">
            <v>BUCHA DE REDUÇÃO, CPVC, SOLDÁVEL, DN22MM X 15MM, INSTALADO EM RAMAL OU SUB-RAMAL DE ÁGUA FORNECIMENTO E INSTALAÇÃO. AF_06/2022</v>
          </cell>
          <cell r="D6032" t="str">
            <v>UN</v>
          </cell>
          <cell r="E6032">
            <v>10.11</v>
          </cell>
        </row>
        <row r="6033">
          <cell r="B6033">
            <v>89678</v>
          </cell>
          <cell r="C6033" t="str">
            <v>BUCHA DE REDUÇÃO, CPVC, SOLDÁVEL, DN28MM X 22MM, INSTALADO EM RAMAL OU SUB-RAMAL DE ÁGUA FORNECIMENTO E INSTALAÇÃO. AF_06/2022</v>
          </cell>
          <cell r="D6033" t="str">
            <v>UN</v>
          </cell>
          <cell r="E6033">
            <v>15.99</v>
          </cell>
        </row>
        <row r="6034">
          <cell r="B6034">
            <v>89764</v>
          </cell>
          <cell r="C6034" t="str">
            <v>BUCHA DE REDUÇÃO, CPVC, SOLDÁVEL, DN35MM X 28MM, INSTALADO EM RAMAL DE DISTRIBUIÇÃO DE ÁGUA - FORNECIMENTO E INSTALAÇÃO. AF_06/2022</v>
          </cell>
          <cell r="D6034" t="str">
            <v>UN</v>
          </cell>
          <cell r="E6034">
            <v>46.03</v>
          </cell>
        </row>
        <row r="6035">
          <cell r="B6035">
            <v>89689</v>
          </cell>
          <cell r="C6035" t="str">
            <v>BUCHA DE REDUÇÃO, CPVC, SOLDÁVEL, DN35MM X 28MM, INSTALADO EM RAMAL OU SUB-RAMAL DE ÁGUA FORNECIMENTO E INSTALAÇÃO. AF_06/2022</v>
          </cell>
          <cell r="D6035" t="str">
            <v>UN</v>
          </cell>
          <cell r="E6035">
            <v>46.94</v>
          </cell>
        </row>
        <row r="6036">
          <cell r="B6036">
            <v>89655</v>
          </cell>
          <cell r="C6036" t="str">
            <v>CONECTOR, CPVC, SOLDÁVEL, DN 15MM X 1/2, INSTALADO EM RAMAL OU SUB-RAMAL DE ÁGUA FORNECIMENTO E INSTALAÇÃO. AF_06/2022</v>
          </cell>
          <cell r="D6036" t="str">
            <v>UN</v>
          </cell>
          <cell r="E6036">
            <v>29.9</v>
          </cell>
        </row>
        <row r="6037">
          <cell r="B6037">
            <v>89662</v>
          </cell>
          <cell r="C6037" t="str">
            <v>CONECTOR, CPVC, SOLDÁVEL, DN 22MM X 1/2, INSTALADO EM RAMAL OU SUB-RAMAL DE ÁGUA FORNECIMENTO E INSTALAÇÃO. AF_06/2022</v>
          </cell>
          <cell r="D6037" t="str">
            <v>UN</v>
          </cell>
          <cell r="E6037">
            <v>38.53</v>
          </cell>
        </row>
        <row r="6038">
          <cell r="B6038">
            <v>89758</v>
          </cell>
          <cell r="C6038" t="str">
            <v>CONECTOR, CPVC, SOLDÁVEL, DN 28MM X 1, INSTALADO EM RAMAL DE DISTRIBUIÇÃO DE ÁGUA FORNECIMENTO E INSTALAÇÃO. AF_06/2022</v>
          </cell>
          <cell r="D6038" t="str">
            <v>UN</v>
          </cell>
          <cell r="E6038">
            <v>45.54</v>
          </cell>
        </row>
        <row r="6039">
          <cell r="B6039">
            <v>89676</v>
          </cell>
          <cell r="C6039" t="str">
            <v>CONECTOR, CPVC, SOLDÁVEL, DN 28MM X 1, INSTALADO EM RAMAL OU SUB-RAMAL DE ÁGUA FORNECIMENTO E INSTALAÇÃO. AF_06/2022</v>
          </cell>
          <cell r="D6039" t="str">
            <v>UN</v>
          </cell>
          <cell r="E6039">
            <v>45.79</v>
          </cell>
        </row>
        <row r="6040">
          <cell r="B6040">
            <v>89818</v>
          </cell>
          <cell r="C6040" t="str">
            <v>CONECTOR, CPVC, SOLDÁVEL, DN 35MM X 1 1/4, INSTALADO EM PRUMADA DE ÁGUA FORNECIMENTO E INSTALAÇÃO. AF_06/2022</v>
          </cell>
          <cell r="D6040" t="str">
            <v>UN</v>
          </cell>
          <cell r="E6040">
            <v>64.78</v>
          </cell>
        </row>
        <row r="6041">
          <cell r="B6041">
            <v>89763</v>
          </cell>
          <cell r="C6041" t="str">
            <v>CONECTOR, CPVC, SOLDÁVEL, DN 35MM X 1 1/4, INSTALADO EM RAMAL DE DISTRIBUIÇÃO DE ÁGUA - FORNECIMENTO E INSTALAÇÃO. AF_06/2022</v>
          </cell>
          <cell r="D6041" t="str">
            <v>UN</v>
          </cell>
          <cell r="E6041">
            <v>68.52</v>
          </cell>
        </row>
        <row r="6042">
          <cell r="B6042">
            <v>89686</v>
          </cell>
          <cell r="C6042" t="str">
            <v>CONECTOR, CPVC, SOLDÁVEL, DN 35MM X 1 1/4, INSTALADO EM RAMAL OU SUB-RAMAL DE ÁGUA FORNECIMENTO E INSTALAÇÃO. AF_06/2022</v>
          </cell>
          <cell r="D6042" t="str">
            <v>UN</v>
          </cell>
          <cell r="E6042">
            <v>69.48</v>
          </cell>
        </row>
        <row r="6043">
          <cell r="B6043">
            <v>104029</v>
          </cell>
          <cell r="C6043" t="str">
            <v>CONECTOR, CPVC, SOLDÁVEL, DN 42MM X 1.1/2", INSTALADO EM RAMAL DE DISTRIBUIÇÃO DE ÁGUA - FORNECIMENTO E INSTALAÇÃO. AF_06/2022</v>
          </cell>
          <cell r="D6043" t="str">
            <v>UN</v>
          </cell>
          <cell r="E6043">
            <v>82.31</v>
          </cell>
        </row>
        <row r="6044">
          <cell r="B6044">
            <v>89831</v>
          </cell>
          <cell r="C6044" t="str">
            <v>CONECTOR, CPVC, SOLDÁVEL, DN 42MM X 1.1/2, INSTALADO EM PRUMADA DE ÁGUA FORNECIMENTO E INSTALAÇÃO. AF_06/2022</v>
          </cell>
          <cell r="D6044" t="str">
            <v>UN</v>
          </cell>
          <cell r="E6044">
            <v>78.22</v>
          </cell>
        </row>
        <row r="6045">
          <cell r="B6045">
            <v>89668</v>
          </cell>
          <cell r="C6045" t="str">
            <v>CONECTOR, CPVC, SOLDÁVEL, DN22MM X 3/4", INSTALADO EM RAMAL OU SUB-RAMAL DE ÁGUA - FORNECIMENTO E INSTALAÇÃO. AF_06/2022</v>
          </cell>
          <cell r="D6045" t="str">
            <v>UN</v>
          </cell>
          <cell r="E6045">
            <v>36.450000000000003</v>
          </cell>
        </row>
        <row r="6046">
          <cell r="B6046">
            <v>89639</v>
          </cell>
          <cell r="C6046" t="str">
            <v>CURVA 90 GRAUS, CPVC, SOLDÁVEL, DN 15MM, INSTALADO EM RAMAL OU SUB-RAMAL DE ÁGUA - FORNECIMENTO E INSTALAÇÃO. AF_06/2022</v>
          </cell>
          <cell r="D6046" t="str">
            <v>UN</v>
          </cell>
          <cell r="E6046">
            <v>16.22</v>
          </cell>
        </row>
        <row r="6047">
          <cell r="B6047">
            <v>89721</v>
          </cell>
          <cell r="C6047" t="str">
            <v>CURVA 90 GRAUS, CPVC, SOLDÁVEL, DN 22MM, INSTALADO EM RAMAL DE DISTRIBUIÇÃO DE ÁGUA - FORNECIMENTO E INSTALAÇÃO. AF_06/2022</v>
          </cell>
          <cell r="D6047" t="str">
            <v>UN</v>
          </cell>
          <cell r="E6047">
            <v>20.89</v>
          </cell>
        </row>
        <row r="6048">
          <cell r="B6048">
            <v>89643</v>
          </cell>
          <cell r="C6048" t="str">
            <v>CURVA 90 GRAUS, CPVC, SOLDÁVEL, DN 22MM, INSTALADO EM RAMAL OU SUB-RAMAL DE ÁGUA - FORNECIMENTO E INSTALAÇÃO. AF_06/2022</v>
          </cell>
          <cell r="D6048" t="str">
            <v>UN</v>
          </cell>
          <cell r="E6048">
            <v>21.96</v>
          </cell>
        </row>
        <row r="6049">
          <cell r="B6049">
            <v>89727</v>
          </cell>
          <cell r="C6049" t="str">
            <v>CURVA 90 GRAUS, CPVC, SOLDÁVEL, DN 28MM, INSTALADO EM RAMAL DE DISTRIBUIÇÃO DE ÁGUA FORNECIMENTO E INSTALAÇÃO. AF_06/2022</v>
          </cell>
          <cell r="D6049" t="str">
            <v>UN</v>
          </cell>
          <cell r="E6049">
            <v>31.19</v>
          </cell>
        </row>
        <row r="6050">
          <cell r="B6050">
            <v>89648</v>
          </cell>
          <cell r="C6050" t="str">
            <v>CURVA 90 GRAUS, CPVC, SOLDÁVEL, DN 28MM, INSTALADO EM RAMAL OU SUB-RAMAL DE ÁGUA FORNECIMENTO E INSTALAÇÃO. AF_06/2022</v>
          </cell>
          <cell r="D6050" t="str">
            <v>UN</v>
          </cell>
          <cell r="E6050">
            <v>32.44</v>
          </cell>
        </row>
        <row r="6051">
          <cell r="B6051">
            <v>89749</v>
          </cell>
          <cell r="C6051" t="str">
            <v>CURVA DE TRANSPOSIÇÃO, CPVC, SOLDÁVEL, DN 22MM, INSTALADO EM RAMAL DE DISTRIBUIÇÃO DE ÁGUA FORNECIMENTO E INSTALAÇÃO. AF_06/2022</v>
          </cell>
          <cell r="D6051" t="str">
            <v>UN</v>
          </cell>
          <cell r="E6051">
            <v>21.23</v>
          </cell>
        </row>
        <row r="6052">
          <cell r="B6052">
            <v>89657</v>
          </cell>
          <cell r="C6052" t="str">
            <v>CURVA DE TRANSPOSIÇÃO, CPVC, SOLDÁVEL, DN15MM, INSTALADO EM RAMAL OU SUB-RAMAL DE ÁGUA FORNECIMENTO E INSTALAÇÃO. AF_06/2022</v>
          </cell>
          <cell r="D6052" t="str">
            <v>UN</v>
          </cell>
          <cell r="E6052">
            <v>17.739999999999998</v>
          </cell>
        </row>
        <row r="6053">
          <cell r="B6053">
            <v>89664</v>
          </cell>
          <cell r="C6053" t="str">
            <v>CURVA DE TRANSPOSIÇÃO, CPVC, SOLDÁVEL, DN22MM, INSTALADO EM RAMAL OU SUB-RAMAL DE ÁGUA FORNECIMENTO E INSTALAÇÃO. AF_06/2022</v>
          </cell>
          <cell r="D6053" t="str">
            <v>UN</v>
          </cell>
          <cell r="E6053">
            <v>21.95</v>
          </cell>
        </row>
        <row r="6054">
          <cell r="B6054">
            <v>89638</v>
          </cell>
          <cell r="C6054" t="str">
            <v>JOELHO 45 GRAUS, CPVC, SOLDÁVEL, DN 15MM, INSTALADO EM RAMAL OU SUB-RAMAL DE ÁGUA - FORNECIMENTO E INSTALAÇÃO. AF_06/2022</v>
          </cell>
          <cell r="D6054" t="str">
            <v>UN</v>
          </cell>
          <cell r="E6054">
            <v>15.45</v>
          </cell>
        </row>
        <row r="6055">
          <cell r="B6055">
            <v>89720</v>
          </cell>
          <cell r="C6055" t="str">
            <v>JOELHO 45 GRAUS, CPVC, SOLDÁVEL, DN 22MM, INSTALADO EM RAMAL DE DISTRIBUIÇÃO DE ÁGUA FORNECIMENTO E INSTALAÇÃO. AF_06/2022</v>
          </cell>
          <cell r="D6055" t="str">
            <v>UN</v>
          </cell>
          <cell r="E6055">
            <v>19.36</v>
          </cell>
        </row>
        <row r="6056">
          <cell r="B6056">
            <v>89642</v>
          </cell>
          <cell r="C6056" t="str">
            <v>JOELHO 45 GRAUS, CPVC, SOLDÁVEL, DN 22MM, INSTALADO EM RAMAL OU SUB-RAMAL DE ÁGUA - FORNECIMENTO E INSTALAÇÃO. AF_06/2022</v>
          </cell>
          <cell r="D6056" t="str">
            <v>UN</v>
          </cell>
          <cell r="E6056">
            <v>20.43</v>
          </cell>
        </row>
        <row r="6057">
          <cell r="B6057">
            <v>89725</v>
          </cell>
          <cell r="C6057" t="str">
            <v>JOELHO 45 GRAUS, CPVC, SOLDÁVEL, DN 28MM, INSTALADO EM RAMAL DE DISTRIBUIÇÃO DE ÁGUA FORNECIMENTO E INSTALAÇÃO. AF_06/2022</v>
          </cell>
          <cell r="D6057" t="str">
            <v>UN</v>
          </cell>
          <cell r="E6057">
            <v>25.21</v>
          </cell>
        </row>
        <row r="6058">
          <cell r="B6058">
            <v>89647</v>
          </cell>
          <cell r="C6058" t="str">
            <v>JOELHO 45 GRAUS, CPVC, SOLDÁVEL, DN 28MM, INSTALADO EM RAMAL OU SUB-RAMAL DE ÁGUA FORNECIMENTO E INSTALAÇÃO. AF_06/2022</v>
          </cell>
          <cell r="D6058" t="str">
            <v>UN</v>
          </cell>
          <cell r="E6058">
            <v>26.46</v>
          </cell>
        </row>
        <row r="6059">
          <cell r="B6059">
            <v>89780</v>
          </cell>
          <cell r="C6059" t="str">
            <v>JOELHO 45 GRAUS, CPVC, SOLDÁVEL, DN 35MM, INSTALADO EM PRUMADA DE ÁGUA - FORNECIMENTO E INSTALAÇÃO. AF_06/2022</v>
          </cell>
          <cell r="D6059" t="str">
            <v>UN</v>
          </cell>
          <cell r="E6059">
            <v>30.14</v>
          </cell>
        </row>
        <row r="6060">
          <cell r="B6060">
            <v>89734</v>
          </cell>
          <cell r="C6060" t="str">
            <v>JOELHO 45 GRAUS, CPVC, SOLDÁVEL, DN 35MM, INSTALADO EM RAMAL DE DISTRIBUIÇÃO DE ÁGUA FORNECIMENTO E INSTALAÇÃO. AF_06/2022</v>
          </cell>
          <cell r="D6060" t="str">
            <v>UN</v>
          </cell>
          <cell r="E6060">
            <v>35.950000000000003</v>
          </cell>
        </row>
        <row r="6061">
          <cell r="B6061">
            <v>89650</v>
          </cell>
          <cell r="C6061" t="str">
            <v>JOELHO 45 GRAUS, CPVC, SOLDÁVEL, DN 35MM, INSTALADO EM RAMAL OU SUB-RAMAL DE ÁGUA FORNECIMENTO E INSTALAÇÃO. AF_06/2022</v>
          </cell>
          <cell r="D6061" t="str">
            <v>UN</v>
          </cell>
          <cell r="E6061">
            <v>37.43</v>
          </cell>
        </row>
        <row r="6062">
          <cell r="B6062">
            <v>89787</v>
          </cell>
          <cell r="C6062" t="str">
            <v>JOELHO 45 GRAUS, CPVC, SOLDÁVEL, DN 42MM, INSTALADO EM PRUMADA DE ÁGUA FORNECIMENTO E INSTALAÇÃO. AF_06/2022</v>
          </cell>
          <cell r="D6062" t="str">
            <v>UN</v>
          </cell>
          <cell r="E6062">
            <v>44.67</v>
          </cell>
        </row>
        <row r="6063">
          <cell r="B6063">
            <v>104024</v>
          </cell>
          <cell r="C6063" t="str">
            <v>JOELHO 45 GRAUS, CPVC, SOLDÁVEL, DN 42MM, INSTALADO EM RAMAL DE DISTRIBUIÇÃO DE ÁGUA - FORNECIMENTO E INSTALAÇÃO. AF_06/2022</v>
          </cell>
          <cell r="D6063" t="str">
            <v>UN</v>
          </cell>
          <cell r="E6063">
            <v>51.19</v>
          </cell>
        </row>
        <row r="6064">
          <cell r="B6064">
            <v>89789</v>
          </cell>
          <cell r="C6064" t="str">
            <v>JOELHO 45 GRAUS, CPVC, SOLDÁVEL, DN 54MM, INSTALADO EM PRUMADA DE ÁGUA FORNECIMENTO E INSTALAÇÃO. AF_06/2022</v>
          </cell>
          <cell r="D6064" t="str">
            <v>UN</v>
          </cell>
          <cell r="E6064">
            <v>82.28</v>
          </cell>
        </row>
        <row r="6065">
          <cell r="B6065">
            <v>89791</v>
          </cell>
          <cell r="C6065" t="str">
            <v>JOELHO 45 GRAUS, CPVC, SOLDÁVEL, DN 73MM, INSTALADO EM PRUMADA DE ÁGUA FORNECIMENTO E INSTALAÇÃO. AF_06/2022</v>
          </cell>
          <cell r="D6065" t="str">
            <v>UN</v>
          </cell>
          <cell r="E6065">
            <v>185.29</v>
          </cell>
        </row>
        <row r="6066">
          <cell r="B6066">
            <v>89793</v>
          </cell>
          <cell r="C6066" t="str">
            <v>JOELHO 45 GRAUS, CPVC, SOLDÁVEL, DN 89MM, INSTALADO EM PRUMADA DE ÁGUA FORNECIMENTO E INSTALAÇÃO. AF_06/2022</v>
          </cell>
          <cell r="D6066" t="str">
            <v>UN</v>
          </cell>
          <cell r="E6066">
            <v>267.02999999999997</v>
          </cell>
        </row>
        <row r="6067">
          <cell r="B6067">
            <v>89637</v>
          </cell>
          <cell r="C6067" t="str">
            <v>JOELHO 90 GRAUS, CPVC, SOLDÁVEL, DN 15MM, INSTALADO EM RAMAL OU SUB-RAMAL DE ÁGUA - FORNECIMENTO E INSTALAÇÃO. AF_06/2022</v>
          </cell>
          <cell r="D6067" t="str">
            <v>UN</v>
          </cell>
          <cell r="E6067">
            <v>14.35</v>
          </cell>
        </row>
        <row r="6068">
          <cell r="B6068">
            <v>89719</v>
          </cell>
          <cell r="C6068" t="str">
            <v>JOELHO 90 GRAUS, CPVC, SOLDÁVEL, DN 22MM, INSTALADO EM RAMAL DE DISTRIBUIÇÃO DE ÁGUA FORNECIMENTO E INSTALAÇÃO. AF_06/2022</v>
          </cell>
          <cell r="D6068" t="str">
            <v>UN</v>
          </cell>
          <cell r="E6068">
            <v>17.440000000000001</v>
          </cell>
        </row>
        <row r="6069">
          <cell r="B6069">
            <v>89641</v>
          </cell>
          <cell r="C6069" t="str">
            <v>JOELHO 90 GRAUS, CPVC, SOLDÁVEL, DN 22MM, INSTALADO EM RAMAL OU SUB-RAMAL DE ÁGUA - FORNECIMENTO E INSTALAÇÃO. AF_06/2022</v>
          </cell>
          <cell r="D6069" t="str">
            <v>UN</v>
          </cell>
          <cell r="E6069">
            <v>18.510000000000002</v>
          </cell>
        </row>
        <row r="6070">
          <cell r="B6070">
            <v>89723</v>
          </cell>
          <cell r="C6070" t="str">
            <v>JOELHO 90 GRAUS, CPVC, SOLDÁVEL, DN 28MM, INSTALADO EM RAMAL DE DISTRIBUIÇÃO DE ÁGUA FORNECIMENTO E INSTALAÇÃO. AF_06/2022</v>
          </cell>
          <cell r="D6070" t="str">
            <v>UN</v>
          </cell>
          <cell r="E6070">
            <v>26</v>
          </cell>
        </row>
        <row r="6071">
          <cell r="B6071">
            <v>89646</v>
          </cell>
          <cell r="C6071" t="str">
            <v>JOELHO 90 GRAUS, CPVC, SOLDÁVEL, DN 28MM, INSTALADO EM RAMAL OU SUB-RAMAL DE ÁGUA - FORNECIMENTO E INSTALAÇÃO. AF_06/2022</v>
          </cell>
          <cell r="D6071" t="str">
            <v>UN</v>
          </cell>
          <cell r="E6071">
            <v>27.25</v>
          </cell>
        </row>
        <row r="6072">
          <cell r="B6072">
            <v>89777</v>
          </cell>
          <cell r="C6072" t="str">
            <v>JOELHO 90 GRAUS, CPVC, SOLDÁVEL, DN 35MM, INSTALADO EM PRUMADA DE ÁGUA FORNECIMENTO E INSTALAÇÃO. AF_06/2022</v>
          </cell>
          <cell r="D6072" t="str">
            <v>UN</v>
          </cell>
          <cell r="E6072">
            <v>32.1</v>
          </cell>
        </row>
        <row r="6073">
          <cell r="B6073">
            <v>89729</v>
          </cell>
          <cell r="C6073" t="str">
            <v>JOELHO 90 GRAUS, CPVC, SOLDÁVEL, DN 35MM, INSTALADO EM RAMAL DE DISTRIBUIÇÃO DE ÁGUA FORNECIMENTO E INSTALAÇÃO. AF_06/2022</v>
          </cell>
          <cell r="D6073" t="str">
            <v>UN</v>
          </cell>
          <cell r="E6073">
            <v>37.909999999999997</v>
          </cell>
        </row>
        <row r="6074">
          <cell r="B6074">
            <v>89649</v>
          </cell>
          <cell r="C6074" t="str">
            <v>JOELHO 90 GRAUS, CPVC, SOLDÁVEL, DN 35MM, INSTALADO EM RAMAL OU SUB-RAMAL DE ÁGUA FORNECIMENTO E INSTALAÇÃO. AF_06/2022</v>
          </cell>
          <cell r="D6074" t="str">
            <v>UN</v>
          </cell>
          <cell r="E6074">
            <v>39.39</v>
          </cell>
        </row>
        <row r="6075">
          <cell r="B6075">
            <v>89781</v>
          </cell>
          <cell r="C6075" t="str">
            <v>JOELHO 90 GRAUS, CPVC, SOLDÁVEL, DN 42MM, INSTALADO EM PRUMADA DE ÁGUA FORNECIMENTO E INSTALAÇÃO. AF_06/2022</v>
          </cell>
          <cell r="D6075" t="str">
            <v>UN</v>
          </cell>
          <cell r="E6075">
            <v>45.16</v>
          </cell>
        </row>
        <row r="6076">
          <cell r="B6076">
            <v>104023</v>
          </cell>
          <cell r="C6076" t="str">
            <v>JOELHO 90 GRAUS, CPVC, SOLDÁVEL, DN 42MM, INSTALADO EM RAMAL DE DISTRIBUIÇÃO DE ÁGUA - FORNECIMENTO E INSTALAÇÃO. AF_06/2022</v>
          </cell>
          <cell r="D6076" t="str">
            <v>UN</v>
          </cell>
          <cell r="E6076">
            <v>51.68</v>
          </cell>
        </row>
        <row r="6077">
          <cell r="B6077">
            <v>89788</v>
          </cell>
          <cell r="C6077" t="str">
            <v>JOELHO 90 GRAUS, CPVC, SOLDÁVEL, DN 54MM, INSTALADO EM PRUMADA DE ÁGUA FORNECIMENTO E INSTALAÇÃO. AF_06/2022</v>
          </cell>
          <cell r="D6077" t="str">
            <v>UN</v>
          </cell>
          <cell r="E6077">
            <v>96.61</v>
          </cell>
        </row>
        <row r="6078">
          <cell r="B6078">
            <v>89790</v>
          </cell>
          <cell r="C6078" t="str">
            <v>JOELHO 90 GRAUS, CPVC, SOLDÁVEL, DN 73MM, INSTALADO EM PRUMADA DE ÁGUA FORNECIMENTO E INSTALAÇÃO. AF_06/2022</v>
          </cell>
          <cell r="D6078" t="str">
            <v>UN</v>
          </cell>
          <cell r="E6078">
            <v>191.78</v>
          </cell>
        </row>
        <row r="6079">
          <cell r="B6079">
            <v>89792</v>
          </cell>
          <cell r="C6079" t="str">
            <v>JOELHO 90 GRAUS, CPVC, SOLDÁVEL, DN 89MM, INSTALADO EM PRUMADA DE ÁGUA FORNECIMENTO E INSTALAÇÃO. AF_06/2022</v>
          </cell>
          <cell r="D6079" t="str">
            <v>UN</v>
          </cell>
          <cell r="E6079">
            <v>226.72</v>
          </cell>
        </row>
        <row r="6080">
          <cell r="B6080">
            <v>89640</v>
          </cell>
          <cell r="C6080" t="str">
            <v>JOELHO DE TRANSIÇÃO, 90 GRAUS, CPVC, SOLDÁVEL, DN 15MM X 1/2", INSTALADO EM RAMAL OU SUB-RAMAL DE ÁGUA - FORNECIMENTO E INSTALAÇÃO. AF_06/2022</v>
          </cell>
          <cell r="D6080" t="str">
            <v>UN</v>
          </cell>
          <cell r="E6080">
            <v>24.52</v>
          </cell>
        </row>
        <row r="6081">
          <cell r="B6081">
            <v>89644</v>
          </cell>
          <cell r="C6081" t="str">
            <v>JOELHO DE TRANSIÇÃO, 90 GRAUS, CPVC, SOLDÁVEL, DN 22MM X 1/2", INSTALADO EM RAMAL OU SUB-RAMAL DE ÁGUA - FORNECIMENTO E INSTALAÇÃO. AF_06/2022</v>
          </cell>
          <cell r="D6081" t="str">
            <v>UN</v>
          </cell>
          <cell r="E6081">
            <v>29.77</v>
          </cell>
        </row>
        <row r="6082">
          <cell r="B6082">
            <v>89645</v>
          </cell>
          <cell r="C6082" t="str">
            <v>JOELHO DE TRANSIÇÃO, 90 GRAUS, CPVC, SOLDÁVEL, DN 22MM X 3/4", INSTALADO EM RAMAL OU SUB-RAMAL DE ÁGUA - FORNECIMENTO E INSTALAÇÃO. AF_06/2022</v>
          </cell>
          <cell r="D6082" t="str">
            <v>UN</v>
          </cell>
          <cell r="E6082">
            <v>41.01</v>
          </cell>
        </row>
        <row r="6083">
          <cell r="B6083">
            <v>89652</v>
          </cell>
          <cell r="C6083" t="str">
            <v>LUVA DE CORRER, CPVC, SOLDÁVEL, DN 15MM, INSTALADO EM RAMAL OU SUB-RAMAL DE ÁGUA FORNECIMENTO E INSTALAÇÃO. AF_06/2022</v>
          </cell>
          <cell r="D6083" t="str">
            <v>UN</v>
          </cell>
          <cell r="E6083">
            <v>15.79</v>
          </cell>
        </row>
        <row r="6084">
          <cell r="B6084">
            <v>89738</v>
          </cell>
          <cell r="C6084" t="str">
            <v>LUVA DE CORRER, CPVC, SOLDÁVEL, DN 22MM, INSTALADO EM RAMAL DE DISTRIBUIÇÃO DE ÁGUA FORNECIMENTO E INSTALAÇÃO. AF_12/2014</v>
          </cell>
          <cell r="D6084" t="str">
            <v>UN</v>
          </cell>
          <cell r="E6084">
            <v>21.32</v>
          </cell>
        </row>
        <row r="6085">
          <cell r="B6085">
            <v>89659</v>
          </cell>
          <cell r="C6085" t="str">
            <v>LUVA DE CORRER, CPVC, SOLDÁVEL, DN 22MM, INSTALADO EM RAMAL OU SUB-RAMAL DE ÁGUA FORNECIMENTO E INSTALAÇÃO. AF_06/2022</v>
          </cell>
          <cell r="D6085" t="str">
            <v>UN</v>
          </cell>
          <cell r="E6085">
            <v>22.04</v>
          </cell>
        </row>
        <row r="6086">
          <cell r="B6086">
            <v>89756</v>
          </cell>
          <cell r="C6086" t="str">
            <v>LUVA DE CORRER, CPVC, SOLDÁVEL, DN 28MM, INSTALADO EM RAMAL DE DISTRIBUIÇÃO DE ÁGUA FORNECIMENTO E INSTALAÇÃO. AF_06/2022</v>
          </cell>
          <cell r="D6086" t="str">
            <v>UN</v>
          </cell>
          <cell r="E6086">
            <v>29.26</v>
          </cell>
        </row>
        <row r="6087">
          <cell r="B6087">
            <v>89672</v>
          </cell>
          <cell r="C6087" t="str">
            <v>LUVA DE CORRER, CPVC, SOLDÁVEL, DN 28MM, INSTALADO EM RAMAL OU SUB-RAMAL DE ÁGUA FORNECIMENTO E INSTALAÇÃO. AF_06/2022</v>
          </cell>
          <cell r="D6087" t="str">
            <v>UN</v>
          </cell>
          <cell r="E6087">
            <v>30.1</v>
          </cell>
        </row>
        <row r="6088">
          <cell r="B6088">
            <v>89815</v>
          </cell>
          <cell r="C6088" t="str">
            <v>LUVA DE CORRER, CPVC, SOLDÁVEL, DN 35MM, INSTALADO EM PRUMADA DE ÁGUA FORNECIMENTO E INSTALAÇÃO. AF_06/2022</v>
          </cell>
          <cell r="D6088" t="str">
            <v>UN</v>
          </cell>
          <cell r="E6088">
            <v>35</v>
          </cell>
        </row>
        <row r="6089">
          <cell r="B6089">
            <v>89761</v>
          </cell>
          <cell r="C6089" t="str">
            <v>LUVA DE CORRER, CPVC, SOLDÁVEL, DN 35MM, INSTALADO EM RAMAL DE DISTRIBUIÇÃO DE ÁGUA - FORNECIMENTO E INSTALAÇÃO. AF_06/2022</v>
          </cell>
          <cell r="D6089" t="str">
            <v>UN</v>
          </cell>
          <cell r="E6089">
            <v>38.83</v>
          </cell>
        </row>
        <row r="6090">
          <cell r="B6090">
            <v>89682</v>
          </cell>
          <cell r="C6090" t="str">
            <v>LUVA DE CORRER, CPVC, SOLDÁVEL, DN 35MM, INSTALADO EM RAMAL OU SUB-RAMAL DE ÁGUA FORNECIMENTO E INSTALAÇÃO. AF_06/2022</v>
          </cell>
          <cell r="D6090" t="str">
            <v>UN</v>
          </cell>
          <cell r="E6090">
            <v>39.82</v>
          </cell>
        </row>
        <row r="6091">
          <cell r="B6091">
            <v>89824</v>
          </cell>
          <cell r="C6091" t="str">
            <v>LUVA DE CORRER, CPVC, SOLDÁVEL, DN 42MM, INSTALADO EM PRUMADA DE ÁGUA FORNECIMENTO E INSTALAÇÃO. AF_06/2022</v>
          </cell>
          <cell r="D6091" t="str">
            <v>UN</v>
          </cell>
          <cell r="E6091">
            <v>47.39</v>
          </cell>
        </row>
        <row r="6092">
          <cell r="B6092">
            <v>104026</v>
          </cell>
          <cell r="C6092" t="str">
            <v>LUVA DE CORRER, CPVC, SOLDÁVEL, DN 42MM, INSTALADO EM RAMAL DE DISTRIBUIÇÃO DE ÁGUA - FORNECIMENTO E INSTALAÇÃO. AF_06/2022</v>
          </cell>
          <cell r="D6092" t="str">
            <v>UN</v>
          </cell>
          <cell r="E6092">
            <v>51.73</v>
          </cell>
        </row>
        <row r="6093">
          <cell r="B6093">
            <v>89740</v>
          </cell>
          <cell r="C6093" t="str">
            <v>LUVA DE TRANSIÇÃO, CPVC, SOLDÁVEL, DN 22MM X 25MM, INSTALADO EM RAMAL DE DISTRIBUIÇÃO DE ÁGUA FORNECIMENTO E INSTALAÇÃO. AF_06/2022</v>
          </cell>
          <cell r="D6093" t="str">
            <v>UN</v>
          </cell>
          <cell r="E6093">
            <v>12.35</v>
          </cell>
        </row>
        <row r="6094">
          <cell r="B6094">
            <v>89836</v>
          </cell>
          <cell r="C6094" t="str">
            <v>LUVA DE TRANSIÇÃO, CPVC, SOLDÁVEL, DN 54MM X 2, INSTALADO EM PRUMADA DE ÁGUA FORNECIMENTO E INSTALAÇÃO. AF_06/2022</v>
          </cell>
          <cell r="D6094" t="str">
            <v>UN</v>
          </cell>
          <cell r="E6094">
            <v>239.81</v>
          </cell>
        </row>
        <row r="6095">
          <cell r="B6095">
            <v>89653</v>
          </cell>
          <cell r="C6095" t="str">
            <v>LUVA DE TRANSIÇÃO, CPVC, SOLDÁVEL, DN15MM X 1/2", INSTALADO EM RAMAL OU SUB-RAMAL DE ÁGUA - FORNECIMENTO E INSTALAÇÃO. AF_06/2022</v>
          </cell>
          <cell r="D6095" t="str">
            <v>UN</v>
          </cell>
          <cell r="E6095">
            <v>21.97</v>
          </cell>
        </row>
        <row r="6096">
          <cell r="B6096">
            <v>89660</v>
          </cell>
          <cell r="C6096" t="str">
            <v>LUVA DE TRANSIÇÃO, CPVC, SOLDÁVEL, DN22MM X 25MM, INSTALADO EM RAMAL OU SUB-RAMAL DE ÁGUA - FORNECIMENTO E INSTALAÇÃO. AF_06/2022</v>
          </cell>
          <cell r="D6096" t="str">
            <v>UN</v>
          </cell>
          <cell r="E6096">
            <v>13.09</v>
          </cell>
        </row>
        <row r="6097">
          <cell r="B6097">
            <v>104028</v>
          </cell>
          <cell r="C6097" t="str">
            <v>LUVA DE TRANSIÇÃO, CPVC, SOLDÁVEL, DN42MM X 1.1/2", INSTALADO EM RAMAL DE DISTRIBUIÇÃO DE ÁGUA - FORNECIMENTO E INSTALAÇÃO. AF_06/2022</v>
          </cell>
          <cell r="D6097" t="str">
            <v>UN</v>
          </cell>
          <cell r="E6097">
            <v>156.76</v>
          </cell>
        </row>
        <row r="6098">
          <cell r="B6098">
            <v>89826</v>
          </cell>
          <cell r="C6098" t="str">
            <v>LUVA DE TRANSIÇÃO, CPVC, SOLDÁVEL, DN42MM X 1.1/2, INSTALADO EM PRUMADA DE ÁGUA FORNECIMENTO E INSTALAÇÃO. AF_06/2022</v>
          </cell>
          <cell r="D6098" t="str">
            <v>UN</v>
          </cell>
          <cell r="E6098">
            <v>152.66999999999999</v>
          </cell>
        </row>
        <row r="6099">
          <cell r="B6099">
            <v>89651</v>
          </cell>
          <cell r="C6099" t="str">
            <v>LUVA, CPVC, SOLDÁVEL, DN 15MM, INSTALADO EM RAMAL OU SUB-RAMAL DE ÁGUA - FORNECIMENTO E INSTALAÇÃO. AF_06/2022</v>
          </cell>
          <cell r="D6099" t="str">
            <v>UN</v>
          </cell>
          <cell r="E6099">
            <v>9.69</v>
          </cell>
        </row>
        <row r="6100">
          <cell r="B6100">
            <v>89736</v>
          </cell>
          <cell r="C6100" t="str">
            <v>LUVA, CPVC, SOLDÁVEL, DN 22MM, INSTALADO EM RAMAL DE DISTRIBUIÇÃO DE ÁGUA FORNECIMENTO E INSTALAÇÃO. AF_06/2022</v>
          </cell>
          <cell r="D6100" t="str">
            <v>UN</v>
          </cell>
          <cell r="E6100">
            <v>12.11</v>
          </cell>
        </row>
        <row r="6101">
          <cell r="B6101">
            <v>89658</v>
          </cell>
          <cell r="C6101" t="str">
            <v>LUVA, CPVC, SOLDÁVEL, DN 22MM, INSTALADO EM RAMAL OU SUB-RAMAL DE ÁGUA FORNECIMENTO E INSTALAÇÃO. AF_06/2022</v>
          </cell>
          <cell r="D6101" t="str">
            <v>UN</v>
          </cell>
          <cell r="E6101">
            <v>12.83</v>
          </cell>
        </row>
        <row r="6102">
          <cell r="B6102">
            <v>89755</v>
          </cell>
          <cell r="C6102" t="str">
            <v>LUVA, CPVC, SOLDÁVEL, DN 28MM, INSTALADO EM RAMAL DE DISTRIBUIÇÃO DE ÁGUA FORNECIMENTO E INSTALAÇÃO. AF_06/2022</v>
          </cell>
          <cell r="D6102" t="str">
            <v>UN</v>
          </cell>
          <cell r="E6102">
            <v>17.809999999999999</v>
          </cell>
        </row>
        <row r="6103">
          <cell r="B6103">
            <v>89670</v>
          </cell>
          <cell r="C6103" t="str">
            <v>LUVA, CPVC, SOLDÁVEL, DN 28MM, INSTALADO EM RAMAL OU SUB-RAMAL DE ÁGUA FORNECIMENTO E INSTALAÇÃO. AF_06/2022</v>
          </cell>
          <cell r="D6103" t="str">
            <v>UN</v>
          </cell>
          <cell r="E6103">
            <v>18.649999999999999</v>
          </cell>
        </row>
        <row r="6104">
          <cell r="B6104">
            <v>89794</v>
          </cell>
          <cell r="C6104" t="str">
            <v>LUVA, CPVC, SOLDÁVEL, DN 35MM, INSTALADO EM PRUMADA DE ÁGUA FORNECIMENTO E INSTALAÇÃO. AF_06/2022</v>
          </cell>
          <cell r="D6104" t="str">
            <v>UN</v>
          </cell>
          <cell r="E6104">
            <v>24.2</v>
          </cell>
        </row>
        <row r="6105">
          <cell r="B6105">
            <v>89760</v>
          </cell>
          <cell r="C6105" t="str">
            <v>LUVA, CPVC, SOLDÁVEL, DN 35MM, INSTALADO EM RAMAL DE DISTRIBUIÇÃO DE ÁGUA - FORNECIMENTO E INSTALAÇÃO. AF_06/2022</v>
          </cell>
          <cell r="D6105" t="str">
            <v>UN</v>
          </cell>
          <cell r="E6105">
            <v>28.03</v>
          </cell>
        </row>
        <row r="6106">
          <cell r="B6106">
            <v>89680</v>
          </cell>
          <cell r="C6106" t="str">
            <v>LUVA, CPVC, SOLDÁVEL, DN 35MM, INSTALADO EM RAMAL OU SUB-RAMAL DE ÁGUA FORNECIMENTO E INSTALAÇÃO. AF_06/2022</v>
          </cell>
          <cell r="D6106" t="str">
            <v>UN</v>
          </cell>
          <cell r="E6106">
            <v>29.02</v>
          </cell>
        </row>
        <row r="6107">
          <cell r="B6107">
            <v>89822</v>
          </cell>
          <cell r="C6107" t="str">
            <v>LUVA, CPVC, SOLDÁVEL, DN 42MM, INSTALADO EM PRUMADA DE ÁGUA FORNECIMENTO E INSTALAÇÃO. AF_06/2022</v>
          </cell>
          <cell r="D6107" t="str">
            <v>UN</v>
          </cell>
          <cell r="E6107">
            <v>31.51</v>
          </cell>
        </row>
        <row r="6108">
          <cell r="B6108">
            <v>104025</v>
          </cell>
          <cell r="C6108" t="str">
            <v>LUVA, CPVC, SOLDÁVEL, DN 42MM, INSTALADO EM RAMAL DE DISTRIBUIÇÃO DE ÁGUA - FORNECIMENTO E INSTALAÇÃO. AF_06/2022</v>
          </cell>
          <cell r="D6108" t="str">
            <v>UN</v>
          </cell>
          <cell r="E6108">
            <v>35.85</v>
          </cell>
        </row>
        <row r="6109">
          <cell r="B6109">
            <v>89835</v>
          </cell>
          <cell r="C6109" t="str">
            <v>LUVA, CPVC, SOLDÁVEL, DN 54MM, INSTALADO EM PRUMADA DE ÁGUA FORNECIMENTO E INSTALAÇÃO. AF_06/2022</v>
          </cell>
          <cell r="D6109" t="str">
            <v>UN</v>
          </cell>
          <cell r="E6109">
            <v>53.85</v>
          </cell>
        </row>
        <row r="6110">
          <cell r="B6110">
            <v>89838</v>
          </cell>
          <cell r="C6110" t="str">
            <v>LUVA, CPVC, SOLDÁVEL, DN 73MM, INSTALADO EM PRUMADA DE ÁGUA FORNECIMENTO E INSTALAÇÃO. AF_06/2022</v>
          </cell>
          <cell r="D6110" t="str">
            <v>UN</v>
          </cell>
          <cell r="E6110">
            <v>184.84</v>
          </cell>
        </row>
        <row r="6111">
          <cell r="B6111">
            <v>89840</v>
          </cell>
          <cell r="C6111" t="str">
            <v>LUVA, CPVC, SOLDÁVEL, DN 89MM, INSTALADO EM PRUMADA DE ÁGUA FORNECIMENTO E INSTALAÇÃO. AF_06/2022</v>
          </cell>
          <cell r="D6111" t="str">
            <v>UN</v>
          </cell>
          <cell r="E6111">
            <v>217.85</v>
          </cell>
        </row>
        <row r="6112">
          <cell r="B6112">
            <v>104015</v>
          </cell>
          <cell r="C6112" t="str">
            <v>TE DE REDUÇÃO, CPVC, SOLDÁVEL, DN 22 X 15 MM, INSTALADO EM RAMAL OU SUB-RAMAL DE ÁGUA - FORNECIMENTO E INSTALAÇÃO. AF_06/2022</v>
          </cell>
          <cell r="D6112" t="str">
            <v>UN</v>
          </cell>
          <cell r="E6112">
            <v>22.2</v>
          </cell>
        </row>
        <row r="6113">
          <cell r="B6113">
            <v>104018</v>
          </cell>
          <cell r="C6113" t="str">
            <v>TE DE REDUÇÃO, CPVC, SOLDÁVEL, DN 28 X 22 MM, INSTALADO EM RAMAL DE DISTRIBUIÇÃO DE ÁGUA - FORNECIMENTO E INSTALAÇÃO. AF_06/2022</v>
          </cell>
          <cell r="D6113" t="str">
            <v>UN</v>
          </cell>
          <cell r="E6113">
            <v>27.99</v>
          </cell>
        </row>
        <row r="6114">
          <cell r="B6114">
            <v>104016</v>
          </cell>
          <cell r="C6114" t="str">
            <v>TE DE REDUÇÃO, CPVC, SOLDÁVEL, DN 28 X 22 MM, INSTALADO EM RAMAL OU SUB-RAMAL DE ÁGUA - FORNECIMENTO E INSTALAÇÃO. AF_06/2022</v>
          </cell>
          <cell r="D6114" t="str">
            <v>UN</v>
          </cell>
          <cell r="E6114">
            <v>29.55</v>
          </cell>
        </row>
        <row r="6115">
          <cell r="B6115">
            <v>104019</v>
          </cell>
          <cell r="C6115" t="str">
            <v>TE DE REDUÇÃO, CPVC, SOLDÁVEL, DN 35 X 28 MM, INSTALADO EM RAMAL DE DISTRIBUIÇÃO DE ÁGUA - FORNECIMENTO E INSTALAÇÃO. AF_06/2022</v>
          </cell>
          <cell r="D6115" t="str">
            <v>UN</v>
          </cell>
          <cell r="E6115">
            <v>55.87</v>
          </cell>
        </row>
        <row r="6116">
          <cell r="B6116">
            <v>104017</v>
          </cell>
          <cell r="C6116" t="str">
            <v>TE DE REDUÇÃO, CPVC, SOLDÁVEL, DN 35 X 28 MM, INSTALADO EM RAMAL OU SUB-RAMAL DE ÁGUA - FORNECIMENTO E INSTALAÇÃO. AF_06/2022</v>
          </cell>
          <cell r="D6116" t="str">
            <v>UN</v>
          </cell>
          <cell r="E6116">
            <v>57.69</v>
          </cell>
        </row>
        <row r="6117">
          <cell r="B6117">
            <v>104020</v>
          </cell>
          <cell r="C6117" t="str">
            <v>TE DE REDUÇÃO, CPVC, SOLDÁVEL, DN 42 X 35 MM, INSTALADO EM PRUMADA DE ÁGUA - FORNECIMENTO E INSTALAÇÃO. AF_06/2022</v>
          </cell>
          <cell r="D6117" t="str">
            <v>UN</v>
          </cell>
          <cell r="E6117">
            <v>68.7</v>
          </cell>
        </row>
        <row r="6118">
          <cell r="B6118">
            <v>104030</v>
          </cell>
          <cell r="C6118" t="str">
            <v>TE DE REDUÇÃO, CPVC, SOLDÁVEL, DN 42 X 35 MM, INSTALADO EM RAMAL DE DISTRIBUIÇÃO DE ÁGUA - FORNECIMENTO E INSTALAÇÃO. AF_06/2022</v>
          </cell>
          <cell r="D6118" t="str">
            <v>UN</v>
          </cell>
          <cell r="E6118">
            <v>76.88</v>
          </cell>
        </row>
        <row r="6119">
          <cell r="B6119">
            <v>89694</v>
          </cell>
          <cell r="C6119" t="str">
            <v>TE DE TRANSIÇÃO, CPVC, SOLDÁVEL, DN 15MM X 1/2, INSTALADO EM RAMAL OU SUB-RAMAL DE ÁGUA FORNECIMENTO E INSTALAÇÃO. AF_06/2022</v>
          </cell>
          <cell r="D6119" t="str">
            <v>UN</v>
          </cell>
          <cell r="E6119">
            <v>26.39</v>
          </cell>
        </row>
        <row r="6120">
          <cell r="B6120">
            <v>89700</v>
          </cell>
          <cell r="C6120" t="str">
            <v>TE DE TRANSIÇÃO, CPVC, SOLDÁVEL, DN 22MM X 1/2, INSTALADO EM RAMAL OU SUB-RAMAL DE ÁGUA FORNECIMENTO E INSTALAÇÃO. AF_06/2022</v>
          </cell>
          <cell r="D6120" t="str">
            <v>UN</v>
          </cell>
          <cell r="E6120">
            <v>30.16</v>
          </cell>
        </row>
        <row r="6121">
          <cell r="B6121">
            <v>89703</v>
          </cell>
          <cell r="C6121" t="str">
            <v>TE MISTURADOR DE TRANSIÇÃO, CPVC, SOLDÁVEL, DN 22MM X 3/4", INSTALADO EM RAMAL OU SUB-RAMAL DE ÁGUA - FORNECIMENTO E INSTALAÇÃO. AF_06/2022</v>
          </cell>
          <cell r="D6121" t="str">
            <v>UN</v>
          </cell>
          <cell r="E6121">
            <v>60.07</v>
          </cell>
        </row>
        <row r="6122">
          <cell r="B6122">
            <v>89691</v>
          </cell>
          <cell r="C6122" t="str">
            <v>TE, CPVC, SOLDÁVEL, DN 15MM, INSTALADO EM RAMAL OU SUB-RAMAL DE ÁGUA - FORNECIMENTO E INSTALAÇÃO. AF_06/2022</v>
          </cell>
          <cell r="D6122" t="str">
            <v>UN</v>
          </cell>
          <cell r="E6122">
            <v>18.559999999999999</v>
          </cell>
        </row>
        <row r="6123">
          <cell r="B6123">
            <v>89765</v>
          </cell>
          <cell r="C6123" t="str">
            <v>TE, CPVC, SOLDÁVEL, DN 22MM, INSTALADO EM RAMAL DE DISTRIBUIÇÃO DE ÁGUA - FORNECIMENTO E INSTALAÇÃO. AF_06/2022</v>
          </cell>
          <cell r="D6123" t="str">
            <v>UN</v>
          </cell>
          <cell r="E6123">
            <v>22.73</v>
          </cell>
        </row>
        <row r="6124">
          <cell r="B6124">
            <v>89697</v>
          </cell>
          <cell r="C6124" t="str">
            <v>TE, CPVC, SOLDÁVEL, DN 22MM, INSTALADO EM RAMAL OU SUB-RAMAL DE ÁGUA - FORNECIMENTO E INSTALAÇÃO. AF_06/2022</v>
          </cell>
          <cell r="D6124" t="str">
            <v>UN</v>
          </cell>
          <cell r="E6124">
            <v>24.16</v>
          </cell>
        </row>
        <row r="6125">
          <cell r="B6125">
            <v>89844</v>
          </cell>
          <cell r="C6125" t="str">
            <v>TE, CPVC, SOLDÁVEL, DN 42MM, INSTALADO EM PRUMADA DE ÁGUA FORNECIMENTO E INSTALAÇÃO. AF_06/2022</v>
          </cell>
          <cell r="D6125" t="str">
            <v>UN</v>
          </cell>
          <cell r="E6125">
            <v>77.849999999999994</v>
          </cell>
        </row>
        <row r="6126">
          <cell r="B6126">
            <v>104022</v>
          </cell>
          <cell r="C6126" t="str">
            <v>TE, CPVC, SOLDÁVEL, DN 42MM, INSTALADO EM RAMAL DE DISTRIBUIÇÃO DE ÁGUA - FORNECIMENTO E INSTALAÇÃO. AF_06/2022</v>
          </cell>
          <cell r="D6126" t="str">
            <v>UN</v>
          </cell>
          <cell r="E6126">
            <v>86.52</v>
          </cell>
        </row>
        <row r="6127">
          <cell r="B6127">
            <v>89633</v>
          </cell>
          <cell r="C6127" t="str">
            <v>TUBO, CPVC, SOLDÁVEL, DN 15MM, INSTALADO EM RAMAL OU SUB-RAMAL DE ÁGUA - FORNECIMENTO E INSTALAÇÃO. AF_06/2022</v>
          </cell>
          <cell r="D6127" t="str">
            <v>M</v>
          </cell>
          <cell r="E6127">
            <v>34.85</v>
          </cell>
        </row>
        <row r="6128">
          <cell r="B6128">
            <v>89716</v>
          </cell>
          <cell r="C6128" t="str">
            <v>TUBO, CPVC, SOLDÁVEL, DN 22MM, INSTALADO EM RAMAL DE DISTRIBUIÇÃO DE ÁGUA - FORNECIMENTO E INSTALAÇÃO. AF_06/2022</v>
          </cell>
          <cell r="D6128" t="str">
            <v>M</v>
          </cell>
          <cell r="E6128">
            <v>34.35</v>
          </cell>
        </row>
        <row r="6129">
          <cell r="B6129">
            <v>89634</v>
          </cell>
          <cell r="C6129" t="str">
            <v>TUBO, CPVC, SOLDÁVEL, DN 22MM, INSTALADO EM RAMAL OU SUB-RAMAL DE ÁGUA - FORNECIMENTO E INSTALAÇÃO. AF_06/2022</v>
          </cell>
          <cell r="D6129" t="str">
            <v>M</v>
          </cell>
          <cell r="E6129">
            <v>49.05</v>
          </cell>
        </row>
        <row r="6130">
          <cell r="B6130">
            <v>89717</v>
          </cell>
          <cell r="C6130" t="str">
            <v>TUBO, CPVC, SOLDÁVEL, DN 28MM, INSTALADO EM RAMAL DE DISTRIBUIÇÃO DE ÁGUA - FORNECIMENTO E INSTALAÇÃO. AF_06/2022</v>
          </cell>
          <cell r="D6130" t="str">
            <v>M</v>
          </cell>
          <cell r="E6130">
            <v>53.44</v>
          </cell>
        </row>
        <row r="6131">
          <cell r="B6131">
            <v>89635</v>
          </cell>
          <cell r="C6131" t="str">
            <v>TUBO, CPVC, SOLDÁVEL, DN 28MM, INSTALADO EM RAMAL OU SUB-RAMAL DE ÁGUA - FORNECIMENTO E INSTALAÇÃO. AF_06/2022</v>
          </cell>
          <cell r="D6131" t="str">
            <v>M</v>
          </cell>
          <cell r="E6131">
            <v>70.77</v>
          </cell>
        </row>
        <row r="6132">
          <cell r="B6132">
            <v>89770</v>
          </cell>
          <cell r="C6132" t="str">
            <v>TUBO, CPVC, SOLDÁVEL, DN 35MM, INSTALADO EM PRUMADA DE ÁGUA FORNECIMENTO E INSTALAÇÃO. AF_06/2022</v>
          </cell>
          <cell r="D6132" t="str">
            <v>M</v>
          </cell>
          <cell r="E6132">
            <v>55.38</v>
          </cell>
        </row>
        <row r="6133">
          <cell r="B6133">
            <v>89718</v>
          </cell>
          <cell r="C6133" t="str">
            <v>TUBO, CPVC, SOLDÁVEL, DN 35MM, INSTALADO EM RAMAL DE DISTRIBUIÇÃO DE ÁGUA FORNECIMENTO E INSTALAÇÃO. AF_06/2022</v>
          </cell>
          <cell r="D6133" t="str">
            <v>M</v>
          </cell>
          <cell r="E6133">
            <v>68.23</v>
          </cell>
        </row>
        <row r="6134">
          <cell r="B6134">
            <v>89636</v>
          </cell>
          <cell r="C6134" t="str">
            <v>TUBO, CPVC, SOLDÁVEL, DN 35MM, INSTALADO EM RAMAL OU SUB-RAMAL DE ÁGUA FORNECIMENTO E INSTALAÇÃO. AF_06/2022</v>
          </cell>
          <cell r="D6134" t="str">
            <v>M</v>
          </cell>
          <cell r="E6134">
            <v>88.62</v>
          </cell>
        </row>
        <row r="6135">
          <cell r="B6135">
            <v>89771</v>
          </cell>
          <cell r="C6135" t="str">
            <v>TUBO, CPVC, SOLDÁVEL, DN 42MM, INSTALADO EM PRUMADA DE ÁGUA FORNECIMENTO E INSTALAÇÃO. AF_06/2022</v>
          </cell>
          <cell r="D6135" t="str">
            <v>M</v>
          </cell>
          <cell r="E6135">
            <v>73.900000000000006</v>
          </cell>
        </row>
        <row r="6136">
          <cell r="B6136">
            <v>104021</v>
          </cell>
          <cell r="C6136" t="str">
            <v>TUBO, CPVC, SOLDÁVEL, DN 42MM, INSTALADO EM RAMAL DE DISTRIBUIÇÃO DE ÁGUA - FORNECIMENTO E INSTALAÇÃO. AF_06/2022</v>
          </cell>
          <cell r="D6136" t="str">
            <v>M</v>
          </cell>
          <cell r="E6136">
            <v>88.61</v>
          </cell>
        </row>
        <row r="6137">
          <cell r="B6137">
            <v>89772</v>
          </cell>
          <cell r="C6137" t="str">
            <v>TUBO, CPVC, SOLDÁVEL, DN 54MM, INSTALADO EM PRUMADA DE ÁGUA FORNECIMENTO E INSTALAÇÃO. AF_06/2022</v>
          </cell>
          <cell r="D6137" t="str">
            <v>M</v>
          </cell>
          <cell r="E6137">
            <v>107.68</v>
          </cell>
        </row>
        <row r="6138">
          <cell r="B6138">
            <v>89773</v>
          </cell>
          <cell r="C6138" t="str">
            <v>TUBO, CPVC, SOLDÁVEL, DN 73MM, INSTALADO EM PRUMADA DE ÁGUA FORNECIMENTO E INSTALAÇÃO. AF_06/2022</v>
          </cell>
          <cell r="D6138" t="str">
            <v>M</v>
          </cell>
          <cell r="E6138">
            <v>173.35</v>
          </cell>
        </row>
        <row r="6139">
          <cell r="B6139">
            <v>89775</v>
          </cell>
          <cell r="C6139" t="str">
            <v>TUBO, CPVC, SOLDÁVEL, DN 89MM, INSTALADO EM PRUMADA DE ÁGUA FORNECIMENTO E INSTALAÇÃO. AF_06/2022</v>
          </cell>
          <cell r="D6139" t="str">
            <v>M</v>
          </cell>
          <cell r="E6139">
            <v>270.8</v>
          </cell>
        </row>
        <row r="6140">
          <cell r="B6140">
            <v>89767</v>
          </cell>
          <cell r="C6140" t="str">
            <v>TÊ MISTURADOR, CPVC, SOLDÁVEL, DN 22MM, INSTALADO EM RAMAL DE DISTRIBUIÇÃO DE ÁGUA - FORNECIMENTO E INSTALAÇÃO. AF_06/2022</v>
          </cell>
          <cell r="D6140" t="str">
            <v>UN</v>
          </cell>
          <cell r="E6140">
            <v>27.85</v>
          </cell>
        </row>
        <row r="6141">
          <cell r="B6141">
            <v>89695</v>
          </cell>
          <cell r="C6141" t="str">
            <v>TÊ MISTURADOR, CPVC, SOLDÁVEL, DN15MM, INSTALADO EM RAMAL OU SUB-RAMAL DE ÁGUA FORNECIMENTO E INSTALAÇÃO. AF_06/2022</v>
          </cell>
          <cell r="D6141" t="str">
            <v>UN</v>
          </cell>
          <cell r="E6141">
            <v>22.77</v>
          </cell>
        </row>
        <row r="6142">
          <cell r="B6142">
            <v>89702</v>
          </cell>
          <cell r="C6142" t="str">
            <v>TÊ MISTURADOR, CPVC, SOLDÁVEL, DN22MM, INSTALADO EM RAMAL OU SUB-RAMAL DE ÁGUA FORNECIMENTO E INSTALAÇÃO. AF_06/2022</v>
          </cell>
          <cell r="D6142" t="str">
            <v>UN</v>
          </cell>
          <cell r="E6142">
            <v>29.28</v>
          </cell>
        </row>
        <row r="6143">
          <cell r="B6143">
            <v>89768</v>
          </cell>
          <cell r="C6143" t="str">
            <v>TÊ, CPVC, SOLDÁVEL, DN 28MM, INSTALADO EM RAMAL DE DISTRIBUIÇÃO DE ÁGUA - FORNECIMENTO E INSTALAÇÃO. AF_06/2022</v>
          </cell>
          <cell r="D6143" t="str">
            <v>UN</v>
          </cell>
          <cell r="E6143">
            <v>32.409999999999997</v>
          </cell>
        </row>
        <row r="6144">
          <cell r="B6144">
            <v>89842</v>
          </cell>
          <cell r="C6144" t="str">
            <v>TÊ, CPVC, SOLDÁVEL, DN 35MM, INSTALADO EM PRUMADA DE ÁGUA FORNECIMENTO E INSTALAÇÃO. AF_06/2022</v>
          </cell>
          <cell r="D6144" t="str">
            <v>UN</v>
          </cell>
          <cell r="E6144">
            <v>61.93</v>
          </cell>
        </row>
        <row r="6145">
          <cell r="B6145">
            <v>89845</v>
          </cell>
          <cell r="C6145" t="str">
            <v>TÊ, CPVC, SOLDÁVEL, DN 54 MM, INSTALADO EM PRUMADA DE ÁGUA FORNECIMENTO E INSTALAÇÃO. AF_06/2022</v>
          </cell>
          <cell r="D6145" t="str">
            <v>UN</v>
          </cell>
          <cell r="E6145">
            <v>121.5</v>
          </cell>
        </row>
        <row r="6146">
          <cell r="B6146">
            <v>89846</v>
          </cell>
          <cell r="C6146" t="str">
            <v>TÊ, CPVC, SOLDÁVEL, DN 73MM, INSTALADO EM PRUMADA DE ÁGUA FORNECIMENTO E INSTALAÇÃO. AF_06/2022</v>
          </cell>
          <cell r="D6146" t="str">
            <v>UN</v>
          </cell>
          <cell r="E6146">
            <v>258.04000000000002</v>
          </cell>
        </row>
        <row r="6147">
          <cell r="B6147">
            <v>89847</v>
          </cell>
          <cell r="C6147" t="str">
            <v>TÊ, CPVC, SOLDÁVEL, DN 89MM, INSTALADO EM PRUMADA DE ÁGUA FORNECIMENTO E INSTALAÇÃO. AF_06/2022</v>
          </cell>
          <cell r="D6147" t="str">
            <v>UN</v>
          </cell>
          <cell r="E6147">
            <v>308.08999999999997</v>
          </cell>
        </row>
        <row r="6148">
          <cell r="B6148">
            <v>89705</v>
          </cell>
          <cell r="C6148" t="str">
            <v>TÊ, CPVC, SOLDÁVEL, DN28MM, INSTALADO EM RAMAL OU SUB-RAMAL DE ÁGUA FORNECIMENTO E INSTALAÇÃO. AF_06/2022</v>
          </cell>
          <cell r="D6148" t="str">
            <v>UN</v>
          </cell>
          <cell r="E6148">
            <v>34.08</v>
          </cell>
        </row>
        <row r="6149">
          <cell r="B6149">
            <v>89769</v>
          </cell>
          <cell r="C6149" t="str">
            <v>TÊ, CPVC, SOLDÁVEL, DN35MM, INSTALADO EM RAMAL DE DISTRIBUIÇÃO DE ÁGUA - FORNECIMENTO E INSTALAÇÃO. AF_06/2022</v>
          </cell>
          <cell r="D6149" t="str">
            <v>UN</v>
          </cell>
          <cell r="E6149">
            <v>69.62</v>
          </cell>
        </row>
        <row r="6150">
          <cell r="B6150">
            <v>89706</v>
          </cell>
          <cell r="C6150" t="str">
            <v>TÊ, CPVC, SOLDÁVEL, DN35MM, INSTALADO EM RAMAL OU SUB-RAMAL DE ÁGUA FORNECIMENTO E INSTALAÇÃO. AF_06/2022</v>
          </cell>
          <cell r="D6150" t="str">
            <v>UN</v>
          </cell>
          <cell r="E6150">
            <v>71.59</v>
          </cell>
        </row>
        <row r="6151">
          <cell r="B6151">
            <v>89741</v>
          </cell>
          <cell r="C6151" t="str">
            <v>UNIÃO, CPVC, SOLDÁVEL, DN 22MM, INSTALADO EM RAMAL DE DISTRIBUIÇÃO DE ÁGUA FORNECIMENTO E INSTALAÇÃO. AF_06/2022</v>
          </cell>
          <cell r="D6151" t="str">
            <v>UN</v>
          </cell>
          <cell r="E6151">
            <v>28.87</v>
          </cell>
        </row>
        <row r="6152">
          <cell r="B6152">
            <v>89757</v>
          </cell>
          <cell r="C6152" t="str">
            <v>UNIÃO, CPVC, SOLDÁVEL, DN 28MM, INSTALADO EM RAMAL DE DISTRIBUIÇÃO DE ÁGUA FORNECIMENTO E INSTALAÇÃO. AF_06/2022</v>
          </cell>
          <cell r="D6152" t="str">
            <v>UN</v>
          </cell>
          <cell r="E6152">
            <v>37.53</v>
          </cell>
        </row>
        <row r="6153">
          <cell r="B6153">
            <v>104027</v>
          </cell>
          <cell r="C6153" t="str">
            <v>UNIÃO, CPVC, SOLDÁVEL, DN 42MM, INSTALADO EM RAMAL DE DISTRIBUIÇÃO DE ÁGUA FORNECIMENTO E INSTALAÇÃO. AF_06/2022</v>
          </cell>
          <cell r="D6153" t="str">
            <v>UN</v>
          </cell>
          <cell r="E6153">
            <v>77.62</v>
          </cell>
        </row>
        <row r="6154">
          <cell r="B6154">
            <v>89837</v>
          </cell>
          <cell r="C6154" t="str">
            <v>UNIÃO, CPVC, SOLDÁVEL, DN 54MM, INSTALADO EM PRUMADA DE ÁGUA FORNECIMENTO E INSTALAÇÃO. AF_06/2022</v>
          </cell>
          <cell r="D6154" t="str">
            <v>UN</v>
          </cell>
          <cell r="E6154">
            <v>161.18</v>
          </cell>
        </row>
        <row r="6155">
          <cell r="B6155">
            <v>89839</v>
          </cell>
          <cell r="C6155" t="str">
            <v>UNIÃO, CPVC, SOLDÁVEL, DN 73MM, INSTALADO EM PRUMADA DE ÁGUA FORNECIMENTO E INSTALAÇÃO. AF_06/2022</v>
          </cell>
          <cell r="D6155" t="str">
            <v>UN</v>
          </cell>
          <cell r="E6155">
            <v>209.41</v>
          </cell>
        </row>
        <row r="6156">
          <cell r="B6156">
            <v>89841</v>
          </cell>
          <cell r="C6156" t="str">
            <v>UNIÃO, CPVC, SOLDÁVEL, DN 89MM, INSTALADO EM PRUMADA DE ÁGUA FORNECIMENTO E INSTALAÇÃO. AF_06/2022</v>
          </cell>
          <cell r="D6156" t="str">
            <v>UN</v>
          </cell>
          <cell r="E6156">
            <v>317.52999999999997</v>
          </cell>
        </row>
        <row r="6157">
          <cell r="B6157">
            <v>89654</v>
          </cell>
          <cell r="C6157" t="str">
            <v>UNIÃO, CPVC, SOLDÁVEL, DN15MM, INSTALADO EM RAMAL OU SUB-RAMAL DE ÁGUA FORNECIMENTO E INSTALAÇÃO. AF_06/2022</v>
          </cell>
          <cell r="D6157" t="str">
            <v>UN</v>
          </cell>
          <cell r="E6157">
            <v>25.27</v>
          </cell>
        </row>
        <row r="6158">
          <cell r="B6158">
            <v>89661</v>
          </cell>
          <cell r="C6158" t="str">
            <v>UNIÃO, CPVC, SOLDÁVEL, DN22MM, INSTALADO EM RAMAL OU SUB-RAMAL DE ÁGUA FORNECIMENTO E INSTALAÇÃO. AF_06/2022</v>
          </cell>
          <cell r="D6158" t="str">
            <v>UN</v>
          </cell>
          <cell r="E6158">
            <v>29.59</v>
          </cell>
        </row>
        <row r="6159">
          <cell r="B6159">
            <v>89674</v>
          </cell>
          <cell r="C6159" t="str">
            <v>UNIÃO, CPVC, SOLDÁVEL, DN28MM, INSTALADO EM RAMAL OU SUB-RAMAL DE ÁGUA FORNECIMENTO E INSTALAÇÃO. AF_06/2022</v>
          </cell>
          <cell r="D6159" t="str">
            <v>UN</v>
          </cell>
          <cell r="E6159">
            <v>38.369999999999997</v>
          </cell>
        </row>
        <row r="6160">
          <cell r="B6160">
            <v>89816</v>
          </cell>
          <cell r="C6160" t="str">
            <v>UNIÃO, CPVC, SOLDÁVEL, DN35MM, INSTALADO EM PRUMADA DE ÁGUA FORNECIMENTO E INSTALAÇÃO. AF_06/2022</v>
          </cell>
          <cell r="D6160" t="str">
            <v>UN</v>
          </cell>
          <cell r="E6160">
            <v>50.47</v>
          </cell>
        </row>
        <row r="6161">
          <cell r="B6161">
            <v>89762</v>
          </cell>
          <cell r="C6161" t="str">
            <v>UNIÃO, CPVC, SOLDÁVEL, DN35MM, INSTALADO EM RAMAL DE DISTRIBUIÇÃO DE ÁGUA - FORNECIMENTO E INSTALAÇÃO. AF_06/2022</v>
          </cell>
          <cell r="D6161" t="str">
            <v>UN</v>
          </cell>
          <cell r="E6161">
            <v>54.3</v>
          </cell>
        </row>
        <row r="6162">
          <cell r="B6162">
            <v>89684</v>
          </cell>
          <cell r="C6162" t="str">
            <v>UNIÃO, CPVC, SOLDÁVEL, DN35MM, INSTALADO EM RAMAL OU SUB-RAMAL DE ÁGUA FORNECIMENTO E INSTALAÇÃO. AF_06/2022</v>
          </cell>
          <cell r="D6162" t="str">
            <v>UN</v>
          </cell>
          <cell r="E6162">
            <v>55.29</v>
          </cell>
        </row>
        <row r="6163">
          <cell r="B6163">
            <v>89828</v>
          </cell>
          <cell r="C6163" t="str">
            <v>UNIÃO, CPVC, SOLDÁVEL, DN42MM, INSTALADO EM PRUMADA DE ÁGUA FORNECIMENTO E INSTALAÇÃO. AF_06/2022</v>
          </cell>
          <cell r="D6163" t="str">
            <v>UN</v>
          </cell>
          <cell r="E6163">
            <v>73.28</v>
          </cell>
        </row>
        <row r="6164">
          <cell r="B6164">
            <v>89546</v>
          </cell>
          <cell r="C6164" t="str">
            <v>BUCHA DE REDUÇÃO LONGA, PVC, SERIE R, ÁGUA PLUVIAL, DN 50 X 40 MM, JUNTA ELÁSTICA, FORNECIDO E INSTALADO EM RAMAL DE ENCAMINHAMENTO. AF_06/2022</v>
          </cell>
          <cell r="D6164" t="str">
            <v>UN</v>
          </cell>
          <cell r="E6164">
            <v>12.42</v>
          </cell>
        </row>
        <row r="6165">
          <cell r="B6165">
            <v>89482</v>
          </cell>
          <cell r="C6165" t="str">
            <v>CAIXA SIFONADA, PVC, DN 100 X 100 X 50 MM, FORNECIDA E INSTALADA EM RAMAIS DE ENCAMINHAMENTO DE ÁGUA PLUVIAL. AF_06/2022</v>
          </cell>
          <cell r="D6165" t="str">
            <v>UN</v>
          </cell>
          <cell r="E6165">
            <v>46.16</v>
          </cell>
        </row>
        <row r="6166">
          <cell r="B6166">
            <v>89491</v>
          </cell>
          <cell r="C6166" t="str">
            <v>CAIXA SIFONADA, PVC, DN 150 X 185 X 75 MM, FORNECIDA E INSTALADA EM RAMAIS DE ENCAMINHAMENTO DE ÁGUA PLUVIAL. AF_06/2022</v>
          </cell>
          <cell r="D6166" t="str">
            <v>UN</v>
          </cell>
          <cell r="E6166">
            <v>111.96</v>
          </cell>
        </row>
        <row r="6167">
          <cell r="B6167">
            <v>104178</v>
          </cell>
          <cell r="C6167" t="str">
            <v>CAP, PVC, SERIE R, ÁGUA PLUVIAL, DN 100 MM, JUNTA ELÁSTICA, FORNECIDO E INSTALADO EM RAMAL DE ENCAMINHAMENTO. AF_06/2022</v>
          </cell>
          <cell r="D6167" t="str">
            <v>UN</v>
          </cell>
          <cell r="E6167">
            <v>23.88</v>
          </cell>
        </row>
        <row r="6168">
          <cell r="B6168">
            <v>104179</v>
          </cell>
          <cell r="C6168" t="str">
            <v>CAP, PVC, SERIE R, ÁGUA PLUVIAL, DN 150 MM, JUNTA ELÁSTICA, FORNECIDO E INSTALADO EM RAMAL DE ENCAMINHAMENTO. AF_06/2022</v>
          </cell>
          <cell r="D6168" t="str">
            <v>UN</v>
          </cell>
          <cell r="E6168">
            <v>87.96</v>
          </cell>
        </row>
        <row r="6169">
          <cell r="B6169">
            <v>89587</v>
          </cell>
          <cell r="C6169" t="str">
            <v>CURVA 87 GRAUS E 30 MINUTOS, PVC, SERIE R, ÁGUA PLUVIAL, DN 100 MM, JUNTA ELÁSTICA, FORNECIDO E INSTALADO EM CONDUTORES VERTICAIS DE ÁGUAS PLUVIAIS. AF_06/2022</v>
          </cell>
          <cell r="D6169" t="str">
            <v>UN</v>
          </cell>
          <cell r="E6169">
            <v>57.19</v>
          </cell>
        </row>
        <row r="6170">
          <cell r="B6170">
            <v>89535</v>
          </cell>
          <cell r="C6170" t="str">
            <v>CURVA 87 GRAUS E 30 MINUTOS, PVC, SERIE R, ÁGUA PLUVIAL, DN 100 MM, JUNTA ELÁSTICA, FORNECIDO E INSTALADO EM RAMAL DE ENCAMINHAMENTO. AF_06/2022</v>
          </cell>
          <cell r="D6170" t="str">
            <v>UN</v>
          </cell>
          <cell r="E6170">
            <v>46.77</v>
          </cell>
        </row>
        <row r="6171">
          <cell r="B6171">
            <v>89592</v>
          </cell>
          <cell r="C6171" t="str">
            <v>CURVA 87 GRAUS E 30 MINUTOS, PVC, SERIE R, ÁGUA PLUVIAL, DN 150 MM, JUNTA ELÁSTICA, FORNECIDO E INSTALADO EM CONDUTORES VERTICAIS DE ÁGUAS PLUVIAIS. AF_06/2022</v>
          </cell>
          <cell r="D6171" t="str">
            <v>UN</v>
          </cell>
          <cell r="E6171">
            <v>173.19</v>
          </cell>
        </row>
        <row r="6172">
          <cell r="B6172">
            <v>104169</v>
          </cell>
          <cell r="C6172" t="str">
            <v>CURVA 87 GRAUS E 30 MINUTOS, PVC, SERIE R, ÁGUA PLUVIAL, DN 150 MM, JUNTA ELÁSTICA, FORNECIDO E INSTALADO EM RAMAL DE ENCAMINHAMENTO. AF_06/2022</v>
          </cell>
          <cell r="D6172" t="str">
            <v>UN</v>
          </cell>
          <cell r="E6172">
            <v>157.91</v>
          </cell>
        </row>
        <row r="6173">
          <cell r="B6173">
            <v>89583</v>
          </cell>
          <cell r="C6173" t="str">
            <v>CURVA 87 GRAUS E 30 MINUTOS, PVC, SERIE R, ÁGUA PLUVIAL, DN 75 MM, JUNTA ELÁSTICA, FORNECIDO E INSTALADO EM CONDUTORES VERTICAIS DE ÁGUAS PLUVIAIS. AF_06/2022</v>
          </cell>
          <cell r="D6173" t="str">
            <v>UN</v>
          </cell>
          <cell r="E6173">
            <v>48.01</v>
          </cell>
        </row>
        <row r="6174">
          <cell r="B6174">
            <v>89526</v>
          </cell>
          <cell r="C6174" t="str">
            <v>CURVA 87 GRAUS E 30 MINUTOS, PVC, SERIE R, ÁGUA PLUVIAL, DN 75 MM, JUNTA ELÁSTICA, FORNECIDO E INSTALADO EM RAMAL DE ENCAMINHAMENTO. AF_06/2022</v>
          </cell>
          <cell r="D6174" t="str">
            <v>UN</v>
          </cell>
          <cell r="E6174">
            <v>42.25</v>
          </cell>
        </row>
        <row r="6175">
          <cell r="B6175">
            <v>95695</v>
          </cell>
          <cell r="C6175" t="str">
            <v>CURVA 90 GRAUS, PVC, SERIE R, ÁGUA PLUVIAL, DN 100 MM, JUNTA ELÁSTICA, FORNECIDO E INSTALADO EM CONDUTORES VERTICAIS DE ÁGUAS PLUVIAIS. AF_06/2022</v>
          </cell>
          <cell r="D6175" t="str">
            <v>UN</v>
          </cell>
          <cell r="E6175">
            <v>68.599999999999994</v>
          </cell>
        </row>
        <row r="6176">
          <cell r="B6176">
            <v>95694</v>
          </cell>
          <cell r="C6176" t="str">
            <v>CURVA 90 GRAUS, PVC, SERIE R, ÁGUA PLUVIAL, DN 100 MM, JUNTA ELÁSTICA, FORNECIDO E INSTALADO EM RAMAL DE ENCAMINHAMENTO. AF_06/2022</v>
          </cell>
          <cell r="D6176" t="str">
            <v>UN</v>
          </cell>
          <cell r="E6176">
            <v>58.18</v>
          </cell>
        </row>
        <row r="6177">
          <cell r="B6177">
            <v>89585</v>
          </cell>
          <cell r="C6177" t="str">
            <v>JOELHO 45 GRAUS, PVC, SERIE R, ÁGUA PLUVIAL, DN 100 MM, JUNTA ELÁSTICA, FORNECIDO E INSTALADO EM CONDUTORES VERTICAIS DE ÁGUAS PLUVIAIS. AF_06/2022</v>
          </cell>
          <cell r="D6177" t="str">
            <v>UN</v>
          </cell>
          <cell r="E6177">
            <v>52.47</v>
          </cell>
        </row>
        <row r="6178">
          <cell r="B6178">
            <v>89531</v>
          </cell>
          <cell r="C6178" t="str">
            <v>JOELHO 45 GRAUS, PVC, SERIE R, ÁGUA PLUVIAL, DN 100 MM, JUNTA ELÁSTICA, FORNECIDO E INSTALADO EM RAMAL DE ENCAMINHAMENTO. AF_06/2022</v>
          </cell>
          <cell r="D6178" t="str">
            <v>UN</v>
          </cell>
          <cell r="E6178">
            <v>42.05</v>
          </cell>
        </row>
        <row r="6179">
          <cell r="B6179">
            <v>89591</v>
          </cell>
          <cell r="C6179" t="str">
            <v>JOELHO 45 GRAUS, PVC, SERIE R, ÁGUA PLUVIAL, DN 150 MM, JUNTA ELÁSTICA, FORNECIDO E INSTALADO EM CONDUTORES VERTICAIS DE ÁGUAS PLUVIAIS. AF_06/2022</v>
          </cell>
          <cell r="D6179" t="str">
            <v>UN</v>
          </cell>
          <cell r="E6179">
            <v>143.61000000000001</v>
          </cell>
        </row>
        <row r="6180">
          <cell r="B6180">
            <v>104168</v>
          </cell>
          <cell r="C6180" t="str">
            <v>JOELHO 45 GRAUS, PVC, SERIE R, ÁGUA PLUVIAL, DN 150 MM, JUNTA ELÁSTICA, FORNECIDO E INSTALADO EM RAMAL DE ENCAMINHAMENTO. AF_06/2022</v>
          </cell>
          <cell r="D6180" t="str">
            <v>UN</v>
          </cell>
          <cell r="E6180">
            <v>128.33000000000001</v>
          </cell>
        </row>
        <row r="6181">
          <cell r="B6181">
            <v>89516</v>
          </cell>
          <cell r="C6181" t="str">
            <v>JOELHO 45 GRAUS, PVC, SERIE R, ÁGUA PLUVIAL, DN 40 MM, JUNTA SOLDÁVEL, FORNECIDO E INSTALADO EM RAMAL DE ENCAMINHAMENTO. AF_06/2022</v>
          </cell>
          <cell r="D6181" t="str">
            <v>UN</v>
          </cell>
          <cell r="E6181">
            <v>9.91</v>
          </cell>
        </row>
        <row r="6182">
          <cell r="B6182">
            <v>89520</v>
          </cell>
          <cell r="C6182" t="str">
            <v>JOELHO 45 GRAUS, PVC, SERIE R, ÁGUA PLUVIAL, DN 50 MM, JUNTA ELÁSTICA, FORNECIDO E INSTALADO EM RAMAL DE ENCAMINHAMENTO. AF_06/2022</v>
          </cell>
          <cell r="D6182" t="str">
            <v>UN</v>
          </cell>
          <cell r="E6182">
            <v>17.68</v>
          </cell>
        </row>
        <row r="6183">
          <cell r="B6183">
            <v>89582</v>
          </cell>
          <cell r="C6183" t="str">
            <v>JOELHO 45 GRAUS, PVC, SERIE R, ÁGUA PLUVIAL, DN 75 MM, JUNTA ELÁSTICA, FORNECIDO E INSTALADO EM CONDUTORES VERTICAIS DE ÁGUAS PLUVIAIS. AF_06/2022</v>
          </cell>
          <cell r="D6183" t="str">
            <v>UN</v>
          </cell>
          <cell r="E6183">
            <v>38.979999999999997</v>
          </cell>
        </row>
        <row r="6184">
          <cell r="B6184">
            <v>89524</v>
          </cell>
          <cell r="C6184" t="str">
            <v>JOELHO 45 GRAUS, PVC, SERIE R, ÁGUA PLUVIAL, DN 75 MM, JUNTA ELÁSTICA, FORNECIDO E INSTALADO EM RAMAL DE ENCAMINHAMENTO. AF_06/2022</v>
          </cell>
          <cell r="D6184" t="str">
            <v>UN</v>
          </cell>
          <cell r="E6184">
            <v>33.22</v>
          </cell>
        </row>
        <row r="6185">
          <cell r="B6185">
            <v>89584</v>
          </cell>
          <cell r="C6185" t="str">
            <v>JOELHO 90 GRAUS, PVC, SERIE R, ÁGUA PLUVIAL, DN 100 MM, JUNTA ELÁSTICA, FORNECIDO E INSTALADO EM CONDUTORES VERTICAIS DE ÁGUAS PLUVIAIS. AF_06/2022</v>
          </cell>
          <cell r="D6185" t="str">
            <v>UN</v>
          </cell>
          <cell r="E6185">
            <v>51.37</v>
          </cell>
        </row>
        <row r="6186">
          <cell r="B6186">
            <v>89529</v>
          </cell>
          <cell r="C6186" t="str">
            <v>JOELHO 90 GRAUS, PVC, SERIE R, ÁGUA PLUVIAL, DN 100 MM, JUNTA ELÁSTICA, FORNECIDO E INSTALADO EM RAMAL DE ENCAMINHAMENTO. AF_06/2022</v>
          </cell>
          <cell r="D6186" t="str">
            <v>UN</v>
          </cell>
          <cell r="E6186">
            <v>40.950000000000003</v>
          </cell>
        </row>
        <row r="6187">
          <cell r="B6187">
            <v>89590</v>
          </cell>
          <cell r="C6187" t="str">
            <v>JOELHO 90 GRAUS, PVC, SERIE R, ÁGUA PLUVIAL, DN 150 MM, JUNTA ELÁSTICA, FORNECIDO E INSTALADO EM CONDUTORES VERTICAIS DE ÁGUAS PLUVIAIS. AF_06/2022</v>
          </cell>
          <cell r="D6187" t="str">
            <v>UN</v>
          </cell>
          <cell r="E6187">
            <v>146.97999999999999</v>
          </cell>
        </row>
        <row r="6188">
          <cell r="B6188">
            <v>104167</v>
          </cell>
          <cell r="C6188" t="str">
            <v>JOELHO 90 GRAUS, PVC, SERIE R, ÁGUA PLUVIAL, DN 150 MM, JUNTA ELÁSTICA, FORNECIDO E INSTALADO EM RAMAL DE ENCAMINHAMENTO. AF_06/2022</v>
          </cell>
          <cell r="D6188" t="str">
            <v>UN</v>
          </cell>
          <cell r="E6188">
            <v>131.69999999999999</v>
          </cell>
        </row>
        <row r="6189">
          <cell r="B6189">
            <v>89514</v>
          </cell>
          <cell r="C6189" t="str">
            <v>JOELHO 90 GRAUS, PVC, SERIE R, ÁGUA PLUVIAL, DN 40 MM, JUNTA SOLDÁVEL, FORNECIDO E INSTALADO EM RAMAL DE ENCAMINHAMENTO. AF_06/2022</v>
          </cell>
          <cell r="D6189" t="str">
            <v>UN</v>
          </cell>
          <cell r="E6189">
            <v>9.82</v>
          </cell>
        </row>
        <row r="6190">
          <cell r="B6190">
            <v>89518</v>
          </cell>
          <cell r="C6190" t="str">
            <v>JOELHO 90 GRAUS, PVC, SERIE R, ÁGUA PLUVIAL, DN 50 MM, JUNTA ELÁSTICA, FORNECIDO E INSTALADO EM RAMAL DE ENCAMINHAMENTO. AF_06/2022</v>
          </cell>
          <cell r="D6190" t="str">
            <v>UN</v>
          </cell>
          <cell r="E6190">
            <v>16.91</v>
          </cell>
        </row>
        <row r="6191">
          <cell r="B6191">
            <v>89581</v>
          </cell>
          <cell r="C6191" t="str">
            <v>JOELHO 90 GRAUS, PVC, SERIE R, ÁGUA PLUVIAL, DN 75 MM, JUNTA ELÁSTICA, FORNECIDO E INSTALADO EM CONDUTORES VERTICAIS DE ÁGUAS PLUVIAIS. AF_06/2022</v>
          </cell>
          <cell r="D6191" t="str">
            <v>UN</v>
          </cell>
          <cell r="E6191">
            <v>38.49</v>
          </cell>
        </row>
        <row r="6192">
          <cell r="B6192">
            <v>89522</v>
          </cell>
          <cell r="C6192" t="str">
            <v>JOELHO 90 GRAUS, PVC, SERIE R, ÁGUA PLUVIAL, DN 75 MM, JUNTA ELÁSTICA, FORNECIDO E INSTALADO EM RAMAL DE ENCAMINHAMENTO. AF_06/2022</v>
          </cell>
          <cell r="D6192" t="str">
            <v>UN</v>
          </cell>
          <cell r="E6192">
            <v>32.729999999999997</v>
          </cell>
        </row>
        <row r="6193">
          <cell r="B6193">
            <v>89574</v>
          </cell>
          <cell r="C6193" t="str">
            <v>JUNÇÃO DUPLA, PVC, SERIE R, ÁGUA PLUVIAL, DN 100 X 100 X 100 MM, JUNTA ELÁSTICA, FORNECIDO E INSTALADO EM RAMAL DE ENCAMINHAMENTO. AF_06/2022</v>
          </cell>
          <cell r="D6193" t="str">
            <v>UN</v>
          </cell>
          <cell r="E6193">
            <v>166.06</v>
          </cell>
        </row>
        <row r="6194">
          <cell r="B6194">
            <v>89690</v>
          </cell>
          <cell r="C6194" t="str">
            <v>JUNÇÃO SIMPLES, PVC, SERIE R, ÁGUA PLUVIAL, DN 100 X 100 MM, JUNTA ELÁSTICA, FORNECIDO E INSTALADO EM CONDUTORES VERTICAIS DE ÁGUAS PLUVIAIS. AF_06/2022</v>
          </cell>
          <cell r="D6194" t="str">
            <v>UN</v>
          </cell>
          <cell r="E6194">
            <v>100.65</v>
          </cell>
        </row>
        <row r="6195">
          <cell r="B6195">
            <v>89567</v>
          </cell>
          <cell r="C6195" t="str">
            <v>JUNÇÃO SIMPLES, PVC, SERIE R, ÁGUA PLUVIAL, DN 100 X 100 MM, JUNTA ELÁSTICA, FORNECIDO E INSTALADO EM RAMAL DE ENCAMINHAMENTO. AF_06/2022</v>
          </cell>
          <cell r="D6195" t="str">
            <v>UN</v>
          </cell>
          <cell r="E6195">
            <v>86.76</v>
          </cell>
        </row>
        <row r="6196">
          <cell r="B6196">
            <v>89692</v>
          </cell>
          <cell r="C6196" t="str">
            <v>JUNÇÃO SIMPLES, PVC, SERIE R, ÁGUA PLUVIAL, DN 100 X 75 MM, JUNTA ELÁSTICA, FORNECIDO E INSTALADO EM CONDUTORES VERTICAIS DE ÁGUAS PLUVIAIS. AF_06/2022</v>
          </cell>
          <cell r="D6196" t="str">
            <v>UN</v>
          </cell>
          <cell r="E6196">
            <v>112.23</v>
          </cell>
        </row>
        <row r="6197">
          <cell r="B6197">
            <v>89569</v>
          </cell>
          <cell r="C6197" t="str">
            <v>JUNÇÃO SIMPLES, PVC, SERIE R, ÁGUA PLUVIAL, DN 100 X 75 MM, JUNTA ELÁSTICA, FORNECIDO E INSTALADO EM RAMAL DE ENCAMINHAMENTO. AF_06/2022</v>
          </cell>
          <cell r="D6197" t="str">
            <v>UN</v>
          </cell>
          <cell r="E6197">
            <v>100.42</v>
          </cell>
        </row>
        <row r="6198">
          <cell r="B6198">
            <v>89699</v>
          </cell>
          <cell r="C6198" t="str">
            <v>JUNÇÃO SIMPLES, PVC, SERIE R, ÁGUA PLUVIAL, DN 150 X 100 MM, JUNTA ELÁSTICA, FORNECIDO E INSTALADO EM CONDUTORES VERTICAIS DE ÁGUAS PLUVIAIS. AF_06/2022</v>
          </cell>
          <cell r="D6198" t="str">
            <v>UN</v>
          </cell>
          <cell r="E6198">
            <v>218.13</v>
          </cell>
        </row>
        <row r="6199">
          <cell r="B6199">
            <v>104174</v>
          </cell>
          <cell r="C6199" t="str">
            <v>JUNÇÃO SIMPLES, PVC, SERIE R, ÁGUA PLUVIAL, DN 150 X 100 MM, JUNTA ELÁSTICA, FORNECIDO E INSTALADO EM RAMAL DE ENCAMINHAMENTO. AF_06/2022</v>
          </cell>
          <cell r="D6199" t="str">
            <v>UN</v>
          </cell>
          <cell r="E6199">
            <v>202.05</v>
          </cell>
        </row>
        <row r="6200">
          <cell r="B6200">
            <v>89698</v>
          </cell>
          <cell r="C6200" t="str">
            <v>JUNÇÃO SIMPLES, PVC, SERIE R, ÁGUA PLUVIAL, DN 150 X 150 MM, JUNTA ELÁSTICA, FORNECIDO E INSTALADO EM CONDUTORES VERTICAIS DE ÁGUAS PLUVIAIS. AF_06/2022</v>
          </cell>
          <cell r="D6200" t="str">
            <v>UN</v>
          </cell>
          <cell r="E6200">
            <v>286.83999999999997</v>
          </cell>
        </row>
        <row r="6201">
          <cell r="B6201">
            <v>104176</v>
          </cell>
          <cell r="C6201" t="str">
            <v>JUNÇÃO SIMPLES, PVC, SERIE R, ÁGUA PLUVIAL, DN 150 X 150 MM, JUNTA ELÁSTICA, FORNECIDO E INSTALADO EM RAMAL DE ENCAMINHAMENTO. AF_06/2022</v>
          </cell>
          <cell r="D6201" t="str">
            <v>UN</v>
          </cell>
          <cell r="E6201">
            <v>266.49</v>
          </cell>
        </row>
        <row r="6202">
          <cell r="B6202">
            <v>89561</v>
          </cell>
          <cell r="C6202" t="str">
            <v>JUNÇÃO SIMPLES, PVC, SERIE R, ÁGUA PLUVIAL, DN 40 MM, JUNTA SOLDÁVEL, FORNECIDO E INSTALADO EM RAMAL DE ENCAMINHAMENTO. AF_06/2022</v>
          </cell>
          <cell r="D6202" t="str">
            <v>UN</v>
          </cell>
          <cell r="E6202">
            <v>17.010000000000002</v>
          </cell>
        </row>
        <row r="6203">
          <cell r="B6203">
            <v>89563</v>
          </cell>
          <cell r="C6203" t="str">
            <v>JUNÇÃO SIMPLES, PVC, SERIE R, ÁGUA PLUVIAL, DN 50 MM, JUNTA ELÁSTICA, FORNECIDO E INSTALADO EM RAMAL DE ENCAMINHAMENTO. AF_06/2022</v>
          </cell>
          <cell r="D6203" t="str">
            <v>UN</v>
          </cell>
          <cell r="E6203">
            <v>37.53</v>
          </cell>
        </row>
        <row r="6204">
          <cell r="B6204">
            <v>89685</v>
          </cell>
          <cell r="C6204" t="str">
            <v>JUNÇÃO SIMPLES, PVC, SERIE R, ÁGUA PLUVIAL, DN 75 X 75 MM, JUNTA ELÁSTICA, FORNECIDO E INSTALADO EM CONDUTORES VERTICAIS DE ÁGUAS PLUVIAIS. AF_06/2022</v>
          </cell>
          <cell r="D6204" t="str">
            <v>UN</v>
          </cell>
          <cell r="E6204">
            <v>68.19</v>
          </cell>
        </row>
        <row r="6205">
          <cell r="B6205">
            <v>89565</v>
          </cell>
          <cell r="C6205" t="str">
            <v>JUNÇÃO SIMPLES, PVC, SERIE R, ÁGUA PLUVIAL, DN 75 X 75 MM, JUNTA ELÁSTICA, FORNECIDO E INSTALADO EM RAMAL DE ENCAMINHAMENTO. AF_06/2022</v>
          </cell>
          <cell r="D6205" t="str">
            <v>UN</v>
          </cell>
          <cell r="E6205">
            <v>60.51</v>
          </cell>
        </row>
        <row r="6206">
          <cell r="B6206">
            <v>89671</v>
          </cell>
          <cell r="C6206" t="str">
            <v>LUVA DE CORRER, PVC, SERIE R, ÁGUA PLUVIAL, DN 100 MM, JUNTA ELÁSTICA, FORNECIDO E INSTALADO EM CONDUTORES VERTICAIS DE ÁGUAS PLUVIAIS. AF_06/2022</v>
          </cell>
          <cell r="D6206" t="str">
            <v>UN</v>
          </cell>
          <cell r="E6206">
            <v>50.25</v>
          </cell>
        </row>
        <row r="6207">
          <cell r="B6207">
            <v>89556</v>
          </cell>
          <cell r="C6207" t="str">
            <v>LUVA DE CORRER, PVC, SERIE R, ÁGUA PLUVIAL, DN 100 MM, JUNTA ELÁSTICA, FORNECIDO E INSTALADO EM RAMAL DE ENCAMINHAMENTO. AF_06/2022</v>
          </cell>
          <cell r="D6207" t="str">
            <v>UN</v>
          </cell>
          <cell r="E6207">
            <v>43.3</v>
          </cell>
        </row>
        <row r="6208">
          <cell r="B6208">
            <v>89679</v>
          </cell>
          <cell r="C6208" t="str">
            <v>LUVA DE CORRER, PVC, SERIE R, ÁGUA PLUVIAL, DN 150 MM, JUNTA ELÁSTICA, FORNECIDO E INSTALADO EM CONDUTORES VERTICAIS DE ÁGUAS PLUVIAIS. AF_06/2022</v>
          </cell>
          <cell r="D6208" t="str">
            <v>UN</v>
          </cell>
          <cell r="E6208">
            <v>133.21</v>
          </cell>
        </row>
        <row r="6209">
          <cell r="B6209">
            <v>104171</v>
          </cell>
          <cell r="C6209" t="str">
            <v>LUVA DE CORRER, PVC, SERIE R, ÁGUA PLUVIAL, DN 150 MM, JUNTA ELÁSTICA, FORNECIDO E INSTALADO EM RAMAL DE ENCAMINHAMENTO. AF_06/2022</v>
          </cell>
          <cell r="D6209" t="str">
            <v>UN</v>
          </cell>
          <cell r="E6209">
            <v>103.65</v>
          </cell>
        </row>
        <row r="6210">
          <cell r="B6210">
            <v>89600</v>
          </cell>
          <cell r="C6210" t="str">
            <v>LUVA DE CORRER, PVC, SERIE R, ÁGUA PLUVIAL, DN 75 MM, JUNTA ELÁSTICA, FORNECIDO E INSTALADO EM CONDUTORES VERTICAIS DE ÁGUAS PLUVIAIS. AF_06/2022</v>
          </cell>
          <cell r="D6210" t="str">
            <v>UN</v>
          </cell>
          <cell r="E6210">
            <v>28.87</v>
          </cell>
        </row>
        <row r="6211">
          <cell r="B6211">
            <v>89548</v>
          </cell>
          <cell r="C6211" t="str">
            <v>LUVA DE CORRER, PVC, SERIE R, ÁGUA PLUVIAL, DN 75 MM, JUNTA ELÁSTICA, FORNECIDO E INSTALADO EM RAMAL DE ENCAMINHAMENTO. AF_06/2022</v>
          </cell>
          <cell r="D6211" t="str">
            <v>UN</v>
          </cell>
          <cell r="E6211">
            <v>25.04</v>
          </cell>
        </row>
        <row r="6212">
          <cell r="B6212">
            <v>89669</v>
          </cell>
          <cell r="C6212" t="str">
            <v>LUVA SIMPLES, PVC, SERIE R, ÁGUA PLUVIAL, DN 100 MM, JUNTA ELÁSTICA, FORNECIDO E INSTALADO EM CONDUTORES VERTICAIS DE ÁGUAS PLUVIAIS. AF_06/2022</v>
          </cell>
          <cell r="D6212" t="str">
            <v>UN</v>
          </cell>
          <cell r="E6212">
            <v>38.72</v>
          </cell>
        </row>
        <row r="6213">
          <cell r="B6213">
            <v>89554</v>
          </cell>
          <cell r="C6213" t="str">
            <v>LUVA SIMPLES, PVC, SERIE R, ÁGUA PLUVIAL, DN 100 MM, JUNTA ELÁSTICA, FORNECIDO E INSTALADO EM RAMAL DE ENCAMINHAMENTO. AF_06/2022</v>
          </cell>
          <cell r="D6213" t="str">
            <v>UN</v>
          </cell>
          <cell r="E6213">
            <v>31.73</v>
          </cell>
        </row>
        <row r="6214">
          <cell r="B6214">
            <v>89677</v>
          </cell>
          <cell r="C6214" t="str">
            <v>LUVA SIMPLES, PVC, SERIE R, ÁGUA PLUVIAL, DN 150 MM, JUNTA ELÁSTICA, FORNECIDO E INSTALADO EM CONDUTORES VERTICAIS DE ÁGUAS PLUVIAIS. AF_06/2022</v>
          </cell>
          <cell r="D6214" t="str">
            <v>UN</v>
          </cell>
          <cell r="E6214">
            <v>86.86</v>
          </cell>
        </row>
        <row r="6215">
          <cell r="B6215">
            <v>104170</v>
          </cell>
          <cell r="C6215" t="str">
            <v>LUVA SIMPLES, PVC, SERIE R, ÁGUA PLUVIAL, DN 150 MM, JUNTA ELÁSTICA, FORNECIDO E INSTALADO EM RAMAL DE ENCAMINHAMENTO. AF_06/2022</v>
          </cell>
          <cell r="D6215" t="str">
            <v>UN</v>
          </cell>
          <cell r="E6215">
            <v>76.5</v>
          </cell>
        </row>
        <row r="6216">
          <cell r="B6216">
            <v>89544</v>
          </cell>
          <cell r="C6216" t="str">
            <v>LUVA SIMPLES, PVC, SERIE R, ÁGUA PLUVIAL, DN 40 MM, JUNTA SOLDÁVEL, FORNECIDO E INSTALADO EM RAMAL DE ENCAMINHAMENTO. AF_06/2022</v>
          </cell>
          <cell r="D6216" t="str">
            <v>UN</v>
          </cell>
          <cell r="E6216">
            <v>9.73</v>
          </cell>
        </row>
        <row r="6217">
          <cell r="B6217">
            <v>89545</v>
          </cell>
          <cell r="C6217" t="str">
            <v>LUVA SIMPLES, PVC, SERIE R, ÁGUA PLUVIAL, DN 50 MM, JUNTA ELÁSTICA, FORNECIDO E INSTALADO EM RAMAL DE ENCAMINHAMENTO. AF_06/2022</v>
          </cell>
          <cell r="D6217" t="str">
            <v>UN</v>
          </cell>
          <cell r="E6217">
            <v>18.420000000000002</v>
          </cell>
        </row>
        <row r="6218">
          <cell r="B6218">
            <v>89599</v>
          </cell>
          <cell r="C6218" t="str">
            <v>LUVA SIMPLES, PVC, SERIE R, ÁGUA PLUVIAL, DN 75 MM, JUNTA ELÁSTICA, FORNECIDO E INSTALADO EM CONDUTORES VERTICAIS DE ÁGUAS PLUVIAIS. AF_06/2022</v>
          </cell>
          <cell r="D6218" t="str">
            <v>UN</v>
          </cell>
          <cell r="E6218">
            <v>28.68</v>
          </cell>
        </row>
        <row r="6219">
          <cell r="B6219">
            <v>89547</v>
          </cell>
          <cell r="C6219" t="str">
            <v>LUVA SIMPLES, PVC, SERIE R, ÁGUA PLUVIAL, DN 75 MM, JUNTA ELÁSTICA, FORNECIDO E INSTALADO EM RAMAL DE ENCAMINHAMENTO. AF_06/2022</v>
          </cell>
          <cell r="D6219" t="str">
            <v>UN</v>
          </cell>
          <cell r="E6219">
            <v>24.83</v>
          </cell>
        </row>
        <row r="6220">
          <cell r="B6220">
            <v>89495</v>
          </cell>
          <cell r="C6220" t="str">
            <v>RALO SIFONADO, PVC, DN 100 X 40 MM, JUNTA SOLDÁVEL, FORNECIDO E INSTALADO EM RAMAIS DE ENCAMINHAMENTO DE ÁGUA PLUVIAL. AF_06/2022</v>
          </cell>
          <cell r="D6220" t="str">
            <v>UN</v>
          </cell>
          <cell r="E6220">
            <v>21.29</v>
          </cell>
        </row>
        <row r="6221">
          <cell r="B6221">
            <v>89673</v>
          </cell>
          <cell r="C6221" t="str">
            <v>REDUÇÃO EXCÊNTRICA, PVC, SERIE R, ÁGUA PLUVIAL, DN 100 X 75 MM, JUNTA ELÁSTICA, FORNECIDO E INSTALADO EM CONDUTORES VERTICAIS DE ÁGUAS PLUVIAIS. AF_06/2022</v>
          </cell>
          <cell r="D6221" t="str">
            <v>UN</v>
          </cell>
          <cell r="E6221">
            <v>39.869999999999997</v>
          </cell>
        </row>
        <row r="6222">
          <cell r="B6222">
            <v>89557</v>
          </cell>
          <cell r="C6222" t="str">
            <v>REDUÇÃO EXCÊNTRICA, PVC, SERIE R, ÁGUA PLUVIAL, DN 100 X 75 MM, JUNTA ELÁSTICA, FORNECIDO E INSTALADO EM RAMAL DE ENCAMINHAMENTO. AF_06/2022</v>
          </cell>
          <cell r="D6222" t="str">
            <v>UN</v>
          </cell>
          <cell r="E6222">
            <v>34.479999999999997</v>
          </cell>
        </row>
        <row r="6223">
          <cell r="B6223">
            <v>89681</v>
          </cell>
          <cell r="C6223" t="str">
            <v>REDUÇÃO EXCÊNTRICA, PVC, SERIE R, ÁGUA PLUVIAL, DN 150 X 100 MM, JUNTA ELÁSTICA, FORNECIDO E INSTALADO EM CONDUTORES VERTICAIS DE ÁGUAS PLUVIAIS. AF_06/2022</v>
          </cell>
          <cell r="D6223" t="str">
            <v>UN</v>
          </cell>
          <cell r="E6223">
            <v>97.72</v>
          </cell>
        </row>
        <row r="6224">
          <cell r="B6224">
            <v>104173</v>
          </cell>
          <cell r="C6224" t="str">
            <v>REDUÇÃO EXCÊNTRICA, PVC, SERIE R, ÁGUA PLUVIAL, DN 150 X 100 MM, JUNTA ELÁSTICA, FORNECIDO E INSTALADO EM RAMAL DE ENCAMINHAMENTO. AF_06/2022</v>
          </cell>
          <cell r="D6224" t="str">
            <v>UN</v>
          </cell>
          <cell r="E6224">
            <v>90.76</v>
          </cell>
        </row>
        <row r="6225">
          <cell r="B6225">
            <v>89549</v>
          </cell>
          <cell r="C6225" t="str">
            <v>REDUÇÃO EXCÊNTRICA, PVC, SERIE R, ÁGUA PLUVIAL, DN 75 X 50 MM, JUNTA ELÁSTICA, FORNECIDO E INSTALADO EM RAMAL DE ENCAMINHAMENTO. AF_06/2022</v>
          </cell>
          <cell r="D6225" t="str">
            <v>UN</v>
          </cell>
          <cell r="E6225">
            <v>20.71</v>
          </cell>
        </row>
        <row r="6226">
          <cell r="B6226">
            <v>89578</v>
          </cell>
          <cell r="C6226" t="str">
            <v>TUBO PVC, SÉRIE R, ÁGUA PLUVIAL, DN 100 MM, FORNECIDO E INSTALADO EM CONDUTORES VERTICAIS DE ÁGUAS PLUVIAIS. AF_06/2022</v>
          </cell>
          <cell r="D6226" t="str">
            <v>M</v>
          </cell>
          <cell r="E6226">
            <v>36.729999999999997</v>
          </cell>
        </row>
        <row r="6227">
          <cell r="B6227">
            <v>89512</v>
          </cell>
          <cell r="C6227" t="str">
            <v>TUBO PVC, SÉRIE R, ÁGUA PLUVIAL, DN 100 MM, FORNECIDO E INSTALADO EM RAMAL DE ENCAMINHAMENTO. AF_06/2022</v>
          </cell>
          <cell r="D6227" t="str">
            <v>M</v>
          </cell>
          <cell r="E6227">
            <v>60.3</v>
          </cell>
        </row>
        <row r="6228">
          <cell r="B6228">
            <v>89580</v>
          </cell>
          <cell r="C6228" t="str">
            <v>TUBO PVC, SÉRIE R, ÁGUA PLUVIAL, DN 150 MM, FORNECIDO E INSTALADO EM CONDUTORES VERTICAIS DE ÁGUAS PLUVIAIS. AF_06/2022</v>
          </cell>
          <cell r="D6228" t="str">
            <v>M</v>
          </cell>
          <cell r="E6228">
            <v>75.47</v>
          </cell>
        </row>
        <row r="6229">
          <cell r="B6229">
            <v>104166</v>
          </cell>
          <cell r="C6229" t="str">
            <v>TUBO PVC, SÉRIE R, ÁGUA PLUVIAL, DN 150 MM, FORNECIDO E INSTALADO EM RAMAL DE ENCAMINHAMENTO. AF_06/2022</v>
          </cell>
          <cell r="D6229" t="str">
            <v>M</v>
          </cell>
          <cell r="E6229">
            <v>84.19</v>
          </cell>
        </row>
        <row r="6230">
          <cell r="B6230">
            <v>89508</v>
          </cell>
          <cell r="C6230" t="str">
            <v>TUBO PVC, SÉRIE R, ÁGUA PLUVIAL, DN 40 MM, FORNECIDO E INSTALADO EM RAMAL DE ENCAMINHAMENTO. AF_06/2022</v>
          </cell>
          <cell r="D6230" t="str">
            <v>M</v>
          </cell>
          <cell r="E6230">
            <v>20.82</v>
          </cell>
        </row>
        <row r="6231">
          <cell r="B6231">
            <v>89509</v>
          </cell>
          <cell r="C6231" t="str">
            <v>TUBO PVC, SÉRIE R, ÁGUA PLUVIAL, DN 50 MM, FORNECIDO E INSTALADO EM RAMAL DE ENCAMINHAMENTO. AF_06/2022</v>
          </cell>
          <cell r="D6231" t="str">
            <v>M</v>
          </cell>
          <cell r="E6231">
            <v>27.96</v>
          </cell>
        </row>
        <row r="6232">
          <cell r="B6232">
            <v>89576</v>
          </cell>
          <cell r="C6232" t="str">
            <v>TUBO PVC, SÉRIE R, ÁGUA PLUVIAL, DN 75 MM, FORNECIDO E INSTALADO EM CONDUTORES VERTICAIS DE ÁGUAS PLUVIAIS. AF_06/2022</v>
          </cell>
          <cell r="D6232" t="str">
            <v>M</v>
          </cell>
          <cell r="E6232">
            <v>29.34</v>
          </cell>
        </row>
        <row r="6233">
          <cell r="B6233">
            <v>89511</v>
          </cell>
          <cell r="C6233" t="str">
            <v>TUBO PVC, SÉRIE R, ÁGUA PLUVIAL, DN 75 MM, FORNECIDO E INSTALADO EM RAMAL DE ENCAMINHAMENTO. AF_06/2022</v>
          </cell>
          <cell r="D6233" t="str">
            <v>M</v>
          </cell>
          <cell r="E6233">
            <v>47.1</v>
          </cell>
        </row>
        <row r="6234">
          <cell r="B6234">
            <v>89675</v>
          </cell>
          <cell r="C6234" t="str">
            <v>TÊ DE INSPEÇÃO, PVC, SERIE R, ÁGUA PLUVIAL, DN 100 MM, JUNTA ELÁSTICA, FORNECIDO E INSTALADO EM CONDUTORES VERTICAIS DE ÁGUAS PLUVIAIS. AF_06/2022</v>
          </cell>
          <cell r="D6234" t="str">
            <v>UN</v>
          </cell>
          <cell r="E6234">
            <v>78.209999999999994</v>
          </cell>
        </row>
        <row r="6235">
          <cell r="B6235">
            <v>89559</v>
          </cell>
          <cell r="C6235" t="str">
            <v>TÊ DE INSPEÇÃO, PVC, SERIE R, ÁGUA PLUVIAL, DN 100 MM, JUNTA ELÁSTICA, FORNECIDO E INSTALADO EM RAMAL DE ENCAMINHAMENTO. AF_06/2022</v>
          </cell>
          <cell r="D6235" t="str">
            <v>UN</v>
          </cell>
          <cell r="E6235">
            <v>71.260000000000005</v>
          </cell>
        </row>
        <row r="6236">
          <cell r="B6236">
            <v>104172</v>
          </cell>
          <cell r="C6236" t="str">
            <v>TÊ DE INSPEÇÃO, PVC, SERIE R, ÁGUA PLUVIAL, DN 150 MM, JUNTA ELÁSTICA, FORNECIDO E INSTALADO EM RAMAL DE ENCAMINHAMENTO. AF_06/2022</v>
          </cell>
          <cell r="D6236" t="str">
            <v>UN</v>
          </cell>
          <cell r="E6236">
            <v>288.91000000000003</v>
          </cell>
        </row>
        <row r="6237">
          <cell r="B6237">
            <v>89683</v>
          </cell>
          <cell r="C6237" t="str">
            <v>TÊ DE INSPEÇÃO, PVC, SERIE R, ÁGUA PLUVIAL, DN 150 X 100 MM, JUNTA ELÁSTICA, FORNECIDO E INSTALADO EM CONDUTORES VERTICAIS DE ÁGUAS PLUVIAIS. AF_06/2022</v>
          </cell>
          <cell r="D6237" t="str">
            <v>UN</v>
          </cell>
          <cell r="E6237">
            <v>299.08</v>
          </cell>
        </row>
        <row r="6238">
          <cell r="B6238">
            <v>89667</v>
          </cell>
          <cell r="C6238" t="str">
            <v>TÊ DE INSPEÇÃO, PVC, SERIE R, ÁGUA PLUVIAL, DN 75 MM, JUNTA ELÁSTICA, FORNECIDO E INSTALADO EM CONDUTORES VERTICAIS DE ÁGUAS PLUVIAIS. AF_06/2022</v>
          </cell>
          <cell r="D6238" t="str">
            <v>UN</v>
          </cell>
          <cell r="E6238">
            <v>47.78</v>
          </cell>
        </row>
        <row r="6239">
          <cell r="B6239">
            <v>89550</v>
          </cell>
          <cell r="C6239" t="str">
            <v>TÊ DE INSPEÇÃO, PVC, SERIE R, ÁGUA PLUVIAL, DN 75 MM, JUNTA ELÁSTICA, FORNECIDO E INSTALADO EM RAMAL DE ENCAMINHAMENTO. AF_06/2022</v>
          </cell>
          <cell r="D6239" t="str">
            <v>UN</v>
          </cell>
          <cell r="E6239">
            <v>43.95</v>
          </cell>
        </row>
        <row r="6240">
          <cell r="B6240">
            <v>89693</v>
          </cell>
          <cell r="C6240" t="str">
            <v>TÊ, PVC, SERIE R, ÁGUA PLUVIAL, DN 100 X 100 MM, JUNTA ELÁSTICA, FORNECIDO E INSTALADO EM CONDUTORES VERTICAIS DE ÁGUAS PLUVIAIS. AF_06/2022</v>
          </cell>
          <cell r="D6240" t="str">
            <v>UN</v>
          </cell>
          <cell r="E6240">
            <v>89.49</v>
          </cell>
        </row>
        <row r="6241">
          <cell r="B6241">
            <v>89571</v>
          </cell>
          <cell r="C6241" t="str">
            <v>TÊ, PVC, SERIE R, ÁGUA PLUVIAL, DN 100 X 100 MM, JUNTA ELÁSTICA, FORNECIDO E INSTALADO EM RAMAL DE ENCAMINHAMENTO. AF_06/2022</v>
          </cell>
          <cell r="D6241" t="str">
            <v>UN</v>
          </cell>
          <cell r="E6241">
            <v>75.599999999999994</v>
          </cell>
        </row>
        <row r="6242">
          <cell r="B6242">
            <v>89696</v>
          </cell>
          <cell r="C6242" t="str">
            <v>TÊ, PVC, SERIE R, ÁGUA PLUVIAL, DN 100 X 75 MM, JUNTA ELÁSTICA, FORNECIDO E INSTALADO EM CONDUTORES VERTICAIS DE ÁGUAS PLUVIAIS. AF_06/2022</v>
          </cell>
          <cell r="D6242" t="str">
            <v>UN</v>
          </cell>
          <cell r="E6242">
            <v>94.16</v>
          </cell>
        </row>
        <row r="6243">
          <cell r="B6243">
            <v>89573</v>
          </cell>
          <cell r="C6243" t="str">
            <v>TÊ, PVC, SERIE R, ÁGUA PLUVIAL, DN 100 X 75 MM, JUNTA ELÁSTICA, FORNECIDO E INSTALADO EM RAMAL DE ENCAMINHAMENTO. AF_06/2022</v>
          </cell>
          <cell r="D6243" t="str">
            <v>UN</v>
          </cell>
          <cell r="E6243">
            <v>82.35</v>
          </cell>
        </row>
        <row r="6244">
          <cell r="B6244">
            <v>89704</v>
          </cell>
          <cell r="C6244" t="str">
            <v>TÊ, PVC, SERIE R, ÁGUA PLUVIAL, DN 150 X 100 MM, JUNTA ELÁSTICA, FORNECIDO E INSTALADO EM CONDUTORES VERTICAIS DE ÁGUAS PLUVIAIS. AF_06/2022</v>
          </cell>
          <cell r="D6244" t="str">
            <v>UN</v>
          </cell>
          <cell r="E6244">
            <v>167.58</v>
          </cell>
        </row>
        <row r="6245">
          <cell r="B6245">
            <v>104175</v>
          </cell>
          <cell r="C6245" t="str">
            <v>TÊ, PVC, SERIE R, ÁGUA PLUVIAL, DN 150 X 100 MM, JUNTA ELÁSTICA, FORNECIDO E INSTALADO EM RAMAL DE ENCAMINHAMENTO. AF_06/2022</v>
          </cell>
          <cell r="D6245" t="str">
            <v>UN</v>
          </cell>
          <cell r="E6245">
            <v>151.5</v>
          </cell>
        </row>
        <row r="6246">
          <cell r="B6246">
            <v>89701</v>
          </cell>
          <cell r="C6246" t="str">
            <v>TÊ, PVC, SERIE R, ÁGUA PLUVIAL, DN 150 X 150 MM, JUNTA ELÁSTICA, FORNECIDO E INSTALADO EM CONDUTORES VERTICAIS DE ÁGUAS PLUVIAIS. AF_06/2022</v>
          </cell>
          <cell r="D6246" t="str">
            <v>UN</v>
          </cell>
          <cell r="E6246">
            <v>215.14</v>
          </cell>
        </row>
        <row r="6247">
          <cell r="B6247">
            <v>104177</v>
          </cell>
          <cell r="C6247" t="str">
            <v>TÊ, PVC, SERIE R, ÁGUA PLUVIAL, DN 150 X 150 MM, JUNTA ELÁSTICA, FORNECIDO E INSTALADO EM RAMAL DE ENCAMINHAMENTO. AF_06/2022</v>
          </cell>
          <cell r="D6247" t="str">
            <v>UN</v>
          </cell>
          <cell r="E6247">
            <v>194.79</v>
          </cell>
        </row>
        <row r="6248">
          <cell r="B6248">
            <v>89566</v>
          </cell>
          <cell r="C6248" t="str">
            <v>TÊ, PVC, SERIE R, ÁGUA PLUVIAL, DN 75 MM, JUNTA ELÁSTICA, FORNECIDO E INSTALADO EM RAMAL DE ENCAMINHAMENTO. AF_06/2022</v>
          </cell>
          <cell r="D6248" t="str">
            <v>UN</v>
          </cell>
          <cell r="E6248">
            <v>51.65</v>
          </cell>
        </row>
        <row r="6249">
          <cell r="B6249">
            <v>89687</v>
          </cell>
          <cell r="C6249" t="str">
            <v>TÊ, PVC, SERIE R, ÁGUA PLUVIAL, DN 75 X 75 MM, JUNTA ELÁSTICA, FORNECIDO E INSTALADO EM CONDUTORES VERTICAIS DE ÁGUAS PLUVIAIS. AF_06/2022</v>
          </cell>
          <cell r="D6249" t="str">
            <v>UN</v>
          </cell>
          <cell r="E6249">
            <v>59.33</v>
          </cell>
        </row>
        <row r="6250">
          <cell r="B6250">
            <v>102450</v>
          </cell>
          <cell r="C6250" t="str">
            <v>DIVISORIA (N2) - PAINEL/VIDRO - PAINEL C/ MSO/COMEIA E=35MM - PERFIS SIMPLES ACO GALVANIZADO PINTADO. AF_10/2025</v>
          </cell>
          <cell r="D6250" t="str">
            <v>M2</v>
          </cell>
          <cell r="E6250">
            <v>0</v>
          </cell>
        </row>
        <row r="6251">
          <cell r="B6251">
            <v>102250</v>
          </cell>
          <cell r="C6251" t="str">
            <v>DIVISORIA (N2) - PAINEL/VIDRO - PAINEL DE PVC E=35MM - PERFIS SIMPLES ACO GALVANIZADO PINTADO. AF_10/2025</v>
          </cell>
          <cell r="D6251" t="str">
            <v>M2</v>
          </cell>
          <cell r="E6251">
            <v>0</v>
          </cell>
        </row>
        <row r="6252">
          <cell r="B6252">
            <v>102240</v>
          </cell>
          <cell r="C6252" t="str">
            <v>DIVISORIA (N2) - PAINEL/VIDRO - PAINEL MDF/VIDRO 6 MM, LINHA 90 MM - PERFIS DE ALUMÍNIO EXTRUDADO. AF_10/2025</v>
          </cell>
          <cell r="D6252" t="str">
            <v>M2</v>
          </cell>
          <cell r="E6252">
            <v>0</v>
          </cell>
        </row>
        <row r="6253">
          <cell r="B6253">
            <v>102449</v>
          </cell>
          <cell r="C6253" t="str">
            <v>DIVISORIA (N3) - PAINEL/VIDRO/PAINEL MSO/COMEIA E=35MM - PERFIS SIMPLES ACO GALVANIZADO PINTADO. AF_10/2025</v>
          </cell>
          <cell r="D6253" t="str">
            <v>M2</v>
          </cell>
          <cell r="E6253">
            <v>0</v>
          </cell>
        </row>
        <row r="6254">
          <cell r="B6254">
            <v>102249</v>
          </cell>
          <cell r="C6254" t="str">
            <v>DIVISORIA (N3) - PAINEL/VIDRO/PAINEL PVC E=35MM - PERFIS SIMPLES ACO GALVANIZADO PINTADO. AF_10/2025</v>
          </cell>
          <cell r="D6254" t="str">
            <v>M2</v>
          </cell>
          <cell r="E6254">
            <v>0</v>
          </cell>
        </row>
        <row r="6255">
          <cell r="B6255">
            <v>102238</v>
          </cell>
          <cell r="C6255" t="str">
            <v>DIVISORIA CEGA (N1) - PAINEL MDF, LINHA 90 MM - PERFIS DE ALUMÍNIO EXTRUDADO. AF_10/2025</v>
          </cell>
          <cell r="D6255" t="str">
            <v>M2</v>
          </cell>
          <cell r="E6255">
            <v>0</v>
          </cell>
        </row>
        <row r="6256">
          <cell r="B6256">
            <v>102448</v>
          </cell>
          <cell r="C6256" t="str">
            <v>DIVISORIA CEGA (N1) - PAINEL MSO/COMEIA E=35MM - PERFIS SIMPLES ACO GALVANIZADO PINTADO. AF_10/2025</v>
          </cell>
          <cell r="D6256" t="str">
            <v>M2</v>
          </cell>
          <cell r="E6256">
            <v>0</v>
          </cell>
        </row>
        <row r="6257">
          <cell r="B6257">
            <v>102248</v>
          </cell>
          <cell r="C6257" t="str">
            <v>DIVISORIA CEGA (N1) - PAINEL PVC E=35MM - PERFIS SIMPLES ACO GALVANIZADO PINTADO. AF_10/2025</v>
          </cell>
          <cell r="D6257" t="str">
            <v>M2</v>
          </cell>
          <cell r="E6257">
            <v>0</v>
          </cell>
        </row>
        <row r="6258">
          <cell r="B6258">
            <v>102253</v>
          </cell>
          <cell r="C6258" t="str">
            <v>DIVISORIA SANITÁRIA, EM GRANITO CINZA POLIDO, ESP = 3CM, ASSENTADO COM ARGAMASSA COLANTE AC III-E. AF_10/2025</v>
          </cell>
          <cell r="D6258" t="str">
            <v>M2</v>
          </cell>
          <cell r="E6258">
            <v>1032.69</v>
          </cell>
        </row>
        <row r="6259">
          <cell r="B6259">
            <v>102254</v>
          </cell>
          <cell r="C6259" t="str">
            <v>DIVISORIA SANITÁRIA, EM MÁRMORE BRANCO POLIDO, ESP = 3CM, ASSENTADO COM ARGAMASSA COLANTE AC III-E. AF_10/2025</v>
          </cell>
          <cell r="D6259" t="str">
            <v>M2</v>
          </cell>
          <cell r="E6259">
            <v>887.31</v>
          </cell>
        </row>
        <row r="6260">
          <cell r="B6260">
            <v>102257</v>
          </cell>
          <cell r="C6260" t="str">
            <v>DIVISORIA SANITÁRIA, EM PAINEL DE GRANILITE, ESP = 3CM, ASSENTADO COM ARGAMASSA COLANTE AC III-E. AF_10/2025</v>
          </cell>
          <cell r="D6260" t="str">
            <v>M2</v>
          </cell>
          <cell r="E6260">
            <v>458.5</v>
          </cell>
        </row>
        <row r="6261">
          <cell r="B6261">
            <v>102239</v>
          </cell>
          <cell r="C6261" t="str">
            <v>DIVISÓRIA (N3) - PAINEL/VIDRO/PAINEL MDF, LINHA 90 MM - PERFIS DE ALUMINIO EXTRUDADO. AF_10/2025</v>
          </cell>
          <cell r="D6261" t="str">
            <v>M2</v>
          </cell>
          <cell r="E6261">
            <v>0</v>
          </cell>
        </row>
        <row r="6262">
          <cell r="B6262">
            <v>102236</v>
          </cell>
          <cell r="C6262" t="str">
            <v>DIVISÓRIA EM VIDRO TEMPERADO 10 MM COM PORTA DE CORRER, INCLUSIVE FERRAGENS. AF_10/2025</v>
          </cell>
          <cell r="D6262" t="str">
            <v>M2</v>
          </cell>
          <cell r="E6262">
            <v>0</v>
          </cell>
        </row>
        <row r="6263">
          <cell r="B6263">
            <v>102235</v>
          </cell>
          <cell r="C6263" t="str">
            <v>DIVISÓRIA FIXA EM VIDRO TEMPERADO 10 MM, SEM ABERTURA. AF_10/2025_PS</v>
          </cell>
          <cell r="D6263" t="str">
            <v>M2</v>
          </cell>
          <cell r="E6263">
            <v>531.71</v>
          </cell>
        </row>
        <row r="6264">
          <cell r="B6264">
            <v>106164</v>
          </cell>
          <cell r="C6264" t="str">
            <v>DIVISÓRIA SALA LIMPA - PAINEL PIR 50 MM, PERFIS DE AÇO GALVANIZADO E ACABAMENTO COM PERFIS DE ALUMINIO CANTO ARREDONDADO PINTADO. AF_10/2025</v>
          </cell>
          <cell r="D6264" t="str">
            <v>M2</v>
          </cell>
          <cell r="E6264">
            <v>0</v>
          </cell>
        </row>
        <row r="6265">
          <cell r="B6265">
            <v>102260</v>
          </cell>
          <cell r="C6265" t="str">
            <v>DIVISÓRIA SANITÁRIA, TIPO CABINE, EM PAINÉIS DE PVC, INCLUSIVE ESTRUTURA, PORTA E FERRAGENS. AF_10/2025</v>
          </cell>
          <cell r="D6265" t="str">
            <v>M2</v>
          </cell>
          <cell r="E6265">
            <v>0</v>
          </cell>
        </row>
        <row r="6266">
          <cell r="B6266">
            <v>102259</v>
          </cell>
          <cell r="C6266" t="str">
            <v>DIVISÓRIA SANITÁRIA, TIPO CABINE, EM PAINÉIS ESTRUTURAIS TS, INCLUSIVE ESTRUTURA, PORTA E FERRAGENS. AF_10/2025</v>
          </cell>
          <cell r="D6266" t="str">
            <v>M2</v>
          </cell>
          <cell r="E6266">
            <v>0</v>
          </cell>
        </row>
        <row r="6267">
          <cell r="B6267">
            <v>102262</v>
          </cell>
          <cell r="C6267" t="str">
            <v>PORTA DE CABINE SANITÁRIA EM VIDRO TEMPERADO 8MM, INCLUSIVE DOBRADIÇAS, BATENTE, TRINCO E CONTRA-TRINCO. AF_10/2025</v>
          </cell>
          <cell r="D6267" t="str">
            <v>UN</v>
          </cell>
          <cell r="E6267">
            <v>0</v>
          </cell>
        </row>
        <row r="6268">
          <cell r="B6268">
            <v>102242</v>
          </cell>
          <cell r="C6268" t="str">
            <v>PORTA PARA DIVISÓRIA MDF/VIDRO 6 MM, LINHA 90 MM, 0,80 X 2,10 M - PERFIS DE ALUMINIO EXTRUDADO, INCLUSO PORTAL, BATENTES, DOBRADIÇAS E FECHADURA. AF_10/2025</v>
          </cell>
          <cell r="D6268" t="str">
            <v>M2</v>
          </cell>
          <cell r="E6268">
            <v>0</v>
          </cell>
        </row>
        <row r="6269">
          <cell r="B6269">
            <v>106165</v>
          </cell>
          <cell r="C6269" t="str">
            <v>PORTA SALA LIMPA COM VISOR - PAINEL PIR 50 MM. AF_10/2025</v>
          </cell>
          <cell r="D6269" t="str">
            <v>UN</v>
          </cell>
          <cell r="E6269">
            <v>0</v>
          </cell>
        </row>
        <row r="6270">
          <cell r="B6270">
            <v>102246</v>
          </cell>
          <cell r="C6270" t="str">
            <v>PORTA/PAINEL CEGO PARA DIVISÓRIA (N1) - PAINEL CEGO MSO/COMEIA E=35MM, S/ BONECA, INCLUSO BATENTE, TESTEIRO, DOBRADIÇAS E FECHADURA. AF_10/2025</v>
          </cell>
          <cell r="D6270" t="str">
            <v>M2</v>
          </cell>
          <cell r="E6270">
            <v>0</v>
          </cell>
        </row>
        <row r="6271">
          <cell r="B6271">
            <v>102252</v>
          </cell>
          <cell r="C6271" t="str">
            <v>PORTA/VIDRO PARA DIVISÓRIA (N2) - PAINEL DE PVC E=35MM, S/ BONECA, INCLUSO BATENTE, TESTEIRO, DOBRADIÇAS E FECHADURA. AF_10/2025</v>
          </cell>
          <cell r="D6271" t="str">
            <v>M2</v>
          </cell>
          <cell r="E6271">
            <v>0</v>
          </cell>
        </row>
        <row r="6272">
          <cell r="B6272">
            <v>101912</v>
          </cell>
          <cell r="C6272" t="str">
            <v>ABRIGO PARA HIDRANTE, 75X45X17CM, COM REGISTRO GLOBO ANGULAR 45 GRAUS 2 1/2", ADAPTADOR STORZ 2 1/2", MANGUEIRA DE INCÊNDIO 15M 2 1/2" E ESGUICHO EM LATÃO 2 1/2" - FORNECIMENTO E INSTALAÇÃO. AF_01/2026</v>
          </cell>
          <cell r="D6272" t="str">
            <v>UN</v>
          </cell>
          <cell r="E6272">
            <v>1935.65</v>
          </cell>
        </row>
        <row r="6273">
          <cell r="B6273">
            <v>96765</v>
          </cell>
          <cell r="C6273" t="str">
            <v>ABRIGO PARA HIDRANTE, 90X60X17CM, COM REGISTRO GLOBO ANGULAR 45 GRAUS 2 1/2", ADAPTADOR STORZ 2 1/2", MANGUEIRA DE INCÊNDIO 20M, REDUÇÃO 2 1/2" X 1 1/2" E ESGUICHO EM LATÃO 1 1/2" - FORNECIMENTO E INSTALAÇÃO. AF_01/2026</v>
          </cell>
          <cell r="D6273" t="str">
            <v>UN</v>
          </cell>
          <cell r="E6273">
            <v>2000.48</v>
          </cell>
        </row>
        <row r="6274">
          <cell r="B6274">
            <v>97430</v>
          </cell>
          <cell r="C6274" t="str">
            <v>ACOPLAMENTO RÍGIDO EM AÇO, CONEXÃO RANHURADA, DN 50 (2"), INSTALADO EM PRUMADAS - FORNECIMENTO E INSTALAÇÃO. AF_01/2026</v>
          </cell>
          <cell r="D6274" t="str">
            <v>UN</v>
          </cell>
          <cell r="E6274">
            <v>49.62</v>
          </cell>
        </row>
        <row r="6275">
          <cell r="B6275">
            <v>97431</v>
          </cell>
          <cell r="C6275" t="str">
            <v>ACOPLAMENTO RÍGIDO EM AÇO, CONEXÃO RANHURADA, DN 65 (2 1/2"), INSTALADO EM PRUMADAS - FORNECIMENTO E INSTALAÇÃO. AF_01/2026</v>
          </cell>
          <cell r="D6275" t="str">
            <v>UN</v>
          </cell>
          <cell r="E6275">
            <v>52.45</v>
          </cell>
        </row>
        <row r="6276">
          <cell r="B6276">
            <v>97432</v>
          </cell>
          <cell r="C6276" t="str">
            <v>ACOPLAMENTO RÍGIDO EM AÇO, CONEXÃO RANHURADA, DN 80 (3"), INSTALADO EM PRUMADAS - FORNECIMENTO E INSTALAÇÃO. AF_01/2026</v>
          </cell>
          <cell r="D6276" t="str">
            <v>UN</v>
          </cell>
          <cell r="E6276">
            <v>56.31</v>
          </cell>
        </row>
        <row r="6277">
          <cell r="B6277">
            <v>101913</v>
          </cell>
          <cell r="C6277" t="str">
            <v>CAIXA DE INCÊNDIO 45X75X17CM - FORNECIMENTO E INSTALAÇÃO. AF_01/2026</v>
          </cell>
          <cell r="D6277" t="str">
            <v>UN</v>
          </cell>
          <cell r="E6277">
            <v>489.42</v>
          </cell>
        </row>
        <row r="6278">
          <cell r="B6278">
            <v>101914</v>
          </cell>
          <cell r="C6278" t="str">
            <v>CAIXA DE INCÊNDIO 60X90X17CM - FORNECIMENTO E INSTALAÇÃO. AF_01/2026</v>
          </cell>
          <cell r="D6278" t="str">
            <v>UN</v>
          </cell>
          <cell r="E6278">
            <v>591.96</v>
          </cell>
        </row>
        <row r="6279">
          <cell r="B6279">
            <v>101915</v>
          </cell>
          <cell r="C6279" t="str">
            <v>CONJUNTO DE MANGUEIRA PARA COMBATE A INCÊNDIO EM FIBRA DE POLIESTER PURA, COM 1.1/2", REVESTIDA INTERNAMENTE, COMPRIMENTO DE 15M - FORNECIMENTO E INSTALAÇÃO. AF_01/2026</v>
          </cell>
          <cell r="D6279" t="str">
            <v>UN</v>
          </cell>
          <cell r="E6279">
            <v>354.33</v>
          </cell>
        </row>
        <row r="6280">
          <cell r="B6280">
            <v>97433</v>
          </cell>
          <cell r="C6280" t="str">
            <v>CURVA 45 GRAUS, EM AÇO, CONEXÃO RANHURADA, DN 50 (2"), INSTALADO EM PRUMADAS - FORNECIMENTO E INSTALAÇÃO. AF_01/2026</v>
          </cell>
          <cell r="D6280" t="str">
            <v>UN</v>
          </cell>
          <cell r="E6280">
            <v>104.29</v>
          </cell>
        </row>
        <row r="6281">
          <cell r="B6281">
            <v>97435</v>
          </cell>
          <cell r="C6281" t="str">
            <v>CURVA 45 GRAUS, EM AÇO, CONEXÃO RANHURADA, DN 65 (2 1/2"), INSTALADO EM PRUMADAS - FORNECIMENTO E INSTALAÇÃO. AF_01/2026</v>
          </cell>
          <cell r="D6281" t="str">
            <v>UN</v>
          </cell>
          <cell r="E6281">
            <v>116.72</v>
          </cell>
        </row>
        <row r="6282">
          <cell r="B6282">
            <v>97437</v>
          </cell>
          <cell r="C6282" t="str">
            <v>CURVA 45 GRAUS, EM AÇO, CONEXÃO RANHURADA, DN 80 (3"), INSTALADO EM PRUMADAS - FORNECIMENTO E INSTALAÇÃO. AF_01/2026</v>
          </cell>
          <cell r="D6282" t="str">
            <v>UN</v>
          </cell>
          <cell r="E6282">
            <v>129.02000000000001</v>
          </cell>
        </row>
        <row r="6283">
          <cell r="B6283">
            <v>97546</v>
          </cell>
          <cell r="C6283" t="str">
            <v>CURVA 45 GRAUS, EM AÇO, CONEXÃO SOLDADA, DN 15 (1/2"), INSTALADO EM RAMAIS E SUB-RAMAIS DE GÁS - FORNECIMENTO E INSTALAÇÃO. AF_01/2026</v>
          </cell>
          <cell r="D6283" t="str">
            <v>UN</v>
          </cell>
          <cell r="E6283">
            <v>39.67</v>
          </cell>
        </row>
        <row r="6284">
          <cell r="B6284">
            <v>97548</v>
          </cell>
          <cell r="C6284" t="str">
            <v>CURVA 45 GRAUS, EM AÇO, CONEXÃO SOLDADA, DN 20 (3/4"), INSTALADO EM RAMAIS E SUB-RAMAIS DE GÁS - FORNECIMENTO E INSTALAÇÃO. AF_01/2026</v>
          </cell>
          <cell r="D6284" t="str">
            <v>UN</v>
          </cell>
          <cell r="E6284">
            <v>59.92</v>
          </cell>
        </row>
        <row r="6285">
          <cell r="B6285">
            <v>97550</v>
          </cell>
          <cell r="C6285" t="str">
            <v>CURVA 45 GRAUS, EM AÇO, CONEXÃO SOLDADA, DN 25 (1"), INSTALADO EM RAMAIS E SUB-RAMAIS DE GÁS - FORNECIMENTO E INSTALAÇÃO. AF_01/2026</v>
          </cell>
          <cell r="D6285" t="str">
            <v>UN</v>
          </cell>
          <cell r="E6285">
            <v>101.7</v>
          </cell>
        </row>
        <row r="6286">
          <cell r="B6286">
            <v>97479</v>
          </cell>
          <cell r="C6286" t="str">
            <v>CURVA 45 GRAUS, EM AÇO, CONEXÃO SOLDADA, DN 25 (1"), INSTALADO EM REDE DE ALIMENTAÇÃO PARA HIDRANTE - FORNECIMENTO E INSTALAÇÃO. AF_01/2026</v>
          </cell>
          <cell r="D6286" t="str">
            <v>UN</v>
          </cell>
          <cell r="E6286">
            <v>63.58</v>
          </cell>
        </row>
        <row r="6287">
          <cell r="B6287">
            <v>97517</v>
          </cell>
          <cell r="C6287" t="str">
            <v>CURVA 45 GRAUS, EM AÇO, CONEXÃO SOLDADA, DN 25 (1"), INSTALADO EM REDE DE ALIMENTAÇÃO PARA SPRINKLER - FORNECIMENTO E INSTALAÇÃO. AF_01/2026</v>
          </cell>
          <cell r="D6287" t="str">
            <v>UN</v>
          </cell>
          <cell r="E6287">
            <v>58.89</v>
          </cell>
        </row>
        <row r="6288">
          <cell r="B6288">
            <v>97481</v>
          </cell>
          <cell r="C6288" t="str">
            <v>CURVA 45 GRAUS, EM AÇO, CONEXÃO SOLDADA, DN 32 (1 1/4"), INSTALADO EM REDE DE ALIMENTAÇÃO PARA HIDRANTE - FORNECIMENTO E INSTALAÇÃO. AF_01/2026</v>
          </cell>
          <cell r="D6288" t="str">
            <v>UN</v>
          </cell>
          <cell r="E6288">
            <v>90.92</v>
          </cell>
        </row>
        <row r="6289">
          <cell r="B6289">
            <v>97519</v>
          </cell>
          <cell r="C6289" t="str">
            <v>CURVA 45 GRAUS, EM AÇO, CONEXÃO SOLDADA, DN 32 (1 1/4"), INSTALADO EM REDE DE ALIMENTAÇÃO PARA SPRINKLER - FORNECIMENTO E INSTALAÇÃO. AF_01/2026</v>
          </cell>
          <cell r="D6289" t="str">
            <v>UN</v>
          </cell>
          <cell r="E6289">
            <v>82.65</v>
          </cell>
        </row>
        <row r="6290">
          <cell r="B6290">
            <v>97483</v>
          </cell>
          <cell r="C6290" t="str">
            <v>CURVA 45 GRAUS, EM AÇO, CONEXÃO SOLDADA, DN 40 (1 1/2"), INSTALADO EM REDE DE ALIMENTAÇÃO PARA HIDRANTE - FORNECIMENTO E INSTALAÇÃO. AF_01/2026</v>
          </cell>
          <cell r="D6290" t="str">
            <v>UN</v>
          </cell>
          <cell r="E6290">
            <v>126.03</v>
          </cell>
        </row>
        <row r="6291">
          <cell r="B6291">
            <v>97521</v>
          </cell>
          <cell r="C6291" t="str">
            <v>CURVA 45 GRAUS, EM AÇO, CONEXÃO SOLDADA, DN 40 (1 1/2"), INSTALADO EM REDE DE ALIMENTAÇÃO PARA SPRINKLER - FORNECIMENTO E INSTALAÇÃO. AF_01/2026</v>
          </cell>
          <cell r="D6291" t="str">
            <v>UN</v>
          </cell>
          <cell r="E6291">
            <v>113.67</v>
          </cell>
        </row>
        <row r="6292">
          <cell r="B6292">
            <v>97452</v>
          </cell>
          <cell r="C6292" t="str">
            <v>CURVA 45 GRAUS, EM AÇO, CONEXÃO SOLDADA, DN 50 (2"), INSTALADO EM PRUMADAS - FORNECIMENTO E INSTALAÇÃO. AF_01/2026</v>
          </cell>
          <cell r="D6292" t="str">
            <v>UN</v>
          </cell>
          <cell r="E6292">
            <v>210.13</v>
          </cell>
        </row>
        <row r="6293">
          <cell r="B6293">
            <v>97485</v>
          </cell>
          <cell r="C6293" t="str">
            <v>CURVA 45 GRAUS, EM AÇO, CONEXÃO SOLDADA, DN 50 (2"), INSTALADO EM REDE DE ALIMENTAÇÃO PARA HIDRANTE - FORNECIMENTO E INSTALAÇÃO. AF_01/2026</v>
          </cell>
          <cell r="D6293" t="str">
            <v>UN</v>
          </cell>
          <cell r="E6293">
            <v>172.51</v>
          </cell>
        </row>
        <row r="6294">
          <cell r="B6294">
            <v>97523</v>
          </cell>
          <cell r="C6294" t="str">
            <v>CURVA 45 GRAUS, EM AÇO, CONEXÃO SOLDADA, DN 50 (2"), INSTALADO EM REDE DE ALIMENTAÇÃO PARA SPRINKLER - FORNECIMENTO E INSTALAÇÃO. AF_01/2026</v>
          </cell>
          <cell r="D6294" t="str">
            <v>UN</v>
          </cell>
          <cell r="E6294">
            <v>155.02000000000001</v>
          </cell>
        </row>
        <row r="6295">
          <cell r="B6295">
            <v>97454</v>
          </cell>
          <cell r="C6295" t="str">
            <v>CURVA 45 GRAUS, EM AÇO, CONEXÃO SOLDADA, DN 65 (2 1/2"), INSTALADO EM PRUMADAS - FORNECIMENTO E INSTALAÇÃO. AF_01/2026</v>
          </cell>
          <cell r="D6295" t="str">
            <v>UN</v>
          </cell>
          <cell r="E6295">
            <v>338.71</v>
          </cell>
        </row>
        <row r="6296">
          <cell r="B6296">
            <v>97487</v>
          </cell>
          <cell r="C6296" t="str">
            <v>CURVA 45 GRAUS, EM AÇO, CONEXÃO SOLDADA, DN 65 (2 1/2"), INSTALADO EM REDE DE ALIMENTAÇÃO PARA HIDRANTE - FORNECIMENTO E INSTALAÇÃO. AF_01/2026</v>
          </cell>
          <cell r="D6296" t="str">
            <v>UN</v>
          </cell>
          <cell r="E6296">
            <v>312.12</v>
          </cell>
        </row>
        <row r="6297">
          <cell r="B6297">
            <v>97525</v>
          </cell>
          <cell r="C6297" t="str">
            <v>CURVA 45 GRAUS, EM AÇO, CONEXÃO SOLDADA, DN 65 (2 1/2"), INSTALADO EM REDE DE ALIMENTAÇÃO PARA SPRINKLER - FORNECIMENTO E INSTALAÇÃO. AF_01/2026</v>
          </cell>
          <cell r="D6297" t="str">
            <v>UN</v>
          </cell>
          <cell r="E6297">
            <v>286.95999999999998</v>
          </cell>
        </row>
        <row r="6298">
          <cell r="B6298">
            <v>97456</v>
          </cell>
          <cell r="C6298" t="str">
            <v>CURVA 45 GRAUS, EM AÇO, CONEXÃO SOLDADA, DN 80 (3"), INSTALADO EM PRUMADAS - FORNECIMENTO E INSTALAÇÃO. AF_01/2026</v>
          </cell>
          <cell r="D6298" t="str">
            <v>UN</v>
          </cell>
          <cell r="E6298">
            <v>741.8</v>
          </cell>
        </row>
        <row r="6299">
          <cell r="B6299">
            <v>97489</v>
          </cell>
          <cell r="C6299" t="str">
            <v>CURVA 45 GRAUS, EM AÇO, CONEXÃO SOLDADA, DN 80 (3"), INSTALADO EM REDE DE ALIMENTAÇÃO PARA HIDRANTE - FORNECIMENTO E INSTALAÇÃO. AF_01/2026</v>
          </cell>
          <cell r="D6299" t="str">
            <v>UN</v>
          </cell>
          <cell r="E6299">
            <v>726.25</v>
          </cell>
        </row>
        <row r="6300">
          <cell r="B6300">
            <v>97527</v>
          </cell>
          <cell r="C6300" t="str">
            <v>CURVA 45 GRAUS, EM AÇO, CONEXÃO SOLDADA, DN 80 (3"), INSTALADO EM REDE DE ALIMENTAÇÃO PARA SPRINKLER - FORNECIMENTO E INSTALAÇÃO. AF_01/2026</v>
          </cell>
          <cell r="D6300" t="str">
            <v>UN</v>
          </cell>
          <cell r="E6300">
            <v>693.42</v>
          </cell>
        </row>
        <row r="6301">
          <cell r="B6301">
            <v>97434</v>
          </cell>
          <cell r="C6301" t="str">
            <v>CURVA 90 GRAUS, EM AÇO, CONEXÃO RANHURADA, DN 50 (2"), INSTALADO EM PRUMADAS - FORNECIMENTO E INSTALAÇÃO. AF_01/2026</v>
          </cell>
          <cell r="D6301" t="str">
            <v>UN</v>
          </cell>
          <cell r="E6301">
            <v>105.93</v>
          </cell>
        </row>
        <row r="6302">
          <cell r="B6302">
            <v>97436</v>
          </cell>
          <cell r="C6302" t="str">
            <v>CURVA 90 GRAUS, EM AÇO, CONEXÃO RANHURADA, DN 65 (2 1/2"), INSTALADO EM PRUMADAS - FORNECIMENTO E INSTALAÇÃO. AF_01/2026</v>
          </cell>
          <cell r="D6302" t="str">
            <v>UN</v>
          </cell>
          <cell r="E6302">
            <v>119.86</v>
          </cell>
        </row>
        <row r="6303">
          <cell r="B6303">
            <v>97438</v>
          </cell>
          <cell r="C6303" t="str">
            <v>CURVA 90 GRAUS, EM AÇO, CONEXÃO RANHURADA, DN 80 (3"), INSTALADO EM PRUMADAS - FORNECIMENTO E INSTALAÇÃO. AF_01/2026</v>
          </cell>
          <cell r="D6303" t="str">
            <v>UN</v>
          </cell>
          <cell r="E6303">
            <v>132.38999999999999</v>
          </cell>
        </row>
        <row r="6304">
          <cell r="B6304">
            <v>97547</v>
          </cell>
          <cell r="C6304" t="str">
            <v>CURVA 90 GRAUS, EM AÇO, CONEXÃO SOLDADA, DN 15 (1/2"), INSTALADO EM RAMAIS E SUB-RAMAIS DE GÁS - FORNECIMENTO E INSTALAÇÃO. AF_01/2026</v>
          </cell>
          <cell r="D6304" t="str">
            <v>UN</v>
          </cell>
          <cell r="E6304">
            <v>39.67</v>
          </cell>
        </row>
        <row r="6305">
          <cell r="B6305">
            <v>97549</v>
          </cell>
          <cell r="C6305" t="str">
            <v>CURVA 90 GRAUS, EM AÇO, CONEXÃO SOLDADA, DN 20 (3/4"), INSTALADO EM RAMAIS E SUB-RAMAIS DE GÁS - FORNECIMENTO E INSTALAÇÃO. AF_01/2026</v>
          </cell>
          <cell r="D6305" t="str">
            <v>UN</v>
          </cell>
          <cell r="E6305">
            <v>59.92</v>
          </cell>
        </row>
        <row r="6306">
          <cell r="B6306">
            <v>97551</v>
          </cell>
          <cell r="C6306" t="str">
            <v>CURVA 90 GRAUS, EM AÇO, CONEXÃO SOLDADA, DN 25 (1"), INSTALADO EM RAMAIS E SUB-RAMAIS DE GÁS - FORNECIMENTO E INSTALAÇÃO. AF_01/2026</v>
          </cell>
          <cell r="D6306" t="str">
            <v>UN</v>
          </cell>
          <cell r="E6306">
            <v>101.7</v>
          </cell>
        </row>
        <row r="6307">
          <cell r="B6307">
            <v>97480</v>
          </cell>
          <cell r="C6307" t="str">
            <v>CURVA 90 GRAUS, EM AÇO, CONEXÃO SOLDADA, DN 25 (1"), INSTALADO EM REDE DE ALIMENTAÇÃO PARA HIDRANTE - FORNECIMENTO E INSTALAÇÃO. AF_01/2026</v>
          </cell>
          <cell r="D6307" t="str">
            <v>UN</v>
          </cell>
          <cell r="E6307">
            <v>63.58</v>
          </cell>
        </row>
        <row r="6308">
          <cell r="B6308">
            <v>97518</v>
          </cell>
          <cell r="C6308" t="str">
            <v>CURVA 90 GRAUS, EM AÇO, CONEXÃO SOLDADA, DN 25 (1"), INSTALADO EM REDE DE ALIMENTAÇÃO PARA SPRINKLER - FORNECIMENTO E INSTALAÇÃO. AF_01/2026</v>
          </cell>
          <cell r="D6308" t="str">
            <v>UN</v>
          </cell>
          <cell r="E6308">
            <v>58.89</v>
          </cell>
        </row>
        <row r="6309">
          <cell r="B6309">
            <v>97482</v>
          </cell>
          <cell r="C6309" t="str">
            <v>CURVA 90 GRAUS, EM AÇO, CONEXÃO SOLDADA, DN 32 (1 1/4"), INSTALADO EM REDE DE ALIMENTAÇÃO PARA HIDRANTE - FORNECIMENTO E INSTALAÇÃO. AF_01/2026</v>
          </cell>
          <cell r="D6309" t="str">
            <v>UN</v>
          </cell>
          <cell r="E6309">
            <v>90.92</v>
          </cell>
        </row>
        <row r="6310">
          <cell r="B6310">
            <v>97520</v>
          </cell>
          <cell r="C6310" t="str">
            <v>CURVA 90 GRAUS, EM AÇO, CONEXÃO SOLDADA, DN 32 (1 1/4"), INSTALADO EM REDE DE ALIMENTAÇÃO PARA SPRINKLER - FORNECIMENTO E INSTALAÇÃO. AF_01/2026</v>
          </cell>
          <cell r="D6310" t="str">
            <v>UN</v>
          </cell>
          <cell r="E6310">
            <v>82.65</v>
          </cell>
        </row>
        <row r="6311">
          <cell r="B6311">
            <v>97484</v>
          </cell>
          <cell r="C6311" t="str">
            <v>CURVA 90 GRAUS, EM AÇO, CONEXÃO SOLDADA, DN 40 (1 1/2"), INSTALADO EM REDE DE ALIMENTAÇÃO PARA HIDRANTE - FORNECIMENTO E INSTALAÇÃO. AF_01/2026</v>
          </cell>
          <cell r="D6311" t="str">
            <v>UN</v>
          </cell>
          <cell r="E6311">
            <v>126.03</v>
          </cell>
        </row>
        <row r="6312">
          <cell r="B6312">
            <v>97522</v>
          </cell>
          <cell r="C6312" t="str">
            <v>CURVA 90 GRAUS, EM AÇO, CONEXÃO SOLDADA, DN 40 (1 1/2"), INSTALADO EM REDE DE ALIMENTAÇÃO PARA SPRINKLER - FORNECIMENTO E INSTALAÇÃO. AF_01/2026</v>
          </cell>
          <cell r="D6312" t="str">
            <v>UN</v>
          </cell>
          <cell r="E6312">
            <v>113.67</v>
          </cell>
        </row>
        <row r="6313">
          <cell r="B6313">
            <v>97453</v>
          </cell>
          <cell r="C6313" t="str">
            <v>CURVA 90 GRAUS, EM AÇO, CONEXÃO SOLDADA, DN 50 (2"), INSTALADO EM PRUMADAS - FORNECIMENTO E INSTALAÇÃO. AF_01/2026</v>
          </cell>
          <cell r="D6313" t="str">
            <v>UN</v>
          </cell>
          <cell r="E6313">
            <v>221.77</v>
          </cell>
        </row>
        <row r="6314">
          <cell r="B6314">
            <v>97486</v>
          </cell>
          <cell r="C6314" t="str">
            <v>CURVA 90 GRAUS, EM AÇO, CONEXÃO SOLDADA, DN 50 (2"), INSTALADO EM REDE DE ALIMENTAÇÃO PARA HIDRANTE - FORNECIMENTO E INSTALAÇÃO. AF_01/2026</v>
          </cell>
          <cell r="D6314" t="str">
            <v>UN</v>
          </cell>
          <cell r="E6314">
            <v>184.15</v>
          </cell>
        </row>
        <row r="6315">
          <cell r="B6315">
            <v>97524</v>
          </cell>
          <cell r="C6315" t="str">
            <v>CURVA 90 GRAUS, EM AÇO, CONEXÃO SOLDADA, DN 50 (2"), INSTALADO EM REDE DE ALIMENTAÇÃO PARA SPRINKLER - FORNECIMENTO E INSTALAÇÃO. AF_01/2026</v>
          </cell>
          <cell r="D6315" t="str">
            <v>UN</v>
          </cell>
          <cell r="E6315">
            <v>166.66</v>
          </cell>
        </row>
        <row r="6316">
          <cell r="B6316">
            <v>97455</v>
          </cell>
          <cell r="C6316" t="str">
            <v>CURVA 90 GRAUS, EM AÇO, CONEXÃO SOLDADA, DN 65 (2 1/2"), INSTALADO EM PRUMADAS - FORNECIMENTO E INSTALAÇÃO. AF_01/2026</v>
          </cell>
          <cell r="D6316" t="str">
            <v>UN</v>
          </cell>
          <cell r="E6316">
            <v>357.32</v>
          </cell>
        </row>
        <row r="6317">
          <cell r="B6317">
            <v>97488</v>
          </cell>
          <cell r="C6317" t="str">
            <v>CURVA 90 GRAUS, EM AÇO, CONEXÃO SOLDADA, DN 65 (2 1/2"), INSTALADO EM REDE DE ALIMENTAÇÃO PARA HIDRANTE - FORNECIMENTO E INSTALAÇÃO. AF_01/2026</v>
          </cell>
          <cell r="D6317" t="str">
            <v>UN</v>
          </cell>
          <cell r="E6317">
            <v>330.73</v>
          </cell>
        </row>
        <row r="6318">
          <cell r="B6318">
            <v>97526</v>
          </cell>
          <cell r="C6318" t="str">
            <v>CURVA 90 GRAUS, EM AÇO, CONEXÃO SOLDADA, DN 65 (2 1/2"), INSTALADO EM REDE DE ALIMENTAÇÃO PARA SPRINKLER - FORNECIMENTO E INSTALAÇÃO. AF_01/2026</v>
          </cell>
          <cell r="D6318" t="str">
            <v>UN</v>
          </cell>
          <cell r="E6318">
            <v>305.57</v>
          </cell>
        </row>
        <row r="6319">
          <cell r="B6319">
            <v>97457</v>
          </cell>
          <cell r="C6319" t="str">
            <v>CURVA 90 GRAUS, EM AÇO, CONEXÃO SOLDADA, DN 80 (3"), INSTALADO EM PRUMADAS - FORNECIMENTO E INSTALAÇÃO. AF_01/2026</v>
          </cell>
          <cell r="D6319" t="str">
            <v>UN</v>
          </cell>
          <cell r="E6319">
            <v>658.31</v>
          </cell>
        </row>
        <row r="6320">
          <cell r="B6320">
            <v>97490</v>
          </cell>
          <cell r="C6320" t="str">
            <v>CURVA 90 GRAUS, EM AÇO, CONEXÃO SOLDADA, DN 80 (3"), INSTALADO EM REDE DE ALIMENTAÇÃO PARA HIDRANTE - FORNECIMENTO E INSTALAÇÃO. AF_01/2026</v>
          </cell>
          <cell r="D6320" t="str">
            <v>UN</v>
          </cell>
          <cell r="E6320">
            <v>642.76</v>
          </cell>
        </row>
        <row r="6321">
          <cell r="B6321">
            <v>97528</v>
          </cell>
          <cell r="C6321" t="str">
            <v>CURVA 90 GRAUS, EM AÇO, CONEXÃO SOLDADA, DN 80 (3"), INSTALADO EM REDE DE ALIMENTAÇÃO PARA SPRINKLER - FORNECIMENTO E INSTALAÇÃO. AF_01/2026</v>
          </cell>
          <cell r="D6321" t="str">
            <v>UN</v>
          </cell>
          <cell r="E6321">
            <v>609.92999999999995</v>
          </cell>
        </row>
        <row r="6322">
          <cell r="B6322">
            <v>101906</v>
          </cell>
          <cell r="C6322" t="str">
            <v>EXTINTOR DE INCÊNDIO PORTÁTIL COM CARGA DE CO2 DE 4 KG, CLASSE BC - FORNECIMENTO E INSTALAÇÃO. AF_01/2026_PE</v>
          </cell>
          <cell r="D6322" t="str">
            <v>UN</v>
          </cell>
          <cell r="E6322">
            <v>658.06</v>
          </cell>
        </row>
        <row r="6323">
          <cell r="B6323">
            <v>101907</v>
          </cell>
          <cell r="C6323" t="str">
            <v>EXTINTOR DE INCÊNDIO PORTÁTIL COM CARGA DE CO2 DE 6 KG, CLASSE BC - FORNECIMENTO E INSTALAÇÃO. AF_01/2026_PE</v>
          </cell>
          <cell r="D6323" t="str">
            <v>UN</v>
          </cell>
          <cell r="E6323">
            <v>710.22</v>
          </cell>
        </row>
        <row r="6324">
          <cell r="B6324">
            <v>101911</v>
          </cell>
          <cell r="C6324" t="str">
            <v>EXTINTOR DE INCÊNDIO PORTÁTIL COM CARGA DE PQS DE 12 KG, CLASSE BC - FORNECIMENTO E INSTALAÇÃO. AF_01/2026_PE</v>
          </cell>
          <cell r="D6324" t="str">
            <v>UN</v>
          </cell>
          <cell r="E6324">
            <v>345.14</v>
          </cell>
        </row>
        <row r="6325">
          <cell r="B6325">
            <v>101908</v>
          </cell>
          <cell r="C6325" t="str">
            <v>EXTINTOR DE INCÊNDIO PORTÁTIL COM CARGA DE PQS DE 4 KG, CLASSE BC - FORNECIMENTO E INSTALAÇÃO. AF_01/2026_PE</v>
          </cell>
          <cell r="D6325" t="str">
            <v>UN</v>
          </cell>
          <cell r="E6325">
            <v>223.45</v>
          </cell>
        </row>
        <row r="6326">
          <cell r="B6326">
            <v>101909</v>
          </cell>
          <cell r="C6326" t="str">
            <v>EXTINTOR DE INCÊNDIO PORTÁTIL COM CARGA DE PQS DE 6 KG, CLASSE BC - FORNECIMENTO E INSTALAÇÃO. AF_01/2026_PE</v>
          </cell>
          <cell r="D6326" t="str">
            <v>UN</v>
          </cell>
          <cell r="E6326">
            <v>258.22000000000003</v>
          </cell>
        </row>
        <row r="6327">
          <cell r="B6327">
            <v>101910</v>
          </cell>
          <cell r="C6327" t="str">
            <v>EXTINTOR DE INCÊNDIO PORTÁTIL COM CARGA DE PQS DE 8 KG, CLASSE BC - FORNECIMENTO E INSTALAÇÃO. AF_01/2026_PE</v>
          </cell>
          <cell r="D6327" t="str">
            <v>UN</v>
          </cell>
          <cell r="E6327">
            <v>301.68</v>
          </cell>
        </row>
        <row r="6328">
          <cell r="B6328">
            <v>101905</v>
          </cell>
          <cell r="C6328" t="str">
            <v>EXTINTOR DE INCÊNDIO PORTÁTIL COM CARGA DE ÁGUA PRESSURIZADA DE 10 L, CLASSE A - FORNECIMENTO E INSTALAÇÃO. AF_01/2026_PE</v>
          </cell>
          <cell r="D6328" t="str">
            <v>UN</v>
          </cell>
          <cell r="E6328">
            <v>229.97</v>
          </cell>
        </row>
        <row r="6329">
          <cell r="B6329">
            <v>92698</v>
          </cell>
          <cell r="C6329" t="str">
            <v>JOELHO 45 GRAUS, EM FERRO GALVANIZADO, CONEXÃO ROSQUEADA, DN 15 (1/2"), INSTALADO EM RAMAIS E SUB-RAMAIS DE GÁS - FORNECIMENTO E INSTALAÇÃO. AF_01/2026</v>
          </cell>
          <cell r="D6329" t="str">
            <v>UN</v>
          </cell>
          <cell r="E6329">
            <v>26.74</v>
          </cell>
        </row>
        <row r="6330">
          <cell r="B6330">
            <v>92700</v>
          </cell>
          <cell r="C6330" t="str">
            <v>JOELHO 45 GRAUS, EM FERRO GALVANIZADO, CONEXÃO ROSQUEADA, DN 20 (3/4"), INSTALADO EM RAMAIS E SUB-RAMAIS DE GÁS - FORNECIMENTO E INSTALAÇÃO. AF_01/2026</v>
          </cell>
          <cell r="D6330" t="str">
            <v>UN</v>
          </cell>
          <cell r="E6330">
            <v>43.84</v>
          </cell>
        </row>
        <row r="6331">
          <cell r="B6331">
            <v>92702</v>
          </cell>
          <cell r="C6331" t="str">
            <v>JOELHO 45 GRAUS, EM FERRO GALVANIZADO, CONEXÃO ROSQUEADA, DN 25 (1"), INSTALADO EM RAMAIS E SUB-RAMAIS DE GÁS - FORNECIMENTO E INSTALAÇÃO. AF_01/2026</v>
          </cell>
          <cell r="D6331" t="str">
            <v>UN</v>
          </cell>
          <cell r="E6331">
            <v>68.989999999999995</v>
          </cell>
        </row>
        <row r="6332">
          <cell r="B6332">
            <v>92669</v>
          </cell>
          <cell r="C6332" t="str">
            <v>JOELHO 45 GRAUS, EM FERRO GALVANIZADO, CONEXÃO ROSQUEADA, DN 25 (1"), INSTALADO EM REDE DE ALIMENTAÇÃO PARA SPRINKLER - FORNECIMENTO E INSTALAÇÃO. AF_01/2026</v>
          </cell>
          <cell r="D6332" t="str">
            <v>UN</v>
          </cell>
          <cell r="E6332">
            <v>50.2</v>
          </cell>
        </row>
        <row r="6333">
          <cell r="B6333">
            <v>92671</v>
          </cell>
          <cell r="C6333" t="str">
            <v>JOELHO 45 GRAUS, EM FERRO GALVANIZADO, CONEXÃO ROSQUEADA, DN 32 (1 1/4"), INSTALADO EM REDE DE ALIMENTAÇÃO PARA SPRINKLER - FORNECIMENTO E INSTALAÇÃO. AF_01/2026</v>
          </cell>
          <cell r="D6333" t="str">
            <v>UN</v>
          </cell>
          <cell r="E6333">
            <v>65.41</v>
          </cell>
        </row>
        <row r="6334">
          <cell r="B6334">
            <v>92673</v>
          </cell>
          <cell r="C6334" t="str">
            <v>JOELHO 45 GRAUS, EM FERRO GALVANIZADO, CONEXÃO ROSQUEADA, DN 40 (1 1/2"), INSTALADO EM REDE DE ALIMENTAÇÃO PARA SPRINKLER - FORNECIMENTO E INSTALAÇÃO. AF_01/2026</v>
          </cell>
          <cell r="D6334" t="str">
            <v>UN</v>
          </cell>
          <cell r="E6334">
            <v>76.010000000000005</v>
          </cell>
        </row>
        <row r="6335">
          <cell r="B6335">
            <v>92675</v>
          </cell>
          <cell r="C6335" t="str">
            <v>JOELHO 45 GRAUS, EM FERRO GALVANIZADO, CONEXÃO ROSQUEADA, DN 50 (2"), INSTALADO EM REDE DE ALIMENTAÇÃO PARA SPRINKLER - FORNECIMENTO E INSTALAÇÃO. AF_01/2026</v>
          </cell>
          <cell r="D6335" t="str">
            <v>UN</v>
          </cell>
          <cell r="E6335">
            <v>97.94</v>
          </cell>
        </row>
        <row r="6336">
          <cell r="B6336">
            <v>92677</v>
          </cell>
          <cell r="C6336" t="str">
            <v>JOELHO 45 GRAUS, EM FERRO GALVANIZADO, CONEXÃO ROSQUEADA, DN 65 (2 1/2"), INSTALADO EM REDE DE ALIMENTAÇÃO PARA SPRINKLER - FORNECIMENTO E INSTALAÇÃO. AF_01/2026</v>
          </cell>
          <cell r="D6336" t="str">
            <v>UN</v>
          </cell>
          <cell r="E6336">
            <v>156.71</v>
          </cell>
        </row>
        <row r="6337">
          <cell r="B6337">
            <v>92635</v>
          </cell>
          <cell r="C6337" t="str">
            <v>JOELHO 45 GRAUS, EM FERRO GALVANIZADO, CONEXÃO ROSQUEADA, DN 80 (3"), INSTALADO EM REDE DE ALIMENTAÇÃO PARA HIDRANTE - FORNECIMENTO E INSTALAÇÃO. AF_01/2026</v>
          </cell>
          <cell r="D6337" t="str">
            <v>UN</v>
          </cell>
          <cell r="E6337">
            <v>247.69</v>
          </cell>
        </row>
        <row r="6338">
          <cell r="B6338">
            <v>92679</v>
          </cell>
          <cell r="C6338" t="str">
            <v>JOELHO 45 GRAUS, EM FERRO GALVANIZADO, CONEXÃO ROSQUEADA, DN 80 (3"), INSTALADO EM REDE DE ALIMENTAÇÃO PARA SPRINKLER - FORNECIMENTO E INSTALAÇÃO. AF_01/2026</v>
          </cell>
          <cell r="D6338" t="str">
            <v>UN</v>
          </cell>
          <cell r="E6338">
            <v>213.21</v>
          </cell>
        </row>
        <row r="6339">
          <cell r="B6339">
            <v>92381</v>
          </cell>
          <cell r="C6339" t="str">
            <v>JOELHO 45 GRAUS, EM FERRO GALVANIZADO, DN 25 (1"), CONEXÃO ROSQUEADA, INSTALADO EM REDE DE ALIMENTAÇÃO PARA HIDRANTE - FORNECIMENTO E INSTALAÇÃO. AF_01/2026</v>
          </cell>
          <cell r="D6339" t="str">
            <v>UN</v>
          </cell>
          <cell r="E6339">
            <v>66.819999999999993</v>
          </cell>
        </row>
        <row r="6340">
          <cell r="B6340">
            <v>92383</v>
          </cell>
          <cell r="C6340" t="str">
            <v>JOELHO 45 GRAUS, EM FERRO GALVANIZADO, DN 32 (1 1/4"), CONEXÃO ROSQUEADA, INSTALADO EM REDE DE ALIMENTAÇÃO PARA HIDRANTE - FORNECIMENTO E INSTALAÇÃO. AF_01/2026</v>
          </cell>
          <cell r="D6340" t="str">
            <v>UN</v>
          </cell>
          <cell r="E6340">
            <v>84.3</v>
          </cell>
        </row>
        <row r="6341">
          <cell r="B6341">
            <v>92385</v>
          </cell>
          <cell r="C6341" t="str">
            <v>JOELHO 45 GRAUS, EM FERRO GALVANIZADO, DN 40 (1 1/2"), CONEXÃO ROSQUEADA, INSTALADO EM REDE DE ALIMENTAÇÃO PARA HIDRANTE - FORNECIMENTO E INSTALAÇÃO. AF_01/2026</v>
          </cell>
          <cell r="D6341" t="str">
            <v>UN</v>
          </cell>
          <cell r="E6341">
            <v>97.51</v>
          </cell>
        </row>
        <row r="6342">
          <cell r="B6342">
            <v>92350</v>
          </cell>
          <cell r="C6342" t="str">
            <v>JOELHO 45 GRAUS, EM FERRO GALVANIZADO, DN 50 (2"), CONEXÃO ROSQUEADA, INSTALADO EM PRUMADAS - FORNECIMENTO E INSTALAÇÃO. AF_01/2026</v>
          </cell>
          <cell r="D6342" t="str">
            <v>UN</v>
          </cell>
          <cell r="E6342">
            <v>129.47999999999999</v>
          </cell>
        </row>
        <row r="6343">
          <cell r="B6343">
            <v>92387</v>
          </cell>
          <cell r="C6343" t="str">
            <v>JOELHO 45 GRAUS, EM FERRO GALVANIZADO, DN 50 (2"), CONEXÃO ROSQUEADA, INSTALADO EM REDE DE ALIMENTAÇÃO PARA HIDRANTE - FORNECIMENTO E INSTALAÇÃO. AF_01/2026</v>
          </cell>
          <cell r="D6343" t="str">
            <v>UN</v>
          </cell>
          <cell r="E6343">
            <v>122.69</v>
          </cell>
        </row>
        <row r="6344">
          <cell r="B6344">
            <v>92352</v>
          </cell>
          <cell r="C6344" t="str">
            <v>JOELHO 45 GRAUS, EM FERRO GALVANIZADO, DN 65 (2 1/2"), CONEXÃO ROSQUEADA, INSTALADO EM PRUMADAS - FORNECIMENTO E INSTALAÇÃO. AF_01/2026</v>
          </cell>
          <cell r="D6344" t="str">
            <v>UN</v>
          </cell>
          <cell r="E6344">
            <v>186.45</v>
          </cell>
        </row>
        <row r="6345">
          <cell r="B6345">
            <v>92389</v>
          </cell>
          <cell r="C6345" t="str">
            <v>JOELHO 45 GRAUS, EM FERRO GALVANIZADO, DN 65 (2 1/2"), CONEXÃO ROSQUEADA, INSTALADO EM REDE DE ALIMENTAÇÃO PARA HIDRANTE - FORNECIMENTO E INSTALAÇÃO. AF_01/2026</v>
          </cell>
          <cell r="D6345" t="str">
            <v>UN</v>
          </cell>
          <cell r="E6345">
            <v>186.32</v>
          </cell>
        </row>
        <row r="6346">
          <cell r="B6346">
            <v>92354</v>
          </cell>
          <cell r="C6346" t="str">
            <v>JOELHO 45 GRAUS, EM FERRO GALVANIZADO, DN 80 (3"), CONEXÃO ROSQUEADA, INSTALADO EM PRUMADAS - FORNECIMENTO E INSTALAÇÃO. AF_01/2026</v>
          </cell>
          <cell r="D6346" t="str">
            <v>UN</v>
          </cell>
          <cell r="E6346">
            <v>241.16</v>
          </cell>
        </row>
        <row r="6347">
          <cell r="B6347">
            <v>92699</v>
          </cell>
          <cell r="C6347" t="str">
            <v>JOELHO 90 GRAUS, EM FERRO GALVANIZADO, CONEXÃO ROSQUEADA, DN 15 (1/2"), INSTALADO EM RAMAIS E SUB-RAMAIS DE GÁS - FORNECIMENTO E INSTALAÇÃO. AF_01/2026</v>
          </cell>
          <cell r="D6347" t="str">
            <v>UN</v>
          </cell>
          <cell r="E6347">
            <v>25.32</v>
          </cell>
        </row>
        <row r="6348">
          <cell r="B6348">
            <v>92701</v>
          </cell>
          <cell r="C6348" t="str">
            <v>JOELHO 90 GRAUS, EM FERRO GALVANIZADO, CONEXÃO ROSQUEADA, DN 20 (3/4"), INSTALADO EM RAMAIS E SUB-RAMAIS DE GÁS - FORNECIMENTO E INSTALAÇÃO. AF_01/2026</v>
          </cell>
          <cell r="D6348" t="str">
            <v>UN</v>
          </cell>
          <cell r="E6348">
            <v>41.71</v>
          </cell>
        </row>
        <row r="6349">
          <cell r="B6349">
            <v>92703</v>
          </cell>
          <cell r="C6349" t="str">
            <v>JOELHO 90 GRAUS, EM FERRO GALVANIZADO, CONEXÃO ROSQUEADA, DN 25 (1"), INSTALADO EM RAMAIS E SUB-RAMAIS DE GÁS - FORNECIMENTO E INSTALAÇÃO. AF_01/2026</v>
          </cell>
          <cell r="D6349" t="str">
            <v>UN</v>
          </cell>
          <cell r="E6349">
            <v>66.37</v>
          </cell>
        </row>
        <row r="6350">
          <cell r="B6350">
            <v>92670</v>
          </cell>
          <cell r="C6350" t="str">
            <v>JOELHO 90 GRAUS, EM FERRO GALVANIZADO, CONEXÃO ROSQUEADA, DN 25 (1"), INSTALADO EM REDE DE ALIMENTAÇÃO PARA SPRINKLER - FORNECIMENTO E INSTALAÇÃO. AF_01/2026</v>
          </cell>
          <cell r="D6350" t="str">
            <v>UN</v>
          </cell>
          <cell r="E6350">
            <v>47.58</v>
          </cell>
        </row>
        <row r="6351">
          <cell r="B6351">
            <v>92672</v>
          </cell>
          <cell r="C6351" t="str">
            <v>JOELHO 90 GRAUS, EM FERRO GALVANIZADO, CONEXÃO ROSQUEADA, DN 32 (1 1/4"), INSTALADO EM REDE DE ALIMENTAÇÃO PARA SPRINKLER - FORNECIMENTO E INSTALAÇÃO. AF_01/2026</v>
          </cell>
          <cell r="D6351" t="str">
            <v>UN</v>
          </cell>
          <cell r="E6351">
            <v>60.19</v>
          </cell>
        </row>
        <row r="6352">
          <cell r="B6352">
            <v>92674</v>
          </cell>
          <cell r="C6352" t="str">
            <v>JOELHO 90 GRAUS, EM FERRO GALVANIZADO, CONEXÃO ROSQUEADA, DN 40 (1 1/2"), INSTALADO EM REDE DE ALIMENTAÇÃO PARA SPRINKLER - FORNECIMENTO E INSTALAÇÃO. AF_01/2026</v>
          </cell>
          <cell r="D6352" t="str">
            <v>UN</v>
          </cell>
          <cell r="E6352">
            <v>72.41</v>
          </cell>
        </row>
        <row r="6353">
          <cell r="B6353">
            <v>92676</v>
          </cell>
          <cell r="C6353" t="str">
            <v>JOELHO 90 GRAUS, EM FERRO GALVANIZADO, CONEXÃO ROSQUEADA, DN 50 (2"), INSTALADO EM REDE DE ALIMENTAÇÃO PARA SPRINKLER - FORNECIMENTO E INSTALAÇÃO. AF_01/2026</v>
          </cell>
          <cell r="D6353" t="str">
            <v>UN</v>
          </cell>
          <cell r="E6353">
            <v>95.5</v>
          </cell>
        </row>
        <row r="6354">
          <cell r="B6354">
            <v>92678</v>
          </cell>
          <cell r="C6354" t="str">
            <v>JOELHO 90 GRAUS, EM FERRO GALVANIZADO, CONEXÃO ROSQUEADA, DN 65 (2 1/2"), INSTALADO EM REDE DE ALIMENTAÇÃO PARA SPRINKLER - FORNECIMENTO E INSTALAÇÃO. AF_01/2026</v>
          </cell>
          <cell r="D6354" t="str">
            <v>UN</v>
          </cell>
          <cell r="E6354">
            <v>145.96</v>
          </cell>
        </row>
        <row r="6355">
          <cell r="B6355">
            <v>92636</v>
          </cell>
          <cell r="C6355" t="str">
            <v>JOELHO 90 GRAUS, EM FERRO GALVANIZADO, CONEXÃO ROSQUEADA, DN 80 (3"), INSTALADO EM REDE DE ALIMENTAÇÃO PARA HIDRANTE - FORNECIMENTO E INSTALAÇÃO. AF_01/2026</v>
          </cell>
          <cell r="D6355" t="str">
            <v>UN</v>
          </cell>
          <cell r="E6355">
            <v>226.98</v>
          </cell>
        </row>
        <row r="6356">
          <cell r="B6356">
            <v>92680</v>
          </cell>
          <cell r="C6356" t="str">
            <v>JOELHO 90 GRAUS, EM FERRO GALVANIZADO, CONEXÃO ROSQUEADA, DN 80 (3"), INSTALADO EM REDE DE ALIMENTAÇÃO PARA SPRINKLER - FORNECIMENTO E INSTALAÇÃO. AF_01/2026</v>
          </cell>
          <cell r="D6356" t="str">
            <v>UN</v>
          </cell>
          <cell r="E6356">
            <v>192.5</v>
          </cell>
        </row>
        <row r="6357">
          <cell r="B6357">
            <v>92382</v>
          </cell>
          <cell r="C6357" t="str">
            <v>JOELHO 90 GRAUS, EM FERRO GALVANIZADO, DN 25 (1"), CONEXÃO ROSQUEADA, INSTALADO EM REDE DE ALIMENTAÇÃO PARA HIDRANTE - FORNECIMENTO E INSTALAÇÃO. AF_01/2026</v>
          </cell>
          <cell r="D6357" t="str">
            <v>UN</v>
          </cell>
          <cell r="E6357">
            <v>64.2</v>
          </cell>
        </row>
        <row r="6358">
          <cell r="B6358">
            <v>92384</v>
          </cell>
          <cell r="C6358" t="str">
            <v>JOELHO 90 GRAUS, EM FERRO GALVANIZADO, DN 32 (1 1/4"), CONEXÃO ROSQUEADA, INSTALADO EM REDE DE ALIMENTAÇÃO PARA HIDRANTE - FORNECIMENTO E INSTALAÇÃO. AF_01/2026</v>
          </cell>
          <cell r="D6358" t="str">
            <v>UN</v>
          </cell>
          <cell r="E6358">
            <v>79.08</v>
          </cell>
        </row>
        <row r="6359">
          <cell r="B6359">
            <v>92386</v>
          </cell>
          <cell r="C6359" t="str">
            <v>JOELHO 90 GRAUS, EM FERRO GALVANIZADO, DN 40 (1 1/2"), CONEXÃO ROSQUEADA, INSTALADO EM REDE DE ALIMENTAÇÃO PARA HIDRANTE - FORNECIMENTO E INSTALAÇÃO. AF_01/2026</v>
          </cell>
          <cell r="D6359" t="str">
            <v>UN</v>
          </cell>
          <cell r="E6359">
            <v>93.91</v>
          </cell>
        </row>
        <row r="6360">
          <cell r="B6360">
            <v>92351</v>
          </cell>
          <cell r="C6360" t="str">
            <v>JOELHO 90 GRAUS, EM FERRO GALVANIZADO, DN 50 (2"), CONEXÃO ROSQUEADA, INSTALADO EM PRUMADAS - FORNECIMENTO E INSTALAÇÃO. AF_01/2026</v>
          </cell>
          <cell r="D6360" t="str">
            <v>UN</v>
          </cell>
          <cell r="E6360">
            <v>127.04</v>
          </cell>
        </row>
        <row r="6361">
          <cell r="B6361">
            <v>92388</v>
          </cell>
          <cell r="C6361" t="str">
            <v>JOELHO 90 GRAUS, EM FERRO GALVANIZADO, DN 50 (2"), CONEXÃO ROSQUEADA, INSTALADO EM REDE DE ALIMENTAÇÃO PARA HIDRANTE - FORNECIMENTO E INSTALAÇÃO. AF_01/2026</v>
          </cell>
          <cell r="D6361" t="str">
            <v>UN</v>
          </cell>
          <cell r="E6361">
            <v>120.25</v>
          </cell>
        </row>
        <row r="6362">
          <cell r="B6362">
            <v>92353</v>
          </cell>
          <cell r="C6362" t="str">
            <v>JOELHO 90 GRAUS, EM FERRO GALVANIZADO, DN 65 (2 1/2"), CONEXÃO ROSQUEADA, INSTALADO EM PRUMADAS - FORNECIMENTO E INSTALAÇÃO. AF_01/2026</v>
          </cell>
          <cell r="D6362" t="str">
            <v>UN</v>
          </cell>
          <cell r="E6362">
            <v>175.7</v>
          </cell>
        </row>
        <row r="6363">
          <cell r="B6363">
            <v>92390</v>
          </cell>
          <cell r="C6363" t="str">
            <v>JOELHO 90 GRAUS, EM FERRO GALVANIZADO, DN 65 (2 1/2"), CONEXÃO ROSQUEADA, INSTALADO EM REDE DE ALIMENTAÇÃO PARA HIDRANTE - FORNECIMENTO E INSTALAÇÃO. AF_01/2026</v>
          </cell>
          <cell r="D6363" t="str">
            <v>UN</v>
          </cell>
          <cell r="E6363">
            <v>175.57</v>
          </cell>
        </row>
        <row r="6364">
          <cell r="B6364">
            <v>92355</v>
          </cell>
          <cell r="C6364" t="str">
            <v>JOELHO 90 GRAUS, EM FERRO GALVANIZADO, DN 80 (3"), CONEXÃO ROSQUEADA, INSTALADO EM PRUMADAS - FORNECIMENTO E INSTALAÇÃO. AF_01/2026</v>
          </cell>
          <cell r="D6364" t="str">
            <v>UN</v>
          </cell>
          <cell r="E6364">
            <v>220.45</v>
          </cell>
        </row>
        <row r="6365">
          <cell r="B6365">
            <v>101925</v>
          </cell>
          <cell r="C6365" t="str">
            <v>JOELHO 90°, EM FERRO GALVANIZADO, 4", CONEXÃO ROSQUEADA, INSTALADO EM PRUMADAS - FORNECIMENTO E INSTALAÇÃO. AF_01/2026</v>
          </cell>
          <cell r="D6365" t="str">
            <v>UN</v>
          </cell>
          <cell r="E6365">
            <v>350.48</v>
          </cell>
        </row>
        <row r="6366">
          <cell r="B6366">
            <v>101934</v>
          </cell>
          <cell r="C6366" t="str">
            <v>JOELHO 90°, EM FERRO GALVANIZADO, 4", CONEXÃO ROSQUEADA, INSTALADO EM REDE DE ALIMENTAÇÃO PARA HIDRANTE - FORNECIMENTO E INSTALAÇÃO. AF_01/2026</v>
          </cell>
          <cell r="D6366" t="str">
            <v>UN</v>
          </cell>
          <cell r="E6366">
            <v>365.92</v>
          </cell>
        </row>
        <row r="6367">
          <cell r="B6367">
            <v>97541</v>
          </cell>
          <cell r="C6367" t="str">
            <v>LUVA COM REDUÇÃO, EM AÇO, CONEXÃO SOLDADA, DN 20 X 15 MM (3/4" X 1/2"), INSTALADO EM RAMAIS E SUB-RAMAIS DE GÁS - FORNECIMENTO E INSTALAÇÃO. AF_01/2026</v>
          </cell>
          <cell r="D6367" t="str">
            <v>UN</v>
          </cell>
          <cell r="E6367">
            <v>29.59</v>
          </cell>
        </row>
        <row r="6368">
          <cell r="B6368">
            <v>97462</v>
          </cell>
          <cell r="C6368" t="str">
            <v>LUVA COM REDUÇÃO, EM AÇO, CONEXÃO SOLDADA, DN 25 X 20 MM (1 X 3/4"), INSTALADO EM REDE DE ALIMENTAÇÃO PARA HIDRANTE - FORNECIMENTO E INSTALAÇÃO. AF_01/2026</v>
          </cell>
          <cell r="D6368" t="str">
            <v>UN</v>
          </cell>
          <cell r="E6368">
            <v>32.14</v>
          </cell>
        </row>
        <row r="6369">
          <cell r="B6369">
            <v>97544</v>
          </cell>
          <cell r="C6369" t="str">
            <v>LUVA COM REDUÇÃO, EM AÇO, CONEXÃO SOLDADA, DN 25 X 20 MM (1" X 3/4"), INSTALADO EM RAMAIS E SUB-RAMAIS DE GÁS - FORNECIMENTO E INSTALAÇÃO. AF_01/2026</v>
          </cell>
          <cell r="D6369" t="str">
            <v>UN</v>
          </cell>
          <cell r="E6369">
            <v>49.08</v>
          </cell>
        </row>
        <row r="6370">
          <cell r="B6370">
            <v>97500</v>
          </cell>
          <cell r="C6370" t="str">
            <v>LUVA COM REDUÇÃO, EM AÇO, CONEXÃO SOLDADA, DN 25 X 20 MM (1" X 3/4"), INSTALADO EM REDE DE ALIMENTAÇÃO PARA SPRINKLER - FORNECIMENTO E INSTALAÇÃO. AF_01/2026</v>
          </cell>
          <cell r="D6370" t="str">
            <v>UN</v>
          </cell>
          <cell r="E6370">
            <v>29.86</v>
          </cell>
        </row>
        <row r="6371">
          <cell r="B6371">
            <v>97465</v>
          </cell>
          <cell r="C6371" t="str">
            <v>LUVA COM REDUÇÃO, EM AÇO, CONEXÃO SOLDADA, DN 32 X 25 MM (1 1/4" X 1"), INSTALADO EM REDE DE ALIMENTAÇÃO PARA HIDRANTE - FORNECIMENTO E INSTALAÇÃO. AF_01/2026</v>
          </cell>
          <cell r="D6371" t="str">
            <v>UN</v>
          </cell>
          <cell r="E6371">
            <v>64.28</v>
          </cell>
        </row>
        <row r="6372">
          <cell r="B6372">
            <v>97503</v>
          </cell>
          <cell r="C6372" t="str">
            <v>LUVA COM REDUÇÃO, EM AÇO, CONEXÃO SOLDADA, DN 32 X 25 MM (1 1/4" X 1"), INSTALADO EM REDE DE ALIMENTAÇÃO PARA SPRINKLER - FORNECIMENTO E INSTALAÇÃO. AF_01/2026</v>
          </cell>
          <cell r="D6372" t="str">
            <v>UN</v>
          </cell>
          <cell r="E6372">
            <v>59.96</v>
          </cell>
        </row>
        <row r="6373">
          <cell r="B6373">
            <v>97468</v>
          </cell>
          <cell r="C6373" t="str">
            <v>LUVA COM REDUÇÃO, EM AÇO, CONEXÃO SOLDADA, DN 40 X 32 MM (1 1/2" X 1 1/4"), INSTALADO EM REDE DE ALIMENTAÇÃO PARA HIDRANTE - FORNECIMENTO E INSTALAÇÃO. AF_01/2026</v>
          </cell>
          <cell r="D6373" t="str">
            <v>UN</v>
          </cell>
          <cell r="E6373">
            <v>81.72</v>
          </cell>
        </row>
        <row r="6374">
          <cell r="B6374">
            <v>97506</v>
          </cell>
          <cell r="C6374" t="str">
            <v>LUVA COM REDUÇÃO, EM AÇO, CONEXÃO SOLDADA, DN 40 X 32 MM (1 1/2" X 1 1/4"), INSTALADO EM REDE DE ALIMENTAÇÃO PARA SPRINKLER - FORNECIMENTO E INSTALAÇÃO. AF_01/2026</v>
          </cell>
          <cell r="D6374" t="str">
            <v>UN</v>
          </cell>
          <cell r="E6374">
            <v>74.84</v>
          </cell>
        </row>
        <row r="6375">
          <cell r="B6375">
            <v>97444</v>
          </cell>
          <cell r="C6375" t="str">
            <v>LUVA COM REDUÇÃO, EM AÇO, CONEXÃO SOLDADA, DN 50 X 40 MM (2 X 1 1/2"), INSTALADO EM PRUMADAS - FORNECIMENTO E INSTALAÇÃO. AF_01/2026</v>
          </cell>
          <cell r="D6375" t="str">
            <v>UN</v>
          </cell>
          <cell r="E6375">
            <v>148.69</v>
          </cell>
        </row>
        <row r="6376">
          <cell r="B6376">
            <v>97471</v>
          </cell>
          <cell r="C6376" t="str">
            <v>LUVA COM REDUÇÃO, EM AÇO, CONEXÃO SOLDADA, DN 50 X 40 MM (2" X 1 1/2"), INSTALADO EM REDE DE ALIMENTAÇÃO PARA HIDRANTE - FORNECIMENTO E INSTALAÇÃO. AF_01/2026</v>
          </cell>
          <cell r="D6376" t="str">
            <v>UN</v>
          </cell>
          <cell r="E6376">
            <v>121.16</v>
          </cell>
        </row>
        <row r="6377">
          <cell r="B6377">
            <v>97509</v>
          </cell>
          <cell r="C6377" t="str">
            <v>LUVA COM REDUÇÃO, EM AÇO, CONEXÃO SOLDADA, DN 50 X 40 MM (2" X 1 1/2"), INSTALADO EM REDE DE ALIMENTAÇÃO PARA SPRINKLER - FORNECIMENTO E INSTALAÇÃO. AF_01/2026</v>
          </cell>
          <cell r="D6377" t="str">
            <v>UN</v>
          </cell>
          <cell r="E6377">
            <v>111.2</v>
          </cell>
        </row>
        <row r="6378">
          <cell r="B6378">
            <v>97447</v>
          </cell>
          <cell r="C6378" t="str">
            <v>LUVA COM REDUÇÃO, EM AÇO, CONEXÃO SOLDADA, DN 65 X 50 MM (2 1/2" X 2"), INSTALADO EM PRUMADAS - FORNECIMENTO E INSTALAÇÃO. AF_01/2026</v>
          </cell>
          <cell r="D6378" t="str">
            <v>UN</v>
          </cell>
          <cell r="E6378">
            <v>244.26</v>
          </cell>
        </row>
        <row r="6379">
          <cell r="B6379">
            <v>97475</v>
          </cell>
          <cell r="C6379" t="str">
            <v>LUVA COM REDUÇÃO, EM AÇO, CONEXÃO SOLDADA, DN 65 X 50 MM (2 1/2" X 2"), INSTALADO EM REDE DE ALIMENTAÇÃO PARA HIDRANTE - FORNECIMENTO E INSTALAÇÃO. AF_01/2026</v>
          </cell>
          <cell r="D6379" t="str">
            <v>UN</v>
          </cell>
          <cell r="E6379">
            <v>222.86</v>
          </cell>
        </row>
        <row r="6380">
          <cell r="B6380">
            <v>97512</v>
          </cell>
          <cell r="C6380" t="str">
            <v>LUVA COM REDUÇÃO, EM AÇO, CONEXÃO SOLDADA, DN 65 X 50 MM (2 1/2" X 2"), INSTALADO EM REDE DE ALIMENTAÇÃO PARA SPRINKLER - FORNECIMENTO E INSTALAÇÃO. AF_01/2026</v>
          </cell>
          <cell r="D6380" t="str">
            <v>UN</v>
          </cell>
          <cell r="E6380">
            <v>208.63</v>
          </cell>
        </row>
        <row r="6381">
          <cell r="B6381">
            <v>97450</v>
          </cell>
          <cell r="C6381" t="str">
            <v>LUVA COM REDUÇÃO, EM AÇO, CONEXÃO SOLDADA, DN 80 X 65 MM (3" X 2 1/2"), INSTALADO EM PRUMADAS - FORNECIMENTO E INSTALAÇÃO. AF_01/2026</v>
          </cell>
          <cell r="D6381" t="str">
            <v>UN</v>
          </cell>
          <cell r="E6381">
            <v>312.27999999999997</v>
          </cell>
        </row>
        <row r="6382">
          <cell r="B6382">
            <v>97478</v>
          </cell>
          <cell r="C6382" t="str">
            <v>LUVA COM REDUÇÃO, EM AÇO, CONEXÃO SOLDADA, DN 80 X 65 MM (3" X 2 1/2"), INSTALADO EM REDE DE ALIMENTAÇÃO PARA HIDRANTE - FORNECIMENTO E INSTALAÇÃO. AF_01/2026</v>
          </cell>
          <cell r="D6382" t="str">
            <v>UN</v>
          </cell>
          <cell r="E6382">
            <v>298.23</v>
          </cell>
        </row>
        <row r="6383">
          <cell r="B6383">
            <v>97515</v>
          </cell>
          <cell r="C6383" t="str">
            <v>LUVA COM REDUÇÃO, EM AÇO, CONEXÃO SOLDADA, DN 80 X 65 MM (3" X 2 1/2"), INSTALADO EM REDE DE ALIMENTAÇÃO PARA SPRINKLER - FORNECIMENTO E INSTALAÇÃO. AF_01/2026</v>
          </cell>
          <cell r="D6383" t="str">
            <v>UN</v>
          </cell>
          <cell r="E6383">
            <v>278.89</v>
          </cell>
        </row>
        <row r="6384">
          <cell r="B6384">
            <v>92928</v>
          </cell>
          <cell r="C6384" t="str">
            <v>LUVA DE REDUÇÃO, EM FERRO GALVANIZADO, 1 1/2" X 1 1/4", CONEXÃO ROSQUEADA, INSTALADO EM REDE DE ALIMENTAÇÃO PARA HIDRANTE - FORNECIMENTO E INSTALAÇÃO. AF_01/2026</v>
          </cell>
          <cell r="D6384" t="str">
            <v>UN</v>
          </cell>
          <cell r="E6384">
            <v>63.58</v>
          </cell>
        </row>
        <row r="6385">
          <cell r="B6385">
            <v>92943</v>
          </cell>
          <cell r="C6385" t="str">
            <v>LUVA DE REDUÇÃO, EM FERRO GALVANIZADO, 1 1/2" X 1 1/4", CONEXÃO ROSQUEADA, INSTALADO EM REDE DE ALIMENTAÇÃO PARA SPRINKLER - FORNECIMENTO E INSTALAÇÃO. AF_01/2026</v>
          </cell>
          <cell r="D6385" t="str">
            <v>UN</v>
          </cell>
          <cell r="E6385">
            <v>50.12</v>
          </cell>
        </row>
        <row r="6386">
          <cell r="B6386">
            <v>92929</v>
          </cell>
          <cell r="C6386" t="str">
            <v>LUVA DE REDUÇÃO, EM FERRO GALVANIZADO, 1 1/2" X 1", CONEXÃO ROSQUEADA, INSTALADO EM REDE DE ALIMENTAÇÃO PARA HIDRANTE - FORNECIMENTO E INSTALAÇÃO. AF_01/2026</v>
          </cell>
          <cell r="D6386" t="str">
            <v>UN</v>
          </cell>
          <cell r="E6386">
            <v>61.75</v>
          </cell>
        </row>
        <row r="6387">
          <cell r="B6387">
            <v>92944</v>
          </cell>
          <cell r="C6387" t="str">
            <v>LUVA DE REDUÇÃO, EM FERRO GALVANIZADO, 1 1/2" X 1", CONEXÃO ROSQUEADA, INSTALADO EM REDE DE ALIMENTAÇÃO PARA SPRINKLER - FORNECIMENTO E INSTALAÇÃO. AF_01/2026</v>
          </cell>
          <cell r="D6387" t="str">
            <v>UN</v>
          </cell>
          <cell r="E6387">
            <v>49.05</v>
          </cell>
        </row>
        <row r="6388">
          <cell r="B6388">
            <v>92930</v>
          </cell>
          <cell r="C6388" t="str">
            <v>LUVA DE REDUÇÃO, EM FERRO GALVANIZADO, 1 1/2" X 3/4", CONEXÃO ROSQUEADA, INSTALADO EM REDE DE ALIMENTAÇÃO PARA HIDRANTE - FORNECIMENTO E INSTALAÇÃO. AF_01/2026</v>
          </cell>
          <cell r="D6388" t="str">
            <v>UN</v>
          </cell>
          <cell r="E6388">
            <v>60.45</v>
          </cell>
        </row>
        <row r="6389">
          <cell r="B6389">
            <v>92945</v>
          </cell>
          <cell r="C6389" t="str">
            <v>LUVA DE REDUÇÃO, EM FERRO GALVANIZADO, 1 1/2" X 3/4", CONEXÃO ROSQUEADA, INSTALADO EM REDE DE ALIMENTAÇÃO PARA SPRINKLER - FORNECIMENTO E INSTALAÇÃO. AF_01/2026</v>
          </cell>
          <cell r="D6389" t="str">
            <v>UN</v>
          </cell>
          <cell r="E6389">
            <v>48.29</v>
          </cell>
        </row>
        <row r="6390">
          <cell r="B6390">
            <v>92925</v>
          </cell>
          <cell r="C6390" t="str">
            <v>LUVA DE REDUÇÃO, EM FERRO GALVANIZADO, 1 1/4" X 1", CONEXÃO ROSQUEADA, INSTALADO EM REDE DE ALIMENTAÇÃO PARA HIDRANTE - FORNECIMENTO E INSTALAÇÃO. AF_01/2026</v>
          </cell>
          <cell r="D6390" t="str">
            <v>UN</v>
          </cell>
          <cell r="E6390">
            <v>55.14</v>
          </cell>
        </row>
        <row r="6391">
          <cell r="B6391">
            <v>92940</v>
          </cell>
          <cell r="C6391" t="str">
            <v>LUVA DE REDUÇÃO, EM FERRO GALVANIZADO, 1 1/4" X 1", CONEXÃO ROSQUEADA, INSTALADO EM REDE DE ALIMENTAÇÃO PARA SPRINKLER - FORNECIMENTO E INSTALAÇÃO. AF_01/2026</v>
          </cell>
          <cell r="D6391" t="str">
            <v>UN</v>
          </cell>
          <cell r="E6391">
            <v>43.31</v>
          </cell>
        </row>
        <row r="6392">
          <cell r="B6392">
            <v>92926</v>
          </cell>
          <cell r="C6392" t="str">
            <v>LUVA DE REDUÇÃO, EM FERRO GALVANIZADO, 1 1/4" X 1/2", CONEXÃO ROSQUEADA, INSTALADO EM REDE DE ALIMENTAÇÃO PARA HIDRANTE - FORNECIMENTO E INSTALAÇÃO. AF_01/2026</v>
          </cell>
          <cell r="D6392" t="str">
            <v>UN</v>
          </cell>
          <cell r="E6392">
            <v>52.51</v>
          </cell>
        </row>
        <row r="6393">
          <cell r="B6393">
            <v>92941</v>
          </cell>
          <cell r="C6393" t="str">
            <v>LUVA DE REDUÇÃO, EM FERRO GALVANIZADO, 1 1/4" X 1/2", CONEXÃO ROSQUEADA, INSTALADO EM REDE DE ALIMENTAÇÃO PARA SPRINKLER - FORNECIMENTO E INSTALAÇÃO. AF_01/2026</v>
          </cell>
          <cell r="D6393" t="str">
            <v>UN</v>
          </cell>
          <cell r="E6393">
            <v>41.76</v>
          </cell>
        </row>
        <row r="6394">
          <cell r="B6394">
            <v>92927</v>
          </cell>
          <cell r="C6394" t="str">
            <v>LUVA DE REDUÇÃO, EM FERRO GALVANIZADO, 1 1/4" X 3/4", CONEXÃO ROSQUEADA, INSTALADO EM REDE DE ALIMENTAÇÃO PARA HIDRANTE - FORNECIMENTO E INSTALAÇÃO. AF_01/2026</v>
          </cell>
          <cell r="D6394" t="str">
            <v>UN</v>
          </cell>
          <cell r="E6394">
            <v>53.81</v>
          </cell>
        </row>
        <row r="6395">
          <cell r="B6395">
            <v>92942</v>
          </cell>
          <cell r="C6395" t="str">
            <v>LUVA DE REDUÇÃO, EM FERRO GALVANIZADO, 1 1/4" X 3/4", CONEXÃO ROSQUEADA, INSTALADO EM REDE DE ALIMENTAÇÃO PARA SPRINKLER - FORNECIMENTO E INSTALAÇÃO. AF_01/2026</v>
          </cell>
          <cell r="D6395" t="str">
            <v>UN</v>
          </cell>
          <cell r="E6395">
            <v>42.52</v>
          </cell>
        </row>
        <row r="6396">
          <cell r="B6396">
            <v>92918</v>
          </cell>
          <cell r="C6396" t="str">
            <v>LUVA DE REDUÇÃO, EM FERRO GALVANIZADO, 1" X 1/2", CONEXÃO ROSQUEADA, INSTALADO EM REDE DE ALIMENTAÇÃO PARA HIDRANTE - FORNECIMENTO E INSTALAÇÃO. AF_01/2026</v>
          </cell>
          <cell r="D6396" t="str">
            <v>UN</v>
          </cell>
          <cell r="E6396">
            <v>43.37</v>
          </cell>
        </row>
        <row r="6397">
          <cell r="B6397">
            <v>92938</v>
          </cell>
          <cell r="C6397" t="str">
            <v>LUVA DE REDUÇÃO, EM FERRO GALVANIZADO, 1" X 1/2", CONEXÃO ROSQUEADA, INSTALADO EM REDE DE ALIMENTAÇÃO PARA SPRINKLER - FORNECIMENTO E INSTALAÇÃO. AF_01/2026</v>
          </cell>
          <cell r="D6397" t="str">
            <v>UN</v>
          </cell>
          <cell r="E6397">
            <v>33.380000000000003</v>
          </cell>
        </row>
        <row r="6398">
          <cell r="B6398">
            <v>92920</v>
          </cell>
          <cell r="C6398" t="str">
            <v>LUVA DE REDUÇÃO, EM FERRO GALVANIZADO, 1" X 3/4", CONEXÃO ROSQUEADA, INSTALADO EM REDE DE ALIMENTAÇÃO PARA HIDRANTE - FORNECIMENTO E INSTALAÇÃO. AF_01/2026</v>
          </cell>
          <cell r="D6398" t="str">
            <v>UN</v>
          </cell>
          <cell r="E6398">
            <v>44.94</v>
          </cell>
        </row>
        <row r="6399">
          <cell r="B6399">
            <v>92939</v>
          </cell>
          <cell r="C6399" t="str">
            <v>LUVA DE REDUÇÃO, EM FERRO GALVANIZADO, 1" X 3/4", CONEXÃO ROSQUEADA, INSTALADO EM REDE DE ALIMENTAÇÃO PARA SPRINKLER - FORNECIMENTO E INSTALAÇÃO. AF_01/2026</v>
          </cell>
          <cell r="D6399" t="str">
            <v>UN</v>
          </cell>
          <cell r="E6399">
            <v>34.409999999999997</v>
          </cell>
        </row>
        <row r="6400">
          <cell r="B6400">
            <v>92910</v>
          </cell>
          <cell r="C6400" t="str">
            <v>LUVA DE REDUÇÃO, EM FERRO GALVANIZADO, 2 1/2" X 1 1/2", CONEXÃO ROSQUEADA, INSTALADO EM PRUMADAS - FORNECIMENTO E INSTALAÇÃO. AF_01/2026</v>
          </cell>
          <cell r="D6400" t="str">
            <v>UN</v>
          </cell>
          <cell r="E6400">
            <v>123.03</v>
          </cell>
        </row>
        <row r="6401">
          <cell r="B6401">
            <v>92934</v>
          </cell>
          <cell r="C6401" t="str">
            <v>LUVA DE REDUÇÃO, EM FERRO GALVANIZADO, 2 1/2" X 1 1/2", CONEXÃO ROSQUEADA, INSTALADO EM REDE DE ALIMENTAÇÃO PARA HIDRANTE - FORNECIMENTO E INSTALAÇÃO. AF_01/2026</v>
          </cell>
          <cell r="D6401" t="str">
            <v>UN</v>
          </cell>
          <cell r="E6401">
            <v>119.25</v>
          </cell>
        </row>
        <row r="6402">
          <cell r="B6402">
            <v>92949</v>
          </cell>
          <cell r="C6402" t="str">
            <v>LUVA DE REDUÇÃO, EM FERRO GALVANIZADO, 2 1/2" X 1 1/2", CONEXÃO ROSQUEADA, INSTALADO EM REDE DE ALIMENTAÇÃO PARA SPRINKLER - FORNECIMENTO E INSTALAÇÃO. AF_01/2026</v>
          </cell>
          <cell r="D6402" t="str">
            <v>UN</v>
          </cell>
          <cell r="E6402">
            <v>102.21</v>
          </cell>
        </row>
        <row r="6403">
          <cell r="B6403">
            <v>92911</v>
          </cell>
          <cell r="C6403" t="str">
            <v>LUVA DE REDUÇÃO, EM FERRO GALVANIZADO, 2 1/2" X 2", CONEXÃO ROSQUEADA, INSTALADO EM PRUMADAS - FORNECIMENTO E INSTALAÇÃO. AF_01/2026</v>
          </cell>
          <cell r="D6403" t="str">
            <v>UN</v>
          </cell>
          <cell r="E6403">
            <v>124.17</v>
          </cell>
        </row>
        <row r="6404">
          <cell r="B6404">
            <v>92935</v>
          </cell>
          <cell r="C6404" t="str">
            <v>LUVA DE REDUÇÃO, EM FERRO GALVANIZADO, 2 1/2" X 2", CONEXÃO ROSQUEADA, INSTALADO EM REDE DE ALIMENTAÇÃO PARA HIDRANTE - FORNECIMENTO E INSTALAÇÃO. AF_01/2026</v>
          </cell>
          <cell r="D6404" t="str">
            <v>UN</v>
          </cell>
          <cell r="E6404">
            <v>121.87</v>
          </cell>
        </row>
        <row r="6405">
          <cell r="B6405">
            <v>92950</v>
          </cell>
          <cell r="C6405" t="str">
            <v>LUVA DE REDUÇÃO, EM FERRO GALVANIZADO, 2 1/2" X 2", CONEXÃO ROSQUEADA, INSTALADO EM REDE DE ALIMENTAÇÃO PARA SPRINKLER - FORNECIMENTO E INSTALAÇÃO. AF_01/2026</v>
          </cell>
          <cell r="D6405" t="str">
            <v>UN</v>
          </cell>
          <cell r="E6405">
            <v>103.75</v>
          </cell>
        </row>
        <row r="6406">
          <cell r="B6406">
            <v>92907</v>
          </cell>
          <cell r="C6406" t="str">
            <v>LUVA DE REDUÇÃO, EM FERRO GALVANIZADO, 2" X 1 1/2", CONEXÃO ROSQUEADA, INSTALADO EM PRUMADAS - FORNECIMENTO E INSTALAÇÃO. AF_01/2026</v>
          </cell>
          <cell r="D6406" t="str">
            <v>UN</v>
          </cell>
          <cell r="E6406">
            <v>89.93</v>
          </cell>
        </row>
        <row r="6407">
          <cell r="B6407">
            <v>92931</v>
          </cell>
          <cell r="C6407" t="str">
            <v>LUVA DE REDUÇÃO, EM FERRO GALVANIZADO, 2" X 1 1/2", CONEXÃO ROSQUEADA, INSTALADO EM REDE DE ALIMENTAÇÃO PARA HIDRANTE - FORNECIMENTO E INSTALAÇÃO. AF_01/2026</v>
          </cell>
          <cell r="D6407" t="str">
            <v>UN</v>
          </cell>
          <cell r="E6407">
            <v>83.92</v>
          </cell>
        </row>
        <row r="6408">
          <cell r="B6408">
            <v>92946</v>
          </cell>
          <cell r="C6408" t="str">
            <v>LUVA DE REDUÇÃO, EM FERRO GALVANIZADO, 2" X 1 1/2", CONEXÃO ROSQUEADA, INSTALADO EM REDE DE ALIMENTAÇÃO PARA SPRINKLER - FORNECIMENTO E INSTALAÇÃO. AF_01/2026</v>
          </cell>
          <cell r="D6408" t="str">
            <v>UN</v>
          </cell>
          <cell r="E6408">
            <v>68.510000000000005</v>
          </cell>
        </row>
        <row r="6409">
          <cell r="B6409">
            <v>92908</v>
          </cell>
          <cell r="C6409" t="str">
            <v>LUVA DE REDUÇÃO, EM FERRO GALVANIZADO, 2" X 1 1/4", CONEXÃO ROSQUEADA, INSTALADO EM PRUMADAS - FORNECIMENTO E INSTALAÇÃO. AF_01/2026</v>
          </cell>
          <cell r="D6409" t="str">
            <v>UN</v>
          </cell>
          <cell r="E6409">
            <v>89.04</v>
          </cell>
        </row>
        <row r="6410">
          <cell r="B6410">
            <v>92932</v>
          </cell>
          <cell r="C6410" t="str">
            <v>LUVA DE REDUÇÃO, EM FERRO GALVANIZADO, 2" X 1 1/4", CONEXÃO ROSQUEADA, INSTALADO EM REDE DE ALIMENTAÇÃO PARA HIDRANTE - FORNECIMENTO E INSTALAÇÃO. AF_01/2026</v>
          </cell>
          <cell r="D6410" t="str">
            <v>UN</v>
          </cell>
          <cell r="E6410">
            <v>81.83</v>
          </cell>
        </row>
        <row r="6411">
          <cell r="B6411">
            <v>92947</v>
          </cell>
          <cell r="C6411" t="str">
            <v>LUVA DE REDUÇÃO, EM FERRO GALVANIZADO, 2" X 1 1/4", CONEXÃO ROSQUEADA, INSTALADO EM REDE DE ALIMENTAÇÃO PARA SPRINKLER - FORNECIMENTO E INSTALAÇÃO. AF_01/2026</v>
          </cell>
          <cell r="D6411" t="str">
            <v>UN</v>
          </cell>
          <cell r="E6411">
            <v>67.290000000000006</v>
          </cell>
        </row>
        <row r="6412">
          <cell r="B6412">
            <v>92909</v>
          </cell>
          <cell r="C6412" t="str">
            <v>LUVA DE REDUÇÃO, EM FERRO GALVANIZADO, 2" X 1", CONEXÃO ROSQUEADA, INSTALADO EM PRUMADAS - FORNECIMENTO E INSTALAÇÃO. AF_01/2026</v>
          </cell>
          <cell r="D6412" t="str">
            <v>UN</v>
          </cell>
          <cell r="E6412">
            <v>88.24</v>
          </cell>
        </row>
        <row r="6413">
          <cell r="B6413">
            <v>92933</v>
          </cell>
          <cell r="C6413" t="str">
            <v>LUVA DE REDUÇÃO, EM FERRO GALVANIZADO, 2" X 1", CONEXÃO ROSQUEADA, INSTALADO EM REDE DE ALIMENTAÇÃO PARA HIDRANTE - FORNECIMENTO E INSTALAÇÃO. AF_01/2026</v>
          </cell>
          <cell r="D6413" t="str">
            <v>UN</v>
          </cell>
          <cell r="E6413">
            <v>80.010000000000005</v>
          </cell>
        </row>
        <row r="6414">
          <cell r="B6414">
            <v>92948</v>
          </cell>
          <cell r="C6414" t="str">
            <v>LUVA DE REDUÇÃO, EM FERRO GALVANIZADO, 2" X 1", CONEXÃO ROSQUEADA, INSTALADO EM REDE DE ALIMENTAÇÃO PARA SPRINKLER - FORNECIMENTO E INSTALAÇÃO. AF_01/2026</v>
          </cell>
          <cell r="D6414" t="str">
            <v>UN</v>
          </cell>
          <cell r="E6414">
            <v>66.22</v>
          </cell>
        </row>
        <row r="6415">
          <cell r="B6415">
            <v>92912</v>
          </cell>
          <cell r="C6415" t="str">
            <v>LUVA DE REDUÇÃO, EM FERRO GALVANIZADO, 3" X 1 1/2", CONEXÃO ROSQUEADA, INSTALADO EM PRUMADAS - FORNECIMENTO E INSTALAÇÃO. AF_01/2026</v>
          </cell>
          <cell r="D6415" t="str">
            <v>UN</v>
          </cell>
          <cell r="E6415">
            <v>162.97</v>
          </cell>
        </row>
        <row r="6416">
          <cell r="B6416">
            <v>92913</v>
          </cell>
          <cell r="C6416" t="str">
            <v>LUVA DE REDUÇÃO, EM FERRO GALVANIZADO, 3" X 2 1/2", CONEXÃO ROSQUEADA, INSTALADO EM PRUMADAS - FORNECIMENTO E INSTALAÇÃO. AF_01/2026</v>
          </cell>
          <cell r="D6416" t="str">
            <v>UN</v>
          </cell>
          <cell r="E6416">
            <v>165.8</v>
          </cell>
        </row>
        <row r="6417">
          <cell r="B6417">
            <v>92936</v>
          </cell>
          <cell r="C6417" t="str">
            <v>LUVA DE REDUÇÃO, EM FERRO GALVANIZADO, 3" X 2 1/2", CONEXÃO ROSQUEADA, INSTALADO EM REDE DE ALIMENTAÇÃO PARA HIDRANTE - FORNECIMENTO E INSTALAÇÃO. AF_01/2026</v>
          </cell>
          <cell r="D6417" t="str">
            <v>UN</v>
          </cell>
          <cell r="E6417">
            <v>167.94</v>
          </cell>
        </row>
        <row r="6418">
          <cell r="B6418">
            <v>92951</v>
          </cell>
          <cell r="C6418" t="str">
            <v>LUVA DE REDUÇÃO, EM FERRO GALVANIZADO, 3" X 2 1/2", CONEXÃO ROSQUEADA, INSTALADO EM REDE DE ALIMENTAÇÃO PARA SPRINKLER - FORNECIMENTO E INSTALAÇÃO. AF_01/2026</v>
          </cell>
          <cell r="D6418" t="str">
            <v>UN</v>
          </cell>
          <cell r="E6418">
            <v>146.57</v>
          </cell>
        </row>
        <row r="6419">
          <cell r="B6419">
            <v>92914</v>
          </cell>
          <cell r="C6419" t="str">
            <v>LUVA DE REDUÇÃO, EM FERRO GALVANIZADO, 3" X 2", CONEXÃO ROSQUEADA, INSTALADO EM PRUMADAS - FORNECIMENTO E INSTALAÇÃO. AF_01/2026</v>
          </cell>
          <cell r="D6419" t="str">
            <v>UN</v>
          </cell>
          <cell r="E6419">
            <v>164.1</v>
          </cell>
        </row>
        <row r="6420">
          <cell r="B6420">
            <v>92937</v>
          </cell>
          <cell r="C6420" t="str">
            <v>LUVA DE REDUÇÃO, EM FERRO GALVANIZADO, 3" X 2", CONEXÃO ROSQUEADA, INSTALADO EM REDE DE ALIMENTAÇÃO PARA HIDRANTE - FORNECIMENTO E INSTALAÇÃO. AF_01/2026</v>
          </cell>
          <cell r="D6420" t="str">
            <v>UN</v>
          </cell>
          <cell r="E6420">
            <v>164.02</v>
          </cell>
        </row>
        <row r="6421">
          <cell r="B6421">
            <v>92952</v>
          </cell>
          <cell r="C6421" t="str">
            <v>LUVA DE REDUÇÃO, EM FERRO GALVANIZADO, 3" X 2", CONEXÃO ROSQUEADA, INSTALADO EM REDE DE ALIMENTAÇÃO PARA SPRINKLER - FORNECIMENTO E INSTALAÇÃO. AF_01/2026</v>
          </cell>
          <cell r="D6421" t="str">
            <v>UN</v>
          </cell>
          <cell r="E6421">
            <v>144.28</v>
          </cell>
        </row>
        <row r="6422">
          <cell r="B6422">
            <v>92953</v>
          </cell>
          <cell r="C6422" t="str">
            <v>LUVA DE REDUÇÃO, EM FERRO GALVANIZADO, 3/4" X 1/2", CONEXÃO ROSQUEADA, INSTALADO EM RAMAIS E SUB-RAMAIS DE GÁS - FORNECIMENTO E INSTALAÇÃO. AF_01/2026</v>
          </cell>
          <cell r="D6422" t="str">
            <v>UN</v>
          </cell>
          <cell r="E6422">
            <v>26.5</v>
          </cell>
        </row>
        <row r="6423">
          <cell r="B6423">
            <v>101921</v>
          </cell>
          <cell r="C6423" t="str">
            <v>LUVA DE REDUÇÃO, EM FERRO GALVANIZADO, 4" X 2 1/2", CONEXÃO ROSQUEADA, INSTALADO EM PRUMADAS - FORNECIMENTO E INSTALAÇÃO. AF_01/2026</v>
          </cell>
          <cell r="D6423" t="str">
            <v>UN</v>
          </cell>
          <cell r="E6423">
            <v>249</v>
          </cell>
        </row>
        <row r="6424">
          <cell r="B6424">
            <v>101930</v>
          </cell>
          <cell r="C6424" t="str">
            <v>LUVA DE REDUÇÃO, EM FERRO GALVANIZADO, 4" X 2 1/2", CONEXÃO ROSQUEADA, INSTALADO EM REDE DE ALIMENTAÇÃO PARA HIDRANTE - FORNECIMENTO E INSTALAÇÃO. AF_01/2026</v>
          </cell>
          <cell r="D6424" t="str">
            <v>UN</v>
          </cell>
          <cell r="E6424">
            <v>254.1</v>
          </cell>
        </row>
        <row r="6425">
          <cell r="B6425">
            <v>101922</v>
          </cell>
          <cell r="C6425" t="str">
            <v>LUVA DE REDUÇÃO, EM FERRO GALVANIZADO, 4" X 2", CONEXÃO ROSQUEADA, INSTALADO EM PRUMADAS - FORNECIMENTO E INSTALAÇÃO. AF_01/2026</v>
          </cell>
          <cell r="D6425" t="str">
            <v>UN</v>
          </cell>
          <cell r="E6425">
            <v>247.31</v>
          </cell>
        </row>
        <row r="6426">
          <cell r="B6426">
            <v>101931</v>
          </cell>
          <cell r="C6426" t="str">
            <v>LUVA DE REDUÇÃO, EM FERRO GALVANIZADO, 4" X 2", CONEXÃO ROSQUEADA, INSTALADO EM REDE DE ALIMENTAÇÃO PARA HIDRANTE - FORNECIMENTO E INSTALAÇÃO. AF_01/2026</v>
          </cell>
          <cell r="D6426" t="str">
            <v>UN</v>
          </cell>
          <cell r="E6426">
            <v>250.18</v>
          </cell>
        </row>
        <row r="6427">
          <cell r="B6427">
            <v>101923</v>
          </cell>
          <cell r="C6427" t="str">
            <v>LUVA DE REDUÇÃO, EM FERRO GALVANIZADO, 4" X 3", CONEXÃO ROSQUEADA, INSTALADO EM PRUMADAS - FORNECIMENTO E INSTALAÇÃO. AF_01/2026</v>
          </cell>
          <cell r="D6427" t="str">
            <v>UN</v>
          </cell>
          <cell r="E6427">
            <v>250.66</v>
          </cell>
        </row>
        <row r="6428">
          <cell r="B6428">
            <v>101932</v>
          </cell>
          <cell r="C6428" t="str">
            <v>LUVA DE REDUÇÃO, EM FERRO GALVANIZADO, 4" X 3", CONEXÃO ROSQUEADA, INSTALADO EM REDE DE ALIMENTAÇÃO PARA HIDRANTE - FORNECIMENTO E INSTALAÇÃO. AF_01/2026</v>
          </cell>
          <cell r="D6428" t="str">
            <v>UN</v>
          </cell>
          <cell r="E6428">
            <v>257.98</v>
          </cell>
        </row>
        <row r="6429">
          <cell r="B6429">
            <v>97537</v>
          </cell>
          <cell r="C6429" t="str">
            <v>LUVA, EM AÇO, CONEXÃO SOLDADA, DN 15 (1/2"), INSTALADO EM RAMAIS E SUB-RAMAIS DE GÁS - FORNECIMENTO E INSTALAÇÃO. AF_01/2026</v>
          </cell>
          <cell r="D6429" t="str">
            <v>UN</v>
          </cell>
          <cell r="E6429">
            <v>28.22</v>
          </cell>
        </row>
        <row r="6430">
          <cell r="B6430">
            <v>97540</v>
          </cell>
          <cell r="C6430" t="str">
            <v>LUVA, EM AÇO, CONEXÃO SOLDADA, DN 20 (3/4"), INSTALADO EM RAMAIS E SUB-RAMAIS DE GÁS - FORNECIMENTO E INSTALAÇÃO. AF_01/2026</v>
          </cell>
          <cell r="D6430" t="str">
            <v>UN</v>
          </cell>
          <cell r="E6430">
            <v>39.01</v>
          </cell>
        </row>
        <row r="6431">
          <cell r="B6431">
            <v>97543</v>
          </cell>
          <cell r="C6431" t="str">
            <v>LUVA, EM AÇO, CONEXÃO SOLDADA, DN 25 (1"), INSTALADO EM RAMAIS E SUB-RAMAIS DE GÁS - FORNECIMENTO E INSTALAÇÃO. AF_01/2026</v>
          </cell>
          <cell r="D6431" t="str">
            <v>UN</v>
          </cell>
          <cell r="E6431">
            <v>65.12</v>
          </cell>
        </row>
        <row r="6432">
          <cell r="B6432">
            <v>97461</v>
          </cell>
          <cell r="C6432" t="str">
            <v>LUVA, EM AÇO, CONEXÃO SOLDADA, DN 25 (1"), INSTALADO EM REDE DE ALIMENTAÇÃO PARA HIDRANTE - FORNECIMENTO E INSTALAÇÃO. AF_01/2026</v>
          </cell>
          <cell r="D6432" t="str">
            <v>UN</v>
          </cell>
          <cell r="E6432">
            <v>39.700000000000003</v>
          </cell>
        </row>
        <row r="6433">
          <cell r="B6433">
            <v>97499</v>
          </cell>
          <cell r="C6433" t="str">
            <v>LUVA, EM AÇO, CONEXÃO SOLDADA, DN 25 (1"), INSTALADO EM REDE DE ALIMENTAÇÃO PARA SPRINKLER - FORNECIMENTO E INSTALAÇÃO. AF_01/2026</v>
          </cell>
          <cell r="D6433" t="str">
            <v>UN</v>
          </cell>
          <cell r="E6433">
            <v>36.58</v>
          </cell>
        </row>
        <row r="6434">
          <cell r="B6434">
            <v>97464</v>
          </cell>
          <cell r="C6434" t="str">
            <v>LUVA, EM AÇO, CONEXÃO SOLDADA, DN 32 (1 1/4"), INSTALADO EM REDE DE ALIMENTAÇÃO PARA HIDRANTE - FORNECIMENTO E INSTALAÇÃO. AF_01/2026</v>
          </cell>
          <cell r="D6434" t="str">
            <v>UN</v>
          </cell>
          <cell r="E6434">
            <v>56.41</v>
          </cell>
        </row>
        <row r="6435">
          <cell r="B6435">
            <v>97502</v>
          </cell>
          <cell r="C6435" t="str">
            <v>LUVA, EM AÇO, CONEXÃO SOLDADA, DN 32 (1 1/4"), INSTALADO EM REDE DE ALIMENTAÇÃO PARA SPRINKLER - FORNECIMENTO E INSTALAÇÃO. AF_01/2026</v>
          </cell>
          <cell r="D6435" t="str">
            <v>UN</v>
          </cell>
          <cell r="E6435">
            <v>50.89</v>
          </cell>
        </row>
        <row r="6436">
          <cell r="B6436">
            <v>97467</v>
          </cell>
          <cell r="C6436" t="str">
            <v>LUVA, EM AÇO, CONEXÃO SOLDADA, DN 40 (1 1/2"), INSTALADO EM REDE DE ALIMENTAÇÃO PARA HIDRANTE - FORNECIMENTO E INSTALAÇÃO. AF_01/2026</v>
          </cell>
          <cell r="D6436" t="str">
            <v>UN</v>
          </cell>
          <cell r="E6436">
            <v>71.28</v>
          </cell>
        </row>
        <row r="6437">
          <cell r="B6437">
            <v>97505</v>
          </cell>
          <cell r="C6437" t="str">
            <v>LUVA, EM AÇO, CONEXÃO SOLDADA, DN 40 (1 1/2"), INSTALADO EM REDE DE ALIMENTAÇÃO PARA SPRINKLER - FORNECIMENTO E INSTALAÇÃO. AF_01/2026</v>
          </cell>
          <cell r="D6437" t="str">
            <v>UN</v>
          </cell>
          <cell r="E6437">
            <v>63.05</v>
          </cell>
        </row>
        <row r="6438">
          <cell r="B6438">
            <v>97443</v>
          </cell>
          <cell r="C6438" t="str">
            <v>LUVA, EM AÇO, CONEXÃO SOLDADA, DN 50 (2"), INSTALADO EM PRUMADAS - FORNECIMENTO E INSTALAÇÃO. AF_01/2026</v>
          </cell>
          <cell r="D6438" t="str">
            <v>UN</v>
          </cell>
          <cell r="E6438">
            <v>129</v>
          </cell>
        </row>
        <row r="6439">
          <cell r="B6439">
            <v>97470</v>
          </cell>
          <cell r="C6439" t="str">
            <v>LUVA, EM AÇO, CONEXÃO SOLDADA, DN 50 (2"), INSTALADO EM REDE DE ALIMENTAÇÃO PARA HIDRANTE - FORNECIMENTO E INSTALAÇÃO. AF_01/2026</v>
          </cell>
          <cell r="D6439" t="str">
            <v>UN</v>
          </cell>
          <cell r="E6439">
            <v>103.93</v>
          </cell>
        </row>
        <row r="6440">
          <cell r="B6440">
            <v>97508</v>
          </cell>
          <cell r="C6440" t="str">
            <v>LUVA, EM AÇO, CONEXÃO SOLDADA, DN 50 (2"), INSTALADO EM REDE DE ALIMENTAÇÃO PARA SPRINKLER - FORNECIMENTO E INSTALAÇÃO. AF_01/2026</v>
          </cell>
          <cell r="D6440" t="str">
            <v>UN</v>
          </cell>
          <cell r="E6440">
            <v>92.26</v>
          </cell>
        </row>
        <row r="6441">
          <cell r="B6441">
            <v>97446</v>
          </cell>
          <cell r="C6441" t="str">
            <v>LUVA, EM AÇO, CONEXÃO SOLDADA, DN 65 (2 1/2"), INSTALADO EM PRUMADAS - FORNECIMENTO E INSTALAÇÃO. AF_01/2026</v>
          </cell>
          <cell r="D6441" t="str">
            <v>UN</v>
          </cell>
          <cell r="E6441">
            <v>204.35</v>
          </cell>
        </row>
        <row r="6442">
          <cell r="B6442">
            <v>97474</v>
          </cell>
          <cell r="C6442" t="str">
            <v>LUVA, EM AÇO, CONEXÃO SOLDADA, DN 65 (2 1/2"), INSTALADO EM REDE DE ALIMENTAÇÃO PARA HIDRANTE - FORNECIMENTO E INSTALAÇÃO. AF_01/2026</v>
          </cell>
          <cell r="D6442" t="str">
            <v>UN</v>
          </cell>
          <cell r="E6442">
            <v>186.63</v>
          </cell>
        </row>
        <row r="6443">
          <cell r="B6443">
            <v>97511</v>
          </cell>
          <cell r="C6443" t="str">
            <v>LUVA, EM AÇO, CONEXÃO SOLDADA, DN 65 (2 1/2"), INSTALADO EM REDE DE ALIMENTAÇÃO PARA SPRINKLER - FORNECIMENTO E INSTALAÇÃO. AF_01/2026</v>
          </cell>
          <cell r="D6443" t="str">
            <v>UN</v>
          </cell>
          <cell r="E6443">
            <v>169.84</v>
          </cell>
        </row>
        <row r="6444">
          <cell r="B6444">
            <v>97449</v>
          </cell>
          <cell r="C6444" t="str">
            <v>LUVA, EM AÇO, CONEXÃO SOLDADA, DN 80 (3"), INSTALADO EM PRUMADAS - FORNECIMENTO E INSTALAÇÃO. AF_01/2026</v>
          </cell>
          <cell r="D6444" t="str">
            <v>UN</v>
          </cell>
          <cell r="E6444">
            <v>257.93</v>
          </cell>
        </row>
        <row r="6445">
          <cell r="B6445">
            <v>97477</v>
          </cell>
          <cell r="C6445" t="str">
            <v>LUVA, EM AÇO, CONEXÃO SOLDADA, DN 80 (3"), INSTALADO EM REDE DE ALIMENTAÇÃO PARA HIDRANTE - FORNECIMENTO E INSTALAÇÃO. AF_01/2026</v>
          </cell>
          <cell r="D6445" t="str">
            <v>UN</v>
          </cell>
          <cell r="E6445">
            <v>247.56</v>
          </cell>
        </row>
        <row r="6446">
          <cell r="B6446">
            <v>97514</v>
          </cell>
          <cell r="C6446" t="str">
            <v>LUVA, EM AÇO, CONEXÃO SOLDADA, DN 80 (3"), INSTALADO EM REDE DE ALIMENTAÇÃO PARA SPRINKLER - FORNECIMENTO E INSTALAÇÃO. AF_01/2026</v>
          </cell>
          <cell r="D6446" t="str">
            <v>UN</v>
          </cell>
          <cell r="E6446">
            <v>225.67</v>
          </cell>
        </row>
        <row r="6447">
          <cell r="B6447">
            <v>101920</v>
          </cell>
          <cell r="C6447" t="str">
            <v>LUVA, EM FERRO GALVANIZADO, 4", CONEXÃO ROSQUEADA, INSTALADO EM PRUMADAS - FORNECIMENTO E INSTALAÇÃO. AF_01/2026</v>
          </cell>
          <cell r="D6447" t="str">
            <v>UN</v>
          </cell>
          <cell r="E6447">
            <v>223.47</v>
          </cell>
        </row>
        <row r="6448">
          <cell r="B6448">
            <v>101929</v>
          </cell>
          <cell r="C6448" t="str">
            <v>LUVA, EM FERRO GALVANIZADO, 4", CONEXÃO ROSQUEADA, INSTALADO EM REDE DE ALIMENTAÇÃO PARA HIDRANTE - FORNECIMENTO E INSTALAÇÃO. AF_01/2026</v>
          </cell>
          <cell r="D6448" t="str">
            <v>UN</v>
          </cell>
          <cell r="E6448">
            <v>233.76</v>
          </cell>
        </row>
        <row r="6449">
          <cell r="B6449">
            <v>92693</v>
          </cell>
          <cell r="C6449" t="str">
            <v>LUVA, EM FERRO GALVANIZADO, CONEXÃO ROSQUEADA, DN 15 (1/2"), INSTALADO EM RAMAIS E SUB-RAMAIS DE GÁS - FORNECIMENTO E INSTALAÇÃO. AF_01/2026</v>
          </cell>
          <cell r="D6449" t="str">
            <v>UN</v>
          </cell>
          <cell r="E6449">
            <v>18.489999999999998</v>
          </cell>
        </row>
        <row r="6450">
          <cell r="B6450">
            <v>92695</v>
          </cell>
          <cell r="C6450" t="str">
            <v>LUVA, EM FERRO GALVANIZADO, CONEXÃO ROSQUEADA, DN 20 (3/4"), INSTALADO EM RAMAIS E SUB-RAMAIS DE GÁS - FORNECIMENTO E INSTALAÇÃO. AF_01/2026</v>
          </cell>
          <cell r="D6450" t="str">
            <v>UN</v>
          </cell>
          <cell r="E6450">
            <v>29.32</v>
          </cell>
        </row>
        <row r="6451">
          <cell r="B6451">
            <v>92697</v>
          </cell>
          <cell r="C6451" t="str">
            <v>LUVA, EM FERRO GALVANIZADO, CONEXÃO ROSQUEADA, DN 25 (1"), INSTALADO EM RAMAIS E SUB-RAMAIS DE GÁS - FORNECIMENTO E INSTALAÇÃO. AF_01/2026</v>
          </cell>
          <cell r="D6451" t="str">
            <v>UN</v>
          </cell>
          <cell r="E6451">
            <v>47.6</v>
          </cell>
        </row>
        <row r="6452">
          <cell r="B6452">
            <v>92658</v>
          </cell>
          <cell r="C6452" t="str">
            <v>LUVA, EM FERRO GALVANIZADO, CONEXÃO ROSQUEADA, DN 25 (1"), INSTALADO EM REDE DE ALIMENTAÇÃO PARA SPRINKLER - FORNECIMENTO E INSTALAÇÃO. AF_01/2026</v>
          </cell>
          <cell r="D6452" t="str">
            <v>UN</v>
          </cell>
          <cell r="E6452">
            <v>35.08</v>
          </cell>
        </row>
        <row r="6453">
          <cell r="B6453">
            <v>92660</v>
          </cell>
          <cell r="C6453" t="str">
            <v>LUVA, EM FERRO GALVANIZADO, CONEXÃO ROSQUEADA, DN 32 (1 1/4"), INSTALADO EM REDE DE ALIMENTAÇÃO PARA SPRINKLER - FORNECIMENTO E INSTALAÇÃO. AF_01/2026</v>
          </cell>
          <cell r="D6453" t="str">
            <v>UN</v>
          </cell>
          <cell r="E6453">
            <v>42.92</v>
          </cell>
        </row>
        <row r="6454">
          <cell r="B6454">
            <v>92662</v>
          </cell>
          <cell r="C6454" t="str">
            <v>LUVA, EM FERRO GALVANIZADO, CONEXÃO ROSQUEADA, DN 40 (1 1/2"), INSTALADO EM REDE DE ALIMENTAÇÃO PARA SPRINKLER - FORNECIMENTO E INSTALAÇÃO. AF_01/2026</v>
          </cell>
          <cell r="D6454" t="str">
            <v>UN</v>
          </cell>
          <cell r="E6454">
            <v>49.8</v>
          </cell>
        </row>
        <row r="6455">
          <cell r="B6455">
            <v>92664</v>
          </cell>
          <cell r="C6455" t="str">
            <v>LUVA, EM FERRO GALVANIZADO, CONEXÃO ROSQUEADA, DN 50 (2"), INSTALADO EM REDE DE ALIMENTAÇÃO PARA SPRINKLER - FORNECIMENTO E INSTALAÇÃO. AF_01/2026</v>
          </cell>
          <cell r="D6455" t="str">
            <v>UN</v>
          </cell>
          <cell r="E6455">
            <v>65.89</v>
          </cell>
        </row>
        <row r="6456">
          <cell r="B6456">
            <v>92666</v>
          </cell>
          <cell r="C6456" t="str">
            <v>LUVA, EM FERRO GALVANIZADO, CONEXÃO ROSQUEADA, DN 65 (2 1/2"), INSTALADO EM REDE DE ALIMENTAÇÃO PARA SPRINKLER - FORNECIMENTO E INSTALAÇÃO. AF_01/2026</v>
          </cell>
          <cell r="D6456" t="str">
            <v>UN</v>
          </cell>
          <cell r="E6456">
            <v>101.39</v>
          </cell>
        </row>
        <row r="6457">
          <cell r="B6457">
            <v>92668</v>
          </cell>
          <cell r="C6457" t="str">
            <v>LUVA, EM FERRO GALVANIZADO, CONEXÃO ROSQUEADA, DN 80 (3"), INSTALADO EM REDE DE ALIMENTAÇÃO PARA SPRINKLER - FORNECIMENTO E INSTALAÇÃO. AF_01/2026</v>
          </cell>
          <cell r="D6457" t="str">
            <v>UN</v>
          </cell>
          <cell r="E6457">
            <v>140.72</v>
          </cell>
        </row>
        <row r="6458">
          <cell r="B6458">
            <v>92370</v>
          </cell>
          <cell r="C6458" t="str">
            <v>LUVA, EM FERRO GALVANIZADO, DN 25 (1"), CONEXÃO ROSQUEADA, INSTALADO EM REDE DE ALIMENTAÇÃO PARA HIDRANTE - FORNECIMENTO E INSTALAÇÃO. AF_01/2026</v>
          </cell>
          <cell r="D6458" t="str">
            <v>UN</v>
          </cell>
          <cell r="E6458">
            <v>46.16</v>
          </cell>
        </row>
        <row r="6459">
          <cell r="B6459">
            <v>92372</v>
          </cell>
          <cell r="C6459" t="str">
            <v>LUVA, EM FERRO GALVANIZADO, DN 32 (1 1/4"), CONEXÃO ROSQUEADA, INSTALADO EM REDE DE ALIMENTAÇÃO PARA HIDRANTE - FORNECIMENTO E INSTALAÇÃO. AF_01/2026</v>
          </cell>
          <cell r="D6459" t="str">
            <v>UN</v>
          </cell>
          <cell r="E6459">
            <v>55.52</v>
          </cell>
        </row>
        <row r="6460">
          <cell r="B6460">
            <v>92374</v>
          </cell>
          <cell r="C6460" t="str">
            <v>LUVA, EM FERRO GALVANIZADO, DN 40 (1 1/2"), CONEXÃO ROSQUEADA, INSTALADO EM REDE DE ALIMENTAÇÃO PARA HIDRANTE - FORNECIMENTO E INSTALAÇÃO. AF_01/2026</v>
          </cell>
          <cell r="D6460" t="str">
            <v>UN</v>
          </cell>
          <cell r="E6460">
            <v>64.12</v>
          </cell>
        </row>
        <row r="6461">
          <cell r="B6461">
            <v>92345</v>
          </cell>
          <cell r="C6461" t="str">
            <v>LUVA, EM FERRO GALVANIZADO, DN 50 (2"), CONEXÃO ROSQUEADA, INSTALADO EM PRUMADAS - FORNECIMENTO E INSTALAÇÃO. AF_01/2026</v>
          </cell>
          <cell r="D6461" t="str">
            <v>UN</v>
          </cell>
          <cell r="E6461">
            <v>86.91</v>
          </cell>
        </row>
        <row r="6462">
          <cell r="B6462">
            <v>92376</v>
          </cell>
          <cell r="C6462" t="str">
            <v>LUVA, EM FERRO GALVANIZADO, DN 50 (2"), CONEXÃO ROSQUEADA, INSTALADO EM REDE DE ALIMENTAÇÃO PARA HIDRANTE - FORNECIMENTO E INSTALAÇÃO. AF_01/2026</v>
          </cell>
          <cell r="D6462" t="str">
            <v>UN</v>
          </cell>
          <cell r="E6462">
            <v>82.38</v>
          </cell>
        </row>
        <row r="6463">
          <cell r="B6463">
            <v>92347</v>
          </cell>
          <cell r="C6463" t="str">
            <v>LUVA, EM FERRO GALVANIZADO, DN 65 (2 1/2"), CONEXÃO ROSQUEADA, INSTALADO EM PRUMADAS - FORNECIMENTO E INSTALAÇÃO. AF_01/2026</v>
          </cell>
          <cell r="D6463" t="str">
            <v>UN</v>
          </cell>
          <cell r="E6463">
            <v>121.21</v>
          </cell>
        </row>
        <row r="6464">
          <cell r="B6464">
            <v>92378</v>
          </cell>
          <cell r="C6464" t="str">
            <v>LUVA, EM FERRO GALVANIZADO, DN 65 (2 1/2"), CONEXÃO ROSQUEADA, INSTALADO EM REDE DE ALIMENTAÇÃO PARA HIDRANTE - FORNECIMENTO E INSTALAÇÃO. AF_01/2026</v>
          </cell>
          <cell r="D6464" t="str">
            <v>UN</v>
          </cell>
          <cell r="E6464">
            <v>121.13</v>
          </cell>
        </row>
        <row r="6465">
          <cell r="B6465">
            <v>92349</v>
          </cell>
          <cell r="C6465" t="str">
            <v>LUVA, EM FERRO GALVANIZADO, DN 80 (3"), CONEXÃO ROSQUEADA, INSTALADO EM PRUMADAS - FORNECIMENTO E INSTALAÇÃO. AF_01/2026</v>
          </cell>
          <cell r="D6465" t="str">
            <v>UN</v>
          </cell>
          <cell r="E6465">
            <v>159.35</v>
          </cell>
        </row>
        <row r="6466">
          <cell r="B6466">
            <v>92380</v>
          </cell>
          <cell r="C6466" t="str">
            <v>LUVA, EM FERRO GALVANIZADO, DN 80 (3"), CONEXÃO ROSQUEADA, INSTALADO EM REDE DE ALIMENTAÇÃO PARA HIDRANTE - FORNECIMENTO E INSTALAÇÃO. AF_01/2026</v>
          </cell>
          <cell r="D6466" t="str">
            <v>UN</v>
          </cell>
          <cell r="E6466">
            <v>163.71</v>
          </cell>
        </row>
        <row r="6467">
          <cell r="B6467">
            <v>101917</v>
          </cell>
          <cell r="C6467" t="str">
            <v>MANÔMETRO 0 A 200 PSI (0 A 14 KGF/CM2), D = 50MM - FORNECIMENTO E INSTALAÇÃO. AF_01/2026</v>
          </cell>
          <cell r="D6467" t="str">
            <v>UN</v>
          </cell>
          <cell r="E6467">
            <v>227.02</v>
          </cell>
        </row>
        <row r="6468">
          <cell r="B6468">
            <v>101924</v>
          </cell>
          <cell r="C6468" t="str">
            <v>NIPLE, EM FERRO GALVANIZADO, 4", CONEXÃO ROSQUEADA, INSTALADO EM PRUMADAS - FORNECIMENTO E INSTALAÇÃO. AF_01/2026</v>
          </cell>
          <cell r="D6468" t="str">
            <v>UN</v>
          </cell>
          <cell r="E6468">
            <v>211.14</v>
          </cell>
        </row>
        <row r="6469">
          <cell r="B6469">
            <v>101933</v>
          </cell>
          <cell r="C6469" t="str">
            <v>NIPLE, EM FERRO GALVANIZADO, 4", CONEXÃO ROSQUEADA, INSTALADO EM REDE DE ALIMENTAÇÃO PARA HIDRANTE - FORNECIMENTO E INSTALAÇÃO. AF_01/2026</v>
          </cell>
          <cell r="D6469" t="str">
            <v>UN</v>
          </cell>
          <cell r="E6469">
            <v>221.43</v>
          </cell>
        </row>
        <row r="6470">
          <cell r="B6470">
            <v>92692</v>
          </cell>
          <cell r="C6470" t="str">
            <v>NIPLE, EM FERRO GALVANIZADO, CONEXÃO ROSQUEADA, DN 15 (1/2"), INSTALADO EM RAMAIS E SUB-RAMAIS DE GÁS - FORNECIMENTO E INSTALAÇÃO. AF_01/2026</v>
          </cell>
          <cell r="D6470" t="str">
            <v>UN</v>
          </cell>
          <cell r="E6470">
            <v>18.05</v>
          </cell>
        </row>
        <row r="6471">
          <cell r="B6471">
            <v>92694</v>
          </cell>
          <cell r="C6471" t="str">
            <v>NIPLE, EM FERRO GALVANIZADO, CONEXÃO ROSQUEADA, DN 20 (3/4"), INSTALADO EM RAMAIS E SUB-RAMAIS DE GÁS - FORNECIMENTO E INSTALAÇÃO. AF_01/2026</v>
          </cell>
          <cell r="D6471" t="str">
            <v>UN</v>
          </cell>
          <cell r="E6471">
            <v>28.89</v>
          </cell>
        </row>
        <row r="6472">
          <cell r="B6472">
            <v>92696</v>
          </cell>
          <cell r="C6472" t="str">
            <v>NIPLE, EM FERRO GALVANIZADO, CONEXÃO ROSQUEADA, DN 25 (1"), INSTALADO EM RAMAIS E SUB-RAMAIS DE GÁS - FORNECIMENTO E INSTALAÇÃO. AF_01/2026</v>
          </cell>
          <cell r="D6472" t="str">
            <v>UN</v>
          </cell>
          <cell r="E6472">
            <v>45.63</v>
          </cell>
        </row>
        <row r="6473">
          <cell r="B6473">
            <v>92657</v>
          </cell>
          <cell r="C6473" t="str">
            <v>NIPLE, EM FERRO GALVANIZADO, CONEXÃO ROSQUEADA, DN 25 (1"), INSTALADO EM REDE DE ALIMENTAÇÃO PARA SPRINKLER - FORNECIMENTO E INSTALAÇÃO. AF_01/2026</v>
          </cell>
          <cell r="D6473" t="str">
            <v>UN</v>
          </cell>
          <cell r="E6473">
            <v>33.11</v>
          </cell>
        </row>
        <row r="6474">
          <cell r="B6474">
            <v>92659</v>
          </cell>
          <cell r="C6474" t="str">
            <v>NIPLE, EM FERRO GALVANIZADO, CONEXÃO ROSQUEADA, DN 32 (1 1/4"), INSTALADO EM REDE DE ALIMENTAÇÃO PARA SPRINKLER - FORNECIMENTO E INSTALAÇÃO. AF_01/2026</v>
          </cell>
          <cell r="D6474" t="str">
            <v>UN</v>
          </cell>
          <cell r="E6474">
            <v>41.08</v>
          </cell>
        </row>
        <row r="6475">
          <cell r="B6475">
            <v>92661</v>
          </cell>
          <cell r="C6475" t="str">
            <v>NIPLE, EM FERRO GALVANIZADO, CONEXÃO ROSQUEADA, DN 40 (1 1/2"), INSTALADO EM REDE DE ALIMENTAÇÃO PARA SPRINKLER - FORNECIMENTO E INSTALAÇÃO. AF_01/2026</v>
          </cell>
          <cell r="D6475" t="str">
            <v>UN</v>
          </cell>
          <cell r="E6475">
            <v>49.45</v>
          </cell>
        </row>
        <row r="6476">
          <cell r="B6476">
            <v>92663</v>
          </cell>
          <cell r="C6476" t="str">
            <v>NIPLE, EM FERRO GALVANIZADO, CONEXÃO ROSQUEADA, DN 50 (2"), INSTALADO EM REDE DE ALIMENTAÇÃO PARA SPRINKLER - FORNECIMENTO E INSTALAÇÃO. AF_01/2026</v>
          </cell>
          <cell r="D6476" t="str">
            <v>UN</v>
          </cell>
          <cell r="E6476">
            <v>65.91</v>
          </cell>
        </row>
        <row r="6477">
          <cell r="B6477">
            <v>92665</v>
          </cell>
          <cell r="C6477" t="str">
            <v>NIPLE, EM FERRO GALVANIZADO, CONEXÃO ROSQUEADA, DN 65 (2 1/2"), INSTALADO EM REDE DE ALIMENTAÇÃO PARA SPRINKLER - FORNECIMENTO E INSTALAÇÃO. AF_01/2026</v>
          </cell>
          <cell r="D6477" t="str">
            <v>UN</v>
          </cell>
          <cell r="E6477">
            <v>90.41</v>
          </cell>
        </row>
        <row r="6478">
          <cell r="B6478">
            <v>92667</v>
          </cell>
          <cell r="C6478" t="str">
            <v>NIPLE, EM FERRO GALVANIZADO, CONEXÃO ROSQUEADA, DN 80 (3"), INSTALADO EM REDE DE ALIMENTAÇÃO PARA SPRINKLER - FORNECIMENTO E INSTALAÇÃO. AF_01/2026</v>
          </cell>
          <cell r="D6478" t="str">
            <v>UN</v>
          </cell>
          <cell r="E6478">
            <v>130.94999999999999</v>
          </cell>
        </row>
        <row r="6479">
          <cell r="B6479">
            <v>92369</v>
          </cell>
          <cell r="C6479" t="str">
            <v>NIPLE, EM FERRO GALVANIZADO, DN 25 (1"), CONEXÃO ROSQUEADA, INSTALADO EM REDE DE ALIMENTAÇÃO PARA HIDRANTE - FORNECIMENTO E INSTALAÇÃO. AF_01/2026</v>
          </cell>
          <cell r="D6479" t="str">
            <v>UN</v>
          </cell>
          <cell r="E6479">
            <v>44.19</v>
          </cell>
        </row>
        <row r="6480">
          <cell r="B6480">
            <v>92371</v>
          </cell>
          <cell r="C6480" t="str">
            <v>NIPLE, EM FERRO GALVANIZADO, DN 32 (1 1/4"), CONEXÃO ROSQUEADA, INSTALADO EM REDE DE ALIMENTAÇÃO PARA HIDRANTE - FORNECIMENTO E INSTALAÇÃO. AF_01/2026</v>
          </cell>
          <cell r="D6480" t="str">
            <v>UN</v>
          </cell>
          <cell r="E6480">
            <v>53.68</v>
          </cell>
        </row>
        <row r="6481">
          <cell r="B6481">
            <v>92373</v>
          </cell>
          <cell r="C6481" t="str">
            <v>NIPLE, EM FERRO GALVANIZADO, DN 40 (1 1/2"), CONEXÃO ROSQUEADA, INSTALADO EM REDE DE ALIMENTAÇÃO PARA HIDRANTE - FORNECIMENTO E INSTALAÇÃO. AF_01/2026</v>
          </cell>
          <cell r="D6481" t="str">
            <v>UN</v>
          </cell>
          <cell r="E6481">
            <v>63.77</v>
          </cell>
        </row>
        <row r="6482">
          <cell r="B6482">
            <v>92344</v>
          </cell>
          <cell r="C6482" t="str">
            <v>NIPLE, EM FERRO GALVANIZADO, DN 50 (2"), CONEXÃO ROSQUEADA, INSTALADO EM PRUMADAS - FORNECIMENTO E INSTALAÇÃO. AF_01/2026</v>
          </cell>
          <cell r="D6482" t="str">
            <v>UN</v>
          </cell>
          <cell r="E6482">
            <v>86.93</v>
          </cell>
        </row>
        <row r="6483">
          <cell r="B6483">
            <v>92375</v>
          </cell>
          <cell r="C6483" t="str">
            <v>NIPLE, EM FERRO GALVANIZADO, DN 50 (2"), CONEXÃO ROSQUEADA, INSTALADO EM REDE DE ALIMENTAÇÃO PARA HIDRANTE - FORNECIMENTO E INSTALAÇÃO. AF_01/2026</v>
          </cell>
          <cell r="D6483" t="str">
            <v>UN</v>
          </cell>
          <cell r="E6483">
            <v>82.4</v>
          </cell>
        </row>
        <row r="6484">
          <cell r="B6484">
            <v>92346</v>
          </cell>
          <cell r="C6484" t="str">
            <v>NIPLE, EM FERRO GALVANIZADO, DN 65 (2 1/2"), CONEXÃO ROSQUEADA, INSTALADO EM PRUMADAS - FORNECIMENTO E INSTALAÇÃO. AF_01/2026</v>
          </cell>
          <cell r="D6484" t="str">
            <v>UN</v>
          </cell>
          <cell r="E6484">
            <v>110.23</v>
          </cell>
        </row>
        <row r="6485">
          <cell r="B6485">
            <v>92377</v>
          </cell>
          <cell r="C6485" t="str">
            <v>NIPLE, EM FERRO GALVANIZADO, DN 65 (2 1/2"), CONEXÃO ROSQUEADA, INSTALADO EM REDE DE ALIMENTAÇÃO PARA HIDRANTE - FORNECIMENTO E INSTALAÇÃO. AF_01/2026</v>
          </cell>
          <cell r="D6485" t="str">
            <v>UN</v>
          </cell>
          <cell r="E6485">
            <v>110.15</v>
          </cell>
        </row>
        <row r="6486">
          <cell r="B6486">
            <v>92348</v>
          </cell>
          <cell r="C6486" t="str">
            <v>NIPLE, EM FERRO GALVANIZADO, DN 80 (3"), CONEXÃO ROSQUEADA, INSTALADO EM PRUMADAS - FORNECIMENTO E INSTALAÇÃO. AF_01/2026</v>
          </cell>
          <cell r="D6486" t="str">
            <v>UN</v>
          </cell>
          <cell r="E6486">
            <v>149.58000000000001</v>
          </cell>
        </row>
        <row r="6487">
          <cell r="B6487">
            <v>92379</v>
          </cell>
          <cell r="C6487" t="str">
            <v>NIPLE, EM FERRO GALVANIZADO, DN 80 (3"), CONEXÃO ROSQUEADA, INSTALADO EM REDE DE ALIMENTAÇÃO PARA HIDRANTE - FORNECIMENTO E INSTALAÇÃO. AF_01/2026</v>
          </cell>
          <cell r="D6487" t="str">
            <v>UN</v>
          </cell>
          <cell r="E6487">
            <v>153.94</v>
          </cell>
        </row>
        <row r="6488">
          <cell r="B6488">
            <v>106677</v>
          </cell>
          <cell r="C6488" t="str">
            <v>REGISTRO DE RECALQUE, HIDRANTE SUBTERRÂNEO PREDIAL, 65 MM - FORNECIMENTO E INSTALAÇÃO. AF_01/2026</v>
          </cell>
          <cell r="D6488" t="str">
            <v>UN</v>
          </cell>
          <cell r="E6488">
            <v>1164.46</v>
          </cell>
        </row>
        <row r="6489">
          <cell r="B6489">
            <v>95696</v>
          </cell>
          <cell r="C6489" t="str">
            <v>SPRINKLER TIPO PENDENTE, 68 °C, UNIÃO POR ROSCA DN 15 (1/2") - FORNECIMENTO E INSTALAÇÃO. AF_01/2026</v>
          </cell>
          <cell r="D6489" t="str">
            <v>UN</v>
          </cell>
          <cell r="E6489">
            <v>80.489999999999995</v>
          </cell>
        </row>
        <row r="6490">
          <cell r="B6490">
            <v>92335</v>
          </cell>
          <cell r="C6490" t="str">
            <v>TUBO DE AÇO GALVANIZADO COM COSTURA, CLASSE MÉDIA, CONEXÃO RANHURADA, DN 50 (2"), INSTALADO EM PRUMADAS - FORNECIMENTO E INSTALAÇÃO. AF_01/2026</v>
          </cell>
          <cell r="D6490" t="str">
            <v>M</v>
          </cell>
          <cell r="E6490">
            <v>101.74</v>
          </cell>
        </row>
        <row r="6491">
          <cell r="B6491">
            <v>92336</v>
          </cell>
          <cell r="C6491" t="str">
            <v>TUBO DE AÇO GALVANIZADO COM COSTURA, CLASSE MÉDIA, CONEXÃO RANHURADA, DN 65 (2 1/2"), INSTALADO EM PRUMADAS - FORNECIMENTO E INSTALAÇÃO. AF_01/2026</v>
          </cell>
          <cell r="D6491" t="str">
            <v>M</v>
          </cell>
          <cell r="E6491">
            <v>121.98</v>
          </cell>
        </row>
        <row r="6492">
          <cell r="B6492">
            <v>92337</v>
          </cell>
          <cell r="C6492" t="str">
            <v>TUBO DE AÇO GALVANIZADO COM COSTURA, CLASSE MÉDIA, CONEXÃO RANHURADA, DN 80 (3"), INSTALADO EM PRUMADAS - FORNECIMENTO E INSTALAÇÃO. AF_01/2026</v>
          </cell>
          <cell r="D6492" t="str">
            <v>M</v>
          </cell>
          <cell r="E6492">
            <v>157.46</v>
          </cell>
        </row>
        <row r="6493">
          <cell r="B6493">
            <v>92687</v>
          </cell>
          <cell r="C6493" t="str">
            <v>TUBO DE AÇO GALVANIZADO COM COSTURA, CLASSE MÉDIA, CONEXÃO ROSQUEADA, DN 15 (1/2"), INSTALADO EM RAMAIS E SUB-RAMAIS DE GÁS - FORNECIMENTO E INSTALAÇÃO. AF_01/2026</v>
          </cell>
          <cell r="D6493" t="str">
            <v>M</v>
          </cell>
          <cell r="E6493">
            <v>32.22</v>
          </cell>
        </row>
        <row r="6494">
          <cell r="B6494">
            <v>92688</v>
          </cell>
          <cell r="C6494" t="str">
            <v>TUBO DE AÇO GALVANIZADO COM COSTURA, CLASSE MÉDIA, CONEXÃO ROSQUEADA, DN 20 (3/4"), INSTALADO EM RAMAIS E SUB-RAMAIS DE GÁS - FORNECIMENTO E INSTALAÇÃO. AF_01/2026</v>
          </cell>
          <cell r="D6494" t="str">
            <v>M</v>
          </cell>
          <cell r="E6494">
            <v>46.07</v>
          </cell>
        </row>
        <row r="6495">
          <cell r="B6495">
            <v>97536</v>
          </cell>
          <cell r="C6495" t="str">
            <v>TUBO DE AÇO GALVANIZADO COM COSTURA, CLASSE MÉDIA, CONEXÃO ROSQUEADA, DN 25 (1"), INSTALADO EM RAMAIS E SUB-RAMAIS DE GÁS - FORNECIMENTO E INSTALAÇÃO. AF_01/2026</v>
          </cell>
          <cell r="D6495" t="str">
            <v>M</v>
          </cell>
          <cell r="E6495">
            <v>71.260000000000005</v>
          </cell>
        </row>
        <row r="6496">
          <cell r="B6496">
            <v>97535</v>
          </cell>
          <cell r="C6496" t="str">
            <v>TUBO DE AÇO GALVANIZADO COM COSTURA, CLASSE MÉDIA, CONEXÃO ROSQUEADA, DN 25 (1"), INSTALADO EM REDE DE ALIMENTAÇÃO PARA SPRINKLER - FORNECIMENTO E INSTALAÇÃO. AF_01/2026</v>
          </cell>
          <cell r="D6496" t="str">
            <v>M</v>
          </cell>
          <cell r="E6496">
            <v>55.97</v>
          </cell>
        </row>
        <row r="6497">
          <cell r="B6497">
            <v>92652</v>
          </cell>
          <cell r="C6497" t="str">
            <v>TUBO DE AÇO GALVANIZADO COM COSTURA, CLASSE MÉDIA, CONEXÃO ROSQUEADA, DN 32 (1 1/4"), INSTALADO EM REDE DE ALIMENTAÇÃO PARA SPRINKLER - FORNECIMENTO E INSTALAÇÃO. AF_01/2026</v>
          </cell>
          <cell r="D6497" t="str">
            <v>M</v>
          </cell>
          <cell r="E6497">
            <v>67.77</v>
          </cell>
        </row>
        <row r="6498">
          <cell r="B6498">
            <v>92653</v>
          </cell>
          <cell r="C6498" t="str">
            <v>TUBO DE AÇO GALVANIZADO COM COSTURA, CLASSE MÉDIA, CONEXÃO ROSQUEADA, DN 40 (1 1/2"), INSTALADO EM REDE DE ALIMENTAÇÃO PARA SPRINKLER - FORNECIMENTO E INSTALAÇÃO. AF_01/2026</v>
          </cell>
          <cell r="D6498" t="str">
            <v>M</v>
          </cell>
          <cell r="E6498">
            <v>77.61</v>
          </cell>
        </row>
        <row r="6499">
          <cell r="B6499">
            <v>92654</v>
          </cell>
          <cell r="C6499" t="str">
            <v>TUBO DE AÇO GALVANIZADO COM COSTURA, CLASSE MÉDIA, CONEXÃO ROSQUEADA, DN 50 (2"), INSTALADO EM REDE DE ALIMENTAÇÃO PARA SPRINKLER - FORNECIMENTO E INSTALAÇÃO. AF_01/2026</v>
          </cell>
          <cell r="D6499" t="str">
            <v>M</v>
          </cell>
          <cell r="E6499">
            <v>104.99</v>
          </cell>
        </row>
        <row r="6500">
          <cell r="B6500">
            <v>92655</v>
          </cell>
          <cell r="C6500" t="str">
            <v>TUBO DE AÇO GALVANIZADO COM COSTURA, CLASSE MÉDIA, CONEXÃO ROSQUEADA, DN 65 (2 1/2"), INSTALADO EM REDE DE ALIMENTAÇÃO PARA SPRINKLER - FORNECIMENTO E INSTALAÇÃO. AF_01/2026</v>
          </cell>
          <cell r="D6500" t="str">
            <v>M</v>
          </cell>
          <cell r="E6500">
            <v>128.31</v>
          </cell>
        </row>
        <row r="6501">
          <cell r="B6501">
            <v>92656</v>
          </cell>
          <cell r="C6501" t="str">
            <v>TUBO DE AÇO GALVANIZADO COM COSTURA, CLASSE MÉDIA, CONEXÃO ROSQUEADA, DN 80 (3"), INSTALADO EM REDE DE ALIMENTAÇÃO PARA SPRINKLER - FORNECIMENTO E INSTALAÇÃO. AF_01/2026</v>
          </cell>
          <cell r="D6501" t="str">
            <v>M</v>
          </cell>
          <cell r="E6501">
            <v>166.88</v>
          </cell>
        </row>
        <row r="6502">
          <cell r="B6502">
            <v>101918</v>
          </cell>
          <cell r="C6502" t="str">
            <v>TUBO DE AÇO GALVANIZADO COM COSTURA, CLASSE MÉDIA, DN 100 (4"), CONEXÃO ROSQUEADA, INSTALADO EM PRUMADAS - FORNECIMENTO E INSTALAÇÃO. AF_01/2026</v>
          </cell>
          <cell r="D6502" t="str">
            <v>M</v>
          </cell>
          <cell r="E6502">
            <v>230.39</v>
          </cell>
        </row>
        <row r="6503">
          <cell r="B6503">
            <v>101927</v>
          </cell>
          <cell r="C6503" t="str">
            <v>TUBO DE AÇO GALVANIZADO COM COSTURA, CLASSE MÉDIA, DN 100 (4"), CONEXÃO ROSQUEADA, INSTALADO EM REDE DE ALIMENTAÇÃO PARA HIDRANTE - FORNECIMENTO E INSTALAÇÃO. AF_01/2026</v>
          </cell>
          <cell r="D6503" t="str">
            <v>M</v>
          </cell>
          <cell r="E6503">
            <v>211.86</v>
          </cell>
        </row>
        <row r="6504">
          <cell r="B6504">
            <v>97498</v>
          </cell>
          <cell r="C6504" t="str">
            <v>TUBO DE AÇO GALVANIZADO COM COSTURA, CLASSE MÉDIA, DN 25 (1"), CONEXÃO ROSQUEADA, INSTALADO EM REDE DE ALIMENTAÇÃO PARA HIDRANTE - FORNECIMENTO E INSTALAÇÃO. AF_01/2026</v>
          </cell>
          <cell r="D6504" t="str">
            <v>M</v>
          </cell>
          <cell r="E6504">
            <v>49.84</v>
          </cell>
        </row>
        <row r="6505">
          <cell r="B6505">
            <v>92364</v>
          </cell>
          <cell r="C6505" t="str">
            <v>TUBO DE AÇO GALVANIZADO COM COSTURA, CLASSE MÉDIA, DN 32 (1 1/4"), CONEXÃO ROSQUEADA, INSTALADO EM REDE DE ALIMENTAÇÃO PARA HIDRANTE - FORNECIMENTO E INSTALAÇÃO. AF_01/2026</v>
          </cell>
          <cell r="D6505" t="str">
            <v>M</v>
          </cell>
          <cell r="E6505">
            <v>61.17</v>
          </cell>
        </row>
        <row r="6506">
          <cell r="B6506">
            <v>92365</v>
          </cell>
          <cell r="C6506" t="str">
            <v>TUBO DE AÇO GALVANIZADO COM COSTURA, CLASSE MÉDIA, DN 40 (1 1/2"), CONEXÃO ROSQUEADA, INSTALADO EM REDE DE ALIMENTAÇÃO PARA HIDRANTE - FORNECIMENTO E INSTALAÇÃO. AF_01/2026</v>
          </cell>
          <cell r="D6506" t="str">
            <v>M</v>
          </cell>
          <cell r="E6506">
            <v>70.47</v>
          </cell>
        </row>
        <row r="6507">
          <cell r="B6507">
            <v>92341</v>
          </cell>
          <cell r="C6507" t="str">
            <v>TUBO DE AÇO GALVANIZADO COM COSTURA, CLASSE MÉDIA, DN 50 (2"), CONEXÃO ROSQUEADA, INSTALADO EM PRUMADAS - FORNECIMENTO E INSTALAÇÃO. AF_01/2026</v>
          </cell>
          <cell r="D6507" t="str">
            <v>M</v>
          </cell>
          <cell r="E6507">
            <v>117.14</v>
          </cell>
        </row>
        <row r="6508">
          <cell r="B6508">
            <v>92366</v>
          </cell>
          <cell r="C6508" t="str">
            <v>TUBO DE AÇO GALVANIZADO COM COSTURA, CLASSE MÉDIA, DN 50 (2"), CONEXÃO ROSQUEADA, INSTALADO EM REDE DE ALIMENTAÇÃO PARA HIDRANTE - FORNECIMENTO E INSTALAÇÃO. AF_01/2026</v>
          </cell>
          <cell r="D6508" t="str">
            <v>M</v>
          </cell>
          <cell r="E6508">
            <v>97.18</v>
          </cell>
        </row>
        <row r="6509">
          <cell r="B6509">
            <v>92342</v>
          </cell>
          <cell r="C6509" t="str">
            <v>TUBO DE AÇO GALVANIZADO COM COSTURA, CLASSE MÉDIA, DN 65 (2 1/2"), CONEXÃO ROSQUEADA, INSTALADO EM PRUMADAS - FORNECIMENTO E INSTALAÇÃO. AF_01/2026</v>
          </cell>
          <cell r="D6509" t="str">
            <v>M</v>
          </cell>
          <cell r="E6509">
            <v>139.03</v>
          </cell>
        </row>
        <row r="6510">
          <cell r="B6510">
            <v>92367</v>
          </cell>
          <cell r="C6510" t="str">
            <v>TUBO DE AÇO GALVANIZADO COM COSTURA, CLASSE MÉDIA, DN 65 (2 1/2"), CONEXÃO ROSQUEADA, INSTALADO EM REDE DE ALIMENTAÇÃO PARA HIDRANTE - FORNECIMENTO E INSTALAÇÃO. AF_01/2026</v>
          </cell>
          <cell r="D6510" t="str">
            <v>M</v>
          </cell>
          <cell r="E6510">
            <v>119.5</v>
          </cell>
        </row>
        <row r="6511">
          <cell r="B6511">
            <v>92343</v>
          </cell>
          <cell r="C6511" t="str">
            <v>TUBO DE AÇO GALVANIZADO COM COSTURA, CLASSE MÉDIA, DN 80 (3"), CONEXÃO ROSQUEADA, INSTALADO EM PRUMADAS - FORNECIMENTO E INSTALAÇÃO. AF_01/2026</v>
          </cell>
          <cell r="D6511" t="str">
            <v>M</v>
          </cell>
          <cell r="E6511">
            <v>176.16</v>
          </cell>
        </row>
        <row r="6512">
          <cell r="B6512">
            <v>92368</v>
          </cell>
          <cell r="C6512" t="str">
            <v>TUBO DE AÇO GALVANIZADO COM COSTURA, CLASSE MÉDIA, DN 80 (3"), CONEXÃO ROSQUEADA, INSTALADO EM REDE DE ALIMENTAÇÃO PARA HIDRANTE - FORNECIMENTO E INSTALAÇÃO. AF_01/2026</v>
          </cell>
          <cell r="D6512" t="str">
            <v>M</v>
          </cell>
          <cell r="E6512">
            <v>157.06</v>
          </cell>
        </row>
        <row r="6513">
          <cell r="B6513">
            <v>92689</v>
          </cell>
          <cell r="C6513" t="str">
            <v>TUBO DE AÇO PRETO SEM COSTURA, CLASSE MÉDIA, CONEXÃO SOLDADA, DN 15 (1/2"), INSTALADO EM RAMAIS E SUB-RAMAIS DE GÁS - FORNECIMENTO E INSTALAÇÃO. AF_01/2026</v>
          </cell>
          <cell r="D6513" t="str">
            <v>M</v>
          </cell>
          <cell r="E6513">
            <v>49.21</v>
          </cell>
        </row>
        <row r="6514">
          <cell r="B6514">
            <v>92690</v>
          </cell>
          <cell r="C6514" t="str">
            <v>TUBO DE AÇO PRETO SEM COSTURA, CLASSE MÉDIA, CONEXÃO SOLDADA, DN 20 (3/4"), INSTALADO EM RAMAIS E SUB-RAMAIS DE GÁS - FORNECIMENTO E INSTALAÇÃO. AF_01/2026</v>
          </cell>
          <cell r="D6514" t="str">
            <v>M</v>
          </cell>
          <cell r="E6514">
            <v>71.45</v>
          </cell>
        </row>
        <row r="6515">
          <cell r="B6515">
            <v>92691</v>
          </cell>
          <cell r="C6515" t="str">
            <v>TUBO DE AÇO PRETO SEM COSTURA, CLASSE MÉDIA, CONEXÃO SOLDADA, DN 25 (1"), INSTALADO EM RAMAIS E SUB-RAMAIS DE GÁS - FORNECIMENTO E INSTALAÇÃO. AF_01/2026</v>
          </cell>
          <cell r="D6515" t="str">
            <v>M</v>
          </cell>
          <cell r="E6515">
            <v>97.66</v>
          </cell>
        </row>
        <row r="6516">
          <cell r="B6516">
            <v>92359</v>
          </cell>
          <cell r="C6516" t="str">
            <v>TUBO DE AÇO PRETO SEM COSTURA, CONEXÃO SOLDADA, DN 25 (1"), INSTALADO EM REDE DE ALIMENTAÇÃO PARA HIDRANTE - FORNECIMENTO E INSTALAÇÃO. AF_01/2026</v>
          </cell>
          <cell r="D6516" t="str">
            <v>M</v>
          </cell>
          <cell r="E6516">
            <v>62.36</v>
          </cell>
        </row>
        <row r="6517">
          <cell r="B6517">
            <v>92645</v>
          </cell>
          <cell r="C6517" t="str">
            <v>TUBO DE AÇO PRETO SEM COSTURA, CONEXÃO SOLDADA, DN 25 (1"), INSTALADO EM REDE DE ALIMENTAÇÃO PARA SPRINKLER - FORNECIMENTO E INSTALAÇÃO. AF_01/2026</v>
          </cell>
          <cell r="D6517" t="str">
            <v>M</v>
          </cell>
          <cell r="E6517">
            <v>67.430000000000007</v>
          </cell>
        </row>
        <row r="6518">
          <cell r="B6518">
            <v>92360</v>
          </cell>
          <cell r="C6518" t="str">
            <v>TUBO DE AÇO PRETO SEM COSTURA, CONEXÃO SOLDADA, DN 32 (1 1/4"), INSTALADO EM REDE DE ALIMENTAÇÃO PARA HIDRANTE - FORNECIMENTO E INSTALAÇÃO. AF_01/2026</v>
          </cell>
          <cell r="D6518" t="str">
            <v>M</v>
          </cell>
          <cell r="E6518">
            <v>83.16</v>
          </cell>
        </row>
        <row r="6519">
          <cell r="B6519">
            <v>92646</v>
          </cell>
          <cell r="C6519" t="str">
            <v>TUBO DE AÇO PRETO SEM COSTURA, CONEXÃO SOLDADA, DN 32 (1 1/4"), INSTALADO EM REDE DE ALIMENTAÇÃO PARA SPRINKLER - FORNECIMENTO E INSTALAÇÃO. AF_01/2026</v>
          </cell>
          <cell r="D6519" t="str">
            <v>M</v>
          </cell>
          <cell r="E6519">
            <v>88.23</v>
          </cell>
        </row>
        <row r="6520">
          <cell r="B6520">
            <v>95697</v>
          </cell>
          <cell r="C6520" t="str">
            <v>TUBO DE AÇO PRETO SEM COSTURA, CONEXÃO SOLDADA, DN 40 (1 1/2"), INSTALADO EM REDE DE ALIMENTAÇÃO PARA HIDRANTE - FORNECIMENTO E INSTALAÇÃO. AF_01/2026</v>
          </cell>
          <cell r="D6520" t="str">
            <v>M</v>
          </cell>
          <cell r="E6520">
            <v>91.71</v>
          </cell>
        </row>
        <row r="6521">
          <cell r="B6521">
            <v>92648</v>
          </cell>
          <cell r="C6521" t="str">
            <v>TUBO DE AÇO PRETO SEM COSTURA, CONEXÃO SOLDADA, DN 40 (1 1/2"), INSTALADO EM REDE DE ALIMENTAÇÃO PARA SPRINKLER - FORNECIMENTO E INSTALAÇÃO. AF_01/2026</v>
          </cell>
          <cell r="D6521" t="str">
            <v>M</v>
          </cell>
          <cell r="E6521">
            <v>96.79</v>
          </cell>
        </row>
        <row r="6522">
          <cell r="B6522">
            <v>92338</v>
          </cell>
          <cell r="C6522" t="str">
            <v>TUBO DE AÇO PRETO SEM COSTURA, CONEXÃO SOLDADA, DN 50 (2"), INSTALADO EM PRUMADAS - FORNECIMENTO E INSTALAÇÃO. AF_01/2026</v>
          </cell>
          <cell r="D6522" t="str">
            <v>M</v>
          </cell>
          <cell r="E6522">
            <v>142.65</v>
          </cell>
        </row>
        <row r="6523">
          <cell r="B6523">
            <v>92361</v>
          </cell>
          <cell r="C6523" t="str">
            <v>TUBO DE AÇO PRETO SEM COSTURA, CONEXÃO SOLDADA, DN 50 (2"), INSTALADO EM REDE DE ALIMENTAÇÃO PARA HIDRANTE - FORNECIMENTO E INSTALAÇÃO. AF_01/2026</v>
          </cell>
          <cell r="D6523" t="str">
            <v>M</v>
          </cell>
          <cell r="E6523">
            <v>112.68</v>
          </cell>
        </row>
        <row r="6524">
          <cell r="B6524">
            <v>92649</v>
          </cell>
          <cell r="C6524" t="str">
            <v>TUBO DE AÇO PRETO SEM COSTURA, CONEXÃO SOLDADA, DN 50 (2"), INSTALADO EM REDE DE ALIMENTAÇÃO PARA SPRINKLER - FORNECIMENTO E INSTALAÇÃO. AF_01/2026</v>
          </cell>
          <cell r="D6524" t="str">
            <v>M</v>
          </cell>
          <cell r="E6524">
            <v>117.76</v>
          </cell>
        </row>
        <row r="6525">
          <cell r="B6525">
            <v>92339</v>
          </cell>
          <cell r="C6525" t="str">
            <v>TUBO DE AÇO PRETO SEM COSTURA, CONEXÃO SOLDADA, DN 65 (2 1/2"), INSTALADO EM PRUMADAS - FORNECIMENTO E INSTALAÇÃO. AF_01/2026</v>
          </cell>
          <cell r="D6525" t="str">
            <v>M</v>
          </cell>
          <cell r="E6525">
            <v>206.79</v>
          </cell>
        </row>
        <row r="6526">
          <cell r="B6526">
            <v>92362</v>
          </cell>
          <cell r="C6526" t="str">
            <v>TUBO DE AÇO PRETO SEM COSTURA, CONEXÃO SOLDADA, DN 65 (2 1/2"), INSTALADO EM REDE DE ALIMENTAÇÃO PARA HIDRANTE - FORNECIMENTO E INSTALAÇÃO. AF_01/2026</v>
          </cell>
          <cell r="D6526" t="str">
            <v>M</v>
          </cell>
          <cell r="E6526">
            <v>178.94</v>
          </cell>
        </row>
        <row r="6527">
          <cell r="B6527">
            <v>92650</v>
          </cell>
          <cell r="C6527" t="str">
            <v>TUBO DE AÇO PRETO SEM COSTURA, CONEXÃO SOLDADA, DN 65 (2 1/2"), INSTALADO EM REDE DE ALIMENTAÇÃO PARA SPRINKLER - FORNECIMENTO E INSTALAÇÃO. AF_01/2026</v>
          </cell>
          <cell r="D6527" t="str">
            <v>M</v>
          </cell>
          <cell r="E6527">
            <v>184</v>
          </cell>
        </row>
        <row r="6528">
          <cell r="B6528">
            <v>106674</v>
          </cell>
          <cell r="C6528" t="str">
            <v>TUBO DE AÇO PRETO SEM COSTURA, CONEXÃO SOLDADA, DN 80 (3"), INSTALADO EM PRUMADAS - FORNECIMENTO E INSTALAÇÃO. AF_01/2026</v>
          </cell>
          <cell r="D6528" t="str">
            <v>M</v>
          </cell>
          <cell r="E6528">
            <v>250.57</v>
          </cell>
        </row>
        <row r="6529">
          <cell r="B6529">
            <v>106675</v>
          </cell>
          <cell r="C6529" t="str">
            <v>TUBO DE AÇO PRETO SEM COSTURA, CONEXÃO SOLDADA, DN 80 (3"), INSTALADO EM REDE DE ALIMENTAÇÃO PARA HIDRANTE - FORNECIMENTO E INSTALAÇÃO. AF_01/2026</v>
          </cell>
          <cell r="D6529" t="str">
            <v>M</v>
          </cell>
          <cell r="E6529">
            <v>224.83</v>
          </cell>
        </row>
        <row r="6530">
          <cell r="B6530">
            <v>106676</v>
          </cell>
          <cell r="C6530" t="str">
            <v>TUBO DE AÇO PRETO SEM COSTURA, CONEXÃO SOLDADA, DN 80 (3"), INSTALADO EM REDE DE ALIMENTAÇÃO PARA SPRINKLER - FORNECIMENTO E INSTALAÇÃO. AF_01/2026</v>
          </cell>
          <cell r="D6530" t="str">
            <v>M</v>
          </cell>
          <cell r="E6530">
            <v>229.9</v>
          </cell>
        </row>
        <row r="6531">
          <cell r="B6531">
            <v>97439</v>
          </cell>
          <cell r="C6531" t="str">
            <v>TÊ, EM AÇO, CONEXÃO RANHURADA, DN 50 (2"), INSTALADO EM PRUMADAS - FORNECIMENTO E INSTALAÇÃO. AF_01/2026</v>
          </cell>
          <cell r="D6531" t="str">
            <v>UN</v>
          </cell>
          <cell r="E6531">
            <v>154.78</v>
          </cell>
        </row>
        <row r="6532">
          <cell r="B6532">
            <v>97440</v>
          </cell>
          <cell r="C6532" t="str">
            <v>TÊ, EM AÇO, CONEXÃO RANHURADA, DN 65 (2 1/2"), INSTALADO EM PRUMADAS - FORNECIMENTO E INSTALAÇÃO. AF_01/2026</v>
          </cell>
          <cell r="D6532" t="str">
            <v>UN</v>
          </cell>
          <cell r="E6532">
            <v>177.8</v>
          </cell>
        </row>
        <row r="6533">
          <cell r="B6533">
            <v>97442</v>
          </cell>
          <cell r="C6533" t="str">
            <v>TÊ, EM AÇO, CONEXÃO RANHURADA, DN 80 (3"), INSTALADO EM PRUMADAS - FORNECIMENTO E INSTALAÇÃO. AF_01/2026</v>
          </cell>
          <cell r="D6533" t="str">
            <v>UN</v>
          </cell>
          <cell r="E6533">
            <v>191.59</v>
          </cell>
        </row>
        <row r="6534">
          <cell r="B6534">
            <v>97552</v>
          </cell>
          <cell r="C6534" t="str">
            <v>TÊ, EM AÇO, CONEXÃO SOLDADA, DN 15 (1/2"), INSTALADO EM RAMAIS E SUB-RAMAIS DE GÁS - FORNECIMENTO E INSTALAÇÃO. AF_01/2026</v>
          </cell>
          <cell r="D6534" t="str">
            <v>UN</v>
          </cell>
          <cell r="E6534">
            <v>57.25</v>
          </cell>
        </row>
        <row r="6535">
          <cell r="B6535">
            <v>97553</v>
          </cell>
          <cell r="C6535" t="str">
            <v>TÊ, EM AÇO, CONEXÃO SOLDADA, DN 20 (3/4"), INSTALADO EM RAMAIS E SUB-RAMAIS DE GÁS - FORNECIMENTO E INSTALAÇÃO. AF_01/2026</v>
          </cell>
          <cell r="D6535" t="str">
            <v>UN</v>
          </cell>
          <cell r="E6535">
            <v>84.24</v>
          </cell>
        </row>
        <row r="6536">
          <cell r="B6536">
            <v>97554</v>
          </cell>
          <cell r="C6536" t="str">
            <v>TÊ, EM AÇO, CONEXÃO SOLDADA, DN 25 (1"), INSTALADO EM RAMAIS E SUB-RAMAIS DE GÁS - FORNECIMENTO E INSTALAÇÃO. AF_01/2026</v>
          </cell>
          <cell r="D6536" t="str">
            <v>UN</v>
          </cell>
          <cell r="E6536">
            <v>148.04</v>
          </cell>
        </row>
        <row r="6537">
          <cell r="B6537">
            <v>97491</v>
          </cell>
          <cell r="C6537" t="str">
            <v>TÊ, EM AÇO, CONEXÃO SOLDADA, DN 25 (1"), INSTALADO EM REDE DE ALIMENTAÇÃO PARA HIDRANTE - FORNECIMENTO E INSTALAÇÃO. AF_01/2026</v>
          </cell>
          <cell r="D6537" t="str">
            <v>UN</v>
          </cell>
          <cell r="E6537">
            <v>97.2</v>
          </cell>
        </row>
        <row r="6538">
          <cell r="B6538">
            <v>97529</v>
          </cell>
          <cell r="C6538" t="str">
            <v>TÊ, EM AÇO, CONEXÃO SOLDADA, DN 25 (1"), INSTALADO EM REDE DE ALIMENTAÇÃO PARA SPRINKLER - FORNECIMENTO E INSTALAÇÃO. AF_01/2026</v>
          </cell>
          <cell r="D6538" t="str">
            <v>UN</v>
          </cell>
          <cell r="E6538">
            <v>90.94</v>
          </cell>
        </row>
        <row r="6539">
          <cell r="B6539">
            <v>97492</v>
          </cell>
          <cell r="C6539" t="str">
            <v>TÊ, EM AÇO, CONEXÃO SOLDADA, DN 32 (1 1/4"), INSTALADO EM REDE DE ALIMENTAÇÃO PARA HIDRANTE - FORNECIMENTO E INSTALAÇÃO. AF_01/2026</v>
          </cell>
          <cell r="D6539" t="str">
            <v>UN</v>
          </cell>
          <cell r="E6539">
            <v>140.68</v>
          </cell>
        </row>
        <row r="6540">
          <cell r="B6540">
            <v>97530</v>
          </cell>
          <cell r="C6540" t="str">
            <v>TÊ, EM AÇO, CONEXÃO SOLDADA, DN 32 (1 1/4"), INSTALADO EM REDE DE ALIMENTAÇÃO PARA SPRINKLER - FORNECIMENTO E INSTALAÇÃO. AF_01/2026</v>
          </cell>
          <cell r="D6540" t="str">
            <v>UN</v>
          </cell>
          <cell r="E6540">
            <v>129.63999999999999</v>
          </cell>
        </row>
        <row r="6541">
          <cell r="B6541">
            <v>97493</v>
          </cell>
          <cell r="C6541" t="str">
            <v>TÊ, EM AÇO, CONEXÃO SOLDADA, DN 40 (1 1/2"), INSTALADO EM REDE DE ALIMENTAÇÃO PARA HIDRANTE - FORNECIMENTO E INSTALAÇÃO. AF_01/2026</v>
          </cell>
          <cell r="D6541" t="str">
            <v>UN</v>
          </cell>
          <cell r="E6541">
            <v>180.67</v>
          </cell>
        </row>
        <row r="6542">
          <cell r="B6542">
            <v>97531</v>
          </cell>
          <cell r="C6542" t="str">
            <v>TÊ, EM AÇO, CONEXÃO SOLDADA, DN 40 (1 1/2"), INSTALADO EM REDE DE ALIMENTAÇÃO PARA SPRINKLER - FORNECIMENTO E INSTALAÇÃO. AF_01/2026</v>
          </cell>
          <cell r="D6542" t="str">
            <v>UN</v>
          </cell>
          <cell r="E6542">
            <v>164.19</v>
          </cell>
        </row>
        <row r="6543">
          <cell r="B6543">
            <v>97458</v>
          </cell>
          <cell r="C6543" t="str">
            <v>TÊ, EM AÇO, CONEXÃO SOLDADA, DN 50 (2"), INSTALADO EM PRUMADAS - FORNECIMENTO E INSTALAÇÃO. AF_01/2026</v>
          </cell>
          <cell r="D6543" t="str">
            <v>UN</v>
          </cell>
          <cell r="E6543">
            <v>326.89999999999998</v>
          </cell>
        </row>
        <row r="6544">
          <cell r="B6544">
            <v>97494</v>
          </cell>
          <cell r="C6544" t="str">
            <v>TÊ, EM AÇO, CONEXÃO SOLDADA, DN 50 (2"), INSTALADO EM REDE DE ALIMENTAÇÃO PARA HIDRANTE - FORNECIMENTO E INSTALAÇÃO. AF_01/2026</v>
          </cell>
          <cell r="D6544" t="str">
            <v>UN</v>
          </cell>
          <cell r="E6544">
            <v>276.74</v>
          </cell>
        </row>
        <row r="6545">
          <cell r="B6545">
            <v>97532</v>
          </cell>
          <cell r="C6545" t="str">
            <v>TÊ, EM AÇO, CONEXÃO SOLDADA, DN 50 (2"), INSTALADO EM REDE DE ALIMENTAÇÃO PARA SPRINKLER - FORNECIMENTO E INSTALAÇÃO. AF_01/2026</v>
          </cell>
          <cell r="D6545" t="str">
            <v>UN</v>
          </cell>
          <cell r="E6545">
            <v>253.42</v>
          </cell>
        </row>
        <row r="6546">
          <cell r="B6546">
            <v>97459</v>
          </cell>
          <cell r="C6546" t="str">
            <v>TÊ, EM AÇO, CONEXÃO SOLDADA, DN 65 (2 1/2"), INSTALADO EM PRUMADAS - FORNECIMENTO E INSTALAÇÃO. AF_01/2026</v>
          </cell>
          <cell r="D6546" t="str">
            <v>UN</v>
          </cell>
          <cell r="E6546">
            <v>535.23</v>
          </cell>
        </row>
        <row r="6547">
          <cell r="B6547">
            <v>97495</v>
          </cell>
          <cell r="C6547" t="str">
            <v>TÊ, EM AÇO, CONEXÃO SOLDADA, DN 65 (2 1/2"), INSTALADO EM REDE DE ALIMENTAÇÃO PARA HIDRANTE - FORNECIMENTO E INSTALAÇÃO. AF_01/2026</v>
          </cell>
          <cell r="D6547" t="str">
            <v>UN</v>
          </cell>
          <cell r="E6547">
            <v>499.78</v>
          </cell>
        </row>
        <row r="6548">
          <cell r="B6548">
            <v>97533</v>
          </cell>
          <cell r="C6548" t="str">
            <v>TÊ, EM AÇO, CONEXÃO SOLDADA, DN 65 (2 1/2"), INSTALADO EM REDE DE ALIMENTAÇÃO PARA SPRINKLER - FORNECIMENTO E INSTALAÇÃO. AF_01/2026</v>
          </cell>
          <cell r="D6548" t="str">
            <v>UN</v>
          </cell>
          <cell r="E6548">
            <v>466.22</v>
          </cell>
        </row>
        <row r="6549">
          <cell r="B6549">
            <v>97460</v>
          </cell>
          <cell r="C6549" t="str">
            <v>TÊ, EM AÇO, CONEXÃO SOLDADA, DN 80 (3"), INSTALADO EM PRUMADAS - FORNECIMENTO E INSTALAÇÃO. AF_01/2026</v>
          </cell>
          <cell r="D6549" t="str">
            <v>UN</v>
          </cell>
          <cell r="E6549">
            <v>805</v>
          </cell>
        </row>
        <row r="6550">
          <cell r="B6550">
            <v>97496</v>
          </cell>
          <cell r="C6550" t="str">
            <v>TÊ, EM AÇO, CONEXÃO SOLDADA, DN 80 (3"), INSTALADO EM REDE DE ALIMENTAÇÃO PARA HIDRANTE - FORNECIMENTO E INSTALAÇÃO. AF_01/2026</v>
          </cell>
          <cell r="D6550" t="str">
            <v>UN</v>
          </cell>
          <cell r="E6550">
            <v>784.26</v>
          </cell>
        </row>
        <row r="6551">
          <cell r="B6551">
            <v>97534</v>
          </cell>
          <cell r="C6551" t="str">
            <v>TÊ, EM AÇO, CONEXÃO SOLDADA, DN 80 (3"), INSTALADO EM REDE DE ALIMENTAÇÃO PARA SPRINKLER - FORNECIMENTO E INSTALAÇÃO. AF_01/2026</v>
          </cell>
          <cell r="D6551" t="str">
            <v>UN</v>
          </cell>
          <cell r="E6551">
            <v>740.47</v>
          </cell>
        </row>
        <row r="6552">
          <cell r="B6552">
            <v>101926</v>
          </cell>
          <cell r="C6552" t="str">
            <v>TÊ, EM FERRO GALVANIZADO, 4", CONEXÃO ROSQUEADA, INSTALADO EM PRUMADAS - FORNECIMENTO E INSTALAÇÃO. AF_01/2026</v>
          </cell>
          <cell r="D6552" t="str">
            <v>UN</v>
          </cell>
          <cell r="E6552">
            <v>452.88</v>
          </cell>
        </row>
        <row r="6553">
          <cell r="B6553">
            <v>101935</v>
          </cell>
          <cell r="C6553" t="str">
            <v>TÊ, EM FERRO GALVANIZADO, 4", CONEXÃO ROSQUEADA, INSTALADO EM REDE DE ALIMENTAÇÃO PARA HIDRANTE - FORNECIMENTO E INSTALAÇÃO. AF_01/2026</v>
          </cell>
          <cell r="D6553" t="str">
            <v>UN</v>
          </cell>
          <cell r="E6553">
            <v>473.45</v>
          </cell>
        </row>
        <row r="6554">
          <cell r="B6554">
            <v>92704</v>
          </cell>
          <cell r="C6554" t="str">
            <v>TÊ, EM FERRO GALVANIZADO, CONEXÃO ROSQUEADA, DN 15 (1/2"), INSTALADO EM RAMAIS E SUB-RAMAIS DE GÁS - FORNECIMENTO E INSTALAÇÃO. AF_01/2026</v>
          </cell>
          <cell r="D6554" t="str">
            <v>UN</v>
          </cell>
          <cell r="E6554">
            <v>34</v>
          </cell>
        </row>
        <row r="6555">
          <cell r="B6555">
            <v>92705</v>
          </cell>
          <cell r="C6555" t="str">
            <v>TÊ, EM FERRO GALVANIZADO, CONEXÃO ROSQUEADA, DN 20 (3/4"), INSTALADO EM RAMAIS E SUB-RAMAIS DE GÁS - FORNECIMENTO E INSTALAÇÃO. AF_01/2026</v>
          </cell>
          <cell r="D6555" t="str">
            <v>UN</v>
          </cell>
          <cell r="E6555">
            <v>55.23</v>
          </cell>
        </row>
        <row r="6556">
          <cell r="B6556">
            <v>92706</v>
          </cell>
          <cell r="C6556" t="str">
            <v>TÊ, EM FERRO GALVANIZADO, CONEXÃO ROSQUEADA, DN 25 (1"), INSTALADO EM RAMAIS E SUB-RAMAIS DE GÁS - FORNECIMENTO E INSTALAÇÃO. AF_01/2026</v>
          </cell>
          <cell r="D6556" t="str">
            <v>UN</v>
          </cell>
          <cell r="E6556">
            <v>89.46</v>
          </cell>
        </row>
        <row r="6557">
          <cell r="B6557">
            <v>92637</v>
          </cell>
          <cell r="C6557" t="str">
            <v>TÊ, EM FERRO GALVANIZADO, CONEXÃO ROSQUEADA, DN 25 (1"), INSTALADO EM REDE DE ALIMENTAÇÃO PARA HIDRANTE - FORNECIMENTO E INSTALAÇÃO. AF_01/2026</v>
          </cell>
          <cell r="D6557" t="str">
            <v>UN</v>
          </cell>
          <cell r="E6557">
            <v>128.5</v>
          </cell>
        </row>
        <row r="6558">
          <cell r="B6558">
            <v>92681</v>
          </cell>
          <cell r="C6558" t="str">
            <v>TÊ, EM FERRO GALVANIZADO, CONEXÃO ROSQUEADA, DN 25 (1"), INSTALADO EM REDE DE ALIMENTAÇÃO PARA SPRINKLER - FORNECIMENTO E INSTALAÇÃO. AF_01/2026</v>
          </cell>
          <cell r="D6558" t="str">
            <v>UN</v>
          </cell>
          <cell r="E6558">
            <v>64.41</v>
          </cell>
        </row>
        <row r="6559">
          <cell r="B6559">
            <v>92638</v>
          </cell>
          <cell r="C6559" t="str">
            <v>TÊ, EM FERRO GALVANIZADO, CONEXÃO ROSQUEADA, DN 32 (1 1/4"), INSTALADO EM REDE DE ALIMENTAÇÃO PARA HIDRANTE - FORNECIMENTO E INSTALAÇÃO. AF_01/2026</v>
          </cell>
          <cell r="D6559" t="str">
            <v>UN</v>
          </cell>
          <cell r="E6559">
            <v>170.61</v>
          </cell>
        </row>
        <row r="6560">
          <cell r="B6560">
            <v>92682</v>
          </cell>
          <cell r="C6560" t="str">
            <v>TÊ, EM FERRO GALVANIZADO, CONEXÃO ROSQUEADA, DN 32 (1 1/4"), INSTALADO EM REDE DE ALIMENTAÇÃO PARA SPRINKLER - FORNECIMENTO E INSTALAÇÃO. AF_01/2026</v>
          </cell>
          <cell r="D6560" t="str">
            <v>UN</v>
          </cell>
          <cell r="E6560">
            <v>80.89</v>
          </cell>
        </row>
        <row r="6561">
          <cell r="B6561">
            <v>92639</v>
          </cell>
          <cell r="C6561" t="str">
            <v>TÊ, EM FERRO GALVANIZADO, CONEXÃO ROSQUEADA, DN 40 (1 1/2"), INSTALADO EM REDE DE ALIMENTAÇÃO PARA HIDRANTE - FORNECIMENTO E INSTALAÇÃO. AF_01/2026</v>
          </cell>
          <cell r="D6561" t="str">
            <v>UN</v>
          </cell>
          <cell r="E6561">
            <v>209.1</v>
          </cell>
        </row>
        <row r="6562">
          <cell r="B6562">
            <v>92683</v>
          </cell>
          <cell r="C6562" t="str">
            <v>TÊ, EM FERRO GALVANIZADO, CONEXÃO ROSQUEADA, DN 40 (1 1/2"), INSTALADO EM REDE DE ALIMENTAÇÃO PARA SPRINKLER - FORNECIMENTO E INSTALAÇÃO. AF_01/2026</v>
          </cell>
          <cell r="D6562" t="str">
            <v>UN</v>
          </cell>
          <cell r="E6562">
            <v>95.08</v>
          </cell>
        </row>
        <row r="6563">
          <cell r="B6563">
            <v>92640</v>
          </cell>
          <cell r="C6563" t="str">
            <v>TÊ, EM FERRO GALVANIZADO, CONEXÃO ROSQUEADA, DN 50 (2"), INSTALADO EM REDE DE ALIMENTAÇÃO PARA HIDRANTE - FORNECIMENTO E INSTALAÇÃO- FORNECIMENTO E INSTALAÇÃO. AF_01/2026</v>
          </cell>
          <cell r="D6563" t="str">
            <v>UN</v>
          </cell>
          <cell r="E6563">
            <v>160.24</v>
          </cell>
        </row>
        <row r="6564">
          <cell r="B6564">
            <v>92684</v>
          </cell>
          <cell r="C6564" t="str">
            <v>TÊ, EM FERRO GALVANIZADO, CONEXÃO ROSQUEADA, DN 50 (2"), INSTALADO EM REDE DE ALIMENTAÇÃO PARA SPRINKLER - FORNECIMENTO E INSTALAÇÃO. AF_01/2026</v>
          </cell>
          <cell r="D6564" t="str">
            <v>UN</v>
          </cell>
          <cell r="E6564">
            <v>127.26</v>
          </cell>
        </row>
        <row r="6565">
          <cell r="B6565">
            <v>92642</v>
          </cell>
          <cell r="C6565" t="str">
            <v>TÊ, EM FERRO GALVANIZADO, CONEXÃO ROSQUEADA, DN 65 (2 1/2"), INSTALADO EM REDE DE ALIMENTAÇÃO PARA HIDRANTE - FORNECIMENTO E INSTALAÇÃO. AF_01/2026</v>
          </cell>
          <cell r="D6565" t="str">
            <v>UN</v>
          </cell>
          <cell r="E6565">
            <v>239.47</v>
          </cell>
        </row>
        <row r="6566">
          <cell r="B6566">
            <v>92685</v>
          </cell>
          <cell r="C6566" t="str">
            <v>TÊ, EM FERRO GALVANIZADO, CONEXÃO ROSQUEADA, DN 65 (2 1/2"), INSTALADO EM REDE DE ALIMENTAÇÃO PARA SPRINKLER - FORNECIMENTO E INSTALAÇÃO. AF_01/2026</v>
          </cell>
          <cell r="D6566" t="str">
            <v>UN</v>
          </cell>
          <cell r="E6566">
            <v>199.99</v>
          </cell>
        </row>
        <row r="6567">
          <cell r="B6567">
            <v>92644</v>
          </cell>
          <cell r="C6567" t="str">
            <v>TÊ, EM FERRO GALVANIZADO, CONEXÃO ROSQUEADA, DN 80 (3"), INSTALADO EM REDE DE ALIMENTAÇÃO PARA HIDRANTE - FORNECIMENTO E INSTALAÇÃO. AF_01/2026</v>
          </cell>
          <cell r="D6567" t="str">
            <v>UN</v>
          </cell>
          <cell r="E6567">
            <v>300.63</v>
          </cell>
        </row>
        <row r="6568">
          <cell r="B6568">
            <v>92686</v>
          </cell>
          <cell r="C6568" t="str">
            <v>TÊ, EM FERRO GALVANIZADO, CONEXÃO ROSQUEADA, DN 80 (3"), INSTALADO EM REDE DE ALIMENTAÇÃO PARA SPRINKLER - FORNECIMENTO E INSTALAÇÃO. AF_01/2026</v>
          </cell>
          <cell r="D6568" t="str">
            <v>UN</v>
          </cell>
          <cell r="E6568">
            <v>254.65</v>
          </cell>
        </row>
        <row r="6569">
          <cell r="B6569">
            <v>92356</v>
          </cell>
          <cell r="C6569" t="str">
            <v>TÊ, EM FERRO GALVANIZADO, DN 50 (2"), CONEXÃO ROSQUEADA, INSTALADO EM PRUMADAS - FORNECIMENTO E INSTALAÇÃO. AF_01/2026</v>
          </cell>
          <cell r="D6569" t="str">
            <v>UN</v>
          </cell>
          <cell r="E6569">
            <v>169.31</v>
          </cell>
        </row>
        <row r="6570">
          <cell r="B6570">
            <v>92357</v>
          </cell>
          <cell r="C6570" t="str">
            <v>TÊ, EM FERRO GALVANIZADO, DN 65 (2 1/2"), CONEXÃO ROSQUEADA, INSTALADO EM PRUMADAS - FORNECIMENTO E INSTALAÇÃO. AF_01/2026</v>
          </cell>
          <cell r="D6570" t="str">
            <v>UN</v>
          </cell>
          <cell r="E6570">
            <v>239.64</v>
          </cell>
        </row>
        <row r="6571">
          <cell r="B6571">
            <v>92358</v>
          </cell>
          <cell r="C6571" t="str">
            <v>TÊ, EM FERRO GALVANIZADO, DN 80 (3"), CONEXÃO ROSQUEADA, INSTALADO EM PRUMADAS - FORNECIMENTO E INSTALAÇÃO. AF_01/2026</v>
          </cell>
          <cell r="D6571" t="str">
            <v>UN</v>
          </cell>
          <cell r="E6571">
            <v>291.89999999999998</v>
          </cell>
        </row>
        <row r="6572">
          <cell r="B6572">
            <v>101919</v>
          </cell>
          <cell r="C6572" t="str">
            <v>UNIÃO, EM FERRO GALVANIZADO, 4", CONEXÃO ROSQUEADA, INSTALADO EM PRUMADAS - FORNECIMENTO E INSTALAÇÃO. AF_01/2026</v>
          </cell>
          <cell r="D6572" t="str">
            <v>UN</v>
          </cell>
          <cell r="E6572">
            <v>452.17</v>
          </cell>
        </row>
        <row r="6573">
          <cell r="B6573">
            <v>101928</v>
          </cell>
          <cell r="C6573" t="str">
            <v>UNIÃO, EM FERRO GALVANIZADO, 4", CONEXÃO ROSQUEADA, INSTALADO EM REDE DE ALIMENTAÇÃO PARA HIDRANTE - FORNECIMENTO E INSTALAÇÃO. AF_01/2026</v>
          </cell>
          <cell r="D6573" t="str">
            <v>UN</v>
          </cell>
          <cell r="E6573">
            <v>462.46</v>
          </cell>
        </row>
        <row r="6574">
          <cell r="B6574">
            <v>92904</v>
          </cell>
          <cell r="C6574" t="str">
            <v>UNIÃO, EM FERRO GALVANIZADO, CONEXÃO ROSQUEADA, DN 15 (1/2"), INSTALADO EM RAMAIS E SUB-RAMAIS DE GÁS - FORNECIMENTO E INSTALAÇÃO. AF_01/2026</v>
          </cell>
          <cell r="D6574" t="str">
            <v>UN</v>
          </cell>
          <cell r="E6574">
            <v>37.96</v>
          </cell>
        </row>
        <row r="6575">
          <cell r="B6575">
            <v>92905</v>
          </cell>
          <cell r="C6575" t="str">
            <v>UNIÃO, EM FERRO GALVANIZADO, CONEXÃO ROSQUEADA, DN 20 (3/4"), INSTALADO EM RAMAIS E SUB-RAMAIS DE GÁS - FORNECIMENTO E INSTALAÇÃO. AF_01/2026</v>
          </cell>
          <cell r="D6575" t="str">
            <v>UN</v>
          </cell>
          <cell r="E6575">
            <v>54.88</v>
          </cell>
        </row>
        <row r="6576">
          <cell r="B6576">
            <v>92906</v>
          </cell>
          <cell r="C6576" t="str">
            <v>UNIÃO, EM FERRO GALVANIZADO, CONEXÃO ROSQUEADA, DN 25 (1"), INSTALADO EM RAMAIS E SUB-RAMAIS DE GÁS - FORNECIMENTO E INSTALAÇÃO. AF_01/2026</v>
          </cell>
          <cell r="D6576" t="str">
            <v>UN</v>
          </cell>
          <cell r="E6576">
            <v>68.819999999999993</v>
          </cell>
        </row>
        <row r="6577">
          <cell r="B6577">
            <v>92898</v>
          </cell>
          <cell r="C6577" t="str">
            <v>UNIÃO, EM FERRO GALVANIZADO, CONEXÃO ROSQUEADA, DN 25 (1"), INSTALADO EM REDE DE ALIMENTAÇÃO PARA SPRINKLER - FORNECIMENTO E INSTALAÇÃO. AF_01/2026</v>
          </cell>
          <cell r="D6577" t="str">
            <v>UN</v>
          </cell>
          <cell r="E6577">
            <v>56.3</v>
          </cell>
        </row>
        <row r="6578">
          <cell r="B6578">
            <v>92899</v>
          </cell>
          <cell r="C6578" t="str">
            <v>UNIÃO, EM FERRO GALVANIZADO, CONEXÃO ROSQUEADA, DN 32 (1 1/4"), INSTALADO EM REDE DE ALIMENTAÇÃO PARA SPRINKLER - FORNECIMENTO E INSTALAÇÃO. AF_01/2026</v>
          </cell>
          <cell r="D6578" t="str">
            <v>UN</v>
          </cell>
          <cell r="E6578">
            <v>82.36</v>
          </cell>
        </row>
        <row r="6579">
          <cell r="B6579">
            <v>92900</v>
          </cell>
          <cell r="C6579" t="str">
            <v>UNIÃO, EM FERRO GALVANIZADO, CONEXÃO ROSQUEADA, DN 40 (1 1/2"), INSTALADO EM REDE DE ALIMENTAÇÃO PARA SPRINKLER - FORNECIMENTO E INSTALAÇÃO. AF_01/2026</v>
          </cell>
          <cell r="D6579" t="str">
            <v>UN</v>
          </cell>
          <cell r="E6579">
            <v>99.3</v>
          </cell>
        </row>
        <row r="6580">
          <cell r="B6580">
            <v>92901</v>
          </cell>
          <cell r="C6580" t="str">
            <v>UNIÃO, EM FERRO GALVANIZADO, CONEXÃO ROSQUEADA, DN 50 (2"), INSTALADO EM REDE DE ALIMENTAÇÃO PARA SPRINKLER - FORNECIMENTO E INSTALAÇÃO. AF_01/2026</v>
          </cell>
          <cell r="D6580" t="str">
            <v>UN</v>
          </cell>
          <cell r="E6580">
            <v>137.18</v>
          </cell>
        </row>
        <row r="6581">
          <cell r="B6581">
            <v>92902</v>
          </cell>
          <cell r="C6581" t="str">
            <v>UNIÃO, EM FERRO GALVANIZADO, CONEXÃO ROSQUEADA, DN 65 (2 1/2"), INSTALADO EM REDE DE ALIMENTAÇÃO PARA SPRINKLER - FORNECIMENTO E INSTALAÇÃO. AF_01/2026</v>
          </cell>
          <cell r="D6581" t="str">
            <v>UN</v>
          </cell>
          <cell r="E6581">
            <v>212.97</v>
          </cell>
        </row>
        <row r="6582">
          <cell r="B6582">
            <v>92903</v>
          </cell>
          <cell r="C6582" t="str">
            <v>UNIÃO, EM FERRO GALVANIZADO, CONEXÃO ROSQUEADA, DN 80 (3"), INSTALADO EM REDE DE ALIMENTAÇÃO PARA SPRINKLER - FORNECIMENTO E INSTALAÇÃO. AF_01/2026</v>
          </cell>
          <cell r="D6582" t="str">
            <v>UN</v>
          </cell>
          <cell r="E6582">
            <v>316.37</v>
          </cell>
        </row>
        <row r="6583">
          <cell r="B6583">
            <v>92892</v>
          </cell>
          <cell r="C6583" t="str">
            <v>UNIÃO, EM FERRO GALVANIZADO, DN 25 (1"), CONEXÃO ROSQUEADA, INSTALADO EM REDE DE ALIMENTAÇÃO PARA HIDRANTE - FORNECIMENTO E INSTALAÇÃO. AF_01/2026</v>
          </cell>
          <cell r="D6583" t="str">
            <v>UN</v>
          </cell>
          <cell r="E6583">
            <v>67.38</v>
          </cell>
        </row>
        <row r="6584">
          <cell r="B6584">
            <v>92893</v>
          </cell>
          <cell r="C6584" t="str">
            <v>UNIÃO, EM FERRO GALVANIZADO, DN 32 (1 1/4"), CONEXÃO ROSQUEADA, INSTALADO EM REDE DE ALIMENTAÇÃO PARA HIDRANTE - FORNECIMENTO E INSTALAÇÃO. AF_01/2026</v>
          </cell>
          <cell r="D6584" t="str">
            <v>UN</v>
          </cell>
          <cell r="E6584">
            <v>94.96</v>
          </cell>
        </row>
        <row r="6585">
          <cell r="B6585">
            <v>92894</v>
          </cell>
          <cell r="C6585" t="str">
            <v>UNIÃO, EM FERRO GALVANIZADO, DN 40 (1 1/2"), CONEXÃO ROSQUEADA, INSTALADO EM REDE DE ALIMENTAÇÃO PARA HIDRANTE - FORNECIMENTO E INSTALAÇÃO. AF_01/2026</v>
          </cell>
          <cell r="D6585" t="str">
            <v>UN</v>
          </cell>
          <cell r="E6585">
            <v>113.62</v>
          </cell>
        </row>
        <row r="6586">
          <cell r="B6586">
            <v>92889</v>
          </cell>
          <cell r="C6586" t="str">
            <v>UNIÃO, EM FERRO GALVANIZADO, DN 50 (2"), CONEXÃO ROSQUEADA, INSTALADO EM PRUMADAS - FORNECIMENTO E INSTALAÇÃO. AF_01/2026</v>
          </cell>
          <cell r="D6586" t="str">
            <v>UN</v>
          </cell>
          <cell r="E6586">
            <v>158.19999999999999</v>
          </cell>
        </row>
        <row r="6587">
          <cell r="B6587">
            <v>92895</v>
          </cell>
          <cell r="C6587" t="str">
            <v>UNIÃO, EM FERRO GALVANIZADO, DN 50 (2"), CONEXÃO ROSQUEADA, INSTALADO EM REDE DE ALIMENTAÇÃO PARA HIDRANTE - FORNECIMENTO E INSTALAÇÃO. AF_01/2026</v>
          </cell>
          <cell r="D6587" t="str">
            <v>UN</v>
          </cell>
          <cell r="E6587">
            <v>153.66999999999999</v>
          </cell>
        </row>
        <row r="6588">
          <cell r="B6588">
            <v>92890</v>
          </cell>
          <cell r="C6588" t="str">
            <v>UNIÃO, EM FERRO GALVANIZADO, DN 65 (2 1/2"), CONEXÃO ROSQUEADA, INSTALADO EM PRUMADAS - FORNECIMENTO E INSTALAÇÃO. AF_01/2026</v>
          </cell>
          <cell r="D6588" t="str">
            <v>UN</v>
          </cell>
          <cell r="E6588">
            <v>232.79</v>
          </cell>
        </row>
        <row r="6589">
          <cell r="B6589">
            <v>92896</v>
          </cell>
          <cell r="C6589" t="str">
            <v>UNIÃO, EM FERRO GALVANIZADO, DN 65 (2 1/2"), CONEXÃO ROSQUEADA, INSTALADO EM REDE DE ALIMENTAÇÃO PARA HIDRANTE - FORNECIMENTO E INSTALAÇÃO. AF_01/2026</v>
          </cell>
          <cell r="D6589" t="str">
            <v>UN</v>
          </cell>
          <cell r="E6589">
            <v>232.71</v>
          </cell>
        </row>
        <row r="6590">
          <cell r="B6590">
            <v>92891</v>
          </cell>
          <cell r="C6590" t="str">
            <v>UNIÃO, EM FERRO GALVANIZADO, DN 80 (3"), CONEXÃO ROSQUEADA, INSTALADO EM PRUMADAS - FORNECIMENTO E INSTALAÇÃO. AF_01/2026</v>
          </cell>
          <cell r="D6590" t="str">
            <v>UN</v>
          </cell>
          <cell r="E6590">
            <v>335</v>
          </cell>
        </row>
        <row r="6591">
          <cell r="B6591">
            <v>92897</v>
          </cell>
          <cell r="C6591" t="str">
            <v>UNIÃO, EM FERRO GALVANIZADO, DN 80 (3"), CONEXÃO ROSQUEADA, INSTALADO EM REDE DE ALIMENTAÇÃO PARA HIDRANTE - FORNECIMENTO E INSTALAÇÃO. AF_01/2026</v>
          </cell>
          <cell r="D6591" t="str">
            <v>UN</v>
          </cell>
          <cell r="E6591">
            <v>339.36</v>
          </cell>
        </row>
        <row r="6592">
          <cell r="B6592">
            <v>100822</v>
          </cell>
          <cell r="C6592" t="str">
            <v>CONEXÃO FIXA, ROSCA FÊMEA, METÁLICA, PARA INSTALAÇÕES EM PEX MULTICAMADA, DN 16MM X 1/2", CONEXÃO POR CRIMPAGEM - FORNECIMENTO E INSTALAÇÃO. AF_01/2020</v>
          </cell>
          <cell r="D6592" t="str">
            <v>UN</v>
          </cell>
          <cell r="E6592">
            <v>0</v>
          </cell>
        </row>
        <row r="6593">
          <cell r="B6593">
            <v>100823</v>
          </cell>
          <cell r="C6593" t="str">
            <v>CONEXÃO FIXA, ROSCA FÊMEA, METÁLICA, PARA INSTALAÇÕES EM PEX MULTICAMADA, DN 20MM X 3/4", CONEXÃO POR CRIMPAGEM - FORNECIMENTO E INSTALAÇÃO. AF_01/2020</v>
          </cell>
          <cell r="D6593" t="str">
            <v>UN</v>
          </cell>
          <cell r="E6593">
            <v>0</v>
          </cell>
        </row>
        <row r="6594">
          <cell r="B6594">
            <v>100824</v>
          </cell>
          <cell r="C6594" t="str">
            <v>CONEXÃO FIXA, ROSCA FÊMEA, METÁLICA, PARA INSTALAÇÕES EM PEX MULTICAMADA, DN 26MM X 1", CONEXÃO POR CRIMPAGEM - FORNECIMENTO E INSTALAÇÃO. AF_01/2020</v>
          </cell>
          <cell r="D6594" t="str">
            <v>UN</v>
          </cell>
          <cell r="E6594">
            <v>0</v>
          </cell>
        </row>
        <row r="6595">
          <cell r="B6595">
            <v>100825</v>
          </cell>
          <cell r="C6595" t="str">
            <v>CONEXÃO FIXA, ROSCA FÊMEA, METÁLICA, PARA INSTALAÇÕES EM PEX MULTICAMADA, DN 32MM X 1 1/4", CONEXÃO POR CRIMPAGEM - FORNECIMENTO E INSTALAÇÃO. AF_01/2020</v>
          </cell>
          <cell r="D6595" t="str">
            <v>UN</v>
          </cell>
          <cell r="E6595">
            <v>0</v>
          </cell>
        </row>
        <row r="6596">
          <cell r="B6596">
            <v>100818</v>
          </cell>
          <cell r="C6596" t="str">
            <v>CONEXÃO FIXA, ROSCA MACHO, METÁLICA, PARA INSTALAÇÕES EM PEX MULTICAMADA, DN 16MM X 1/2", CONEXÃO POR CRIMPAGEM - FORNECIMENTO E INSTALAÇÃO. AF_01/2020</v>
          </cell>
          <cell r="D6596" t="str">
            <v>UN</v>
          </cell>
          <cell r="E6596">
            <v>0</v>
          </cell>
        </row>
        <row r="6597">
          <cell r="B6597">
            <v>100819</v>
          </cell>
          <cell r="C6597" t="str">
            <v>CONEXÃO FIXA, ROSCA MACHO, METÁLICA, PARA INSTALAÇÕES EM PEX MULTICAMADA, DN 20MM X 3/4", CONEXÃO POR CRIMPAGEM - FORNECIMENTO E INSTALAÇÃO. AF_01/2020</v>
          </cell>
          <cell r="D6597" t="str">
            <v>UN</v>
          </cell>
          <cell r="E6597">
            <v>0</v>
          </cell>
        </row>
        <row r="6598">
          <cell r="B6598">
            <v>100820</v>
          </cell>
          <cell r="C6598" t="str">
            <v>CONEXÃO FIXA, ROSCA MACHO, METÁLICA, PARA INSTALAÇÕES EM PEX MULTICAMADA, DN 26MM X 1", CONEXÃO POR CRIMPAGEM - FORNECIMENTO E INSTALAÇÃO. AF_01/2020</v>
          </cell>
          <cell r="D6598" t="str">
            <v>UN</v>
          </cell>
          <cell r="E6598">
            <v>0</v>
          </cell>
        </row>
        <row r="6599">
          <cell r="B6599">
            <v>100821</v>
          </cell>
          <cell r="C6599" t="str">
            <v>CONEXÃO FIXA, ROSCA MACHO, METÁLICA, PARA INSTALAÇÕES EM PEX MULTICAMADA, DN 32MM X 1 1/4", CONEXÃO POR CRIMPAGEM - FORNECIMENTO E INSTALAÇÃO. AF_01/2020</v>
          </cell>
          <cell r="D6599" t="str">
            <v>UN</v>
          </cell>
          <cell r="E6599">
            <v>0</v>
          </cell>
        </row>
        <row r="6600">
          <cell r="B6600">
            <v>100846</v>
          </cell>
          <cell r="C6600" t="str">
            <v>FIXAÇÃO DE TUBOS VERTICAIS DE MULTICAMADA, DIÂMETROS MENORES OU IGUAIS A 32 MM, COM ABRAÇADEIRA TIPO SUPORTE MÚLTIPLO, FIXADA EM PAREDE EXTERNA - FORNECIMENTO E INSTALAÇÃO. AF_01/2020</v>
          </cell>
          <cell r="D6600" t="str">
            <v>UN</v>
          </cell>
          <cell r="E6600">
            <v>0</v>
          </cell>
        </row>
        <row r="6601">
          <cell r="B6601">
            <v>100834</v>
          </cell>
          <cell r="C6601" t="str">
            <v>JOELHO 90 GRAUS, PARA INSTALAÇÕES EM PEX MULTICAMADA, DN 16 MM, CONEXÃO POR CRIMPAGEM - FORNECIMENTO E INSTALAÇÃO. AF_01/2020</v>
          </cell>
          <cell r="D6601" t="str">
            <v>UN</v>
          </cell>
          <cell r="E6601">
            <v>0</v>
          </cell>
        </row>
        <row r="6602">
          <cell r="B6602">
            <v>100835</v>
          </cell>
          <cell r="C6602" t="str">
            <v>JOELHO 90 GRAUS, PARA INSTALAÇÕES EM PEX MULTICAMADA, DN 20 MM, CONEXÃO POR CRIMPAGEM - FORNECIMENTO E INSTALAÇÃO. AF_01/2020</v>
          </cell>
          <cell r="D6602" t="str">
            <v>UN</v>
          </cell>
          <cell r="E6602">
            <v>0</v>
          </cell>
        </row>
        <row r="6603">
          <cell r="B6603">
            <v>100836</v>
          </cell>
          <cell r="C6603" t="str">
            <v>JOELHO 90 GRAUS, PARA INSTALAÇÕES EM PEX MULTICAMADA, DN 26 MM, CONEXÃO POR CRIMPAGEM - FORNECIMENTO E INSTALAÇÃO. AF_01/2020</v>
          </cell>
          <cell r="D6603" t="str">
            <v>UN</v>
          </cell>
          <cell r="E6603">
            <v>0</v>
          </cell>
        </row>
        <row r="6604">
          <cell r="B6604">
            <v>100837</v>
          </cell>
          <cell r="C6604" t="str">
            <v>JOELHO 90 GRAUS, PARA INSTALAÇÕES EM PEX MULTICAMADA, DN 32 MM, CONEXÃO POR CRIMPAGEM - FORNECIMENTO E INSTALAÇÃO. AF_01/2020</v>
          </cell>
          <cell r="D6604" t="str">
            <v>UN</v>
          </cell>
          <cell r="E6604">
            <v>0</v>
          </cell>
        </row>
        <row r="6605">
          <cell r="B6605">
            <v>100826</v>
          </cell>
          <cell r="C6605" t="str">
            <v>JOELHO 90 GRAUS, ROSCA FÊMEA, PARA INSTALAÇÕES EM PEX MULTICAMADA, DN 16 MM X 1/2'', CONEXÃO POR CRIMPAGEM - FORNECIMENTO E INSTALAÇÃO. AF_01/2020</v>
          </cell>
          <cell r="D6605" t="str">
            <v>UN</v>
          </cell>
          <cell r="E6605">
            <v>0</v>
          </cell>
        </row>
        <row r="6606">
          <cell r="B6606">
            <v>100827</v>
          </cell>
          <cell r="C6606" t="str">
            <v>JOELHO 90 GRAUS, ROSCA FÊMEA, PARA INSTALAÇÕES EM PEX MULTICAMADA, DN 20 MM X 3/4", CONEXÃO POR CRIMPAGEM - FORNECIMENTO E INSTALAÇÃO. AF_01/2020</v>
          </cell>
          <cell r="D6606" t="str">
            <v>UN</v>
          </cell>
          <cell r="E6606">
            <v>0</v>
          </cell>
        </row>
        <row r="6607">
          <cell r="B6607">
            <v>100828</v>
          </cell>
          <cell r="C6607" t="str">
            <v>JOELHO 90 GRAUS, ROSCA FÊMEA, PARA INSTALAÇÕES EM PEX MULTICAMADA, DN 25 MM X 1'', CONEXÃO POR CRIMPAGEM - FORNECIMENTO E INSTALAÇÃO. AF_01/2020</v>
          </cell>
          <cell r="D6607" t="str">
            <v>UN</v>
          </cell>
          <cell r="E6607">
            <v>0</v>
          </cell>
        </row>
        <row r="6608">
          <cell r="B6608">
            <v>100829</v>
          </cell>
          <cell r="C6608" t="str">
            <v>JOELHO 90 GRAUS, ROSCA FÊMEA, PARA INSTALAÇÕES EM PEX MULTICAMADA, DN 32 MM X 1 1/4'', CONEXÃO POR CRIMPAGEM - FORNECIMENTO E INSTALAÇÃO. AF_01/2020</v>
          </cell>
          <cell r="D6608" t="str">
            <v>UN</v>
          </cell>
          <cell r="E6608">
            <v>0</v>
          </cell>
        </row>
        <row r="6609">
          <cell r="B6609">
            <v>100830</v>
          </cell>
          <cell r="C6609" t="str">
            <v>JOELHO 90 GRAUS, ROSCA MACHO, PARA INSTALAÇÕES EM PEX MULTICAMADA, DN 16 MM X 1/2'', CONEXÃO POR CRIMPAGEM - FORNECIMENTO E INSTALAÇÃO. AF_01/2020</v>
          </cell>
          <cell r="D6609" t="str">
            <v>UN</v>
          </cell>
          <cell r="E6609">
            <v>0</v>
          </cell>
        </row>
        <row r="6610">
          <cell r="B6610">
            <v>100831</v>
          </cell>
          <cell r="C6610" t="str">
            <v>JOELHO 90 GRAUS, ROSCA MACHO, PARA INSTALAÇÕES EM PEX MULTICAMADA, DN 20 MM X 3/4", CONEXÃO POR CRIMPAGEM - FORNECIMENTO E INSTALAÇÃO. AF_01/2020</v>
          </cell>
          <cell r="D6610" t="str">
            <v>UN</v>
          </cell>
          <cell r="E6610">
            <v>0</v>
          </cell>
        </row>
        <row r="6611">
          <cell r="B6611">
            <v>100832</v>
          </cell>
          <cell r="C6611" t="str">
            <v>JOELHO 90 GRAUS, ROSCA MACHO, PARA INSTALAÇÕES EM PEX MULTICAMADA, DN 25 MM X 1'', CONEXÃO POR CRIMPAGEM - FORNECIMENTO E INSTALAÇÃO. AF_01/2020</v>
          </cell>
          <cell r="D6611" t="str">
            <v>UN</v>
          </cell>
          <cell r="E6611">
            <v>0</v>
          </cell>
        </row>
        <row r="6612">
          <cell r="B6612">
            <v>100833</v>
          </cell>
          <cell r="C6612" t="str">
            <v>JOELHO 90 GRAUS, ROSCA MACHO, PARA INSTALAÇÕES EM PEX MULTICAMADA, DN 32 MM X 1 1/4'', CONEXÃO POR CRIMPAGEM - FORNECIMENTO E INSTALAÇÃO. AF_01/2020</v>
          </cell>
          <cell r="D6612" t="str">
            <v>UN</v>
          </cell>
          <cell r="E6612">
            <v>0</v>
          </cell>
        </row>
        <row r="6613">
          <cell r="B6613">
            <v>100790</v>
          </cell>
          <cell r="C6613" t="str">
            <v>KIT CAVALETE PARA GÁS - COM MEDIDOR E REGULADOR - ENTRADA INDIVIDUAL PRINCIPAL, EM AÇO GALVANIZADO DN 15 E 25 MM (1/2" E 1") - FORNECIMENTO E INSTALAÇÃO. AF_01/2020</v>
          </cell>
          <cell r="D6613" t="str">
            <v>UN</v>
          </cell>
          <cell r="E6613">
            <v>0</v>
          </cell>
        </row>
        <row r="6614">
          <cell r="B6614">
            <v>100789</v>
          </cell>
          <cell r="C6614" t="str">
            <v>KIT CAVALETE PARA GÁS - SEM MEDIDOR COM REGULADOR - ENTRADA INDIVIDUAL PRINCIPAL, EM AÇO GALVANIZADO DN 15 E 25 MM (1/2" E 1") - FORNECIMENTO E INSTALAÇÃO. AF_01/2020</v>
          </cell>
          <cell r="D6614" t="str">
            <v>UN</v>
          </cell>
          <cell r="E6614">
            <v>0</v>
          </cell>
        </row>
        <row r="6615">
          <cell r="B6615">
            <v>100788</v>
          </cell>
          <cell r="C6615" t="str">
            <v>KIT CAVALETE PARA GÁS - SEM MEDIDOR OU REGULADOR - ENTRADA INDIVIDUAL PRINCIPAL, EM AÇO GALVANIZADO DN 15 E 25 MM (1/2" E 1") - FORNECIMENTO E INSTALAÇÃO. AF_01/2020</v>
          </cell>
          <cell r="D6615" t="str">
            <v>UN</v>
          </cell>
          <cell r="E6615">
            <v>830.83</v>
          </cell>
        </row>
        <row r="6616">
          <cell r="B6616">
            <v>100811</v>
          </cell>
          <cell r="C6616" t="str">
            <v>LUVA DE REDUÇÃO PARA INSTALAÇÕES EM PEX MULTICAMADA, DN 20 X 16 MM, CONEXÃO POR CRIMPAGEM - FORNECIMENTO E INSTALAÇÃO. AF_01/2020</v>
          </cell>
          <cell r="D6616" t="str">
            <v>UN</v>
          </cell>
          <cell r="E6616">
            <v>0</v>
          </cell>
        </row>
        <row r="6617">
          <cell r="B6617">
            <v>100812</v>
          </cell>
          <cell r="C6617" t="str">
            <v>LUVA DE REDUÇÃO PARA INSTALAÇÕES EM PEX MULTICAMADA, DN 26 X 20 MM, CONEXÃO POR CRIMPAGEM - FORNECIMENTO E INSTALAÇÃO. AF_01/2020</v>
          </cell>
          <cell r="D6617" t="str">
            <v>UN</v>
          </cell>
          <cell r="E6617">
            <v>0</v>
          </cell>
        </row>
        <row r="6618">
          <cell r="B6618">
            <v>100813</v>
          </cell>
          <cell r="C6618" t="str">
            <v>LUVA DE REDUÇÃO PARA INSTALAÇÕES EM PEX MULTICAMADA, DN 32 X 26 MM, CONEXÃO POR CRIMPAGEM - FORNECIMENTO E INSTALAÇÃO. AF_01/2020</v>
          </cell>
          <cell r="D6618" t="str">
            <v>UN</v>
          </cell>
          <cell r="E6618">
            <v>0</v>
          </cell>
        </row>
        <row r="6619">
          <cell r="B6619">
            <v>100814</v>
          </cell>
          <cell r="C6619" t="str">
            <v>LUVA PARA INSTALAÇÕES EM PEX MULTICAMADA, DN 16 MM, CONEXÃO POR CRIMPAGEM - FORNECIMENTO E INSTALAÇÃO. AF_01/2020</v>
          </cell>
          <cell r="D6619" t="str">
            <v>UN</v>
          </cell>
          <cell r="E6619">
            <v>0</v>
          </cell>
        </row>
        <row r="6620">
          <cell r="B6620">
            <v>100815</v>
          </cell>
          <cell r="C6620" t="str">
            <v>LUVA PARA INSTALAÇÕES EM PEX MULTICAMADA, DN 20 MM, CONEXÃO POR CRIMPAGEM - FORNECIMENTO E INSTALAÇÃO. AF_01/2020</v>
          </cell>
          <cell r="D6620" t="str">
            <v>UN</v>
          </cell>
          <cell r="E6620">
            <v>0</v>
          </cell>
        </row>
        <row r="6621">
          <cell r="B6621">
            <v>100816</v>
          </cell>
          <cell r="C6621" t="str">
            <v>LUVA PARA INSTALAÇÕES EM PEX MULTICAMADA, DN 26 MM, CONEXÃO POR CRIMPAGEM - FORNECIMENTO E INSTALAÇÃO. AF_01/2020</v>
          </cell>
          <cell r="D6621" t="str">
            <v>UN</v>
          </cell>
          <cell r="E6621">
            <v>0</v>
          </cell>
        </row>
        <row r="6622">
          <cell r="B6622">
            <v>100817</v>
          </cell>
          <cell r="C6622" t="str">
            <v>LUVA PARA INSTALAÇÕES EM PEX MULTICAMADA, DN 32 MM, CONEXÃO POR CRIMPAGEM - FORNECIMENTO E INSTALAÇÃO. AF_01/2020</v>
          </cell>
          <cell r="D6622" t="str">
            <v>UN</v>
          </cell>
          <cell r="E6622">
            <v>0</v>
          </cell>
        </row>
        <row r="6623">
          <cell r="B6623">
            <v>100795</v>
          </cell>
          <cell r="C6623" t="str">
            <v>TUBO, PEX, MULTICAMADA, COM PROTEÇÃO UV, DN 16, INSTALADO EM IMPLANTAÇÃO DE INSTALAÇÕES DE GÁS - FORNECIMENTO E INSTALAÇÃO. AF_01/2020</v>
          </cell>
          <cell r="D6623" t="str">
            <v>M</v>
          </cell>
          <cell r="E6623">
            <v>0</v>
          </cell>
        </row>
        <row r="6624">
          <cell r="B6624">
            <v>100842</v>
          </cell>
          <cell r="C6624" t="str">
            <v>TUBO, PEX, MULTICAMADA, COM PROTEÇÃO UV, DN 16, INSTALADO EM PRUMADA DE INSTALAÇÕES DE GÁS - FORNECIMENTO E INSTALAÇÃO. AF_01/2020</v>
          </cell>
          <cell r="D6624" t="str">
            <v>M</v>
          </cell>
          <cell r="E6624">
            <v>0</v>
          </cell>
        </row>
        <row r="6625">
          <cell r="B6625">
            <v>100796</v>
          </cell>
          <cell r="C6625" t="str">
            <v>TUBO, PEX, MULTICAMADA, COM PROTEÇÃO UV, DN 20, INSTALADO EM IMPLANTAÇÃO DE INSTALAÇÕES DE GÁS - FORNECIMENTO E INSTALAÇÃO. AF_01/2020</v>
          </cell>
          <cell r="D6625" t="str">
            <v>M</v>
          </cell>
          <cell r="E6625">
            <v>0</v>
          </cell>
        </row>
        <row r="6626">
          <cell r="B6626">
            <v>100843</v>
          </cell>
          <cell r="C6626" t="str">
            <v>TUBO, PEX, MULTICAMADA, COM PROTEÇÃO UV, DN 20, INSTALADO EM PRUMADA DE INSTALAÇÕES DE GÁS - FORNECIMENTO E INSTALAÇÃO. AF_01/2020</v>
          </cell>
          <cell r="D6626" t="str">
            <v>M</v>
          </cell>
          <cell r="E6626">
            <v>0</v>
          </cell>
        </row>
        <row r="6627">
          <cell r="B6627">
            <v>100844</v>
          </cell>
          <cell r="C6627" t="str">
            <v>TUBO, PEX, MULTICAMADA, COM PROTEÇÃO UV, DN 25, INSTALADO EM PRUMADA DE INSTALAÇÕES DE GÁS - FORNECIMENTO E INSTALAÇÃO. AF_01/2020</v>
          </cell>
          <cell r="D6627" t="str">
            <v>M</v>
          </cell>
          <cell r="E6627">
            <v>0</v>
          </cell>
        </row>
        <row r="6628">
          <cell r="B6628">
            <v>100797</v>
          </cell>
          <cell r="C6628" t="str">
            <v>TUBO, PEX, MULTICAMADA, COM PROTEÇÃO UV, DN 26, INSTALADO EM IMPLANTAÇÃO DE INSTALAÇÕES DE GÁS - FORNECIMENTO E INSTALAÇÃO. AF_01/2020</v>
          </cell>
          <cell r="D6628" t="str">
            <v>M</v>
          </cell>
          <cell r="E6628">
            <v>0</v>
          </cell>
        </row>
        <row r="6629">
          <cell r="B6629">
            <v>100798</v>
          </cell>
          <cell r="C6629" t="str">
            <v>TUBO, PEX, MULTICAMADA, COM PROTEÇÃO UV, DN 32, INSTALADO EM IMPLANTAÇÃO DE INSTALAÇÕES DE GÁS - FORNECIMENTO E INSTALAÇÃO. AF_01/2020</v>
          </cell>
          <cell r="D6629" t="str">
            <v>M</v>
          </cell>
          <cell r="E6629">
            <v>0</v>
          </cell>
        </row>
        <row r="6630">
          <cell r="B6630">
            <v>100845</v>
          </cell>
          <cell r="C6630" t="str">
            <v>TUBO, PEX, MULTICAMADA, COM PROTEÇÃO UV, DN 32, INSTALADO EM PRUMADA DE INSTALAÇÕES DE GÁS - FORNECIMENTO E INSTALAÇÃO. AF_01/2020</v>
          </cell>
          <cell r="D6630" t="str">
            <v>M</v>
          </cell>
          <cell r="E6630">
            <v>0</v>
          </cell>
        </row>
        <row r="6631">
          <cell r="B6631">
            <v>100799</v>
          </cell>
          <cell r="C6631" t="str">
            <v>TUBO, PEX, MULTICAMADA, COM TUBO LUVA, DN 16, INSTALADO EM IMPLANTAÇÃO DE INSTALAÇÕES DE GÁS - FORNECIMENTO E INSTALAÇÃO. AF_01/2020</v>
          </cell>
          <cell r="D6631" t="str">
            <v>M</v>
          </cell>
          <cell r="E6631">
            <v>22.2</v>
          </cell>
        </row>
        <row r="6632">
          <cell r="B6632">
            <v>100807</v>
          </cell>
          <cell r="C6632" t="str">
            <v>TUBO, PEX, MULTICAMADA, COM TUBO LUVA, DN 16, INSTALADO EM RAMAL INTERNO DE INSTALAÇÕES DE GÁS - FORNECIMENTO E INSTALAÇÃO. AF_01/2020</v>
          </cell>
          <cell r="D6632" t="str">
            <v>M</v>
          </cell>
          <cell r="E6632">
            <v>30.54</v>
          </cell>
        </row>
        <row r="6633">
          <cell r="B6633">
            <v>100800</v>
          </cell>
          <cell r="C6633" t="str">
            <v>TUBO, PEX, MULTICAMADA, COM TUBO LUVA, DN 20, INSTALADO EM IMPLANTAÇÃO DE INSTALAÇÕES DE GÁS - FORNECIMENTO E INSTALAÇÃO. AF_01/2020</v>
          </cell>
          <cell r="D6633" t="str">
            <v>M</v>
          </cell>
          <cell r="E6633">
            <v>30.82</v>
          </cell>
        </row>
        <row r="6634">
          <cell r="B6634">
            <v>100808</v>
          </cell>
          <cell r="C6634" t="str">
            <v>TUBO, PEX, MULTICAMADA, COM TUBO LUVA, DN 20, INSTALADO EM RAMAL INTERNO DE INSTALAÇÕES DE GÁS - FORNECIMENTO E INSTALAÇÃO. AF_01/2020</v>
          </cell>
          <cell r="D6634" t="str">
            <v>M</v>
          </cell>
          <cell r="E6634">
            <v>40.729999999999997</v>
          </cell>
        </row>
        <row r="6635">
          <cell r="B6635">
            <v>100801</v>
          </cell>
          <cell r="C6635" t="str">
            <v>TUBO, PEX, MULTICAMADA, COM TUBO LUVA, DN 26, INSTALADO EM IMPLANTAÇÃO DE INSTALAÇÕES DE GÁS - FORNECIMENTO E INSTALAÇÃO. AF_01/2020</v>
          </cell>
          <cell r="D6635" t="str">
            <v>M</v>
          </cell>
          <cell r="E6635">
            <v>39.9</v>
          </cell>
        </row>
        <row r="6636">
          <cell r="B6636">
            <v>100809</v>
          </cell>
          <cell r="C6636" t="str">
            <v>TUBO, PEX, MULTICAMADA, COM TUBO LUVA, DN 26, INSTALADO EM RAMAL INTERNO DE INSTALAÇÕES DE GÁS - FORNECIMENTO E INSTALAÇÃO. AF_01/2020</v>
          </cell>
          <cell r="D6636" t="str">
            <v>M</v>
          </cell>
          <cell r="E6636">
            <v>51.74</v>
          </cell>
        </row>
        <row r="6637">
          <cell r="B6637">
            <v>100802</v>
          </cell>
          <cell r="C6637" t="str">
            <v>TUBO, PEX, MULTICAMADA, COM TUBO LUVA, DN 32, INSTALADO EM IMPLANTAÇÃO DE INSTALAÇÕES DE GÁS - FORNECIMENTO E INSTALAÇÃO. AF_01/2020</v>
          </cell>
          <cell r="D6637" t="str">
            <v>M</v>
          </cell>
          <cell r="E6637">
            <v>52.72</v>
          </cell>
        </row>
        <row r="6638">
          <cell r="B6638">
            <v>100810</v>
          </cell>
          <cell r="C6638" t="str">
            <v>TUBO, PEX, MULTICAMADA, COM TUBO LUVA, DN 32, INSTALADO EM RAMAL INTERNO DE INSTALAÇÕES DE GÁS - FORNECIMENTO E INSTALAÇÃO. AF_01/2020</v>
          </cell>
          <cell r="D6638" t="str">
            <v>M</v>
          </cell>
          <cell r="E6638">
            <v>67.28</v>
          </cell>
        </row>
        <row r="6639">
          <cell r="B6639">
            <v>100791</v>
          </cell>
          <cell r="C6639" t="str">
            <v>TUBO, PEX, MULTICAMADA, DN 16, INSTALADO EM IMPLANTAÇÃO DE INSTALAÇÕES DE GÁS - FORNECIMENTO E INSTALAÇÃO. AF_01/2020</v>
          </cell>
          <cell r="D6639" t="str">
            <v>M</v>
          </cell>
          <cell r="E6639">
            <v>21.48</v>
          </cell>
        </row>
        <row r="6640">
          <cell r="B6640">
            <v>100803</v>
          </cell>
          <cell r="C6640" t="str">
            <v>TUBO, PEX, MULTICAMADA, DN 16, INSTALADO EM RAMAL INTERNO DE INSTALAÇÕES DE GÁS - FORNECIMENTO E INSTALAÇÃO. AF_01/2020</v>
          </cell>
          <cell r="D6640" t="str">
            <v>M</v>
          </cell>
          <cell r="E6640">
            <v>20.02</v>
          </cell>
        </row>
        <row r="6641">
          <cell r="B6641">
            <v>100792</v>
          </cell>
          <cell r="C6641" t="str">
            <v>TUBO, PEX, MULTICAMADA, DN 20, INSTALADO EM IMPLANTAÇÃO DE INSTALAÇÕES DE GÁS - FORNECIMENTO E INSTALAÇÃO. AF_01/2020</v>
          </cell>
          <cell r="D6641" t="str">
            <v>M</v>
          </cell>
          <cell r="E6641">
            <v>30.11</v>
          </cell>
        </row>
        <row r="6642">
          <cell r="B6642">
            <v>100804</v>
          </cell>
          <cell r="C6642" t="str">
            <v>TUBO, PEX, MULTICAMADA, DN 20, INSTALADO EM RAMAL INTERNO DE INSTALAÇÕES DE GÁS - FORNECIMENTO E INSTALAÇÃO. AF_01/2020</v>
          </cell>
          <cell r="D6642" t="str">
            <v>M</v>
          </cell>
          <cell r="E6642">
            <v>28.37</v>
          </cell>
        </row>
        <row r="6643">
          <cell r="B6643">
            <v>100793</v>
          </cell>
          <cell r="C6643" t="str">
            <v>TUBO, PEX, MULTICAMADA, DN 26, INSTALADO EM IMPLANTAÇÃO DE INSTALAÇÕES DE GÁS - FORNECIMENTO E INSTALAÇÃO. AF_01/2020</v>
          </cell>
          <cell r="D6643" t="str">
            <v>M</v>
          </cell>
          <cell r="E6643">
            <v>39.19</v>
          </cell>
        </row>
        <row r="6644">
          <cell r="B6644">
            <v>100805</v>
          </cell>
          <cell r="C6644" t="str">
            <v>TUBO, PEX, MULTICAMADA, DN 26, INSTALADO EM RAMAL INTERNO DE INSTALAÇÕES DE GÁS - FORNECIMENTO E INSTALAÇÃO. AF_01/2020</v>
          </cell>
          <cell r="D6644" t="str">
            <v>M</v>
          </cell>
          <cell r="E6644">
            <v>37.11</v>
          </cell>
        </row>
        <row r="6645">
          <cell r="B6645">
            <v>100794</v>
          </cell>
          <cell r="C6645" t="str">
            <v>TUBO, PEX, MULTICAMADA, DN 32, INSTALADO EM IMPLANTAÇÃO DE INSTALAÇÕES DE GÁS - FORNECIMENTO E INSTALAÇÃO. AF_01/2020</v>
          </cell>
          <cell r="D6645" t="str">
            <v>M</v>
          </cell>
          <cell r="E6645">
            <v>52.01</v>
          </cell>
        </row>
        <row r="6646">
          <cell r="B6646">
            <v>100806</v>
          </cell>
          <cell r="C6646" t="str">
            <v>TUBO, PEX, MULTICAMADA, DN 32, INSTALADO EM RAMAL INTERNO DE INSTALAÇÕES DE GÁS - FORNECIMENTO E INSTALAÇÃO. AF_01/2020</v>
          </cell>
          <cell r="D6646" t="str">
            <v>M</v>
          </cell>
          <cell r="E6646">
            <v>49.45</v>
          </cell>
        </row>
        <row r="6647">
          <cell r="B6647">
            <v>100838</v>
          </cell>
          <cell r="C6647" t="str">
            <v>TÊ, PARA INSTALAÇÕES EM PEX MULTICAMADA, DN 16 MM, CONEXÃO POR CRIMPAGEM - FORNECIMENTO E INSTALAÇÃO. AF_01/2020</v>
          </cell>
          <cell r="D6647" t="str">
            <v>UN</v>
          </cell>
          <cell r="E6647">
            <v>0</v>
          </cell>
        </row>
        <row r="6648">
          <cell r="B6648">
            <v>100839</v>
          </cell>
          <cell r="C6648" t="str">
            <v>TÊ, PARA INSTALAÇÕES EM PEX MULTICAMADA, DN 20 MM, CONEXÃO POR CRIMPAGEM - FORNECIMENTO E INSTALAÇÃO. AF_01/2020</v>
          </cell>
          <cell r="D6648" t="str">
            <v>UN</v>
          </cell>
          <cell r="E6648">
            <v>0</v>
          </cell>
        </row>
        <row r="6649">
          <cell r="B6649">
            <v>100840</v>
          </cell>
          <cell r="C6649" t="str">
            <v>TÊ, PARA INSTALAÇÕES EM PEX MULTICAMADA, DN 26 MM, CONEXÃO POR CRIMPAGEM - FORNECIMENTO E INSTALAÇÃO. AF_01/2020</v>
          </cell>
          <cell r="D6649" t="str">
            <v>UN</v>
          </cell>
          <cell r="E6649">
            <v>0</v>
          </cell>
        </row>
        <row r="6650">
          <cell r="B6650">
            <v>100841</v>
          </cell>
          <cell r="C6650" t="str">
            <v>TÊ, PARA INSTALAÇÕES EM PEX MULTICAMADA, DN 32 MM, CONEXÃO POR CRIMPAGEM - FORNECIMENTO E INSTALAÇÃO. AF_01/2020</v>
          </cell>
          <cell r="D6650" t="str">
            <v>UN</v>
          </cell>
          <cell r="E6650">
            <v>0</v>
          </cell>
        </row>
        <row r="6651">
          <cell r="B6651">
            <v>103283</v>
          </cell>
          <cell r="C6651" t="str">
            <v>AR CONDICIONADO JANELA, 10000 BTU/H, CICLO FRIO - FORNECIMENTO E INSTALAÇÃO. AF_06/2026</v>
          </cell>
          <cell r="D6651" t="str">
            <v>UN</v>
          </cell>
          <cell r="E6651">
            <v>0</v>
          </cell>
        </row>
        <row r="6652">
          <cell r="B6652">
            <v>103284</v>
          </cell>
          <cell r="C6652" t="str">
            <v>AR CONDICIONADO JANELA, 12000 BTU/H, CICLO FRIO - FORNECIMENTO E INSTALAÇÃO. AF_06/2026</v>
          </cell>
          <cell r="D6652" t="str">
            <v>UN</v>
          </cell>
          <cell r="E6652">
            <v>0</v>
          </cell>
        </row>
        <row r="6653">
          <cell r="B6653">
            <v>103282</v>
          </cell>
          <cell r="C6653" t="str">
            <v>AR CONDICIONADO JANELA, 7500 BTU/H, CICLO FRIO - FORNECIMENTO E INSTALAÇÃO. AF_06/2026</v>
          </cell>
          <cell r="D6653" t="str">
            <v>UN</v>
          </cell>
          <cell r="E6653">
            <v>0</v>
          </cell>
        </row>
        <row r="6654">
          <cell r="B6654">
            <v>103279</v>
          </cell>
          <cell r="C6654" t="str">
            <v>AR CONDICIONADO SPLIT DUTO, 18000 BTU/H, CICLO QUENTE/FRIO - FORNECIMENTO E INSTALAÇÃO. AF_06/2026</v>
          </cell>
          <cell r="D6654" t="str">
            <v>UN</v>
          </cell>
          <cell r="E6654">
            <v>0</v>
          </cell>
        </row>
        <row r="6655">
          <cell r="B6655">
            <v>103280</v>
          </cell>
          <cell r="C6655" t="str">
            <v>AR CONDICIONADO SPLIT DUTO, 24000 BTU/H, CICLO QUENTE/FRIO - FORNECIMENTO E INSTALAÇÃO. AF_06/2026</v>
          </cell>
          <cell r="D6655" t="str">
            <v>UN</v>
          </cell>
          <cell r="E6655">
            <v>0</v>
          </cell>
        </row>
        <row r="6656">
          <cell r="B6656">
            <v>103281</v>
          </cell>
          <cell r="C6656" t="str">
            <v>AR CONDICIONADO SPLIT DUTO, 36000 BTU/H, CICLO QUENTE/FRIO - FORNECIMENTO E INSTALAÇÃO. AF_06/2026</v>
          </cell>
          <cell r="D6656" t="str">
            <v>UN</v>
          </cell>
          <cell r="E6656">
            <v>0</v>
          </cell>
        </row>
        <row r="6657">
          <cell r="B6657">
            <v>107248</v>
          </cell>
          <cell r="C6657" t="str">
            <v>AR CONDICIONADO SPLIT DUTO, 36000 BTU/H, CICLO QUENTE/FRIO, COM CONDENSADORA IÇADA COM GUINDASTE - FORNECIMENTO E INSTALAÇÃO. AF_06/2026</v>
          </cell>
          <cell r="D6657" t="str">
            <v>UN</v>
          </cell>
          <cell r="E6657">
            <v>0</v>
          </cell>
        </row>
        <row r="6658">
          <cell r="B6658">
            <v>107234</v>
          </cell>
          <cell r="C6658" t="str">
            <v>AR CONDICIONADO SPLIT INVERTER PISO/TETO, 30000 BTU/H, QUENTE/FRIO - FORNECIMENTO E INSTALAÇÃO. AF_06/2026</v>
          </cell>
          <cell r="D6658" t="str">
            <v>UN</v>
          </cell>
          <cell r="E6658">
            <v>0</v>
          </cell>
        </row>
        <row r="6659">
          <cell r="B6659">
            <v>103247</v>
          </cell>
          <cell r="C6659" t="str">
            <v>AR CONDICIONADO SPLIT INVERTER, HI-WALL (PAREDE), 12000 BTU/H, CICLO FRIO - FORNECIMENTO E INSTALAÇÃO. AF_06/2026_PE</v>
          </cell>
          <cell r="D6659" t="str">
            <v>UN</v>
          </cell>
          <cell r="E6659">
            <v>2840.62</v>
          </cell>
        </row>
        <row r="6660">
          <cell r="B6660">
            <v>107250</v>
          </cell>
          <cell r="C6660" t="str">
            <v>AR CONDICIONADO SPLIT INVERTER, HI-WALL (PAREDE), 12000 BTU/H, CICLO QUENTE/FRIO - FORNECIMENTO E INSTALAÇÃO. AF_06/2026</v>
          </cell>
          <cell r="D6660" t="str">
            <v>UN</v>
          </cell>
          <cell r="E6660">
            <v>0</v>
          </cell>
        </row>
        <row r="6661">
          <cell r="B6661">
            <v>103250</v>
          </cell>
          <cell r="C6661" t="str">
            <v>AR CONDICIONADO SPLIT INVERTER, HI-WALL (PAREDE), 18000 BTU/H, CICLO FRIO - FORNECIMENTO E INSTALAÇÃO. AF_06/2026_PE</v>
          </cell>
          <cell r="D6661" t="str">
            <v>UN</v>
          </cell>
          <cell r="E6661">
            <v>4100.42</v>
          </cell>
        </row>
        <row r="6662">
          <cell r="B6662">
            <v>107251</v>
          </cell>
          <cell r="C6662" t="str">
            <v>AR CONDICIONADO SPLIT INVERTER, HI-WALL (PAREDE), 18000 BTU/H, CICLO QUENTE/FRIO - FORNECIMENTO E INSTALAÇÃO. AF_06/2026</v>
          </cell>
          <cell r="D6662" t="str">
            <v>UN</v>
          </cell>
          <cell r="E6662">
            <v>0</v>
          </cell>
        </row>
        <row r="6663">
          <cell r="B6663">
            <v>103253</v>
          </cell>
          <cell r="C6663" t="str">
            <v>AR CONDICIONADO SPLIT INVERTER, HI-WALL (PAREDE), 24000 BTU/H, CICLO FRIO - FORNECIMENTO E INSTALAÇÃO. AF_06/2026_PE</v>
          </cell>
          <cell r="D6663" t="str">
            <v>UN</v>
          </cell>
          <cell r="E6663">
            <v>5567.3</v>
          </cell>
        </row>
        <row r="6664">
          <cell r="B6664">
            <v>107252</v>
          </cell>
          <cell r="C6664" t="str">
            <v>AR CONDICIONADO SPLIT INVERTER, HI-WALL (PAREDE), 24000 BTU/H, CICLO QUENTE/FRIO - FORNECIMENTO E INSTALAÇÃO. AF_06/2026</v>
          </cell>
          <cell r="D6664" t="str">
            <v>UN</v>
          </cell>
          <cell r="E6664">
            <v>0</v>
          </cell>
        </row>
        <row r="6665">
          <cell r="B6665">
            <v>107232</v>
          </cell>
          <cell r="C6665" t="str">
            <v>AR CONDICIONADO SPLIT INVERTER, HI-WALL (PAREDE), 36000 BTUS/H, CICLO QUENTE/FRIO, 60 HZ, CLASSIFICACAO ENERGETICA A - SELO PROCEL, GAS HFC, CONTROLE S/ FIO. AF_06/2026</v>
          </cell>
          <cell r="D6665" t="str">
            <v>UN</v>
          </cell>
          <cell r="E6665">
            <v>0</v>
          </cell>
        </row>
        <row r="6666">
          <cell r="B6666">
            <v>103244</v>
          </cell>
          <cell r="C6666" t="str">
            <v>AR CONDICIONADO SPLIT INVERTER, HI-WALL (PAREDE), 9000 BTU/H, CICLO FRIO - FORNECIMENTO E INSTALAÇÃO. AF_06/2026_PE</v>
          </cell>
          <cell r="D6666" t="str">
            <v>UN</v>
          </cell>
          <cell r="E6666">
            <v>2564.83</v>
          </cell>
        </row>
        <row r="6667">
          <cell r="B6667">
            <v>107249</v>
          </cell>
          <cell r="C6667" t="str">
            <v>AR CONDICIONADO SPLIT INVERTER, HI-WALL (PAREDE), 9000 BTU/H, CICLO QUENTE/FRIO - FORNECIMENTO E INSTALAÇÃO. AF_06/2026</v>
          </cell>
          <cell r="D6667" t="str">
            <v>UN</v>
          </cell>
          <cell r="E6667">
            <v>0</v>
          </cell>
        </row>
        <row r="6668">
          <cell r="B6668">
            <v>103256</v>
          </cell>
          <cell r="C6668" t="str">
            <v>AR CONDICIONADO SPLIT INVERTER, PISO TETO, 18000 BTU/H, CICLO FRIO - FORNECIMENTO E INSTALAÇÃO. AF_06/2026_PSE</v>
          </cell>
          <cell r="D6668" t="str">
            <v>UN</v>
          </cell>
          <cell r="E6668">
            <v>10308.94</v>
          </cell>
        </row>
        <row r="6669">
          <cell r="B6669">
            <v>103258</v>
          </cell>
          <cell r="C6669" t="str">
            <v>AR CONDICIONADO SPLIT INVERTER, PISO TETO, 24000 BTU/H, CICLO FRIO - FORNECIMENTO E INSTALAÇÃO. AF_06/2026_PSE</v>
          </cell>
          <cell r="D6669" t="str">
            <v>UN</v>
          </cell>
          <cell r="E6669">
            <v>11514.49</v>
          </cell>
        </row>
        <row r="6670">
          <cell r="B6670">
            <v>103260</v>
          </cell>
          <cell r="C6670" t="str">
            <v>AR CONDICIONADO SPLIT INVERTER, PISO TETO, 24000 BTU/H, QUENTE/FRIO - FORNECIMENTO E INSTALAÇÃO. AF_06/2026_PSE</v>
          </cell>
          <cell r="D6670" t="str">
            <v>UN</v>
          </cell>
          <cell r="E6670">
            <v>6404.63</v>
          </cell>
        </row>
        <row r="6671">
          <cell r="B6671">
            <v>107235</v>
          </cell>
          <cell r="C6671" t="str">
            <v>AR CONDICIONADO SPLIT INVERTER, PISO TETO, 30000 BTU/H, CICLO FRIO - FORNECIMENTO E INSTALAÇÃO. AF_06/2026</v>
          </cell>
          <cell r="D6671" t="str">
            <v>UN</v>
          </cell>
          <cell r="E6671">
            <v>0</v>
          </cell>
        </row>
        <row r="6672">
          <cell r="B6672">
            <v>103261</v>
          </cell>
          <cell r="C6672" t="str">
            <v>AR CONDICIONADO SPLIT INVERTER, PISO TETO, 36000 BTU/H, CICLO FRIO - FORNECIMENTO E INSTALAÇÃO. AF_06/2026_PSE</v>
          </cell>
          <cell r="D6672" t="str">
            <v>UN</v>
          </cell>
          <cell r="E6672">
            <v>12983.87</v>
          </cell>
        </row>
        <row r="6673">
          <cell r="B6673">
            <v>107244</v>
          </cell>
          <cell r="C6673" t="str">
            <v>AR CONDICIONADO SPLIT INVERTER, PISO TETO, 36000 BTU/H, CICLO FRIO, COM CONDENSADORA IÇADA COM GUINDASTE - FORNECIMENTO E INSTALAÇÃO. AF_06/2026_PSE</v>
          </cell>
          <cell r="D6673" t="str">
            <v>UN</v>
          </cell>
          <cell r="E6673">
            <v>13358.08</v>
          </cell>
        </row>
        <row r="6674">
          <cell r="B6674">
            <v>103263</v>
          </cell>
          <cell r="C6674" t="str">
            <v>AR CONDICIONADO SPLIT INVERTER, PISO TETO, 48000 BTU/H, CICLO FRIO - FORNECIMENTO E INSTALAÇÃO. AF_06/2026_PSE</v>
          </cell>
          <cell r="D6674" t="str">
            <v>UN</v>
          </cell>
          <cell r="E6674">
            <v>18069.650000000001</v>
          </cell>
        </row>
        <row r="6675">
          <cell r="B6675">
            <v>103265</v>
          </cell>
          <cell r="C6675" t="str">
            <v>AR CONDICIONADO SPLIT INVERTER, PISO TETO, APRESENTANDO ENTRE 54000 E 58000 BTU/H, CICLO FRIO - FORNECIMENTO E INSTALAÇÃO. AF_06/2026_PSE</v>
          </cell>
          <cell r="D6675" t="str">
            <v>UN</v>
          </cell>
          <cell r="E6675">
            <v>21756.59</v>
          </cell>
        </row>
        <row r="6676">
          <cell r="B6676">
            <v>103268</v>
          </cell>
          <cell r="C6676" t="str">
            <v>AR CONDICIONADO SPLIT ON/OFF, CASSETE (TETO), 18000 BTU/H, CICLO QUENTE/FRIO - FORNECIMENTO E INSTALAÇÃO. AF_06/2026_PE</v>
          </cell>
          <cell r="D6676" t="str">
            <v>UN</v>
          </cell>
          <cell r="E6676">
            <v>7657.23</v>
          </cell>
        </row>
        <row r="6677">
          <cell r="B6677">
            <v>103270</v>
          </cell>
          <cell r="C6677" t="str">
            <v>AR CONDICIONADO SPLIT ON/OFF, CASSETE (TETO), 24000 BTU/H, CICLO QUENTE/FRIO - FORNECIMENTO E INSTALAÇÃO. AF_06/2026_PE</v>
          </cell>
          <cell r="D6677" t="str">
            <v>UN</v>
          </cell>
          <cell r="E6677">
            <v>8224.7999999999993</v>
          </cell>
        </row>
        <row r="6678">
          <cell r="B6678">
            <v>103272</v>
          </cell>
          <cell r="C6678" t="str">
            <v>AR CONDICIONADO SPLIT ON/OFF, CASSETE (TETO), 36000 BTU/H, CICLO QUENTE/FRIO - FORNECIMENTO E INSTALAÇÃO. AF_06/2026_PE</v>
          </cell>
          <cell r="D6678" t="str">
            <v>UN</v>
          </cell>
          <cell r="E6678">
            <v>12025.39</v>
          </cell>
        </row>
        <row r="6679">
          <cell r="B6679">
            <v>107247</v>
          </cell>
          <cell r="C6679" t="str">
            <v>AR CONDICIONADO SPLIT ON/OFF, CASSETE (TETO), 36000 BTU/H, CICLO QUENTE/FRIO, COM CONDENSADORA IÇADA COM GUINDASTE - FORNECIMENTO E INSTALAÇÃO. AF_06/2026_PE</v>
          </cell>
          <cell r="D6679" t="str">
            <v>UN</v>
          </cell>
          <cell r="E6679">
            <v>12359.06</v>
          </cell>
        </row>
        <row r="6680">
          <cell r="B6680">
            <v>103274</v>
          </cell>
          <cell r="C6680" t="str">
            <v>AR CONDICIONADO SPLIT ON/OFF, CASSETE (TETO), 48000 BTU/H, CICLO QUENTE/FRIO - FORNECIMENTO E INSTALAÇÃO. AF_06/2026_PE</v>
          </cell>
          <cell r="D6680" t="str">
            <v>UN</v>
          </cell>
          <cell r="E6680">
            <v>14177.79</v>
          </cell>
        </row>
        <row r="6681">
          <cell r="B6681">
            <v>103276</v>
          </cell>
          <cell r="C6681" t="str">
            <v>AR CONDICIONADO SPLIT ON/OFF, CASSETE (TETO), 60000 BTU/H, CICLO QUENTE/FRIO - FORNECIMENTO E INSTALAÇÃO. AF_06/2026_PE</v>
          </cell>
          <cell r="D6681" t="str">
            <v>UN</v>
          </cell>
          <cell r="E6681">
            <v>14796.37</v>
          </cell>
        </row>
        <row r="6682">
          <cell r="B6682">
            <v>103267</v>
          </cell>
          <cell r="C6682" t="str">
            <v>AR CONDICIONADO SPLIT ON/OFF, CASSETE (TETO), FRIO 4 VIAS 18000 BTU/H - FORNECIMENTO E INSTALAÇÃO. AF_06/2026_PE</v>
          </cell>
          <cell r="D6682" t="str">
            <v>UN</v>
          </cell>
          <cell r="E6682">
            <v>6460.46</v>
          </cell>
        </row>
        <row r="6683">
          <cell r="B6683">
            <v>103269</v>
          </cell>
          <cell r="C6683" t="str">
            <v>AR CONDICIONADO SPLIT ON/OFF, CASSETE (TETO), FRIO 4 VIAS 24000 BTU/H - FORNECIMENTO E INSTALAÇÃO. AF_06/2026_PE</v>
          </cell>
          <cell r="D6683" t="str">
            <v>UN</v>
          </cell>
          <cell r="E6683">
            <v>7925.83</v>
          </cell>
        </row>
        <row r="6684">
          <cell r="B6684">
            <v>103271</v>
          </cell>
          <cell r="C6684" t="str">
            <v>AR CONDICIONADO SPLIT ON/OFF, CASSETE (TETO), FRIO 4 VIAS 36000 BTU/H - FORNECIMENTO E INSTALAÇÃO. AF_06/2026_PE</v>
          </cell>
          <cell r="D6684" t="str">
            <v>UN</v>
          </cell>
          <cell r="E6684">
            <v>11645.19</v>
          </cell>
        </row>
        <row r="6685">
          <cell r="B6685">
            <v>107246</v>
          </cell>
          <cell r="C6685" t="str">
            <v>AR CONDICIONADO SPLIT ON/OFF, CASSETE (TETO), FRIO 4 VIAS 36000 BTU/H, COM CONDENSADORA IÇADA COM GUINDASTE - FORNECIMENTO E INSTALAÇÃO. AF_06/2026_PE</v>
          </cell>
          <cell r="D6685" t="str">
            <v>UN</v>
          </cell>
          <cell r="E6685">
            <v>11978.86</v>
          </cell>
        </row>
        <row r="6686">
          <cell r="B6686">
            <v>103273</v>
          </cell>
          <cell r="C6686" t="str">
            <v>AR CONDICIONADO SPLIT ON/OFF, CASSETE (TETO), FRIO 4 VIAS 48000 BTU/H - FORNECIMENTO E INSTALAÇÃO. AF_06/2026_PE</v>
          </cell>
          <cell r="D6686" t="str">
            <v>UN</v>
          </cell>
          <cell r="E6686">
            <v>12389.68</v>
          </cell>
        </row>
        <row r="6687">
          <cell r="B6687">
            <v>103275</v>
          </cell>
          <cell r="C6687" t="str">
            <v>AR CONDICIONADO SPLIT ON/OFF, CASSETE (TETO), FRIO 4 VIAS 60000 BTU/H - FORNECIMENTO E INSTALAÇÃO. AF_06/2026_PE</v>
          </cell>
          <cell r="D6687" t="str">
            <v>UN</v>
          </cell>
          <cell r="E6687">
            <v>14104.79</v>
          </cell>
        </row>
        <row r="6688">
          <cell r="B6688">
            <v>103248</v>
          </cell>
          <cell r="C6688" t="str">
            <v>AR CONDICIONADO SPLIT ON/OFF, HI-WALL (PAREDE), 12000 BTUS/H, CICLO FRIO - FORNECIMENTO E INSTALAÇÃO. AF_06/2026_PE</v>
          </cell>
          <cell r="D6688" t="str">
            <v>UN</v>
          </cell>
          <cell r="E6688">
            <v>2331.3200000000002</v>
          </cell>
        </row>
        <row r="6689">
          <cell r="B6689">
            <v>103249</v>
          </cell>
          <cell r="C6689" t="str">
            <v>AR CONDICIONADO SPLIT ON/OFF, HI-WALL (PAREDE), 12000 BTUS/H, CICLO QUENTE/FRIO - FORNECIMENTO E INSTALAÇÃO. AF_06/2026_PE</v>
          </cell>
          <cell r="D6689" t="str">
            <v>UN</v>
          </cell>
          <cell r="E6689">
            <v>2500.5500000000002</v>
          </cell>
        </row>
        <row r="6690">
          <cell r="B6690">
            <v>103251</v>
          </cell>
          <cell r="C6690" t="str">
            <v>AR CONDICIONADO SPLIT ON/OFF, HI-WALL (PAREDE), 18000 BTUS/H, CICLO FRIO - FORNECIMENTO E INSTALAÇÃO. AF_06/2026_PE</v>
          </cell>
          <cell r="D6690" t="str">
            <v>UN</v>
          </cell>
          <cell r="E6690">
            <v>3249.81</v>
          </cell>
        </row>
        <row r="6691">
          <cell r="B6691">
            <v>103252</v>
          </cell>
          <cell r="C6691" t="str">
            <v>AR CONDICIONADO SPLIT ON/OFF, HI-WALL (PAREDE), 18000 BTUS/H, CICLO QUENTE/FRIO - FORNECIMENTO E INSTALAÇÃO. AF_06/2026_PE</v>
          </cell>
          <cell r="D6691" t="str">
            <v>UN</v>
          </cell>
          <cell r="E6691">
            <v>3592.84</v>
          </cell>
        </row>
        <row r="6692">
          <cell r="B6692">
            <v>103254</v>
          </cell>
          <cell r="C6692" t="str">
            <v>AR CONDICIONADO SPLIT ON/OFF, HI-WALL (PAREDE), 24000 BTUS/H, CICLO FRIO - FORNECIMENTO E INSTALAÇÃO. AF_06/2026_PE</v>
          </cell>
          <cell r="D6692" t="str">
            <v>UN</v>
          </cell>
          <cell r="E6692">
            <v>4176.6499999999996</v>
          </cell>
        </row>
        <row r="6693">
          <cell r="B6693">
            <v>103255</v>
          </cell>
          <cell r="C6693" t="str">
            <v>AR CONDICIONADO SPLIT ON/OFF, HI-WALL (PAREDE), 24000 BTUS/H, CICLO QUENTE/FRIO - FORNECIMENTO E INSTALAÇÃO. AF_06/2026_PE</v>
          </cell>
          <cell r="D6693" t="str">
            <v>UN</v>
          </cell>
          <cell r="E6693">
            <v>4667.3</v>
          </cell>
        </row>
        <row r="6694">
          <cell r="B6694">
            <v>107233</v>
          </cell>
          <cell r="C6694" t="str">
            <v>AR CONDICIONADO SPLIT ON/OFF, HI-WALL (PAREDE), 30000 BTUS/H, CICLO FRIO - FORNECIMENTO E INSTALAÇÃO. AF_06/2026</v>
          </cell>
          <cell r="D6694" t="str">
            <v>UN</v>
          </cell>
          <cell r="E6694">
            <v>0</v>
          </cell>
        </row>
        <row r="6695">
          <cell r="B6695">
            <v>103245</v>
          </cell>
          <cell r="C6695" t="str">
            <v>AR CONDICIONADO SPLIT ON/OFF, HI-WALL (PAREDE), 9000 BTUS/H, CICLO FRIO - FORNECIMENTO E INSTALAÇÃO. AF_06/2026_PE</v>
          </cell>
          <cell r="D6695" t="str">
            <v>UN</v>
          </cell>
          <cell r="E6695">
            <v>2034.59</v>
          </cell>
        </row>
        <row r="6696">
          <cell r="B6696">
            <v>103246</v>
          </cell>
          <cell r="C6696" t="str">
            <v>AR CONDICIONADO SPLIT ON/OFF, HI-WALL (PAREDE), 9000 BTUS/H, CICLO QUENTE/FRIO - FORNECIMENTO E INSTALAÇÃO. AF_06/2026_PE</v>
          </cell>
          <cell r="D6696" t="str">
            <v>UN</v>
          </cell>
          <cell r="E6696">
            <v>2213.91</v>
          </cell>
        </row>
        <row r="6697">
          <cell r="B6697">
            <v>103257</v>
          </cell>
          <cell r="C6697" t="str">
            <v>AR CONDICIONADO SPLIT ON/OFF, PISO TETO, 18000 BTU/H, CICLO FRIO - FORNECIMENTO E INSTALAÇÃO. AF_06/2026_PSE</v>
          </cell>
          <cell r="D6697" t="str">
            <v>UN</v>
          </cell>
          <cell r="E6697">
            <v>5927.28</v>
          </cell>
        </row>
        <row r="6698">
          <cell r="B6698">
            <v>103259</v>
          </cell>
          <cell r="C6698" t="str">
            <v>AR CONDICIONADO SPLIT ON/OFF, PISO TETO, 24000 BTU/H, CICLO FRIO - FORNECIMENTO E INSTALAÇÃO. AF_06/2026_PSE</v>
          </cell>
          <cell r="D6698" t="str">
            <v>UN</v>
          </cell>
          <cell r="E6698">
            <v>6234.44</v>
          </cell>
        </row>
        <row r="6699">
          <cell r="B6699">
            <v>103262</v>
          </cell>
          <cell r="C6699" t="str">
            <v>AR CONDICIONADO SPLIT ON/OFF, PISO TETO, 36000 BTU/H, CICLO FRIO - FORNECIMENTO E INSTALAÇÃO. AF_06/2026_PSE</v>
          </cell>
          <cell r="D6699" t="str">
            <v>UN</v>
          </cell>
          <cell r="E6699">
            <v>8173.03</v>
          </cell>
        </row>
        <row r="6700">
          <cell r="B6700">
            <v>107245</v>
          </cell>
          <cell r="C6700" t="str">
            <v>AR CONDICIONADO SPLIT ON/OFF, PISO TETO, 36000 BTU/H, CICLO FRIO, COM CONDENSADORA IÇADA COM GUINDASTE - FORNECIMENTO E INSTALAÇÃO. AF_06/2026_PSE</v>
          </cell>
          <cell r="D6700" t="str">
            <v>UN</v>
          </cell>
          <cell r="E6700">
            <v>8547.24</v>
          </cell>
        </row>
        <row r="6701">
          <cell r="B6701">
            <v>103264</v>
          </cell>
          <cell r="C6701" t="str">
            <v>AR CONDICIONADO SPLIT ON/OFF, PISO TETO, 48000 BTU/H, CICLO FRIO - FORNECIMENTO E INSTALAÇÃO. AF_06/2026_PSE</v>
          </cell>
          <cell r="D6701" t="str">
            <v>UN</v>
          </cell>
          <cell r="E6701">
            <v>10192.92</v>
          </cell>
        </row>
        <row r="6702">
          <cell r="B6702">
            <v>103266</v>
          </cell>
          <cell r="C6702" t="str">
            <v>AR CONDICIONADO SPLIT ON/OFF, PISO TETO, 60000 BTU/H, CICLO FRIO - FORNECIMENTO E INSTALAÇÃO. AF_06/2026_PSE</v>
          </cell>
          <cell r="D6702" t="str">
            <v>UN</v>
          </cell>
          <cell r="E6702">
            <v>11367.85</v>
          </cell>
        </row>
        <row r="6703">
          <cell r="B6703">
            <v>107236</v>
          </cell>
          <cell r="C6703" t="str">
            <v>AR CONDICIONADO SPLIT ON/OFF, PISO TETO, 80000 BTUS, CICLO FRIO - FORNECIMENTO E INSTALAÇÃO. AF_06/2026</v>
          </cell>
          <cell r="D6703" t="str">
            <v>UN</v>
          </cell>
          <cell r="E6703">
            <v>0</v>
          </cell>
        </row>
        <row r="6704">
          <cell r="B6704">
            <v>103277</v>
          </cell>
          <cell r="C6704" t="str">
            <v>AR CONDICIONADO SPLITÃO 10 TR - FORNECIMENTO E INSTALAÇÃO. AF_06/2026_PE</v>
          </cell>
          <cell r="D6704" t="str">
            <v>UN</v>
          </cell>
          <cell r="E6704">
            <v>27166.69</v>
          </cell>
        </row>
        <row r="6705">
          <cell r="B6705">
            <v>103278</v>
          </cell>
          <cell r="C6705" t="str">
            <v>AR CONDICIONADO SPLITÃO 15 TR - FORNECIMENTO E INSTALAÇÃO. AF_06/2026_PE</v>
          </cell>
          <cell r="D6705" t="str">
            <v>UN</v>
          </cell>
          <cell r="E6705">
            <v>34756.129999999997</v>
          </cell>
        </row>
        <row r="6706">
          <cell r="B6706">
            <v>107237</v>
          </cell>
          <cell r="C6706" t="str">
            <v>AR CONDICIONADO SPLITÃO 20 TR - FORNECIMENTO E INSTALAÇÃO. AF_06/2026_PE</v>
          </cell>
          <cell r="D6706" t="str">
            <v>UN</v>
          </cell>
          <cell r="E6706">
            <v>50108.13</v>
          </cell>
        </row>
        <row r="6707">
          <cell r="B6707">
            <v>107243</v>
          </cell>
          <cell r="C6707" t="str">
            <v>CARGA DE FLUIDO REFRIGERANTE PARA INSTALAÇÕES ACIMA DE 48000 BTUS. AF_06/2026</v>
          </cell>
          <cell r="D6707" t="str">
            <v>M</v>
          </cell>
          <cell r="E6707">
            <v>2.27</v>
          </cell>
        </row>
        <row r="6708">
          <cell r="B6708">
            <v>107241</v>
          </cell>
          <cell r="C6708" t="str">
            <v>CARGA DE FLUIDO REFRIGERANTE PARA INSTALAÇÕES ATÉ 24000 BTUS. AF_06/2026</v>
          </cell>
          <cell r="D6708" t="str">
            <v>M</v>
          </cell>
          <cell r="E6708">
            <v>5.53</v>
          </cell>
        </row>
        <row r="6709">
          <cell r="B6709">
            <v>107242</v>
          </cell>
          <cell r="C6709" t="str">
            <v>CARGA DE FLUIDO REFRIGERANTE PARA INSTALAÇÕES DE 30000 A 36000BTUS. AF_06/2026</v>
          </cell>
          <cell r="D6709" t="str">
            <v>M</v>
          </cell>
          <cell r="E6709">
            <v>3.87</v>
          </cell>
        </row>
        <row r="6710">
          <cell r="B6710">
            <v>103285</v>
          </cell>
          <cell r="C6710" t="str">
            <v>DAMPER DE REGULAGEM PARA SISTEMA DE AR CONDICIONADO, 1000X500 MM - FORNECIMENTO E INSTALAÇÃO. AF_06/2026</v>
          </cell>
          <cell r="D6710" t="str">
            <v>UN</v>
          </cell>
          <cell r="E6710">
            <v>0</v>
          </cell>
        </row>
        <row r="6711">
          <cell r="B6711">
            <v>103286</v>
          </cell>
          <cell r="C6711" t="str">
            <v>DIFUSOR PARA SISTEMA DE AR CONDICIONADO, 400X400 MM - FORNECIMENTO E INSTALAÇÃO. AF_06/2026</v>
          </cell>
          <cell r="D6711" t="str">
            <v>UN</v>
          </cell>
          <cell r="E6711">
            <v>0</v>
          </cell>
        </row>
        <row r="6712">
          <cell r="B6712">
            <v>103287</v>
          </cell>
          <cell r="C6712" t="str">
            <v>GRELHA PARA SISTEMA DE AR CONDICIONADO, 400X400 MM - FORNECIMENTO E INSTALAÇÃO. AF_06/2026</v>
          </cell>
          <cell r="D6712" t="str">
            <v>UN</v>
          </cell>
          <cell r="E6712">
            <v>0</v>
          </cell>
        </row>
        <row r="6713">
          <cell r="B6713">
            <v>107240</v>
          </cell>
          <cell r="C6713" t="str">
            <v>PROCEDIMENTO DE LIMPEZA DE LINHA FRIGORÍGENA. AF_06/2026</v>
          </cell>
          <cell r="D6713" t="str">
            <v>UN</v>
          </cell>
          <cell r="E6713">
            <v>0</v>
          </cell>
        </row>
        <row r="6714">
          <cell r="B6714">
            <v>107239</v>
          </cell>
          <cell r="C6714" t="str">
            <v>PROCEDIMENTO DE VÁCUO EM LINHA FRIGORÍGENA. AF_06/2026</v>
          </cell>
          <cell r="D6714" t="str">
            <v>UN</v>
          </cell>
          <cell r="E6714">
            <v>166.07</v>
          </cell>
        </row>
        <row r="6715">
          <cell r="B6715">
            <v>107238</v>
          </cell>
          <cell r="C6715" t="str">
            <v>TESTE DE VAZAMENTO POR PRESSURIZAÇÃO DE GÁS NITROGÊNIO. AF_06/2026</v>
          </cell>
          <cell r="D6715" t="str">
            <v>UN</v>
          </cell>
          <cell r="E6715">
            <v>0</v>
          </cell>
        </row>
        <row r="6716">
          <cell r="B6716">
            <v>106044</v>
          </cell>
          <cell r="C6716" t="str">
            <v>COTOVELO EM COBRE, 45 GRAUS, DN 1 1/8", INSTALADO EM RAMAL DE ALIMENTAÇÃO DE AR-CONDICIONADO COM CONDENSADORA CENTRAL - FORNECIMENTO E INSTALAÇÃO. AF_07/2025</v>
          </cell>
          <cell r="D6716" t="str">
            <v>UN</v>
          </cell>
          <cell r="E6716">
            <v>80.62</v>
          </cell>
        </row>
        <row r="6717">
          <cell r="B6717">
            <v>106045</v>
          </cell>
          <cell r="C6717" t="str">
            <v>COTOVELO EM COBRE, 45 GRAUS, DN 1 5/8", INSTALADO EM RAMAL DE ALIMENTAÇÃO DE AR-CONDICIONADO COM CONDENSADORA CENTRAL - FORNECIMENTO E INSTALAÇÃO. AF_07/2025</v>
          </cell>
          <cell r="D6717" t="str">
            <v>UN</v>
          </cell>
          <cell r="E6717">
            <v>178.83</v>
          </cell>
        </row>
        <row r="6718">
          <cell r="B6718">
            <v>106042</v>
          </cell>
          <cell r="C6718" t="str">
            <v>COTOVELO EM COBRE, 90 GRAUS, DN 1 1/8", INSTALADO EM RAMAL DE ALIMENTAÇÃO DE AR-CONDICIONADO COM CONDENSADORA CENTRAL - FORNECIMENTO E INSTALAÇÃO. AF_07/2025</v>
          </cell>
          <cell r="D6718" t="str">
            <v>UN</v>
          </cell>
          <cell r="E6718">
            <v>83.05</v>
          </cell>
        </row>
        <row r="6719">
          <cell r="B6719">
            <v>106043</v>
          </cell>
          <cell r="C6719" t="str">
            <v>COTOVELO EM COBRE, 90 GRAUS, DN 1 5/8", INSTALADO EM RAMAL DE ALIMENTAÇÃO DE AR-CONDICIONADO COM CONDENSADORA CENTRAL - FORNECIMENTO E INSTALAÇÃO. AF_07/2025</v>
          </cell>
          <cell r="D6719" t="str">
            <v>UN</v>
          </cell>
          <cell r="E6719">
            <v>156.41</v>
          </cell>
        </row>
        <row r="6720">
          <cell r="B6720">
            <v>106046</v>
          </cell>
          <cell r="C6720" t="str">
            <v>LUVA EM COBRE, DN 1 1/8", INSTALADO EM RAMAL DE ALIMENTAÇÃO DE AR-CONDICIONADO COM CONDENSADORA CENTRAL - FORNECIMENTO E INSTALAÇÃO. AF_07/2025</v>
          </cell>
          <cell r="D6720" t="str">
            <v>UN</v>
          </cell>
          <cell r="E6720">
            <v>53.25</v>
          </cell>
        </row>
        <row r="6721">
          <cell r="B6721">
            <v>106047</v>
          </cell>
          <cell r="C6721" t="str">
            <v>LUVA EM COBRE, DN 1 5/8", INSTALADO EM RAMAL DE ALIMENTAÇÃO DE AR-CONDICIONADO COM CONDENSADORA CENTRAL - FORNECIMENTO E INSTALAÇÃO. AF_07/2025</v>
          </cell>
          <cell r="D6721" t="str">
            <v>UN</v>
          </cell>
          <cell r="E6721">
            <v>94.15</v>
          </cell>
        </row>
        <row r="6722">
          <cell r="B6722">
            <v>106038</v>
          </cell>
          <cell r="C6722" t="str">
            <v>REFINETE EM COBRE, DN 1 1/8", INSTALADO EM RAMAL DE ALIMENTAÇÃO DE AR-CONDICIONADO COM CONDENSADORA CENTRAL - INSTALAÇÃO. AF_07/2025</v>
          </cell>
          <cell r="D6722" t="str">
            <v>UN</v>
          </cell>
          <cell r="E6722">
            <v>74.62</v>
          </cell>
        </row>
        <row r="6723">
          <cell r="B6723">
            <v>106039</v>
          </cell>
          <cell r="C6723" t="str">
            <v>REFINETE EM COBRE, DN 1 5/8", INSTALADO EM RAMAL DE ALIMENTAÇÃO DE AR-CONDICIONADO COM CONDENSADORA CENTRAL - INSTALAÇÃO. AF_07/2025</v>
          </cell>
          <cell r="D6723" t="str">
            <v>UN</v>
          </cell>
          <cell r="E6723">
            <v>99.08</v>
          </cell>
        </row>
        <row r="6724">
          <cell r="B6724">
            <v>106040</v>
          </cell>
          <cell r="C6724" t="str">
            <v>TE EM COBRE, DN 1 1/8", INSTALADO EM RAMAL DE ALIMENTAÇÃO DE AR-CONDICIONADO COM CONDENSADORA CENTRAL - FORNECIMENTO E INSTALAÇÃO. AF_07/2025</v>
          </cell>
          <cell r="D6724" t="str">
            <v>UN</v>
          </cell>
          <cell r="E6724">
            <v>108.41</v>
          </cell>
        </row>
        <row r="6725">
          <cell r="B6725">
            <v>106041</v>
          </cell>
          <cell r="C6725" t="str">
            <v>TE EM COBRE, DN 1 5/8", INSTALADO EM RAMAL DE ALIMENTAÇÃO DE AR-CONDICIONADO COM CONDENSADORA CENTRAL - FORNECIMENTO E INSTALAÇÃO. AF_07/2025</v>
          </cell>
          <cell r="D6725" t="str">
            <v>UN</v>
          </cell>
          <cell r="E6725">
            <v>198.6</v>
          </cell>
        </row>
        <row r="6726">
          <cell r="B6726">
            <v>97329</v>
          </cell>
          <cell r="C6726" t="str">
            <v>TUBO EM COBRE FLEXÍVEL, DN 1/2", COM ISOLAMENTO, INSTALADO EM RAMAL DE ALIMENTAÇÃO DE AR-CONDICIONADO - FORNECIMENTO E INSTALAÇÃO. AF_07/2025</v>
          </cell>
          <cell r="D6726" t="str">
            <v>M</v>
          </cell>
          <cell r="E6726">
            <v>70.19</v>
          </cell>
        </row>
        <row r="6727">
          <cell r="B6727">
            <v>97327</v>
          </cell>
          <cell r="C6727" t="str">
            <v>TUBO EM COBRE FLEXÍVEL, DN 1/4", COM ISOLAMENTO, INSTALADO EM RAMAL DE ALIMENTAÇÃO DE AR-CONDICIONADO - FORNECIMENTO E INSTALAÇÃO. AF_07/2025</v>
          </cell>
          <cell r="D6727" t="str">
            <v>M</v>
          </cell>
          <cell r="E6727">
            <v>33.71</v>
          </cell>
        </row>
        <row r="6728">
          <cell r="B6728">
            <v>106034</v>
          </cell>
          <cell r="C6728" t="str">
            <v>TUBO EM COBRE FLEXÍVEL, DN 3/4", COM ISOLAMENTO, INSTALADO EM RAMAL DE ALIMENTAÇÃO DE AR-CONDICIONADO - FORNECIMENTO E INSTALAÇÃO. AF_07/2025</v>
          </cell>
          <cell r="D6728" t="str">
            <v>M</v>
          </cell>
          <cell r="E6728">
            <v>134</v>
          </cell>
        </row>
        <row r="6729">
          <cell r="B6729">
            <v>97328</v>
          </cell>
          <cell r="C6729" t="str">
            <v>TUBO EM COBRE FLEXÍVEL, DN 3/8", COM ISOLAMENTO, INSTALADO EM RAMAL DE ALIMENTAÇÃO DE AR-CONDICIONADO - FORNECIMENTO E INSTALAÇÃO. AF_07/2025</v>
          </cell>
          <cell r="D6729" t="str">
            <v>M</v>
          </cell>
          <cell r="E6729">
            <v>53.78</v>
          </cell>
        </row>
        <row r="6730">
          <cell r="B6730">
            <v>97330</v>
          </cell>
          <cell r="C6730" t="str">
            <v>TUBO EM COBRE FLEXÍVEL, DN 5/8", COM ISOLAMENTO, INSTALADO EM RAMAL DE ALIMENTAÇÃO DE AR-CONDICIONADO - FORNECIMENTO E INSTALAÇÃO. AF_07/2025</v>
          </cell>
          <cell r="D6730" t="str">
            <v>M</v>
          </cell>
          <cell r="E6730">
            <v>86.4</v>
          </cell>
        </row>
        <row r="6731">
          <cell r="B6731">
            <v>106035</v>
          </cell>
          <cell r="C6731" t="str">
            <v>TUBO EM COBRE FLEXÍVEL, DN 7/8", COM ISOLAMENTO, INSTALADO EM RAMAL DE ALIMENTAÇÃO DE AR-CONDICIONADO - FORNECIMENTO E INSTALAÇÃO. AF_07/2025</v>
          </cell>
          <cell r="D6731" t="str">
            <v>M</v>
          </cell>
          <cell r="E6731">
            <v>0</v>
          </cell>
        </row>
        <row r="6732">
          <cell r="B6732">
            <v>106036</v>
          </cell>
          <cell r="C6732" t="str">
            <v>TUBO EM COBRE RÍGIDO, DN 1 1/8"", COM ISOLAMENTO, INSTALADO EM RAMAL DE ALIMENTAÇÃO DE AR-CONDICIONADO COM CONDENSADORA CENTRAL - FORNECIMENTO E INSTALAÇÃO. AF_07/2025</v>
          </cell>
          <cell r="D6732" t="str">
            <v>M</v>
          </cell>
          <cell r="E6732">
            <v>0</v>
          </cell>
        </row>
        <row r="6733">
          <cell r="B6733">
            <v>106037</v>
          </cell>
          <cell r="C6733" t="str">
            <v>TUBO EM COBRE RÍGIDO, DN 1 5/8"", COM ISOLAMENTO, INSTALADO EM RAMAL DE ALIMENTAÇÃO DE AR-CONDICIONADO COM CONDENSADORA CENTRAL - FORNECIMENTO E INSTALAÇÃO. AF_07/2025</v>
          </cell>
          <cell r="D6733" t="str">
            <v>M</v>
          </cell>
          <cell r="E6733">
            <v>0</v>
          </cell>
        </row>
        <row r="6734">
          <cell r="B6734">
            <v>93085</v>
          </cell>
          <cell r="C6734" t="str">
            <v>BUCHA DE REDUÇÃO EM COBRE, DN 22 MM X 15 MM, SEM ANEL DE SOLDA, PONTA X BOLSA, INSTALADO EM RAMAL DE DISTRIBUIÇÃO DE HIDRÁULICA PREDIAL - FORNECIMENTO E INSTALAÇÃO. AF_04/2022</v>
          </cell>
          <cell r="D6734" t="str">
            <v>UN</v>
          </cell>
          <cell r="E6734">
            <v>21.46</v>
          </cell>
        </row>
        <row r="6735">
          <cell r="B6735">
            <v>103892</v>
          </cell>
          <cell r="C6735" t="str">
            <v>BUCHA DE REDUÇÃO EM COBRE, DN 22 MM X 15 MM, SEM ANEL DE SOLDA, PONTA X BOLSA, INSTALADO EM RAMAL E SUB-RAMAL DE AQUECIMENTO SOLAR - FORNECIMENTO E INSTALAÇÃO. AF_04/2022</v>
          </cell>
          <cell r="D6735" t="str">
            <v>UN</v>
          </cell>
          <cell r="E6735">
            <v>22.95</v>
          </cell>
        </row>
        <row r="6736">
          <cell r="B6736">
            <v>103823</v>
          </cell>
          <cell r="C6736" t="str">
            <v>BUCHA DE REDUÇÃO EM COBRE, DN 22 MM X 15 MM, SEM ANEL DE SOLDA, PONTA X BOLSA, INSTALADO EM RAMAL E SUB-RAMAL DE GÁS COMBUSTÍVEL - FORNECIMENTO E INSTALAÇÃO. AF_04/2022</v>
          </cell>
          <cell r="D6736" t="str">
            <v>UN</v>
          </cell>
          <cell r="E6736">
            <v>25.84</v>
          </cell>
        </row>
        <row r="6737">
          <cell r="B6737">
            <v>103856</v>
          </cell>
          <cell r="C6737" t="str">
            <v>BUCHA DE REDUÇÃO EM COBRE, DN 22 MM X 15 MM, SEM ANEL DE SOLDA, PONTA X BOLSA, INSTALADO EM RAMAL E SUB-RAMAL DE GÁS MEDICINAL - FORNECIMENTO E INSTALAÇÃO. AF_04/2022</v>
          </cell>
          <cell r="D6737" t="str">
            <v>UN</v>
          </cell>
          <cell r="E6737">
            <v>22.86</v>
          </cell>
        </row>
        <row r="6738">
          <cell r="B6738">
            <v>93108</v>
          </cell>
          <cell r="C6738" t="str">
            <v>BUCHA DE REDUÇÃO EM COBRE, DN 22 MM X 15 MM, SEM ANEL DE SOLDA, PONTA X BOLSA, INSTALADO EM RAMAL E SUB-RAMAL DE HIDRÁULICA PREDIAL - FORNECIMENTO E INSTALAÇÃO. AF_04/2022</v>
          </cell>
          <cell r="D6738" t="str">
            <v>UN</v>
          </cell>
          <cell r="E6738">
            <v>19.22</v>
          </cell>
        </row>
        <row r="6739">
          <cell r="B6739">
            <v>93091</v>
          </cell>
          <cell r="C6739" t="str">
            <v>BUCHA DE REDUÇÃO EM COBRE, DN 28 MM X 22 MM, SEM ANEL DE SOLDA, INSTALADO EM RAMAL DE DISTRIBUIÇÃO DE HIDRÁULICA PREDIAL - FORNECIMENTO E INSTALAÇÃO. AF_04/2022</v>
          </cell>
          <cell r="D6739" t="str">
            <v>UN</v>
          </cell>
          <cell r="E6739">
            <v>23.47</v>
          </cell>
        </row>
        <row r="6740">
          <cell r="B6740">
            <v>103900</v>
          </cell>
          <cell r="C6740" t="str">
            <v>BUCHA DE REDUÇÃO EM COBRE, DN 28 MM X 22 MM, SEM ANEL DE SOLDA, INSTALADO EM RAMAL E SUB-RAMAL DE AQUECIMENTO SOLAR - FORNECIMENTO E INSTALAÇÃO. AF_04/2022</v>
          </cell>
          <cell r="D6740" t="str">
            <v>UN</v>
          </cell>
          <cell r="E6740">
            <v>29.58</v>
          </cell>
        </row>
        <row r="6741">
          <cell r="B6741">
            <v>103831</v>
          </cell>
          <cell r="C6741" t="str">
            <v>BUCHA DE REDUÇÃO EM COBRE, DN 28 MM X 22 MM, SEM ANEL DE SOLDA, INSTALADO EM RAMAL E SUB-RAMAL DE GÁS COMBUSTÍVEL - FORNECIMENTO E INSTALAÇÃO. AF_04/2022</v>
          </cell>
          <cell r="D6741" t="str">
            <v>UN</v>
          </cell>
          <cell r="E6741">
            <v>38.549999999999997</v>
          </cell>
        </row>
        <row r="6742">
          <cell r="B6742">
            <v>103864</v>
          </cell>
          <cell r="C6742" t="str">
            <v>BUCHA DE REDUÇÃO EM COBRE, DN 28 MM X 22 MM, SEM ANEL DE SOLDA, INSTALADO EM RAMAL E SUB-RAMAL DE GÁS MEDICINAL - FORNECIMENTO E INSTALAÇÃO. AF_04/2022</v>
          </cell>
          <cell r="D6742" t="str">
            <v>UN</v>
          </cell>
          <cell r="E6742">
            <v>31.18</v>
          </cell>
        </row>
        <row r="6743">
          <cell r="B6743">
            <v>93133</v>
          </cell>
          <cell r="C6743" t="str">
            <v>BUCHA DE REDUÇÃO EM COBRE, DN 28 MM X 22 MM, SEM ANEL DE SOLDA, INSTALADO EM RAMAL E SUB-RAMAL DE HIDRÁULICA PREDIAL - FORNECIMENTO E INSTALAÇÃO. AF_04/2022</v>
          </cell>
          <cell r="D6743" t="str">
            <v>UN</v>
          </cell>
          <cell r="E6743">
            <v>27.65</v>
          </cell>
        </row>
        <row r="6744">
          <cell r="B6744">
            <v>93057</v>
          </cell>
          <cell r="C6744" t="str">
            <v>BUCHA DE REDUÇÃO EM COBRE, DN 28 MM X 22 MM, SEM ANEL DE SOLDA, PONTA X BOLSA, INSTALADO EM PRUMADA DE HIDRÁULICA PREDIAL - FORNECIMENTO E INSTALAÇÃO. AF_04/2022</v>
          </cell>
          <cell r="D6744" t="str">
            <v>UN</v>
          </cell>
          <cell r="E6744">
            <v>19.559999999999999</v>
          </cell>
        </row>
        <row r="6745">
          <cell r="B6745">
            <v>93062</v>
          </cell>
          <cell r="C6745" t="str">
            <v>BUCHA DE REDUÇÃO EM COBRE, DN 35 MM X 28 MM, SEM ANEL DE SOLDA, PONTA X BOLSA, INSTALADO EM PRUMADA DE HIDRÁULICA PREDIAL - FORNECIMENTO E INSTALAÇÃO. AF_04/2022</v>
          </cell>
          <cell r="D6745" t="str">
            <v>UN</v>
          </cell>
          <cell r="E6745">
            <v>37.409999999999997</v>
          </cell>
        </row>
        <row r="6746">
          <cell r="B6746">
            <v>93065</v>
          </cell>
          <cell r="C6746" t="str">
            <v>BUCHA DE REDUÇÃO EM COBRE, DN 42 MM X 35 MM, SEM ANEL DE SOLDA, PONTA X BOLSA, INSTALADO EM PRUMADA DE HIDRÁULICA PREDIAL - FORNECIMENTO E INSTALAÇÃO. AF_04/2022</v>
          </cell>
          <cell r="D6746" t="str">
            <v>UN</v>
          </cell>
          <cell r="E6746">
            <v>60.99</v>
          </cell>
        </row>
        <row r="6747">
          <cell r="B6747">
            <v>93068</v>
          </cell>
          <cell r="C6747" t="str">
            <v>BUCHA DE REDUÇÃO EM COBRE, DN 54 MM X 42 MM, SEM ANEL DE SOLDA, PONTA X BOLSA, INSTALADO EM PRUMADA DE HIDRÁULICA PREDIAL - FORNECIMENTO E INSTALAÇÃO. AF_04/2022</v>
          </cell>
          <cell r="D6747" t="str">
            <v>UN</v>
          </cell>
          <cell r="E6747">
            <v>85.83</v>
          </cell>
        </row>
        <row r="6748">
          <cell r="B6748">
            <v>93071</v>
          </cell>
          <cell r="C6748" t="str">
            <v>BUCHA DE REDUÇÃO EM COBRE, DN 66 MM X 54 MM, SEM ANEL DE SOLDA, PONTA X BOLSA, INSTALADO EM PRUMADA DE HIDRÁULICA PREDIAL - FORNECIMENTO E INSTALAÇÃO. AF_04/2022</v>
          </cell>
          <cell r="D6748" t="str">
            <v>UN</v>
          </cell>
          <cell r="E6748">
            <v>233.4</v>
          </cell>
        </row>
        <row r="6749">
          <cell r="B6749">
            <v>93081</v>
          </cell>
          <cell r="C6749" t="str">
            <v>CONECTOR EM BRONZE/LATÃO, DN 15 MM X 1/2", SEM ANEL DE SOLDA, BOLSA X ROSCA F, INSTALADO EM RAMAL DE DISTRIBUIÇÃO DE HIDRÁULICA PREDIAL - FORNECIMENTO E INSTALAÇÃO. AF_04/2022</v>
          </cell>
          <cell r="D6749" t="str">
            <v>UN</v>
          </cell>
          <cell r="E6749">
            <v>25.93</v>
          </cell>
        </row>
        <row r="6750">
          <cell r="B6750">
            <v>103887</v>
          </cell>
          <cell r="C6750" t="str">
            <v>CONECTOR EM BRONZE/LATÃO, DN 15 MM X 1/2", SEM ANEL DE SOLDA, BOLSA X ROSCA F, INSTALADO EM RAMAL E SUB-RAMAL DE AQUECIMENTO SOLAR - FORNECIMENTO E INSTALAÇÃO. AF_04/2022</v>
          </cell>
          <cell r="D6750" t="str">
            <v>UN</v>
          </cell>
          <cell r="E6750">
            <v>28.24</v>
          </cell>
        </row>
        <row r="6751">
          <cell r="B6751">
            <v>103818</v>
          </cell>
          <cell r="C6751" t="str">
            <v>CONECTOR EM BRONZE/LATÃO, DN 15 MM X 1/2", SEM ANEL DE SOLDA, BOLSA X ROSCA F, INSTALADO EM RAMAL E SUB-RAMAL DE GÁS COMBUSTÍVEL - FORNECIMENTO E INSTALAÇÃO. AF_04/2022</v>
          </cell>
          <cell r="D6751" t="str">
            <v>UN</v>
          </cell>
          <cell r="E6751">
            <v>28.22</v>
          </cell>
        </row>
        <row r="6752">
          <cell r="B6752">
            <v>103851</v>
          </cell>
          <cell r="C6752" t="str">
            <v>CONECTOR EM BRONZE/LATÃO, DN 15 MM X 1/2", SEM ANEL DE SOLDA, BOLSA X ROSCA F, INSTALADO EM RAMAL E SUB-RAMAL DE GÁS MEDICINAL - FORNECIMENTO E INSTALAÇÃO. AF_04/2022</v>
          </cell>
          <cell r="D6752" t="str">
            <v>UN</v>
          </cell>
          <cell r="E6752">
            <v>27.87</v>
          </cell>
        </row>
        <row r="6753">
          <cell r="B6753">
            <v>93104</v>
          </cell>
          <cell r="C6753" t="str">
            <v>CONECTOR EM BRONZE/LATÃO, DN 15 MM X 1/2", SEM ANEL DE SOLDA, BOLSA X ROSCA F, INSTALADO EM RAMAL E SUB-RAMAL DE HIDRÁULICA PREDIAL - FORNECIMENTO E INSTALAÇÃO. AF_04/2022</v>
          </cell>
          <cell r="D6753" t="str">
            <v>UN</v>
          </cell>
          <cell r="E6753">
            <v>26.06</v>
          </cell>
        </row>
        <row r="6754">
          <cell r="B6754">
            <v>98602</v>
          </cell>
          <cell r="C6754" t="str">
            <v>CONECTOR EM BRONZE/LATÃO, DN 22 MM X 1/2", SEM ANEL DE SOLDA, BOLSA X ROSCA F, INSTALADO EM PRUMADA DE HIDRÁULICA PREDIAL - FORNECIMENTO E INSTALAÇÃO. AF_04/2022</v>
          </cell>
          <cell r="D6754" t="str">
            <v>UN</v>
          </cell>
          <cell r="E6754">
            <v>25.15</v>
          </cell>
        </row>
        <row r="6755">
          <cell r="B6755">
            <v>93087</v>
          </cell>
          <cell r="C6755" t="str">
            <v>CONECTOR EM BRONZE/LATÃO, DN 22 MM X 1/2", SEM ANEL DE SOLDA, BOLSA X ROSCA F, INSTALADO EM RAMAL DE DISTRIBUIÇÃO DE HIDRÁULICA PREDIAL - FORNECIMENTO E INSTALAÇÃO. AF_04/2022</v>
          </cell>
          <cell r="D6755" t="str">
            <v>UN</v>
          </cell>
          <cell r="E6755">
            <v>27.19</v>
          </cell>
        </row>
        <row r="6756">
          <cell r="B6756">
            <v>103893</v>
          </cell>
          <cell r="C6756" t="str">
            <v>CONECTOR EM BRONZE/LATÃO, DN 22 MM X 1/2", SEM ANEL DE SOLDA, BOLSA X ROSCA F, INSTALADO EM RAMAL E SUB-RAMAL DE AQUECIMENTO SOLAR - FORNECIMENTO E INSTALAÇÃO. AF_04/2022</v>
          </cell>
          <cell r="D6756" t="str">
            <v>UN</v>
          </cell>
          <cell r="E6756">
            <v>30.02</v>
          </cell>
        </row>
        <row r="6757">
          <cell r="B6757">
            <v>103824</v>
          </cell>
          <cell r="C6757" t="str">
            <v>CONECTOR EM BRONZE/LATÃO, DN 22 MM X 1/2", SEM ANEL DE SOLDA, BOLSA X ROSCA F, INSTALADO EM RAMAL E SUB-RAMAL DE GÁS COMBUSTÍVEL - FORNECIMENTO E INSTALAÇÃO. AF_04/2022</v>
          </cell>
          <cell r="D6757" t="str">
            <v>UN</v>
          </cell>
          <cell r="E6757">
            <v>33.159999999999997</v>
          </cell>
        </row>
        <row r="6758">
          <cell r="B6758">
            <v>103857</v>
          </cell>
          <cell r="C6758" t="str">
            <v>CONECTOR EM BRONZE/LATÃO, DN 22 MM X 1/2", SEM ANEL DE SOLDA, BOLSA X ROSCA F, INSTALADO EM RAMAL E SUB-RAMAL DE GÁS MEDICINAL - FORNECIMENTO E INSTALAÇÃO. AF_04/2022</v>
          </cell>
          <cell r="D6758" t="str">
            <v>UN</v>
          </cell>
          <cell r="E6758">
            <v>30.42</v>
          </cell>
        </row>
        <row r="6759">
          <cell r="B6759">
            <v>93110</v>
          </cell>
          <cell r="C6759" t="str">
            <v>CONECTOR EM BRONZE/LATÃO, DN 22 MM X 1/2", SEM ANEL DE SOLDA, BOLSA X ROSCA F, INSTALADO EM RAMAL E SUB-RAMAL DE HIDRÁULICA PREDIAL - FORNECIMENTO E INSTALAÇÃO. AF_04/2022</v>
          </cell>
          <cell r="D6759" t="str">
            <v>UN</v>
          </cell>
          <cell r="E6759">
            <v>28.69</v>
          </cell>
        </row>
        <row r="6760">
          <cell r="B6760">
            <v>93054</v>
          </cell>
          <cell r="C6760" t="str">
            <v>CONECTOR EM BRONZE/LATÃO, DN 22 MM X 3/4", SEM ANEL DE SOLDA, BOLSA X ROSCA F, INSTALADO EM PRUMADA DE HIDRÁULICA PREDIAL - FORNECIMENTO E INSTALAÇÃO. AF_04/2022</v>
          </cell>
          <cell r="D6760" t="str">
            <v>UN</v>
          </cell>
          <cell r="E6760">
            <v>31.21</v>
          </cell>
        </row>
        <row r="6761">
          <cell r="B6761">
            <v>93088</v>
          </cell>
          <cell r="C6761" t="str">
            <v>CONECTOR EM BRONZE/LATÃO, DN 22 MM X 3/4", SEM ANEL DE SOLDA, BOLSA X ROSCA F, INSTALADO EM RAMAL DE DISTRIBUIÇÃO DE HIDRÁULICA PREDIAL - FORNECIMENTO E INSTALAÇÃO. AF_04/2022</v>
          </cell>
          <cell r="D6761" t="str">
            <v>UN</v>
          </cell>
          <cell r="E6761">
            <v>33.68</v>
          </cell>
        </row>
        <row r="6762">
          <cell r="B6762">
            <v>103894</v>
          </cell>
          <cell r="C6762" t="str">
            <v>CONECTOR EM BRONZE/LATÃO, DN 22 MM X 3/4", SEM ANEL DE SOLDA, BOLSA X ROSCA F, INSTALADO EM RAMAL E SUB-RAMAL DE AQUECIMENTO SOLAR - FORNECIMENTO E INSTALAÇÃO. AF_04/2022</v>
          </cell>
          <cell r="D6762" t="str">
            <v>UN</v>
          </cell>
          <cell r="E6762">
            <v>36.090000000000003</v>
          </cell>
        </row>
        <row r="6763">
          <cell r="B6763">
            <v>103825</v>
          </cell>
          <cell r="C6763" t="str">
            <v>CONECTOR EM BRONZE/LATÃO, DN 22 MM X 3/4", SEM ANEL DE SOLDA, BOLSA X ROSCA F, INSTALADO EM RAMAL E SUB-RAMAL DE GÁS COMBUSTÍVEL - FORNECIMENTO E INSTALAÇÃO. AF_04/2022</v>
          </cell>
          <cell r="D6763" t="str">
            <v>UN</v>
          </cell>
          <cell r="E6763">
            <v>39.22</v>
          </cell>
        </row>
        <row r="6764">
          <cell r="B6764">
            <v>103858</v>
          </cell>
          <cell r="C6764" t="str">
            <v>CONECTOR EM BRONZE/LATÃO, DN 22 MM X 3/4", SEM ANEL DE SOLDA, BOLSA X ROSCA F, INSTALADO EM RAMAL E SUB-RAMAL DE GÁS MEDICINAL - FORNECIMENTO E INSTALAÇÃO. AF_04/2022</v>
          </cell>
          <cell r="D6764" t="str">
            <v>UN</v>
          </cell>
          <cell r="E6764">
            <v>36.479999999999997</v>
          </cell>
        </row>
        <row r="6765">
          <cell r="B6765">
            <v>93111</v>
          </cell>
          <cell r="C6765" t="str">
            <v>CONECTOR EM BRONZE/LATÃO, DN 22 MM X 3/4", SEM ANEL DE SOLDA, BOLSA X ROSCA F, INSTALADO EM RAMAL E SUB-RAMAL DE HIDRÁULICA PREDIAL - FORNECIMENTO E INSTALAÇÃO. AF_04/2022</v>
          </cell>
          <cell r="D6765" t="str">
            <v>UN</v>
          </cell>
          <cell r="E6765">
            <v>34.75</v>
          </cell>
        </row>
        <row r="6766">
          <cell r="B6766">
            <v>93059</v>
          </cell>
          <cell r="C6766" t="str">
            <v>CONECTOR EM BRONZE/LATÃO, DN 28 MM X 1/2", SEM ANEL DE SOLDA, BOLSA X ROSCA F, INSTALADO EM PRUMADA DE HIDRÁULICA PREDIAL - FORNECIMENTO E INSTALAÇÃO. AF_04/2022</v>
          </cell>
          <cell r="D6766" t="str">
            <v>UN</v>
          </cell>
          <cell r="E6766">
            <v>40.58</v>
          </cell>
        </row>
        <row r="6767">
          <cell r="B6767">
            <v>93093</v>
          </cell>
          <cell r="C6767" t="str">
            <v>CONECTOR EM BRONZE/LATÃO, DN 28 MM X 1/2", SEM ANEL DE SOLDA, BOLSA X ROSCA F, INSTALADO EM RAMAL DE DISTRIBUIÇÃO DE HIDRÁULICA PREDIAL - FORNECIMENTO E INSTALAÇÃO. AF_04/2022</v>
          </cell>
          <cell r="D6767" t="str">
            <v>UN</v>
          </cell>
          <cell r="E6767">
            <v>42.48</v>
          </cell>
        </row>
        <row r="6768">
          <cell r="B6768">
            <v>103899</v>
          </cell>
          <cell r="C6768" t="str">
            <v>CONECTOR EM BRONZE/LATÃO, DN 28 MM X 1/2", SEM ANEL DE SOLDA, BOLSA X ROSCA F, INSTALADO EM RAMAL E SUB-RAMAL DE AQUECIMENTO SOLAR - FORNECIMENTO E INSTALAÇÃO. AF_04/2022</v>
          </cell>
          <cell r="D6768" t="str">
            <v>UN</v>
          </cell>
          <cell r="E6768">
            <v>45.75</v>
          </cell>
        </row>
        <row r="6769">
          <cell r="B6769">
            <v>103830</v>
          </cell>
          <cell r="C6769" t="str">
            <v>CONECTOR EM BRONZE/LATÃO, DN 28 MM X 1/2", SEM ANEL DE SOLDA, BOLSA X ROSCA F, INSTALADO EM RAMAL E SUB-RAMAL DE GÁS COMBUSTÍVEL - FORNECIMENTO E INSTALAÇÃO. AF_04/2022</v>
          </cell>
          <cell r="D6769" t="str">
            <v>UN</v>
          </cell>
          <cell r="E6769">
            <v>51.26</v>
          </cell>
        </row>
        <row r="6770">
          <cell r="B6770">
            <v>103863</v>
          </cell>
          <cell r="C6770" t="str">
            <v>CONECTOR EM BRONZE/LATÃO, DN 28 MM X 1/2", SEM ANEL DE SOLDA, BOLSA X ROSCA F, INSTALADO EM RAMAL E SUB-RAMAL DE GÁS MEDICINAL - FORNECIMENTO E INSTALAÇÃO. AF_04/2022</v>
          </cell>
          <cell r="D6770" t="str">
            <v>UN</v>
          </cell>
          <cell r="E6770">
            <v>46.81</v>
          </cell>
        </row>
        <row r="6771">
          <cell r="B6771">
            <v>93114</v>
          </cell>
          <cell r="C6771" t="str">
            <v>CONECTOR EM BRONZE/LATÃO, DN 28 MM X 1/2", SEM ANEL DE SOLDA, BOLSA X ROSCA F, INSTALADO EM RAMAL E SUB-RAMAL DE HIDRÁULICA PREDIAL - FORNECIMENTO E INSTALAÇÃO. AF_04/2022</v>
          </cell>
          <cell r="D6771" t="str">
            <v>UN</v>
          </cell>
          <cell r="E6771">
            <v>45.16</v>
          </cell>
        </row>
        <row r="6772">
          <cell r="B6772">
            <v>93075</v>
          </cell>
          <cell r="C6772" t="str">
            <v>COTOVELO EM BRONZE/LATÃO, DN 15 MM X 1/2", 90 GRAUS, SEM ANEL DE SOLDA, BOLSA X ROSCA F, INSTALADO EM RAMAL DE DISTRIBUIÇÃO DE HIDRÁULICA PREDIAL - FORNECIMENTO E INSTALAÇÃO. AF_04/2022</v>
          </cell>
          <cell r="D6772" t="str">
            <v>UN</v>
          </cell>
          <cell r="E6772">
            <v>27.6</v>
          </cell>
        </row>
        <row r="6773">
          <cell r="B6773">
            <v>103876</v>
          </cell>
          <cell r="C6773" t="str">
            <v>COTOVELO EM BRONZE/LATÃO, DN 15 MM X 1/2", 90 GRAUS, SEM ANEL DE SOLDA, BOLSA X ROSCA F, INSTALADO EM RAMAL E SUB-RAMAL DE AQUECIMENTO SOLAR - FORNECIMENTO E INSTALAÇÃO. AF_04/2022</v>
          </cell>
          <cell r="D6773" t="str">
            <v>UN</v>
          </cell>
          <cell r="E6773">
            <v>31.07</v>
          </cell>
        </row>
        <row r="6774">
          <cell r="B6774">
            <v>103807</v>
          </cell>
          <cell r="C6774" t="str">
            <v>COTOVELO EM BRONZE/LATÃO, DN 15 MM X 1/2", 90 GRAUS, SEM ANEL DE SOLDA, BOLSA X ROSCA F, INSTALADO EM RAMAL E SUB-RAMAL DE GÁS COMBUSTÍVEL - FORNECIMENTO E INSTALAÇÃO. AF_04/2022</v>
          </cell>
          <cell r="D6774" t="str">
            <v>UN</v>
          </cell>
          <cell r="E6774">
            <v>31.01</v>
          </cell>
        </row>
        <row r="6775">
          <cell r="B6775">
            <v>103840</v>
          </cell>
          <cell r="C6775" t="str">
            <v>COTOVELO EM BRONZE/LATÃO, DN 15 MM X 1/2", 90 GRAUS, SEM ANEL DE SOLDA, BOLSA X ROSCA F, INSTALADO EM RAMAL E SUB-RAMAL DE GÁS MEDICINAL - FORNECIMENTO E INSTALAÇÃO. AF_04/2022</v>
          </cell>
          <cell r="D6775" t="str">
            <v>UN</v>
          </cell>
          <cell r="E6775">
            <v>30.5</v>
          </cell>
        </row>
        <row r="6776">
          <cell r="B6776">
            <v>93098</v>
          </cell>
          <cell r="C6776" t="str">
            <v>COTOVELO EM BRONZE/LATÃO, DN 15 MM X 1/2", 90 GRAUS, SEM ANEL DE SOLDA, BOLSA X ROSCA F, INSTALADO EM RAMAL E SUB-RAMAL DE HIDRÁULICA PREDIAL - FORNECIMENTO E INSTALAÇÃO. AF_04/2022</v>
          </cell>
          <cell r="D6776" t="str">
            <v>UN</v>
          </cell>
          <cell r="E6776">
            <v>27.79</v>
          </cell>
        </row>
        <row r="6777">
          <cell r="B6777">
            <v>93120</v>
          </cell>
          <cell r="C6777" t="str">
            <v>COTOVELO EM BRONZE/LATÃO, DN 22 MM X 1/2", 90 GRAUS, SEM ANEL DE SOLDA, BOLSA X ROSCA F, INSTALADO EM PRUMADA DE HIDRÁULICA PREDIAL - FORNECIMENTO E INSTALAÇÃO. AF_04/2022</v>
          </cell>
          <cell r="D6777" t="str">
            <v>UN</v>
          </cell>
          <cell r="E6777">
            <v>35.85</v>
          </cell>
        </row>
        <row r="6778">
          <cell r="B6778">
            <v>93077</v>
          </cell>
          <cell r="C6778" t="str">
            <v>COTOVELO EM BRONZE/LATÃO, DN 22 MM X 1/2", 90 GRAUS, SEM ANEL DE SOLDA, BOLSA X ROSCA F, INSTALADO EM RAMAL DE DISTRIBUIÇÃO DE HIDRÁULICA PREDIAL - FORNECIMENTO E INSTALAÇÃO. AF_04/2022</v>
          </cell>
          <cell r="D6778" t="str">
            <v>UN</v>
          </cell>
          <cell r="E6778">
            <v>38.89</v>
          </cell>
        </row>
        <row r="6779">
          <cell r="B6779">
            <v>103879</v>
          </cell>
          <cell r="C6779" t="str">
            <v>COTOVELO EM BRONZE/LATÃO, DN 22 MM X 1/2", 90 GRAUS, SEM ANEL DE SOLDA, BOLSA X ROSCA F, INSTALADO EM RAMAL E SUB-RAMAL DE AQUECIMENTO SOLAR - FORNECIMENTO E INSTALAÇÃO. AF_04/2022</v>
          </cell>
          <cell r="D6779" t="str">
            <v>UN</v>
          </cell>
          <cell r="E6779">
            <v>43.14</v>
          </cell>
        </row>
        <row r="6780">
          <cell r="B6780">
            <v>103810</v>
          </cell>
          <cell r="C6780" t="str">
            <v>COTOVELO EM BRONZE/LATÃO, DN 22 MM X 1/2", 90 GRAUS, SEM ANEL DE SOLDA, BOLSA X ROSCA F, INSTALADO EM RAMAL E SUB-RAMAL DE GÁS COMBUSTÍVEL - FORNECIMENTO E INSTALAÇÃO. AF_04/2022</v>
          </cell>
          <cell r="D6780" t="str">
            <v>UN</v>
          </cell>
          <cell r="E6780">
            <v>47.8</v>
          </cell>
        </row>
        <row r="6781">
          <cell r="B6781">
            <v>103843</v>
          </cell>
          <cell r="C6781" t="str">
            <v>COTOVELO EM BRONZE/LATÃO, DN 22 MM X 1/2", 90 GRAUS, SEM ANEL DE SOLDA, BOLSA X ROSCA F, INSTALADO EM RAMAL E SUB-RAMAL DE GÁS MEDICINAL - FORNECIMENTO E INSTALAÇÃO. AF_04/2022</v>
          </cell>
          <cell r="D6781" t="str">
            <v>UN</v>
          </cell>
          <cell r="E6781">
            <v>43.72</v>
          </cell>
        </row>
        <row r="6782">
          <cell r="B6782">
            <v>93100</v>
          </cell>
          <cell r="C6782" t="str">
            <v>COTOVELO EM BRONZE/LATÃO, DN 22 MM X 1/2", 90 GRAUS, SEM ANEL DE SOLDA, BOLSA X ROSCA F, INSTALADO EM RAMAL E SUB-RAMAL DE HIDRÁULICA PREDIAL - FORNECIMENTO E INSTALAÇÃO. AF_04/2022</v>
          </cell>
          <cell r="D6782" t="str">
            <v>UN</v>
          </cell>
          <cell r="E6782">
            <v>41.12</v>
          </cell>
        </row>
        <row r="6783">
          <cell r="B6783">
            <v>93121</v>
          </cell>
          <cell r="C6783" t="str">
            <v>COTOVELO EM BRONZE/LATÃO, DN 22 MM X 3/4", 90 GRAUS, SEM ANEL DE SOLDA, BOLSA X ROSCA F, INSTALADO EM PRUMADA DE HIDRÁULICA PREDIAL - FORNECIMENTO E INSTALAÇÃO. AF_04/2022</v>
          </cell>
          <cell r="D6783" t="str">
            <v>UN</v>
          </cell>
          <cell r="E6783">
            <v>40.75</v>
          </cell>
        </row>
        <row r="6784">
          <cell r="B6784">
            <v>93078</v>
          </cell>
          <cell r="C6784" t="str">
            <v>COTOVELO EM BRONZE/LATÃO, DN 22 MM X 3/4", 90 GRAUS, SEM ANEL DE SOLDA, BOLSA X ROSCA F, INSTALADO EM RAMAL DE DISTRIBUIÇÃO DE HIDRÁULICA PREDIAL - FORNECIMENTO E INSTALAÇÃO. AF_04/2022</v>
          </cell>
          <cell r="D6784" t="str">
            <v>UN</v>
          </cell>
          <cell r="E6784">
            <v>43.79</v>
          </cell>
        </row>
        <row r="6785">
          <cell r="B6785">
            <v>103880</v>
          </cell>
          <cell r="C6785" t="str">
            <v>COTOVELO EM BRONZE/LATÃO, DN 22 MM X 3/4", 90 GRAUS, SEM ANEL DE SOLDA, BOLSA X ROSCA F, INSTALADO EM RAMAL E SUB-RAMAL DE AQUECIMENTO SOLAR - FORNECIMENTO E INSTALAÇÃO. AF_04/2022</v>
          </cell>
          <cell r="D6785" t="str">
            <v>UN</v>
          </cell>
          <cell r="E6785">
            <v>48.04</v>
          </cell>
        </row>
        <row r="6786">
          <cell r="B6786">
            <v>103811</v>
          </cell>
          <cell r="C6786" t="str">
            <v>COTOVELO EM BRONZE/LATÃO, DN 22 MM X 3/4", 90 GRAUS, SEM ANEL DE SOLDA, BOLSA X ROSCA F, INSTALADO EM RAMAL E SUB-RAMAL DE GÁS COMBUSTÍVEL - FORNECIMENTO E INSTALAÇÃO. AF_04/2022</v>
          </cell>
          <cell r="D6786" t="str">
            <v>UN</v>
          </cell>
          <cell r="E6786">
            <v>52.7</v>
          </cell>
        </row>
        <row r="6787">
          <cell r="B6787">
            <v>103844</v>
          </cell>
          <cell r="C6787" t="str">
            <v>COTOVELO EM BRONZE/LATÃO, DN 22 MM X 3/4", 90 GRAUS, SEM ANEL DE SOLDA, BOLSA X ROSCA F, INSTALADO EM RAMAL E SUB-RAMAL DE GÁS MEDICINAL - FORNECIMENTO E INSTALAÇÃO. AF_04/2022</v>
          </cell>
          <cell r="D6787" t="str">
            <v>UN</v>
          </cell>
          <cell r="E6787">
            <v>48.62</v>
          </cell>
        </row>
        <row r="6788">
          <cell r="B6788">
            <v>93101</v>
          </cell>
          <cell r="C6788" t="str">
            <v>COTOVELO EM BRONZE/LATÃO, DN 22 MM X 3/4", 90 GRAUS, SEM ANEL DE SOLDA, BOLSA X ROSCA F, INSTALADO EM RAMAL E SUB-RAMAL DE HIDRÁULICA PREDIAL - FORNECIMENTO E INSTALAÇÃO. AF_04/2022</v>
          </cell>
          <cell r="D6788" t="str">
            <v>UN</v>
          </cell>
          <cell r="E6788">
            <v>46.03</v>
          </cell>
        </row>
        <row r="6789">
          <cell r="B6789">
            <v>92311</v>
          </cell>
          <cell r="C6789" t="str">
            <v>COTOVELO EM COBRE, DN 15 MM, 90 GRAUS, SEM ANEL DE SOLDA, INSTALADO EM RAMAL DE DISTRIBUIÇÃO FORNECIMENTO E INSTALAÇÃO. AF_04/2022</v>
          </cell>
          <cell r="D6789" t="str">
            <v>UN</v>
          </cell>
          <cell r="E6789">
            <v>18.46</v>
          </cell>
        </row>
        <row r="6790">
          <cell r="B6790">
            <v>103874</v>
          </cell>
          <cell r="C6790" t="str">
            <v>COTOVELO EM COBRE, DN 15 MM, 90 GRAUS, SEM ANEL DE SOLDA, INSTALADO EM RAMAL E SUB-RAMAL DE AQUECIMENTO SOLAR - FORNECIMENTO E INSTALAÇÃO. AF_04/2022</v>
          </cell>
          <cell r="D6790" t="str">
            <v>UN</v>
          </cell>
          <cell r="E6790">
            <v>26.08</v>
          </cell>
        </row>
        <row r="6791">
          <cell r="B6791">
            <v>103805</v>
          </cell>
          <cell r="C6791" t="str">
            <v>COTOVELO EM COBRE, DN 15 MM, 90 GRAUS, SEM ANEL DE SOLDA, INSTALADO EM RAMAL E SUB-RAMAL DE GÁS COMBUSTÍVEL - FORNECIMENTO E INSTALAÇÃO. AF_04/2022</v>
          </cell>
          <cell r="D6791" t="str">
            <v>UN</v>
          </cell>
          <cell r="E6791">
            <v>25.96</v>
          </cell>
        </row>
        <row r="6792">
          <cell r="B6792">
            <v>103838</v>
          </cell>
          <cell r="C6792" t="str">
            <v>COTOVELO EM COBRE, DN 15 MM, 90 GRAUS, SEM ANEL DE SOLDA, INSTALADO EM RAMAL E SUB-RAMAL DE GÁS MEDICINAL - FORNECIMENTO E INSTALAÇÃO. AF_04/2022</v>
          </cell>
          <cell r="D6792" t="str">
            <v>UN</v>
          </cell>
          <cell r="E6792">
            <v>24.93</v>
          </cell>
        </row>
        <row r="6793">
          <cell r="B6793">
            <v>92326</v>
          </cell>
          <cell r="C6793" t="str">
            <v>COTOVELO EM COBRE, DN 15 MM, 90 GRAUS, SEM ANEL DE SOLDA, INSTALADO EM RAMAL E SUB-RAMAL DE HIDRÁULICA PREDIAL - FORNECIMENTO E INSTALAÇÃO. AF_04/2022</v>
          </cell>
          <cell r="D6793" t="str">
            <v>UN</v>
          </cell>
          <cell r="E6793">
            <v>19.5</v>
          </cell>
        </row>
        <row r="6794">
          <cell r="B6794">
            <v>92287</v>
          </cell>
          <cell r="C6794" t="str">
            <v>COTOVELO EM COBRE, DN 22 MM, 90 GRAUS, SEM ANEL DE SOLDA, INSTALADO EM PRUMADA DE HIDRÁULICA PREDIAL - FORNECIMENTO E INSTALAÇÃO. AF_04/2022</v>
          </cell>
          <cell r="D6794" t="str">
            <v>UN</v>
          </cell>
          <cell r="E6794">
            <v>24.5</v>
          </cell>
        </row>
        <row r="6795">
          <cell r="B6795">
            <v>92312</v>
          </cell>
          <cell r="C6795" t="str">
            <v>COTOVELO EM COBRE, DN 22 MM, 90 GRAUS, SEM ANEL DE SOLDA, INSTALADO EM RAMAL DE DISTRIBUIÇÃO DE HIDRÁULICA PREDIAL - FORNECIMENTO E INSTALAÇÃO. AF_04/2022</v>
          </cell>
          <cell r="D6795" t="str">
            <v>UN</v>
          </cell>
          <cell r="E6795">
            <v>30.57</v>
          </cell>
        </row>
        <row r="6796">
          <cell r="B6796">
            <v>103877</v>
          </cell>
          <cell r="C6796" t="str">
            <v>COTOVELO EM COBRE, DN 22 MM, 90 GRAUS, SEM ANEL DE SOLDA, INSTALADO EM RAMAL E SUB-RAMAL DE AQUECIMENTO SOLAR - FORNECIMENTO E INSTALAÇÃO. AF_04/2022</v>
          </cell>
          <cell r="D6796" t="str">
            <v>UN</v>
          </cell>
          <cell r="E6796">
            <v>39.06</v>
          </cell>
        </row>
        <row r="6797">
          <cell r="B6797">
            <v>103808</v>
          </cell>
          <cell r="C6797" t="str">
            <v>COTOVELO EM COBRE, DN 22 MM, 90 GRAUS, SEM ANEL DE SOLDA, INSTALADO EM RAMAL E SUB-RAMAL DE GÁS COMBUSTÍVEL - FORNECIMENTO E INSTALAÇÃO. AF_04/2022</v>
          </cell>
          <cell r="D6797" t="str">
            <v>UN</v>
          </cell>
          <cell r="E6797">
            <v>48.39</v>
          </cell>
        </row>
        <row r="6798">
          <cell r="B6798">
            <v>103841</v>
          </cell>
          <cell r="C6798" t="str">
            <v>COTOVELO EM COBRE, DN 22 MM, 90 GRAUS, SEM ANEL DE SOLDA, INSTALADO EM RAMAL E SUB-RAMAL DE GÁS MEDICINAL - FORNECIMENTO E INSTALAÇÃO. AF_04/2022</v>
          </cell>
          <cell r="D6798" t="str">
            <v>UN</v>
          </cell>
          <cell r="E6798">
            <v>40.229999999999997</v>
          </cell>
        </row>
        <row r="6799">
          <cell r="B6799">
            <v>92327</v>
          </cell>
          <cell r="C6799" t="str">
            <v>COTOVELO EM COBRE, DN 22 MM, 90 GRAUS, SEM ANEL DE SOLDA, INSTALADO EM RAMAL E SUB-RAMAL DE HIDRÁULICA PREDIAL - FORNECIMENTO E INSTALAÇÃO. AF_04/2022</v>
          </cell>
          <cell r="D6799" t="str">
            <v>UN</v>
          </cell>
          <cell r="E6799">
            <v>35.06</v>
          </cell>
        </row>
        <row r="6800">
          <cell r="B6800">
            <v>92288</v>
          </cell>
          <cell r="C6800" t="str">
            <v>COTOVELO EM COBRE, DN 28 MM, 90 GRAUS, SEM ANEL DE SOLDA, INSTALADO EM PRUMADA DE HIDRÁULICA PREDIAL - FORNECIMENTO E INSTALAÇÃO. AF_04/2022</v>
          </cell>
          <cell r="D6800" t="str">
            <v>UN</v>
          </cell>
          <cell r="E6800">
            <v>38.53</v>
          </cell>
        </row>
        <row r="6801">
          <cell r="B6801">
            <v>92313</v>
          </cell>
          <cell r="C6801" t="str">
            <v>COTOVELO EM COBRE, DN 28 MM, 90 GRAUS, SEM ANEL DE SOLDA, INSTALADO EM RAMAL DE DISTRIBUIÇÃO DE HIDRÁULICA PREDIAL - FORNECIMENTO E INSTALAÇÃO. AF_04/2022</v>
          </cell>
          <cell r="D6801" t="str">
            <v>UN</v>
          </cell>
          <cell r="E6801">
            <v>44.16</v>
          </cell>
        </row>
        <row r="6802">
          <cell r="B6802">
            <v>103881</v>
          </cell>
          <cell r="C6802" t="str">
            <v>COTOVELO EM COBRE, DN 28 MM, 90 GRAUS, SEM ANEL DE SOLDA, INSTALADO EM RAMAL E SUB-RAMAL DE AQUECIMENTO SOLAR - FORNECIMENTO E INSTALAÇÃO. AF_04/2022</v>
          </cell>
          <cell r="D6802" t="str">
            <v>UN</v>
          </cell>
          <cell r="E6802">
            <v>53.98</v>
          </cell>
        </row>
        <row r="6803">
          <cell r="B6803">
            <v>103812</v>
          </cell>
          <cell r="C6803" t="str">
            <v>COTOVELO EM COBRE, DN 28 MM, 90 GRAUS, SEM ANEL DE SOLDA, INSTALADO EM RAMAL E SUB-RAMAL DE GÁS COMBUSTÍVEL - FORNECIMENTO E INSTALAÇÃO. AF_04/2022</v>
          </cell>
          <cell r="D6803" t="str">
            <v>UN</v>
          </cell>
          <cell r="E6803">
            <v>71.39</v>
          </cell>
        </row>
        <row r="6804">
          <cell r="B6804">
            <v>103845</v>
          </cell>
          <cell r="C6804" t="str">
            <v>COTOVELO EM COBRE, DN 28 MM, 90 GRAUS, SEM ANEL DE SOLDA, INSTALADO EM RAMAL E SUB-RAMAL DE GÁS MEDICINAL - FORNECIMENTO E INSTALAÇÃO. AF_04/2022</v>
          </cell>
          <cell r="D6804" t="str">
            <v>UN</v>
          </cell>
          <cell r="E6804">
            <v>57.12</v>
          </cell>
        </row>
        <row r="6805">
          <cell r="B6805">
            <v>92328</v>
          </cell>
          <cell r="C6805" t="str">
            <v>COTOVELO EM COBRE, DN 28 MM, 90 GRAUS, SEM ANEL DE SOLDA, INSTALADO EM RAMAL E SUB-RAMAL DE HIDRÁULICA PREDIAL - FORNECIMENTO E INSTALAÇÃO. AF_04/2022</v>
          </cell>
          <cell r="D6805" t="str">
            <v>UN</v>
          </cell>
          <cell r="E6805">
            <v>52.16</v>
          </cell>
        </row>
        <row r="6806">
          <cell r="B6806">
            <v>92289</v>
          </cell>
          <cell r="C6806" t="str">
            <v>COTOVELO EM COBRE, DN 35 MM, 90 GRAUS, SEM ANEL DE SOLDA, INSTALADO EM PRUMADA DE HIDRÁULICA PREDIAL - FORNECIMENTO E INSTALAÇÃO. AF_04/2022</v>
          </cell>
          <cell r="D6806" t="str">
            <v>UN</v>
          </cell>
          <cell r="E6806">
            <v>68.099999999999994</v>
          </cell>
        </row>
        <row r="6807">
          <cell r="B6807">
            <v>92290</v>
          </cell>
          <cell r="C6807" t="str">
            <v>COTOVELO EM COBRE, DN 42 MM, 90 GRAUS, SEM ANEL DE SOLDA, INSTALADO EM PRUMADA DE HIDRÁULICA PREDIAL - FORNECIMENTO E INSTALAÇÃO. AF_04/2022</v>
          </cell>
          <cell r="D6807" t="str">
            <v>UN</v>
          </cell>
          <cell r="E6807">
            <v>103.02</v>
          </cell>
        </row>
        <row r="6808">
          <cell r="B6808">
            <v>92291</v>
          </cell>
          <cell r="C6808" t="str">
            <v>COTOVELO EM COBRE, DN 54 MM, 90 GRAUS, SEM ANEL DE SOLDA, INSTALADO EM PRUMADA DE HIDRÁULICA PREDIAL - FORNECIMENTO E INSTALAÇÃO. AF_04/2022</v>
          </cell>
          <cell r="D6808" t="str">
            <v>UN</v>
          </cell>
          <cell r="E6808">
            <v>159.47</v>
          </cell>
        </row>
        <row r="6809">
          <cell r="B6809">
            <v>92292</v>
          </cell>
          <cell r="C6809" t="str">
            <v>COTOVELO EM COBRE, DN 66 MM, 90 GRAUS, SEM ANEL DE SOLDA, INSTALADO EM PRUMADA DE HIDRÁULICA PREDIAL - FORNECIMENTO E INSTALAÇÃO. AF_04/2022</v>
          </cell>
          <cell r="D6809" t="str">
            <v>UN</v>
          </cell>
          <cell r="E6809">
            <v>492.63</v>
          </cell>
        </row>
        <row r="6810">
          <cell r="B6810">
            <v>93082</v>
          </cell>
          <cell r="C6810" t="str">
            <v>CURVA DE TRANSPOSIÇÃO EM BRONZE/LATÃO, DN 15 MM, SEM ANEL DE SOLDA, BOLSA X BOLSA, INSTALADO EM RAMAL DE DISTRIBUIÇÃO DE HIDRÁULICA PREDIAL - FORNECIMENTO E INSTALAÇÃO. AF_04/2022</v>
          </cell>
          <cell r="D6810" t="str">
            <v>UN</v>
          </cell>
          <cell r="E6810">
            <v>33.51</v>
          </cell>
        </row>
        <row r="6811">
          <cell r="B6811">
            <v>103885</v>
          </cell>
          <cell r="C6811" t="str">
            <v>CURVA DE TRANSPOSIÇÃO EM BRONZE/LATÃO, DN 15 MM, SEM ANEL DE SOLDA, BOLSA X BOLSA, INSTALADO EM RAMAL E SUB-RAMAL DE AQUECIMENTO SOLAR - FORNECIMENTO E INSTALAÇÃO. AF_04/2022</v>
          </cell>
          <cell r="D6811" t="str">
            <v>UN</v>
          </cell>
          <cell r="E6811">
            <v>38.14</v>
          </cell>
        </row>
        <row r="6812">
          <cell r="B6812">
            <v>103816</v>
          </cell>
          <cell r="C6812" t="str">
            <v>CURVA DE TRANSPOSIÇÃO EM BRONZE/LATÃO, DN 15 MM, SEM ANEL DE SOLDA, BOLSA X BOLSA, INSTALADO EM RAMAL E SUB-RAMAL DE GÁS COMBUSTÍVEL - FORNECIMENTO E INSTALAÇÃO. AF_04/2022</v>
          </cell>
          <cell r="D6812" t="str">
            <v>UN</v>
          </cell>
          <cell r="E6812">
            <v>38.090000000000003</v>
          </cell>
        </row>
        <row r="6813">
          <cell r="B6813">
            <v>103849</v>
          </cell>
          <cell r="C6813" t="str">
            <v>CURVA DE TRANSPOSIÇÃO EM BRONZE/LATÃO, DN 15 MM, SEM ANEL DE SOLDA, BOLSA X BOLSA, INSTALADO EM RAMAL E SUB-RAMAL DE GÁS MEDICINAL - FORNECIMENTO E INSTALAÇÃO. AF_04/2022</v>
          </cell>
          <cell r="D6813" t="str">
            <v>UN</v>
          </cell>
          <cell r="E6813">
            <v>37.39</v>
          </cell>
        </row>
        <row r="6814">
          <cell r="B6814">
            <v>93105</v>
          </cell>
          <cell r="C6814" t="str">
            <v>CURVA DE TRANSPOSIÇÃO EM BRONZE/LATÃO, DN 15 MM, SEM ANEL DE SOLDA, BOLSA X BOLSA, INSTALADO EM RAMAL E SUB-RAMAL DE HIDRÁULICA PREDIAL - FORNECIMENTO E INSTALAÇÃO. AF_04/2022</v>
          </cell>
          <cell r="D6814" t="str">
            <v>UN</v>
          </cell>
          <cell r="E6814">
            <v>33.78</v>
          </cell>
        </row>
        <row r="6815">
          <cell r="B6815">
            <v>93055</v>
          </cell>
          <cell r="C6815" t="str">
            <v>CURVA DE TRANSPOSIÇÃO EM BRONZE/LATÃO, DN 22 MM, SEM ANEL DE SOLDA, BOLSA X BOLSA, INSTALADO EM PRUMADA DE HIDRÁULICA PREDIAL - FORNECIMENTO E INSTALAÇÃO. AF_04/2022</v>
          </cell>
          <cell r="D6815" t="str">
            <v>UN</v>
          </cell>
          <cell r="E6815">
            <v>62.05</v>
          </cell>
        </row>
        <row r="6816">
          <cell r="B6816">
            <v>93089</v>
          </cell>
          <cell r="C6816" t="str">
            <v>CURVA DE TRANSPOSIÇÃO EM BRONZE/LATÃO, DN 22 MM, SEM ANEL DE SOLDA, BOLSA X BOLSA, INSTALADO EM RAMAL DE DISTRIBUIÇÃO DE HIDRÁULICA PREDIAL - FORNECIMENTO E INSTALAÇÃO. AF_04/2022</v>
          </cell>
          <cell r="D6816" t="str">
            <v>UN</v>
          </cell>
          <cell r="E6816">
            <v>66.12</v>
          </cell>
        </row>
        <row r="6817">
          <cell r="B6817">
            <v>103891</v>
          </cell>
          <cell r="C6817" t="str">
            <v>CURVA DE TRANSPOSIÇÃO EM BRONZE/LATÃO, DN 22 MM, SEM ANEL DE SOLDA, BOLSA X BOLSA, INSTALADO EM RAMAL E SUB-RAMAL DE AQUECIMENTO SOLAR - FORNECIMENTO E INSTALAÇÃO. AF_04/2022</v>
          </cell>
          <cell r="D6817" t="str">
            <v>UN</v>
          </cell>
          <cell r="E6817">
            <v>71.8</v>
          </cell>
        </row>
        <row r="6818">
          <cell r="B6818">
            <v>103822</v>
          </cell>
          <cell r="C6818" t="str">
            <v>CURVA DE TRANSPOSIÇÃO EM BRONZE/LATÃO, DN 22 MM, SEM ANEL DE SOLDA, BOLSA X BOLSA, INSTALADO EM RAMAL E SUB-RAMAL DE GÁS COMBUSTÍVEL - FORNECIMENTO E INSTALAÇÃO. AF_04/2022</v>
          </cell>
          <cell r="D6818" t="str">
            <v>UN</v>
          </cell>
          <cell r="E6818">
            <v>78.06</v>
          </cell>
        </row>
        <row r="6819">
          <cell r="B6819">
            <v>103855</v>
          </cell>
          <cell r="C6819" t="str">
            <v>CURVA DE TRANSPOSIÇÃO EM BRONZE/LATÃO, DN 22 MM, SEM ANEL DE SOLDA, BOLSA X BOLSA, INSTALADO EM RAMAL E SUB-RAMAL DE GÁS MEDICINAL - FORNECIMENTO E INSTALAÇÃO. AF_04/2022</v>
          </cell>
          <cell r="D6819" t="str">
            <v>UN</v>
          </cell>
          <cell r="E6819">
            <v>72.599999999999994</v>
          </cell>
        </row>
        <row r="6820">
          <cell r="B6820">
            <v>93112</v>
          </cell>
          <cell r="C6820" t="str">
            <v>CURVA DE TRANSPOSIÇÃO EM BRONZE/LATÃO, DN 22 MM, SEM ANEL DE SOLDA, BOLSA X BOLSA, INSTALADO EM RAMAL E SUB-RAMAL DE HIDRÁULICA PREDIAL - FORNECIMENTO E INSTALAÇÃO. AF_04/2022</v>
          </cell>
          <cell r="D6820" t="str">
            <v>UN</v>
          </cell>
          <cell r="E6820">
            <v>69.13</v>
          </cell>
        </row>
        <row r="6821">
          <cell r="B6821">
            <v>93060</v>
          </cell>
          <cell r="C6821" t="str">
            <v>CURVA DE TRANSPOSIÇÃO EM BRONZE/LATÃO, DN 28 MM, SEM ANEL DE SOLDA, BOLSA X BOLSA, INSTALADO EM PRUMADA DE HIDRÁULICA PREDIAL - FORNECIMENTO E INSTALAÇÃO. AF_04/2022</v>
          </cell>
          <cell r="D6821" t="str">
            <v>UN</v>
          </cell>
          <cell r="E6821">
            <v>108.66</v>
          </cell>
        </row>
        <row r="6822">
          <cell r="B6822">
            <v>93094</v>
          </cell>
          <cell r="C6822" t="str">
            <v>CURVA DE TRANSPOSIÇÃO EM BRONZE/LATÃO, DN 28 MM, SEM ANEL DE SOLDA, BOLSA X BOLSA, INSTALADO EM RAMAL DE DISTRIBUIÇÃO DE HIDRÁULICA PREDIAL - FORNECIMENTO E INSTALAÇÃO. AF_04/2022</v>
          </cell>
          <cell r="D6822" t="str">
            <v>UN</v>
          </cell>
          <cell r="E6822">
            <v>112.41</v>
          </cell>
        </row>
        <row r="6823">
          <cell r="B6823">
            <v>103897</v>
          </cell>
          <cell r="C6823" t="str">
            <v>CURVA DE TRANSPOSIÇÃO EM BRONZE/LATÃO, DN 28 MM, SEM ANEL DE SOLDA, BOLSA X BOLSA, INSTALADO EM RAMAL E SUB-RAMAL DE AQUECIMENTO SOLAR - FORNECIMENTO E INSTALAÇÃO. AF_04/2022</v>
          </cell>
          <cell r="D6823" t="str">
            <v>UN</v>
          </cell>
          <cell r="E6823">
            <v>118.97</v>
          </cell>
        </row>
        <row r="6824">
          <cell r="B6824">
            <v>103828</v>
          </cell>
          <cell r="C6824" t="str">
            <v>CURVA DE TRANSPOSIÇÃO EM BRONZE/LATÃO, DN 28 MM, SEM ANEL DE SOLDA, BOLSA X BOLSA, INSTALADO EM RAMAL E SUB-RAMAL DE GÁS COMBUSTÍVEL - FORNECIMENTO E INSTALAÇÃO. AF_04/2022</v>
          </cell>
          <cell r="D6824" t="str">
            <v>UN</v>
          </cell>
          <cell r="E6824">
            <v>129.99</v>
          </cell>
        </row>
        <row r="6825">
          <cell r="B6825">
            <v>103861</v>
          </cell>
          <cell r="C6825" t="str">
            <v>CURVA DE TRANSPOSIÇÃO EM BRONZE/LATÃO, DN 28 MM, SEM ANEL DE SOLDA, BOLSA X BOLSA, INSTALADO EM RAMAL E SUB-RAMAL DE GÁS MEDICINAL - FORNECIMENTO E INSTALAÇÃO. AF_04/2022</v>
          </cell>
          <cell r="D6825" t="str">
            <v>UN</v>
          </cell>
          <cell r="E6825">
            <v>121.11</v>
          </cell>
        </row>
        <row r="6826">
          <cell r="B6826">
            <v>93115</v>
          </cell>
          <cell r="C6826" t="str">
            <v>CURVA DE TRANSPOSIÇÃO EM BRONZE/LATÃO, DN 28 MM, SEM ANEL DE SOLDA, BOLSA X BOLSA, INSTALADO EM RAMAL E SUB-RAMAL DE HIDRÁULICA PREDIAL - FORNECIMENTO E INSTALAÇÃO. AF_04/2022</v>
          </cell>
          <cell r="D6826" t="str">
            <v>UN</v>
          </cell>
          <cell r="E6826">
            <v>117.78</v>
          </cell>
        </row>
        <row r="6827">
          <cell r="B6827">
            <v>93074</v>
          </cell>
          <cell r="C6827" t="str">
            <v>CURVA EM COBRE, DN 15 MM, 45 GRAUS, SEM ANEL DE SOLDA, BOLSA X BOLSA, INSTALADO EM RAMAL DE DISTRIBUIÇÃO DE HIDRÁULICA PREDIAL - FORNECIMENTO E INSTALAÇÃO. AF_04/2022</v>
          </cell>
          <cell r="D6827" t="str">
            <v>UN</v>
          </cell>
          <cell r="E6827">
            <v>19.100000000000001</v>
          </cell>
        </row>
        <row r="6828">
          <cell r="B6828">
            <v>103875</v>
          </cell>
          <cell r="C6828" t="str">
            <v>CURVA EM COBRE, DN 15 MM, 45 GRAUS, SEM ANEL DE SOLDA, BOLSA X BOLSA, INSTALADO EM RAMAL E SUB-RAMAL DE AQUECIMENTO SOLAR - FORNECIMENTO E INSTALAÇÃO. AF_04/2022</v>
          </cell>
          <cell r="D6828" t="str">
            <v>UN</v>
          </cell>
          <cell r="E6828">
            <v>26.03</v>
          </cell>
        </row>
        <row r="6829">
          <cell r="B6829">
            <v>103806</v>
          </cell>
          <cell r="C6829" t="str">
            <v>CURVA EM COBRE, DN 15 MM, 45 GRAUS, SEM ANEL DE SOLDA, BOLSA X BOLSA, INSTALADO EM RAMAL E SUB-RAMAL DE GÁS COMBUSTÍVEL - FORNECIMENTO E INSTALAÇÃO. AF_04/2022</v>
          </cell>
          <cell r="D6829" t="str">
            <v>UN</v>
          </cell>
          <cell r="E6829">
            <v>25.91</v>
          </cell>
        </row>
        <row r="6830">
          <cell r="B6830">
            <v>103839</v>
          </cell>
          <cell r="C6830" t="str">
            <v>CURVA EM COBRE, DN 15 MM, 45 GRAUS, SEM ANEL DE SOLDA, BOLSA X BOLSA, INSTALADO EM RAMAL E SUB-RAMAL DE GÁS MEDICINAL - FORNECIMENTO E INSTALAÇÃO. AF_04/2022</v>
          </cell>
          <cell r="D6830" t="str">
            <v>UN</v>
          </cell>
          <cell r="E6830">
            <v>24.88</v>
          </cell>
        </row>
        <row r="6831">
          <cell r="B6831">
            <v>93097</v>
          </cell>
          <cell r="C6831" t="str">
            <v>CURVA EM COBRE, DN 15 MM, 45 GRAUS, SEM ANEL DE SOLDA, BOLSA X BOLSA, INSTALADO EM RAMAL E SUB-RAMAL DE HIDRÁULICA PREDIAL - FORNECIMENTO E INSTALAÇÃO. AF_04/2022</v>
          </cell>
          <cell r="D6831" t="str">
            <v>UN</v>
          </cell>
          <cell r="E6831">
            <v>19.48</v>
          </cell>
        </row>
        <row r="6832">
          <cell r="B6832">
            <v>93119</v>
          </cell>
          <cell r="C6832" t="str">
            <v>CURVA EM COBRE, DN 22 MM, 45 GRAUS, SEM ANEL DE SOLDA, BOLSA X BOLSA, INSTALADO EM PRUMADA DE HIDRÁULICA PREDIAL - FORNECIMENTO E INSTALAÇÃO. AF_04/2022</v>
          </cell>
          <cell r="D6832" t="str">
            <v>UN</v>
          </cell>
          <cell r="E6832">
            <v>24.1</v>
          </cell>
        </row>
        <row r="6833">
          <cell r="B6833">
            <v>93076</v>
          </cell>
          <cell r="C6833" t="str">
            <v>CURVA EM COBRE, DN 22 MM, 45 GRAUS, SEM ANEL DE SOLDA, BOLSA X BOLSA, INSTALADO EM RAMAL DE DISTRIBUIÇÃO DE HIDRÁULICA PREDIAL - FORNECIMENTO E INSTALAÇÃO. AF_04/2022</v>
          </cell>
          <cell r="D6833" t="str">
            <v>UN</v>
          </cell>
          <cell r="E6833">
            <v>30.17</v>
          </cell>
        </row>
        <row r="6834">
          <cell r="B6834">
            <v>103878</v>
          </cell>
          <cell r="C6834" t="str">
            <v>CURVA EM COBRE, DN 22 MM, 45 GRAUS, SEM ANEL DE SOLDA, BOLSA X BOLSA, INSTALADO EM RAMAL E SUB-RAMAL DE AQUECIMENTO SOLAR - FORNECIMENTO E INSTALAÇÃO. AF_04/2022</v>
          </cell>
          <cell r="D6834" t="str">
            <v>UN</v>
          </cell>
          <cell r="E6834">
            <v>38.659999999999997</v>
          </cell>
        </row>
        <row r="6835">
          <cell r="B6835">
            <v>103809</v>
          </cell>
          <cell r="C6835" t="str">
            <v>CURVA EM COBRE, DN 22 MM, 45 GRAUS, SEM ANEL DE SOLDA, BOLSA X BOLSA, INSTALADO EM RAMAL E SUB-RAMAL DE GÁS COMBUSTÍVEL - FORNECIMENTO E INSTALAÇÃO. AF_04/2022</v>
          </cell>
          <cell r="D6835" t="str">
            <v>UN</v>
          </cell>
          <cell r="E6835">
            <v>47.99</v>
          </cell>
        </row>
        <row r="6836">
          <cell r="B6836">
            <v>103842</v>
          </cell>
          <cell r="C6836" t="str">
            <v>CURVA EM COBRE, DN 22 MM, 45 GRAUS, SEM ANEL DE SOLDA, BOLSA X BOLSA, INSTALADO EM RAMAL E SUB-RAMAL DE GÁS MEDICINAL - FORNECIMENTO E INSTALAÇÃO. AF_04/2022</v>
          </cell>
          <cell r="D6836" t="str">
            <v>UN</v>
          </cell>
          <cell r="E6836">
            <v>39.83</v>
          </cell>
        </row>
        <row r="6837">
          <cell r="B6837">
            <v>93099</v>
          </cell>
          <cell r="C6837" t="str">
            <v>CURVA EM COBRE, DN 22 MM, 45 GRAUS, SEM ANEL DE SOLDA, BOLSA X BOLSA, INSTALADO EM RAMAL E SUB-RAMAL DE HIDRÁULICA PREDIAL - FORNECIMENTO E INSTALAÇÃO. AF_04/2022</v>
          </cell>
          <cell r="D6837" t="str">
            <v>UN</v>
          </cell>
          <cell r="E6837">
            <v>34.659999999999997</v>
          </cell>
        </row>
        <row r="6838">
          <cell r="B6838">
            <v>93122</v>
          </cell>
          <cell r="C6838" t="str">
            <v>CURVA EM COBRE, DN 28 MM, 45 GRAUS, SEM ANEL DE SOLDA, BOLSA X BOLSA, INSTALADO EM PRUMADA DE HIDRÁULICA PREDIAL - FORNECIMENTO E INSTALAÇÃO. AF_04/2022</v>
          </cell>
          <cell r="D6838" t="str">
            <v>UN</v>
          </cell>
          <cell r="E6838">
            <v>36.1</v>
          </cell>
        </row>
        <row r="6839">
          <cell r="B6839">
            <v>93079</v>
          </cell>
          <cell r="C6839" t="str">
            <v>CURVA EM COBRE, DN 28 MM, 45 GRAUS, SEM ANEL DE SOLDA, BOLSA X BOLSA, INSTALADO EM RAMAL DE DISTRIBUIÇÃO DE HIDRÁULICA PREDIAL - FORNECIMENTO E INSTALAÇÃO. AF_04/2022</v>
          </cell>
          <cell r="D6839" t="str">
            <v>UN</v>
          </cell>
          <cell r="E6839">
            <v>41.73</v>
          </cell>
        </row>
        <row r="6840">
          <cell r="B6840">
            <v>103882</v>
          </cell>
          <cell r="C6840" t="str">
            <v>CURVA EM COBRE, DN 28 MM, 45 GRAUS, SEM ANEL DE SOLDA, BOLSA X BOLSA, INSTALADO EM RAMAL E SUB-RAMAL DE AQUECIMENTO SOLAR - FORNECIMENTO E INSTALAÇÃO. AF_04/2022</v>
          </cell>
          <cell r="D6840" t="str">
            <v>UN</v>
          </cell>
          <cell r="E6840">
            <v>51.55</v>
          </cell>
        </row>
        <row r="6841">
          <cell r="B6841">
            <v>103813</v>
          </cell>
          <cell r="C6841" t="str">
            <v>CURVA EM COBRE, DN 28 MM, 45 GRAUS, SEM ANEL DE SOLDA, BOLSA X BOLSA, INSTALADO EM RAMAL E SUB-RAMAL DE GÁS COMBUSTÍVEL - FORNECIMENTO E INSTALAÇÃO. AF_04/2022</v>
          </cell>
          <cell r="D6841" t="str">
            <v>UN</v>
          </cell>
          <cell r="E6841">
            <v>68.959999999999994</v>
          </cell>
        </row>
        <row r="6842">
          <cell r="B6842">
            <v>103846</v>
          </cell>
          <cell r="C6842" t="str">
            <v>CURVA EM COBRE, DN 28 MM, 45 GRAUS, SEM ANEL DE SOLDA, BOLSA X BOLSA, INSTALADO EM RAMAL E SUB-RAMAL DE GÁS MEDICINAL - FORNECIMENTO E INSTALAÇÃO. AF_04/2022</v>
          </cell>
          <cell r="D6842" t="str">
            <v>UN</v>
          </cell>
          <cell r="E6842">
            <v>54.69</v>
          </cell>
        </row>
        <row r="6843">
          <cell r="B6843">
            <v>93102</v>
          </cell>
          <cell r="C6843" t="str">
            <v>CURVA EM COBRE, DN 28 MM, 45 GRAUS, SEM ANEL DE SOLDA, BOLSA X BOLSA, INSTALADO EM RAMAL E SUB-RAMAL DE HIDRÁULICA PREDIAL - FORNECIMENTO E INSTALAÇÃO. AF_04/2022</v>
          </cell>
          <cell r="D6843" t="str">
            <v>UN</v>
          </cell>
          <cell r="E6843">
            <v>49.73</v>
          </cell>
        </row>
        <row r="6844">
          <cell r="B6844">
            <v>93123</v>
          </cell>
          <cell r="C6844" t="str">
            <v>CURVA EM COBRE, DN 35 MM, 45 GRAUS, SEM ANEL DE SOLDA, BOLSA X BOLSA, INSTALADO EM PRUMADA DE HIDRÁULICA PREDIAL - FORNECIMENTO E INSTALAÇÃO. AF_04/2022</v>
          </cell>
          <cell r="D6844" t="str">
            <v>UN</v>
          </cell>
          <cell r="E6844">
            <v>80.05</v>
          </cell>
        </row>
        <row r="6845">
          <cell r="B6845">
            <v>93124</v>
          </cell>
          <cell r="C6845" t="str">
            <v>CURVA EM COBRE, DN 42 MM, 45 GRAUS, SEM ANEL DE SOLDA, BOLSA X BOLSA, INSTALADO EM PRUMADA DE HIDRÁULICA PREDIAL - FORNECIMENTO E INSTALAÇÃO. AF_04/2022</v>
          </cell>
          <cell r="D6845" t="str">
            <v>UN</v>
          </cell>
          <cell r="E6845">
            <v>125.44</v>
          </cell>
        </row>
        <row r="6846">
          <cell r="B6846">
            <v>93125</v>
          </cell>
          <cell r="C6846" t="str">
            <v>CURVA EM COBRE, DN 54 MM, 45 GRAUS, SEM ANEL DE SOLDA, BOLSA X BOLSA, INSTALADO EM PRUMADA DE HIDRÁULICA PREDIAL - FORNECIMENTO E INSTALAÇÃO. AF_04/2022</v>
          </cell>
          <cell r="D6846" t="str">
            <v>UN</v>
          </cell>
          <cell r="E6846">
            <v>184.32</v>
          </cell>
        </row>
        <row r="6847">
          <cell r="B6847">
            <v>93126</v>
          </cell>
          <cell r="C6847" t="str">
            <v>CURVA EM COBRE, DN 66 MM, 45 GRAUS, SEM ANEL DE SOLDA, BOLSA X BOLSA, INSTALADO EM PRUMADA DE HIDRÁULICA PREDIAL - FORNECIMENTO E INSTALAÇÃO. AF_04/2022</v>
          </cell>
          <cell r="D6847" t="str">
            <v>UN</v>
          </cell>
          <cell r="E6847">
            <v>406.24</v>
          </cell>
        </row>
        <row r="6848">
          <cell r="B6848">
            <v>93063</v>
          </cell>
          <cell r="C6848" t="str">
            <v>JUNTA DE EXPANSÃO EM BRONZE/LATÃO, DN 35 MM, PONTA X PONTA, INSTALADO EM PRUMADA DE HIDRÁULICA PREDIAL - FORNECIMENTO E INSTALAÇÃO. AF_04/2022</v>
          </cell>
          <cell r="D6848" t="str">
            <v>UN</v>
          </cell>
          <cell r="E6848">
            <v>901.63</v>
          </cell>
        </row>
        <row r="6849">
          <cell r="B6849">
            <v>93066</v>
          </cell>
          <cell r="C6849" t="str">
            <v>JUNTA DE EXPANSÃO EM BRONZE/LATÃO, DN 42 MM, PONTA X PONTA, INSTALADO EM PRUMADA DE HIDRÁULICA PREDIAL - FORNECIMENTO E INSTALAÇÃO. AF_04/2022</v>
          </cell>
          <cell r="D6849" t="str">
            <v>UN</v>
          </cell>
          <cell r="E6849">
            <v>1131.48</v>
          </cell>
        </row>
        <row r="6850">
          <cell r="B6850">
            <v>93069</v>
          </cell>
          <cell r="C6850" t="str">
            <v>JUNTA DE EXPANSÃO EM BRONZE/LATÃO, DN 54 MM, PONTA X PONTA, INSTALADO EM PRUMADA DE HIDRÁULICA PREDIAL - FORNECIMENTO E INSTALAÇÃO. AF_04/2022</v>
          </cell>
          <cell r="D6850" t="str">
            <v>UN</v>
          </cell>
          <cell r="E6850">
            <v>1568.36</v>
          </cell>
        </row>
        <row r="6851">
          <cell r="B6851">
            <v>93072</v>
          </cell>
          <cell r="C6851" t="str">
            <v>JUNTA DE EXPANSÃO EM BRONZE/LATÃO, DN 66 MM, PONTA X PONTA, INSTALADO EM PRUMADA DE HIDRÁULICA PREDIAL - FORNECIMENTO E INSTALAÇÃO. AF_04/2022</v>
          </cell>
          <cell r="D6851" t="str">
            <v>UN</v>
          </cell>
          <cell r="E6851">
            <v>2069.75</v>
          </cell>
        </row>
        <row r="6852">
          <cell r="B6852">
            <v>93083</v>
          </cell>
          <cell r="C6852" t="str">
            <v>JUNTA DE EXPANSÃO EM COBRE, DN 15 MM, PONTA X PONTA, INSTALADO EM RAMAL DE DISTRIBUIÇÃO DE HIDRÁULICA PREDIAL - FORNECIMENTO E INSTALAÇÃO. AF_04/2022</v>
          </cell>
          <cell r="D6852" t="str">
            <v>UN</v>
          </cell>
          <cell r="E6852">
            <v>619.49</v>
          </cell>
        </row>
        <row r="6853">
          <cell r="B6853">
            <v>103886</v>
          </cell>
          <cell r="C6853" t="str">
            <v>JUNTA DE EXPANSÃO EM COBRE, DN 15 MM, PONTA X PONTA, INSTALADO EM RAMAL E SUB-RAMAL DE AQUECIMENTO SOLAR - FORNECIMENTO E INSTALAÇÃO. AF_04/2022</v>
          </cell>
          <cell r="D6853" t="str">
            <v>UN</v>
          </cell>
          <cell r="E6853">
            <v>624.12</v>
          </cell>
        </row>
        <row r="6854">
          <cell r="B6854">
            <v>103817</v>
          </cell>
          <cell r="C6854" t="str">
            <v>JUNTA DE EXPANSÃO EM COBRE, DN 15 MM, PONTA X PONTA, INSTALADO EM RAMAL E SUB-RAMAL DE GÁS COMBUSTÍVEL - FORNECIMENTO E INSTALAÇÃO. AF_04/2022</v>
          </cell>
          <cell r="D6854" t="str">
            <v>UN</v>
          </cell>
          <cell r="E6854">
            <v>624.07000000000005</v>
          </cell>
        </row>
        <row r="6855">
          <cell r="B6855">
            <v>103850</v>
          </cell>
          <cell r="C6855" t="str">
            <v>JUNTA DE EXPANSÃO EM COBRE, DN 15 MM, PONTA X PONTA, INSTALADO EM RAMAL E SUB-RAMAL DE GÁS MEDICINAL - FORNECIMENTO E INSTALAÇÃO. AF_04/2022</v>
          </cell>
          <cell r="D6855" t="str">
            <v>UN</v>
          </cell>
          <cell r="E6855">
            <v>623.37</v>
          </cell>
        </row>
        <row r="6856">
          <cell r="B6856">
            <v>93106</v>
          </cell>
          <cell r="C6856" t="str">
            <v>JUNTA DE EXPANSÃO EM COBRE, DN 15 MM, PONTA X PONTA, INSTALADO EM RAMAL E SUB-RAMAL DE HIDRÁULICA PREDIAL - FORNECIMENTO E INSTALAÇÃO. AF_04/2022</v>
          </cell>
          <cell r="D6856" t="str">
            <v>UN</v>
          </cell>
          <cell r="E6856">
            <v>619.76</v>
          </cell>
        </row>
        <row r="6857">
          <cell r="B6857">
            <v>93052</v>
          </cell>
          <cell r="C6857" t="str">
            <v>JUNTA DE EXPANSÃO EM COBRE, DN 22 MM, PONTA X PONTA, INSTALADO EM PRUMADA DE HIDRÁULICA PREDIAL - FORNECIMENTO E INSTALAÇÃO. AF_04/2022</v>
          </cell>
          <cell r="D6857" t="str">
            <v>UN</v>
          </cell>
          <cell r="E6857">
            <v>715.11</v>
          </cell>
        </row>
        <row r="6858">
          <cell r="B6858">
            <v>93086</v>
          </cell>
          <cell r="C6858" t="str">
            <v>JUNTA DE EXPANSÃO EM COBRE, DN 22 MM, PONTA X PONTA, INSTALADO EM RAMAL DE DISTRIBUIÇÃO DE HIDRÁULICA PREDIAL - FORNECIMENTO E INSTALAÇÃO. AF_04/2022</v>
          </cell>
          <cell r="D6858" t="str">
            <v>UN</v>
          </cell>
          <cell r="E6858">
            <v>719.18</v>
          </cell>
        </row>
        <row r="6859">
          <cell r="B6859">
            <v>103890</v>
          </cell>
          <cell r="C6859" t="str">
            <v>JUNTA DE EXPANSÃO EM COBRE, DN 22 MM, PONTA X PONTA, INSTALADO EM RAMAL E SUB-RAMAL DE AQUECIMENTO SOLAR - FORNECIMENTO E INSTALAÇÃO. AF_04/2022</v>
          </cell>
          <cell r="D6859" t="str">
            <v>UN</v>
          </cell>
          <cell r="E6859">
            <v>724.86</v>
          </cell>
        </row>
        <row r="6860">
          <cell r="B6860">
            <v>103821</v>
          </cell>
          <cell r="C6860" t="str">
            <v>JUNTA DE EXPANSÃO EM COBRE, DN 22 MM, PONTA X PONTA, INSTALADO EM RAMAL E SUB-RAMAL DE GÁS COMBUSTÍVEL - FORNECIMENTO E INSTALAÇÃO. AF_04/2022</v>
          </cell>
          <cell r="D6860" t="str">
            <v>UN</v>
          </cell>
          <cell r="E6860">
            <v>731.12</v>
          </cell>
        </row>
        <row r="6861">
          <cell r="B6861">
            <v>103854</v>
          </cell>
          <cell r="C6861" t="str">
            <v>JUNTA DE EXPANSÃO EM COBRE, DN 22 MM, PONTA X PONTA, INSTALADO EM RAMAL E SUB-RAMAL DE GÁS MEDICINAL - FORNECIMENTO E INSTALAÇÃO. AF_04/2022</v>
          </cell>
          <cell r="D6861" t="str">
            <v>UN</v>
          </cell>
          <cell r="E6861">
            <v>725.66</v>
          </cell>
        </row>
        <row r="6862">
          <cell r="B6862">
            <v>93109</v>
          </cell>
          <cell r="C6862" t="str">
            <v>JUNTA DE EXPANSÃO EM COBRE, DN 22 MM, PONTA X PONTA, INSTALADO EM RAMAL E SUB-RAMAL DE HIDRÁULICA PREDIAL - FORNECIMENTO E INSTALAÇÃO. AF_04/2022</v>
          </cell>
          <cell r="D6862" t="str">
            <v>UN</v>
          </cell>
          <cell r="E6862">
            <v>722.19</v>
          </cell>
        </row>
        <row r="6863">
          <cell r="B6863">
            <v>93058</v>
          </cell>
          <cell r="C6863" t="str">
            <v>JUNTA DE EXPANSÃO EM COBRE, DN 28 MM, PONTA X PONTA, INSTALADO EM PRUMADA DE HIDRÁULICA PREDIAL - FORNECIMENTO E INSTALAÇÃO. AF_04/2022</v>
          </cell>
          <cell r="D6863" t="str">
            <v>UN</v>
          </cell>
          <cell r="E6863">
            <v>786.79</v>
          </cell>
        </row>
        <row r="6864">
          <cell r="B6864">
            <v>93092</v>
          </cell>
          <cell r="C6864" t="str">
            <v>JUNTA DE EXPANSÃO EM COBRE, DN 28 MM, PONTA X PONTA, INSTALADO EM RAMAL DE DISTRIBUIÇÃO DE HIDRÁULICA PREDIAL - FORNECIMENTO E INSTALAÇÃO. AF_04/2022</v>
          </cell>
          <cell r="D6864" t="str">
            <v>UN</v>
          </cell>
          <cell r="E6864">
            <v>790.54</v>
          </cell>
        </row>
        <row r="6865">
          <cell r="B6865">
            <v>103898</v>
          </cell>
          <cell r="C6865" t="str">
            <v>JUNTA DE EXPANSÃO EM COBRE, DN 28 MM, PONTA X PONTA, INSTALADO EM RAMAL E SUB-RAMAL DE AQUECIMENTO SOLAR - FORNECIMENTO E INSTALAÇÃO. AF_04/2022</v>
          </cell>
          <cell r="D6865" t="str">
            <v>UN</v>
          </cell>
          <cell r="E6865">
            <v>797.1</v>
          </cell>
        </row>
        <row r="6866">
          <cell r="B6866">
            <v>103829</v>
          </cell>
          <cell r="C6866" t="str">
            <v>JUNTA DE EXPANSÃO EM COBRE, DN 28 MM, PONTA X PONTA, INSTALADO EM RAMAL E SUB-RAMAL DE GÁS COMBUSTÍVEL - FORNECIMENTO E INSTALAÇÃO. AF_04/2022</v>
          </cell>
          <cell r="D6866" t="str">
            <v>UN</v>
          </cell>
          <cell r="E6866">
            <v>808.12</v>
          </cell>
        </row>
        <row r="6867">
          <cell r="B6867">
            <v>103862</v>
          </cell>
          <cell r="C6867" t="str">
            <v>JUNTA DE EXPANSÃO EM COBRE, DN 28 MM, PONTA X PONTA, INSTALADO EM RAMAL E SUB-RAMAL DE GÁS MEDICINAL - FORNECIMENTO E INSTALAÇÃO. AF_04/2022</v>
          </cell>
          <cell r="D6867" t="str">
            <v>UN</v>
          </cell>
          <cell r="E6867">
            <v>799.24</v>
          </cell>
        </row>
        <row r="6868">
          <cell r="B6868">
            <v>93116</v>
          </cell>
          <cell r="C6868" t="str">
            <v>JUNTA DE EXPANSÃO EM COBRE, DN 28 MM, PONTA X PONTA, INSTALADO EM RAMAL E SUB-RAMAL DE HIDRÁULICA PREDIAL - FORNECIMENTO E INSTALAÇÃO. AF_04/2022</v>
          </cell>
          <cell r="D6868" t="str">
            <v>UN</v>
          </cell>
          <cell r="E6868">
            <v>795.91</v>
          </cell>
        </row>
        <row r="6869">
          <cell r="B6869">
            <v>92314</v>
          </cell>
          <cell r="C6869" t="str">
            <v>LUVA EM COBRE, DN 15 MM, SEM ANEL DE SOLDA, INSTALADO EM RAMAL DE DISTRIBUIÇÃO DE HIDRÁULICA PREDIAL - FORNECIMENTO E INSTALAÇÃO. AF_04/2022</v>
          </cell>
          <cell r="D6869" t="str">
            <v>UN</v>
          </cell>
          <cell r="E6869">
            <v>12.39</v>
          </cell>
        </row>
        <row r="6870">
          <cell r="B6870">
            <v>103883</v>
          </cell>
          <cell r="C6870" t="str">
            <v>LUVA EM COBRE, DN 15 MM, SEM ANEL DE SOLDA, INSTALADO EM RAMAL E SUB-RAMAL DE AQUECIMENTO SOLAR - FORNECIMENTO E INSTALAÇÃO. AF_04/2022</v>
          </cell>
          <cell r="D6870" t="str">
            <v>UN</v>
          </cell>
          <cell r="E6870">
            <v>17.02</v>
          </cell>
        </row>
        <row r="6871">
          <cell r="B6871">
            <v>103814</v>
          </cell>
          <cell r="C6871" t="str">
            <v>LUVA EM COBRE, DN 15 MM, SEM ANEL DE SOLDA, INSTALADO EM RAMAL E SUB-RAMAL DE GÁS COMBUSTÍVEL - FORNECIMENTO E INSTALAÇÃO. AF_04/2022</v>
          </cell>
          <cell r="D6871" t="str">
            <v>UN</v>
          </cell>
          <cell r="E6871">
            <v>16.97</v>
          </cell>
        </row>
        <row r="6872">
          <cell r="B6872">
            <v>103847</v>
          </cell>
          <cell r="C6872" t="str">
            <v>LUVA EM COBRE, DN 15 MM, SEM ANEL DE SOLDA, INSTALADO EM RAMAL E SUB-RAMAL DE GÁS MEDICINAL - FORNECIMENTO E INSTALAÇÃO. AF_04/2022</v>
          </cell>
          <cell r="D6872" t="str">
            <v>UN</v>
          </cell>
          <cell r="E6872">
            <v>16.27</v>
          </cell>
        </row>
        <row r="6873">
          <cell r="B6873">
            <v>92329</v>
          </cell>
          <cell r="C6873" t="str">
            <v>LUVA EM COBRE, DN 15 MM, SEM ANEL DE SOLDA, INSTALADO EM RAMAL E SUB-RAMAL DE HIDRÁULICA PREDIAL - FORNECIMENTO E INSTALAÇÃO. AF_04/2022</v>
          </cell>
          <cell r="D6873" t="str">
            <v>UN</v>
          </cell>
          <cell r="E6873">
            <v>12.66</v>
          </cell>
        </row>
        <row r="6874">
          <cell r="B6874">
            <v>92293</v>
          </cell>
          <cell r="C6874" t="str">
            <v>LUVA EM COBRE, DN 22 MM, SEM ANEL DE SOLDA, INSTALADO EM PRUMADA DE HIDRÁULICA PREDIAL - FORNECIMENTO E INSTALAÇÃO. AF_04/2022</v>
          </cell>
          <cell r="D6874" t="str">
            <v>UN</v>
          </cell>
          <cell r="E6874">
            <v>13.91</v>
          </cell>
        </row>
        <row r="6875">
          <cell r="B6875">
            <v>92315</v>
          </cell>
          <cell r="C6875" t="str">
            <v>LUVA EM COBRE, DN 22 MM, SEM ANEL DE SOLDA, INSTALADO EM RAMAL DE DISTRIBUIÇÃO DE HIDRÁULICA PREDIAL - FORNECIMENTO E INSTALAÇÃO. AF_04/2022</v>
          </cell>
          <cell r="D6875" t="str">
            <v>UN</v>
          </cell>
          <cell r="E6875">
            <v>17.98</v>
          </cell>
        </row>
        <row r="6876">
          <cell r="B6876">
            <v>103888</v>
          </cell>
          <cell r="C6876" t="str">
            <v>LUVA EM COBRE, DN 22 MM, SEM ANEL DE SOLDA, INSTALADO EM RAMAL E SUB-RAMAL DE AQUECIMENTO SOLAR - FORNECIMENTO E INSTALAÇÃO. AF_04/2022</v>
          </cell>
          <cell r="D6876" t="str">
            <v>UN</v>
          </cell>
          <cell r="E6876">
            <v>23.66</v>
          </cell>
        </row>
        <row r="6877">
          <cell r="B6877">
            <v>103819</v>
          </cell>
          <cell r="C6877" t="str">
            <v>LUVA EM COBRE, DN 22 MM, SEM ANEL DE SOLDA, INSTALADO EM RAMAL E SUB-RAMAL DE GÁS COMBUSTÍVEL - FORNECIMENTO E INSTALAÇÃO. AF_04/2022</v>
          </cell>
          <cell r="D6877" t="str">
            <v>UN</v>
          </cell>
          <cell r="E6877">
            <v>29.92</v>
          </cell>
        </row>
        <row r="6878">
          <cell r="B6878">
            <v>103852</v>
          </cell>
          <cell r="C6878" t="str">
            <v>LUVA EM COBRE, DN 22 MM, SEM ANEL DE SOLDA, INSTALADO EM RAMAL E SUB-RAMAL DE GÁS MEDICINAL - FORNECIMENTO E INSTALAÇÃO. AF_04/2022</v>
          </cell>
          <cell r="D6878" t="str">
            <v>UN</v>
          </cell>
          <cell r="E6878">
            <v>24.46</v>
          </cell>
        </row>
        <row r="6879">
          <cell r="B6879">
            <v>92330</v>
          </cell>
          <cell r="C6879" t="str">
            <v>LUVA EM COBRE, DN 22 MM, SEM ANEL DE SOLDA, INSTALADO EM RAMAL E SUB-RAMAL DE HIDRÁULICA PREDIAL - FORNECIMENTO E INSTALAÇÃO. AF_04/2022</v>
          </cell>
          <cell r="D6879" t="str">
            <v>UN</v>
          </cell>
          <cell r="E6879">
            <v>20.99</v>
          </cell>
        </row>
        <row r="6880">
          <cell r="B6880">
            <v>92294</v>
          </cell>
          <cell r="C6880" t="str">
            <v>LUVA EM COBRE, DN 28 MM, SEM ANEL DE SOLDA, INSTALADO EM PRUMADA DE HIDRÁULICA PREDIAL - FORNECIMENTO E INSTALAÇÃO. AF_04/2022</v>
          </cell>
          <cell r="D6880" t="str">
            <v>UN</v>
          </cell>
          <cell r="E6880">
            <v>23.5</v>
          </cell>
        </row>
        <row r="6881">
          <cell r="B6881">
            <v>92316</v>
          </cell>
          <cell r="C6881" t="str">
            <v>LUVA EM COBRE, DN 28 MM, SEM ANEL DE SOLDA, INSTALADO EM RAMAL DE DISTRIBUIÇÃO DE HIDRÁULICA PREDIAL - FORNECIMENTO E INSTALAÇÃO. AF_04/2022</v>
          </cell>
          <cell r="D6881" t="str">
            <v>UN</v>
          </cell>
          <cell r="E6881">
            <v>27.25</v>
          </cell>
        </row>
        <row r="6882">
          <cell r="B6882">
            <v>103895</v>
          </cell>
          <cell r="C6882" t="str">
            <v>LUVA EM COBRE, DN 28 MM, SEM ANEL DE SOLDA, INSTALADO EM RAMAL E SUB-RAMAL DE AQUECIMENTO SOLAR - FORNECIMENTO E INSTALAÇÃO. AF_04/2022</v>
          </cell>
          <cell r="D6882" t="str">
            <v>UN</v>
          </cell>
          <cell r="E6882">
            <v>33.81</v>
          </cell>
        </row>
        <row r="6883">
          <cell r="B6883">
            <v>103826</v>
          </cell>
          <cell r="C6883" t="str">
            <v>LUVA EM COBRE, DN 28 MM, SEM ANEL DE SOLDA, INSTALADO EM RAMAL E SUB-RAMAL DE GÁS COMBUSTÍVEL - FORNECIMENTO E INSTALAÇÃO. AF_04/2022</v>
          </cell>
          <cell r="D6883" t="str">
            <v>UN</v>
          </cell>
          <cell r="E6883">
            <v>44.83</v>
          </cell>
        </row>
        <row r="6884">
          <cell r="B6884">
            <v>103859</v>
          </cell>
          <cell r="C6884" t="str">
            <v>LUVA EM COBRE, DN 28 MM, SEM ANEL DE SOLDA, INSTALADO EM RAMAL E SUB-RAMAL DE GÁS MEDICINAL - FORNECIMENTO E INSTALAÇÃO. AF_04/2022</v>
          </cell>
          <cell r="D6884" t="str">
            <v>UN</v>
          </cell>
          <cell r="E6884">
            <v>35.950000000000003</v>
          </cell>
        </row>
        <row r="6885">
          <cell r="B6885">
            <v>92331</v>
          </cell>
          <cell r="C6885" t="str">
            <v>LUVA EM COBRE, DN 28 MM, SEM ANEL DE SOLDA, INSTALADO EM RAMAL E SUB-RAMAL DE HIDRÁULICA PREDIAL - FORNECIMENTO E INSTALAÇÃO. AF_04/2022</v>
          </cell>
          <cell r="D6885" t="str">
            <v>UN</v>
          </cell>
          <cell r="E6885">
            <v>32.619999999999997</v>
          </cell>
        </row>
        <row r="6886">
          <cell r="B6886">
            <v>92295</v>
          </cell>
          <cell r="C6886" t="str">
            <v>LUVA EM COBRE, DN 35 MM, SEM ANEL DE SOLDA, INSTALADO EM PRUMADA DE HIDRÁULICA PREDIAL - FORNECIMENTO E INSTALAÇÃO. AF_04/2022</v>
          </cell>
          <cell r="D6886" t="str">
            <v>UN</v>
          </cell>
          <cell r="E6886">
            <v>44.16</v>
          </cell>
        </row>
        <row r="6887">
          <cell r="B6887">
            <v>92296</v>
          </cell>
          <cell r="C6887" t="str">
            <v>LUVA EM COBRE, DN 42 MM, SEM ANEL DE SOLDA, INSTALADO EM PRUMADA DE HIDRÁULICA PREDIAL - FORNECIMENTO E INSTALAÇÃO. AF_04/2022</v>
          </cell>
          <cell r="D6887" t="str">
            <v>UN</v>
          </cell>
          <cell r="E6887">
            <v>58.47</v>
          </cell>
        </row>
        <row r="6888">
          <cell r="B6888">
            <v>92297</v>
          </cell>
          <cell r="C6888" t="str">
            <v>LUVA EM COBRE, DN 54 MM, SEM ANEL DE SOLDA, INSTALADO EM PRUMADA DE HIDRÁULICA PREDIAL - FORNECIMENTO E INSTALAÇÃO. AF_04/2022</v>
          </cell>
          <cell r="D6888" t="str">
            <v>UN</v>
          </cell>
          <cell r="E6888">
            <v>90.62</v>
          </cell>
        </row>
        <row r="6889">
          <cell r="B6889">
            <v>92298</v>
          </cell>
          <cell r="C6889" t="str">
            <v>LUVA EM COBRE, DN 66 MM, SEM ANEL DE SOLDA, INSTALADO EM PRUMADA DE HIDRÁULICA PREDIAL - FORNECIMENTO E INSTALAÇÃO. AF_04/2022</v>
          </cell>
          <cell r="D6889" t="str">
            <v>UN</v>
          </cell>
          <cell r="E6889">
            <v>253.89</v>
          </cell>
        </row>
        <row r="6890">
          <cell r="B6890">
            <v>93080</v>
          </cell>
          <cell r="C6890" t="str">
            <v>LUVA PASSANTE EM COBRE, DN 15 MM, SEM ANEL DE SOLDA, INSTALADO EM RAMAL DE DISTRIBUIÇÃO DE HIDRÁULICA PREDIAL - FORNECIMENTO E INSTALAÇÃO. AF_04/2022</v>
          </cell>
          <cell r="D6890" t="str">
            <v>UN</v>
          </cell>
          <cell r="E6890">
            <v>12.43</v>
          </cell>
        </row>
        <row r="6891">
          <cell r="B6891">
            <v>103884</v>
          </cell>
          <cell r="C6891" t="str">
            <v>LUVA PASSANTE EM COBRE, DN 15 MM, SEM ANEL DE SOLDA, INSTALADO EM RAMAL E SUB-RAMAL DE AQUECIMENTO SOLAR - FORNECIMENTO E INSTALAÇÃO. AF_04/2022</v>
          </cell>
          <cell r="D6891" t="str">
            <v>UN</v>
          </cell>
          <cell r="E6891">
            <v>17.059999999999999</v>
          </cell>
        </row>
        <row r="6892">
          <cell r="B6892">
            <v>103815</v>
          </cell>
          <cell r="C6892" t="str">
            <v>LUVA PASSANTE EM COBRE, DN 15 MM, SEM ANEL DE SOLDA, INSTALADO EM RAMAL E SUB-RAMAL DE GÁS COMBUSTÍVEL - FORNECIMENTO E INSTALAÇÃO. AF_04/2022</v>
          </cell>
          <cell r="D6892" t="str">
            <v>UN</v>
          </cell>
          <cell r="E6892">
            <v>17.010000000000002</v>
          </cell>
        </row>
        <row r="6893">
          <cell r="B6893">
            <v>103848</v>
          </cell>
          <cell r="C6893" t="str">
            <v>LUVA PASSANTE EM COBRE, DN 15 MM, SEM ANEL DE SOLDA, INSTALADO EM RAMAL E SUB-RAMAL DE GÁS MEDICINAL - FORNECIMENTO E INSTALAÇÃO. AF_04/2022</v>
          </cell>
          <cell r="D6893" t="str">
            <v>UN</v>
          </cell>
          <cell r="E6893">
            <v>16.309999999999999</v>
          </cell>
        </row>
        <row r="6894">
          <cell r="B6894">
            <v>93103</v>
          </cell>
          <cell r="C6894" t="str">
            <v>LUVA PASSANTE EM COBRE, DN 15 MM, SEM ANEL DE SOLDA, INSTALADO EM RAMAL E SUB-RAMAL DE HIDRÁULICA PREDIAL - FORNECIMENTO E INSTALAÇÃO. AF_04/2022</v>
          </cell>
          <cell r="D6894" t="str">
            <v>UN</v>
          </cell>
          <cell r="E6894">
            <v>12.7</v>
          </cell>
        </row>
        <row r="6895">
          <cell r="B6895">
            <v>93050</v>
          </cell>
          <cell r="C6895" t="str">
            <v>LUVA PASSANTE EM COBRE, DN 22 MM, SEM ANEL DE SOLDA, INSTALADO EM PRUMADA DE HIDRÁULICA PREDIAL - FORNECIMENTO E INSTALAÇÃO. AF_04/2022</v>
          </cell>
          <cell r="D6895" t="str">
            <v>UN</v>
          </cell>
          <cell r="E6895">
            <v>15.73</v>
          </cell>
        </row>
        <row r="6896">
          <cell r="B6896">
            <v>93084</v>
          </cell>
          <cell r="C6896" t="str">
            <v>LUVA PASSANTE EM COBRE, DN 22 MM, SEM ANEL DE SOLDA, INSTALADO EM RAMAL DE DISTRIBUIÇÃO DE HIDRÁULICA PREDIAL - FORNECIMENTO E INSTALAÇÃO. AF_04/2022</v>
          </cell>
          <cell r="D6896" t="str">
            <v>UN</v>
          </cell>
          <cell r="E6896">
            <v>19.8</v>
          </cell>
        </row>
        <row r="6897">
          <cell r="B6897">
            <v>103889</v>
          </cell>
          <cell r="C6897" t="str">
            <v>LUVA PASSANTE EM COBRE, DN 22 MM, SEM ANEL DE SOLDA, INSTALADO EM RAMAL E SUB-RAMAL DE AQUECIMENTO SOLAR - FORNECIMENTO E INSTALAÇÃO. AF_04/2022</v>
          </cell>
          <cell r="D6897" t="str">
            <v>UN</v>
          </cell>
          <cell r="E6897">
            <v>25.48</v>
          </cell>
        </row>
        <row r="6898">
          <cell r="B6898">
            <v>103820</v>
          </cell>
          <cell r="C6898" t="str">
            <v>LUVA PASSANTE EM COBRE, DN 22 MM, SEM ANEL DE SOLDA, INSTALADO EM RAMAL E SUB-RAMAL DE GÁS COMBUSTÍVEL - FORNECIMENTO E INSTALAÇÃO. AF_04/2022</v>
          </cell>
          <cell r="D6898" t="str">
            <v>UN</v>
          </cell>
          <cell r="E6898">
            <v>31.74</v>
          </cell>
        </row>
        <row r="6899">
          <cell r="B6899">
            <v>103853</v>
          </cell>
          <cell r="C6899" t="str">
            <v>LUVA PASSANTE EM COBRE, DN 22 MM, SEM ANEL DE SOLDA, INSTALADO EM RAMAL E SUB-RAMAL DE GÁS MEDICINAL - FORNECIMENTO E INSTALAÇÃO. AF_04/2022</v>
          </cell>
          <cell r="D6899" t="str">
            <v>UN</v>
          </cell>
          <cell r="E6899">
            <v>26.28</v>
          </cell>
        </row>
        <row r="6900">
          <cell r="B6900">
            <v>93107</v>
          </cell>
          <cell r="C6900" t="str">
            <v>LUVA PASSANTE EM COBRE, DN 22 MM, SEM ANEL DE SOLDA, INSTALADO EM RAMAL E SUB-RAMAL DE HIDRÁULICA PREDIAL - FORNECIMENTO E INSTALAÇÃO. AF_04/2022</v>
          </cell>
          <cell r="D6900" t="str">
            <v>UN</v>
          </cell>
          <cell r="E6900">
            <v>22.81</v>
          </cell>
        </row>
        <row r="6901">
          <cell r="B6901">
            <v>93056</v>
          </cell>
          <cell r="C6901" t="str">
            <v>LUVA PASSANTE EM COBRE, DN 28 MM, SEM ANEL DE SOLDA, INSTALADO EM PRUMADA DE HIDRÁULICA PREDIAL - FORNECIMENTO E INSTALAÇÃO. AF_04/2022</v>
          </cell>
          <cell r="D6901" t="str">
            <v>UN</v>
          </cell>
          <cell r="E6901">
            <v>23.5</v>
          </cell>
        </row>
        <row r="6902">
          <cell r="B6902">
            <v>93090</v>
          </cell>
          <cell r="C6902" t="str">
            <v>LUVA PASSANTE EM COBRE, DN 28 MM, SEM ANEL DE SOLDA, INSTALADO EM RAMAL DE DISTRIBUIÇÃO DE HIDRÁULICA PREDIAL - FORNECIMENTO E INSTALAÇÃO. AF_04/2022</v>
          </cell>
          <cell r="D6902" t="str">
            <v>UN</v>
          </cell>
          <cell r="E6902">
            <v>27.25</v>
          </cell>
        </row>
        <row r="6903">
          <cell r="B6903">
            <v>103896</v>
          </cell>
          <cell r="C6903" t="str">
            <v>LUVA PASSANTE EM COBRE, DN 28 MM, SEM ANEL DE SOLDA, INSTALADO EM RAMAL E SUB-RAMAL DE AQUECIMENTO SOLAR - FORNECIMENTO E INSTALAÇÃO. AF_04/2022</v>
          </cell>
          <cell r="D6903" t="str">
            <v>UN</v>
          </cell>
          <cell r="E6903">
            <v>33.81</v>
          </cell>
        </row>
        <row r="6904">
          <cell r="B6904">
            <v>103827</v>
          </cell>
          <cell r="C6904" t="str">
            <v>LUVA PASSANTE EM COBRE, DN 28 MM, SEM ANEL DE SOLDA, INSTALADO EM RAMAL E SUB-RAMAL DE GÁS COMBUSTÍVEL - FORNECIMENTO E INSTALAÇÃO. AF_04/2022</v>
          </cell>
          <cell r="D6904" t="str">
            <v>UN</v>
          </cell>
          <cell r="E6904">
            <v>44.83</v>
          </cell>
        </row>
        <row r="6905">
          <cell r="B6905">
            <v>103860</v>
          </cell>
          <cell r="C6905" t="str">
            <v>LUVA PASSANTE EM COBRE, DN 28 MM, SEM ANEL DE SOLDA, INSTALADO EM RAMAL E SUB-RAMAL DE GÁS MEDICINAL - FORNECIMENTO E INSTALAÇÃO. AF_04/2022</v>
          </cell>
          <cell r="D6905" t="str">
            <v>UN</v>
          </cell>
          <cell r="E6905">
            <v>35.950000000000003</v>
          </cell>
        </row>
        <row r="6906">
          <cell r="B6906">
            <v>93113</v>
          </cell>
          <cell r="C6906" t="str">
            <v>LUVA PASSANTE EM COBRE, DN 28 MM, SEM ANEL DE SOLDA, INSTALADO EM RAMAL E SUB-RAMAL DE HIDRÁULICA PREDIAL - FORNECIMENTO E INSTALAÇÃO. AF_04/2022</v>
          </cell>
          <cell r="D6906" t="str">
            <v>UN</v>
          </cell>
          <cell r="E6906">
            <v>32.619999999999997</v>
          </cell>
        </row>
        <row r="6907">
          <cell r="B6907">
            <v>93061</v>
          </cell>
          <cell r="C6907" t="str">
            <v>LUVA PASSANTE EM COBRE, DN 35 MM, SEM ANEL DE SOLDA, INSTALADO EM PRUMADA DE HIDRÁULICA PREDIAL - FORNECIMENTO E INSTALAÇÃO. AF_04/2022</v>
          </cell>
          <cell r="D6907" t="str">
            <v>UN</v>
          </cell>
          <cell r="E6907">
            <v>44.33</v>
          </cell>
        </row>
        <row r="6908">
          <cell r="B6908">
            <v>93064</v>
          </cell>
          <cell r="C6908" t="str">
            <v>LUVA PASSANTE EM COBRE, DN 42 MM, SEM ANEL DE SOLDA, INSTALADO EM PRUMADA DE HIDRÁULICA PREDIAL - FORNECIMENTO E INSTALAÇÃO. AF_04/2022</v>
          </cell>
          <cell r="D6908" t="str">
            <v>UN</v>
          </cell>
          <cell r="E6908">
            <v>67.91</v>
          </cell>
        </row>
        <row r="6909">
          <cell r="B6909">
            <v>93067</v>
          </cell>
          <cell r="C6909" t="str">
            <v>LUVA PASSANTE EM COBRE, DN 54 MM, SEM ANEL DE SOLDA, INSTALADO EM PRUMADA DE HIDRÁULICA PREDIAL - FORNECIMENTO E INSTALAÇÃO. AF_04/2022</v>
          </cell>
          <cell r="D6909" t="str">
            <v>UN</v>
          </cell>
          <cell r="E6909">
            <v>100.9</v>
          </cell>
        </row>
        <row r="6910">
          <cell r="B6910">
            <v>93070</v>
          </cell>
          <cell r="C6910" t="str">
            <v>LUVA PASSANTE EM COBRE, DN 66 MM, SEM ANEL DE SOLDA, INSTALADO EM PRUMADA DE HIDRÁULICA PREDIAL - FORNECIMENTO E INSTALAÇÃO. AF_04/2022</v>
          </cell>
          <cell r="D6910" t="str">
            <v>UN</v>
          </cell>
          <cell r="E6910">
            <v>253.89</v>
          </cell>
        </row>
        <row r="6911">
          <cell r="B6911">
            <v>93117</v>
          </cell>
          <cell r="C6911" t="str">
            <v>TE DUPLA CURVA EM BRONZE/LATÃO, DN 1/2" X 15 MM X 1/2", SEM ANEL DE SOLDA, ROSCA F X BOLSA X ROSCA F, INSTALADO EM RAMAL E SUB-RAMAL DE HIDRÁULICA PREDIAL - FORNECIMENTO E INSTALAÇÃO. AF_04/2022</v>
          </cell>
          <cell r="D6911" t="str">
            <v>UN</v>
          </cell>
          <cell r="E6911">
            <v>80.510000000000005</v>
          </cell>
        </row>
        <row r="6912">
          <cell r="B6912">
            <v>93118</v>
          </cell>
          <cell r="C6912" t="str">
            <v>TE DUPLA CURVA EM BRONZE/LATÃO, DN 3/4" X 22 MM X 3/4", SEM ANEL DE SOLDA, ROSCA F X BOLSA X ROSCA F, INSTALADO EM RAMAL E SUB-RAMAL DE HIDRÁULICA PREDIAL - FORNECIMENTO E INSTALAÇÃO. AF_04/2022</v>
          </cell>
          <cell r="D6912" t="str">
            <v>UN</v>
          </cell>
          <cell r="E6912">
            <v>118.72</v>
          </cell>
        </row>
        <row r="6913">
          <cell r="B6913">
            <v>92317</v>
          </cell>
          <cell r="C6913" t="str">
            <v>TE EM COBRE, DN 15 MM, SEM ANEL DE SOLDA, INSTALADO EM RAMAL DE DISTRIBUIÇÃO DE HIDRÁULICA PREDIAL - FORNECIMENTO E INSTALAÇÃO. AF_04/2022</v>
          </cell>
          <cell r="D6913" t="str">
            <v>UN</v>
          </cell>
          <cell r="E6913">
            <v>25.95</v>
          </cell>
        </row>
        <row r="6914">
          <cell r="B6914">
            <v>92332</v>
          </cell>
          <cell r="C6914" t="str">
            <v>TE EM COBRE, DN 15 MM, SEM ANEL DE SOLDA, INSTALADO EM RAMAL E SUB-RAMAL DE HIDRÁULICA PREDIAL - FORNECIMENTO E INSTALAÇÃO. AF_04/2022</v>
          </cell>
          <cell r="D6914" t="str">
            <v>UN</v>
          </cell>
          <cell r="E6914">
            <v>26.46</v>
          </cell>
        </row>
        <row r="6915">
          <cell r="B6915">
            <v>92299</v>
          </cell>
          <cell r="C6915" t="str">
            <v>TE EM COBRE, DN 22 MM, SEM ANEL DE SOLDA, INSTALADO EM PRUMADA DE HIDRÁULICA PREDIAL - FORNECIMENTO E INSTALAÇÃO. AF_04/2022</v>
          </cell>
          <cell r="D6915" t="str">
            <v>UN</v>
          </cell>
          <cell r="E6915">
            <v>32.229999999999997</v>
          </cell>
        </row>
        <row r="6916">
          <cell r="B6916">
            <v>92318</v>
          </cell>
          <cell r="C6916" t="str">
            <v>TE EM COBRE, DN 22 MM, SEM ANEL DE SOLDA, INSTALADO EM RAMAL DE DISTRIBUIÇÃO DE HIDRÁULICA PREDIAL - FORNECIMENTO E INSTALAÇÃO. AF_04/2022</v>
          </cell>
          <cell r="D6916" t="str">
            <v>UN</v>
          </cell>
          <cell r="E6916">
            <v>40.33</v>
          </cell>
        </row>
        <row r="6917">
          <cell r="B6917">
            <v>103833</v>
          </cell>
          <cell r="C6917" t="str">
            <v>TE EM COBRE, DN 22 MM, SEM ANEL DE SOLDA, INSTALADO EM RAMAL E SUB-RAMAL DE GÁS COMBUSTÍVEL - FORNECIMENTO E INSTALAÇÃO. AF_04/2022</v>
          </cell>
          <cell r="D6917" t="str">
            <v>UN</v>
          </cell>
          <cell r="E6917">
            <v>64.11</v>
          </cell>
        </row>
        <row r="6918">
          <cell r="B6918">
            <v>92333</v>
          </cell>
          <cell r="C6918" t="str">
            <v>TE EM COBRE, DN 22 MM, SEM ANEL DE SOLDA, INSTALADO EM RAMAL E SUB-RAMAL DE HIDRÁULICA PREDIAL - FORNECIMENTO E INSTALAÇÃO. AF_04/2022</v>
          </cell>
          <cell r="D6918" t="str">
            <v>UN</v>
          </cell>
          <cell r="E6918">
            <v>46.33</v>
          </cell>
        </row>
        <row r="6919">
          <cell r="B6919">
            <v>92300</v>
          </cell>
          <cell r="C6919" t="str">
            <v>TE EM COBRE, DN 28 MM, SEM ANEL DE SOLDA, INSTALADO EM PRUMADA DE HIDRÁULICA PREDIAL - FORNECIMENTO E INSTALAÇÃO. AF_04/2022</v>
          </cell>
          <cell r="D6919" t="str">
            <v>UN</v>
          </cell>
          <cell r="E6919">
            <v>49</v>
          </cell>
        </row>
        <row r="6920">
          <cell r="B6920">
            <v>92319</v>
          </cell>
          <cell r="C6920" t="str">
            <v>TE EM COBRE, DN 28 MM, SEM ANEL DE SOLDA, INSTALADO EM RAMAL DE DISTRIBUIÇÃO DE HIDRÁULICA PREDIAL - FORNECIMENTO E INSTALAÇÃO. AF_04/2022</v>
          </cell>
          <cell r="D6920" t="str">
            <v>UN</v>
          </cell>
          <cell r="E6920">
            <v>56.5</v>
          </cell>
        </row>
        <row r="6921">
          <cell r="B6921">
            <v>92334</v>
          </cell>
          <cell r="C6921" t="str">
            <v>TE EM COBRE, DN 28 MM, SEM ANEL DE SOLDA, INSTALADO EM RAMAL E SUB-RAMAL DE HIDRÁULICA PREDIAL - FORNECIMENTO E INSTALAÇÃO. AF_04/2022</v>
          </cell>
          <cell r="D6921" t="str">
            <v>UN</v>
          </cell>
          <cell r="E6921">
            <v>67.19</v>
          </cell>
        </row>
        <row r="6922">
          <cell r="B6922">
            <v>92301</v>
          </cell>
          <cell r="C6922" t="str">
            <v>TE EM COBRE, DN 35 MM, SEM ANEL DE SOLDA, INSTALADO EM PRUMADA DE HIDRÁULICA PREDIAL - FORNECIMENTO E INSTALAÇÃO. AF_04/2022</v>
          </cell>
          <cell r="D6922" t="str">
            <v>UN</v>
          </cell>
          <cell r="E6922">
            <v>96.66</v>
          </cell>
        </row>
        <row r="6923">
          <cell r="B6923">
            <v>92302</v>
          </cell>
          <cell r="C6923" t="str">
            <v>TE EM COBRE, DN 42 MM, SEM ANEL DE SOLDA, INSTALADO EM PRUMADA DE HIDRÁULICA PREDIAL - FORNECIMENTO E INSTALAÇÃO. AF_04/2022</v>
          </cell>
          <cell r="D6923" t="str">
            <v>UN</v>
          </cell>
          <cell r="E6923">
            <v>127.63</v>
          </cell>
        </row>
        <row r="6924">
          <cell r="B6924">
            <v>92303</v>
          </cell>
          <cell r="C6924" t="str">
            <v>TE EM COBRE, DN 54 MM, SEM ANEL DE SOLDA, INSTALADO EM PRUMADA DE HIDRÁULICA PREDIAL - FORNECIMENTO E INSTALAÇÃO. AF_04/2022</v>
          </cell>
          <cell r="D6924" t="str">
            <v>UN</v>
          </cell>
          <cell r="E6924">
            <v>233.87</v>
          </cell>
        </row>
        <row r="6925">
          <cell r="B6925">
            <v>92304</v>
          </cell>
          <cell r="C6925" t="str">
            <v>TE EM COBRE, DN 66 MM, SEM ANEL DE SOLDA, INSTALADO EM PRUMADA DE HIDRÁULICA PREDIAL - FORNECIMENTO E INSTALAÇÃO. AF_04/2022</v>
          </cell>
          <cell r="D6925" t="str">
            <v>UN</v>
          </cell>
          <cell r="E6925">
            <v>605.80999999999995</v>
          </cell>
        </row>
        <row r="6926">
          <cell r="B6926">
            <v>103835</v>
          </cell>
          <cell r="C6926" t="str">
            <v>TUBO EM COBRE RÍGIDO, DN 15 MM, CLASSE A, SEM ISOLAMENTO, INSTALADO EM RAMAL E SUB-RAMAL DE GÁS MEDICINAL - FORNECIMENTO E INSTALAÇÃO. AF_04/2022</v>
          </cell>
          <cell r="D6926" t="str">
            <v>M</v>
          </cell>
          <cell r="E6926">
            <v>87.81</v>
          </cell>
        </row>
        <row r="6927">
          <cell r="B6927">
            <v>92308</v>
          </cell>
          <cell r="C6927" t="str">
            <v>TUBO EM COBRE RÍGIDO, DN 15 MM, CLASSE E, COM ISOLAMENTO, INSTALADO EM RAMAL DE DISTRIBUIÇÃO DE HIDRÁULICA PREDIAL - FORNECIMENTO E INSTALAÇÃO. AF_04/2022</v>
          </cell>
          <cell r="D6927" t="str">
            <v>M</v>
          </cell>
          <cell r="E6927">
            <v>67.069999999999993</v>
          </cell>
        </row>
        <row r="6928">
          <cell r="B6928">
            <v>103871</v>
          </cell>
          <cell r="C6928" t="str">
            <v>TUBO EM COBRE RÍGIDO, DN 15 MM, CLASSE E, COM ISOLAMENTO, INSTALADO EM RAMAL E SUB-RAMAL DE AQUECIMENTO SOLAR - FORNECIMENTO E INSTALAÇÃO. AF_04/2022</v>
          </cell>
          <cell r="D6928" t="str">
            <v>M</v>
          </cell>
          <cell r="E6928">
            <v>80.55</v>
          </cell>
        </row>
        <row r="6929">
          <cell r="B6929">
            <v>92323</v>
          </cell>
          <cell r="C6929" t="str">
            <v>TUBO EM COBRE RÍGIDO, DN 15 MM, CLASSE E, COM ISOLAMENTO, INSTALADO EM RAMAL E SUB-RAMAL DE HIDRÁULICA PREDIAL - FORNECIMENTO E INSTALAÇÃO. AF_04/2022</v>
          </cell>
          <cell r="D6929" t="str">
            <v>M</v>
          </cell>
          <cell r="E6929">
            <v>79.8</v>
          </cell>
        </row>
        <row r="6930">
          <cell r="B6930">
            <v>92305</v>
          </cell>
          <cell r="C6930" t="str">
            <v>TUBO EM COBRE RÍGIDO, DN 15 MM, CLASSE E, SEM ISOLAMENTO, INSTALADO EM RAMAL DE DISTRIBUIÇÃO DE HIDRÁULICA PREDIAL - FORNECIMENTO E INSTALAÇÃO. AF_04/2022</v>
          </cell>
          <cell r="D6930" t="str">
            <v>M</v>
          </cell>
          <cell r="E6930">
            <v>52.95</v>
          </cell>
        </row>
        <row r="6931">
          <cell r="B6931">
            <v>103868</v>
          </cell>
          <cell r="C6931" t="str">
            <v>TUBO EM COBRE RÍGIDO, DN 15 MM, CLASSE E, SEM ISOLAMENTO, INSTALADO EM RAMAL E SUB-RAMAL DE AQUECIMENTO SOLAR - FORNECIMENTO E INSTALAÇÃO. AF_04/2022</v>
          </cell>
          <cell r="D6931" t="str">
            <v>M</v>
          </cell>
          <cell r="E6931">
            <v>70.62</v>
          </cell>
        </row>
        <row r="6932">
          <cell r="B6932">
            <v>103802</v>
          </cell>
          <cell r="C6932" t="str">
            <v>TUBO EM COBRE RÍGIDO, DN 15 MM, CLASSE E, SEM ISOLAMENTO, INSTALADO EM RAMAL E SUB-RAMAL DE GÁS COMBUSTÍVEL - FORNECIMENTO E INSTALAÇÃO. AF_04/2022</v>
          </cell>
          <cell r="D6932" t="str">
            <v>M</v>
          </cell>
          <cell r="E6932">
            <v>56.16</v>
          </cell>
        </row>
        <row r="6933">
          <cell r="B6933">
            <v>92320</v>
          </cell>
          <cell r="C6933" t="str">
            <v>TUBO EM COBRE RÍGIDO, DN 15 MM, CLASSE E, SEM ISOLAMENTO, INSTALADO EM RAMAL E SUB-RAMAL DE HIDRÁULICA PREDIAL - FORNECIMENTO E INSTALAÇÃO. AF_04/2022</v>
          </cell>
          <cell r="D6933" t="str">
            <v>M</v>
          </cell>
          <cell r="E6933">
            <v>69.709999999999994</v>
          </cell>
        </row>
        <row r="6934">
          <cell r="B6934">
            <v>97335</v>
          </cell>
          <cell r="C6934" t="str">
            <v>TUBO EM COBRE RÍGIDO, DN 22 MM, CLASSE A, SEM ISOLAMENTO, INSTALADO EM PRUMADA DE GÁS COMBUSTÍVEL - FORNECIMENTO E INSTALAÇÃO. AF_04/2022</v>
          </cell>
          <cell r="D6934" t="str">
            <v>M</v>
          </cell>
          <cell r="E6934">
            <v>111.22</v>
          </cell>
        </row>
        <row r="6935">
          <cell r="B6935">
            <v>103836</v>
          </cell>
          <cell r="C6935" t="str">
            <v>TUBO EM COBRE RÍGIDO, DN 22 MM, CLASSE A, SEM ISOLAMENTO, INSTALADO EM RAMAL E SUB-RAMAL DE GÁS MEDICINAL - FORNECIMENTO E INSTALAÇÃO. AF_04/2022</v>
          </cell>
          <cell r="D6935" t="str">
            <v>M</v>
          </cell>
          <cell r="E6935">
            <v>136.08000000000001</v>
          </cell>
        </row>
        <row r="6936">
          <cell r="B6936">
            <v>92281</v>
          </cell>
          <cell r="C6936" t="str">
            <v>TUBO EM COBRE RÍGIDO, DN 22 MM, CLASSE E, COM ISOLAMENTO, INSTALADO EM PRUMADA DE HIDRÁULICA PREDIAL - FORNECIMENTO E INSTALAÇÃO. AF_04/2022</v>
          </cell>
          <cell r="D6936" t="str">
            <v>M</v>
          </cell>
          <cell r="E6936">
            <v>121.19</v>
          </cell>
        </row>
        <row r="6937">
          <cell r="B6937">
            <v>92309</v>
          </cell>
          <cell r="C6937" t="str">
            <v>TUBO EM COBRE RÍGIDO, DN 22 MM, CLASSE E, COM ISOLAMENTO, INSTALADO EM RAMAL DE DISTRIBUIÇÃO DE HIDRÁULICA PREDIAL - FORNECIMENTO E INSTALAÇÃO. AF_04/2022</v>
          </cell>
          <cell r="D6937" t="str">
            <v>M</v>
          </cell>
          <cell r="E6937">
            <v>133.41</v>
          </cell>
        </row>
        <row r="6938">
          <cell r="B6938">
            <v>103872</v>
          </cell>
          <cell r="C6938" t="str">
            <v>TUBO EM COBRE RÍGIDO, DN 22 MM, CLASSE E, COM ISOLAMENTO, INSTALADO EM RAMAL E SUB-RAMAL DE AQUECIMENTO SOLAR - FORNECIMENTO E INSTALAÇÃO. AF_04/2022</v>
          </cell>
          <cell r="D6938" t="str">
            <v>M</v>
          </cell>
          <cell r="E6938">
            <v>150.36000000000001</v>
          </cell>
        </row>
        <row r="6939">
          <cell r="B6939">
            <v>92324</v>
          </cell>
          <cell r="C6939" t="str">
            <v>TUBO EM COBRE RÍGIDO, DN 22 MM, CLASSE E, COM ISOLAMENTO, INSTALADO EM RAMAL E SUB-RAMAL DE HIDRÁULICA PREDIAL - FORNECIMENTO E INSTALAÇÃO. AF_04/2022</v>
          </cell>
          <cell r="D6939" t="str">
            <v>M</v>
          </cell>
          <cell r="E6939">
            <v>158.25</v>
          </cell>
        </row>
        <row r="6940">
          <cell r="B6940">
            <v>92275</v>
          </cell>
          <cell r="C6940" t="str">
            <v>TUBO EM COBRE RÍGIDO, DN 22 MM, CLASSE E, SEM ISOLAMENTO, INSTALADO EM PRUMADA DE HIDRÁULICA PREDIAL - FORNECIMENTO E INSTALAÇÃO. AF_04/2022</v>
          </cell>
          <cell r="D6940" t="str">
            <v>M</v>
          </cell>
          <cell r="E6940">
            <v>77.37</v>
          </cell>
        </row>
        <row r="6941">
          <cell r="B6941">
            <v>92306</v>
          </cell>
          <cell r="C6941" t="str">
            <v>TUBO EM COBRE RÍGIDO, DN 22 MM, CLASSE E, SEM ISOLAMENTO, INSTALADO EM RAMAL DE DISTRIBUIÇÃO DE HIDRÁULICA PREDIAL - FORNECIMENTO E INSTALAÇÃO. AF_04/2022</v>
          </cell>
          <cell r="D6941" t="str">
            <v>M</v>
          </cell>
          <cell r="E6941">
            <v>85.53</v>
          </cell>
        </row>
        <row r="6942">
          <cell r="B6942">
            <v>103869</v>
          </cell>
          <cell r="C6942" t="str">
            <v>TUBO EM COBRE RÍGIDO, DN 22 MM, CLASSE E, SEM ISOLAMENTO, INSTALADO EM RAMAL E SUB-RAMAL DE AQUECIMENTO SOLAR - FORNECIMENTO E INSTALAÇÃO. AF_04/2022</v>
          </cell>
          <cell r="D6942" t="str">
            <v>M</v>
          </cell>
          <cell r="E6942">
            <v>106.67</v>
          </cell>
        </row>
        <row r="6943">
          <cell r="B6943">
            <v>103803</v>
          </cell>
          <cell r="C6943" t="str">
            <v>TUBO EM COBRE RÍGIDO, DN 22 MM, CLASSE E, SEM ISOLAMENTO, INSTALADO EM RAMAL E SUB-RAMAL DE GÁS COMBUSTÍVEL - FORNECIMENTO E INSTALAÇÃO. AF_04/2022</v>
          </cell>
          <cell r="D6943" t="str">
            <v>M</v>
          </cell>
          <cell r="E6943">
            <v>96.55</v>
          </cell>
        </row>
        <row r="6944">
          <cell r="B6944">
            <v>92321</v>
          </cell>
          <cell r="C6944" t="str">
            <v>TUBO EM COBRE RÍGIDO, DN 22 MM, CLASSE E, SEM ISOLAMENTO, INSTALADO EM RAMAL E SUB-RAMAL DE HIDRÁULICA PREDIAL - FORNECIMENTO E INSTALAÇÃO. AF_04/2022</v>
          </cell>
          <cell r="D6944" t="str">
            <v>M</v>
          </cell>
          <cell r="E6944">
            <v>114.4</v>
          </cell>
        </row>
        <row r="6945">
          <cell r="B6945">
            <v>97336</v>
          </cell>
          <cell r="C6945" t="str">
            <v>TUBO EM COBRE RÍGIDO, DN 28 MM, CLASSE A, SEM ISOLAMENTO, INSTALADO EM PRUMADA DE GÁS COMBUSTÍVEL - FORNECIMENTO E INSTALAÇÃO. AF_04/2022</v>
          </cell>
          <cell r="D6945" t="str">
            <v>M</v>
          </cell>
          <cell r="E6945">
            <v>141.56</v>
          </cell>
        </row>
        <row r="6946">
          <cell r="B6946">
            <v>103837</v>
          </cell>
          <cell r="C6946" t="str">
            <v>TUBO EM COBRE RÍGIDO, DN 28 MM, CLASSE A, SEM ISOLAMENTO, INSTALADO EM RAMAL E SUB-RAMAL DE GÁS MEDICINAL - FORNECIMENTO E INSTALAÇÃO. AF_04/2022</v>
          </cell>
          <cell r="D6946" t="str">
            <v>M</v>
          </cell>
          <cell r="E6946">
            <v>171.49</v>
          </cell>
        </row>
        <row r="6947">
          <cell r="B6947">
            <v>92282</v>
          </cell>
          <cell r="C6947" t="str">
            <v>TUBO EM COBRE RÍGIDO, DN 28 MM, CLASSE E, COM ISOLAMENTO, INSTALADO EM PRUMADA DE HIDRÁULICA PREDIAL - FORNECIMENTO E INSTALAÇÃO. AF_04/2022</v>
          </cell>
          <cell r="D6947" t="str">
            <v>M</v>
          </cell>
          <cell r="E6947">
            <v>143.82</v>
          </cell>
        </row>
        <row r="6948">
          <cell r="B6948">
            <v>92310</v>
          </cell>
          <cell r="C6948" t="str">
            <v>TUBO EM COBRE RÍGIDO, DN 28 MM, CLASSE E, COM ISOLAMENTO, INSTALADO EM RAMAL DE DISTRIBUIÇÃO DE HIDRÁULICA PREDIAL - FORNECIMENTO E INSTALAÇÃO. AF_04/2022</v>
          </cell>
          <cell r="D6948" t="str">
            <v>M</v>
          </cell>
          <cell r="E6948">
            <v>156.41</v>
          </cell>
        </row>
        <row r="6949">
          <cell r="B6949">
            <v>103873</v>
          </cell>
          <cell r="C6949" t="str">
            <v>TUBO EM COBRE RÍGIDO, DN 28 MM, CLASSE E, COM ISOLAMENTO, INSTALADO EM RAMAL E SUB-RAMAL DE AQUECIMENTO SOLAR - FORNECIMENTO E INSTALAÇÃO. AF_04/2022</v>
          </cell>
          <cell r="D6949" t="str">
            <v>M</v>
          </cell>
          <cell r="E6949">
            <v>176.33</v>
          </cell>
        </row>
        <row r="6950">
          <cell r="B6950">
            <v>92325</v>
          </cell>
          <cell r="C6950" t="str">
            <v>TUBO EM COBRE RÍGIDO, DN 28 MM, CLASSE E, COM ISOLAMENTO, INSTALADO EM RAMAL E SUB-RAMAL DE HIDRÁULICA PREDIAL - FORNECIMENTO E INSTALAÇÃO. AF_04/2022</v>
          </cell>
          <cell r="D6950" t="str">
            <v>M</v>
          </cell>
          <cell r="E6950">
            <v>191.64</v>
          </cell>
        </row>
        <row r="6951">
          <cell r="B6951">
            <v>92276</v>
          </cell>
          <cell r="C6951" t="str">
            <v>TUBO EM COBRE RÍGIDO, DN 28 MM, CLASSE E, SEM ISOLAMENTO, INSTALADO EM PRUMADA DE HIDRÁULICA PREDIAL - FORNECIMENTO E INSTALAÇÃO. AF_04/2022</v>
          </cell>
          <cell r="D6951" t="str">
            <v>M</v>
          </cell>
          <cell r="E6951">
            <v>98.27</v>
          </cell>
        </row>
        <row r="6952">
          <cell r="B6952">
            <v>92307</v>
          </cell>
          <cell r="C6952" t="str">
            <v>TUBO EM COBRE RÍGIDO, DN 28 MM, CLASSE E, SEM ISOLAMENTO, INSTALADO EM RAMAL DE DISTRIBUIÇÃO DE HIDRÁULICA PREDIAL - FORNECIMENTO E INSTALAÇÃO. AF_04/2022</v>
          </cell>
          <cell r="D6952" t="str">
            <v>M</v>
          </cell>
          <cell r="E6952">
            <v>106.79</v>
          </cell>
        </row>
        <row r="6953">
          <cell r="B6953">
            <v>103870</v>
          </cell>
          <cell r="C6953" t="str">
            <v>TUBO EM COBRE RÍGIDO, DN 28 MM, CLASSE E, SEM ISOLAMENTO, INSTALADO EM RAMAL E SUB-RAMAL DE AQUECIMENTO SOLAR - FORNECIMENTO E INSTALAÇÃO. AF_04/2022</v>
          </cell>
          <cell r="D6953" t="str">
            <v>M</v>
          </cell>
          <cell r="E6953">
            <v>130.91</v>
          </cell>
        </row>
        <row r="6954">
          <cell r="B6954">
            <v>103804</v>
          </cell>
          <cell r="C6954" t="str">
            <v>TUBO EM COBRE RÍGIDO, DN 28 MM, CLASSE E, SEM ISOLAMENTO, INSTALADO EM RAMAL E SUB-RAMAL DE GÁS COMBUSTÍVEL - FORNECIMENTO E INSTALAÇÃO. AF_04/2022</v>
          </cell>
          <cell r="D6954" t="str">
            <v>M</v>
          </cell>
          <cell r="E6954">
            <v>116.52</v>
          </cell>
        </row>
        <row r="6955">
          <cell r="B6955">
            <v>92322</v>
          </cell>
          <cell r="C6955" t="str">
            <v>TUBO EM COBRE RÍGIDO, DN 28 MM, CLASSE E, SEM ISOLAMENTO, INSTALADO EM RAMAL E SUB-RAMAL DE HIDRÁULICA PREDIAL - FORNECIMENTO E INSTALAÇÃO. AF_04/2022</v>
          </cell>
          <cell r="D6955" t="str">
            <v>M</v>
          </cell>
          <cell r="E6955">
            <v>146.04</v>
          </cell>
        </row>
        <row r="6956">
          <cell r="B6956">
            <v>97337</v>
          </cell>
          <cell r="C6956" t="str">
            <v>TUBO EM COBRE RÍGIDO, DN 35 MM, CLASSE A, SEM ISOLAMENTO, INSTALADO EM PRUMADA DE GÁS COMBUSTÍVEL - FORNECIMENTO E INSTALAÇÃO. AF_04/2022</v>
          </cell>
          <cell r="D6956" t="str">
            <v>M</v>
          </cell>
          <cell r="E6956">
            <v>212.79</v>
          </cell>
        </row>
        <row r="6957">
          <cell r="B6957">
            <v>92283</v>
          </cell>
          <cell r="C6957" t="str">
            <v>TUBO EM COBRE RÍGIDO, DN 35 MM, CLASSE E, COM ISOLAMENTO, INSTALADO EM PRUMADA DE HIDRÁULICA PREDIAL - FORNECIMENTO E INSTALAÇÃO. AF_04/2022</v>
          </cell>
          <cell r="D6957" t="str">
            <v>M</v>
          </cell>
          <cell r="E6957">
            <v>199.24</v>
          </cell>
        </row>
        <row r="6958">
          <cell r="B6958">
            <v>92277</v>
          </cell>
          <cell r="C6958" t="str">
            <v>TUBO EM COBRE RÍGIDO, DN 35 MM, CLASSE E, SEM ISOLAMENTO, INSTALADO EM PRUMADA DE HIDRÁULICA PREDIAL - FORNECIMENTO E INSTALAÇÃO. AF_04/2022</v>
          </cell>
          <cell r="D6958" t="str">
            <v>M</v>
          </cell>
          <cell r="E6958">
            <v>141.91999999999999</v>
          </cell>
        </row>
        <row r="6959">
          <cell r="B6959">
            <v>97338</v>
          </cell>
          <cell r="C6959" t="str">
            <v>TUBO EM COBRE RÍGIDO, DN 42 MM, CLASSE A, SEM ISOLAMENTO, INSTALADO EM PRUMADA DE GÁS COMBUSTÍVEL - FORNECIMENTO E INSTALAÇÃO. AF_04/2022</v>
          </cell>
          <cell r="D6959" t="str">
            <v>M</v>
          </cell>
          <cell r="E6959">
            <v>256.05</v>
          </cell>
        </row>
        <row r="6960">
          <cell r="B6960">
            <v>92284</v>
          </cell>
          <cell r="C6960" t="str">
            <v>TUBO EM COBRE RÍGIDO, DN 42 MM, CLASSE E, COM ISOLAMENTO, INSTALADO EM PRUMADA DE HIDRÁULICA PREDIAL - FORNECIMENTO E INSTALAÇÃO. AF_04/2022</v>
          </cell>
          <cell r="D6960" t="str">
            <v>M</v>
          </cell>
          <cell r="E6960">
            <v>256.14999999999998</v>
          </cell>
        </row>
        <row r="6961">
          <cell r="B6961">
            <v>92278</v>
          </cell>
          <cell r="C6961" t="str">
            <v>TUBO EM COBRE RÍGIDO, DN 42 MM, CLASSE E, SEM ISOLAMENTO, INSTALADO EM PRUMADA DE HIDRÁULICA PREDIAL - FORNECIMENTO E INSTALAÇÃO. AF_04/2022</v>
          </cell>
          <cell r="D6961" t="str">
            <v>M</v>
          </cell>
          <cell r="E6961">
            <v>190.93</v>
          </cell>
        </row>
        <row r="6962">
          <cell r="B6962">
            <v>97339</v>
          </cell>
          <cell r="C6962" t="str">
            <v>TUBO EM COBRE RÍGIDO, DN 54 MM, CLASSE A, SEM ISOLAMENTO, INSTALADO EM PRUMADA DE GÁS COMBUSTÍVEL - FORNECIMENTO E INSTALAÇÃO. AF_04/2022</v>
          </cell>
          <cell r="D6962" t="str">
            <v>M</v>
          </cell>
          <cell r="E6962">
            <v>363.54</v>
          </cell>
        </row>
        <row r="6963">
          <cell r="B6963">
            <v>92285</v>
          </cell>
          <cell r="C6963" t="str">
            <v>TUBO EM COBRE RÍGIDO, DN 54 MM, CLASSE E, COM ISOLAMENTO, INSTALADO EM PRUMADA DE HIDRÁULICA PREDIAL - FORNECIMENTO E INSTALAÇÃO. AF_04/2022</v>
          </cell>
          <cell r="D6963" t="str">
            <v>M</v>
          </cell>
          <cell r="E6963">
            <v>353.66</v>
          </cell>
        </row>
        <row r="6964">
          <cell r="B6964">
            <v>92279</v>
          </cell>
          <cell r="C6964" t="str">
            <v>TUBO EM COBRE RÍGIDO, DN 54 MM, CLASSE E, SEM ISOLAMENTO, INSTALADO EM PRUMADA DE HIDRÁULICA PREDIAL - FORNECIMENTO E INSTALAÇÃO. AF_04/2022</v>
          </cell>
          <cell r="D6964" t="str">
            <v>M</v>
          </cell>
          <cell r="E6964">
            <v>275.91000000000003</v>
          </cell>
        </row>
        <row r="6965">
          <cell r="B6965">
            <v>97340</v>
          </cell>
          <cell r="C6965" t="str">
            <v>TUBO EM COBRE RÍGIDO, DN 66 MM, CLASSE A, SEM ISOLAMENTO, INSTALADO EM PRUMADA DE GÁS COMBUSTÍVEL - FORNECIMENTO E INSTALAÇÃO. AF_04/2022</v>
          </cell>
          <cell r="D6965" t="str">
            <v>M</v>
          </cell>
          <cell r="E6965">
            <v>469.76</v>
          </cell>
        </row>
        <row r="6966">
          <cell r="B6966">
            <v>92286</v>
          </cell>
          <cell r="C6966" t="str">
            <v>TUBO EM COBRE RÍGIDO, DN 66 MM, CLASSE E, COM ISOLAMENTO, INSTALADO EM PRUMADA DE HIDRÁULICA PREDIAL - FORNECIMENTO E INSTALAÇÃO. AF_04/2022</v>
          </cell>
          <cell r="D6966" t="str">
            <v>M</v>
          </cell>
          <cell r="E6966">
            <v>466.08</v>
          </cell>
        </row>
        <row r="6967">
          <cell r="B6967">
            <v>92280</v>
          </cell>
          <cell r="C6967" t="str">
            <v>TUBO EM COBRE RÍGIDO, DN 66 MM, CLASSE E, SEM ISOLAMENTO, INSTALADO EM PRUMADA DE HIDRÁULICA PREDIAL - FORNECIMENTO E INSTALAÇÃO. AF_04/2022</v>
          </cell>
          <cell r="D6967" t="str">
            <v>M</v>
          </cell>
          <cell r="E6967">
            <v>387.25</v>
          </cell>
        </row>
        <row r="6968">
          <cell r="B6968">
            <v>103901</v>
          </cell>
          <cell r="C6968" t="str">
            <v>TÊ EM COBRE, DN 15 MM, SEM ANEL DE SOLDA, INSTALADO EM RAMAL E SUB-RAMAL DE AQUECIMENTO SOLAR - FORNECIMENTO E INSTALAÇÃO. AF_04/2022</v>
          </cell>
          <cell r="D6968" t="str">
            <v>UN</v>
          </cell>
          <cell r="E6968">
            <v>35.19</v>
          </cell>
        </row>
        <row r="6969">
          <cell r="B6969">
            <v>103832</v>
          </cell>
          <cell r="C6969" t="str">
            <v>TÊ EM COBRE, DN 15 MM, SEM ANEL DE SOLDA, INSTALADO EM RAMAL E SUB-RAMAL DE GÁS COMBUSTÍVEL - FORNECIMENTO E INSTALAÇÃO. AF_04/2022</v>
          </cell>
          <cell r="D6969" t="str">
            <v>UN</v>
          </cell>
          <cell r="E6969">
            <v>35.049999999999997</v>
          </cell>
        </row>
        <row r="6970">
          <cell r="B6970">
            <v>103865</v>
          </cell>
          <cell r="C6970" t="str">
            <v>TÊ EM COBRE, DN 15 MM, SEM ANEL DE SOLDA, INSTALADO EM RAMAL E SUB-RAMAL DE GÁS MEDICINAL - FORNECIMENTO E INSTALAÇÃO. AF_04/2022</v>
          </cell>
          <cell r="D6970" t="str">
            <v>UN</v>
          </cell>
          <cell r="E6970">
            <v>33.67</v>
          </cell>
        </row>
        <row r="6971">
          <cell r="B6971">
            <v>103902</v>
          </cell>
          <cell r="C6971" t="str">
            <v>TÊ EM COBRE, DN 22 MM, SEM ANEL DE SOLDA, INSTALADO EM RAMAL E SUB-RAMAL DE AQUECIMENTO SOLAR - FORNECIMENTO E INSTALAÇÃO. AF_04/2022</v>
          </cell>
          <cell r="D6971" t="str">
            <v>UN</v>
          </cell>
          <cell r="E6971">
            <v>51.66</v>
          </cell>
        </row>
        <row r="6972">
          <cell r="B6972">
            <v>103866</v>
          </cell>
          <cell r="C6972" t="str">
            <v>TÊ EM COBRE, DN 22 MM, SEM ANEL DE SOLDA, INSTALADO EM RAMAL E SUB-RAMAL DE GÁS MEDICINAL - FORNECIMENTO E INSTALAÇÃO. AF_04/2022</v>
          </cell>
          <cell r="D6972" t="str">
            <v>UN</v>
          </cell>
          <cell r="E6972">
            <v>53.22</v>
          </cell>
        </row>
        <row r="6973">
          <cell r="B6973">
            <v>103903</v>
          </cell>
          <cell r="C6973" t="str">
            <v>TÊ EM COBRE, DN 28 MM, SEM ANEL DE SOLDA, INSTALADO EM RAMAL E SUB-RAMAL DE AQUECIMENTO SOLAR - FORNECIMENTO E INSTALAÇÃO. AF_04/2022</v>
          </cell>
          <cell r="D6973" t="str">
            <v>UN</v>
          </cell>
          <cell r="E6973">
            <v>69.599999999999994</v>
          </cell>
        </row>
        <row r="6974">
          <cell r="B6974">
            <v>103834</v>
          </cell>
          <cell r="C6974" t="str">
            <v>TÊ EM COBRE, DN 28 MM, SEM ANEL DE SOLDA, INSTALADO EM RAMAL E SUB-RAMAL DE GÁS COMBUSTÍVEL - FORNECIMENTO E INSTALAÇÃO. AF_04/2022</v>
          </cell>
          <cell r="D6974" t="str">
            <v>UN</v>
          </cell>
          <cell r="E6974">
            <v>92.86</v>
          </cell>
        </row>
        <row r="6975">
          <cell r="B6975">
            <v>103867</v>
          </cell>
          <cell r="C6975" t="str">
            <v>TÊ EM COBRE, DN 28 MM, SEM ANEL DE SOLDA, INSTALADO EM RAMAL E SUB-RAMAL DE GÁS MEDICINAL - FORNECIMENTO E INSTALAÇÃO. AF_04/2022</v>
          </cell>
          <cell r="D6975" t="str">
            <v>UN</v>
          </cell>
          <cell r="E6975">
            <v>73.83</v>
          </cell>
        </row>
        <row r="6976">
          <cell r="B6976">
            <v>105113</v>
          </cell>
          <cell r="C6976" t="str">
            <v>ESTRUTURA DE MADEIRA PROVISÓRIA PARA SUPORTE DE CAIXA D'ÁGUA ELEVADA DE 2000 LITROS. AF_03/2024</v>
          </cell>
          <cell r="D6976" t="str">
            <v>UN</v>
          </cell>
          <cell r="E6976">
            <v>9411.92</v>
          </cell>
        </row>
        <row r="6977">
          <cell r="B6977">
            <v>98461</v>
          </cell>
          <cell r="C6977" t="str">
            <v>ESTRUTURA DE MADEIRA PROVISÓRIA PARA SUPORTE DE CAIXA DÁGUA ELEVADA DE 1000 LITROS. AF_03/2024</v>
          </cell>
          <cell r="D6977" t="str">
            <v>UN</v>
          </cell>
          <cell r="E6977">
            <v>7105.97</v>
          </cell>
        </row>
        <row r="6978">
          <cell r="B6978">
            <v>98462</v>
          </cell>
          <cell r="C6978" t="str">
            <v>ESTRUTURA DE MADEIRA PROVISÓRIA PARA SUPORTE DE CAIXA DÁGUA ELEVADA DE 3000 LITROS. AF_03/2024</v>
          </cell>
          <cell r="D6978" t="str">
            <v>UN</v>
          </cell>
          <cell r="E6978">
            <v>12233.79</v>
          </cell>
        </row>
        <row r="6979">
          <cell r="B6979">
            <v>105130</v>
          </cell>
          <cell r="C6979" t="str">
            <v>EXECUÇÃO DE PILARETES PARA TAPUMES E CONSTRUÇÕES TEMPORÁRIAS. AF_03/2024</v>
          </cell>
          <cell r="D6979" t="str">
            <v>M</v>
          </cell>
          <cell r="E6979">
            <v>34.35</v>
          </cell>
        </row>
        <row r="6980">
          <cell r="B6980">
            <v>105114</v>
          </cell>
          <cell r="C6980" t="str">
            <v>EXECUÇÃO DOS APOIOS PARA CONTÊINER OU MÓDULO HABITÁVEL. AF_03/2024</v>
          </cell>
          <cell r="D6980" t="str">
            <v>M3</v>
          </cell>
          <cell r="E6980">
            <v>2210.1799999999998</v>
          </cell>
        </row>
        <row r="6981">
          <cell r="B6981">
            <v>105129</v>
          </cell>
          <cell r="C6981" t="str">
            <v>INSTALAÇÃO DE CATRACA ELETRÔNICA. AF_03/2024</v>
          </cell>
          <cell r="D6981" t="str">
            <v>UN</v>
          </cell>
          <cell r="E6981">
            <v>0</v>
          </cell>
        </row>
        <row r="6982">
          <cell r="B6982">
            <v>105127</v>
          </cell>
          <cell r="C6982" t="str">
            <v>INSTALAÇÃO DE CONCERTINA DUPLA CLIPADA, ESPIRAL DE 300 MM. AF_03/2024</v>
          </cell>
          <cell r="D6982" t="str">
            <v>M</v>
          </cell>
          <cell r="E6982">
            <v>36.47</v>
          </cell>
        </row>
        <row r="6983">
          <cell r="B6983">
            <v>105128</v>
          </cell>
          <cell r="C6983" t="str">
            <v>INSTALAÇÃO DE CONCERTINA FLAT, ESPIRAL DE 300 MM. AF_03/2024</v>
          </cell>
          <cell r="D6983" t="str">
            <v>M</v>
          </cell>
          <cell r="E6983">
            <v>119.23</v>
          </cell>
        </row>
        <row r="6984">
          <cell r="B6984">
            <v>105126</v>
          </cell>
          <cell r="C6984" t="str">
            <v>INSTALAÇÃO DE CONCERTINA SIMPLES, ESPIRAL DE 300 MM. AF_03/2024</v>
          </cell>
          <cell r="D6984" t="str">
            <v>M</v>
          </cell>
          <cell r="E6984">
            <v>39.9</v>
          </cell>
        </row>
        <row r="6985">
          <cell r="B6985">
            <v>105116</v>
          </cell>
          <cell r="C6985" t="str">
            <v>INSTALAÇÃO E DESINSTALAÇÃO MANUAL DE CONTÊINER OU MÓDULO HABITÁVEL PEQUENO. AF_03/2024</v>
          </cell>
          <cell r="D6985" t="str">
            <v>UN</v>
          </cell>
          <cell r="E6985">
            <v>16.5</v>
          </cell>
        </row>
        <row r="6986">
          <cell r="B6986">
            <v>105115</v>
          </cell>
          <cell r="C6986" t="str">
            <v>INSTALAÇÃO E DESINSTALAÇÃO MECANIZADA DE CONTÊINER OU MÓDULO HABITÁVEL DE USOS DIVERSOS. AF_03/2024</v>
          </cell>
          <cell r="D6986" t="str">
            <v>UN</v>
          </cell>
          <cell r="E6986">
            <v>157.57</v>
          </cell>
        </row>
        <row r="6987">
          <cell r="B6987">
            <v>98453</v>
          </cell>
          <cell r="C6987" t="str">
            <v>PAREDE DE MADEIRA COMPENSADA PARA CONSTRUÇÃO TEMPORÁRIA EM CHAPA DUPLA, EXTERNA, COM ÁREA LÍQUIDA MAIOR OU IGUAL A QUE 6 M², COM VÃO. AF_03/2024</v>
          </cell>
          <cell r="D6987" t="str">
            <v>M2</v>
          </cell>
          <cell r="E6987">
            <v>169.37</v>
          </cell>
        </row>
        <row r="6988">
          <cell r="B6988">
            <v>98454</v>
          </cell>
          <cell r="C6988" t="str">
            <v>PAREDE DE MADEIRA COMPENSADA PARA CONSTRUÇÃO TEMPORÁRIA EM CHAPA DUPLA, EXTERNA, COM ÁREA LÍQUIDA MENOR QUE 6 M², COM VÃO. AF_03/2024</v>
          </cell>
          <cell r="D6988" t="str">
            <v>M2</v>
          </cell>
          <cell r="E6988">
            <v>217.6</v>
          </cell>
        </row>
        <row r="6989">
          <cell r="B6989">
            <v>98449</v>
          </cell>
          <cell r="C6989" t="str">
            <v>PAREDE DE MADEIRA COMPENSADA PARA CONSTRUÇÃO TEMPORÁRIA EM CHAPA DUPLA, EXTERNA, SEM VÃO. AF_03/2024</v>
          </cell>
          <cell r="D6989" t="str">
            <v>M2</v>
          </cell>
          <cell r="E6989">
            <v>144.32</v>
          </cell>
        </row>
        <row r="6990">
          <cell r="B6990">
            <v>98455</v>
          </cell>
          <cell r="C6990" t="str">
            <v>PAREDE DE MADEIRA COMPENSADA PARA CONSTRUÇÃO TEMPORÁRIA EM CHAPA DUPLA, INTERNA, COM ÁREA LÍQUIDA MAIOR OU IGUAL A 6 M², COM VÃO. AF_03/2024</v>
          </cell>
          <cell r="D6990" t="str">
            <v>M2</v>
          </cell>
          <cell r="E6990">
            <v>131.99</v>
          </cell>
        </row>
        <row r="6991">
          <cell r="B6991">
            <v>98456</v>
          </cell>
          <cell r="C6991" t="str">
            <v>PAREDE DE MADEIRA COMPENSADA PARA CONSTRUÇÃO TEMPORÁRIA EM CHAPA DUPLA, INTERNA, COM ÁREA LÍQUIDA MENOR QUE 6 M², COM VÃO. AF_03/2024</v>
          </cell>
          <cell r="D6991" t="str">
            <v>M2</v>
          </cell>
          <cell r="E6991">
            <v>171.98</v>
          </cell>
        </row>
        <row r="6992">
          <cell r="B6992">
            <v>98451</v>
          </cell>
          <cell r="C6992" t="str">
            <v>PAREDE DE MADEIRA COMPENSADA PARA CONSTRUÇÃO TEMPORÁRIA EM CHAPA DUPLA, INTERNA, SEM VÃO. AF_03/2024</v>
          </cell>
          <cell r="D6992" t="str">
            <v>M2</v>
          </cell>
          <cell r="E6992">
            <v>112.8</v>
          </cell>
        </row>
        <row r="6993">
          <cell r="B6993">
            <v>98445</v>
          </cell>
          <cell r="C6993" t="str">
            <v>PAREDE DE MADEIRA COMPENSADA PARA CONSTRUÇÃO TEMPORÁRIA EM CHAPA SIMPLES, EXTERNA, COM ÁREA LÍQUIDA MAIOR OU IGUAL A 6 M², COM VÃO. AF_03/2024</v>
          </cell>
          <cell r="D6993" t="str">
            <v>M2</v>
          </cell>
          <cell r="E6993">
            <v>124.84</v>
          </cell>
        </row>
        <row r="6994">
          <cell r="B6994">
            <v>98446</v>
          </cell>
          <cell r="C6994" t="str">
            <v>PAREDE DE MADEIRA COMPENSADA PARA CONSTRUÇÃO TEMPORÁRIA EM CHAPA SIMPLES, EXTERNA, COM ÁREA LÍQUIDA MENOR QUE 6 M², COM VÃO. AF_03/2024</v>
          </cell>
          <cell r="D6994" t="str">
            <v>M2</v>
          </cell>
          <cell r="E6994">
            <v>162.44</v>
          </cell>
        </row>
        <row r="6995">
          <cell r="B6995">
            <v>98441</v>
          </cell>
          <cell r="C6995" t="str">
            <v>PAREDE DE MADEIRA COMPENSADA PARA CONSTRUÇÃO TEMPORÁRIA EM CHAPA SIMPLES, EXTERNA, SEM VÃO. AF_03/2024</v>
          </cell>
          <cell r="D6995" t="str">
            <v>M2</v>
          </cell>
          <cell r="E6995">
            <v>105.32</v>
          </cell>
        </row>
        <row r="6996">
          <cell r="B6996">
            <v>98447</v>
          </cell>
          <cell r="C6996" t="str">
            <v>PAREDE DE MADEIRA COMPENSADA PARA CONSTRUÇÃO TEMPORÁRIA EM CHAPA SIMPLES, INTERNA, COM ÁREA LÍQUIDA MAIOR OU IGUAL A 6 M², COM VÃO. AF_03/2024</v>
          </cell>
          <cell r="D6996" t="str">
            <v>M2</v>
          </cell>
          <cell r="E6996">
            <v>92.53</v>
          </cell>
        </row>
        <row r="6997">
          <cell r="B6997">
            <v>98448</v>
          </cell>
          <cell r="C6997" t="str">
            <v>PAREDE DE MADEIRA COMPENSADA PARA CONSTRUÇÃO TEMPORÁRIA EM CHAPA SIMPLES, INTERNA, COM ÁREA LÍQUIDA MENOR QUE 6 M², COM VÃO. AF_03/2024</v>
          </cell>
          <cell r="D6997" t="str">
            <v>M2</v>
          </cell>
          <cell r="E6997">
            <v>121.35</v>
          </cell>
        </row>
        <row r="6998">
          <cell r="B6998">
            <v>98443</v>
          </cell>
          <cell r="C6998" t="str">
            <v>PAREDE DE MADEIRA COMPENSADA PARA CONSTRUÇÃO TEMPORÁRIA EM CHAPA SIMPLES, INTERNA, SEM VÃO. AF_03/2024</v>
          </cell>
          <cell r="D6998" t="str">
            <v>M2</v>
          </cell>
          <cell r="E6998">
            <v>77.709999999999994</v>
          </cell>
        </row>
        <row r="6999">
          <cell r="B6999">
            <v>105122</v>
          </cell>
          <cell r="C6999" t="str">
            <v>PAREDE DE MADEIRA OSB PARA CONSTRUÇÃO TEMPORÁRIA EM CHAPA DUPLA, EXTERNA, COM ÁREA LÍQUIDA MAIOR OU IGUAL A QUE 6 M², COM VÃO. AF_03/2024</v>
          </cell>
          <cell r="D6999" t="str">
            <v>M2</v>
          </cell>
          <cell r="E6999">
            <v>0</v>
          </cell>
        </row>
        <row r="7000">
          <cell r="B7000">
            <v>105125</v>
          </cell>
          <cell r="C7000" t="str">
            <v>PAREDE DE MADEIRA OSB PARA CONSTRUÇÃO TEMPORÁRIA EM CHAPA DUPLA, EXTERNA, COM ÁREA LÍQUIDA MENOR QUE 6 M², COM VÃO. AF_03/2024</v>
          </cell>
          <cell r="D7000" t="str">
            <v>M2</v>
          </cell>
          <cell r="E7000">
            <v>0</v>
          </cell>
        </row>
        <row r="7001">
          <cell r="B7001">
            <v>105133</v>
          </cell>
          <cell r="C7001" t="str">
            <v>PAREDE DE MADEIRA OSB PARA CONSTRUÇÃO TEMPORÁRIA EM CHAPA DUPLA, EXTERNA, SEM VÃO. AF_03/2024</v>
          </cell>
          <cell r="D7001" t="str">
            <v>M2</v>
          </cell>
          <cell r="E7001">
            <v>0</v>
          </cell>
        </row>
        <row r="7002">
          <cell r="B7002">
            <v>105123</v>
          </cell>
          <cell r="C7002" t="str">
            <v>PAREDE DE MADEIRA OSB PARA CONSTRUÇÃO TEMPORÁRIA EM CHAPA DUPLA, INTERNA, COM ÁREA LÍQUIDA MAIOR OU IGUAL A 6 M², COM VÃO. AF_03/2024</v>
          </cell>
          <cell r="D7002" t="str">
            <v>M2</v>
          </cell>
          <cell r="E7002">
            <v>0</v>
          </cell>
        </row>
        <row r="7003">
          <cell r="B7003">
            <v>105124</v>
          </cell>
          <cell r="C7003" t="str">
            <v>PAREDE DE MADEIRA OSB PARA CONSTRUÇÃO TEMPORÁRIA EM CHAPA DUPLA, INTERNA, COM ÁREA LÍQUIDA MENOR QUE 6 M², COM VÃO. AF_03/2024</v>
          </cell>
          <cell r="D7003" t="str">
            <v>M2</v>
          </cell>
          <cell r="E7003">
            <v>0</v>
          </cell>
        </row>
        <row r="7004">
          <cell r="B7004">
            <v>105134</v>
          </cell>
          <cell r="C7004" t="str">
            <v>PAREDE DE MADEIRA OSB PARA CONSTRUÇÃO TEMPORÁRIA EM CHAPA DUPLA, INTERNA, SEM VÃO. AF_03/2024</v>
          </cell>
          <cell r="D7004" t="str">
            <v>M2</v>
          </cell>
          <cell r="E7004">
            <v>0</v>
          </cell>
        </row>
        <row r="7005">
          <cell r="B7005">
            <v>105117</v>
          </cell>
          <cell r="C7005" t="str">
            <v>PAREDE DE MADEIRA OSB PARA CONSTRUÇÃO TEMPORÁRIA EM CHAPA SIMPLES, EXTERNA, COM ÁREA LÍQUIDA MAIOR OU IGUAL A 6 M², COM VÃO. AF_03/2024</v>
          </cell>
          <cell r="D7005" t="str">
            <v>M2</v>
          </cell>
          <cell r="E7005">
            <v>0</v>
          </cell>
        </row>
        <row r="7006">
          <cell r="B7006">
            <v>105119</v>
          </cell>
          <cell r="C7006" t="str">
            <v>PAREDE DE MADEIRA OSB PARA CONSTRUÇÃO TEMPORÁRIA EM CHAPA SIMPLES, EXTERNA, COM ÁREA LÍQUIDA MENOR QUE 6 M², COM VÃO. AF_03/2024</v>
          </cell>
          <cell r="D7006" t="str">
            <v>M2</v>
          </cell>
          <cell r="E7006">
            <v>0</v>
          </cell>
        </row>
        <row r="7007">
          <cell r="B7007">
            <v>105131</v>
          </cell>
          <cell r="C7007" t="str">
            <v>PAREDE DE MADEIRA OSB PARA CONSTRUÇÃO TEMPORÁRIA EM CHAPA SIMPLES, EXTERNA, SEM VÃO. AF_03/2024</v>
          </cell>
          <cell r="D7007" t="str">
            <v>M2</v>
          </cell>
          <cell r="E7007">
            <v>0</v>
          </cell>
        </row>
        <row r="7008">
          <cell r="B7008">
            <v>105120</v>
          </cell>
          <cell r="C7008" t="str">
            <v>PAREDE DE MADEIRA OSB PARA CONSTRUÇÃO TEMPORÁRIA EM CHAPA SIMPLES, INTERNA, COM ÁREA LÍQUIDA MAIOR OU IGUAL A 6 M², COM VÃO. AF_03/2024</v>
          </cell>
          <cell r="D7008" t="str">
            <v>M2</v>
          </cell>
          <cell r="E7008">
            <v>0</v>
          </cell>
        </row>
        <row r="7009">
          <cell r="B7009">
            <v>105121</v>
          </cell>
          <cell r="C7009" t="str">
            <v>PAREDE DE MADEIRA OSB PARA CONSTRUÇÃO TEMPORÁRIA EM CHAPA SIMPLES, INTERNA, COM ÁREA LÍQUIDA MENOR QUE 6 M², COM VÃO. AF_03/2024</v>
          </cell>
          <cell r="D7009" t="str">
            <v>M2</v>
          </cell>
          <cell r="E7009">
            <v>0</v>
          </cell>
        </row>
        <row r="7010">
          <cell r="B7010">
            <v>105132</v>
          </cell>
          <cell r="C7010" t="str">
            <v>PAREDE DE MADEIRA OSB PARA CONSTRUÇÃO TEMPORÁRIA EM CHAPA SIMPLES, INTERNA, SEM VÃO. AF_03/2024</v>
          </cell>
          <cell r="D7010" t="str">
            <v>M2</v>
          </cell>
          <cell r="E7010">
            <v>0</v>
          </cell>
        </row>
        <row r="7011">
          <cell r="B7011">
            <v>98460</v>
          </cell>
          <cell r="C7011" t="str">
            <v>PISO PARA CONSTRUÇÃO TEMPORÁRIA EM MADEIRA, SEM REAPROVEITAMENTO. AF_03/2024</v>
          </cell>
          <cell r="D7011" t="str">
            <v>M2</v>
          </cell>
          <cell r="E7011">
            <v>69.28</v>
          </cell>
        </row>
        <row r="7012">
          <cell r="B7012">
            <v>98457</v>
          </cell>
          <cell r="C7012" t="str">
            <v>TAPUME COM CHAPA METÁLICA. AF_03/2024</v>
          </cell>
          <cell r="D7012" t="str">
            <v>M2</v>
          </cell>
          <cell r="E7012">
            <v>0</v>
          </cell>
        </row>
        <row r="7013">
          <cell r="B7013">
            <v>98458</v>
          </cell>
          <cell r="C7013" t="str">
            <v>TAPUME COM COMPENSADO DE MADEIRA. AF_03/2024</v>
          </cell>
          <cell r="D7013" t="str">
            <v>M2</v>
          </cell>
          <cell r="E7013">
            <v>104.73</v>
          </cell>
        </row>
        <row r="7014">
          <cell r="B7014">
            <v>98459</v>
          </cell>
          <cell r="C7014" t="str">
            <v>TAPUME COM TELHA METÁLICA. AF_03/2024</v>
          </cell>
          <cell r="D7014" t="str">
            <v>M2</v>
          </cell>
          <cell r="E7014">
            <v>99.8</v>
          </cell>
        </row>
        <row r="7015">
          <cell r="B7015">
            <v>105118</v>
          </cell>
          <cell r="C7015" t="str">
            <v>TAPUME EM CHAPA DE MADEIRA OSB. AF_03/2024</v>
          </cell>
          <cell r="D7015" t="str">
            <v>M2</v>
          </cell>
          <cell r="E7015">
            <v>0</v>
          </cell>
        </row>
        <row r="7016">
          <cell r="B7016">
            <v>106056</v>
          </cell>
          <cell r="C7016" t="str">
            <v>LAJE PRÉ-MOLDADA UNIDIRECIONAL COM VÃOS MAIORES QUE 3,0 M, BIAPOIADA, PARA PISO, ENCHIMENTO EM CERÂMICA, VIGOTA PROTENDIDA, ALTURA TOTAL DA LAJE "LT" = 12 CM (ENCHIMENTO+CAPA) = (8+4). AF_08/2025</v>
          </cell>
          <cell r="D7016" t="str">
            <v>M2</v>
          </cell>
          <cell r="E7016">
            <v>181.9</v>
          </cell>
        </row>
        <row r="7017">
          <cell r="B7017">
            <v>106057</v>
          </cell>
          <cell r="C7017" t="str">
            <v>LAJE PRÉ-MOLDADA UNIDIRECIONAL COM VÃOS MAIORES QUE 3,0 M, BIAPOIADA, PARA PISO, ENCHIMENTO EM CERÂMICA, VIGOTA PROTENDIDA, ALTURA TOTAL DA LAJE "LT" = 16 CM (ENCHIMENTO+CAPA) = (12+4). AF_08/2025</v>
          </cell>
          <cell r="D7017" t="str">
            <v>M2</v>
          </cell>
          <cell r="E7017">
            <v>187.73</v>
          </cell>
        </row>
        <row r="7018">
          <cell r="B7018">
            <v>104690</v>
          </cell>
          <cell r="C7018" t="str">
            <v>LAJE PRÉ-MOLDADA UNIDIRECIONAL COM VÃOS MAIORES QUE 3,0 M, BIAPOIADA, PARA PISO, ENCHIMENTO EM CERÂMICA, VIGOTA PROTENDIDA, ALTURA TOTAL DA LAJE "LT" = 20 CM (ENCHIMENTO+CAPA) = (16+4). AF_08/2025</v>
          </cell>
          <cell r="D7018" t="str">
            <v>M2</v>
          </cell>
          <cell r="E7018">
            <v>188.6</v>
          </cell>
        </row>
        <row r="7019">
          <cell r="B7019">
            <v>101958</v>
          </cell>
          <cell r="C7019" t="str">
            <v>LAJE PRÉ-MOLDADA UNIDIRECIONAL COM VÃOS MAIORES QUE 3,0 M, BIAPOIADA, PARA PISO, ENCHIMENTO EM CERÂMICA, VIGOTA PROTENDIDA, ALTURA TOTAL DA LAJE "LT" = 25 CM (ENCHIMENTO+CAPA) = (20+5). AF_08/2025</v>
          </cell>
          <cell r="D7019" t="str">
            <v>M2</v>
          </cell>
          <cell r="E7019">
            <v>223.11</v>
          </cell>
        </row>
        <row r="7020">
          <cell r="B7020">
            <v>106065</v>
          </cell>
          <cell r="C7020" t="str">
            <v>LAJE PRÉ-MOLDADA UNIDIRECIONAL COM VÃOS MAIORES QUE 3,0 M, BIAPOIADA, PARA PISO, ENCHIMENTO EM CERÂMICA, VIGOTA PROTENDIDA, ALTURA TOTAL DA LAJE "LT" = 30 CM (ENCHIMENTO+CAPA) = (25+5). AF_08/2025</v>
          </cell>
          <cell r="D7020" t="str">
            <v>M2</v>
          </cell>
          <cell r="E7020">
            <v>238.56</v>
          </cell>
        </row>
        <row r="7021">
          <cell r="B7021">
            <v>101959</v>
          </cell>
          <cell r="C7021" t="str">
            <v>LAJE PRÉ-MOLDADA UNIDIRECIONAL COM VÃOS MAIORES QUE 3,0 M, BIAPOIADA, PARA PISO, ENCHIMENTO EM EPS, VIGOTA PROTENDIDA, ALTURA TOTAL DA LAJE "LT" = 12 CM (ENCHIMENTO+CAPA) = (8+4). AF_08/2025</v>
          </cell>
          <cell r="D7021" t="str">
            <v>M2</v>
          </cell>
          <cell r="E7021">
            <v>167.41</v>
          </cell>
        </row>
        <row r="7022">
          <cell r="B7022">
            <v>101960</v>
          </cell>
          <cell r="C7022" t="str">
            <v>LAJE PRÉ-MOLDADA UNIDIRECIONAL COM VÃOS MAIORES QUE 3,0 M, BIAPOIADA, PARA PISO, ENCHIMENTO EM EPS, VIGOTA PROTENDIDA, ALTURA TOTAL DA LAJE "LT" = 16 CM (ENCHIMENTO+CAPA) = (12+4). AF_08/2025</v>
          </cell>
          <cell r="D7022" t="str">
            <v>M2</v>
          </cell>
          <cell r="E7022">
            <v>178.73</v>
          </cell>
        </row>
        <row r="7023">
          <cell r="B7023">
            <v>106058</v>
          </cell>
          <cell r="C7023" t="str">
            <v>LAJE PRÉ-MOLDADA UNIDIRECIONAL COM VÃOS MAIORES QUE 3,0 M, BIAPOIADA, PARA PISO, ENCHIMENTO EM EPS, VIGOTA PROTENDIDA, ALTURA TOTAL DA LAJE "LT" = 20 CM (ENCHIMENTO+CAPA) = (16+4). AF_08/2025</v>
          </cell>
          <cell r="D7023" t="str">
            <v>M2</v>
          </cell>
          <cell r="E7023">
            <v>184.23</v>
          </cell>
        </row>
        <row r="7024">
          <cell r="B7024">
            <v>101962</v>
          </cell>
          <cell r="C7024" t="str">
            <v>LAJE PRÉ-MOLDADA UNIDIRECIONAL COM VÃOS MAIORES QUE 3,0 M, BIAPOIADA, PARA PISO, ENCHIMENTO EM EPS, VIGOTA PROTENDIDA, ALTURA TOTAL DA LAJE "LT" = 25 CM (ENCHIMENTO+CAPA) = (20+5). AF_08/2025</v>
          </cell>
          <cell r="D7024" t="str">
            <v>M2</v>
          </cell>
          <cell r="E7024">
            <v>210.12</v>
          </cell>
        </row>
        <row r="7025">
          <cell r="B7025">
            <v>106066</v>
          </cell>
          <cell r="C7025" t="str">
            <v>LAJE PRÉ-MOLDADA UNIDIRECIONAL COM VÃOS MAIORES QUE 3,0 M, BIAPOIADA, PARA PISO, ENCHIMENTO EM EPS, VIGOTA PROTENDIDA, ALTURA TOTAL DA LAJE "LT" = 30 CM (ENCHIMENTO+CAPA) = (25+5). AF_08/2025</v>
          </cell>
          <cell r="D7025" t="str">
            <v>M2</v>
          </cell>
          <cell r="E7025">
            <v>226.67</v>
          </cell>
        </row>
        <row r="7026">
          <cell r="B7026">
            <v>106048</v>
          </cell>
          <cell r="C7026" t="str">
            <v>LAJE PRÉ-MOLDADA UNIDIRECIONAL COM VÃOS MENORES OU IGUAIS A 3,0 M, BIAPOIADA, PARA PISO, ENCHIMENTO EM CERÂMICA, VIGOTA PROTENDIDA, ALTURA TOTAL DA LAJE "LT" = 12 CM (ENCHIMENTO+CAPA) = (8+4). AF_08/2025</v>
          </cell>
          <cell r="D7026" t="str">
            <v>M2</v>
          </cell>
          <cell r="E7026">
            <v>143.74</v>
          </cell>
        </row>
        <row r="7027">
          <cell r="B7027">
            <v>106049</v>
          </cell>
          <cell r="C7027" t="str">
            <v>LAJE PRÉ-MOLDADA UNIDIRECIONAL COM VÃOS MENORES OU IGUAIS A 3,0 M, BIAPOIADA, PARA PISO, ENCHIMENTO EM CERÂMICA, VIGOTA PROTENDIDA, ALTURA TOTAL DA LAJE "LT" = 16 CM (ENCHIMENTO+CAPA) = (12+4). AF_08/2025</v>
          </cell>
          <cell r="D7027" t="str">
            <v>M2</v>
          </cell>
          <cell r="E7027">
            <v>149.57</v>
          </cell>
        </row>
        <row r="7028">
          <cell r="B7028">
            <v>106050</v>
          </cell>
          <cell r="C7028" t="str">
            <v>LAJE PRÉ-MOLDADA UNIDIRECIONAL COM VÃOS MENORES OU IGUAIS A 3,0 M, BIAPOIADA, PARA PISO, ENCHIMENTO EM CERÂMICA, VIGOTA PROTENDIDA, ALTURA TOTAL DA LAJE "LT" = 20 CM (ENCHIMENTO+CAPA) = (16+4). AF_08/2025</v>
          </cell>
          <cell r="D7028" t="str">
            <v>M2</v>
          </cell>
          <cell r="E7028">
            <v>159.65</v>
          </cell>
        </row>
        <row r="7029">
          <cell r="B7029">
            <v>106051</v>
          </cell>
          <cell r="C7029" t="str">
            <v>LAJE PRÉ-MOLDADA UNIDIRECIONAL COM VÃOS MENORES OU IGUAIS A 3,0 M, BIAPOIADA, PARA PISO, ENCHIMENTO EM CERÂMICA, VIGOTA PROTENDIDA, ALTURA TOTAL DA LAJE "LT" = 25 CM (ENCHIMENTO+CAPA) = (20+5). AF_08/2025</v>
          </cell>
          <cell r="D7029" t="str">
            <v>M2</v>
          </cell>
          <cell r="E7029">
            <v>194.16</v>
          </cell>
        </row>
        <row r="7030">
          <cell r="B7030">
            <v>106063</v>
          </cell>
          <cell r="C7030" t="str">
            <v>LAJE PRÉ-MOLDADA UNIDIRECIONAL COM VÃOS MENORES OU IGUAIS A 3,0 M, BIAPOIADA, PARA PISO, ENCHIMENTO EM CERÂMICA, VIGOTA PROTENDIDA, ALTURA TOTAL DA LAJE "LT" = 30 CM (ENCHIMENTO+CAPA) = (25+5). AF_08/2025</v>
          </cell>
          <cell r="D7030" t="str">
            <v>M2</v>
          </cell>
          <cell r="E7030">
            <v>209.61</v>
          </cell>
        </row>
        <row r="7031">
          <cell r="B7031">
            <v>106052</v>
          </cell>
          <cell r="C7031" t="str">
            <v>LAJE PRÉ-MOLDADA UNIDIRECIONAL COM VÃOS MENORES OU IGUAIS A 3,0 M, BIAPOIADA, PARA PISO, ENCHIMENTO EM EPS, VIGOTA PROTENDIDA, ALTURA TOTAL DA LAJE "LT" = 12 CM (ENCHIMENTO+CAPA) = (8+4). AF_08/2025</v>
          </cell>
          <cell r="D7031" t="str">
            <v>M2</v>
          </cell>
          <cell r="E7031">
            <v>126.66</v>
          </cell>
        </row>
        <row r="7032">
          <cell r="B7032">
            <v>106053</v>
          </cell>
          <cell r="C7032" t="str">
            <v>LAJE PRÉ-MOLDADA UNIDIRECIONAL COM VÃOS MENORES OU IGUAIS A 3,0 M, BIAPOIADA, PARA PISO, ENCHIMENTO EM EPS, VIGOTA PROTENDIDA, ALTURA TOTAL DA LAJE "LT" = 16 CM (ENCHIMENTO+CAPA) = (12+4). AF_08/2025</v>
          </cell>
          <cell r="D7032" t="str">
            <v>M2</v>
          </cell>
          <cell r="E7032">
            <v>137.97999999999999</v>
          </cell>
        </row>
        <row r="7033">
          <cell r="B7033">
            <v>106054</v>
          </cell>
          <cell r="C7033" t="str">
            <v>LAJE PRÉ-MOLDADA UNIDIRECIONAL COM VÃOS MENORES OU IGUAIS A 3,0 M, BIAPOIADA, PARA PISO, ENCHIMENTO EM EPS, VIGOTA PROTENDIDA, ALTURA TOTAL DA LAJE "LT" = 20 CM (ENCHIMENTO+CAPA) = (16+4). AF_08/2025</v>
          </cell>
          <cell r="D7033" t="str">
            <v>M2</v>
          </cell>
          <cell r="E7033">
            <v>152.13999999999999</v>
          </cell>
        </row>
        <row r="7034">
          <cell r="B7034">
            <v>106055</v>
          </cell>
          <cell r="C7034" t="str">
            <v>LAJE PRÉ-MOLDADA UNIDIRECIONAL COM VÃOS MENORES OU IGUAIS A 3,0 M, BIAPOIADA, PARA PISO, ENCHIMENTO EM EPS, VIGOTA PROTENDIDA, ALTURA TOTAL DA LAJE "LT" = 25 CM (ENCHIMENTO+CAPA) = (20+5). AF_08/2025</v>
          </cell>
          <cell r="D7034" t="str">
            <v>M2</v>
          </cell>
          <cell r="E7034">
            <v>178.03</v>
          </cell>
        </row>
        <row r="7035">
          <cell r="B7035">
            <v>106064</v>
          </cell>
          <cell r="C7035" t="str">
            <v>LAJE PRÉ-MOLDADA UNIDIRECIONAL COM VÃOS MENORES OU IGUAIS A 3,0 M, BIAPOIADA, PARA PISO, ENCHIMENTO EM EPS, VIGOTA PROTENDIDA, ALTURA TOTAL DA LAJE "LT" = 30 CM (ENCHIMENTO+CAPA) = (25+5). AF_08/2025</v>
          </cell>
          <cell r="D7035" t="str">
            <v>M2</v>
          </cell>
          <cell r="E7035">
            <v>194.58</v>
          </cell>
        </row>
        <row r="7036">
          <cell r="B7036">
            <v>106067</v>
          </cell>
          <cell r="C7036" t="str">
            <v>LAJE PRÉ-MOLDADA UNIDIRECIONAL, BIAPOIADA TIPO LAJE PAINEL TRELIÇADO MACIÇO (SEM ENCHIMENTO), PARA PISO, ALTURA TOTAL DA LAJE "LT" = 12 CM (PAINEL+CAPA) = (3+9). AF_08/2025</v>
          </cell>
          <cell r="D7036" t="str">
            <v>M2</v>
          </cell>
          <cell r="E7036">
            <v>285.86</v>
          </cell>
        </row>
        <row r="7037">
          <cell r="B7037">
            <v>106070</v>
          </cell>
          <cell r="C7037" t="str">
            <v>LAJE PRÉ-MOLDADA UNIDIRECIONAL, BIAPOIADA TIPO LAJE PAINEL TRELIÇADO MACIÇO (SEM ENCHIMENTO), PARA PISO, ALTURA TOTAL DA LAJE "LT" = 16 CM (PAINEL+CAPA) = (3+13). AF_08/2025</v>
          </cell>
          <cell r="D7037" t="str">
            <v>M2</v>
          </cell>
          <cell r="E7037">
            <v>313.63</v>
          </cell>
        </row>
        <row r="7038">
          <cell r="B7038">
            <v>106071</v>
          </cell>
          <cell r="C7038" t="str">
            <v>LAJE PRÉ-MOLDADA UNIDIRECIONAL, BIAPOIADA TIPO LAJE PAINEL TRELIÇADO MACIÇO (SEM ENCHIMENTO), PARA PISO, ALTURA TOTAL DA LAJE "LT" = 20 CM (PAINEL+CAPA) = (3+17). AF_08/2025</v>
          </cell>
          <cell r="D7038" t="str">
            <v>M2</v>
          </cell>
          <cell r="E7038">
            <v>358.48</v>
          </cell>
        </row>
        <row r="7039">
          <cell r="B7039">
            <v>106072</v>
          </cell>
          <cell r="C7039" t="str">
            <v>LAJE PRÉ-MOLDADA UNIDIRECIONAL, BIAPOIADA TIPO LAJE PAINEL TRELIÇADO MACIÇO (SEM ENCHIMENTO), PARA PISO, ALTURA TOTAL DA LAJE "LT" = 25 CM (PAINEL+CAPA) = (3+22). AF_08/2025</v>
          </cell>
          <cell r="D7039" t="str">
            <v>M2</v>
          </cell>
          <cell r="E7039">
            <v>387.72</v>
          </cell>
        </row>
        <row r="7040">
          <cell r="B7040">
            <v>106073</v>
          </cell>
          <cell r="C7040" t="str">
            <v>LAJE PRÉ-MOLDADA UNIDIRECIONAL, BIAPOIADA TIPO LAJE PAINEL TRELIÇADO MACIÇO (SEM ENCHIMENTO), PARA PISO, ALTURA TOTAL DA LAJE "LT" = 30 CM (PAINEL+CAPA) = (3+27). AF_08/2025</v>
          </cell>
          <cell r="D7040" t="str">
            <v>M2</v>
          </cell>
          <cell r="E7040">
            <v>461.36</v>
          </cell>
        </row>
        <row r="7041">
          <cell r="B7041">
            <v>106068</v>
          </cell>
          <cell r="C7041" t="str">
            <v>LAJE PRÉ-MOLDADA UNIDIRECIONAL, BIAPOIADA TIPO LAJE PAINEL TRELIÇADO NERVURADO (COM ENCHIMENTO EM EPS), PARA PISO, ALTURA TOTAL DA LAJE "LT" = 12 CM (PAINEL+ENCHIMENTO+CAPA) = (3+5+4). AF_08/2025</v>
          </cell>
          <cell r="D7041" t="str">
            <v>M2</v>
          </cell>
          <cell r="E7041">
            <v>289.04000000000002</v>
          </cell>
        </row>
        <row r="7042">
          <cell r="B7042">
            <v>106069</v>
          </cell>
          <cell r="C7042" t="str">
            <v>LAJE PRÉ-MOLDADA UNIDIRECIONAL, BIAPOIADA TIPO LAJE PAINEL TRELIÇADO NERVURADO (COM ENCHIMENTO EM EPS), PARA PISO, ALTURA TOTAL DA LAJE "LT" = 16 CM (PAINEL+ENCHIMENTO+CAPA) = (3+9+4). AF_08/2025</v>
          </cell>
          <cell r="D7042" t="str">
            <v>M2</v>
          </cell>
          <cell r="E7042">
            <v>312.95999999999998</v>
          </cell>
        </row>
        <row r="7043">
          <cell r="B7043">
            <v>106074</v>
          </cell>
          <cell r="C7043" t="str">
            <v>LAJE PRÉ-MOLDADA UNIDIRECIONAL, BIAPOIADA TIPO LAJE PAINEL TRELIÇADO NERVURADO (COM ENCHIMENTO EM EPS), PARA PISO, ALTURA TOTAL DA LAJE "LT" = 20 CM (PAINEL+ENCHIMENTO+CAPA) = (3+13+4). AF_08/2025</v>
          </cell>
          <cell r="D7043" t="str">
            <v>M2</v>
          </cell>
          <cell r="E7043">
            <v>333.61</v>
          </cell>
        </row>
        <row r="7044">
          <cell r="B7044">
            <v>106075</v>
          </cell>
          <cell r="C7044" t="str">
            <v>LAJE PRÉ-MOLDADA UNIDIRECIONAL, BIAPOIADA TIPO LAJE PAINEL TRELIÇADO NERVURADO (COM ENCHIMENTO EM EPS), PARA PISO, ALTURA TOTAL DA LAJE "LT" = 25 CM (PAINEL+ENCHIMENTO+CAPA) = (3+17+5). AF_08/2025</v>
          </cell>
          <cell r="D7044" t="str">
            <v>M2</v>
          </cell>
          <cell r="E7044">
            <v>364.9</v>
          </cell>
        </row>
        <row r="7045">
          <cell r="B7045">
            <v>106076</v>
          </cell>
          <cell r="C7045" t="str">
            <v>LAJE PRÉ-MOLDADA UNIDIRECIONAL, BIAPOIADA TIPO LAJE PAINEL TRELIÇADO NERVURADO (COM ENCHIMENTO EM EPS), PARA PISO, ALTURA TOTAL DA LAJE "LT" = 30 CM (PAINEL+ENCHIMENTO+CAPA) = (3+22+5). AF_08/2025</v>
          </cell>
          <cell r="D7045" t="str">
            <v>M2</v>
          </cell>
          <cell r="E7045">
            <v>417.95</v>
          </cell>
        </row>
        <row r="7046">
          <cell r="B7046">
            <v>101964</v>
          </cell>
          <cell r="C7046" t="str">
            <v>LAJE PRÉ-MOLDADA UNIDIRECIONAL, BIAPOIADA, PARA FORRO, ENCHIMENTO EM CERÂMICA, VIGOTA CONVENCIONAL, ALTURA TOTAL DA LAJE "LT" = 12 CM (ENCHIMENTO+CAPA) = (8+4). AF_08/2025</v>
          </cell>
          <cell r="D7046" t="str">
            <v>M2</v>
          </cell>
          <cell r="E7046">
            <v>195.94</v>
          </cell>
        </row>
        <row r="7047">
          <cell r="B7047">
            <v>106059</v>
          </cell>
          <cell r="C7047" t="str">
            <v>LAJE PRÉ-MOLDADA UNIDIRECIONAL, BIAPOIADA, PARA FORRO, ENCHIMENTO EM CERÂMICA, VIGOTA TRELIÇADA, ALTURA TOTAL DA LAJE "LT" = 12 CM (ENCHIMENTO+CAPA) = (8+4). AF_08/2025</v>
          </cell>
          <cell r="D7047" t="str">
            <v>M2</v>
          </cell>
          <cell r="E7047">
            <v>206.8</v>
          </cell>
        </row>
        <row r="7048">
          <cell r="B7048">
            <v>101963</v>
          </cell>
          <cell r="C7048" t="str">
            <v>LAJE PRÉ-MOLDADA UNIDIRECIONAL, BIAPOIADA, PARA PISO, ENCHIMENTO EM CERÂMICA, VIGOTA CONVENCIONAL, ALTURA TOTAL DA LAJE "LT" = 12 CM (ENCHIMENTO+CAPA) = (8+4). AF_08/2025</v>
          </cell>
          <cell r="D7048" t="str">
            <v>M2</v>
          </cell>
          <cell r="E7048">
            <v>213.35</v>
          </cell>
        </row>
        <row r="7049">
          <cell r="B7049">
            <v>101947</v>
          </cell>
          <cell r="C7049" t="str">
            <v>LAJE PRÉ-MOLDADA UNIDIRECIONAL, BIAPOIADA, PARA PISO, ENCHIMENTO EM CERÂMICA, VIGOTA TRELIÇADA, ALTURA TOTAL DA LAJE "LT" = 12 CM (ENCHIMENTO+CAPA) = (8+4). AF_08/2025</v>
          </cell>
          <cell r="D7049" t="str">
            <v>M2</v>
          </cell>
          <cell r="E7049">
            <v>217.03</v>
          </cell>
        </row>
        <row r="7050">
          <cell r="B7050">
            <v>101948</v>
          </cell>
          <cell r="C7050" t="str">
            <v>LAJE PRÉ-MOLDADA UNIDIRECIONAL, BIAPOIADA, PARA PISO, ENCHIMENTO EM CERÂMICA, VIGOTA TRELIÇADA, ALTURA TOTAL DA LAJE "LT" = 16 CM (ENCHIMENTO+CAPA) = (12+4). AF_08/2025</v>
          </cell>
          <cell r="D7050" t="str">
            <v>M2</v>
          </cell>
          <cell r="E7050">
            <v>224.61</v>
          </cell>
        </row>
        <row r="7051">
          <cell r="B7051">
            <v>101949</v>
          </cell>
          <cell r="C7051" t="str">
            <v>LAJE PRÉ-MOLDADA UNIDIRECIONAL, BIAPOIADA, PARA PISO, ENCHIMENTO EM CERÂMICA, VIGOTA TRELIÇADA, ALTURA TOTAL DA LAJE "LT" = 20 CM (ENCHIMENTO+CAPA) = (16+4). AF_08/2025</v>
          </cell>
          <cell r="D7051" t="str">
            <v>M2</v>
          </cell>
          <cell r="E7051">
            <v>231.33</v>
          </cell>
        </row>
        <row r="7052">
          <cell r="B7052">
            <v>101950</v>
          </cell>
          <cell r="C7052" t="str">
            <v>LAJE PRÉ-MOLDADA UNIDIRECIONAL, BIAPOIADA, PARA PISO, ENCHIMENTO EM CERÂMICA, VIGOTA TRELIÇADA, ALTURA TOTAL DA LAJE "LT" = 25 CM (ENCHIMENTO+CAPA) = (20+5). AF_08/2025</v>
          </cell>
          <cell r="D7052" t="str">
            <v>M2</v>
          </cell>
          <cell r="E7052">
            <v>260.44</v>
          </cell>
        </row>
        <row r="7053">
          <cell r="B7053">
            <v>106061</v>
          </cell>
          <cell r="C7053" t="str">
            <v>LAJE PRÉ-MOLDADA UNIDIRECIONAL, BIAPOIADA, PARA PISO, ENCHIMENTO EM CERÂMICA, VIGOTA TRELIÇADA, ALTURA TOTAL DA LAJE "LT" = 30 CM (ENCHIMENTO+CAPA) = (25+5). AF_08/2025</v>
          </cell>
          <cell r="D7053" t="str">
            <v>M2</v>
          </cell>
          <cell r="E7053">
            <v>288.68</v>
          </cell>
        </row>
        <row r="7054">
          <cell r="B7054">
            <v>101951</v>
          </cell>
          <cell r="C7054" t="str">
            <v>LAJE PRÉ-MOLDADA UNIDIRECIONAL, BIAPOIADA, PARA PISO, ENCHIMENTO EM EPS, VIGOTA TRELIÇADA, ALTURA TOTAL DA LAJE "LT" = 12 CM (ENCHIMENTO+CAPA) = (8+4). AF_08/2025</v>
          </cell>
          <cell r="D7054" t="str">
            <v>M2</v>
          </cell>
          <cell r="E7054">
            <v>215</v>
          </cell>
        </row>
        <row r="7055">
          <cell r="B7055">
            <v>101952</v>
          </cell>
          <cell r="C7055" t="str">
            <v>LAJE PRÉ-MOLDADA UNIDIRECIONAL, BIAPOIADA, PARA PISO, ENCHIMENTO EM EPS, VIGOTA TRELIÇADA, ALTURA TOTAL DA LAJE "LT" = 16 CM (ENCHIMENTO+CAPA) = (12+4). AF_08/2025</v>
          </cell>
          <cell r="D7055" t="str">
            <v>M2</v>
          </cell>
          <cell r="E7055">
            <v>225.83</v>
          </cell>
        </row>
        <row r="7056">
          <cell r="B7056">
            <v>101953</v>
          </cell>
          <cell r="C7056" t="str">
            <v>LAJE PRÉ-MOLDADA UNIDIRECIONAL, BIAPOIADA, PARA PISO, ENCHIMENTO EM EPS, VIGOTA TRELIÇADA, ALTURA TOTAL DA LAJE "LT" = 20 CM (ENCHIMENTO+CAPA) = (16+4). AF_08/2025</v>
          </cell>
          <cell r="D7056" t="str">
            <v>M2</v>
          </cell>
          <cell r="E7056">
            <v>237.17</v>
          </cell>
        </row>
        <row r="7057">
          <cell r="B7057">
            <v>101954</v>
          </cell>
          <cell r="C7057" t="str">
            <v>LAJE PRÉ-MOLDADA UNIDIRECIONAL, BIAPOIADA, PARA PISO, ENCHIMENTO EM EPS, VIGOTA TRELIÇADA, ALTURA TOTAL DA LAJE "LT" = 25 CM (ENCHIMENTO+CAPA) = (20+5). AF_08/2025</v>
          </cell>
          <cell r="D7057" t="str">
            <v>M2</v>
          </cell>
          <cell r="E7057">
            <v>265.29000000000002</v>
          </cell>
        </row>
        <row r="7058">
          <cell r="B7058">
            <v>106062</v>
          </cell>
          <cell r="C7058" t="str">
            <v>LAJE PRÉ-MOLDADA UNIDIRECIONAL, BIAPOIADA, PARA PISO, ENCHIMENTO EM EPS, VIGOTA TRELIÇADA, ALTURA TOTAL DA LAJE "LT" = 30 CM (ENCHIMENTO+CAPA) = (25+5). AF_08/2025</v>
          </cell>
          <cell r="D7058" t="str">
            <v>M2</v>
          </cell>
          <cell r="E7058">
            <v>283.35000000000002</v>
          </cell>
        </row>
        <row r="7059">
          <cell r="B7059">
            <v>100323</v>
          </cell>
          <cell r="C7059" t="str">
            <v>LASTRO COM MATERIAL GRANULAR (AREIA MÉDIA), APLICADO EM PISOS OU LAJES SOBRE SOLO, ESPESSURA DE *10 CM*. AF_01/2024</v>
          </cell>
          <cell r="D7059" t="str">
            <v>M3</v>
          </cell>
          <cell r="E7059">
            <v>244.39</v>
          </cell>
        </row>
        <row r="7060">
          <cell r="B7060">
            <v>100324</v>
          </cell>
          <cell r="C7060" t="str">
            <v>LASTRO COM MATERIAL GRANULAR (PEDRA BRITADA N.1 E PEDRA BRITADA N.2), APLICADO EM PISOS OU LAJES SOBRE SOLO, ESPESSURA DE *10 CM*. AF_01/2024</v>
          </cell>
          <cell r="D7060" t="str">
            <v>M3</v>
          </cell>
          <cell r="E7060">
            <v>184.33</v>
          </cell>
        </row>
        <row r="7061">
          <cell r="B7061">
            <v>96624</v>
          </cell>
          <cell r="C7061" t="str">
            <v>LASTRO COM MATERIAL GRANULAR (PEDRA BRITADA N.2), APLICADO EM PISOS OU LAJES SOBRE SOLO, ESPESSURA DE *10 CM*. AF_01/2024</v>
          </cell>
          <cell r="D7061" t="str">
            <v>M3</v>
          </cell>
          <cell r="E7061">
            <v>184.6</v>
          </cell>
        </row>
        <row r="7062">
          <cell r="B7062">
            <v>100322</v>
          </cell>
          <cell r="C7062" t="str">
            <v>LASTRO COM MATERIAL GRANULAR (PEDRA BRITADA N.3), APLICADO EM PISOS OU LAJES SOBRE SOLO, ESPESSURA DE *10 CM*. AF_01/2024</v>
          </cell>
          <cell r="D7062" t="str">
            <v>M3</v>
          </cell>
          <cell r="E7062">
            <v>178.51</v>
          </cell>
        </row>
        <row r="7063">
          <cell r="B7063">
            <v>96623</v>
          </cell>
          <cell r="C7063" t="str">
            <v>LASTRO COM MATERIAL GRANULAR, APLICADO EM BLOCOS DE COROAMENTO, ESPESSURA DE *10 CM*. AF_01/2024</v>
          </cell>
          <cell r="D7063" t="str">
            <v>M3</v>
          </cell>
          <cell r="E7063">
            <v>205.46</v>
          </cell>
        </row>
        <row r="7064">
          <cell r="B7064">
            <v>96622</v>
          </cell>
          <cell r="C7064" t="str">
            <v>LASTRO COM MATERIAL GRANULAR, APLICADO EM PISOS OU LAJES SOBRE SOLO, ESPESSURA DE *5 CM*. AF_01/2024</v>
          </cell>
          <cell r="D7064" t="str">
            <v>M3</v>
          </cell>
          <cell r="E7064">
            <v>219.39</v>
          </cell>
        </row>
        <row r="7065">
          <cell r="B7065">
            <v>96621</v>
          </cell>
          <cell r="C7065" t="str">
            <v>LASTRO COM MATERIAL GRANULAR, APLICAÇÃO EM BLOCOS DE COROAMENTO, ESPESSURA DE *5 CM*. AF_01/2024</v>
          </cell>
          <cell r="D7065" t="str">
            <v>M3</v>
          </cell>
          <cell r="E7065">
            <v>240.27</v>
          </cell>
        </row>
        <row r="7066">
          <cell r="B7066">
            <v>96617</v>
          </cell>
          <cell r="C7066" t="str">
            <v>LASTRO DE CONCRETO MAGRO, APLICADO EM BLOCOS DE COROAMENTO OU SAPATAS, ESPESSURA DE 3 CM. AF_01/2024</v>
          </cell>
          <cell r="D7066" t="str">
            <v>M2</v>
          </cell>
          <cell r="E7066">
            <v>24.59</v>
          </cell>
        </row>
        <row r="7067">
          <cell r="B7067">
            <v>96619</v>
          </cell>
          <cell r="C7067" t="str">
            <v>LASTRO DE CONCRETO MAGRO, APLICADO EM BLOCOS DE COROAMENTO OU SAPATAS, ESPESSURA DE 5 CM. AF_01/2024</v>
          </cell>
          <cell r="D7067" t="str">
            <v>M2</v>
          </cell>
          <cell r="E7067">
            <v>49.06</v>
          </cell>
        </row>
        <row r="7068">
          <cell r="B7068">
            <v>96616</v>
          </cell>
          <cell r="C7068" t="str">
            <v>LASTRO DE CONCRETO MAGRO, APLICADO EM BLOCOS DE COROAMENTO OU SAPATAS. AF_01/2024</v>
          </cell>
          <cell r="D7068" t="str">
            <v>M3</v>
          </cell>
          <cell r="E7068">
            <v>981.4</v>
          </cell>
        </row>
        <row r="7069">
          <cell r="B7069">
            <v>95240</v>
          </cell>
          <cell r="C7069" t="str">
            <v>LASTRO DE CONCRETO MAGRO, APLICADO EM PISOS, LAJES SOBRE SOLO OU RADIERS, ESPESSURA DE 3 CM. AF_01/2024</v>
          </cell>
          <cell r="D7069" t="str">
            <v>M2</v>
          </cell>
          <cell r="E7069">
            <v>23.46</v>
          </cell>
        </row>
        <row r="7070">
          <cell r="B7070">
            <v>95241</v>
          </cell>
          <cell r="C7070" t="str">
            <v>LASTRO DE CONCRETO MAGRO, APLICADO EM PISOS, LAJES SOBRE SOLO OU RADIERS, ESPESSURA DE 5 CM. AF_01/2024</v>
          </cell>
          <cell r="D7070" t="str">
            <v>M2</v>
          </cell>
          <cell r="E7070">
            <v>44.68</v>
          </cell>
        </row>
        <row r="7071">
          <cell r="B7071">
            <v>96620</v>
          </cell>
          <cell r="C7071" t="str">
            <v>LASTRO DE CONCRETO MAGRO, APLICADO EM PISOS, LAJES SOBRE SOLO OU RADIERS. AF_01/2024</v>
          </cell>
          <cell r="D7071" t="str">
            <v>M3</v>
          </cell>
          <cell r="E7071">
            <v>893.85</v>
          </cell>
        </row>
        <row r="7072">
          <cell r="B7072">
            <v>104043</v>
          </cell>
          <cell r="C7072" t="str">
            <v>ADAPTADOR, POLIPROPILENO, PARA TUBOS EM PEAD, 20 MM X 1/2", PARA LIGAÇÃO PREDIAL DE ÁGUA. AF_06/2022</v>
          </cell>
          <cell r="D7072" t="str">
            <v>UN</v>
          </cell>
          <cell r="E7072">
            <v>9.51</v>
          </cell>
        </row>
        <row r="7073">
          <cell r="B7073">
            <v>104044</v>
          </cell>
          <cell r="C7073" t="str">
            <v>ADAPTADOR, POLIPROPILENO, PARA TUBOS EM PEAD, 20 MM X 3/4", PARA LIGAÇÃO PREDIAL DE ÁGUA. AF_06/2022</v>
          </cell>
          <cell r="D7073" t="str">
            <v>UN</v>
          </cell>
          <cell r="E7073">
            <v>10.11</v>
          </cell>
        </row>
        <row r="7074">
          <cell r="B7074">
            <v>104045</v>
          </cell>
          <cell r="C7074" t="str">
            <v>ADAPTADOR, POLIPROPILENO, PARA TUBOS EM PEAD, 32 MM X 1", PARA LIGAÇÃO PREDIAL DE ÁGUA. AF_06/2022</v>
          </cell>
          <cell r="D7074" t="str">
            <v>UN</v>
          </cell>
          <cell r="E7074">
            <v>15.89</v>
          </cell>
        </row>
        <row r="7075">
          <cell r="B7075">
            <v>104049</v>
          </cell>
          <cell r="C7075" t="str">
            <v>ADAPTADOR, PVC, CURTO COM BOLSA E ROSCA, 20 MM X 1/2", PARA LIGAÇÃO PREDIAL DE ÁGUA. AF_06/2022</v>
          </cell>
          <cell r="D7075" t="str">
            <v>UN</v>
          </cell>
          <cell r="E7075">
            <v>6.36</v>
          </cell>
        </row>
        <row r="7076">
          <cell r="B7076">
            <v>104050</v>
          </cell>
          <cell r="C7076" t="str">
            <v>ADAPTADOR, PVC, CURTO COM BOLSA E ROSCA, 32 MM X 1", PARA LIGAÇÃO PREDIAL DE ÁGUA. AF_06/2022</v>
          </cell>
          <cell r="D7076" t="str">
            <v>UN</v>
          </cell>
          <cell r="E7076">
            <v>9.4600000000000009</v>
          </cell>
        </row>
        <row r="7077">
          <cell r="B7077">
            <v>104084</v>
          </cell>
          <cell r="C7077" t="str">
            <v>CAP, PVC OCRE, JUNTA ELÁSTICA, DN 150 MM, PARA COLETOR PREDIAL DE ESGOTO. AF_06/2022</v>
          </cell>
          <cell r="D7077" t="str">
            <v>UN</v>
          </cell>
          <cell r="E7077">
            <v>86.52</v>
          </cell>
        </row>
        <row r="7078">
          <cell r="B7078">
            <v>104037</v>
          </cell>
          <cell r="C7078" t="str">
            <v>COLAR DE TOMADA, FERRO FUNDIDO, COM PARAFUSOS, DN 50 MM X 3/4", PARA LIGAÇÃO PREDIAL DE ÁGUA. AF_06/2022</v>
          </cell>
          <cell r="D7078" t="str">
            <v>UN</v>
          </cell>
          <cell r="E7078">
            <v>0</v>
          </cell>
        </row>
        <row r="7079">
          <cell r="B7079">
            <v>104035</v>
          </cell>
          <cell r="C7079" t="str">
            <v>COLAR DE TOMADA, POLIPROPILENO, COM PARAFUSOS, 63 MM X 1/2", PARA LIGAÇÃO PREDIAL DE ÁGUA. AF_06/2022</v>
          </cell>
          <cell r="D7079" t="str">
            <v>UN</v>
          </cell>
          <cell r="E7079">
            <v>42.77</v>
          </cell>
        </row>
        <row r="7080">
          <cell r="B7080">
            <v>104036</v>
          </cell>
          <cell r="C7080" t="str">
            <v>COLAR DE TOMADA, POLIPROPILENO, COM PARAFUSOS, 63 MM X 3/4", PARA LIGAÇÃO PREDIAL DE ÁGUA. AF_06/2022</v>
          </cell>
          <cell r="D7080" t="str">
            <v>UN</v>
          </cell>
          <cell r="E7080">
            <v>44.13</v>
          </cell>
        </row>
        <row r="7081">
          <cell r="B7081">
            <v>104034</v>
          </cell>
          <cell r="C7081" t="str">
            <v>COLAR DE TOMADA, PVC, COM TRAVAS, DE 110 MM X 1/2" OU 110 MM X 3/4", PARA LIGAÇÃO PREDIAL DE ÁGUA. AF_06/2022</v>
          </cell>
          <cell r="D7081" t="str">
            <v>UN</v>
          </cell>
          <cell r="E7081">
            <v>32.51</v>
          </cell>
        </row>
        <row r="7082">
          <cell r="B7082">
            <v>104031</v>
          </cell>
          <cell r="C7082" t="str">
            <v>COLAR DE TOMADA, PVC, COM TRAVAS, DE 60 MM X 1/2" OU 60 MM X 3/4", PARA LIGAÇÃO PREDIAL DE ÁGUA. AF_06/2022</v>
          </cell>
          <cell r="D7082" t="str">
            <v>UN</v>
          </cell>
          <cell r="E7082">
            <v>21.77</v>
          </cell>
        </row>
        <row r="7083">
          <cell r="B7083">
            <v>104032</v>
          </cell>
          <cell r="C7083" t="str">
            <v>COLAR DE TOMADA, PVC, COM TRAVAS, DE 75 MM X 1/2" OU 75 MM X 3/4", PARA LIGAÇÃO PREDIAL DE ÁGUA. AF_06/2022</v>
          </cell>
          <cell r="D7083" t="str">
            <v>UN</v>
          </cell>
          <cell r="E7083">
            <v>27.36</v>
          </cell>
        </row>
        <row r="7084">
          <cell r="B7084">
            <v>104033</v>
          </cell>
          <cell r="C7084" t="str">
            <v>COLAR DE TOMADA, PVC, COM TRAVAS, DE 85 MM X 1/2" OU 85 MM X 3/4", PARA LIGAÇÃO PREDIAL DE ÁGUA. AF_06/2022</v>
          </cell>
          <cell r="D7084" t="str">
            <v>UN</v>
          </cell>
          <cell r="E7084">
            <v>24.95</v>
          </cell>
        </row>
        <row r="7085">
          <cell r="B7085">
            <v>104038</v>
          </cell>
          <cell r="C7085" t="str">
            <v>COLAR TOMADA EM FERRO FUNDIDO, COM PARAFUSOS, SAIDA COM ROSCA, DN 75 MM X 3/4", PARA LIGACAO PREDIAL DE AGUA. AF_06/2022</v>
          </cell>
          <cell r="D7085" t="str">
            <v>UN</v>
          </cell>
          <cell r="E7085">
            <v>0</v>
          </cell>
        </row>
        <row r="7086">
          <cell r="B7086">
            <v>104051</v>
          </cell>
          <cell r="C7086" t="str">
            <v>COTOVELO/JOELHO 90°, POLIPROPILENO, PARA TUBOS EM PEAD, 20 X 20 MM, PARA LIGAÇÃO PREDIAL DE ÁGUA. AF_06/2022</v>
          </cell>
          <cell r="D7086" t="str">
            <v>UN</v>
          </cell>
          <cell r="E7086">
            <v>8.4700000000000006</v>
          </cell>
        </row>
        <row r="7087">
          <cell r="B7087">
            <v>104052</v>
          </cell>
          <cell r="C7087" t="str">
            <v>COTOVELO/JOELHO 90°, POLIPROPILENO, PARA TUBOS EM PEAD, 32 X 32 MM, PARA LIGAÇÃO PREDIAL DE ÁGUA. AF_06/2022</v>
          </cell>
          <cell r="D7087" t="str">
            <v>UN</v>
          </cell>
          <cell r="E7087">
            <v>11.88</v>
          </cell>
        </row>
        <row r="7088">
          <cell r="B7088">
            <v>104046</v>
          </cell>
          <cell r="C7088" t="str">
            <v>COTOVELO/JOELHO COM ADAPTADOR, POLIPROPILENO, PARA TUBOS EM PEAD, 20 MM X 1/2", PARA LIGAÇÃO PREDIAL DE ÁGUA. AF_06/2022</v>
          </cell>
          <cell r="D7088" t="str">
            <v>UN</v>
          </cell>
          <cell r="E7088">
            <v>9.08</v>
          </cell>
        </row>
        <row r="7089">
          <cell r="B7089">
            <v>104047</v>
          </cell>
          <cell r="C7089" t="str">
            <v>COTOVELO/JOELHO COM ADAPTADOR, POLIPROPILENO, PARA TUBOS EM PEAD, 20 MM X 3/4", PARA LIGAÇÃO PREDIAL DE ÁGUA. AF_06/2022</v>
          </cell>
          <cell r="D7089" t="str">
            <v>UN</v>
          </cell>
          <cell r="E7089">
            <v>10.55</v>
          </cell>
        </row>
        <row r="7090">
          <cell r="B7090">
            <v>104048</v>
          </cell>
          <cell r="C7090" t="str">
            <v>COTOVELO/JOELHO COM ADAPTADOR, POLIPROPILENO, PARA TUBOS EM PEAD, 32 MM X 1", PARA LIGAÇÃO PREDIAL DE ÁGUA. AF_06/2022</v>
          </cell>
          <cell r="D7090" t="str">
            <v>UN</v>
          </cell>
          <cell r="E7090">
            <v>15.51</v>
          </cell>
        </row>
        <row r="7091">
          <cell r="B7091">
            <v>104063</v>
          </cell>
          <cell r="C7091" t="str">
            <v>CURVA LONGA, 45 GRAUS, PVC OCRE, JUNTA ELÁSTICA, DN 100 MM, PARA COLETOR PREDIAL DE ESGOTO. AF_06/2022</v>
          </cell>
          <cell r="D7091" t="str">
            <v>UN</v>
          </cell>
          <cell r="E7091">
            <v>73.08</v>
          </cell>
        </row>
        <row r="7092">
          <cell r="B7092">
            <v>104065</v>
          </cell>
          <cell r="C7092" t="str">
            <v>CURVA LONGA, 45 GRAUS, PVC OCRE, JUNTA ELÁSTICA, DN 150 MM, PARA COLETOR PREDIAL DE ESGOTO. AF_06/2022</v>
          </cell>
          <cell r="D7092" t="str">
            <v>UN</v>
          </cell>
          <cell r="E7092">
            <v>157.51</v>
          </cell>
        </row>
        <row r="7093">
          <cell r="B7093">
            <v>104062</v>
          </cell>
          <cell r="C7093" t="str">
            <v>CURVA LONGA, 90 GRAUS, PVC OCRE, JUNTA ELÁSTICA, DN 100 MM, PARA COLETOR PREDIAL DE ESGOTO. AF_06/2022</v>
          </cell>
          <cell r="D7093" t="str">
            <v>UN</v>
          </cell>
          <cell r="E7093">
            <v>76.87</v>
          </cell>
        </row>
        <row r="7094">
          <cell r="B7094">
            <v>104064</v>
          </cell>
          <cell r="C7094" t="str">
            <v>CURVA LONGA, 90 GRAUS, PVC OCRE, JUNTA ELÁSTICA, DN 150 MM, PARA COLETOR PREDIAL DE ESGOTO. AF_06/2022</v>
          </cell>
          <cell r="D7094" t="str">
            <v>UN</v>
          </cell>
          <cell r="E7094">
            <v>185.95</v>
          </cell>
        </row>
        <row r="7095">
          <cell r="B7095">
            <v>104059</v>
          </cell>
          <cell r="C7095" t="str">
            <v>LUVA, PVC, ROSCÁVEL, 1", PARA LIGAÇÃO PREDIAL DE ÁGUA. AF_06/2022</v>
          </cell>
          <cell r="D7095" t="str">
            <v>UN</v>
          </cell>
          <cell r="E7095">
            <v>11.27</v>
          </cell>
        </row>
        <row r="7096">
          <cell r="B7096">
            <v>104058</v>
          </cell>
          <cell r="C7096" t="str">
            <v>LUVA, PVC, ROSCÁVEL, 1/2", PARA LIGAÇÃO PREDIAL DE ÁGUA. AF_06/2022</v>
          </cell>
          <cell r="D7096" t="str">
            <v>UN</v>
          </cell>
          <cell r="E7096">
            <v>8.58</v>
          </cell>
        </row>
        <row r="7097">
          <cell r="B7097">
            <v>104082</v>
          </cell>
          <cell r="C7097" t="str">
            <v>PLUG, PVC OCRE, JUNTA ELÁSTICA, DN 100 MM, PARA COLETOR PREDIAL DE ESGOTO. AF_06/2022</v>
          </cell>
          <cell r="D7097" t="str">
            <v>UN</v>
          </cell>
          <cell r="E7097">
            <v>31.58</v>
          </cell>
        </row>
        <row r="7098">
          <cell r="B7098">
            <v>104083</v>
          </cell>
          <cell r="C7098" t="str">
            <v>PLUG, PVC OCRE, JUNTA ELÁSTICA, DN 150 MM, PARA COLETOR PREDIAL DE ESGOTO. AF_06/2022</v>
          </cell>
          <cell r="D7098" t="str">
            <v>UN</v>
          </cell>
          <cell r="E7098">
            <v>75.8</v>
          </cell>
        </row>
        <row r="7099">
          <cell r="B7099">
            <v>104057</v>
          </cell>
          <cell r="C7099" t="str">
            <v>REGISTRO ESFERA, LATÃO NIQUELADO, COM ROSCA, 3/4", PARA LIGAÇÃO PREDIAL DE ÁGUA. AF_06/2022</v>
          </cell>
          <cell r="D7099" t="str">
            <v>UN</v>
          </cell>
          <cell r="E7099">
            <v>0</v>
          </cell>
        </row>
        <row r="7100">
          <cell r="B7100">
            <v>104056</v>
          </cell>
          <cell r="C7100" t="str">
            <v>REGISTRO ESFERA, PVC, COM ROSCA, 1/2", PARA LIGAÇÃO PREDIAL DE ÁGUA. AF_06/2022</v>
          </cell>
          <cell r="D7100" t="str">
            <v>UN</v>
          </cell>
          <cell r="E7100">
            <v>24.74</v>
          </cell>
        </row>
        <row r="7101">
          <cell r="B7101">
            <v>104055</v>
          </cell>
          <cell r="C7101" t="str">
            <v>REGISTRO ESFERA, PVC, DE PASSEIO, PARA POLIETILENO, 20 MM, PARA LIGAÇÃO PREDIAL DE ÁGUA. AF_06/2022</v>
          </cell>
          <cell r="D7101" t="str">
            <v>UN</v>
          </cell>
          <cell r="E7101">
            <v>16.54</v>
          </cell>
        </row>
        <row r="7102">
          <cell r="B7102">
            <v>104076</v>
          </cell>
          <cell r="C7102" t="str">
            <v>SELIM, PVC OCRE, COM TRAVA, DN 125 X 100 MM OU 150 X 100 MM, PARA COLETOR PREDIAL DE ESGOTO. AF_06/2022</v>
          </cell>
          <cell r="D7102" t="str">
            <v>UN</v>
          </cell>
          <cell r="E7102">
            <v>49.35</v>
          </cell>
        </row>
        <row r="7103">
          <cell r="B7103">
            <v>104060</v>
          </cell>
          <cell r="C7103" t="str">
            <v>TUBO, PEAD, PE-80, DE = 20 MM X 2,3 MM, PARA LIGAÇÃO PREDIAL DE ÁGUA. AF_06/2022</v>
          </cell>
          <cell r="D7103" t="str">
            <v>M</v>
          </cell>
          <cell r="E7103">
            <v>9.9</v>
          </cell>
        </row>
        <row r="7104">
          <cell r="B7104">
            <v>104061</v>
          </cell>
          <cell r="C7104" t="str">
            <v>TUBO, PEAD, PE-80, DE = 32 MM X 3,0 MM, PARA LIGAÇÃO PREDIAL DE ÁGUA. AF_06/2022</v>
          </cell>
          <cell r="D7104" t="str">
            <v>M</v>
          </cell>
          <cell r="E7104">
            <v>17.71</v>
          </cell>
        </row>
        <row r="7105">
          <cell r="B7105">
            <v>104085</v>
          </cell>
          <cell r="C7105" t="str">
            <v>TUBO, PVC OCRE, JUNTA ELÁSTICA, DN 100 MM, PARA COLETOR PREDIAL DE ESGOTO. AF_06/2022</v>
          </cell>
          <cell r="D7105" t="str">
            <v>M</v>
          </cell>
          <cell r="E7105">
            <v>58.01</v>
          </cell>
        </row>
        <row r="7106">
          <cell r="B7106">
            <v>104086</v>
          </cell>
          <cell r="C7106" t="str">
            <v>TUBO, PVC OCRE, JUNTA ELÁSTICA, DN 150 MM, PARA COLETOR PREDIAL DE ESGOTO. AF_06/2022</v>
          </cell>
          <cell r="D7106" t="str">
            <v>M</v>
          </cell>
          <cell r="E7106">
            <v>103.27</v>
          </cell>
        </row>
        <row r="7107">
          <cell r="B7107">
            <v>104073</v>
          </cell>
          <cell r="C7107" t="str">
            <v>TÊ DE REDUÇÃO, PVC OCRE, JUNTA ELÁSTICA, DN 150 X 100 MM, PARA COLETOR PREDIAL DE ESGOTO. AF_06/2022</v>
          </cell>
          <cell r="D7107" t="str">
            <v>UN</v>
          </cell>
          <cell r="E7107">
            <v>0</v>
          </cell>
        </row>
        <row r="7108">
          <cell r="B7108">
            <v>104074</v>
          </cell>
          <cell r="C7108" t="str">
            <v>TÊ DE REDUÇÃO, PVC OCRE, JUNTA ELÁSTICA, DN 300 X 100 MM, PARA COLETOR PREDIAL DE ESGOTO. AF_06/2022</v>
          </cell>
          <cell r="D7108" t="str">
            <v>UN</v>
          </cell>
          <cell r="E7108">
            <v>0</v>
          </cell>
        </row>
        <row r="7109">
          <cell r="B7109">
            <v>104075</v>
          </cell>
          <cell r="C7109" t="str">
            <v>TÊ DE REDUÇÃO, PVC OCRE, JUNTA ELÁSTICA, DN 300 X 150 MM, PARA COLETOR PREDIAL DE ESGOTO. AF_06/2022</v>
          </cell>
          <cell r="D7109" t="str">
            <v>UN</v>
          </cell>
          <cell r="E7109">
            <v>0</v>
          </cell>
        </row>
        <row r="7110">
          <cell r="B7110">
            <v>104039</v>
          </cell>
          <cell r="C7110" t="str">
            <v>TÊ DE SERVIÇO INTEGRADO, POLIPROPILENO, PARA TUBOS EM PEAD, 63 MM X 20 MM, PARA LIGAÇÃO PREDIAL DE ÁGUA. AF_06/2022</v>
          </cell>
          <cell r="D7110" t="str">
            <v>UN</v>
          </cell>
          <cell r="E7110">
            <v>82.88</v>
          </cell>
        </row>
        <row r="7111">
          <cell r="B7111">
            <v>104040</v>
          </cell>
          <cell r="C7111" t="str">
            <v>TÊ DE SERVIÇO INTEGRADO, POLIPROPILENO, PARA TUBOS EM PEAD, 63 MM X 32 MM, PARA LIGAÇÃO PREDIAL DE ÁGUA. AF_06/2022</v>
          </cell>
          <cell r="D7111" t="str">
            <v>UN</v>
          </cell>
          <cell r="E7111">
            <v>0</v>
          </cell>
        </row>
        <row r="7112">
          <cell r="B7112">
            <v>104041</v>
          </cell>
          <cell r="C7112" t="str">
            <v>TÊ DE SERVIÇO INTEGRADO, POLIPROPILENO, PARA TUBOS EM PEAD, 90 MM X 20 MM, PARA LIGAÇÃO PREDIAL DE ÁGUA. AF_06/2022</v>
          </cell>
          <cell r="D7112" t="str">
            <v>UN</v>
          </cell>
          <cell r="E7112">
            <v>0</v>
          </cell>
        </row>
        <row r="7113">
          <cell r="B7113">
            <v>104042</v>
          </cell>
          <cell r="C7113" t="str">
            <v>TÊ DE SERVIÇO INTEGRADO, POLIPROPILENO, PARA TUBOS EM PEAD, 90 MM X 32 MM, PARA LIGAÇÃO PREDIAL DE ÁGUA. AF_06/2022</v>
          </cell>
          <cell r="D7113" t="str">
            <v>UN</v>
          </cell>
          <cell r="E7113">
            <v>0</v>
          </cell>
        </row>
        <row r="7114">
          <cell r="B7114">
            <v>104072</v>
          </cell>
          <cell r="C7114" t="str">
            <v>TÊ, PVC OCRE, JUNTA ELÁSTICA, DN 200 MM, PARA COLETOR PREDIAL DE ESGOTO. AF_06/2022</v>
          </cell>
          <cell r="D7114" t="str">
            <v>UN</v>
          </cell>
          <cell r="E7114">
            <v>287.64999999999998</v>
          </cell>
        </row>
        <row r="7115">
          <cell r="B7115">
            <v>104053</v>
          </cell>
          <cell r="C7115" t="str">
            <v>UNIÃO, POLIPROPILENO, PARA TUBOS EM PEAD, 20 MM, PARA LIGAÇÃO PREDIAL DE ÁGUA. AF_06/2022</v>
          </cell>
          <cell r="D7115" t="str">
            <v>UN</v>
          </cell>
          <cell r="E7115">
            <v>9.8800000000000008</v>
          </cell>
        </row>
        <row r="7116">
          <cell r="B7116">
            <v>104054</v>
          </cell>
          <cell r="C7116" t="str">
            <v>UNIÃO, POLIPROPILENO, PARA TUBOS EM PEAD, 32 MM, PARA LIGAÇÃO PREDIAL DE ÁGUA. AF_06/2022</v>
          </cell>
          <cell r="D7116" t="str">
            <v>UN</v>
          </cell>
          <cell r="E7116">
            <v>19.63</v>
          </cell>
        </row>
        <row r="7117">
          <cell r="B7117">
            <v>99818</v>
          </cell>
          <cell r="C7117" t="str">
            <v>LIMPEZA DE BACIA SANITÁRIA, BIDÊ OU MICTÓRIO EM LOUÇA, INCLUSIVE METAIS CORRESPONDENTES. AF_10/2025_PS</v>
          </cell>
          <cell r="D7117" t="str">
            <v>UN</v>
          </cell>
          <cell r="E7117">
            <v>6.91</v>
          </cell>
        </row>
        <row r="7118">
          <cell r="B7118">
            <v>99819</v>
          </cell>
          <cell r="C7118" t="str">
            <v>LIMPEZA DE BANCADA COM PLACA DE ROCHA (MÁRMORE OU GRANITO). AF_10/2025_PS</v>
          </cell>
          <cell r="D7118" t="str">
            <v>M2</v>
          </cell>
          <cell r="E7118">
            <v>24.05</v>
          </cell>
        </row>
        <row r="7119">
          <cell r="B7119">
            <v>99817</v>
          </cell>
          <cell r="C7119" t="str">
            <v>LIMPEZA DE BANCADA COM PLACA DE ROCHA E CUBA DE LOUÇA, INCLUSIVE METAIS CORRESPONDENTES. AF_10/2025_PS</v>
          </cell>
          <cell r="D7119" t="str">
            <v>UN</v>
          </cell>
          <cell r="E7119">
            <v>8</v>
          </cell>
        </row>
        <row r="7120">
          <cell r="B7120">
            <v>99815</v>
          </cell>
          <cell r="C7120" t="str">
            <v>LIMPEZA DE BANCADA DE PIA COM PLACA DE ROCHA E CUBA DE INOX, INCLUSIVE METAIS CORRESPONDENTES. AF_10/2025_PS</v>
          </cell>
          <cell r="D7120" t="str">
            <v>UN</v>
          </cell>
          <cell r="E7120">
            <v>11.57</v>
          </cell>
        </row>
        <row r="7121">
          <cell r="B7121">
            <v>99811</v>
          </cell>
          <cell r="C7121" t="str">
            <v>LIMPEZA DE CONTRAPISO COM VASSOURA A SECO. AF_10/2025</v>
          </cell>
          <cell r="D7121" t="str">
            <v>M2</v>
          </cell>
          <cell r="E7121">
            <v>0.9</v>
          </cell>
        </row>
        <row r="7122">
          <cell r="B7122">
            <v>99826</v>
          </cell>
          <cell r="C7122" t="str">
            <v>LIMPEZA DE FORRO REMOVÍVEL COM PANO ÚMIDO. AF_10/2025_PS</v>
          </cell>
          <cell r="D7122" t="str">
            <v>M2</v>
          </cell>
          <cell r="E7122">
            <v>2.2000000000000002</v>
          </cell>
        </row>
        <row r="7123">
          <cell r="B7123">
            <v>106170</v>
          </cell>
          <cell r="C7123" t="str">
            <v>LIMPEZA DE GRADIL. AF_10/2025_PS</v>
          </cell>
          <cell r="D7123" t="str">
            <v>M2</v>
          </cell>
          <cell r="E7123">
            <v>9.06</v>
          </cell>
        </row>
        <row r="7124">
          <cell r="B7124">
            <v>99821</v>
          </cell>
          <cell r="C7124" t="str">
            <v>LIMPEZA DE JANELA DE VIDRO COM CAIXILHO EM AÇO/ALUMÍNIO/PVC. AF_10/2025_PS</v>
          </cell>
          <cell r="D7124" t="str">
            <v>M2</v>
          </cell>
          <cell r="E7124">
            <v>6.32</v>
          </cell>
        </row>
        <row r="7125">
          <cell r="B7125">
            <v>99820</v>
          </cell>
          <cell r="C7125" t="str">
            <v>LIMPEZA DE JANELA INTEIRAMENTE DE VIDRO. AF_10/2025_PS</v>
          </cell>
          <cell r="D7125" t="str">
            <v>M2</v>
          </cell>
          <cell r="E7125">
            <v>3.35</v>
          </cell>
        </row>
        <row r="7126">
          <cell r="B7126">
            <v>99805</v>
          </cell>
          <cell r="C7126" t="str">
            <v>LIMPEZA DE PISO CERÂMICO OU COM PEDRAS RÚSTICAS UTILIZANDO ÁCIDO MURIÁTICO. AF_10/2025_PS</v>
          </cell>
          <cell r="D7126" t="str">
            <v>M2</v>
          </cell>
          <cell r="E7126">
            <v>14.67</v>
          </cell>
        </row>
        <row r="7127">
          <cell r="B7127">
            <v>99803</v>
          </cell>
          <cell r="C7127" t="str">
            <v>LIMPEZA DE PISO CERÂMICO OU PORCELANATO COM PANO ÚMIDO. AF_10/2025_PS</v>
          </cell>
          <cell r="D7127" t="str">
            <v>M2</v>
          </cell>
          <cell r="E7127">
            <v>5.26</v>
          </cell>
        </row>
        <row r="7128">
          <cell r="B7128">
            <v>99802</v>
          </cell>
          <cell r="C7128" t="str">
            <v>LIMPEZA DE PISO CERÂMICO OU PORCELANATO COM VASSOURA A SECO. AF_10/2025</v>
          </cell>
          <cell r="D7128" t="str">
            <v>M2</v>
          </cell>
          <cell r="E7128">
            <v>0.72</v>
          </cell>
        </row>
        <row r="7129">
          <cell r="B7129">
            <v>99810</v>
          </cell>
          <cell r="C7129" t="str">
            <v>LIMPEZA DE PISO CERÂMICO/ PORCELANATO/ MÁRMORE/ GRANITO UTILIZANDO DETERGENTE NEUTRO E ESCOVAÇÃO MANUAL. AF_10/2025_PS</v>
          </cell>
          <cell r="D7129" t="str">
            <v>M2</v>
          </cell>
          <cell r="E7129">
            <v>8.66</v>
          </cell>
        </row>
        <row r="7130">
          <cell r="B7130">
            <v>99809</v>
          </cell>
          <cell r="C7130" t="str">
            <v>LIMPEZA DE PISO DE LADRILHO HIDRÁULICO COM PANO ÚMIDO. AF_10/2025_PS</v>
          </cell>
          <cell r="D7130" t="str">
            <v>M2</v>
          </cell>
          <cell r="E7130">
            <v>9.16</v>
          </cell>
        </row>
        <row r="7131">
          <cell r="B7131">
            <v>99801</v>
          </cell>
          <cell r="C7131" t="str">
            <v>LIMPEZA DE PISO UTILIZANDO DETERGENTE NEUTRO E ESCOVAÇÃO MECÂNICA. AF_10/2025</v>
          </cell>
          <cell r="D7131" t="str">
            <v>M2</v>
          </cell>
          <cell r="E7131">
            <v>0</v>
          </cell>
        </row>
        <row r="7132">
          <cell r="B7132">
            <v>106166</v>
          </cell>
          <cell r="C7132" t="str">
            <v>LIMPEZA DE PISO VINÍLICO COM VASSOURA E PANO ÚMIDO. AF_10/2025_PS</v>
          </cell>
          <cell r="D7132" t="str">
            <v>M2</v>
          </cell>
          <cell r="E7132">
            <v>1.82</v>
          </cell>
        </row>
        <row r="7133">
          <cell r="B7133">
            <v>99822</v>
          </cell>
          <cell r="C7133" t="str">
            <v>LIMPEZA DE PORTA DE MADEIRA. AF_10/2025_PS</v>
          </cell>
          <cell r="D7133" t="str">
            <v>M2</v>
          </cell>
          <cell r="E7133">
            <v>1.43</v>
          </cell>
        </row>
        <row r="7134">
          <cell r="B7134">
            <v>99825</v>
          </cell>
          <cell r="C7134" t="str">
            <v>LIMPEZA DE PORTA DE VIDRO COM CAIXILHO EM AÇO/ ALUMÍNIO/ PVC. AF_10/2025_PS</v>
          </cell>
          <cell r="D7134" t="str">
            <v>M2</v>
          </cell>
          <cell r="E7134">
            <v>6.05</v>
          </cell>
        </row>
        <row r="7135">
          <cell r="B7135">
            <v>99824</v>
          </cell>
          <cell r="C7135" t="str">
            <v>LIMPEZA DE PORTA EM AÇO/ALUMÍNIO. AF_10/2025_PS</v>
          </cell>
          <cell r="D7135" t="str">
            <v>M2</v>
          </cell>
          <cell r="E7135">
            <v>3.51</v>
          </cell>
        </row>
        <row r="7136">
          <cell r="B7136">
            <v>99823</v>
          </cell>
          <cell r="C7136" t="str">
            <v>LIMPEZA DE PORTA INTEIRAMENTE DE VIDRO. AF_10/2025_PS</v>
          </cell>
          <cell r="D7136" t="str">
            <v>M2</v>
          </cell>
          <cell r="E7136">
            <v>3.07</v>
          </cell>
        </row>
        <row r="7137">
          <cell r="B7137">
            <v>99806</v>
          </cell>
          <cell r="C7137" t="str">
            <v>LIMPEZA DE REVESTIMENTO CERÂMICO EM PAREDE COM PANO ÚMIDO. AF_10/2025_PS</v>
          </cell>
          <cell r="D7137" t="str">
            <v>M2</v>
          </cell>
          <cell r="E7137">
            <v>3.75</v>
          </cell>
        </row>
        <row r="7138">
          <cell r="B7138">
            <v>99813</v>
          </cell>
          <cell r="C7138" t="str">
            <v>LIMPEZA DE REVESTIMENTO CERÂMICO/ MÁRMORE/ GRANITO EM PAREDE UTILIZANDO DETERGENTE NEUTRO E ESCOVAÇÃO MANUAL. AF_10/2025_PS</v>
          </cell>
          <cell r="D7138" t="str">
            <v>M2</v>
          </cell>
          <cell r="E7138">
            <v>3.93</v>
          </cell>
        </row>
        <row r="7139">
          <cell r="B7139">
            <v>106169</v>
          </cell>
          <cell r="C7139" t="str">
            <v>LIMPEZA DE RODAS DE CAMINHÕES COM JATO DE ALTA PRESSÃO, POR EIXO. AF_10/2025</v>
          </cell>
          <cell r="D7139" t="str">
            <v>UN</v>
          </cell>
          <cell r="E7139">
            <v>4.74</v>
          </cell>
        </row>
        <row r="7140">
          <cell r="B7140">
            <v>106167</v>
          </cell>
          <cell r="C7140" t="str">
            <v>LIMPEZA DE RUA COM CAMINHÃO PIPA. AF_10/2025</v>
          </cell>
          <cell r="D7140" t="str">
            <v>M2</v>
          </cell>
          <cell r="E7140">
            <v>0.09</v>
          </cell>
        </row>
        <row r="7141">
          <cell r="B7141">
            <v>106168</v>
          </cell>
          <cell r="C7141" t="str">
            <v>LIMPEZA DE RUA COM JATO DE ALTA PRESSÃO. AF_10/2025</v>
          </cell>
          <cell r="D7141" t="str">
            <v>M2</v>
          </cell>
          <cell r="E7141">
            <v>0.82</v>
          </cell>
        </row>
        <row r="7142">
          <cell r="B7142">
            <v>99814</v>
          </cell>
          <cell r="C7142" t="str">
            <v>LIMPEZA DE SUPERFÍCIE PISO OU PAREDE COM JATO DE ALTA PRESSÃO. AF_10/2025</v>
          </cell>
          <cell r="D7142" t="str">
            <v>M2</v>
          </cell>
          <cell r="E7142">
            <v>2.1800000000000002</v>
          </cell>
        </row>
        <row r="7143">
          <cell r="B7143">
            <v>99816</v>
          </cell>
          <cell r="C7143" t="str">
            <v>LIMPEZA DE TANQUE OU LAVATÓRIO DE LOUÇA ISOLADO, INCLUSIVE METAIS CORRESPONDENTES. AF_10/2025_PS</v>
          </cell>
          <cell r="D7143" t="str">
            <v>UN</v>
          </cell>
          <cell r="E7143">
            <v>11.11</v>
          </cell>
        </row>
        <row r="7144">
          <cell r="B7144">
            <v>106171</v>
          </cell>
          <cell r="C7144" t="str">
            <v>RETIRADA DE SALVA PISO DO CHÃO. AF_10/2025</v>
          </cell>
          <cell r="D7144" t="str">
            <v>M2</v>
          </cell>
          <cell r="E7144">
            <v>2.2200000000000002</v>
          </cell>
        </row>
        <row r="7145">
          <cell r="B7145">
            <v>88238</v>
          </cell>
          <cell r="C7145" t="str">
            <v>AJUDANTE DE ARMADOR COM ENCARGOS COMPLEMENTARES</v>
          </cell>
          <cell r="D7145" t="str">
            <v>H</v>
          </cell>
          <cell r="E7145">
            <v>33.04</v>
          </cell>
        </row>
        <row r="7146">
          <cell r="B7146">
            <v>101374</v>
          </cell>
          <cell r="C7146" t="str">
            <v>AJUDANTE DE ARMADOR COM ENCARGOS COMPLEMENTARES</v>
          </cell>
          <cell r="D7146" t="str">
            <v>MES</v>
          </cell>
          <cell r="E7146">
            <v>5648.24</v>
          </cell>
        </row>
        <row r="7147">
          <cell r="B7147">
            <v>88239</v>
          </cell>
          <cell r="C7147" t="str">
            <v>AJUDANTE DE CARPINTEIRO COM ENCARGOS COMPLEMENTARES</v>
          </cell>
          <cell r="D7147" t="str">
            <v>H</v>
          </cell>
          <cell r="E7147">
            <v>32.700000000000003</v>
          </cell>
        </row>
        <row r="7148">
          <cell r="B7148">
            <v>101375</v>
          </cell>
          <cell r="C7148" t="str">
            <v>AJUDANTE DE ELETRICISTA COM ENCARGOS COMPLEMENTARES</v>
          </cell>
          <cell r="D7148" t="str">
            <v>MES</v>
          </cell>
          <cell r="E7148">
            <v>5650.57</v>
          </cell>
        </row>
        <row r="7149">
          <cell r="B7149">
            <v>88240</v>
          </cell>
          <cell r="C7149" t="str">
            <v>AJUDANTE DE ESTRUTURA METÁLICA COM ENCARGOS COMPLEMENTARES</v>
          </cell>
          <cell r="D7149" t="str">
            <v>H</v>
          </cell>
          <cell r="E7149">
            <v>31.85</v>
          </cell>
        </row>
        <row r="7150">
          <cell r="B7150">
            <v>101376</v>
          </cell>
          <cell r="C7150" t="str">
            <v>AJUDANTE DE ESTRUTURAS METÁLICAS COM ENCARGOS COMPLEMENTARES</v>
          </cell>
          <cell r="D7150" t="str">
            <v>MES</v>
          </cell>
          <cell r="E7150">
            <v>5451.53</v>
          </cell>
        </row>
        <row r="7151">
          <cell r="B7151">
            <v>88241</v>
          </cell>
          <cell r="C7151" t="str">
            <v>AJUDANTE DE OPERAÇÃO EM GERAL COM ENCARGOS COMPLEMENTARES</v>
          </cell>
          <cell r="D7151" t="str">
            <v>H</v>
          </cell>
          <cell r="E7151">
            <v>32.65</v>
          </cell>
        </row>
        <row r="7152">
          <cell r="B7152">
            <v>101377</v>
          </cell>
          <cell r="C7152" t="str">
            <v>AJUDANTE DE OPERAÇÃO EM GERAL COM ENCARGOS COMPLEMENTARES</v>
          </cell>
          <cell r="D7152" t="str">
            <v>MES</v>
          </cell>
          <cell r="E7152">
            <v>5577.15</v>
          </cell>
        </row>
        <row r="7153">
          <cell r="B7153">
            <v>88242</v>
          </cell>
          <cell r="C7153" t="str">
            <v>AJUDANTE DE PEDREIRO COM ENCARGOS COMPLEMENTARES</v>
          </cell>
          <cell r="D7153" t="str">
            <v>H</v>
          </cell>
          <cell r="E7153">
            <v>33.11</v>
          </cell>
        </row>
        <row r="7154">
          <cell r="B7154">
            <v>100301</v>
          </cell>
          <cell r="C7154" t="str">
            <v>AJUDANTE DE PINTOR COM ENCARGOS COMPLEMENTARES</v>
          </cell>
          <cell r="D7154" t="str">
            <v>H</v>
          </cell>
          <cell r="E7154">
            <v>34.76</v>
          </cell>
        </row>
        <row r="7155">
          <cell r="B7155">
            <v>101378</v>
          </cell>
          <cell r="C7155" t="str">
            <v>AJUDANTE DE PINTOR COM ENCARGOS COMPLEMENTARES</v>
          </cell>
          <cell r="D7155" t="str">
            <v>MES</v>
          </cell>
          <cell r="E7155">
            <v>5923.08</v>
          </cell>
        </row>
        <row r="7156">
          <cell r="B7156">
            <v>101379</v>
          </cell>
          <cell r="C7156" t="str">
            <v>AJUDANTE DE SERRALHEIRO COM ENCARGOS COMPLEMENTARES</v>
          </cell>
          <cell r="D7156" t="str">
            <v>MES</v>
          </cell>
          <cell r="E7156">
            <v>5648.24</v>
          </cell>
        </row>
        <row r="7157">
          <cell r="B7157">
            <v>88243</v>
          </cell>
          <cell r="C7157" t="str">
            <v>AJUDANTE ESPECIALIZADO COM ENCARGOS COMPLEMENTARES</v>
          </cell>
          <cell r="D7157" t="str">
            <v>H</v>
          </cell>
          <cell r="E7157">
            <v>32.54</v>
          </cell>
        </row>
        <row r="7158">
          <cell r="B7158">
            <v>101380</v>
          </cell>
          <cell r="C7158" t="str">
            <v>AJUDANTE ESPECIALIZADO COM ENCARGOS COMPLEMENTARES</v>
          </cell>
          <cell r="D7158" t="str">
            <v>MES</v>
          </cell>
          <cell r="E7158">
            <v>5561.58</v>
          </cell>
        </row>
        <row r="7159">
          <cell r="B7159">
            <v>90766</v>
          </cell>
          <cell r="C7159" t="str">
            <v>ALMOXARIFE COM ENCARGOS COMPLEMENTARES</v>
          </cell>
          <cell r="D7159" t="str">
            <v>H</v>
          </cell>
          <cell r="E7159">
            <v>38.35</v>
          </cell>
        </row>
        <row r="7160">
          <cell r="B7160">
            <v>93563</v>
          </cell>
          <cell r="C7160" t="str">
            <v>ALMOXARIFE COM ENCARGOS COMPLEMENTARES</v>
          </cell>
          <cell r="D7160" t="str">
            <v>MES</v>
          </cell>
          <cell r="E7160">
            <v>6610.43</v>
          </cell>
        </row>
        <row r="7161">
          <cell r="B7161">
            <v>90767</v>
          </cell>
          <cell r="C7161" t="str">
            <v>APONTADOR OU APROPRIADOR COM ENCARGOS COMPLEMENTARES</v>
          </cell>
          <cell r="D7161" t="str">
            <v>H</v>
          </cell>
          <cell r="E7161">
            <v>35.340000000000003</v>
          </cell>
        </row>
        <row r="7162">
          <cell r="B7162">
            <v>93564</v>
          </cell>
          <cell r="C7162" t="str">
            <v>APONTADOR OU APROPRIADOR COM ENCARGOS COMPLEMENTARES</v>
          </cell>
          <cell r="D7162" t="str">
            <v>MES</v>
          </cell>
          <cell r="E7162">
            <v>6013.58</v>
          </cell>
        </row>
        <row r="7163">
          <cell r="B7163">
            <v>88245</v>
          </cell>
          <cell r="C7163" t="str">
            <v>ARMADOR COM ENCARGOS COMPLEMENTARES</v>
          </cell>
          <cell r="D7163" t="str">
            <v>H</v>
          </cell>
          <cell r="E7163">
            <v>39.909999999999997</v>
          </cell>
        </row>
        <row r="7164">
          <cell r="B7164">
            <v>101381</v>
          </cell>
          <cell r="C7164" t="str">
            <v>ARMADOR COM ENCARGOS COMPLEMENTARES</v>
          </cell>
          <cell r="D7164" t="str">
            <v>MES</v>
          </cell>
          <cell r="E7164">
            <v>6836.49</v>
          </cell>
        </row>
        <row r="7165">
          <cell r="B7165">
            <v>90768</v>
          </cell>
          <cell r="C7165" t="str">
            <v>ARQUITETO DE OBRA JUNIOR COM ENCARGOS COMPLEMENTARES</v>
          </cell>
          <cell r="D7165" t="str">
            <v>H</v>
          </cell>
          <cell r="E7165">
            <v>142.66999999999999</v>
          </cell>
        </row>
        <row r="7166">
          <cell r="B7166">
            <v>90769</v>
          </cell>
          <cell r="C7166" t="str">
            <v>ARQUITETO DE OBRA PLENO COM ENCARGOS COMPLEMENTARES</v>
          </cell>
          <cell r="D7166" t="str">
            <v>H</v>
          </cell>
          <cell r="E7166">
            <v>150.63999999999999</v>
          </cell>
        </row>
        <row r="7167">
          <cell r="B7167">
            <v>90770</v>
          </cell>
          <cell r="C7167" t="str">
            <v>ARQUITETO DE OBRA SENIOR COM ENCARGOS COMPLEMENTARES</v>
          </cell>
          <cell r="D7167" t="str">
            <v>H</v>
          </cell>
          <cell r="E7167">
            <v>157.46</v>
          </cell>
        </row>
        <row r="7168">
          <cell r="B7168">
            <v>93569</v>
          </cell>
          <cell r="C7168" t="str">
            <v>ARQUITETO JUNIOR COM ENCARGOS COMPLEMENTARES</v>
          </cell>
          <cell r="D7168" t="str">
            <v>MES</v>
          </cell>
          <cell r="E7168">
            <v>24745.95</v>
          </cell>
        </row>
        <row r="7169">
          <cell r="B7169">
            <v>93570</v>
          </cell>
          <cell r="C7169" t="str">
            <v>ARQUITETO PLENO COM ENCARGOS COMPLEMENTARES</v>
          </cell>
          <cell r="D7169" t="str">
            <v>MES</v>
          </cell>
          <cell r="E7169">
            <v>26131.119999999999</v>
          </cell>
        </row>
        <row r="7170">
          <cell r="B7170">
            <v>93571</v>
          </cell>
          <cell r="C7170" t="str">
            <v>ARQUITETO SENIOR COM ENCARGOS COMPLEMENTARES</v>
          </cell>
          <cell r="D7170" t="str">
            <v>MES</v>
          </cell>
          <cell r="E7170">
            <v>27317.68</v>
          </cell>
        </row>
        <row r="7171">
          <cell r="B7171">
            <v>101382</v>
          </cell>
          <cell r="C7171" t="str">
            <v>ASSENTADOR DE MANILHAS COM ENCARGOS COMPLEMENTARES</v>
          </cell>
          <cell r="D7171" t="str">
            <v>MES</v>
          </cell>
          <cell r="E7171">
            <v>4199.25</v>
          </cell>
        </row>
        <row r="7172">
          <cell r="B7172">
            <v>88246</v>
          </cell>
          <cell r="C7172" t="str">
            <v>ASSENTADOR DE TUBOS COM ENCARGOS COMPLEMENTARES</v>
          </cell>
          <cell r="D7172" t="str">
            <v>H</v>
          </cell>
          <cell r="E7172">
            <v>24.69</v>
          </cell>
        </row>
        <row r="7173">
          <cell r="B7173">
            <v>100303</v>
          </cell>
          <cell r="C7173" t="str">
            <v>AUXILIAR DE AZULEJISTA COM ENCARGOS COMPLEMENTARES</v>
          </cell>
          <cell r="D7173" t="str">
            <v>H</v>
          </cell>
          <cell r="E7173">
            <v>31.36</v>
          </cell>
        </row>
        <row r="7174">
          <cell r="B7174">
            <v>101383</v>
          </cell>
          <cell r="C7174" t="str">
            <v>AUXILIAR DE AZULEJISTA COM ENCARGOS COMPLEMENTARES</v>
          </cell>
          <cell r="D7174" t="str">
            <v>MES</v>
          </cell>
          <cell r="E7174">
            <v>5342.96</v>
          </cell>
        </row>
        <row r="7175">
          <cell r="B7175">
            <v>88247</v>
          </cell>
          <cell r="C7175" t="str">
            <v>AUXILIAR DE ELETRICISTA COM ENCARGOS COMPLEMENTARES</v>
          </cell>
          <cell r="D7175" t="str">
            <v>H</v>
          </cell>
          <cell r="E7175">
            <v>33.619999999999997</v>
          </cell>
        </row>
        <row r="7176">
          <cell r="B7176">
            <v>88248</v>
          </cell>
          <cell r="C7176" t="str">
            <v>AUXILIAR DE ENCANADOR OU BOMBEIRO HIDRÁULICO COM ENCARGOS COMPLEMENTARES</v>
          </cell>
          <cell r="D7176" t="str">
            <v>H</v>
          </cell>
          <cell r="E7176">
            <v>32.700000000000003</v>
          </cell>
        </row>
        <row r="7177">
          <cell r="B7177">
            <v>101384</v>
          </cell>
          <cell r="C7177" t="str">
            <v>AUXILIAR DE ENCANADOR OU BOMBEIRO HIDRÁULICO COM ENCARGOS COMPLEMENTARES</v>
          </cell>
          <cell r="D7177" t="str">
            <v>MES</v>
          </cell>
          <cell r="E7177">
            <v>5571.34</v>
          </cell>
        </row>
        <row r="7178">
          <cell r="B7178">
            <v>90772</v>
          </cell>
          <cell r="C7178" t="str">
            <v>AUXILIAR DE ESCRITORIO COM ENCARGOS COMPLEMENTARES</v>
          </cell>
          <cell r="D7178" t="str">
            <v>H</v>
          </cell>
          <cell r="E7178">
            <v>32.549999999999997</v>
          </cell>
        </row>
        <row r="7179">
          <cell r="B7179">
            <v>93566</v>
          </cell>
          <cell r="C7179" t="str">
            <v>AUXILIAR DE ESCRITORIO COM ENCARGOS COMPLEMENTARES</v>
          </cell>
          <cell r="D7179" t="str">
            <v>MES</v>
          </cell>
          <cell r="E7179">
            <v>5600.67</v>
          </cell>
        </row>
        <row r="7180">
          <cell r="B7180">
            <v>101385</v>
          </cell>
          <cell r="C7180" t="str">
            <v>AUXILIAR DE LABORATORISTA DE SOLOS E DE CONCRETO COM ENCARGOS COMPLEMENTARES</v>
          </cell>
          <cell r="D7180" t="str">
            <v>MES</v>
          </cell>
          <cell r="E7180">
            <v>6957.14</v>
          </cell>
        </row>
        <row r="7181">
          <cell r="B7181">
            <v>88249</v>
          </cell>
          <cell r="C7181" t="str">
            <v>AUXILIAR DE LABORATÓRIO COM ENCARGOS COMPLEMENTARES</v>
          </cell>
          <cell r="D7181" t="str">
            <v>H</v>
          </cell>
          <cell r="E7181">
            <v>40.43</v>
          </cell>
        </row>
        <row r="7182">
          <cell r="B7182">
            <v>88250</v>
          </cell>
          <cell r="C7182" t="str">
            <v>AUXILIAR DE MECÂNICO COM ENCARGOS COMPLEMENTARES</v>
          </cell>
          <cell r="D7182" t="str">
            <v>H</v>
          </cell>
          <cell r="E7182">
            <v>31.85</v>
          </cell>
        </row>
        <row r="7183">
          <cell r="B7183">
            <v>101386</v>
          </cell>
          <cell r="C7183" t="str">
            <v>AUXILIAR DE MECÂNICO COM ENCARGOS COMPLEMENTARES</v>
          </cell>
          <cell r="D7183" t="str">
            <v>MES</v>
          </cell>
          <cell r="E7183">
            <v>5451.53</v>
          </cell>
        </row>
        <row r="7184">
          <cell r="B7184">
            <v>101387</v>
          </cell>
          <cell r="C7184" t="str">
            <v>AUXILIAR DE PEDREIRO COM ENCARGOS COMPLEMENTARES</v>
          </cell>
          <cell r="D7184" t="str">
            <v>MES</v>
          </cell>
          <cell r="E7184">
            <v>5648.24</v>
          </cell>
        </row>
        <row r="7185">
          <cell r="B7185">
            <v>88251</v>
          </cell>
          <cell r="C7185" t="str">
            <v>AUXILIAR DE SERRALHEIRO COM ENCARGOS COMPLEMENTARES</v>
          </cell>
          <cell r="D7185" t="str">
            <v>H</v>
          </cell>
          <cell r="E7185">
            <v>33.04</v>
          </cell>
        </row>
        <row r="7186">
          <cell r="B7186">
            <v>88252</v>
          </cell>
          <cell r="C7186" t="str">
            <v>AUXILIAR DE SERVIÇOS GERAIS COM ENCARGOS COMPLEMENTARES</v>
          </cell>
          <cell r="D7186" t="str">
            <v>H</v>
          </cell>
          <cell r="E7186">
            <v>31.21</v>
          </cell>
        </row>
        <row r="7187">
          <cell r="B7187">
            <v>101388</v>
          </cell>
          <cell r="C7187" t="str">
            <v>AUXILIAR DE SERVIÇOS GERAIS COM ENCARGOS COMPLEMENTARES</v>
          </cell>
          <cell r="D7187" t="str">
            <v>MES</v>
          </cell>
          <cell r="E7187">
            <v>5330.18</v>
          </cell>
        </row>
        <row r="7188">
          <cell r="B7188">
            <v>88253</v>
          </cell>
          <cell r="C7188" t="str">
            <v>AUXILIAR DE TOPÓGRAFO COM ENCARGOS COMPLEMENTARES</v>
          </cell>
          <cell r="D7188" t="str">
            <v>H</v>
          </cell>
          <cell r="E7188">
            <v>22.41</v>
          </cell>
        </row>
        <row r="7189">
          <cell r="B7189">
            <v>101389</v>
          </cell>
          <cell r="C7189" t="str">
            <v>AUXILIAR DE TOPÓGRAFO COM ENCARGOS COMPLEMENTARES</v>
          </cell>
          <cell r="D7189" t="str">
            <v>MES</v>
          </cell>
          <cell r="E7189">
            <v>3822.01</v>
          </cell>
        </row>
        <row r="7190">
          <cell r="B7190">
            <v>101390</v>
          </cell>
          <cell r="C7190" t="str">
            <v>AUXILIAR TÉCNICO / ASSISTENTE DE ENGENHARIA COM ENCARGOS COMPLEMENTARES</v>
          </cell>
          <cell r="D7190" t="str">
            <v>MES</v>
          </cell>
          <cell r="E7190">
            <v>9967.2099999999991</v>
          </cell>
        </row>
        <row r="7191">
          <cell r="B7191">
            <v>88255</v>
          </cell>
          <cell r="C7191" t="str">
            <v>AUXILIAR TÉCNICO DE ENGENHARIA COM ENCARGOS COMPLEMENTARES</v>
          </cell>
          <cell r="D7191" t="str">
            <v>H</v>
          </cell>
          <cell r="E7191">
            <v>57.73</v>
          </cell>
        </row>
        <row r="7192">
          <cell r="B7192">
            <v>88256</v>
          </cell>
          <cell r="C7192" t="str">
            <v>AZULEJISTA OU LADRILHEIRO COM ENCARGOS COMPLEMENTARES</v>
          </cell>
          <cell r="D7192" t="str">
            <v>H</v>
          </cell>
          <cell r="E7192">
            <v>40</v>
          </cell>
        </row>
        <row r="7193">
          <cell r="B7193">
            <v>101391</v>
          </cell>
          <cell r="C7193" t="str">
            <v>AZULEJISTA OU LADRILHEIRO COM ENCARGOS COMPLEMENTARES</v>
          </cell>
          <cell r="D7193" t="str">
            <v>MES</v>
          </cell>
          <cell r="E7193">
            <v>6836.49</v>
          </cell>
        </row>
        <row r="7194">
          <cell r="B7194">
            <v>88257</v>
          </cell>
          <cell r="C7194" t="str">
            <v>BLASTER, DINAMITADOR OU CABO DE FOGO COM ENCARGOS COMPLEMENTARES</v>
          </cell>
          <cell r="D7194" t="str">
            <v>H</v>
          </cell>
          <cell r="E7194">
            <v>41.73</v>
          </cell>
        </row>
        <row r="7195">
          <cell r="B7195">
            <v>101392</v>
          </cell>
          <cell r="C7195" t="str">
            <v>BLASTER, DINAMITADOR OU CABO DE FORÇA COM ENCARGOS COMPLEMENTARES</v>
          </cell>
          <cell r="D7195" t="str">
            <v>MES</v>
          </cell>
          <cell r="E7195">
            <v>7127.58</v>
          </cell>
        </row>
        <row r="7196">
          <cell r="B7196">
            <v>88260</v>
          </cell>
          <cell r="C7196" t="str">
            <v>CALCETEIRO COM ENCARGOS COMPLEMENTARES</v>
          </cell>
          <cell r="D7196" t="str">
            <v>H</v>
          </cell>
          <cell r="E7196">
            <v>35.5</v>
          </cell>
        </row>
        <row r="7197">
          <cell r="B7197">
            <v>101394</v>
          </cell>
          <cell r="C7197" t="str">
            <v>CALCETEIRO COM ENCARGOS COMPLEMENTARES</v>
          </cell>
          <cell r="D7197" t="str">
            <v>MES</v>
          </cell>
          <cell r="E7197">
            <v>6072.62</v>
          </cell>
        </row>
        <row r="7198">
          <cell r="B7198">
            <v>101395</v>
          </cell>
          <cell r="C7198" t="str">
            <v>CARPINTEIRO AUXILIAR COM ENCARGOS COMPLEMENTARES</v>
          </cell>
          <cell r="D7198" t="str">
            <v>MES</v>
          </cell>
          <cell r="E7198">
            <v>5582.38</v>
          </cell>
        </row>
        <row r="7199">
          <cell r="B7199">
            <v>88261</v>
          </cell>
          <cell r="C7199" t="str">
            <v>CARPINTEIRO DE ESQUADRIAS COM ENCARGOS COMPLEMENTARES</v>
          </cell>
          <cell r="D7199" t="str">
            <v>H</v>
          </cell>
          <cell r="E7199">
            <v>37.869999999999997</v>
          </cell>
        </row>
        <row r="7200">
          <cell r="B7200">
            <v>101396</v>
          </cell>
          <cell r="C7200" t="str">
            <v>CARPINTEIRO DE ESQUADRIAS COM ENCARGOS COMPLEMENTARES</v>
          </cell>
          <cell r="D7200" t="str">
            <v>MES</v>
          </cell>
          <cell r="E7200">
            <v>6474.26</v>
          </cell>
        </row>
        <row r="7201">
          <cell r="B7201">
            <v>88262</v>
          </cell>
          <cell r="C7201" t="str">
            <v>CARPINTEIRO DE FORMAS COM ENCARGOS COMPLEMENTARES</v>
          </cell>
          <cell r="D7201" t="str">
            <v>H</v>
          </cell>
          <cell r="E7201">
            <v>39.5</v>
          </cell>
        </row>
        <row r="7202">
          <cell r="B7202">
            <v>101397</v>
          </cell>
          <cell r="C7202" t="str">
            <v>CARPINTEIRO DE FORMAS COM ENCARGOS COMPLEMENTARES</v>
          </cell>
          <cell r="D7202" t="str">
            <v>MES</v>
          </cell>
          <cell r="E7202">
            <v>6770.63</v>
          </cell>
        </row>
        <row r="7203">
          <cell r="B7203">
            <v>101398</v>
          </cell>
          <cell r="C7203" t="str">
            <v>CAVOUQUEIRO OU OPERADOR DE PERFURATRIZ COM ENCARGOS COMPLEMENTARES</v>
          </cell>
          <cell r="D7203" t="str">
            <v>MES</v>
          </cell>
          <cell r="E7203">
            <v>5603.97</v>
          </cell>
        </row>
        <row r="7204">
          <cell r="B7204">
            <v>88263</v>
          </cell>
          <cell r="C7204" t="str">
            <v>CAVOUQUEIRO OU OPERADOR PERFURATRIZ/ROMPEDOR COM ENCARGOS COMPLEMENTARES</v>
          </cell>
          <cell r="D7204" t="str">
            <v>H</v>
          </cell>
          <cell r="E7204">
            <v>32.729999999999997</v>
          </cell>
        </row>
        <row r="7205">
          <cell r="B7205">
            <v>95308</v>
          </cell>
          <cell r="C7205" t="str">
            <v>CURSO DE CAPACITAÇÃO PARA AJUDANTE DE ARMADOR (ENCARGOS COMPLEMENTARES) - HORISTA</v>
          </cell>
          <cell r="D7205" t="str">
            <v>H</v>
          </cell>
          <cell r="E7205">
            <v>0.25</v>
          </cell>
        </row>
        <row r="7206">
          <cell r="B7206">
            <v>101286</v>
          </cell>
          <cell r="C7206" t="str">
            <v>CURSO DE CAPACITAÇÃO PARA AJUDANTE DE ARMADOR (ENCARGOS COMPLEMENTARES) - MENSALISTA</v>
          </cell>
          <cell r="D7206" t="str">
            <v>MES</v>
          </cell>
          <cell r="E7206">
            <v>33.81</v>
          </cell>
        </row>
        <row r="7207">
          <cell r="B7207">
            <v>95309</v>
          </cell>
          <cell r="C7207" t="str">
            <v>CURSO DE CAPACITAÇÃO PARA AJUDANTE DE CARPINTEIRO (ENCARGOS COMPLEMENTARES) - HORISTA</v>
          </cell>
          <cell r="D7207" t="str">
            <v>H</v>
          </cell>
          <cell r="E7207">
            <v>0.32</v>
          </cell>
        </row>
        <row r="7208">
          <cell r="B7208">
            <v>101287</v>
          </cell>
          <cell r="C7208" t="str">
            <v>CURSO DE CAPACITAÇÃO PARA AJUDANTE DE ELETRICISTA (ENCARGOS COMPLEMENTARES) - MENSALISTA</v>
          </cell>
          <cell r="D7208" t="str">
            <v>MES</v>
          </cell>
          <cell r="E7208">
            <v>109.37</v>
          </cell>
        </row>
        <row r="7209">
          <cell r="B7209">
            <v>95310</v>
          </cell>
          <cell r="C7209" t="str">
            <v>CURSO DE CAPACITAÇÃO PARA AJUDANTE DE ESTRUTURA METÁLICA (ENCARGOS COMPLEMENTARES) - HORISTA</v>
          </cell>
          <cell r="D7209" t="str">
            <v>H</v>
          </cell>
          <cell r="E7209">
            <v>0.25</v>
          </cell>
        </row>
        <row r="7210">
          <cell r="B7210">
            <v>101288</v>
          </cell>
          <cell r="C7210" t="str">
            <v>CURSO DE CAPACITAÇÃO PARA AJUDANTE DE ESTRUTURAS METÁLICAS(ENCARGOS COMPLEMENTARES) - MENSALISTA</v>
          </cell>
          <cell r="D7210" t="str">
            <v>MES</v>
          </cell>
          <cell r="E7210">
            <v>33.81</v>
          </cell>
        </row>
        <row r="7211">
          <cell r="B7211">
            <v>95311</v>
          </cell>
          <cell r="C7211" t="str">
            <v>CURSO DE CAPACITAÇÃO PARA AJUDANTE DE OPERAÇÃO EM GERAL (ENCARGOS COMPLEMENTARES) - HORISTA</v>
          </cell>
          <cell r="D7211" t="str">
            <v>H</v>
          </cell>
          <cell r="E7211">
            <v>0.25</v>
          </cell>
        </row>
        <row r="7212">
          <cell r="B7212">
            <v>101289</v>
          </cell>
          <cell r="C7212" t="str">
            <v>CURSO DE CAPACITAÇÃO PARA AJUDANTE DE OPERAÇÃO EM GERAL (ENCARGOS COMPLEMENTARES) - MENSALISTA</v>
          </cell>
          <cell r="D7212" t="str">
            <v>MES</v>
          </cell>
          <cell r="E7212">
            <v>33.19</v>
          </cell>
        </row>
        <row r="7213">
          <cell r="B7213">
            <v>95312</v>
          </cell>
          <cell r="C7213" t="str">
            <v>CURSO DE CAPACITAÇÃO PARA AJUDANTE DE PEDREIRO (ENCARGOS COMPLEMENTARES) - HORISTA</v>
          </cell>
          <cell r="D7213" t="str">
            <v>H</v>
          </cell>
          <cell r="E7213">
            <v>0.32</v>
          </cell>
        </row>
        <row r="7214">
          <cell r="B7214">
            <v>100291</v>
          </cell>
          <cell r="C7214" t="str">
            <v>CURSO DE CAPACITAÇÃO PARA AJUDANTE DE PINTOR (ENCARGOS COMPLEMENTARES) - HORISTA</v>
          </cell>
          <cell r="D7214" t="str">
            <v>H</v>
          </cell>
          <cell r="E7214">
            <v>0.32</v>
          </cell>
        </row>
        <row r="7215">
          <cell r="B7215">
            <v>101290</v>
          </cell>
          <cell r="C7215" t="str">
            <v>CURSO DE CAPACITAÇÃO PARA AJUDANTE DE PINTOR (ENCARGOS COMPLEMENTARES) - MENSALISTA</v>
          </cell>
          <cell r="D7215" t="str">
            <v>MES</v>
          </cell>
          <cell r="E7215">
            <v>43.26</v>
          </cell>
        </row>
        <row r="7216">
          <cell r="B7216">
            <v>101291</v>
          </cell>
          <cell r="C7216" t="str">
            <v>CURSO DE CAPACITAÇÃO PARA AJUDANTE DE SERRALHEIRO (ENCARGOS COMPLEMENTARES) - MENSALISTA</v>
          </cell>
          <cell r="D7216" t="str">
            <v>MES</v>
          </cell>
          <cell r="E7216">
            <v>33.81</v>
          </cell>
        </row>
        <row r="7217">
          <cell r="B7217">
            <v>95313</v>
          </cell>
          <cell r="C7217" t="str">
            <v>CURSO DE CAPACITAÇÃO PARA AJUDANTE ESPECIALIZADO (ENCARGOS COMPLEMENTARES) - HORISTA</v>
          </cell>
          <cell r="D7217" t="str">
            <v>H</v>
          </cell>
          <cell r="E7217">
            <v>0.25</v>
          </cell>
        </row>
        <row r="7218">
          <cell r="B7218">
            <v>101292</v>
          </cell>
          <cell r="C7218" t="str">
            <v>CURSO DE CAPACITAÇÃO PARA AJUDANTE ESPECIALIZADO (ENCARGOS COMPLEMENTARES) - MENSALISTA</v>
          </cell>
          <cell r="D7218" t="str">
            <v>MES</v>
          </cell>
          <cell r="E7218">
            <v>33.19</v>
          </cell>
        </row>
        <row r="7219">
          <cell r="B7219">
            <v>95392</v>
          </cell>
          <cell r="C7219" t="str">
            <v>CURSO DE CAPACITAÇÃO PARA ALMOXARIFE (ENCARGOS COMPLEMENTARES) - HORISTA</v>
          </cell>
          <cell r="D7219" t="str">
            <v>H</v>
          </cell>
          <cell r="E7219">
            <v>0.14000000000000001</v>
          </cell>
        </row>
        <row r="7220">
          <cell r="B7220">
            <v>95413</v>
          </cell>
          <cell r="C7220" t="str">
            <v>CURSO DE CAPACITAÇÃO PARA ALMOXARIFE (ENCARGOS COMPLEMENTARES) - MENSALISTA</v>
          </cell>
          <cell r="D7220" t="str">
            <v>MES</v>
          </cell>
          <cell r="E7220">
            <v>19.45</v>
          </cell>
        </row>
        <row r="7221">
          <cell r="B7221">
            <v>95393</v>
          </cell>
          <cell r="C7221" t="str">
            <v>CURSO DE CAPACITAÇÃO PARA APONTADOR OU APROPRIADOR (ENCARGOS COMPLEMENTARES) - HORISTA</v>
          </cell>
          <cell r="D7221" t="str">
            <v>H</v>
          </cell>
          <cell r="E7221">
            <v>0.54</v>
          </cell>
        </row>
        <row r="7222">
          <cell r="B7222">
            <v>95414</v>
          </cell>
          <cell r="C7222" t="str">
            <v>CURSO DE CAPACITAÇÃO PARA APONTADOR OU APROPRIADOR (ENCARGOS COMPLEMENTARES) - MENSALISTA</v>
          </cell>
          <cell r="D7222" t="str">
            <v>MES</v>
          </cell>
          <cell r="E7222">
            <v>71.58</v>
          </cell>
        </row>
        <row r="7223">
          <cell r="B7223">
            <v>95314</v>
          </cell>
          <cell r="C7223" t="str">
            <v>CURSO DE CAPACITAÇÃO PARA ARMADOR (ENCARGOS COMPLEMENTARES) - HORISTA</v>
          </cell>
          <cell r="D7223" t="str">
            <v>H</v>
          </cell>
          <cell r="E7223">
            <v>0.33</v>
          </cell>
        </row>
        <row r="7224">
          <cell r="B7224">
            <v>101293</v>
          </cell>
          <cell r="C7224" t="str">
            <v>CURSO DE CAPACITAÇÃO PARA ARMADOR (ENCARGOS COMPLEMENTARES) - MENSALISTA</v>
          </cell>
          <cell r="D7224" t="str">
            <v>MES</v>
          </cell>
          <cell r="E7224">
            <v>44.13</v>
          </cell>
        </row>
        <row r="7225">
          <cell r="B7225">
            <v>95394</v>
          </cell>
          <cell r="C7225" t="str">
            <v>CURSO DE CAPACITAÇÃO PARA ARQUITETO DE OBRA JÚNIOR (ENCARGOS COMPLEMENTARES) - HORISTA</v>
          </cell>
          <cell r="D7225" t="str">
            <v>H</v>
          </cell>
          <cell r="E7225">
            <v>1.1000000000000001</v>
          </cell>
        </row>
        <row r="7226">
          <cell r="B7226">
            <v>95395</v>
          </cell>
          <cell r="C7226" t="str">
            <v>CURSO DE CAPACITAÇÃO PARA ARQUITETO DE OBRA PLENO (ENCARGOS COMPLEMENTARES) - HORISTA</v>
          </cell>
          <cell r="D7226" t="str">
            <v>H</v>
          </cell>
          <cell r="E7226">
            <v>1.17</v>
          </cell>
        </row>
        <row r="7227">
          <cell r="B7227">
            <v>95396</v>
          </cell>
          <cell r="C7227" t="str">
            <v>CURSO DE CAPACITAÇÃO PARA ARQUITETO DE OBRA SÊNIOR (ENCARGOS COMPLEMENTARES) - HORISTA</v>
          </cell>
          <cell r="D7227" t="str">
            <v>H</v>
          </cell>
          <cell r="E7227">
            <v>1.22</v>
          </cell>
        </row>
        <row r="7228">
          <cell r="B7228">
            <v>95419</v>
          </cell>
          <cell r="C7228" t="str">
            <v>CURSO DE CAPACITAÇÃO PARA ARQUITETO JÚNIOR (ENCARGOS COMPLEMENTARES) - MENSALISTA</v>
          </cell>
          <cell r="D7228" t="str">
            <v>MES</v>
          </cell>
          <cell r="E7228">
            <v>145.97</v>
          </cell>
        </row>
        <row r="7229">
          <cell r="B7229">
            <v>95420</v>
          </cell>
          <cell r="C7229" t="str">
            <v>CURSO DE CAPACITAÇÃO PARA ARQUITETO PLENO (ENCARGOS COMPLEMENTARES) - MENSALISTA</v>
          </cell>
          <cell r="D7229" t="str">
            <v>MES</v>
          </cell>
          <cell r="E7229">
            <v>154.63999999999999</v>
          </cell>
        </row>
        <row r="7230">
          <cell r="B7230">
            <v>95421</v>
          </cell>
          <cell r="C7230" t="str">
            <v>CURSO DE CAPACITAÇÃO PARA ARQUITETO SÊNIOR (ENCARGOS COMPLEMENTARES) - MENSALISTA</v>
          </cell>
          <cell r="D7230" t="str">
            <v>MES</v>
          </cell>
          <cell r="E7230">
            <v>162.06</v>
          </cell>
        </row>
        <row r="7231">
          <cell r="B7231">
            <v>101294</v>
          </cell>
          <cell r="C7231" t="str">
            <v>CURSO DE CAPACITAÇÃO PARA ASSENTADOR DE MANILHA (ENCARGOS COMPLEMENTARES) - MENSALISTA</v>
          </cell>
          <cell r="D7231" t="str">
            <v>MES</v>
          </cell>
          <cell r="E7231">
            <v>29.34</v>
          </cell>
        </row>
        <row r="7232">
          <cell r="B7232">
            <v>95315</v>
          </cell>
          <cell r="C7232" t="str">
            <v>CURSO DE CAPACITAÇÃO PARA ASSENTADOR DE TUBOS (ENCARGOS COMPLEMENTARES) - HORISTA</v>
          </cell>
          <cell r="D7232" t="str">
            <v>H</v>
          </cell>
          <cell r="E7232">
            <v>0.22</v>
          </cell>
        </row>
        <row r="7233">
          <cell r="B7233">
            <v>100293</v>
          </cell>
          <cell r="C7233" t="str">
            <v>CURSO DE CAPACITAÇÃO PARA AUXILIAR DE AZULEJISTA (ENCARGOS COMPLEMENTARES) - HORISTA</v>
          </cell>
          <cell r="D7233" t="str">
            <v>H</v>
          </cell>
          <cell r="E7233">
            <v>0.3</v>
          </cell>
        </row>
        <row r="7234">
          <cell r="B7234">
            <v>101295</v>
          </cell>
          <cell r="C7234" t="str">
            <v>CURSO DE CAPACITAÇÃO PARA AUXILIAR DE AZULEJISTA (ENCARGOS COMPLEMENTARES) - MENSALISTA</v>
          </cell>
          <cell r="D7234" t="str">
            <v>MES</v>
          </cell>
          <cell r="E7234">
            <v>39.869999999999997</v>
          </cell>
        </row>
        <row r="7235">
          <cell r="B7235">
            <v>95316</v>
          </cell>
          <cell r="C7235" t="str">
            <v>CURSO DE CAPACITAÇÃO PARA AUXILIAR DE ELETRICISTA (ENCARGOS COMPLEMENTARES) - HORISTA</v>
          </cell>
          <cell r="D7235" t="str">
            <v>H</v>
          </cell>
          <cell r="E7235">
            <v>0.82</v>
          </cell>
        </row>
        <row r="7236">
          <cell r="B7236">
            <v>95317</v>
          </cell>
          <cell r="C7236" t="str">
            <v>CURSO DE CAPACITAÇÃO PARA AUXILIAR DE ENCANADOR OU BOMBEIRO HIDRÁULICO (ENCARGOS COMPLEMENTARES) - HORISTA</v>
          </cell>
          <cell r="D7236" t="str">
            <v>H</v>
          </cell>
          <cell r="E7236">
            <v>0.39</v>
          </cell>
        </row>
        <row r="7237">
          <cell r="B7237">
            <v>101296</v>
          </cell>
          <cell r="C7237" t="str">
            <v>CURSO DE CAPACITAÇÃO PARA AUXILIAR DE ENCANADOR OU BOMBEIRO HIDRÁULICO (ENCARGOS COMPLEMENTARES) - MENSALISTA</v>
          </cell>
          <cell r="D7237" t="str">
            <v>MES</v>
          </cell>
          <cell r="E7237">
            <v>52.68</v>
          </cell>
        </row>
        <row r="7238">
          <cell r="B7238">
            <v>95398</v>
          </cell>
          <cell r="C7238" t="str">
            <v>CURSO DE CAPACITAÇÃO PARA AUXILIAR DE ESCRITÓRIO (ENCARGOS COMPLEMENTARES) - HORISTA</v>
          </cell>
          <cell r="D7238" t="str">
            <v>H</v>
          </cell>
          <cell r="E7238">
            <v>0.11</v>
          </cell>
        </row>
        <row r="7239">
          <cell r="B7239">
            <v>95416</v>
          </cell>
          <cell r="C7239" t="str">
            <v>CURSO DE CAPACITAÇÃO PARA AUXILIAR DE ESCRITÓRIO (ENCARGOS COMPLEMENTARES) - MENSALISTA</v>
          </cell>
          <cell r="D7239" t="str">
            <v>MES</v>
          </cell>
          <cell r="E7239">
            <v>15.58</v>
          </cell>
        </row>
        <row r="7240">
          <cell r="B7240">
            <v>101297</v>
          </cell>
          <cell r="C7240" t="str">
            <v>CURSO DE CAPACITAÇÃO PARA AUXILIAR DE LABORATORIO (ENCARGOS COMPLEMENTARES) - MENSALISTA</v>
          </cell>
          <cell r="D7240" t="str">
            <v>MES</v>
          </cell>
          <cell r="E7240">
            <v>33.96</v>
          </cell>
        </row>
        <row r="7241">
          <cell r="B7241">
            <v>95318</v>
          </cell>
          <cell r="C7241" t="str">
            <v>CURSO DE CAPACITAÇÃO PARA AUXILIAR DE LABORATÓRIO (ENCARGOS COMPLEMENTARES) - HORISTA</v>
          </cell>
          <cell r="D7241" t="str">
            <v>H</v>
          </cell>
          <cell r="E7241">
            <v>0.25</v>
          </cell>
        </row>
        <row r="7242">
          <cell r="B7242">
            <v>101298</v>
          </cell>
          <cell r="C7242" t="str">
            <v>CURSO DE CAPACITAÇÃO PARA AUXILIAR DE MECANICO (ENCARGOS COMPLEMENTARES) - MENSALISTA</v>
          </cell>
          <cell r="D7242" t="str">
            <v>MES</v>
          </cell>
          <cell r="E7242">
            <v>33.81</v>
          </cell>
        </row>
        <row r="7243">
          <cell r="B7243">
            <v>95319</v>
          </cell>
          <cell r="C7243" t="str">
            <v>CURSO DE CAPACITAÇÃO PARA AUXILIAR DE MECÂNICO (ENCARGOS COMPLEMENTARES) - HORISTA</v>
          </cell>
          <cell r="D7243" t="str">
            <v>H</v>
          </cell>
          <cell r="E7243">
            <v>0.25</v>
          </cell>
        </row>
        <row r="7244">
          <cell r="B7244">
            <v>101299</v>
          </cell>
          <cell r="C7244" t="str">
            <v>CURSO DE CAPACITAÇÃO PARA AUXILIAR DE PEDREIRO (ENCARGOS COMPLEMENTARES) - MENSALISTA</v>
          </cell>
          <cell r="D7244" t="str">
            <v>MES</v>
          </cell>
          <cell r="E7244">
            <v>43.26</v>
          </cell>
        </row>
        <row r="7245">
          <cell r="B7245">
            <v>95320</v>
          </cell>
          <cell r="C7245" t="str">
            <v>CURSO DE CAPACITAÇÃO PARA AUXILIAR DE SERRALHEIRO (ENCARGOS COMPLEMENTARES) - HORISTA</v>
          </cell>
          <cell r="D7245" t="str">
            <v>H</v>
          </cell>
          <cell r="E7245">
            <v>0.25</v>
          </cell>
        </row>
        <row r="7246">
          <cell r="B7246">
            <v>95321</v>
          </cell>
          <cell r="C7246" t="str">
            <v>CURSO DE CAPACITAÇÃO PARA AUXILIAR DE SERVIÇOS GERAIS (ENCARGOS COMPLEMENTARES) - HORISTA</v>
          </cell>
          <cell r="D7246" t="str">
            <v>H</v>
          </cell>
          <cell r="E7246">
            <v>0.23</v>
          </cell>
        </row>
        <row r="7247">
          <cell r="B7247">
            <v>101300</v>
          </cell>
          <cell r="C7247" t="str">
            <v>CURSO DE CAPACITAÇÃO PARA AUXILIAR DE SERVIÇOS GERAIS (ENCARGOS COMPLEMENTARES) - MENSALISTA</v>
          </cell>
          <cell r="D7247" t="str">
            <v>MES</v>
          </cell>
          <cell r="E7247">
            <v>31.18</v>
          </cell>
        </row>
        <row r="7248">
          <cell r="B7248">
            <v>95322</v>
          </cell>
          <cell r="C7248" t="str">
            <v>CURSO DE CAPACITAÇÃO PARA AUXILIAR DE TOPÓGRAFO (ENCARGOS COMPLEMENTARES) - HORISTA</v>
          </cell>
          <cell r="D7248" t="str">
            <v>H</v>
          </cell>
          <cell r="E7248">
            <v>0.1</v>
          </cell>
        </row>
        <row r="7249">
          <cell r="B7249">
            <v>101301</v>
          </cell>
          <cell r="C7249" t="str">
            <v>CURSO DE CAPACITAÇÃO PARA AUXILIAR DE TOPÓGRAFO (ENCARGOS COMPLEMENTARES) - MENSALISTA</v>
          </cell>
          <cell r="D7249" t="str">
            <v>MES</v>
          </cell>
          <cell r="E7249">
            <v>14.3</v>
          </cell>
        </row>
        <row r="7250">
          <cell r="B7250">
            <v>95323</v>
          </cell>
          <cell r="C7250" t="str">
            <v>CURSO DE CAPACITAÇÃO PARA AUXILIAR TÉCNICO DE ENGENHARIA (ENCARGOS COMPLEMENTARES) - HORISTA</v>
          </cell>
          <cell r="D7250" t="str">
            <v>H</v>
          </cell>
          <cell r="E7250">
            <v>0.39</v>
          </cell>
        </row>
        <row r="7251">
          <cell r="B7251">
            <v>101302</v>
          </cell>
          <cell r="C7251" t="str">
            <v>CURSO DE CAPACITAÇÃO PARA AUXILIAR TÉCNICO DE ENGENHARIA (ENCARGOS COMPLEMENTARES) - MENSALISTA</v>
          </cell>
          <cell r="D7251" t="str">
            <v>MES</v>
          </cell>
          <cell r="E7251">
            <v>52.63</v>
          </cell>
        </row>
        <row r="7252">
          <cell r="B7252">
            <v>95324</v>
          </cell>
          <cell r="C7252" t="str">
            <v>CURSO DE CAPACITAÇÃO PARA AZULEJISTA OU LADRILHEIRO (ENCARGOS COMPLEMENTARES) - HORISTA</v>
          </cell>
          <cell r="D7252" t="str">
            <v>H</v>
          </cell>
          <cell r="E7252">
            <v>0.42</v>
          </cell>
        </row>
        <row r="7253">
          <cell r="B7253">
            <v>101304</v>
          </cell>
          <cell r="C7253" t="str">
            <v>CURSO DE CAPACITAÇÃO PARA AZULEJISTA OU LADRILHEIRO (ENCARGOS COMPLEMENTARES) - MENSALISTA</v>
          </cell>
          <cell r="D7253" t="str">
            <v>MES</v>
          </cell>
          <cell r="E7253">
            <v>56.48</v>
          </cell>
        </row>
        <row r="7254">
          <cell r="B7254">
            <v>95325</v>
          </cell>
          <cell r="C7254" t="str">
            <v>CURSO DE CAPACITAÇÃO PARA BLASTER, DINAMITADOR OU CABO DE FOGO (ENCARGOS COMPLEMENTARES) - HORISTA</v>
          </cell>
          <cell r="D7254" t="str">
            <v>H</v>
          </cell>
          <cell r="E7254">
            <v>0.56999999999999995</v>
          </cell>
        </row>
        <row r="7255">
          <cell r="B7255">
            <v>101305</v>
          </cell>
          <cell r="C7255" t="str">
            <v>CURSO DE CAPACITAÇÃO PARA BLASTER, DINAMITADOR OU CABO DE FORÇA (ENCARGOS COMPLEMENTARES) - MENSALISTA</v>
          </cell>
          <cell r="D7255" t="str">
            <v>MES</v>
          </cell>
          <cell r="E7255">
            <v>75.37</v>
          </cell>
        </row>
        <row r="7256">
          <cell r="B7256">
            <v>95328</v>
          </cell>
          <cell r="C7256" t="str">
            <v>CURSO DE CAPACITAÇÃO PARA CALCETEIRO (ENCARGOS COMPLEMENTARES) - HORISTA</v>
          </cell>
          <cell r="D7256" t="str">
            <v>H</v>
          </cell>
          <cell r="E7256">
            <v>0.28000000000000003</v>
          </cell>
        </row>
        <row r="7257">
          <cell r="B7257">
            <v>101307</v>
          </cell>
          <cell r="C7257" t="str">
            <v>CURSO DE CAPACITAÇÃO PARA CALCETEIRO (ENCARGOS COMPLEMENTARES) - MENSALISTA</v>
          </cell>
          <cell r="D7257" t="str">
            <v>MES</v>
          </cell>
          <cell r="E7257">
            <v>37.49</v>
          </cell>
        </row>
        <row r="7258">
          <cell r="B7258">
            <v>101309</v>
          </cell>
          <cell r="C7258" t="str">
            <v>CURSO DE CAPACITAÇÃO PARA CARPINTEIRO AUXILIAR (ENCARGOS COMPLEMENTARES) - MENSALISTA</v>
          </cell>
          <cell r="D7258" t="str">
            <v>MES</v>
          </cell>
          <cell r="E7258">
            <v>43.26</v>
          </cell>
        </row>
        <row r="7259">
          <cell r="B7259">
            <v>95329</v>
          </cell>
          <cell r="C7259" t="str">
            <v>CURSO DE CAPACITAÇÃO PARA CARPINTEIRO DE ESQUADRIA (ENCARGOS COMPLEMENTARES) - HORISTA</v>
          </cell>
          <cell r="D7259" t="str">
            <v>H</v>
          </cell>
          <cell r="E7259">
            <v>0.4</v>
          </cell>
        </row>
        <row r="7260">
          <cell r="B7260">
            <v>101310</v>
          </cell>
          <cell r="C7260" t="str">
            <v>CURSO DE CAPACITAÇÃO PARA CARPINTEIRO DE ESQUADRIAS (ENCARGOS COMPLEMENTARES) - MENSALISTA</v>
          </cell>
          <cell r="D7260" t="str">
            <v>MES</v>
          </cell>
          <cell r="E7260">
            <v>53.18</v>
          </cell>
        </row>
        <row r="7261">
          <cell r="B7261">
            <v>101311</v>
          </cell>
          <cell r="C7261" t="str">
            <v>CURSO DE CAPACITAÇÃO PARA CARPINTEIRO DE FORMAS (ENCARGOS COMPLEMENTARES) - MENSALISTA</v>
          </cell>
          <cell r="D7261" t="str">
            <v>MES</v>
          </cell>
          <cell r="E7261">
            <v>44.13</v>
          </cell>
        </row>
        <row r="7262">
          <cell r="B7262">
            <v>95330</v>
          </cell>
          <cell r="C7262" t="str">
            <v>CURSO DE CAPACITAÇÃO PARA CARPINTEIRO DE FÔRMAS (ENCARGOS COMPLEMENTARES) - HORISTA</v>
          </cell>
          <cell r="D7262" t="str">
            <v>H</v>
          </cell>
          <cell r="E7262">
            <v>0.33</v>
          </cell>
        </row>
        <row r="7263">
          <cell r="B7263">
            <v>101312</v>
          </cell>
          <cell r="C7263" t="str">
            <v>CURSO DE CAPACITAÇÃO PARA CAVOUQUEIRO OU OPERADOR DE PERFURATRIZ (ENCARGOS COMPLEMENTARES) - MENSALISTA</v>
          </cell>
          <cell r="D7263" t="str">
            <v>MES</v>
          </cell>
          <cell r="E7263">
            <v>35.130000000000003</v>
          </cell>
        </row>
        <row r="7264">
          <cell r="B7264">
            <v>95331</v>
          </cell>
          <cell r="C7264" t="str">
            <v>CURSO DE CAPACITAÇÃO PARA CAVOUQUEIRO OU OPERADOR PERFURATRIZ/ROMPEDOR (ENCARGOS COMPLEMENTARES) - HORISTA</v>
          </cell>
          <cell r="D7264" t="str">
            <v>H</v>
          </cell>
          <cell r="E7264">
            <v>0.26</v>
          </cell>
        </row>
        <row r="7265">
          <cell r="B7265">
            <v>95400</v>
          </cell>
          <cell r="C7265" t="str">
            <v>CURSO DE CAPACITAÇÃO PARA DESENHISTA PROJETISTA (ENCARGOS COMPLEMENTARES) - HORISTA</v>
          </cell>
          <cell r="D7265" t="str">
            <v>H</v>
          </cell>
          <cell r="E7265">
            <v>0.12</v>
          </cell>
        </row>
        <row r="7266">
          <cell r="B7266">
            <v>95411</v>
          </cell>
          <cell r="C7266" t="str">
            <v>CURSO DE CAPACITAÇÃO PARA DESENHISTA PROJETISTA (ENCARGOS COMPLEMENTARES) - MENSALISTA</v>
          </cell>
          <cell r="D7266" t="str">
            <v>MES</v>
          </cell>
          <cell r="E7266">
            <v>15.94</v>
          </cell>
        </row>
        <row r="7267">
          <cell r="B7267">
            <v>95332</v>
          </cell>
          <cell r="C7267" t="str">
            <v>CURSO DE CAPACITAÇÃO PARA ELETRICISTA (ENCARGOS COMPLEMENTARES) - HORISTA</v>
          </cell>
          <cell r="D7267" t="str">
            <v>H</v>
          </cell>
          <cell r="E7267">
            <v>1.08</v>
          </cell>
        </row>
        <row r="7268">
          <cell r="B7268">
            <v>101313</v>
          </cell>
          <cell r="C7268" t="str">
            <v>CURSO DE CAPACITAÇÃO PARA ELETRICISTA (ENCARGOS COMPLEMENTARES) - MENSALISTA</v>
          </cell>
          <cell r="D7268" t="str">
            <v>MES</v>
          </cell>
          <cell r="E7268">
            <v>142.77000000000001</v>
          </cell>
        </row>
        <row r="7269">
          <cell r="B7269">
            <v>95334</v>
          </cell>
          <cell r="C7269" t="str">
            <v>CURSO DE CAPACITAÇÃO PARA ELETROTÉCNICO (ENCARGOS COMPLEMENTARES) - HORISTA</v>
          </cell>
          <cell r="D7269" t="str">
            <v>H</v>
          </cell>
          <cell r="E7269">
            <v>1.1200000000000001</v>
          </cell>
        </row>
        <row r="7270">
          <cell r="B7270">
            <v>101315</v>
          </cell>
          <cell r="C7270" t="str">
            <v>CURSO DE CAPACITAÇÃO PARA ELETROTÉCNICO (ENCARGOS COMPLEMENTARES) - MENSALISTA</v>
          </cell>
          <cell r="D7270" t="str">
            <v>MES</v>
          </cell>
          <cell r="E7270">
            <v>148.57</v>
          </cell>
        </row>
        <row r="7271">
          <cell r="B7271">
            <v>95335</v>
          </cell>
          <cell r="C7271" t="str">
            <v>CURSO DE CAPACITAÇÃO PARA ENCANADOR OU BOMBEIRO HIDRÁULICO (ENCARGOS COMPLEMENTARES) - HORISTA</v>
          </cell>
          <cell r="D7271" t="str">
            <v>H</v>
          </cell>
          <cell r="E7271">
            <v>0.52</v>
          </cell>
        </row>
        <row r="7272">
          <cell r="B7272">
            <v>101316</v>
          </cell>
          <cell r="C7272" t="str">
            <v>CURSO DE CAPACITAÇÃO PARA ENCANADOR OU BOMBEIRO HIDRÁULICO (ENCARGOS COMPLEMENTARES) - MENSALISTA</v>
          </cell>
          <cell r="D7272" t="str">
            <v>MES</v>
          </cell>
          <cell r="E7272">
            <v>68.77</v>
          </cell>
        </row>
        <row r="7273">
          <cell r="B7273">
            <v>95401</v>
          </cell>
          <cell r="C7273" t="str">
            <v>CURSO DE CAPACITAÇÃO PARA ENCARREGADO GERAL (ENCARGOS COMPLEMENTARES) - HORISTA</v>
          </cell>
          <cell r="D7273" t="str">
            <v>H</v>
          </cell>
          <cell r="E7273">
            <v>0.86</v>
          </cell>
        </row>
        <row r="7274">
          <cell r="B7274">
            <v>95422</v>
          </cell>
          <cell r="C7274" t="str">
            <v>CURSO DE CAPACITAÇÃO PARA ENCARREGADO GERAL DE OBRAS (ENCARGOS COMPLEMENTARES) - MENSALISTA</v>
          </cell>
          <cell r="D7274" t="str">
            <v>MES</v>
          </cell>
          <cell r="E7274">
            <v>114.61</v>
          </cell>
        </row>
        <row r="7275">
          <cell r="B7275">
            <v>95402</v>
          </cell>
          <cell r="C7275" t="str">
            <v>CURSO DE CAPACITAÇÃO PARA ENGENHEIRO CIVIL DE OBRA JÚNIOR (ENCARGOS COMPLEMENTARES) - HORISTA</v>
          </cell>
          <cell r="D7275" t="str">
            <v>H</v>
          </cell>
          <cell r="E7275">
            <v>1.99</v>
          </cell>
        </row>
        <row r="7276">
          <cell r="B7276">
            <v>95415</v>
          </cell>
          <cell r="C7276" t="str">
            <v>CURSO DE CAPACITAÇÃO PARA ENGENHEIRO CIVIL DE OBRA JÚNIOR (ENCARGOS COMPLEMENTARES) - MENSALISTA</v>
          </cell>
          <cell r="D7276" t="str">
            <v>MES</v>
          </cell>
          <cell r="E7276">
            <v>264.17</v>
          </cell>
        </row>
        <row r="7277">
          <cell r="B7277">
            <v>95403</v>
          </cell>
          <cell r="C7277" t="str">
            <v>CURSO DE CAPACITAÇÃO PARA ENGENHEIRO CIVIL DE OBRA PLENO (ENCARGOS COMPLEMENTARES) - HORISTA</v>
          </cell>
          <cell r="D7277" t="str">
            <v>H</v>
          </cell>
          <cell r="E7277">
            <v>2.23</v>
          </cell>
        </row>
        <row r="7278">
          <cell r="B7278">
            <v>95417</v>
          </cell>
          <cell r="C7278" t="str">
            <v>CURSO DE CAPACITAÇÃO PARA ENGENHEIRO CIVIL DE OBRA PLENO (ENCARGOS COMPLEMENTARES) - MENSALISTA</v>
          </cell>
          <cell r="D7278" t="str">
            <v>MES</v>
          </cell>
          <cell r="E7278">
            <v>294.72000000000003</v>
          </cell>
        </row>
        <row r="7279">
          <cell r="B7279">
            <v>95404</v>
          </cell>
          <cell r="C7279" t="str">
            <v>CURSO DE CAPACITAÇÃO PARA ENGENHEIRO CIVIL DE OBRA SÊNIOR (ENCARGOS COMPLEMENTARES) - HORISTA</v>
          </cell>
          <cell r="D7279" t="str">
            <v>H</v>
          </cell>
          <cell r="E7279">
            <v>2.46</v>
          </cell>
        </row>
        <row r="7280">
          <cell r="B7280">
            <v>95418</v>
          </cell>
          <cell r="C7280" t="str">
            <v>CURSO DE CAPACITAÇÃO PARA ENGENHEIRO CIVIL DE OBRA SÊNIOR (ENCARGOS COMPLEMENTARES) - MENSALISTA</v>
          </cell>
          <cell r="D7280" t="str">
            <v>MES</v>
          </cell>
          <cell r="E7280">
            <v>325.55</v>
          </cell>
        </row>
        <row r="7281">
          <cell r="B7281">
            <v>95337</v>
          </cell>
          <cell r="C7281" t="str">
            <v>CURSO DE CAPACITAÇÃO PARA GESSEIRO (ENCARGOS COMPLEMENTARES) - HORISTA</v>
          </cell>
          <cell r="D7281" t="str">
            <v>H</v>
          </cell>
          <cell r="E7281">
            <v>0.31</v>
          </cell>
        </row>
        <row r="7282">
          <cell r="B7282">
            <v>101322</v>
          </cell>
          <cell r="C7282" t="str">
            <v>CURSO DE CAPACITAÇÃO PARA GESSEIRO (ENCARGOS COMPLEMENTARES) - MENSALISTA</v>
          </cell>
          <cell r="D7282" t="str">
            <v>MES</v>
          </cell>
          <cell r="E7282">
            <v>42.08</v>
          </cell>
        </row>
        <row r="7283">
          <cell r="B7283">
            <v>95338</v>
          </cell>
          <cell r="C7283" t="str">
            <v>CURSO DE CAPACITAÇÃO PARA IMPERMEABILIZADOR (ENCARGOS COMPLEMENTARES) - HORISTA</v>
          </cell>
          <cell r="D7283" t="str">
            <v>H</v>
          </cell>
          <cell r="E7283">
            <v>0.61</v>
          </cell>
        </row>
        <row r="7284">
          <cell r="B7284">
            <v>101323</v>
          </cell>
          <cell r="C7284" t="str">
            <v>CURSO DE CAPACITAÇÃO PARA IMPERMEABILIZADOR (ENCARGOS COMPLEMENTARES) - MENSALISTA</v>
          </cell>
          <cell r="D7284" t="str">
            <v>MES</v>
          </cell>
          <cell r="E7284">
            <v>81.11</v>
          </cell>
        </row>
        <row r="7285">
          <cell r="B7285">
            <v>102918</v>
          </cell>
          <cell r="C7285" t="str">
            <v>CURSO DE CAPACITAÇÃO PARA INSTALADOR DE PISO ELEVADO (ENCARGOS COMPLEMENTARES) - HORISTA</v>
          </cell>
          <cell r="D7285" t="str">
            <v>H</v>
          </cell>
          <cell r="E7285">
            <v>0</v>
          </cell>
        </row>
        <row r="7286">
          <cell r="B7286">
            <v>101325</v>
          </cell>
          <cell r="C7286" t="str">
            <v>CURSO DE CAPACITAÇÃO PARA INSTALADOR DE TUBULAÇÕES (ENCARGOS COMPLEMENTARES) - MENSALISTA</v>
          </cell>
          <cell r="D7286" t="str">
            <v>MES</v>
          </cell>
          <cell r="E7286">
            <v>60.14</v>
          </cell>
        </row>
        <row r="7287">
          <cell r="B7287">
            <v>95390</v>
          </cell>
          <cell r="C7287" t="str">
            <v>CURSO DE CAPACITAÇÃO PARA JARDINEIRO (ENCARGOS COMPLEMENTARES) - HORISTA</v>
          </cell>
          <cell r="D7287" t="str">
            <v>H</v>
          </cell>
          <cell r="E7287">
            <v>0.11</v>
          </cell>
        </row>
        <row r="7288">
          <cell r="B7288">
            <v>101326</v>
          </cell>
          <cell r="C7288" t="str">
            <v>CURSO DE CAPACITAÇÃO PARA JARDINEIRO (ENCARGOS COMPLEMENTARES) - MENSALISTA</v>
          </cell>
          <cell r="D7288" t="str">
            <v>MES</v>
          </cell>
          <cell r="E7288">
            <v>14.73</v>
          </cell>
        </row>
        <row r="7289">
          <cell r="B7289">
            <v>95340</v>
          </cell>
          <cell r="C7289" t="str">
            <v>CURSO DE CAPACITAÇÃO PARA MARCENEIRO (ENCARGOS COMPLEMENTARES) - HORISTA</v>
          </cell>
          <cell r="D7289" t="str">
            <v>H</v>
          </cell>
          <cell r="E7289">
            <v>0.39</v>
          </cell>
        </row>
        <row r="7290">
          <cell r="B7290">
            <v>101330</v>
          </cell>
          <cell r="C7290" t="str">
            <v>CURSO DE CAPACITAÇÃO PARA MARCENEIRO (ENCARGOS COMPLEMENTARES) - MENSALISTA</v>
          </cell>
          <cell r="D7290" t="str">
            <v>MES</v>
          </cell>
          <cell r="E7290">
            <v>51.81</v>
          </cell>
        </row>
        <row r="7291">
          <cell r="B7291">
            <v>101331</v>
          </cell>
          <cell r="C7291" t="str">
            <v>CURSO DE CAPACITAÇÃO PARA MARMORISTA / GRANITEIRO (ENCARGOS COMPLEMENTARES) - MENSALISTA</v>
          </cell>
          <cell r="D7291" t="str">
            <v>MES</v>
          </cell>
          <cell r="E7291">
            <v>64.19</v>
          </cell>
        </row>
        <row r="7292">
          <cell r="B7292">
            <v>95341</v>
          </cell>
          <cell r="C7292" t="str">
            <v>CURSO DE CAPACITAÇÃO PARA MARMORISTA/GRANITEIRO (ENCARGOS COMPLEMENTARES) - HORISTA</v>
          </cell>
          <cell r="D7292" t="str">
            <v>H</v>
          </cell>
          <cell r="E7292">
            <v>0.48</v>
          </cell>
        </row>
        <row r="7293">
          <cell r="B7293">
            <v>95339</v>
          </cell>
          <cell r="C7293" t="str">
            <v>CURSO DE CAPACITAÇÃO PARA MAÇARIQUEIRO (ENCARGOS COMPLEMENTARES) - HORISTA</v>
          </cell>
          <cell r="D7293" t="str">
            <v>H</v>
          </cell>
          <cell r="E7293">
            <v>0.51</v>
          </cell>
        </row>
        <row r="7294">
          <cell r="B7294">
            <v>101329</v>
          </cell>
          <cell r="C7294" t="str">
            <v>CURSO DE CAPACITAÇÃO PARA MAÇARIQUEIRO (ENCARGOS COMPLEMENTARES) - MENSALISTA</v>
          </cell>
          <cell r="D7294" t="str">
            <v>MES</v>
          </cell>
          <cell r="E7294">
            <v>67.989999999999995</v>
          </cell>
        </row>
        <row r="7295">
          <cell r="B7295">
            <v>95342</v>
          </cell>
          <cell r="C7295" t="str">
            <v>CURSO DE CAPACITAÇÃO PARA MECÂNICO DE EQUIPAMENTOS PESADOS (ENCARGOS COMPLEMENTARES) - HORISTA</v>
          </cell>
          <cell r="D7295" t="str">
            <v>H</v>
          </cell>
          <cell r="E7295">
            <v>0.28000000000000003</v>
          </cell>
        </row>
        <row r="7296">
          <cell r="B7296">
            <v>101333</v>
          </cell>
          <cell r="C7296" t="str">
            <v>CURSO DE CAPACITAÇÃO PARA MECÂNICO DE EQUIPAMENTOS PESADOS (ENCARGOS COMPLEMENTARES) - MENSALISTA</v>
          </cell>
          <cell r="D7296" t="str">
            <v>MES</v>
          </cell>
          <cell r="E7296">
            <v>37.74</v>
          </cell>
        </row>
        <row r="7297">
          <cell r="B7297">
            <v>100298</v>
          </cell>
          <cell r="C7297" t="str">
            <v>CURSO DE CAPACITAÇÃO PARA MECÂNICO DE REFRIGERAÇÃO (ENCARGOS COMPLEMENTARES) - HORISTA</v>
          </cell>
          <cell r="D7297" t="str">
            <v>H</v>
          </cell>
          <cell r="E7297">
            <v>0.88</v>
          </cell>
        </row>
        <row r="7298">
          <cell r="B7298">
            <v>101334</v>
          </cell>
          <cell r="C7298" t="str">
            <v>CURSO DE CAPACITAÇÃO PARA MECÂNICO DE REFRIGERAÇÃO (ENCARGOS COMPLEMENTARES) - MENSALISTA</v>
          </cell>
          <cell r="D7298" t="str">
            <v>MES</v>
          </cell>
          <cell r="E7298">
            <v>117.49</v>
          </cell>
        </row>
        <row r="7299">
          <cell r="B7299">
            <v>95405</v>
          </cell>
          <cell r="C7299" t="str">
            <v>CURSO DE CAPACITAÇÃO PARA MESTRE DE OBRAS (ENCARGOS COMPLEMENTARES) - HORISTA</v>
          </cell>
          <cell r="D7299" t="str">
            <v>H</v>
          </cell>
          <cell r="E7299">
            <v>1.48</v>
          </cell>
        </row>
        <row r="7300">
          <cell r="B7300">
            <v>95423</v>
          </cell>
          <cell r="C7300" t="str">
            <v>CURSO DE CAPACITAÇÃO PARA MESTRE DE OBRAS (ENCARGOS COMPLEMENTARES) - MENSALISTA</v>
          </cell>
          <cell r="D7300" t="str">
            <v>MES</v>
          </cell>
          <cell r="E7300">
            <v>196.29</v>
          </cell>
        </row>
        <row r="7301">
          <cell r="B7301">
            <v>100295</v>
          </cell>
          <cell r="C7301" t="str">
            <v>CURSO DE CAPACITAÇÃO PARA MONTADOR DE ELETROELETRONICOS (ENCARGOS COMPLEMENTARES) - HORISTA</v>
          </cell>
          <cell r="D7301" t="str">
            <v>H</v>
          </cell>
          <cell r="E7301">
            <v>0.75</v>
          </cell>
        </row>
        <row r="7302">
          <cell r="B7302">
            <v>101303</v>
          </cell>
          <cell r="C7302" t="str">
            <v>CURSO DE CAPACITAÇÃO PARA MONTADOR DE ELETROELETRONICOS(ENCARGOS COMPLEMENTARES) - MENSALISTA</v>
          </cell>
          <cell r="D7302" t="str">
            <v>MES</v>
          </cell>
          <cell r="E7302">
            <v>100.01</v>
          </cell>
        </row>
        <row r="7303">
          <cell r="B7303">
            <v>95344</v>
          </cell>
          <cell r="C7303" t="str">
            <v>CURSO DE CAPACITAÇÃO PARA MONTADOR DE ESTRUTURA METÁLICA (ENCARGOS COMPLEMENTARES) - HORISTA</v>
          </cell>
          <cell r="D7303" t="str">
            <v>H</v>
          </cell>
          <cell r="E7303">
            <v>0.28999999999999998</v>
          </cell>
        </row>
        <row r="7304">
          <cell r="B7304">
            <v>101308</v>
          </cell>
          <cell r="C7304" t="str">
            <v>CURSO DE CAPACITAÇÃO PARA MONTADOR DE ESTRUTURAS METALICAS (ENCARGOS COMPLEMENTARES) - MENSALISTA</v>
          </cell>
          <cell r="D7304" t="str">
            <v>MES</v>
          </cell>
          <cell r="E7304">
            <v>38.93</v>
          </cell>
        </row>
        <row r="7305">
          <cell r="B7305">
            <v>105536</v>
          </cell>
          <cell r="C7305" t="str">
            <v>CURSO DE CAPACITAÇÃO PARA MONTADOR DE FÔRMAS DO SISTEMA DE PAREDES DE CONCRETO (ENCARGOS COMPLEMENTARES) - HORISTA</v>
          </cell>
          <cell r="D7305" t="str">
            <v>H</v>
          </cell>
          <cell r="E7305">
            <v>0</v>
          </cell>
        </row>
        <row r="7306">
          <cell r="B7306">
            <v>101320</v>
          </cell>
          <cell r="C7306" t="str">
            <v>CURSO DE CAPACITAÇÃO PARA MONTADOR DE MAQUINAS (ENCARGOS COMPLEMENTARES) - MENSALISTA</v>
          </cell>
          <cell r="D7306" t="str">
            <v>MES</v>
          </cell>
          <cell r="E7306">
            <v>33.86</v>
          </cell>
        </row>
        <row r="7307">
          <cell r="B7307">
            <v>95343</v>
          </cell>
          <cell r="C7307" t="str">
            <v>CURSO DE CAPACITAÇÃO PARA MONTADOR DE TUBO AÇO/EQUIPAMENTOS (ENCARGOS COMPLEMENTARES) - HORISTA</v>
          </cell>
          <cell r="D7307" t="str">
            <v>H</v>
          </cell>
          <cell r="E7307">
            <v>0.45</v>
          </cell>
        </row>
        <row r="7308">
          <cell r="B7308">
            <v>95345</v>
          </cell>
          <cell r="C7308" t="str">
            <v>CURSO DE CAPACITAÇÃO PARA MONTADOR ELETROMECÂNICO (ENCARGOS COMPLEMENTARES) - HORISTA</v>
          </cell>
          <cell r="D7308" t="str">
            <v>H</v>
          </cell>
          <cell r="E7308">
            <v>0.95</v>
          </cell>
        </row>
        <row r="7309">
          <cell r="B7309">
            <v>95346</v>
          </cell>
          <cell r="C7309" t="str">
            <v>CURSO DE CAPACITAÇÃO PARA MOTORISTA DE BASCULANTE (ENCARGOS COMPLEMENTARES) - HORISTA</v>
          </cell>
          <cell r="D7309" t="str">
            <v>H</v>
          </cell>
          <cell r="E7309">
            <v>0.15</v>
          </cell>
        </row>
        <row r="7310">
          <cell r="B7310">
            <v>101324</v>
          </cell>
          <cell r="C7310" t="str">
            <v>CURSO DE CAPACITAÇÃO PARA MOTORISTA DE CAMINHAO-BASCULANTE (ENCARGOS COMPLEMENTARES) - MENSALISTA</v>
          </cell>
          <cell r="D7310" t="str">
            <v>MES</v>
          </cell>
          <cell r="E7310">
            <v>20.77</v>
          </cell>
        </row>
        <row r="7311">
          <cell r="B7311">
            <v>101328</v>
          </cell>
          <cell r="C7311" t="str">
            <v>CURSO DE CAPACITAÇÃO PARA MOTORISTA DE CAMINHAO-CARRETA (ENCARGOS COMPLEMENTARES) - MENSALISTA</v>
          </cell>
          <cell r="D7311" t="str">
            <v>MES</v>
          </cell>
          <cell r="E7311">
            <v>24.86</v>
          </cell>
        </row>
        <row r="7312">
          <cell r="B7312">
            <v>95347</v>
          </cell>
          <cell r="C7312" t="str">
            <v>CURSO DE CAPACITAÇÃO PARA MOTORISTA DE CAMINHÃO (ENCARGOS COMPLEMENTARES) - HORISTA</v>
          </cell>
          <cell r="D7312" t="str">
            <v>H</v>
          </cell>
          <cell r="E7312">
            <v>0.15</v>
          </cell>
        </row>
        <row r="7313">
          <cell r="B7313">
            <v>95408</v>
          </cell>
          <cell r="C7313" t="str">
            <v>CURSO DE CAPACITAÇÃO PARA MOTORISTA DE CAMINHÃO (ENCARGOS COMPLEMENTARES) - MENSALISTA</v>
          </cell>
          <cell r="D7313" t="str">
            <v>MES</v>
          </cell>
          <cell r="E7313">
            <v>19.989999999999998</v>
          </cell>
        </row>
        <row r="7314">
          <cell r="B7314">
            <v>95348</v>
          </cell>
          <cell r="C7314" t="str">
            <v>CURSO DE CAPACITAÇÃO PARA MOTORISTA DE CAMINHÃO E CARRETA (ENCARGOS COMPLEMENTARES) - HORISTA</v>
          </cell>
          <cell r="D7314" t="str">
            <v>H</v>
          </cell>
          <cell r="E7314">
            <v>0.18</v>
          </cell>
        </row>
        <row r="7315">
          <cell r="B7315">
            <v>101332</v>
          </cell>
          <cell r="C7315" t="str">
            <v>CURSO DE CAPACITAÇÃO PARA MOTORISTA DE CARRO DE PASSEIO (ENCARGOS COMPLEMENTARES) - MENSALISTA</v>
          </cell>
          <cell r="D7315" t="str">
            <v>MES</v>
          </cell>
          <cell r="E7315">
            <v>17.75</v>
          </cell>
        </row>
        <row r="7316">
          <cell r="B7316">
            <v>95349</v>
          </cell>
          <cell r="C7316" t="str">
            <v>CURSO DE CAPACITAÇÃO PARA MOTORISTA DE VEÍCULO LEVE (ENCARGOS COMPLEMENTARES) - HORISTA</v>
          </cell>
          <cell r="D7316" t="str">
            <v>H</v>
          </cell>
          <cell r="E7316">
            <v>0.13</v>
          </cell>
        </row>
        <row r="7317">
          <cell r="B7317">
            <v>101336</v>
          </cell>
          <cell r="C7317" t="str">
            <v>CURSO DE CAPACITAÇÃO PARA MOTORISTA OPERADOR DE CAMINHAO COM MUNCK (ENCARGOS COMPLEMENTARES) - MENSALISTA</v>
          </cell>
          <cell r="D7317" t="str">
            <v>MES</v>
          </cell>
          <cell r="E7317">
            <v>72.16</v>
          </cell>
        </row>
        <row r="7318">
          <cell r="B7318">
            <v>95351</v>
          </cell>
          <cell r="C7318" t="str">
            <v>CURSO DE CAPACITAÇÃO PARA MOTORISTA OPERADOR DE MUNCK (ENCARGOS COMPLEMENTARES) - HORISTA</v>
          </cell>
          <cell r="D7318" t="str">
            <v>H</v>
          </cell>
          <cell r="E7318">
            <v>0.54</v>
          </cell>
        </row>
        <row r="7319">
          <cell r="B7319">
            <v>95352</v>
          </cell>
          <cell r="C7319" t="str">
            <v>CURSO DE CAPACITAÇÃO PARA NIVELADOR (ENCARGOS COMPLEMENTARES) - HORISTA</v>
          </cell>
          <cell r="D7319" t="str">
            <v>H</v>
          </cell>
          <cell r="E7319">
            <v>0.18</v>
          </cell>
        </row>
        <row r="7320">
          <cell r="B7320">
            <v>101337</v>
          </cell>
          <cell r="C7320" t="str">
            <v>CURSO DE CAPACITAÇÃO PARA NIVELADOR (ENCARGOS COMPLEMENTARES) - MENSALISTA</v>
          </cell>
          <cell r="D7320" t="str">
            <v>MES</v>
          </cell>
          <cell r="E7320">
            <v>24.35</v>
          </cell>
        </row>
        <row r="7321">
          <cell r="B7321">
            <v>101338</v>
          </cell>
          <cell r="C7321" t="str">
            <v>CURSO DE CAPACITAÇÃO PARA OPERADOR DE BATE-ESTACAS (ENCARGOS COMPLEMENTARES) - MENSALISTA</v>
          </cell>
          <cell r="D7321" t="str">
            <v>MES</v>
          </cell>
          <cell r="E7321">
            <v>31.98</v>
          </cell>
        </row>
        <row r="7322">
          <cell r="B7322">
            <v>95354</v>
          </cell>
          <cell r="C7322" t="str">
            <v>CURSO DE CAPACITAÇÃO PARA OPERADOR DE BETONEIRA (CAMINHÃO) (ENCARGOS COMPLEMENTARES) - HORISTA</v>
          </cell>
          <cell r="D7322" t="str">
            <v>H</v>
          </cell>
          <cell r="E7322">
            <v>0.23</v>
          </cell>
        </row>
        <row r="7323">
          <cell r="B7323">
            <v>101339</v>
          </cell>
          <cell r="C7323" t="str">
            <v>CURSO DE CAPACITAÇÃO PARA OPERADOR DE BETONEIRA (ENCARGOS COMPLEMENTARES) - MENSALISTA</v>
          </cell>
          <cell r="D7323" t="str">
            <v>MES</v>
          </cell>
          <cell r="E7323">
            <v>30.98</v>
          </cell>
        </row>
        <row r="7324">
          <cell r="B7324">
            <v>101340</v>
          </cell>
          <cell r="C7324" t="str">
            <v>CURSO DE CAPACITAÇÃO PARA OPERADOR DE BETONEIRA ESTACIONARIA / MISTURADOR (ENCARGOS COMPLEMENTARES) - MENSALISTA</v>
          </cell>
          <cell r="D7324" t="str">
            <v>MES</v>
          </cell>
          <cell r="E7324">
            <v>29.1</v>
          </cell>
        </row>
        <row r="7325">
          <cell r="B7325">
            <v>95389</v>
          </cell>
          <cell r="C7325" t="str">
            <v>CURSO DE CAPACITAÇÃO PARA OPERADOR DE BETONEIRA ESTACIONÁRIA/MISTURADOR (ENCARGOS COMPLEMENTARES) - HORISTA</v>
          </cell>
          <cell r="D7325" t="str">
            <v>H</v>
          </cell>
          <cell r="E7325">
            <v>0.22</v>
          </cell>
        </row>
        <row r="7326">
          <cell r="B7326">
            <v>101341</v>
          </cell>
          <cell r="C7326" t="str">
            <v>CURSO DE CAPACITAÇÃO PARA OPERADOR DE COMPRESSOR DE AR OU COMPRESSORISTA (ENCARGOS COMPLEMENTARES) - MENSALISTA</v>
          </cell>
          <cell r="D7326" t="str">
            <v>MES</v>
          </cell>
          <cell r="E7326">
            <v>22.42</v>
          </cell>
        </row>
        <row r="7327">
          <cell r="B7327">
            <v>95355</v>
          </cell>
          <cell r="C7327" t="str">
            <v>CURSO DE CAPACITAÇÃO PARA OPERADOR DE COMPRESSOR OU COMPRESSORISTA (ENCARGOS COMPLEMENTARES) - HORISTA</v>
          </cell>
          <cell r="D7327" t="str">
            <v>H</v>
          </cell>
          <cell r="E7327">
            <v>0.16</v>
          </cell>
        </row>
        <row r="7328">
          <cell r="B7328">
            <v>95356</v>
          </cell>
          <cell r="C7328" t="str">
            <v>CURSO DE CAPACITAÇÃO PARA OPERADOR DE DEMARCADORA DE FAIXAS (ENCARGOS COMPLEMENTARES) - HORISTA</v>
          </cell>
          <cell r="D7328" t="str">
            <v>H</v>
          </cell>
          <cell r="E7328">
            <v>0.23</v>
          </cell>
        </row>
        <row r="7329">
          <cell r="B7329">
            <v>101342</v>
          </cell>
          <cell r="C7329" t="str">
            <v>CURSO DE CAPACITAÇÃO PARA OPERADOR DE DEMARCADORA DE FAIXAS DE TRAFEGO (ENCARGOS COMPLEMENTARES) - MENSALISTA</v>
          </cell>
          <cell r="D7329" t="str">
            <v>MES</v>
          </cell>
          <cell r="E7329">
            <v>30.98</v>
          </cell>
        </row>
        <row r="7330">
          <cell r="B7330">
            <v>95357</v>
          </cell>
          <cell r="C7330" t="str">
            <v>CURSO DE CAPACITAÇÃO PARA OPERADOR DE ESCAVADEIRA (ENCARGOS COMPLEMENTARES) - HORISTA</v>
          </cell>
          <cell r="D7330" t="str">
            <v>H</v>
          </cell>
          <cell r="E7330">
            <v>0.34</v>
          </cell>
        </row>
        <row r="7331">
          <cell r="B7331">
            <v>101343</v>
          </cell>
          <cell r="C7331" t="str">
            <v>CURSO DE CAPACITAÇÃO PARA OPERADOR DE ESCAVADEIRA (ENCARGOS COMPLEMENTARES) - MENSALISTA</v>
          </cell>
          <cell r="D7331" t="str">
            <v>MES</v>
          </cell>
          <cell r="E7331">
            <v>45.35</v>
          </cell>
        </row>
        <row r="7332">
          <cell r="B7332">
            <v>95358</v>
          </cell>
          <cell r="C7332" t="str">
            <v>CURSO DE CAPACITAÇÃO PARA OPERADOR DE GUINCHO (ENCARGOS COMPLEMENTARES) - HORISTA</v>
          </cell>
          <cell r="D7332" t="str">
            <v>H</v>
          </cell>
          <cell r="E7332">
            <v>0.45</v>
          </cell>
        </row>
        <row r="7333">
          <cell r="B7333">
            <v>101344</v>
          </cell>
          <cell r="C7333" t="str">
            <v>CURSO DE CAPACITAÇÃO PARA OPERADOR DE GUINCHO OU GUINCHEIRO (ENCARGOS COMPLEMENTARES) - MENSALISTA</v>
          </cell>
          <cell r="D7333" t="str">
            <v>MES</v>
          </cell>
          <cell r="E7333">
            <v>59.88</v>
          </cell>
        </row>
        <row r="7334">
          <cell r="B7334">
            <v>95359</v>
          </cell>
          <cell r="C7334" t="str">
            <v>CURSO DE CAPACITAÇÃO PARA OPERADOR DE GUINDASTE (ENCARGOS COMPLEMENTARES) - HORISTA</v>
          </cell>
          <cell r="D7334" t="str">
            <v>H</v>
          </cell>
          <cell r="E7334">
            <v>0.62</v>
          </cell>
        </row>
        <row r="7335">
          <cell r="B7335">
            <v>101345</v>
          </cell>
          <cell r="C7335" t="str">
            <v>CURSO DE CAPACITAÇÃO PARA OPERADOR DE GUINDASTE (ENCARGOS COMPLEMENTARES) - MENSALISTA</v>
          </cell>
          <cell r="D7335" t="str">
            <v>MES</v>
          </cell>
          <cell r="E7335">
            <v>83.16</v>
          </cell>
        </row>
        <row r="7336">
          <cell r="B7336">
            <v>101346</v>
          </cell>
          <cell r="C7336" t="str">
            <v>CURSO DE CAPACITAÇÃO PARA OPERADOR DE JATO ABRASIVO OU JATISTA (ENCARGOS COMPLEMENTARES) - MENSALISTA</v>
          </cell>
          <cell r="D7336" t="str">
            <v>MES</v>
          </cell>
          <cell r="E7336">
            <v>39.19</v>
          </cell>
        </row>
        <row r="7337">
          <cell r="B7337">
            <v>101347</v>
          </cell>
          <cell r="C7337" t="str">
            <v>CURSO DE CAPACITAÇÃO PARA OPERADOR DE MAQUINAS E TRATORES DIVERSOS (ENCARGOS COMPLEMENTARES) - MENSALISTA</v>
          </cell>
          <cell r="D7337" t="str">
            <v>MES</v>
          </cell>
          <cell r="E7337">
            <v>43.39</v>
          </cell>
        </row>
        <row r="7338">
          <cell r="B7338">
            <v>95361</v>
          </cell>
          <cell r="C7338" t="str">
            <v>CURSO DE CAPACITAÇÃO PARA OPERADOR DE MARTELETE OU MARTELETEIRO (ENCARGOS COMPLEMENTARES) - HORISTA</v>
          </cell>
          <cell r="D7338" t="str">
            <v>H</v>
          </cell>
          <cell r="E7338">
            <v>0.2</v>
          </cell>
        </row>
        <row r="7339">
          <cell r="B7339">
            <v>101348</v>
          </cell>
          <cell r="C7339" t="str">
            <v>CURSO DE CAPACITAÇÃO PARA OPERADOR DE MARTELETE OU MARTELETEIRO (ENCARGOS COMPLEMENTARES) - MENSALISTA</v>
          </cell>
          <cell r="D7339" t="str">
            <v>MES</v>
          </cell>
          <cell r="E7339">
            <v>27.75</v>
          </cell>
        </row>
        <row r="7340">
          <cell r="B7340">
            <v>101349</v>
          </cell>
          <cell r="C7340" t="str">
            <v>CURSO DE CAPACITAÇÃO PARA OPERADOR DE MOTO SCRAPER (ENCARGOS COMPLEMENTARES) - MENSALISTA</v>
          </cell>
          <cell r="D7340" t="str">
            <v>MES</v>
          </cell>
          <cell r="E7340">
            <v>39.909999999999997</v>
          </cell>
        </row>
        <row r="7341">
          <cell r="B7341">
            <v>95362</v>
          </cell>
          <cell r="C7341" t="str">
            <v>CURSO DE CAPACITAÇÃO PARA OPERADOR DE MOTO-ESCREIPER (ENCARGOS COMPLEMENTARES) - HORISTA</v>
          </cell>
          <cell r="D7341" t="str">
            <v>H</v>
          </cell>
          <cell r="E7341">
            <v>0.3</v>
          </cell>
        </row>
        <row r="7342">
          <cell r="B7342">
            <v>95363</v>
          </cell>
          <cell r="C7342" t="str">
            <v>CURSO DE CAPACITAÇÃO PARA OPERADOR DE MOTONIVELADORA (ENCARGOS COMPLEMENTARES) - HORISTA</v>
          </cell>
          <cell r="D7342" t="str">
            <v>H</v>
          </cell>
          <cell r="E7342">
            <v>0.3</v>
          </cell>
        </row>
        <row r="7343">
          <cell r="B7343">
            <v>101350</v>
          </cell>
          <cell r="C7343" t="str">
            <v>CURSO DE CAPACITAÇÃO PARA OPERADOR DE MOTONIVELADORA (ENCARGOS COMPLEMENTARES) - MENSALISTA</v>
          </cell>
          <cell r="D7343" t="str">
            <v>MES</v>
          </cell>
          <cell r="E7343">
            <v>39.909999999999997</v>
          </cell>
        </row>
        <row r="7344">
          <cell r="B7344">
            <v>95360</v>
          </cell>
          <cell r="C7344" t="str">
            <v>CURSO DE CAPACITAÇÃO PARA OPERADOR DE MÁQUINAS E EQUIPAMENTOS (ENCARGOS COMPLEMENTARES) - HORISTA</v>
          </cell>
          <cell r="D7344" t="str">
            <v>H</v>
          </cell>
          <cell r="E7344">
            <v>0.32</v>
          </cell>
        </row>
        <row r="7345">
          <cell r="B7345">
            <v>101351</v>
          </cell>
          <cell r="C7345" t="str">
            <v>CURSO DE CAPACITAÇÃO PARA OPERADOR DE PA CARREGADEIRA (ENCARGOS COMPLEMENTARES) - MENSALISTA</v>
          </cell>
          <cell r="D7345" t="str">
            <v>MES</v>
          </cell>
          <cell r="E7345">
            <v>30.98</v>
          </cell>
        </row>
        <row r="7346">
          <cell r="B7346">
            <v>95365</v>
          </cell>
          <cell r="C7346" t="str">
            <v>CURSO DE CAPACITAÇÃO PARA OPERADOR DE PAVIMENTADORA (ENCARGOS COMPLEMENTARES) - HORISTA</v>
          </cell>
          <cell r="D7346" t="str">
            <v>H</v>
          </cell>
          <cell r="E7346">
            <v>0.23</v>
          </cell>
        </row>
        <row r="7347">
          <cell r="B7347">
            <v>101352</v>
          </cell>
          <cell r="C7347" t="str">
            <v>CURSO DE CAPACITAÇÃO PARA OPERADOR DE PAVIMENTADORA / MESA VIBROACABADORA (ENCARGOS COMPLEMENTARES) - MENSALISTA</v>
          </cell>
          <cell r="D7347" t="str">
            <v>MES</v>
          </cell>
          <cell r="E7347">
            <v>30.98</v>
          </cell>
        </row>
        <row r="7348">
          <cell r="B7348">
            <v>95364</v>
          </cell>
          <cell r="C7348" t="str">
            <v>CURSO DE CAPACITAÇÃO PARA OPERADOR DE PÁ CARREGADEIRA (ENCARGOS COMPLEMENTARES) - HORISTA</v>
          </cell>
          <cell r="D7348" t="str">
            <v>H</v>
          </cell>
          <cell r="E7348">
            <v>0.23</v>
          </cell>
        </row>
        <row r="7349">
          <cell r="B7349">
            <v>95366</v>
          </cell>
          <cell r="C7349" t="str">
            <v>CURSO DE CAPACITAÇÃO PARA OPERADOR DE ROLO COMPACTADOR (ENCARGOS COMPLEMENTARES) - HORISTA</v>
          </cell>
          <cell r="D7349" t="str">
            <v>H</v>
          </cell>
          <cell r="E7349">
            <v>0.19</v>
          </cell>
        </row>
        <row r="7350">
          <cell r="B7350">
            <v>101353</v>
          </cell>
          <cell r="C7350" t="str">
            <v>CURSO DE CAPACITAÇÃO PARA OPERADOR DE ROLO COMPACTADOR (ENCARGOS COMPLEMENTARES) - MENSALISTA</v>
          </cell>
          <cell r="D7350" t="str">
            <v>MES</v>
          </cell>
          <cell r="E7350">
            <v>25.75</v>
          </cell>
        </row>
        <row r="7351">
          <cell r="B7351">
            <v>95367</v>
          </cell>
          <cell r="C7351" t="str">
            <v>CURSO DE CAPACITAÇÃO PARA OPERADOR DE USINA DE ASFALTO, DE SOLOS OU DE CONCRETO (ENCARGOS COMPLEMENTARES) - HORISTA</v>
          </cell>
          <cell r="D7351" t="str">
            <v>H</v>
          </cell>
          <cell r="E7351">
            <v>0.3</v>
          </cell>
        </row>
        <row r="7352">
          <cell r="B7352">
            <v>101355</v>
          </cell>
          <cell r="C7352" t="str">
            <v>CURSO DE CAPACITAÇÃO PARA OPERADOR DE USINA DE ASFALTO, DE SOLOS OU DE CONCRETO (ENCARGOS COMPLEMENTARES) - MENSALISTA</v>
          </cell>
          <cell r="D7352" t="str">
            <v>MES</v>
          </cell>
          <cell r="E7352">
            <v>39.909999999999997</v>
          </cell>
        </row>
        <row r="7353">
          <cell r="B7353">
            <v>95368</v>
          </cell>
          <cell r="C7353" t="str">
            <v>CURSO DE CAPACITAÇÃO PARA OPERADOR JATO DE AREIA OU JATISTA (ENCARGOS COMPLEMENTARES) - HORISTA</v>
          </cell>
          <cell r="D7353" t="str">
            <v>H</v>
          </cell>
          <cell r="E7353">
            <v>0.28999999999999998</v>
          </cell>
        </row>
        <row r="7354">
          <cell r="B7354">
            <v>95369</v>
          </cell>
          <cell r="C7354" t="str">
            <v>CURSO DE CAPACITAÇÃO PARA OPERADOR PARA BATE ESTACAS (ENCARGOS COMPLEMENTARES) - HORISTA</v>
          </cell>
          <cell r="D7354" t="str">
            <v>H</v>
          </cell>
          <cell r="E7354">
            <v>0.24</v>
          </cell>
        </row>
        <row r="7355">
          <cell r="B7355">
            <v>95370</v>
          </cell>
          <cell r="C7355" t="str">
            <v>CURSO DE CAPACITAÇÃO PARA PASTILHEIRO (ENCARGOS COMPLEMENTARES) - HORISTA</v>
          </cell>
          <cell r="D7355" t="str">
            <v>H</v>
          </cell>
          <cell r="E7355">
            <v>0.42</v>
          </cell>
        </row>
        <row r="7356">
          <cell r="B7356">
            <v>101356</v>
          </cell>
          <cell r="C7356" t="str">
            <v>CURSO DE CAPACITAÇÃO PARA PASTILHEIRO (ENCARGOS COMPLEMENTARES) - MENSALISTA</v>
          </cell>
          <cell r="D7356" t="str">
            <v>MES</v>
          </cell>
          <cell r="E7356">
            <v>56.48</v>
          </cell>
        </row>
        <row r="7357">
          <cell r="B7357">
            <v>95371</v>
          </cell>
          <cell r="C7357" t="str">
            <v>CURSO DE CAPACITAÇÃO PARA PEDREIRO (ENCARGOS COMPLEMENTARES) - HORISTA</v>
          </cell>
          <cell r="D7357" t="str">
            <v>H</v>
          </cell>
          <cell r="E7357">
            <v>0.61</v>
          </cell>
        </row>
        <row r="7358">
          <cell r="B7358">
            <v>101357</v>
          </cell>
          <cell r="C7358" t="str">
            <v>CURSO DE CAPACITAÇÃO PARA PEDREIRO (ENCARGOS COMPLEMENTARES) - MENSALISTA</v>
          </cell>
          <cell r="D7358" t="str">
            <v>MES</v>
          </cell>
          <cell r="E7358">
            <v>81.11</v>
          </cell>
        </row>
        <row r="7359">
          <cell r="B7359">
            <v>95372</v>
          </cell>
          <cell r="C7359" t="str">
            <v>CURSO DE CAPACITAÇÃO PARA PINTOR (ENCARGOS COMPLEMENTARES) - HORISTA</v>
          </cell>
          <cell r="D7359" t="str">
            <v>H</v>
          </cell>
          <cell r="E7359">
            <v>0.42</v>
          </cell>
        </row>
        <row r="7360">
          <cell r="B7360">
            <v>101358</v>
          </cell>
          <cell r="C7360" t="str">
            <v>CURSO DE CAPACITAÇÃO PARA PINTOR (ENCARGOS COMPLEMENTARES) - MENSALISTA</v>
          </cell>
          <cell r="D7360" t="str">
            <v>MES</v>
          </cell>
          <cell r="E7360">
            <v>56.48</v>
          </cell>
        </row>
        <row r="7361">
          <cell r="B7361">
            <v>95373</v>
          </cell>
          <cell r="C7361" t="str">
            <v>CURSO DE CAPACITAÇÃO PARA PINTOR DE LETREIROS (ENCARGOS COMPLEMENTARES) - HORISTA</v>
          </cell>
          <cell r="D7361" t="str">
            <v>H</v>
          </cell>
          <cell r="E7361">
            <v>0.41</v>
          </cell>
        </row>
        <row r="7362">
          <cell r="B7362">
            <v>101359</v>
          </cell>
          <cell r="C7362" t="str">
            <v>CURSO DE CAPACITAÇÃO PARA PINTOR DE LETREIROS (ENCARGOS COMPLEMENTARES) - MENSALISTA</v>
          </cell>
          <cell r="D7362" t="str">
            <v>MES</v>
          </cell>
          <cell r="E7362">
            <v>54.84</v>
          </cell>
        </row>
        <row r="7363">
          <cell r="B7363">
            <v>101360</v>
          </cell>
          <cell r="C7363" t="str">
            <v>CURSO DE CAPACITAÇÃO PARA PINTOR PARA TINTA EPOXI (ENCARGOS COMPLEMENTARES) - MENSALISTA</v>
          </cell>
          <cell r="D7363" t="str">
            <v>MES</v>
          </cell>
          <cell r="E7363">
            <v>56.48</v>
          </cell>
        </row>
        <row r="7364">
          <cell r="B7364">
            <v>95374</v>
          </cell>
          <cell r="C7364" t="str">
            <v>CURSO DE CAPACITAÇÃO PARA PINTOR PARA TINTA EPÓXI (ENCARGOS COMPLEMENTARES) - HORISTA</v>
          </cell>
          <cell r="D7364" t="str">
            <v>H</v>
          </cell>
          <cell r="E7364">
            <v>0.42</v>
          </cell>
        </row>
        <row r="7365">
          <cell r="B7365">
            <v>95375</v>
          </cell>
          <cell r="C7365" t="str">
            <v>CURSO DE CAPACITAÇÃO PARA POCEIRO (ENCARGOS COMPLEMENTARES) - HORISTA</v>
          </cell>
          <cell r="D7365" t="str">
            <v>H</v>
          </cell>
          <cell r="E7365">
            <v>0.46</v>
          </cell>
        </row>
        <row r="7366">
          <cell r="B7366">
            <v>101361</v>
          </cell>
          <cell r="C7366" t="str">
            <v>CURSO DE CAPACITAÇÃO PARA POCEIRO / ESCAVADOR DE VALAS E TUBULOES (ENCARGOS COMPLEMENTARES) - MENSALISTA</v>
          </cell>
          <cell r="D7366" t="str">
            <v>MES</v>
          </cell>
          <cell r="E7366">
            <v>62.12</v>
          </cell>
        </row>
        <row r="7367">
          <cell r="B7367">
            <v>95376</v>
          </cell>
          <cell r="C7367" t="str">
            <v>CURSO DE CAPACITAÇÃO PARA RASTELEIRO (ENCARGOS COMPLEMENTARES) - HORISTA</v>
          </cell>
          <cell r="D7367" t="str">
            <v>H</v>
          </cell>
          <cell r="E7367">
            <v>0.12</v>
          </cell>
        </row>
        <row r="7368">
          <cell r="B7368">
            <v>95377</v>
          </cell>
          <cell r="C7368" t="str">
            <v>CURSO DE CAPACITAÇÃO PARA SERRALHEIRO (ENCARGOS COMPLEMENTARES) - HORISTA</v>
          </cell>
          <cell r="D7368" t="str">
            <v>H</v>
          </cell>
          <cell r="E7368">
            <v>0.33</v>
          </cell>
        </row>
        <row r="7369">
          <cell r="B7369">
            <v>101363</v>
          </cell>
          <cell r="C7369" t="str">
            <v>CURSO DE CAPACITAÇÃO PARA SERRALHEIRO (ENCARGOS COMPLEMENTARES) - MENSALISTA</v>
          </cell>
          <cell r="D7369" t="str">
            <v>MES</v>
          </cell>
          <cell r="E7369">
            <v>44.13</v>
          </cell>
        </row>
        <row r="7370">
          <cell r="B7370">
            <v>95378</v>
          </cell>
          <cell r="C7370" t="str">
            <v>CURSO DE CAPACITAÇÃO PARA SERVENTE (ENCARGOS COMPLEMENTARES) - HORISTA</v>
          </cell>
          <cell r="D7370" t="str">
            <v>H</v>
          </cell>
          <cell r="E7370">
            <v>0.43</v>
          </cell>
        </row>
        <row r="7371">
          <cell r="B7371">
            <v>101364</v>
          </cell>
          <cell r="C7371" t="str">
            <v>CURSO DE CAPACITAÇÃO PARA SERVENTE DE OBRAS (ENCARGOS COMPLEMENTARES) - MENSALISTA</v>
          </cell>
          <cell r="D7371" t="str">
            <v>MES</v>
          </cell>
          <cell r="E7371">
            <v>57.3</v>
          </cell>
        </row>
        <row r="7372">
          <cell r="B7372">
            <v>95379</v>
          </cell>
          <cell r="C7372" t="str">
            <v>CURSO DE CAPACITAÇÃO PARA SOLDADOR (ENCARGOS COMPLEMENTARES) - HORISTA</v>
          </cell>
          <cell r="D7372" t="str">
            <v>H</v>
          </cell>
          <cell r="E7372">
            <v>0.33</v>
          </cell>
        </row>
        <row r="7373">
          <cell r="B7373">
            <v>101365</v>
          </cell>
          <cell r="C7373" t="str">
            <v>CURSO DE CAPACITAÇÃO PARA SOLDADOR (ENCARGOS COMPLEMENTARES) - MENSALISTA</v>
          </cell>
          <cell r="D7373" t="str">
            <v>MES</v>
          </cell>
          <cell r="E7373">
            <v>44.76</v>
          </cell>
        </row>
        <row r="7374">
          <cell r="B7374">
            <v>95380</v>
          </cell>
          <cell r="C7374" t="str">
            <v>CURSO DE CAPACITAÇÃO PARA SOLDADOR A (PARA SOLDA A SER TESTADA COM RAIOS X) (ENCARGOS COMPLEMENTARES) - HORISTA</v>
          </cell>
          <cell r="D7374" t="str">
            <v>H</v>
          </cell>
          <cell r="E7374">
            <v>0.27</v>
          </cell>
        </row>
        <row r="7375">
          <cell r="B7375">
            <v>101366</v>
          </cell>
          <cell r="C7375" t="str">
            <v>CURSO DE CAPACITAÇÃO PARA SOLDADOR ELETRICO (ENCARGOS COMPLEMENTARES) - MENSALISTA</v>
          </cell>
          <cell r="D7375" t="str">
            <v>MES</v>
          </cell>
          <cell r="E7375">
            <v>36.229999999999997</v>
          </cell>
        </row>
        <row r="7376">
          <cell r="B7376">
            <v>100535</v>
          </cell>
          <cell r="C7376" t="str">
            <v>CURSO DE CAPACITAÇÃO PARA TECNICO DE EDIFICACOES (ENCARGOS COMPLEMENTARES) - HORISTA</v>
          </cell>
          <cell r="D7376" t="str">
            <v>H</v>
          </cell>
          <cell r="E7376">
            <v>0.41</v>
          </cell>
        </row>
        <row r="7377">
          <cell r="B7377">
            <v>100536</v>
          </cell>
          <cell r="C7377" t="str">
            <v>CURSO DE CAPACITAÇÃO PARA TECNICO DE EDIFICACOES (ENCARGOS COMPLEMENTARES) - MENSALISTA</v>
          </cell>
          <cell r="D7377" t="str">
            <v>MES</v>
          </cell>
          <cell r="E7377">
            <v>54.33</v>
          </cell>
        </row>
        <row r="7378">
          <cell r="B7378">
            <v>101368</v>
          </cell>
          <cell r="C7378" t="str">
            <v>CURSO DE CAPACITAÇÃO PARA TECNICO EM LABORATORIO E CAMPO DE CONSTRUCAO CIVIL (ENCARGOS COMPLEMENTARES) - MENSALISTA</v>
          </cell>
          <cell r="D7378" t="str">
            <v>MES</v>
          </cell>
          <cell r="E7378">
            <v>46.51</v>
          </cell>
        </row>
        <row r="7379">
          <cell r="B7379">
            <v>101369</v>
          </cell>
          <cell r="C7379" t="str">
            <v>CURSO DE CAPACITAÇÃO PARA TECNICO EM SONDAGEM (ENCARGOS COMPLEMENTARES) - MENSALISTA</v>
          </cell>
          <cell r="D7379" t="str">
            <v>MES</v>
          </cell>
          <cell r="E7379">
            <v>44.34</v>
          </cell>
        </row>
        <row r="7380">
          <cell r="B7380">
            <v>95385</v>
          </cell>
          <cell r="C7380" t="str">
            <v>CURSO DE CAPACITAÇÃO PARA TELHADISTA (ENCARGOS COMPLEMENTARES) - HORISTA</v>
          </cell>
          <cell r="D7380" t="str">
            <v>H</v>
          </cell>
          <cell r="E7380">
            <v>0.33</v>
          </cell>
        </row>
        <row r="7381">
          <cell r="B7381">
            <v>101370</v>
          </cell>
          <cell r="C7381" t="str">
            <v>CURSO DE CAPACITAÇÃO PARA TELHADOR (ENCARGOS COMPLEMENTARES) - MENSALISTA</v>
          </cell>
          <cell r="D7381" t="str">
            <v>MES</v>
          </cell>
          <cell r="E7381">
            <v>43.61</v>
          </cell>
        </row>
        <row r="7382">
          <cell r="B7382">
            <v>95406</v>
          </cell>
          <cell r="C7382" t="str">
            <v>CURSO DE CAPACITAÇÃO PARA TOPÓGRAFO (ENCARGOS COMPLEMENTARES) - HORISTA</v>
          </cell>
          <cell r="D7382" t="str">
            <v>H</v>
          </cell>
          <cell r="E7382">
            <v>0.24</v>
          </cell>
        </row>
        <row r="7383">
          <cell r="B7383">
            <v>95424</v>
          </cell>
          <cell r="C7383" t="str">
            <v>CURSO DE CAPACITAÇÃO PARA TOPÓGRAFO (ENCARGOS COMPLEMENTARES) - MENSALISTA</v>
          </cell>
          <cell r="D7383" t="str">
            <v>MES</v>
          </cell>
          <cell r="E7383">
            <v>31.79</v>
          </cell>
        </row>
        <row r="7384">
          <cell r="B7384">
            <v>95386</v>
          </cell>
          <cell r="C7384" t="str">
            <v>CURSO DE CAPACITAÇÃO PARA TRATORISTA (ENCARGOS COMPLEMENTARES) - HORISTA</v>
          </cell>
          <cell r="D7384" t="str">
            <v>H</v>
          </cell>
          <cell r="E7384">
            <v>0.32</v>
          </cell>
        </row>
        <row r="7385">
          <cell r="B7385">
            <v>95383</v>
          </cell>
          <cell r="C7385" t="str">
            <v>CURSO DE CAPACITAÇÃO PARA TÉCNICO DE LABORATÓRIO (ENCARGOS COMPLEMENTARES) - HORISTA</v>
          </cell>
          <cell r="D7385" t="str">
            <v>H</v>
          </cell>
          <cell r="E7385">
            <v>0.35</v>
          </cell>
        </row>
        <row r="7386">
          <cell r="B7386">
            <v>95384</v>
          </cell>
          <cell r="C7386" t="str">
            <v>CURSO DE CAPACITAÇÃO PARA TÉCNICO DE SONDAGEM (ENCARGOS COMPLEMENTARES) - HORISTA</v>
          </cell>
          <cell r="D7386" t="str">
            <v>H</v>
          </cell>
          <cell r="E7386">
            <v>0.33</v>
          </cell>
        </row>
        <row r="7387">
          <cell r="B7387">
            <v>100299</v>
          </cell>
          <cell r="C7387" t="str">
            <v>CURSO DE CAPACITAÇÃO PARA TÉCNICO EM SEGURANÇA DO TRABALHO (ENCARGOS COMPLEMENTARES) - HORISTA</v>
          </cell>
          <cell r="D7387" t="str">
            <v>H</v>
          </cell>
          <cell r="E7387">
            <v>0.69</v>
          </cell>
        </row>
        <row r="7388">
          <cell r="B7388">
            <v>100315</v>
          </cell>
          <cell r="C7388" t="str">
            <v>CURSO DE CAPACITAÇÃO PARA TÉCNICO EM SEGURANÇA DO TRABALHO (ENCARGOS COMPLEMENTARES) - MENSALISTA</v>
          </cell>
          <cell r="D7388" t="str">
            <v>MES</v>
          </cell>
          <cell r="E7388">
            <v>91.83</v>
          </cell>
        </row>
        <row r="7389">
          <cell r="B7389">
            <v>95387</v>
          </cell>
          <cell r="C7389" t="str">
            <v>CURSO DE CAPACITAÇÃO PARA VIDRACEIRO (ENCARGOS COMPLEMENTARES) - HORISTA</v>
          </cell>
          <cell r="D7389" t="str">
            <v>H</v>
          </cell>
          <cell r="E7389">
            <v>0.43</v>
          </cell>
        </row>
        <row r="7390">
          <cell r="B7390">
            <v>101371</v>
          </cell>
          <cell r="C7390" t="str">
            <v>CURSO DE CAPACITAÇÃO PARA VIDRACEIRO (ENCARGOS COMPLEMENTARES) - MENSALISTA</v>
          </cell>
          <cell r="D7390" t="str">
            <v>MES</v>
          </cell>
          <cell r="E7390">
            <v>57.33</v>
          </cell>
        </row>
        <row r="7391">
          <cell r="B7391">
            <v>100288</v>
          </cell>
          <cell r="C7391" t="str">
            <v>CURSO DE CAPACITAÇÃO PARA VIGIA DIURNO (ENCARGOS COMPLEMENTARES) - HORISTA</v>
          </cell>
          <cell r="D7391" t="str">
            <v>H</v>
          </cell>
          <cell r="E7391">
            <v>0.11</v>
          </cell>
        </row>
        <row r="7392">
          <cell r="B7392">
            <v>101372</v>
          </cell>
          <cell r="C7392" t="str">
            <v>CURSO DE CAPACITAÇÃO PARA VIGIA DIURNO (ENCARGOS COMPLEMENTARES) - MENSALISTA</v>
          </cell>
          <cell r="D7392" t="str">
            <v>MES</v>
          </cell>
          <cell r="E7392">
            <v>15.38</v>
          </cell>
        </row>
        <row r="7393">
          <cell r="B7393">
            <v>90775</v>
          </cell>
          <cell r="C7393" t="str">
            <v>DESENHISTA PROJETISTA COM ENCARGOS COMPLEMENTARES</v>
          </cell>
          <cell r="D7393" t="str">
            <v>H</v>
          </cell>
          <cell r="E7393">
            <v>33.130000000000003</v>
          </cell>
        </row>
        <row r="7394">
          <cell r="B7394">
            <v>93561</v>
          </cell>
          <cell r="C7394" t="str">
            <v>DESENHISTA PROJETISTA COM ENCARGOS COMPLEMENTARES</v>
          </cell>
          <cell r="D7394" t="str">
            <v>MES</v>
          </cell>
          <cell r="E7394">
            <v>5700.44</v>
          </cell>
        </row>
        <row r="7395">
          <cell r="B7395">
            <v>88264</v>
          </cell>
          <cell r="C7395" t="str">
            <v>ELETRICISTA COM ENCARGOS COMPLEMENTARES</v>
          </cell>
          <cell r="D7395" t="str">
            <v>H</v>
          </cell>
          <cell r="E7395">
            <v>40.67</v>
          </cell>
        </row>
        <row r="7396">
          <cell r="B7396">
            <v>101399</v>
          </cell>
          <cell r="C7396" t="str">
            <v>ELETRICISTA COM ENCARGOS COMPLEMENTARES</v>
          </cell>
          <cell r="D7396" t="str">
            <v>MES</v>
          </cell>
          <cell r="E7396">
            <v>6838.82</v>
          </cell>
        </row>
        <row r="7397">
          <cell r="B7397">
            <v>88266</v>
          </cell>
          <cell r="C7397" t="str">
            <v>ELETROTÉCNICO COM ENCARGOS COMPLEMENTARES</v>
          </cell>
          <cell r="D7397" t="str">
            <v>H</v>
          </cell>
          <cell r="E7397">
            <v>48.18</v>
          </cell>
        </row>
        <row r="7398">
          <cell r="B7398">
            <v>101401</v>
          </cell>
          <cell r="C7398" t="str">
            <v>ELETROTÉCNICO COM ENCARGOS COMPLEMENTARES</v>
          </cell>
          <cell r="D7398" t="str">
            <v>MES</v>
          </cell>
          <cell r="E7398">
            <v>8150.15</v>
          </cell>
        </row>
        <row r="7399">
          <cell r="B7399">
            <v>88267</v>
          </cell>
          <cell r="C7399" t="str">
            <v>ENCANADOR OU BOMBEIRO HIDRÁULICO COM ENCARGOS COMPLEMENTARES</v>
          </cell>
          <cell r="D7399" t="str">
            <v>H</v>
          </cell>
          <cell r="E7399">
            <v>39.619999999999997</v>
          </cell>
        </row>
        <row r="7400">
          <cell r="B7400">
            <v>101402</v>
          </cell>
          <cell r="C7400" t="str">
            <v>ENCANADOR OU BOMBEIRO HIDRÁULICO COM ENCARGOS COMPLEMENTARES</v>
          </cell>
          <cell r="D7400" t="str">
            <v>MES</v>
          </cell>
          <cell r="E7400">
            <v>6759.59</v>
          </cell>
        </row>
        <row r="7401">
          <cell r="B7401">
            <v>90776</v>
          </cell>
          <cell r="C7401" t="str">
            <v>ENCARREGADO GERAL COM ENCARGOS COMPLEMENTARES</v>
          </cell>
          <cell r="D7401" t="str">
            <v>H</v>
          </cell>
          <cell r="E7401">
            <v>51.68</v>
          </cell>
        </row>
        <row r="7402">
          <cell r="B7402">
            <v>93572</v>
          </cell>
          <cell r="C7402" t="str">
            <v>ENCARREGADO GERAL DE OBRAS COM ENCARGOS COMPLEMENTARES</v>
          </cell>
          <cell r="D7402" t="str">
            <v>MES</v>
          </cell>
          <cell r="E7402">
            <v>8815.2999999999993</v>
          </cell>
        </row>
        <row r="7403">
          <cell r="B7403">
            <v>90777</v>
          </cell>
          <cell r="C7403" t="str">
            <v>ENGENHEIRO CIVIL DE OBRA JUNIOR COM ENCARGOS COMPLEMENTARES</v>
          </cell>
          <cell r="D7403" t="str">
            <v>H</v>
          </cell>
          <cell r="E7403">
            <v>146.07</v>
          </cell>
        </row>
        <row r="7404">
          <cell r="B7404">
            <v>93565</v>
          </cell>
          <cell r="C7404" t="str">
            <v>ENGENHEIRO CIVIL DE OBRA JUNIOR COM ENCARGOS COMPLEMENTARES</v>
          </cell>
          <cell r="D7404" t="str">
            <v>MES</v>
          </cell>
          <cell r="E7404">
            <v>25185.040000000001</v>
          </cell>
        </row>
        <row r="7405">
          <cell r="B7405">
            <v>90778</v>
          </cell>
          <cell r="C7405" t="str">
            <v>ENGENHEIRO CIVIL DE OBRA PLENO COM ENCARGOS COMPLEMENTARES</v>
          </cell>
          <cell r="D7405" t="str">
            <v>H</v>
          </cell>
          <cell r="E7405">
            <v>161.97</v>
          </cell>
        </row>
        <row r="7406">
          <cell r="B7406">
            <v>93567</v>
          </cell>
          <cell r="C7406" t="str">
            <v>ENGENHEIRO CIVIL DE OBRA PLENO COM ENCARGOS COMPLEMENTARES</v>
          </cell>
          <cell r="D7406" t="str">
            <v>MES</v>
          </cell>
          <cell r="E7406">
            <v>27932.07</v>
          </cell>
        </row>
        <row r="7407">
          <cell r="B7407">
            <v>90779</v>
          </cell>
          <cell r="C7407" t="str">
            <v>ENGENHEIRO CIVIL DE OBRA SENIOR COM ENCARGOS COMPLEMENTARES</v>
          </cell>
          <cell r="D7407" t="str">
            <v>H</v>
          </cell>
          <cell r="E7407">
            <v>178.01</v>
          </cell>
        </row>
        <row r="7408">
          <cell r="B7408">
            <v>93568</v>
          </cell>
          <cell r="C7408" t="str">
            <v>ENGENHEIRO CIVIL DE OBRA SENIOR COM ENCARGOS COMPLEMENTARES</v>
          </cell>
          <cell r="D7408" t="str">
            <v>MES</v>
          </cell>
          <cell r="E7408">
            <v>30704.39</v>
          </cell>
        </row>
        <row r="7409">
          <cell r="B7409">
            <v>88269</v>
          </cell>
          <cell r="C7409" t="str">
            <v>GESSEIRO COM ENCARGOS COMPLEMENTARES</v>
          </cell>
          <cell r="D7409" t="str">
            <v>H</v>
          </cell>
          <cell r="E7409">
            <v>38.53</v>
          </cell>
        </row>
        <row r="7410">
          <cell r="B7410">
            <v>101407</v>
          </cell>
          <cell r="C7410" t="str">
            <v>GESSEIRO COM ENCARGOS COMPLEMENTARES</v>
          </cell>
          <cell r="D7410" t="str">
            <v>MES</v>
          </cell>
          <cell r="E7410">
            <v>6600.55</v>
          </cell>
        </row>
        <row r="7411">
          <cell r="B7411">
            <v>88270</v>
          </cell>
          <cell r="C7411" t="str">
            <v>IMPERMEABILIZADOR COM ENCARGOS COMPLEMENTARES</v>
          </cell>
          <cell r="D7411" t="str">
            <v>H</v>
          </cell>
          <cell r="E7411">
            <v>40.19</v>
          </cell>
        </row>
        <row r="7412">
          <cell r="B7412">
            <v>101408</v>
          </cell>
          <cell r="C7412" t="str">
            <v>IMPERMEABILIZADOR COM ENCARGOS COMPLEMENTARES</v>
          </cell>
          <cell r="D7412" t="str">
            <v>MES</v>
          </cell>
          <cell r="E7412">
            <v>6836.49</v>
          </cell>
        </row>
        <row r="7413">
          <cell r="B7413">
            <v>102919</v>
          </cell>
          <cell r="C7413" t="str">
            <v>INSTALADOR DE PISO ELEVADO COM ENCARGOS COMPLEMENTARES</v>
          </cell>
          <cell r="D7413" t="str">
            <v>H</v>
          </cell>
          <cell r="E7413">
            <v>0</v>
          </cell>
        </row>
        <row r="7414">
          <cell r="B7414">
            <v>101409</v>
          </cell>
          <cell r="C7414" t="str">
            <v>INSTALADOR DE TUBULAÇÕES COM ENCARGOS COMPLEMENTARES</v>
          </cell>
          <cell r="D7414" t="str">
            <v>MES</v>
          </cell>
          <cell r="E7414">
            <v>6969.73</v>
          </cell>
        </row>
        <row r="7415">
          <cell r="B7415">
            <v>88441</v>
          </cell>
          <cell r="C7415" t="str">
            <v>JARDINEIRO COM ENCARGOS COMPLEMENTARES</v>
          </cell>
          <cell r="D7415" t="str">
            <v>H</v>
          </cell>
          <cell r="E7415">
            <v>32.67</v>
          </cell>
        </row>
        <row r="7416">
          <cell r="B7416">
            <v>101410</v>
          </cell>
          <cell r="C7416" t="str">
            <v>JARDINEIRO COM ENCARGOS COMPLEMENTARES</v>
          </cell>
          <cell r="D7416" t="str">
            <v>MES</v>
          </cell>
          <cell r="E7416">
            <v>5604.33</v>
          </cell>
        </row>
        <row r="7417">
          <cell r="B7417">
            <v>88272</v>
          </cell>
          <cell r="C7417" t="str">
            <v>MACARIQUEIRO COM ENCARGOS COMPLEMENTARES</v>
          </cell>
          <cell r="D7417" t="str">
            <v>H</v>
          </cell>
          <cell r="E7417">
            <v>41.07</v>
          </cell>
        </row>
        <row r="7418">
          <cell r="B7418">
            <v>88273</v>
          </cell>
          <cell r="C7418" t="str">
            <v>MARCENEIRO COM ENCARGOS COMPLEMENTARES</v>
          </cell>
          <cell r="D7418" t="str">
            <v>H</v>
          </cell>
          <cell r="E7418">
            <v>37.159999999999997</v>
          </cell>
        </row>
        <row r="7419">
          <cell r="B7419">
            <v>101413</v>
          </cell>
          <cell r="C7419" t="str">
            <v>MARCENEIRO COM ENCARGOS COMPLEMENTARES</v>
          </cell>
          <cell r="D7419" t="str">
            <v>MES</v>
          </cell>
          <cell r="E7419">
            <v>6350.74</v>
          </cell>
        </row>
        <row r="7420">
          <cell r="B7420">
            <v>101414</v>
          </cell>
          <cell r="C7420" t="str">
            <v>MARMORISTA / GRANITEIRO COM ENCARGOS COMPLEMENTARES</v>
          </cell>
          <cell r="D7420" t="str">
            <v>MES</v>
          </cell>
          <cell r="E7420">
            <v>7530</v>
          </cell>
        </row>
        <row r="7421">
          <cell r="B7421">
            <v>88274</v>
          </cell>
          <cell r="C7421" t="str">
            <v>MARMORISTA/GRANITEIRO COM ENCARGOS COMPLEMENTARES</v>
          </cell>
          <cell r="D7421" t="str">
            <v>H</v>
          </cell>
          <cell r="E7421">
            <v>44</v>
          </cell>
        </row>
        <row r="7422">
          <cell r="B7422">
            <v>101412</v>
          </cell>
          <cell r="C7422" t="str">
            <v>MAÇARIQUEIRO COM ENCARGOS COMPLEMENTARES</v>
          </cell>
          <cell r="D7422" t="str">
            <v>MES</v>
          </cell>
          <cell r="E7422">
            <v>6997.83</v>
          </cell>
        </row>
        <row r="7423">
          <cell r="B7423">
            <v>101415</v>
          </cell>
          <cell r="C7423" t="str">
            <v>MECÂNICO DE EQUIPAMENTOS PESADOS COM ENCARGOS COMPLEMENTARES</v>
          </cell>
          <cell r="D7423" t="str">
            <v>MES</v>
          </cell>
          <cell r="E7423">
            <v>7590.73</v>
          </cell>
        </row>
        <row r="7424">
          <cell r="B7424">
            <v>100308</v>
          </cell>
          <cell r="C7424" t="str">
            <v>MECÂNICO DE REFRIGERAÇÃO COM ENCARGOS COMPLEMENTARES</v>
          </cell>
          <cell r="D7424" t="str">
            <v>H</v>
          </cell>
          <cell r="E7424">
            <v>43.68</v>
          </cell>
        </row>
        <row r="7425">
          <cell r="B7425">
            <v>101416</v>
          </cell>
          <cell r="C7425" t="str">
            <v>MECÂNICO DE REFRIGERAÇÃO COM ENCARGOS COMPLEMENTARES</v>
          </cell>
          <cell r="D7425" t="str">
            <v>MES</v>
          </cell>
          <cell r="E7425">
            <v>7402.98</v>
          </cell>
        </row>
        <row r="7426">
          <cell r="B7426">
            <v>88275</v>
          </cell>
          <cell r="C7426" t="str">
            <v>MECÃNICO DE EQUIPAMENTOS PESADOS COM ENCARGOS COMPLEMENTARES</v>
          </cell>
          <cell r="D7426" t="str">
            <v>H</v>
          </cell>
          <cell r="E7426">
            <v>44.08</v>
          </cell>
        </row>
        <row r="7427">
          <cell r="B7427">
            <v>90780</v>
          </cell>
          <cell r="C7427" t="str">
            <v>MESTRE DE OBRAS COM ENCARGOS COMPLEMENTARES</v>
          </cell>
          <cell r="D7427" t="str">
            <v>H</v>
          </cell>
          <cell r="E7427">
            <v>81.45</v>
          </cell>
        </row>
        <row r="7428">
          <cell r="B7428">
            <v>94295</v>
          </cell>
          <cell r="C7428" t="str">
            <v>MESTRE DE OBRAS COM ENCARGOS COMPLEMENTARES</v>
          </cell>
          <cell r="D7428" t="str">
            <v>MES</v>
          </cell>
          <cell r="E7428">
            <v>13930.1</v>
          </cell>
        </row>
        <row r="7429">
          <cell r="B7429">
            <v>88277</v>
          </cell>
          <cell r="C7429" t="str">
            <v>MONTADOR (TUBO AÇO/EQUIPAMENTOS) COM ENCARGOS COMPLEMENTARES</v>
          </cell>
          <cell r="D7429" t="str">
            <v>H</v>
          </cell>
          <cell r="E7429">
            <v>40.700000000000003</v>
          </cell>
        </row>
        <row r="7430">
          <cell r="B7430">
            <v>100307</v>
          </cell>
          <cell r="C7430" t="str">
            <v>MONTADOR DE ELETROELETRÔNICOS COM ENCARGOS COMPLEMENTARES</v>
          </cell>
          <cell r="D7430" t="str">
            <v>H</v>
          </cell>
          <cell r="E7430">
            <v>35.909999999999997</v>
          </cell>
        </row>
        <row r="7431">
          <cell r="B7431">
            <v>101417</v>
          </cell>
          <cell r="C7431" t="str">
            <v>MONTADOR DE ELETROELETRÔNICOS COM ENCARGOS COMPLEMENTARES</v>
          </cell>
          <cell r="D7431" t="str">
            <v>MES</v>
          </cell>
          <cell r="E7431">
            <v>6061.23</v>
          </cell>
        </row>
        <row r="7432">
          <cell r="B7432">
            <v>88278</v>
          </cell>
          <cell r="C7432" t="str">
            <v>MONTADOR DE ESTRUTURAS METÁLICAS COM ENCARGOS COMPLEMENTARES</v>
          </cell>
          <cell r="D7432" t="str">
            <v>H</v>
          </cell>
          <cell r="E7432">
            <v>35.270000000000003</v>
          </cell>
        </row>
        <row r="7433">
          <cell r="B7433">
            <v>101418</v>
          </cell>
          <cell r="C7433" t="str">
            <v>MONTADOR DE ESTRUTURAS METÁLICAS COM ENCARGOS COMPLEMENTARES</v>
          </cell>
          <cell r="D7433" t="str">
            <v>MES</v>
          </cell>
          <cell r="E7433">
            <v>6041.35</v>
          </cell>
        </row>
        <row r="7434">
          <cell r="B7434">
            <v>105535</v>
          </cell>
          <cell r="C7434" t="str">
            <v>MONTADOR DE FÔRMAS DO SISTEMA DE PAREDES DE CONCRETO COM ENCARGOS COMPLEMENTARES</v>
          </cell>
          <cell r="D7434" t="str">
            <v>H</v>
          </cell>
          <cell r="E7434">
            <v>0</v>
          </cell>
        </row>
        <row r="7435">
          <cell r="B7435">
            <v>101419</v>
          </cell>
          <cell r="C7435" t="str">
            <v>MONTADOR DE MÁQUINAS COM ENCARGOS COMPLEMENTARES</v>
          </cell>
          <cell r="D7435" t="str">
            <v>MES</v>
          </cell>
          <cell r="E7435">
            <v>7168.77</v>
          </cell>
        </row>
        <row r="7436">
          <cell r="B7436">
            <v>88279</v>
          </cell>
          <cell r="C7436" t="str">
            <v>MONTADOR ELETROMECÂNICO COM ENCARGOS COMPLEMENTARES</v>
          </cell>
          <cell r="D7436" t="str">
            <v>H</v>
          </cell>
          <cell r="E7436">
            <v>42.4</v>
          </cell>
        </row>
        <row r="7437">
          <cell r="B7437">
            <v>88281</v>
          </cell>
          <cell r="C7437" t="str">
            <v>MOTORISTA DE BASCULANTE COM ENCARGOS COMPLEMENTARES</v>
          </cell>
          <cell r="D7437" t="str">
            <v>H</v>
          </cell>
          <cell r="E7437">
            <v>40.49</v>
          </cell>
        </row>
        <row r="7438">
          <cell r="B7438">
            <v>93558</v>
          </cell>
          <cell r="C7438" t="str">
            <v>MOTORISTA DE CAMINHAO COM ENCARGOS COMPLEMENTARES</v>
          </cell>
          <cell r="D7438" t="str">
            <v>MES</v>
          </cell>
          <cell r="E7438">
            <v>6780.13</v>
          </cell>
        </row>
        <row r="7439">
          <cell r="B7439">
            <v>101420</v>
          </cell>
          <cell r="C7439" t="str">
            <v>MOTORISTA DE CAMINHÃO BASCULANTE COM ENCARGOS COMPLEMENTARES</v>
          </cell>
          <cell r="D7439" t="str">
            <v>MES</v>
          </cell>
          <cell r="E7439">
            <v>6984.76</v>
          </cell>
        </row>
        <row r="7440">
          <cell r="B7440">
            <v>101421</v>
          </cell>
          <cell r="C7440" t="str">
            <v>MOTORISTA DE CAMINHÃO CARRETA COM ENCARGOS COMPLEMENTARES</v>
          </cell>
          <cell r="D7440" t="str">
            <v>MES</v>
          </cell>
          <cell r="E7440">
            <v>8052.77</v>
          </cell>
        </row>
        <row r="7441">
          <cell r="B7441">
            <v>88282</v>
          </cell>
          <cell r="C7441" t="str">
            <v>MOTORISTA DE CAMINHÃO COM ENCARGOS COMPLEMENTARES</v>
          </cell>
          <cell r="D7441" t="str">
            <v>H</v>
          </cell>
          <cell r="E7441">
            <v>39.35</v>
          </cell>
        </row>
        <row r="7442">
          <cell r="B7442">
            <v>88283</v>
          </cell>
          <cell r="C7442" t="str">
            <v>MOTORISTA DE CAMINHÃO E CARRETA COM ENCARGOS COMPLEMENTARES</v>
          </cell>
          <cell r="D7442" t="str">
            <v>H</v>
          </cell>
          <cell r="E7442">
            <v>46.62</v>
          </cell>
        </row>
        <row r="7443">
          <cell r="B7443">
            <v>101422</v>
          </cell>
          <cell r="C7443" t="str">
            <v>MOTORISTA DE CARRO DE PASSEIO COM ENCARGOS COMPLEMENTARES</v>
          </cell>
          <cell r="D7443" t="str">
            <v>MES</v>
          </cell>
          <cell r="E7443">
            <v>6196.58</v>
          </cell>
        </row>
        <row r="7444">
          <cell r="B7444">
            <v>88284</v>
          </cell>
          <cell r="C7444" t="str">
            <v>MOTORISTA DE VEÍCULO LEVE COM ENCARGOS COMPLEMENTARES</v>
          </cell>
          <cell r="D7444" t="str">
            <v>H</v>
          </cell>
          <cell r="E7444">
            <v>35.99</v>
          </cell>
        </row>
        <row r="7445">
          <cell r="B7445">
            <v>101424</v>
          </cell>
          <cell r="C7445" t="str">
            <v>MOTORISTA OPERADOR DE CAMINHÃO COM MUNCK COM ENCARGOS COMPLEMENTARES</v>
          </cell>
          <cell r="D7445" t="str">
            <v>MES</v>
          </cell>
          <cell r="E7445">
            <v>7413.64</v>
          </cell>
        </row>
        <row r="7446">
          <cell r="B7446">
            <v>88286</v>
          </cell>
          <cell r="C7446" t="str">
            <v>MOTORISTA OPERADOR DE MUNCK COM ENCARGOS COMPLEMENTARES</v>
          </cell>
          <cell r="D7446" t="str">
            <v>H</v>
          </cell>
          <cell r="E7446">
            <v>43.35</v>
          </cell>
        </row>
        <row r="7447">
          <cell r="B7447">
            <v>88288</v>
          </cell>
          <cell r="C7447" t="str">
            <v>NIVELADOR COM ENCARGOS COMPLEMENTARES</v>
          </cell>
          <cell r="D7447" t="str">
            <v>H</v>
          </cell>
          <cell r="E7447">
            <v>31.63</v>
          </cell>
        </row>
        <row r="7448">
          <cell r="B7448">
            <v>101425</v>
          </cell>
          <cell r="C7448" t="str">
            <v>NIVELADOR COM ENCARGOS COMPLEMENTARES</v>
          </cell>
          <cell r="D7448" t="str">
            <v>MES</v>
          </cell>
          <cell r="E7448">
            <v>5427.15</v>
          </cell>
        </row>
        <row r="7449">
          <cell r="B7449">
            <v>101426</v>
          </cell>
          <cell r="C7449" t="str">
            <v>OPERADOR DE BATE-ESTACA COM ENCARGOS COMPLEMENTARES</v>
          </cell>
          <cell r="D7449" t="str">
            <v>MES</v>
          </cell>
          <cell r="E7449">
            <v>6670.34</v>
          </cell>
        </row>
        <row r="7450">
          <cell r="B7450">
            <v>88291</v>
          </cell>
          <cell r="C7450" t="str">
            <v>OPERADOR DE BETONEIRA (CAMINHÃO) COM ENCARGOS COMPLEMENTARES</v>
          </cell>
          <cell r="D7450" t="str">
            <v>H</v>
          </cell>
          <cell r="E7450">
            <v>37.869999999999997</v>
          </cell>
        </row>
        <row r="7451">
          <cell r="B7451">
            <v>101427</v>
          </cell>
          <cell r="C7451" t="str">
            <v>OPERADOR DE BETONEIRA (CAMINHÃO) COM ENCARGOS COMPLEMENTARES</v>
          </cell>
          <cell r="D7451" t="str">
            <v>MES</v>
          </cell>
          <cell r="E7451">
            <v>6510.42</v>
          </cell>
        </row>
        <row r="7452">
          <cell r="B7452">
            <v>101428</v>
          </cell>
          <cell r="C7452" t="str">
            <v>OPERADOR DE BETONEIRA ESTACIONÁRIA COM ENCARGOS COMPLEMENTARES</v>
          </cell>
          <cell r="D7452" t="str">
            <v>MES</v>
          </cell>
          <cell r="E7452">
            <v>6209.65</v>
          </cell>
        </row>
        <row r="7453">
          <cell r="B7453">
            <v>88377</v>
          </cell>
          <cell r="C7453" t="str">
            <v>OPERADOR DE BETONEIRA ESTACIONÁRIA/MISTURADOR COM ENCARGOS COMPLEMENTARES</v>
          </cell>
          <cell r="D7453" t="str">
            <v>H</v>
          </cell>
          <cell r="E7453">
            <v>36.15</v>
          </cell>
        </row>
        <row r="7454">
          <cell r="B7454">
            <v>101429</v>
          </cell>
          <cell r="C7454" t="str">
            <v>OPERADOR DE COMPRESSOR DE AR OU COMPRESSORISTA COM ENCARGOS COMPLEMENTARES</v>
          </cell>
          <cell r="D7454" t="str">
            <v>MES</v>
          </cell>
          <cell r="E7454">
            <v>5143.1099999999997</v>
          </cell>
        </row>
        <row r="7455">
          <cell r="B7455">
            <v>88292</v>
          </cell>
          <cell r="C7455" t="str">
            <v>OPERADOR DE COMPRESSOR OU COMPRESSORISTA COM ENCARGOS COMPLEMENTARES</v>
          </cell>
          <cell r="D7455" t="str">
            <v>H</v>
          </cell>
          <cell r="E7455">
            <v>30.01</v>
          </cell>
        </row>
        <row r="7456">
          <cell r="B7456">
            <v>88293</v>
          </cell>
          <cell r="C7456" t="str">
            <v>OPERADOR DE DEMARCADORA DE FAIXAS COM ENCARGOS COMPLEMENTARES</v>
          </cell>
          <cell r="D7456" t="str">
            <v>H</v>
          </cell>
          <cell r="E7456">
            <v>37.869999999999997</v>
          </cell>
        </row>
        <row r="7457">
          <cell r="B7457">
            <v>101430</v>
          </cell>
          <cell r="C7457" t="str">
            <v>OPERADOR DE DEMARCADORA DE FAIXAS DE TRÁFEGO COM ENCARGOS COMPLEMENTARES</v>
          </cell>
          <cell r="D7457" t="str">
            <v>MES</v>
          </cell>
          <cell r="E7457">
            <v>6510.42</v>
          </cell>
        </row>
        <row r="7458">
          <cell r="B7458">
            <v>88294</v>
          </cell>
          <cell r="C7458" t="str">
            <v>OPERADOR DE ESCAVADEIRA COM ENCARGOS COMPLEMENTARES</v>
          </cell>
          <cell r="D7458" t="str">
            <v>H</v>
          </cell>
          <cell r="E7458">
            <v>39.54</v>
          </cell>
        </row>
        <row r="7459">
          <cell r="B7459">
            <v>101431</v>
          </cell>
          <cell r="C7459" t="str">
            <v>OPERADOR DE ESCAVADEIRA COM ENCARGOS COMPLEMENTARES</v>
          </cell>
          <cell r="D7459" t="str">
            <v>MES</v>
          </cell>
          <cell r="E7459">
            <v>6780.13</v>
          </cell>
        </row>
        <row r="7460">
          <cell r="B7460">
            <v>88295</v>
          </cell>
          <cell r="C7460" t="str">
            <v>OPERADOR DE GUINCHO COM ENCARGOS COMPLEMENTARES</v>
          </cell>
          <cell r="D7460" t="str">
            <v>H</v>
          </cell>
          <cell r="E7460">
            <v>37.57</v>
          </cell>
        </row>
        <row r="7461">
          <cell r="B7461">
            <v>101432</v>
          </cell>
          <cell r="C7461" t="str">
            <v>OPERADOR DE GUINCHO OU GUINCHEIRO COM ENCARGOS COMPLEMENTARES</v>
          </cell>
          <cell r="D7461" t="str">
            <v>MES</v>
          </cell>
          <cell r="E7461">
            <v>6417.59</v>
          </cell>
        </row>
        <row r="7462">
          <cell r="B7462">
            <v>88296</v>
          </cell>
          <cell r="C7462" t="str">
            <v>OPERADOR DE GUINDASTE COM ENCARGOS COMPLEMENTARES</v>
          </cell>
          <cell r="D7462" t="str">
            <v>H</v>
          </cell>
          <cell r="E7462">
            <v>48.51</v>
          </cell>
        </row>
        <row r="7463">
          <cell r="B7463">
            <v>101433</v>
          </cell>
          <cell r="C7463" t="str">
            <v>OPERADOR DE GUINDASTE COM ENCARGOS COMPLEMENTARES</v>
          </cell>
          <cell r="D7463" t="str">
            <v>MES</v>
          </cell>
          <cell r="E7463">
            <v>8305.7900000000009</v>
          </cell>
        </row>
        <row r="7464">
          <cell r="B7464">
            <v>101434</v>
          </cell>
          <cell r="C7464" t="str">
            <v>OPERADOR DE JATO ABRASIVO OU JATISTA COM ENCARGOS COMPLEMENTARES</v>
          </cell>
          <cell r="D7464" t="str">
            <v>MES</v>
          </cell>
          <cell r="E7464">
            <v>6070.44</v>
          </cell>
        </row>
        <row r="7465">
          <cell r="B7465">
            <v>88298</v>
          </cell>
          <cell r="C7465" t="str">
            <v>OPERADOR DE MARTELETE OU MARTELETEIRO COM ENCARGOS COMPLEMENTARES</v>
          </cell>
          <cell r="D7465" t="str">
            <v>H</v>
          </cell>
          <cell r="E7465">
            <v>34.9</v>
          </cell>
        </row>
        <row r="7466">
          <cell r="B7466">
            <v>101436</v>
          </cell>
          <cell r="C7466" t="str">
            <v>OPERADOR DE MARTELETE OU MARTELETEIRO COM ENCARGOS COMPLEMENTARES</v>
          </cell>
          <cell r="D7466" t="str">
            <v>MES</v>
          </cell>
          <cell r="E7466">
            <v>5994.12</v>
          </cell>
        </row>
        <row r="7467">
          <cell r="B7467">
            <v>101437</v>
          </cell>
          <cell r="C7467" t="str">
            <v>OPERADOR DE MOTO SCRAPER COM ENCARGOS COMPLEMENTARES</v>
          </cell>
          <cell r="D7467" t="str">
            <v>MES</v>
          </cell>
          <cell r="E7467">
            <v>7937.21</v>
          </cell>
        </row>
        <row r="7468">
          <cell r="B7468">
            <v>88299</v>
          </cell>
          <cell r="C7468" t="str">
            <v>OPERADOR DE MOTO-ESCREIPER COM ENCARGOS COMPLEMENTARES</v>
          </cell>
          <cell r="D7468" t="str">
            <v>H</v>
          </cell>
          <cell r="E7468">
            <v>46.09</v>
          </cell>
        </row>
        <row r="7469">
          <cell r="B7469">
            <v>88300</v>
          </cell>
          <cell r="C7469" t="str">
            <v>OPERADOR DE MOTONIVELADORA COM ENCARGOS COMPLEMENTARES</v>
          </cell>
          <cell r="D7469" t="str">
            <v>H</v>
          </cell>
          <cell r="E7469">
            <v>46.09</v>
          </cell>
        </row>
        <row r="7470">
          <cell r="B7470">
            <v>101438</v>
          </cell>
          <cell r="C7470" t="str">
            <v>OPERADOR DE MOTONIVELADORA COM ENCARGOS COMPLEMENTARES</v>
          </cell>
          <cell r="D7470" t="str">
            <v>MES</v>
          </cell>
          <cell r="E7470">
            <v>7937.21</v>
          </cell>
        </row>
        <row r="7471">
          <cell r="B7471">
            <v>88297</v>
          </cell>
          <cell r="C7471" t="str">
            <v>OPERADOR DE MÁQUINAS E EQUIPAMENTOS COM ENCARGOS COMPLEMENTARES</v>
          </cell>
          <cell r="D7471" t="str">
            <v>H</v>
          </cell>
          <cell r="E7471">
            <v>38.22</v>
          </cell>
        </row>
        <row r="7472">
          <cell r="B7472">
            <v>101435</v>
          </cell>
          <cell r="C7472" t="str">
            <v>OPERADOR DE MÁQUINAS E TRATORES DIVERSOS COM ENCARGOS COMPLEMENTARES</v>
          </cell>
          <cell r="D7472" t="str">
            <v>MES</v>
          </cell>
          <cell r="E7472">
            <v>6554.4</v>
          </cell>
        </row>
        <row r="7473">
          <cell r="B7473">
            <v>101440</v>
          </cell>
          <cell r="C7473" t="str">
            <v>OPERADOR DE PAVIMENTADORA / MESA VIBROACABADORA COM ENCARGOS COMPLEMENTARES</v>
          </cell>
          <cell r="D7473" t="str">
            <v>MES</v>
          </cell>
          <cell r="E7473">
            <v>6510.42</v>
          </cell>
        </row>
        <row r="7474">
          <cell r="B7474">
            <v>88302</v>
          </cell>
          <cell r="C7474" t="str">
            <v>OPERADOR DE PAVIMENTADORA COM ENCARGOS COMPLEMENTARES</v>
          </cell>
          <cell r="D7474" t="str">
            <v>H</v>
          </cell>
          <cell r="E7474">
            <v>37.869999999999997</v>
          </cell>
        </row>
        <row r="7475">
          <cell r="B7475">
            <v>88301</v>
          </cell>
          <cell r="C7475" t="str">
            <v>OPERADOR DE PÁ CARREGADEIRA COM ENCARGOS COMPLEMENTARES</v>
          </cell>
          <cell r="D7475" t="str">
            <v>H</v>
          </cell>
          <cell r="E7475">
            <v>37.869999999999997</v>
          </cell>
        </row>
        <row r="7476">
          <cell r="B7476">
            <v>101439</v>
          </cell>
          <cell r="C7476" t="str">
            <v>OPERADOR DE PÁ CARREGADEIRA COM ENCARGOS COMPLEMENTARES</v>
          </cell>
          <cell r="D7476" t="str">
            <v>MES</v>
          </cell>
          <cell r="E7476">
            <v>6510.42</v>
          </cell>
        </row>
        <row r="7477">
          <cell r="B7477">
            <v>88303</v>
          </cell>
          <cell r="C7477" t="str">
            <v>OPERADOR DE ROLO COMPACTADOR COM ENCARGOS COMPLEMENTARES</v>
          </cell>
          <cell r="D7477" t="str">
            <v>H</v>
          </cell>
          <cell r="E7477">
            <v>33.07</v>
          </cell>
        </row>
        <row r="7478">
          <cell r="B7478">
            <v>101441</v>
          </cell>
          <cell r="C7478" t="str">
            <v>OPERADOR DE ROLO COMPACTADOR COM ENCARGOS COMPLEMENTARES</v>
          </cell>
          <cell r="D7478" t="str">
            <v>MES</v>
          </cell>
          <cell r="E7478">
            <v>5674.87</v>
          </cell>
        </row>
        <row r="7479">
          <cell r="B7479">
            <v>88304</v>
          </cell>
          <cell r="C7479" t="str">
            <v>OPERADOR DE USINA DE ASFALTO, DE SOLOS OU DE CONCRETO COM ENCARGOS COMPLEMENTARES</v>
          </cell>
          <cell r="D7479" t="str">
            <v>H</v>
          </cell>
          <cell r="E7479">
            <v>46.09</v>
          </cell>
        </row>
        <row r="7480">
          <cell r="B7480">
            <v>101443</v>
          </cell>
          <cell r="C7480" t="str">
            <v>OPERADOR DE USINA DE ASFALTO, DE SOLOS OU DE CONCRETO COM ENCARGOS COMPLEMENTARES</v>
          </cell>
          <cell r="D7480" t="str">
            <v>MES</v>
          </cell>
          <cell r="E7480">
            <v>7937.21</v>
          </cell>
        </row>
        <row r="7481">
          <cell r="B7481">
            <v>88306</v>
          </cell>
          <cell r="C7481" t="str">
            <v>OPERADOR JATO DE AREIA OU JATISTA COM ENCARGOS COMPLEMENTARES</v>
          </cell>
          <cell r="D7481" t="str">
            <v>H</v>
          </cell>
          <cell r="E7481">
            <v>35.42</v>
          </cell>
        </row>
        <row r="7482">
          <cell r="B7482">
            <v>88307</v>
          </cell>
          <cell r="C7482" t="str">
            <v>OPERADOR PARA BATE ESTACAS COM ENCARGOS COMPLEMENTARES</v>
          </cell>
          <cell r="D7482" t="str">
            <v>H</v>
          </cell>
          <cell r="E7482">
            <v>38.81</v>
          </cell>
        </row>
        <row r="7483">
          <cell r="B7483">
            <v>88308</v>
          </cell>
          <cell r="C7483" t="str">
            <v>PASTILHEIRO COM ENCARGOS COMPLEMENTARES</v>
          </cell>
          <cell r="D7483" t="str">
            <v>H</v>
          </cell>
          <cell r="E7483">
            <v>40</v>
          </cell>
        </row>
        <row r="7484">
          <cell r="B7484">
            <v>101444</v>
          </cell>
          <cell r="C7484" t="str">
            <v>PASTILHEIRO COM ENCARGOS COMPLEMENTARES</v>
          </cell>
          <cell r="D7484" t="str">
            <v>MES</v>
          </cell>
          <cell r="E7484">
            <v>6836.49</v>
          </cell>
        </row>
        <row r="7485">
          <cell r="B7485">
            <v>88309</v>
          </cell>
          <cell r="C7485" t="str">
            <v>PEDREIRO COM ENCARGOS COMPLEMENTARES</v>
          </cell>
          <cell r="D7485" t="str">
            <v>H</v>
          </cell>
          <cell r="E7485">
            <v>40.19</v>
          </cell>
        </row>
        <row r="7486">
          <cell r="B7486">
            <v>101445</v>
          </cell>
          <cell r="C7486" t="str">
            <v>PEDREIRO COM ENCARGOS COMPLEMENTARES</v>
          </cell>
          <cell r="D7486" t="str">
            <v>MES</v>
          </cell>
          <cell r="E7486">
            <v>6836.49</v>
          </cell>
        </row>
        <row r="7487">
          <cell r="B7487">
            <v>88310</v>
          </cell>
          <cell r="C7487" t="str">
            <v>PINTOR COM ENCARGOS COMPLEMENTARES</v>
          </cell>
          <cell r="D7487" t="str">
            <v>H</v>
          </cell>
          <cell r="E7487">
            <v>41.65</v>
          </cell>
        </row>
        <row r="7488">
          <cell r="B7488">
            <v>101446</v>
          </cell>
          <cell r="C7488" t="str">
            <v>PINTOR COM ENCARGOS COMPLEMENTARES</v>
          </cell>
          <cell r="D7488" t="str">
            <v>MES</v>
          </cell>
          <cell r="E7488">
            <v>7111.33</v>
          </cell>
        </row>
        <row r="7489">
          <cell r="B7489">
            <v>88311</v>
          </cell>
          <cell r="C7489" t="str">
            <v>PINTOR DE LETREIROS COM ENCARGOS COMPLEMENTARES</v>
          </cell>
          <cell r="D7489" t="str">
            <v>H</v>
          </cell>
          <cell r="E7489">
            <v>40.799999999999997</v>
          </cell>
        </row>
        <row r="7490">
          <cell r="B7490">
            <v>101447</v>
          </cell>
          <cell r="C7490" t="str">
            <v>PINTOR DE LETREIROS COM ENCARGOS COMPLEMENTARES</v>
          </cell>
          <cell r="D7490" t="str">
            <v>MES</v>
          </cell>
          <cell r="E7490">
            <v>6964.38</v>
          </cell>
        </row>
        <row r="7491">
          <cell r="B7491">
            <v>88312</v>
          </cell>
          <cell r="C7491" t="str">
            <v>PINTOR PARA TINTA EPÓXI COM ENCARGOS COMPLEMENTARES</v>
          </cell>
          <cell r="D7491" t="str">
            <v>H</v>
          </cell>
          <cell r="E7491">
            <v>41.65</v>
          </cell>
        </row>
        <row r="7492">
          <cell r="B7492">
            <v>101448</v>
          </cell>
          <cell r="C7492" t="str">
            <v>PINTOR PARA TINTA EPÓXI COM ENCARGOS COMPLEMENTARES</v>
          </cell>
          <cell r="D7492" t="str">
            <v>MES</v>
          </cell>
          <cell r="E7492">
            <v>7111.33</v>
          </cell>
        </row>
        <row r="7493">
          <cell r="B7493">
            <v>101449</v>
          </cell>
          <cell r="C7493" t="str">
            <v>POCEIRO / ESCAVADOR DE VALAS COM ENCARGOS COMPLEMENTARES</v>
          </cell>
          <cell r="D7493" t="str">
            <v>MES</v>
          </cell>
          <cell r="E7493">
            <v>5450.83</v>
          </cell>
        </row>
        <row r="7494">
          <cell r="B7494">
            <v>88313</v>
          </cell>
          <cell r="C7494" t="str">
            <v>POCEIRO COM ENCARGOS COMPLEMENTARES</v>
          </cell>
          <cell r="D7494" t="str">
            <v>H</v>
          </cell>
          <cell r="E7494">
            <v>32.06</v>
          </cell>
        </row>
        <row r="7495">
          <cell r="B7495">
            <v>88314</v>
          </cell>
          <cell r="C7495" t="str">
            <v>RASTELEIRO COM ENCARGOS COMPLEMENTARES</v>
          </cell>
          <cell r="D7495" t="str">
            <v>H</v>
          </cell>
          <cell r="E7495">
            <v>34.15</v>
          </cell>
        </row>
        <row r="7496">
          <cell r="B7496">
            <v>88315</v>
          </cell>
          <cell r="C7496" t="str">
            <v>SERRALHEIRO COM ENCARGOS COMPLEMENTARES</v>
          </cell>
          <cell r="D7496" t="str">
            <v>H</v>
          </cell>
          <cell r="E7496">
            <v>39.909999999999997</v>
          </cell>
        </row>
        <row r="7497">
          <cell r="B7497">
            <v>101451</v>
          </cell>
          <cell r="C7497" t="str">
            <v>SERRALHEIRO COM ENCARGOS COMPLEMENTARES</v>
          </cell>
          <cell r="D7497" t="str">
            <v>MES</v>
          </cell>
          <cell r="E7497">
            <v>6836.49</v>
          </cell>
        </row>
        <row r="7498">
          <cell r="B7498">
            <v>88316</v>
          </cell>
          <cell r="C7498" t="str">
            <v>SERVENTE COM ENCARGOS COMPLEMENTARES</v>
          </cell>
          <cell r="D7498" t="str">
            <v>H</v>
          </cell>
          <cell r="E7498">
            <v>31.41</v>
          </cell>
        </row>
        <row r="7499">
          <cell r="B7499">
            <v>101452</v>
          </cell>
          <cell r="C7499" t="str">
            <v>SERVENTE DE OBRAS COM ENCARGOS COMPLEMENTARES</v>
          </cell>
          <cell r="D7499" t="str">
            <v>MES</v>
          </cell>
          <cell r="E7499">
            <v>5330.18</v>
          </cell>
        </row>
        <row r="7500">
          <cell r="B7500">
            <v>88318</v>
          </cell>
          <cell r="C7500" t="str">
            <v>SOLDADOR A (PARA SOLDA A SER TESTADA COM RAIOS "X") COM ENCARGOS COMPLEMENTARES</v>
          </cell>
          <cell r="D7500" t="str">
            <v>H</v>
          </cell>
          <cell r="E7500">
            <v>35.979999999999997</v>
          </cell>
        </row>
        <row r="7501">
          <cell r="B7501">
            <v>88317</v>
          </cell>
          <cell r="C7501" t="str">
            <v>SOLDADOR COM ENCARGOS COMPLEMENTARES</v>
          </cell>
          <cell r="D7501" t="str">
            <v>H</v>
          </cell>
          <cell r="E7501">
            <v>41.65</v>
          </cell>
        </row>
        <row r="7502">
          <cell r="B7502">
            <v>101453</v>
          </cell>
          <cell r="C7502" t="str">
            <v>SOLDADOR COM ENCARGOS COMPLEMENTARES</v>
          </cell>
          <cell r="D7502" t="str">
            <v>MES</v>
          </cell>
          <cell r="E7502">
            <v>7127.43</v>
          </cell>
        </row>
        <row r="7503">
          <cell r="B7503">
            <v>101454</v>
          </cell>
          <cell r="C7503" t="str">
            <v>SOLDADOR ELÉTRICO COM ENCARGOS COMPLEMENTARES</v>
          </cell>
          <cell r="D7503" t="str">
            <v>MES</v>
          </cell>
          <cell r="E7503">
            <v>6146.16</v>
          </cell>
        </row>
        <row r="7504">
          <cell r="B7504">
            <v>100533</v>
          </cell>
          <cell r="C7504" t="str">
            <v>TECNICO DE EDIFICACOES COM ENCARGOS COMPLEMENTARES</v>
          </cell>
          <cell r="D7504" t="str">
            <v>H</v>
          </cell>
          <cell r="E7504">
            <v>32.56</v>
          </cell>
        </row>
        <row r="7505">
          <cell r="B7505">
            <v>100534</v>
          </cell>
          <cell r="C7505" t="str">
            <v>TECNICO DE EDIFICACOES COM ENCARGOS COMPLEMENTARES</v>
          </cell>
          <cell r="D7505" t="str">
            <v>MES</v>
          </cell>
          <cell r="E7505">
            <v>5544.45</v>
          </cell>
        </row>
        <row r="7506">
          <cell r="B7506">
            <v>88323</v>
          </cell>
          <cell r="C7506" t="str">
            <v>TELHADISTA COM ENCARGOS COMPLEMENTARES</v>
          </cell>
          <cell r="D7506" t="str">
            <v>H</v>
          </cell>
          <cell r="E7506">
            <v>39.159999999999997</v>
          </cell>
        </row>
        <row r="7507">
          <cell r="B7507">
            <v>101458</v>
          </cell>
          <cell r="C7507" t="str">
            <v>TELHADOR COM ENCARGOS COMPLEMENTARES</v>
          </cell>
          <cell r="D7507" t="str">
            <v>MES</v>
          </cell>
          <cell r="E7507">
            <v>6710.25</v>
          </cell>
        </row>
        <row r="7508">
          <cell r="B7508">
            <v>90781</v>
          </cell>
          <cell r="C7508" t="str">
            <v>TOPOGRAFO COM ENCARGOS COMPLEMENTARES</v>
          </cell>
          <cell r="D7508" t="str">
            <v>H</v>
          </cell>
          <cell r="E7508">
            <v>38.479999999999997</v>
          </cell>
        </row>
        <row r="7509">
          <cell r="B7509">
            <v>94296</v>
          </cell>
          <cell r="C7509" t="str">
            <v>TOPOGRAFO COM ENCARGOS COMPLEMENTARES</v>
          </cell>
          <cell r="D7509" t="str">
            <v>MES</v>
          </cell>
          <cell r="E7509">
            <v>6615.4</v>
          </cell>
        </row>
        <row r="7510">
          <cell r="B7510">
            <v>88324</v>
          </cell>
          <cell r="C7510" t="str">
            <v>TRATORISTA COM ENCARGOS COMPLEMENTARES</v>
          </cell>
          <cell r="D7510" t="str">
            <v>H</v>
          </cell>
          <cell r="E7510">
            <v>38.22</v>
          </cell>
        </row>
        <row r="7511">
          <cell r="B7511">
            <v>88321</v>
          </cell>
          <cell r="C7511" t="str">
            <v>TÉCNICO DE LABORATÓRIO COM ENCARGOS COMPLEMENTARES</v>
          </cell>
          <cell r="D7511" t="str">
            <v>H</v>
          </cell>
          <cell r="E7511">
            <v>51.95</v>
          </cell>
        </row>
        <row r="7512">
          <cell r="B7512">
            <v>101456</v>
          </cell>
          <cell r="C7512" t="str">
            <v>TÉCNICO DE LABORATÓRIO E CAMPO DE CONSTRUÇÃO COM ENCARGOS COMPLEMENTARES</v>
          </cell>
          <cell r="D7512" t="str">
            <v>MES</v>
          </cell>
          <cell r="E7512">
            <v>8961.81</v>
          </cell>
        </row>
        <row r="7513">
          <cell r="B7513">
            <v>100309</v>
          </cell>
          <cell r="C7513" t="str">
            <v>TÉCNICO EM SEGURANÇA DO TRABALHO COM ENCARGOS COMPLEMENTARES</v>
          </cell>
          <cell r="D7513" t="str">
            <v>H</v>
          </cell>
          <cell r="E7513">
            <v>48.62</v>
          </cell>
        </row>
        <row r="7514">
          <cell r="B7514">
            <v>100321</v>
          </cell>
          <cell r="C7514" t="str">
            <v>TÉCNICO EM SEGURANÇA DO TRABALHO COM ENCARGOS COMPLEMENTARES</v>
          </cell>
          <cell r="D7514" t="str">
            <v>MES</v>
          </cell>
          <cell r="E7514">
            <v>8313.6</v>
          </cell>
        </row>
        <row r="7515">
          <cell r="B7515">
            <v>88322</v>
          </cell>
          <cell r="C7515" t="str">
            <v>TÉCNICO EM SONDAGEM COM ENCARGOS COMPLEMENTARES</v>
          </cell>
          <cell r="D7515" t="str">
            <v>H</v>
          </cell>
          <cell r="E7515">
            <v>38.85</v>
          </cell>
        </row>
        <row r="7516">
          <cell r="B7516">
            <v>101457</v>
          </cell>
          <cell r="C7516" t="str">
            <v>TÉCNICO EM SONDAGEM COM ENCARGOS COMPLEMENTARES</v>
          </cell>
          <cell r="D7516" t="str">
            <v>MES</v>
          </cell>
          <cell r="E7516">
            <v>6663.7</v>
          </cell>
        </row>
        <row r="7517">
          <cell r="B7517">
            <v>88325</v>
          </cell>
          <cell r="C7517" t="str">
            <v>VIDRACEIRO COM ENCARGOS COMPLEMENTARES</v>
          </cell>
          <cell r="D7517" t="str">
            <v>H</v>
          </cell>
          <cell r="E7517">
            <v>40.450000000000003</v>
          </cell>
        </row>
        <row r="7518">
          <cell r="B7518">
            <v>101459</v>
          </cell>
          <cell r="C7518" t="str">
            <v>VIDRACEIRO COM ENCARGOS COMPLEMENTARES</v>
          </cell>
          <cell r="D7518" t="str">
            <v>MES</v>
          </cell>
          <cell r="E7518">
            <v>6913.7</v>
          </cell>
        </row>
        <row r="7519">
          <cell r="B7519">
            <v>100289</v>
          </cell>
          <cell r="C7519" t="str">
            <v>VIGIA DIURNO COM ENCARGOS COMPLEMENTARES</v>
          </cell>
          <cell r="D7519" t="str">
            <v>H</v>
          </cell>
          <cell r="E7519">
            <v>33.51</v>
          </cell>
        </row>
        <row r="7520">
          <cell r="B7520">
            <v>101460</v>
          </cell>
          <cell r="C7520" t="str">
            <v>VIGIA DIURNO COM ENCARGOS COMPLEMENTARES</v>
          </cell>
          <cell r="D7520" t="str">
            <v>MES</v>
          </cell>
          <cell r="E7520">
            <v>5758.42</v>
          </cell>
        </row>
        <row r="7521">
          <cell r="B7521">
            <v>105011</v>
          </cell>
          <cell r="C7521" t="str">
            <v>EXECUÇÃO DE LINHAS DE REFERÊNCIA EM GABARITO OU CAVALETE. AF_03/2024</v>
          </cell>
          <cell r="D7521" t="str">
            <v>M</v>
          </cell>
          <cell r="E7521">
            <v>0.73</v>
          </cell>
        </row>
        <row r="7522">
          <cell r="B7522">
            <v>99061</v>
          </cell>
          <cell r="C7522" t="str">
            <v>LOCAÇÃO COM CAVALETE COM ALTURA DE 0,50 M - 2 UTILIZAÇÕES. AF_03/2024</v>
          </cell>
          <cell r="D7522" t="str">
            <v>UN</v>
          </cell>
          <cell r="E7522">
            <v>163.86</v>
          </cell>
        </row>
        <row r="7523">
          <cell r="B7523">
            <v>99060</v>
          </cell>
          <cell r="C7523" t="str">
            <v>LOCAÇÃO COM CAVALETE COM ALTURA DE 1,00 M - 2 UTILIZAÇÕES. AF_03/2024</v>
          </cell>
          <cell r="D7523" t="str">
            <v>UN</v>
          </cell>
          <cell r="E7523">
            <v>268.62</v>
          </cell>
        </row>
        <row r="7524">
          <cell r="B7524">
            <v>105008</v>
          </cell>
          <cell r="C7524" t="str">
            <v>LOCAÇÃO COM USO EXCLUSIVO DE EQUIPAMENTO TOPOGRÁFICO. AF_03/2024</v>
          </cell>
          <cell r="D7524" t="str">
            <v>UN</v>
          </cell>
          <cell r="E7524">
            <v>0</v>
          </cell>
        </row>
        <row r="7525">
          <cell r="B7525">
            <v>105009</v>
          </cell>
          <cell r="C7525" t="str">
            <v>LOCAÇÃO CONVENCIONAL DE OBRA, UTILIZANDO GABARITO DE TÁBUAS CORRIDAS PONTALETADAS A CADA 1,50M - 2 UTILIZAÇÕES. AF_03/2024</v>
          </cell>
          <cell r="D7525" t="str">
            <v>M</v>
          </cell>
          <cell r="E7525">
            <v>108.83</v>
          </cell>
        </row>
        <row r="7526">
          <cell r="B7526">
            <v>99059</v>
          </cell>
          <cell r="C7526" t="str">
            <v>LOCAÇÃO CONVENCIONAL DE OBRA, UTILIZANDO GABARITO DE TÁBUAS CORRIDAS PONTALETADAS A CADA 2,00M - 2 UTILIZAÇÕES. AF_03/2024</v>
          </cell>
          <cell r="D7526" t="str">
            <v>M</v>
          </cell>
          <cell r="E7526">
            <v>88.04</v>
          </cell>
        </row>
        <row r="7527">
          <cell r="B7527">
            <v>105137</v>
          </cell>
          <cell r="C7527" t="str">
            <v>LOCAÇÃO DE PAVIMENTAÇÃO. AF_03/2024</v>
          </cell>
          <cell r="D7527" t="str">
            <v>M</v>
          </cell>
          <cell r="E7527">
            <v>0</v>
          </cell>
        </row>
        <row r="7528">
          <cell r="B7528">
            <v>105136</v>
          </cell>
          <cell r="C7528" t="str">
            <v>LOCAÇÃO DE PONTO PARA REFERÊNCIA TOPOGRÁFICA. AF_03/2024</v>
          </cell>
          <cell r="D7528" t="str">
            <v>UN</v>
          </cell>
          <cell r="E7528">
            <v>0</v>
          </cell>
        </row>
        <row r="7529">
          <cell r="B7529">
            <v>105007</v>
          </cell>
          <cell r="C7529" t="str">
            <v>LOCAÇÃO DE PRAÇAS EM PONTALETEAMENTO. AF_03/2024</v>
          </cell>
          <cell r="D7529" t="str">
            <v>UN</v>
          </cell>
          <cell r="E7529">
            <v>53.33</v>
          </cell>
        </row>
        <row r="7530">
          <cell r="B7530">
            <v>99063</v>
          </cell>
          <cell r="C7530" t="str">
            <v>LOCAÇÃO DE REDE DE ÁGUA OU ESGOTO. AF_03/2024</v>
          </cell>
          <cell r="D7530" t="str">
            <v>M</v>
          </cell>
          <cell r="E7530">
            <v>12.99</v>
          </cell>
        </row>
        <row r="7531">
          <cell r="B7531">
            <v>105010</v>
          </cell>
          <cell r="C7531" t="str">
            <v>MARCAÇÃO DE PONTOS EM GABARITO OU CAVALETE, COM USO DE ESTAÇÃO TOTAL. AF_03/2024</v>
          </cell>
          <cell r="D7531" t="str">
            <v>UN</v>
          </cell>
          <cell r="E7531">
            <v>0</v>
          </cell>
        </row>
        <row r="7532">
          <cell r="B7532">
            <v>99062</v>
          </cell>
          <cell r="C7532" t="str">
            <v>MARCAÇÃO DE PONTOS EM GABARITO OU CAVALETE. AF_03/2024</v>
          </cell>
          <cell r="D7532" t="str">
            <v>UN</v>
          </cell>
          <cell r="E7532">
            <v>2.88</v>
          </cell>
        </row>
        <row r="7533">
          <cell r="B7533">
            <v>100857</v>
          </cell>
          <cell r="C7533" t="str">
            <v>ACABAMENTO MONOCOMANDO PARA CHUVEIRO - FORNECIMENTO E INSTALAÇÃO. AF_02/2026</v>
          </cell>
          <cell r="D7533" t="str">
            <v>UN</v>
          </cell>
          <cell r="E7533">
            <v>478.53</v>
          </cell>
        </row>
        <row r="7534">
          <cell r="B7534">
            <v>86905</v>
          </cell>
          <cell r="C7534" t="str">
            <v>APARELHO MISTURADOR DE MESA PARA LAVATÓRIO, PADRÃO MÉDIO - FORNECIMENTO E INSTALAÇÃO. AF_02/2026</v>
          </cell>
          <cell r="D7534" t="str">
            <v>UN</v>
          </cell>
          <cell r="E7534">
            <v>373.25</v>
          </cell>
        </row>
        <row r="7535">
          <cell r="B7535">
            <v>86908</v>
          </cell>
          <cell r="C7535" t="str">
            <v>APARELHO MISTURADOR DE MESA PARA PIA DE COZINHA, PADRÃO MÉDIO - FORNECIMENTO E INSTALAÇÃO. AF_02/2026</v>
          </cell>
          <cell r="D7535" t="str">
            <v>UN</v>
          </cell>
          <cell r="E7535">
            <v>438.89</v>
          </cell>
        </row>
        <row r="7536">
          <cell r="B7536">
            <v>100849</v>
          </cell>
          <cell r="C7536" t="str">
            <v>ASSENTO SANITÁRIO CONVENCIONAL - FORNECIMENTO E INSTALAÇÃO. AF_02/2026</v>
          </cell>
          <cell r="D7536" t="str">
            <v>UN</v>
          </cell>
          <cell r="E7536">
            <v>45.86</v>
          </cell>
        </row>
        <row r="7537">
          <cell r="B7537">
            <v>100851</v>
          </cell>
          <cell r="C7537" t="str">
            <v>ASSENTO SANITÁRIO INFANTIL - FORNECIMENTO E INSTALAÇÃO. AF_02/2026</v>
          </cell>
          <cell r="D7537" t="str">
            <v>UN</v>
          </cell>
          <cell r="E7537">
            <v>90.97</v>
          </cell>
        </row>
        <row r="7538">
          <cell r="B7538">
            <v>100850</v>
          </cell>
          <cell r="C7538" t="str">
            <v>ASSENTO SANITÁRIO PARA PCD - FORNECIMENTO E INSTALAÇÃO. AF_02/2026</v>
          </cell>
          <cell r="D7538" t="str">
            <v>UN</v>
          </cell>
          <cell r="E7538">
            <v>0</v>
          </cell>
        </row>
        <row r="7539">
          <cell r="B7539">
            <v>86888</v>
          </cell>
          <cell r="C7539" t="str">
            <v>BACIA SANITÁRIA COM CAIXA ACOPLADA LOUÇA BRANCA - FORNECIMENTO E INSTALAÇÃO. AF_02/2026</v>
          </cell>
          <cell r="D7539" t="str">
            <v>UN</v>
          </cell>
          <cell r="E7539">
            <v>643.91999999999996</v>
          </cell>
        </row>
        <row r="7540">
          <cell r="B7540">
            <v>86932</v>
          </cell>
          <cell r="C7540" t="str">
            <v>BACIA SANITÁRIA COM CAIXA ACOPLADA LOUÇA BRANCA - PADRÃO MÉDIO, INCLUSO ENGATE FLEXÍVEL EM METAL CROMADO, 1/2" X 40 CM - FORNECIMENTO E INSTALAÇÃO. AF_02/2026</v>
          </cell>
          <cell r="D7540" t="str">
            <v>UN</v>
          </cell>
          <cell r="E7540">
            <v>727.05</v>
          </cell>
        </row>
        <row r="7541">
          <cell r="B7541">
            <v>86931</v>
          </cell>
          <cell r="C7541" t="str">
            <v>BACIA SANITÁRIA COM CAIXA ACOPLADA LOUÇA BRANCA, INCLUSO ENGATE FLEXÍVEL EM PLÁSTICO BRANCO, 1/2" X 40 CM - FORNECIMENTO E INSTALAÇÃO. AF_02/2026</v>
          </cell>
          <cell r="D7541" t="str">
            <v>UN</v>
          </cell>
          <cell r="E7541">
            <v>658.25</v>
          </cell>
        </row>
        <row r="7542">
          <cell r="B7542">
            <v>106771</v>
          </cell>
          <cell r="C7542" t="str">
            <v>BACIA SANITÁRIA COM CAIXA ACOPLADA PARA PCD COM FURO FRONTAL EM LOUÇA BRANCA SEM ASSENTO - FORNECIMENTO E INSTALAÇÃO. AF_02/2026</v>
          </cell>
          <cell r="D7542" t="str">
            <v>UN</v>
          </cell>
          <cell r="E7542">
            <v>0</v>
          </cell>
        </row>
        <row r="7543">
          <cell r="B7543">
            <v>100878</v>
          </cell>
          <cell r="C7543" t="str">
            <v>BACIA SANITÁRIA COM CAIXA ACOPLADA, LOUÇA BRANCA - PADRÃO ALTO - FORNECIMENTO E INSTALAÇÃO. AF_02/2026</v>
          </cell>
          <cell r="D7543" t="str">
            <v>UN</v>
          </cell>
          <cell r="E7543">
            <v>878.84</v>
          </cell>
        </row>
        <row r="7544">
          <cell r="B7544">
            <v>95471</v>
          </cell>
          <cell r="C7544" t="str">
            <v>BACIA SANITÁRIA EM LOUÇA BRANCA PARA PCD SEM FURO FRONTAL, COM TUBO DE LIGAÇÃO CROMADO, SEM ASSENTO - FORNECIMENTO E INSTALAÇÃO. AF_02/2026_PS</v>
          </cell>
          <cell r="D7544" t="str">
            <v>UN</v>
          </cell>
          <cell r="E7544">
            <v>1058.57</v>
          </cell>
        </row>
        <row r="7545">
          <cell r="B7545">
            <v>95469</v>
          </cell>
          <cell r="C7545" t="str">
            <v>BACIA SANITÁRIA EM LOUÇA BRANCA, COM TUBO DE LIGAÇÃO CROMADO - FORNECIMENTO E INSTALAÇÃO. AF_02/2026_PS</v>
          </cell>
          <cell r="D7545" t="str">
            <v>UN</v>
          </cell>
          <cell r="E7545">
            <v>401.75</v>
          </cell>
        </row>
        <row r="7546">
          <cell r="B7546">
            <v>100848</v>
          </cell>
          <cell r="C7546" t="str">
            <v>BACIA SANITÁRIA INFANTIL LOUÇA BRANCA, COM TUBO DE LIGAÇÃO CROMADO - FORNECIMENTO E INSTALAÇÃO. AF_02/2026_PS</v>
          </cell>
          <cell r="D7546" t="str">
            <v>UN</v>
          </cell>
          <cell r="E7546">
            <v>753.1</v>
          </cell>
        </row>
        <row r="7547">
          <cell r="B7547">
            <v>86895</v>
          </cell>
          <cell r="C7547" t="str">
            <v>BANCADA DE GRANITO CINZA POLIDO, DE 0,50 X 0,60 M, PARA LAVATÓRIO - FORNECIMENTO E INSTALAÇÃO. AF_02/2026</v>
          </cell>
          <cell r="D7547" t="str">
            <v>UN</v>
          </cell>
          <cell r="E7547">
            <v>392.6</v>
          </cell>
        </row>
        <row r="7548">
          <cell r="B7548">
            <v>86889</v>
          </cell>
          <cell r="C7548" t="str">
            <v>BANCADA DE GRANITO CINZA POLIDO, DE 1,50 X 0,60 M, PARA PIA DE COZINHA - FORNECIMENTO E INSTALAÇÃO. AF_02/2026</v>
          </cell>
          <cell r="D7548" t="str">
            <v>UN</v>
          </cell>
          <cell r="E7548">
            <v>887.64</v>
          </cell>
        </row>
        <row r="7549">
          <cell r="B7549">
            <v>106780</v>
          </cell>
          <cell r="C7549" t="str">
            <v>BANCADA DE GRANITO CINZA POLIDO, DE 2,00 X 0,60 M, PARA LAVATÓRIO - FORNECIMENTO E INSTALAÇÃO. AF_02/2026</v>
          </cell>
          <cell r="D7549" t="str">
            <v>UN</v>
          </cell>
          <cell r="E7549">
            <v>1168.26</v>
          </cell>
        </row>
        <row r="7550">
          <cell r="B7550">
            <v>106781</v>
          </cell>
          <cell r="C7550" t="str">
            <v>BANCADA DE GRANITO CINZA POLIDO, DE 3,00 X 0,60 M, PARA LAVATÓRIO - FORNECIMENTO E INSTALAÇÃO. AF_02/2026</v>
          </cell>
          <cell r="D7550" t="str">
            <v>UN</v>
          </cell>
          <cell r="E7550">
            <v>1722.37</v>
          </cell>
        </row>
        <row r="7551">
          <cell r="B7551">
            <v>86899</v>
          </cell>
          <cell r="C7551" t="str">
            <v>BANCADA DE MÁRMORE BRANCO POLIDO, DE 0,50 X 0,60 M, PARA LAVATÓRIO - FORNECIMENTO E INSTALAÇÃO. AF_02/2026</v>
          </cell>
          <cell r="D7551" t="str">
            <v>UN</v>
          </cell>
          <cell r="E7551">
            <v>317.87</v>
          </cell>
        </row>
        <row r="7552">
          <cell r="B7552">
            <v>86893</v>
          </cell>
          <cell r="C7552" t="str">
            <v>BANCADA DE MÁRMORE BRANCO POLIDO, DE 1,50 X 0,60 M, PARA PIA DE COZINHA - FORNECIMENTO E INSTALAÇÃO. AF_02/2026</v>
          </cell>
          <cell r="D7552" t="str">
            <v>UN</v>
          </cell>
          <cell r="E7552">
            <v>688.42</v>
          </cell>
        </row>
        <row r="7553">
          <cell r="B7553">
            <v>86934</v>
          </cell>
          <cell r="C7553" t="str">
            <v>BANCADA DE MÁRMORE SINTÉTICO 120 X 60CM, COM CUBA INTEGRADA, INCLUSO SIFÃO TIPO FLEXÍVEL EM PVC, VÁLVULA EM PLÁSTICO CROMADO TIPO AMERICANA E TORNEIRA CROMADA LONGA, DE PAREDE, PADRÃO POPULAR - FORNECIMENTO E INSTALAÇÃO. AF_02/2026</v>
          </cell>
          <cell r="D7553" t="str">
            <v>UN</v>
          </cell>
          <cell r="E7553">
            <v>452.94</v>
          </cell>
        </row>
        <row r="7554">
          <cell r="B7554">
            <v>86933</v>
          </cell>
          <cell r="C7554" t="str">
            <v>BANCADA DE MÁRMORE SINTÉTICO 120 X 60CM, COM CUBA INTEGRADA, INCLUSO SIFÃO TIPO GARRAFA EM PVC, VÁLVULA EM PLÁSTICO CROMADO TIPO AMERICANA E TORNEIRA CROMADA LONGA, DE PAREDE, PADRÃO POPULAR - FORNECIMENTO E INSTALAÇÃO. AF_02/2026</v>
          </cell>
          <cell r="D7554" t="str">
            <v>UN</v>
          </cell>
          <cell r="E7554">
            <v>463.87</v>
          </cell>
        </row>
        <row r="7555">
          <cell r="B7555">
            <v>86894</v>
          </cell>
          <cell r="C7555" t="str">
            <v>BANCADA DE MÁRMORE SINTÉTICO, DE 120 X 60CM, COM CUBA INTEGRADA - FORNECIMENTO E INSTALAÇÃO. AF_02/2026</v>
          </cell>
          <cell r="D7555" t="str">
            <v>UN</v>
          </cell>
          <cell r="E7555">
            <v>332.78</v>
          </cell>
        </row>
        <row r="7556">
          <cell r="B7556">
            <v>93441</v>
          </cell>
          <cell r="C7556" t="str">
            <v>BANCADA GRANITO CINZA 150 X 60 CM, COM CUBA DE EMBUTIR DE AÇO, VÁLVULA AMERICANA EM METAL, SIFÃO FLEXÍVEL EM PVC, ENGATE FLEXÍVEL 30 CM, TORNEIRA CROMADA LONGA, DE PAREDE, 1/2" OU 3/4", P/ COZINHA, PADRÃO POPULAR - FORNEC. E INSTALAÇÃO. AF_02/2026</v>
          </cell>
          <cell r="D7556" t="str">
            <v>UN</v>
          </cell>
          <cell r="E7556">
            <v>1476.78</v>
          </cell>
        </row>
        <row r="7557">
          <cell r="B7557">
            <v>93396</v>
          </cell>
          <cell r="C7557" t="str">
            <v>BANCADA GRANITO CINZA, 50 X 60 CM, INCL. CUBA DE EMBUTIR OVAL LOUÇA BRANCA 35 X 50 CM, VÁLVULA METAL CROMADO, SIFÃO FLEXÍVEL PVC, ENGATE 30 CM FLEXÍVEL PLÁSTICO E TORNEIRA CROMADA DE MESA, PADRÃO POPULAR - FORNEC. E INSTALAÇÃO. AF_02/2026</v>
          </cell>
          <cell r="D7557" t="str">
            <v>UN</v>
          </cell>
          <cell r="E7557">
            <v>960.59</v>
          </cell>
        </row>
        <row r="7558">
          <cell r="B7558">
            <v>93442</v>
          </cell>
          <cell r="C7558" t="str">
            <v>BANCADA MÁRMORE BRANCO 150 X 60 CM, COM CUBA DE EMBUTIR DE AÇO, VÁLVULA AMERICANA E SIFÃO TIPO GARRAFA EM METAL, ENGATE FLEXÍVEL 30 CM, TORNEIRA CROMADA, DE MESA, 1/2" OU 3/4", PARA PIA COZINHA, PADRÃO ALTO - FORNEC. E INSTALAÇÃO. AF_02/2026</v>
          </cell>
          <cell r="D7558" t="str">
            <v>UN</v>
          </cell>
          <cell r="E7558">
            <v>1642.12</v>
          </cell>
        </row>
        <row r="7559">
          <cell r="B7559">
            <v>86947</v>
          </cell>
          <cell r="C7559" t="str">
            <v>BANCADA MÁRMORE BRANCO, 50 X 60 CM, INCLUSO CUBA DE EMBUTIR OVAL EM LOUÇA BRANCA 35 X 50 CM, VÁLVULA, SIFÃO TIPO GARRAFA E ENGATE FLEXÍVEL 40 CM EM METAL CROMADO E APARELHO MISTURADOR DE MESA, PADRÃO MÉDIO - FORNEC. E INSTALAÇÃO. AF_02/2026</v>
          </cell>
          <cell r="D7559" t="str">
            <v>UN</v>
          </cell>
          <cell r="E7559">
            <v>1691.61</v>
          </cell>
        </row>
        <row r="7560">
          <cell r="B7560">
            <v>100875</v>
          </cell>
          <cell r="C7560" t="str">
            <v>BANCO ARTICULADO, EM AÇO INOX, PARA PCD, FIXADO NA PAREDE - FORNECIMENTO E INSTALAÇÃO. AF_02/2026</v>
          </cell>
          <cell r="D7560" t="str">
            <v>UN</v>
          </cell>
          <cell r="E7560">
            <v>686.19</v>
          </cell>
        </row>
        <row r="7561">
          <cell r="B7561">
            <v>100863</v>
          </cell>
          <cell r="C7561" t="str">
            <v>BARRA DE APOIO EM "L", EM AÇO INOX POLIDO 70 X 70 CM, FIXADA NA PAREDE - FORNECIMENTO E INSTALAÇÃO. AF_02/2026</v>
          </cell>
          <cell r="D7561" t="str">
            <v>UN</v>
          </cell>
          <cell r="E7561">
            <v>432.59</v>
          </cell>
        </row>
        <row r="7562">
          <cell r="B7562">
            <v>100864</v>
          </cell>
          <cell r="C7562" t="str">
            <v>BARRA DE APOIO EM "L", EM AÇO INOX POLIDO 80 X 80 CM, FIXADA NA PAREDE - FORNECIMENTO E INSTALAÇÃO. AF_02/2026</v>
          </cell>
          <cell r="D7562" t="str">
            <v>UN</v>
          </cell>
          <cell r="E7562">
            <v>465.13</v>
          </cell>
        </row>
        <row r="7563">
          <cell r="B7563">
            <v>100865</v>
          </cell>
          <cell r="C7563" t="str">
            <v>BARRA DE APOIO LATERAL ARTICULADA, COM TRAVA, EM AÇO INOX POLIDO, FIXADA NA PAREDE - FORNECIMENTO E INSTALAÇÃO. AF_02/2026</v>
          </cell>
          <cell r="D7563" t="str">
            <v>UN</v>
          </cell>
          <cell r="E7563">
            <v>367.96</v>
          </cell>
        </row>
        <row r="7564">
          <cell r="B7564">
            <v>100870</v>
          </cell>
          <cell r="C7564" t="str">
            <v>BARRA DE APOIO RETA, EM ALUMÍNIO, COMPRIMENTO 60 CM, FIXADA NA PAREDE - FORNECIMENTO E INSTALAÇÃO. AF_02/2026</v>
          </cell>
          <cell r="D7564" t="str">
            <v>UN</v>
          </cell>
          <cell r="E7564">
            <v>270.38</v>
          </cell>
        </row>
        <row r="7565">
          <cell r="B7565">
            <v>100871</v>
          </cell>
          <cell r="C7565" t="str">
            <v>BARRA DE APOIO RETA, EM ALUMÍNIO, COMPRIMENTO 70 CM, FIXADA NA PAREDE - FORNECIMENTO E INSTALAÇÃO. AF_02/2026</v>
          </cell>
          <cell r="D7565" t="str">
            <v>UN</v>
          </cell>
          <cell r="E7565">
            <v>289.29000000000002</v>
          </cell>
        </row>
        <row r="7566">
          <cell r="B7566">
            <v>100872</v>
          </cell>
          <cell r="C7566" t="str">
            <v>BARRA DE APOIO RETA, EM ALUMÍNIO, COMPRIMENTO 80 CM, FIXADA NA PAREDE - FORNECIMENTO E INSTALAÇÃO. AF_02/2026</v>
          </cell>
          <cell r="D7566" t="str">
            <v>UN</v>
          </cell>
          <cell r="E7566">
            <v>301.36</v>
          </cell>
        </row>
        <row r="7567">
          <cell r="B7567">
            <v>100873</v>
          </cell>
          <cell r="C7567" t="str">
            <v>BARRA DE APOIO RETA, EM ALUMÍNIO, COMPRIMENTO 90 CM, FIXADA NA PAREDE - FORNECIMENTO E INSTALAÇÃO. AF_02/2026</v>
          </cell>
          <cell r="D7567" t="str">
            <v>UN</v>
          </cell>
          <cell r="E7567">
            <v>308.89999999999998</v>
          </cell>
        </row>
        <row r="7568">
          <cell r="B7568">
            <v>106770</v>
          </cell>
          <cell r="C7568" t="str">
            <v>BARRA DE APOIO RETA, EM AÇO INOX POLIDO, COMPRIMENTO 40 CM, FIXADA NA PAREDE - FORNECIMENTO E INSTALAÇÃO. AF_02/2026</v>
          </cell>
          <cell r="D7568" t="str">
            <v>UN</v>
          </cell>
          <cell r="E7568">
            <v>0</v>
          </cell>
        </row>
        <row r="7569">
          <cell r="B7569">
            <v>100866</v>
          </cell>
          <cell r="C7569" t="str">
            <v>BARRA DE APOIO RETA, EM AÇO INOX POLIDO, COMPRIMENTO 60 CM, FIXADA NA PAREDE - FORNECIMENTO E INSTALAÇÃO. AF_02/2026</v>
          </cell>
          <cell r="D7569" t="str">
            <v>UN</v>
          </cell>
          <cell r="E7569">
            <v>238.49</v>
          </cell>
        </row>
        <row r="7570">
          <cell r="B7570">
            <v>100867</v>
          </cell>
          <cell r="C7570" t="str">
            <v>BARRA DE APOIO RETA, EM AÇO INOX POLIDO, COMPRIMENTO 70 CM, FIXADA NA PAREDE - FORNECIMENTO E INSTALAÇÃO. AF_02/2026</v>
          </cell>
          <cell r="D7570" t="str">
            <v>UN</v>
          </cell>
          <cell r="E7570">
            <v>249.22</v>
          </cell>
        </row>
        <row r="7571">
          <cell r="B7571">
            <v>100868</v>
          </cell>
          <cell r="C7571" t="str">
            <v>BARRA DE APOIO RETA, EM AÇO INOX POLIDO, COMPRIMENTO 80 CM, FIXADA NA PAREDE - FORNECIMENTO E INSTALAÇÃO. AF_02/2026</v>
          </cell>
          <cell r="D7571" t="str">
            <v>UN</v>
          </cell>
          <cell r="E7571">
            <v>256.36</v>
          </cell>
        </row>
        <row r="7572">
          <cell r="B7572">
            <v>100869</v>
          </cell>
          <cell r="C7572" t="str">
            <v>BARRA DE APOIO RETA, EM AÇO INOX POLIDO, COMPRIMENTO 90 CM, FIXADA NA PAREDE - FORNECIMENTO E INSTALAÇÃO. AF_02/2026</v>
          </cell>
          <cell r="D7572" t="str">
            <v>UN</v>
          </cell>
          <cell r="E7572">
            <v>261.83</v>
          </cell>
        </row>
        <row r="7573">
          <cell r="B7573">
            <v>106764</v>
          </cell>
          <cell r="C7573" t="str">
            <v>CABIDE METÁLICO TIPO GANCHO EM METAL CROMADO, INCLUSO FIXAÇÃO. AF_02/2026</v>
          </cell>
          <cell r="D7573" t="str">
            <v>UN</v>
          </cell>
          <cell r="E7573">
            <v>66.91</v>
          </cell>
        </row>
        <row r="7574">
          <cell r="B7574">
            <v>100860</v>
          </cell>
          <cell r="C7574" t="str">
            <v>CHUVEIRO ELÉTRICO COMUM CORPO PLÁSTICO, TIPO DUCHA - FORNECIMENTO E INSTALAÇÃO. AF_02/2026</v>
          </cell>
          <cell r="D7574" t="str">
            <v>UN</v>
          </cell>
          <cell r="E7574">
            <v>174.04</v>
          </cell>
        </row>
        <row r="7575">
          <cell r="B7575">
            <v>86936</v>
          </cell>
          <cell r="C7575" t="str">
            <v>CUBA DE EMBUTIR DE AÇO INOXIDÁVEL MÉDIA, INCLUSO VÁLVULA TIPO AMERICANA E SIFÃO TIPO GARRAFA EM METAL CROMADO - FORNECIMENTO E INSTALAÇÃO. AF_02/2026</v>
          </cell>
          <cell r="D7575" t="str">
            <v>UN</v>
          </cell>
          <cell r="E7575">
            <v>646.57000000000005</v>
          </cell>
        </row>
        <row r="7576">
          <cell r="B7576">
            <v>86935</v>
          </cell>
          <cell r="C7576" t="str">
            <v>CUBA DE EMBUTIR DE AÇO INOXIDÁVEL MÉDIA, INCLUSO VÁLVULA TIPO AMERICANA EM METAL CROMADO E SIFÃO FLEXÍVEL EM PVC - FORNECIMENTO E INSTALAÇÃO. AF_02/2026</v>
          </cell>
          <cell r="D7576" t="str">
            <v>UN</v>
          </cell>
          <cell r="E7576">
            <v>343.78</v>
          </cell>
        </row>
        <row r="7577">
          <cell r="B7577">
            <v>86938</v>
          </cell>
          <cell r="C7577" t="str">
            <v>CUBA DE EMBUTIR OVAL EM LOUÇA BRANCA, 35 X 50 CM OU EQUIVALENTE, INCLUSO VÁLVULA E SIFÃO TIPO GARRAFA EM METAL CROMADO - FORNECIMENTO E INSTALAÇÃO. AF_02/2026</v>
          </cell>
          <cell r="D7577" t="str">
            <v>UN</v>
          </cell>
          <cell r="E7577">
            <v>615.24</v>
          </cell>
        </row>
        <row r="7578">
          <cell r="B7578">
            <v>86937</v>
          </cell>
          <cell r="C7578" t="str">
            <v>CUBA DE EMBUTIR OVAL EM LOUÇA BRANCA, 35 X 50 CM OU EQUIVALENTE, INCLUSO VÁLVULA EM METAL CROMADO E SIFÃO FLEXÍVEL EM PVC - FORNECIMENTO E INSTALAÇÃO. AF_02/2026</v>
          </cell>
          <cell r="D7578" t="str">
            <v>UN</v>
          </cell>
          <cell r="E7578">
            <v>312.45</v>
          </cell>
        </row>
        <row r="7579">
          <cell r="B7579">
            <v>86901</v>
          </cell>
          <cell r="C7579" t="str">
            <v>CUBA DE EMBUTIR OVAL EM LOUÇA BRANCA, 35 X 50CM OU EQUIVALENTE - FORNECIMENTO E INSTALAÇÃO. AF_02/2026</v>
          </cell>
          <cell r="D7579" t="str">
            <v>UN</v>
          </cell>
          <cell r="E7579">
            <v>196.03</v>
          </cell>
        </row>
        <row r="7580">
          <cell r="B7580">
            <v>106773</v>
          </cell>
          <cell r="C7580" t="str">
            <v>CUBA DE EMBUTIR REDONDA EM LOUÇA BRANCA, 36 CM OU EQUIVALENTE - FORNECIMENTO E INSTALAÇÃO. AF_02/2026</v>
          </cell>
          <cell r="D7580" t="str">
            <v>UN</v>
          </cell>
          <cell r="E7580">
            <v>0</v>
          </cell>
        </row>
        <row r="7581">
          <cell r="B7581">
            <v>86900</v>
          </cell>
          <cell r="C7581" t="str">
            <v>CUBA DE EMBUTIR RETANGULAR DE AÇO INOXIDÁVEL, 46 X 30 X 12 CM - FORNECIMENTO E INSTALAÇÃO. AF_02/2026</v>
          </cell>
          <cell r="D7581" t="str">
            <v>UN</v>
          </cell>
          <cell r="E7581">
            <v>219.29</v>
          </cell>
        </row>
        <row r="7582">
          <cell r="B7582">
            <v>100852</v>
          </cell>
          <cell r="C7582" t="str">
            <v>CUBA DE EMBUTIR RETANGULAR DE AÇO INOXIDÁVEL, 56 X 33 X 12 CM - FORNECIMENTO E INSTALAÇÃO. AF_02/2026</v>
          </cell>
          <cell r="D7582" t="str">
            <v>UN</v>
          </cell>
          <cell r="E7582">
            <v>239.3</v>
          </cell>
        </row>
        <row r="7583">
          <cell r="B7583">
            <v>106769</v>
          </cell>
          <cell r="C7583" t="str">
            <v>DISPENSER DE MESA, PARA SABONETE LÍQUIDO ACABAMENTO METAL CROMADO, ACIONAMENTO HIDROMECÂNICO POR LEVE PRESSÃO MANUAL. AF_02/2026</v>
          </cell>
          <cell r="D7583" t="str">
            <v>UN</v>
          </cell>
          <cell r="E7583">
            <v>0</v>
          </cell>
        </row>
        <row r="7584">
          <cell r="B7584">
            <v>106768</v>
          </cell>
          <cell r="C7584" t="str">
            <v>DISPENSER DE PLÁSTICO COM ALAVANCA PARA TOALHA DE PAPEL EM BOBINA, INCLUSO FIXAÇÃO. AF_02/2026</v>
          </cell>
          <cell r="D7584" t="str">
            <v>UN</v>
          </cell>
          <cell r="E7584">
            <v>0</v>
          </cell>
        </row>
        <row r="7585">
          <cell r="B7585">
            <v>106766</v>
          </cell>
          <cell r="C7585" t="str">
            <v>DISPENSER DE PLÁSTICO PARA PAPEL HIGIÊNICO, INCLUSO FIXAÇÃO. AF_02/2026</v>
          </cell>
          <cell r="D7585" t="str">
            <v>UN</v>
          </cell>
          <cell r="E7585">
            <v>70.69</v>
          </cell>
        </row>
        <row r="7586">
          <cell r="B7586">
            <v>106765</v>
          </cell>
          <cell r="C7586" t="str">
            <v>DISPENSER DE PLÁSTICO PARA TOALHA DE PAPEL INTERFOLHADA, INCLUSO FIXAÇÃO. AF_02/2026</v>
          </cell>
          <cell r="D7586" t="str">
            <v>UN</v>
          </cell>
          <cell r="E7586">
            <v>70.69</v>
          </cell>
        </row>
        <row r="7587">
          <cell r="B7587">
            <v>106774</v>
          </cell>
          <cell r="C7587" t="str">
            <v>DUCHA HIGIÊNICA EM METAL CROMADO, COM GATILHO E REGISTRO - FORNECIMENTO E INSTALAÇÃO. AF_02/2026</v>
          </cell>
          <cell r="D7587" t="str">
            <v>UN</v>
          </cell>
          <cell r="E7587">
            <v>0</v>
          </cell>
        </row>
        <row r="7588">
          <cell r="B7588">
            <v>86886</v>
          </cell>
          <cell r="C7588" t="str">
            <v>ENGATE FLEXÍVEL EM INOX, 1/2" X 30 CM - FORNECIMENTO E INSTALAÇÃO. AF_02/2026</v>
          </cell>
          <cell r="D7588" t="str">
            <v>UN</v>
          </cell>
          <cell r="E7588">
            <v>76.63</v>
          </cell>
        </row>
        <row r="7589">
          <cell r="B7589">
            <v>86887</v>
          </cell>
          <cell r="C7589" t="str">
            <v>ENGATE FLEXÍVEL EM INOX, 1/2" X 40 CM - FORNECIMENTO E INSTALAÇÃO. AF_02/2026</v>
          </cell>
          <cell r="D7589" t="str">
            <v>UN</v>
          </cell>
          <cell r="E7589">
            <v>83.13</v>
          </cell>
        </row>
        <row r="7590">
          <cell r="B7590">
            <v>86884</v>
          </cell>
          <cell r="C7590" t="str">
            <v>ENGATE FLEXÍVEL EM PLÁSTICO BRANCO, 1/2" X 30CM - FORNECIMENTO E INSTALAÇÃO. AF_02/2026</v>
          </cell>
          <cell r="D7590" t="str">
            <v>UN</v>
          </cell>
          <cell r="E7590">
            <v>12.99</v>
          </cell>
        </row>
        <row r="7591">
          <cell r="B7591">
            <v>86885</v>
          </cell>
          <cell r="C7591" t="str">
            <v>ENGATE FLEXÍVEL EM PLÁSTICO BRANCO, 1/2" X 40CM - FORNECIMENTO E INSTALAÇÃO. AF_02/2026</v>
          </cell>
          <cell r="D7591" t="str">
            <v>UN</v>
          </cell>
          <cell r="E7591">
            <v>14.33</v>
          </cell>
        </row>
        <row r="7592">
          <cell r="B7592">
            <v>95546</v>
          </cell>
          <cell r="C7592" t="str">
            <v>KIT DE ACESSÓRIOS PARA BANHEIRO EM METAL CROMADO, 5 PEÇAS, INCLUSO FIXAÇÃO. AF_02/2026</v>
          </cell>
          <cell r="D7592" t="str">
            <v>UN</v>
          </cell>
          <cell r="E7592">
            <v>300.89</v>
          </cell>
        </row>
        <row r="7593">
          <cell r="B7593">
            <v>106775</v>
          </cell>
          <cell r="C7593" t="str">
            <v>LAVATÓRIO LOUÇA BRANCA COM COLUNA SUSPENSA, PCD, *43 X 53* CM - FORNECIMENTO E INSTALAÇÃO. AF_02/2026</v>
          </cell>
          <cell r="D7593" t="str">
            <v>UN</v>
          </cell>
          <cell r="E7593">
            <v>0</v>
          </cell>
        </row>
        <row r="7594">
          <cell r="B7594">
            <v>86902</v>
          </cell>
          <cell r="C7594" t="str">
            <v>LAVATÓRIO LOUÇA BRANCA COM COLUNA, *44 X 35* CM, PADRÃO POPULAR - FORNECIMENTO E INSTALAÇÃO. AF_02/2026</v>
          </cell>
          <cell r="D7594" t="str">
            <v>UN</v>
          </cell>
          <cell r="E7594">
            <v>358.52</v>
          </cell>
        </row>
        <row r="7595">
          <cell r="B7595">
            <v>86939</v>
          </cell>
          <cell r="C7595" t="str">
            <v>LAVATÓRIO LOUÇA BRANCA COM COLUNA, *44 X 35* CM, PADRÃO POPULAR, INCLUSO SIFÃO FLEXÍVEL EM PVC, VÁLVULA E ENGATE FLEXÍVEL 30 CM EM PLÁSTICO E COM TORNEIRA CROMADA PADRÃO POPULAR - FORNECIMENTO E INSTALAÇÃO. AF_02/2026</v>
          </cell>
          <cell r="D7595" t="str">
            <v>UN</v>
          </cell>
          <cell r="E7595">
            <v>463.76</v>
          </cell>
        </row>
        <row r="7596">
          <cell r="B7596">
            <v>86903</v>
          </cell>
          <cell r="C7596" t="str">
            <v>LAVATÓRIO LOUÇA BRANCA COM COLUNA, *54 X 44* CM OU EQUIVALENTE, PADRÃO MÉDIO - FORNECIMENTO E INSTALAÇÃO. AF_02/2026</v>
          </cell>
          <cell r="D7596" t="str">
            <v>UN</v>
          </cell>
          <cell r="E7596">
            <v>432.89</v>
          </cell>
        </row>
        <row r="7597">
          <cell r="B7597">
            <v>86940</v>
          </cell>
          <cell r="C7597" t="str">
            <v>LAVATÓRIO LOUÇA BRANCA COM COLUNA, 45 X 55 CM OU EQUIVALENTE, PADRÃO MÉDIO, INCLUSO SIFÃO TIPO GARRAFA, VÁLVULA E ENGATE FLEXÍVEL DE 40 CM EM METAL CROMADO, COM APARELHO MISTURADOR PADRÃO MÉDIO - FORNECIMENTO E INSTALAÇÃO. AF_02/2026</v>
          </cell>
          <cell r="D7597" t="str">
            <v>UN</v>
          </cell>
          <cell r="E7597">
            <v>1391.61</v>
          </cell>
        </row>
        <row r="7598">
          <cell r="B7598">
            <v>86941</v>
          </cell>
          <cell r="C7598" t="str">
            <v>LAVATÓRIO LOUÇA BRANCA COM COLUNA, 45 X 55 CM OU EQUIVALENTE, PADRÃO MÉDIO, INCLUSO SIFÃO TIPO GARRAFA, VÁLVULA E ENGATE FLEXÍVEL DE 40 CM EM METAL CROMADO, COM TORNEIRA CROMADA DE MESA, PADRÃO MÉDIO - FORNECIMENTO E INSTALAÇÃO. AF_02/2026</v>
          </cell>
          <cell r="D7598" t="str">
            <v>UN</v>
          </cell>
          <cell r="E7598">
            <v>1065.27</v>
          </cell>
        </row>
        <row r="7599">
          <cell r="B7599">
            <v>86904</v>
          </cell>
          <cell r="C7599" t="str">
            <v>LAVATÓRIO LOUÇA BRANCA SUSPENSO, *40 X 30* CM OU EQUIVALENTE, PADRÃO POPULAR - FORNECIMENTO E INSTALAÇÃO. AF_02/2026</v>
          </cell>
          <cell r="D7599" t="str">
            <v>UN</v>
          </cell>
          <cell r="E7599">
            <v>184.33</v>
          </cell>
        </row>
        <row r="7600">
          <cell r="B7600">
            <v>86943</v>
          </cell>
          <cell r="C7600" t="str">
            <v>LAVATÓRIO LOUÇA BRANCA SUSPENSO, *40 X 30* CM OU EQUIVALENTE, PADRÃO POPULAR, INCLUSO SIFÃO FLEXÍVEL EM PVC, VÁLVULA E ENGATE FLEXÍVEL 30 CM EM PLÁSTICO E TORNEIRA CROMADA DE MESA, PADRÃO POPULAR - FORNECIMENTO E INSTALAÇÃO. AF_02/2026</v>
          </cell>
          <cell r="D7600" t="str">
            <v>UN</v>
          </cell>
          <cell r="E7600">
            <v>289.57</v>
          </cell>
        </row>
        <row r="7601">
          <cell r="B7601">
            <v>86942</v>
          </cell>
          <cell r="C7601" t="str">
            <v>LAVATÓRIO LOUÇA BRANCA SUSPENSO, *40 X 30* CM OU EQUIVALENTE, PADRÃO POPULAR, INCLUSO SIFÃO TIPO GARRAFA EM PVC, VÁLVULA E ENGATE FLEXÍVEL 30 CM EM PLÁSTICO E TORNEIRA CROMADA DE MESA, PADRÃO POPULAR - FORNECIMENTO E INSTALAÇÃO. AF_02/2026</v>
          </cell>
          <cell r="D7601" t="str">
            <v>UN</v>
          </cell>
          <cell r="E7601">
            <v>300.5</v>
          </cell>
        </row>
        <row r="7602">
          <cell r="B7602">
            <v>100856</v>
          </cell>
          <cell r="C7602" t="str">
            <v>MANOPLA E CANOPLA CROMADA - FORNECIMENTO E INSTALAÇÃO. AF_02/2026</v>
          </cell>
          <cell r="D7602" t="str">
            <v>UN</v>
          </cell>
          <cell r="E7602">
            <v>36.74</v>
          </cell>
        </row>
        <row r="7603">
          <cell r="B7603">
            <v>106776</v>
          </cell>
          <cell r="C7603" t="str">
            <v>MICTÓRIO COLETIVO EM AÇO INOXIDÁVEL, 1,0 M - FORNECIMENTO E INSTALAÇÃO. AF_02/2026</v>
          </cell>
          <cell r="D7603" t="str">
            <v>UN</v>
          </cell>
          <cell r="E7603">
            <v>757.96</v>
          </cell>
        </row>
        <row r="7604">
          <cell r="B7604">
            <v>100858</v>
          </cell>
          <cell r="C7604" t="str">
            <v>MICTÓRIO SIFONADO COM VÁLVULA DE DESCARGA EM LOUÇA BRANCA - PADRÃO MÉDIO - FORNECIMENTO E INSTALAÇÃO. AF_02/2026</v>
          </cell>
          <cell r="D7604" t="str">
            <v>UN</v>
          </cell>
          <cell r="E7604">
            <v>896.55</v>
          </cell>
        </row>
        <row r="7605">
          <cell r="B7605">
            <v>100859</v>
          </cell>
          <cell r="C7605" t="str">
            <v>MICTÓRIO SIFONADO LOUÇA BRANCA PARA ENTRADA DE ÁGUA EMBUTIDA - PADRÃO ALTO - FORNECIMENTO E INSTALAÇÃO. AF_02/2026</v>
          </cell>
          <cell r="D7605" t="str">
            <v>UN</v>
          </cell>
          <cell r="E7605">
            <v>1384.97</v>
          </cell>
        </row>
        <row r="7606">
          <cell r="B7606">
            <v>95544</v>
          </cell>
          <cell r="C7606" t="str">
            <v>PAPELEIRA DE PAREDE EM METAL CROMADO SEM TAMPA, INCLUSO FIXAÇÃO. AF_02/2026</v>
          </cell>
          <cell r="D7606" t="str">
            <v>UN</v>
          </cell>
          <cell r="E7606">
            <v>91.14</v>
          </cell>
        </row>
        <row r="7607">
          <cell r="B7607">
            <v>106772</v>
          </cell>
          <cell r="C7607" t="str">
            <v>PIA DE AÇO INOX, DE *0,55 X 1,20* M COM 1 CUBA - FORNECIMENTO E INSTALAÇÃO. AF_02/2026</v>
          </cell>
          <cell r="D7607" t="str">
            <v>UN</v>
          </cell>
          <cell r="E7607">
            <v>359.83</v>
          </cell>
        </row>
        <row r="7608">
          <cell r="B7608">
            <v>95543</v>
          </cell>
          <cell r="C7608" t="str">
            <v>PORTA TOALHA BANHO EM METAL CROMADO, TIPO BARRA, INCLUSO FIXAÇÃO. AF_02/2026</v>
          </cell>
          <cell r="D7608" t="str">
            <v>UN</v>
          </cell>
          <cell r="E7608">
            <v>124.16</v>
          </cell>
        </row>
        <row r="7609">
          <cell r="B7609">
            <v>95542</v>
          </cell>
          <cell r="C7609" t="str">
            <v>PORTA TOALHA ROSTO EM METAL CROMADO, TIPO ARGOLA, INCLUSO FIXAÇÃO. AF_02/2026</v>
          </cell>
          <cell r="D7609" t="str">
            <v>UN</v>
          </cell>
          <cell r="E7609">
            <v>74.209999999999994</v>
          </cell>
        </row>
        <row r="7610">
          <cell r="B7610">
            <v>106767</v>
          </cell>
          <cell r="C7610" t="str">
            <v>PRATELEIRA DE VIDRO COM SUPORTE CROMADO, INCLUSO FIXAÇÃO. AF_02/2026</v>
          </cell>
          <cell r="D7610" t="str">
            <v>UN</v>
          </cell>
          <cell r="E7610">
            <v>0</v>
          </cell>
        </row>
        <row r="7611">
          <cell r="B7611">
            <v>100874</v>
          </cell>
          <cell r="C7611" t="str">
            <v>PUXADOR PARA PCD, FIXADO NA PORTA - FORNECIMENTO E INSTALAÇÃO. AF_02/2026</v>
          </cell>
          <cell r="D7611" t="str">
            <v>UN</v>
          </cell>
          <cell r="E7611">
            <v>238.49</v>
          </cell>
        </row>
        <row r="7612">
          <cell r="B7612">
            <v>95545</v>
          </cell>
          <cell r="C7612" t="str">
            <v>SABONETEIRA DE PAREDE EM METAL CROMADO, INCLUSO FIXAÇÃO. AF_02/2026</v>
          </cell>
          <cell r="D7612" t="str">
            <v>UN</v>
          </cell>
          <cell r="E7612">
            <v>89.33</v>
          </cell>
        </row>
        <row r="7613">
          <cell r="B7613">
            <v>95547</v>
          </cell>
          <cell r="C7613" t="str">
            <v>SABONETEIRA PLÁSTICA TIPO DISPENSER PARA SABONETE LÍQUIDO COM RESERVATÓRIO 800 A 1500 ML, INCLUSO FIXAÇÃO. AF_02/2026</v>
          </cell>
          <cell r="D7613" t="str">
            <v>UN</v>
          </cell>
          <cell r="E7613">
            <v>59.33</v>
          </cell>
        </row>
        <row r="7614">
          <cell r="B7614">
            <v>86883</v>
          </cell>
          <cell r="C7614" t="str">
            <v>SIFÃO DO TIPO FLEXÍVEL EM PVC 1" X 1.1/2" - FORNECIMENTO E INSTALAÇÃO. AF_02/2026</v>
          </cell>
          <cell r="D7614" t="str">
            <v>UN</v>
          </cell>
          <cell r="E7614">
            <v>12.83</v>
          </cell>
        </row>
        <row r="7615">
          <cell r="B7615">
            <v>86881</v>
          </cell>
          <cell r="C7615" t="str">
            <v>SIFÃO DO TIPO GARRAFA EM METAL CROMADO 1" X 1.1/2" - FORNECIMENTO E INSTALAÇÃO. AF_02/2026</v>
          </cell>
          <cell r="D7615" t="str">
            <v>UN</v>
          </cell>
          <cell r="E7615">
            <v>315.62</v>
          </cell>
        </row>
        <row r="7616">
          <cell r="B7616">
            <v>86882</v>
          </cell>
          <cell r="C7616" t="str">
            <v>SIFÃO DO TIPO GARRAFA/COPO EM PVC 1.1/4" X 1.1/2" - FORNECIMENTO E INSTALAÇÃO. AF_02/2026</v>
          </cell>
          <cell r="D7616" t="str">
            <v>UN</v>
          </cell>
          <cell r="E7616">
            <v>23.76</v>
          </cell>
        </row>
        <row r="7617">
          <cell r="B7617">
            <v>100861</v>
          </cell>
          <cell r="C7617" t="str">
            <v>SUPORTE MÃO FRANCESA EM AÇO, ABAS IGUAIS 30 CM, CAPACIDADE MÍNIMA 60 KG, BRANCO - FORNECIMENTO E INSTALAÇÃO. AF_02/2026</v>
          </cell>
          <cell r="D7617" t="str">
            <v>UN</v>
          </cell>
          <cell r="E7617">
            <v>48.95</v>
          </cell>
        </row>
        <row r="7618">
          <cell r="B7618">
            <v>100862</v>
          </cell>
          <cell r="C7618" t="str">
            <v>SUPORTE MÃO FRANCESA EM AÇO, ABAS IGUAIS 40 CM, CAPACIDADE MÍNIMA 70 KG, BRANCO - FORNECIMENTO E INSTALAÇÃO. AF_02/2026</v>
          </cell>
          <cell r="D7618" t="str">
            <v>UN</v>
          </cell>
          <cell r="E7618">
            <v>52.36</v>
          </cell>
        </row>
        <row r="7619">
          <cell r="B7619">
            <v>86872</v>
          </cell>
          <cell r="C7619" t="str">
            <v>TANQUE DE LOUÇA BRANCA COM COLUNA, 30L OU EQUIVALENTE - FORNECIMENTO E INSTALAÇÃO. AF_02/2026</v>
          </cell>
          <cell r="D7619" t="str">
            <v>UN</v>
          </cell>
          <cell r="E7619">
            <v>942</v>
          </cell>
        </row>
        <row r="7620">
          <cell r="B7620">
            <v>86919</v>
          </cell>
          <cell r="C7620" t="str">
            <v>TANQUE DE LOUÇA BRANCA COM COLUNA, 30L OU EQUIVALENTE, INCLUSO SIFÃO FLEXÍVEL EM PVC, VÁLVULA METÁLICA E TORNEIRA DE METAL CROMADO PADRÃO MÉDIO - FORNECIMENTO E INSTALAÇÃO. AF_02/2026</v>
          </cell>
          <cell r="D7620" t="str">
            <v>UN</v>
          </cell>
          <cell r="E7620">
            <v>1150.31</v>
          </cell>
        </row>
        <row r="7621">
          <cell r="B7621">
            <v>86920</v>
          </cell>
          <cell r="C7621" t="str">
            <v>TANQUE DE LOUÇA BRANCA COM COLUNA, 30L OU EQUIVALENTE, INCLUSO SIFÃO FLEXÍVEL EM PVC, VÁLVULA PLÁSTICA E TORNEIRA DE METAL CROMADO PADRÃO POPULAR - FORNECIMENTO E INSTALAÇÃO. AF_02/2026</v>
          </cell>
          <cell r="D7621" t="str">
            <v>UN</v>
          </cell>
          <cell r="E7621">
            <v>1018.39</v>
          </cell>
        </row>
        <row r="7622">
          <cell r="B7622">
            <v>86921</v>
          </cell>
          <cell r="C7622" t="str">
            <v>TANQUE DE LOUÇA BRANCA COM COLUNA, 30L OU EQUIVALENTE, INCLUSO SIFÃO FLEXÍVEL EM PVC, VÁLVULA PLÁSTICA E TORNEIRA DE PLÁSTICO - FORNECIMENTO E INSTALAÇÃO. AF_02/2026</v>
          </cell>
          <cell r="D7622" t="str">
            <v>UN</v>
          </cell>
          <cell r="E7622">
            <v>990.15</v>
          </cell>
        </row>
        <row r="7623">
          <cell r="B7623">
            <v>86874</v>
          </cell>
          <cell r="C7623" t="str">
            <v>TANQUE DE LOUÇA BRANCA SUSPENSO, *20*L OU EQUIVALENTE - FORNECIMENTO E INSTALAÇÃO. AF_02/2026</v>
          </cell>
          <cell r="D7623" t="str">
            <v>UN</v>
          </cell>
          <cell r="E7623">
            <v>656.52</v>
          </cell>
        </row>
        <row r="7624">
          <cell r="B7624">
            <v>86922</v>
          </cell>
          <cell r="C7624" t="str">
            <v>TANQUE DE LOUÇA BRANCA SUSPENSO, 20L OU EQUIVALENTE, INCLUSO SIFÃO TIPO GARRAFA EM METAL CROMADO, VÁLVULA METÁLICA E TORNEIRA DE METAL CROMADO PADRÃO MÉDIO - FORNECIMENTO E INSTALAÇÃO. AF_02/2026</v>
          </cell>
          <cell r="D7624" t="str">
            <v>UN</v>
          </cell>
          <cell r="E7624">
            <v>1167.6199999999999</v>
          </cell>
        </row>
        <row r="7625">
          <cell r="B7625">
            <v>86923</v>
          </cell>
          <cell r="C7625" t="str">
            <v>TANQUE DE LOUÇA BRANCA SUSPENSO, 20L OU EQUIVALENTE, INCLUSO SIFÃO TIPO GARRAFA EM PVC, VÁLVULA PLÁSTICA E TORNEIRA DE METAL CROMADO PADRÃO POPULAR - FORNECIMENTO E INSTALAÇÃO. AF_02/2026</v>
          </cell>
          <cell r="D7625" t="str">
            <v>UN</v>
          </cell>
          <cell r="E7625">
            <v>743.84</v>
          </cell>
        </row>
        <row r="7626">
          <cell r="B7626">
            <v>86924</v>
          </cell>
          <cell r="C7626" t="str">
            <v>TANQUE DE LOUÇA BRANCA SUSPENSO, 20L OU EQUIVALENTE, INCLUSO SIFÃO TIPO GARRAFA EM PVC, VÁLVULA PLÁSTICA E TORNEIRA DE PLÁSTICO - FORNECIMENTO E INSTALAÇÃO. AF_02/2026</v>
          </cell>
          <cell r="D7626" t="str">
            <v>UN</v>
          </cell>
          <cell r="E7626">
            <v>715.6</v>
          </cell>
        </row>
        <row r="7627">
          <cell r="B7627">
            <v>86875</v>
          </cell>
          <cell r="C7627" t="str">
            <v>TANQUE DE MÁRMORE SINTÉTICO COM COLUNA, 22L OU EQUIVALENTE FORNECIMENTO E INSTALAÇÃO. AF_02/2026</v>
          </cell>
          <cell r="D7627" t="str">
            <v>UN</v>
          </cell>
          <cell r="E7627">
            <v>567.11</v>
          </cell>
        </row>
        <row r="7628">
          <cell r="B7628">
            <v>86925</v>
          </cell>
          <cell r="C7628" t="str">
            <v>TANQUE DE MÁRMORE SINTÉTICO COM COLUNA, 22L OU EQUIVALENTE, INCLUSO SIFÃO FLEXÍVEL EM PVC, VÁLVULA PLÁSTICA E TORNEIRA DE METAL CROMADO PADRÃO POPULAR - FORNECIMENTO E INSTALAÇÃO. AF_02/2026</v>
          </cell>
          <cell r="D7628" t="str">
            <v>UN</v>
          </cell>
          <cell r="E7628">
            <v>643.5</v>
          </cell>
        </row>
        <row r="7629">
          <cell r="B7629">
            <v>86926</v>
          </cell>
          <cell r="C7629" t="str">
            <v>TANQUE DE MÁRMORE SINTÉTICO COM COLUNA, 22L OU EQUIVALENTE, INCLUSO SIFÃO FLEXÍVEL EM PVC, VÁLVULA PLÁSTICA E TORNEIRA DE PLÁSTICO - FORNECIMENTO E INSTALAÇÃO. AF_02/2026</v>
          </cell>
          <cell r="D7629" t="str">
            <v>UN</v>
          </cell>
          <cell r="E7629">
            <v>615.26</v>
          </cell>
        </row>
        <row r="7630">
          <cell r="B7630">
            <v>86876</v>
          </cell>
          <cell r="C7630" t="str">
            <v>TANQUE DE MÁRMORE SINTÉTICO SUSPENSO, 22L OU EQUIVALENTE - FORNECIMENTO E INSTALAÇÃO. AF_02/2026</v>
          </cell>
          <cell r="D7630" t="str">
            <v>UN</v>
          </cell>
          <cell r="E7630">
            <v>324.37</v>
          </cell>
        </row>
        <row r="7631">
          <cell r="B7631">
            <v>86929</v>
          </cell>
          <cell r="C7631" t="str">
            <v>TANQUE DE MÁRMORE SINTÉTICO SUSPENSO, 22L OU EQUIVALENTE, INCLUSO SIFÃO FLEXÍVEL EM PVC, VÁLVULA PLÁSTICA E TORNEIRA DE METAL CROMADO PADRÃO POPULAR - FORNECIMENTO E INSTALAÇÃO. AF_02/2026</v>
          </cell>
          <cell r="D7631" t="str">
            <v>UN</v>
          </cell>
          <cell r="E7631">
            <v>400.76</v>
          </cell>
        </row>
        <row r="7632">
          <cell r="B7632">
            <v>86930</v>
          </cell>
          <cell r="C7632" t="str">
            <v>TANQUE DE MÁRMORE SINTÉTICO SUSPENSO, 22L OU EQUIVALENTE, INCLUSO SIFÃO FLEXÍVEL EM PVC, VÁLVULA PLÁSTICA E TORNEIRA DE PLÁSTICO - FORNECIMENTO E INSTALAÇÃO. AF_02/2026</v>
          </cell>
          <cell r="D7632" t="str">
            <v>UN</v>
          </cell>
          <cell r="E7632">
            <v>372.52</v>
          </cell>
        </row>
        <row r="7633">
          <cell r="B7633">
            <v>86927</v>
          </cell>
          <cell r="C7633" t="str">
            <v>TANQUE DE MÁRMORE SINTÉTICO SUSPENSO, 22L OU EQUIVALENTE, INCLUSO SIFÃO TIPO GARRAFA EM PVC, VÁLVULA PLÁSTICA E TORNEIRA DE METAL CROMADO PADRÃO POPULAR - FORNEC. E INSTALAÇÃO. AF_02/2026</v>
          </cell>
          <cell r="D7633" t="str">
            <v>UN</v>
          </cell>
          <cell r="E7633">
            <v>411.69</v>
          </cell>
        </row>
        <row r="7634">
          <cell r="B7634">
            <v>86928</v>
          </cell>
          <cell r="C7634" t="str">
            <v>TANQUE DE MÁRMORE SINTÉTICO SUSPENSO, 22L OU EQUIVALENTE, INCLUSO SIFÃO TIPO GARRAFA EM PVC, VÁLVULA PLÁSTICA E TORNEIRA DE PLÁSTICO - FORNECIMENTO E INSTALAÇÃO. AF_02/2026</v>
          </cell>
          <cell r="D7634" t="str">
            <v>UN</v>
          </cell>
          <cell r="E7634">
            <v>383.45</v>
          </cell>
        </row>
        <row r="7635">
          <cell r="B7635">
            <v>106777</v>
          </cell>
          <cell r="C7635" t="str">
            <v>TANQUE EM AÇO INOXIDÁVEL SUSPENSO, 30L OU EQUIVALENTE - FORNECIMENTO E INSTALAÇÃO. AF_02/2026</v>
          </cell>
          <cell r="D7635" t="str">
            <v>UN</v>
          </cell>
          <cell r="E7635">
            <v>0</v>
          </cell>
        </row>
        <row r="7636">
          <cell r="B7636">
            <v>86914</v>
          </cell>
          <cell r="C7636" t="str">
            <v>TORNEIRA CROMADA 1/2" OU 3/4" PARA TANQUE, PADRÃO MÉDIO - FORNECIMENTO E INSTALAÇÃO. AF_02/2026</v>
          </cell>
          <cell r="D7636" t="str">
            <v>UN</v>
          </cell>
          <cell r="E7636">
            <v>91.89</v>
          </cell>
        </row>
        <row r="7637">
          <cell r="B7637">
            <v>86913</v>
          </cell>
          <cell r="C7637" t="str">
            <v>TORNEIRA CROMADA 1/2" OU 3/4" PARA TANQUE, PADRÃO POPULAR - FORNECIMENTO E INSTALAÇÃO. AF_02/2026</v>
          </cell>
          <cell r="D7637" t="str">
            <v>UN</v>
          </cell>
          <cell r="E7637">
            <v>53</v>
          </cell>
        </row>
        <row r="7638">
          <cell r="B7638">
            <v>106778</v>
          </cell>
          <cell r="C7638" t="str">
            <v>TORNEIRA CROMADA DE MESA COM ALAVANCA, PARA LAVATÓRIO DE SANITÁRIO PCD - FORNECIMENTO E INSTALAÇÃO. AF_02/2026</v>
          </cell>
          <cell r="D7638" t="str">
            <v>UN</v>
          </cell>
          <cell r="E7638">
            <v>0</v>
          </cell>
        </row>
        <row r="7639">
          <cell r="B7639">
            <v>106779</v>
          </cell>
          <cell r="C7639" t="str">
            <v>TORNEIRA CROMADA DE MESA COM FECHAMENTO AUTOMÁTICO, PARA LAVATÓRIO - FORNECIMENTO E INSTALAÇÃO. AF_02/2026</v>
          </cell>
          <cell r="D7639" t="str">
            <v>UN</v>
          </cell>
          <cell r="E7639">
            <v>136.38</v>
          </cell>
        </row>
        <row r="7640">
          <cell r="B7640">
            <v>100854</v>
          </cell>
          <cell r="C7640" t="str">
            <v>TORNEIRA CROMADA DE MESA PARA LAVATÓRIO COM SENSOR DE PRESENÇA. AF_02/2026</v>
          </cell>
          <cell r="D7640" t="str">
            <v>UN</v>
          </cell>
          <cell r="E7640">
            <v>1608.91</v>
          </cell>
        </row>
        <row r="7641">
          <cell r="B7641">
            <v>100853</v>
          </cell>
          <cell r="C7641" t="str">
            <v>TORNEIRA CROMADA DE MESA PARA LAVATÓRIO, TIPO MONOCOMANDO. AF_02/2026</v>
          </cell>
          <cell r="D7641" t="str">
            <v>UN</v>
          </cell>
          <cell r="E7641">
            <v>319.07</v>
          </cell>
        </row>
        <row r="7642">
          <cell r="B7642">
            <v>86915</v>
          </cell>
          <cell r="C7642" t="str">
            <v>TORNEIRA CROMADA DE MESA, 1/2" OU 3/4", PARA LAVATÓRIO, PADRÃO MÉDIO - FORNECIMENTO E INSTALAÇÃO. AF_02/2026</v>
          </cell>
          <cell r="D7642" t="str">
            <v>UN</v>
          </cell>
          <cell r="E7642">
            <v>130.04</v>
          </cell>
        </row>
        <row r="7643">
          <cell r="B7643">
            <v>86906</v>
          </cell>
          <cell r="C7643" t="str">
            <v>TORNEIRA CROMADA DE MESA, 1/2" OU 3/4", PARA LAVATÓRIO, PADRÃO POPULAR - FORNECIMENTO E INSTALAÇÃO. AF_02/2026</v>
          </cell>
          <cell r="D7643" t="str">
            <v>UN</v>
          </cell>
          <cell r="E7643">
            <v>68.86</v>
          </cell>
        </row>
        <row r="7644">
          <cell r="B7644">
            <v>86911</v>
          </cell>
          <cell r="C7644" t="str">
            <v>TORNEIRA CROMADA LONGA, DE PAREDE, 1/2" OU 3/4", PARA PIA DE COZINHA, PADRÃO POPULAR - FORNECIMENTO E INSTALAÇÃO. AF_02/2026</v>
          </cell>
          <cell r="D7644" t="str">
            <v>UN</v>
          </cell>
          <cell r="E7644">
            <v>81.33</v>
          </cell>
        </row>
        <row r="7645">
          <cell r="B7645">
            <v>86909</v>
          </cell>
          <cell r="C7645" t="str">
            <v>TORNEIRA CROMADA TUBO MÓVEL, DE MESA, 1/2" OU 3/4", PARA PIA DE COZINHA, PADRÃO ALTO - FORNECIMENTO E INSTALAÇÃO. AF_02/2026</v>
          </cell>
          <cell r="D7645" t="str">
            <v>UN</v>
          </cell>
          <cell r="E7645">
            <v>120.45</v>
          </cell>
        </row>
        <row r="7646">
          <cell r="B7646">
            <v>86910</v>
          </cell>
          <cell r="C7646" t="str">
            <v>TORNEIRA CROMADA TUBO MÓVEL, DE PAREDE, 1/2" OU 3/4", PARA PIA DE COZINHA, PADRÃO MÉDIO - FORNECIMENTO E INSTALAÇÃO. AF_02/2026</v>
          </cell>
          <cell r="D7646" t="str">
            <v>UN</v>
          </cell>
          <cell r="E7646">
            <v>117.43</v>
          </cell>
        </row>
        <row r="7647">
          <cell r="B7647">
            <v>86916</v>
          </cell>
          <cell r="C7647" t="str">
            <v>TORNEIRA PLÁSTICA 3/4" PARA TANQUE - FORNECIMENTO E INSTALAÇÃO. AF_02/2026</v>
          </cell>
          <cell r="D7647" t="str">
            <v>UN</v>
          </cell>
          <cell r="E7647">
            <v>24.76</v>
          </cell>
        </row>
        <row r="7648">
          <cell r="B7648">
            <v>86877</v>
          </cell>
          <cell r="C7648" t="str">
            <v>VÁLVULA EM METAL CROMADO 1.1/2" X 1.1/2" PARA TANQUE OU LAVATÓRIO, COM OU SEM LADRÃO - FORNECIMENTO E INSTALAÇÃO. AF_02/2026</v>
          </cell>
          <cell r="D7648" t="str">
            <v>UN</v>
          </cell>
          <cell r="E7648">
            <v>103.59</v>
          </cell>
        </row>
        <row r="7649">
          <cell r="B7649">
            <v>86878</v>
          </cell>
          <cell r="C7649" t="str">
            <v>VÁLVULA EM METAL CROMADO TIPO AMERICANA 3.1/2" X 1.1/2" PARA PIA - FORNECIMENTO E INSTALAÇÃO. AF_02/2026</v>
          </cell>
          <cell r="D7649" t="str">
            <v>UN</v>
          </cell>
          <cell r="E7649">
            <v>111.66</v>
          </cell>
        </row>
        <row r="7650">
          <cell r="B7650">
            <v>86879</v>
          </cell>
          <cell r="C7650" t="str">
            <v>VÁLVULA EM PLÁSTICO 1" PARA PIA, TANQUE OU LAVATÓRIO, COM OU SEM LADRÃO - FORNECIMENTO E INSTALAÇÃO. AF_02/2026</v>
          </cell>
          <cell r="D7650" t="str">
            <v>UN</v>
          </cell>
          <cell r="E7650">
            <v>10.56</v>
          </cell>
        </row>
        <row r="7651">
          <cell r="B7651">
            <v>86880</v>
          </cell>
          <cell r="C7651" t="str">
            <v>VÁLVULA EM PLÁSTICO CROMADO TIPO AMERICANA 3.1/2" X 1.1/2" SEM ADAPTADOR PARA PIA - FORNECIMENTO E INSTALAÇÃO. AF_02/2026</v>
          </cell>
          <cell r="D7651" t="str">
            <v>UN</v>
          </cell>
          <cell r="E7651">
            <v>26</v>
          </cell>
        </row>
        <row r="7652">
          <cell r="B7652">
            <v>101663</v>
          </cell>
          <cell r="C7652" t="str">
            <v>ABRAÇADEIRA DE FIXAÇÃO DE BRAÇOS DE LUMINÁRIAS DE 2" - FORNECIMENTO E INSTALAÇÃO. AF_02/2025</v>
          </cell>
          <cell r="D7652" t="str">
            <v>UN</v>
          </cell>
          <cell r="E7652">
            <v>30.15</v>
          </cell>
        </row>
        <row r="7653">
          <cell r="B7653">
            <v>101664</v>
          </cell>
          <cell r="C7653" t="str">
            <v>ABRAÇADEIRA DE FIXAÇÃO DE BRAÇOS DE LUMINÁRIAS DE 3" - FORNECIMENTO E INSTALAÇÃO. AF_02/2025</v>
          </cell>
          <cell r="D7653" t="str">
            <v>UN</v>
          </cell>
          <cell r="E7653">
            <v>31.09</v>
          </cell>
        </row>
        <row r="7654">
          <cell r="B7654">
            <v>101665</v>
          </cell>
          <cell r="C7654" t="str">
            <v>ABRAÇADEIRA DE FIXAÇÃO DE BRAÇOS DE LUMINÁRIAS DE 4" - FORNECIMENTO E INSTALAÇÃO. AF_02/2025</v>
          </cell>
          <cell r="D7654" t="str">
            <v>UN</v>
          </cell>
          <cell r="E7654">
            <v>35.130000000000003</v>
          </cell>
        </row>
        <row r="7655">
          <cell r="B7655">
            <v>101634</v>
          </cell>
          <cell r="C7655" t="str">
            <v>BRAÇO PARA ILUMINAÇÃO PÚBLICA, EM TUBO DE AÇO GALVANIZADO, COMPRIMENTO DE 1,20 M, PARA FIXAÇÃO EM POSTE DE CONCRETO - FORNECIMENTO E INSTALAÇÃO. AF_02/2025</v>
          </cell>
          <cell r="D7655" t="str">
            <v>UN</v>
          </cell>
          <cell r="E7655">
            <v>0</v>
          </cell>
        </row>
        <row r="7656">
          <cell r="B7656">
            <v>101635</v>
          </cell>
          <cell r="C7656" t="str">
            <v>BRAÇO PARA ILUMINAÇÃO PÚBLICA, EM TUBO DE AÇO GALVANIZADO, COMPRIMENTO DE 1,20 M, PARA FIXAÇÃO EM POSTE METÁLICO - FORNECIMENTO E INSTALAÇÃO. AF_02/2025</v>
          </cell>
          <cell r="D7656" t="str">
            <v>UN</v>
          </cell>
          <cell r="E7656">
            <v>0</v>
          </cell>
        </row>
        <row r="7657">
          <cell r="B7657">
            <v>101636</v>
          </cell>
          <cell r="C7657" t="str">
            <v>BRAÇO PARA ILUMINAÇÃO PÚBLICA, EM TUBO DE AÇO GALVANIZADO, COMPRIMENTO DE 1,50 M, PARA FIXAÇÃO EM POSTE DE CONCRETO - FORNECIMENTO E INSTALAÇÃO. AF_02/2025_PS</v>
          </cell>
          <cell r="D7657" t="str">
            <v>UN</v>
          </cell>
          <cell r="E7657">
            <v>155.44</v>
          </cell>
        </row>
        <row r="7658">
          <cell r="B7658">
            <v>101637</v>
          </cell>
          <cell r="C7658" t="str">
            <v>BRAÇO PARA ILUMINAÇÃO PÚBLICA, EM TUBO DE AÇO GALVANIZADO, COMPRIMENTO DE 1,50 M, PARA FIXAÇÃO EM POSTE METÁLICO - FORNECIMENTO E INSTALAÇÃO. AF_02/2025_PS</v>
          </cell>
          <cell r="D7658" t="str">
            <v>UN</v>
          </cell>
          <cell r="E7658">
            <v>148.80000000000001</v>
          </cell>
        </row>
        <row r="7659">
          <cell r="B7659">
            <v>101638</v>
          </cell>
          <cell r="C7659" t="str">
            <v>BRAÇO PARA ILUMINAÇÃO PÚBLICA, EM TUBO DE AÇO GALVANIZADO, COMPRIMENTO DE 3,50 M, PARA FIXAÇÃO EM POSTE DE CONCRETO - FORNECIMENTO E INSTALAÇÃO. AF_02/2025</v>
          </cell>
          <cell r="D7659" t="str">
            <v>UN</v>
          </cell>
          <cell r="E7659">
            <v>0</v>
          </cell>
        </row>
        <row r="7660">
          <cell r="B7660">
            <v>101639</v>
          </cell>
          <cell r="C7660" t="str">
            <v>BRAÇO PARA ILUMINAÇÃO PÚBLICA, EM TUBO DE AÇO GALVANIZADO, COMPRIMENTO DE 3,50 M, PARA FIXAÇÃO EM POSTE METÁLICO - FORNECIMENTO E INSTALAÇÃO. AF_02/2025</v>
          </cell>
          <cell r="D7660" t="str">
            <v>UN</v>
          </cell>
          <cell r="E7660">
            <v>0</v>
          </cell>
        </row>
        <row r="7661">
          <cell r="B7661">
            <v>105919</v>
          </cell>
          <cell r="C7661" t="str">
            <v>LUMINÁRIA DE LED PARA ILUMINAÇÃO PÚBLICA, 1000 W - FORNECIMENTO E INSTALAÇÃO. AF_02/2025</v>
          </cell>
          <cell r="D7661" t="str">
            <v>UN</v>
          </cell>
          <cell r="E7661">
            <v>0</v>
          </cell>
        </row>
        <row r="7662">
          <cell r="B7662">
            <v>101658</v>
          </cell>
          <cell r="C7662" t="str">
            <v>LUMINÁRIA DE LED PARA ILUMINAÇÃO PÚBLICA, DE 138 W ATÉ 180 W - FORNECIMENTO E INSTALAÇÃO. AF_02/2025_PS</v>
          </cell>
          <cell r="D7662" t="str">
            <v>UN</v>
          </cell>
          <cell r="E7662">
            <v>570.46</v>
          </cell>
        </row>
        <row r="7663">
          <cell r="B7663">
            <v>101659</v>
          </cell>
          <cell r="C7663" t="str">
            <v>LUMINÁRIA DE LED PARA ILUMINAÇÃO PÚBLICA, DE 181 W ATÉ 239 W - FORNECIMENTO E INSTALAÇÃO. AF_02/2025_PS</v>
          </cell>
          <cell r="D7663" t="str">
            <v>UN</v>
          </cell>
          <cell r="E7663">
            <v>649.42999999999995</v>
          </cell>
        </row>
        <row r="7664">
          <cell r="B7664">
            <v>101660</v>
          </cell>
          <cell r="C7664" t="str">
            <v>LUMINÁRIA DE LED PARA ILUMINAÇÃO PÚBLICA, DE 240 W ATÉ 350 W - FORNECIMENTO E INSTALAÇÃO. AF_02/2025_PS</v>
          </cell>
          <cell r="D7664" t="str">
            <v>UN</v>
          </cell>
          <cell r="E7664">
            <v>1022.23</v>
          </cell>
        </row>
        <row r="7665">
          <cell r="B7665">
            <v>101654</v>
          </cell>
          <cell r="C7665" t="str">
            <v>LUMINÁRIA DE LED PARA ILUMINAÇÃO PÚBLICA, DE 33 W ATÉ 50 W - FORNECIMENTO E INSTALAÇÃO. AF_02/2025_PS</v>
          </cell>
          <cell r="D7665" t="str">
            <v>UN</v>
          </cell>
          <cell r="E7665">
            <v>228.57</v>
          </cell>
        </row>
        <row r="7666">
          <cell r="B7666">
            <v>101655</v>
          </cell>
          <cell r="C7666" t="str">
            <v>LUMINÁRIA DE LED PARA ILUMINAÇÃO PÚBLICA, DE 51 W ATÉ 67 W - FORNECIMENTO E INSTALAÇÃO. AF_02/2025_PS</v>
          </cell>
          <cell r="D7666" t="str">
            <v>UN</v>
          </cell>
          <cell r="E7666">
            <v>352.74</v>
          </cell>
        </row>
        <row r="7667">
          <cell r="B7667">
            <v>101656</v>
          </cell>
          <cell r="C7667" t="str">
            <v>LUMINÁRIA DE LED PARA ILUMINAÇÃO PÚBLICA, DE 68 W ATÉ 97 W - FORNECIMENTO E INSTALAÇÃO. AF_02/2025_PS</v>
          </cell>
          <cell r="D7667" t="str">
            <v>UN</v>
          </cell>
          <cell r="E7667">
            <v>381.73</v>
          </cell>
        </row>
        <row r="7668">
          <cell r="B7668">
            <v>101657</v>
          </cell>
          <cell r="C7668" t="str">
            <v>LUMINÁRIA DE LED PARA ILUMINAÇÃO PÚBLICA, DE 98 W ATÉ 137 W - FORNECIMENTO E INSTALAÇÃO. AF_02/2025_PS</v>
          </cell>
          <cell r="D7668" t="str">
            <v>UN</v>
          </cell>
          <cell r="E7668">
            <v>443.48</v>
          </cell>
        </row>
        <row r="7669">
          <cell r="B7669">
            <v>105923</v>
          </cell>
          <cell r="C7669" t="str">
            <v>LUMINÁRIA REFLETOR LED PARA ILUMINAÇÃO PÚBLICA, 1000 W - FORNECIMENTO E INSTALAÇÃO. AF_02/2025</v>
          </cell>
          <cell r="D7669" t="str">
            <v>UN</v>
          </cell>
          <cell r="E7669">
            <v>0</v>
          </cell>
        </row>
        <row r="7670">
          <cell r="B7670">
            <v>105921</v>
          </cell>
          <cell r="C7670" t="str">
            <v>LUMINÁRIA REFLETOR LED PARA ILUMINAÇÃO PÚBLICA, 200 W - FORNECIMENTO E INSTALAÇÃO. AF_02/2025</v>
          </cell>
          <cell r="D7670" t="str">
            <v>UN</v>
          </cell>
          <cell r="E7670">
            <v>0</v>
          </cell>
        </row>
        <row r="7671">
          <cell r="B7671">
            <v>105920</v>
          </cell>
          <cell r="C7671" t="str">
            <v>LUMINÁRIA REFLETOR LED PARA ILUMINAÇÃO PÚBLICA, 50 W - FORNECIMENTO E INSTALAÇÃO. AF_02/2025</v>
          </cell>
          <cell r="D7671" t="str">
            <v>UN</v>
          </cell>
          <cell r="E7671">
            <v>0</v>
          </cell>
        </row>
        <row r="7672">
          <cell r="B7672">
            <v>105922</v>
          </cell>
          <cell r="C7672" t="str">
            <v>LUMINÁRIA REFLETOR LED PARA ILUMINAÇÃO PÚBLICA, 600 W - FORNECIMENTO E INSTALAÇÃO. AF_02/2025</v>
          </cell>
          <cell r="D7672" t="str">
            <v>UN</v>
          </cell>
          <cell r="E7672">
            <v>0</v>
          </cell>
        </row>
        <row r="7673">
          <cell r="B7673">
            <v>101632</v>
          </cell>
          <cell r="C7673" t="str">
            <v>RELÉ FOTOELÉTRICO PARA COMANDO DE ILUMINAÇÃO EXTERNA 1000 W - FORNECIMENTO E INSTALAÇÃO. AF_02/2025</v>
          </cell>
          <cell r="D7673" t="str">
            <v>UN</v>
          </cell>
          <cell r="E7673">
            <v>28.46</v>
          </cell>
        </row>
        <row r="7674">
          <cell r="B7674">
            <v>101661</v>
          </cell>
          <cell r="C7674" t="str">
            <v>SUBSTITUIÇÃO DE LUMINÁRIA DE VAPOR DE MERCÚRIO/VAPOR DE SÓDIO POR LUMINÁRIA DE LED PARA ILUMINAÇÃO PÚBLICA (NÃO INCLUI FORNECIMENTO). AF_02/2025_PS</v>
          </cell>
          <cell r="D7674" t="str">
            <v>UN</v>
          </cell>
          <cell r="E7674">
            <v>156.82</v>
          </cell>
        </row>
        <row r="7675">
          <cell r="B7675">
            <v>105924</v>
          </cell>
          <cell r="C7675" t="str">
            <v>SUBSTITUIÇÃO DE LUMINÁRIA REFLETOR LED PARA ILUMINAÇÃO PÚBLICA (NÃO INCLUI FORNECIMENTO). AF_02/2025</v>
          </cell>
          <cell r="D7675" t="str">
            <v>UN</v>
          </cell>
          <cell r="E7675">
            <v>17.32</v>
          </cell>
        </row>
        <row r="7676">
          <cell r="B7676">
            <v>101651</v>
          </cell>
          <cell r="C7676" t="str">
            <v>SUBSTITUIÇÃO DE LÂMPADA PARA ILUMINAÇÃO PÚBLICA (NÃO INCLUI FORNECIMENTO). AF_02/2025_PS</v>
          </cell>
          <cell r="D7676" t="str">
            <v>UN</v>
          </cell>
          <cell r="E7676">
            <v>70.03</v>
          </cell>
        </row>
        <row r="7677">
          <cell r="B7677">
            <v>101630</v>
          </cell>
          <cell r="C7677" t="str">
            <v>SUBSTITUIÇÃO DE REATOR PARA ILUMINAÇÃO PÚBLICA (NÃO INCLUI FORNECIMENTO). AF_02/2025_PS</v>
          </cell>
          <cell r="D7677" t="str">
            <v>UN</v>
          </cell>
          <cell r="E7677">
            <v>84.17</v>
          </cell>
        </row>
        <row r="7678">
          <cell r="B7678">
            <v>101633</v>
          </cell>
          <cell r="C7678" t="str">
            <v>SUBSTITUIÇÃO DE RELÉ FOTOELÉTRICO PARA COMANDO DE ILUMINAÇÃO EXTERNA 1000 W - FORNECIMENTO E INSTALAÇÃO. AF_02/2025_PS</v>
          </cell>
          <cell r="D7678" t="str">
            <v>UN</v>
          </cell>
          <cell r="E7678">
            <v>95.18</v>
          </cell>
        </row>
        <row r="7679">
          <cell r="B7679">
            <v>104219</v>
          </cell>
          <cell r="C7679" t="str">
            <v>EMBOÇO OU MASSA ÚNICA EM ARGAMASSA INDUSTRIALIZADA, PREPARO MECÂNICA E APLICAÇÃO COM EQUIPAMENTO DE MISTURA E PROJEÇÃO DE 1,5 M3/H DE ARGAMASSA EM PANOS DE FACHADA COM PRESENÇA DE VÃOS, ESPESSURA DE 25 MM, ACESSO POR ANDAIME. AF_08/2022</v>
          </cell>
          <cell r="D7679" t="str">
            <v>M2</v>
          </cell>
          <cell r="E7679">
            <v>100.3</v>
          </cell>
        </row>
        <row r="7680">
          <cell r="B7680">
            <v>104223</v>
          </cell>
          <cell r="C7680" t="str">
            <v>EMBOÇO OU MASSA ÚNICA EM ARGAMASSA INDUSTRIALIZADA, PREPARO MECÂNICA E APLICAÇÃO COM EQUIPAMENTO DE MISTURA E PROJEÇÃO DE 1,5 M3/H DE ARGAMASSA EM PANOS DE FACHADA COM PRESENÇA DE VÃOS, ESPESSURA DE 35 MM, ACESSO POR ANDAIME. AF_08/2022</v>
          </cell>
          <cell r="D7680" t="str">
            <v>M2</v>
          </cell>
          <cell r="E7680">
            <v>131.36000000000001</v>
          </cell>
        </row>
        <row r="7681">
          <cell r="B7681">
            <v>104227</v>
          </cell>
          <cell r="C7681" t="str">
            <v>EMBOÇO OU MASSA ÚNICA EM ARGAMASSA INDUSTRIALIZADA, PREPARO MECÂNICA E APLICAÇÃO COM EQUIPAMENTO DE MISTURA E PROJEÇÃO DE 1,5 M3/H DE ARGAMASSA EM PANOS DE FACHADA COM PRESENÇA DE VÃOS, ESPESSURA DE 45 MM, ACESSO POR ANDAIME. AF_08/2022</v>
          </cell>
          <cell r="D7681" t="str">
            <v>M2</v>
          </cell>
          <cell r="E7681">
            <v>151.47999999999999</v>
          </cell>
        </row>
        <row r="7682">
          <cell r="B7682">
            <v>104231</v>
          </cell>
          <cell r="C7682" t="str">
            <v>EMBOÇO OU MASSA ÚNICA EM ARGAMASSA INDUSTRIALIZADA, PREPARO MECÂNICA E APLICAÇÃO COM EQUIPAMENTO DE MISTURA E PROJEÇÃO DE 1,5 M3/H DE ARGAMASSA EM PANOS DE FACHADA COM PRESENÇA DE VÃOS, ESPESSURA DE 50 MM, ACESSO POR ANDAIME. AF_08/2022</v>
          </cell>
          <cell r="D7682" t="str">
            <v>M2</v>
          </cell>
          <cell r="E7682">
            <v>167.16</v>
          </cell>
        </row>
        <row r="7683">
          <cell r="B7683">
            <v>104235</v>
          </cell>
          <cell r="C7683" t="str">
            <v>EMBOÇO OU MASSA ÚNICA EM ARGAMASSA INDUSTRIALIZADA, PREPARO MECÂNICA E APLICAÇÃO COM EQUIPAMENTO DE MISTURA E PROJEÇÃO DE 1,5 M3/H DE ARGAMASSA EM PANOS DE FACHADA SEM PRESENÇA DE VÃOS, ESPESSURA DE 25 MM, ACESSO POR ANDAIME. AF_08/2022</v>
          </cell>
          <cell r="D7683" t="str">
            <v>M2</v>
          </cell>
          <cell r="E7683">
            <v>81.03</v>
          </cell>
        </row>
        <row r="7684">
          <cell r="B7684">
            <v>104239</v>
          </cell>
          <cell r="C7684" t="str">
            <v>EMBOÇO OU MASSA ÚNICA EM ARGAMASSA INDUSTRIALIZADA, PREPARO MECÂNICA E APLICAÇÃO COM EQUIPAMENTO DE MISTURA E PROJEÇÃO DE 1,5 M3/H DE ARGAMASSA EM PANOS DE FACHADA SEM PRESENÇA DE VÃOS, ESPESSURA DE 35 MM, ACESSO POR ANDAIME. AF_08/2022</v>
          </cell>
          <cell r="D7684" t="str">
            <v>M2</v>
          </cell>
          <cell r="E7684">
            <v>110.86</v>
          </cell>
        </row>
        <row r="7685">
          <cell r="B7685">
            <v>104243</v>
          </cell>
          <cell r="C7685" t="str">
            <v>EMBOÇO OU MASSA ÚNICA EM ARGAMASSA INDUSTRIALIZADA, PREPARO MECÂNICA E APLICAÇÃO COM EQUIPAMENTO DE MISTURA E PROJEÇÃO DE 1,5 M3/H DE ARGAMASSA EM PANOS DE FACHADA SEM PRESENÇA DE VÃOS, ESPESSURA DE 45 MM, ACESSO POR ANDAIME. AF_08/2022</v>
          </cell>
          <cell r="D7685" t="str">
            <v>M2</v>
          </cell>
          <cell r="E7685">
            <v>129.66</v>
          </cell>
        </row>
        <row r="7686">
          <cell r="B7686">
            <v>104247</v>
          </cell>
          <cell r="C7686" t="str">
            <v>EMBOÇO OU MASSA ÚNICA EM ARGAMASSA INDUSTRIALIZADA, PREPARO MECÂNICA E APLICAÇÃO COM EQUIPAMENTO DE MISTURA E PROJEÇÃO DE 1,5 M3/H DE ARGAMASSA EM PANOS DE FACHADA SEM PRESENÇA DE VÃOS, ESPESSURA DE 50 MM, ACESSO POR ANDAIME. AF_08/2022</v>
          </cell>
          <cell r="D7686" t="str">
            <v>M2</v>
          </cell>
          <cell r="E7686">
            <v>138.19</v>
          </cell>
        </row>
        <row r="7687">
          <cell r="B7687">
            <v>87795</v>
          </cell>
          <cell r="C7687" t="str">
            <v>EMBOÇO OU MASSA ÚNICA EM ARGAMASSA INDUSTRIALIZADA, PREPARO MECÂNICO E APLICAÇÃO COM EQUIPAMENTO DE MISTURA E PROJEÇÃO DE 1,5 M3/H DE ARGAMASSA EM PANOS CEGOS DE FACHADA (SEM PRESENÇA DE VÃOS), ESPESSURA DE 25 MM. AF_08/2022</v>
          </cell>
          <cell r="D7687" t="str">
            <v>M2</v>
          </cell>
          <cell r="E7687">
            <v>84.11</v>
          </cell>
        </row>
        <row r="7688">
          <cell r="B7688">
            <v>87800</v>
          </cell>
          <cell r="C7688" t="str">
            <v>EMBOÇO OU MASSA ÚNICA EM ARGAMASSA INDUSTRIALIZADA, PREPARO MECÂNICO E APLICAÇÃO COM EQUIPAMENTO DE MISTURA E PROJEÇÃO DE 1,5 M3/H DE ARGAMASSA EM PANOS CEGOS DE FACHADA (SEM PRESENÇA DE VÃOS), ESPESSURA DE 35 MM. AF_08/2022</v>
          </cell>
          <cell r="D7688" t="str">
            <v>M2</v>
          </cell>
          <cell r="E7688">
            <v>115.29</v>
          </cell>
        </row>
        <row r="7689">
          <cell r="B7689">
            <v>87804</v>
          </cell>
          <cell r="C7689" t="str">
            <v>EMBOÇO OU MASSA ÚNICA EM ARGAMASSA INDUSTRIALIZADA, PREPARO MECÂNICO E APLICAÇÃO COM EQUIPAMENTO DE MISTURA E PROJEÇÃO DE 1,5 M3/H DE ARGAMASSA EM PANOS CEGOS DE FACHADA (SEM PRESENÇA DE VÃOS), ESPESSURA DE 45 MM. AF_08/2022</v>
          </cell>
          <cell r="D7689" t="str">
            <v>M2</v>
          </cell>
          <cell r="E7689">
            <v>134.09</v>
          </cell>
        </row>
        <row r="7690">
          <cell r="B7690">
            <v>87808</v>
          </cell>
          <cell r="C7690" t="str">
            <v>EMBOÇO OU MASSA ÚNICA EM ARGAMASSA INDUSTRIALIZADA, PREPARO MECÂNICO E APLICAÇÃO COM EQUIPAMENTO DE MISTURA E PROJEÇÃO DE 1,5 M3/H DE ARGAMASSA EM PANOS CEGOS DE FACHADA (SEM PRESENÇA DE VÃOS), ESPESSURA MAIOR OU IGUAL A 50 MM. AF_08/2022</v>
          </cell>
          <cell r="D7690" t="str">
            <v>M2</v>
          </cell>
          <cell r="E7690">
            <v>142.49</v>
          </cell>
        </row>
        <row r="7691">
          <cell r="B7691">
            <v>87778</v>
          </cell>
          <cell r="C7691" t="str">
            <v>EMBOÇO OU MASSA ÚNICA EM ARGAMASSA INDUSTRIALIZADA, PREPARO MECÂNICO E APLICAÇÃO COM EQUIPAMENTO DE MISTURA E PROJEÇÃO DE 1,5 M3/H DE ARGAMASSA EM PANOS DE FACHADA COM PRESENÇA DE VÃOS, ESPESSURA DE 25 MM. AF_08/2022</v>
          </cell>
          <cell r="D7691" t="str">
            <v>M2</v>
          </cell>
          <cell r="E7691">
            <v>105.3</v>
          </cell>
        </row>
        <row r="7692">
          <cell r="B7692">
            <v>87783</v>
          </cell>
          <cell r="C7692" t="str">
            <v>EMBOÇO OU MASSA ÚNICA EM ARGAMASSA INDUSTRIALIZADA, PREPARO MECÂNICO E APLICAÇÃO COM EQUIPAMENTO DE MISTURA E PROJEÇÃO DE 1,5 M3/H DE ARGAMASSA EM PANOS DE FACHADA COM PRESENÇA DE VÃOS, ESPESSURA DE 35 MM. AF_08/2022</v>
          </cell>
          <cell r="D7692" t="str">
            <v>M2</v>
          </cell>
          <cell r="E7692">
            <v>137.88</v>
          </cell>
        </row>
        <row r="7693">
          <cell r="B7693">
            <v>87787</v>
          </cell>
          <cell r="C7693" t="str">
            <v>EMBOÇO OU MASSA ÚNICA EM ARGAMASSA INDUSTRIALIZADA, PREPARO MECÂNICO E APLICAÇÃO COM EQUIPAMENTO DE MISTURA E PROJEÇÃO DE 1,5 M3/H DE ARGAMASSA EM PANOS DE FACHADA COM PRESENÇA DE VÃOS, ESPESSURA DE 45 MM. AF_08/2022</v>
          </cell>
          <cell r="D7693" t="str">
            <v>M2</v>
          </cell>
          <cell r="E7693">
            <v>158</v>
          </cell>
        </row>
        <row r="7694">
          <cell r="B7694">
            <v>87791</v>
          </cell>
          <cell r="C7694" t="str">
            <v>EMBOÇO OU MASSA ÚNICA EM ARGAMASSA INDUSTRIALIZADA, PREPARO MECÂNICO E APLICAÇÃO COM EQUIPAMENTO DE MISTURA E PROJEÇÃO DE 1,5 M3/H DE ARGAMASSA EM PANOS DE FACHADA COM PRESENÇA DE VÃOS, ESPESSURA MAIOR OU IGUAL A 50 MM. AF_08/2022</v>
          </cell>
          <cell r="D7694" t="str">
            <v>M2</v>
          </cell>
          <cell r="E7694">
            <v>174.33</v>
          </cell>
        </row>
        <row r="7695">
          <cell r="B7695">
            <v>87832</v>
          </cell>
          <cell r="C7695" t="str">
            <v>EMBOÇO OU MASSA ÚNICA EM ARGAMASSA INDUSTRIALIZADA, PREPARO MECÂNICO E APLICAÇÃO COM EQUIPAMENTO DE MISTURA E PROJEÇÃO DE 1,5 M3/H DE ARGAMASSA NAS PAREDES INTERNAS DA SACADA, ESPESSURA 35 MM, SEM USO DE TELA METÁLICA. AF_08/2022</v>
          </cell>
          <cell r="D7695" t="str">
            <v>M2</v>
          </cell>
          <cell r="E7695">
            <v>168.58</v>
          </cell>
        </row>
        <row r="7696">
          <cell r="B7696">
            <v>87812</v>
          </cell>
          <cell r="C7696" t="str">
            <v>EMBOÇO OU MASSA ÚNICA EM ARGAMASSA INDUSTRIALIZADA, PREPARO MECÂNICO E APLICAÇÃO COM EQUIPAMENTO DE MISTURA E PROJEÇÃO DE 1,5 M3/H EM SUPERFÍCIES EXTERNAS DA SACADA, ESPESSURA 25 MM, SEM USO DE TELA METÁLICA. AF_08/2022</v>
          </cell>
          <cell r="D7696" t="str">
            <v>M2</v>
          </cell>
          <cell r="E7696">
            <v>134.16999999999999</v>
          </cell>
        </row>
        <row r="7697">
          <cell r="B7697">
            <v>87816</v>
          </cell>
          <cell r="C7697" t="str">
            <v>EMBOÇO OU MASSA ÚNICA EM ARGAMASSA INDUSTRIALIZADA, PREPARO MECÂNICO E APLICAÇÃO COM EQUIPAMENTO DE MISTURA E PROJEÇÃO DE 1,5 M3/H EM SUPERFÍCIES EXTERNAS DA SACADA, ESPESSURA 35 MM, SEM USO DE TELA METÁLICA. AF_08/2022</v>
          </cell>
          <cell r="D7697" t="str">
            <v>M2</v>
          </cell>
          <cell r="E7697">
            <v>165.44</v>
          </cell>
        </row>
        <row r="7698">
          <cell r="B7698">
            <v>87820</v>
          </cell>
          <cell r="C7698" t="str">
            <v>EMBOÇO OU MASSA ÚNICA EM ARGAMASSA INDUSTRIALIZADA, PREPARO MECÂNICO E APLICAÇÃO COM EQUIPAMENTO DE MISTURA E PROJEÇÃO DE 1,5 M3/H EM SUPERFÍCIES EXTERNAS DA SACADA, ESPESSURA 45 MM, SEM USO DE TELA METÁLICA. AF_08/2022</v>
          </cell>
          <cell r="D7698" t="str">
            <v>M2</v>
          </cell>
          <cell r="E7698">
            <v>184.24</v>
          </cell>
        </row>
        <row r="7699">
          <cell r="B7699">
            <v>87824</v>
          </cell>
          <cell r="C7699" t="str">
            <v>EMBOÇO OU MASSA ÚNICA EM ARGAMASSA INDUSTRIALIZADA, PREPARO MECÂNICO E APLICAÇÃO COM EQUIPAMENTO DE MISTURA E PROJEÇÃO DE 1,5 M3/H EM SUPERFÍCIES EXTERNAS DA SACADA, ESPESSURA MAIOR OU IGUAL A 50 MM, SEM USO DE TELA METÁLICA. AF_08/2022</v>
          </cell>
          <cell r="D7699" t="str">
            <v>M2</v>
          </cell>
          <cell r="E7699">
            <v>214.97</v>
          </cell>
        </row>
        <row r="7700">
          <cell r="B7700">
            <v>87828</v>
          </cell>
          <cell r="C7700" t="str">
            <v>EMBOÇO OU MASSA ÚNICA EM ARGAMASSA INDUSTRIALIZADA, PREPARO MECÂNICO E APLICAÇÃO COM EQUIPAMENTO DE MISTURA E PROJEÇÃO DE 1,5 M3/H NAS PAREDES INTERNAS DA SACADA, ESPESSURA 25 MM, SEM USO DE TELA METÁLICA. AF_08/2022</v>
          </cell>
          <cell r="D7700" t="str">
            <v>M2</v>
          </cell>
          <cell r="E7700">
            <v>135.06</v>
          </cell>
        </row>
        <row r="7701">
          <cell r="B7701">
            <v>104251</v>
          </cell>
          <cell r="C7701" t="str">
            <v>EMBOÇO OU MASSA ÚNICA EM ARGAMASSA INDUSTRIALIZADA, PREPARO MECÂNICO E APLICAÇÃO COM EQUIPAMENTO DE MISTURA E PROJEÇÃO DE 1,5 M3/H, NAS SUPERFÍCIES EXTERNAS DA SACADA, ESPESSURA DE 25 MM, ACESSO POR ANDAIME, SEM USO DE TELA METÁLICA. AF_08/2022</v>
          </cell>
          <cell r="D7701" t="str">
            <v>M2</v>
          </cell>
          <cell r="E7701">
            <v>125.16</v>
          </cell>
        </row>
        <row r="7702">
          <cell r="B7702">
            <v>104255</v>
          </cell>
          <cell r="C7702" t="str">
            <v>EMBOÇO OU MASSA ÚNICA EM ARGAMASSA INDUSTRIALIZADA, PREPARO MECÂNICO E APLICAÇÃO COM EQUIPAMENTO DE MISTURA E PROJEÇÃO DE 1,5 M3/H, NAS SUPERFÍCIES EXTERNAS DA SACADA, ESPESSURA DE 35 MM, ACESSO POR ANDAIME, SEM USO DE TELA METÁLICA. AF_08/2022</v>
          </cell>
          <cell r="D7702" t="str">
            <v>M2</v>
          </cell>
          <cell r="E7702">
            <v>154.97999999999999</v>
          </cell>
        </row>
        <row r="7703">
          <cell r="B7703">
            <v>104259</v>
          </cell>
          <cell r="C7703" t="str">
            <v>EMBOÇO OU MASSA ÚNICA EM ARGAMASSA INDUSTRIALIZADA, PREPARO MECÂNICO E APLICAÇÃO COM EQUIPAMENTO DE MISTURA E PROJEÇÃO DE 1,5 M3/H, NAS SUPERFÍCIES EXTERNAS DA SACADA, ESPESSURA DE 45 MM, ACESSO POR ANDAIME, SEM USO DE TELA METÁLICA. AF_08/2022</v>
          </cell>
          <cell r="D7703" t="str">
            <v>M2</v>
          </cell>
          <cell r="E7703">
            <v>173.78</v>
          </cell>
        </row>
        <row r="7704">
          <cell r="B7704">
            <v>104263</v>
          </cell>
          <cell r="C7704" t="str">
            <v>EMBOÇO OU MASSA ÚNICA EM ARGAMASSA INDUSTRIALIZADA, PREPARO MECÂNICO E APLICAÇÃO COM EQUIPAMENTO DE MISTURA E PROJEÇÃO DE 1,5 M3/H, NAS SUPERFÍCIES EXTERNAS DA SACADA, ESPESSURA DE 50 MM, ACESSO POR ANDAIME, SEM USO DE TELA METÁLICA. AF_08/2022</v>
          </cell>
          <cell r="D7704" t="str">
            <v>M2</v>
          </cell>
          <cell r="E7704">
            <v>202.08</v>
          </cell>
        </row>
        <row r="7705">
          <cell r="B7705">
            <v>87794</v>
          </cell>
          <cell r="C7705" t="str">
            <v>EMBOÇO OU MASSA ÚNICA EM ARGAMASSA TRAÇO 1:2:8, PREPARO MANUAL, APLICADA MANUALMENTE EM PANOS CEGOS DE FACHADA (SEM PRESENÇA DE VÃOS), ESPESSURA DE 25 MM. AF_09/2022</v>
          </cell>
          <cell r="D7705" t="str">
            <v>M2</v>
          </cell>
          <cell r="E7705">
            <v>55.24</v>
          </cell>
        </row>
        <row r="7706">
          <cell r="B7706">
            <v>87799</v>
          </cell>
          <cell r="C7706" t="str">
            <v>EMBOÇO OU MASSA ÚNICA EM ARGAMASSA TRAÇO 1:2:8, PREPARO MANUAL, APLICADA MANUALMENTE EM PANOS CEGOS DE FACHADA (SEM PRESENÇA DE VÃOS), ESPESSURA DE 35 MM. AF_08/2022</v>
          </cell>
          <cell r="D7706" t="str">
            <v>M2</v>
          </cell>
          <cell r="E7706">
            <v>76.97</v>
          </cell>
        </row>
        <row r="7707">
          <cell r="B7707">
            <v>87803</v>
          </cell>
          <cell r="C7707" t="str">
            <v>EMBOÇO OU MASSA ÚNICA EM ARGAMASSA TRAÇO 1:2:8, PREPARO MANUAL, APLICADA MANUALMENTE EM PANOS CEGOS DE FACHADA (SEM PRESENÇA DE VÃOS), ESPESSURA DE 45 MM. AF_08/2022</v>
          </cell>
          <cell r="D7707" t="str">
            <v>M2</v>
          </cell>
          <cell r="E7707">
            <v>85.01</v>
          </cell>
        </row>
        <row r="7708">
          <cell r="B7708">
            <v>87807</v>
          </cell>
          <cell r="C7708" t="str">
            <v>EMBOÇO OU MASSA ÚNICA EM ARGAMASSA TRAÇO 1:2:8, PREPARO MANUAL, APLICADA MANUALMENTE EM PANOS CEGOS DE FACHADA (SEM PRESENÇA DE VÃOS), ESPESSURA MAIOR OU IGUAL A 50 MM. AF_08/2022</v>
          </cell>
          <cell r="D7708" t="str">
            <v>M2</v>
          </cell>
          <cell r="E7708">
            <v>92.97</v>
          </cell>
        </row>
        <row r="7709">
          <cell r="B7709">
            <v>104218</v>
          </cell>
          <cell r="C7709" t="str">
            <v>EMBOÇO OU MASSA ÚNICA EM ARGAMASSA TRAÇO 1:2:8, PREPARO MANUAL, APLICADA MANUALMENTE EM PANOS DE FACHADA COM PRESENÇA DE VÃOS, ESPESSURA DE 25 MM, ACESSO POR ANDAIME. AF_08/2022</v>
          </cell>
          <cell r="D7709" t="str">
            <v>M2</v>
          </cell>
          <cell r="E7709">
            <v>70.39</v>
          </cell>
        </row>
        <row r="7710">
          <cell r="B7710">
            <v>87777</v>
          </cell>
          <cell r="C7710" t="str">
            <v>EMBOÇO OU MASSA ÚNICA EM ARGAMASSA TRAÇO 1:2:8, PREPARO MANUAL, APLICADA MANUALMENTE EM PANOS DE FACHADA COM PRESENÇA DE VÃOS, ESPESSURA DE 25 MM. AF_08/2022</v>
          </cell>
          <cell r="D7710" t="str">
            <v>M2</v>
          </cell>
          <cell r="E7710">
            <v>75.97</v>
          </cell>
        </row>
        <row r="7711">
          <cell r="B7711">
            <v>104222</v>
          </cell>
          <cell r="C7711" t="str">
            <v>EMBOÇO OU MASSA ÚNICA EM ARGAMASSA TRAÇO 1:2:8, PREPARO MANUAL, APLICADA MANUALMENTE EM PANOS DE FACHADA COM PRESENÇA DE VÃOS, ESPESSURA DE 35 MM, ACESSO POR ANDAIME. AF_08/2022</v>
          </cell>
          <cell r="D7711" t="str">
            <v>M2</v>
          </cell>
          <cell r="E7711">
            <v>91.03</v>
          </cell>
        </row>
        <row r="7712">
          <cell r="B7712">
            <v>87781</v>
          </cell>
          <cell r="C7712" t="str">
            <v>EMBOÇO OU MASSA ÚNICA EM ARGAMASSA TRAÇO 1:2:8, PREPARO MANUAL, APLICADA MANUALMENTE EM PANOS DE FACHADA COM PRESENÇA DE VÃOS, ESPESSURA DE 35 MM. AF_08/2022</v>
          </cell>
          <cell r="D7712" t="str">
            <v>M2</v>
          </cell>
          <cell r="E7712">
            <v>98.19</v>
          </cell>
        </row>
        <row r="7713">
          <cell r="B7713">
            <v>104226</v>
          </cell>
          <cell r="C7713" t="str">
            <v>EMBOÇO OU MASSA ÚNICA EM ARGAMASSA TRAÇO 1:2:8, PREPARO MANUAL, APLICADA MANUALMENTE EM PANOS DE FACHADA COM PRESENÇA DE VÃOS, ESPESSURA DE 45 MM, ACESSO POR ANDAIME. AF_08/2022</v>
          </cell>
          <cell r="D7713" t="str">
            <v>M2</v>
          </cell>
          <cell r="E7713">
            <v>99.64</v>
          </cell>
        </row>
        <row r="7714">
          <cell r="B7714">
            <v>87786</v>
          </cell>
          <cell r="C7714" t="str">
            <v>EMBOÇO OU MASSA ÚNICA EM ARGAMASSA TRAÇO 1:2:8, PREPARO MANUAL, APLICADA MANUALMENTE EM PANOS DE FACHADA COM PRESENÇA DE VÃOS, ESPESSURA DE 45 MM. AF_08/2022</v>
          </cell>
          <cell r="D7714" t="str">
            <v>M2</v>
          </cell>
          <cell r="E7714">
            <v>106.8</v>
          </cell>
        </row>
        <row r="7715">
          <cell r="B7715">
            <v>104230</v>
          </cell>
          <cell r="C7715" t="str">
            <v>EMBOÇO OU MASSA ÚNICA EM ARGAMASSA TRAÇO 1:2:8, PREPARO MANUAL, APLICADA MANUALMENTE EM PANOS DE FACHADA COM PRESENÇA DE VÃOS, ESPESSURA DE 50 MM, ACESSO POR ANDAIME. AF_08/2022</v>
          </cell>
          <cell r="D7715" t="str">
            <v>M2</v>
          </cell>
          <cell r="E7715">
            <v>117.65</v>
          </cell>
        </row>
        <row r="7716">
          <cell r="B7716">
            <v>104234</v>
          </cell>
          <cell r="C7716" t="str">
            <v>EMBOÇO OU MASSA ÚNICA EM ARGAMASSA TRAÇO 1:2:8, PREPARO MANUAL, APLICADA MANUALMENTE EM PANOS DE FACHADA SEM PRESENÇA DE VÃOS, ESPESSURA DE 25 MM, ACESSO POR ANDAIME. AF_08/2022</v>
          </cell>
          <cell r="D7716" t="str">
            <v>M2</v>
          </cell>
          <cell r="E7716">
            <v>51.95</v>
          </cell>
        </row>
        <row r="7717">
          <cell r="B7717">
            <v>104238</v>
          </cell>
          <cell r="C7717" t="str">
            <v>EMBOÇO OU MASSA ÚNICA EM ARGAMASSA TRAÇO 1:2:8, PREPARO MANUAL, APLICADA MANUALMENTE EM PANOS DE FACHADA SEM PRESENÇA DE VÃOS, ESPESSURA DE 35 MM, ACESSO POR ANDAIME. AF_08/2022</v>
          </cell>
          <cell r="D7717" t="str">
            <v>M2</v>
          </cell>
          <cell r="E7717">
            <v>72.11</v>
          </cell>
        </row>
        <row r="7718">
          <cell r="B7718">
            <v>104242</v>
          </cell>
          <cell r="C7718" t="str">
            <v>EMBOÇO OU MASSA ÚNICA EM ARGAMASSA TRAÇO 1:2:8, PREPARO MANUAL, APLICADA MANUALMENTE EM PANOS DE FACHADA SEM PRESENÇA DE VÃOS, ESPESSURA DE 45 MM, ACESSO POR ANDAIME. AF_08/2022</v>
          </cell>
          <cell r="D7718" t="str">
            <v>M2</v>
          </cell>
          <cell r="E7718">
            <v>80.150000000000006</v>
          </cell>
        </row>
        <row r="7719">
          <cell r="B7719">
            <v>104246</v>
          </cell>
          <cell r="C7719" t="str">
            <v>EMBOÇO OU MASSA ÚNICA EM ARGAMASSA TRAÇO 1:2:8, PREPARO MANUAL, APLICADA MANUALMENTE EM PANOS DE FACHADA SEM PRESENÇA DE VÃOS, ESPESSURA DE 50 MM, ACESSO POR ANDAIME. AF_08/2022</v>
          </cell>
          <cell r="D7719" t="str">
            <v>M2</v>
          </cell>
          <cell r="E7719">
            <v>87.6</v>
          </cell>
        </row>
        <row r="7720">
          <cell r="B7720">
            <v>104250</v>
          </cell>
          <cell r="C7720" t="str">
            <v>EMBOÇO OU MASSA ÚNICA EM ARGAMASSA TRAÇO 1:2:8, PREPARO MANUAL, APLICADA MANUALMENTE EM SUPERFÍCIES EXTERNAS DA SACADA, ESPESSURA DE 25 MM, ACESSO POR ANDAIME, SEM USO DE TELA METÁLICA. AF_08/2022</v>
          </cell>
          <cell r="D7720" t="str">
            <v>M2</v>
          </cell>
          <cell r="E7720">
            <v>100.59</v>
          </cell>
        </row>
        <row r="7721">
          <cell r="B7721">
            <v>87811</v>
          </cell>
          <cell r="C7721" t="str">
            <v>EMBOÇO OU MASSA ÚNICA EM ARGAMASSA TRAÇO 1:2:8, PREPARO MANUAL, APLICADA MANUALMENTE EM SUPERFÍCIES EXTERNAS DA SACADA, ESPESSURA DE 25 MM, SEM USO DE TELA METÁLICA DE REFORÇO CONTRA FISSURAÇÃO. AF_08/2022</v>
          </cell>
          <cell r="D7721" t="str">
            <v>M2</v>
          </cell>
          <cell r="E7721">
            <v>110.62</v>
          </cell>
        </row>
        <row r="7722">
          <cell r="B7722">
            <v>104254</v>
          </cell>
          <cell r="C7722" t="str">
            <v>EMBOÇO OU MASSA ÚNICA EM ARGAMASSA TRAÇO 1:2:8, PREPARO MANUAL, APLICADA MANUALMENTE EM SUPERFÍCIES EXTERNAS DA SACADA, ESPESSURA DE 35 MM, ACESSO POR ANDAIME, SEM USO DE TELA METÁLICA. AF_08/2022</v>
          </cell>
          <cell r="D7722" t="str">
            <v>M2</v>
          </cell>
          <cell r="E7722">
            <v>120.74</v>
          </cell>
        </row>
        <row r="7723">
          <cell r="B7723">
            <v>87815</v>
          </cell>
          <cell r="C7723" t="str">
            <v>EMBOÇO OU MASSA ÚNICA EM ARGAMASSA TRAÇO 1:2:8, PREPARO MANUAL, APLICADA MANUALMENTE EM SUPERFÍCIES EXTERNAS DA SACADA, ESPESSURA DE 35 MM, SEM USO DE TELA METÁLICA DE REFORÇO CONTRA FISSURAÇÃO. AF_08/2022</v>
          </cell>
          <cell r="D7723" t="str">
            <v>M2</v>
          </cell>
          <cell r="E7723">
            <v>132.34</v>
          </cell>
        </row>
        <row r="7724">
          <cell r="B7724">
            <v>104258</v>
          </cell>
          <cell r="C7724" t="str">
            <v>EMBOÇO OU MASSA ÚNICA EM ARGAMASSA TRAÇO 1:2:8, PREPARO MANUAL, APLICADA MANUALMENTE EM SUPERFÍCIES EXTERNAS DA SACADA, ESPESSURA DE 45 MM, ACESSO POR ANDAIME, SEM USO DE TELA METÁLICA. AF_08/2022</v>
          </cell>
          <cell r="D7724" t="str">
            <v>M2</v>
          </cell>
          <cell r="E7724">
            <v>128.78</v>
          </cell>
        </row>
        <row r="7725">
          <cell r="B7725">
            <v>87819</v>
          </cell>
          <cell r="C7725" t="str">
            <v>EMBOÇO OU MASSA ÚNICA EM ARGAMASSA TRAÇO 1:2:8, PREPARO MANUAL, APLICADA MANUALMENTE EM SUPERFÍCIES EXTERNAS DA SACADA, ESPESSURA DE 45 MM, SEM USO DE TELA METÁLICA DE REFORÇO CONTRA FISSURAÇÃO. AF_08/2022</v>
          </cell>
          <cell r="D7725" t="str">
            <v>M2</v>
          </cell>
          <cell r="E7725">
            <v>140.38</v>
          </cell>
        </row>
        <row r="7726">
          <cell r="B7726">
            <v>104262</v>
          </cell>
          <cell r="C7726" t="str">
            <v>EMBOÇO OU MASSA ÚNICA EM ARGAMASSA TRAÇO 1:2:8, PREPARO MANUAL, APLICADA MANUALMENTE EM SUPERFÍCIES EXTERNAS DA SACADA, ESPESSURA DE 50 MM, ACESSO POR ANDAIME, SEM USO DE TELA METÁLICA. AF_08/2022</v>
          </cell>
          <cell r="D7726" t="str">
            <v>M2</v>
          </cell>
          <cell r="E7726">
            <v>167.02</v>
          </cell>
        </row>
        <row r="7727">
          <cell r="B7727">
            <v>87823</v>
          </cell>
          <cell r="C7727" t="str">
            <v>EMBOÇO OU MASSA ÚNICA EM ARGAMASSA TRAÇO 1:2:8, PREPARO MANUAL, APLICADA MANUALMENTE EM SUPERFÍCIES EXTERNAS DA SACADA, ESPESSURA MAIOR OU IGUAL A 50 MM, SEM USO DE TELA METÁLICA DE REFORÇO CONTRA FISSURAÇÃO. AF_08/2022</v>
          </cell>
          <cell r="D7727" t="str">
            <v>M2</v>
          </cell>
          <cell r="E7727">
            <v>182.85</v>
          </cell>
        </row>
        <row r="7728">
          <cell r="B7728">
            <v>87827</v>
          </cell>
          <cell r="C7728" t="str">
            <v>EMBOÇO OU MASSA ÚNICA EM ARGAMASSA TRAÇO 1:2:8, PREPARO MANUAL, APLICADA MANUALMENTE NAS PAREDES INTERNAS DA SACADA, ESPESSURA DE 25 MM, SEM USO DE TELA METÁLICA DE REFORÇO CONTRA FISSURAÇÃO. AF_08/2022</v>
          </cell>
          <cell r="D7728" t="str">
            <v>M2</v>
          </cell>
          <cell r="E7728">
            <v>103.11</v>
          </cell>
        </row>
        <row r="7729">
          <cell r="B7729">
            <v>87831</v>
          </cell>
          <cell r="C7729" t="str">
            <v>EMBOÇO OU MASSA ÚNICA EM ARGAMASSA TRAÇO 1:2:8, PREPARO MANUAL, APLICADA MANUALMENTE NAS PAREDES INTERNAS DA SACADA, ESPESSURA DE 35 MM, SEM USO DE TELA METÁLICA DE REFORÇO CONTRA FISSURAÇÃO. AF_08/2022</v>
          </cell>
          <cell r="D7729" t="str">
            <v>M2</v>
          </cell>
          <cell r="E7729">
            <v>124.6</v>
          </cell>
        </row>
        <row r="7730">
          <cell r="B7730">
            <v>104220</v>
          </cell>
          <cell r="C7730" t="str">
            <v>EMBOÇO OU MASSA ÚNICA EM ARGAMASSA TRAÇO 1:2:8, PREPARO MECÂNICA COM BETONEIRA 400 L, APLICADA COM PROJETOR TIPO CANEQUINHA EM PANOS DE FACHADA COM PRESENÇA DE VÃOS, ESPESSURA DE 25 MM, ACESSO POR ANDAIME. AF_08/2022</v>
          </cell>
          <cell r="D7730" t="str">
            <v>M2</v>
          </cell>
          <cell r="E7730">
            <v>67.75</v>
          </cell>
        </row>
        <row r="7731">
          <cell r="B7731">
            <v>104203</v>
          </cell>
          <cell r="C7731" t="str">
            <v>EMBOÇO OU MASSA ÚNICA EM ARGAMASSA TRAÇO 1:2:8, PREPARO MECÂNICA COM BETONEIRA 400 L, APLICADA COM PROJETOR TIPO CANEQUINHA EM PANOS DE FACHADA COM PRESENÇA DE VÃOS, ESPESSURA DE 25 MM, ACESSO POR BALANCIM MANUAL. AF_08/2022</v>
          </cell>
          <cell r="D7731" t="str">
            <v>M2</v>
          </cell>
          <cell r="E7731">
            <v>73.37</v>
          </cell>
        </row>
        <row r="7732">
          <cell r="B7732">
            <v>104224</v>
          </cell>
          <cell r="C7732" t="str">
            <v>EMBOÇO OU MASSA ÚNICA EM ARGAMASSA TRAÇO 1:2:8, PREPARO MECÂNICA COM BETONEIRA 400 L, APLICADA COM PROJETOR TIPO CANEQUINHA EM PANOS DE FACHADA COM PRESENÇA DE VÃOS, ESPESSURA DE 35 MM, ACESSO POR ANDAIME. AF_08/2022</v>
          </cell>
          <cell r="D7732" t="str">
            <v>M2</v>
          </cell>
          <cell r="E7732">
            <v>87.54</v>
          </cell>
        </row>
        <row r="7733">
          <cell r="B7733">
            <v>104204</v>
          </cell>
          <cell r="C7733" t="str">
            <v>EMBOÇO OU MASSA ÚNICA EM ARGAMASSA TRAÇO 1:2:8, PREPARO MECÂNICA COM BETONEIRA 400 L, APLICADA COM PROJETOR TIPO CANEQUINHA EM PANOS DE FACHADA COM PRESENÇA DE VÃOS, ESPESSURA DE 35 MM, ACESSO POR BALANCIM MANUAL. AF_08/2022</v>
          </cell>
          <cell r="D7733" t="str">
            <v>M2</v>
          </cell>
          <cell r="E7733">
            <v>94.87</v>
          </cell>
        </row>
        <row r="7734">
          <cell r="B7734">
            <v>104228</v>
          </cell>
          <cell r="C7734" t="str">
            <v>EMBOÇO OU MASSA ÚNICA EM ARGAMASSA TRAÇO 1:2:8, PREPARO MECÂNICA COM BETONEIRA 400 L, APLICADA COM PROJETOR TIPO CANEQUINHA EM PANOS DE FACHADA COM PRESENÇA DE VÃOS, ESPESSURA DE 45 MM, ACESSO POR ANDAIME. AF_08/2022</v>
          </cell>
          <cell r="D7734" t="str">
            <v>M2</v>
          </cell>
          <cell r="E7734">
            <v>95</v>
          </cell>
        </row>
        <row r="7735">
          <cell r="B7735">
            <v>104205</v>
          </cell>
          <cell r="C7735" t="str">
            <v>EMBOÇO OU MASSA ÚNICA EM ARGAMASSA TRAÇO 1:2:8, PREPARO MECÂNICA COM BETONEIRA 400 L, APLICADA COM PROJETOR TIPO CANEQUINHA EM PANOS DE FACHADA COM PRESENÇA DE VÃOS, ESPESSURA DE 45 MM, ACESSO POR BALANCIM MANUAL. AF_08/2022</v>
          </cell>
          <cell r="D7735" t="str">
            <v>M2</v>
          </cell>
          <cell r="E7735">
            <v>102.33</v>
          </cell>
        </row>
        <row r="7736">
          <cell r="B7736">
            <v>104232</v>
          </cell>
          <cell r="C7736" t="str">
            <v>EMBOÇO OU MASSA ÚNICA EM ARGAMASSA TRAÇO 1:2:8, PREPARO MECÂNICA COM BETONEIRA 400 L, APLICADA COM PROJETOR TIPO CANEQUINHA EM PANOS DE FACHADA COM PRESENÇA DE VÃOS, ESPESSURA DE 50 MM, ACESSO POR ANDAIME. AF_08/2022</v>
          </cell>
          <cell r="D7736" t="str">
            <v>M2</v>
          </cell>
          <cell r="E7736">
            <v>105.14</v>
          </cell>
        </row>
        <row r="7737">
          <cell r="B7737">
            <v>104206</v>
          </cell>
          <cell r="C7737" t="str">
            <v>EMBOÇO OU MASSA ÚNICA EM ARGAMASSA TRAÇO 1:2:8, PREPARO MECÂNICA COM BETONEIRA 400 L, APLICADA COM PROJETOR TIPO CANEQUINHA EM PANOS DE FACHADA COM PRESENÇA DE VÃOS, ESPESSURA DE 50 MM, ACESSO POR BALANCIM MANUAL. AF_08/2022</v>
          </cell>
          <cell r="D7737" t="str">
            <v>M2</v>
          </cell>
          <cell r="E7737">
            <v>113.2</v>
          </cell>
        </row>
        <row r="7738">
          <cell r="B7738">
            <v>104236</v>
          </cell>
          <cell r="C7738" t="str">
            <v>EMBOÇO OU MASSA ÚNICA EM ARGAMASSA TRAÇO 1:2:8, PREPARO MECÂNICA COM BETONEIRA 400 L, APLICADA COM PROJETOR TIPO CANEQUINHA EM PANOS DE FACHADA SEM PRESENÇA DE VÃOS, ESPESSURA DE 25 MM, ACESSO POR ANDAIME. AF_08/2022</v>
          </cell>
          <cell r="D7738" t="str">
            <v>M2</v>
          </cell>
          <cell r="E7738">
            <v>49.15</v>
          </cell>
        </row>
        <row r="7739">
          <cell r="B7739">
            <v>104207</v>
          </cell>
          <cell r="C7739" t="str">
            <v>EMBOÇO OU MASSA ÚNICA EM ARGAMASSA TRAÇO 1:2:8, PREPARO MECÂNICA COM BETONEIRA 400 L, APLICADA COM PROJETOR TIPO CANEQUINHA EM PANOS DE FACHADA SEM PRESENÇA DE VÃOS, ESPESSURA DE 25 MM, ACESSO POR BALANCIM MANUAL. AF_08/2022</v>
          </cell>
          <cell r="D7739" t="str">
            <v>M2</v>
          </cell>
          <cell r="E7739">
            <v>52.62</v>
          </cell>
        </row>
        <row r="7740">
          <cell r="B7740">
            <v>104240</v>
          </cell>
          <cell r="C7740" t="str">
            <v>EMBOÇO OU MASSA ÚNICA EM ARGAMASSA TRAÇO 1:2:8, PREPARO MECÂNICA COM BETONEIRA 400 L, APLICADA COM PROJETOR TIPO CANEQUINHA EM PANOS DE FACHADA SEM PRESENÇA DE VÃOS, ESPESSURA DE 35 MM, ACESSO POR ANDAIME. AF_08/2022</v>
          </cell>
          <cell r="D7740" t="str">
            <v>M2</v>
          </cell>
          <cell r="E7740">
            <v>68.59</v>
          </cell>
        </row>
        <row r="7741">
          <cell r="B7741">
            <v>104208</v>
          </cell>
          <cell r="C7741" t="str">
            <v>EMBOÇO OU MASSA ÚNICA EM ARGAMASSA TRAÇO 1:2:8, PREPARO MECÂNICA COM BETONEIRA 400 L, APLICADA COM PROJETOR TIPO CANEQUINHA EM PANOS DE FACHADA SEM PRESENÇA DE VÃOS, ESPESSURA DE 35 MM, ACESSO POR BALANCIM MANUAL. AF_08/2022</v>
          </cell>
          <cell r="D7741" t="str">
            <v>M2</v>
          </cell>
          <cell r="E7741">
            <v>73.58</v>
          </cell>
        </row>
        <row r="7742">
          <cell r="B7742">
            <v>104244</v>
          </cell>
          <cell r="C7742" t="str">
            <v>EMBOÇO OU MASSA ÚNICA EM ARGAMASSA TRAÇO 1:2:8, PREPARO MECÂNICA COM BETONEIRA 400 L, APLICADA COM PROJETOR TIPO CANEQUINHA EM PANOS DE FACHADA SEM PRESENÇA DE VÃOS, ESPESSURA DE 45 MM, ACESSO POR ANDAIME. AF_08/2022</v>
          </cell>
          <cell r="D7742" t="str">
            <v>M2</v>
          </cell>
          <cell r="E7742">
            <v>75.62</v>
          </cell>
        </row>
        <row r="7743">
          <cell r="B7743">
            <v>104209</v>
          </cell>
          <cell r="C7743" t="str">
            <v>EMBOÇO OU MASSA ÚNICA EM ARGAMASSA TRAÇO 1:2:8, PREPARO MECÂNICA COM BETONEIRA 400 L, APLICADA COM PROJETOR TIPO CANEQUINHA EM PANOS DE FACHADA SEM PRESENÇA DE VÃOS, ESPESSURA DE 45 MM, ACESSO POR BALANCIM MANUAL. AF_08/2022</v>
          </cell>
          <cell r="D7743" t="str">
            <v>M2</v>
          </cell>
          <cell r="E7743">
            <v>80.599999999999994</v>
          </cell>
        </row>
        <row r="7744">
          <cell r="B7744">
            <v>104248</v>
          </cell>
          <cell r="C7744" t="str">
            <v>EMBOÇO OU MASSA ÚNICA EM ARGAMASSA TRAÇO 1:2:8, PREPARO MECÂNICA COM BETONEIRA 400 L, APLICADA COM PROJETOR TIPO CANEQUINHA EM PANOS DE FACHADA SEM PRESENÇA DE VÃOS, ESPESSURA DE 50 MM, ACESSO POR ANDAIME. AF_08/2022</v>
          </cell>
          <cell r="D7744" t="str">
            <v>M2</v>
          </cell>
          <cell r="E7744">
            <v>78.14</v>
          </cell>
        </row>
        <row r="7745">
          <cell r="B7745">
            <v>104210</v>
          </cell>
          <cell r="C7745" t="str">
            <v>EMBOÇO OU MASSA ÚNICA EM ARGAMASSA TRAÇO 1:2:8, PREPARO MECÂNICA COM BETONEIRA 400 L, APLICADA COM PROJETOR TIPO CANEQUINHA EM PANOS DE FACHADA SEM PRESENÇA DE VÃOS, ESPESSURA DE 50 MM, ACESSO POR BALANCIM MANUAL. AF_08/2022</v>
          </cell>
          <cell r="D7745" t="str">
            <v>M2</v>
          </cell>
          <cell r="E7745">
            <v>82.98</v>
          </cell>
        </row>
        <row r="7746">
          <cell r="B7746">
            <v>104252</v>
          </cell>
          <cell r="C7746" t="str">
            <v>EMBOÇO OU MASSA ÚNICA EM ARGAMASSA TRAÇO 1:2:8, PREPARO MECÂNICA COM BETONEIRA 400 L, APLICADA COM PROJETOR TIPO CANEQUINHA EM SUPERFÍCIES EXTERNAS DA SACADA, ESPESSURA DE 25 MM, ACESSO POR ANDAIME, SEM USO DE TELA METÁLICA. AF_08/2022</v>
          </cell>
          <cell r="D7746" t="str">
            <v>M2</v>
          </cell>
          <cell r="E7746">
            <v>99.1</v>
          </cell>
        </row>
        <row r="7747">
          <cell r="B7747">
            <v>104211</v>
          </cell>
          <cell r="C7747" t="str">
            <v>EMBOÇO OU MASSA ÚNICA EM ARGAMASSA TRAÇO 1:2:8, PREPARO MECÂNICA COM BETONEIRA 400 L, APLICADA COM PROJETOR TIPO CANEQUINHA EM SUPERFÍCIES EXTERNAS DA SACADA, ESPESSURA DE 25 MM, ACESSO POR BALANCIM MANUAL, SEM USO DE TELA METÁLICA. AF_08/2022</v>
          </cell>
          <cell r="D7747" t="str">
            <v>M2</v>
          </cell>
          <cell r="E7747">
            <v>109.24</v>
          </cell>
        </row>
        <row r="7748">
          <cell r="B7748">
            <v>104212</v>
          </cell>
          <cell r="C7748" t="str">
            <v>EMBOÇO OU MASSA ÚNICA EM ARGAMASSA TRAÇO 1:2:8, PREPARO MECÂNICA COM BETONEIRA 400 L, APLICADA COM PROJETOR TIPO CANEQUINHA EM SUPERFÍCIES EXTERNAS DA SACADA, ESPESSURA DE 35 MM, ACESSO POR BALANCIM MANUAL, SEM USO DE TELA METÁLICA. AF_08/2022</v>
          </cell>
          <cell r="D7748" t="str">
            <v>M2</v>
          </cell>
          <cell r="E7748">
            <v>130.30000000000001</v>
          </cell>
        </row>
        <row r="7749">
          <cell r="B7749">
            <v>104213</v>
          </cell>
          <cell r="C7749" t="str">
            <v>EMBOÇO OU MASSA ÚNICA EM ARGAMASSA TRAÇO 1:2:8, PREPARO MECÂNICA COM BETONEIRA 400 L, APLICADA COM PROJETOR TIPO CANEQUINHA EM SUPERFÍCIES EXTERNAS DA SACADA, ESPESSURA DE 45 MM, ACESSO POR BALANCIM MANUAL, SEM USO DE TELA METÁLICA. AF_08/2022</v>
          </cell>
          <cell r="D7749" t="str">
            <v>M2</v>
          </cell>
          <cell r="E7749">
            <v>137.32</v>
          </cell>
        </row>
        <row r="7750">
          <cell r="B7750">
            <v>104214</v>
          </cell>
          <cell r="C7750" t="str">
            <v>EMBOÇO OU MASSA ÚNICA EM ARGAMASSA TRAÇO 1:2:8, PREPARO MECÂNICA COM BETONEIRA 400 L, APLICADA COM PROJETOR TIPO CANEQUINHA EM SUPERFÍCIES EXTERNAS DA SACADA, ESPESSURA DE 50 MM, ACESSO POR BALANCIM MANUAL, SEM USO DE TELA METÁLICA. AF_08/2022</v>
          </cell>
          <cell r="D7750" t="str">
            <v>M2</v>
          </cell>
          <cell r="E7750">
            <v>164.82</v>
          </cell>
        </row>
        <row r="7751">
          <cell r="B7751">
            <v>104215</v>
          </cell>
          <cell r="C7751" t="str">
            <v>EMBOÇO OU MASSA ÚNICA EM ARGAMASSA TRAÇO 1:2:8, PREPARO MECÂNICA COM BETONEIRA 400 L, APLICADA COM PROJETOR TIPO CANEQUINHA EM SUPERFÍCIES INTERNAS DA SACADA, ESPESSURA DE 25 MM, SEM USO DE TELA METÁLICA. AF_08/2022</v>
          </cell>
          <cell r="D7751" t="str">
            <v>M2</v>
          </cell>
          <cell r="E7751">
            <v>100.44</v>
          </cell>
        </row>
        <row r="7752">
          <cell r="B7752">
            <v>104216</v>
          </cell>
          <cell r="C7752" t="str">
            <v>EMBOÇO OU MASSA ÚNICA EM ARGAMASSA TRAÇO 1:2:8, PREPARO MECÂNICA COM BETONEIRA 400 L, APLICADA COM PROJETOR TIPO CANEQUINHA EM SUPERFÍCIES INTERNAS DA SACADA, ESPESSURA DE 35 MM, SEM USO DE TELA METÁLICA. AF_08/2022</v>
          </cell>
          <cell r="D7752" t="str">
            <v>M2</v>
          </cell>
          <cell r="E7752">
            <v>120.77</v>
          </cell>
        </row>
        <row r="7753">
          <cell r="B7753">
            <v>104217</v>
          </cell>
          <cell r="C7753" t="str">
            <v>EMBOÇO OU MASSA ÚNICA EM ARGAMASSA TRAÇO 1:2:8, PREPARO MECÂNICA COM BETONEIRA 400 L, APLICADA MANUALMENTE EM PANOS DE FACHADA COM PRESENÇA DE VÃOS, ESPESSURA DE 25 MM, ACESSO POR ANDAIME. AF_08/2022</v>
          </cell>
          <cell r="D7753" t="str">
            <v>M2</v>
          </cell>
          <cell r="E7753">
            <v>64.91</v>
          </cell>
        </row>
        <row r="7754">
          <cell r="B7754">
            <v>104221</v>
          </cell>
          <cell r="C7754" t="str">
            <v>EMBOÇO OU MASSA ÚNICA EM ARGAMASSA TRAÇO 1:2:8, PREPARO MECÂNICA COM BETONEIRA 400 L, APLICADA MANUALMENTE EM PANOS DE FACHADA COM PRESENÇA DE VÃOS, ESPESSURA DE 35 MM, ACESSO POR ANDAIME. AF_08/2022</v>
          </cell>
          <cell r="D7754" t="str">
            <v>M2</v>
          </cell>
          <cell r="E7754">
            <v>83.68</v>
          </cell>
        </row>
        <row r="7755">
          <cell r="B7755">
            <v>104225</v>
          </cell>
          <cell r="C7755" t="str">
            <v>EMBOÇO OU MASSA ÚNICA EM ARGAMASSA TRAÇO 1:2:8, PREPARO MECÂNICA COM BETONEIRA 400 L, APLICADA MANUALMENTE EM PANOS DE FACHADA COM PRESENÇA DE VÃOS, ESPESSURA DE 45 MM, ACESSO POR ANDAIME. AF_08/2022</v>
          </cell>
          <cell r="D7755" t="str">
            <v>M2</v>
          </cell>
          <cell r="E7755">
            <v>90.42</v>
          </cell>
        </row>
        <row r="7756">
          <cell r="B7756">
            <v>104229</v>
          </cell>
          <cell r="C7756" t="str">
            <v>EMBOÇO OU MASSA ÚNICA EM ARGAMASSA TRAÇO 1:2:8, PREPARO MECÂNICA COM BETONEIRA 400 L, APLICADA MANUALMENTE EM PANOS DE FACHADA COM PRESENÇA DE VÃOS, ESPESSURA DE 50 MM, ACESSO POR ANDAIME. AF_08/2022</v>
          </cell>
          <cell r="D7756" t="str">
            <v>M2</v>
          </cell>
          <cell r="E7756">
            <v>107.51</v>
          </cell>
        </row>
        <row r="7757">
          <cell r="B7757">
            <v>104233</v>
          </cell>
          <cell r="C7757" t="str">
            <v>EMBOÇO OU MASSA ÚNICA EM ARGAMASSA TRAÇO 1:2:8, PREPARO MECÂNICA COM BETONEIRA 400 L, APLICADA MANUALMENTE EM PANOS DE FACHADA SEM PRESENÇA DE VÃOS, ESPESSURA DE 25 MM, ACESSO POR ANDAIME. AF_08/2022</v>
          </cell>
          <cell r="D7757" t="str">
            <v>M2</v>
          </cell>
          <cell r="E7757">
            <v>46.84</v>
          </cell>
        </row>
        <row r="7758">
          <cell r="B7758">
            <v>104237</v>
          </cell>
          <cell r="C7758" t="str">
            <v>EMBOÇO OU MASSA ÚNICA EM ARGAMASSA TRAÇO 1:2:8, PREPARO MECÂNICA COM BETONEIRA 400 L, APLICADA MANUALMENTE EM PANOS DE FACHADA SEM PRESENÇA DE VÃOS, ESPESSURA DE 35 MM, ACESSO POR ANDAIME. AF_08/2022</v>
          </cell>
          <cell r="D7758" t="str">
            <v>M2</v>
          </cell>
          <cell r="E7758">
            <v>65.25</v>
          </cell>
        </row>
        <row r="7759">
          <cell r="B7759">
            <v>104241</v>
          </cell>
          <cell r="C7759" t="str">
            <v>EMBOÇO OU MASSA ÚNICA EM ARGAMASSA TRAÇO 1:2:8, PREPARO MECÂNICA COM BETONEIRA 400 L, APLICADA MANUALMENTE EM PANOS DE FACHADA SEM PRESENÇA DE VÃOS, ESPESSURA DE 45 MM, ACESSO POR ANDAIME. AF_08/2022</v>
          </cell>
          <cell r="D7759" t="str">
            <v>M2</v>
          </cell>
          <cell r="E7759">
            <v>71.55</v>
          </cell>
        </row>
        <row r="7760">
          <cell r="B7760">
            <v>104245</v>
          </cell>
          <cell r="C7760" t="str">
            <v>EMBOÇO OU MASSA ÚNICA EM ARGAMASSA TRAÇO 1:2:8, PREPARO MECÂNICA COM BETONEIRA 400 L, APLICADA MANUALMENTE EM PANOS DE FACHADA SEM PRESENÇA DE VÃOS, ESPESSURA DE 50 MM, ACESSO POR ANDAIME. AF_08/2022</v>
          </cell>
          <cell r="D7760" t="str">
            <v>M2</v>
          </cell>
          <cell r="E7760">
            <v>78.12</v>
          </cell>
        </row>
        <row r="7761">
          <cell r="B7761">
            <v>104249</v>
          </cell>
          <cell r="C7761" t="str">
            <v>EMBOÇO OU MASSA ÚNICA EM ARGAMASSA TRAÇO 1:2:8, PREPARO MECÂNICA COM BETONEIRA 400 L, APLICADA MANUALMENTE EM SUPERFÍCIES EXTERNAS DA SACADA, ESPESSURA DE 25 MM, ACESSO POR ANDAIME, SEM USO DE TELA METÁLICA. AF_08/2022</v>
          </cell>
          <cell r="D7761" t="str">
            <v>M2</v>
          </cell>
          <cell r="E7761">
            <v>95.48</v>
          </cell>
        </row>
        <row r="7762">
          <cell r="B7762">
            <v>104253</v>
          </cell>
          <cell r="C7762" t="str">
            <v>EMBOÇO OU MASSA ÚNICA EM ARGAMASSA TRAÇO 1:2:8, PREPARO MECÂNICA COM BETONEIRA 400 L, APLICADA MANUALMENTE EM SUPERFÍCIES EXTERNAS DA SACADA, ESPESSURA DE 35 MM, ACESSO POR ANDAIME, SEM USO DE TELA METÁLICA. AF_08/2022</v>
          </cell>
          <cell r="D7762" t="str">
            <v>M2</v>
          </cell>
          <cell r="E7762">
            <v>113.88</v>
          </cell>
        </row>
        <row r="7763">
          <cell r="B7763">
            <v>104256</v>
          </cell>
          <cell r="C7763" t="str">
            <v>EMBOÇO OU MASSA ÚNICA EM ARGAMASSA TRAÇO 1:2:8, PREPARO MECÂNICO COM BETONEIRA 400 L, APLICADA COM PROJETOR TIPO CANEQUINHA EM SUPERFÍCIES EXTERNAS DA SACADA, ESPESSURA DE 35 MM, ACESSO POR ANDAIME, SEM USO DE TELA METÁLICA. AF_08/2022</v>
          </cell>
          <cell r="D7763" t="str">
            <v>M2</v>
          </cell>
          <cell r="E7763">
            <v>118.53</v>
          </cell>
        </row>
        <row r="7764">
          <cell r="B7764">
            <v>104260</v>
          </cell>
          <cell r="C7764" t="str">
            <v>EMBOÇO OU MASSA ÚNICA EM ARGAMASSA TRAÇO 1:2:8, PREPARO MECÂNICO COM BETONEIRA 400 L, APLICADA COM PROJETOR TIPO CANEQUINHA EM SUPERFÍCIES EXTERNAS DA SACADA, ESPESSURA DE 45 MM, ACESSO POR ANDAIME, SEM USO DE TELA METÁLICA. AF_08/2022</v>
          </cell>
          <cell r="D7764" t="str">
            <v>M2</v>
          </cell>
          <cell r="E7764">
            <v>125.55</v>
          </cell>
        </row>
        <row r="7765">
          <cell r="B7765">
            <v>104264</v>
          </cell>
          <cell r="C7765" t="str">
            <v>EMBOÇO OU MASSA ÚNICA EM ARGAMASSA TRAÇO 1:2:8, PREPARO MECÂNICO COM BETONEIRA 400 L, APLICADA COM PROJETOR TIPO CANEQUINHA EM SUPERFÍCIES EXTERNAS DA SACADA, ESPESSURA DE 50 MM, ACESSO POR ANDAIME, SEM USO DE TELA METÁLICA. AF_08/2022</v>
          </cell>
          <cell r="D7765" t="str">
            <v>M2</v>
          </cell>
          <cell r="E7765">
            <v>150.32</v>
          </cell>
        </row>
        <row r="7766">
          <cell r="B7766">
            <v>87792</v>
          </cell>
          <cell r="C7766" t="str">
            <v>EMBOÇO OU MASSA ÚNICA EM ARGAMASSA TRAÇO 1:2:8, PREPARO MECÂNICO COM BETONEIRA 400 L, APLICADA MANUALMENTE EM PANOS CEGOS DE FACHADA (SEM PRESENÇA DE VÃOS), ESPESSURA DE 25 MM. AF_08/2022</v>
          </cell>
          <cell r="D7766" t="str">
            <v>M2</v>
          </cell>
          <cell r="E7766">
            <v>50.13</v>
          </cell>
        </row>
        <row r="7767">
          <cell r="B7767">
            <v>87797</v>
          </cell>
          <cell r="C7767" t="str">
            <v>EMBOÇO OU MASSA ÚNICA EM ARGAMASSA TRAÇO 1:2:8, PREPARO MECÂNICO COM BETONEIRA 400 L, APLICADA MANUALMENTE EM PANOS CEGOS DE FACHADA (SEM PRESENÇA DE VÃOS), ESPESSURA DE 35 MM. AF_08/2022</v>
          </cell>
          <cell r="D7767" t="str">
            <v>M2</v>
          </cell>
          <cell r="E7767">
            <v>70.11</v>
          </cell>
        </row>
        <row r="7768">
          <cell r="B7768">
            <v>87801</v>
          </cell>
          <cell r="C7768" t="str">
            <v>EMBOÇO OU MASSA ÚNICA EM ARGAMASSA TRAÇO 1:2:8, PREPARO MECÂNICO COM BETONEIRA 400 L, APLICADA MANUALMENTE EM PANOS CEGOS DE FACHADA (SEM PRESENÇA DE VÃOS), ESPESSURA DE 45 MM. AF_08/2022</v>
          </cell>
          <cell r="D7768" t="str">
            <v>M2</v>
          </cell>
          <cell r="E7768">
            <v>76.41</v>
          </cell>
        </row>
        <row r="7769">
          <cell r="B7769">
            <v>87805</v>
          </cell>
          <cell r="C7769" t="str">
            <v>EMBOÇO OU MASSA ÚNICA EM ARGAMASSA TRAÇO 1:2:8, PREPARO MECÂNICO COM BETONEIRA 400 L, APLICADA MANUALMENTE EM PANOS CEGOS DE FACHADA (SEM PRESENÇA DE VÃOS), ESPESSURA MAIOR OU IGUAL A 50 MM. AF_08/2022</v>
          </cell>
          <cell r="D7769" t="str">
            <v>M2</v>
          </cell>
          <cell r="E7769">
            <v>83.49</v>
          </cell>
        </row>
        <row r="7770">
          <cell r="B7770">
            <v>87775</v>
          </cell>
          <cell r="C7770" t="str">
            <v>EMBOÇO OU MASSA ÚNICA EM ARGAMASSA TRAÇO 1:2:8, PREPARO MECÂNICO COM BETONEIRA 400 L, APLICADA MANUALMENTE EM PANOS DE FACHADA COM PRESENÇA DE VÃOS, ESPESSURA DE 25 MM. AF_08/2022</v>
          </cell>
          <cell r="D7770" t="str">
            <v>M2</v>
          </cell>
          <cell r="E7770">
            <v>70.489999999999995</v>
          </cell>
        </row>
        <row r="7771">
          <cell r="B7771">
            <v>87779</v>
          </cell>
          <cell r="C7771" t="str">
            <v>EMBOÇO OU MASSA ÚNICA EM ARGAMASSA TRAÇO 1:2:8, PREPARO MECÂNICO COM BETONEIRA 400 L, APLICADA MANUALMENTE EM PANOS DE FACHADA COM PRESENÇA DE VÃOS, ESPESSURA DE 35 MM. AF_08/2022</v>
          </cell>
          <cell r="D7771" t="str">
            <v>M2</v>
          </cell>
          <cell r="E7771">
            <v>90.84</v>
          </cell>
        </row>
        <row r="7772">
          <cell r="B7772">
            <v>87784</v>
          </cell>
          <cell r="C7772" t="str">
            <v>EMBOÇO OU MASSA ÚNICA EM ARGAMASSA TRAÇO 1:2:8, PREPARO MECÂNICO COM BETONEIRA 400 L, APLICADA MANUALMENTE EM PANOS DE FACHADA COM PRESENÇA DE VÃOS, ESPESSURA DE 45 MM. AF_08/2022</v>
          </cell>
          <cell r="D7772" t="str">
            <v>M2</v>
          </cell>
          <cell r="E7772">
            <v>97.58</v>
          </cell>
        </row>
        <row r="7773">
          <cell r="B7773">
            <v>87788</v>
          </cell>
          <cell r="C7773" t="str">
            <v>EMBOÇO OU MASSA ÚNICA EM ARGAMASSA TRAÇO 1:2:8, PREPARO MECÂNICO COM BETONEIRA 400 L, APLICADA MANUALMENTE EM PANOS DE FACHADA COM PRESENÇA DE VÃOS, ESPESSURA MAIOR OU IGUAL A 50 MM. AF_08/2022</v>
          </cell>
          <cell r="D7773" t="str">
            <v>M2</v>
          </cell>
          <cell r="E7773">
            <v>116.38</v>
          </cell>
        </row>
        <row r="7774">
          <cell r="B7774">
            <v>87809</v>
          </cell>
          <cell r="C7774" t="str">
            <v>EMBOÇO OU MASSA ÚNICA EM ARGAMASSA TRAÇO 1:2:8, PREPARO MECÂNICO COM BETONEIRA 400 L, APLICADA MANUALMENTE EM SUPERFÍCIES EXTERNAS DA SACADA, ESPESSURA DE 25 MM, SEM USO DE TELA METÁLICA DE REFORÇO CONTRA FISSURAÇÃO. AF_08/2022</v>
          </cell>
          <cell r="D7774" t="str">
            <v>M2</v>
          </cell>
          <cell r="E7774">
            <v>105.51</v>
          </cell>
        </row>
        <row r="7775">
          <cell r="B7775">
            <v>87813</v>
          </cell>
          <cell r="C7775" t="str">
            <v>EMBOÇO OU MASSA ÚNICA EM ARGAMASSA TRAÇO 1:2:8, PREPARO MECÂNICO COM BETONEIRA 400 L, APLICADA MANUALMENTE EM SUPERFÍCIES EXTERNAS DA SACADA, ESPESSURA DE 35 MM, SEM USO DE TELA METÁLICA DE REFORÇO CONTRA FISSURAÇÃO. AF_08/2022</v>
          </cell>
          <cell r="D7775" t="str">
            <v>M2</v>
          </cell>
          <cell r="E7775">
            <v>125.48</v>
          </cell>
        </row>
        <row r="7776">
          <cell r="B7776">
            <v>104257</v>
          </cell>
          <cell r="C7776" t="str">
            <v>EMBOÇO OU MASSA ÚNICA EM ARGAMASSA TRAÇO 1:2:8, PREPARO MECÂNICO COM BETONEIRA 400 L, APLICADA MANUALMENTE EM SUPERFÍCIES EXTERNAS DA SACADA, ESPESSURA DE 45 MM, ACESSO POR ANDAIME, SEM USO DE TELA METÁLICA. AF_08/2022</v>
          </cell>
          <cell r="D7776" t="str">
            <v>M2</v>
          </cell>
          <cell r="E7776">
            <v>120.18</v>
          </cell>
        </row>
        <row r="7777">
          <cell r="B7777">
            <v>87817</v>
          </cell>
          <cell r="C7777" t="str">
            <v>EMBOÇO OU MASSA ÚNICA EM ARGAMASSA TRAÇO 1:2:8, PREPARO MECÂNICO COM BETONEIRA 400 L, APLICADA MANUALMENTE EM SUPERFÍCIES EXTERNAS DA SACADA, ESPESSURA DE 45 MM, SEM USO DE TELA METÁLICA DE REFORÇO CONTRA FISSURAÇÃO. AF_08/2022</v>
          </cell>
          <cell r="D7777" t="str">
            <v>M2</v>
          </cell>
          <cell r="E7777">
            <v>131.78</v>
          </cell>
        </row>
        <row r="7778">
          <cell r="B7778">
            <v>104261</v>
          </cell>
          <cell r="C7778" t="str">
            <v>EMBOÇO OU MASSA ÚNICA EM ARGAMASSA TRAÇO 1:2:8, PREPARO MECÂNICO COM BETONEIRA 400 L, APLICADA MANUALMENTE EM SUPERFÍCIES EXTERNAS DA SACADA, ESPESSURA DE 50 MM, ACESSO POR ANDAIME, SEM USO DE TELA METÁLICA. AF_08/2022</v>
          </cell>
          <cell r="D7778" t="str">
            <v>M2</v>
          </cell>
          <cell r="E7778">
            <v>157.54</v>
          </cell>
        </row>
        <row r="7779">
          <cell r="B7779">
            <v>87821</v>
          </cell>
          <cell r="C7779" t="str">
            <v>EMBOÇO OU MASSA ÚNICA EM ARGAMASSA TRAÇO 1:2:8, PREPARO MECÂNICO COM BETONEIRA 400 L, APLICADA MANUALMENTE EM SUPERFÍCIES EXTERNAS DA SACADA, ESPESSURA MAIOR OU IGUAL A 50 MM, SEM USO DE TELA METÁLICA DE REFORÇO CONTRA FISSURAÇÃO. AF_08/2022</v>
          </cell>
          <cell r="D7779" t="str">
            <v>M2</v>
          </cell>
          <cell r="E7779">
            <v>173.37</v>
          </cell>
        </row>
        <row r="7780">
          <cell r="B7780">
            <v>87825</v>
          </cell>
          <cell r="C7780" t="str">
            <v>EMBOÇO OU MASSA ÚNICA EM ARGAMASSA TRAÇO 1:2:8, PREPARO MECÂNICO COM BETONEIRA 400 L, APLICADA MANUALMENTE NAS PAREDES INTERNAS DA SACADA, ESPESSURA DE 25 MM, SEM USO DE TELA METÁLICA DE REFORÇO CONTRA FISSURAÇÃO. AF_08/2022</v>
          </cell>
          <cell r="D7780" t="str">
            <v>M2</v>
          </cell>
          <cell r="E7780">
            <v>96.85</v>
          </cell>
        </row>
        <row r="7781">
          <cell r="B7781">
            <v>87829</v>
          </cell>
          <cell r="C7781" t="str">
            <v>EMBOÇO OU MASSA ÚNICA EM ARGAMASSA TRAÇO 1:2:8, PREPARO MECÂNICO COM BETONEIRA 400 L, APLICADA MANUALMENTE NAS PAREDES INTERNAS DA SACADA, ESPESSURA DE 35 MM, SEM USO DE TELA METÁLICA DE REFORÇO CONTRA FISSURAÇÃO. AF_08/2022</v>
          </cell>
          <cell r="D7781" t="str">
            <v>M2</v>
          </cell>
          <cell r="E7781">
            <v>116.2</v>
          </cell>
        </row>
        <row r="7782">
          <cell r="B7782">
            <v>87557</v>
          </cell>
          <cell r="C7782" t="str">
            <v>EMBOÇO, EM ARGAMASSA INDUSTRIALIZADA, PREPARO MECÂNICO, APLICADO COM EQUIPAMENTO DE MISTURA E PROJEÇÃO DE ARGAMASSA EM PAREDES INTERNAS, E = 10MM, COM TALISCAS. AF_03/2024</v>
          </cell>
          <cell r="D7782" t="str">
            <v>M2</v>
          </cell>
          <cell r="E7782">
            <v>49.57</v>
          </cell>
        </row>
        <row r="7783">
          <cell r="B7783">
            <v>87539</v>
          </cell>
          <cell r="C7783" t="str">
            <v>EMBOÇO, EM ARGAMASSA INDUSTRIALIZADA, PREPARO MECÂNICO, APLICADO COM EQUIPAMENTO DE MISTURA E PROJEÇÃO DE ARGAMASSA EM PAREDES INTERNAS, E = 17,5MM, COM TALISCAS. AF_03/2024</v>
          </cell>
          <cell r="D7783" t="str">
            <v>M2</v>
          </cell>
          <cell r="E7783">
            <v>74.38</v>
          </cell>
        </row>
        <row r="7784">
          <cell r="B7784">
            <v>104972</v>
          </cell>
          <cell r="C7784" t="str">
            <v>EMBOÇO, EM ARGAMASSA TRAÇO 1:2:8, PREPARO MANUAL, APLICADO MANUALMENTE EM PAREDES INTERNAS DE AMBIENTES COM PÉ-DIREITO DUPLO E ÁREA ENTRE 5M² E 10M², E = 10MM, COM TALISCAS. AF_03/2024</v>
          </cell>
          <cell r="D7784" t="str">
            <v>M2</v>
          </cell>
          <cell r="E7784">
            <v>45.62</v>
          </cell>
        </row>
        <row r="7785">
          <cell r="B7785">
            <v>104954</v>
          </cell>
          <cell r="C7785" t="str">
            <v>EMBOÇO, EM ARGAMASSA TRAÇO 1:2:8, PREPARO MANUAL, APLICADO MANUALMENTE EM PAREDES INTERNAS DE AMBIENTES COM PÉ-DIREITO DUPLO E ÁREA ENTRE 5M² E 10M², E = 17,5MM, COM TALISCAS. AF_03/2024</v>
          </cell>
          <cell r="D7785" t="str">
            <v>M2</v>
          </cell>
          <cell r="E7785">
            <v>62.57</v>
          </cell>
        </row>
        <row r="7786">
          <cell r="B7786">
            <v>104976</v>
          </cell>
          <cell r="C7786" t="str">
            <v>EMBOÇO, EM ARGAMASSA TRAÇO 1:2:8, PREPARO MANUAL, APLICADO MANUALMENTE EM PAREDES INTERNAS DE AMBIENTES COM PÉ-DIREITO DUPLO E ÁREA MAIOR QUE 10M², E = 10MM, COM TALISCAS. AF_03/2024</v>
          </cell>
          <cell r="D7786" t="str">
            <v>M2</v>
          </cell>
          <cell r="E7786">
            <v>39.89</v>
          </cell>
        </row>
        <row r="7787">
          <cell r="B7787">
            <v>104966</v>
          </cell>
          <cell r="C7787" t="str">
            <v>EMBOÇO, EM ARGAMASSA TRAÇO 1:2:8, PREPARO MANUAL, APLICADO MANUALMENTE EM PAREDES INTERNAS DE AMBIENTES COM PÉ-DIREITO DUPLO E ÁREA MAIOR QUE 10M², E = 17,5MM, COM TALISCAS. AF_03/2024</v>
          </cell>
          <cell r="D7787" t="str">
            <v>M2</v>
          </cell>
          <cell r="E7787">
            <v>56.82</v>
          </cell>
        </row>
        <row r="7788">
          <cell r="B7788">
            <v>104968</v>
          </cell>
          <cell r="C7788" t="str">
            <v>EMBOÇO, EM ARGAMASSA TRAÇO 1:2:8, PREPARO MANUAL, APLICADO MANUALMENTE EM PAREDES INTERNAS DE AMBIENTES COM PÉ-DIREITO DUPLO E ÁREA MENOR QUE 5M², E = 10MM, COM TALISCAS. AF_03/2024</v>
          </cell>
          <cell r="D7788" t="str">
            <v>M2</v>
          </cell>
          <cell r="E7788">
            <v>55.25</v>
          </cell>
        </row>
        <row r="7789">
          <cell r="B7789">
            <v>104962</v>
          </cell>
          <cell r="C7789" t="str">
            <v>EMBOÇO, EM ARGAMASSA TRAÇO 1:2:8, PREPARO MANUAL, APLICADO MANUALMENTE EM PAREDES INTERNAS DE AMBIENTES COM PÉ-DIREITO DUPLO E ÁREA MENOR QUE 5M², E = 17,5MM, COM TALISCAS. AF_03/2024</v>
          </cell>
          <cell r="D7789" t="str">
            <v>M2</v>
          </cell>
          <cell r="E7789">
            <v>72.19</v>
          </cell>
        </row>
        <row r="7790">
          <cell r="B7790">
            <v>87550</v>
          </cell>
          <cell r="C7790" t="str">
            <v>EMBOÇO, EM ARGAMASSA TRAÇO 1:2:8, PREPARO MANUAL, APLICADO MANUALMENTE EM PAREDES INTERNAS DE AMBIENTES COM ÁREA ENTRE 5M² E 10M², E = 10MM, COM TALISCAS. AF_03/2024</v>
          </cell>
          <cell r="D7790" t="str">
            <v>M2</v>
          </cell>
          <cell r="E7790">
            <v>34.97</v>
          </cell>
        </row>
        <row r="7791">
          <cell r="B7791">
            <v>87532</v>
          </cell>
          <cell r="C7791" t="str">
            <v>EMBOÇO, EM ARGAMASSA TRAÇO 1:2:8, PREPARO MANUAL, APLICADO MANUALMENTE EM PAREDES INTERNAS DE AMBIENTES COM ÁREA ENTRE 5M² E 10M², E = 17,5MM, COM TALISCAS. AF_03/2024</v>
          </cell>
          <cell r="D7791" t="str">
            <v>M2</v>
          </cell>
          <cell r="E7791">
            <v>49.05</v>
          </cell>
        </row>
        <row r="7792">
          <cell r="B7792">
            <v>87554</v>
          </cell>
          <cell r="C7792" t="str">
            <v>EMBOÇO, EM ARGAMASSA TRAÇO 1:2:8, PREPARO MANUAL, APLICADO MANUALMENTE EM PAREDES INTERNAS DE AMBIENTES COM ÁREA MAIOR QUE 10M², E = 10MM, COM TALISCAS. AF_03/2024</v>
          </cell>
          <cell r="D7792" t="str">
            <v>M2</v>
          </cell>
          <cell r="E7792">
            <v>31.27</v>
          </cell>
        </row>
        <row r="7793">
          <cell r="B7793">
            <v>87536</v>
          </cell>
          <cell r="C7793" t="str">
            <v>EMBOÇO, EM ARGAMASSA TRAÇO 1:2:8, PREPARO MANUAL, APLICADO MANUALMENTE EM PAREDES INTERNAS DE AMBIENTES COM ÁREA MAIOR QUE 10M², E = 17,5MM, COM TALISCAS. AF_03/2024</v>
          </cell>
          <cell r="D7793" t="str">
            <v>M2</v>
          </cell>
          <cell r="E7793">
            <v>45.35</v>
          </cell>
        </row>
        <row r="7794">
          <cell r="B7794">
            <v>87528</v>
          </cell>
          <cell r="C7794" t="str">
            <v>EMBOÇO, EM ARGAMASSA TRAÇO 1:2:8, PREPARO MANUAL, APLICADO MANUALMENTE EM PAREDES INTERNAS DE AMBIENTES COM ÁREA MENOR QUE 5M², E = 17,5MM, COM TALISCAS. AF_03/2024</v>
          </cell>
          <cell r="D7794" t="str">
            <v>M2</v>
          </cell>
          <cell r="E7794">
            <v>55.26</v>
          </cell>
        </row>
        <row r="7795">
          <cell r="B7795">
            <v>87546</v>
          </cell>
          <cell r="C7795" t="str">
            <v>EMBOÇO, EM ARGAMASSA TRAÇO 1:2:8, PREPARO MANUAL, APLICADO MANUALMENTE EM PAREDES INTERNAS, PARA AMBIENTES COM ÁREA MENOR QUE 5M², E = 10MM, COM TALISCAS. AF_03/2024</v>
          </cell>
          <cell r="D7795" t="str">
            <v>M2</v>
          </cell>
          <cell r="E7795">
            <v>41.19</v>
          </cell>
        </row>
        <row r="7796">
          <cell r="B7796">
            <v>104971</v>
          </cell>
          <cell r="C7796" t="str">
            <v>EMBOÇO, EM ARGAMASSA TRAÇO 1:2:8, PREPARO MECÂNICO, APLICADO MANUALMENTE EM PAREDES INTERNAS DE AMBIENTES COM PÉ-DIREITO DUPLO E ÁREA ENTRE 5M² E 10M², E = 10MM, COM TALISCAS. AF_03/2024</v>
          </cell>
          <cell r="D7796" t="str">
            <v>M2</v>
          </cell>
          <cell r="E7796">
            <v>42.23</v>
          </cell>
        </row>
        <row r="7797">
          <cell r="B7797">
            <v>104965</v>
          </cell>
          <cell r="C7797" t="str">
            <v>EMBOÇO, EM ARGAMASSA TRAÇO 1:2:8, PREPARO MECÂNICO, APLICADO MANUALMENTE EM PAREDES INTERNAS DE AMBIENTES COM PÉ-DIREITO DUPLO E ÁREA ENTRE 5M² E 10M², E = 17,5MM, COM TALISCAS. AF_03/2024</v>
          </cell>
          <cell r="D7797" t="str">
            <v>M2</v>
          </cell>
          <cell r="E7797">
            <v>57.26</v>
          </cell>
        </row>
        <row r="7798">
          <cell r="B7798">
            <v>104975</v>
          </cell>
          <cell r="C7798" t="str">
            <v>EMBOÇO, EM ARGAMASSA TRAÇO 1:2:8, PREPARO MECÂNICO, APLICADO MANUALMENTE EM PAREDES INTERNAS DE AMBIENTES COM PÉ-DIREITO DUPLO E ÁREA MAIOR QUE 10M², E = 10MM, COM TALISCAS. AF_03/2024</v>
          </cell>
          <cell r="D7798" t="str">
            <v>M2</v>
          </cell>
          <cell r="E7798">
            <v>36.5</v>
          </cell>
        </row>
        <row r="7799">
          <cell r="B7799">
            <v>104957</v>
          </cell>
          <cell r="C7799" t="str">
            <v>EMBOÇO, EM ARGAMASSA TRAÇO 1:2:8, PREPARO MECÂNICO, APLICADO MANUALMENTE EM PAREDES INTERNAS DE AMBIENTES COM PÉ-DIREITO DUPLO E ÁREA MAIOR QUE 10M², E = 17,5MM, COM TALISCAS. AF_03/2024</v>
          </cell>
          <cell r="D7799" t="str">
            <v>M2</v>
          </cell>
          <cell r="E7799">
            <v>51.51</v>
          </cell>
        </row>
        <row r="7800">
          <cell r="B7800">
            <v>104967</v>
          </cell>
          <cell r="C7800" t="str">
            <v>EMBOÇO, EM ARGAMASSA TRAÇO 1:2:8, PREPARO MECÂNICO, APLICADO MANUALMENTE EM PAREDES INTERNAS DE AMBIENTES COM PÉ-DIREITO DUPLO E ÁREA MENOR QUE 5M², E = 10MM, COM TALISCAS. AF_03/2024</v>
          </cell>
          <cell r="D7800" t="str">
            <v>M2</v>
          </cell>
          <cell r="E7800">
            <v>51.86</v>
          </cell>
        </row>
        <row r="7801">
          <cell r="B7801">
            <v>104961</v>
          </cell>
          <cell r="C7801" t="str">
            <v>EMBOÇO, EM ARGAMASSA TRAÇO 1:2:8, PREPARO MECÂNICO, APLICADO MANUALMENTE EM PAREDES INTERNAS DE AMBIENTES COM PÉ-DIREITO DUPLO E ÁREA MENOR QUE 5M², E = 17,5MM, COM TALISCAS. AF_03/2024</v>
          </cell>
          <cell r="D7801" t="str">
            <v>M2</v>
          </cell>
          <cell r="E7801">
            <v>66.88</v>
          </cell>
        </row>
        <row r="7802">
          <cell r="B7802">
            <v>87549</v>
          </cell>
          <cell r="C7802" t="str">
            <v>EMBOÇO, EM ARGAMASSA TRAÇO 1:2:8, PREPARO MECÂNICO, APLICADO MANUALMENTE EM PAREDES INTERNAS DE AMBIENTES COM ÁREA ENTRE 5M² E 10M², E = 10MM, COM TALISCAS. AF_03/2024</v>
          </cell>
          <cell r="D7802" t="str">
            <v>M2</v>
          </cell>
          <cell r="E7802">
            <v>31.58</v>
          </cell>
        </row>
        <row r="7803">
          <cell r="B7803">
            <v>87531</v>
          </cell>
          <cell r="C7803" t="str">
            <v>EMBOÇO, EM ARGAMASSA TRAÇO 1:2:8, PREPARO MECÂNICO, APLICADO MANUALMENTE EM PAREDES INTERNAS DE AMBIENTES COM ÁREA ENTRE 5M² E 10M², E = 17,5MM, COM TALISCAS. AF_03/2024</v>
          </cell>
          <cell r="D7803" t="str">
            <v>M2</v>
          </cell>
          <cell r="E7803">
            <v>43.74</v>
          </cell>
        </row>
        <row r="7804">
          <cell r="B7804">
            <v>87553</v>
          </cell>
          <cell r="C7804" t="str">
            <v>EMBOÇO, EM ARGAMASSA TRAÇO 1:2:8, PREPARO MECÂNICO, APLICADO MANUALMENTE EM PAREDES INTERNAS DE AMBIENTES COM ÁREA MAIOR QUE 10M², E = 10MM, COM TALISCAS. AF_03/2024</v>
          </cell>
          <cell r="D7804" t="str">
            <v>M2</v>
          </cell>
          <cell r="E7804">
            <v>27.88</v>
          </cell>
        </row>
        <row r="7805">
          <cell r="B7805">
            <v>87535</v>
          </cell>
          <cell r="C7805" t="str">
            <v>EMBOÇO, EM ARGAMASSA TRAÇO 1:2:8, PREPARO MECÂNICO, APLICADO MANUALMENTE EM PAREDES INTERNAS DE AMBIENTES COM ÁREA MAIOR QUE 10M², E = 17,5MM, COM TALISCAS. AF_03/2024</v>
          </cell>
          <cell r="D7805" t="str">
            <v>M2</v>
          </cell>
          <cell r="E7805">
            <v>40.04</v>
          </cell>
        </row>
        <row r="7806">
          <cell r="B7806">
            <v>87527</v>
          </cell>
          <cell r="C7806" t="str">
            <v>EMBOÇO, EM ARGAMASSA TRAÇO 1:2:8, PREPARO MECÂNICO, APLICADO MANUALMENTE EM PAREDES INTERNAS DE AMBIENTES COM ÁREA MENOR QUE 5M², E =17,5MM, COM TALISCAS. AF_03/2024</v>
          </cell>
          <cell r="D7806" t="str">
            <v>M2</v>
          </cell>
          <cell r="E7806">
            <v>49.95</v>
          </cell>
        </row>
        <row r="7807">
          <cell r="B7807">
            <v>87545</v>
          </cell>
          <cell r="C7807" t="str">
            <v>EMBOÇO, EM ARGAMASSA TRAÇO 1:2:8, PREPARO MECÂNICO, APLICADO MANUALMENTE EM PAREDES INTERNAS, PARA AMBIENTES COM ÁREA MENOR QUE 5M², E = 10MM, COM TALISCAS. AF_03/2024</v>
          </cell>
          <cell r="D7807" t="str">
            <v>M2</v>
          </cell>
          <cell r="E7807">
            <v>37.799999999999997</v>
          </cell>
        </row>
        <row r="7808">
          <cell r="B7808">
            <v>104960</v>
          </cell>
          <cell r="C7808" t="str">
            <v>MASSA ÚNICA, EM ARGAMASSA INDUSTRIALIZADA, PREPARO MECÂNICO, APLICADA COM EQUIPAMENTO DE MISTURA E PROJEÇÃO DE ARGAMASSA EM PAREDES INTERNAS, E = 10MM, COM TALISCAS. AF_03/2024</v>
          </cell>
          <cell r="D7808" t="str">
            <v>M2</v>
          </cell>
          <cell r="E7808">
            <v>47.38</v>
          </cell>
        </row>
        <row r="7809">
          <cell r="B7809">
            <v>87561</v>
          </cell>
          <cell r="C7809" t="str">
            <v>MASSA ÚNICA, EM ARGAMASSA INDUSTRIALIZADA, PREPARO MECÂNICO, APLICADA COM EQUIPAMENTO DE MISTURA E PROJEÇÃO DE ARGAMASSA EM PAREDES INTERNAS, E = 10MM, SEM TALISCAS. AF_03/2024</v>
          </cell>
          <cell r="D7809" t="str">
            <v>M2</v>
          </cell>
          <cell r="E7809">
            <v>48.77</v>
          </cell>
        </row>
        <row r="7810">
          <cell r="B7810">
            <v>104953</v>
          </cell>
          <cell r="C7810" t="str">
            <v>MASSA ÚNICA, EM ARGAMASSA INDUSTRIALIZADA, PREPARO MECÂNICO, APLICADA COM EQUIPAMENTO DE MISTURA E PROJEÇÃO DE ARGAMASSA EM PAREDES INTERNAS, E = 17,5MM, COM TALISCAS. AF_03/2024</v>
          </cell>
          <cell r="D7810" t="str">
            <v>M2</v>
          </cell>
          <cell r="E7810">
            <v>72.180000000000007</v>
          </cell>
        </row>
        <row r="7811">
          <cell r="B7811">
            <v>87543</v>
          </cell>
          <cell r="C7811" t="str">
            <v>MASSA ÚNICA, EM ARGAMASSA INDUSTRIALIZADA, PREPARO MECÂNICO, APLICADA COM EQUIPAMENTO DE MISTURA E PROJEÇÃO DE ARGAMASSA EM PAREDES INTERNAS, E = 5MM, SEM TALISCAS. AF_03/2024</v>
          </cell>
          <cell r="D7811" t="str">
            <v>M2</v>
          </cell>
          <cell r="E7811">
            <v>29.13</v>
          </cell>
        </row>
        <row r="7812">
          <cell r="B7812">
            <v>104959</v>
          </cell>
          <cell r="C7812" t="str">
            <v>MASSA ÚNICA, EM ARGAMASSA TRAÇO 1:2:8 PREPARO MANUAL, APLICADA MANUALMENTE EM PAREDES INTERNAS DE AMBIENTES COM ÁREA MAIOR QUE 10M², E = 10MM, COM TALISCAS. AF_03/2024</v>
          </cell>
          <cell r="D7812" t="str">
            <v>M2</v>
          </cell>
          <cell r="E7812">
            <v>32.200000000000003</v>
          </cell>
        </row>
        <row r="7813">
          <cell r="B7813">
            <v>104958</v>
          </cell>
          <cell r="C7813" t="str">
            <v>MASSA ÚNICA, EM ARGAMASSA TRAÇO 1:2:8 PREPARO MECÂNICO, APLICADA MANUALMENTE EM PAREDES INTERNAS DE AMBIENTES COM ÁREA MAIOR QUE 10M², E = 10MM, COM TALISCAS. AF_03/2024</v>
          </cell>
          <cell r="D7813" t="str">
            <v>M2</v>
          </cell>
          <cell r="E7813">
            <v>28.81</v>
          </cell>
        </row>
        <row r="7814">
          <cell r="B7814">
            <v>104970</v>
          </cell>
          <cell r="C7814" t="str">
            <v>MASSA ÚNICA, EM ARGAMASSA TRAÇO 1:2:8, PREPARO MANUAL, APLICADA MANUALMENTE EM PAREDES INTERNAS DE AMBIENTES COM PÉ-DIREITO DUPLO E ÁREA ENTRE 5M² E 10M², E = 10MM, COM TALISCAS. AF_03/2024</v>
          </cell>
          <cell r="D7814" t="str">
            <v>M2</v>
          </cell>
          <cell r="E7814">
            <v>48.4</v>
          </cell>
        </row>
        <row r="7815">
          <cell r="B7815">
            <v>104964</v>
          </cell>
          <cell r="C7815" t="str">
            <v>MASSA ÚNICA, EM ARGAMASSA TRAÇO 1:2:8, PREPARO MANUAL, APLICADA MANUALMENTE EM PAREDES INTERNAS DE AMBIENTES COM PÉ-DIREITO DUPLO E ÁREA ENTRE 5M² E 10M², E = 17,5MM, COM TALISCAS. AF_03/2024</v>
          </cell>
          <cell r="D7815" t="str">
            <v>M2</v>
          </cell>
          <cell r="E7815">
            <v>65.349999999999994</v>
          </cell>
        </row>
        <row r="7816">
          <cell r="B7816">
            <v>104956</v>
          </cell>
          <cell r="C7816" t="str">
            <v>MASSA ÚNICA, EM ARGAMASSA TRAÇO 1:2:8, PREPARO MANUAL, APLICADA MANUALMENTE EM PAREDES INTERNAS DE AMBIENTES COM PÉ-DIREITO DUPLO E ÁREA MAIOR QUE 10M², E = 17,5MM, COM TALISCAS. AF_03/2024</v>
          </cell>
          <cell r="D7816" t="str">
            <v>M2</v>
          </cell>
          <cell r="E7816">
            <v>58.26</v>
          </cell>
        </row>
        <row r="7817">
          <cell r="B7817">
            <v>104974</v>
          </cell>
          <cell r="C7817" t="str">
            <v>MASSA ÚNICA, EM ARGAMASSA TRAÇO 1:2:8, PREPARO MANUAL, APLICADA MANUALMENTE EM PAREDES INTERNAS DE AMBIENTES COM PÉ-DIREITO DUPLO ÁREA MAIOR QUE 10M², E = 10MM, COM TALISCAS. AF_03/2024</v>
          </cell>
          <cell r="D7817" t="str">
            <v>M2</v>
          </cell>
          <cell r="E7817">
            <v>41.31</v>
          </cell>
        </row>
        <row r="7818">
          <cell r="B7818">
            <v>87548</v>
          </cell>
          <cell r="C7818" t="str">
            <v>MASSA ÚNICA, EM ARGAMASSA TRAÇO 1:2:8, PREPARO MANUAL, APLICADA MANUALMENTE EM PAREDES INTERNAS DE AMBIENTES COM ÁREA ENTRE 5M² E 10M², E = 10MM, COM TALISCAS. AF_03/2024</v>
          </cell>
          <cell r="D7818" t="str">
            <v>M2</v>
          </cell>
          <cell r="E7818">
            <v>36.76</v>
          </cell>
        </row>
        <row r="7819">
          <cell r="B7819">
            <v>87530</v>
          </cell>
          <cell r="C7819" t="str">
            <v>MASSA ÚNICA, EM ARGAMASSA TRAÇO 1:2:8, PREPARO MANUAL, APLICADA MANUALMENTE EM PAREDES INTERNAS DE AMBIENTES COM ÁREA ENTRE 5M² E 10M², E = 17,5MM, COM TALISCAS. AF_03/2024</v>
          </cell>
          <cell r="D7819" t="str">
            <v>M2</v>
          </cell>
          <cell r="E7819">
            <v>50.84</v>
          </cell>
        </row>
        <row r="7820">
          <cell r="B7820">
            <v>104952</v>
          </cell>
          <cell r="C7820" t="str">
            <v>MASSA ÚNICA, EM ARGAMASSA TRAÇO 1:2:8, PREPARO MANUAL, APLICADA MANUALMENTE EM PAREDES INTERNAS DE AMBIENTES COM ÁREA MAIOR QUE 10M², E = 17,5MM, COM TALISCAS. AF_03/2024</v>
          </cell>
          <cell r="D7820" t="str">
            <v>M2</v>
          </cell>
          <cell r="E7820">
            <v>46.27</v>
          </cell>
        </row>
        <row r="7821">
          <cell r="B7821">
            <v>104969</v>
          </cell>
          <cell r="C7821" t="str">
            <v>MASSA ÚNICA, EM ARGAMASSA TRAÇO 1:2:8, PREPARO MECÂNICO, APLICADA MANUALMENTE EM PAREDES INTERNAS DE AMBIENTES COM PÉ-DIREITO DUPLO E ÁREA ENTRE 5M² E 10M², E = 10MM, COM TALISCAS. AF_03/2024</v>
          </cell>
          <cell r="D7821" t="str">
            <v>M2</v>
          </cell>
          <cell r="E7821">
            <v>45.01</v>
          </cell>
        </row>
        <row r="7822">
          <cell r="B7822">
            <v>104963</v>
          </cell>
          <cell r="C7822" t="str">
            <v>MASSA ÚNICA, EM ARGAMASSA TRAÇO 1:2:8, PREPARO MECÂNICO, APLICADA MANUALMENTE EM PAREDES INTERNAS DE AMBIENTES COM PÉ-DIREITO DUPLO E ÁREA ENTRE 5M² E 10M², E = 17,5MM, COM TALISCAS. AF_03/2024</v>
          </cell>
          <cell r="D7822" t="str">
            <v>M2</v>
          </cell>
          <cell r="E7822">
            <v>60.04</v>
          </cell>
        </row>
        <row r="7823">
          <cell r="B7823">
            <v>104955</v>
          </cell>
          <cell r="C7823" t="str">
            <v>MASSA ÚNICA, EM ARGAMASSA TRAÇO 1:2:8, PREPARO MECÂNICO, APLICADA MANUALMENTE EM PAREDES INTERNAS DE AMBIENTES COM PÉ-DIREITO DUPLO E ÁREA MAIOR QUE 10M², E = 17,5MM, COM TALISCAS. AF_03/2024</v>
          </cell>
          <cell r="D7823" t="str">
            <v>M2</v>
          </cell>
          <cell r="E7823">
            <v>52.95</v>
          </cell>
        </row>
        <row r="7824">
          <cell r="B7824">
            <v>104973</v>
          </cell>
          <cell r="C7824" t="str">
            <v>MASSA ÚNICA, EM ARGAMASSA TRAÇO 1:2:8, PREPARO MECÂNICO, APLICADA MANUALMENTE EM PAREDES INTERNAS DE AMBIENTES COM PÉ-DIREITO DUPLO ÁREA MAIOR QUE 10M², E = 10MM, COM TALISCAS. AF_03/2024</v>
          </cell>
          <cell r="D7824" t="str">
            <v>M2</v>
          </cell>
          <cell r="E7824">
            <v>37.92</v>
          </cell>
        </row>
        <row r="7825">
          <cell r="B7825">
            <v>87547</v>
          </cell>
          <cell r="C7825" t="str">
            <v>MASSA ÚNICA, EM ARGAMASSA TRAÇO 1:2:8, PREPARO MECÂNICO, APLICADA MANUALMENTE EM PAREDES INTERNAS DE AMBIENTES COM ÁREA ENTRE 5M² E 10M², E = 10MM, COM TALISCAS. AF_03/2024</v>
          </cell>
          <cell r="D7825" t="str">
            <v>M2</v>
          </cell>
          <cell r="E7825">
            <v>33.369999999999997</v>
          </cell>
        </row>
        <row r="7826">
          <cell r="B7826">
            <v>87529</v>
          </cell>
          <cell r="C7826" t="str">
            <v>MASSA ÚNICA, EM ARGAMASSA TRAÇO 1:2:8, PREPARO MECÂNICO, APLICADA MANUALMENTE EM PAREDES INTERNAS DE AMBIENTES COM ÁREA ENTRE 5M² E 10M², E = 17,5MM, COM TALISCAS. AF_03/2024</v>
          </cell>
          <cell r="D7826" t="str">
            <v>M2</v>
          </cell>
          <cell r="E7826">
            <v>45.53</v>
          </cell>
        </row>
        <row r="7827">
          <cell r="B7827">
            <v>104951</v>
          </cell>
          <cell r="C7827" t="str">
            <v>MASSA ÚNICA, EM ARGAMASSA TRAÇO 1:2:8, PREPARO MECÂNICO, APLICADA MANUALMENTE EM PAREDES INTERNAS DE AMBIENTES COM ÁREA MAIOR QUE 10M², E = 17,5MM, COM TALISCAS. AF_03/2024</v>
          </cell>
          <cell r="D7827" t="str">
            <v>M2</v>
          </cell>
          <cell r="E7827">
            <v>40.96</v>
          </cell>
        </row>
        <row r="7828">
          <cell r="B7828">
            <v>104978</v>
          </cell>
          <cell r="C7828" t="str">
            <v>MASSA ÚNICA, EM ARGAMASSA TRAÇO 1:2:8, PREPARO MECÂNICO, APLICADA MANUALMENTE EM TETO DE AMBIENTES COM PAREDES EM PÉ-DIREITO DUPLO, E = 10MM, COM TALISCAS. AF_03/2024</v>
          </cell>
          <cell r="D7828" t="str">
            <v>M2</v>
          </cell>
          <cell r="E7828">
            <v>48.52</v>
          </cell>
        </row>
        <row r="7829">
          <cell r="B7829">
            <v>104977</v>
          </cell>
          <cell r="C7829" t="str">
            <v>MASSA ÚNICA, EM ARGAMASSA TRAÇO 1:2:8, PREPARO MECÂNICO, APLICADA MANUALMENTE EM TETO DE AMBIENTES COM PAREDES EM PÉ-DIREITO DUPLO, E = 17,5MM, COM TALISCAS. AF_03/2024</v>
          </cell>
          <cell r="D7829" t="str">
            <v>M2</v>
          </cell>
          <cell r="E7829">
            <v>63.3</v>
          </cell>
        </row>
        <row r="7830">
          <cell r="B7830">
            <v>90408</v>
          </cell>
          <cell r="C7830" t="str">
            <v>MASSA ÚNICA, EM ARGAMASSA TRAÇO 1:2:8, PREPARO MECÂNICO, APLICADA MANUALMENTE EM TETO, E = 10MM, COM TALISCAS. AF_03/2024</v>
          </cell>
          <cell r="D7830" t="str">
            <v>M2</v>
          </cell>
          <cell r="E7830">
            <v>41.97</v>
          </cell>
        </row>
        <row r="7831">
          <cell r="B7831">
            <v>90406</v>
          </cell>
          <cell r="C7831" t="str">
            <v>MASSA ÚNICA, EM ARGAMASSA TRAÇO 1:2:8, PREPARO MECÂNICO, APLICADA MANUALMENTE EM TETO, E = 17,5MM, COM TALISCAS. AF_03/2024</v>
          </cell>
          <cell r="D7831" t="str">
            <v>M2</v>
          </cell>
          <cell r="E7831">
            <v>55.32</v>
          </cell>
        </row>
        <row r="7832">
          <cell r="B7832">
            <v>106626</v>
          </cell>
          <cell r="C7832" t="str">
            <v>CARGA, MANOBRA E DESCARGA DE ESCAVADEIRA SOBRE ESTEIRAS, PESO OPERACIONAL DE 17 T, EM CAVALO MECÂNICO 6X2 COM PRANCHA RETA. AF_01/2026</v>
          </cell>
          <cell r="D7832" t="str">
            <v>UN</v>
          </cell>
          <cell r="E7832">
            <v>0</v>
          </cell>
        </row>
        <row r="7833">
          <cell r="B7833">
            <v>106627</v>
          </cell>
          <cell r="C7833" t="str">
            <v>CARGA, MANOBRA E DESCARGA DE FRESADORA DE ASFALTO A FRIO SOBRE RODAS, LARGURA 1,0 M, PESO OPERACIONAL DE 14,7 T, EM CAVALO MECÂNICO 6X2 COM PRANCHA RETA. AF_01/2026</v>
          </cell>
          <cell r="D7833" t="str">
            <v>UN</v>
          </cell>
          <cell r="E7833">
            <v>0</v>
          </cell>
        </row>
        <row r="7834">
          <cell r="B7834">
            <v>106628</v>
          </cell>
          <cell r="C7834" t="str">
            <v>CARGA, MANOBRA E DESCARGA DE FRESADORA DE ASFALTO A FRIO SOBRE RODAS, LARGURA 2,0 M, PESO OPERACIONAL DE 27,7 T, EM CAVALO MECÂNICO 6X2 COM PRANCHA REBAIXADA. AF_01/2026</v>
          </cell>
          <cell r="D7834" t="str">
            <v>UN</v>
          </cell>
          <cell r="E7834">
            <v>0</v>
          </cell>
        </row>
        <row r="7835">
          <cell r="B7835">
            <v>106629</v>
          </cell>
          <cell r="C7835" t="str">
            <v>CARGA, MANOBRA E DESCARGA DE GUINDASTE HIDRÁULICO AUTOPROPELIDO, COM LANÇA TRELIÇADA 41 M, PESO OPERACIONAL DE 43 T, EM CAVALO MECÂNICO 6X2 COM PRANCHA REBAIXADA. AF_01/2026</v>
          </cell>
          <cell r="D7835" t="str">
            <v>UN</v>
          </cell>
          <cell r="E7835">
            <v>0</v>
          </cell>
        </row>
        <row r="7836">
          <cell r="B7836">
            <v>106631</v>
          </cell>
          <cell r="C7836" t="str">
            <v>CARGA, MANOBRA E DESCARGA DE MINICARREGADEIRA SOBRE RODAS, PESO OPERACIONAL DE 2,58 T, EM CAMINHÃO GUINCHO-SOCORRO 23000 KG. AF_01/2026</v>
          </cell>
          <cell r="D7836" t="str">
            <v>UN</v>
          </cell>
          <cell r="E7836">
            <v>0</v>
          </cell>
        </row>
        <row r="7837">
          <cell r="B7837">
            <v>106630</v>
          </cell>
          <cell r="C7837" t="str">
            <v>CARGA, MANOBRA E DESCARGA DE MINICARREGADEIRA SOBRE RODAS, PESO OPERACIONAL DE 2,58 T, EM CAMINHÃO PLATAFORMA 16000 KG. AF_01/2026</v>
          </cell>
          <cell r="D7837" t="str">
            <v>UN</v>
          </cell>
          <cell r="E7837">
            <v>0</v>
          </cell>
        </row>
        <row r="7838">
          <cell r="B7838">
            <v>106633</v>
          </cell>
          <cell r="C7838" t="str">
            <v>CARGA, MANOBRA E DESCARGA DE MINIESCAVADEIRA SOBRE ESTEIRA, PESO OPERACIONAL DE 3,5 T, EM CAMINHÃO GUINCHO-SOCORRO 23000 KG. AF_01/2026</v>
          </cell>
          <cell r="D7838" t="str">
            <v>UN</v>
          </cell>
          <cell r="E7838">
            <v>0</v>
          </cell>
        </row>
        <row r="7839">
          <cell r="B7839">
            <v>106632</v>
          </cell>
          <cell r="C7839" t="str">
            <v>CARGA, MANOBRA E DESCARGA DE MINIESCAVADEIRA SOBRE ESTEIRA, PESO OPERACIONAL DE 3,5 T, EM CAMINHÃO PLATAFORMA 16000 KG. AF_01/2026</v>
          </cell>
          <cell r="D7839" t="str">
            <v>UN</v>
          </cell>
          <cell r="E7839">
            <v>0</v>
          </cell>
        </row>
        <row r="7840">
          <cell r="B7840">
            <v>106634</v>
          </cell>
          <cell r="C7840" t="str">
            <v>CARGA, MANOBRA E DESCARGA DE MOTONIVELADORA, PESO OPERACIONAL DE 13 T, EM CAMINHÃO PLATAFORMA 23000 KG. AF_01/2026</v>
          </cell>
          <cell r="D7840" t="str">
            <v>UN</v>
          </cell>
          <cell r="E7840">
            <v>0</v>
          </cell>
        </row>
        <row r="7841">
          <cell r="B7841">
            <v>106636</v>
          </cell>
          <cell r="C7841" t="str">
            <v>CARGA, MANOBRA E DESCARGA DE PÁ CARREGADEIRA SOBRE RODAS, CAÇAMBA DE 1,7 A 2,8 M3, PESO OPERACIONAL DE 11,63 T, EM CAMINHÃO PLATAFORMA 23000 KG. AF_01/2026</v>
          </cell>
          <cell r="D7841" t="str">
            <v>UN</v>
          </cell>
          <cell r="E7841">
            <v>0</v>
          </cell>
        </row>
        <row r="7842">
          <cell r="B7842">
            <v>106635</v>
          </cell>
          <cell r="C7842" t="str">
            <v>CARGA, MANOBRA E DESCARGA DE PÁ CARREGADEIRA SOBRE RODAS, CAÇAMBA DE 2,5 A 3,5 M3, PESO OPERACIONAL DE 18,34 T, EM CAVALO MECÂNICO 6X2 COM PRANCHA RETA. AF_01/2026</v>
          </cell>
          <cell r="D7842" t="str">
            <v>UN</v>
          </cell>
          <cell r="E7842">
            <v>0</v>
          </cell>
        </row>
        <row r="7843">
          <cell r="B7843">
            <v>106637</v>
          </cell>
          <cell r="C7843" t="str">
            <v>CARGA, MANOBRA E DESCARGA DE RECICLADORA DE ASFALTO A FRIO SOBRE RODAS, LARGURA 2,0 M, PESO OPERACIONAL DE 24,2 T, EM CAVALO MECÂNICO 6X2 COM PRANCHA REBAIXADA. AF_01/2026</v>
          </cell>
          <cell r="D7843" t="str">
            <v>UN</v>
          </cell>
          <cell r="E7843">
            <v>0</v>
          </cell>
        </row>
        <row r="7844">
          <cell r="B7844">
            <v>106639</v>
          </cell>
          <cell r="C7844" t="str">
            <v>CARGA, MANOBRA E DESCARGA DE RETROESCAVADEIRA SOBRE RODAS COM CARREGADEIRA E MARTELO ROMPEDOR HIDRÁULICO, PESO OPERACIONAL DE 6,67 T, EM CAMINHÃO GUINCHO-SOCORRO 23000 KG. AF_01/2026</v>
          </cell>
          <cell r="D7844" t="str">
            <v>UN</v>
          </cell>
          <cell r="E7844">
            <v>0</v>
          </cell>
        </row>
        <row r="7845">
          <cell r="B7845">
            <v>106638</v>
          </cell>
          <cell r="C7845" t="str">
            <v>CARGA, MANOBRA E DESCARGA DE RETROESCAVADEIRA SOBRE RODAS COM CARREGADEIRA E MARTELO ROMPEDOR HIDRÁULICO, PESO OPERACIONAL DE 6,67 T, EM CAMINHÃO PLATAFORMA 16000 KG. AF_01/2026</v>
          </cell>
          <cell r="D7845" t="str">
            <v>UN</v>
          </cell>
          <cell r="E7845">
            <v>0</v>
          </cell>
        </row>
        <row r="7846">
          <cell r="B7846">
            <v>106641</v>
          </cell>
          <cell r="C7846" t="str">
            <v>CARGA, MANOBRA E DESCARGA DE RETROESCAVADEIRA SOBRE RODAS COM CARREGADEIRA, PESO OPERACIONAL DE 7,14 T, EM CAMINHÃO GUINCHO-SOCORRO 23000 KG. AF_01/2026</v>
          </cell>
          <cell r="D7846" t="str">
            <v>UN</v>
          </cell>
          <cell r="E7846">
            <v>0</v>
          </cell>
        </row>
        <row r="7847">
          <cell r="B7847">
            <v>106640</v>
          </cell>
          <cell r="C7847" t="str">
            <v>CARGA, MANOBRA E DESCARGA DE RETROESCAVADEIRA SOBRE RODAS COM CARREGADEIRA, PESO OPERACIONAL DE 7,14 T, EM CAMINHÃO PLATAFORMA 16000 KG. AF_01/2026</v>
          </cell>
          <cell r="D7847" t="str">
            <v>UN</v>
          </cell>
          <cell r="E7847">
            <v>0</v>
          </cell>
        </row>
        <row r="7848">
          <cell r="B7848">
            <v>106644</v>
          </cell>
          <cell r="C7848" t="str">
            <v>CARGA, MANOBRA E DESCARGA DE ROLO COMPACTADOR DE CARNEIRO VIBRATORIO, PESO OPERACIONAL SEM LASTRO DE 11,95 T, EM CAMINHÃO PLATAFORMA 23000 KG. AF_01/2026</v>
          </cell>
          <cell r="D7848" t="str">
            <v>UN</v>
          </cell>
          <cell r="E7848">
            <v>0</v>
          </cell>
        </row>
        <row r="7849">
          <cell r="B7849">
            <v>106646</v>
          </cell>
          <cell r="C7849" t="str">
            <v>CARGA, MANOBRA E DESCARGA DE ROLO COMPACTADOR DE CARNEIRO VIBRATORIO, PESO OPERACIONAL SEM LASTRO DE 7,4 T, EM CAMINHÃO GUINCHO-SOCORRO 23000 KG. AF_01/2026</v>
          </cell>
          <cell r="D7849" t="str">
            <v>UN</v>
          </cell>
          <cell r="E7849">
            <v>0</v>
          </cell>
        </row>
        <row r="7850">
          <cell r="B7850">
            <v>106645</v>
          </cell>
          <cell r="C7850" t="str">
            <v>CARGA, MANOBRA E DESCARGA DE ROLO COMPACTADOR DE CARNEIRO VIBRATORIO, PESO OPERACIONAL SEM LASTRO DE 7,4 T, EM CAMINHÃO PLATAFORMA 16000 KG. AF_01/2026</v>
          </cell>
          <cell r="D7850" t="str">
            <v>UN</v>
          </cell>
          <cell r="E7850">
            <v>0</v>
          </cell>
        </row>
        <row r="7851">
          <cell r="B7851">
            <v>106643</v>
          </cell>
          <cell r="C7851" t="str">
            <v>CARGA, MANOBRA E DESCARGA DE ROLO COMPACTADOR DE PNEUS, PESO OPERACIONAL SEM LASTRO DE 10,8 T, EM CAMINHÃO PLATAFORMA 23000 KG. AF_01/2026</v>
          </cell>
          <cell r="D7851" t="str">
            <v>UN</v>
          </cell>
          <cell r="E7851">
            <v>0</v>
          </cell>
        </row>
        <row r="7852">
          <cell r="B7852">
            <v>106642</v>
          </cell>
          <cell r="C7852" t="str">
            <v>CARGA, MANOBRA E DESCARGA DE ROLO COMPACTADOR DE PNEUS, PESO OPERACIONAL SEM LASTRO DE 9,5 T, EM CAMINHÃO PLATAFORMA 16000 KG. AF_01/2026</v>
          </cell>
          <cell r="D7852" t="str">
            <v>UN</v>
          </cell>
          <cell r="E7852">
            <v>0</v>
          </cell>
        </row>
        <row r="7853">
          <cell r="B7853">
            <v>106649</v>
          </cell>
          <cell r="C7853" t="str">
            <v>CARGA, MANOBRA E DESCARGA DE ROLO COMPACTADOR VIBRATORIO TAMDEM LISO, PESO OPERACIONAL SEM LASTRO DE 10,2 T, EM CAMINHÃO PLATAFORMA 23000 KG. AF_01/2026</v>
          </cell>
          <cell r="D7853" t="str">
            <v>UN</v>
          </cell>
          <cell r="E7853">
            <v>0</v>
          </cell>
        </row>
        <row r="7854">
          <cell r="B7854">
            <v>106648</v>
          </cell>
          <cell r="C7854" t="str">
            <v>CARGA, MANOBRA E DESCARGA DE ROLO COMPACTADOR VIBRATORIO TAMDEM LISO, PESO OPERACIONAL SEM LASTRO DE 6,5 T, EM CAMINHÃO GUINCHO-SOCORRO 23000 KG. AF_01/2026</v>
          </cell>
          <cell r="D7854" t="str">
            <v>UN</v>
          </cell>
          <cell r="E7854">
            <v>0</v>
          </cell>
        </row>
        <row r="7855">
          <cell r="B7855">
            <v>106647</v>
          </cell>
          <cell r="C7855" t="str">
            <v>CARGA, MANOBRA E DESCARGA DE ROLO COMPACTADOR VIBRATORIO TAMDEM LISO, PESO OPERACIONAL SEM LASTRO DE 6,5 T, EM CAMINHÃO PLATAFORMA 16000 KG. AF_01/2026</v>
          </cell>
          <cell r="D7855" t="str">
            <v>UN</v>
          </cell>
          <cell r="E7855">
            <v>0</v>
          </cell>
        </row>
        <row r="7856">
          <cell r="B7856">
            <v>106652</v>
          </cell>
          <cell r="C7856" t="str">
            <v>CARGA, MANOBRA E DESCARGA DE TRATOR DE ESTEIRAS, PESO OPERACIONAL DE 12,9 T, EM CAMINHÃO PLATAFORMA 23000 KG. AF_01/2026</v>
          </cell>
          <cell r="D7856" t="str">
            <v>UN</v>
          </cell>
          <cell r="E7856">
            <v>0</v>
          </cell>
        </row>
        <row r="7857">
          <cell r="B7857">
            <v>106653</v>
          </cell>
          <cell r="C7857" t="str">
            <v>CARGA, MANOBRA E DESCARGA DE TRATOR DE ESTEIRAS, PESO OPERACIONAL DE 16,7 T, EM CAVALO MECÂNICO 6X2 COM PRANCHA RETA. AF_01/2026</v>
          </cell>
          <cell r="D7857" t="str">
            <v>UN</v>
          </cell>
          <cell r="E7857">
            <v>0</v>
          </cell>
        </row>
        <row r="7858">
          <cell r="B7858">
            <v>106654</v>
          </cell>
          <cell r="C7858" t="str">
            <v>CARGA, MANOBRA E DESCARGA DE TRATOR DE ESTEIRAS, PESO OPERACIONAL DE 38,5 T, EM CAVALO MECÂNICO 6X2 COM PRANCHA REBAIXADA. AF_01/2026</v>
          </cell>
          <cell r="D7858" t="str">
            <v>UN</v>
          </cell>
          <cell r="E7858">
            <v>0</v>
          </cell>
        </row>
        <row r="7859">
          <cell r="B7859">
            <v>106651</v>
          </cell>
          <cell r="C7859" t="str">
            <v>CARGA, MANOBRA E DESCARGA DE TRATOR DE ESTEIRAS, PESO OPERACIONAL DE 9,4 T, EM CAMINHÃO GUINCHO-SOCORRO 23000 KG. AF_01/2026</v>
          </cell>
          <cell r="D7859" t="str">
            <v>UN</v>
          </cell>
          <cell r="E7859">
            <v>0</v>
          </cell>
        </row>
        <row r="7860">
          <cell r="B7860">
            <v>106650</v>
          </cell>
          <cell r="C7860" t="str">
            <v>CARGA, MANOBRA E DESCARGA DE TRATOR DE ESTEIRAS, PESO OPERACIONAL DE 9,4 T, EM CAMINHÃO PLATAFORMA 16000 KG. AF_01/2026</v>
          </cell>
          <cell r="D7860" t="str">
            <v>UN</v>
          </cell>
          <cell r="E7860">
            <v>0</v>
          </cell>
        </row>
        <row r="7861">
          <cell r="B7861">
            <v>106655</v>
          </cell>
          <cell r="C7861" t="str">
            <v>CARGA, MANOBRA E DESCARGA DE TRATOR DE PNEUS 85 CV COM GRADE DE DISCOS ACOPLADA, PESO OPERACIONAL DO CONJUNTO DE 7,018 T, EM CAVALO MECÂNICO 6X2 COM PRANCHA REBAIXADA. AF_01/2026</v>
          </cell>
          <cell r="D7861" t="str">
            <v>UN</v>
          </cell>
          <cell r="E7861">
            <v>0</v>
          </cell>
        </row>
        <row r="7862">
          <cell r="B7862">
            <v>106657</v>
          </cell>
          <cell r="C7862" t="str">
            <v>CARGA, MANOBRA E DESCARGA DE TRATOR DE PNEUS 85 CV COM VASSOURA MECÂNICA ACOPLADA, PESO OPERACIONAL DO CONJUNTO DE 5,495 T, EM CAMINHÃO GUINCHO-SOCORRO 23000 KG. AF_01/2026</v>
          </cell>
          <cell r="D7862" t="str">
            <v>UN</v>
          </cell>
          <cell r="E7862">
            <v>0</v>
          </cell>
        </row>
        <row r="7863">
          <cell r="B7863">
            <v>106656</v>
          </cell>
          <cell r="C7863" t="str">
            <v>CARGA, MANOBRA E DESCARGA DE TRATOR DE PNEUS 85 CV COM VASSOURA MECÂNICA ACOPLADA, PESO OPERACIONAL DO CONJUNTO DE 5,495 T, EM CAMINHÃO PLATAFORMA 16000 KG. AF_01/2026</v>
          </cell>
          <cell r="D7863" t="str">
            <v>UN</v>
          </cell>
          <cell r="E7863">
            <v>0</v>
          </cell>
        </row>
        <row r="7864">
          <cell r="B7864">
            <v>106661</v>
          </cell>
          <cell r="C7864" t="str">
            <v>CARGA, MANOBRA E DESCARGA DE TRATOR DE PNEUS 85 CV, PESO COM LASTRO DE 4,675 T, EM CAMINHÃO GUINCHO-SOCORRO 23000 KG. AF_01/2026</v>
          </cell>
          <cell r="D7864" t="str">
            <v>UN</v>
          </cell>
          <cell r="E7864">
            <v>0</v>
          </cell>
        </row>
        <row r="7865">
          <cell r="B7865">
            <v>106660</v>
          </cell>
          <cell r="C7865" t="str">
            <v>CARGA, MANOBRA E DESCARGA DE TRATOR DE PNEUS 85 CV, PESO COM LASTRO DE 4,675 T, EM CAMINHÃO PLATAFORMA 16000 KG. AF_01/2026</v>
          </cell>
          <cell r="D7865" t="str">
            <v>UN</v>
          </cell>
          <cell r="E7865">
            <v>0</v>
          </cell>
        </row>
        <row r="7866">
          <cell r="B7866">
            <v>106659</v>
          </cell>
          <cell r="C7866" t="str">
            <v>CARGA, MANOBRA E DESCARGA DE TRATOR DE PNEUS COM ESPARGIDOR DE ASFALTO COM TANQUE 2500 L, PESO OPERACIONAL DE 9,51 T, EM CAMINHÃO GUINCHO-SOCORRO 23000 KG. AF_01/2026</v>
          </cell>
          <cell r="D7866" t="str">
            <v>UN</v>
          </cell>
          <cell r="E7866">
            <v>0</v>
          </cell>
        </row>
        <row r="7867">
          <cell r="B7867">
            <v>106658</v>
          </cell>
          <cell r="C7867" t="str">
            <v>CARGA, MANOBRA E DESCARGA DE TRATOR DE PNEUS COM ESPARGIDOR DE ASFALTO COM TANQUE 2500 L, PESO OPERACIONAL DE 9,51 T, EM CAMINHÃO PLATAFORMA 16000 KG. AF_01/2026</v>
          </cell>
          <cell r="D7867" t="str">
            <v>UN</v>
          </cell>
          <cell r="E7867">
            <v>0</v>
          </cell>
        </row>
        <row r="7868">
          <cell r="B7868">
            <v>106663</v>
          </cell>
          <cell r="C7868" t="str">
            <v>CARGA, MANOBRA E DESCARGA DE VIBROACABADORA DE ASFALTO SOBRE ESTEIRAS, LARGURA DE PAVIMENTAÇÃO 1,90 M A 5,30 M, PESO OPERACIONAL DE 13,575 T, EM CAMINHÃO PLATAFORMA 23000 KG. AF_01/2026</v>
          </cell>
          <cell r="D7868" t="str">
            <v>UN</v>
          </cell>
          <cell r="E7868">
            <v>0</v>
          </cell>
        </row>
        <row r="7869">
          <cell r="B7869">
            <v>106662</v>
          </cell>
          <cell r="C7869" t="str">
            <v>CARGA, MANOBRA E DESCARGA DE VIBROACABADORA DE ASFALTO SOBRE ESTEIRAS, LARGURA DE PAVIMENTAÇÃO MÁXIMA 8,00 M, PESO OPERACIONAL DE 18,4 T, EM CAVALO MECÂNICO 6X2 COM PRANCHA RETA. AF_01/2026</v>
          </cell>
          <cell r="D7869" t="str">
            <v>UN</v>
          </cell>
          <cell r="E7869">
            <v>0</v>
          </cell>
        </row>
        <row r="7870">
          <cell r="B7870">
            <v>106664</v>
          </cell>
          <cell r="C7870" t="str">
            <v>CARGA, MANOBRA E DESCARGA DE VIBROACABADORA DE ASFALTO SOBRE RODAS, LARGURA DE PAVIMENTAÇÃO 1,70 M A 4,20 M, PESO OPERACIONAL DE 12,5 T, EM CAMINHÃO PLATAFORMA 23000 KG. AF_01/2026</v>
          </cell>
          <cell r="D7870" t="str">
            <v>UN</v>
          </cell>
          <cell r="E7870">
            <v>0</v>
          </cell>
        </row>
        <row r="7871">
          <cell r="B7871">
            <v>106602</v>
          </cell>
          <cell r="C7871" t="str">
            <v>TRANSPORTE DE EQUIPAMENTO PESADO COM CAMINHÃO GUINCHO-SOCORRO 23000 KG, EM VIA INTERNA (DENTRO DO CANTEIRO) EM LEITO NATURAL. AF_01/2026</v>
          </cell>
          <cell r="D7871" t="str">
            <v>UNXKM</v>
          </cell>
          <cell r="E7871">
            <v>0</v>
          </cell>
        </row>
        <row r="7872">
          <cell r="B7872">
            <v>106603</v>
          </cell>
          <cell r="C7872" t="str">
            <v>TRANSPORTE DE EQUIPAMENTO PESADO COM CAMINHÃO GUINCHO-SOCORRO 23000 KG, EM VIA INTERNA (DENTRO DO CANTEIRO) EM REVESTIMENTO PRIMÁRIO. AF_01/2026</v>
          </cell>
          <cell r="D7872" t="str">
            <v>UNXKM</v>
          </cell>
          <cell r="E7872">
            <v>0</v>
          </cell>
        </row>
        <row r="7873">
          <cell r="B7873">
            <v>106604</v>
          </cell>
          <cell r="C7873" t="str">
            <v>TRANSPORTE DE EQUIPAMENTO PESADO COM CAMINHÃO GUINCHO-SOCORRO 23000 KG, EM VIA INTERNA (DENTRO DO CANTEIRO) PAVIMENTADA. AF_01/2026</v>
          </cell>
          <cell r="D7873" t="str">
            <v>UNXKM</v>
          </cell>
          <cell r="E7873">
            <v>0</v>
          </cell>
        </row>
        <row r="7874">
          <cell r="B7874">
            <v>106598</v>
          </cell>
          <cell r="C7874" t="str">
            <v>TRANSPORTE DE EQUIPAMENTO PESADO COM CAMINHÃO GUINCHO-SOCORRO 23000 KG, EM VIA URBANA EM LEITO NATURAL. AF_01/2026</v>
          </cell>
          <cell r="D7874" t="str">
            <v>UNXKM</v>
          </cell>
          <cell r="E7874">
            <v>0</v>
          </cell>
        </row>
        <row r="7875">
          <cell r="B7875">
            <v>106599</v>
          </cell>
          <cell r="C7875" t="str">
            <v>TRANSPORTE DE EQUIPAMENTO PESADO COM CAMINHÃO GUINCHO-SOCORRO 23000 KG, EM VIA URBANA EM REVESTIMENTO PRIMÁRIO. AF_01/2026</v>
          </cell>
          <cell r="D7875" t="str">
            <v>UNXKM</v>
          </cell>
          <cell r="E7875">
            <v>0</v>
          </cell>
        </row>
        <row r="7876">
          <cell r="B7876">
            <v>106601</v>
          </cell>
          <cell r="C7876" t="str">
            <v>TRANSPORTE DE EQUIPAMENTO PESADO COM CAMINHÃO GUINCHO-SOCORRO 23000 KG, EM VIA URBANA PAVIMENTADA, ADICIONAL PARA DMT EXCEDENTE A 30 KM. AF_01/2026</v>
          </cell>
          <cell r="D7876" t="str">
            <v>UNXKM</v>
          </cell>
          <cell r="E7876">
            <v>0</v>
          </cell>
        </row>
        <row r="7877">
          <cell r="B7877">
            <v>106600</v>
          </cell>
          <cell r="C7877" t="str">
            <v>TRANSPORTE DE EQUIPAMENTO PESADO COM CAMINHÃO GUINCHO-SOCORRO 23000 KG, EM VIA URBANA PAVIMENTADA, DMT ATÉ 30 KM. AF_01/2026</v>
          </cell>
          <cell r="D7877" t="str">
            <v>UNXKM</v>
          </cell>
          <cell r="E7877">
            <v>0</v>
          </cell>
        </row>
        <row r="7878">
          <cell r="B7878">
            <v>106609</v>
          </cell>
          <cell r="C7878" t="str">
            <v>TRANSPORTE DE EQUIPAMENTO PESADO COM CAMINHÃO GUINCHO-SOCORRO 29000 KG, EM VIA INTERNA (DENTRO DO CANTEIRO) EM LEITO NATURAL. AF_01/2026</v>
          </cell>
          <cell r="D7878" t="str">
            <v>UNXKM</v>
          </cell>
          <cell r="E7878">
            <v>0</v>
          </cell>
        </row>
        <row r="7879">
          <cell r="B7879">
            <v>106610</v>
          </cell>
          <cell r="C7879" t="str">
            <v>TRANSPORTE DE EQUIPAMENTO PESADO COM CAMINHÃO GUINCHO-SOCORRO 29000 KG, EM VIA INTERNA (DENTRO DO CANTEIRO) EM REVESTIMENTO PRIMÁRIO. AF_01/2026</v>
          </cell>
          <cell r="D7879" t="str">
            <v>UNXKM</v>
          </cell>
          <cell r="E7879">
            <v>0</v>
          </cell>
        </row>
        <row r="7880">
          <cell r="B7880">
            <v>106611</v>
          </cell>
          <cell r="C7880" t="str">
            <v>TRANSPORTE DE EQUIPAMENTO PESADO COM CAMINHÃO GUINCHO-SOCORRO 29000 KG, EM VIA INTERNA (DENTRO DO CANTEIRO) PAVIMENTADA. AF_01/2026</v>
          </cell>
          <cell r="D7880" t="str">
            <v>UNXKM</v>
          </cell>
          <cell r="E7880">
            <v>0</v>
          </cell>
        </row>
        <row r="7881">
          <cell r="B7881">
            <v>106605</v>
          </cell>
          <cell r="C7881" t="str">
            <v>TRANSPORTE DE EQUIPAMENTO PESADO COM CAMINHÃO GUINCHO-SOCORRO 29000 KG, EM VIA URBANA EM LEITO NATURAL. AF_01/2026</v>
          </cell>
          <cell r="D7881" t="str">
            <v>UNXKM</v>
          </cell>
          <cell r="E7881">
            <v>0</v>
          </cell>
        </row>
        <row r="7882">
          <cell r="B7882">
            <v>106606</v>
          </cell>
          <cell r="C7882" t="str">
            <v>TRANSPORTE DE EQUIPAMENTO PESADO COM CAMINHÃO GUINCHO-SOCORRO 29000 KG, EM VIA URBANA EM REVESTIMENTO PRIMÁRIO. AF_01/2026</v>
          </cell>
          <cell r="D7882" t="str">
            <v>UNXKM</v>
          </cell>
          <cell r="E7882">
            <v>0</v>
          </cell>
        </row>
        <row r="7883">
          <cell r="B7883">
            <v>106608</v>
          </cell>
          <cell r="C7883" t="str">
            <v>TRANSPORTE DE EQUIPAMENTO PESADO COM CAMINHÃO GUINCHO-SOCORRO 29000 KG, EM VIA URBANA PAVIMENTADA, ADICIONAL PARA DMT EXCEDENTE A 30 KM. AF_01/2026</v>
          </cell>
          <cell r="D7883" t="str">
            <v>UNXKM</v>
          </cell>
          <cell r="E7883">
            <v>0</v>
          </cell>
        </row>
        <row r="7884">
          <cell r="B7884">
            <v>106607</v>
          </cell>
          <cell r="C7884" t="str">
            <v>TRANSPORTE DE EQUIPAMENTO PESADO COM CAMINHÃO GUINCHO-SOCORRO 29000 KG, EM VIA URBANA PAVIMENTADA, DMT ATÉ 30 KM. AF_01/2026</v>
          </cell>
          <cell r="D7884" t="str">
            <v>UNXKM</v>
          </cell>
          <cell r="E7884">
            <v>0</v>
          </cell>
        </row>
        <row r="7885">
          <cell r="B7885">
            <v>106581</v>
          </cell>
          <cell r="C7885" t="str">
            <v>TRANSPORTE DE EQUIPAMENTO PESADO COM CAMINHÃO PLATAFORMA 16000 KG, EM VIA INTERNA (DENTRO DO CANTEIRO) EM LEITO NATURAL. AF_01/2026</v>
          </cell>
          <cell r="D7885" t="str">
            <v>UNXKM</v>
          </cell>
          <cell r="E7885">
            <v>0</v>
          </cell>
        </row>
        <row r="7886">
          <cell r="B7886">
            <v>106582</v>
          </cell>
          <cell r="C7886" t="str">
            <v>TRANSPORTE DE EQUIPAMENTO PESADO COM CAMINHÃO PLATAFORMA 16000 KG, EM VIA INTERNA (DENTRO DO CANTEIRO) EM REVESTIMENTO PRIMÁRIO. AF_01/2026</v>
          </cell>
          <cell r="D7886" t="str">
            <v>UNXKM</v>
          </cell>
          <cell r="E7886">
            <v>0</v>
          </cell>
        </row>
        <row r="7887">
          <cell r="B7887">
            <v>106583</v>
          </cell>
          <cell r="C7887" t="str">
            <v>TRANSPORTE DE EQUIPAMENTO PESADO COM CAMINHÃO PLATAFORMA 16000 KG, EM VIA INTERNA (DENTRO DO CANTEIRO) PAVIMENTADA. AF_01/2026</v>
          </cell>
          <cell r="D7887" t="str">
            <v>UNXKM</v>
          </cell>
          <cell r="E7887">
            <v>0</v>
          </cell>
        </row>
        <row r="7888">
          <cell r="B7888">
            <v>106577</v>
          </cell>
          <cell r="C7888" t="str">
            <v>TRANSPORTE DE EQUIPAMENTO PESADO COM CAMINHÃO PLATAFORMA 16000 KG, EM VIA URBANA EM LEITO NATURAL. AF_01/2026</v>
          </cell>
          <cell r="D7888" t="str">
            <v>UNXKM</v>
          </cell>
          <cell r="E7888">
            <v>0</v>
          </cell>
        </row>
        <row r="7889">
          <cell r="B7889">
            <v>106578</v>
          </cell>
          <cell r="C7889" t="str">
            <v>TRANSPORTE DE EQUIPAMENTO PESADO COM CAMINHÃO PLATAFORMA 16000 KG, EM VIA URBANA EM REVESTIMENTO PRIMÁRIO. AF_01/2026</v>
          </cell>
          <cell r="D7889" t="str">
            <v>UNXKM</v>
          </cell>
          <cell r="E7889">
            <v>0</v>
          </cell>
        </row>
        <row r="7890">
          <cell r="B7890">
            <v>106580</v>
          </cell>
          <cell r="C7890" t="str">
            <v>TRANSPORTE DE EQUIPAMENTO PESADO COM CAMINHÃO PLATAFORMA 16000 KG, EM VIA URBANA PAVIMENTADA, ADICIONAL PARA DMT EXCEDENTE A 30 KM. AF_01/2026</v>
          </cell>
          <cell r="D7890" t="str">
            <v>UNXKM</v>
          </cell>
          <cell r="E7890">
            <v>0</v>
          </cell>
        </row>
        <row r="7891">
          <cell r="B7891">
            <v>106579</v>
          </cell>
          <cell r="C7891" t="str">
            <v>TRANSPORTE DE EQUIPAMENTO PESADO COM CAMINHÃO PLATAFORMA 16000 KG, EM VIA URBANA PAVIMENTADA, DMT ATÉ 30 KM. AF_01/2026</v>
          </cell>
          <cell r="D7891" t="str">
            <v>UNXKM</v>
          </cell>
          <cell r="E7891">
            <v>0</v>
          </cell>
        </row>
        <row r="7892">
          <cell r="B7892">
            <v>106588</v>
          </cell>
          <cell r="C7892" t="str">
            <v>TRANSPORTE DE EQUIPAMENTO PESADO COM CAMINHÃO PLATAFORMA 23000 KG, EM VIA INTERNA (DENTRO DO CANTEIRO) EM LEITO NATURAL. AF_01/2026</v>
          </cell>
          <cell r="D7892" t="str">
            <v>UNXKM</v>
          </cell>
          <cell r="E7892">
            <v>0</v>
          </cell>
        </row>
        <row r="7893">
          <cell r="B7893">
            <v>106589</v>
          </cell>
          <cell r="C7893" t="str">
            <v>TRANSPORTE DE EQUIPAMENTO PESADO COM CAMINHÃO PLATAFORMA 23000 KG, EM VIA INTERNA (DENTRO DO CANTEIRO) EM REVESTIMENTO PRIMÁRIO. AF_01/2026</v>
          </cell>
          <cell r="D7893" t="str">
            <v>UNXKM</v>
          </cell>
          <cell r="E7893">
            <v>0</v>
          </cell>
        </row>
        <row r="7894">
          <cell r="B7894">
            <v>106590</v>
          </cell>
          <cell r="C7894" t="str">
            <v>TRANSPORTE DE EQUIPAMENTO PESADO COM CAMINHÃO PLATAFORMA 23000 KG, EM VIA INTERNA (DENTRO DO CANTEIRO) PAVIMENTADA. AF_01/2026</v>
          </cell>
          <cell r="D7894" t="str">
            <v>UNXKM</v>
          </cell>
          <cell r="E7894">
            <v>0</v>
          </cell>
        </row>
        <row r="7895">
          <cell r="B7895">
            <v>106584</v>
          </cell>
          <cell r="C7895" t="str">
            <v>TRANSPORTE DE EQUIPAMENTO PESADO COM CAMINHÃO PLATAFORMA 23000 KG, EM VIA URBANA EM LEITO NATURAL. AF_01/2026</v>
          </cell>
          <cell r="D7895" t="str">
            <v>UNXKM</v>
          </cell>
          <cell r="E7895">
            <v>0</v>
          </cell>
        </row>
        <row r="7896">
          <cell r="B7896">
            <v>106585</v>
          </cell>
          <cell r="C7896" t="str">
            <v>TRANSPORTE DE EQUIPAMENTO PESADO COM CAMINHÃO PLATAFORMA 23000 KG, EM VIA URBANA EM REVESTIMENTO PRIMÁRIO. AF_01/2026</v>
          </cell>
          <cell r="D7896" t="str">
            <v>UNXKM</v>
          </cell>
          <cell r="E7896">
            <v>0</v>
          </cell>
        </row>
        <row r="7897">
          <cell r="B7897">
            <v>106587</v>
          </cell>
          <cell r="C7897" t="str">
            <v>TRANSPORTE DE EQUIPAMENTO PESADO COM CAMINHÃO PLATAFORMA 23000 KG, EM VIA URBANA PAVIMENTADA, ADICIONAL PARA DMT EXCEDENTE A 30 KM. AF_01/2026</v>
          </cell>
          <cell r="D7897" t="str">
            <v>UNXKM</v>
          </cell>
          <cell r="E7897">
            <v>0</v>
          </cell>
        </row>
        <row r="7898">
          <cell r="B7898">
            <v>106586</v>
          </cell>
          <cell r="C7898" t="str">
            <v>TRANSPORTE DE EQUIPAMENTO PESADO COM CAMINHÃO PLATAFORMA 23000 KG, EM VIA URBANA PAVIMENTADA, DMT ATÉ 30 KM. AF_01/2026</v>
          </cell>
          <cell r="D7898" t="str">
            <v>UNXKM</v>
          </cell>
          <cell r="E7898">
            <v>0</v>
          </cell>
        </row>
        <row r="7899">
          <cell r="B7899">
            <v>106595</v>
          </cell>
          <cell r="C7899" t="str">
            <v>TRANSPORTE DE EQUIPAMENTO PESADO COM CAMINHÃO PLATAFORMA 29000 KG, EM VIA INTERNA (DENTRO DO CANTEIRO) EM LEITO NATURAL. AF_01/2026</v>
          </cell>
          <cell r="D7899" t="str">
            <v>UNXKM</v>
          </cell>
          <cell r="E7899">
            <v>0</v>
          </cell>
        </row>
        <row r="7900">
          <cell r="B7900">
            <v>106596</v>
          </cell>
          <cell r="C7900" t="str">
            <v>TRANSPORTE DE EQUIPAMENTO PESADO COM CAMINHÃO PLATAFORMA 29000 KG, EM VIA INTERNA (DENTRO DO CANTEIRO) EM REVESTIMENTO PRIMÁRIO. AF_01/2026</v>
          </cell>
          <cell r="D7900" t="str">
            <v>UNXKM</v>
          </cell>
          <cell r="E7900">
            <v>0</v>
          </cell>
        </row>
        <row r="7901">
          <cell r="B7901">
            <v>106597</v>
          </cell>
          <cell r="C7901" t="str">
            <v>TRANSPORTE DE EQUIPAMENTO PESADO COM CAMINHÃO PLATAFORMA 29000 KG, EM VIA INTERNA (DENTRO DO CANTEIRO) PAVIMENTADA. AF_01/2026</v>
          </cell>
          <cell r="D7901" t="str">
            <v>UNXKM</v>
          </cell>
          <cell r="E7901">
            <v>0</v>
          </cell>
        </row>
        <row r="7902">
          <cell r="B7902">
            <v>106591</v>
          </cell>
          <cell r="C7902" t="str">
            <v>TRANSPORTE DE EQUIPAMENTO PESADO COM CAMINHÃO PLATAFORMA 29000 KG, EM VIA URBANA EM LEITO NATURAL. AF_01/2026</v>
          </cell>
          <cell r="D7902" t="str">
            <v>UNXKM</v>
          </cell>
          <cell r="E7902">
            <v>0</v>
          </cell>
        </row>
        <row r="7903">
          <cell r="B7903">
            <v>106592</v>
          </cell>
          <cell r="C7903" t="str">
            <v>TRANSPORTE DE EQUIPAMENTO PESADO COM CAMINHÃO PLATAFORMA 29000 KG, EM VIA URBANA EM REVESTIMENTO PRIMÁRIO. AF_01/2026</v>
          </cell>
          <cell r="D7903" t="str">
            <v>UNXKM</v>
          </cell>
          <cell r="E7903">
            <v>0</v>
          </cell>
        </row>
        <row r="7904">
          <cell r="B7904">
            <v>106594</v>
          </cell>
          <cell r="C7904" t="str">
            <v>TRANSPORTE DE EQUIPAMENTO PESADO COM CAMINHÃO PLATAFORMA 29000 KG, EM VIA URBANA PAVIMENTADA, ADICIONAL PARA DMT EXCEDENTE A 30 KM. AF_01/2026</v>
          </cell>
          <cell r="D7904" t="str">
            <v>UNXKM</v>
          </cell>
          <cell r="E7904">
            <v>0</v>
          </cell>
        </row>
        <row r="7905">
          <cell r="B7905">
            <v>106593</v>
          </cell>
          <cell r="C7905" t="str">
            <v>TRANSPORTE DE EQUIPAMENTO PESADO COM CAMINHÃO PLATAFORMA 29000 KG, EM VIA URBANA PAVIMENTADA, DMT ATÉ 30 KM. AF_01/2026</v>
          </cell>
          <cell r="D7905" t="str">
            <v>UNXKM</v>
          </cell>
          <cell r="E7905">
            <v>0</v>
          </cell>
        </row>
        <row r="7906">
          <cell r="B7906">
            <v>106616</v>
          </cell>
          <cell r="C7906" t="str">
            <v>TRANSPORTE DE EQUIPAMENTO PESADO COM CAVALO MECÂNICO 6X2 COM PRANCHA REBAIXADA KG, EM VIA INTERNA (DENTRO DO CANTEIRO) EM LEITO NATURAL. AF_01/2026</v>
          </cell>
          <cell r="D7906" t="str">
            <v>UNXKM</v>
          </cell>
          <cell r="E7906">
            <v>0</v>
          </cell>
        </row>
        <row r="7907">
          <cell r="B7907">
            <v>106617</v>
          </cell>
          <cell r="C7907" t="str">
            <v>TRANSPORTE DE EQUIPAMENTO PESADO COM CAVALO MECÂNICO 6X2 COM PRANCHA REBAIXADA KG, EM VIA INTERNA (DENTRO DO CANTEIRO) EM REVESTIMENTO PRIMÁRIO. AF_01/2026</v>
          </cell>
          <cell r="D7907" t="str">
            <v>UNXKM</v>
          </cell>
          <cell r="E7907">
            <v>0</v>
          </cell>
        </row>
        <row r="7908">
          <cell r="B7908">
            <v>106618</v>
          </cell>
          <cell r="C7908" t="str">
            <v>TRANSPORTE DE EQUIPAMENTO PESADO COM CAVALO MECÂNICO 6X2 COM PRANCHA REBAIXADA KG, EM VIA INTERNA (DENTRO DO CANTEIRO) PAVIMENTADA. AF_01/2026</v>
          </cell>
          <cell r="D7908" t="str">
            <v>UNXKM</v>
          </cell>
          <cell r="E7908">
            <v>0</v>
          </cell>
        </row>
        <row r="7909">
          <cell r="B7909">
            <v>106612</v>
          </cell>
          <cell r="C7909" t="str">
            <v>TRANSPORTE DE EQUIPAMENTO PESADO COM CAVALO MECÂNICO 6X2 COM PRANCHA REBAIXADA KG, EM VIA URBANA EM LEITO NATURAL. AF_01/2026</v>
          </cell>
          <cell r="D7909" t="str">
            <v>UNXKM</v>
          </cell>
          <cell r="E7909">
            <v>0</v>
          </cell>
        </row>
        <row r="7910">
          <cell r="B7910">
            <v>106613</v>
          </cell>
          <cell r="C7910" t="str">
            <v>TRANSPORTE DE EQUIPAMENTO PESADO COM CAVALO MECÂNICO 6X2 COM PRANCHA REBAIXADA KG, EM VIA URBANA EM REVESTIMENTO PRIMÁRIO. AF_01/2026</v>
          </cell>
          <cell r="D7910" t="str">
            <v>UNXKM</v>
          </cell>
          <cell r="E7910">
            <v>0</v>
          </cell>
        </row>
        <row r="7911">
          <cell r="B7911">
            <v>106615</v>
          </cell>
          <cell r="C7911" t="str">
            <v>TRANSPORTE DE EQUIPAMENTO PESADO COM CAVALO MECÂNICO 6X2 COM PRANCHA REBAIXADA KG, EM VIA URBANA PAVIMENTADA, ADICIONAL PARA DMT EXCEDENTE A 30 KM. AF_01/2026</v>
          </cell>
          <cell r="D7911" t="str">
            <v>UNXKM</v>
          </cell>
          <cell r="E7911">
            <v>0</v>
          </cell>
        </row>
        <row r="7912">
          <cell r="B7912">
            <v>106614</v>
          </cell>
          <cell r="C7912" t="str">
            <v>TRANSPORTE DE EQUIPAMENTO PESADO COM CAVALO MECÂNICO 6X2 COM PRANCHA REBAIXADA KG, EM VIA URBANA PAVIMENTADA, DMT ATÉ 30 KM. AF_01/2026</v>
          </cell>
          <cell r="D7912" t="str">
            <v>UNXKM</v>
          </cell>
          <cell r="E7912">
            <v>0</v>
          </cell>
        </row>
        <row r="7913">
          <cell r="B7913">
            <v>106623</v>
          </cell>
          <cell r="C7913" t="str">
            <v>TRANSPORTE DE EQUIPAMENTO PESADO COM CAVALO MECÂNICO 6X2 COM PRANCHA RETA KG, EM VIA INTERNA (DENTRO DO CANTEIRO) EM LEITO NATURAL. AF_01/2026</v>
          </cell>
          <cell r="D7913" t="str">
            <v>UNXKM</v>
          </cell>
          <cell r="E7913">
            <v>0</v>
          </cell>
        </row>
        <row r="7914">
          <cell r="B7914">
            <v>106624</v>
          </cell>
          <cell r="C7914" t="str">
            <v>TRANSPORTE DE EQUIPAMENTO PESADO COM CAVALO MECÂNICO 6X2 COM PRANCHA RETA KG, EM VIA INTERNA (DENTRO DO CANTEIRO) EM REVESTIMENTO PRIMÁRIO. AF_01/2026</v>
          </cell>
          <cell r="D7914" t="str">
            <v>UNXKM</v>
          </cell>
          <cell r="E7914">
            <v>0</v>
          </cell>
        </row>
        <row r="7915">
          <cell r="B7915">
            <v>106625</v>
          </cell>
          <cell r="C7915" t="str">
            <v>TRANSPORTE DE EQUIPAMENTO PESADO COM CAVALO MECÂNICO 6X2 COM PRANCHA RETA KG, EM VIA INTERNA (DENTRO DO CANTEIRO) PAVIMENTADA. AF_01/2026</v>
          </cell>
          <cell r="D7915" t="str">
            <v>UNXKM</v>
          </cell>
          <cell r="E7915">
            <v>0</v>
          </cell>
        </row>
        <row r="7916">
          <cell r="B7916">
            <v>106619</v>
          </cell>
          <cell r="C7916" t="str">
            <v>TRANSPORTE DE EQUIPAMENTO PESADO COM CAVALO MECÂNICO 6X2 COM PRANCHA RETA KG, EM VIA URBANA EM LEITO NATURAL. AF_01/2026</v>
          </cell>
          <cell r="D7916" t="str">
            <v>UNXKM</v>
          </cell>
          <cell r="E7916">
            <v>0</v>
          </cell>
        </row>
        <row r="7917">
          <cell r="B7917">
            <v>106620</v>
          </cell>
          <cell r="C7917" t="str">
            <v>TRANSPORTE DE EQUIPAMENTO PESADO COM CAVALO MECÂNICO 6X2 COM PRANCHA RETA KG, EM VIA URBANA EM REVESTIMENTO PRIMÁRIO. AF_01/2026</v>
          </cell>
          <cell r="D7917" t="str">
            <v>UNXKM</v>
          </cell>
          <cell r="E7917">
            <v>0</v>
          </cell>
        </row>
        <row r="7918">
          <cell r="B7918">
            <v>106622</v>
          </cell>
          <cell r="C7918" t="str">
            <v>TRANSPORTE DE EQUIPAMENTO PESADO COM CAVALO MECÂNICO 6X2 COM PRANCHA RETA KG, EM VIA URBANA PAVIMENTADA, ADICIONAL PARA DMT EXCEDENTE A 30 KM. AF_01/2026</v>
          </cell>
          <cell r="D7918" t="str">
            <v>UNXKM</v>
          </cell>
          <cell r="E7918">
            <v>0</v>
          </cell>
        </row>
        <row r="7919">
          <cell r="B7919">
            <v>106621</v>
          </cell>
          <cell r="C7919" t="str">
            <v>TRANSPORTE DE EQUIPAMENTO PESADO COM CAVALO MECÂNICO 6X2 COM PRANCHA RETA KG, EM VIA URBANA PAVIMENTADA, DMT ATÉ 30 KM. AF_01/2026</v>
          </cell>
          <cell r="D7919" t="str">
            <v>UNXKM</v>
          </cell>
          <cell r="E7919">
            <v>0</v>
          </cell>
        </row>
        <row r="7920">
          <cell r="B7920">
            <v>103313</v>
          </cell>
          <cell r="C7920" t="str">
            <v>INSTALAÇÃO DE BALIZADOR METÁLICO COM LED, EM ALUMÍNIO COM DIFUSOR EM POLICARBONATO E DIMENSÕES 6,2 CM X30 CM, COM PINTURA ELETROSTÁTICA, SOBRE PISO DE CONCRETO EXISTENTE. AF_11/2021</v>
          </cell>
          <cell r="D7920" t="str">
            <v>UN</v>
          </cell>
          <cell r="E7920">
            <v>0</v>
          </cell>
        </row>
        <row r="7921">
          <cell r="B7921">
            <v>103309</v>
          </cell>
          <cell r="C7921" t="str">
            <v>INSTALAÇÃO DE BALIZADOR METÁLICO, MODELO OLEGÁRIO, EM TUBO DE AÇO GALVANIZADO ESPESSURA 3" E DIMENSÕES 9 CM X 78,5 CM, COM PINTURA ELETROSTÁTICA, SOBRE PISO DE CONCRETO EXISTENTE. AF_11/2021</v>
          </cell>
          <cell r="D7921" t="str">
            <v>UN</v>
          </cell>
          <cell r="E7921">
            <v>0</v>
          </cell>
        </row>
        <row r="7922">
          <cell r="B7922">
            <v>103312</v>
          </cell>
          <cell r="C7922" t="str">
            <v>INSTALAÇÃO DE BALIZADOR METÁLICO, MODELO OLEGÁRIO, EM TUBO DE AÇO GALVANIZADO ESPESSURA 3" E DIMENSÕES 9 CM X 78,5 CM, COM PINTURA ELETROSTÁTICA, SOBRE SOLO. AF_11/2021</v>
          </cell>
          <cell r="D7922" t="str">
            <v>UN</v>
          </cell>
          <cell r="E7922">
            <v>0</v>
          </cell>
        </row>
        <row r="7923">
          <cell r="B7923">
            <v>103296</v>
          </cell>
          <cell r="C7923" t="str">
            <v>INSTALAÇÃO DE BALIZADOR PRÉ-FABRICADO DE CONCRETO, DIMENSÕES 30 CM X 60 CM, SOBRE PISO DE CONCRETO EXISTENTE. AF_11/2021</v>
          </cell>
          <cell r="D7923" t="str">
            <v>UN</v>
          </cell>
          <cell r="E7923">
            <v>0</v>
          </cell>
        </row>
        <row r="7924">
          <cell r="B7924">
            <v>103300</v>
          </cell>
          <cell r="C7924" t="str">
            <v>INSTALAÇÃO DE BALIZADOR PRÉ-FABRICADO DE CONCRETO, DIMENSÕES 30 CM X 60 CM, SOBRE SOLO. AF_11/2021</v>
          </cell>
          <cell r="D7924" t="str">
            <v>UN</v>
          </cell>
          <cell r="E7924">
            <v>0</v>
          </cell>
        </row>
        <row r="7925">
          <cell r="B7925">
            <v>103301</v>
          </cell>
          <cell r="C7925" t="str">
            <v>INSTALAÇÃO DE BANCO CIRCULAR PRÉ-FABRICADO DE CONCRETO, DIMENSÕES 60 CM X 40 CM. AF_11/2021</v>
          </cell>
          <cell r="D7925" t="str">
            <v>UN</v>
          </cell>
          <cell r="E7925">
            <v>0</v>
          </cell>
        </row>
        <row r="7926">
          <cell r="B7926">
            <v>103304</v>
          </cell>
          <cell r="C7926" t="str">
            <v>INSTALAÇÃO DE BANCO METÁLICO COM ENCOSTO, 1,60 M DE COMPRIMENTO, EM TUBO DE AÇO CARBONO COM PINTURA ELETROSTÁTICA, SOBRE PISO DE CONCRETO EXISTENTE. AF_11/2021</v>
          </cell>
          <cell r="D7926" t="str">
            <v>UN</v>
          </cell>
          <cell r="E7926">
            <v>1267.1099999999999</v>
          </cell>
        </row>
        <row r="7927">
          <cell r="B7927">
            <v>103305</v>
          </cell>
          <cell r="C7927" t="str">
            <v>INSTALAÇÃO DE BANCO METÁLICO SEM ENCOSTO, EM TUBOS E CHAPAS DE AÇO CARBONO, PINTURA POR PROCESSO ELETROSTÁTICO, DIMENSÕES 49 CM X 157 CM X 34 CM, SOBRE PISO DE CONCRETO EXISTENTE. AF_11/2021</v>
          </cell>
          <cell r="D7927" t="str">
            <v>UN</v>
          </cell>
          <cell r="E7927">
            <v>0</v>
          </cell>
        </row>
        <row r="7928">
          <cell r="B7928">
            <v>103294</v>
          </cell>
          <cell r="C7928" t="str">
            <v>INSTALAÇÃO DE BANCO PRÉ-FABRICADO DE CONCRETO COM ENCOSTO, DIMENSÕES 180 CM X 64 CM X 89 CM, SOBRE PISO DE CONCRETO EXISTENTE. AF_11/2021</v>
          </cell>
          <cell r="D7928" t="str">
            <v>UN</v>
          </cell>
          <cell r="E7928">
            <v>0</v>
          </cell>
        </row>
        <row r="7929">
          <cell r="B7929">
            <v>103298</v>
          </cell>
          <cell r="C7929" t="str">
            <v>INSTALAÇÃO DE BANCO PRÉ-FABRICADO DE CONCRETO COM ENCOSTO, DIMENSÕES 180 CM X 64 CM X 89 CM, SOBRE SOLO. AF_11/2021</v>
          </cell>
          <cell r="D7929" t="str">
            <v>UN</v>
          </cell>
          <cell r="E7929">
            <v>0</v>
          </cell>
        </row>
        <row r="7930">
          <cell r="B7930">
            <v>103293</v>
          </cell>
          <cell r="C7930" t="str">
            <v>INSTALAÇÃO DE BANCO PRÉ-FABRICADO DE CONCRETO SEM ENCOSTO, DIMENSÕES 115 CM X 50 CM X 45 CM, SOBRE PISO DE CONCRETO EXISTENTE. AF_11/2021</v>
          </cell>
          <cell r="D7930" t="str">
            <v>UN</v>
          </cell>
          <cell r="E7930">
            <v>0</v>
          </cell>
        </row>
        <row r="7931">
          <cell r="B7931">
            <v>103297</v>
          </cell>
          <cell r="C7931" t="str">
            <v>INSTALAÇÃO DE BANCO PRÉ-FABRICADO DE CONCRETO SEM ENCOSTO, DIMENSÕES 115 CM X 50 CM X 45 CM, SOBRE SOLO. AF_11/2021</v>
          </cell>
          <cell r="D7931" t="str">
            <v>UN</v>
          </cell>
          <cell r="E7931">
            <v>0</v>
          </cell>
        </row>
        <row r="7932">
          <cell r="B7932">
            <v>103311</v>
          </cell>
          <cell r="C7932" t="str">
            <v>INSTALAÇÃO DE BICICLETÁRIO MODELO U INVERTIDO, DIMENSÕES 110 CM X 78 CM EM TUBO CIRCULAR DE AÇO Ø 2'' COM PINTURA ELETROSTÁTICA, FIXADO COM CONCRETO, SOBRE SOLO. AF_11/2021</v>
          </cell>
          <cell r="D7932" t="str">
            <v>UN</v>
          </cell>
          <cell r="E7932">
            <v>0</v>
          </cell>
        </row>
        <row r="7933">
          <cell r="B7933">
            <v>103306</v>
          </cell>
          <cell r="C7933" t="str">
            <v>INSTALAÇÃO DE BICICLETÁRIO MODELO U INVERTIDO, DIMENSÕES 82 CM X 78 CM EM TUBO CIRCULAR DE AÇO Ø 2'' COM PINTURA ELETROSTÁTICA, FIXADO COM CHUMBADOR MECÂNICO, SOBRE PISO DE CONCRETO EXISTENTE. AF_11/2021</v>
          </cell>
          <cell r="D7933" t="str">
            <v>UN</v>
          </cell>
          <cell r="E7933">
            <v>0</v>
          </cell>
        </row>
        <row r="7934">
          <cell r="B7934">
            <v>103308</v>
          </cell>
          <cell r="C7934" t="str">
            <v>INSTALAÇÃO DE BICICLETÁRIO MODELO U INVERTIDO, DIMENSÕES 82 CM X 78 CM EM TUBO CIRCULAR DE AÇO Ø 2'' COM PINTURA ELETROSTÁTICA, FIXADO COM CONCRETO, SOBRE PISO DE CONCRETO EXISTENTE. AF_11/2021</v>
          </cell>
          <cell r="D7934" t="str">
            <v>UN</v>
          </cell>
          <cell r="E7934">
            <v>0</v>
          </cell>
        </row>
        <row r="7935">
          <cell r="B7935">
            <v>103295</v>
          </cell>
          <cell r="C7935" t="str">
            <v>INSTALAÇÃO DE CONJUNTO COM MESA E QUATRO BANCOS PRÉ-FABRICADO DE CONCRETO, DIMENSÕES 90 CM X 95 CM (MESA) E 20 CM X 60 CM (BANCO), SOBRE PISO DE CONCRETO EXISTENTE. AF_11/2021</v>
          </cell>
          <cell r="D7935" t="str">
            <v>UN</v>
          </cell>
          <cell r="E7935">
            <v>0</v>
          </cell>
        </row>
        <row r="7936">
          <cell r="B7936">
            <v>103299</v>
          </cell>
          <cell r="C7936" t="str">
            <v>INSTALAÇÃO DE CONJUNTO COM MESA E QUATRO BANCOS PRÉ-FABRICADO DE CONCRETO, DIMENSÕES 90 CM X 95 CM (MESA) E 20 CM X 60 CM (BANCO), SOBRE SOLO. AF_11/2021</v>
          </cell>
          <cell r="D7936" t="str">
            <v>UN</v>
          </cell>
          <cell r="E7936">
            <v>0</v>
          </cell>
        </row>
        <row r="7937">
          <cell r="B7937">
            <v>103302</v>
          </cell>
          <cell r="C7937" t="str">
            <v>INSTALAÇÃO DE FLOREIRA CIRCULAR PRÉ-FABRICADO DE CONCRETO, DIMENSÕES 60 CM X 40 CM. AF_11/2021</v>
          </cell>
          <cell r="D7937" t="str">
            <v>UN</v>
          </cell>
          <cell r="E7937">
            <v>0</v>
          </cell>
        </row>
        <row r="7938">
          <cell r="B7938">
            <v>103307</v>
          </cell>
          <cell r="C7938" t="str">
            <v>INSTALAÇÃO DE LIXEIRA METÁLICA DUPLA, CAPACIDADE DE 60 L, EM TUBO DE AÇO CARBONO E CESTOS EM CHAPA DE AÇO COM PINTURA ELETROSTÁTICA, SOBRE PISO DE CONCRETO EXISTENTE. AF_11/2021</v>
          </cell>
          <cell r="D7938" t="str">
            <v>UN</v>
          </cell>
          <cell r="E7938">
            <v>1377.81</v>
          </cell>
        </row>
        <row r="7939">
          <cell r="B7939">
            <v>103310</v>
          </cell>
          <cell r="C7939" t="str">
            <v>INSTALAÇÃO DE LIXEIRA METÁLICA DUPLA, CAPACIDADE DE 60 L, EM TUBO DE AÇO CARBONO E CESTOS EM CHAPA DE AÇO COM PINTURA ELETROSTÁTICA, SOBRE SOLO. AF_11/2021</v>
          </cell>
          <cell r="D7939" t="str">
            <v>UN</v>
          </cell>
          <cell r="E7939">
            <v>1304.79</v>
          </cell>
        </row>
        <row r="7940">
          <cell r="B7940">
            <v>103303</v>
          </cell>
          <cell r="C7940" t="str">
            <v>INSTALAÇÃO DE LIXEIRA PRÉ-FABRICADA DE CONCRETO, VOLUME MÍNIMO DE 120 L. AF_11/2021</v>
          </cell>
          <cell r="D7940" t="str">
            <v>UN</v>
          </cell>
          <cell r="E7940">
            <v>0</v>
          </cell>
        </row>
        <row r="7941">
          <cell r="B7941">
            <v>103314</v>
          </cell>
          <cell r="C7941" t="str">
            <v>INSTALAÇÃO DE PERGOLADO DE MADEIRA, EM MAÇARANDUBA, ANGELIM OU EQUIVALENTE DA REGIÃO, FIXADO COM CONCRETO SOBRE PISO DE CONCRETO EXISTENTE. AF_11/2021</v>
          </cell>
          <cell r="D7941" t="str">
            <v>M2</v>
          </cell>
          <cell r="E7941">
            <v>401.41</v>
          </cell>
        </row>
        <row r="7942">
          <cell r="B7942">
            <v>103315</v>
          </cell>
          <cell r="C7942" t="str">
            <v>INSTALAÇÃO DE PERGOLADO DE MADEIRA, EM MAÇARANDUBA, ANGELIM OU EQUIVALENTE DA REGIÃO, FIXADO COM CONCRETO SOBRE SOLO. AF_11/2021</v>
          </cell>
          <cell r="D7942" t="str">
            <v>M2</v>
          </cell>
          <cell r="E7942">
            <v>389.52</v>
          </cell>
        </row>
        <row r="7943">
          <cell r="B7943">
            <v>105188</v>
          </cell>
          <cell r="C7943" t="str">
            <v>REVESTIMENTO DECORATIVO MONOCAMADA EXECUTADO COM EQUIPAMENTO DE PROJEÇÃO EM FACHADA DE UM EDIFÍCIO DE ALVENARIA ESTRUTURAL E ACABAMENTO CHAPISCADO/FLOCADO. AF_03/2024</v>
          </cell>
          <cell r="D7943" t="str">
            <v>M2</v>
          </cell>
          <cell r="E7943">
            <v>161.66999999999999</v>
          </cell>
        </row>
        <row r="7944">
          <cell r="B7944">
            <v>87841</v>
          </cell>
          <cell r="C7944" t="str">
            <v>REVESTIMENTO DECORATIVO MONOCAMADA EXECUTADO COM EQUIPAMENTO DE PROJEÇÃO EM FACHADA DE UM EDIFÍCIO DE ALVENARIA ESTRUTURAL E ACABAMENTO RASPADO. AF_03/2024</v>
          </cell>
          <cell r="D7944" t="str">
            <v>M2</v>
          </cell>
          <cell r="E7944">
            <v>147.04</v>
          </cell>
        </row>
        <row r="7945">
          <cell r="B7945">
            <v>87853</v>
          </cell>
          <cell r="C7945" t="str">
            <v>REVESTIMENTO DECORATIVO MONOCAMADA EXECUTADO COM EQUIPAMENTO DE PROJEÇÃO EM FACHADA DE UM EDIFÍCIO DE ALVENARIA ESTRUTURAL E ACABAMENTO TRAVERTINO. AF_03/2024</v>
          </cell>
          <cell r="D7945" t="str">
            <v>M2</v>
          </cell>
          <cell r="E7945">
            <v>164.65</v>
          </cell>
        </row>
        <row r="7946">
          <cell r="B7946">
            <v>105187</v>
          </cell>
          <cell r="C7946" t="str">
            <v>REVESTIMENTO DECORATIVO MONOCAMADA EXECUTADO COM EQUIPAMENTO DE PROJEÇÃO EM FACHADA DE UM EDIFÍCIO DE ESTRUTURA CONVENCIONAL E ACABAMENTO CHAPISCADO/FLOCADO. AF_03/2024</v>
          </cell>
          <cell r="D7946" t="str">
            <v>M2</v>
          </cell>
          <cell r="E7946">
            <v>219.8</v>
          </cell>
        </row>
        <row r="7947">
          <cell r="B7947">
            <v>87840</v>
          </cell>
          <cell r="C7947" t="str">
            <v>REVESTIMENTO DECORATIVO MONOCAMADA EXECUTADO COM EQUIPAMENTO DE PROJEÇÃO EM FACHADA DE UM EDIFÍCIO DE ESTRUTURA CONVENCIONAL E ACABAMENTO RASPADO. AF_03/2024</v>
          </cell>
          <cell r="D7947" t="str">
            <v>M2</v>
          </cell>
          <cell r="E7947">
            <v>205.18</v>
          </cell>
        </row>
        <row r="7948">
          <cell r="B7948">
            <v>87852</v>
          </cell>
          <cell r="C7948" t="str">
            <v>REVESTIMENTO DECORATIVO MONOCAMADA EXECUTADO COM EQUIPAMENTO DE PROJEÇÃO EM FACHADA DE UM EDIFÍCIO DE ESTRUTURA CONVENCIONAL E ACABAMENTO TRAVERTINO. AF_03/2024</v>
          </cell>
          <cell r="D7948" t="str">
            <v>M2</v>
          </cell>
          <cell r="E7948">
            <v>222.78</v>
          </cell>
        </row>
        <row r="7949">
          <cell r="B7949">
            <v>105186</v>
          </cell>
          <cell r="C7949" t="str">
            <v>REVESTIMENTO DECORATIVO MONOCAMADA EXECUTADO MANUALMENTE EM FACHADA DE UM EDIFÍCIO DE ALVENARIA ESTRUTURAL E ACABAMENTO CHAPISCADO/FLOCADO. AF_03/2024</v>
          </cell>
          <cell r="D7949" t="str">
            <v>M2</v>
          </cell>
          <cell r="E7949">
            <v>169.83</v>
          </cell>
        </row>
        <row r="7950">
          <cell r="B7950">
            <v>87839</v>
          </cell>
          <cell r="C7950" t="str">
            <v>REVESTIMENTO DECORATIVO MONOCAMADA EXECUTADO MANUALMENTE EM FACHADA DE UM EDIFÍCIO DE ALVENARIA ESTRUTURAL E ACABAMENTO RASPADO. AF_03/2024</v>
          </cell>
          <cell r="D7950" t="str">
            <v>M2</v>
          </cell>
          <cell r="E7950">
            <v>155.44</v>
          </cell>
        </row>
        <row r="7951">
          <cell r="B7951">
            <v>87851</v>
          </cell>
          <cell r="C7951" t="str">
            <v>REVESTIMENTO DECORATIVO MONOCAMADA EXECUTADO MANUALMENTE EM FACHADA DE UM EDIFÍCIO DE ALVENARIA ESTRUTURAL E ACABAMENTO TRAVERTINO. AF_03/2024</v>
          </cell>
          <cell r="D7951" t="str">
            <v>M2</v>
          </cell>
          <cell r="E7951">
            <v>173.75</v>
          </cell>
        </row>
        <row r="7952">
          <cell r="B7952">
            <v>105185</v>
          </cell>
          <cell r="C7952" t="str">
            <v>REVESTIMENTO DECORATIVO MONOCAMADA EXECUTADO MANUALMENTE EM FACHADA DE UM EDIFÍCIO DE ESTRUTURA CONVENCIONAL E ACABAMENTO CHAPISCADO/FLOCADO. AF_03/2024</v>
          </cell>
          <cell r="D7952" t="str">
            <v>M2</v>
          </cell>
          <cell r="E7952">
            <v>228.28</v>
          </cell>
        </row>
        <row r="7953">
          <cell r="B7953">
            <v>87838</v>
          </cell>
          <cell r="C7953" t="str">
            <v>REVESTIMENTO DECORATIVO MONOCAMADA EXECUTADO MANUALMENTE EM FACHADA DE UM EDIFÍCIO DE ESTRUTURA CONVENCIONAL E ACABAMENTO RASPADO. AF_03/2024</v>
          </cell>
          <cell r="D7953" t="str">
            <v>M2</v>
          </cell>
          <cell r="E7953">
            <v>213.96</v>
          </cell>
        </row>
        <row r="7954">
          <cell r="B7954">
            <v>87850</v>
          </cell>
          <cell r="C7954" t="str">
            <v>REVESTIMENTO DECORATIVO MONOCAMADA EXECUTADO MANUALMENTE EM FACHADA DE UM EDIFÍCIO DE ESTRUTURA CONVENCIONAL E ACABAMENTO TRAVERTINO. AF_03/2024</v>
          </cell>
          <cell r="D7954" t="str">
            <v>M2</v>
          </cell>
          <cell r="E7954">
            <v>232.28</v>
          </cell>
        </row>
        <row r="7955">
          <cell r="B7955">
            <v>105110</v>
          </cell>
          <cell r="C7955" t="str">
            <v>ASCENSÃO DE GRUA ASCENSIONAL. AF_03/2024</v>
          </cell>
          <cell r="D7955" t="str">
            <v>M</v>
          </cell>
          <cell r="E7955">
            <v>263.75</v>
          </cell>
        </row>
        <row r="7956">
          <cell r="B7956">
            <v>105105</v>
          </cell>
          <cell r="C7956" t="str">
            <v>ASCENSÃO DE MINI GRUA. AF_03/2024</v>
          </cell>
          <cell r="D7956" t="str">
            <v>M</v>
          </cell>
          <cell r="E7956">
            <v>85.98</v>
          </cell>
        </row>
        <row r="7957">
          <cell r="B7957">
            <v>105103</v>
          </cell>
          <cell r="C7957" t="str">
            <v>ASCENSÃO E DESCIDA DE ELEVADOR DE CREMALHEIRA. AF_03/2024</v>
          </cell>
          <cell r="D7957" t="str">
            <v>M</v>
          </cell>
          <cell r="E7957">
            <v>122.44</v>
          </cell>
        </row>
        <row r="7958">
          <cell r="B7958">
            <v>105112</v>
          </cell>
          <cell r="C7958" t="str">
            <v>ASCENSÃO E DESCIDA DE GRUA FIXA. AF_03/2024</v>
          </cell>
          <cell r="D7958" t="str">
            <v>M</v>
          </cell>
          <cell r="E7958">
            <v>220.25</v>
          </cell>
        </row>
        <row r="7959">
          <cell r="B7959">
            <v>105109</v>
          </cell>
          <cell r="C7959" t="str">
            <v>MONTAGEM E DESMONTAGEM DE GRUA ASCENSIONAL, UTILIZAÇÃO DE GUINDASTE AUTOPROPELIDO 90T. AF_03/2024</v>
          </cell>
          <cell r="D7959" t="str">
            <v>UN</v>
          </cell>
          <cell r="E7959">
            <v>0</v>
          </cell>
        </row>
        <row r="7960">
          <cell r="B7960">
            <v>105108</v>
          </cell>
          <cell r="C7960" t="str">
            <v>MONTAGEM E DESMONTAGEM DE GRUA ASCENSIONAL, UTILIZAÇÃO DE GUINDASTE DERRICK. AF_03/2024</v>
          </cell>
          <cell r="D7960" t="str">
            <v>UN</v>
          </cell>
          <cell r="E7960">
            <v>0</v>
          </cell>
        </row>
        <row r="7961">
          <cell r="B7961">
            <v>105104</v>
          </cell>
          <cell r="C7961" t="str">
            <v>MONTAGEM E DESMONTAGEM DE MINI GRUA. AF_03/2024</v>
          </cell>
          <cell r="D7961" t="str">
            <v>UN</v>
          </cell>
          <cell r="E7961">
            <v>5506.14</v>
          </cell>
        </row>
        <row r="7962">
          <cell r="B7962">
            <v>105107</v>
          </cell>
          <cell r="C7962" t="str">
            <v>MONTAGEM E DESMONTAGEM DE TRECHO INICIAL DE ELEVADOR DE CREMALHEIRA, CABINE DUPLA - EXCLUSO FUNDAÇÕES. AF_03/2024</v>
          </cell>
          <cell r="D7962" t="str">
            <v>UN</v>
          </cell>
          <cell r="E7962">
            <v>4115.57</v>
          </cell>
        </row>
        <row r="7963">
          <cell r="B7963">
            <v>105106</v>
          </cell>
          <cell r="C7963" t="str">
            <v>MONTAGEM E DESMONTAGEM DE TRECHO INICIAL DE ELEVADOR DE CREMALHEIRA, CABINE SIMPLES - EXCLUSO FUNDAÇÕES. AF_03/2024</v>
          </cell>
          <cell r="D7963" t="str">
            <v>UN</v>
          </cell>
          <cell r="E7963">
            <v>2787.2</v>
          </cell>
        </row>
        <row r="7964">
          <cell r="B7964">
            <v>105111</v>
          </cell>
          <cell r="C7964" t="str">
            <v>MONTAGEM E DESMONTAGEM DO TRECHO INICIAL DE GRUA FIXA (ALTURA LIVRE) - EXCLUSO FUNDAÇÕES. AF_03/2024</v>
          </cell>
          <cell r="D7964" t="str">
            <v>UN</v>
          </cell>
          <cell r="E7964">
            <v>20482.919999999998</v>
          </cell>
        </row>
        <row r="7965">
          <cell r="B7965">
            <v>98520</v>
          </cell>
          <cell r="C7965" t="str">
            <v>APLICAÇÃO DE ADUBO EM SOLO. AF_07/2024</v>
          </cell>
          <cell r="D7965" t="str">
            <v>M2</v>
          </cell>
          <cell r="E7965">
            <v>8.5399999999999991</v>
          </cell>
        </row>
        <row r="7966">
          <cell r="B7966">
            <v>98521</v>
          </cell>
          <cell r="C7966" t="str">
            <v>APLICAÇÃO DE CALCÁRIO PARA CORREÇÃO DO PH DO SOLO. AF_07/2024</v>
          </cell>
          <cell r="D7966" t="str">
            <v>M2</v>
          </cell>
          <cell r="E7966">
            <v>0.46</v>
          </cell>
        </row>
        <row r="7967">
          <cell r="B7967">
            <v>105521</v>
          </cell>
          <cell r="C7967" t="str">
            <v>ESPALHAMENTO DE TERRA VEGETAL PARA O PLANTIO. AF_07/2024</v>
          </cell>
          <cell r="D7967" t="str">
            <v>M2</v>
          </cell>
          <cell r="E7967">
            <v>5.74</v>
          </cell>
        </row>
        <row r="7968">
          <cell r="B7968">
            <v>98509</v>
          </cell>
          <cell r="C7968" t="str">
            <v>PLANTIO DE ARBUSTO OU CERCA VIVA. AF_07/2024</v>
          </cell>
          <cell r="D7968" t="str">
            <v>UN</v>
          </cell>
          <cell r="E7968">
            <v>31.8</v>
          </cell>
        </row>
        <row r="7969">
          <cell r="B7969">
            <v>98507</v>
          </cell>
          <cell r="C7969" t="str">
            <v>PLANTIO DE ESPÉCIE VEGETAL, TIPO COMIGO-NINGUÉM-PODE OU EQUIVALENTE, COM ALTURA DE MUDA MAIOR QUE 0,50 M E MENOR OU IGUAL A 1,00 M. AF_07/2024</v>
          </cell>
          <cell r="D7969" t="str">
            <v>UN</v>
          </cell>
          <cell r="E7969">
            <v>0</v>
          </cell>
        </row>
        <row r="7970">
          <cell r="B7970">
            <v>98508</v>
          </cell>
          <cell r="C7970" t="str">
            <v>PLANTIO DE ESPÉCIE VEGETAL, TIPO COMIGO-NINGUÉM-PODE OU EQUIVALENTE, COM ALTURA DE MUDA MAIOR QUE 1,00 M. AF_07/2024</v>
          </cell>
          <cell r="D7970" t="str">
            <v>UN</v>
          </cell>
          <cell r="E7970">
            <v>0</v>
          </cell>
        </row>
        <row r="7971">
          <cell r="B7971">
            <v>98506</v>
          </cell>
          <cell r="C7971" t="str">
            <v>PLANTIO DE ESPÉCIE VEGETAL, TIPO COMIGO-NINGUÉM-PODE OU EQUIVALENTE, COM ALTURA DE MUDA MENOR OU IGUAL A 0,50 M. AF_07/2024</v>
          </cell>
          <cell r="D7971" t="str">
            <v>UN</v>
          </cell>
          <cell r="E7971">
            <v>0</v>
          </cell>
        </row>
        <row r="7972">
          <cell r="B7972">
            <v>98505</v>
          </cell>
          <cell r="C7972" t="str">
            <v>PLANTIO DE FORRAÇÃO. AF_07/2024</v>
          </cell>
          <cell r="D7972" t="str">
            <v>M2</v>
          </cell>
          <cell r="E7972">
            <v>51.35</v>
          </cell>
        </row>
        <row r="7973">
          <cell r="B7973">
            <v>98504</v>
          </cell>
          <cell r="C7973" t="str">
            <v>PLANTIO DE GRAMA BATATAIS EM PLACAS. AF_07/2024</v>
          </cell>
          <cell r="D7973" t="str">
            <v>M2</v>
          </cell>
          <cell r="E7973">
            <v>12.39</v>
          </cell>
        </row>
        <row r="7974">
          <cell r="B7974">
            <v>98503</v>
          </cell>
          <cell r="C7974" t="str">
            <v>PLANTIO DE GRAMA EM PAVIMENTO CONCREGRAMA. AF_07/2024</v>
          </cell>
          <cell r="D7974" t="str">
            <v>M2</v>
          </cell>
          <cell r="E7974">
            <v>25.54</v>
          </cell>
        </row>
        <row r="7975">
          <cell r="B7975">
            <v>103946</v>
          </cell>
          <cell r="C7975" t="str">
            <v>PLANTIO DE GRAMA ESMERALDA OU SÃO CARLOS OU CURITIBANA, EM PLACAS. AF_07/2024</v>
          </cell>
          <cell r="D7975" t="str">
            <v>M2</v>
          </cell>
          <cell r="E7975">
            <v>15.25</v>
          </cell>
        </row>
        <row r="7976">
          <cell r="B7976">
            <v>98517</v>
          </cell>
          <cell r="C7976" t="str">
            <v>PLANTIO DE PALMEIRA COM ALTURA DE MUDA MAIOR QUE 2,00 M E MENOR OU IGUAL A 4,00 M. AF_07/2024</v>
          </cell>
          <cell r="D7976" t="str">
            <v>UN</v>
          </cell>
          <cell r="E7976">
            <v>0</v>
          </cell>
        </row>
        <row r="7977">
          <cell r="B7977">
            <v>98518</v>
          </cell>
          <cell r="C7977" t="str">
            <v>PLANTIO DE PALMEIRA COM ALTURA DE MUDA MAIOR QUE 4,00 M . AF_07/2024</v>
          </cell>
          <cell r="D7977" t="str">
            <v>UN</v>
          </cell>
          <cell r="E7977">
            <v>0</v>
          </cell>
        </row>
        <row r="7978">
          <cell r="B7978">
            <v>98516</v>
          </cell>
          <cell r="C7978" t="str">
            <v>PLANTIO DE PALMEIRA COM ALTURA DE MUDA MENOR OU IGUAL A 2,00 M . AF_07/2024</v>
          </cell>
          <cell r="D7978" t="str">
            <v>UN</v>
          </cell>
          <cell r="E7978">
            <v>320.76</v>
          </cell>
        </row>
        <row r="7979">
          <cell r="B7979">
            <v>98514</v>
          </cell>
          <cell r="C7979" t="str">
            <v>PLANTIO DE ÁRVORE FRUTÍFERA COM ALTURA DE MUDA MAIOR QUE 2,00 M E MENOR OU IGUAL A 4,00 M. AF_07/2024</v>
          </cell>
          <cell r="D7979" t="str">
            <v>UN</v>
          </cell>
          <cell r="E7979">
            <v>0</v>
          </cell>
        </row>
        <row r="7980">
          <cell r="B7980">
            <v>98515</v>
          </cell>
          <cell r="C7980" t="str">
            <v>PLANTIO DE ÁRVORE FRUTÍFERA COM ALTURA DE MUDA MAIOR QUE 4,00 M. AF_07/2024</v>
          </cell>
          <cell r="D7980" t="str">
            <v>UN</v>
          </cell>
          <cell r="E7980">
            <v>0</v>
          </cell>
        </row>
        <row r="7981">
          <cell r="B7981">
            <v>98513</v>
          </cell>
          <cell r="C7981" t="str">
            <v>PLANTIO DE ÁRVORE FRUTÍFERA COM ALTURA DE MUDA MENOR OU IGUAL A 2,00 M. AF_07/2024</v>
          </cell>
          <cell r="D7981" t="str">
            <v>UN</v>
          </cell>
          <cell r="E7981">
            <v>0</v>
          </cell>
        </row>
        <row r="7982">
          <cell r="B7982">
            <v>98511</v>
          </cell>
          <cell r="C7982" t="str">
            <v>PLANTIO DE ÁRVORE ORNAMENTAL COM ALTURA DE MUDA MAIOR QUE 2,00 M E MENOR OU IGUAL A 4,00 M . AF_07/2024</v>
          </cell>
          <cell r="D7982" t="str">
            <v>UN</v>
          </cell>
          <cell r="E7982">
            <v>118.85</v>
          </cell>
        </row>
        <row r="7983">
          <cell r="B7983">
            <v>98512</v>
          </cell>
          <cell r="C7983" t="str">
            <v>PLANTIO DE ÁRVORE ORNAMENTAL COM ALTURA DE MUDA MAIOR QUE 4,00 M. AF_07/2024</v>
          </cell>
          <cell r="D7983" t="str">
            <v>UN</v>
          </cell>
          <cell r="E7983">
            <v>0</v>
          </cell>
        </row>
        <row r="7984">
          <cell r="B7984">
            <v>98510</v>
          </cell>
          <cell r="C7984" t="str">
            <v>PLANTIO DE ÁRVORE ORNAMENTAL COM ALTURA DE MUDA MENOR OU IGUAL A 2,00 M . AF_07/2024</v>
          </cell>
          <cell r="D7984" t="str">
            <v>UN</v>
          </cell>
          <cell r="E7984">
            <v>75.66</v>
          </cell>
        </row>
        <row r="7985">
          <cell r="B7985">
            <v>98519</v>
          </cell>
          <cell r="C7985" t="str">
            <v>REVOLVIMENTO E LIMPEZA MANUAL DE SOLO. AF_07/2024</v>
          </cell>
          <cell r="D7985" t="str">
            <v>M2</v>
          </cell>
          <cell r="E7985">
            <v>5.3</v>
          </cell>
        </row>
        <row r="7986">
          <cell r="B7986">
            <v>91599</v>
          </cell>
          <cell r="C7986" t="str">
            <v>ARMAÇÃO DO SISTEMA DE PAREDES DE CONCRETO, EXECUTADA COMO ARMADURA NEGATIVA DE LAJES, TELA L-159. AF_12/2024</v>
          </cell>
          <cell r="D7986" t="str">
            <v>KG</v>
          </cell>
          <cell r="E7986">
            <v>7.76</v>
          </cell>
        </row>
        <row r="7987">
          <cell r="B7987">
            <v>100065</v>
          </cell>
          <cell r="C7987" t="str">
            <v>ARMAÇÃO DO SISTEMA DE PAREDES DE CONCRETO, EXECUTADA COMO ARMADURA NEGATIVA DE LAJES, TELA L-196. AF_12/2024</v>
          </cell>
          <cell r="D7987" t="str">
            <v>KG</v>
          </cell>
          <cell r="E7987">
            <v>0</v>
          </cell>
        </row>
        <row r="7988">
          <cell r="B7988">
            <v>100069</v>
          </cell>
          <cell r="C7988" t="str">
            <v>ARMAÇÃO DO SISTEMA DE PAREDES DE CONCRETO, EXECUTADA COMO ARMADURA NEGATIVA DE LAJES, TELA T-138. AF_12/2024</v>
          </cell>
          <cell r="D7988" t="str">
            <v>KG</v>
          </cell>
          <cell r="E7988">
            <v>0</v>
          </cell>
        </row>
        <row r="7989">
          <cell r="B7989">
            <v>100063</v>
          </cell>
          <cell r="C7989" t="str">
            <v>ARMAÇÃO DO SISTEMA DE PAREDES DE CONCRETO, EXECUTADA COMO ARMADURA NEGATIVA DE LAJES, TELA T-159. AF_12/2024</v>
          </cell>
          <cell r="D7989" t="str">
            <v>KG</v>
          </cell>
          <cell r="E7989">
            <v>0</v>
          </cell>
        </row>
        <row r="7990">
          <cell r="B7990">
            <v>91597</v>
          </cell>
          <cell r="C7990" t="str">
            <v>ARMAÇÃO DO SISTEMA DE PAREDES DE CONCRETO, EXECUTADA COMO ARMADURA NEGATIVA DE LAJES, TELA T-196. AF_12/2024</v>
          </cell>
          <cell r="D7990" t="str">
            <v>KG</v>
          </cell>
          <cell r="E7990">
            <v>7.37</v>
          </cell>
        </row>
        <row r="7991">
          <cell r="B7991">
            <v>91598</v>
          </cell>
          <cell r="C7991" t="str">
            <v>ARMAÇÃO DO SISTEMA DE PAREDES DE CONCRETO, EXECUTADA COMO ARMADURA POSITIVA DE LAJES, TELA Q-113. AF_12/2024</v>
          </cell>
          <cell r="D7991" t="str">
            <v>KG</v>
          </cell>
          <cell r="E7991">
            <v>9.43</v>
          </cell>
        </row>
        <row r="7992">
          <cell r="B7992">
            <v>91596</v>
          </cell>
          <cell r="C7992" t="str">
            <v>ARMAÇÃO DO SISTEMA DE PAREDES DE CONCRETO, EXECUTADA COMO ARMADURA POSITIVA DE LAJES, TELA Q-138. AF_12/2024</v>
          </cell>
          <cell r="D7992" t="str">
            <v>KG</v>
          </cell>
          <cell r="E7992">
            <v>9.65</v>
          </cell>
        </row>
        <row r="7993">
          <cell r="B7993">
            <v>100064</v>
          </cell>
          <cell r="C7993" t="str">
            <v>ARMAÇÃO DO SISTEMA DE PAREDES DE CONCRETO, EXECUTADA COMO ARMADURA POSITIVA DE LAJES, TELA Q-159. AF_12/2024</v>
          </cell>
          <cell r="D7993" t="str">
            <v>KG</v>
          </cell>
          <cell r="E7993">
            <v>9.57</v>
          </cell>
        </row>
        <row r="7994">
          <cell r="B7994">
            <v>100066</v>
          </cell>
          <cell r="C7994" t="str">
            <v>ARMAÇÃO DO SISTEMA DE PAREDES DE CONCRETO, EXECUTADA COMO ARMADURA POSITIVA DE LAJES, TELA Q-196. AF_12/2024</v>
          </cell>
          <cell r="D7994" t="str">
            <v>KG</v>
          </cell>
          <cell r="E7994">
            <v>9.5500000000000007</v>
          </cell>
        </row>
        <row r="7995">
          <cell r="B7995">
            <v>91603</v>
          </cell>
          <cell r="C7995" t="str">
            <v>ARMAÇÃO DO SISTEMA DE PAREDES DE CONCRETO, EXECUTADA COMO REFORÇO, VERGALHÃO DE 10,0 MM DE DIÂMETRO. AF_12/2024</v>
          </cell>
          <cell r="D7995" t="str">
            <v>KG</v>
          </cell>
          <cell r="E7995">
            <v>10.51</v>
          </cell>
        </row>
        <row r="7996">
          <cell r="B7996">
            <v>100068</v>
          </cell>
          <cell r="C7996" t="str">
            <v>ARMAÇÃO DO SISTEMA DE PAREDES DE CONCRETO, EXECUTADA COMO REFORÇO, VERGALHÃO DE 12,5 MM DE DIÂMETRO. AF_12/2024</v>
          </cell>
          <cell r="D7996" t="str">
            <v>KG</v>
          </cell>
          <cell r="E7996">
            <v>9.01</v>
          </cell>
        </row>
        <row r="7997">
          <cell r="B7997">
            <v>100067</v>
          </cell>
          <cell r="C7997" t="str">
            <v>ARMAÇÃO DO SISTEMA DE PAREDES DE CONCRETO, EXECUTADA COMO REFORÇO, VERGALHÃO DE 5,0 MM DE DIÂMETRO. AF_12/2024</v>
          </cell>
          <cell r="D7997" t="str">
            <v>KG</v>
          </cell>
          <cell r="E7997">
            <v>13.27</v>
          </cell>
        </row>
        <row r="7998">
          <cell r="B7998">
            <v>91601</v>
          </cell>
          <cell r="C7998" t="str">
            <v>ARMAÇÃO DO SISTEMA DE PAREDES DE CONCRETO, EXECUTADA COMO REFORÇO, VERGALHÃO DE 6,3 MM DE DIÂMETRO. AF_12/2024</v>
          </cell>
          <cell r="D7998" t="str">
            <v>KG</v>
          </cell>
          <cell r="E7998">
            <v>13.32</v>
          </cell>
        </row>
        <row r="7999">
          <cell r="B7999">
            <v>91602</v>
          </cell>
          <cell r="C7999" t="str">
            <v>ARMAÇÃO DO SISTEMA DE PAREDES DE CONCRETO, EXECUTADA COMO REFORÇO, VERGALHÃO DE 8,0 MM DE DIÂMETRO. AF_12/2024</v>
          </cell>
          <cell r="D7999" t="str">
            <v>KG</v>
          </cell>
          <cell r="E7999">
            <v>12.03</v>
          </cell>
        </row>
        <row r="8000">
          <cell r="B8000">
            <v>91593</v>
          </cell>
          <cell r="C8000" t="str">
            <v>ARMAÇÃO DO SISTEMA DE PAREDES DE CONCRETO, EXECUTADA EM PAREDES DE EDIFICAÇÕES MULTIFAMILIARES, TELA Q-138. AF_12/2024_PS</v>
          </cell>
          <cell r="D8000" t="str">
            <v>KG</v>
          </cell>
          <cell r="E8000">
            <v>9.77</v>
          </cell>
        </row>
        <row r="8001">
          <cell r="B8001">
            <v>105814</v>
          </cell>
          <cell r="C8001" t="str">
            <v>ARMAÇÃO DO SISTEMA DE PAREDES DE CONCRETO, EXECUTADA EM PAREDES DE EDIFICAÇÕES MULTIFAMILIARES, TELA Q-283. AF_12/2024_PS</v>
          </cell>
          <cell r="D8001" t="str">
            <v>KG</v>
          </cell>
          <cell r="E8001">
            <v>9.3699999999999992</v>
          </cell>
        </row>
        <row r="8002">
          <cell r="B8002">
            <v>91594</v>
          </cell>
          <cell r="C8002" t="str">
            <v>ARMAÇÃO DO SISTEMA DE PAREDES DE CONCRETO, EXECUTADA EM PAREDES DE EDIFICAÇÕES UNIFAMILIARES OU MULTIFAMILIARES, TELA Q-92. AF_12/2024_PS</v>
          </cell>
          <cell r="D8002" t="str">
            <v>KG</v>
          </cell>
          <cell r="E8002">
            <v>9.77</v>
          </cell>
        </row>
        <row r="8003">
          <cell r="B8003">
            <v>91595</v>
          </cell>
          <cell r="C8003" t="str">
            <v>ARMAÇÃO DO SISTEMA DE PAREDES DE CONCRETO, EXECUTADA EM PAREDES DE EDIFICAÇÕES UNIFAMILIARES, TELA Q-61. AF_12/2024_PS</v>
          </cell>
          <cell r="D8003" t="str">
            <v>KG</v>
          </cell>
          <cell r="E8003">
            <v>10.16</v>
          </cell>
        </row>
        <row r="8004">
          <cell r="B8004">
            <v>105815</v>
          </cell>
          <cell r="C8004" t="str">
            <v>ARMAÇÃO DO SISTEMA DE PAREDES DE CONCRETO, EXECUTADA EM PAREDES DE EDIFICAÇÕES UNIFAMILIARES, TELA Q-75. AF_12/2024</v>
          </cell>
          <cell r="D8004" t="str">
            <v>KG</v>
          </cell>
          <cell r="E8004">
            <v>0</v>
          </cell>
        </row>
        <row r="8005">
          <cell r="B8005">
            <v>91600</v>
          </cell>
          <cell r="C8005" t="str">
            <v>ARMAÇÃO DO SISTEMA DE PAREDES DE CONCRETO, EXECUTADA EM PLATIBANDAS, TELA Q-92. AF_12/2024_PS</v>
          </cell>
          <cell r="D8005" t="str">
            <v>KG</v>
          </cell>
          <cell r="E8005">
            <v>11.36</v>
          </cell>
        </row>
        <row r="8006">
          <cell r="B8006">
            <v>99235</v>
          </cell>
          <cell r="C8006" t="str">
            <v>CONCRETAGEM DE EDIFICAÇÕES (PAREDES E LAJES) FEITAS COM SISTEMA DE FÔRMAS MANUSEÁVEIS, COM CONCRETO USINADO AUTOADENSÁVEL FCK 25 MPA - LANÇAMENTO E ACABAMENTO. AF_09/2024</v>
          </cell>
          <cell r="D8006" t="str">
            <v>M3</v>
          </cell>
          <cell r="E8006">
            <v>601.89</v>
          </cell>
        </row>
        <row r="8007">
          <cell r="B8007">
            <v>105539</v>
          </cell>
          <cell r="C8007" t="str">
            <v>CONCRETAGEM DE EDIFICAÇÕES (PAREDES E LAJES) FEITAS COM SISTEMA DE FÔRMAS MANUSEÁVEIS, COM CONCRETO USINADO AUTOADENSÁVEL REFORÇADO COM FIBRAS DE POLIPROPILENO, FCK 25 MPA - LANÇAMENTO E ACABAMENTO. AF_09/2024</v>
          </cell>
          <cell r="D8007" t="str">
            <v>M3</v>
          </cell>
          <cell r="E8007">
            <v>0</v>
          </cell>
        </row>
        <row r="8008">
          <cell r="B8008">
            <v>99439</v>
          </cell>
          <cell r="C8008" t="str">
            <v>CONCRETAGEM DE EDIFICAÇÕES (PAREDES E LAJES) FEITAS COM SISTEMA DE FÔRMAS MANUSEÁVEIS, COM CONCRETO USINADO BOMBEÁVEL FCK 25 MPA - LANÇAMENTO, ADENSAMENTO E ACABAMENTO. AF_09/2024</v>
          </cell>
          <cell r="D8008" t="str">
            <v>M3</v>
          </cell>
          <cell r="E8008">
            <v>667.92</v>
          </cell>
        </row>
        <row r="8009">
          <cell r="B8009">
            <v>105540</v>
          </cell>
          <cell r="C8009" t="str">
            <v>CONCRETAGEM DE ESCADAS EM EDIFICAÇÕES MULTIFAMILIARES FEITAS COM SISTEMA DE FÔRMAS MANUSEÁVEIS COM CONCRETO USINADO AUTOADENSÁVEL REFORÇADO COM FIBRAS DE POLIPROPILENO, FCK 25 MPA - LANÇAMENTO E ACABAMENTO. AF_09/2024</v>
          </cell>
          <cell r="D8009" t="str">
            <v>M3</v>
          </cell>
          <cell r="E8009">
            <v>0</v>
          </cell>
        </row>
        <row r="8010">
          <cell r="B8010">
            <v>103184</v>
          </cell>
          <cell r="C8010" t="str">
            <v>CONCRETAGEM DE ESCADAS EM EDIFICAÇÕES MULTIFAMILIARES FEITAS COM SISTEMA DE FÔRMAS MANUSEÁVEIS COM CONCRETO USINADO AUTOADENSÁVEL, FCK 25 MPA - LANÇAMENTO E ACABAMENTO. AF_09/2024</v>
          </cell>
          <cell r="D8010" t="str">
            <v>M3</v>
          </cell>
          <cell r="E8010">
            <v>631.77</v>
          </cell>
        </row>
        <row r="8011">
          <cell r="B8011">
            <v>103183</v>
          </cell>
          <cell r="C8011" t="str">
            <v>CONCRETAGEM DE ESCADAS EM EDIFICAÇÕES MULTIFAMILIARES FEITAS COM SISTEMA DE FÔRMAS MANUSEÁVEIS COM CONCRETO USINADO BOMBEÁVEL, FCK 25 MPA - LANÇAMENTO, ADENSAMENTO E ACABAMENTO. AF_09/2024</v>
          </cell>
          <cell r="D8011" t="str">
            <v>M3</v>
          </cell>
          <cell r="E8011">
            <v>771.6</v>
          </cell>
        </row>
        <row r="8012">
          <cell r="B8012">
            <v>99434</v>
          </cell>
          <cell r="C8012" t="str">
            <v>CONCRETAGEM DE LAJES EM EDIFICAÇÕES MULTIFAMILIARES FEITAS COM SISTEMA DE FÔRMAS MANUSEÁVEIS, COM CONCRETO USINADO BOMBEÁVEL FCK 25 MPA - LANÇAMENTO, ADENSAMENTO E ACABAMENTO. AF_09/2024</v>
          </cell>
          <cell r="D8012" t="str">
            <v>M3</v>
          </cell>
          <cell r="E8012">
            <v>680.66</v>
          </cell>
        </row>
        <row r="8013">
          <cell r="B8013">
            <v>99431</v>
          </cell>
          <cell r="C8013" t="str">
            <v>CONCRETAGEM DE LAJES EM EDIFICAÇÕES UNIFAMILIARES FEITAS COM SISTEMA DE FÔRMAS MANUSEÁVEIS, COM CONCRETO USINADO BOMBEÁVEL FCK 25 MPA - LANÇAMENTO, ADENSAMENTO E ACABAMENTO. AF_09/2024</v>
          </cell>
          <cell r="D8013" t="str">
            <v>M3</v>
          </cell>
          <cell r="E8013">
            <v>675.44</v>
          </cell>
        </row>
        <row r="8014">
          <cell r="B8014">
            <v>99435</v>
          </cell>
          <cell r="C8014" t="str">
            <v>CONCRETAGEM DE PAREDES EM EDIFICAÇÕES MULTIFAMILIARES FEITAS COM SISTEMA DE FÔRMAS MANUSEÁVEIS, COM CONCRETO USINADO BOMBEÁVEL FCK 25 MPA - LANÇAMENTO, ADENSAMENTO E ACABAMENTO. AF_09/2024</v>
          </cell>
          <cell r="D8014" t="str">
            <v>M3</v>
          </cell>
          <cell r="E8014">
            <v>663.32</v>
          </cell>
        </row>
        <row r="8015">
          <cell r="B8015">
            <v>99432</v>
          </cell>
          <cell r="C8015" t="str">
            <v>CONCRETAGEM DE PAREDES EM EDIFICAÇÕES UNIFAMILIARES FEITAS COM SISTEMA DE FÔRMAS MANUSEÁVEIS, COM CONCRETO USINADO BOMBEÁVEL FCK 25 MPA - LANÇAMENTO, ADENSAMENTO E ACABAMENTO. AF_09/2024</v>
          </cell>
          <cell r="D8015" t="str">
            <v>M3</v>
          </cell>
          <cell r="E8015">
            <v>659.58</v>
          </cell>
        </row>
        <row r="8016">
          <cell r="B8016">
            <v>99438</v>
          </cell>
          <cell r="C8016" t="str">
            <v>CONCRETAGEM DE PLATIBANDA EM EDIFICAÇÕES MULTIFAMILIARES FEITAS COM SISTEMA DE FÔRMAS MANUSEÁVEIS, COM CONCRETO USINADO AUTOADENSÁVEL FCK 25 MPA - LANÇAMENTO E ACABAMENTO. AF_09/2024</v>
          </cell>
          <cell r="D8016" t="str">
            <v>M3</v>
          </cell>
          <cell r="E8016">
            <v>652.21</v>
          </cell>
        </row>
        <row r="8017">
          <cell r="B8017">
            <v>105538</v>
          </cell>
          <cell r="C8017" t="str">
            <v>CONCRETAGEM DE PLATIBANDA EM EDIFICAÇÕES MULTIFAMILIARES FEITAS COM SISTEMA DE FÔRMAS MANUSEÁVEIS, COM CONCRETO USINADO AUTOADENSÁVEL REFORÇADO COM FIBRAS DE POLIPROPILENO, FCK 25 MPA - LANÇAMENTO E ACABAMENTO. AF_09/2024</v>
          </cell>
          <cell r="D8017" t="str">
            <v>M3</v>
          </cell>
          <cell r="E8017">
            <v>0</v>
          </cell>
        </row>
        <row r="8018">
          <cell r="B8018">
            <v>99436</v>
          </cell>
          <cell r="C8018" t="str">
            <v>CONCRETAGEM DE PLATIBANDA EM EDIFICAÇÕES MULTIFAMILIARES FEITAS COM SISTEMA DE FÔRMAS MANUSEÁVEIS, COM CONCRETO USINADO BOMBEÁVEL FCK 25 MPA - LANÇAMENTO, ADENSAMENTO E ACABAMENTO. AF_09/2024</v>
          </cell>
          <cell r="D8018" t="str">
            <v>M3</v>
          </cell>
          <cell r="E8018">
            <v>752.69</v>
          </cell>
        </row>
        <row r="8019">
          <cell r="B8019">
            <v>99437</v>
          </cell>
          <cell r="C8019" t="str">
            <v>CONCRETAGEM DE PLATIBANDA EM EDIFICAÇÕES UNIFAMILIARES FEITAS COM SISTEMA DE FÔRMAS MANUSEÁVEIS, COM CONCRETO USINADO AUTOADENSÁVEL FCK 25 MPA - LANÇAMENTO E ACABAMENTO. AF_09/2024</v>
          </cell>
          <cell r="D8019" t="str">
            <v>M3</v>
          </cell>
          <cell r="E8019">
            <v>642.36</v>
          </cell>
        </row>
        <row r="8020">
          <cell r="B8020">
            <v>105537</v>
          </cell>
          <cell r="C8020" t="str">
            <v>CONCRETAGEM DE PLATIBANDA EM EDIFICAÇÕES UNIFAMILIARES FEITAS COM SISTEMA DE FÔRMAS MANUSEÁVEIS, COM CONCRETO USINADO AUTOADENSÁVEL REFORÇADO COM FIBRAS DE POLIPROPILENO, FCK 25 MPA - LANÇAMENTO E ACABAMENTO. AF_09/2024</v>
          </cell>
          <cell r="D8020" t="str">
            <v>M3</v>
          </cell>
          <cell r="E8020">
            <v>0</v>
          </cell>
        </row>
        <row r="8021">
          <cell r="B8021">
            <v>99433</v>
          </cell>
          <cell r="C8021" t="str">
            <v>CONCRETAGEM DE PLATIBANDA EM EDIFICAÇÕES UNIFAMILIARES FEITAS COM SISTEMA DE FÔRMAS MANUSEÁVEIS, COM CONCRETO USINADO BOMBEÁVEL FCK 25 MPA - LANÇAMENTO, ADENSAMENTO E ACABAMENTO. AF_09/2024</v>
          </cell>
          <cell r="D8021" t="str">
            <v>M3</v>
          </cell>
          <cell r="E8021">
            <v>722.94</v>
          </cell>
        </row>
        <row r="8022">
          <cell r="B8022">
            <v>104422</v>
          </cell>
          <cell r="C8022" t="str">
            <v>ESTUCAMENTO DE DENSIDADE ALTA DE PANOS DE FACHADA DO SISTEMA DE PAREDES DE CONCRETO EM EDIFICAÇÕES DE MÚLTIPLOS PAVIMENTOS, PAVIMENTO TÉRREO, UTILIZAÇÃO DE ARGAMASSA COLANTE. AF_12/2024</v>
          </cell>
          <cell r="D8022" t="str">
            <v>M2</v>
          </cell>
          <cell r="E8022">
            <v>12.88</v>
          </cell>
        </row>
        <row r="8023">
          <cell r="B8023">
            <v>105824</v>
          </cell>
          <cell r="C8023" t="str">
            <v>ESTUCAMENTO DE DENSIDADE ALTA DE PANOS DE FACHADA DO SISTEMA DE PAREDES DE CONCRETO EM EDIFICAÇÕES DE MÚLTIPLOS PAVIMENTOS, PAVIMENTO TÉRREO, UTILIZAÇÃO DE ARGAMASSA POLIMÉRICA. AF_12/2024</v>
          </cell>
          <cell r="D8023" t="str">
            <v>M2</v>
          </cell>
          <cell r="E8023">
            <v>15.59</v>
          </cell>
        </row>
        <row r="8024">
          <cell r="B8024">
            <v>105825</v>
          </cell>
          <cell r="C8024" t="str">
            <v>ESTUCAMENTO DE DENSIDADE ALTA DE PANOS DE FACHADA DO SISTEMA DE PAREDES DE CONCRETO EM EDIFICAÇÕES DE MÚLTIPLOS PAVIMENTOS, PAVIMENTO TÉRREO, UTILIZAÇÃO DE ARGAMASSA TRAÇO 1:0,5:4,5 (CIM:CAL:AREIA). AF_12/2024</v>
          </cell>
          <cell r="D8024" t="str">
            <v>M2</v>
          </cell>
          <cell r="E8024">
            <v>9.1</v>
          </cell>
        </row>
        <row r="8025">
          <cell r="B8025">
            <v>104421</v>
          </cell>
          <cell r="C8025" t="str">
            <v>ESTUCAMENTO DE DENSIDADE ALTA DE PANOS DE FACHADA DO SISTEMA DE PAREDES DE CONCRETO EM EDIFICAÇÕES DE MÚLTIPLOS PAVIMENTOS, PAVIMENTOS SUPERIORES, UTILIZAÇÃO DE ARGAMASSA COLANTE. AF_12/2024</v>
          </cell>
          <cell r="D8025" t="str">
            <v>M2</v>
          </cell>
          <cell r="E8025">
            <v>20.3</v>
          </cell>
        </row>
        <row r="8026">
          <cell r="B8026">
            <v>105822</v>
          </cell>
          <cell r="C8026" t="str">
            <v>ESTUCAMENTO DE DENSIDADE ALTA DE PANOS DE FACHADA DO SISTEMA DE PAREDES DE CONCRETO EM EDIFICAÇÕES DE MÚLTIPLOS PAVIMENTOS, PAVIMENTOS SUPERIORES, UTILIZAÇÃO DE ARGAMASSA POLIMÉRICA. AF_12/2024</v>
          </cell>
          <cell r="D8026" t="str">
            <v>M2</v>
          </cell>
          <cell r="E8026">
            <v>23.01</v>
          </cell>
        </row>
        <row r="8027">
          <cell r="B8027">
            <v>105823</v>
          </cell>
          <cell r="C8027" t="str">
            <v>ESTUCAMENTO DE DENSIDADE ALTA DE PANOS DE FACHADA DO SISTEMA DE PAREDES DE CONCRETO EM EDIFICAÇÕES DE MÚLTIPLOS PAVIMENTOS, PAVIMENTOS SUPERIORES, UTILIZAÇÃO DE ARGAMASSA TRAÇO 1:0,5:4,5 (CIM:CAL:AREIA). AF_12/2024</v>
          </cell>
          <cell r="D8027" t="str">
            <v>M2</v>
          </cell>
          <cell r="E8027">
            <v>16.52</v>
          </cell>
        </row>
        <row r="8028">
          <cell r="B8028">
            <v>104423</v>
          </cell>
          <cell r="C8028" t="str">
            <v>ESTUCAMENTO DE DENSIDADE ALTA DE PANOS DE FACHADA DO SISTEMA DE PAREDES DE CONCRETO EM UNIDADES HABITACIONAIS DE DOIS PAVIMENTOS (SOBRADO), ACESSO COM ANDAIME FACHADEIRO, UTILIZAÇÃO DE ARGAMASSA COLANTE. AF_12/2024</v>
          </cell>
          <cell r="D8028" t="str">
            <v>M2</v>
          </cell>
          <cell r="E8028">
            <v>18.079999999999998</v>
          </cell>
        </row>
        <row r="8029">
          <cell r="B8029">
            <v>105826</v>
          </cell>
          <cell r="C8029" t="str">
            <v>ESTUCAMENTO DE DENSIDADE ALTA DE PANOS DE FACHADA DO SISTEMA DE PAREDES DE CONCRETO EM UNIDADES HABITACIONAIS DE DOIS PAVIMENTOS (SOBRADO), ACESSO COM ANDAIME FACHADEIRO, UTILIZAÇÃO DE ARGAMASSA POLIMÉRICA. AF_12/2024</v>
          </cell>
          <cell r="D8029" t="str">
            <v>M2</v>
          </cell>
          <cell r="E8029">
            <v>20.79</v>
          </cell>
        </row>
        <row r="8030">
          <cell r="B8030">
            <v>105827</v>
          </cell>
          <cell r="C8030" t="str">
            <v>ESTUCAMENTO DE DENSIDADE ALTA DE PANOS DE FACHADA DO SISTEMA DE PAREDES DE CONCRETO EM UNIDADES HABITACIONAIS DE DOIS PAVIMENTOS (SOBRADO), ACESSO COM ANDAIME FACHADEIRO, UTILIZAÇÃO DE ARGAMASSA TRAÇO 1:0,5:4,5 (CIM:CAL:AREIA). AF_12/2024</v>
          </cell>
          <cell r="D8030" t="str">
            <v>M2</v>
          </cell>
          <cell r="E8030">
            <v>14.3</v>
          </cell>
        </row>
        <row r="8031">
          <cell r="B8031">
            <v>104425</v>
          </cell>
          <cell r="C8031" t="str">
            <v>ESTUCAMENTO DE DENSIDADE ALTA DE PANOS DE FACHADA DO SISTEMA DE PAREDES DE CONCRETO EM UNIDADES HABITACIONAIS DE PAVIMENTO ÚNICO, UTILIZAÇÃO DE ARGAMASSA COLANTE. AF_12/2024</v>
          </cell>
          <cell r="D8031" t="str">
            <v>M2</v>
          </cell>
          <cell r="E8031">
            <v>10.62</v>
          </cell>
        </row>
        <row r="8032">
          <cell r="B8032">
            <v>105828</v>
          </cell>
          <cell r="C8032" t="str">
            <v>ESTUCAMENTO DE DENSIDADE ALTA DE PANOS DE FACHADA DO SISTEMA DE PAREDES DE CONCRETO EM UNIDADES HABITACIONAIS DE PAVIMENTO ÚNICO, UTILIZAÇÃO DE ARGAMASSA POLIMÉRICA. AF_12/2024</v>
          </cell>
          <cell r="D8032" t="str">
            <v>M2</v>
          </cell>
          <cell r="E8032">
            <v>13.33</v>
          </cell>
        </row>
        <row r="8033">
          <cell r="B8033">
            <v>105829</v>
          </cell>
          <cell r="C8033" t="str">
            <v>ESTUCAMENTO DE DENSIDADE ALTA DE PANOS DE FACHADA DO SISTEMA DE PAREDES DE CONCRETO EM UNIDADES HABITACIONAIS DE PAVIMENTO ÚNICO, UTILIZAÇÃO DE ARGAMASSA TRAÇO 1:0,5:4,5 (CIM:CAL:AREIA). AF_12/2024</v>
          </cell>
          <cell r="D8033" t="str">
            <v>M2</v>
          </cell>
          <cell r="E8033">
            <v>6.84</v>
          </cell>
        </row>
        <row r="8034">
          <cell r="B8034">
            <v>91525</v>
          </cell>
          <cell r="C8034" t="str">
            <v>ESTUCAMENTO DE DENSIDADE ALTA NAS FACES INTERNAS DE PAREDES DO SISTEMA DE PAREDES DE CONCRETO, EM AMBIENTES COM ÁREA ENTRE 5 M² E 10 M², UTILIZAÇÃO DE ARGAMASSA COLANTE. AF_12/2024</v>
          </cell>
          <cell r="D8034" t="str">
            <v>M2</v>
          </cell>
          <cell r="E8034">
            <v>9.2200000000000006</v>
          </cell>
        </row>
        <row r="8035">
          <cell r="B8035">
            <v>105818</v>
          </cell>
          <cell r="C8035" t="str">
            <v>ESTUCAMENTO DE DENSIDADE ALTA NAS FACES INTERNAS DE PAREDES DO SISTEMA DE PAREDES DE CONCRETO, EM AMBIENTES COM ÁREA ENTRE 5 M² E 10 M², UTILIZAÇÃO DE ARGAMASSA POLIMÉRICA. AF_12/2024</v>
          </cell>
          <cell r="D8035" t="str">
            <v>M2</v>
          </cell>
          <cell r="E8035">
            <v>13.7</v>
          </cell>
        </row>
        <row r="8036">
          <cell r="B8036">
            <v>105819</v>
          </cell>
          <cell r="C8036" t="str">
            <v>ESTUCAMENTO DE DENSIDADE ALTA NAS FACES INTERNAS DE PAREDES DO SISTEMA DE PAREDES DE CONCRETO, EM AMBIENTES COM ÁREA ENTRE 5 M² E 10 M², UTILIZAÇÃO DE ARGAMASSA TRAÇO 1:1:6 (CIM:CAL:AREIA). AF_12/2024</v>
          </cell>
          <cell r="D8036" t="str">
            <v>M2</v>
          </cell>
          <cell r="E8036">
            <v>7.24</v>
          </cell>
        </row>
        <row r="8037">
          <cell r="B8037">
            <v>104414</v>
          </cell>
          <cell r="C8037" t="str">
            <v>ESTUCAMENTO DE DENSIDADE ALTA NAS FACES INTERNAS DE PAREDES DO SISTEMA DE PAREDES DE CONCRETO, EM AMBIENTES COM ÁREA MAIOR OU IGUAL A 10 M², UTILIZAÇÃO DE ARGAMASSA COLANTE. AF_12/2024</v>
          </cell>
          <cell r="D8037" t="str">
            <v>M2</v>
          </cell>
          <cell r="E8037">
            <v>8.06</v>
          </cell>
        </row>
        <row r="8038">
          <cell r="B8038">
            <v>105816</v>
          </cell>
          <cell r="C8038" t="str">
            <v>ESTUCAMENTO DE DENSIDADE ALTA NAS FACES INTERNAS DE PAREDES DO SISTEMA DE PAREDES DE CONCRETO, EM AMBIENTES COM ÁREA MAIOR OU IGUAL A 10 M², UTILIZAÇÃO DE ARGAMASSA POLIMÉRICA. AF_12/2024</v>
          </cell>
          <cell r="D8038" t="str">
            <v>M2</v>
          </cell>
          <cell r="E8038">
            <v>12.54</v>
          </cell>
        </row>
        <row r="8039">
          <cell r="B8039">
            <v>105817</v>
          </cell>
          <cell r="C8039" t="str">
            <v>ESTUCAMENTO DE DENSIDADE ALTA NAS FACES INTERNAS DE PAREDES DO SISTEMA DE PAREDES DE CONCRETO, EM AMBIENTES COM ÁREA MAIOR OU IGUAL A 10 M², UTILIZAÇÃO DE ARGAMASSA TRAÇO 1:1:6 (CIM:CAL:AREIA). AF_12/2024</v>
          </cell>
          <cell r="D8039" t="str">
            <v>M2</v>
          </cell>
          <cell r="E8039">
            <v>6.08</v>
          </cell>
        </row>
        <row r="8040">
          <cell r="B8040">
            <v>104415</v>
          </cell>
          <cell r="C8040" t="str">
            <v>ESTUCAMENTO DE DENSIDADE ALTA NAS FACES INTERNAS DE PAREDES DO SISTEMA DE PAREDES DE CONCRETO, EM AMBIENTES COM ÁREA MENOR OU IGUAL A 5 M², UTILIZAÇÃO DE ARGAMASSA COLANTE. AF_12/2024</v>
          </cell>
          <cell r="D8040" t="str">
            <v>M2</v>
          </cell>
          <cell r="E8040">
            <v>15.37</v>
          </cell>
        </row>
        <row r="8041">
          <cell r="B8041">
            <v>105820</v>
          </cell>
          <cell r="C8041" t="str">
            <v>ESTUCAMENTO DE DENSIDADE ALTA NAS FACES INTERNAS DE PAREDES DO SISTEMA DE PAREDES DE CONCRETO, EM AMBIENTES COM ÁREA MENOR OU IGUAL A 5 M², UTILIZAÇÃO DE ARGAMASSA POLIMÉRICA. AF_12/2024</v>
          </cell>
          <cell r="D8041" t="str">
            <v>M2</v>
          </cell>
          <cell r="E8041">
            <v>19.850000000000001</v>
          </cell>
        </row>
        <row r="8042">
          <cell r="B8042">
            <v>105821</v>
          </cell>
          <cell r="C8042" t="str">
            <v>ESTUCAMENTO DE DENSIDADE ALTA NAS FACES INTERNAS DE PAREDES DO SISTEMA DE PAREDES DE CONCRETO, EM AMBIENTES COM ÁREA MENOR OU IGUAL A 5 M², UTILIZAÇÃO DE ARGAMASSA TRAÇO 1:1:6 (CIM:CAL:AREIA). AF_12/2024</v>
          </cell>
          <cell r="D8042" t="str">
            <v>M2</v>
          </cell>
          <cell r="E8042">
            <v>13.39</v>
          </cell>
        </row>
        <row r="8043">
          <cell r="B8043">
            <v>104418</v>
          </cell>
          <cell r="C8043" t="str">
            <v>ESTUCAMENTO DE DENSIDADE BAIXA DE PANOS DE FACHADA DO SISTEMA DE PAREDES DE CONCRETO EM EDIFICAÇÕES DE MÚLTIPLOS PAVIMENTOS, PAVIMENTO TÉRREO, UTILIZAÇÃO DE ARGAMASSA COLANTE. AF_12/2024</v>
          </cell>
          <cell r="D8043" t="str">
            <v>M2</v>
          </cell>
          <cell r="E8043">
            <v>3.68</v>
          </cell>
        </row>
        <row r="8044">
          <cell r="B8044">
            <v>91515</v>
          </cell>
          <cell r="C8044" t="str">
            <v>ESTUCAMENTO DE DENSIDADE BAIXA DE PANOS DE FACHADA DO SISTEMA DE PAREDES DE CONCRETO EM EDIFICAÇÕES DE MÚLTIPLOS PAVIMENTOS, PAVIMENTOS SUPERIORES, UTILIZAÇÃO DE ARGAMASSA COLANTE. AF_12/2024</v>
          </cell>
          <cell r="D8044" t="str">
            <v>M2</v>
          </cell>
          <cell r="E8044">
            <v>6.78</v>
          </cell>
        </row>
        <row r="8045">
          <cell r="B8045">
            <v>104419</v>
          </cell>
          <cell r="C8045" t="str">
            <v>ESTUCAMENTO DE DENSIDADE BAIXA DE PANOS DE FACHADA DO SISTEMA DE PAREDES DE CONCRETO EM UNIDADES HABITACIONAIS DE DOIS PAVIMENTOS (SOBRADO), ACESSO COM ANDAIME FACHADEIRO, UTILIZAÇÃO DE ARGAMASSA COLANTE. AF_12/2024</v>
          </cell>
          <cell r="D8045" t="str">
            <v>M2</v>
          </cell>
          <cell r="E8045">
            <v>5.87</v>
          </cell>
        </row>
        <row r="8046">
          <cell r="B8046">
            <v>91519</v>
          </cell>
          <cell r="C8046" t="str">
            <v>ESTUCAMENTO DE DENSIDADE BAIXA DE PANOS DE FACHADA DO SISTEMA DE PAREDES DE CONCRETO EM UNIDADES HABITACIONAIS DE PAVIMENTO ÚNICO, UTILIZAÇÃO DE ARGAMASSA COLANTE. AF_12/2024</v>
          </cell>
          <cell r="D8046" t="str">
            <v>M2</v>
          </cell>
          <cell r="E8046">
            <v>2.81</v>
          </cell>
        </row>
        <row r="8047">
          <cell r="B8047">
            <v>91520</v>
          </cell>
          <cell r="C8047" t="str">
            <v>ESTUCAMENTO DE DENSIDADE BAIXA NAS FACES INTERNAS DE PAREDES DO SISTEMA DE PAREDES DE CONCRETO, EM AMBIENTES COM ÁREA ENTRE 5 M² E 10 M², UTILIZAÇÃO DE ARGAMASSA COLANTE. AF_12/2024</v>
          </cell>
          <cell r="D8047" t="str">
            <v>M2</v>
          </cell>
          <cell r="E8047">
            <v>2.86</v>
          </cell>
        </row>
        <row r="8048">
          <cell r="B8048">
            <v>104416</v>
          </cell>
          <cell r="C8048" t="str">
            <v>ESTUCAMENTO DE DENSIDADE BAIXA NAS FACES INTERNAS DE PAREDES DO SISTEMA DE PAREDES DE CONCRETO, EM AMBIENTES COM ÁREA MAIOR OU IGUAL A 10 M², UTILIZAÇÃO DE ARGAMASSA COLANTE. AF_12/2024</v>
          </cell>
          <cell r="D8048" t="str">
            <v>M2</v>
          </cell>
          <cell r="E8048">
            <v>2.36</v>
          </cell>
        </row>
        <row r="8049">
          <cell r="B8049">
            <v>104417</v>
          </cell>
          <cell r="C8049" t="str">
            <v>ESTUCAMENTO DE DENSIDADE BAIXA NAS FACES INTERNAS DE PAREDES DO SISTEMA DE PAREDES DE CONCRETO, EM AMBIENTES COM ÁREA MENOR OU IGUAL A 5 M², UTILIZAÇÃO DE ARGAMASSA COLANTE. AF_12/2024</v>
          </cell>
          <cell r="D8049" t="str">
            <v>M2</v>
          </cell>
          <cell r="E8049">
            <v>5.38</v>
          </cell>
        </row>
        <row r="8050">
          <cell r="B8050">
            <v>91522</v>
          </cell>
          <cell r="C8050" t="str">
            <v>ESTUCAMENTO PARA QUALQUER REVESTIMENTO, EM TETO DO SISTEMA DE PAREDES DE CONCRETO, EM AMBIENTES COM ÁREA ENTRE 5 M² E 10 M², UTILIZAÇÃO DE ARGAMASSA COLANTE. AF_12/2024</v>
          </cell>
          <cell r="D8050" t="str">
            <v>M2</v>
          </cell>
          <cell r="E8050">
            <v>4.83</v>
          </cell>
        </row>
        <row r="8051">
          <cell r="B8051">
            <v>104412</v>
          </cell>
          <cell r="C8051" t="str">
            <v>ESTUCAMENTO PARA QUALQUER REVESTIMENTO, EM TETO DO SISTEMA DE PAREDES DE CONCRETO, EM AMBIENTES COM ÁREA MAIOR OU IGUAL A 10 M², UTILIZAÇÃO DE ARGAMASSA COLANTE. AF_12/2024</v>
          </cell>
          <cell r="D8051" t="str">
            <v>M2</v>
          </cell>
          <cell r="E8051">
            <v>4.33</v>
          </cell>
        </row>
        <row r="8052">
          <cell r="B8052">
            <v>104413</v>
          </cell>
          <cell r="C8052" t="str">
            <v>ESTUCAMENTO PARA QUALQUER REVESTIMENTO, EM TETO DO SISTEMA DE PAREDES DE CONCRETO, EM AMBIENTES COM ÁREA MENOR OU IGUAL A 5 M², UTILIZAÇÃO DE ARGAMASSA COLANTE. AF_12/2024</v>
          </cell>
          <cell r="D8052" t="str">
            <v>M2</v>
          </cell>
          <cell r="E8052">
            <v>7.38</v>
          </cell>
        </row>
        <row r="8053">
          <cell r="B8053">
            <v>102569</v>
          </cell>
          <cell r="C8053" t="str">
            <v>FÔRMAS MANUSEÁVEIS DA ALUMÍNIO PARA PAREDES DE CONCRETO MOLDADAS IN LOCO, EM PLATIBANDA. AF_11/2024</v>
          </cell>
          <cell r="D8053" t="str">
            <v>M2</v>
          </cell>
          <cell r="E8053">
            <v>0</v>
          </cell>
        </row>
        <row r="8054">
          <cell r="B8054">
            <v>102574</v>
          </cell>
          <cell r="C8054" t="str">
            <v>FÔRMAS MANUSEÁVEIS DE ALUMÍNIO PARA PAREDES DE CONCRETO MOLDADAS IN LOCO, DE EDIFICAÇÕES DE MÚLTIPLOS PAVIMENTOS, EM LAJES. AF_11/2024</v>
          </cell>
          <cell r="D8054" t="str">
            <v>M2</v>
          </cell>
          <cell r="E8054">
            <v>0</v>
          </cell>
        </row>
        <row r="8055">
          <cell r="B8055">
            <v>102573</v>
          </cell>
          <cell r="C8055" t="str">
            <v>FÔRMAS MANUSEÁVEIS DE ALUMÍNIO PARA PAREDES DE CONCRETO MOLDADAS IN LOCO, DE EDIFICAÇÕES DE MÚLTIPLOS PAVIMENTOS, EM PAREDES. AF_11/2024</v>
          </cell>
          <cell r="D8055" t="str">
            <v>M2</v>
          </cell>
          <cell r="E8055">
            <v>0</v>
          </cell>
        </row>
        <row r="8056">
          <cell r="B8056">
            <v>102577</v>
          </cell>
          <cell r="C8056" t="str">
            <v>FÔRMAS MANUSEÁVEIS DE ALUMÍNIO PARA PAREDES DE CONCRETO MOLDADAS IN LOCO, DE EDIFICAÇÕES UNIFAMILIARES, EM LAJES. AF_11/2024</v>
          </cell>
          <cell r="D8056" t="str">
            <v>M2</v>
          </cell>
          <cell r="E8056">
            <v>0</v>
          </cell>
        </row>
        <row r="8057">
          <cell r="B8057">
            <v>102576</v>
          </cell>
          <cell r="C8057" t="str">
            <v>FÔRMAS MANUSEÁVEIS DE ALUMÍNIO PARA PAREDES DE CONCRETO MOLDADAS IN LOCO, DE EDIFICAÇÕES UNIFAMILIARES, EM PAREDES. AF_11/2024</v>
          </cell>
          <cell r="D8057" t="str">
            <v>M2</v>
          </cell>
          <cell r="E8057">
            <v>0</v>
          </cell>
        </row>
        <row r="8058">
          <cell r="B8058">
            <v>103083</v>
          </cell>
          <cell r="C8058" t="str">
            <v>FÔRMAS MANUSEÁVEIS DE PLÁSTICO ESTRUTURADO EM AÇO PARA PAREDES DE CONCRETO MOLDADAS IN LOCO, DE EDIFICAÇÕES DE MÚLTIPLOS PAVIMENTOS, EM LAJES. AF_11/2024</v>
          </cell>
          <cell r="D8058" t="str">
            <v>M2</v>
          </cell>
          <cell r="E8058">
            <v>0</v>
          </cell>
        </row>
        <row r="8059">
          <cell r="B8059">
            <v>103081</v>
          </cell>
          <cell r="C8059" t="str">
            <v>FÔRMAS MANUSEÁVEIS DE PLÁSTICO ESTRUTURADO EM AÇO PARA PAREDES DE CONCRETO MOLDADAS IN LOCO, DE EDIFICAÇÕES DE MÚLTIPLOS PAVIMENTOS, EM PLATIBANDA. AF_11/2024</v>
          </cell>
          <cell r="D8059" t="str">
            <v>M2</v>
          </cell>
          <cell r="E8059">
            <v>0</v>
          </cell>
        </row>
        <row r="8060">
          <cell r="B8060">
            <v>103082</v>
          </cell>
          <cell r="C8060" t="str">
            <v>FÔRMAS MANUSEÁVEIS DE PLÁSTICO ESTRUTURADO EM AÇO PARA PAREDES DE CONCRETO MOLDADAS IN LOCO, DE EDIFICAÇÕES MÚLTIPLOS PAVIMENTOS, EM PAREDES. AF_11/2024</v>
          </cell>
          <cell r="D8060" t="str">
            <v>M2</v>
          </cell>
          <cell r="E8060">
            <v>0</v>
          </cell>
        </row>
        <row r="8061">
          <cell r="B8061">
            <v>103086</v>
          </cell>
          <cell r="C8061" t="str">
            <v>FÔRMAS MANUSEÁVEIS DE PLÁSTICO ESTRUTURADO EM AÇO PARA PAREDES DE CONCRETO MOLDADAS IN LOCO, DE EDIFICAÇÕES UNIFAMILIARES, EM LAJES. AF_11/2024</v>
          </cell>
          <cell r="D8061" t="str">
            <v>M2</v>
          </cell>
          <cell r="E8061">
            <v>0</v>
          </cell>
        </row>
        <row r="8062">
          <cell r="B8062">
            <v>103085</v>
          </cell>
          <cell r="C8062" t="str">
            <v>FÔRMAS MANUSEÁVEIS DE PLÁSTICO ESTRUTURADO EM AÇO PARA PAREDES DE CONCRETO MOLDADAS IN LOCO, DE EDIFICAÇÕES UNIFAMILIARES, EM PAREDES. AF_11/2024</v>
          </cell>
          <cell r="D8062" t="str">
            <v>M2</v>
          </cell>
          <cell r="E8062">
            <v>0</v>
          </cell>
        </row>
        <row r="8063">
          <cell r="B8063">
            <v>104726</v>
          </cell>
          <cell r="C8063" t="str">
            <v>INSTALAÇÃO DE ISOLAMENTO COM LÃ DE PET EM PAREDE DRYWALL. AF_07/2023</v>
          </cell>
          <cell r="D8063" t="str">
            <v>M2</v>
          </cell>
          <cell r="E8063">
            <v>0</v>
          </cell>
        </row>
        <row r="8064">
          <cell r="B8064">
            <v>104725</v>
          </cell>
          <cell r="C8064" t="str">
            <v>INSTALAÇÃO DE ISOLAMENTO COM LÃ DE VIDRO EM PAREDE DRYWALL. AF_07/2023</v>
          </cell>
          <cell r="D8064" t="str">
            <v>M2</v>
          </cell>
          <cell r="E8064">
            <v>0</v>
          </cell>
        </row>
        <row r="8065">
          <cell r="B8065">
            <v>96374</v>
          </cell>
          <cell r="C8065" t="str">
            <v>INSTALAÇÃO DE REFORÇO DE MADEIRA EM PAREDE DRYWALL. AF_07/2023</v>
          </cell>
          <cell r="D8065" t="str">
            <v>M</v>
          </cell>
          <cell r="E8065">
            <v>44.57</v>
          </cell>
        </row>
        <row r="8066">
          <cell r="B8066">
            <v>96373</v>
          </cell>
          <cell r="C8066" t="str">
            <v>INSTALAÇÃO DE REFORÇO METÁLICO EM PAREDE DRYWALL. AF_07/2023</v>
          </cell>
          <cell r="D8066" t="str">
            <v>M</v>
          </cell>
          <cell r="E8066">
            <v>12.95</v>
          </cell>
        </row>
        <row r="8067">
          <cell r="B8067">
            <v>96368</v>
          </cell>
          <cell r="C8067" t="str">
            <v>PAREDE COM SISTEMA EM CHAPAS DE GESSO PARA DRYWALL, USO INTERNO COM DUAS FACES DUPLAS E ESTRUTURA METÁLICA COM GUIAS DUPLAS, SEM VÃOS. AF_07/2023_PS</v>
          </cell>
          <cell r="D8067" t="str">
            <v>M2</v>
          </cell>
          <cell r="E8067">
            <v>199.75</v>
          </cell>
        </row>
        <row r="8068">
          <cell r="B8068">
            <v>96364</v>
          </cell>
          <cell r="C8068" t="str">
            <v>PAREDE COM SISTEMA EM CHAPAS DE GESSO PARA DRYWALL, USO INTERNO COM UMA FACE SIMPLES E OUTRA FACE DUPLA E ESTRUTURA METÁLICA COM GUIAS DUPLAS, SEM VÃOS. AF_07/2023_PS</v>
          </cell>
          <cell r="D8068" t="str">
            <v>M2</v>
          </cell>
          <cell r="E8068">
            <v>169.67</v>
          </cell>
        </row>
        <row r="8069">
          <cell r="B8069">
            <v>96369</v>
          </cell>
          <cell r="C8069" t="str">
            <v>PAREDE COM SISTEMA EM CHAPAS DE GESSO PARA DRYWALL, USO INTERNO, COM DUAS FACES DUPLAS E ESTRUTURA METÁLICA COM GUIAS DUPLAS PARA PAREDES COM ÁREA LÍQUIDA MAIOR OU IGUAL A 6 M2, COM VÃOS. AF_07/2023_PS</v>
          </cell>
          <cell r="D8069" t="str">
            <v>M2</v>
          </cell>
          <cell r="E8069">
            <v>226.71</v>
          </cell>
        </row>
        <row r="8070">
          <cell r="B8070">
            <v>104723</v>
          </cell>
          <cell r="C8070" t="str">
            <v>PAREDE COM SISTEMA EM CHAPAS DE GESSO PARA DRYWALL, USO INTERNO, COM DUAS FACES DUPLAS E ESTRUTURA METÁLICA COM GUIAS DUPLAS PARA PAREDES COM ÁREA LÍQUIDA MENOR QUE 6 M2, COM VÃOS. AF_07/2023_PS</v>
          </cell>
          <cell r="D8070" t="str">
            <v>M2</v>
          </cell>
          <cell r="E8070">
            <v>274.62</v>
          </cell>
        </row>
        <row r="8071">
          <cell r="B8071">
            <v>96367</v>
          </cell>
          <cell r="C8071" t="str">
            <v>PAREDE COM SISTEMA EM CHAPAS DE GESSO PARA DRYWALL, USO INTERNO, COM DUAS FACES DUPLAS E ESTRUTURA METÁLICA COM GUIAS SIMPLES PARA PAREDES COM ÁREA LÍQUIDA MAIOR OU IGUAL A 6 M2, COM VÃOS. AF_07/2023_PS</v>
          </cell>
          <cell r="D8071" t="str">
            <v>M2</v>
          </cell>
          <cell r="E8071">
            <v>182.12</v>
          </cell>
        </row>
        <row r="8072">
          <cell r="B8072">
            <v>104722</v>
          </cell>
          <cell r="C8072" t="str">
            <v>PAREDE COM SISTEMA EM CHAPAS DE GESSO PARA DRYWALL, USO INTERNO, COM DUAS FACES DUPLAS E ESTRUTURA METÁLICA COM GUIAS SIMPLES PARA PAREDES COM ÁREA LÍQUIDA MENOR QUE 6 M2, COM VÃOS. AF_07/2023_PS</v>
          </cell>
          <cell r="D8072" t="str">
            <v>M2</v>
          </cell>
          <cell r="E8072">
            <v>209.77</v>
          </cell>
        </row>
        <row r="8073">
          <cell r="B8073">
            <v>96366</v>
          </cell>
          <cell r="C8073" t="str">
            <v>PAREDE COM SISTEMA EM CHAPAS DE GESSO PARA DRYWALL, USO INTERNO, COM DUAS FACES DUPLAS E ESTRUTURA METÁLICA COM GUIAS SIMPLES, SEM VÃOS. AF_07/2023_PS</v>
          </cell>
          <cell r="D8073" t="str">
            <v>M2</v>
          </cell>
          <cell r="E8073">
            <v>167.01</v>
          </cell>
        </row>
        <row r="8074">
          <cell r="B8074">
            <v>96361</v>
          </cell>
          <cell r="C8074" t="str">
            <v>PAREDE COM SISTEMA EM CHAPAS DE GESSO PARA DRYWALL, USO INTERNO, COM DUAS FACES SIMPLES E ESTRUTURA METÁLICA COM GUIAS DUPLAS PARA PAREDES COM ÁREA LÍQUIDA MAIOR OU IGUAL A 6 M2, COM VÃOS. AF_07/2023_PS</v>
          </cell>
          <cell r="D8074" t="str">
            <v>M2</v>
          </cell>
          <cell r="E8074">
            <v>164.95</v>
          </cell>
        </row>
        <row r="8075">
          <cell r="B8075">
            <v>104719</v>
          </cell>
          <cell r="C8075" t="str">
            <v>PAREDE COM SISTEMA EM CHAPAS DE GESSO PARA DRYWALL, USO INTERNO, COM DUAS FACES SIMPLES E ESTRUTURA METÁLICA COM GUIAS DUPLAS PARA PAREDES COM ÁREA LÍQUIDA MENOR QUE 6 M2, COM VÃOS. AF_07/2023_PS</v>
          </cell>
          <cell r="D8075" t="str">
            <v>M2</v>
          </cell>
          <cell r="E8075">
            <v>209.6</v>
          </cell>
        </row>
        <row r="8076">
          <cell r="B8076">
            <v>96360</v>
          </cell>
          <cell r="C8076" t="str">
            <v>PAREDE COM SISTEMA EM CHAPAS DE GESSO PARA DRYWALL, USO INTERNO, COM DUAS FACES SIMPLES E ESTRUTURA METÁLICA COM GUIAS DUPLAS, SEM VÃOS. AF_07/2023_PS</v>
          </cell>
          <cell r="D8076" t="str">
            <v>M2</v>
          </cell>
          <cell r="E8076">
            <v>139.63999999999999</v>
          </cell>
        </row>
        <row r="8077">
          <cell r="B8077">
            <v>96359</v>
          </cell>
          <cell r="C8077" t="str">
            <v>PAREDE COM SISTEMA EM CHAPAS DE GESSO PARA DRYWALL, USO INTERNO, COM DUAS FACES SIMPLES E ESTRUTURA METÁLICA COM GUIAS SIMPLES PARA PAREDES COM ÁREA LÍQUIDA MAIOR OU IGUAL A 6 M2, COM VÃOS. AF_07/2023_PS</v>
          </cell>
          <cell r="D8077" t="str">
            <v>M2</v>
          </cell>
          <cell r="E8077">
            <v>120.39</v>
          </cell>
        </row>
        <row r="8078">
          <cell r="B8078">
            <v>104718</v>
          </cell>
          <cell r="C8078" t="str">
            <v>PAREDE COM SISTEMA EM CHAPAS DE GESSO PARA DRYWALL, USO INTERNO, COM DUAS FACES SIMPLES E ESTRUTURA METÁLICA COM GUIAS SIMPLES PARA PAREDES COM ÁREA LÍQUIDA MENOR QUE 6 M2, COM VÃOS. AF_07/2023_PS</v>
          </cell>
          <cell r="D8078" t="str">
            <v>M2</v>
          </cell>
          <cell r="E8078">
            <v>144.74</v>
          </cell>
        </row>
        <row r="8079">
          <cell r="B8079">
            <v>96358</v>
          </cell>
          <cell r="C8079" t="str">
            <v>PAREDE COM SISTEMA EM CHAPAS DE GESSO PARA DRYWALL, USO INTERNO, COM DUAS FACES SIMPLES E ESTRUTURA METÁLICA COM GUIAS SIMPLES, SEM VÃOS. AF_07/2023_PS</v>
          </cell>
          <cell r="D8079" t="str">
            <v>M2</v>
          </cell>
          <cell r="E8079">
            <v>106.93</v>
          </cell>
        </row>
        <row r="8080">
          <cell r="B8080">
            <v>96371</v>
          </cell>
          <cell r="C8080" t="str">
            <v>PAREDE COM SISTEMA EM CHAPAS DE GESSO PARA DRYWALL, USO INTERNO, COM UMA FACE SIMPLES E ESTRUTURA METÁLICA COM GUIAS SIMPLES PARA PAREDES COM ÁREA LÍQUIDA MAIOR OU IGUAL A 6 M2, COM VÃOS. AF_07/2023_PS</v>
          </cell>
          <cell r="D8080" t="str">
            <v>M2</v>
          </cell>
          <cell r="E8080">
            <v>84.09</v>
          </cell>
        </row>
        <row r="8081">
          <cell r="B8081">
            <v>104724</v>
          </cell>
          <cell r="C8081" t="str">
            <v>PAREDE COM SISTEMA EM CHAPAS DE GESSO PARA DRYWALL, USO INTERNO, COM UMA FACE SIMPLES E ESTRUTURA METÁLICA COM GUIAS SIMPLES PARA PAREDES COM ÁREA LÍQUIDA MENOR QUE 6 M2, COM VÃOS. AF_07/2023_PS</v>
          </cell>
          <cell r="D8081" t="str">
            <v>M2</v>
          </cell>
          <cell r="E8081">
            <v>106.79</v>
          </cell>
        </row>
        <row r="8082">
          <cell r="B8082">
            <v>96370</v>
          </cell>
          <cell r="C8082" t="str">
            <v>PAREDE COM SISTEMA EM CHAPAS DE GESSO PARA DRYWALL, USO INTERNO, COM UMA FACE SIMPLES E ESTRUTURA METÁLICA COM GUIAS SIMPLES, SEM VÃOS. AF_07/2023_PS</v>
          </cell>
          <cell r="D8082" t="str">
            <v>M2</v>
          </cell>
          <cell r="E8082">
            <v>71.48</v>
          </cell>
        </row>
        <row r="8083">
          <cell r="B8083">
            <v>96365</v>
          </cell>
          <cell r="C8083" t="str">
            <v>PAREDE COM SISTEMA EM CHAPAS DE GESSO PARA DRYWALL, USO INTERNO, COM UMA FACE SIMPLES E OUTRA FACE DUPLA E ESTRUTURA METÁLICA COM GUIAS DUPLAS PARA PAREDES COM ÁREA LÍQUIDA MAIOR OU IGUAL A 6 M2, COM VÃOS. AF_07/2023_PS</v>
          </cell>
          <cell r="D8083" t="str">
            <v>M2</v>
          </cell>
          <cell r="E8083">
            <v>195.84</v>
          </cell>
        </row>
        <row r="8084">
          <cell r="B8084">
            <v>104721</v>
          </cell>
          <cell r="C8084" t="str">
            <v>PAREDE COM SISTEMA EM CHAPAS DE GESSO PARA DRYWALL, USO INTERNO, COM UMA FACE SIMPLES E OUTRA FACE DUPLA E ESTRUTURA METÁLICA COM GUIAS DUPLAS PARA PAREDES COM ÁREA LÍQUIDA MENOR QUE 6 M2, COM VÃOS. AF_07/2023_PS</v>
          </cell>
          <cell r="D8084" t="str">
            <v>M2</v>
          </cell>
          <cell r="E8084">
            <v>242.1</v>
          </cell>
        </row>
        <row r="8085">
          <cell r="B8085">
            <v>96363</v>
          </cell>
          <cell r="C8085" t="str">
            <v>PAREDE COM SISTEMA EM CHAPAS DE GESSO PARA DRYWALL, USO INTERNO, COM UMA FACE SIMPLES E OUTRA FACE DUPLA E ESTRUTURA METÁLICA COM GUIAS SIMPLES PARA PAREDES COM ÁREA LÍQUIDA MAIOR OU IGUAL A 6 M2, COM VÃOS. AF_07/2023_PS</v>
          </cell>
          <cell r="D8085" t="str">
            <v>M2</v>
          </cell>
          <cell r="E8085">
            <v>151.25</v>
          </cell>
        </row>
        <row r="8086">
          <cell r="B8086">
            <v>104720</v>
          </cell>
          <cell r="C8086" t="str">
            <v>PAREDE COM SISTEMA EM CHAPAS DE GESSO PARA DRYWALL, USO INTERNO, COM UMA FACE SIMPLES E OUTRA FACE DUPLA E ESTRUTURA METÁLICA COM GUIAS SIMPLES PARA PAREDES COM ÁREA LÍQUIDA MENOR QUE 6 M2, COM VÃOS. AF_07/2023_PS</v>
          </cell>
          <cell r="D8086" t="str">
            <v>M2</v>
          </cell>
          <cell r="E8086">
            <v>177.24</v>
          </cell>
        </row>
        <row r="8087">
          <cell r="B8087">
            <v>96362</v>
          </cell>
          <cell r="C8087" t="str">
            <v>PAREDE COM SISTEMA EM CHAPAS DE GESSO PARA DRYWALL, USO INTERNO, COM UMA FACE SIMPLES E OUTRA FACE DUPLA E ESTRUTURA METÁLICA COM GUIAS SIMPLES, SEM VÃOS. AF_07/2023_PS</v>
          </cell>
          <cell r="D8087" t="str">
            <v>M2</v>
          </cell>
          <cell r="E8087">
            <v>136.96</v>
          </cell>
        </row>
        <row r="8088">
          <cell r="B8088">
            <v>103191</v>
          </cell>
          <cell r="C8088" t="str">
            <v>INSTALAÇÃO DE ALONGADOR COM TRÊS ALTURAS, EM TUBO DE AÇO CARBONO - EQUIPAMENTO DE GINASTICA PARA ACADEMIA AO AR LIVRE / ACADEMIA DA TERCEIRA IDADE - ATI, INSTALADO SOBRE SOLO. AF_10/2021</v>
          </cell>
          <cell r="D8088" t="str">
            <v>UN</v>
          </cell>
          <cell r="E8088">
            <v>2414.9299999999998</v>
          </cell>
        </row>
        <row r="8089">
          <cell r="B8089">
            <v>103206</v>
          </cell>
          <cell r="C8089" t="str">
            <v>INSTALAÇÃO DE ALONGADOR COM TRÊS ALTURAS, EM TUBO DE AÇO CARBONO - EQUIPAMENTO DE GINÁSTICA PARA ACADEMIA AO AR LIVRE / ACADEMIA DA TERCEIRA IDADE - ATI, INSTALADO SOBRE PISO DE CONCRETO EXISTENTE. AF_10/2021</v>
          </cell>
          <cell r="D8089" t="str">
            <v>UN</v>
          </cell>
          <cell r="E8089">
            <v>2439.0300000000002</v>
          </cell>
        </row>
        <row r="8090">
          <cell r="B8090">
            <v>103211</v>
          </cell>
          <cell r="C8090" t="str">
            <v>INSTALAÇÃO DE BALANÇO DE 2 LUGARES COM ESTRUTURA DE MADEIRA TRATADA, INSTALADO SOBRE PISO DE CONCRETO EXISTENTE. AF_10/2021</v>
          </cell>
          <cell r="D8090" t="str">
            <v>UN</v>
          </cell>
          <cell r="E8090">
            <v>0</v>
          </cell>
        </row>
        <row r="8091">
          <cell r="B8091">
            <v>103196</v>
          </cell>
          <cell r="C8091" t="str">
            <v>INSTALAÇÃO DE BALANÇO DE 2 LUGARES COM ESTRUTURA DE MADEIRA TRATADA, INSTALADO SOBRE SOLO. AF_10/2021</v>
          </cell>
          <cell r="D8091" t="str">
            <v>UN</v>
          </cell>
          <cell r="E8091">
            <v>0</v>
          </cell>
        </row>
        <row r="8092">
          <cell r="B8092">
            <v>103212</v>
          </cell>
          <cell r="C8092" t="str">
            <v>INSTALAÇÃO DE BALANÇO DE 2 LUGARES COM ESTRUTURA METÁLICA EM TUBOS DE AÇO CARBONO, INSTALADO SOBRE PISO DE CONCRETO EXISTENTE. AF_10/2021</v>
          </cell>
          <cell r="D8092" t="str">
            <v>UN</v>
          </cell>
          <cell r="E8092">
            <v>0</v>
          </cell>
        </row>
        <row r="8093">
          <cell r="B8093">
            <v>103197</v>
          </cell>
          <cell r="C8093" t="str">
            <v>INSTALAÇÃO DE BALANÇO DE 2 LUGARES COM ESTRUTURA METÁLICA EM TUBOS DE AÇO CARBONO, INSTALADO SOBRE SOLO. AF_10/2021</v>
          </cell>
          <cell r="D8093" t="str">
            <v>UN</v>
          </cell>
          <cell r="E8093">
            <v>0</v>
          </cell>
        </row>
        <row r="8094">
          <cell r="B8094">
            <v>103217</v>
          </cell>
          <cell r="C8094" t="str">
            <v>INSTALAÇÃO DE CASINHA DE MADEIRA TRATADA COM RAMPA ESCALADA, ESCORREGADOR E ESCADA MARINHEIRO, INSTALADO SOBRE PISO DE CONCRETO EXISTENTE. AF_10/2021</v>
          </cell>
          <cell r="D8094" t="str">
            <v>UN</v>
          </cell>
          <cell r="E8094">
            <v>0</v>
          </cell>
        </row>
        <row r="8095">
          <cell r="B8095">
            <v>103202</v>
          </cell>
          <cell r="C8095" t="str">
            <v>INSTALAÇÃO DE CASINHA DE MADEIRA TRATADA COM RAMPA ESCALADA, ESCORREGADOR E ESCADA MARINHEIRO, INSTALADO SOBRE SOLO. AF_10/2021</v>
          </cell>
          <cell r="D8095" t="str">
            <v>UN</v>
          </cell>
          <cell r="E8095">
            <v>0</v>
          </cell>
        </row>
        <row r="8096">
          <cell r="B8096">
            <v>103215</v>
          </cell>
          <cell r="C8096" t="str">
            <v>INSTALAÇÃO DE ESCORREGADOR DE MADEIRA TRATADA, INSTALADO SOBRE PISO DE CONCRETO EXISTENTE. AF_10/2021</v>
          </cell>
          <cell r="D8096" t="str">
            <v>UN</v>
          </cell>
          <cell r="E8096">
            <v>0</v>
          </cell>
        </row>
        <row r="8097">
          <cell r="B8097">
            <v>103200</v>
          </cell>
          <cell r="C8097" t="str">
            <v>INSTALAÇÃO DE ESCORREGADOR DE MADEIRA TRATADA, INSTALADO SOBRE SOLO. AF_10/2021</v>
          </cell>
          <cell r="D8097" t="str">
            <v>UN</v>
          </cell>
          <cell r="E8097">
            <v>0</v>
          </cell>
        </row>
        <row r="8098">
          <cell r="B8098">
            <v>103216</v>
          </cell>
          <cell r="C8098" t="str">
            <v>INSTALAÇÃO DE ESCORREGADOR METÁLICO EM TUBOS E CHAPAS DE AÇO CARBONO, INSTALADO SOBRE PISO DE CONCRETO EXISTENTE. AF_10/2021</v>
          </cell>
          <cell r="D8098" t="str">
            <v>UN</v>
          </cell>
          <cell r="E8098">
            <v>0</v>
          </cell>
        </row>
        <row r="8099">
          <cell r="B8099">
            <v>103201</v>
          </cell>
          <cell r="C8099" t="str">
            <v>INSTALAÇÃO DE ESCORREGADOR METÁLICO EM TUBOS E CHAPAS DE AÇO CARBONO, INSTALADO SOBRE SOLO. AF_10/2021</v>
          </cell>
          <cell r="D8099" t="str">
            <v>UN</v>
          </cell>
          <cell r="E8099">
            <v>0</v>
          </cell>
        </row>
        <row r="8100">
          <cell r="B8100">
            <v>103185</v>
          </cell>
          <cell r="C8100" t="str">
            <v>INSTALAÇÃO DE ESQUI TRIPLO, EM TUBO DE AÇO CARBONO - EQUIPAMENTO DE GINÁSTICA PARA ACADEMIA AO AR LIVRE / ACADEMIA DA TERCEIRA IDADE - ATI, INSTALADO SOBRE PISO DE CONCRETO EXISTENTE. AF_10/2021</v>
          </cell>
          <cell r="D8100" t="str">
            <v>UN</v>
          </cell>
          <cell r="E8100">
            <v>6212.49</v>
          </cell>
        </row>
        <row r="8101">
          <cell r="B8101">
            <v>103218</v>
          </cell>
          <cell r="C8101" t="str">
            <v>INSTALAÇÃO DE GAIOLA LABIRINTO METÁLICA EM TUBOS DE AÇO CARBONO, INSTALADA SOBRE PISO DE CONCRETO EXISTENTE. AF_10/2021</v>
          </cell>
          <cell r="D8101" t="str">
            <v>UN</v>
          </cell>
          <cell r="E8101">
            <v>0</v>
          </cell>
        </row>
        <row r="8102">
          <cell r="B8102">
            <v>103203</v>
          </cell>
          <cell r="C8102" t="str">
            <v>INSTALAÇÃO DE GAIOLA LABIRINTO METÁLICA EM TUBOS DE AÇO CARBONO, INSTALADO SOBRE SOLO. AF_10/2021</v>
          </cell>
          <cell r="D8102" t="str">
            <v>UN</v>
          </cell>
          <cell r="E8102">
            <v>0</v>
          </cell>
        </row>
        <row r="8103">
          <cell r="B8103">
            <v>103213</v>
          </cell>
          <cell r="C8103" t="str">
            <v>INSTALAÇÃO DE GANGORRA SIMPLES DE MADEIRA TRATADA, INSTALADA SOBRE PISO DE CONCRETO EXISTENTE. AF_10/2021</v>
          </cell>
          <cell r="D8103" t="str">
            <v>UN</v>
          </cell>
          <cell r="E8103">
            <v>0</v>
          </cell>
        </row>
        <row r="8104">
          <cell r="B8104">
            <v>103198</v>
          </cell>
          <cell r="C8104" t="str">
            <v>INSTALAÇÃO DE GANGORRA SIMPLES DE MADEIRA TRATADA, INSTALADA SOBRE SOLO. AF_10/2021</v>
          </cell>
          <cell r="D8104" t="str">
            <v>UN</v>
          </cell>
          <cell r="E8104">
            <v>0</v>
          </cell>
        </row>
        <row r="8105">
          <cell r="B8105">
            <v>103214</v>
          </cell>
          <cell r="C8105" t="str">
            <v>INSTALAÇÃO DE GANGORRA SIMPLES METÁLICA EM TUBOS DE AÇO CARBONO, INSTALADA SOBRE PISO DE CONCRETO EXISTENTE. AF_10/2021</v>
          </cell>
          <cell r="D8105" t="str">
            <v>UN</v>
          </cell>
          <cell r="E8105">
            <v>0</v>
          </cell>
        </row>
        <row r="8106">
          <cell r="B8106">
            <v>103199</v>
          </cell>
          <cell r="C8106" t="str">
            <v>INSTALAÇÃO DE GANGORRA SIMPLES METÁLICA EM TUBOS DE AÇO CARBONO, INSTALADA SOBRE SOLO. AF_10/2021</v>
          </cell>
          <cell r="D8106" t="str">
            <v>UN</v>
          </cell>
          <cell r="E8106">
            <v>0</v>
          </cell>
        </row>
        <row r="8107">
          <cell r="B8107">
            <v>103219</v>
          </cell>
          <cell r="C8107" t="str">
            <v>INSTALAÇÃO DE GIRA-GIRA METÁLICO EM TUBOS DE AÇO CARBONO, INSTALADO SOBRE PISO DE CONCRETO EXISTENTE. AF_10/2021</v>
          </cell>
          <cell r="D8107" t="str">
            <v>UN</v>
          </cell>
          <cell r="E8107">
            <v>0</v>
          </cell>
        </row>
        <row r="8108">
          <cell r="B8108">
            <v>103204</v>
          </cell>
          <cell r="C8108" t="str">
            <v>INSTALAÇÃO DE GIRA-GIRA METÁLICO EM TUBOS DE AÇO CARBONO, INSTALADO SOBRE SOLO. AF_10/2021</v>
          </cell>
          <cell r="D8108" t="str">
            <v>UN</v>
          </cell>
          <cell r="E8108">
            <v>0</v>
          </cell>
        </row>
        <row r="8109">
          <cell r="B8109">
            <v>103186</v>
          </cell>
          <cell r="C8109" t="str">
            <v>INSTALAÇÃO DE MULTIEXERCITADOR COM SEIS FUNÇÕES, EM TUBO DE AÇO CARBONO - EQUIPAMENTO DE GINÁSTICA PARA ACADEMIA AO AR LIVRE / ACADEMIA DA TERCEIRA IDADE - ATI, INSTALADO SOBRE PISO DE CONCRETO EXISTENTE. AF_10/2021</v>
          </cell>
          <cell r="D8109" t="str">
            <v>UN</v>
          </cell>
          <cell r="E8109">
            <v>6510.99</v>
          </cell>
        </row>
        <row r="8110">
          <cell r="B8110">
            <v>103210</v>
          </cell>
          <cell r="C8110" t="str">
            <v>INSTALAÇÃO DE PLACA ORIENTATIVA SOBRE EXERCÍCIOS, 2,00M X 1,00M, EM TUBO DE AÇO CARBONO - PARA ACADEMIA AO AR LIVRE / ACADEMIA DA TERCEIRA IDADE - ATI, INSTALADO SOBRE PISO DE CONCRETO EXISTENTE. AF_10/2021</v>
          </cell>
          <cell r="D8110" t="str">
            <v>UN</v>
          </cell>
          <cell r="E8110">
            <v>2378.79</v>
          </cell>
        </row>
        <row r="8111">
          <cell r="B8111">
            <v>103195</v>
          </cell>
          <cell r="C8111" t="str">
            <v>INSTALAÇÃO DE PLACA ORIENTATIVA SOBRE EXERCÍCIOS, 2,00M X 1,00M, EM TUBO DE AÇO CARBONO - PARA ACADEMIA AO AR LIVRE / ACADEMIA DA TERCEIRA IDADE - ATI, INSTALADO SOBRE SOLO. AF_10/2021</v>
          </cell>
          <cell r="D8111" t="str">
            <v>UN</v>
          </cell>
          <cell r="E8111">
            <v>2230.3200000000002</v>
          </cell>
        </row>
        <row r="8112">
          <cell r="B8112">
            <v>103205</v>
          </cell>
          <cell r="C8112" t="str">
            <v>INSTALAÇÃO DE PRESSÃO DE PERNAS TRIPLO, EM TUBO DE AÇO CARBONO - EQUIPAMENTO DE GINÁSTICA PARA ACADEMIA AO AR LIVRE / ACADEMIA DA TERCEIRA IDADE - ATI, INSTALADO SOBRE PISO DE CONCRETO EXISTENTE. AF_10/2021</v>
          </cell>
          <cell r="D8112" t="str">
            <v>UN</v>
          </cell>
          <cell r="E8112">
            <v>4149.2700000000004</v>
          </cell>
        </row>
        <row r="8113">
          <cell r="B8113">
            <v>103190</v>
          </cell>
          <cell r="C8113" t="str">
            <v>INSTALAÇÃO DE PRESSÃO DE PERNAS TRIPLO, EM TUBO DE AÇO CARBONO - EQUIPAMENTO DE GINÁSTICA PARA ACADEMIA AO AR LIVRE / ACADEMIA DA TERCEIRA IDADE - ATI, INSTALADO SOBRE SOLO. AF_10/2021</v>
          </cell>
          <cell r="D8113" t="str">
            <v>UN</v>
          </cell>
          <cell r="E8113">
            <v>4125.18</v>
          </cell>
        </row>
        <row r="8114">
          <cell r="B8114">
            <v>103207</v>
          </cell>
          <cell r="C8114" t="str">
            <v>INSTALAÇÃO DE ROTAÇÃO DIAGONAL DUPLA, APARELHO TRIPLO, EM TUBO DE AÇO CARBONO - EQUIPAMENTO DE GINÁSTICA PARA ACADEMIA AO AR LIVRE / ACADEMIA DA TERCEIRA IDADE - ATI, INSTALADO SOBRE PISO DE CONCRETO EXISTENTE. AF_10/2021</v>
          </cell>
          <cell r="D8114" t="str">
            <v>UN</v>
          </cell>
          <cell r="E8114">
            <v>2592.67</v>
          </cell>
        </row>
        <row r="8115">
          <cell r="B8115">
            <v>103192</v>
          </cell>
          <cell r="C8115" t="str">
            <v>INSTALAÇÃO DE ROTAÇÃO DIAGONAL DUPLA, APARELHO TRIPLO, EM TUBO DE AÇO CARBONO - EQUIPAMENTO DE GINÁSTICA PARA ACADEMIA AO AR LIVRE / ACADEMIA DA TERCEIRA IDADE - ATI, INSTALADO SOBRE SOLO. AF_10/2021</v>
          </cell>
          <cell r="D8115" t="str">
            <v>UN</v>
          </cell>
          <cell r="E8115">
            <v>2568.5700000000002</v>
          </cell>
        </row>
        <row r="8116">
          <cell r="B8116">
            <v>103208</v>
          </cell>
          <cell r="C8116" t="str">
            <v>INSTALAÇÃO DE ROTAÇÃO VERTICAL DUPLO, EM TUBO DE ACO CARBONO - EQUIPAMENTO DE GINASTICA PARA ACADEMIA AO AR LIVRE / ACADEMIA DA TERCEIRA IDADE - ATI, INSTALADO SOBRE PISO DE CONCRETO EXISTENTE. AF_10/2021</v>
          </cell>
          <cell r="D8116" t="str">
            <v>UN</v>
          </cell>
          <cell r="E8116">
            <v>2011.4</v>
          </cell>
        </row>
        <row r="8117">
          <cell r="B8117">
            <v>103193</v>
          </cell>
          <cell r="C8117" t="str">
            <v>INSTALAÇÃO DE ROTAÇÃO VERTICAL DUPLO, EM TUBO DE AÇO CARBONO - EQUIPAMENTO DE GINÁSTICA PARA ACADEMIA AO AR LIVRE / ACADEMIA DA TERCEIRA IDADE - ATI, INSTALADO SOBRE SOLO. AF_10/2021</v>
          </cell>
          <cell r="D8117" t="str">
            <v>UN</v>
          </cell>
          <cell r="E8117">
            <v>1987.3</v>
          </cell>
        </row>
        <row r="8118">
          <cell r="B8118">
            <v>103187</v>
          </cell>
          <cell r="C8118" t="str">
            <v>INSTALAÇÃO DE SIMULADOR DE CAMINHADA TRIPLO, EM TUBO DE AÇO CARBONO - EQUIPAMENTO DE GINÁSTICA PARA ACADEMIA AO AR LIVRE / ACADEMIA DA TERCEIRA IDADE - ATI, INSTALADO SOBRE PISO DE CONCRETO EXISTENTE. AF_10/2021</v>
          </cell>
          <cell r="D8118" t="str">
            <v>UN</v>
          </cell>
          <cell r="E8118">
            <v>4917.3599999999997</v>
          </cell>
        </row>
        <row r="8119">
          <cell r="B8119">
            <v>103188</v>
          </cell>
          <cell r="C8119" t="str">
            <v>INSTALAÇÃO DE SIMULADOR DE CAVALGADA TRIPLO, EM TUBO DE AÇO CARBONO - EQUIPAMENTO DE GINÁSTICA PARA ACADEMIA AO AR LIVRE / ACADEMIA DA TERCEIRA IDADE - ATI, INSTALADO SOBRE PISO DE CONCRETO EXISTENTE. AF_10/2021</v>
          </cell>
          <cell r="D8119" t="str">
            <v>UN</v>
          </cell>
          <cell r="E8119">
            <v>5273.98</v>
          </cell>
        </row>
        <row r="8120">
          <cell r="B8120">
            <v>103189</v>
          </cell>
          <cell r="C8120" t="str">
            <v>INSTALAÇÃO DE SIMULADOR DE REMO INDIVIDUAL, EM TUBO DE AÇO CARBONO - EQUIPAMENTO DE GINÁSTICA PARA ACADEMIA AO AR LIVRE / ACADEMIA DA TERCEIRA IDADE - ATI, INSTALADO SOBRE PISO DE CONCRETO EXISTENTE. AF_10/2021</v>
          </cell>
          <cell r="D8120" t="str">
            <v>UN</v>
          </cell>
          <cell r="E8120">
            <v>2649.74</v>
          </cell>
        </row>
        <row r="8121">
          <cell r="B8121">
            <v>103209</v>
          </cell>
          <cell r="C8121" t="str">
            <v>INSTALAÇÃO DE SURF DUPLO, EM TUBO DE AÇO CARBONO - EQUIPAMENTO DE GINÁSTICA PARA ACADEMIA AO AR LIVRE / ACADEMIA DA TERCEIRA IDADE - ATI, INSTALADO SOBRE PISO DE CONCRETO EXISTENTE. AF_10/2021</v>
          </cell>
          <cell r="D8121" t="str">
            <v>UN</v>
          </cell>
          <cell r="E8121">
            <v>2869.37</v>
          </cell>
        </row>
        <row r="8122">
          <cell r="B8122">
            <v>103194</v>
          </cell>
          <cell r="C8122" t="str">
            <v>INSTALAÇÃO DE SURF DUPLO, EM TUBO DE AÇO CARBONO - EQUIPAMENTO DE GINÁSTICA PARA ACADEMIA AO AR LIVRE / ACADEMIA DA TERCEIRA IDADE - ATI, INSTALADO SOBRE SOLO. AF_10/2021</v>
          </cell>
          <cell r="D8122" t="str">
            <v>UN</v>
          </cell>
          <cell r="E8122">
            <v>2845.27</v>
          </cell>
        </row>
        <row r="8123">
          <cell r="B8123">
            <v>95001</v>
          </cell>
          <cell r="C8123" t="str">
            <v>EXECUÇÃO DE PASSEIO (CALÇADA) COM CONCRETO MOLDADO IN LOCO, FEITO EM OBRA, ACABAMENTO ESTAMPADO, ESPESSURA 6 CM, ARMADO. AF_08/2022</v>
          </cell>
          <cell r="D8123" t="str">
            <v>M2</v>
          </cell>
          <cell r="E8123">
            <v>0</v>
          </cell>
        </row>
        <row r="8124">
          <cell r="B8124">
            <v>95000</v>
          </cell>
          <cell r="C8124" t="str">
            <v>EXECUÇÃO DE PASSEIO (CALÇADA) COM CONCRETO MOLDADO IN LOCO, FEITO EM OBRA, ACABAMENTO ESTAMPADO, ESPESSURA 6 CM, NÃO ARMADO. AF_08/2022</v>
          </cell>
          <cell r="D8124" t="str">
            <v>M2</v>
          </cell>
          <cell r="E8124">
            <v>0</v>
          </cell>
        </row>
        <row r="8125">
          <cell r="B8125">
            <v>95005</v>
          </cell>
          <cell r="C8125" t="str">
            <v>EXECUÇÃO DE PASSEIO (CALÇADA) COM CONCRETO MOLDADO IN LOCO, FEITO EM OBRA, ACABAMENTO ESTAMPADO, ESPESSURA 8 CM, ARMADO. AF_08/2022</v>
          </cell>
          <cell r="D8125" t="str">
            <v>M2</v>
          </cell>
          <cell r="E8125">
            <v>0</v>
          </cell>
        </row>
        <row r="8126">
          <cell r="B8126">
            <v>95004</v>
          </cell>
          <cell r="C8126" t="str">
            <v>EXECUÇÃO DE PASSEIO (CALÇADA) COM CONCRETO MOLDADO IN LOCO, FEITO EM OBRA, ACABAMENTO ESTAMPADO, ESPESSURA 8 CM, NÃO ARMADO. AF_08/2022</v>
          </cell>
          <cell r="D8126" t="str">
            <v>M2</v>
          </cell>
          <cell r="E8126">
            <v>0</v>
          </cell>
        </row>
        <row r="8127">
          <cell r="B8127">
            <v>95003</v>
          </cell>
          <cell r="C8127" t="str">
            <v>EXECUÇÃO DE PASSEIO (CALÇADA) COM CONCRETO MOLDADO IN LOCO, USINADO, ACABAMENTO ESTAMPADO, ESPESSURA 6 CM, ARMADO. AF_08/2022</v>
          </cell>
          <cell r="D8127" t="str">
            <v>M2</v>
          </cell>
          <cell r="E8127">
            <v>0</v>
          </cell>
        </row>
        <row r="8128">
          <cell r="B8128">
            <v>95002</v>
          </cell>
          <cell r="C8128" t="str">
            <v>EXECUÇÃO DE PASSEIO (CALÇADA) COM CONCRETO MOLDADO IN LOCO, USINADO, ACABAMENTO ESTAMPADO, ESPESSURA 6 CM, NÃO ARMADO. AF_08/2022</v>
          </cell>
          <cell r="D8128" t="str">
            <v>M2</v>
          </cell>
          <cell r="E8128">
            <v>0</v>
          </cell>
        </row>
        <row r="8129">
          <cell r="B8129">
            <v>95007</v>
          </cell>
          <cell r="C8129" t="str">
            <v>EXECUÇÃO DE PASSEIO (CALÇADA) COM CONCRETO MOLDADO IN LOCO, USINADO, ACABAMENTO ESTAMPADO, ESPESSURA 8 CM, ARMADO. AF_08/2022</v>
          </cell>
          <cell r="D8129" t="str">
            <v>M2</v>
          </cell>
          <cell r="E8129">
            <v>0</v>
          </cell>
        </row>
        <row r="8130">
          <cell r="B8130">
            <v>95006</v>
          </cell>
          <cell r="C8130" t="str">
            <v>EXECUÇÃO DE PASSEIO (CALÇADA) COM CONCRETO MOLDADO IN LOCO, USINADO, ACABAMENTO ESTAMPADO, ESPESSURA 8 CM, NÃO ARMADO. AF_08/2022</v>
          </cell>
          <cell r="D8130" t="str">
            <v>M2</v>
          </cell>
          <cell r="E8130">
            <v>0</v>
          </cell>
        </row>
        <row r="8131">
          <cell r="B8131">
            <v>104313</v>
          </cell>
          <cell r="C8131" t="str">
            <v>EXECUÇÃO DE PASSEIO (CALÇADA) COM PLACAS DE CONCRETO PRÉ-FABRICADAS, ASSENTADAS COM ARGAMASSA, PLACAS DE 100 X 100 CM, NÃO ARMADO. AF_08/2022</v>
          </cell>
          <cell r="D8131" t="str">
            <v>M2</v>
          </cell>
          <cell r="E8131">
            <v>0</v>
          </cell>
        </row>
        <row r="8132">
          <cell r="B8132">
            <v>104312</v>
          </cell>
          <cell r="C8132" t="str">
            <v>EXECUÇÃO DE PASSEIO (CALÇADA) COM PLACAS DE CONCRETO PRÉ-FABRICADAS, ASSENTADAS COM ARGAMASSA, PLACAS DE 40 X 40 CM, NÃO ARMADO. AF_08/2022</v>
          </cell>
          <cell r="D8132" t="str">
            <v>M2</v>
          </cell>
          <cell r="E8132">
            <v>0</v>
          </cell>
        </row>
        <row r="8133">
          <cell r="B8133">
            <v>94992</v>
          </cell>
          <cell r="C8133" t="str">
            <v>EXECUÇÃO DE PASSEIO (CALÇADA) OU PISO DE CONCRETO COM CONCRETO MOLDADO IN LOCO, FEITO EM OBRA, ACABAMENTO CONVENCIONAL, ESPESSURA 6 CM, ARMADO. AF_08/2022</v>
          </cell>
          <cell r="D8133" t="str">
            <v>M2</v>
          </cell>
          <cell r="E8133">
            <v>85.88</v>
          </cell>
        </row>
        <row r="8134">
          <cell r="B8134">
            <v>94994</v>
          </cell>
          <cell r="C8134" t="str">
            <v>EXECUÇÃO DE PASSEIO (CALÇADA) OU PISO DE CONCRETO COM CONCRETO MOLDADO IN LOCO, FEITO EM OBRA, ACABAMENTO CONVENCIONAL, ESPESSURA 8 CM, ARMADO. AF_08/2022</v>
          </cell>
          <cell r="D8134" t="str">
            <v>M2</v>
          </cell>
          <cell r="E8134">
            <v>105.06</v>
          </cell>
        </row>
        <row r="8135">
          <cell r="B8135">
            <v>94990</v>
          </cell>
          <cell r="C8135" t="str">
            <v>EXECUÇÃO DE PASSEIO (CALÇADA) OU PISO DE CONCRETO COM CONCRETO MOLDADO IN LOCO, FEITO EM OBRA, ACABAMENTO CONVENCIONAL, NÃO ARMADO. AF_08/2022</v>
          </cell>
          <cell r="D8135" t="str">
            <v>M3</v>
          </cell>
          <cell r="E8135">
            <v>927.74</v>
          </cell>
        </row>
        <row r="8136">
          <cell r="B8136">
            <v>94991</v>
          </cell>
          <cell r="C8136" t="str">
            <v>EXECUÇÃO DE PASSEIO (CALÇADA) OU PISO DE CONCRETO COM CONCRETO MOLDADO IN LOCO, USINADO C20, ACABAMENTO CONVENCIONAL, NÃO ARMADO. AF_08/2022</v>
          </cell>
          <cell r="D8136" t="str">
            <v>M3</v>
          </cell>
          <cell r="E8136">
            <v>698.97</v>
          </cell>
        </row>
        <row r="8137">
          <cell r="B8137">
            <v>104626</v>
          </cell>
          <cell r="C8137" t="str">
            <v>EXECUÇÃO DE PASSEIO (CALÇADA) OU PISO DE CONCRETO COM CONCRETO MOLDADO IN LOCO, USINADO C25, ACABAMENTO CONVENCIONAL, NÃO ARMADO. AF_03/2023</v>
          </cell>
          <cell r="D8137" t="str">
            <v>M3</v>
          </cell>
          <cell r="E8137">
            <v>714.46</v>
          </cell>
        </row>
        <row r="8138">
          <cell r="B8138">
            <v>94993</v>
          </cell>
          <cell r="C8138" t="str">
            <v>EXECUÇÃO DE PASSEIO (CALÇADA) OU PISO DE CONCRETO COM CONCRETO MOLDADO IN LOCO, USINADO, ACABAMENTO CONVENCIONAL, ESPESSURA 6 CM, ARMADO. AF_08/2022</v>
          </cell>
          <cell r="D8138" t="str">
            <v>M2</v>
          </cell>
          <cell r="E8138">
            <v>72.150000000000006</v>
          </cell>
        </row>
        <row r="8139">
          <cell r="B8139">
            <v>94995</v>
          </cell>
          <cell r="C8139" t="str">
            <v>EXECUÇÃO DE PASSEIO (CALÇADA) OU PISO DE CONCRETO COM CONCRETO MOLDADO IN LOCO, USINADO, ACABAMENTO CONVENCIONAL, ESPESSURA 8 CM, ARMADO. AF_08/2022</v>
          </cell>
          <cell r="D8139" t="str">
            <v>M2</v>
          </cell>
          <cell r="E8139">
            <v>86.77</v>
          </cell>
        </row>
        <row r="8140">
          <cell r="B8140">
            <v>101169</v>
          </cell>
          <cell r="C8140" t="str">
            <v>EXECUÇÃO DE PAVIMENTO EM PARALELEPÍPEDOS, REJUNTAMENTO COM ARGAMASSA TRAÇO 1:3 (CIMENTO E AREIA). AF_05/2020</v>
          </cell>
          <cell r="D8140" t="str">
            <v>M2</v>
          </cell>
          <cell r="E8140">
            <v>142.33000000000001</v>
          </cell>
        </row>
        <row r="8141">
          <cell r="B8141">
            <v>104383</v>
          </cell>
          <cell r="C8141" t="str">
            <v>EXECUÇÃO DE PAVIMENTO EM PARALELEPÍPEDOS, REJUNTAMENTO COM PEDRISCO E EMULSÃO ASFÁLTICA. AF_05/2020</v>
          </cell>
          <cell r="D8141" t="str">
            <v>M2</v>
          </cell>
          <cell r="E8141">
            <v>0</v>
          </cell>
        </row>
        <row r="8142">
          <cell r="B8142">
            <v>101167</v>
          </cell>
          <cell r="C8142" t="str">
            <v>EXECUÇÃO DE PAVIMENTO EM PARALELEPÍPEDOS, REJUNTAMENTO COM PÓ DE PEDRA. AF_05/2020</v>
          </cell>
          <cell r="D8142" t="str">
            <v>M2</v>
          </cell>
          <cell r="E8142">
            <v>123.75</v>
          </cell>
        </row>
        <row r="8143">
          <cell r="B8143">
            <v>101172</v>
          </cell>
          <cell r="C8143" t="str">
            <v>EXECUÇÃO DE PAVIMENTO EM PEDRAS POLIÉDRICAS, REJUNTAMENTO COM ARGAMASSA TRAÇO 1:3 (CIMENTO E AREIA). AF_05/2020</v>
          </cell>
          <cell r="D8143" t="str">
            <v>M2</v>
          </cell>
          <cell r="E8143">
            <v>86.51</v>
          </cell>
        </row>
        <row r="8144">
          <cell r="B8144">
            <v>104384</v>
          </cell>
          <cell r="C8144" t="str">
            <v>EXECUÇÃO DE PAVIMENTO EM PEDRAS POLIÉDRICAS, REJUNTAMENTO COM PEDRISCO E EMULSÃO ASFÁLTICA. AF_05/2020</v>
          </cell>
          <cell r="D8144" t="str">
            <v>M2</v>
          </cell>
          <cell r="E8144">
            <v>0</v>
          </cell>
        </row>
        <row r="8145">
          <cell r="B8145">
            <v>101170</v>
          </cell>
          <cell r="C8145" t="str">
            <v>EXECUÇÃO DE PAVIMENTO EM PEDRAS POLIÉDRICAS, REJUNTAMENTO COM PÓ DE PEDRA. AF_05/2020</v>
          </cell>
          <cell r="D8145" t="str">
            <v>M2</v>
          </cell>
          <cell r="E8145">
            <v>53.95</v>
          </cell>
        </row>
        <row r="8146">
          <cell r="B8146">
            <v>104438</v>
          </cell>
          <cell r="C8146" t="str">
            <v>EXECUÇÃO DE PASSEIO COM PLACAS DE CONCRETO PERMEÁVEL (DRENANTE), PRÉ-FABRICADAS, DE 40 X 40 CM, ESPESSURA 6 CM. AF_10/2022</v>
          </cell>
          <cell r="D8146" t="str">
            <v>M2</v>
          </cell>
          <cell r="E8146">
            <v>0</v>
          </cell>
        </row>
        <row r="8147">
          <cell r="B8147">
            <v>92402</v>
          </cell>
          <cell r="C8147" t="str">
            <v>EXECUÇÃO DE PASSEIO EM PISO INTERTRAVADO, COM BLOCO 16 FACES DE 22 X 11 CM, ESPESSURA 6 CM. AF_10/2022</v>
          </cell>
          <cell r="D8147" t="str">
            <v>M2</v>
          </cell>
          <cell r="E8147">
            <v>80.69</v>
          </cell>
        </row>
        <row r="8148">
          <cell r="B8148">
            <v>104429</v>
          </cell>
          <cell r="C8148" t="str">
            <v>EXECUÇÃO DE PASSEIO EM PISO INTERTRAVADO, COM BLOCO DE CONCRETO PERMEÁVEL (DRENANTE) 16 FACES DE 22 X 11 CM, ESPESSURA 6 CM. AF_10/2022</v>
          </cell>
          <cell r="D8148" t="str">
            <v>M2</v>
          </cell>
          <cell r="E8148">
            <v>0</v>
          </cell>
        </row>
        <row r="8149">
          <cell r="B8149">
            <v>104426</v>
          </cell>
          <cell r="C8149" t="str">
            <v>EXECUÇÃO DE PASSEIO EM PISO INTERTRAVADO, COM BLOCO DE CONCRETO PERMEÁVEL RETANGULAR DE 20 X 10 CM, ESPESSURA 6 CM. AF_10/2022</v>
          </cell>
          <cell r="D8149" t="str">
            <v>M2</v>
          </cell>
          <cell r="E8149">
            <v>0</v>
          </cell>
        </row>
        <row r="8150">
          <cell r="B8150">
            <v>104436</v>
          </cell>
          <cell r="C8150" t="str">
            <v>EXECUÇÃO DE PASSEIO EM PISO INTERTRAVADO, COM BLOCO PODOTÁTIL (ALERTA OU DIRECIONAL) QUADRADO DE 20 X 20 CM, ESPESSURA 6 CM. AF_10/2022</v>
          </cell>
          <cell r="D8150" t="str">
            <v>M2</v>
          </cell>
          <cell r="E8150">
            <v>0</v>
          </cell>
        </row>
        <row r="8151">
          <cell r="B8151">
            <v>104434</v>
          </cell>
          <cell r="C8151" t="str">
            <v>EXECUÇÃO DE PASSEIO EM PISO INTERTRAVADO, COM BLOCO PODOTÁTIL (ALERTA OU DIRECIONAL) RETANGULAR DE 20 X 10 CM, ESPESSURA 6 CM. AF_10/2022</v>
          </cell>
          <cell r="D8151" t="str">
            <v>M2</v>
          </cell>
          <cell r="E8151">
            <v>0</v>
          </cell>
        </row>
        <row r="8152">
          <cell r="B8152">
            <v>104432</v>
          </cell>
          <cell r="C8152" t="str">
            <v>EXECUÇÃO DE PASSEIO EM PISO INTERTRAVADO, COM BLOCO RAQUETE 22 X 13,5 CM, ESPESSURA 6 CM. AF_10/2022</v>
          </cell>
          <cell r="D8152" t="str">
            <v>M2</v>
          </cell>
          <cell r="E8152">
            <v>101.5</v>
          </cell>
        </row>
        <row r="8153">
          <cell r="B8153">
            <v>93679</v>
          </cell>
          <cell r="C8153" t="str">
            <v>EXECUÇÃO DE PASSEIO EM PISO INTERTRAVADO, COM BLOCO RETANGULAR COLORIDO DE 20 X 10 CM, ESPESSURA 6 CM. AF_10/2022</v>
          </cell>
          <cell r="D8153" t="str">
            <v>M2</v>
          </cell>
          <cell r="E8153">
            <v>96.86</v>
          </cell>
        </row>
        <row r="8154">
          <cell r="B8154">
            <v>92396</v>
          </cell>
          <cell r="C8154" t="str">
            <v>EXECUÇÃO DE PASSEIO EM PISO INTERTRAVADO, COM BLOCO RETANGULAR COR NATURAL DE 20 X 10 CM, ESPESSURA 6 CM. AF_10/2022</v>
          </cell>
          <cell r="D8154" t="str">
            <v>M2</v>
          </cell>
          <cell r="E8154">
            <v>83.79</v>
          </cell>
        </row>
        <row r="8155">
          <cell r="B8155">
            <v>104439</v>
          </cell>
          <cell r="C8155" t="str">
            <v>EXECUÇÃO DE PAVIMENTO COM PLACAS DE CONCRETO PERMEÁVEL (DRENANTE), PRÉ-FABRICADAS, DE 40 X 40 CM, ESPESSURA 6 CM. AF_10/2022</v>
          </cell>
          <cell r="D8155" t="str">
            <v>M2</v>
          </cell>
          <cell r="E8155">
            <v>0</v>
          </cell>
        </row>
        <row r="8156">
          <cell r="B8156">
            <v>104440</v>
          </cell>
          <cell r="C8156" t="str">
            <v>EXECUÇÃO DE PAVIMENTO COM PLACAS DE CONCRETO PERMEÁVEL (DRENANTE), PRÉ-FABRICADAS, DE 40 X 40 CM, ESPESSURA 8 CM. AF_10/2022</v>
          </cell>
          <cell r="D8156" t="str">
            <v>M2</v>
          </cell>
          <cell r="E8156">
            <v>0</v>
          </cell>
        </row>
        <row r="8157">
          <cell r="B8157">
            <v>92406</v>
          </cell>
          <cell r="C8157" t="str">
            <v>EXECUÇÃO DE PAVIMENTO EM PISO INTERTRAVADO, COM BLOCO 16 FACES DE 22 X 11 CM, ESPESSURA 10 CM. AF_10/2022</v>
          </cell>
          <cell r="D8157" t="str">
            <v>M2</v>
          </cell>
          <cell r="E8157">
            <v>129.43</v>
          </cell>
        </row>
        <row r="8158">
          <cell r="B8158">
            <v>92403</v>
          </cell>
          <cell r="C8158" t="str">
            <v>EXECUÇÃO DE PAVIMENTO EM PISO INTERTRAVADO, COM BLOCO 16 FACES DE 22 X 11 CM, ESPESSURA 6 CM. AF_10/2022</v>
          </cell>
          <cell r="D8158" t="str">
            <v>M2</v>
          </cell>
          <cell r="E8158">
            <v>67.13</v>
          </cell>
        </row>
        <row r="8159">
          <cell r="B8159">
            <v>92404</v>
          </cell>
          <cell r="C8159" t="str">
            <v>EXECUÇÃO DE PAVIMENTO EM PISO INTERTRAVADO, COM BLOCO 16 FACES DE 22 X 11 CM, ESPESSURA 8 CM. AF_10/2022</v>
          </cell>
          <cell r="D8159" t="str">
            <v>M2</v>
          </cell>
          <cell r="E8159">
            <v>78.11</v>
          </cell>
        </row>
        <row r="8160">
          <cell r="B8160">
            <v>104430</v>
          </cell>
          <cell r="C8160" t="str">
            <v>EXECUÇÃO DE PAVIMENTO EM PISO INTERTRAVADO, COM BLOCO DE CONCRETO PERMEÁVEL (DRENANTE) 16 FACES DE 22 X 11 CM, ESPESSURA 6 CM. AF_10/2022</v>
          </cell>
          <cell r="D8160" t="str">
            <v>M2</v>
          </cell>
          <cell r="E8160">
            <v>0</v>
          </cell>
        </row>
        <row r="8161">
          <cell r="B8161">
            <v>104431</v>
          </cell>
          <cell r="C8161" t="str">
            <v>EXECUÇÃO DE PAVIMENTO EM PISO INTERTRAVADO, COM BLOCO DE CONCRETO PERMEÁVEL (DRENANTE) 16 FACES DE 22 X 11 CM, ESPESSURA 8 CM. AF_10/2022</v>
          </cell>
          <cell r="D8161" t="str">
            <v>M2</v>
          </cell>
          <cell r="E8161">
            <v>0</v>
          </cell>
        </row>
        <row r="8162">
          <cell r="B8162">
            <v>104427</v>
          </cell>
          <cell r="C8162" t="str">
            <v>EXECUÇÃO DE PAVIMENTO EM PISO INTERTRAVADO, COM BLOCO DE CONCRETO PERMEÁVEL (DRENANTE) RETANGULAR DE 20 X 10 CM, ESPESSURA 6 CM. AF_10/2022</v>
          </cell>
          <cell r="D8162" t="str">
            <v>M2</v>
          </cell>
          <cell r="E8162">
            <v>0</v>
          </cell>
        </row>
        <row r="8163">
          <cell r="B8163">
            <v>104428</v>
          </cell>
          <cell r="C8163" t="str">
            <v>EXECUÇÃO DE PAVIMENTO EM PISO INTERTRAVADO, COM BLOCO DE CONCRETO PERMEÁVEL (DRENANTE) RETANGULAR DE 20 X 10 CM, ESPESSURA 8 CM. AF_10/2022</v>
          </cell>
          <cell r="D8163" t="str">
            <v>M2</v>
          </cell>
          <cell r="E8163">
            <v>0</v>
          </cell>
        </row>
        <row r="8164">
          <cell r="B8164">
            <v>92391</v>
          </cell>
          <cell r="C8164" t="str">
            <v>EXECUÇÃO DE PAVIMENTO EM PISO INTERTRAVADO, COM BLOCO PISOGRAMA DE 35 X 15 CM, ESPESSURA 6 CM. AF_10/2022</v>
          </cell>
          <cell r="D8164" t="str">
            <v>M2</v>
          </cell>
          <cell r="E8164">
            <v>70.81</v>
          </cell>
        </row>
        <row r="8165">
          <cell r="B8165">
            <v>92392</v>
          </cell>
          <cell r="C8165" t="str">
            <v>EXECUÇÃO DE PAVIMENTO EM PISO INTERTRAVADO, COM BLOCO PISOGRAMA DE 35 X 15 CM, ESPESSURA 8 CM. AF_10/2022</v>
          </cell>
          <cell r="D8165" t="str">
            <v>M2</v>
          </cell>
          <cell r="E8165">
            <v>77.27</v>
          </cell>
        </row>
        <row r="8166">
          <cell r="B8166">
            <v>104437</v>
          </cell>
          <cell r="C8166" t="str">
            <v>EXECUÇÃO DE PAVIMENTO EM PISO INTERTRAVADO, COM BLOCO PODOTÁTIL (ALERTA OU DIRECIONAL) QUADRADO DE 20 X 20 CM, ESPESSURA 6 CM. AF_10/2022</v>
          </cell>
          <cell r="D8166" t="str">
            <v>M2</v>
          </cell>
          <cell r="E8166">
            <v>0</v>
          </cell>
        </row>
        <row r="8167">
          <cell r="B8167">
            <v>104435</v>
          </cell>
          <cell r="C8167" t="str">
            <v>EXECUÇÃO DE PAVIMENTO EM PISO INTERTRAVADO, COM BLOCO PODOTÁTIL (ALERTA OU DIRECIONAL) RETANGULAR DE 20 X 10 CM, ESPESSURA 6 CM. AF_10/2022</v>
          </cell>
          <cell r="D8167" t="str">
            <v>M2</v>
          </cell>
          <cell r="E8167">
            <v>0</v>
          </cell>
        </row>
        <row r="8168">
          <cell r="B8168">
            <v>104433</v>
          </cell>
          <cell r="C8168" t="str">
            <v>EXECUÇÃO DE PAVIMENTO EM PISO INTERTRAVADO, COM BLOCO RAQUETE 22 X 13,5 CM, ESPESSURA 6 CM. AF_10/2022</v>
          </cell>
          <cell r="D8168" t="str">
            <v>M2</v>
          </cell>
          <cell r="E8168">
            <v>86.31</v>
          </cell>
        </row>
        <row r="8169">
          <cell r="B8169">
            <v>93680</v>
          </cell>
          <cell r="C8169" t="str">
            <v>EXECUÇÃO DE PAVIMENTO EM PISO INTERTRAVADO, COM BLOCO RETANGULAR COLORIDO DE 20 X 10 CM, ESPESSURA 6 CM. AF_10/2022</v>
          </cell>
          <cell r="D8169" t="str">
            <v>M2</v>
          </cell>
          <cell r="E8169">
            <v>83.26</v>
          </cell>
        </row>
        <row r="8170">
          <cell r="B8170">
            <v>93681</v>
          </cell>
          <cell r="C8170" t="str">
            <v>EXECUÇÃO DE PAVIMENTO EM PISO INTERTRAVADO, COM BLOCO RETANGULAR COLORIDO DE 20 X 10 CM, ESPESSURA 8 CM. AF_10/2022</v>
          </cell>
          <cell r="D8170" t="str">
            <v>M2</v>
          </cell>
          <cell r="E8170">
            <v>99.34</v>
          </cell>
        </row>
        <row r="8171">
          <cell r="B8171">
            <v>92397</v>
          </cell>
          <cell r="C8171" t="str">
            <v>EXECUÇÃO DE PAVIMENTO EM PISO INTERTRAVADO, COM BLOCO RETANGULAR COR NATURAL DE 20 X 10 CM, ESPESSURA 6 CM. AF_10/2022</v>
          </cell>
          <cell r="D8171" t="str">
            <v>M2</v>
          </cell>
          <cell r="E8171">
            <v>70.52</v>
          </cell>
        </row>
        <row r="8172">
          <cell r="B8172">
            <v>92398</v>
          </cell>
          <cell r="C8172" t="str">
            <v>EXECUÇÃO DE PAVIMENTO EM PISO INTERTRAVADO, COM BLOCO RETANGULAR COR NATURAL DE 20 X 10 CM, ESPESSURA 8 CM. AF_10/2022</v>
          </cell>
          <cell r="D8172" t="str">
            <v>M2</v>
          </cell>
          <cell r="E8172">
            <v>81.510000000000005</v>
          </cell>
        </row>
        <row r="8173">
          <cell r="B8173">
            <v>92400</v>
          </cell>
          <cell r="C8173" t="str">
            <v>EXECUÇÃO DE PAVIMENTO EM PISO INTERTRAVADO, COM BLOCO RETANGULAR DE 20 X 10 CM, ESPESSURA 10 CM. AF_10/2022</v>
          </cell>
          <cell r="D8173" t="str">
            <v>M2</v>
          </cell>
          <cell r="E8173">
            <v>95.04</v>
          </cell>
        </row>
        <row r="8174">
          <cell r="B8174">
            <v>92395</v>
          </cell>
          <cell r="C8174" t="str">
            <v>EXECUÇÃO DE PAVIMENTO EM PISO INTERTRAVADO, COM BLOCO SEXTAVADO DE 25 X 25 CM, ESPESSURA 10 CM. AF_10/2022</v>
          </cell>
          <cell r="D8174" t="str">
            <v>M2</v>
          </cell>
          <cell r="E8174">
            <v>111.36</v>
          </cell>
        </row>
        <row r="8175">
          <cell r="B8175">
            <v>92393</v>
          </cell>
          <cell r="C8175" t="str">
            <v>EXECUÇÃO DE PAVIMENTO EM PISO INTERTRAVADO, COM BLOCO SEXTAVADO DE 25 X 25 CM, ESPESSURA 6 CM. AF_10/2022</v>
          </cell>
          <cell r="D8175" t="str">
            <v>M2</v>
          </cell>
          <cell r="E8175">
            <v>71.81</v>
          </cell>
        </row>
        <row r="8176">
          <cell r="B8176">
            <v>92394</v>
          </cell>
          <cell r="C8176" t="str">
            <v>EXECUÇÃO DE PAVIMENTO EM PISO INTERTRAVADO, COM BLOCO SEXTAVADO DE 25 X 25 CM, ESPESSURA 8 CM. AF_10/2022</v>
          </cell>
          <cell r="D8176" t="str">
            <v>M2</v>
          </cell>
          <cell r="E8176">
            <v>85.87</v>
          </cell>
        </row>
        <row r="8177">
          <cell r="B8177">
            <v>97115</v>
          </cell>
          <cell r="C8177" t="str">
            <v>APLICAÇÃO DE GRAXA EM BARRAS DE TRANSFERÊNCIA PARA EXECUÇÃO DE PAVIMENTO DE CONCRETO. AF_04/2022</v>
          </cell>
          <cell r="D8177" t="str">
            <v>KG</v>
          </cell>
          <cell r="E8177">
            <v>68.92</v>
          </cell>
        </row>
        <row r="8178">
          <cell r="B8178">
            <v>97113</v>
          </cell>
          <cell r="C8178" t="str">
            <v>APLICAÇÃO DE LONA PLÁSTICA PARA EXECUÇÃO DE PAVIMENTOS DE CONCRETO. AF_04/2022</v>
          </cell>
          <cell r="D8178" t="str">
            <v>M2</v>
          </cell>
          <cell r="E8178">
            <v>2.75</v>
          </cell>
        </row>
        <row r="8179">
          <cell r="B8179">
            <v>97120</v>
          </cell>
          <cell r="C8179" t="str">
            <v>BARRAS DE LIGAÇÃO, AÇO CA-50 DE 10 MM, PARA EXECUÇÃO DE PAVIMENTO DE CONCRETO - FORNECIMENTO E INSTALAÇÃO. AF_04/2022</v>
          </cell>
          <cell r="D8179" t="str">
            <v>KG</v>
          </cell>
          <cell r="E8179">
            <v>10.210000000000001</v>
          </cell>
        </row>
        <row r="8180">
          <cell r="B8180">
            <v>97116</v>
          </cell>
          <cell r="C8180" t="str">
            <v>BARRAS DE TRANSFERÊNCIA, AÇO CA-25 DE 16,0 MM, PARA EXECUÇÃO DE PAVIMENTO DE CONCRETO - FORNECIMENTO E INSTALAÇÃO. AF_04/2022</v>
          </cell>
          <cell r="D8180" t="str">
            <v>KG</v>
          </cell>
          <cell r="E8180">
            <v>26.24</v>
          </cell>
        </row>
        <row r="8181">
          <cell r="B8181">
            <v>97117</v>
          </cell>
          <cell r="C8181" t="str">
            <v>BARRAS DE TRANSFERÊNCIA, AÇO CA-25 DE 20,0 MM, PARA EXECUÇÃO DE PAVIMENTO DE CONCRETO - FORNECIMENTO E INSTALAÇÃO. AF_04/2022</v>
          </cell>
          <cell r="D8181" t="str">
            <v>KG</v>
          </cell>
          <cell r="E8181">
            <v>22.04</v>
          </cell>
        </row>
        <row r="8182">
          <cell r="B8182">
            <v>97118</v>
          </cell>
          <cell r="C8182" t="str">
            <v>BARRAS DE TRANSFERÊNCIA, AÇO CA-25 DE 25,0 MM, PARA EXECUÇÃO DE PAVIMENTO DE CONCRETO - FORNECIMENTO E INSTALAÇÃO. AF_04/2022</v>
          </cell>
          <cell r="D8182" t="str">
            <v>KG</v>
          </cell>
          <cell r="E8182">
            <v>17.809999999999999</v>
          </cell>
        </row>
        <row r="8183">
          <cell r="B8183">
            <v>97119</v>
          </cell>
          <cell r="C8183" t="str">
            <v>BARRAS DE TRANSFERÊNCIA, AÇO CA-25 DE 32,0 MM, PARA EXECUÇÃO DE PAVIMENTO DE CONCRETO - FORNECIMENTO E INSTALAÇÃO. AF_04/2022</v>
          </cell>
          <cell r="D8183" t="str">
            <v>KG</v>
          </cell>
          <cell r="E8183">
            <v>15.61</v>
          </cell>
        </row>
        <row r="8184">
          <cell r="B8184">
            <v>97114</v>
          </cell>
          <cell r="C8184" t="str">
            <v>EXECUÇÃO DE JUNTAS DE CONTRAÇÃO PARA PAVIMENTOS DE CONCRETO. AF_04/2022</v>
          </cell>
          <cell r="D8184" t="str">
            <v>M</v>
          </cell>
          <cell r="E8184">
            <v>0.54</v>
          </cell>
        </row>
        <row r="8185">
          <cell r="B8185">
            <v>97111</v>
          </cell>
          <cell r="C8185" t="str">
            <v>EXECUÇÃO DE PAVIMENTO DE CONCRETO ARMADO (PCA), FCK = 30 MPA, ESPESSURA DE 15,0 CM. AF_04/2022</v>
          </cell>
          <cell r="D8185" t="str">
            <v>M2</v>
          </cell>
          <cell r="E8185">
            <v>202.93</v>
          </cell>
        </row>
        <row r="8186">
          <cell r="B8186">
            <v>97112</v>
          </cell>
          <cell r="C8186" t="str">
            <v>EXECUÇÃO DE PAVIMENTO DE CONCRETO ARMADO (PCA), FCK = 30 MPA, ESPESSURA DE 17,5 CM. AF_04/2022</v>
          </cell>
          <cell r="D8186" t="str">
            <v>M2</v>
          </cell>
          <cell r="E8186">
            <v>210.83</v>
          </cell>
        </row>
        <row r="8187">
          <cell r="B8187">
            <v>103904</v>
          </cell>
          <cell r="C8187" t="str">
            <v>EXECUÇÃO DE PAVIMENTO DE CONCRETO SIMPLES (PCS), FCK = 35 MPA, ESPESSURA DE 15,0 CM. AF_04/2022</v>
          </cell>
          <cell r="D8187" t="str">
            <v>M2</v>
          </cell>
          <cell r="E8187">
            <v>129.07</v>
          </cell>
        </row>
        <row r="8188">
          <cell r="B8188">
            <v>103905</v>
          </cell>
          <cell r="C8188" t="str">
            <v>EXECUÇÃO DE PAVIMENTO DE CONCRETO SIMPLES (PCS), FCK = 35 MPA, ESPESSURA DE 16,0 CM. AF_04/2022</v>
          </cell>
          <cell r="D8188" t="str">
            <v>M2</v>
          </cell>
          <cell r="E8188">
            <v>136.22</v>
          </cell>
        </row>
        <row r="8189">
          <cell r="B8189">
            <v>103907</v>
          </cell>
          <cell r="C8189" t="str">
            <v>EXECUÇÃO DE PAVIMENTO DE CONCRETO SIMPLES (PCS), FCK = 35 MPA, ESPESSURA DE 17,5 CM. AF_04/2022</v>
          </cell>
          <cell r="D8189" t="str">
            <v>M2</v>
          </cell>
          <cell r="E8189">
            <v>142.69</v>
          </cell>
        </row>
        <row r="8190">
          <cell r="B8190">
            <v>103911</v>
          </cell>
          <cell r="C8190" t="str">
            <v>EXECUÇÃO DE PAVIMENTO DE CONCRETO SIMPLES (PCS), FCK = 35 MPA, ESPESSURA DE 25,0 CM. AF_04/2022</v>
          </cell>
          <cell r="D8190" t="str">
            <v>M2</v>
          </cell>
          <cell r="E8190">
            <v>207.7</v>
          </cell>
        </row>
        <row r="8191">
          <cell r="B8191">
            <v>97104</v>
          </cell>
          <cell r="C8191" t="str">
            <v>EXECUÇÃO DE PAVIMENTO DE CONCRETO SIMPLES (PCS), FCK = 40 MPA, ESPESSURA DE 15,0 CM. AF_04/2022</v>
          </cell>
          <cell r="D8191" t="str">
            <v>M2</v>
          </cell>
          <cell r="E8191">
            <v>132.43</v>
          </cell>
        </row>
        <row r="8192">
          <cell r="B8192">
            <v>103906</v>
          </cell>
          <cell r="C8192" t="str">
            <v>EXECUÇÃO DE PAVIMENTO DE CONCRETO SIMPLES (PCS), FCK = 40 MPA, ESPESSURA DE 16,0 CM. AF_04/2022</v>
          </cell>
          <cell r="D8192" t="str">
            <v>M2</v>
          </cell>
          <cell r="E8192">
            <v>169.32</v>
          </cell>
        </row>
        <row r="8193">
          <cell r="B8193">
            <v>97105</v>
          </cell>
          <cell r="C8193" t="str">
            <v>EXECUÇÃO DE PAVIMENTO DE CONCRETO SIMPLES (PCS), FCK = 40 MPA, ESPESSURA DE 17,5 CM. AF_04/2022</v>
          </cell>
          <cell r="D8193" t="str">
            <v>M2</v>
          </cell>
          <cell r="E8193">
            <v>149.22999999999999</v>
          </cell>
        </row>
        <row r="8194">
          <cell r="B8194">
            <v>97106</v>
          </cell>
          <cell r="C8194" t="str">
            <v>EXECUÇÃO DE PAVIMENTO DE CONCRETO SIMPLES (PCS), FCK = 40 MPA, ESPESSURA DE 20,0 CM. AF_04/2022</v>
          </cell>
          <cell r="D8194" t="str">
            <v>M2</v>
          </cell>
          <cell r="E8194">
            <v>164.78</v>
          </cell>
        </row>
        <row r="8195">
          <cell r="B8195">
            <v>97107</v>
          </cell>
          <cell r="C8195" t="str">
            <v>EXECUÇÃO DE PAVIMENTO DE CONCRETO SIMPLES (PCS), FCK = 40 MPA, ESPESSURA DE 22,5 CM. AF_04/2022</v>
          </cell>
          <cell r="D8195" t="str">
            <v>M2</v>
          </cell>
          <cell r="E8195">
            <v>187.83</v>
          </cell>
        </row>
        <row r="8196">
          <cell r="B8196">
            <v>97108</v>
          </cell>
          <cell r="C8196" t="str">
            <v>EXECUÇÃO DE PAVIMENTO DE CONCRETO SIMPLES (PCS), FCK = 40 MPA, ESPESSURA DE 25,0 CM. AF_04/2022</v>
          </cell>
          <cell r="D8196" t="str">
            <v>M2</v>
          </cell>
          <cell r="E8196">
            <v>213.3</v>
          </cell>
        </row>
        <row r="8197">
          <cell r="B8197">
            <v>97109</v>
          </cell>
          <cell r="C8197" t="str">
            <v>EXECUÇÃO DE PAVIMENTO DE CONCRETO SIMPLES (PCS), FCK = 40 MPA, ESPESSURA DE 27,5 CM. AF_04/2022</v>
          </cell>
          <cell r="D8197" t="str">
            <v>M2</v>
          </cell>
          <cell r="E8197">
            <v>235.28</v>
          </cell>
        </row>
        <row r="8198">
          <cell r="B8198">
            <v>103913</v>
          </cell>
          <cell r="C8198" t="str">
            <v>EXECUÇÃO DE PISO INDUSTRIAL DE CONCRETO ARMADO, FCK = 20 MPA, ESPESSURA DE 12,0 CM. AF_04/2022</v>
          </cell>
          <cell r="D8198" t="str">
            <v>M2</v>
          </cell>
          <cell r="E8198">
            <v>117.86</v>
          </cell>
        </row>
        <row r="8199">
          <cell r="B8199">
            <v>103914</v>
          </cell>
          <cell r="C8199" t="str">
            <v>EXECUÇÃO DE PISO INDUSTRIAL DE CONCRETO ARMADO, FCK = 20 MPA, ESPESSURA DE 14,0 CM. AF_04/2022</v>
          </cell>
          <cell r="D8199" t="str">
            <v>M2</v>
          </cell>
          <cell r="E8199">
            <v>137.21</v>
          </cell>
        </row>
        <row r="8200">
          <cell r="B8200">
            <v>103915</v>
          </cell>
          <cell r="C8200" t="str">
            <v>EXECUÇÃO DE PISO INDUSTRIAL DE CONCRETO ARMADO, FCK = 20 MPA, ESPESSURA DE 15,0 CM. AF_04/2022</v>
          </cell>
          <cell r="D8200" t="str">
            <v>M2</v>
          </cell>
          <cell r="E8200">
            <v>148.93</v>
          </cell>
        </row>
        <row r="8201">
          <cell r="B8201">
            <v>103916</v>
          </cell>
          <cell r="C8201" t="str">
            <v>EXECUÇÃO DE PISO INDUSTRIAL DE CONCRETO ARMADO, FCK = 20 MPA, ESPESSURA DE 18,0 CM. AF_04/2022</v>
          </cell>
          <cell r="D8201" t="str">
            <v>M2</v>
          </cell>
          <cell r="E8201">
            <v>171.16</v>
          </cell>
        </row>
        <row r="8202">
          <cell r="B8202">
            <v>103917</v>
          </cell>
          <cell r="C8202" t="str">
            <v>EXECUÇÃO DE PISO INDUSTRIAL DE CONCRETO ARMADO, FCK = 20 MPA, ESPESSURA DE 20,0 CM. AF_04/2022</v>
          </cell>
          <cell r="D8202" t="str">
            <v>M2</v>
          </cell>
          <cell r="E8202">
            <v>195.27</v>
          </cell>
        </row>
        <row r="8203">
          <cell r="B8203">
            <v>103918</v>
          </cell>
          <cell r="C8203" t="str">
            <v>EXECUÇÃO DE PISO INDUSTRIAL DE CONCRETO ARMADO, FCK = 20 MPA, ESPESSURA DE 22,0 CM. AF_04/2022</v>
          </cell>
          <cell r="D8203" t="str">
            <v>M2</v>
          </cell>
          <cell r="E8203">
            <v>206.87</v>
          </cell>
        </row>
        <row r="8204">
          <cell r="B8204">
            <v>103919</v>
          </cell>
          <cell r="C8204" t="str">
            <v>EXECUÇÃO DE PISO INDUSTRIAL REFORÇADO COM FIBRAS, FCK = 30 MPA, ESPESSURA DE 12,0 CM. AF_04/2022</v>
          </cell>
          <cell r="D8204" t="str">
            <v>M2</v>
          </cell>
          <cell r="E8204">
            <v>0</v>
          </cell>
        </row>
        <row r="8205">
          <cell r="B8205">
            <v>103920</v>
          </cell>
          <cell r="C8205" t="str">
            <v>EXECUÇÃO DE PISO INDUSTRIAL REFORÇADO COM FIBRAS, FCK = 30 MPA, ESPESSURA DE 14,0 CM. AF_04/2022</v>
          </cell>
          <cell r="D8205" t="str">
            <v>M2</v>
          </cell>
          <cell r="E8205">
            <v>0</v>
          </cell>
        </row>
        <row r="8206">
          <cell r="B8206">
            <v>103921</v>
          </cell>
          <cell r="C8206" t="str">
            <v>EXECUÇÃO DE PISO INDUSTRIAL REFORÇADO COM FIBRAS, FCK = 30 MPA, ESPESSURA DE 16,0 CM. AF_04/2022</v>
          </cell>
          <cell r="D8206" t="str">
            <v>M2</v>
          </cell>
          <cell r="E8206">
            <v>0</v>
          </cell>
        </row>
        <row r="8207">
          <cell r="B8207">
            <v>103922</v>
          </cell>
          <cell r="C8207" t="str">
            <v>EXECUÇÃO DE PISO INDUSTRIAL REFORÇADO COM FIBRAS, FCK = 30 MPA, ESPESSURA DE 18,0 CM. AF_04/2022</v>
          </cell>
          <cell r="D8207" t="str">
            <v>M2</v>
          </cell>
          <cell r="E8207">
            <v>0</v>
          </cell>
        </row>
        <row r="8208">
          <cell r="B8208">
            <v>103923</v>
          </cell>
          <cell r="C8208" t="str">
            <v>EXECUÇÃO DE PISO INDUSTRIAL REFORÇADO COM FIBRAS, FCK = 30 MPA, ESPESSURA DE 20,0 CM. AF_04/2022</v>
          </cell>
          <cell r="D8208" t="str">
            <v>M2</v>
          </cell>
          <cell r="E8208">
            <v>0</v>
          </cell>
        </row>
        <row r="8209">
          <cell r="B8209">
            <v>103908</v>
          </cell>
          <cell r="C8209" t="str">
            <v>EXECUÇÃO PAVIMENTO DE CONCRETO SIMPLES (PCS), FCK = 35 MPA, ESPESSURA DE 20,0 CM. AF_04/2022</v>
          </cell>
          <cell r="D8209" t="str">
            <v>M2</v>
          </cell>
          <cell r="E8209">
            <v>160.29</v>
          </cell>
        </row>
        <row r="8210">
          <cell r="B8210">
            <v>103909</v>
          </cell>
          <cell r="C8210" t="str">
            <v>EXECUÇÃO PAVIMENTO DE CONCRETO SIMPLES (PCS), FCK = 35 MPA, ESPESSURA DE 22,5 CM. AF_04/2022</v>
          </cell>
          <cell r="D8210" t="str">
            <v>M2</v>
          </cell>
          <cell r="E8210">
            <v>182.78</v>
          </cell>
        </row>
        <row r="8211">
          <cell r="B8211">
            <v>103912</v>
          </cell>
          <cell r="C8211" t="str">
            <v>EXECUÇÃO PAVIMENTO DE CONCRETO SIMPLES (PCS), FCK = 35 MPA, ESPESSURA DE 27,5 CM. AF_04/2022</v>
          </cell>
          <cell r="D8211" t="str">
            <v>M2</v>
          </cell>
          <cell r="E8211">
            <v>229.12</v>
          </cell>
        </row>
        <row r="8212">
          <cell r="B8212">
            <v>101979</v>
          </cell>
          <cell r="C8212" t="str">
            <v>CHAPIM (RUFO CAPA) EM AÇO GALVANIZADO, CORTE 33. AF_11/2020</v>
          </cell>
          <cell r="D8212" t="str">
            <v>M</v>
          </cell>
          <cell r="E8212">
            <v>42.67</v>
          </cell>
        </row>
        <row r="8213">
          <cell r="B8213">
            <v>101970</v>
          </cell>
          <cell r="C8213" t="str">
            <v>CHAPIM SOBRE MUROS LINEARES, EM CONCRETO PRÉ-MOLDADO, COMPRIMENTO DE ATÉ 6 M, ASSENTADO COM ARGAMASSA 1:6 COM ADITIVO. AF_11/2020</v>
          </cell>
          <cell r="D8213" t="str">
            <v>M</v>
          </cell>
          <cell r="E8213">
            <v>0</v>
          </cell>
        </row>
        <row r="8214">
          <cell r="B8214">
            <v>101972</v>
          </cell>
          <cell r="C8214" t="str">
            <v>CHAPIM SOBRE MUROS LINEARES, EM CONCRETO PRÉ-MOLDADO, COMPRIMENTO MAIOR QUE 6 M, ASSENTADO COM ARGAMASSA 1:6 COM ADITIVO. AF_11/2020</v>
          </cell>
          <cell r="D8214" t="str">
            <v>M</v>
          </cell>
          <cell r="E8214">
            <v>0</v>
          </cell>
        </row>
        <row r="8215">
          <cell r="B8215">
            <v>101966</v>
          </cell>
          <cell r="C8215" t="str">
            <v>CHAPIM SOBRE MUROS LINEARES, EM GRANITO OU MÁRMORE, L = 25 CM, ASSENTADO COM ARGAMASSA 1:6 COM ADITIVO. AF_11/2020</v>
          </cell>
          <cell r="D8215" t="str">
            <v>M</v>
          </cell>
          <cell r="E8215">
            <v>177.23</v>
          </cell>
        </row>
        <row r="8216">
          <cell r="B8216">
            <v>101976</v>
          </cell>
          <cell r="C8216" t="str">
            <v>CHAPIM SOBRE MUROS NÃO LINEARES, EM CONCRETO PRÉ-MOLDADO, COMPRIMENTO DE ATÉ 6 M, ASSENTADO COM ARGAMASSA 1:6 COM ADITIVO. AF_11/2020</v>
          </cell>
          <cell r="D8216" t="str">
            <v>M</v>
          </cell>
          <cell r="E8216">
            <v>0</v>
          </cell>
        </row>
        <row r="8217">
          <cell r="B8217">
            <v>101978</v>
          </cell>
          <cell r="C8217" t="str">
            <v>CHAPIM SOBRE MUROS NÃO LINEARES, EM CONCRETO PRÉ-MOLDADO, COMPRIMENTO MAIOR QUE 6 M, ASSENTADO COM ARGAMASSA 1:6 COM ADITIVO. AF_11/2020</v>
          </cell>
          <cell r="D8217" t="str">
            <v>M</v>
          </cell>
          <cell r="E8217">
            <v>0</v>
          </cell>
        </row>
        <row r="8218">
          <cell r="B8218">
            <v>101967</v>
          </cell>
          <cell r="C8218" t="str">
            <v>PEITORIL LINEAR EM CONCRETO PRÉ-MOLDADO, COMPRIMENTO DE ATÉ 2 M, ASSENTADO COM ARGAMASSA 1:6 COM ADITIVO. AF_11/2020</v>
          </cell>
          <cell r="D8218" t="str">
            <v>M</v>
          </cell>
          <cell r="E8218">
            <v>0</v>
          </cell>
        </row>
        <row r="8219">
          <cell r="B8219">
            <v>101968</v>
          </cell>
          <cell r="C8219" t="str">
            <v>PEITORIL LINEAR EM CONCRETO PRÉ-MOLDADO, COMPRIMENTO MAIOR QUE 2 M, ASSENTADO COM ARGAMASSA 1:6 COM ADITIVO. AF_11/2020</v>
          </cell>
          <cell r="D8219" t="str">
            <v>M</v>
          </cell>
          <cell r="E8219">
            <v>0</v>
          </cell>
        </row>
        <row r="8220">
          <cell r="B8220">
            <v>101965</v>
          </cell>
          <cell r="C8220" t="str">
            <v>PEITORIL LINEAR EM GRANITO OU MÁRMORE, L = 15CM, ASSENTADO COM ARGAMASSA 1:6 COM ADITIVO. AF_11/2020</v>
          </cell>
          <cell r="D8220" t="str">
            <v>M</v>
          </cell>
          <cell r="E8220">
            <v>148.86000000000001</v>
          </cell>
        </row>
        <row r="8221">
          <cell r="B8221">
            <v>104100</v>
          </cell>
          <cell r="C8221" t="str">
            <v>FACHADA CORTINA EM VIDRO NO SISTEMA STICK, CONSIDERANDO MODULAÇÃO DE 1,25 X 3,20 M, COM ABERTURA, ACABAMENTO ANODIZADO OU PINTADO - FORNECIMENTO E INSTALAÇÃO. AF_06/2022</v>
          </cell>
          <cell r="D8221" t="str">
            <v>M2</v>
          </cell>
          <cell r="E8221">
            <v>0</v>
          </cell>
        </row>
        <row r="8222">
          <cell r="B8222">
            <v>104099</v>
          </cell>
          <cell r="C8222" t="str">
            <v>FACHADA CORTINA EM VIDRO NO SISTEMA STICK, CONSIDERANDO MODULAÇÃO DE 1,25 X 3,20 M, SEM ABERTURA, ACABAMENTO ANODIZADO OU PINTADO - FORNECIMENTO E INSTALAÇÃO. AF_06/2022</v>
          </cell>
          <cell r="D8222" t="str">
            <v>M2</v>
          </cell>
          <cell r="E8222">
            <v>0</v>
          </cell>
        </row>
        <row r="8223">
          <cell r="B8223">
            <v>104102</v>
          </cell>
          <cell r="C8223" t="str">
            <v>FACHADA CORTINA EM VIDRO NO SISTEMA UNITIZADO, CONSIDERANDO MODULAÇÃO DE 1,25 X 3,20 M, COM ABERTURA, ACABAMENTO ANODIZADO OU PINTADO - FORNECIMENTO E INSTALAÇÃO. AF_06/2022</v>
          </cell>
          <cell r="D8223" t="str">
            <v>M2</v>
          </cell>
          <cell r="E8223">
            <v>0</v>
          </cell>
        </row>
        <row r="8224">
          <cell r="B8224">
            <v>104101</v>
          </cell>
          <cell r="C8224" t="str">
            <v>FACHADA CORTINA EM VIDRO NO SISTEMA UNITIZADO, CONSIDERANDO MODULAÇÃO DE 1,25 X 3,20 M, SEM ABERTURA, ACABAMENTO ANODIZADO OU PINTADO - FORNECIMENTO E INSTALAÇÃO. AF_06/2022</v>
          </cell>
          <cell r="D8224" t="str">
            <v>M2</v>
          </cell>
          <cell r="E8224">
            <v>0</v>
          </cell>
        </row>
        <row r="8225">
          <cell r="B8225">
            <v>104103</v>
          </cell>
          <cell r="C8225" t="str">
            <v>FACHADA EM VIDRO NO SISTEMA SPIDER GLASS, CONSIDERANDO MÓDULOS DE 2,00 X 2,50 M, FIXADO EM ESTRUTURA METÁLICA FORNECIMENTO E INSTALAÇÃO. AF_06/2022</v>
          </cell>
          <cell r="D8225" t="str">
            <v>M2</v>
          </cell>
          <cell r="E8225">
            <v>0</v>
          </cell>
        </row>
        <row r="8226">
          <cell r="B8226">
            <v>92123</v>
          </cell>
          <cell r="C8226" t="str">
            <v>ENSACAMENTO DE AREIA. AF_01/2026</v>
          </cell>
          <cell r="D8226" t="str">
            <v>M3</v>
          </cell>
          <cell r="E8226">
            <v>82.84</v>
          </cell>
        </row>
        <row r="8227">
          <cell r="B8227">
            <v>106665</v>
          </cell>
          <cell r="C8227" t="str">
            <v>PENEIRAMENTO DE AREIA COM PENEIRA ELÉTRICA. AF_01/2026</v>
          </cell>
          <cell r="D8227" t="str">
            <v>M3</v>
          </cell>
          <cell r="E8227">
            <v>0</v>
          </cell>
        </row>
        <row r="8228">
          <cell r="B8228">
            <v>92122</v>
          </cell>
          <cell r="C8228" t="str">
            <v>PENEIRAMENTO DE AREIA COM PENEIRA MANUAL. AF_01/2026</v>
          </cell>
          <cell r="D8228" t="str">
            <v>M3</v>
          </cell>
          <cell r="E8228">
            <v>105.99</v>
          </cell>
        </row>
        <row r="8229">
          <cell r="B8229">
            <v>103615</v>
          </cell>
          <cell r="C8229" t="str">
            <v>PERFURAÇÃO HORIZONTAL DIRECIONAL E INSTALAÇÃO DE TUBULAÇÃO PEAD 110 MM, EM SOLO DE 1ª CATEGORIA. AF_01/2022</v>
          </cell>
          <cell r="D8229" t="str">
            <v>M</v>
          </cell>
          <cell r="E8229">
            <v>0</v>
          </cell>
        </row>
        <row r="8230">
          <cell r="B8230">
            <v>103637</v>
          </cell>
          <cell r="C8230" t="str">
            <v>PERFURAÇÃO HORIZONTAL DIRECIONAL E INSTALAÇÃO DE TUBULAÇÃO PEAD 110 MM, EM SOLO DE 2ª CATEGORIA. AF_01/2022</v>
          </cell>
          <cell r="D8230" t="str">
            <v>M</v>
          </cell>
          <cell r="E8230">
            <v>0</v>
          </cell>
        </row>
        <row r="8231">
          <cell r="B8231">
            <v>103593</v>
          </cell>
          <cell r="C8231" t="str">
            <v>PERFURAÇÃO HORIZONTAL DIRECIONAL E INSTALAÇÃO DE TUBULAÇÃO PEAD 110 MM, EM SOLO MOLE. AF_01/2022</v>
          </cell>
          <cell r="D8231" t="str">
            <v>M</v>
          </cell>
          <cell r="E8231">
            <v>0</v>
          </cell>
        </row>
        <row r="8232">
          <cell r="B8232">
            <v>103616</v>
          </cell>
          <cell r="C8232" t="str">
            <v>PERFURAÇÃO HORIZONTAL DIRECIONAL E INSTALAÇÃO DE TUBULAÇÃO PEAD 160 MM, EM SOLO DE 1ª CATEGORIA. AF_01/2022</v>
          </cell>
          <cell r="D8232" t="str">
            <v>M</v>
          </cell>
          <cell r="E8232">
            <v>0</v>
          </cell>
        </row>
        <row r="8233">
          <cell r="B8233">
            <v>103638</v>
          </cell>
          <cell r="C8233" t="str">
            <v>PERFURAÇÃO HORIZONTAL DIRECIONAL E INSTALAÇÃO DE TUBULAÇÃO PEAD 160 MM, EM SOLO DE 2ª CATEGORIA. AF_01/2022</v>
          </cell>
          <cell r="D8233" t="str">
            <v>M</v>
          </cell>
          <cell r="E8233">
            <v>0</v>
          </cell>
        </row>
        <row r="8234">
          <cell r="B8234">
            <v>103594</v>
          </cell>
          <cell r="C8234" t="str">
            <v>PERFURAÇÃO HORIZONTAL DIRECIONAL E INSTALAÇÃO DE TUBULAÇÃO PEAD 160 MM, EM SOLO MOLE. AF_01/2022</v>
          </cell>
          <cell r="D8234" t="str">
            <v>M</v>
          </cell>
          <cell r="E8234">
            <v>0</v>
          </cell>
        </row>
        <row r="8235">
          <cell r="B8235">
            <v>103617</v>
          </cell>
          <cell r="C8235" t="str">
            <v>PERFURAÇÃO HORIZONTAL DIRECIONAL E INSTALAÇÃO DE TUBULAÇÃO PEAD 180 MM, EM SOLO DE 1ª CATEGORIA. AF_01/2022</v>
          </cell>
          <cell r="D8235" t="str">
            <v>M</v>
          </cell>
          <cell r="E8235">
            <v>0</v>
          </cell>
        </row>
        <row r="8236">
          <cell r="B8236">
            <v>103639</v>
          </cell>
          <cell r="C8236" t="str">
            <v>PERFURAÇÃO HORIZONTAL DIRECIONAL E INSTALAÇÃO DE TUBULAÇÃO PEAD 180 MM, EM SOLO DE 2ª CATEGORIA. AF_01/2022</v>
          </cell>
          <cell r="D8236" t="str">
            <v>M</v>
          </cell>
          <cell r="E8236">
            <v>0</v>
          </cell>
        </row>
        <row r="8237">
          <cell r="B8237">
            <v>103595</v>
          </cell>
          <cell r="C8237" t="str">
            <v>PERFURAÇÃO HORIZONTAL DIRECIONAL E INSTALAÇÃO DE TUBULAÇÃO PEAD 180 MM, EM SOLO MOLE. AF_01/2022</v>
          </cell>
          <cell r="D8237" t="str">
            <v>M</v>
          </cell>
          <cell r="E8237">
            <v>0</v>
          </cell>
        </row>
        <row r="8238">
          <cell r="B8238">
            <v>103609</v>
          </cell>
          <cell r="C8238" t="str">
            <v>PERFURAÇÃO HORIZONTAL DIRECIONAL E INSTALAÇÃO DE TUBULAÇÃO PEAD 20 MM, EM SOLO DE 1ª CATEGORIA. AF_01/2022</v>
          </cell>
          <cell r="D8238" t="str">
            <v>M</v>
          </cell>
          <cell r="E8238">
            <v>0</v>
          </cell>
        </row>
        <row r="8239">
          <cell r="B8239">
            <v>103631</v>
          </cell>
          <cell r="C8239" t="str">
            <v>PERFURAÇÃO HORIZONTAL DIRECIONAL E INSTALAÇÃO DE TUBULAÇÃO PEAD 20 MM, EM SOLO DE 2ª CATEGORIA. AF_01/2022</v>
          </cell>
          <cell r="D8239" t="str">
            <v>M</v>
          </cell>
          <cell r="E8239">
            <v>0</v>
          </cell>
        </row>
        <row r="8240">
          <cell r="B8240">
            <v>103587</v>
          </cell>
          <cell r="C8240" t="str">
            <v>PERFURAÇÃO HORIZONTAL DIRECIONAL E INSTALAÇÃO DE TUBULAÇÃO PEAD 20 MM, EM SOLO MOLE. AF_01/2022</v>
          </cell>
          <cell r="D8240" t="str">
            <v>M</v>
          </cell>
          <cell r="E8240">
            <v>0</v>
          </cell>
        </row>
        <row r="8241">
          <cell r="B8241">
            <v>103618</v>
          </cell>
          <cell r="C8241" t="str">
            <v>PERFURAÇÃO HORIZONTAL DIRECIONAL E INSTALAÇÃO DE TUBULAÇÃO PEAD 200 MM, EM SOLO DE 1ª CATEGORIA. AF_01/2022</v>
          </cell>
          <cell r="D8241" t="str">
            <v>M</v>
          </cell>
          <cell r="E8241">
            <v>0</v>
          </cell>
        </row>
        <row r="8242">
          <cell r="B8242">
            <v>103640</v>
          </cell>
          <cell r="C8242" t="str">
            <v>PERFURAÇÃO HORIZONTAL DIRECIONAL E INSTALAÇÃO DE TUBULAÇÃO PEAD 200 MM, EM SOLO DE 2ª CATEGORIA. AF_01/2022</v>
          </cell>
          <cell r="D8242" t="str">
            <v>M</v>
          </cell>
          <cell r="E8242">
            <v>0</v>
          </cell>
        </row>
        <row r="8243">
          <cell r="B8243">
            <v>103596</v>
          </cell>
          <cell r="C8243" t="str">
            <v>PERFURAÇÃO HORIZONTAL DIRECIONAL E INSTALAÇÃO DE TUBULAÇÃO PEAD 200 MM, EM SOLO MOLE. AF_01/2022</v>
          </cell>
          <cell r="D8243" t="str">
            <v>M</v>
          </cell>
          <cell r="E8243">
            <v>0</v>
          </cell>
        </row>
        <row r="8244">
          <cell r="B8244">
            <v>103619</v>
          </cell>
          <cell r="C8244" t="str">
            <v>PERFURAÇÃO HORIZONTAL DIRECIONAL E INSTALAÇÃO DE TUBULAÇÃO PEAD 225 MM, EM SOLO DE 1ª CATEGORIA. AF_01/2022</v>
          </cell>
          <cell r="D8244" t="str">
            <v>M</v>
          </cell>
          <cell r="E8244">
            <v>0</v>
          </cell>
        </row>
        <row r="8245">
          <cell r="B8245">
            <v>103641</v>
          </cell>
          <cell r="C8245" t="str">
            <v>PERFURAÇÃO HORIZONTAL DIRECIONAL E INSTALAÇÃO DE TUBULAÇÃO PEAD 225 MM, EM SOLO DE 2ª CATEGORIA. AF_01/2022</v>
          </cell>
          <cell r="D8245" t="str">
            <v>M</v>
          </cell>
          <cell r="E8245">
            <v>0</v>
          </cell>
        </row>
        <row r="8246">
          <cell r="B8246">
            <v>103597</v>
          </cell>
          <cell r="C8246" t="str">
            <v>PERFURAÇÃO HORIZONTAL DIRECIONAL E INSTALAÇÃO DE TUBULAÇÃO PEAD 225 MM, EM SOLO MOLE. AF_01/2022</v>
          </cell>
          <cell r="D8246" t="str">
            <v>M</v>
          </cell>
          <cell r="E8246">
            <v>0</v>
          </cell>
        </row>
        <row r="8247">
          <cell r="B8247">
            <v>103620</v>
          </cell>
          <cell r="C8247" t="str">
            <v>PERFURAÇÃO HORIZONTAL DIRECIONAL E INSTALAÇÃO DE TUBULAÇÃO PEAD 250 MM, EM SOLO DE 1ª CATEGORIA. AF_01/2022</v>
          </cell>
          <cell r="D8247" t="str">
            <v>M</v>
          </cell>
          <cell r="E8247">
            <v>0</v>
          </cell>
        </row>
        <row r="8248">
          <cell r="B8248">
            <v>103642</v>
          </cell>
          <cell r="C8248" t="str">
            <v>PERFURAÇÃO HORIZONTAL DIRECIONAL E INSTALAÇÃO DE TUBULAÇÃO PEAD 250 MM, EM SOLO DE 2ª CATEGORIA. AF_01/2022</v>
          </cell>
          <cell r="D8248" t="str">
            <v>M</v>
          </cell>
          <cell r="E8248">
            <v>0</v>
          </cell>
        </row>
        <row r="8249">
          <cell r="B8249">
            <v>103598</v>
          </cell>
          <cell r="C8249" t="str">
            <v>PERFURAÇÃO HORIZONTAL DIRECIONAL E INSTALAÇÃO DE TUBULAÇÃO PEAD 250 MM, EM SOLO MOLE. AF_01/2022</v>
          </cell>
          <cell r="D8249" t="str">
            <v>M</v>
          </cell>
          <cell r="E8249">
            <v>0</v>
          </cell>
        </row>
        <row r="8250">
          <cell r="B8250">
            <v>103621</v>
          </cell>
          <cell r="C8250" t="str">
            <v>PERFURAÇÃO HORIZONTAL DIRECIONAL E INSTALAÇÃO DE TUBULAÇÃO PEAD 280 MM, EM SOLO DE 1ª CATEGORIA. AF_01/2022</v>
          </cell>
          <cell r="D8250" t="str">
            <v>M</v>
          </cell>
          <cell r="E8250">
            <v>0</v>
          </cell>
        </row>
        <row r="8251">
          <cell r="B8251">
            <v>103643</v>
          </cell>
          <cell r="C8251" t="str">
            <v>PERFURAÇÃO HORIZONTAL DIRECIONAL E INSTALAÇÃO DE TUBULAÇÃO PEAD 280 MM, EM SOLO DE 2ª CATEGORIA. AF_01/2022</v>
          </cell>
          <cell r="D8251" t="str">
            <v>M</v>
          </cell>
          <cell r="E8251">
            <v>0</v>
          </cell>
        </row>
        <row r="8252">
          <cell r="B8252">
            <v>103599</v>
          </cell>
          <cell r="C8252" t="str">
            <v>PERFURAÇÃO HORIZONTAL DIRECIONAL E INSTALAÇÃO DE TUBULAÇÃO PEAD 280 MM, EM SOLO MOLE. AF_01/2022</v>
          </cell>
          <cell r="D8252" t="str">
            <v>M</v>
          </cell>
          <cell r="E8252">
            <v>0</v>
          </cell>
        </row>
        <row r="8253">
          <cell r="B8253">
            <v>103622</v>
          </cell>
          <cell r="C8253" t="str">
            <v>PERFURAÇÃO HORIZONTAL DIRECIONAL E INSTALAÇÃO DE TUBULAÇÃO PEAD 315 MM, EM SOLO DE 1ª CATEGORIA. AF_01/2022</v>
          </cell>
          <cell r="D8253" t="str">
            <v>M</v>
          </cell>
          <cell r="E8253">
            <v>0</v>
          </cell>
        </row>
        <row r="8254">
          <cell r="B8254">
            <v>103644</v>
          </cell>
          <cell r="C8254" t="str">
            <v>PERFURAÇÃO HORIZONTAL DIRECIONAL E INSTALAÇÃO DE TUBULAÇÃO PEAD 315 MM, EM SOLO DE 2ª CATEGORIA. AF_01/2022</v>
          </cell>
          <cell r="D8254" t="str">
            <v>M</v>
          </cell>
          <cell r="E8254">
            <v>0</v>
          </cell>
        </row>
        <row r="8255">
          <cell r="B8255">
            <v>103600</v>
          </cell>
          <cell r="C8255" t="str">
            <v>PERFURAÇÃO HORIZONTAL DIRECIONAL E INSTALAÇÃO DE TUBULAÇÃO PEAD 315 MM, EM SOLO MOLE. AF_01/2022</v>
          </cell>
          <cell r="D8255" t="str">
            <v>M</v>
          </cell>
          <cell r="E8255">
            <v>0</v>
          </cell>
        </row>
        <row r="8256">
          <cell r="B8256">
            <v>103610</v>
          </cell>
          <cell r="C8256" t="str">
            <v>PERFURAÇÃO HORIZONTAL DIRECIONAL E INSTALAÇÃO DE TUBULAÇÃO PEAD 32 MM, EM SOLO DE 1ª CATEGORIA. AF_01/2022</v>
          </cell>
          <cell r="D8256" t="str">
            <v>M</v>
          </cell>
          <cell r="E8256">
            <v>0</v>
          </cell>
        </row>
        <row r="8257">
          <cell r="B8257">
            <v>103632</v>
          </cell>
          <cell r="C8257" t="str">
            <v>PERFURAÇÃO HORIZONTAL DIRECIONAL E INSTALAÇÃO DE TUBULAÇÃO PEAD 32 MM, EM SOLO DE 2ª CATEGORIA. AF_01/2022</v>
          </cell>
          <cell r="D8257" t="str">
            <v>M</v>
          </cell>
          <cell r="E8257">
            <v>0</v>
          </cell>
        </row>
        <row r="8258">
          <cell r="B8258">
            <v>103588</v>
          </cell>
          <cell r="C8258" t="str">
            <v>PERFURAÇÃO HORIZONTAL DIRECIONAL E INSTALAÇÃO DE TUBULAÇÃO PEAD 32 MM, EM SOLO MOLE. AF_01/2022</v>
          </cell>
          <cell r="D8258" t="str">
            <v>M</v>
          </cell>
          <cell r="E8258">
            <v>0</v>
          </cell>
        </row>
        <row r="8259">
          <cell r="B8259">
            <v>103623</v>
          </cell>
          <cell r="C8259" t="str">
            <v>PERFURAÇÃO HORIZONTAL DIRECIONAL E INSTALAÇÃO DE TUBULAÇÃO PEAD 355 MM, EM SOLO DE 1ª CATEGORIA. AF_01/2022</v>
          </cell>
          <cell r="D8259" t="str">
            <v>M</v>
          </cell>
          <cell r="E8259">
            <v>0</v>
          </cell>
        </row>
        <row r="8260">
          <cell r="B8260">
            <v>103645</v>
          </cell>
          <cell r="C8260" t="str">
            <v>PERFURAÇÃO HORIZONTAL DIRECIONAL E INSTALAÇÃO DE TUBULAÇÃO PEAD 355 MM, EM SOLO DE 2ª CATEGORIA. AF_01/2022</v>
          </cell>
          <cell r="D8260" t="str">
            <v>M</v>
          </cell>
          <cell r="E8260">
            <v>0</v>
          </cell>
        </row>
        <row r="8261">
          <cell r="B8261">
            <v>103601</v>
          </cell>
          <cell r="C8261" t="str">
            <v>PERFURAÇÃO HORIZONTAL DIRECIONAL E INSTALAÇÃO DE TUBULAÇÃO PEAD 355 MM, EM SOLO MOLE. AF_01/2022</v>
          </cell>
          <cell r="D8261" t="str">
            <v>M</v>
          </cell>
          <cell r="E8261">
            <v>0</v>
          </cell>
        </row>
        <row r="8262">
          <cell r="B8262">
            <v>103624</v>
          </cell>
          <cell r="C8262" t="str">
            <v>PERFURAÇÃO HORIZONTAL DIRECIONAL E INSTALAÇÃO DE TUBULAÇÃO PEAD 400 MM, EM SOLO DE 1ª CATEGORIA. AF_01/2022</v>
          </cell>
          <cell r="D8262" t="str">
            <v>M</v>
          </cell>
          <cell r="E8262">
            <v>0</v>
          </cell>
        </row>
        <row r="8263">
          <cell r="B8263">
            <v>103646</v>
          </cell>
          <cell r="C8263" t="str">
            <v>PERFURAÇÃO HORIZONTAL DIRECIONAL E INSTALAÇÃO DE TUBULAÇÃO PEAD 400 MM, EM SOLO DE 2ª CATEGORIA. AF_01/2022</v>
          </cell>
          <cell r="D8263" t="str">
            <v>M</v>
          </cell>
          <cell r="E8263">
            <v>0</v>
          </cell>
        </row>
        <row r="8264">
          <cell r="B8264">
            <v>103602</v>
          </cell>
          <cell r="C8264" t="str">
            <v>PERFURAÇÃO HORIZONTAL DIRECIONAL E INSTALAÇÃO DE TUBULAÇÃO PEAD 400 MM, EM SOLO MOLE. AF_01/2022</v>
          </cell>
          <cell r="D8264" t="str">
            <v>M</v>
          </cell>
          <cell r="E8264">
            <v>0</v>
          </cell>
        </row>
        <row r="8265">
          <cell r="B8265">
            <v>103625</v>
          </cell>
          <cell r="C8265" t="str">
            <v>PERFURAÇÃO HORIZONTAL DIRECIONAL E INSTALAÇÃO DE TUBULAÇÃO PEAD 450 MM, EM SOLO DE 1ª CATEGORIA. AF_01/2022</v>
          </cell>
          <cell r="D8265" t="str">
            <v>M</v>
          </cell>
          <cell r="E8265">
            <v>0</v>
          </cell>
        </row>
        <row r="8266">
          <cell r="B8266">
            <v>103647</v>
          </cell>
          <cell r="C8266" t="str">
            <v>PERFURAÇÃO HORIZONTAL DIRECIONAL E INSTALAÇÃO DE TUBULAÇÃO PEAD 450 MM, EM SOLO DE 2ª CATEGORIA. AF_01/2022</v>
          </cell>
          <cell r="D8266" t="str">
            <v>M</v>
          </cell>
          <cell r="E8266">
            <v>0</v>
          </cell>
        </row>
        <row r="8267">
          <cell r="B8267">
            <v>103603</v>
          </cell>
          <cell r="C8267" t="str">
            <v>PERFURAÇÃO HORIZONTAL DIRECIONAL E INSTALAÇÃO DE TUBULAÇÃO PEAD 450 MM, EM SOLO MOLE. AF_01/2022</v>
          </cell>
          <cell r="D8267" t="str">
            <v>M</v>
          </cell>
          <cell r="E8267">
            <v>0</v>
          </cell>
        </row>
        <row r="8268">
          <cell r="B8268">
            <v>103611</v>
          </cell>
          <cell r="C8268" t="str">
            <v>PERFURAÇÃO HORIZONTAL DIRECIONAL E INSTALAÇÃO DE TUBULAÇÃO PEAD 50 MM, EM SOLO DE 1ª CATEGORIA. AF_01/2022</v>
          </cell>
          <cell r="D8268" t="str">
            <v>M</v>
          </cell>
          <cell r="E8268">
            <v>0</v>
          </cell>
        </row>
        <row r="8269">
          <cell r="B8269">
            <v>103633</v>
          </cell>
          <cell r="C8269" t="str">
            <v>PERFURAÇÃO HORIZONTAL DIRECIONAL E INSTALAÇÃO DE TUBULAÇÃO PEAD 50 MM, EM SOLO DE 2ª CATEGORIA. AF_01/2022</v>
          </cell>
          <cell r="D8269" t="str">
            <v>M</v>
          </cell>
          <cell r="E8269">
            <v>0</v>
          </cell>
        </row>
        <row r="8270">
          <cell r="B8270">
            <v>103589</v>
          </cell>
          <cell r="C8270" t="str">
            <v>PERFURAÇÃO HORIZONTAL DIRECIONAL E INSTALAÇÃO DE TUBULAÇÃO PEAD 50 MM, EM SOLO MOLE. AF_01/2022</v>
          </cell>
          <cell r="D8270" t="str">
            <v>M</v>
          </cell>
          <cell r="E8270">
            <v>0</v>
          </cell>
        </row>
        <row r="8271">
          <cell r="B8271">
            <v>103626</v>
          </cell>
          <cell r="C8271" t="str">
            <v>PERFURAÇÃO HORIZONTAL DIRECIONAL E INSTALAÇÃO DE TUBULAÇÃO PEAD 500 MM, EM SOLO DE 1ª CATEGORIA. AF_01/2022</v>
          </cell>
          <cell r="D8271" t="str">
            <v>M</v>
          </cell>
          <cell r="E8271">
            <v>0</v>
          </cell>
        </row>
        <row r="8272">
          <cell r="B8272">
            <v>103648</v>
          </cell>
          <cell r="C8272" t="str">
            <v>PERFURAÇÃO HORIZONTAL DIRECIONAL E INSTALAÇÃO DE TUBULAÇÃO PEAD 500 MM, EM SOLO DE 2ª CATEGORIA. AF_01/2022</v>
          </cell>
          <cell r="D8272" t="str">
            <v>M</v>
          </cell>
          <cell r="E8272">
            <v>0</v>
          </cell>
        </row>
        <row r="8273">
          <cell r="B8273">
            <v>103604</v>
          </cell>
          <cell r="C8273" t="str">
            <v>PERFURAÇÃO HORIZONTAL DIRECIONAL E INSTALAÇÃO DE TUBULAÇÃO PEAD 500 MM, EM SOLO MOLE. AF_01/2022</v>
          </cell>
          <cell r="D8273" t="str">
            <v>M</v>
          </cell>
          <cell r="E8273">
            <v>0</v>
          </cell>
        </row>
        <row r="8274">
          <cell r="B8274">
            <v>103627</v>
          </cell>
          <cell r="C8274" t="str">
            <v>PERFURAÇÃO HORIZONTAL DIRECIONAL E INSTALAÇÃO DE TUBULAÇÃO PEAD 560 MM, EM SOLO DE 1ª CATEGORIA. AF_01/2022</v>
          </cell>
          <cell r="D8274" t="str">
            <v>M</v>
          </cell>
          <cell r="E8274">
            <v>0</v>
          </cell>
        </row>
        <row r="8275">
          <cell r="B8275">
            <v>103649</v>
          </cell>
          <cell r="C8275" t="str">
            <v>PERFURAÇÃO HORIZONTAL DIRECIONAL E INSTALAÇÃO DE TUBULAÇÃO PEAD 560 MM, EM SOLO DE 2ª CATEGORIA. AF_01/2022</v>
          </cell>
          <cell r="D8275" t="str">
            <v>M</v>
          </cell>
          <cell r="E8275">
            <v>0</v>
          </cell>
        </row>
        <row r="8276">
          <cell r="B8276">
            <v>103605</v>
          </cell>
          <cell r="C8276" t="str">
            <v>PERFURAÇÃO HORIZONTAL DIRECIONAL E INSTALAÇÃO DE TUBULAÇÃO PEAD 560 MM, EM SOLO MOLE. AF_01/2022</v>
          </cell>
          <cell r="D8276" t="str">
            <v>M</v>
          </cell>
          <cell r="E8276">
            <v>0</v>
          </cell>
        </row>
        <row r="8277">
          <cell r="B8277">
            <v>103612</v>
          </cell>
          <cell r="C8277" t="str">
            <v>PERFURAÇÃO HORIZONTAL DIRECIONAL E INSTALAÇÃO DE TUBULAÇÃO PEAD 63 MM, EM SOLO DE 1ª CATEGORIA. AF_01/2022</v>
          </cell>
          <cell r="D8277" t="str">
            <v>M</v>
          </cell>
          <cell r="E8277">
            <v>0</v>
          </cell>
        </row>
        <row r="8278">
          <cell r="B8278">
            <v>103634</v>
          </cell>
          <cell r="C8278" t="str">
            <v>PERFURAÇÃO HORIZONTAL DIRECIONAL E INSTALAÇÃO DE TUBULAÇÃO PEAD 63 MM, EM SOLO DE 2ª CATEGORIA. AF_01/2022</v>
          </cell>
          <cell r="D8278" t="str">
            <v>M</v>
          </cell>
          <cell r="E8278">
            <v>0</v>
          </cell>
        </row>
        <row r="8279">
          <cell r="B8279">
            <v>103590</v>
          </cell>
          <cell r="C8279" t="str">
            <v>PERFURAÇÃO HORIZONTAL DIRECIONAL E INSTALAÇÃO DE TUBULAÇÃO PEAD 63 MM, EM SOLO MOLE. AF_01/2022</v>
          </cell>
          <cell r="D8279" t="str">
            <v>M</v>
          </cell>
          <cell r="E8279">
            <v>0</v>
          </cell>
        </row>
        <row r="8280">
          <cell r="B8280">
            <v>103628</v>
          </cell>
          <cell r="C8280" t="str">
            <v>PERFURAÇÃO HORIZONTAL DIRECIONAL E INSTALAÇÃO DE TUBULAÇÃO PEAD 630 MM, EM SOLO DE 1ª CATEGORIA. AF_01/2022</v>
          </cell>
          <cell r="D8280" t="str">
            <v>M</v>
          </cell>
          <cell r="E8280">
            <v>0</v>
          </cell>
        </row>
        <row r="8281">
          <cell r="B8281">
            <v>103650</v>
          </cell>
          <cell r="C8281" t="str">
            <v>PERFURAÇÃO HORIZONTAL DIRECIONAL E INSTALAÇÃO DE TUBULAÇÃO PEAD 630 MM, EM SOLO DE 2ª CATEGORIA. AF_01/2022</v>
          </cell>
          <cell r="D8281" t="str">
            <v>M</v>
          </cell>
          <cell r="E8281">
            <v>0</v>
          </cell>
        </row>
        <row r="8282">
          <cell r="B8282">
            <v>103606</v>
          </cell>
          <cell r="C8282" t="str">
            <v>PERFURAÇÃO HORIZONTAL DIRECIONAL E INSTALAÇÃO DE TUBULAÇÃO PEAD 630 MM, EM SOLO MOLE. AF_01/2022</v>
          </cell>
          <cell r="D8282" t="str">
            <v>M</v>
          </cell>
          <cell r="E8282">
            <v>0</v>
          </cell>
        </row>
        <row r="8283">
          <cell r="B8283">
            <v>103629</v>
          </cell>
          <cell r="C8283" t="str">
            <v>PERFURAÇÃO HORIZONTAL DIRECIONAL E INSTALAÇÃO DE TUBULAÇÃO PEAD 710 MM, EM SOLO DE 1ª CATEGORIA. AF_01/2022</v>
          </cell>
          <cell r="D8283" t="str">
            <v>M</v>
          </cell>
          <cell r="E8283">
            <v>0</v>
          </cell>
        </row>
        <row r="8284">
          <cell r="B8284">
            <v>103651</v>
          </cell>
          <cell r="C8284" t="str">
            <v>PERFURAÇÃO HORIZONTAL DIRECIONAL E INSTALAÇÃO DE TUBULAÇÃO PEAD 710 MM, EM SOLO DE 2ª CATEGORIA. AF_01/2022</v>
          </cell>
          <cell r="D8284" t="str">
            <v>M</v>
          </cell>
          <cell r="E8284">
            <v>0</v>
          </cell>
        </row>
        <row r="8285">
          <cell r="B8285">
            <v>103607</v>
          </cell>
          <cell r="C8285" t="str">
            <v>PERFURAÇÃO HORIZONTAL DIRECIONAL E INSTALAÇÃO DE TUBULAÇÃO PEAD 710 MM, EM SOLO MOLE. AF_01/2022</v>
          </cell>
          <cell r="D8285" t="str">
            <v>M</v>
          </cell>
          <cell r="E8285">
            <v>0</v>
          </cell>
        </row>
        <row r="8286">
          <cell r="B8286">
            <v>103613</v>
          </cell>
          <cell r="C8286" t="str">
            <v>PERFURAÇÃO HORIZONTAL DIRECIONAL E INSTALAÇÃO DE TUBULAÇÃO PEAD 75 MM, EM SOLO DE 1ª CATEGORIA. AF_01/2022</v>
          </cell>
          <cell r="D8286" t="str">
            <v>M</v>
          </cell>
          <cell r="E8286">
            <v>0</v>
          </cell>
        </row>
        <row r="8287">
          <cell r="B8287">
            <v>103635</v>
          </cell>
          <cell r="C8287" t="str">
            <v>PERFURAÇÃO HORIZONTAL DIRECIONAL E INSTALAÇÃO DE TUBULAÇÃO PEAD 75 MM, EM SOLO DE 2ª CATEGORIA. AF_01/2022</v>
          </cell>
          <cell r="D8287" t="str">
            <v>M</v>
          </cell>
          <cell r="E8287">
            <v>0</v>
          </cell>
        </row>
        <row r="8288">
          <cell r="B8288">
            <v>103591</v>
          </cell>
          <cell r="C8288" t="str">
            <v>PERFURAÇÃO HORIZONTAL DIRECIONAL E INSTALAÇÃO DE TUBULAÇÃO PEAD 75 MM, EM SOLO MOLE. AF_01/2022</v>
          </cell>
          <cell r="D8288" t="str">
            <v>M</v>
          </cell>
          <cell r="E8288">
            <v>0</v>
          </cell>
        </row>
        <row r="8289">
          <cell r="B8289">
            <v>103630</v>
          </cell>
          <cell r="C8289" t="str">
            <v>PERFURAÇÃO HORIZONTAL DIRECIONAL E INSTALAÇÃO DE TUBULAÇÃO PEAD 800 MM, EM SOLO DE 1ª CATEGORIA. AF_01/2022</v>
          </cell>
          <cell r="D8289" t="str">
            <v>M</v>
          </cell>
          <cell r="E8289">
            <v>0</v>
          </cell>
        </row>
        <row r="8290">
          <cell r="B8290">
            <v>103652</v>
          </cell>
          <cell r="C8290" t="str">
            <v>PERFURAÇÃO HORIZONTAL DIRECIONAL E INSTALAÇÃO DE TUBULAÇÃO PEAD 800 MM, EM SOLO DE 2ª CATEGORIA. AF_01/2022</v>
          </cell>
          <cell r="D8290" t="str">
            <v>M</v>
          </cell>
          <cell r="E8290">
            <v>0</v>
          </cell>
        </row>
        <row r="8291">
          <cell r="B8291">
            <v>103608</v>
          </cell>
          <cell r="C8291" t="str">
            <v>PERFURAÇÃO HORIZONTAL DIRECIONAL E INSTALAÇÃO DE TUBULAÇÃO PEAD 800 MM, EM SOLO MOLE. AF_01/2022</v>
          </cell>
          <cell r="D8291" t="str">
            <v>M</v>
          </cell>
          <cell r="E8291">
            <v>0</v>
          </cell>
        </row>
        <row r="8292">
          <cell r="B8292">
            <v>103614</v>
          </cell>
          <cell r="C8292" t="str">
            <v>PERFURAÇÃO HORIZONTAL DIRECIONAL E INSTALAÇÃO DE TUBULAÇÃO PEAD 90 MM, EM SOLO DE 1ª CATEGORIA. AF_01/2022</v>
          </cell>
          <cell r="D8292" t="str">
            <v>M</v>
          </cell>
          <cell r="E8292">
            <v>0</v>
          </cell>
        </row>
        <row r="8293">
          <cell r="B8293">
            <v>103636</v>
          </cell>
          <cell r="C8293" t="str">
            <v>PERFURAÇÃO HORIZONTAL DIRECIONAL E INSTALAÇÃO DE TUBULAÇÃO PEAD 90 MM, EM SOLO DE 2ª CATEGORIA. AF_01/2022</v>
          </cell>
          <cell r="D8293" t="str">
            <v>M</v>
          </cell>
          <cell r="E8293">
            <v>0</v>
          </cell>
        </row>
        <row r="8294">
          <cell r="B8294">
            <v>103592</v>
          </cell>
          <cell r="C8294" t="str">
            <v>PERFURAÇÃO HORIZONTAL DIRECIONAL E INSTALAÇÃO DE TUBULAÇÃO PEAD 90 MM, EM SOLO MOLE. AF_01/2022</v>
          </cell>
          <cell r="D8294" t="str">
            <v>M</v>
          </cell>
          <cell r="E8294">
            <v>0</v>
          </cell>
        </row>
        <row r="8295">
          <cell r="B8295">
            <v>88412</v>
          </cell>
          <cell r="C8295" t="str">
            <v>APLICAÇÃO MANUAL DE FUNDO SELADOR ACRÍLICO EM PANOS CEGOS DE FACHADA (SEM PRESENÇA DE VÃOS) DE EDIFÍCIOS DE MÚLTIPLOS PAVIMENTOS. AF_03/2024</v>
          </cell>
          <cell r="D8295" t="str">
            <v>M2</v>
          </cell>
          <cell r="E8295">
            <v>4.1500000000000004</v>
          </cell>
        </row>
        <row r="8296">
          <cell r="B8296">
            <v>88411</v>
          </cell>
          <cell r="C8296" t="str">
            <v>APLICAÇÃO MANUAL DE FUNDO SELADOR ACRÍLICO EM PANOS COM PRESENÇA DE VÃOS DE EDIFÍCIOS DE MÚLTIPLOS PAVIMENTOS. AF_03/2024</v>
          </cell>
          <cell r="D8296" t="str">
            <v>M2</v>
          </cell>
          <cell r="E8296">
            <v>5.27</v>
          </cell>
        </row>
        <row r="8297">
          <cell r="B8297">
            <v>88415</v>
          </cell>
          <cell r="C8297" t="str">
            <v>APLICAÇÃO MANUAL DE FUNDO SELADOR ACRÍLICO EM PAREDES EXTERNAS DE CASAS. AF_03/2024</v>
          </cell>
          <cell r="D8297" t="str">
            <v>M2</v>
          </cell>
          <cell r="E8297">
            <v>5.41</v>
          </cell>
        </row>
        <row r="8298">
          <cell r="B8298">
            <v>88413</v>
          </cell>
          <cell r="C8298" t="str">
            <v>APLICAÇÃO MANUAL DE FUNDO SELADOR ACRÍLICO EM SUPERFÍCIES EXTERNAS DE SACADA DE EDIFÍCIOS DE MÚLTIPLOS PAVIMENTOS. AF_03/2024</v>
          </cell>
          <cell r="D8298" t="str">
            <v>M2</v>
          </cell>
          <cell r="E8298">
            <v>6.91</v>
          </cell>
        </row>
        <row r="8299">
          <cell r="B8299">
            <v>88414</v>
          </cell>
          <cell r="C8299" t="str">
            <v>APLICAÇÃO MANUAL DE FUNDO SELADOR ACRÍLICO EM SUPERFÍCIES INTERNAS DA SACADA DE EDIFÍCIOS DE MÚLTIPLOS PAVIMENTOS. AF_03/2024</v>
          </cell>
          <cell r="D8299" t="str">
            <v>M2</v>
          </cell>
          <cell r="E8299">
            <v>8.16</v>
          </cell>
        </row>
        <row r="8300">
          <cell r="B8300">
            <v>96131</v>
          </cell>
          <cell r="C8300" t="str">
            <v>APLICAÇÃO MANUAL DE MASSA ACRÍLICA EM PANOS DE FACHADA COM PRESENÇA DE VÃOS, DE EDIFÍCIOS DE MÚLTIPLOS PAVIMENTOS, DUAS DEMÃOS. AF_03/2024</v>
          </cell>
          <cell r="D8300" t="str">
            <v>M2</v>
          </cell>
          <cell r="E8300">
            <v>39.299999999999997</v>
          </cell>
        </row>
        <row r="8301">
          <cell r="B8301">
            <v>96126</v>
          </cell>
          <cell r="C8301" t="str">
            <v>APLICAÇÃO MANUAL DE MASSA ACRÍLICA EM PANOS DE FACHADA COM PRESENÇA DE VÃOS, DE EDIFÍCIOS DE MÚLTIPLOS PAVIMENTOS, UMA DEMÃO. AF_03/2024</v>
          </cell>
          <cell r="D8301" t="str">
            <v>M2</v>
          </cell>
          <cell r="E8301">
            <v>24.98</v>
          </cell>
        </row>
        <row r="8302">
          <cell r="B8302">
            <v>96132</v>
          </cell>
          <cell r="C8302" t="str">
            <v>APLICAÇÃO MANUAL DE MASSA ACRÍLICA EM PANOS DE FACHADA SEM PRESENÇA DE VÃOS, DE EDIFÍCIOS DE MÚLTIPLOS PAVIMENTOS, DUAS DEMÃOS. AF_03/2024</v>
          </cell>
          <cell r="D8302" t="str">
            <v>M2</v>
          </cell>
          <cell r="E8302">
            <v>26.05</v>
          </cell>
        </row>
        <row r="8303">
          <cell r="B8303">
            <v>96127</v>
          </cell>
          <cell r="C8303" t="str">
            <v>APLICAÇÃO MANUAL DE MASSA ACRÍLICA EM PANOS DE FACHADA SEM PRESENÇA DE VÃOS, DE EDIFÍCIOS DE MÚLTIPLOS PAVIMENTOS, UMA DEMÃO. AF_03/2024</v>
          </cell>
          <cell r="D8303" t="str">
            <v>M2</v>
          </cell>
          <cell r="E8303">
            <v>16.07</v>
          </cell>
        </row>
        <row r="8304">
          <cell r="B8304">
            <v>96135</v>
          </cell>
          <cell r="C8304" t="str">
            <v>APLICAÇÃO MANUAL DE MASSA ACRÍLICA EM PAREDES EXTERNAS DE CASAS, DUAS DEMÃOS. AF_03/2024</v>
          </cell>
          <cell r="D8304" t="str">
            <v>M2</v>
          </cell>
          <cell r="E8304">
            <v>42.2</v>
          </cell>
        </row>
        <row r="8305">
          <cell r="B8305">
            <v>96130</v>
          </cell>
          <cell r="C8305" t="str">
            <v>APLICAÇÃO MANUAL DE MASSA ACRÍLICA EM PAREDES EXTERNAS DE CASAS, UMA DEMÃO. AF_03/2024</v>
          </cell>
          <cell r="D8305" t="str">
            <v>M2</v>
          </cell>
          <cell r="E8305">
            <v>27.01</v>
          </cell>
        </row>
        <row r="8306">
          <cell r="B8306">
            <v>96133</v>
          </cell>
          <cell r="C8306" t="str">
            <v>APLICAÇÃO MANUAL DE MASSA ACRÍLICA EM SUPERFÍCIES EXTERNAS DE SACADA DE EDIFÍCIOS DE MÚLTIPLOS PAVIMENTOS, DUAS DEMÃOS. AF_03/2024</v>
          </cell>
          <cell r="D8306" t="str">
            <v>M2</v>
          </cell>
          <cell r="E8306">
            <v>63.1</v>
          </cell>
        </row>
        <row r="8307">
          <cell r="B8307">
            <v>96128</v>
          </cell>
          <cell r="C8307" t="str">
            <v>APLICAÇÃO MANUAL DE MASSA ACRÍLICA EM SUPERFÍCIES EXTERNAS DE SACADA DE EDIFÍCIOS DE MÚLTIPLOS PAVIMENTOS, UMA DEMÃO. AF_03/2024</v>
          </cell>
          <cell r="D8307" t="str">
            <v>M2</v>
          </cell>
          <cell r="E8307">
            <v>41.31</v>
          </cell>
        </row>
        <row r="8308">
          <cell r="B8308">
            <v>96134</v>
          </cell>
          <cell r="C8308" t="str">
            <v>APLICAÇÃO MANUAL DE MASSA ACRÍLICA EM SUPERFÍCIES INTERNAS DE SACADA DE EDIFÍCIOS DE MÚLTIPLOS PAVIMENTOS, DUAS DEMÃOS. AF_03/2024</v>
          </cell>
          <cell r="D8308" t="str">
            <v>M2</v>
          </cell>
          <cell r="E8308">
            <v>74.290000000000006</v>
          </cell>
        </row>
        <row r="8309">
          <cell r="B8309">
            <v>96129</v>
          </cell>
          <cell r="C8309" t="str">
            <v>APLICAÇÃO MANUAL DE MASSA ACRÍLICA EM SUPERFÍCIES INTERNAS DE SACADA DE EDIFÍCIOS DE MÚLTIPLOS PAVIMENTOS, UMA DEMÃO. AF_03/2024</v>
          </cell>
          <cell r="D8309" t="str">
            <v>M2</v>
          </cell>
          <cell r="E8309">
            <v>48.56</v>
          </cell>
        </row>
        <row r="8310">
          <cell r="B8310">
            <v>88432</v>
          </cell>
          <cell r="C8310" t="str">
            <v>APLICAÇÃO MANUAL DE PINTURA COM TINTA TEXTURIZADA ACRÍLICA EM MOLDURAS DE EPS. AF_03/2024</v>
          </cell>
          <cell r="D8310" t="str">
            <v>M2</v>
          </cell>
          <cell r="E8310">
            <v>38.28</v>
          </cell>
        </row>
        <row r="8311">
          <cell r="B8311">
            <v>88426</v>
          </cell>
          <cell r="C8311" t="str">
            <v>APLICAÇÃO MANUAL DE PINTURA COM TINTA TEXTURIZADA ACRÍLICA EM PANOS CEGOS DE FACHADA (SEM PRESENÇA DE VÃOS) DE EDIFÍCIOS DE MÚLTIPLOS PAVIMENTOS, DUAS CORES. AF_03/2024</v>
          </cell>
          <cell r="D8311" t="str">
            <v>M2</v>
          </cell>
          <cell r="E8311">
            <v>21.88</v>
          </cell>
        </row>
        <row r="8312">
          <cell r="B8312">
            <v>88417</v>
          </cell>
          <cell r="C8312" t="str">
            <v>APLICAÇÃO MANUAL DE PINTURA COM TINTA TEXTURIZADA ACRÍLICA EM PANOS CEGOS DE FACHADA (SEM PRESENÇA DE VÃOS) DE EDIFÍCIOS DE MÚLTIPLOS PAVIMENTOS, UMA COR. AF_03/2024</v>
          </cell>
          <cell r="D8312" t="str">
            <v>M2</v>
          </cell>
          <cell r="E8312">
            <v>19.21</v>
          </cell>
        </row>
        <row r="8313">
          <cell r="B8313">
            <v>88424</v>
          </cell>
          <cell r="C8313" t="str">
            <v>APLICAÇÃO MANUAL DE PINTURA COM TINTA TEXTURIZADA ACRÍLICA EM PANOS COM PRESENÇA DE VÃOS DE EDIFÍCIOS DE MÚLTIPLOS PAVIMENTOS, DUAS CORES. AF_03/2024</v>
          </cell>
          <cell r="D8313" t="str">
            <v>M2</v>
          </cell>
          <cell r="E8313">
            <v>28.23</v>
          </cell>
        </row>
        <row r="8314">
          <cell r="B8314">
            <v>88416</v>
          </cell>
          <cell r="C8314" t="str">
            <v>APLICAÇÃO MANUAL DE PINTURA COM TINTA TEXTURIZADA ACRÍLICA EM PANOS COM PRESENÇA DE VÃOS DE EDIFÍCIOS DE MÚLTIPLOS PAVIMENTOS, UMA COR. AF_03/2024</v>
          </cell>
          <cell r="D8314" t="str">
            <v>M2</v>
          </cell>
          <cell r="E8314">
            <v>23.27</v>
          </cell>
        </row>
        <row r="8315">
          <cell r="B8315">
            <v>88431</v>
          </cell>
          <cell r="C8315" t="str">
            <v>APLICAÇÃO MANUAL DE PINTURA COM TINTA TEXTURIZADA ACRÍLICA EM PAREDES EXTERNAS DE CASAS, DUAS CORES. AF_03/2024</v>
          </cell>
          <cell r="D8315" t="str">
            <v>M2</v>
          </cell>
          <cell r="E8315">
            <v>29.06</v>
          </cell>
        </row>
        <row r="8316">
          <cell r="B8316">
            <v>88423</v>
          </cell>
          <cell r="C8316" t="str">
            <v>APLICAÇÃO MANUAL DE PINTURA COM TINTA TEXTURIZADA ACRÍLICA EM PAREDES EXTERNAS DE CASAS, UMA COR. AF_03/2024</v>
          </cell>
          <cell r="D8316" t="str">
            <v>M2</v>
          </cell>
          <cell r="E8316">
            <v>23.49</v>
          </cell>
        </row>
        <row r="8317">
          <cell r="B8317">
            <v>88428</v>
          </cell>
          <cell r="C8317" t="str">
            <v>APLICAÇÃO MANUAL DE PINTURA COM TINTA TEXTURIZADA ACRÍLICA EM SUPERFÍCIES EXTERNAS DE SACADA DE EDIFÍCIOS DE MÚLTIPLOS PAVIMENTOS, DUAS CORES. AF_03/2024</v>
          </cell>
          <cell r="D8317" t="str">
            <v>M2</v>
          </cell>
          <cell r="E8317">
            <v>37.479999999999997</v>
          </cell>
        </row>
        <row r="8318">
          <cell r="B8318">
            <v>88420</v>
          </cell>
          <cell r="C8318" t="str">
            <v>APLICAÇÃO MANUAL DE PINTURA COM TINTA TEXTURIZADA ACRÍLICA EM SUPERFÍCIES EXTERNAS DE SACADA DE EDIFÍCIOS DE MÚLTIPLOS PAVIMENTOS, UMA COR. AF_03/2024</v>
          </cell>
          <cell r="D8318" t="str">
            <v>M2</v>
          </cell>
          <cell r="E8318">
            <v>27.97</v>
          </cell>
        </row>
        <row r="8319">
          <cell r="B8319">
            <v>88429</v>
          </cell>
          <cell r="C8319" t="str">
            <v>APLICAÇÃO MANUAL DE PINTURA COM TINTA TEXTURIZADA ACRÍLICA EM SUPERFÍCIES INTERNAS DA SACADA DE EDIFÍCIOS DE MÚLTIPLOS PAVIMENTOS, DUAS CORES. AF_03/2024</v>
          </cell>
          <cell r="D8319" t="str">
            <v>M2</v>
          </cell>
          <cell r="E8319">
            <v>44.67</v>
          </cell>
        </row>
        <row r="8320">
          <cell r="B8320">
            <v>88421</v>
          </cell>
          <cell r="C8320" t="str">
            <v>APLICAÇÃO MANUAL DE PINTURA COM TINTA TEXTURIZADA ACRÍLICA EM SUPERFÍCIES INTERNAS DA SACADA DE EDIFÍCIOS DE MÚLTIPLOS PAVIMENTOS, UMA COR. AF_03/2024</v>
          </cell>
          <cell r="D8320" t="str">
            <v>M2</v>
          </cell>
          <cell r="E8320">
            <v>33.61</v>
          </cell>
        </row>
        <row r="8321">
          <cell r="B8321">
            <v>95622</v>
          </cell>
          <cell r="C8321" t="str">
            <v>APLICAÇÃO MANUAL DE TINTA LÁTEX ACRÍLICA EM PANOS COM PRESENÇA DE VÃOS DE EDIFÍCIOS DE MÚLTIPLOS PAVIMENTOS, DUAS DEMÃOS. AF_03/2024</v>
          </cell>
          <cell r="D8321" t="str">
            <v>M2</v>
          </cell>
          <cell r="E8321">
            <v>18.36</v>
          </cell>
        </row>
        <row r="8322">
          <cell r="B8322">
            <v>95623</v>
          </cell>
          <cell r="C8322" t="str">
            <v>APLICAÇÃO MANUAL DE TINTA LÁTEX ACRÍLICA EM PANOS SEM PRESENÇA DE VÃOS DE EDIFÍCIOS DE MÚLTIPLOS PAVIMENTOS, DUAS DEMÃOS. AF_03/2024</v>
          </cell>
          <cell r="D8322" t="str">
            <v>M2</v>
          </cell>
          <cell r="E8322">
            <v>12.33</v>
          </cell>
        </row>
        <row r="8323">
          <cell r="B8323">
            <v>95626</v>
          </cell>
          <cell r="C8323" t="str">
            <v>APLICAÇÃO MANUAL DE TINTA LÁTEX ACRÍLICA EM PAREDE EXTERNAS DE CASAS, DUAS DEMÃOS. AF_03/2024</v>
          </cell>
          <cell r="D8323" t="str">
            <v>M2</v>
          </cell>
          <cell r="E8323">
            <v>19.64</v>
          </cell>
        </row>
        <row r="8324">
          <cell r="B8324">
            <v>95624</v>
          </cell>
          <cell r="C8324" t="str">
            <v>APLICAÇÃO MANUAL DE TINTA LÁTEX ACRÍLICA EM SUPERFÍCIES EXTERNAS DE SACADA DE EDIFÍCIOS DE MÚLTIPLOS PAVIMENTOS, DUAS DEMÃOS. AF_03/2024</v>
          </cell>
          <cell r="D8324" t="str">
            <v>M2</v>
          </cell>
          <cell r="E8324">
            <v>29.07</v>
          </cell>
        </row>
        <row r="8325">
          <cell r="B8325">
            <v>95625</v>
          </cell>
          <cell r="C8325" t="str">
            <v>APLICAÇÃO MANUAL DE TINTA LÁTEX ACRÍLICA EM SUPERFÍCIES INTERNAS DE SACADA DE EDIFÍCIOS DE MÚLTIPLOS PAVIMENTOS, DUAS DEMÃOS. AF_03/2024</v>
          </cell>
          <cell r="D8325" t="str">
            <v>M2</v>
          </cell>
          <cell r="E8325">
            <v>34.270000000000003</v>
          </cell>
        </row>
        <row r="8326">
          <cell r="B8326">
            <v>88497</v>
          </cell>
          <cell r="C8326" t="str">
            <v>EMASSAMENTO COM MASSA LÁTEX, APLICAÇÃO EM PAREDE, DUAS DEMÃOS, LIXAMENTO MANUAL. AF_04/2023</v>
          </cell>
          <cell r="D8326" t="str">
            <v>M2</v>
          </cell>
          <cell r="E8326">
            <v>25.58</v>
          </cell>
        </row>
        <row r="8327">
          <cell r="B8327">
            <v>104648</v>
          </cell>
          <cell r="C8327" t="str">
            <v>EMASSAMENTO COM MASSA LÁTEX, APLICAÇÃO EM PAREDE, DUAS DEMÃOS, LIXAMENTO MECANIZADO. AF_04/2023</v>
          </cell>
          <cell r="D8327" t="str">
            <v>M2</v>
          </cell>
          <cell r="E8327">
            <v>0</v>
          </cell>
        </row>
        <row r="8328">
          <cell r="B8328">
            <v>88495</v>
          </cell>
          <cell r="C8328" t="str">
            <v>EMASSAMENTO COM MASSA LÁTEX, APLICAÇÃO EM PAREDE, UMA DEMÃO, LIXAMENTO MANUAL. AF_04/2023</v>
          </cell>
          <cell r="D8328" t="str">
            <v>M2</v>
          </cell>
          <cell r="E8328">
            <v>16.489999999999998</v>
          </cell>
        </row>
        <row r="8329">
          <cell r="B8329">
            <v>104646</v>
          </cell>
          <cell r="C8329" t="str">
            <v>EMASSAMENTO COM MASSA LÁTEX, APLICAÇÃO EM PAREDE, UMA DEMÃO, LIXAMENTO MECANIZADO. AF_04/2023</v>
          </cell>
          <cell r="D8329" t="str">
            <v>M2</v>
          </cell>
          <cell r="E8329">
            <v>0</v>
          </cell>
        </row>
        <row r="8330">
          <cell r="B8330">
            <v>88496</v>
          </cell>
          <cell r="C8330" t="str">
            <v>EMASSAMENTO COM MASSA LÁTEX, APLICAÇÃO EM TETO, DUAS DEMÃOS, LIXAMENTO MANUAL. AF_04/2023</v>
          </cell>
          <cell r="D8330" t="str">
            <v>M2</v>
          </cell>
          <cell r="E8330">
            <v>45.44</v>
          </cell>
        </row>
        <row r="8331">
          <cell r="B8331">
            <v>104647</v>
          </cell>
          <cell r="C8331" t="str">
            <v>EMASSAMENTO COM MASSA LÁTEX, APLICAÇÃO EM TETO, DUAS DEMÃOS, LIXAMENTO MECANIZADO. AF_04/2023</v>
          </cell>
          <cell r="D8331" t="str">
            <v>M2</v>
          </cell>
          <cell r="E8331">
            <v>0</v>
          </cell>
        </row>
        <row r="8332">
          <cell r="B8332">
            <v>88494</v>
          </cell>
          <cell r="C8332" t="str">
            <v>EMASSAMENTO COM MASSA LÁTEX, APLICAÇÃO EM TETO, UMA DEMÃO, LIXAMENTO MANUAL. AF_04/2023</v>
          </cell>
          <cell r="D8332" t="str">
            <v>M2</v>
          </cell>
          <cell r="E8332">
            <v>30.01</v>
          </cell>
        </row>
        <row r="8333">
          <cell r="B8333">
            <v>104645</v>
          </cell>
          <cell r="C8333" t="str">
            <v>EMASSAMENTO COM MASSA LÁTEX, APLICAÇÃO EM TETO, UMA DEMÃO, LIXAMENTO MECANIZADO. AF_04/2023</v>
          </cell>
          <cell r="D8333" t="str">
            <v>M2</v>
          </cell>
          <cell r="E8333">
            <v>0</v>
          </cell>
        </row>
        <row r="8334">
          <cell r="B8334">
            <v>88485</v>
          </cell>
          <cell r="C8334" t="str">
            <v>FUNDO SELADOR ACRÍLICO, APLICAÇÃO MANUAL EM PAREDE, UMA DEMÃO. AF_04/2023</v>
          </cell>
          <cell r="D8334" t="str">
            <v>M2</v>
          </cell>
          <cell r="E8334">
            <v>5.03</v>
          </cell>
        </row>
        <row r="8335">
          <cell r="B8335">
            <v>88484</v>
          </cell>
          <cell r="C8335" t="str">
            <v>FUNDO SELADOR ACRÍLICO, APLICAÇÃO MANUAL EM TETO, UMA DEMÃO. AF_04/2023</v>
          </cell>
          <cell r="D8335" t="str">
            <v>M2</v>
          </cell>
          <cell r="E8335">
            <v>6.4</v>
          </cell>
        </row>
        <row r="8336">
          <cell r="B8336">
            <v>104638</v>
          </cell>
          <cell r="C8336" t="str">
            <v>FUNDO SELADOR ACRÍLICO, APLICAÇÃO MECÂNICA EM PAREDE, UMA DEMÃO. AF_04/2023</v>
          </cell>
          <cell r="D8336" t="str">
            <v>M2</v>
          </cell>
          <cell r="E8336">
            <v>0</v>
          </cell>
        </row>
        <row r="8337">
          <cell r="B8337">
            <v>104637</v>
          </cell>
          <cell r="C8337" t="str">
            <v>FUNDO SELADOR ACRÍLICO, APLICAÇÃO MECÂNICA EM TETO, UMA DEMÃO. AF_04/2023</v>
          </cell>
          <cell r="D8337" t="str">
            <v>M2</v>
          </cell>
          <cell r="E8337">
            <v>0</v>
          </cell>
        </row>
        <row r="8338">
          <cell r="B8338">
            <v>104641</v>
          </cell>
          <cell r="C8338" t="str">
            <v>PINTURA LÁTEX ACRÍLICA ECONÔMICA, APLICAÇÃO MANUAL EM PAREDES, DUAS DEMÃOS. AF_04/2023</v>
          </cell>
          <cell r="D8338" t="str">
            <v>M2</v>
          </cell>
          <cell r="E8338">
            <v>11.88</v>
          </cell>
        </row>
        <row r="8339">
          <cell r="B8339">
            <v>104639</v>
          </cell>
          <cell r="C8339" t="str">
            <v>PINTURA LÁTEX ACRÍLICA ECONÔMICA, APLICAÇÃO MANUAL EM TETO, DUAS DEMÃOS. AF_04/2023</v>
          </cell>
          <cell r="D8339" t="str">
            <v>M2</v>
          </cell>
          <cell r="E8339">
            <v>15.21</v>
          </cell>
        </row>
        <row r="8340">
          <cell r="B8340">
            <v>104644</v>
          </cell>
          <cell r="C8340" t="str">
            <v>PINTURA LÁTEX ACRÍLICA ECONÔMICA, APLICAÇÃO MECÂNICA EM PAREDES, DUAS DEMÃOS. AF_04/2023</v>
          </cell>
          <cell r="D8340" t="str">
            <v>M2</v>
          </cell>
          <cell r="E8340">
            <v>0</v>
          </cell>
        </row>
        <row r="8341">
          <cell r="B8341">
            <v>104643</v>
          </cell>
          <cell r="C8341" t="str">
            <v>PINTURA LÁTEX ACRÍLICA ECONÔMICA, APLICAÇÃO MECÂNICA EM TETO, DUAS DEMÃOS. AF_04/2023</v>
          </cell>
          <cell r="D8341" t="str">
            <v>M2</v>
          </cell>
          <cell r="E8341">
            <v>0</v>
          </cell>
        </row>
        <row r="8342">
          <cell r="B8342">
            <v>88489</v>
          </cell>
          <cell r="C8342" t="str">
            <v>PINTURA LÁTEX ACRÍLICA PREMIUM, APLICAÇÃO MANUAL EM PAREDES, DUAS DEMÃOS. AF_04/2023</v>
          </cell>
          <cell r="D8342" t="str">
            <v>M2</v>
          </cell>
          <cell r="E8342">
            <v>15.42</v>
          </cell>
        </row>
        <row r="8343">
          <cell r="B8343">
            <v>88488</v>
          </cell>
          <cell r="C8343" t="str">
            <v>PINTURA LÁTEX ACRÍLICA PREMIUM, APLICAÇÃO MANUAL EM TETO, DUAS DEMÃOS. AF_04/2023</v>
          </cell>
          <cell r="D8343" t="str">
            <v>M2</v>
          </cell>
          <cell r="E8343">
            <v>18.75</v>
          </cell>
        </row>
        <row r="8344">
          <cell r="B8344">
            <v>104642</v>
          </cell>
          <cell r="C8344" t="str">
            <v>PINTURA LÁTEX ACRÍLICA STANDARD, APLICAÇÃO MANUAL EM PAREDES, DUAS DEMÃOS. AF_04/2023</v>
          </cell>
          <cell r="D8344" t="str">
            <v>M2</v>
          </cell>
          <cell r="E8344">
            <v>13.19</v>
          </cell>
        </row>
        <row r="8345">
          <cell r="B8345">
            <v>104640</v>
          </cell>
          <cell r="C8345" t="str">
            <v>PINTURA LÁTEX ACRÍLICA STANDARD, APLICAÇÃO MANUAL EM TETO, DUAS DEMÃOS. AF_04/2023</v>
          </cell>
          <cell r="D8345" t="str">
            <v>M2</v>
          </cell>
          <cell r="E8345">
            <v>16.52</v>
          </cell>
        </row>
        <row r="8346">
          <cell r="B8346">
            <v>95305</v>
          </cell>
          <cell r="C8346" t="str">
            <v>TEXTURA ACRÍLICA, APLICAÇÃO MANUAL EM PAREDE, UMA DEMÃO. AF_04/2023</v>
          </cell>
          <cell r="D8346" t="str">
            <v>M2</v>
          </cell>
          <cell r="E8346">
            <v>16.03</v>
          </cell>
        </row>
        <row r="8347">
          <cell r="B8347">
            <v>95306</v>
          </cell>
          <cell r="C8347" t="str">
            <v>TEXTURA ACRÍLICA, APLICAÇÃO MANUAL EM TETO, UMA DEMÃO. AF_04/2023</v>
          </cell>
          <cell r="D8347" t="str">
            <v>M2</v>
          </cell>
          <cell r="E8347">
            <v>19.170000000000002</v>
          </cell>
        </row>
        <row r="8348">
          <cell r="B8348">
            <v>102201</v>
          </cell>
          <cell r="C8348" t="str">
            <v>APLICAÇÃO MASSA ACRÍLICA PARA MADEIRA, PARA PINTURA COM TINTA DE ACABAMENTO (PIGMENTADA). AF_01/2021</v>
          </cell>
          <cell r="D8348" t="str">
            <v>M2</v>
          </cell>
          <cell r="E8348">
            <v>27.18</v>
          </cell>
        </row>
        <row r="8349">
          <cell r="B8349">
            <v>102200</v>
          </cell>
          <cell r="C8349" t="str">
            <v>APLICAÇÃO MASSA ALQUÍDICA PARA MADEIRA, PARA PINTURA COM TINTA DE ACABAMENTO (PIGMENTADA). AF_01/2021</v>
          </cell>
          <cell r="D8349" t="str">
            <v>M2</v>
          </cell>
          <cell r="E8349">
            <v>29.43</v>
          </cell>
        </row>
        <row r="8350">
          <cell r="B8350">
            <v>102202</v>
          </cell>
          <cell r="C8350" t="str">
            <v>APLICAÇÃO MASSA EPÓXI PARA MADEIRA, PARA PINTURA COM TINTA PU DE ACABAMENTO (PIGMENTADA). AF_01/2021</v>
          </cell>
          <cell r="D8350" t="str">
            <v>M2</v>
          </cell>
          <cell r="E8350">
            <v>71.12</v>
          </cell>
        </row>
        <row r="8351">
          <cell r="B8351">
            <v>102193</v>
          </cell>
          <cell r="C8351" t="str">
            <v>LIXAMENTO DE MADEIRA PARA APLICAÇÃO DE FUNDO OU PINTURA. AF_01/2021</v>
          </cell>
          <cell r="D8351" t="str">
            <v>M2</v>
          </cell>
          <cell r="E8351">
            <v>2.92</v>
          </cell>
        </row>
        <row r="8352">
          <cell r="B8352">
            <v>102194</v>
          </cell>
          <cell r="C8352" t="str">
            <v>LIXAMENTO DE MASSA PARA MADEIRA. AF_01/2021</v>
          </cell>
          <cell r="D8352" t="str">
            <v>M2</v>
          </cell>
          <cell r="E8352">
            <v>11.69</v>
          </cell>
        </row>
        <row r="8353">
          <cell r="B8353">
            <v>102198</v>
          </cell>
          <cell r="C8353" t="str">
            <v>PINTURA FUNDO NIVELADOR ACRÍLICO BRANCO EM MADEIRA. AF_01/2021</v>
          </cell>
          <cell r="D8353" t="str">
            <v>M2</v>
          </cell>
          <cell r="E8353">
            <v>0</v>
          </cell>
        </row>
        <row r="8354">
          <cell r="B8354">
            <v>102197</v>
          </cell>
          <cell r="C8354" t="str">
            <v>PINTURA FUNDO NIVELADOR ALQUÍDICO BRANCO EM MADEIRA. AF_01/2021</v>
          </cell>
          <cell r="D8354" t="str">
            <v>M2</v>
          </cell>
          <cell r="E8354">
            <v>37.22</v>
          </cell>
        </row>
        <row r="8355">
          <cell r="B8355">
            <v>102195</v>
          </cell>
          <cell r="C8355" t="str">
            <v>PINTURA FUNDO NIVELADOR ALQUÍDICO INCOLOR EM MADEIRA. AF_01/2021</v>
          </cell>
          <cell r="D8355" t="str">
            <v>M2</v>
          </cell>
          <cell r="E8355">
            <v>0</v>
          </cell>
        </row>
        <row r="8356">
          <cell r="B8356">
            <v>102199</v>
          </cell>
          <cell r="C8356" t="str">
            <v>PINTURA FUNDO NIVELADOR POLIURETÂNICO BRANCO EM MADEIRA. AF_01/2021</v>
          </cell>
          <cell r="D8356" t="str">
            <v>M2</v>
          </cell>
          <cell r="E8356">
            <v>0</v>
          </cell>
        </row>
        <row r="8357">
          <cell r="B8357">
            <v>102196</v>
          </cell>
          <cell r="C8357" t="str">
            <v>PINTURA FUNDO NIVELADOR POLIURETÂNICO INCOLOR EM MADEIRA. AF_01/2021</v>
          </cell>
          <cell r="D8357" t="str">
            <v>M2</v>
          </cell>
          <cell r="E8357">
            <v>0</v>
          </cell>
        </row>
        <row r="8358">
          <cell r="B8358">
            <v>102233</v>
          </cell>
          <cell r="C8358" t="str">
            <v>PINTURA IMUNIZANTE PARA MADEIRA, 1 DEMÃO. AF_01/2021</v>
          </cell>
          <cell r="D8358" t="str">
            <v>M2</v>
          </cell>
          <cell r="E8358">
            <v>14.54</v>
          </cell>
        </row>
        <row r="8359">
          <cell r="B8359">
            <v>102234</v>
          </cell>
          <cell r="C8359" t="str">
            <v>PINTURA IMUNIZANTE PARA MADEIRA, 2 DEMÃOS. AF_01/2021</v>
          </cell>
          <cell r="D8359" t="str">
            <v>M2</v>
          </cell>
          <cell r="E8359">
            <v>29.09</v>
          </cell>
        </row>
        <row r="8360">
          <cell r="B8360">
            <v>102207</v>
          </cell>
          <cell r="C8360" t="str">
            <v>PINTURA TINTA DE ACABAMENTO (PIGMENTADA) A ÓLEO EM MADEIRA, 1 DEMÃO. AF_01/2021</v>
          </cell>
          <cell r="D8360" t="str">
            <v>M2</v>
          </cell>
          <cell r="E8360">
            <v>11.51</v>
          </cell>
        </row>
        <row r="8361">
          <cell r="B8361">
            <v>102217</v>
          </cell>
          <cell r="C8361" t="str">
            <v>PINTURA TINTA DE ACABAMENTO (PIGMENTADA) A ÓLEO EM MADEIRA, 2 DEMÃOS. AF_01/2021</v>
          </cell>
          <cell r="D8361" t="str">
            <v>M2</v>
          </cell>
          <cell r="E8361">
            <v>23.04</v>
          </cell>
        </row>
        <row r="8362">
          <cell r="B8362">
            <v>102227</v>
          </cell>
          <cell r="C8362" t="str">
            <v>PINTURA TINTA DE ACABAMENTO (PIGMENTADA) A ÓLEO EM MADEIRA, 3 DEMÃOS. AF_01/2021</v>
          </cell>
          <cell r="D8362" t="str">
            <v>M2</v>
          </cell>
          <cell r="E8362">
            <v>34.57</v>
          </cell>
        </row>
        <row r="8363">
          <cell r="B8363">
            <v>102211</v>
          </cell>
          <cell r="C8363" t="str">
            <v>PINTURA TINTA DE ACABAMENTO (PIGMENTADA) ESMALTE BASE ÁGUA EM MADEIRA, 1 DEMÃO. AF_01/2021</v>
          </cell>
          <cell r="D8363" t="str">
            <v>M2</v>
          </cell>
          <cell r="E8363">
            <v>0</v>
          </cell>
        </row>
        <row r="8364">
          <cell r="B8364">
            <v>102221</v>
          </cell>
          <cell r="C8364" t="str">
            <v>PINTURA TINTA DE ACABAMENTO (PIGMENTADA) ESMALTE BASE ÁGUA EM MADEIRA, 2 DEMÃOS. AF_01/2021</v>
          </cell>
          <cell r="D8364" t="str">
            <v>M2</v>
          </cell>
          <cell r="E8364">
            <v>0</v>
          </cell>
        </row>
        <row r="8365">
          <cell r="B8365">
            <v>102231</v>
          </cell>
          <cell r="C8365" t="str">
            <v>PINTURA TINTA DE ACABAMENTO (PIGMENTADA) ESMALTE BASE ÁGUA EM MADEIRA, 3 DEMÃOS. AF_01/2021</v>
          </cell>
          <cell r="D8365" t="str">
            <v>M2</v>
          </cell>
          <cell r="E8365">
            <v>0</v>
          </cell>
        </row>
        <row r="8366">
          <cell r="B8366">
            <v>102209</v>
          </cell>
          <cell r="C8366" t="str">
            <v>PINTURA TINTA DE ACABAMENTO (PIGMENTADA) ESMALTE SINTÉTICO ACETINADO EM MADEIRA, 1 DEMÃO. AF_01/2021</v>
          </cell>
          <cell r="D8366" t="str">
            <v>M2</v>
          </cell>
          <cell r="E8366">
            <v>11.35</v>
          </cell>
        </row>
        <row r="8367">
          <cell r="B8367">
            <v>102219</v>
          </cell>
          <cell r="C8367" t="str">
            <v>PINTURA TINTA DE ACABAMENTO (PIGMENTADA) ESMALTE SINTÉTICO ACETINADO EM MADEIRA, 2 DEMÃOS. AF_01/2021</v>
          </cell>
          <cell r="D8367" t="str">
            <v>M2</v>
          </cell>
          <cell r="E8367">
            <v>22.71</v>
          </cell>
        </row>
        <row r="8368">
          <cell r="B8368">
            <v>102229</v>
          </cell>
          <cell r="C8368" t="str">
            <v>PINTURA TINTA DE ACABAMENTO (PIGMENTADA) ESMALTE SINTÉTICO ACETINADO EM MADEIRA, 3 DEMÃOS. AF_01/2021</v>
          </cell>
          <cell r="D8368" t="str">
            <v>M2</v>
          </cell>
          <cell r="E8368">
            <v>34.090000000000003</v>
          </cell>
        </row>
        <row r="8369">
          <cell r="B8369">
            <v>102210</v>
          </cell>
          <cell r="C8369" t="str">
            <v>PINTURA TINTA DE ACABAMENTO (PIGMENTADA) ESMALTE SINTÉTICO BRILHANTE EM MADEIRA, 1 DEMÃO. AF_01/2021</v>
          </cell>
          <cell r="D8369" t="str">
            <v>M2</v>
          </cell>
          <cell r="E8369">
            <v>10.89</v>
          </cell>
        </row>
        <row r="8370">
          <cell r="B8370">
            <v>102220</v>
          </cell>
          <cell r="C8370" t="str">
            <v>PINTURA TINTA DE ACABAMENTO (PIGMENTADA) ESMALTE SINTÉTICO BRILHANTE EM MADEIRA, 2 DEMÃOS. AF_01/2021</v>
          </cell>
          <cell r="D8370" t="str">
            <v>M2</v>
          </cell>
          <cell r="E8370">
            <v>21.79</v>
          </cell>
        </row>
        <row r="8371">
          <cell r="B8371">
            <v>102230</v>
          </cell>
          <cell r="C8371" t="str">
            <v>PINTURA TINTA DE ACABAMENTO (PIGMENTADA) ESMALTE SINTÉTICO BRILHANTE EM MADEIRA, 3 DEMÃOS. AF_01/2021</v>
          </cell>
          <cell r="D8371" t="str">
            <v>M2</v>
          </cell>
          <cell r="E8371">
            <v>32.700000000000003</v>
          </cell>
        </row>
        <row r="8372">
          <cell r="B8372">
            <v>102208</v>
          </cell>
          <cell r="C8372" t="str">
            <v>PINTURA TINTA DE ACABAMENTO (PIGMENTADA) ESMALTE SINTÉTICO FOSCO EM MADEIRA, 1 DEMÃO. AF_01/2021</v>
          </cell>
          <cell r="D8372" t="str">
            <v>M2</v>
          </cell>
          <cell r="E8372">
            <v>11.05</v>
          </cell>
        </row>
        <row r="8373">
          <cell r="B8373">
            <v>102218</v>
          </cell>
          <cell r="C8373" t="str">
            <v>PINTURA TINTA DE ACABAMENTO (PIGMENTADA) ESMALTE SINTÉTICO FOSCO EM MADEIRA, 2 DEMÃOS. AF_01/2021</v>
          </cell>
          <cell r="D8373" t="str">
            <v>M2</v>
          </cell>
          <cell r="E8373">
            <v>22.1</v>
          </cell>
        </row>
        <row r="8374">
          <cell r="B8374">
            <v>102228</v>
          </cell>
          <cell r="C8374" t="str">
            <v>PINTURA TINTA DE ACABAMENTO (PIGMENTADA) ESMALTE SINTÉTICO FOSCO EM MADEIRA, 3 DEMÃOS. AF_01/2021</v>
          </cell>
          <cell r="D8374" t="str">
            <v>M2</v>
          </cell>
          <cell r="E8374">
            <v>33.18</v>
          </cell>
        </row>
        <row r="8375">
          <cell r="B8375">
            <v>102212</v>
          </cell>
          <cell r="C8375" t="str">
            <v>PINTURA TINTA DE ACABAMENTO (PIGMENTADA) POLIURETÂNICA EM MADEIRA, 1 DEMÃO. AF_01/2021</v>
          </cell>
          <cell r="D8375" t="str">
            <v>M2</v>
          </cell>
          <cell r="E8375">
            <v>0</v>
          </cell>
        </row>
        <row r="8376">
          <cell r="B8376">
            <v>102222</v>
          </cell>
          <cell r="C8376" t="str">
            <v>PINTURA TINTA DE ACABAMENTO (PIGMENTADA) POLIURETÂNICA EM MADEIRA, 2 DEMÃOS. AF_01/2021</v>
          </cell>
          <cell r="D8376" t="str">
            <v>M2</v>
          </cell>
          <cell r="E8376">
            <v>0</v>
          </cell>
        </row>
        <row r="8377">
          <cell r="B8377">
            <v>102232</v>
          </cell>
          <cell r="C8377" t="str">
            <v>PINTURA TINTA DE ACABAMENTO (PIGMENTADA) POLIURETÂNICA EM MADEIRA, 3 DEMÃOS. AF_01/2021</v>
          </cell>
          <cell r="D8377" t="str">
            <v>M2</v>
          </cell>
          <cell r="E8377">
            <v>0</v>
          </cell>
        </row>
        <row r="8378">
          <cell r="B8378">
            <v>102203</v>
          </cell>
          <cell r="C8378" t="str">
            <v>PINTURA VERNIZ (INCOLOR) ALQUÍDICO EM MADEIRA, USO INTERNO E EXTERNO, 1 DEMÃO. AF_01/2021</v>
          </cell>
          <cell r="D8378" t="str">
            <v>M2</v>
          </cell>
          <cell r="E8378">
            <v>13.59</v>
          </cell>
        </row>
        <row r="8379">
          <cell r="B8379">
            <v>102213</v>
          </cell>
          <cell r="C8379" t="str">
            <v>PINTURA VERNIZ (INCOLOR) ALQUÍDICO EM MADEIRA, USO INTERNO E EXTERNO, 2 DEMÃOS. AF_01/2021</v>
          </cell>
          <cell r="D8379" t="str">
            <v>M2</v>
          </cell>
          <cell r="E8379">
            <v>27.2</v>
          </cell>
        </row>
        <row r="8380">
          <cell r="B8380">
            <v>102223</v>
          </cell>
          <cell r="C8380" t="str">
            <v>PINTURA VERNIZ (INCOLOR) ALQUÍDICO EM MADEIRA, USO INTERNO E EXTERNO, 3 DEMÃOS. AF_01/2021</v>
          </cell>
          <cell r="D8380" t="str">
            <v>M2</v>
          </cell>
          <cell r="E8380">
            <v>40.799999999999997</v>
          </cell>
        </row>
        <row r="8381">
          <cell r="B8381">
            <v>102204</v>
          </cell>
          <cell r="C8381" t="str">
            <v>PINTURA VERNIZ (INCOLOR) ALQUÍDICO EM MADEIRA, USO INTERNO, 1 DEMÃO. AF_01/2021</v>
          </cell>
          <cell r="D8381" t="str">
            <v>M2</v>
          </cell>
          <cell r="E8381">
            <v>13.94</v>
          </cell>
        </row>
        <row r="8382">
          <cell r="B8382">
            <v>102214</v>
          </cell>
          <cell r="C8382" t="str">
            <v>PINTURA VERNIZ (INCOLOR) ALQUÍDICO EM MADEIRA, USO INTERNO, 2 DEMÃOS. AF_01/2021</v>
          </cell>
          <cell r="D8382" t="str">
            <v>M2</v>
          </cell>
          <cell r="E8382">
            <v>27.89</v>
          </cell>
        </row>
        <row r="8383">
          <cell r="B8383">
            <v>102224</v>
          </cell>
          <cell r="C8383" t="str">
            <v>PINTURA VERNIZ (INCOLOR) ALQUÍDICO EM MADEIRA, USO INTERNO, 3 DEMÃOS. AF_01/2021</v>
          </cell>
          <cell r="D8383" t="str">
            <v>M2</v>
          </cell>
          <cell r="E8383">
            <v>41.84</v>
          </cell>
        </row>
        <row r="8384">
          <cell r="B8384">
            <v>102205</v>
          </cell>
          <cell r="C8384" t="str">
            <v>PINTURA VERNIZ (INCOLOR) POLIURETÂNICO (RESINA ALQUÍDICA MODIFICADA) EM MADEIRA, 1 DEMÃO. AF_01/2021</v>
          </cell>
          <cell r="D8384" t="str">
            <v>M2</v>
          </cell>
          <cell r="E8384">
            <v>12.83</v>
          </cell>
        </row>
        <row r="8385">
          <cell r="B8385">
            <v>102215</v>
          </cell>
          <cell r="C8385" t="str">
            <v>PINTURA VERNIZ (INCOLOR) POLIURETÂNICO (RESINA ALQUÍDICA MODIFICADA) EM MADEIRA, 2 DEMÃOS. AF_01/2021</v>
          </cell>
          <cell r="D8385" t="str">
            <v>M2</v>
          </cell>
          <cell r="E8385">
            <v>25.7</v>
          </cell>
        </row>
        <row r="8386">
          <cell r="B8386">
            <v>102225</v>
          </cell>
          <cell r="C8386" t="str">
            <v>PINTURA VERNIZ (INCOLOR) POLIURETÂNICO (RESINA ALQUÍDICA MODIFICADA) EM MADEIRA, 3 DEMÃOS. AF_01/2021</v>
          </cell>
          <cell r="D8386" t="str">
            <v>M2</v>
          </cell>
          <cell r="E8386">
            <v>38.53</v>
          </cell>
        </row>
        <row r="8387">
          <cell r="B8387">
            <v>102206</v>
          </cell>
          <cell r="C8387" t="str">
            <v>PINTURA VERNIZ (INCOLOR) POLIURETÂNICO (RESINA POLIURETÂNICA) EM MADEIRA, 1 DEMÃO. AF_01/2021</v>
          </cell>
          <cell r="D8387" t="str">
            <v>M2</v>
          </cell>
          <cell r="E8387">
            <v>0</v>
          </cell>
        </row>
        <row r="8388">
          <cell r="B8388">
            <v>102216</v>
          </cell>
          <cell r="C8388" t="str">
            <v>PINTURA VERNIZ (INCOLOR) POLIURETÂNICO (RESINA POLIURETÂNICA) EM MADEIRA, 2 DEMÃOS. AF_01/2021</v>
          </cell>
          <cell r="D8388" t="str">
            <v>M2</v>
          </cell>
          <cell r="E8388">
            <v>0</v>
          </cell>
        </row>
        <row r="8389">
          <cell r="B8389">
            <v>102226</v>
          </cell>
          <cell r="C8389" t="str">
            <v>PINTURA VERNIZ (INCOLOR) POLIURETÂNICO (RESINA POLIURETÂNICA) EM MADEIRA, 3 DEMÃOS. AF_01/2021</v>
          </cell>
          <cell r="D8389" t="str">
            <v>M2</v>
          </cell>
          <cell r="E8389">
            <v>0</v>
          </cell>
        </row>
        <row r="8390">
          <cell r="B8390">
            <v>100718</v>
          </cell>
          <cell r="C8390" t="str">
            <v>COLOCAÇÃO DE FITA PROTETORA PARA PINTURA. AF_01/2020</v>
          </cell>
          <cell r="D8390" t="str">
            <v>M</v>
          </cell>
          <cell r="E8390">
            <v>1.97</v>
          </cell>
        </row>
        <row r="8391">
          <cell r="B8391">
            <v>100716</v>
          </cell>
          <cell r="C8391" t="str">
            <v>JATEAMENTO ABRASIVO COM GRANALHA DE AÇO EM PERFIL METÁLICO EM FÁBRICA. AF_01/2020</v>
          </cell>
          <cell r="D8391" t="str">
            <v>M2</v>
          </cell>
          <cell r="E8391">
            <v>26</v>
          </cell>
        </row>
        <row r="8392">
          <cell r="B8392">
            <v>100717</v>
          </cell>
          <cell r="C8392" t="str">
            <v>LIXAMENTO MANUAL EM SUPERFÍCIES METÁLICAS EM OBRA. AF_01/2020</v>
          </cell>
          <cell r="D8392" t="str">
            <v>M2</v>
          </cell>
          <cell r="E8392">
            <v>13.93</v>
          </cell>
        </row>
        <row r="8393">
          <cell r="B8393">
            <v>100754</v>
          </cell>
          <cell r="C8393" t="str">
            <v>PINTURA COM TINTA ACRÍLICA DE ACABAMENTO APLICADA A ROLO OU PINCEL SOBRE SUPERFÍCIES METÁLICAS (EXCETO PERFIL) EXECUTADO EM OBRA (02 DEMÃOS). AF_01/2020</v>
          </cell>
          <cell r="D8393" t="str">
            <v>M2</v>
          </cell>
          <cell r="E8393">
            <v>41.71</v>
          </cell>
        </row>
        <row r="8394">
          <cell r="B8394">
            <v>100736</v>
          </cell>
          <cell r="C8394" t="str">
            <v>PINTURA COM TINTA ACRÍLICA DE ACABAMENTO APLICADA A ROLO OU PINCEL SOBRE SUPERFÍCIES METÁLICAS (EXCETO PERFIL) EXECUTADO EM OBRA (POR DEMÃO). AF_01/2020</v>
          </cell>
          <cell r="D8394" t="str">
            <v>M2</v>
          </cell>
          <cell r="E8394">
            <v>20.85</v>
          </cell>
        </row>
        <row r="8395">
          <cell r="B8395">
            <v>100753</v>
          </cell>
          <cell r="C8395" t="str">
            <v>PINTURA COM TINTA ACRÍLICA DE ACABAMENTO PULVERIZADA SOBRE SUPERFÍCIES METÁLICAS (EXCETO PERFIL) EXECUTADO EM OBRA (02 DEMÃOS). AF_01/2020_PE</v>
          </cell>
          <cell r="D8395" t="str">
            <v>M2</v>
          </cell>
          <cell r="E8395">
            <v>30.83</v>
          </cell>
        </row>
        <row r="8396">
          <cell r="B8396">
            <v>100735</v>
          </cell>
          <cell r="C8396" t="str">
            <v>PINTURA COM TINTA ACRÍLICA DE ACABAMENTO PULVERIZADA SOBRE SUPERFÍCIES METÁLICAS (EXCETO PERFIL) EXECUTADO EM OBRA (POR DEMÃO). AF_01/2020_PE</v>
          </cell>
          <cell r="D8396" t="str">
            <v>M2</v>
          </cell>
          <cell r="E8396">
            <v>15.41</v>
          </cell>
        </row>
        <row r="8397">
          <cell r="B8397">
            <v>100734</v>
          </cell>
          <cell r="C8397" t="str">
            <v>PINTURA COM TINTA ACRÍLICA DE FUNDO APLICADA A ROLO OU PINCEL SOBRE SUPERFÍCIES METÁLICAS (EXCETO PERFIL) EXECUTADO EM OBRA (POR DEMÃO). AF_01/2020</v>
          </cell>
          <cell r="D8397" t="str">
            <v>M2</v>
          </cell>
          <cell r="E8397">
            <v>21.55</v>
          </cell>
        </row>
        <row r="8398">
          <cell r="B8398">
            <v>100733</v>
          </cell>
          <cell r="C8398" t="str">
            <v>PINTURA COM TINTA ACRÍLICA DE FUNDO PULVERIZADA SOBRE SUPERFÍCIES METÁLICAS (EXCETO PERFIL) EXECUTADO EM OBRA (POR DEMÃO). AF_01/2020_PE</v>
          </cell>
          <cell r="D8398" t="str">
            <v>M2</v>
          </cell>
          <cell r="E8398">
            <v>16.13</v>
          </cell>
        </row>
        <row r="8399">
          <cell r="B8399">
            <v>100740</v>
          </cell>
          <cell r="C8399" t="str">
            <v>PINTURA COM TINTA ALQUÍDICA DE ACABAMENTO (ESMALTE SINTÉTICO ACETINADO) APLICADA A ROLO OU PINCEL SOBRE PERFIL METÁLICO EXECUTADO EM FÁBRICA (POR DEMÃO). AF_01/2020</v>
          </cell>
          <cell r="D8399" t="str">
            <v>M2</v>
          </cell>
          <cell r="E8399">
            <v>15.04</v>
          </cell>
        </row>
        <row r="8400">
          <cell r="B8400">
            <v>100758</v>
          </cell>
          <cell r="C8400" t="str">
            <v>PINTURA COM TINTA ALQUÍDICA DE ACABAMENTO (ESMALTE SINTÉTICO ACETINADO) APLICADA A ROLO OU PINCEL SOBRE SUPERFÍCIES METÁLICAS (EXCETO PERFIL) EXECUTADO EM OBRA (02 DEMÃOS). AF_01/2020</v>
          </cell>
          <cell r="D8400" t="str">
            <v>M2</v>
          </cell>
          <cell r="E8400">
            <v>68.97</v>
          </cell>
        </row>
        <row r="8401">
          <cell r="B8401">
            <v>100742</v>
          </cell>
          <cell r="C8401" t="str">
            <v>PINTURA COM TINTA ALQUÍDICA DE ACABAMENTO (ESMALTE SINTÉTICO ACETINADO) APLICADA A ROLO OU PINCEL SOBRE SUPERFÍCIES METÁLICAS (EXCETO PERFIL) EXECUTADO EM OBRA (POR DEMÃO). AF_01/2020</v>
          </cell>
          <cell r="D8401" t="str">
            <v>M2</v>
          </cell>
          <cell r="E8401">
            <v>34.47</v>
          </cell>
        </row>
        <row r="8402">
          <cell r="B8402">
            <v>100739</v>
          </cell>
          <cell r="C8402" t="str">
            <v>PINTURA COM TINTA ALQUÍDICA DE ACABAMENTO (ESMALTE SINTÉTICO ACETINADO) PULVERIZADA SOBRE PERFIL METÁLICO EXECUTADO EM FÁBRICA (POR DEMÃO). AF_01/2020_PE</v>
          </cell>
          <cell r="D8402" t="str">
            <v>M2</v>
          </cell>
          <cell r="E8402">
            <v>13.05</v>
          </cell>
        </row>
        <row r="8403">
          <cell r="B8403">
            <v>100757</v>
          </cell>
          <cell r="C8403" t="str">
            <v>PINTURA COM TINTA ALQUÍDICA DE ACABAMENTO (ESMALTE SINTÉTICO ACETINADO) PULVERIZADA SOBRE SUPERFÍCIES METÁLICAS (EXCETO PERFIL) EXECUTADO EM OBRA (02 DEMÃOS). AF_01/2020_PE</v>
          </cell>
          <cell r="D8403" t="str">
            <v>M2</v>
          </cell>
          <cell r="E8403">
            <v>66.010000000000005</v>
          </cell>
        </row>
        <row r="8404">
          <cell r="B8404">
            <v>100741</v>
          </cell>
          <cell r="C8404" t="str">
            <v>PINTURA COM TINTA ALQUÍDICA DE ACABAMENTO (ESMALTE SINTÉTICO ACETINADO) PULVERIZADA SOBRE SUPERFÍCIES METÁLICAS (EXCETO PERFIL) EXECUTADO EM OBRA (POR DEMÃO). AF_01/2020_PE</v>
          </cell>
          <cell r="D8404" t="str">
            <v>M2</v>
          </cell>
          <cell r="E8404">
            <v>33</v>
          </cell>
        </row>
        <row r="8405">
          <cell r="B8405">
            <v>100744</v>
          </cell>
          <cell r="C8405" t="str">
            <v>PINTURA COM TINTA ALQUÍDICA DE ACABAMENTO (ESMALTE SINTÉTICO BRILHANTE) APLICADA A ROLO OU PINCEL SOBRE PERFIL METÁLICO EXECUTADO EM FÁBRICA (POR DEMÃO). AF_01/2020</v>
          </cell>
          <cell r="D8405" t="str">
            <v>M2</v>
          </cell>
          <cell r="E8405">
            <v>14.85</v>
          </cell>
        </row>
        <row r="8406">
          <cell r="B8406">
            <v>100760</v>
          </cell>
          <cell r="C8406" t="str">
            <v>PINTURA COM TINTA ALQUÍDICA DE ACABAMENTO (ESMALTE SINTÉTICO BRILHANTE) APLICADA A ROLO OU PINCEL SOBRE SUPERFÍCIES METÁLICAS (EXCETO PERFIL) EXECUTADO EM OBRA (02 DEMÃOS). AF_01/2020</v>
          </cell>
          <cell r="D8406" t="str">
            <v>M2</v>
          </cell>
          <cell r="E8406">
            <v>68.59</v>
          </cell>
        </row>
        <row r="8407">
          <cell r="B8407">
            <v>100746</v>
          </cell>
          <cell r="C8407" t="str">
            <v>PINTURA COM TINTA ALQUÍDICA DE ACABAMENTO (ESMALTE SINTÉTICO BRILHANTE) APLICADA A ROLO OU PINCEL SOBRE SUPERFÍCIES METÁLICAS (EXCETO PERFIL) EXECUTADO EM OBRA (POR DEMÃO). AF_01/2020</v>
          </cell>
          <cell r="D8407" t="str">
            <v>M2</v>
          </cell>
          <cell r="E8407">
            <v>34.28</v>
          </cell>
        </row>
        <row r="8408">
          <cell r="B8408">
            <v>100743</v>
          </cell>
          <cell r="C8408" t="str">
            <v>PINTURA COM TINTA ALQUÍDICA DE ACABAMENTO (ESMALTE SINTÉTICO BRILHANTE) PULVERIZADA SOBRE PERFIL METÁLICO EXECUTADO EM FÁBRICA (POR DEMÃO). AF_01/2020_PE</v>
          </cell>
          <cell r="D8408" t="str">
            <v>M2</v>
          </cell>
          <cell r="E8408">
            <v>12.76</v>
          </cell>
        </row>
        <row r="8409">
          <cell r="B8409">
            <v>100759</v>
          </cell>
          <cell r="C8409" t="str">
            <v>PINTURA COM TINTA ALQUÍDICA DE ACABAMENTO (ESMALTE SINTÉTICO BRILHANTE) PULVERIZADA SOBRE SUPERFÍCIES METÁLICAS (EXCETO PERFIL) EXECUTADO EM OBRA (02 DEMÃOS). AF_01/2020_PE</v>
          </cell>
          <cell r="D8409" t="str">
            <v>M2</v>
          </cell>
          <cell r="E8409">
            <v>65.39</v>
          </cell>
        </row>
        <row r="8410">
          <cell r="B8410">
            <v>100745</v>
          </cell>
          <cell r="C8410" t="str">
            <v>PINTURA COM TINTA ALQUÍDICA DE ACABAMENTO (ESMALTE SINTÉTICO BRILHANTE) PULVERIZADA SOBRE SUPERFÍCIES METÁLICAS (EXCETO PERFIL) EXECUTADO EM OBRA (POR DEMÃO). AF_01/2020_PE</v>
          </cell>
          <cell r="D8410" t="str">
            <v>M2</v>
          </cell>
          <cell r="E8410">
            <v>32.69</v>
          </cell>
        </row>
        <row r="8411">
          <cell r="B8411">
            <v>100748</v>
          </cell>
          <cell r="C8411" t="str">
            <v>PINTURA COM TINTA ALQUÍDICA DE ACABAMENTO (ESMALTE SINTÉTICO FOSCO) APLICADA A ROLO OU PINCEL SOBRE PERFIL METÁLICO EXECUTADO EM FÁBRICA (POR DEMÃO). AF_01/2020</v>
          </cell>
          <cell r="D8411" t="str">
            <v>M2</v>
          </cell>
          <cell r="E8411">
            <v>14.93</v>
          </cell>
        </row>
        <row r="8412">
          <cell r="B8412">
            <v>100762</v>
          </cell>
          <cell r="C8412" t="str">
            <v>PINTURA COM TINTA ALQUÍDICA DE ACABAMENTO (ESMALTE SINTÉTICO FOSCO) APLICADA A ROLO OU PINCEL SOBRE SUPERFÍCIES METÁLICAS (EXCETO PERFIL) EXECUTADO EM OBRA (02 DEMÃOS). AF_01/2020</v>
          </cell>
          <cell r="D8412" t="str">
            <v>M2</v>
          </cell>
          <cell r="E8412">
            <v>68.75</v>
          </cell>
        </row>
        <row r="8413">
          <cell r="B8413">
            <v>100750</v>
          </cell>
          <cell r="C8413" t="str">
            <v>PINTURA COM TINTA ALQUÍDICA DE ACABAMENTO (ESMALTE SINTÉTICO FOSCO) APLICADA A ROLO OU PINCEL SOBRE SUPERFÍCIES METÁLICAS (EXCETO PERFIL) EXECUTADO EM OBRA (POR DEMÃO). AF_01/2020</v>
          </cell>
          <cell r="D8413" t="str">
            <v>M2</v>
          </cell>
          <cell r="E8413">
            <v>34.36</v>
          </cell>
        </row>
        <row r="8414">
          <cell r="B8414">
            <v>100747</v>
          </cell>
          <cell r="C8414" t="str">
            <v>PINTURA COM TINTA ALQUÍDICA DE ACABAMENTO (ESMALTE SINTÉTICO FOSCO) PULVERIZADA SOBRE PERFIL METÁLICO EXECUTADO EM FÁBRICA (POR DEMÃO). AF_01/2020_PE</v>
          </cell>
          <cell r="D8414" t="str">
            <v>M2</v>
          </cell>
          <cell r="E8414">
            <v>12.88</v>
          </cell>
        </row>
        <row r="8415">
          <cell r="B8415">
            <v>100761</v>
          </cell>
          <cell r="C8415" t="str">
            <v>PINTURA COM TINTA ALQUÍDICA DE ACABAMENTO (ESMALTE SINTÉTICO FOSCO) PULVERIZADA SOBRE SUPERFÍCIES METÁLICAS (EXCETO PERFIL) EXECUTADO EM OBRA (02 DEMÃOS). AF_01/2020_PE</v>
          </cell>
          <cell r="D8415" t="str">
            <v>M2</v>
          </cell>
          <cell r="E8415">
            <v>65.650000000000006</v>
          </cell>
        </row>
        <row r="8416">
          <cell r="B8416">
            <v>100749</v>
          </cell>
          <cell r="C8416" t="str">
            <v>PINTURA COM TINTA ALQUÍDICA DE ACABAMENTO (ESMALTE SINTÉTICO FOSCO) PULVERIZADA SOBRE SUPERFÍCIES METÁLICAS (EXCETO PERFIL) EXECUTADO EM OBRA (POR DEMÃO). AF_01/2020_PE</v>
          </cell>
          <cell r="D8416" t="str">
            <v>M2</v>
          </cell>
          <cell r="E8416">
            <v>32.82</v>
          </cell>
        </row>
        <row r="8417">
          <cell r="B8417">
            <v>100720</v>
          </cell>
          <cell r="C8417" t="str">
            <v>PINTURA COM TINTA ALQUÍDICA DE FUNDO (TIPO ZARCÃO) APLICADA A ROLO OU PINCEL SOBRE PERFIL METÁLICO EXECUTADO EM FÁBRICA (POR DEMÃO). AF_01/2020</v>
          </cell>
          <cell r="D8417" t="str">
            <v>M2</v>
          </cell>
          <cell r="E8417">
            <v>14.37</v>
          </cell>
        </row>
        <row r="8418">
          <cell r="B8418">
            <v>100722</v>
          </cell>
          <cell r="C8418" t="str">
            <v>PINTURA COM TINTA ALQUÍDICA DE FUNDO (TIPO ZARCÃO) APLICADA A ROLO OU PINCEL SOBRE SUPERFÍCIES METÁLICAS (EXCETO PERFIL) EXECUTADO EM OBRA (POR DEMÃO). AF_01/2020</v>
          </cell>
          <cell r="D8418" t="str">
            <v>M2</v>
          </cell>
          <cell r="E8418">
            <v>33.83</v>
          </cell>
        </row>
        <row r="8419">
          <cell r="B8419">
            <v>100719</v>
          </cell>
          <cell r="C8419" t="str">
            <v>PINTURA COM TINTA ALQUÍDICA DE FUNDO (TIPO ZARCÃO) PULVERIZADA SOBRE PERFIL METÁLICO EXECUTADO EM FÁBRICA (POR DEMÃO). AF_01/2020_PE</v>
          </cell>
          <cell r="D8419" t="str">
            <v>M2</v>
          </cell>
          <cell r="E8419">
            <v>13.25</v>
          </cell>
        </row>
        <row r="8420">
          <cell r="B8420">
            <v>100721</v>
          </cell>
          <cell r="C8420" t="str">
            <v>PINTURA COM TINTA ALQUÍDICA DE FUNDO (TIPO ZARCÃO) PULVERIZADA SOBRE SUPERFÍCIES METÁLICAS (EXCETO PERFIL) EXECUTADO EM OBRA (POR DEMÃO). AF_01/2020_PE</v>
          </cell>
          <cell r="D8420" t="str">
            <v>M2</v>
          </cell>
          <cell r="E8420">
            <v>33.44</v>
          </cell>
        </row>
        <row r="8421">
          <cell r="B8421">
            <v>100724</v>
          </cell>
          <cell r="C8421" t="str">
            <v>PINTURA COM TINTA ALQUÍDICA DE FUNDO E ACABAMENTO (ESMALTE SINTÉTICO GRAFITE) APLICADA A ROLO OU PINCEL SOBRE PERFIL METÁLICO EXECUTADO EM FÁBRICA (POR DEMÃO). AF_01/2020</v>
          </cell>
          <cell r="D8421" t="str">
            <v>M2</v>
          </cell>
          <cell r="E8421">
            <v>18.18</v>
          </cell>
        </row>
        <row r="8422">
          <cell r="B8422">
            <v>100726</v>
          </cell>
          <cell r="C8422" t="str">
            <v>PINTURA COM TINTA ALQUÍDICA DE FUNDO E ACABAMENTO (ESMALTE SINTÉTICO GRAFITE) APLICADA A ROLO OU PINCEL SOBRE SUPERFÍCIES METÁLICAS (EXCETO PERFIL) EXECUTADO EM OBRA (POR DEMÃO). AF_01/2020</v>
          </cell>
          <cell r="D8422" t="str">
            <v>M2</v>
          </cell>
          <cell r="E8422">
            <v>37.53</v>
          </cell>
        </row>
        <row r="8423">
          <cell r="B8423">
            <v>100723</v>
          </cell>
          <cell r="C8423" t="str">
            <v>PINTURA COM TINTA ALQUÍDICA DE FUNDO E ACABAMENTO (ESMALTE SINTÉTICO GRAFITE) PULVERIZADA SOBRE PERFIL METÁLICO EXECUTADO EM FÁBRICA (POR DEMÃO). AF_01/2020_PE</v>
          </cell>
          <cell r="D8423" t="str">
            <v>M2</v>
          </cell>
          <cell r="E8423">
            <v>14.2</v>
          </cell>
        </row>
        <row r="8424">
          <cell r="B8424">
            <v>100725</v>
          </cell>
          <cell r="C8424" t="str">
            <v>PINTURA COM TINTA ALQUÍDICA DE FUNDO E ACABAMENTO (ESMALTE SINTÉTICO GRAFITE) PULVERIZADA SOBRE SUPERFÍCIES METÁLICAS (EXCETO PERFIL) EXECUTADO EM OBRA (POR DEMÃO). AF_01/2020_PE</v>
          </cell>
          <cell r="D8424" t="str">
            <v>M2</v>
          </cell>
          <cell r="E8424">
            <v>33.75</v>
          </cell>
        </row>
        <row r="8425">
          <cell r="B8425">
            <v>100752</v>
          </cell>
          <cell r="C8425" t="str">
            <v>PINTURA COM TINTA EPOXÍDICA DE ACABAMENTO APLICADA A ROLO OU PINCEL SOBRE PERFIL METÁLICO EXECUTADO EM FÁBRICA (02 DEMÃOS). AF_01/2020</v>
          </cell>
          <cell r="D8425" t="str">
            <v>M2</v>
          </cell>
          <cell r="E8425">
            <v>58.79</v>
          </cell>
        </row>
        <row r="8426">
          <cell r="B8426">
            <v>100730</v>
          </cell>
          <cell r="C8426" t="str">
            <v>PINTURA COM TINTA EPOXÍDICA DE ACABAMENTO APLICADA A ROLO OU PINCEL SOBRE PERFIL METÁLICO EXECUTADO EM FÁBRICA (POR DEMÃO). AF_01/2020</v>
          </cell>
          <cell r="D8426" t="str">
            <v>M2</v>
          </cell>
          <cell r="E8426">
            <v>29.4</v>
          </cell>
        </row>
        <row r="8427">
          <cell r="B8427">
            <v>100751</v>
          </cell>
          <cell r="C8427" t="str">
            <v>PINTURA COM TINTA EPOXÍDICA DE ACABAMENTO PULVERIZADA SOBRE PERFIL METÁLICO EXECUTADO EM FÁBRICA (02 DEMÃOS). AF_01/2020_PE</v>
          </cell>
          <cell r="D8427" t="str">
            <v>M2</v>
          </cell>
          <cell r="E8427">
            <v>48.35</v>
          </cell>
        </row>
        <row r="8428">
          <cell r="B8428">
            <v>100729</v>
          </cell>
          <cell r="C8428" t="str">
            <v>PINTURA COM TINTA EPOXÍDICA DE ACABAMENTO PULVERIZADA SOBRE PERFIL METÁLICO EXECUTADO EM FÁBRICA (POR DEMÃO). AF_01/2020_PE</v>
          </cell>
          <cell r="D8428" t="str">
            <v>M2</v>
          </cell>
          <cell r="E8428">
            <v>24.17</v>
          </cell>
        </row>
        <row r="8429">
          <cell r="B8429">
            <v>100728</v>
          </cell>
          <cell r="C8429" t="str">
            <v>PINTURA COM TINTA EPOXÍDICA DE FUNDO APLICADA A ROLO OU PINCEL SOBRE PERFIL METÁLICO EXECUTADO EM FÁBRICA (POR DEMÃO). AF_01/2020</v>
          </cell>
          <cell r="D8429" t="str">
            <v>M2</v>
          </cell>
          <cell r="E8429">
            <v>29.91</v>
          </cell>
        </row>
        <row r="8430">
          <cell r="B8430">
            <v>100732</v>
          </cell>
          <cell r="C8430" t="str">
            <v>PINTURA COM TINTA EPOXÍDICA DE FUNDO E ACABAMENTO APLICADA A ROLO OU PINCEL SOBRE PERFIL METÁLICO EXECUTADO EM FÁBRICA (POR DEMÃO). AF_01/2020</v>
          </cell>
          <cell r="D8430" t="str">
            <v>M2</v>
          </cell>
          <cell r="E8430">
            <v>0</v>
          </cell>
        </row>
        <row r="8431">
          <cell r="B8431">
            <v>100731</v>
          </cell>
          <cell r="C8431" t="str">
            <v>PINTURA COM TINTA EPOXÍDICA DE FUNDO E ACABAMENTO PULVERIZADA SOBRE PERFIL METÁLICO EXECUTADO EM FÁBRICA (POR DEMÃO). AF_01/2020</v>
          </cell>
          <cell r="D8431" t="str">
            <v>M2</v>
          </cell>
          <cell r="E8431">
            <v>0</v>
          </cell>
        </row>
        <row r="8432">
          <cell r="B8432">
            <v>100727</v>
          </cell>
          <cell r="C8432" t="str">
            <v>PINTURA COM TINTA EPOXÍDICA DE FUNDO PULVERIZADA SOBRE PERFIL METÁLICO EXECUTADO EM FÁBRICA (POR DEMÃO). AF_01/2020_PE</v>
          </cell>
          <cell r="D8432" t="str">
            <v>M2</v>
          </cell>
          <cell r="E8432">
            <v>31.93</v>
          </cell>
        </row>
        <row r="8433">
          <cell r="B8433">
            <v>100756</v>
          </cell>
          <cell r="C8433" t="str">
            <v>PINTURA COM TINTA POLIURETÂNICA DE ACABAMENTO APLICADA A ROLO OU PINCEL SOBRE PERFIL METÁLICO EXECUTADO EM FÁBRICA (02 DEMÃOS). AF_01/2020</v>
          </cell>
          <cell r="D8433" t="str">
            <v>M2</v>
          </cell>
          <cell r="E8433">
            <v>0</v>
          </cell>
        </row>
        <row r="8434">
          <cell r="B8434">
            <v>100738</v>
          </cell>
          <cell r="C8434" t="str">
            <v>PINTURA COM TINTA POLIURETÂNICA DE ACABAMENTO APLICADA A ROLO OU PINCEL SOBRE PERFIL METÁLICO EXECUTADO EM FÁBRICA (POR DEMÃO). AF_01/2020</v>
          </cell>
          <cell r="D8434" t="str">
            <v>M2</v>
          </cell>
          <cell r="E8434">
            <v>0</v>
          </cell>
        </row>
        <row r="8435">
          <cell r="B8435">
            <v>100755</v>
          </cell>
          <cell r="C8435" t="str">
            <v>PINTURA COM TINTA POLIURETÂNICA DE ACABAMENTO PULVERIZADA SOBRE PERFIL METÁLICO EXECUTADO EM FÁBRICA (02 DEMÃOS). AF_01/2020</v>
          </cell>
          <cell r="D8435" t="str">
            <v>M2</v>
          </cell>
          <cell r="E8435">
            <v>0</v>
          </cell>
        </row>
        <row r="8436">
          <cell r="B8436">
            <v>100737</v>
          </cell>
          <cell r="C8436" t="str">
            <v>PINTURA COM TINTA POLIURETÂNICA DE ACABAMENTO PULVERIZADA SOBRE PERFIL METÁLICO EXECUTADO EM FÁBRICA (POR DEMÃO). AF_01/2020</v>
          </cell>
          <cell r="D8436" t="str">
            <v>M2</v>
          </cell>
          <cell r="E8436">
            <v>0</v>
          </cell>
        </row>
        <row r="8437">
          <cell r="B8437">
            <v>102499</v>
          </cell>
          <cell r="C8437" t="str">
            <v>ENCERAMENTO DE PISO EM MADEIRA. AF_05/2021</v>
          </cell>
          <cell r="D8437" t="str">
            <v>M2</v>
          </cell>
          <cell r="E8437">
            <v>4.07</v>
          </cell>
        </row>
        <row r="8438">
          <cell r="B8438">
            <v>102505</v>
          </cell>
          <cell r="C8438" t="str">
            <v>PINTURA DE DEMARCAÇÃO DE QUADRA POLIESPORTIVA COM BORRACHA CLORADA, E = 5 CM, APLICAÇÃO MANUAL. AF_05/2021</v>
          </cell>
          <cell r="D8438" t="str">
            <v>M</v>
          </cell>
          <cell r="E8438">
            <v>14.44</v>
          </cell>
        </row>
        <row r="8439">
          <cell r="B8439">
            <v>102504</v>
          </cell>
          <cell r="C8439" t="str">
            <v>PINTURA DE DEMARCAÇÃO DE QUADRA POLIESPORTIVA COM TINTA ACRÍLICA, E = 5 CM, APLICAÇÃO MANUAL. AF_05/2021</v>
          </cell>
          <cell r="D8439" t="str">
            <v>M</v>
          </cell>
          <cell r="E8439">
            <v>14.04</v>
          </cell>
        </row>
        <row r="8440">
          <cell r="B8440">
            <v>102506</v>
          </cell>
          <cell r="C8440" t="str">
            <v>PINTURA DE DEMARCAÇÃO DE QUADRA POLIESPORTIVA COM TINTA EPÓXI, E = 5 CM, APLICAÇÃO MANUAL. AF_05/2021</v>
          </cell>
          <cell r="D8440" t="str">
            <v>M</v>
          </cell>
          <cell r="E8440">
            <v>15.26</v>
          </cell>
        </row>
        <row r="8441">
          <cell r="B8441">
            <v>102507</v>
          </cell>
          <cell r="C8441" t="str">
            <v>PINTURA DE DEMARCAÇÃO DE VAGA COM TINTA EPÓXI, E = 10 CM, APLICAÇÃO MANUAL. AF_05/2021</v>
          </cell>
          <cell r="D8441" t="str">
            <v>M</v>
          </cell>
          <cell r="E8441">
            <v>8.36</v>
          </cell>
        </row>
        <row r="8442">
          <cell r="B8442">
            <v>102491</v>
          </cell>
          <cell r="C8442" t="str">
            <v>PINTURA DE PISO COM TINTA ACRÍLICA, APLICAÇÃO MANUAL, 2 DEMÃOS, INCLUSO FUNDO PREPARADOR. AF_05/2021</v>
          </cell>
          <cell r="D8442" t="str">
            <v>M2</v>
          </cell>
          <cell r="E8442">
            <v>25.38</v>
          </cell>
        </row>
        <row r="8443">
          <cell r="B8443">
            <v>102492</v>
          </cell>
          <cell r="C8443" t="str">
            <v>PINTURA DE PISO COM TINTA ACRÍLICA, APLICAÇÃO MANUAL, 3 DEMÃOS, INCLUSO FUNDO PREPARADOR. AF_05/2021</v>
          </cell>
          <cell r="D8443" t="str">
            <v>M2</v>
          </cell>
          <cell r="E8443">
            <v>32.47</v>
          </cell>
        </row>
        <row r="8444">
          <cell r="B8444">
            <v>102804</v>
          </cell>
          <cell r="C8444" t="str">
            <v>PINTURA DE PISO COM TINTA ACRÍLICA, APLICAÇÃO MECÂNICA, 2 DEMÃOS, INCLUSO FUNDO PREPARADOR. AF_05/2021</v>
          </cell>
          <cell r="D8444" t="str">
            <v>M2</v>
          </cell>
          <cell r="E8444">
            <v>0</v>
          </cell>
        </row>
        <row r="8445">
          <cell r="B8445">
            <v>102494</v>
          </cell>
          <cell r="C8445" t="str">
            <v>PINTURA DE PISO COM TINTA EPÓXI, APLICAÇÃO MANUAL, 2 DEMÃOS, INCLUSO PRIMER EPÓXI. AF_05/2021</v>
          </cell>
          <cell r="D8445" t="str">
            <v>M2</v>
          </cell>
          <cell r="E8445">
            <v>76.97</v>
          </cell>
        </row>
        <row r="8446">
          <cell r="B8446">
            <v>102805</v>
          </cell>
          <cell r="C8446" t="str">
            <v>PINTURA DE PISO COM TINTA EPÓXI, APLICAÇÃO MECÂNICA, 2 DEMÃOS. AF_05/2021</v>
          </cell>
          <cell r="D8446" t="str">
            <v>M2</v>
          </cell>
          <cell r="E8446">
            <v>0</v>
          </cell>
        </row>
        <row r="8447">
          <cell r="B8447">
            <v>102490</v>
          </cell>
          <cell r="C8447" t="str">
            <v>PINTURA DE PISO DE PEDRAS DECORATIVAS COM VERNIZ DE POLIURETANO FOSCO, APLICAÇÃO MANUAL, 3 DEMÃOS. AF_05/2021</v>
          </cell>
          <cell r="D8447" t="str">
            <v>M2</v>
          </cell>
          <cell r="E8447">
            <v>0</v>
          </cell>
        </row>
        <row r="8448">
          <cell r="B8448">
            <v>102496</v>
          </cell>
          <cell r="C8448" t="str">
            <v>PINTURA DE RODAPÉ COM TINTA EPÓXI, APLICAÇÃO MANUAL, 2 DEMÃOS, INCLUSÃO PRIMER EPÓXI. AF_05/2021</v>
          </cell>
          <cell r="D8448" t="str">
            <v>M</v>
          </cell>
          <cell r="E8448">
            <v>16.920000000000002</v>
          </cell>
        </row>
        <row r="8449">
          <cell r="B8449">
            <v>102497</v>
          </cell>
          <cell r="C8449" t="str">
            <v>PINTURA DE RODAPÉ EM PEDRA DECORATIVA COM VERNIZ DE POLIURETANO, APLICAÇÃO MANUAL, 3 DEMÃOS. AF_05/2021</v>
          </cell>
          <cell r="D8449" t="str">
            <v>M</v>
          </cell>
          <cell r="E8449">
            <v>6.61</v>
          </cell>
        </row>
        <row r="8450">
          <cell r="B8450">
            <v>102520</v>
          </cell>
          <cell r="C8450" t="str">
            <v>PINTURA DE SINALIZAÇÃO VERTICAL DE SEGURANÇA, FAIXAS AMARELA E PRETA, APLICAÇÃO MANUAL, 2 DEMÃOS. AF_05/2021</v>
          </cell>
          <cell r="D8450" t="str">
            <v>M2</v>
          </cell>
          <cell r="E8450">
            <v>111.43</v>
          </cell>
        </row>
        <row r="8451">
          <cell r="B8451">
            <v>102489</v>
          </cell>
          <cell r="C8451" t="str">
            <v>PINTURA HIDROFUGANTE COM SILICONE, APLICAÇÃO MANUAL, 2 DEMÃOS. AF_05/2021</v>
          </cell>
          <cell r="D8451" t="str">
            <v>M2</v>
          </cell>
          <cell r="E8451">
            <v>33.979999999999997</v>
          </cell>
        </row>
        <row r="8452">
          <cell r="B8452">
            <v>102488</v>
          </cell>
          <cell r="C8452" t="str">
            <v>PREPARO DO PISO CIMENTADO PARA PINTURA - LIXAMENTO E LIMPEZA. AF_05/2021</v>
          </cell>
          <cell r="D8452" t="str">
            <v>M2</v>
          </cell>
          <cell r="E8452">
            <v>5.18</v>
          </cell>
        </row>
        <row r="8453">
          <cell r="B8453">
            <v>101730</v>
          </cell>
          <cell r="C8453" t="str">
            <v>ACABAMENTO PARA PISO EM TACO DE MADEIRA. AF_02/2026</v>
          </cell>
          <cell r="D8453" t="str">
            <v>M2</v>
          </cell>
          <cell r="E8453">
            <v>0</v>
          </cell>
        </row>
        <row r="8454">
          <cell r="B8454">
            <v>101746</v>
          </cell>
          <cell r="C8454" t="str">
            <v>ASSOALHO DE MADEIRA. AF_02/2026_PS</v>
          </cell>
          <cell r="D8454" t="str">
            <v>M2</v>
          </cell>
          <cell r="E8454">
            <v>363.19</v>
          </cell>
        </row>
        <row r="8455">
          <cell r="B8455">
            <v>106788</v>
          </cell>
          <cell r="C8455" t="str">
            <v>PISO CIMENTADO, TRAÇO 1:3 (CIMENTO E AREIA), ACABAMENTO LISO, ESPESSURA 1,5 CM, PREPARO MECÂNICO DA ARGAMASSA. AF_02/2026</v>
          </cell>
          <cell r="D8455" t="str">
            <v>M2</v>
          </cell>
          <cell r="E8455">
            <v>38.76</v>
          </cell>
        </row>
        <row r="8456">
          <cell r="B8456">
            <v>106789</v>
          </cell>
          <cell r="C8456" t="str">
            <v>PISO CIMENTADO, TRAÇO 1:3 (CIMENTO E AREIA), ACABAMENTO RUGOSO, ESPESSURA 1,5 CM, PREPARO MECÂNICO DA ARGAMASSA. AF_02/2026</v>
          </cell>
          <cell r="D8456" t="str">
            <v>M2</v>
          </cell>
          <cell r="E8456">
            <v>36.24</v>
          </cell>
        </row>
        <row r="8457">
          <cell r="B8457">
            <v>98679</v>
          </cell>
          <cell r="C8457" t="str">
            <v>PISO CIMENTADO, TRAÇO 1:5 (CIMENTO E AREIA), ACABAMENTO LISO, ESPESSURA 2,0 CM, PREPARO MECÂNICO DA ARGAMASSA. AF_02/2026</v>
          </cell>
          <cell r="D8457" t="str">
            <v>M2</v>
          </cell>
          <cell r="E8457">
            <v>44</v>
          </cell>
        </row>
        <row r="8458">
          <cell r="B8458">
            <v>98680</v>
          </cell>
          <cell r="C8458" t="str">
            <v>PISO CIMENTADO, TRAÇO 1:5 (CIMENTO E AREIA), ACABAMENTO LISO, ESPESSURA 3,0 CM, PREPARO MECÂNICO DA ARGAMASSA. AF_02/2026</v>
          </cell>
          <cell r="D8458" t="str">
            <v>M2</v>
          </cell>
          <cell r="E8458">
            <v>53.95</v>
          </cell>
        </row>
        <row r="8459">
          <cell r="B8459">
            <v>101749</v>
          </cell>
          <cell r="C8459" t="str">
            <v>PISO CIMENTADO, TRAÇO 1:5 (CIMENTO E AREIA), ACABAMENTO LISO, ESPESSURA 4,0 CM, PREPARO MECÂNICO DA ARGAMASSA. AF_02/2026</v>
          </cell>
          <cell r="D8459" t="str">
            <v>M2</v>
          </cell>
          <cell r="E8459">
            <v>62.1</v>
          </cell>
        </row>
        <row r="8460">
          <cell r="B8460">
            <v>98681</v>
          </cell>
          <cell r="C8460" t="str">
            <v>PISO CIMENTADO, TRAÇO 1:5 (CIMENTO E AREIA), ACABAMENTO RUGOSO, ESPESSURA 2,0 CM, PREPARO MECÂNICO DA ARGAMASSA. AF_02/2026</v>
          </cell>
          <cell r="D8460" t="str">
            <v>M2</v>
          </cell>
          <cell r="E8460">
            <v>38.549999999999997</v>
          </cell>
        </row>
        <row r="8461">
          <cell r="B8461">
            <v>98682</v>
          </cell>
          <cell r="C8461" t="str">
            <v>PISO CIMENTADO, TRAÇO 1:5 (CIMENTO E AREIA), ACABAMENTO RUGOSO, ESPESSURA 3,0 CM, PREPARO MECÂNICO DA ARGAMASSA. AF_02/2026</v>
          </cell>
          <cell r="D8461" t="str">
            <v>M2</v>
          </cell>
          <cell r="E8461">
            <v>48.51</v>
          </cell>
        </row>
        <row r="8462">
          <cell r="B8462">
            <v>101750</v>
          </cell>
          <cell r="C8462" t="str">
            <v>PISO CIMENTADO, TRAÇO 1:5 (CIMENTO E AREIA), ACABAMENTO RUGOSO, ESPESSURA 4,0 CM, PREPARO MECÂNICO DA ARGAMASSA. AF_02/2026</v>
          </cell>
          <cell r="D8462" t="str">
            <v>M2</v>
          </cell>
          <cell r="E8462">
            <v>56.65</v>
          </cell>
        </row>
        <row r="8463">
          <cell r="B8463">
            <v>106787</v>
          </cell>
          <cell r="C8463" t="str">
            <v>PISO DE ALTA RESISTÊNCIA TIPO "KORODUR" EM AMBIENTES INTERNOS, COM ESPESSURA DE 12 MM, INCLUSO MISTURA EM BETONEIRA, COLOCAÇÃO DAS JUNTAS, APLICAÇÃO DO PISO, 4 POLIMENTOS COM POLITRIZ, ESTUCAMENTO, SELADOR E CERA.. AF_02/2026</v>
          </cell>
          <cell r="D8463" t="str">
            <v>M2</v>
          </cell>
          <cell r="E8463">
            <v>0</v>
          </cell>
        </row>
        <row r="8464">
          <cell r="B8464">
            <v>101737</v>
          </cell>
          <cell r="C8464" t="str">
            <v>PISO DE BORRACHA CANELADO, ESPESSURA 3,5MM, FIXADO COM ADESIVO ACRÍLICO. AF_02/2026</v>
          </cell>
          <cell r="D8464" t="str">
            <v>M2</v>
          </cell>
          <cell r="E8464">
            <v>123.81</v>
          </cell>
        </row>
        <row r="8465">
          <cell r="B8465">
            <v>101735</v>
          </cell>
          <cell r="C8465" t="str">
            <v>PISO DE BORRACHA ESPORTIVO, ESPESSURA 15MM, ASSENTADO COM ARGAMASSA. AF_02/2026</v>
          </cell>
          <cell r="D8465" t="str">
            <v>M2</v>
          </cell>
          <cell r="E8465">
            <v>382.01</v>
          </cell>
        </row>
        <row r="8466">
          <cell r="B8466">
            <v>101734</v>
          </cell>
          <cell r="C8466" t="str">
            <v>PISO DE BORRACHA PASTILHADO, ESPESSURA 15MM, ASSENTADO COM ARGAMASSA. AF_02/2026</v>
          </cell>
          <cell r="D8466" t="str">
            <v>M2</v>
          </cell>
          <cell r="E8466">
            <v>373.56</v>
          </cell>
        </row>
        <row r="8467">
          <cell r="B8467">
            <v>101736</v>
          </cell>
          <cell r="C8467" t="str">
            <v>PISO DE BORRACHA PASTILHADO, ESPESSURA 3,5MM, FIXADO COM ADESIVO ACRÍLICO. AF_02/2026</v>
          </cell>
          <cell r="D8467" t="str">
            <v>M2</v>
          </cell>
          <cell r="E8467">
            <v>107.07</v>
          </cell>
        </row>
        <row r="8468">
          <cell r="B8468">
            <v>101733</v>
          </cell>
          <cell r="C8468" t="str">
            <v>PISO DE BORRACHA PASTILHADO/FRISADO, ESPESSURA 7MM, ASSENTADO COM ARGAMASSA. AF_02/2026</v>
          </cell>
          <cell r="D8468" t="str">
            <v>M2</v>
          </cell>
          <cell r="E8468">
            <v>256.89</v>
          </cell>
        </row>
        <row r="8469">
          <cell r="B8469">
            <v>98677</v>
          </cell>
          <cell r="C8469" t="str">
            <v>PISO ELEVADO COM ESTRUTURA EM AÇO, COMPOSTO POR PEDESTAIS E PLACAS SEM ACABAMENTO. AF_02/2026</v>
          </cell>
          <cell r="D8469" t="str">
            <v>M2</v>
          </cell>
          <cell r="E8469">
            <v>0</v>
          </cell>
        </row>
        <row r="8470">
          <cell r="B8470">
            <v>98678</v>
          </cell>
          <cell r="C8470" t="str">
            <v>PISO ELEVADO COM ESTRUTURA EM AÇO, COMPOSTO POR PEDESTAIS, LONGARINAS E PLACAS SEM ACABAMENTO. AF_02/2026</v>
          </cell>
          <cell r="D8470" t="str">
            <v>M2</v>
          </cell>
          <cell r="E8470">
            <v>0</v>
          </cell>
        </row>
        <row r="8471">
          <cell r="B8471">
            <v>98676</v>
          </cell>
          <cell r="C8471" t="str">
            <v>PISO ELEVADO COM ESTRUTURA EM PLÁSTICO, COMPOSTO POR PEDESTAIS E PLACAS COM REVESTIMENTO EM PORCELANATO. AF_02/2026</v>
          </cell>
          <cell r="D8471" t="str">
            <v>M2</v>
          </cell>
          <cell r="E8471">
            <v>0</v>
          </cell>
        </row>
        <row r="8472">
          <cell r="B8472">
            <v>98675</v>
          </cell>
          <cell r="C8472" t="str">
            <v>PISO ELEVADO COM ESTRUTURA EM PLÁSTICO, COMPOSTO POR PEDESTAIS E PLACAS SEM ACABAMENTO. AF_02/2026</v>
          </cell>
          <cell r="D8472" t="str">
            <v>M2</v>
          </cell>
          <cell r="E8472">
            <v>0</v>
          </cell>
        </row>
        <row r="8473">
          <cell r="B8473">
            <v>104162</v>
          </cell>
          <cell r="C8473" t="str">
            <v>PISO EM GRANILITE, MARMORITE OU GRANITINA EM AMBIENTES INTERNOS, COM ESPESSURA DE 8 MM, INCLUSO MISTURA EM BETONEIRA, COLOCAÇÃO DAS JUNTAS, APLICAÇÃO DO PISO, 4 POLIMENTOS COM POLITRIZ, ESTUCAMENTO, SELADOR E CERA. AF_02/2026_PE</v>
          </cell>
          <cell r="D8473" t="str">
            <v>M2</v>
          </cell>
          <cell r="E8473">
            <v>129</v>
          </cell>
        </row>
        <row r="8474">
          <cell r="B8474">
            <v>98671</v>
          </cell>
          <cell r="C8474" t="str">
            <v>PISO EM GRANITO APLICADO EM AMBIENTES INTERNOS. AF_02/2026</v>
          </cell>
          <cell r="D8474" t="str">
            <v>M2</v>
          </cell>
          <cell r="E8474">
            <v>496.6</v>
          </cell>
        </row>
        <row r="8475">
          <cell r="B8475">
            <v>101726</v>
          </cell>
          <cell r="C8475" t="str">
            <v>PISO EM LADRILHO HIDRÁULICO APLICADO EM AMBIENTES INTERNOS DE ÁREA ENTRE 5 E 15 M², INCLUSO APLICAÇÃO DE RESINA. AF_02/2026</v>
          </cell>
          <cell r="D8475" t="str">
            <v>M2</v>
          </cell>
          <cell r="E8475">
            <v>221.38</v>
          </cell>
        </row>
        <row r="8476">
          <cell r="B8476">
            <v>101725</v>
          </cell>
          <cell r="C8476" t="str">
            <v>PISO EM LADRILHO HIDRÁULICO APLICADO EM AMBIENTES INTERNOS DE ÁREA MENOR QUE 5 M², INCLUSO APLICAÇÃO DE RESINA. AF_02/2026</v>
          </cell>
          <cell r="D8476" t="str">
            <v>M2</v>
          </cell>
          <cell r="E8476">
            <v>323.42</v>
          </cell>
        </row>
        <row r="8477">
          <cell r="B8477">
            <v>98672</v>
          </cell>
          <cell r="C8477" t="str">
            <v>PISO EM MÁRMORE APLICADO EM AMBIENTES INTERNOS. AF_02/2026</v>
          </cell>
          <cell r="D8477" t="str">
            <v>M2</v>
          </cell>
          <cell r="E8477">
            <v>578.14</v>
          </cell>
        </row>
        <row r="8478">
          <cell r="B8478">
            <v>101732</v>
          </cell>
          <cell r="C8478" t="str">
            <v>PISO EM PEDRA ARDÓSIA ASSENTADO SOBRE ARGAMASSA 1:3 (CIMENTO E AREIA). AF_02/2026</v>
          </cell>
          <cell r="D8478" t="str">
            <v>M2</v>
          </cell>
          <cell r="E8478">
            <v>138.86000000000001</v>
          </cell>
        </row>
        <row r="8479">
          <cell r="B8479">
            <v>106793</v>
          </cell>
          <cell r="C8479" t="str">
            <v>PISO EM PEDRA BASALTO POLIDO EM AMBIENTES INTERNOS. AF_02/2026</v>
          </cell>
          <cell r="D8479" t="str">
            <v>M2</v>
          </cell>
          <cell r="E8479">
            <v>0</v>
          </cell>
        </row>
        <row r="8480">
          <cell r="B8480">
            <v>101731</v>
          </cell>
          <cell r="C8480" t="str">
            <v>PISO EM PEDRA SÃO TOMÉ ASSENTADO SOBRE ARGAMASSA 1:3 (CIMENTO E AREIA). AF_02/2026</v>
          </cell>
          <cell r="D8480" t="str">
            <v>M2</v>
          </cell>
          <cell r="E8480">
            <v>407.05</v>
          </cell>
        </row>
        <row r="8481">
          <cell r="B8481">
            <v>101751</v>
          </cell>
          <cell r="C8481" t="str">
            <v>PISO EM TACO DE MADEIRA 7X21CM, FIXADO COM COLA PU. AF_02/2026_PS</v>
          </cell>
          <cell r="D8481" t="str">
            <v>M2</v>
          </cell>
          <cell r="E8481">
            <v>266.87</v>
          </cell>
        </row>
        <row r="8482">
          <cell r="B8482">
            <v>101729</v>
          </cell>
          <cell r="C8482" t="str">
            <v>PISO EM TACO DE MADEIRA 7X42CM, FIXADO COM COLA PU. AF_02/2026_PS</v>
          </cell>
          <cell r="D8482" t="str">
            <v>M2</v>
          </cell>
          <cell r="E8482">
            <v>263.24</v>
          </cell>
        </row>
        <row r="8483">
          <cell r="B8483">
            <v>98683</v>
          </cell>
          <cell r="C8483" t="str">
            <v>PISO LAMINADO EM AMBIENTES INTERNOS. AF_02/2026</v>
          </cell>
          <cell r="D8483" t="str">
            <v>M2</v>
          </cell>
          <cell r="E8483">
            <v>0</v>
          </cell>
        </row>
        <row r="8484">
          <cell r="B8484">
            <v>106785</v>
          </cell>
          <cell r="C8484" t="str">
            <v>PISO PODOTÁTIL DE ALERTA OU DIRECIONAL, DE BORRACHA, ASSENTADO COM COLA. AF_02/2026</v>
          </cell>
          <cell r="D8484" t="str">
            <v>M</v>
          </cell>
          <cell r="E8484">
            <v>0</v>
          </cell>
        </row>
        <row r="8485">
          <cell r="B8485">
            <v>101094</v>
          </cell>
          <cell r="C8485" t="str">
            <v>PISO PODOTÁTIL DE ALERTA OU DIRECIONAL, DE BORRACHA, ASSENTADO SOBRE ARGAMASSA. AF_02/2026</v>
          </cell>
          <cell r="D8485" t="str">
            <v>M</v>
          </cell>
          <cell r="E8485">
            <v>191.25</v>
          </cell>
        </row>
        <row r="8486">
          <cell r="B8486">
            <v>101095</v>
          </cell>
          <cell r="C8486" t="str">
            <v>PISO PODOTÁTIL, DIRECIONAL OU ALERTA, SOLIDARIZADO AO PISO EXISTENTE (ELEMENTOS DISCRETOS) COM COLA. AF_02/2026</v>
          </cell>
          <cell r="D8486" t="str">
            <v>M</v>
          </cell>
          <cell r="E8486">
            <v>0</v>
          </cell>
        </row>
        <row r="8487">
          <cell r="B8487">
            <v>106786</v>
          </cell>
          <cell r="C8487" t="str">
            <v>PISO PODOTÁTIL, DIRECIONAL OU ALERTA, SOLIDARIZADO AO PISO EXISTENTE (ELEMENTOS DISCRETOS) COM PARAFUSO. AF_02/2026</v>
          </cell>
          <cell r="D8487" t="str">
            <v>M</v>
          </cell>
          <cell r="E8487">
            <v>0</v>
          </cell>
        </row>
        <row r="8488">
          <cell r="B8488">
            <v>106783</v>
          </cell>
          <cell r="C8488" t="str">
            <v>PISO TÊXTIL (CARPETE) EM MANTA (ROLO) E = 6 A 7 MM. AF_02/2026</v>
          </cell>
          <cell r="D8488" t="str">
            <v>M2</v>
          </cell>
          <cell r="E8488">
            <v>0</v>
          </cell>
        </row>
        <row r="8489">
          <cell r="B8489">
            <v>106784</v>
          </cell>
          <cell r="C8489" t="str">
            <v>PISO TÊXTIL (CARPETE) EM MANTA (ROLO) E = 9 A 10 MM. AF_02/2026</v>
          </cell>
          <cell r="D8489" t="str">
            <v>M2</v>
          </cell>
          <cell r="E8489">
            <v>0</v>
          </cell>
        </row>
        <row r="8490">
          <cell r="B8490">
            <v>106782</v>
          </cell>
          <cell r="C8490" t="str">
            <v>PISO TÊXTIL (CARPETE) EM PLACA. AF_02/2026</v>
          </cell>
          <cell r="D8490" t="str">
            <v>M2</v>
          </cell>
          <cell r="E8490">
            <v>0</v>
          </cell>
        </row>
        <row r="8491">
          <cell r="B8491">
            <v>101728</v>
          </cell>
          <cell r="C8491" t="str">
            <v>PISO VINÍLICO FLEXÍVEL EM MANTA, PADRÃO LISO, ESPESSURA 2 MM, FIXADO COM COLA. AF_02/2026</v>
          </cell>
          <cell r="D8491" t="str">
            <v>M2</v>
          </cell>
          <cell r="E8491">
            <v>0</v>
          </cell>
        </row>
        <row r="8492">
          <cell r="B8492">
            <v>101727</v>
          </cell>
          <cell r="C8492" t="str">
            <v>PISO VINÍLICO SEMI-FLEXÍVEL EM PLACAS, PADRÃO LISO, ESPESSURA 3,2 MM, FIXADO COM COLA. AF_02/2026</v>
          </cell>
          <cell r="D8492" t="str">
            <v>M2</v>
          </cell>
          <cell r="E8492">
            <v>167.58</v>
          </cell>
        </row>
        <row r="8493">
          <cell r="B8493">
            <v>106790</v>
          </cell>
          <cell r="C8493" t="str">
            <v>PISO VINÍLICO SEMI-FLEXÍVEL EM RÉGUAS, PADRÃO LISO, ESPESSURA 4,0 MM, FIXADO COM COLA. AF_02/2026</v>
          </cell>
          <cell r="D8493" t="str">
            <v>M2</v>
          </cell>
          <cell r="E8493">
            <v>182.73</v>
          </cell>
        </row>
        <row r="8494">
          <cell r="B8494">
            <v>106792</v>
          </cell>
          <cell r="C8494" t="str">
            <v>PREPARO DE CONTRAPISO COM MEMBRANA CIMENTÍCIA. AF_02/2026</v>
          </cell>
          <cell r="D8494" t="str">
            <v>M2</v>
          </cell>
          <cell r="E8494">
            <v>4.8</v>
          </cell>
        </row>
        <row r="8495">
          <cell r="B8495">
            <v>101748</v>
          </cell>
          <cell r="C8495" t="str">
            <v>PREPARO DE CONTRAPISO COM POLITRIZ. AF_02/2026_PE</v>
          </cell>
          <cell r="D8495" t="str">
            <v>M2</v>
          </cell>
          <cell r="E8495">
            <v>4.99</v>
          </cell>
        </row>
        <row r="8496">
          <cell r="B8496">
            <v>106791</v>
          </cell>
          <cell r="C8496" t="str">
            <v>REVESTIMENTO DE DEGRAUS DE ESCADA EM GRANITO. AF_02/2026</v>
          </cell>
          <cell r="D8496" t="str">
            <v>M2</v>
          </cell>
          <cell r="E8496">
            <v>472.15</v>
          </cell>
        </row>
        <row r="8497">
          <cell r="B8497">
            <v>101742</v>
          </cell>
          <cell r="C8497" t="str">
            <v>RODAPÉ BORRACHA LISO, ALTURA = 7CM, ESPESSURA = 2 MM, FIXADO COM COLA. AF_02/2026_PS</v>
          </cell>
          <cell r="D8497" t="str">
            <v>M</v>
          </cell>
          <cell r="E8497">
            <v>57.27</v>
          </cell>
        </row>
        <row r="8498">
          <cell r="B8498">
            <v>101740</v>
          </cell>
          <cell r="C8498" t="str">
            <v>RODAPÉ EM ARDÓSIA ALTURA 10CM. AF_02/2026</v>
          </cell>
          <cell r="D8498" t="str">
            <v>M</v>
          </cell>
          <cell r="E8498">
            <v>67.45</v>
          </cell>
        </row>
        <row r="8499">
          <cell r="B8499">
            <v>98685</v>
          </cell>
          <cell r="C8499" t="str">
            <v>RODAPÉ EM GRANITO, ALTURA 10 CM. AF_02/2026</v>
          </cell>
          <cell r="D8499" t="str">
            <v>M</v>
          </cell>
          <cell r="E8499">
            <v>99.52</v>
          </cell>
        </row>
        <row r="8500">
          <cell r="B8500">
            <v>98686</v>
          </cell>
          <cell r="C8500" t="str">
            <v>RODAPÉ EM LADRILHO HIDRÁULICO, ALTURA 7 CM. AF_02/2026</v>
          </cell>
          <cell r="D8500" t="str">
            <v>M</v>
          </cell>
          <cell r="E8500">
            <v>70.2</v>
          </cell>
        </row>
        <row r="8501">
          <cell r="B8501">
            <v>101738</v>
          </cell>
          <cell r="C8501" t="str">
            <v>RODAPÉ EM MADEIRA, ALTURA 7CM, FIXADO COM COLA BASE DE POLIURETANO. AF_02/2026_PS</v>
          </cell>
          <cell r="D8501" t="str">
            <v>M</v>
          </cell>
          <cell r="E8501">
            <v>28.3</v>
          </cell>
        </row>
        <row r="8502">
          <cell r="B8502">
            <v>101739</v>
          </cell>
          <cell r="C8502" t="str">
            <v>RODAPÉ EM MADEIRA, ALTURA 7CM, FIXADO COM COLA PVA E PREGOS. AF_02/2026</v>
          </cell>
          <cell r="D8502" t="str">
            <v>M</v>
          </cell>
          <cell r="E8502">
            <v>46.7</v>
          </cell>
        </row>
        <row r="8503">
          <cell r="B8503">
            <v>101741</v>
          </cell>
          <cell r="C8503" t="str">
            <v>RODAPÉ EM MARMORITE, ALTURA 10CM. AF_02/2026_PE</v>
          </cell>
          <cell r="D8503" t="str">
            <v>M</v>
          </cell>
          <cell r="E8503">
            <v>67.099999999999994</v>
          </cell>
        </row>
        <row r="8504">
          <cell r="B8504">
            <v>98697</v>
          </cell>
          <cell r="C8504" t="str">
            <v>RODAPÉ EM MÁRMORE, ALTURA 7 CM. AF_02/2026</v>
          </cell>
          <cell r="D8504" t="str">
            <v>M</v>
          </cell>
          <cell r="E8504">
            <v>78.489999999999995</v>
          </cell>
        </row>
        <row r="8505">
          <cell r="B8505">
            <v>98688</v>
          </cell>
          <cell r="C8505" t="str">
            <v>RODAPÉ EM POLIESTIRENO, ALTURA 5 CM. AF_02/2026</v>
          </cell>
          <cell r="D8505" t="str">
            <v>M</v>
          </cell>
          <cell r="E8505">
            <v>62.87</v>
          </cell>
        </row>
        <row r="8506">
          <cell r="B8506">
            <v>98687</v>
          </cell>
          <cell r="C8506" t="str">
            <v>RODAPÉ VINÍLICO FLEXÍVEL EM MANTA, ALTURA 10 CM. AF_02/2026</v>
          </cell>
          <cell r="D8506" t="str">
            <v>M</v>
          </cell>
          <cell r="E8506">
            <v>0</v>
          </cell>
        </row>
        <row r="8507">
          <cell r="B8507">
            <v>98689</v>
          </cell>
          <cell r="C8507" t="str">
            <v>SOLEIRA EM GRANITO, LARGURA 15 CM, ESPESSURA 2,0 CM. AF_02/2026</v>
          </cell>
          <cell r="D8507" t="str">
            <v>M</v>
          </cell>
          <cell r="E8507">
            <v>154.13</v>
          </cell>
        </row>
        <row r="8508">
          <cell r="B8508">
            <v>98695</v>
          </cell>
          <cell r="C8508" t="str">
            <v>SOLEIRA EM MÁRMORE, LARGURA 15 CM, ESPESSURA 2,0 CM. AF_02/2026</v>
          </cell>
          <cell r="D8508" t="str">
            <v>M</v>
          </cell>
          <cell r="E8508">
            <v>130.63</v>
          </cell>
        </row>
        <row r="8509">
          <cell r="B8509">
            <v>100606</v>
          </cell>
          <cell r="C8509" t="str">
            <v>ASSENTAMENTO DE POSTE DE CONCRETO COM COMPRIMENTO NOMINAL DE 10 M, CARGA NOMINAL DE 1000 DAN, ENGASTAMENTO BASE CONCRETADA COM 1 M DE CONCRETO E 0,6 M DE SOLO (NÃO INCLUI FORNECIMENTO). AF_04/2025</v>
          </cell>
          <cell r="D8509" t="str">
            <v>UN</v>
          </cell>
          <cell r="E8509">
            <v>1963.64</v>
          </cell>
        </row>
        <row r="8510">
          <cell r="B8510">
            <v>100604</v>
          </cell>
          <cell r="C8510" t="str">
            <v>ASSENTAMENTO DE POSTE DE CONCRETO COM COMPRIMENTO NOMINAL DE 10 M, CARGA NOMINAL DE 300 DAN, ENGASTAMENTO BASE CONCRETADA COM 1 M DE CONCRETO E 0,6 M DE SOLO (NÃO INCLUI FORNECIMENTO). AF_04/2025</v>
          </cell>
          <cell r="D8510" t="str">
            <v>UN</v>
          </cell>
          <cell r="E8510">
            <v>907.03</v>
          </cell>
        </row>
        <row r="8511">
          <cell r="B8511">
            <v>100605</v>
          </cell>
          <cell r="C8511" t="str">
            <v>ASSENTAMENTO DE POSTE DE CONCRETO COM COMPRIMENTO NOMINAL DE 10 M, CARGA NOMINAL DE 600 DAN, ENGASTAMENTO BASE CONCRETADA COM 1 M DE CONCRETO E 0,6 M DE SOLO (NÃO INCLUI FORNECIMENTO). AF_04/2025</v>
          </cell>
          <cell r="D8511" t="str">
            <v>UN</v>
          </cell>
          <cell r="E8511">
            <v>1342.57</v>
          </cell>
        </row>
        <row r="8512">
          <cell r="B8512">
            <v>100580</v>
          </cell>
          <cell r="C8512" t="str">
            <v>ASSENTAMENTO DE POSTE DE CONCRETO COM COMPRIMENTO NOMINAL DE 10 M, CARGA NOMINAL MAIOR QUE 1000 DAN, ENGASTAMENTO SIMPLES COM 1,6 M DE SOLO (NÃO INCLUI FORNECIMENTO). AF_04/2025</v>
          </cell>
          <cell r="D8512" t="str">
            <v>UN</v>
          </cell>
          <cell r="E8512">
            <v>843.11</v>
          </cell>
        </row>
        <row r="8513">
          <cell r="B8513">
            <v>100579</v>
          </cell>
          <cell r="C8513" t="str">
            <v>ASSENTAMENTO DE POSTE DE CONCRETO COM COMPRIMENTO NOMINAL DE 10 M, CARGA NOMINAL MENOR OU IGUAL A 1000 DAN, ENGASTAMENTO SIMPLES COM 1,6 M DE SOLO (NÃO INCLUI FORNECIMENTO). AF_04/2025</v>
          </cell>
          <cell r="D8513" t="str">
            <v>UN</v>
          </cell>
          <cell r="E8513">
            <v>781.08</v>
          </cell>
        </row>
        <row r="8514">
          <cell r="B8514">
            <v>100609</v>
          </cell>
          <cell r="C8514" t="str">
            <v>ASSENTAMENTO DE POSTE DE CONCRETO COM COMPRIMENTO NOMINAL DE 10,5 M, CARGA NOMINAL DE 1000 DAN, ENGASTAMENTO BASE CONCRETADA COM 1 M DE CONCRETO E 0,65 M DE SOLO (NÃO INCLUI FORNECIMENTO). AF_04/2025</v>
          </cell>
          <cell r="D8514" t="str">
            <v>UN</v>
          </cell>
          <cell r="E8514">
            <v>2001.97</v>
          </cell>
        </row>
        <row r="8515">
          <cell r="B8515">
            <v>100607</v>
          </cell>
          <cell r="C8515" t="str">
            <v>ASSENTAMENTO DE POSTE DE CONCRETO COM COMPRIMENTO NOMINAL DE 10,5 M, CARGA NOMINAL DE 300 DAN, ENGASTAMENTO BASE CONCRETADA COM 1 M DE CONCRETO E 0,65 M DE SOLO (NÃO INCLUI FORNECIMENTO). AF_04/2025</v>
          </cell>
          <cell r="D8515" t="str">
            <v>UN</v>
          </cell>
          <cell r="E8515">
            <v>930.78</v>
          </cell>
        </row>
        <row r="8516">
          <cell r="B8516">
            <v>100608</v>
          </cell>
          <cell r="C8516" t="str">
            <v>ASSENTAMENTO DE POSTE DE CONCRETO COM COMPRIMENTO NOMINAL DE 10,5 M, CARGA NOMINAL DE 600 DAN, ENGASTAMENTO BASE CONCRETADA COM 1 M DE CONCRETO E 0,65 M DE SOLO (NÃO INCLUI FORNECIMENTO). AF_04/2025</v>
          </cell>
          <cell r="D8516" t="str">
            <v>UN</v>
          </cell>
          <cell r="E8516">
            <v>1371.7</v>
          </cell>
        </row>
        <row r="8517">
          <cell r="B8517">
            <v>100582</v>
          </cell>
          <cell r="C8517" t="str">
            <v>ASSENTAMENTO DE POSTE DE CONCRETO COM COMPRIMENTO NOMINAL DE 10,5 M, CARGA NOMINAL MAIOR QUE 1000 DAN, ENGASTAMENTO SIMPLES COM 1,65 M DE SOLO (NÃO INCLUI FORNECIMENTO). AF_04/2025</v>
          </cell>
          <cell r="D8517" t="str">
            <v>UN</v>
          </cell>
          <cell r="E8517">
            <v>921.01</v>
          </cell>
        </row>
        <row r="8518">
          <cell r="B8518">
            <v>100581</v>
          </cell>
          <cell r="C8518" t="str">
            <v>ASSENTAMENTO DE POSTE DE CONCRETO COM COMPRIMENTO NOMINAL DE 10,5 M, CARGA NOMINAL MENOR OU IGUAL A 1000 DAN, ENGASTAMENTO SIMPLES COM 1,65 M DE SOLO (NÃO INCLUI FORNECIMENTO). AF_04/2025</v>
          </cell>
          <cell r="D8518" t="str">
            <v>UN</v>
          </cell>
          <cell r="E8518">
            <v>810.84</v>
          </cell>
        </row>
        <row r="8519">
          <cell r="B8519">
            <v>100613</v>
          </cell>
          <cell r="C8519" t="str">
            <v>ASSENTAMENTO DE POSTE DE CONCRETO COM COMPRIMENTO NOMINAL DE 11 M, CARGA NOMINAL DE 1000 DAN, ENGASTAMENTO BASE CONCRETADA COM 1 M DE CONCRETO E 0,7 M DE SOLO (NÃO INCLUI FORNECIMENTO). AF_04/2025</v>
          </cell>
          <cell r="D8519" t="str">
            <v>UN</v>
          </cell>
          <cell r="E8519">
            <v>2040.09</v>
          </cell>
        </row>
        <row r="8520">
          <cell r="B8520">
            <v>100610</v>
          </cell>
          <cell r="C8520" t="str">
            <v>ASSENTAMENTO DE POSTE DE CONCRETO COM COMPRIMENTO NOMINAL DE 11 M, CARGA NOMINAL DE 300 DAN, ENGASTAMENTO BASE CONCRETADA COM 1 M DE CONCRETO E 0,7 M DE SOLO (NÃO INCLUI FORNECIMENTO). AF_04/2025</v>
          </cell>
          <cell r="D8520" t="str">
            <v>UN</v>
          </cell>
          <cell r="E8520">
            <v>954.06</v>
          </cell>
        </row>
        <row r="8521">
          <cell r="B8521">
            <v>100611</v>
          </cell>
          <cell r="C8521" t="str">
            <v>ASSENTAMENTO DE POSTE DE CONCRETO COM COMPRIMENTO NOMINAL DE 11 M, CARGA NOMINAL DE 400 DAN, ENGASTAMENTO BASE CONCRETADA COM 1 M DE CONCRETO E 0,7 M DE SOLO (NÃO INCLUI FORNECIMENTO). AF_04/2025</v>
          </cell>
          <cell r="D8521" t="str">
            <v>UN</v>
          </cell>
          <cell r="E8521">
            <v>1152.4100000000001</v>
          </cell>
        </row>
        <row r="8522">
          <cell r="B8522">
            <v>100612</v>
          </cell>
          <cell r="C8522" t="str">
            <v>ASSENTAMENTO DE POSTE DE CONCRETO COM COMPRIMENTO NOMINAL DE 11 M, CARGA NOMINAL DE 600 DAN, ENGASTAMENTO BASE CONCRETADA COM 1 M DE CONCRETO E 0,7 M DE SOLO (NÃO INCLUI FORNECIMENTO). AF_04/2025</v>
          </cell>
          <cell r="D8522" t="str">
            <v>UN</v>
          </cell>
          <cell r="E8522">
            <v>1400.37</v>
          </cell>
        </row>
        <row r="8523">
          <cell r="B8523">
            <v>100584</v>
          </cell>
          <cell r="C8523" t="str">
            <v>ASSENTAMENTO DE POSTE DE CONCRETO COM COMPRIMENTO NOMINAL DE 11 M, CARGA NOMINAL MAIOR QUE 1000 DAN, ENGASTAMENTO SIMPLES COM 1,7 M DE SOLO (NÃO INCLUI FORNECIMENTO). AF_04/2025</v>
          </cell>
          <cell r="D8523" t="str">
            <v>UN</v>
          </cell>
          <cell r="E8523">
            <v>909.74</v>
          </cell>
        </row>
        <row r="8524">
          <cell r="B8524">
            <v>100583</v>
          </cell>
          <cell r="C8524" t="str">
            <v>ASSENTAMENTO DE POSTE DE CONCRETO COM COMPRIMENTO NOMINAL DE 11 M, CARGA NOMINAL MENOR OU IGUAL A 1000 DAN, ENGASTAMENTO SIMPLES COM 1,7 M DE SOLO (NÃO INCLUI FORNECIMENTO). AF_04/2025</v>
          </cell>
          <cell r="D8524" t="str">
            <v>UN</v>
          </cell>
          <cell r="E8524">
            <v>842.47</v>
          </cell>
        </row>
        <row r="8525">
          <cell r="B8525">
            <v>100616</v>
          </cell>
          <cell r="C8525" t="str">
            <v>ASSENTAMENTO DE POSTE DE CONCRETO COM COMPRIMENTO NOMINAL DE 12 M, CARGA NOMINAL DE 1000 DAN, ENGASTAMENTO BASE CONCRETADA COM 1 M DE CONCRETO E 0,8 M DE SOLO (NÃO INCLUI FORNECIMENTO). AF_04/2025</v>
          </cell>
          <cell r="D8525" t="str">
            <v>UN</v>
          </cell>
          <cell r="E8525">
            <v>2119.8200000000002</v>
          </cell>
        </row>
        <row r="8526">
          <cell r="B8526">
            <v>100614</v>
          </cell>
          <cell r="C8526" t="str">
            <v>ASSENTAMENTO DE POSTE DE CONCRETO COM COMPRIMENTO NOMINAL DE 12 M, CARGA NOMINAL DE 400 DAN, ENGASTAMENTO BASE CONCRETADA COM 1 M DE CONCRETO E 0,8 M DE SOLO (NÃO INCLUI FORNECIMENTO). AF_04/2025</v>
          </cell>
          <cell r="D8526" t="str">
            <v>UN</v>
          </cell>
          <cell r="E8526">
            <v>1203.67</v>
          </cell>
        </row>
        <row r="8527">
          <cell r="B8527">
            <v>100615</v>
          </cell>
          <cell r="C8527" t="str">
            <v>ASSENTAMENTO DE POSTE DE CONCRETO COM COMPRIMENTO NOMINAL DE 12 M, CARGA NOMINAL DE 600 DAN, ENGASTAMENTO BASE CONCRETADA COM 1 M DE CONCRETO E 0,8 M DE SOLO (NÃO INCLUI FORNECIMENTO). AF_04/2025</v>
          </cell>
          <cell r="D8527" t="str">
            <v>UN</v>
          </cell>
          <cell r="E8527">
            <v>1457.6</v>
          </cell>
        </row>
        <row r="8528">
          <cell r="B8528">
            <v>100586</v>
          </cell>
          <cell r="C8528" t="str">
            <v>ASSENTAMENTO DE POSTE DE CONCRETO COM COMPRIMENTO NOMINAL DE 12 M, CARGA NOMINAL MAIOR QUE 1000 DAN, ENGASTAMENTO SIMPLES COM 1,8 M DE SOLO (NÃO INCLUI FORNECIMENTO). AF_04/2025</v>
          </cell>
          <cell r="D8528" t="str">
            <v>UN</v>
          </cell>
          <cell r="E8528">
            <v>1011.5</v>
          </cell>
        </row>
        <row r="8529">
          <cell r="B8529">
            <v>100585</v>
          </cell>
          <cell r="C8529" t="str">
            <v>ASSENTAMENTO DE POSTE DE CONCRETO COM COMPRIMENTO NOMINAL DE 12 M, CARGA NOMINAL MENOR OU IGUAL A 1000 DAN, ENGASTAMENTO SIMPLES COM 1,8 M DE SOLO (NÃO INCLUI FORNECIMENTO). AF_04/2025</v>
          </cell>
          <cell r="D8529" t="str">
            <v>UN</v>
          </cell>
          <cell r="E8529">
            <v>904.13</v>
          </cell>
        </row>
        <row r="8530">
          <cell r="B8530">
            <v>100618</v>
          </cell>
          <cell r="C8530" t="str">
            <v>ASSENTAMENTO DE POSTE DE CONCRETO COM COMPRIMENTO NOMINAL DE 13 M, CARGA NOMINAL DE 1000 DAN, ENGASTAMENTO BASE CONCRETADA COM 1 M DE CONCRETO E 0,9 M DE SOLO - SOMENTE INSTALAÇÃO, SEM FORNECIMENTO. AF_04/2025</v>
          </cell>
          <cell r="D8530" t="str">
            <v>UN</v>
          </cell>
          <cell r="E8530">
            <v>2203.86</v>
          </cell>
        </row>
        <row r="8531">
          <cell r="B8531">
            <v>100617</v>
          </cell>
          <cell r="C8531" t="str">
            <v>ASSENTAMENTO DE POSTE DE CONCRETO COM COMPRIMENTO NOMINAL DE 13 M, CARGA NOMINAL DE 600 DAN, ENGASTAMENTO BASE CONCRETADA COM 1 M DE CONCRETO E 0,9 M DE SOLO (NÃO INCLUI FORNECIMENTO). AF_04/2025</v>
          </cell>
          <cell r="D8531" t="str">
            <v>UN</v>
          </cell>
          <cell r="E8531">
            <v>1514.82</v>
          </cell>
        </row>
        <row r="8532">
          <cell r="B8532">
            <v>100588</v>
          </cell>
          <cell r="C8532" t="str">
            <v>ASSENTAMENTO DE POSTE DE CONCRETO COM COMPRIMENTO NOMINAL DE 13 M, CARGA NOMINAL MAIOR QUE 1000 DAN, ENGASTAMENTO SIMPLES COM 1,9 M DE SOLO (NÃO INCLUI FORNECIMENTO). AF_04/2025</v>
          </cell>
          <cell r="D8532" t="str">
            <v>UN</v>
          </cell>
          <cell r="E8532">
            <v>1051.3599999999999</v>
          </cell>
        </row>
        <row r="8533">
          <cell r="B8533">
            <v>100587</v>
          </cell>
          <cell r="C8533" t="str">
            <v>ASSENTAMENTO DE POSTE DE CONCRETO COM COMPRIMENTO NOMINAL DE 13 M, CARGA NOMINAL MENOR OU IGUAL A 1000 DAN, ENGASTAMENTO SIMPLES COM 1,9 M DE SOLO (NÃO INCLUI FORNECIMENTO). AF_04/2025</v>
          </cell>
          <cell r="D8533" t="str">
            <v>UN</v>
          </cell>
          <cell r="E8533">
            <v>968.03</v>
          </cell>
        </row>
        <row r="8534">
          <cell r="B8534">
            <v>100590</v>
          </cell>
          <cell r="C8534" t="str">
            <v>ASSENTAMENTO DE POSTE DE CONCRETO COM COMPRIMENTO NOMINAL DE 13,5 M, CARGA NOMINAL MAIOR QUE 1000 DAN, ENGASTAMENTO SIMPLES COM 1,95 M DE SOLO (NÃO INCLUI FORNECIMENTO). AF_04/2025</v>
          </cell>
          <cell r="D8534" t="str">
            <v>UN</v>
          </cell>
          <cell r="E8534">
            <v>1138.95</v>
          </cell>
        </row>
        <row r="8535">
          <cell r="B8535">
            <v>100589</v>
          </cell>
          <cell r="C8535" t="str">
            <v>ASSENTAMENTO DE POSTE DE CONCRETO COM COMPRIMENTO NOMINAL DE 13,5 M, CARGA NOMINAL MENOR OU IGUAL A 1000 DAN, ENGASTAMENTO SIMPLES COM 1,95 M DE SOLO (NÃO INCLUI FORNECIMENTO). AF_04/2025</v>
          </cell>
          <cell r="D8535" t="str">
            <v>UN</v>
          </cell>
          <cell r="E8535">
            <v>1055.95</v>
          </cell>
        </row>
        <row r="8536">
          <cell r="B8536">
            <v>100592</v>
          </cell>
          <cell r="C8536" t="str">
            <v>ASSENTAMENTO DE POSTE DE CONCRETO COM COMPRIMENTO NOMINAL DE 14 M, CARGA NOMINAL MAIOR QUE 1000 DAN, ENGASTAMENTO SIMPLES COM 2 M DE SOLO (NÃO INCLUI FORNECIMENTO). AF_04/2025</v>
          </cell>
          <cell r="D8536" t="str">
            <v>UN</v>
          </cell>
          <cell r="E8536">
            <v>1122.22</v>
          </cell>
        </row>
        <row r="8537">
          <cell r="B8537">
            <v>100591</v>
          </cell>
          <cell r="C8537" t="str">
            <v>ASSENTAMENTO DE POSTE DE CONCRETO COM COMPRIMENTO NOMINAL DE 14 M, CARGA NOMINAL MENOR OU IGUAL A 1000 DAN, ENGASTAMENTO SIMPLES COM 2 M DE SOLO (NÃO INCLUI FORNECIMENTO). AF_04/2025</v>
          </cell>
          <cell r="D8537" t="str">
            <v>UN</v>
          </cell>
          <cell r="E8537">
            <v>1033.3699999999999</v>
          </cell>
        </row>
        <row r="8538">
          <cell r="B8538">
            <v>100594</v>
          </cell>
          <cell r="C8538" t="str">
            <v>ASSENTAMENTO DE POSTE DE CONCRETO COM COMPRIMENTO NOMINAL DE 15 M, CARGA NOMINAL MAIOR QUE 1000 DAN, ENGASTAMENTO SIMPLES COM 2,1 M DE SOLO (NÃO INCLUI FORNECIMENTO). AF_04/2025</v>
          </cell>
          <cell r="D8538" t="str">
            <v>UN</v>
          </cell>
          <cell r="E8538">
            <v>1237.3800000000001</v>
          </cell>
        </row>
        <row r="8539">
          <cell r="B8539">
            <v>100593</v>
          </cell>
          <cell r="C8539" t="str">
            <v>ASSENTAMENTO DE POSTE DE CONCRETO COM COMPRIMENTO NOMINAL DE 15 M, CARGA NOMINAL MENOR OU IGUAL A 1000 DAN, ENGASTAMENTO SIMPLES COM 2,1 M DE SOLO (NÃO INCLUI FORNECIMENTO). AF_04/2025</v>
          </cell>
          <cell r="D8539" t="str">
            <v>UN</v>
          </cell>
          <cell r="E8539">
            <v>1120.94</v>
          </cell>
        </row>
        <row r="8540">
          <cell r="B8540">
            <v>100596</v>
          </cell>
          <cell r="C8540" t="str">
            <v>ASSENTAMENTO DE POSTE DE CONCRETO COM COMPRIMENTO NOMINAL DE 18 M, CARGA NOMINAL MAIOR QUE 1000 DAN, ENGASTAMENTO SIMPLES COM 2,4 M DE SOLO (NÃO INCLUI FORNECIMENTO). AF_04/2025</v>
          </cell>
          <cell r="D8540" t="str">
            <v>UN</v>
          </cell>
          <cell r="E8540">
            <v>1481.17</v>
          </cell>
        </row>
        <row r="8541">
          <cell r="B8541">
            <v>100595</v>
          </cell>
          <cell r="C8541" t="str">
            <v>ASSENTAMENTO DE POSTE DE CONCRETO COM COMPRIMENTO NOMINAL DE 18 M, CARGA NOMINAL MENOR OU IGUAL A 1000 DAN, ENGASTAMENTO SIMPLES COM 2,4 M DE SOLO (NÃO INCLUI FORNECIMENTO). AF_04/2025</v>
          </cell>
          <cell r="D8541" t="str">
            <v>UN</v>
          </cell>
          <cell r="E8541">
            <v>1324.03</v>
          </cell>
        </row>
        <row r="8542">
          <cell r="B8542">
            <v>100598</v>
          </cell>
          <cell r="C8542" t="str">
            <v>ASSENTAMENTO DE POSTE DE CONCRETO COM COMPRIMENTO NOMINAL DE 20 M, CARGA NOMINAL MAIOR QUE 1000, ENGASTAMENTO SIMPLES COM 2,6 M DE SOLO (NÃO INCLUI FORNECIMENTO). AF_04/2025</v>
          </cell>
          <cell r="D8542" t="str">
            <v>UN</v>
          </cell>
          <cell r="E8542">
            <v>1642.86</v>
          </cell>
        </row>
        <row r="8543">
          <cell r="B8543">
            <v>100597</v>
          </cell>
          <cell r="C8543" t="str">
            <v>ASSENTAMENTO DE POSTE DE CONCRETO COM COMPRIMENTO NOMINAL DE 20 M, CARGA NOMINAL MENOR OU IGUAL A 1000 DAN, ENGASTAMENTO SIMPLES COM 2,6 M DE SOLO (NÃO INCLUI FORNECIMENTO). AF_04/2025</v>
          </cell>
          <cell r="D8543" t="str">
            <v>UN</v>
          </cell>
          <cell r="E8543">
            <v>1513.03</v>
          </cell>
        </row>
        <row r="8544">
          <cell r="B8544">
            <v>100603</v>
          </cell>
          <cell r="C8544" t="str">
            <v>ASSENTAMENTO DE POSTE DE CONCRETO COM COMPRIMENTO NOMINAL DE 9 M, CARGA NOMINAL DE 1000 DAN, ENGASTAMENTO BASE CONCRETADA COM 1 M DE CONCRETO E 0,5 M DE SOLO (NÃO INCLUI FORNECIMENTO). AF_04/2025</v>
          </cell>
          <cell r="D8544" t="str">
            <v>UN</v>
          </cell>
          <cell r="E8544">
            <v>1891.26</v>
          </cell>
        </row>
        <row r="8545">
          <cell r="B8545">
            <v>100599</v>
          </cell>
          <cell r="C8545" t="str">
            <v>ASSENTAMENTO DE POSTE DE CONCRETO COM COMPRIMENTO NOMINAL DE 9 M, CARGA NOMINAL DE 150 DAN, ENGASTAMENTO BASE CONCRETADA COM 1 M DE CONCRETO E 0,5 M DE SOLO (NÃO INCLUI FORNECIMENTO). AF_04/2025</v>
          </cell>
          <cell r="D8545" t="str">
            <v>UN</v>
          </cell>
          <cell r="E8545">
            <v>744.85</v>
          </cell>
        </row>
        <row r="8546">
          <cell r="B8546">
            <v>100600</v>
          </cell>
          <cell r="C8546" t="str">
            <v>ASSENTAMENTO DE POSTE DE CONCRETO COM COMPRIMENTO NOMINAL DE 9 M, CARGA NOMINAL DE 300 DAN, ENGASTAMENTO BASE CONCRETADA COM 1 M DE CONCRETO E 0,5 M DE SOLO (NÃO INCLUI FORNECIMENTO). AF_04/2025</v>
          </cell>
          <cell r="D8546" t="str">
            <v>UN</v>
          </cell>
          <cell r="E8546">
            <v>858.76</v>
          </cell>
        </row>
        <row r="8547">
          <cell r="B8547">
            <v>100601</v>
          </cell>
          <cell r="C8547" t="str">
            <v>ASSENTAMENTO DE POSTE DE CONCRETO COM COMPRIMENTO NOMINAL DE 9 M, CARGA NOMINAL DE 400 DAN, ENGASTAMENTO BASE CONCRETADA COM 1 M DE CONCRETO E 0,5 M DE SOLO (NÃO INCLUI FORNECIMENTO). AF_04/2025</v>
          </cell>
          <cell r="D8547" t="str">
            <v>UN</v>
          </cell>
          <cell r="E8547">
            <v>1047.55</v>
          </cell>
        </row>
        <row r="8548">
          <cell r="B8548">
            <v>100602</v>
          </cell>
          <cell r="C8548" t="str">
            <v>ASSENTAMENTO DE POSTE DE CONCRETO COM COMPRIMENTO NOMINAL DE 9 M, CARGA NOMINAL DE 600 DAN, ENGASTAMENTO BASE CONCRETADA COM 1 M DE CONCRETO E 0,5 M DE SOLO (NÃO INCLUI FORNECIMENTO). AF_04/2025</v>
          </cell>
          <cell r="D8548" t="str">
            <v>UN</v>
          </cell>
          <cell r="E8548">
            <v>1283.53</v>
          </cell>
        </row>
        <row r="8549">
          <cell r="B8549">
            <v>100578</v>
          </cell>
          <cell r="C8549" t="str">
            <v>ASSENTAMENTO DE POSTE DE CONCRETO COM COMPRIMENTO NOMINAL DE 9 M, CARGA NOMINAL MENOR OU IGUAL A 1000 DAN, ENGASTAMENTO SIMPLES COM 1,5 M DE SOLO (NÃO INCLUI FORNECIMENTO). AF_04/2025</v>
          </cell>
          <cell r="D8549" t="str">
            <v>UN</v>
          </cell>
          <cell r="E8549">
            <v>721.33</v>
          </cell>
        </row>
        <row r="8550">
          <cell r="B8550">
            <v>105975</v>
          </cell>
          <cell r="C8550" t="str">
            <v>CORDOALHA DE ACO 7,9 (5/16) 7*2,64MM ZINCAGEM TIPO A E 13% DE IACS - FORNECIMENTO E INSTALAÇÃO. AF_04/2025</v>
          </cell>
          <cell r="D8550" t="str">
            <v>M</v>
          </cell>
          <cell r="E8550">
            <v>0</v>
          </cell>
        </row>
        <row r="8551">
          <cell r="B8551">
            <v>105976</v>
          </cell>
          <cell r="C8551" t="str">
            <v>CORDOALHA DE ACO 7,9 (5/16) 7*2,64MM ZINCAGEM TIPO B E 13% DE IACS - FORNECIMENTO E INSTALAÇÃO. AF_04/2025</v>
          </cell>
          <cell r="D8551" t="str">
            <v>M</v>
          </cell>
          <cell r="E8551">
            <v>0</v>
          </cell>
        </row>
        <row r="8552">
          <cell r="B8552">
            <v>105977</v>
          </cell>
          <cell r="C8552" t="str">
            <v>CORDOALHA DE ACO 9,5 (3/8) 7*3,05MM ZINCAGEM TIPO A E 13% DE IACS - FORNECIMENTO E INSTALAÇÃO. AF_04/2025</v>
          </cell>
          <cell r="D8552" t="str">
            <v>M</v>
          </cell>
          <cell r="E8552">
            <v>0</v>
          </cell>
        </row>
        <row r="8553">
          <cell r="B8553">
            <v>105978</v>
          </cell>
          <cell r="C8553" t="str">
            <v>CORDOALHA DE ACO 9,5(3/8) 7*3,05MM ZINCAGEM TIPO B E 13% DE IACS - FORNECIMENTO E INSTALAÇÃO. AF_04/2025</v>
          </cell>
          <cell r="D8553" t="str">
            <v>M</v>
          </cell>
          <cell r="E8553">
            <v>0</v>
          </cell>
        </row>
        <row r="8554">
          <cell r="B8554">
            <v>105970</v>
          </cell>
          <cell r="C8554" t="str">
            <v>ESTRUTURA DE ESTAIAMENTO PARA POSTES DE CONCRETO ANCORA CONCRETO - FORNECIMENTO E INSTALAÇÃO. AF_04/2025</v>
          </cell>
          <cell r="D8554" t="str">
            <v>UN</v>
          </cell>
          <cell r="E8554">
            <v>0</v>
          </cell>
        </row>
        <row r="8555">
          <cell r="B8555">
            <v>105972</v>
          </cell>
          <cell r="C8555" t="str">
            <v>ESTRUTURA DE ESTAIAMENTO PARA POSTES DE CONCRETO CRUZETA A POSTE M3 E B3 - FORNECIMENTO E INSTALAÇÃO. AF_04/2025</v>
          </cell>
          <cell r="D8555" t="str">
            <v>UN</v>
          </cell>
          <cell r="E8555">
            <v>0</v>
          </cell>
        </row>
        <row r="8556">
          <cell r="B8556">
            <v>105973</v>
          </cell>
          <cell r="C8556" t="str">
            <v>ESTRUTURA DE ESTAIAMENTO PARA POSTES DE CONCRETO CRUZETA A POSTE N3 - FORNECIMENTO E INSTALAÇÃO. AF_04/2025</v>
          </cell>
          <cell r="D8556" t="str">
            <v>UN</v>
          </cell>
          <cell r="E8556">
            <v>0</v>
          </cell>
        </row>
        <row r="8557">
          <cell r="B8557">
            <v>105974</v>
          </cell>
          <cell r="C8557" t="str">
            <v>ESTRUTURA DE ESTAIAMENTO PARA POSTES DE CONCRETO HTE - FORNECIMENTO E INSTALAÇÃO. AF_04/2025</v>
          </cell>
          <cell r="D8557" t="str">
            <v>UN</v>
          </cell>
          <cell r="E8557">
            <v>0</v>
          </cell>
        </row>
        <row r="8558">
          <cell r="B8558">
            <v>105971</v>
          </cell>
          <cell r="C8558" t="str">
            <v>ESTRUTURA DE ESTAIAMENTO PARA POSTES DE CONCRETO POSTE A POSTE - FORNECIMENTO E INSTALAÇÃO. AF_04/2025</v>
          </cell>
          <cell r="D8558" t="str">
            <v>UN</v>
          </cell>
          <cell r="E8558">
            <v>0</v>
          </cell>
        </row>
        <row r="8559">
          <cell r="B8559">
            <v>105967</v>
          </cell>
          <cell r="C8559" t="str">
            <v>POSTE DE AÇO CÔNICO CONTÍNUO CURVO DUPLO, ENGASTAMENTO SIMPLES COM 1 M DE SOLO, H=6M - FORNECIMENTO E INSTALAÇÃO. AF_04/2025</v>
          </cell>
          <cell r="D8559" t="str">
            <v>UN</v>
          </cell>
          <cell r="E8559">
            <v>0</v>
          </cell>
        </row>
        <row r="8560">
          <cell r="B8560">
            <v>105968</v>
          </cell>
          <cell r="C8560" t="str">
            <v>POSTE DE AÇO CÔNICO CONTÍNUO CURVO DUPLO, ENGASTAMENTO SIMPLES COM 1 M DE SOLO, H=7M - FORNECIMENTO E INSTALAÇÃO. AF_04/2025</v>
          </cell>
          <cell r="D8560" t="str">
            <v>UN</v>
          </cell>
          <cell r="E8560">
            <v>0</v>
          </cell>
        </row>
        <row r="8561">
          <cell r="B8561">
            <v>105969</v>
          </cell>
          <cell r="C8561" t="str">
            <v>POSTE DE AÇO CÔNICO CONTÍNUO CURVO DUPLO, ENGASTAMENTO SIMPLES COM 1 M DE SOLO, H=8M - FORNECIMENTO E INSTALAÇÃO. AF_04/2025</v>
          </cell>
          <cell r="D8561" t="str">
            <v>UN</v>
          </cell>
          <cell r="E8561">
            <v>0</v>
          </cell>
        </row>
        <row r="8562">
          <cell r="B8562">
            <v>100623</v>
          </cell>
          <cell r="C8562" t="str">
            <v>POSTE DE AÇO CÔNICO CONTÍNUO CURVO DUPLO, ENGASTAMENTO SIMPLES COM 1 M DE SOLO, H=9M - FORNECIMENTO E INSTALAÇÃO. AF_04/2025</v>
          </cell>
          <cell r="D8562" t="str">
            <v>UN</v>
          </cell>
          <cell r="E8562">
            <v>2614.2600000000002</v>
          </cell>
        </row>
        <row r="8563">
          <cell r="B8563">
            <v>105964</v>
          </cell>
          <cell r="C8563" t="str">
            <v>POSTE DE AÇO CÔNICO CONTÍNUO CURVO DUPLO, FLANGEADO, H=6M - FORNECIMENTO E INSTALAÇÃO. AF_04/2025</v>
          </cell>
          <cell r="D8563" t="str">
            <v>UN</v>
          </cell>
          <cell r="E8563">
            <v>0</v>
          </cell>
        </row>
        <row r="8564">
          <cell r="B8564">
            <v>105965</v>
          </cell>
          <cell r="C8564" t="str">
            <v>POSTE DE AÇO CÔNICO CONTÍNUO CURVO DUPLO, FLANGEADO, H=7M - FORNECIMENTO E INSTALAÇÃO. AF_04/2025</v>
          </cell>
          <cell r="D8564" t="str">
            <v>UN</v>
          </cell>
          <cell r="E8564">
            <v>0</v>
          </cell>
        </row>
        <row r="8565">
          <cell r="B8565">
            <v>105966</v>
          </cell>
          <cell r="C8565" t="str">
            <v>POSTE DE AÇO CÔNICO CONTÍNUO CURVO DUPLO, FLANGEADO, H=8M - FORNECIMENTO E INSTALAÇÃO. AF_04/2025</v>
          </cell>
          <cell r="D8565" t="str">
            <v>UN</v>
          </cell>
          <cell r="E8565">
            <v>0</v>
          </cell>
        </row>
        <row r="8566">
          <cell r="B8566">
            <v>100621</v>
          </cell>
          <cell r="C8566" t="str">
            <v>POSTE DE AÇO CÔNICO CONTÍNUO CURVO DUPLO, FLANGEADO, H=9M - FORNECIMENTO E INSTALAÇÃO. AF_04/2025</v>
          </cell>
          <cell r="D8566" t="str">
            <v>UN</v>
          </cell>
          <cell r="E8566">
            <v>3081.68</v>
          </cell>
        </row>
        <row r="8567">
          <cell r="B8567">
            <v>105960</v>
          </cell>
          <cell r="C8567" t="str">
            <v>POSTE DE AÇO CÔNICO CONTÍNUO CURVO SIMPLES, ENGASTAMENTO SIMPLES COM 0,5 M DE SOLO, H=5M - FORNECIMENTO E INSTALAÇÃO. AF_04/2025</v>
          </cell>
          <cell r="D8567" t="str">
            <v>UN</v>
          </cell>
          <cell r="E8567">
            <v>0</v>
          </cell>
        </row>
        <row r="8568">
          <cell r="B8568">
            <v>105961</v>
          </cell>
          <cell r="C8568" t="str">
            <v>POSTE DE AÇO CÔNICO CONTÍNUO CURVO SIMPLES, ENGASTAMENTO SIMPLES COM 1 M DE SOLO, H=6M - FORNECIMENTO E INSTALAÇÃO. AF_04/2025</v>
          </cell>
          <cell r="D8568" t="str">
            <v>UN</v>
          </cell>
          <cell r="E8568">
            <v>0</v>
          </cell>
        </row>
        <row r="8569">
          <cell r="B8569">
            <v>105962</v>
          </cell>
          <cell r="C8569" t="str">
            <v>POSTE DE AÇO CÔNICO CONTÍNUO CURVO SIMPLES, ENGASTAMENTO SIMPLES COM 1 M DE SOLO, H=7M - FORNECIMENTO E INSTALAÇÃO. AF_04/2025</v>
          </cell>
          <cell r="D8569" t="str">
            <v>UN</v>
          </cell>
          <cell r="E8569">
            <v>0</v>
          </cell>
        </row>
        <row r="8570">
          <cell r="B8570">
            <v>105963</v>
          </cell>
          <cell r="C8570" t="str">
            <v>POSTE DE AÇO CÔNICO CONTÍNUO CURVO SIMPLES, ENGASTAMENTO SIMPLES COM 1 M DE SOLO, H=8M - FORNECIMENTO E INSTALAÇÃO. AF_04/2025</v>
          </cell>
          <cell r="D8570" t="str">
            <v>UN</v>
          </cell>
          <cell r="E8570">
            <v>0</v>
          </cell>
        </row>
        <row r="8571">
          <cell r="B8571">
            <v>100622</v>
          </cell>
          <cell r="C8571" t="str">
            <v>POSTE DE AÇO CÔNICO CONTÍNUO CURVO SIMPLES, ENGASTAMENTO SIMPLES COM 1 M DE SOLO, H=9M - FORNECIMENTO E INSTALAÇÃO. AF_04/2025</v>
          </cell>
          <cell r="D8571" t="str">
            <v>UN</v>
          </cell>
          <cell r="E8571">
            <v>2543.86</v>
          </cell>
        </row>
        <row r="8572">
          <cell r="B8572">
            <v>105956</v>
          </cell>
          <cell r="C8572" t="str">
            <v>POSTE DE AÇO CÔNICO CONTÍNUO CURVO SIMPLES, FLANGEADO, H=5M - FORNECIMENTO E INSTALAÇÃO. AF_04/2025</v>
          </cell>
          <cell r="D8572" t="str">
            <v>UN</v>
          </cell>
          <cell r="E8572">
            <v>0</v>
          </cell>
        </row>
        <row r="8573">
          <cell r="B8573">
            <v>105957</v>
          </cell>
          <cell r="C8573" t="str">
            <v>POSTE DE AÇO CÔNICO CONTÍNUO CURVO SIMPLES, FLANGEADO, H=6M - FORNECIMENTO E INSTALAÇÃO. AF_04/2025</v>
          </cell>
          <cell r="D8573" t="str">
            <v>UN</v>
          </cell>
          <cell r="E8573">
            <v>0</v>
          </cell>
        </row>
        <row r="8574">
          <cell r="B8574">
            <v>105958</v>
          </cell>
          <cell r="C8574" t="str">
            <v>POSTE DE AÇO CÔNICO CONTÍNUO CURVO SIMPLES, FLANGEADO, H=7M - FORNECIMENTO E INSTALAÇÃO. AF_04/2025</v>
          </cell>
          <cell r="D8574" t="str">
            <v>UN</v>
          </cell>
          <cell r="E8574">
            <v>2118.38</v>
          </cell>
        </row>
        <row r="8575">
          <cell r="B8575">
            <v>105959</v>
          </cell>
          <cell r="C8575" t="str">
            <v>POSTE DE AÇO CÔNICO CONTÍNUO CURVO SIMPLES, FLANGEADO, H=8M - FORNECIMENTO E INSTALAÇÃO. AF_04/2025</v>
          </cell>
          <cell r="D8575" t="str">
            <v>UN</v>
          </cell>
          <cell r="E8575">
            <v>0</v>
          </cell>
        </row>
        <row r="8576">
          <cell r="B8576">
            <v>100620</v>
          </cell>
          <cell r="C8576" t="str">
            <v>POSTE DE AÇO CÔNICO CONTÍNUO CURVO SIMPLES, FLANGEADO, H=9M - FORNECIMENTO E INSTALAÇÃO. AF_04/2025</v>
          </cell>
          <cell r="D8576" t="str">
            <v>UN</v>
          </cell>
          <cell r="E8576">
            <v>2745.49</v>
          </cell>
        </row>
        <row r="8577">
          <cell r="B8577">
            <v>105951</v>
          </cell>
          <cell r="C8577" t="str">
            <v>POSTE DE AÇO CÔNICO CONTÍNUO RETO, ENGASTAMENTO SIMPLES COM 0,5 M DE SOLO, H=5M - FORNECIMENTO E INSTALAÇÃO. AF_04/2025</v>
          </cell>
          <cell r="D8577" t="str">
            <v>UN</v>
          </cell>
          <cell r="E8577">
            <v>0</v>
          </cell>
        </row>
        <row r="8578">
          <cell r="B8578">
            <v>105952</v>
          </cell>
          <cell r="C8578" t="str">
            <v>POSTE DE AÇO CÔNICO CONTÍNUO RETO, ENGASTAMENTO SIMPLES COM 1 M DE SOLO, H=6M - FORNECIMENTO E INSTALAÇÃO. AF_04/2025</v>
          </cell>
          <cell r="D8578" t="str">
            <v>UN</v>
          </cell>
          <cell r="E8578">
            <v>0</v>
          </cell>
        </row>
        <row r="8579">
          <cell r="B8579">
            <v>105953</v>
          </cell>
          <cell r="C8579" t="str">
            <v>POSTE DE AÇO CÔNICO CONTÍNUO RETO, ENGASTAMENTO SIMPLES COM 1 M DE SOLO, H=7M - FORNECIMENTO E INSTALAÇÃO. AF_04/2025</v>
          </cell>
          <cell r="D8579" t="str">
            <v>UN</v>
          </cell>
          <cell r="E8579">
            <v>1987</v>
          </cell>
        </row>
        <row r="8580">
          <cell r="B8580">
            <v>105954</v>
          </cell>
          <cell r="C8580" t="str">
            <v>POSTE DE AÇO CÔNICO CONTÍNUO RETO, ENGASTAMENTO SIMPLES COM 1 M DE SOLO, H=8M - FORNECIMENTO E INSTALAÇÃO. AF_04/2025</v>
          </cell>
          <cell r="D8580" t="str">
            <v>UN</v>
          </cell>
          <cell r="E8580">
            <v>0</v>
          </cell>
        </row>
        <row r="8581">
          <cell r="B8581">
            <v>105955</v>
          </cell>
          <cell r="C8581" t="str">
            <v>POSTE DE AÇO CÔNICO CONTÍNUO RETO, ENGASTAMENTO SIMPLES COM 1 M DE SOLO, H=9M - FORNECIMENTO E INSTALAÇÃO. AF_04/2025</v>
          </cell>
          <cell r="D8581" t="str">
            <v>UN</v>
          </cell>
          <cell r="E8581">
            <v>2636.46</v>
          </cell>
        </row>
        <row r="8582">
          <cell r="B8582">
            <v>105946</v>
          </cell>
          <cell r="C8582" t="str">
            <v>POSTE DE AÇO CÔNICO CONTÍNUO RETO, FLANGEADO, H=5M - FORNECIMENTO E INSTALAÇÃO. AF_04/2025</v>
          </cell>
          <cell r="D8582" t="str">
            <v>UN</v>
          </cell>
          <cell r="E8582">
            <v>0</v>
          </cell>
        </row>
        <row r="8583">
          <cell r="B8583">
            <v>105947</v>
          </cell>
          <cell r="C8583" t="str">
            <v>POSTE DE AÇO CÔNICO CONTÍNUO RETO, FLANGEADO, H=6M - FORNECIMENTO E INSTALAÇÃO. AF_04/2025</v>
          </cell>
          <cell r="D8583" t="str">
            <v>UN</v>
          </cell>
          <cell r="E8583">
            <v>0</v>
          </cell>
        </row>
        <row r="8584">
          <cell r="B8584">
            <v>105948</v>
          </cell>
          <cell r="C8584" t="str">
            <v>POSTE DE AÇO CÔNICO CONTÍNUO RETO, FLANGEADO, H=7M - FORNECIMENTO E INSTALAÇÃO. AF_04/2025</v>
          </cell>
          <cell r="D8584" t="str">
            <v>UN</v>
          </cell>
          <cell r="E8584">
            <v>0</v>
          </cell>
        </row>
        <row r="8585">
          <cell r="B8585">
            <v>105949</v>
          </cell>
          <cell r="C8585" t="str">
            <v>POSTE DE AÇO CÔNICO CONTÍNUO RETO, FLANGEADO, H=8M - FORNECIMENTO E INSTALAÇÃO. AF_04/2025</v>
          </cell>
          <cell r="D8585" t="str">
            <v>UN</v>
          </cell>
          <cell r="E8585">
            <v>0</v>
          </cell>
        </row>
        <row r="8586">
          <cell r="B8586">
            <v>105950</v>
          </cell>
          <cell r="C8586" t="str">
            <v>POSTE DE AÇO CÔNICO CONTÍNUO RETO, FLANGEADO, H=9M - FORNECIMENTO E INSTALAÇÃO. AF_04/2025</v>
          </cell>
          <cell r="D8586" t="str">
            <v>UN</v>
          </cell>
          <cell r="E8586">
            <v>0</v>
          </cell>
        </row>
        <row r="8587">
          <cell r="B8587">
            <v>100619</v>
          </cell>
          <cell r="C8587" t="str">
            <v>POSTE DECORATIVO PARA JARDIM EM AÇO TUBULAR, H = *2,5* M, SEM LUMINÁRIA - FORNECIMENTO E INSTALAÇÃO. AF_04/2025</v>
          </cell>
          <cell r="D8587" t="str">
            <v>UN</v>
          </cell>
          <cell r="E8587">
            <v>644.23</v>
          </cell>
        </row>
        <row r="8588">
          <cell r="B8588">
            <v>99283</v>
          </cell>
          <cell r="C8588" t="str">
            <v>ACRÉSCIMO PARA POÇO DE VISITA CIRCULAR PARA DRENAGEM, EM ALVENARIA COM TIJOLOS CERÂMICOS MACIÇOS, DIÂMETRO INTERNO = 0,8 M. AF_12/2020</v>
          </cell>
          <cell r="D8588" t="str">
            <v>M</v>
          </cell>
          <cell r="E8588">
            <v>1418.88</v>
          </cell>
        </row>
        <row r="8589">
          <cell r="B8589">
            <v>99293</v>
          </cell>
          <cell r="C8589" t="str">
            <v>ACRÉSCIMO PARA POÇO DE VISITA CIRCULAR PARA DRENAGEM, EM ALVENARIA COM TIJOLOS CERÂMICOS MACIÇOS, DIÂMETRO INTERNO = 1 M. AF_12/2020</v>
          </cell>
          <cell r="D8589" t="str">
            <v>M</v>
          </cell>
          <cell r="E8589">
            <v>1716.28</v>
          </cell>
        </row>
        <row r="8590">
          <cell r="B8590">
            <v>99243</v>
          </cell>
          <cell r="C8590" t="str">
            <v>ACRÉSCIMO PARA POÇO DE VISITA CIRCULAR PARA DRENAGEM, EM ALVENARIA COM TIJOLOS CERÂMICOS MACIÇOS, DIÂMETRO INTERNO = 1,2 M. AF_12/2020</v>
          </cell>
          <cell r="D8590" t="str">
            <v>M</v>
          </cell>
          <cell r="E8590">
            <v>2013.64</v>
          </cell>
        </row>
        <row r="8591">
          <cell r="B8591">
            <v>99249</v>
          </cell>
          <cell r="C8591" t="str">
            <v>ACRÉSCIMO PARA POÇO DE VISITA CIRCULAR PARA DRENAGEM, EM ALVENARIA COM TIJOLOS CERÂMICOS MACIÇOS, DIÂMETRO INTERNO = 1,5 M. AF_12/2020</v>
          </cell>
          <cell r="D8591" t="str">
            <v>M</v>
          </cell>
          <cell r="E8591">
            <v>2459.7600000000002</v>
          </cell>
        </row>
        <row r="8592">
          <cell r="B8592">
            <v>99278</v>
          </cell>
          <cell r="C8592" t="str">
            <v>ACRÉSCIMO PARA POÇO DE VISITA CIRCULAR PARA DRENAGEM, EM CONCRETO PRÉ-MOLDADO, DIÂMETRO INTERNO = 0,8 M. AF_12/2020</v>
          </cell>
          <cell r="D8592" t="str">
            <v>M</v>
          </cell>
          <cell r="E8592">
            <v>463.01</v>
          </cell>
        </row>
        <row r="8593">
          <cell r="B8593">
            <v>99288</v>
          </cell>
          <cell r="C8593" t="str">
            <v>ACRÉSCIMO PARA POÇO DE VISITA CIRCULAR PARA DRENAGEM, EM CONCRETO PRÉ-MOLDADO, DIÂMETRO INTERNO = 1 M. AF_12/2020</v>
          </cell>
          <cell r="D8593" t="str">
            <v>M</v>
          </cell>
          <cell r="E8593">
            <v>610.96</v>
          </cell>
        </row>
        <row r="8594">
          <cell r="B8594">
            <v>99240</v>
          </cell>
          <cell r="C8594" t="str">
            <v>ACRÉSCIMO PARA POÇO DE VISITA CIRCULAR PARA DRENAGEM, EM CONCRETO PRÉ-MOLDADO, DIÂMETRO INTERNO = 1,2 M. AF_12/2020</v>
          </cell>
          <cell r="D8594" t="str">
            <v>M</v>
          </cell>
          <cell r="E8594">
            <v>812.65</v>
          </cell>
        </row>
        <row r="8595">
          <cell r="B8595">
            <v>99246</v>
          </cell>
          <cell r="C8595" t="str">
            <v>ACRÉSCIMO PARA POÇO DE VISITA CIRCULAR PARA DRENAGEM, EM CONCRETO PRÉ-MOLDADO, DIÂMETRO INTERNO = 1,5 M. AF_12/2020</v>
          </cell>
          <cell r="D8595" t="str">
            <v>M</v>
          </cell>
          <cell r="E8595">
            <v>1113.3399999999999</v>
          </cell>
        </row>
        <row r="8596">
          <cell r="B8596">
            <v>97981</v>
          </cell>
          <cell r="C8596" t="str">
            <v>ACRÉSCIMO PARA POÇO DE VISITA CIRCULAR PARA ESGOTO, EM ALVENARIA COM TIJOLOS CERÂMICOS MACIÇOS, DIÂMETRO INTERNO = 0,8 M. AF_12/2020</v>
          </cell>
          <cell r="D8596" t="str">
            <v>M</v>
          </cell>
          <cell r="E8596">
            <v>1495.11</v>
          </cell>
        </row>
        <row r="8597">
          <cell r="B8597">
            <v>97985</v>
          </cell>
          <cell r="C8597" t="str">
            <v>ACRÉSCIMO PARA POÇO DE VISITA CIRCULAR PARA ESGOTO, EM ALVENARIA COM TIJOLOS CERÂMICOS MACIÇOS, DIÂMETRO INTERNO = 1 M. AF_12/2020</v>
          </cell>
          <cell r="D8597" t="str">
            <v>M</v>
          </cell>
          <cell r="E8597">
            <v>1802.48</v>
          </cell>
        </row>
        <row r="8598">
          <cell r="B8598">
            <v>97989</v>
          </cell>
          <cell r="C8598" t="str">
            <v>ACRÉSCIMO PARA POÇO DE VISITA CIRCULAR PARA ESGOTO, EM ALVENARIA COM TIJOLOS CERÂMICOS MACIÇOS, DIÂMETRO INTERNO = 1,2 M. AF_12/2020</v>
          </cell>
          <cell r="D8598" t="str">
            <v>M</v>
          </cell>
          <cell r="E8598">
            <v>2109.8000000000002</v>
          </cell>
        </row>
        <row r="8599">
          <cell r="B8599">
            <v>97993</v>
          </cell>
          <cell r="C8599" t="str">
            <v>ACRÉSCIMO PARA POÇO DE VISITA CIRCULAR PARA ESGOTO, EM ALVENARIA COM TIJOLOS CERÂMICOS MACIÇOS, DIÂMETRO INTERNO = 1,5 M. AF_12/2020</v>
          </cell>
          <cell r="D8599" t="str">
            <v>M</v>
          </cell>
          <cell r="E8599">
            <v>2570.9</v>
          </cell>
        </row>
        <row r="8600">
          <cell r="B8600">
            <v>98409</v>
          </cell>
          <cell r="C8600" t="str">
            <v>ACRÉSCIMO PARA POÇO DE VISITA CIRCULAR PARA ESGOTO, EM CONCRETO PRÉ-MOLDADO, DIÂMETRO INTERNO = 0,8 M. AF_12/2020</v>
          </cell>
          <cell r="D8600" t="str">
            <v>M</v>
          </cell>
          <cell r="E8600">
            <v>465.17</v>
          </cell>
        </row>
        <row r="8601">
          <cell r="B8601">
            <v>97983</v>
          </cell>
          <cell r="C8601" t="str">
            <v>ACRÉSCIMO PARA POÇO DE VISITA CIRCULAR PARA ESGOTO, EM CONCRETO PRÉ-MOLDADO, DIÂMETRO INTERNO = 1 M. AF_12/2020</v>
          </cell>
          <cell r="D8601" t="str">
            <v>M</v>
          </cell>
          <cell r="E8601">
            <v>613.79999999999995</v>
          </cell>
        </row>
        <row r="8602">
          <cell r="B8602">
            <v>97987</v>
          </cell>
          <cell r="C8602" t="str">
            <v>ACRÉSCIMO PARA POÇO DE VISITA CIRCULAR PARA ESGOTO, EM CONCRETO PRÉ-MOLDADO, DIÂMETRO INTERNO = 1,2 M. AF_12/2020</v>
          </cell>
          <cell r="D8602" t="str">
            <v>M</v>
          </cell>
          <cell r="E8602">
            <v>816.21</v>
          </cell>
        </row>
        <row r="8603">
          <cell r="B8603">
            <v>97991</v>
          </cell>
          <cell r="C8603" t="str">
            <v>ACRÉSCIMO PARA POÇO DE VISITA CIRCULAR PARA ESGOTO, EM CONCRETO PRÉ-MOLDADO, DIÂMETRO INTERNO = 1,5 M. AF_12/2020</v>
          </cell>
          <cell r="D8603" t="str">
            <v>M</v>
          </cell>
          <cell r="E8603">
            <v>1118.2</v>
          </cell>
        </row>
        <row r="8604">
          <cell r="B8604">
            <v>99241</v>
          </cell>
          <cell r="C8604" t="str">
            <v>ACRÉSCIMO PARA POÇO DE VISITA RETANGULAR PARA DRENAGEM, EM ALVENARIA COM BLOCOS DE CONCRETO, DIMENSÕES INTERNAS = 1,5X1,5 M. AF_12/2020</v>
          </cell>
          <cell r="D8604" t="str">
            <v>M</v>
          </cell>
          <cell r="E8604">
            <v>2233.41</v>
          </cell>
        </row>
        <row r="8605">
          <cell r="B8605">
            <v>99247</v>
          </cell>
          <cell r="C8605" t="str">
            <v>ACRÉSCIMO PARA POÇO DE VISITA RETANGULAR PARA DRENAGEM, EM ALVENARIA COM BLOCOS DE CONCRETO, DIMENSÕES INTERNAS = 1,5X2 M. AF_12/2020</v>
          </cell>
          <cell r="D8605" t="str">
            <v>M</v>
          </cell>
          <cell r="E8605">
            <v>2546.5500000000002</v>
          </cell>
        </row>
        <row r="8606">
          <cell r="B8606">
            <v>99263</v>
          </cell>
          <cell r="C8606" t="str">
            <v>ACRÉSCIMO PARA POÇO DE VISITA RETANGULAR PARA DRENAGEM, EM ALVENARIA COM BLOCOS DE CONCRETO, DIMENSÕES INTERNAS = 1,5X2,5 M. AF_12/2020</v>
          </cell>
          <cell r="D8606" t="str">
            <v>M</v>
          </cell>
          <cell r="E8606">
            <v>2859.74</v>
          </cell>
        </row>
        <row r="8607">
          <cell r="B8607">
            <v>99276</v>
          </cell>
          <cell r="C8607" t="str">
            <v>ACRÉSCIMO PARA POÇO DE VISITA RETANGULAR PARA DRENAGEM, EM ALVENARIA COM BLOCOS DE CONCRETO, DIMENSÕES INTERNAS = 1,5X3 M. AF_12/2020</v>
          </cell>
          <cell r="D8607" t="str">
            <v>M</v>
          </cell>
          <cell r="E8607">
            <v>3172.92</v>
          </cell>
        </row>
        <row r="8608">
          <cell r="B8608">
            <v>99291</v>
          </cell>
          <cell r="C8608" t="str">
            <v>ACRÉSCIMO PARA POÇO DE VISITA RETANGULAR PARA DRENAGEM, EM ALVENARIA COM BLOCOS DE CONCRETO, DIMENSÕES INTERNAS = 1,5X3,5 M. AF_12/2020</v>
          </cell>
          <cell r="D8608" t="str">
            <v>M</v>
          </cell>
          <cell r="E8608">
            <v>3486.05</v>
          </cell>
        </row>
        <row r="8609">
          <cell r="B8609">
            <v>99297</v>
          </cell>
          <cell r="C8609" t="str">
            <v>ACRÉSCIMO PARA POÇO DE VISITA RETANGULAR PARA DRENAGEM, EM ALVENARIA COM BLOCOS DE CONCRETO, DIMENSÕES INTERNAS = 1,5X4 M. AF_12/2020</v>
          </cell>
          <cell r="D8609" t="str">
            <v>M</v>
          </cell>
          <cell r="E8609">
            <v>3826.05</v>
          </cell>
        </row>
        <row r="8610">
          <cell r="B8610">
            <v>99254</v>
          </cell>
          <cell r="C8610" t="str">
            <v>ACRÉSCIMO PARA POÇO DE VISITA RETANGULAR PARA DRENAGEM, EM ALVENARIA COM BLOCOS DE CONCRETO, DIMENSÕES INTERNAS = 1X1 M. AF_12/2020</v>
          </cell>
          <cell r="D8610" t="str">
            <v>M</v>
          </cell>
          <cell r="E8610">
            <v>1607.1</v>
          </cell>
        </row>
        <row r="8611">
          <cell r="B8611">
            <v>99261</v>
          </cell>
          <cell r="C8611" t="str">
            <v>ACRÉSCIMO PARA POÇO DE VISITA RETANGULAR PARA DRENAGEM, EM ALVENARIA COM BLOCOS DE CONCRETO, DIMENSÕES INTERNAS = 1X1,5 M. AF_12/2020</v>
          </cell>
          <cell r="D8611" t="str">
            <v>M</v>
          </cell>
          <cell r="E8611">
            <v>1920.22</v>
          </cell>
        </row>
        <row r="8612">
          <cell r="B8612">
            <v>99266</v>
          </cell>
          <cell r="C8612" t="str">
            <v>ACRÉSCIMO PARA POÇO DE VISITA RETANGULAR PARA DRENAGEM, EM ALVENARIA COM BLOCOS DE CONCRETO, DIMENSÕES INTERNAS = 1X2 M. AF_12/2020</v>
          </cell>
          <cell r="D8612" t="str">
            <v>M</v>
          </cell>
          <cell r="E8612">
            <v>2233.41</v>
          </cell>
        </row>
        <row r="8613">
          <cell r="B8613">
            <v>99269</v>
          </cell>
          <cell r="C8613" t="str">
            <v>ACRÉSCIMO PARA POÇO DE VISITA RETANGULAR PARA DRENAGEM, EM ALVENARIA COM BLOCOS DE CONCRETO, DIMENSÕES INTERNAS = 1X2,5 M. AF_12/2020</v>
          </cell>
          <cell r="D8613" t="str">
            <v>M</v>
          </cell>
          <cell r="E8613">
            <v>2546.5500000000002</v>
          </cell>
        </row>
        <row r="8614">
          <cell r="B8614">
            <v>99277</v>
          </cell>
          <cell r="C8614" t="str">
            <v>ACRÉSCIMO PARA POÇO DE VISITA RETANGULAR PARA DRENAGEM, EM ALVENARIA COM BLOCOS DE CONCRETO, DIMENSÕES INTERNAS = 1X3 M. AF_12/2020</v>
          </cell>
          <cell r="D8614" t="str">
            <v>M</v>
          </cell>
          <cell r="E8614">
            <v>2859.74</v>
          </cell>
        </row>
        <row r="8615">
          <cell r="B8615">
            <v>99281</v>
          </cell>
          <cell r="C8615" t="str">
            <v>ACRÉSCIMO PARA POÇO DE VISITA RETANGULAR PARA DRENAGEM, EM ALVENARIA COM BLOCOS DE CONCRETO, DIMENSÕES INTERNAS = 1X3,5 M. AF_12/2020</v>
          </cell>
          <cell r="D8615" t="str">
            <v>M</v>
          </cell>
          <cell r="E8615">
            <v>3172.92</v>
          </cell>
        </row>
        <row r="8616">
          <cell r="B8616">
            <v>99289</v>
          </cell>
          <cell r="C8616" t="str">
            <v>ACRÉSCIMO PARA POÇO DE VISITA RETANGULAR PARA DRENAGEM, EM ALVENARIA COM BLOCOS DE CONCRETO, DIMENSÕES INTERNAS = 1X4 M. AF_12/2020</v>
          </cell>
          <cell r="D8616" t="str">
            <v>M</v>
          </cell>
          <cell r="E8616">
            <v>3486.05</v>
          </cell>
        </row>
        <row r="8617">
          <cell r="B8617">
            <v>99282</v>
          </cell>
          <cell r="C8617" t="str">
            <v>ACRÉSCIMO PARA POÇO DE VISITA RETANGULAR PARA DRENAGEM, EM ALVENARIA COM BLOCOS DE CONCRETO, DIMENSÕES INTERNAS = 2,5X2,5 M. AF_12/2020</v>
          </cell>
          <cell r="D8617" t="str">
            <v>M</v>
          </cell>
          <cell r="E8617">
            <v>3518.53</v>
          </cell>
        </row>
        <row r="8618">
          <cell r="B8618">
            <v>99296</v>
          </cell>
          <cell r="C8618" t="str">
            <v>ACRÉSCIMO PARA POÇO DE VISITA RETANGULAR PARA DRENAGEM, EM ALVENARIA COM BLOCOS DE CONCRETO, DIMENSÕES INTERNAS = 2,5X3 M. AF_12/2020</v>
          </cell>
          <cell r="D8618" t="str">
            <v>M</v>
          </cell>
          <cell r="E8618">
            <v>3831.65</v>
          </cell>
        </row>
        <row r="8619">
          <cell r="B8619">
            <v>99299</v>
          </cell>
          <cell r="C8619" t="str">
            <v>ACRÉSCIMO PARA POÇO DE VISITA RETANGULAR PARA DRENAGEM, EM ALVENARIA COM BLOCOS DE CONCRETO, DIMENSÕES INTERNAS = 2,5X3,5 M. AF_12/2020</v>
          </cell>
          <cell r="D8619" t="str">
            <v>M</v>
          </cell>
          <cell r="E8619">
            <v>4144.72</v>
          </cell>
        </row>
        <row r="8620">
          <cell r="B8620">
            <v>99302</v>
          </cell>
          <cell r="C8620" t="str">
            <v>ACRÉSCIMO PARA POÇO DE VISITA RETANGULAR PARA DRENAGEM, EM ALVENARIA COM BLOCOS DE CONCRETO, DIMENSÕES INTERNAS = 2,5X4 M. AF_12/2020</v>
          </cell>
          <cell r="D8620" t="str">
            <v>M</v>
          </cell>
          <cell r="E8620">
            <v>4463.45</v>
          </cell>
        </row>
        <row r="8621">
          <cell r="B8621">
            <v>99307</v>
          </cell>
          <cell r="C8621" t="str">
            <v>ACRÉSCIMO PARA POÇO DE VISITA RETANGULAR PARA DRENAGEM, EM ALVENARIA COM BLOCOS DE CONCRETO, DIMENSÕES INTERNAS = 2X2 M. AF_12/2020</v>
          </cell>
          <cell r="D8621" t="str">
            <v>M</v>
          </cell>
          <cell r="E8621">
            <v>2886.62</v>
          </cell>
        </row>
        <row r="8622">
          <cell r="B8622">
            <v>99317</v>
          </cell>
          <cell r="C8622" t="str">
            <v>ACRÉSCIMO PARA POÇO DE VISITA RETANGULAR PARA DRENAGEM, EM ALVENARIA COM BLOCOS DE CONCRETO, DIMENSÕES INTERNAS = 2X2,5 M. AF_12/2020</v>
          </cell>
          <cell r="D8622" t="str">
            <v>M</v>
          </cell>
          <cell r="E8622">
            <v>3199.73</v>
          </cell>
        </row>
        <row r="8623">
          <cell r="B8623">
            <v>99321</v>
          </cell>
          <cell r="C8623" t="str">
            <v>ACRÉSCIMO PARA POÇO DE VISITA RETANGULAR PARA DRENAGEM, EM ALVENARIA COM BLOCOS DE CONCRETO, DIMENSÕES INTERNAS = 2X3 M. AF_12/2020</v>
          </cell>
          <cell r="D8623" t="str">
            <v>M</v>
          </cell>
          <cell r="E8623">
            <v>3512.93</v>
          </cell>
        </row>
        <row r="8624">
          <cell r="B8624">
            <v>99323</v>
          </cell>
          <cell r="C8624" t="str">
            <v>ACRÉSCIMO PARA POÇO DE VISITA RETANGULAR PARA DRENAGEM, EM ALVENARIA COM BLOCOS DE CONCRETO, DIMENSÕES INTERNAS = 2X3,5 M. AF_12/2020</v>
          </cell>
          <cell r="D8624" t="str">
            <v>M</v>
          </cell>
          <cell r="E8624">
            <v>3826.05</v>
          </cell>
        </row>
        <row r="8625">
          <cell r="B8625">
            <v>99325</v>
          </cell>
          <cell r="C8625" t="str">
            <v>ACRÉSCIMO PARA POÇO DE VISITA RETANGULAR PARA DRENAGEM, EM ALVENARIA COM BLOCOS DE CONCRETO, DIMENSÕES INTERNAS = 2X4 M. AF_12/2020</v>
          </cell>
          <cell r="D8625" t="str">
            <v>M</v>
          </cell>
          <cell r="E8625">
            <v>4144.72</v>
          </cell>
        </row>
        <row r="8626">
          <cell r="B8626">
            <v>99311</v>
          </cell>
          <cell r="C8626" t="str">
            <v>ACRÉSCIMO PARA POÇO DE VISITA RETANGULAR PARA DRENAGEM, EM ALVENARIA COM BLOCOS DE CONCRETO, DIMENSÕES INTERNAS = 3,5X3,5 M. AF_12/2020</v>
          </cell>
          <cell r="D8626" t="str">
            <v>M</v>
          </cell>
          <cell r="E8626">
            <v>4782.24</v>
          </cell>
        </row>
        <row r="8627">
          <cell r="B8627">
            <v>99314</v>
          </cell>
          <cell r="C8627" t="str">
            <v>ACRÉSCIMO PARA POÇO DE VISITA RETANGULAR PARA DRENAGEM, EM ALVENARIA COM BLOCOS DE CONCRETO, DIMENSÕES INTERNAS = 3,5X4 M. AF_12/2020</v>
          </cell>
          <cell r="D8627" t="str">
            <v>M</v>
          </cell>
          <cell r="E8627">
            <v>5100.9799999999996</v>
          </cell>
        </row>
        <row r="8628">
          <cell r="B8628">
            <v>99304</v>
          </cell>
          <cell r="C8628" t="str">
            <v>ACRÉSCIMO PARA POÇO DE VISITA RETANGULAR PARA DRENAGEM, EM ALVENARIA COM BLOCOS DE CONCRETO, DIMENSÕES INTERNAS = 3X3 M. AF_12/2020</v>
          </cell>
          <cell r="D8628" t="str">
            <v>M</v>
          </cell>
          <cell r="E8628">
            <v>4150.32</v>
          </cell>
        </row>
        <row r="8629">
          <cell r="B8629">
            <v>99306</v>
          </cell>
          <cell r="C8629" t="str">
            <v>ACRÉSCIMO PARA POÇO DE VISITA RETANGULAR PARA DRENAGEM, EM ALVENARIA COM BLOCOS DE CONCRETO, DIMENSÕES INTERNAS = 3X3,5 M. AF_12/2020</v>
          </cell>
          <cell r="D8629" t="str">
            <v>M</v>
          </cell>
          <cell r="E8629">
            <v>4463.45</v>
          </cell>
        </row>
        <row r="8630">
          <cell r="B8630">
            <v>99309</v>
          </cell>
          <cell r="C8630" t="str">
            <v>ACRÉSCIMO PARA POÇO DE VISITA RETANGULAR PARA DRENAGEM, EM ALVENARIA COM BLOCOS DE CONCRETO, DIMENSÕES INTERNAS = 3X4 M. AF_12/2020</v>
          </cell>
          <cell r="D8630" t="str">
            <v>M</v>
          </cell>
          <cell r="E8630">
            <v>4782.24</v>
          </cell>
        </row>
        <row r="8631">
          <cell r="B8631">
            <v>99327</v>
          </cell>
          <cell r="C8631" t="str">
            <v>ACRÉSCIMO PARA POÇO DE VISITA RETANGULAR PARA DRENAGEM, EM ALVENARIA COM BLOCOS DE CONCRETO, DIMENSÕES INTERNAS = 4X4 M. AF_12/2020</v>
          </cell>
          <cell r="D8631" t="str">
            <v>M</v>
          </cell>
          <cell r="E8631">
            <v>5364.94</v>
          </cell>
        </row>
        <row r="8632">
          <cell r="B8632">
            <v>98009</v>
          </cell>
          <cell r="C8632" t="str">
            <v>ACRÉSCIMO PARA POÇO DE VISITA RETANGULAR PARA ESGOTO, EM ALVENARIA COM BLOCOS DE CONCRETO, DIMENSÕES INTERNAS = 1,5X1,5 M. AF_12/2020</v>
          </cell>
          <cell r="D8632" t="str">
            <v>M</v>
          </cell>
          <cell r="E8632">
            <v>2308.08</v>
          </cell>
        </row>
        <row r="8633">
          <cell r="B8633">
            <v>98011</v>
          </cell>
          <cell r="C8633" t="str">
            <v>ACRÉSCIMO PARA POÇO DE VISITA RETANGULAR PARA ESGOTO, EM ALVENARIA COM BLOCOS DE CONCRETO, DIMENSÕES INTERNAS = 1,5X2 M. AF_12/2020</v>
          </cell>
          <cell r="D8633" t="str">
            <v>M</v>
          </cell>
          <cell r="E8633">
            <v>2632.2</v>
          </cell>
        </row>
        <row r="8634">
          <cell r="B8634">
            <v>98013</v>
          </cell>
          <cell r="C8634" t="str">
            <v>ACRÉSCIMO PARA POÇO DE VISITA RETANGULAR PARA ESGOTO, EM ALVENARIA COM BLOCOS DE CONCRETO, DIMENSÕES INTERNAS = 1,5X2,5 M. AF_12/2020</v>
          </cell>
          <cell r="D8634" t="str">
            <v>M</v>
          </cell>
          <cell r="E8634">
            <v>2956.38</v>
          </cell>
        </row>
        <row r="8635">
          <cell r="B8635">
            <v>98015</v>
          </cell>
          <cell r="C8635" t="str">
            <v>ACRÉSCIMO PARA POÇO DE VISITA RETANGULAR PARA ESGOTO, EM ALVENARIA COM BLOCOS DE CONCRETO, DIMENSÕES INTERNAS = 1,5X3 M. AF_12/2020</v>
          </cell>
          <cell r="D8635" t="str">
            <v>M</v>
          </cell>
          <cell r="E8635">
            <v>3280.55</v>
          </cell>
        </row>
        <row r="8636">
          <cell r="B8636">
            <v>98017</v>
          </cell>
          <cell r="C8636" t="str">
            <v>ACRÉSCIMO PARA POÇO DE VISITA RETANGULAR PARA ESGOTO, EM ALVENARIA COM BLOCOS DE CONCRETO, DIMENSÕES INTERNAS = 1,5X3,5 M. AF_12/2020</v>
          </cell>
          <cell r="D8636" t="str">
            <v>M</v>
          </cell>
          <cell r="E8636">
            <v>3604.65</v>
          </cell>
        </row>
        <row r="8637">
          <cell r="B8637">
            <v>98019</v>
          </cell>
          <cell r="C8637" t="str">
            <v>ACRÉSCIMO PARA POÇO DE VISITA RETANGULAR PARA ESGOTO, EM ALVENARIA COM BLOCOS DE CONCRETO, DIMENSÕES INTERNAS = 1,5X4 M. AF_12/2020</v>
          </cell>
          <cell r="D8637" t="str">
            <v>M</v>
          </cell>
          <cell r="E8637">
            <v>3958.92</v>
          </cell>
        </row>
        <row r="8638">
          <cell r="B8638">
            <v>97995</v>
          </cell>
          <cell r="C8638" t="str">
            <v>ACRÉSCIMO PARA POÇO DE VISITA RETANGULAR PARA ESGOTO, EM ALVENARIA COM BLOCOS DE CONCRETO, DIMENSÕES INTERNAS = 1X1 M. AF_12/2020</v>
          </cell>
          <cell r="D8638" t="str">
            <v>M</v>
          </cell>
          <cell r="E8638">
            <v>1659.81</v>
          </cell>
        </row>
        <row r="8639">
          <cell r="B8639">
            <v>97997</v>
          </cell>
          <cell r="C8639" t="str">
            <v>ACRÉSCIMO PARA POÇO DE VISITA RETANGULAR PARA ESGOTO, EM ALVENARIA COM BLOCOS DE CONCRETO, DIMENSÕES INTERNAS = 1X1,5 M. AF_12/2020</v>
          </cell>
          <cell r="D8639" t="str">
            <v>M</v>
          </cell>
          <cell r="E8639">
            <v>1983.91</v>
          </cell>
        </row>
        <row r="8640">
          <cell r="B8640">
            <v>97999</v>
          </cell>
          <cell r="C8640" t="str">
            <v>ACRÉSCIMO PARA POÇO DE VISITA RETANGULAR PARA ESGOTO, EM ALVENARIA COM BLOCOS DE CONCRETO, DIMENSÕES INTERNAS = 1X2 M. AF_12/2020</v>
          </cell>
          <cell r="D8640" t="str">
            <v>M</v>
          </cell>
          <cell r="E8640">
            <v>2308.08</v>
          </cell>
        </row>
        <row r="8641">
          <cell r="B8641">
            <v>98001</v>
          </cell>
          <cell r="C8641" t="str">
            <v>ACRÉSCIMO PARA POÇO DE VISITA RETANGULAR PARA ESGOTO, EM ALVENARIA COM BLOCOS DE CONCRETO, DIMENSÕES INTERNAS = 1X2,5 M. AF_12/2020</v>
          </cell>
          <cell r="D8641" t="str">
            <v>M</v>
          </cell>
          <cell r="E8641">
            <v>2632.2</v>
          </cell>
        </row>
        <row r="8642">
          <cell r="B8642">
            <v>98003</v>
          </cell>
          <cell r="C8642" t="str">
            <v>ACRÉSCIMO PARA POÇO DE VISITA RETANGULAR PARA ESGOTO, EM ALVENARIA COM BLOCOS DE CONCRETO, DIMENSÕES INTERNAS = 1X3 M. AF_12/2020</v>
          </cell>
          <cell r="D8642" t="str">
            <v>M</v>
          </cell>
          <cell r="E8642">
            <v>2956.38</v>
          </cell>
        </row>
        <row r="8643">
          <cell r="B8643">
            <v>98005</v>
          </cell>
          <cell r="C8643" t="str">
            <v>ACRÉSCIMO PARA POÇO DE VISITA RETANGULAR PARA ESGOTO, EM ALVENARIA COM BLOCOS DE CONCRETO, DIMENSÕES INTERNAS = 1X3,5 M. AF_12/2020</v>
          </cell>
          <cell r="D8643" t="str">
            <v>M</v>
          </cell>
          <cell r="E8643">
            <v>3280.55</v>
          </cell>
        </row>
        <row r="8644">
          <cell r="B8644">
            <v>98007</v>
          </cell>
          <cell r="C8644" t="str">
            <v>ACRÉSCIMO PARA POÇO DE VISITA RETANGULAR PARA ESGOTO, EM ALVENARIA COM BLOCOS DE CONCRETO, DIMENSÕES INTERNAS = 1X4 M. AF_12/2020</v>
          </cell>
          <cell r="D8644" t="str">
            <v>M</v>
          </cell>
          <cell r="E8644">
            <v>3604.65</v>
          </cell>
        </row>
        <row r="8645">
          <cell r="B8645">
            <v>98031</v>
          </cell>
          <cell r="C8645" t="str">
            <v>ACRÉSCIMO PARA POÇO DE VISITA RETANGULAR PARA ESGOTO, EM ALVENARIA COM BLOCOS DE CONCRETO, DIMENSÕES INTERNAS = 2,5X2,5 M. AF_12/2020</v>
          </cell>
          <cell r="D8645" t="str">
            <v>M</v>
          </cell>
          <cell r="E8645">
            <v>3641.12</v>
          </cell>
        </row>
        <row r="8646">
          <cell r="B8646">
            <v>98033</v>
          </cell>
          <cell r="C8646" t="str">
            <v>ACRÉSCIMO PARA POÇO DE VISITA RETANGULAR PARA ESGOTO, EM ALVENARIA COM BLOCOS DE CONCRETO, DIMENSÕES INTERNAS = 2,5X3 M. AF_12/2020</v>
          </cell>
          <cell r="D8646" t="str">
            <v>M</v>
          </cell>
          <cell r="E8646">
            <v>3965.21</v>
          </cell>
        </row>
        <row r="8647">
          <cell r="B8647">
            <v>98035</v>
          </cell>
          <cell r="C8647" t="str">
            <v>ACRÉSCIMO PARA POÇO DE VISITA RETANGULAR PARA ESGOTO, EM ALVENARIA COM BLOCOS DE CONCRETO, DIMENSÕES INTERNAS = 2,5X3,5 M. AF_12/2020</v>
          </cell>
          <cell r="D8647" t="str">
            <v>M</v>
          </cell>
          <cell r="E8647">
            <v>4289.2700000000004</v>
          </cell>
        </row>
        <row r="8648">
          <cell r="B8648">
            <v>98037</v>
          </cell>
          <cell r="C8648" t="str">
            <v>ACRÉSCIMO PARA POÇO DE VISITA RETANGULAR PARA ESGOTO, EM ALVENARIA COM BLOCOS DE CONCRETO, DIMENSÕES INTERNAS = 2,5X4 M. AF_12/2020</v>
          </cell>
          <cell r="D8648" t="str">
            <v>M</v>
          </cell>
          <cell r="E8648">
            <v>4619.67</v>
          </cell>
        </row>
        <row r="8649">
          <cell r="B8649">
            <v>98021</v>
          </cell>
          <cell r="C8649" t="str">
            <v>ACRÉSCIMO PARA POÇO DE VISITA RETANGULAR PARA ESGOTO, EM ALVENARIA COM BLOCOS DE CONCRETO, DIMENSÕES INTERNAS = 2X2 M. AF_12/2020</v>
          </cell>
          <cell r="D8649" t="str">
            <v>M</v>
          </cell>
          <cell r="E8649">
            <v>2986.56</v>
          </cell>
        </row>
        <row r="8650">
          <cell r="B8650">
            <v>98023</v>
          </cell>
          <cell r="C8650" t="str">
            <v>ACRÉSCIMO PARA POÇO DE VISITA RETANGULAR PARA ESGOTO, EM ALVENARIA COM BLOCOS DE CONCRETO, DIMENSÕES INTERNAS = 2X2,5 M. AF_12/2020</v>
          </cell>
          <cell r="D8650" t="str">
            <v>M</v>
          </cell>
          <cell r="E8650">
            <v>3310.65</v>
          </cell>
        </row>
        <row r="8651">
          <cell r="B8651">
            <v>98025</v>
          </cell>
          <cell r="C8651" t="str">
            <v>ACRÉSCIMO PARA POÇO DE VISITA RETANGULAR PARA ESGOTO, EM ALVENARIA COM BLOCOS DE CONCRETO, DIMENSÕES INTERNAS = 2X3 M. AF_12/2020</v>
          </cell>
          <cell r="D8651" t="str">
            <v>M</v>
          </cell>
          <cell r="E8651">
            <v>3634.84</v>
          </cell>
        </row>
        <row r="8652">
          <cell r="B8652">
            <v>98027</v>
          </cell>
          <cell r="C8652" t="str">
            <v>ACRÉSCIMO PARA POÇO DE VISITA RETANGULAR PARA ESGOTO, EM ALVENARIA COM BLOCOS DE CONCRETO, DIMENSÕES INTERNAS = 2X3,5 M. AF_12/2020</v>
          </cell>
          <cell r="D8652" t="str">
            <v>M</v>
          </cell>
          <cell r="E8652">
            <v>3958.92</v>
          </cell>
        </row>
        <row r="8653">
          <cell r="B8653">
            <v>98029</v>
          </cell>
          <cell r="C8653" t="str">
            <v>ACRÉSCIMO PARA POÇO DE VISITA RETANGULAR PARA ESGOTO, EM ALVENARIA COM BLOCOS DE CONCRETO, DIMENSÕES INTERNAS = 2X4 M. AF_12/2020</v>
          </cell>
          <cell r="D8653" t="str">
            <v>M</v>
          </cell>
          <cell r="E8653">
            <v>4289.2700000000004</v>
          </cell>
        </row>
        <row r="8654">
          <cell r="B8654">
            <v>98045</v>
          </cell>
          <cell r="C8654" t="str">
            <v>ACRÉSCIMO PARA POÇO DE VISITA RETANGULAR PARA ESGOTO, EM ALVENARIA COM BLOCOS DE CONCRETO, DIMENSÕES INTERNAS = 3,5X3,5 M. AF_12/2020</v>
          </cell>
          <cell r="D8654" t="str">
            <v>M</v>
          </cell>
          <cell r="E8654">
            <v>4950.13</v>
          </cell>
        </row>
        <row r="8655">
          <cell r="B8655">
            <v>98047</v>
          </cell>
          <cell r="C8655" t="str">
            <v>ACRÉSCIMO PARA POÇO DE VISITA RETANGULAR PARA ESGOTO, EM ALVENARIA COM BLOCOS DE CONCRETO, DIMENSÕES INTERNAS = 3,5X4 M. AF_12/2020</v>
          </cell>
          <cell r="D8655" t="str">
            <v>M</v>
          </cell>
          <cell r="E8655">
            <v>5280.54</v>
          </cell>
        </row>
        <row r="8656">
          <cell r="B8656">
            <v>98039</v>
          </cell>
          <cell r="C8656" t="str">
            <v>ACRÉSCIMO PARA POÇO DE VISITA RETANGULAR PARA ESGOTO, EM ALVENARIA COM BLOCOS DE CONCRETO, DIMENSÕES INTERNAS = 3X3 M. AF_12/2020</v>
          </cell>
          <cell r="D8656" t="str">
            <v>M</v>
          </cell>
          <cell r="E8656">
            <v>4295.57</v>
          </cell>
        </row>
        <row r="8657">
          <cell r="B8657">
            <v>98041</v>
          </cell>
          <cell r="C8657" t="str">
            <v>ACRÉSCIMO PARA POÇO DE VISITA RETANGULAR PARA ESGOTO, EM ALVENARIA COM BLOCOS DE CONCRETO, DIMENSÕES INTERNAS = 3X3,5 M. AF_12/2020</v>
          </cell>
          <cell r="D8657" t="str">
            <v>M</v>
          </cell>
          <cell r="E8657">
            <v>4619.67</v>
          </cell>
        </row>
        <row r="8658">
          <cell r="B8658">
            <v>98043</v>
          </cell>
          <cell r="C8658" t="str">
            <v>ACRÉSCIMO PARA POÇO DE VISITA RETANGULAR PARA ESGOTO, EM ALVENARIA COM BLOCOS DE CONCRETO, DIMENSÕES INTERNAS = 3X4 M. AF_12/2020</v>
          </cell>
          <cell r="D8658" t="str">
            <v>M</v>
          </cell>
          <cell r="E8658">
            <v>4950.13</v>
          </cell>
        </row>
        <row r="8659">
          <cell r="B8659">
            <v>98049</v>
          </cell>
          <cell r="C8659" t="str">
            <v>ACRÉSCIMO PARA POÇO DE VISITA RETANGULAR PARA ESGOTO, EM ALVENARIA COM BLOCOS DE CONCRETO, DIMENSÕES INTERNAS = 4X4 M. AF_12/2020</v>
          </cell>
          <cell r="D8659" t="str">
            <v>M</v>
          </cell>
          <cell r="E8659">
            <v>5549.43</v>
          </cell>
        </row>
        <row r="8660">
          <cell r="B8660">
            <v>101809</v>
          </cell>
          <cell r="C8660" t="str">
            <v>BASE PARA POCO DE VISITA RETANGULAR PARA ESGOTO E DRENAGEM, EM CONCRETO ESTRUTURAL, DIMENSÕES INTERNAS DE 90X150 M, PROFUNDIDADE DE 1,25 M, EXCLUINDO TAMPÃO. AF_12/2020</v>
          </cell>
          <cell r="D8660" t="str">
            <v>UN</v>
          </cell>
          <cell r="E8660">
            <v>3412.63</v>
          </cell>
        </row>
        <row r="8661">
          <cell r="B8661">
            <v>99280</v>
          </cell>
          <cell r="C8661" t="str">
            <v>BASE PARA POÇO DE VISITA CIRCULAR PARA DRENAGEM, EM ALVENARIA COM TIJOLOS CERÂMICOS MACIÇOS, DIÂMETRO INTERNO = 0,80 M, PROFUNDIDADE = 1,40 M, EXCLUINDO TAMPÃO. AF_12/2020</v>
          </cell>
          <cell r="D8661" t="str">
            <v>UN</v>
          </cell>
          <cell r="E8661">
            <v>2455.21</v>
          </cell>
        </row>
        <row r="8662">
          <cell r="B8662">
            <v>99292</v>
          </cell>
          <cell r="C8662" t="str">
            <v>BASE PARA POÇO DE VISITA CIRCULAR PARA DRENAGEM, EM ALVENARIA COM TIJOLOS CERÂMICOS MACIÇOS, DIÂMETRO INTERNO = 1,0 M, PROFUNDIDADE = 1,40 M, EXCLUINDO TAMPÃO. AF_12/2020</v>
          </cell>
          <cell r="D8662" t="str">
            <v>UN</v>
          </cell>
          <cell r="E8662">
            <v>3021.61</v>
          </cell>
        </row>
        <row r="8663">
          <cell r="B8663">
            <v>99242</v>
          </cell>
          <cell r="C8663" t="str">
            <v>BASE PARA POÇO DE VISITA CIRCULAR PARA DRENAGEM, EM ALVENARIA COM TIJOLOS CERÂMICOS MACIÇOS, DIÂMETRO INTERNO = 1,2 M, PROFUNDIDADE = 1,40 M, EXCLUINDO TAMPÃO. AF_12/2020</v>
          </cell>
          <cell r="D8663" t="str">
            <v>UN</v>
          </cell>
          <cell r="E8663">
            <v>3584.01</v>
          </cell>
        </row>
        <row r="8664">
          <cell r="B8664">
            <v>99248</v>
          </cell>
          <cell r="C8664" t="str">
            <v>BASE PARA POÇO DE VISITA CIRCULAR PARA DRENAGEM, EM ALVENARIA COM TIJOLOS CERÂMICOS MACIÇOS, DIÂMETRO INTERNO = 1,50 M, PROFUNDIDADE = 1,40 M, EXCLUINDO TAMPÃO. AF_12/2020</v>
          </cell>
          <cell r="D8664" t="str">
            <v>UN</v>
          </cell>
          <cell r="E8664">
            <v>4570.1099999999997</v>
          </cell>
        </row>
        <row r="8665">
          <cell r="B8665">
            <v>99275</v>
          </cell>
          <cell r="C8665" t="str">
            <v>BASE PARA POÇO DE VISITA CIRCULAR PARA DRENAGEM, EM CONCRETO PRÉ-MOLDADO, DIÂMETRO INTERNO = 0,80 M, PROFUNDIDADE = 1,35 M, EXCLUINDO TAMPÃO. AF_12/2020</v>
          </cell>
          <cell r="D8665" t="str">
            <v>UN</v>
          </cell>
          <cell r="E8665">
            <v>1136.6600000000001</v>
          </cell>
        </row>
        <row r="8666">
          <cell r="B8666">
            <v>99285</v>
          </cell>
          <cell r="C8666" t="str">
            <v>BASE PARA POÇO DE VISITA CIRCULAR PARA DRENAGEM, EM CONCRETO PRÉ-MOLDADO, DIÂMETRO INTERNO = 1,0 M, PROFUNDIDADE = 1,35 M, EXCLUINDO TAMPÃO. AF_05/2018</v>
          </cell>
          <cell r="D8666" t="str">
            <v>UN</v>
          </cell>
          <cell r="E8666">
            <v>1562.08</v>
          </cell>
        </row>
        <row r="8667">
          <cell r="B8667">
            <v>102457</v>
          </cell>
          <cell r="C8667" t="str">
            <v>BASE PARA POÇO DE VISITA CIRCULAR PARA DRENAGEM, EM CONCRETO PRÉ-MOLDADO, DIÂMETRO INTERNO = 1,20 M, PROFUNDIDADE = 1,60 M, EXCLUINDO TAMPÃO. AF_05/2021</v>
          </cell>
          <cell r="D8667" t="str">
            <v>UN</v>
          </cell>
          <cell r="E8667">
            <v>1948.31</v>
          </cell>
        </row>
        <row r="8668">
          <cell r="B8668">
            <v>102142</v>
          </cell>
          <cell r="C8668" t="str">
            <v>BASE PARA POÇO DE VISITA CIRCULAR PARA DRENAGEM, EM CONCRETO PRÉ-MOLDADO, DIÂMETRO INTERNO = 1,50 M, PROFUNDIDADE = 1,35 M, EXCLUINDO TAMPÃO. AF_12/2020</v>
          </cell>
          <cell r="D8668" t="str">
            <v>UN</v>
          </cell>
          <cell r="E8668">
            <v>3030.24</v>
          </cell>
        </row>
        <row r="8669">
          <cell r="B8669">
            <v>97980</v>
          </cell>
          <cell r="C8669" t="str">
            <v>BASE PARA POÇO DE VISITA CIRCULAR PARA ESGOTO, EM ALVENARIA COM TIJOLOS CERÂMICOS MACIÇOS, DIÂMETRO INTERNO = 0,80 M, PROFUNDIDADE = 1,40 M, EXCLUINDO TAMPÃO. AF_12/2020</v>
          </cell>
          <cell r="D8669" t="str">
            <v>UN</v>
          </cell>
          <cell r="E8669">
            <v>2535.29</v>
          </cell>
        </row>
        <row r="8670">
          <cell r="B8670">
            <v>98405</v>
          </cell>
          <cell r="C8670" t="str">
            <v>BASE PARA POÇO DE VISITA CIRCULAR PARA ESGOTO, EM ALVENARIA COM TIJOLOS CERÂMICOS MACIÇOS, DIÂMETRO INTERNO = 1,0 M, PROFUNDIDADE = 1,40 M, EXCLUINDO TAMPÃO. AF_12/2020</v>
          </cell>
          <cell r="D8670" t="str">
            <v>UN</v>
          </cell>
          <cell r="E8670">
            <v>3112.91</v>
          </cell>
        </row>
        <row r="8671">
          <cell r="B8671">
            <v>97988</v>
          </cell>
          <cell r="C8671" t="str">
            <v>BASE PARA POÇO DE VISITA CIRCULAR PARA ESGOTO, EM ALVENARIA COM TIJOLOS CERÂMICOS MACIÇOS, DIÂMETRO INTERNO = 1,20 M, PROFUNDIDADE = 1,40 M, EXCLUINDO TAMPÃO. AF_12/2020</v>
          </cell>
          <cell r="D8671" t="str">
            <v>UN</v>
          </cell>
          <cell r="E8671">
            <v>3685.56</v>
          </cell>
        </row>
        <row r="8672">
          <cell r="B8672">
            <v>97992</v>
          </cell>
          <cell r="C8672" t="str">
            <v>BASE PARA POÇO DE VISITA CIRCULAR PARA ESGOTO, EM ALVENARIA COM TIJOLOS CERÂMICOS MACIÇOS, DIÂMETRO INTERNO = 1,50 M, PROFUNDIDADE = 1,40 M, EXCLUINDO TAMPÃO. AF_12/2020</v>
          </cell>
          <cell r="D8672" t="str">
            <v>UN</v>
          </cell>
          <cell r="E8672">
            <v>4692.66</v>
          </cell>
        </row>
        <row r="8673">
          <cell r="B8673">
            <v>97978</v>
          </cell>
          <cell r="C8673" t="str">
            <v>BASE PARA POÇO DE VISITA CIRCULAR PARA ESGOTO, EM CONCRETO PRÉ-MOLDADO, DIÂMETRO INTERNO = 0,80 M, PROFUNDIDADE = 1,35 M, EXCLUINDO TAMPÃO. AF_12/2020</v>
          </cell>
          <cell r="D8673" t="str">
            <v>UN</v>
          </cell>
          <cell r="E8673">
            <v>1145.58</v>
          </cell>
        </row>
        <row r="8674">
          <cell r="B8674">
            <v>98410</v>
          </cell>
          <cell r="C8674" t="str">
            <v>BASE PARA POÇO DE VISITA CIRCULAR PARA ESGOTO, EM CONCRETO PRÉ-MOLDADO, DIÂMETRO INTERNO = 1,0 M, PROFUNDIDADE = 1,35 M, EXCLUINDO TAMPÃO. AF_12/2020</v>
          </cell>
          <cell r="D8674" t="str">
            <v>UN</v>
          </cell>
          <cell r="E8674">
            <v>1453.68</v>
          </cell>
        </row>
        <row r="8675">
          <cell r="B8675">
            <v>102139</v>
          </cell>
          <cell r="C8675" t="str">
            <v>BASE PARA POÇO DE VISITA CIRCULAR PARA ESGOTO, EM CONCRETO PRÉ-MOLDADO, DIÂMETRO INTERNO = 1,20 M, PROFUNDIDADE = 1,60 M, EXCLUINDO TAMPÃO. AF_12/2020</v>
          </cell>
          <cell r="D8675" t="str">
            <v>UN</v>
          </cell>
          <cell r="E8675">
            <v>1995.06</v>
          </cell>
        </row>
        <row r="8676">
          <cell r="B8676">
            <v>102141</v>
          </cell>
          <cell r="C8676" t="str">
            <v>BASE PARA POÇO DE VISITA CIRCULAR PARA ESGOTO, EM CONCRETO PRÉ-MOLDADO, DIÂMETRO INTERNO = 1,50 M, PROFUNDIDADE = 1,35 M, EXCLUINDO TAMPÃO. AF_12/2020</v>
          </cell>
          <cell r="D8676" t="str">
            <v>UN</v>
          </cell>
          <cell r="E8676">
            <v>3070.53</v>
          </cell>
        </row>
        <row r="8677">
          <cell r="B8677">
            <v>99290</v>
          </cell>
          <cell r="C8677" t="str">
            <v>BASE PARA POÇO DE VISITA RETANGULAR PARA DRENAGEM, EM ALVENARIA COM BLOCOS DE CONCRETO, DIMENSÕES INTERNAS = 1,5X1,5 M, PROFUNDIDADE = 1,40 M, EXCLUINDO TAMPÃO. AF_12/2020</v>
          </cell>
          <cell r="D8677" t="str">
            <v>UN</v>
          </cell>
          <cell r="E8677">
            <v>4858.8500000000004</v>
          </cell>
        </row>
        <row r="8678">
          <cell r="B8678">
            <v>99244</v>
          </cell>
          <cell r="C8678" t="str">
            <v>BASE PARA POÇO DE VISITA RETANGULAR PARA DRENAGEM, EM ALVENARIA COM BLOCOS DE CONCRETO, DIMENSÕES INTERNAS = 1,5X2 M, PROFUNDIDADE = 1,40 M, EXCLUINDO TAMPÃO. AF_12/2020</v>
          </cell>
          <cell r="D8678" t="str">
            <v>UN</v>
          </cell>
          <cell r="E8678">
            <v>5919.98</v>
          </cell>
        </row>
        <row r="8679">
          <cell r="B8679">
            <v>99256</v>
          </cell>
          <cell r="C8679" t="str">
            <v>BASE PARA POÇO DE VISITA RETANGULAR PARA DRENAGEM, EM ALVENARIA COM BLOCOS DE CONCRETO, DIMENSÕES INTERNAS = 1,5X2,5 M, PROFUNDIDADE = 1,40 M, EXCLUINDO TAMPÃO. AF_12/2020</v>
          </cell>
          <cell r="D8679" t="str">
            <v>UN</v>
          </cell>
          <cell r="E8679">
            <v>6950.67</v>
          </cell>
        </row>
        <row r="8680">
          <cell r="B8680">
            <v>99271</v>
          </cell>
          <cell r="C8680" t="str">
            <v>BASE PARA POÇO DE VISITA RETANGULAR PARA DRENAGEM, EM ALVENARIA COM BLOCOS DE CONCRETO, DIMENSÕES INTERNAS = 1,5X3 M, PROFUNDIDADE = 1,40 M, EXCLUINDO TAMPÃO. AF_12/2020</v>
          </cell>
          <cell r="D8680" t="str">
            <v>UN</v>
          </cell>
          <cell r="E8680">
            <v>7981.27</v>
          </cell>
        </row>
        <row r="8681">
          <cell r="B8681">
            <v>99284</v>
          </cell>
          <cell r="C8681" t="str">
            <v>BASE PARA POÇO DE VISITA RETANGULAR PARA DRENAGEM, EM ALVENARIA COM BLOCOS DE CONCRETO, DIMENSÕES INTERNAS = 1,5X3,5 M, PROFUNDIDADE = 1,40 M, EXCLUINDO TAMPÃO. AF_12/2020</v>
          </cell>
          <cell r="D8681" t="str">
            <v>UN</v>
          </cell>
          <cell r="E8681">
            <v>9012.0400000000009</v>
          </cell>
        </row>
        <row r="8682">
          <cell r="B8682">
            <v>99294</v>
          </cell>
          <cell r="C8682" t="str">
            <v>BASE PARA POÇO DE VISITA RETANGULAR PARA DRENAGEM, EM ALVENARIA COM BLOCOS DE CONCRETO, DIMENSÕES INTERNAS = 1,5X4 M, PROFUNDIDADE = 1,40 M, EXCLUINDO TAMPÃO. AF_12/2020</v>
          </cell>
          <cell r="D8682" t="str">
            <v>UN</v>
          </cell>
          <cell r="E8682">
            <v>10042.700000000001</v>
          </cell>
        </row>
        <row r="8683">
          <cell r="B8683">
            <v>99252</v>
          </cell>
          <cell r="C8683" t="str">
            <v>BASE PARA POÇO DE VISITA RETANGULAR PARA DRENAGEM, EM ALVENARIA COM BLOCOS DE CONCRETO, DIMENSÕES INTERNAS = 1X1 M, PROFUNDIDADE = 1,40 M, EXCLUINDO TAMPÃO. AF_12/2020</v>
          </cell>
          <cell r="D8683" t="str">
            <v>UN</v>
          </cell>
          <cell r="E8683">
            <v>3118.56</v>
          </cell>
        </row>
        <row r="8684">
          <cell r="B8684">
            <v>99259</v>
          </cell>
          <cell r="C8684" t="str">
            <v>BASE PARA POÇO DE VISITA RETANGULAR PARA DRENAGEM, EM ALVENARIA COM BLOCOS DE CONCRETO, DIMENSÕES INTERNAS = 1X1,5 M, PROFUNDIDADE = 1,40 M, EXCLUINDO TAMPÃO. AF_12/2020</v>
          </cell>
          <cell r="D8684" t="str">
            <v>UN</v>
          </cell>
          <cell r="E8684">
            <v>3942.42</v>
          </cell>
        </row>
        <row r="8685">
          <cell r="B8685">
            <v>99265</v>
          </cell>
          <cell r="C8685" t="str">
            <v>BASE PARA POÇO DE VISITA RETANGULAR PARA DRENAGEM, EM ALVENARIA COM BLOCOS DE CONCRETO, DIMENSÕES INTERNAS = 1X2 M, PROFUNDIDADE = 1,40 M, EXCLUINDO TAMPÃO. AF_12/2020</v>
          </cell>
          <cell r="D8685" t="str">
            <v>UN</v>
          </cell>
          <cell r="E8685">
            <v>4766.22</v>
          </cell>
        </row>
        <row r="8686">
          <cell r="B8686">
            <v>99267</v>
          </cell>
          <cell r="C8686" t="str">
            <v>BASE PARA POÇO DE VISITA RETANGULAR PARA DRENAGEM, EM ALVENARIA COM BLOCOS DE CONCRETO, DIMENSÕES INTERNAS = 1X2,5 M, PROFUNDIDADE = 1,40 M, EXCLUINDO TAMPÃO. AF_12/2020</v>
          </cell>
          <cell r="D8686" t="str">
            <v>UN</v>
          </cell>
          <cell r="E8686">
            <v>5590.08</v>
          </cell>
        </row>
        <row r="8687">
          <cell r="B8687">
            <v>99274</v>
          </cell>
          <cell r="C8687" t="str">
            <v>BASE PARA POÇO DE VISITA RETANGULAR PARA DRENAGEM, EM ALVENARIA COM BLOCOS DE CONCRETO, DIMENSÕES INTERNAS = 1X3 M, PROFUNDIDADE = 1,40 M, EXCLUINDO TAMPÃO. AF_12/2020</v>
          </cell>
          <cell r="D8687" t="str">
            <v>UN</v>
          </cell>
          <cell r="E8687">
            <v>6452.28</v>
          </cell>
        </row>
        <row r="8688">
          <cell r="B8688">
            <v>99279</v>
          </cell>
          <cell r="C8688" t="str">
            <v>BASE PARA POÇO DE VISITA RETANGULAR PARA DRENAGEM, EM ALVENARIA COM BLOCOS DE CONCRETO, DIMENSÕES INTERNAS = 1X3,5 M, PROFUNDIDADE = 1,40 M, EXCLUINDO TAMPÃO. AF_12/2020</v>
          </cell>
          <cell r="D8688" t="str">
            <v>UN</v>
          </cell>
          <cell r="E8688">
            <v>7280.89</v>
          </cell>
        </row>
        <row r="8689">
          <cell r="B8689">
            <v>99286</v>
          </cell>
          <cell r="C8689" t="str">
            <v>BASE PARA POÇO DE VISITA RETANGULAR PARA DRENAGEM, EM ALVENARIA COM BLOCOS DE CONCRETO, DIMENSÕES INTERNAS = 1X4 M, PROFUNDIDADE = 1,40 M, EXCLUINDO TAMPÃO. AF_12/2020</v>
          </cell>
          <cell r="D8689" t="str">
            <v>UN</v>
          </cell>
          <cell r="E8689">
            <v>8109.62</v>
          </cell>
        </row>
        <row r="8690">
          <cell r="B8690">
            <v>99326</v>
          </cell>
          <cell r="C8690" t="str">
            <v>BASE PARA POÇO DE VISITA RETANGULAR PARA DRENAGEM, EM ALVENARIA COM BLOCOS DE CONCRETO, DIMENSÕES INTERNAS = 2,5X2,5 M, PROFUNDIDADE = 1,40 M, EXCLUINDO TAMPÃO. AF_12/2020</v>
          </cell>
          <cell r="D8690" t="str">
            <v>UN</v>
          </cell>
          <cell r="E8690">
            <v>9822.7000000000007</v>
          </cell>
        </row>
        <row r="8691">
          <cell r="B8691">
            <v>99287</v>
          </cell>
          <cell r="C8691" t="str">
            <v>BASE PARA POÇO DE VISITA RETANGULAR PARA DRENAGEM, EM ALVENARIA COM BLOCOS DE CONCRETO, DIMENSÕES INTERNAS = 2,5X3 M, PROFUNDIDADE = 1,40 M, EXCLUINDO TAMPÃO. AF_12/2020</v>
          </cell>
          <cell r="D8691" t="str">
            <v>UN</v>
          </cell>
          <cell r="E8691">
            <v>11289.3</v>
          </cell>
        </row>
        <row r="8692">
          <cell r="B8692">
            <v>99298</v>
          </cell>
          <cell r="C8692" t="str">
            <v>BASE PARA POÇO DE VISITA RETANGULAR PARA DRENAGEM, EM ALVENARIA COM BLOCOS DE CONCRETO, DIMENSÕES INTERNAS = 2,5X3,5 M, PROFUNDIDADE = 1,40 M, EXCLUINDO TAMPÃO. AF_12/2020</v>
          </cell>
          <cell r="D8692" t="str">
            <v>UN</v>
          </cell>
          <cell r="E8692">
            <v>12755.9</v>
          </cell>
        </row>
        <row r="8693">
          <cell r="B8693">
            <v>99300</v>
          </cell>
          <cell r="C8693" t="str">
            <v>BASE PARA POÇO DE VISITA RETANGULAR PARA DRENAGEM, EM ALVENARIA COM BLOCOS DE CONCRETO, DIMENSÕES INTERNAS = 2,5X4 M, PROFUNDIDADE = 1,40 M, EXCLUINDO TAMPÃO. AF_12/2020</v>
          </cell>
          <cell r="D8693" t="str">
            <v>UN</v>
          </cell>
          <cell r="E8693">
            <v>14222.5</v>
          </cell>
        </row>
        <row r="8694">
          <cell r="B8694">
            <v>99301</v>
          </cell>
          <cell r="C8694" t="str">
            <v>BASE PARA POÇO DE VISITA RETANGULAR PARA DRENAGEM, EM ALVENARIA COM BLOCOS DE CONCRETO, DIMENSÕES INTERNAS = 2X2 M, PROFUNDIDADE = 1,40 M, EXCLUINDO TAMPÃO. AF_12/2020</v>
          </cell>
          <cell r="D8694" t="str">
            <v>UN</v>
          </cell>
          <cell r="E8694">
            <v>7136.86</v>
          </cell>
        </row>
        <row r="8695">
          <cell r="B8695">
            <v>99312</v>
          </cell>
          <cell r="C8695" t="str">
            <v>BASE PARA POÇO DE VISITA RETANGULAR PARA DRENAGEM, EM ALVENARIA COM BLOCOS DE CONCRETO, DIMENSÕES INTERNAS = 2X2,5 M, PROFUNDIDADE = 1,40 M, EXCLUINDO TAMPÃO. AF_12/2020</v>
          </cell>
          <cell r="D8695" t="str">
            <v>UN</v>
          </cell>
          <cell r="E8695">
            <v>8355.81</v>
          </cell>
        </row>
        <row r="8696">
          <cell r="B8696">
            <v>99320</v>
          </cell>
          <cell r="C8696" t="str">
            <v>BASE PARA POÇO DE VISITA RETANGULAR PARA DRENAGEM, EM ALVENARIA COM BLOCOS DE CONCRETO, DIMENSÕES INTERNAS = 2X3 M, PROFUNDIDADE = 1,40 M, EXCLUINDO TAMPÃO. AF_12/2020</v>
          </cell>
          <cell r="D8696" t="str">
            <v>UN</v>
          </cell>
          <cell r="E8696">
            <v>9642.0499999999993</v>
          </cell>
        </row>
        <row r="8697">
          <cell r="B8697">
            <v>99322</v>
          </cell>
          <cell r="C8697" t="str">
            <v>BASE PARA POÇO DE VISITA RETANGULAR PARA DRENAGEM, EM ALVENARIA COM BLOCOS DE CONCRETO, DIMENSÕES INTERNAS = 2X3,5 M, PROFUNDIDADE = 1,40 M, EXCLUINDO TAMPÃO. AF_12/2020</v>
          </cell>
          <cell r="D8697" t="str">
            <v>UN</v>
          </cell>
          <cell r="E8697">
            <v>10869.53</v>
          </cell>
        </row>
        <row r="8698">
          <cell r="B8698">
            <v>99324</v>
          </cell>
          <cell r="C8698" t="str">
            <v>BASE PARA POÇO DE VISITA RETANGULAR PARA DRENAGEM, EM ALVENARIA COM BLOCOS DE CONCRETO, DIMENSÕES INTERNAS = 2X4 M, PROFUNDIDADE = 1,40 M, EXCLUINDO TAMPÃO. AF_12/2020</v>
          </cell>
          <cell r="D8698" t="str">
            <v>UN</v>
          </cell>
          <cell r="E8698">
            <v>12097.04</v>
          </cell>
        </row>
        <row r="8699">
          <cell r="B8699">
            <v>99310</v>
          </cell>
          <cell r="C8699" t="str">
            <v>BASE PARA POÇO DE VISITA RETANGULAR PARA DRENAGEM, EM ALVENARIA COM BLOCOS DE CONCRETO, DIMENSÕES INTERNAS = 3,5X3,5 M, PROFUNDIDADE = 1,40 M, EXCLUINDO TAMPÃO. AF_12/2020</v>
          </cell>
          <cell r="D8699" t="str">
            <v>UN</v>
          </cell>
          <cell r="E8699">
            <v>16625.63</v>
          </cell>
        </row>
        <row r="8700">
          <cell r="B8700">
            <v>99313</v>
          </cell>
          <cell r="C8700" t="str">
            <v>BASE PARA POÇO DE VISITA RETANGULAR PARA DRENAGEM, EM ALVENARIA COM BLOCOS DE CONCRETO, DIMENSÕES INTERNAS = 3,5X4 M, PROFUNDIDADE = 1,40 M, EXCLUINDO TAMPÃO. AF_12/2020</v>
          </cell>
          <cell r="D8700" t="str">
            <v>UN</v>
          </cell>
          <cell r="E8700">
            <v>18517.650000000001</v>
          </cell>
        </row>
        <row r="8701">
          <cell r="B8701">
            <v>99303</v>
          </cell>
          <cell r="C8701" t="str">
            <v>BASE PARA POÇO DE VISITA RETANGULAR PARA DRENAGEM, EM ALVENARIA COM BLOCOS DE CONCRETO, DIMENSÕES INTERNAS = 3X3 M, PROFUNDIDADE = 1,40 M, EXCLUINDO TAMPÃO. AF_12/2020</v>
          </cell>
          <cell r="D8701" t="str">
            <v>UN</v>
          </cell>
          <cell r="E8701">
            <v>13011.34</v>
          </cell>
        </row>
        <row r="8702">
          <cell r="B8702">
            <v>99305</v>
          </cell>
          <cell r="C8702" t="str">
            <v>BASE PARA POÇO DE VISITA RETANGULAR PARA DRENAGEM, EM ALVENARIA COM BLOCOS DE CONCRETO, DIMENSÕES INTERNAS = 3X3,5 M, PROFUNDIDADE = 1,40 M, EXCLUINDO TAMPÃO. AF_12/2020</v>
          </cell>
          <cell r="D8702" t="str">
            <v>UN</v>
          </cell>
          <cell r="E8702">
            <v>14690.7</v>
          </cell>
        </row>
        <row r="8703">
          <cell r="B8703">
            <v>99308</v>
          </cell>
          <cell r="C8703" t="str">
            <v>BASE PARA POÇO DE VISITA RETANGULAR PARA DRENAGEM, EM ALVENARIA COM BLOCOS DE CONCRETO, DIMENSÕES INTERNAS = 3X4 M, PROFUNDIDADE = 1,40 M, EXCLUINDO TAMPÃO. AF_12/2020</v>
          </cell>
          <cell r="D8703" t="str">
            <v>UN</v>
          </cell>
          <cell r="E8703">
            <v>16370.15</v>
          </cell>
        </row>
        <row r="8704">
          <cell r="B8704">
            <v>99315</v>
          </cell>
          <cell r="C8704" t="str">
            <v>BASE PARA POÇO DE VISITA RETANGULAR PARA DRENAGEM, EM ALVENARIA COM BLOCOS DE CONCRETO, DIMENSÕES INTERNAS = 4X4 M, PROFUNDIDADE = 1,40 M, EXCLUINDO TAMPÃO. AF_12/2020</v>
          </cell>
          <cell r="D8704" t="str">
            <v>UN</v>
          </cell>
          <cell r="E8704">
            <v>20665.3</v>
          </cell>
        </row>
        <row r="8705">
          <cell r="B8705">
            <v>98008</v>
          </cell>
          <cell r="C8705" t="str">
            <v>BASE PARA POÇO DE VISITA RETANGULAR PARA ESGOTO, EM ALVENARIA COM BLOCOS DE CONCRETO, DIMENSÕES INTERNAS = 1,5X1,5 M, PROFUNDIDADE = 1,45 M, EXCLUINDO TAMPÃO . AF_12/2020</v>
          </cell>
          <cell r="D8705" t="str">
            <v>UN</v>
          </cell>
          <cell r="E8705">
            <v>4958.84</v>
          </cell>
        </row>
        <row r="8706">
          <cell r="B8706">
            <v>98010</v>
          </cell>
          <cell r="C8706" t="str">
            <v>BASE PARA POÇO DE VISITA RETANGULAR PARA ESGOTO, EM ALVENARIA COM BLOCOS DE CONCRETO, DIMENSÕES INTERNAS = 1,5X2 M, PROFUNDIDADE = 1,40 M, EXCLUINDO TAMPÃO. AF_12/2020</v>
          </cell>
          <cell r="D8706" t="str">
            <v>UN</v>
          </cell>
          <cell r="E8706">
            <v>6041.97</v>
          </cell>
        </row>
        <row r="8707">
          <cell r="B8707">
            <v>98012</v>
          </cell>
          <cell r="C8707" t="str">
            <v>BASE PARA POÇO DE VISITA RETANGULAR PARA ESGOTO, EM ALVENARIA COM BLOCOS DE CONCRETO, DIMENSÕES INTERNAS = 1,5X2,5 M, PROFUNDIDADE = 1,40 M, EXCLUINDO TAMPÃO. AF_12/2020</v>
          </cell>
          <cell r="D8707" t="str">
            <v>UN</v>
          </cell>
          <cell r="E8707">
            <v>7094.66</v>
          </cell>
        </row>
        <row r="8708">
          <cell r="B8708">
            <v>98014</v>
          </cell>
          <cell r="C8708" t="str">
            <v>BASE PARA POÇO DE VISITA RETANGULAR PARA ESGOTO, EM ALVENARIA COM BLOCOS DE CONCRETO, DIMENSÕES INTERNAS = 1,5X3 M, PROFUNDIDADE = 1,40 M, EXCLUINDO TAMPÃO. AF_12/2020</v>
          </cell>
          <cell r="D8708" t="str">
            <v>UN</v>
          </cell>
          <cell r="E8708">
            <v>8147.26</v>
          </cell>
        </row>
        <row r="8709">
          <cell r="B8709">
            <v>98016</v>
          </cell>
          <cell r="C8709" t="str">
            <v>BASE PARA POÇO DE VISITA RETANGULAR PARA ESGOTO, EM ALVENARIA COM BLOCOS DE CONCRETO, DIMENSÕES INTERNAS = 1,5X3,5 M, PROFUNDIDADE = 1,40 M, EXCLUINDO TAMPÃO. AF_12/2020</v>
          </cell>
          <cell r="D8709" t="str">
            <v>UN</v>
          </cell>
          <cell r="E8709">
            <v>9200.0499999999993</v>
          </cell>
        </row>
        <row r="8710">
          <cell r="B8710">
            <v>98018</v>
          </cell>
          <cell r="C8710" t="str">
            <v>BASE PARA POÇO DE VISITA RETANGULAR PARA ESGOTO, EM ALVENARIA COM BLOCOS DE CONCRETO, DIMENSÕES INTERNAS = 1,5X4 M, PROFUNDIDADE = 1,40 M, EXCLUINDO TAMPÃO. AF_12/2020</v>
          </cell>
          <cell r="D8710" t="str">
            <v>UN</v>
          </cell>
          <cell r="E8710">
            <v>10252.700000000001</v>
          </cell>
        </row>
        <row r="8711">
          <cell r="B8711">
            <v>97994</v>
          </cell>
          <cell r="C8711" t="str">
            <v>BASE PARA POÇO DE VISITA RETANGULAR PARA ESGOTO, EM ALVENARIA COM BLOCOS DE CONCRETO, DIMENSÕES INTERNAS = 1X1 M, PROFUNDIDADE = 1,40 M, EXCLUINDO TAMPÃO. AF_12/2020</v>
          </cell>
          <cell r="D8711" t="str">
            <v>UN</v>
          </cell>
          <cell r="E8711">
            <v>3182.15</v>
          </cell>
        </row>
        <row r="8712">
          <cell r="B8712">
            <v>97996</v>
          </cell>
          <cell r="C8712" t="str">
            <v>BASE PARA POÇO DE VISITA RETANGULAR PARA ESGOTO, EM ALVENARIA COM BLOCOS DE CONCRETO, DIMENSÕES INTERNAS = 1X1,5 M, PROFUNDIDADE = 1,40 M, EXCLUINDO TAMPÃO. AF_12/2020</v>
          </cell>
          <cell r="D8712" t="str">
            <v>UN</v>
          </cell>
          <cell r="E8712">
            <v>4023.57</v>
          </cell>
        </row>
        <row r="8713">
          <cell r="B8713">
            <v>98407</v>
          </cell>
          <cell r="C8713" t="str">
            <v>BASE PARA POÇO DE VISITA RETANGULAR PARA ESGOTO, EM ALVENARIA COM BLOCOS DE CONCRETO, DIMENSÕES INTERNAS = 1X2 M, PROFUNDIDADE = 1,40 M, EXCLUINDO TAMPÃO. AF_12/2020</v>
          </cell>
          <cell r="D8713" t="str">
            <v>UN</v>
          </cell>
          <cell r="E8713">
            <v>4864.91</v>
          </cell>
        </row>
        <row r="8714">
          <cell r="B8714">
            <v>98408</v>
          </cell>
          <cell r="C8714" t="str">
            <v>BASE PARA POÇO DE VISITA RETANGULAR PARA ESGOTO, EM ALVENARIA COM BLOCOS DE CONCRETO, DIMENSÕES INTERNAS = 1X2,5 M, PROFUNDIDADE = 1,40 M, EXCLUINDO TAMPÃO. AF_12/2020</v>
          </cell>
          <cell r="D8714" t="str">
            <v>UN</v>
          </cell>
          <cell r="E8714">
            <v>5706.32</v>
          </cell>
        </row>
        <row r="8715">
          <cell r="B8715">
            <v>98002</v>
          </cell>
          <cell r="C8715" t="str">
            <v>BASE PARA POÇO DE VISITA RETANGULAR PARA ESGOTO, EM ALVENARIA COM BLOCOS DE CONCRETO, DIMENSÕES INTERNAS = 1X3 M, PROFUNDIDADE = 1,40 M, EXCLUINDO TAMPÃO. AF_12/2020</v>
          </cell>
          <cell r="D8715" t="str">
            <v>UN</v>
          </cell>
          <cell r="E8715">
            <v>6586.06</v>
          </cell>
        </row>
        <row r="8716">
          <cell r="B8716">
            <v>98406</v>
          </cell>
          <cell r="C8716" t="str">
            <v>BASE PARA POÇO DE VISITA RETANGULAR PARA ESGOTO, EM ALVENARIA COM BLOCOS DE CONCRETO, DIMENSÕES INTERNAS = 1X3,5 M, PROFUNDIDADE = 1,40 M, EXCLUINDO TAMPÃO. AF_12/2020</v>
          </cell>
          <cell r="D8716" t="str">
            <v>UN</v>
          </cell>
          <cell r="E8716">
            <v>7432.24</v>
          </cell>
        </row>
        <row r="8717">
          <cell r="B8717">
            <v>98006</v>
          </cell>
          <cell r="C8717" t="str">
            <v>BASE PARA POÇO DE VISITA RETANGULAR PARA ESGOTO, EM ALVENARIA COM BLOCOS DE CONCRETO, DIMENSÕES INTERNAS = 1X4 M, PROFUNDIDADE = 1,40 M, EXCLUINDO TAMPÃO. AF_12/2020</v>
          </cell>
          <cell r="D8717" t="str">
            <v>UN</v>
          </cell>
          <cell r="E8717">
            <v>8278.51</v>
          </cell>
        </row>
        <row r="8718">
          <cell r="B8718">
            <v>98030</v>
          </cell>
          <cell r="C8718" t="str">
            <v>BASE PARA POÇO DE VISITA RETANGULAR PARA ESGOTO, EM ALVENARIA COM BLOCOS DE CONCRETO, DIMENSÕES INTERNAS = 2,5X2,5 M, PROFUNDIDADE = 1,40 M, EXCLUINDO TAMPÃO. AF_12/2020</v>
          </cell>
          <cell r="D8718" t="str">
            <v>UN</v>
          </cell>
          <cell r="E8718">
            <v>10029.83</v>
          </cell>
        </row>
        <row r="8719">
          <cell r="B8719">
            <v>98032</v>
          </cell>
          <cell r="C8719" t="str">
            <v>BASE PARA POÇO DE VISITA RETANGULAR PARA ESGOTO, EM ALVENARIA COM BLOCOS DE CONCRETO, DIMENSÕES INTERNAS = 2,5X3 M, PROFUNDIDADE = 1,40 M, EXCLUINDO TAMPÃO. AF_12/2020</v>
          </cell>
          <cell r="D8719" t="str">
            <v>UN</v>
          </cell>
          <cell r="E8719">
            <v>11528.58</v>
          </cell>
        </row>
        <row r="8720">
          <cell r="B8720">
            <v>98034</v>
          </cell>
          <cell r="C8720" t="str">
            <v>BASE PARA POÇO DE VISITA RETANGULAR PARA ESGOTO, EM ALVENARIA COM BLOCOS DE CONCRETO, DIMENSÕES INTERNAS = 2,5X3,5 M, PROFUNDIDADE = 1,40 M, EXCLUINDO TAMPÃO. AF_12/2020</v>
          </cell>
          <cell r="D8720" t="str">
            <v>UN</v>
          </cell>
          <cell r="E8720">
            <v>13027.33</v>
          </cell>
        </row>
        <row r="8721">
          <cell r="B8721">
            <v>98036</v>
          </cell>
          <cell r="C8721" t="str">
            <v>BASE PARA POÇO DE VISITA RETANGULAR PARA ESGOTO, EM ALVENARIA COM BLOCOS DE CONCRETO, DIMENSÕES INTERNAS = 2,5X4 M, PROFUNDIDADE = 1,40 M, EXCLUINDO TAMPÃO. AF_12/2020</v>
          </cell>
          <cell r="D8721" t="str">
            <v>UN</v>
          </cell>
          <cell r="E8721">
            <v>14526.08</v>
          </cell>
        </row>
        <row r="8722">
          <cell r="B8722">
            <v>98020</v>
          </cell>
          <cell r="C8722" t="str">
            <v>BASE PARA POÇO DE VISITA RETANGULAR PARA ESGOTO, EM ALVENARIA COM BLOCOS DE CONCRETO, DIMENSÕES INTERNAS = 2X2 M, PROFUNDIDADE = 1,40 M, EXCLUINDO TAMPÃO. AF_12/2020</v>
          </cell>
          <cell r="D8722" t="str">
            <v>UN</v>
          </cell>
          <cell r="E8722">
            <v>7285.47</v>
          </cell>
        </row>
        <row r="8723">
          <cell r="B8723">
            <v>98022</v>
          </cell>
          <cell r="C8723" t="str">
            <v>BASE PARA POÇO DE VISITA RETANGULAR PARA ESGOTO, EM ALVENARIA COM BLOCOS DE CONCRETO, DIMENSÕES INTERNAS = 2X2,5 M, PROFUNDIDADE = 1,40 M, EXCLUINDO TAMPÃO. AF_12/2020</v>
          </cell>
          <cell r="D8723" t="str">
            <v>UN</v>
          </cell>
          <cell r="E8723">
            <v>8530.34</v>
          </cell>
        </row>
        <row r="8724">
          <cell r="B8724">
            <v>98024</v>
          </cell>
          <cell r="C8724" t="str">
            <v>BASE PARA POÇO DE VISITA RETANGULAR PARA ESGOTO, EM ALVENARIA COM BLOCOS DE CONCRETO, DIMENSÕES INTERNAS = 2X3 M, PROFUNDIDADE = 1,40 M, EXCLUINDO TAMPÃO. AF_12/2020</v>
          </cell>
          <cell r="D8724" t="str">
            <v>UN</v>
          </cell>
          <cell r="E8724">
            <v>9842.5</v>
          </cell>
        </row>
        <row r="8725">
          <cell r="B8725">
            <v>98026</v>
          </cell>
          <cell r="C8725" t="str">
            <v>BASE PARA POÇO DE VISITA RETANGULAR PARA ESGOTO, EM ALVENARIA COM BLOCOS DE CONCRETO, DIMENSÕES INTERNAS = 2X3,5 M, PROFUNDIDADE = 1,40 M, EXCLUINDO TAMPÃO. AF_12/2020</v>
          </cell>
          <cell r="D8725" t="str">
            <v>UN</v>
          </cell>
          <cell r="E8725">
            <v>11095.9</v>
          </cell>
        </row>
        <row r="8726">
          <cell r="B8726">
            <v>98028</v>
          </cell>
          <cell r="C8726" t="str">
            <v>BASE PARA POÇO DE VISITA RETANGULAR PARA ESGOTO, EM ALVENARIA COM BLOCOS DE CONCRETO, DIMENSÕES INTERNAS = 2X4 M, PROFUNDIDADE = 1,40 M, EXCLUINDO TAMPÃO. AF_12/2020</v>
          </cell>
          <cell r="D8726" t="str">
            <v>UN</v>
          </cell>
          <cell r="E8726">
            <v>12349.33</v>
          </cell>
        </row>
        <row r="8727">
          <cell r="B8727">
            <v>98044</v>
          </cell>
          <cell r="C8727" t="str">
            <v>BASE PARA POÇO DE VISITA RETANGULAR PARA ESGOTO, EM ALVENARIA COM BLOCOS DE CONCRETO, DIMENSÕES INTERNAS = 3,5X3,5 M, PROFUNDIDADE = 1,40 M, EXCLUINDO TAMPÃO. AF_12/2020</v>
          </cell>
          <cell r="D8727" t="str">
            <v>UN</v>
          </cell>
          <cell r="E8727">
            <v>16983.04</v>
          </cell>
        </row>
        <row r="8728">
          <cell r="B8728">
            <v>98046</v>
          </cell>
          <cell r="C8728" t="str">
            <v>BASE PARA POÇO DE VISITA RETANGULAR PARA ESGOTO, EM ALVENARIA COM BLOCOS DE CONCRETO, DIMENSÕES INTERNAS = 3,5X4 M, PROFUNDIDADE = 1,40 M, EXCLUINDO TAMPÃO. AF_12/2020</v>
          </cell>
          <cell r="D8728" t="str">
            <v>UN</v>
          </cell>
          <cell r="E8728">
            <v>18916.57</v>
          </cell>
        </row>
        <row r="8729">
          <cell r="B8729">
            <v>98038</v>
          </cell>
          <cell r="C8729" t="str">
            <v>BASE PARA POÇO DE VISITA RETANGULAR PARA ESGOTO, EM ALVENARIA COM BLOCOS DE CONCRETO, DIMENSÕES INTERNAS = 3X3 M, PROFUNDIDADE = 1,40 M, EXCLUINDO TAMPÃO. AF_12/2020</v>
          </cell>
          <cell r="D8729" t="str">
            <v>UN</v>
          </cell>
          <cell r="E8729">
            <v>13288.92</v>
          </cell>
        </row>
        <row r="8730">
          <cell r="B8730">
            <v>98040</v>
          </cell>
          <cell r="C8730" t="str">
            <v>BASE PARA POÇO DE VISITA RETANGULAR PARA ESGOTO, EM ALVENARIA COM BLOCOS DE CONCRETO, DIMENSÕES INTERNAS = 3X3,5 M, PROFUNDIDADE = 1,40 M, EXCLUINDO TAMPÃO. AF_12/2020</v>
          </cell>
          <cell r="D8730" t="str">
            <v>UN</v>
          </cell>
          <cell r="E8730">
            <v>15005.11</v>
          </cell>
        </row>
        <row r="8731">
          <cell r="B8731">
            <v>98042</v>
          </cell>
          <cell r="C8731" t="str">
            <v>BASE PARA POÇO DE VISITA RETANGULAR PARA ESGOTO, EM ALVENARIA COM BLOCOS DE CONCRETO, DIMENSÕES INTERNAS = 3X4 M, PROFUNDIDADE = 1,40 M, EXCLUINDO TAMPÃO. AF_12/2020</v>
          </cell>
          <cell r="D8731" t="str">
            <v>UN</v>
          </cell>
          <cell r="E8731">
            <v>16721.400000000001</v>
          </cell>
        </row>
        <row r="8732">
          <cell r="B8732">
            <v>98048</v>
          </cell>
          <cell r="C8732" t="str">
            <v>BASE PARA POÇO DE VISITA RETANGULAR PARA ESGOTO, EM ALVENARIA COM BLOCOS DE CONCRETO, DIMENSÕES INTERNAS = 4X4 M, PROFUNDIDADE = 1,45 M, EXCLUINDO TAMPÃO. AF_12/2020</v>
          </cell>
          <cell r="D8732" t="str">
            <v>UN</v>
          </cell>
          <cell r="E8732">
            <v>21111.88</v>
          </cell>
        </row>
        <row r="8733">
          <cell r="B8733">
            <v>97955</v>
          </cell>
          <cell r="C8733" t="str">
            <v>CAIXA COM GRELHA DUPLA RETANGULAR, EM ALVENARIA COM BLOCOS DE CONCRETO, DIMENSÕES INTERNAS: 0,5X2,2X1 M. AF_12/2020</v>
          </cell>
          <cell r="D8733" t="str">
            <v>UN</v>
          </cell>
          <cell r="E8733">
            <v>3619.3</v>
          </cell>
        </row>
        <row r="8734">
          <cell r="B8734">
            <v>97948</v>
          </cell>
          <cell r="C8734" t="str">
            <v>CAIXA COM GRELHA DUPLA RETANGULAR, EM ALVENARIA COM TIJOLOS CERÂMICOS MACIÇOS, DIMENSÕES INTERNAS: 0,5X2,2X1 M. AF_12/2020</v>
          </cell>
          <cell r="D8734" t="str">
            <v>UN</v>
          </cell>
          <cell r="E8734">
            <v>3993.14</v>
          </cell>
        </row>
        <row r="8735">
          <cell r="B8735">
            <v>97934</v>
          </cell>
          <cell r="C8735" t="str">
            <v>CAIXA COM GRELHA DUPLA RETANGULAR, EM CONCRETO PRÉ-MOLDADO, DIMENSÕES INTERNAS: 0,5X2,2X1,0 M. AF_12/2020</v>
          </cell>
          <cell r="D8735" t="str">
            <v>UN</v>
          </cell>
          <cell r="E8735">
            <v>2819.72</v>
          </cell>
        </row>
        <row r="8736">
          <cell r="B8736">
            <v>97953</v>
          </cell>
          <cell r="C8736" t="str">
            <v>CAIXA COM GRELHA SIMPLES RETANGULAR, EM ALVENARIA COM BLOCOS DE CONCRETO, DIMENSÕES INTERNAS: 0,5X1X1 M. AF_12/2020</v>
          </cell>
          <cell r="D8736" t="str">
            <v>UN</v>
          </cell>
          <cell r="E8736">
            <v>1673.2</v>
          </cell>
        </row>
        <row r="8737">
          <cell r="B8737">
            <v>97947</v>
          </cell>
          <cell r="C8737" t="str">
            <v>CAIXA COM GRELHA SIMPLES RETANGULAR, EM ALVENARIA COM TIJOLOS CERÂMICOS MACIÇOS, DIMENSÕES INTERNAS: 0,5X1X1 M. AF_12/2020</v>
          </cell>
          <cell r="D8737" t="str">
            <v>UN</v>
          </cell>
          <cell r="E8737">
            <v>2165.9499999999998</v>
          </cell>
        </row>
        <row r="8738">
          <cell r="B8738">
            <v>97933</v>
          </cell>
          <cell r="C8738" t="str">
            <v>CAIXA COM GRELHA SIMPLES RETANGULAR, EM CONCRETO PRÉ-MOLDADO, DIMENSÕES INTERNAS: 0,6X1,0X1,0 M. AF_12/2020</v>
          </cell>
          <cell r="D8738" t="str">
            <v>UN</v>
          </cell>
          <cell r="E8738">
            <v>1274.57</v>
          </cell>
        </row>
        <row r="8739">
          <cell r="B8739">
            <v>97961</v>
          </cell>
          <cell r="C8739" t="str">
            <v>CAIXA PARA BOCA DE LOBO COMBINADA COM GRELHA RETANGULAR, EM ALVENARIA COM BLOCOS DE CONCRETO, DIMENSÕES INTERNAS: 1,3X1X1,2 M. AF_12/2020</v>
          </cell>
          <cell r="D8739" t="str">
            <v>UN</v>
          </cell>
          <cell r="E8739">
            <v>2931.36</v>
          </cell>
        </row>
        <row r="8740">
          <cell r="B8740">
            <v>97951</v>
          </cell>
          <cell r="C8740" t="str">
            <v>CAIXA PARA BOCA DE LOBO COMBINADA COM GRELHA RETANGULAR, EM ALVENARIA COM TIJOLOS CERÂMICOS MACIÇOS, DIMENSÕES INTERNAS: 1,3X1X1,2 M. AF_12/2020</v>
          </cell>
          <cell r="D8740" t="str">
            <v>UN</v>
          </cell>
          <cell r="E8740">
            <v>3499.49</v>
          </cell>
        </row>
        <row r="8741">
          <cell r="B8741">
            <v>97973</v>
          </cell>
          <cell r="C8741" t="str">
            <v>CAIXA PARA BOCA DE LOBO DUPLA COMBINADA COM GRELHA RETANGULAR, EM ALVENARIA COM BLOCOS DE CONCRETO, DIMENSÕES INTERNAS: 1,3X2,2X1,2 M. AF_12/2020</v>
          </cell>
          <cell r="D8741" t="str">
            <v>UN</v>
          </cell>
          <cell r="E8741">
            <v>5482.26</v>
          </cell>
        </row>
        <row r="8742">
          <cell r="B8742">
            <v>97952</v>
          </cell>
          <cell r="C8742" t="str">
            <v>CAIXA PARA BOCA DE LOBO DUPLA COMBINADA COM GRELHA RETANGULAR, EM ALVENARIA COM TIJOLOS CERÂMICOS MACIÇOS, DIMENSÕES INTERNAS: 1,3X2,2X1,2 M. AF_12/2020</v>
          </cell>
          <cell r="D8742" t="str">
            <v>UN</v>
          </cell>
          <cell r="E8742">
            <v>6060.13</v>
          </cell>
        </row>
        <row r="8743">
          <cell r="B8743">
            <v>97957</v>
          </cell>
          <cell r="C8743" t="str">
            <v>CAIXA PARA BOCA DE LOBO DUPLA RETANGULAR, EM ALVENARIA COM BLOCOS DE CONCRETO, DIMENSÕES INTERNAS: 0,6X2,2X1,2 M. AF_12/2020</v>
          </cell>
          <cell r="D8743" t="str">
            <v>UN</v>
          </cell>
          <cell r="E8743">
            <v>3232.49</v>
          </cell>
        </row>
        <row r="8744">
          <cell r="B8744">
            <v>97950</v>
          </cell>
          <cell r="C8744" t="str">
            <v>CAIXA PARA BOCA DE LOBO DUPLA RETANGULAR, EM ALVENARIA COM TIJOLOS CERÂMICOS MACIÇOS, DIMENSÕES INTERNAS: 0,6X2,2X1,2 M. AF_12/2020</v>
          </cell>
          <cell r="D8744" t="str">
            <v>UN</v>
          </cell>
          <cell r="E8744">
            <v>3849.43</v>
          </cell>
        </row>
        <row r="8745">
          <cell r="B8745">
            <v>97936</v>
          </cell>
          <cell r="C8745" t="str">
            <v>CAIXA PARA BOCA DE LOBO DUPLA RETANGULAR, EM CONCRETO PRÉ-MOLDADO, DIMENSÕES INTERNAS: 0,6X2,2X1,2 M. AF_12/2020</v>
          </cell>
          <cell r="D8745" t="str">
            <v>UN</v>
          </cell>
          <cell r="E8745">
            <v>2410.02</v>
          </cell>
        </row>
        <row r="8746">
          <cell r="B8746">
            <v>97956</v>
          </cell>
          <cell r="C8746" t="str">
            <v>CAIXA PARA BOCA DE LOBO SIMPLES RETANGULAR, EM ALVENARIA COM BLOCOS DE CONCRETO, DIMENSÕES INTERNAS: 0,6X1X1,2 M. AF_12/2020</v>
          </cell>
          <cell r="D8746" t="str">
            <v>UN</v>
          </cell>
          <cell r="E8746">
            <v>1805.94</v>
          </cell>
        </row>
        <row r="8747">
          <cell r="B8747">
            <v>97949</v>
          </cell>
          <cell r="C8747" t="str">
            <v>CAIXA PARA BOCA DE LOBO SIMPLES RETANGULAR, EM ALVENARIA COM TIJOLOS CERÂMICOS MACIÇOS, DIMENSÕES INTERNAS: 0,6X1X1,2 M. AF_12/2020</v>
          </cell>
          <cell r="D8747" t="str">
            <v>UN</v>
          </cell>
          <cell r="E8747">
            <v>2185.87</v>
          </cell>
        </row>
        <row r="8748">
          <cell r="B8748">
            <v>97935</v>
          </cell>
          <cell r="C8748" t="str">
            <v>CAIXA PARA BOCA DE LOBO SIMPLES RETANGULAR, EM CONCRETO PRÉ-MOLDADO, DIMENSÕES INTERNAS: 0,6X1,0X1,2 M. AF_12/2020</v>
          </cell>
          <cell r="D8748" t="str">
            <v>UN</v>
          </cell>
          <cell r="E8748">
            <v>1051.07</v>
          </cell>
        </row>
        <row r="8749">
          <cell r="B8749">
            <v>99319</v>
          </cell>
          <cell r="C8749" t="str">
            <v>CHAMINÉ CIRCULAR PARA POÇO DE VISITA PARA DRENAGEM, EM ALVENARIA COM TIJOLOS CERÂMICOS MACIÇOS, DIÂMETRO INTERNO = 0,6 M. AF_12/2020</v>
          </cell>
          <cell r="D8749" t="str">
            <v>M</v>
          </cell>
          <cell r="E8749">
            <v>1130.71</v>
          </cell>
        </row>
        <row r="8750">
          <cell r="B8750">
            <v>99318</v>
          </cell>
          <cell r="C8750" t="str">
            <v>CHAMINÉ CIRCULAR PARA POÇO DE VISITA PARA DRENAGEM, EM CONCRETO PRÉ-MOLDADO, DIÂMETRO INTERNO = 0,6 M. AF_12/2020</v>
          </cell>
          <cell r="D8750" t="str">
            <v>M</v>
          </cell>
          <cell r="E8750">
            <v>338.8</v>
          </cell>
        </row>
        <row r="8751">
          <cell r="B8751">
            <v>98051</v>
          </cell>
          <cell r="C8751" t="str">
            <v>CHAMINÉ CIRCULAR PARA POÇO DE VISITA PARA ESGOTO, EM ALVENARIA COM TIJOLOS CERÂMICOS MACIÇOS, DIÂMETRO INTERNO = 0,6 M. AF_12/2020</v>
          </cell>
          <cell r="D8751" t="str">
            <v>M</v>
          </cell>
          <cell r="E8751">
            <v>1194.48</v>
          </cell>
        </row>
        <row r="8752">
          <cell r="B8752">
            <v>98050</v>
          </cell>
          <cell r="C8752" t="str">
            <v>CHAMINÉ CIRCULAR PARA POÇO DE VISITA PARA ESGOTO, EM CONCRETO PRÉ-MOLDADO, DIÂMETRO INTERNO = 0,6 M. AF_12/2020</v>
          </cell>
          <cell r="D8752" t="str">
            <v>M</v>
          </cell>
          <cell r="E8752">
            <v>339.77</v>
          </cell>
        </row>
        <row r="8753">
          <cell r="B8753">
            <v>99272</v>
          </cell>
          <cell r="C8753" t="str">
            <v>POÇO DE INSPEÇÃO CIRCULAR PARA DRENAGEM, EM ALVENARIA COM TIJOLOS CERÂMICOS MACIÇOS, DIÂMETRO INTERNO = 0,60 M, PROFUNDIDADE = 0,95 M, EXCLUINDO TAMPÃO. AF_12/2020</v>
          </cell>
          <cell r="D8753" t="str">
            <v>UN</v>
          </cell>
          <cell r="E8753">
            <v>1334.76</v>
          </cell>
        </row>
        <row r="8754">
          <cell r="B8754">
            <v>99273</v>
          </cell>
          <cell r="C8754" t="str">
            <v>POÇO DE INSPEÇÃO CIRCULAR PARA DRENAGEM, EM ALVENARIA COM TIJOLOS CERÂMICOS MACIÇOS, DIÂMETRO INTERNO = 0,60 M, PROFUNDIDADE = 1,45 M, EXCLUINDO TAMPÃO. AF_12/2020</v>
          </cell>
          <cell r="D8754" t="str">
            <v>UN</v>
          </cell>
          <cell r="E8754">
            <v>1904.79</v>
          </cell>
        </row>
        <row r="8755">
          <cell r="B8755">
            <v>99268</v>
          </cell>
          <cell r="C8755" t="str">
            <v>POÇO DE INSPEÇÃO CIRCULAR PARA DRENAGEM, EM CONCRETO PRÉ-MOLDADO, DIÂMETRO INTERNO = 0,60 M, PROFUNDIDADE = 0,90 M, EXCLUINDO TAMPÃO. AF_12/2020</v>
          </cell>
          <cell r="D8755" t="str">
            <v>UN</v>
          </cell>
          <cell r="E8755">
            <v>566.95000000000005</v>
          </cell>
        </row>
        <row r="8756">
          <cell r="B8756">
            <v>99270</v>
          </cell>
          <cell r="C8756" t="str">
            <v>POÇO DE INSPEÇÃO CIRCULAR PARA DRENAGEM, EM CONCRETO PRÉ-MOLDADO, DIÂMETRO INTERNO = 0,60 M, PROFUNDIDADE = 1,40 M, EXCLUINDO TAMPÃO. AF_12/2020</v>
          </cell>
          <cell r="D8756" t="str">
            <v>UN</v>
          </cell>
          <cell r="E8756">
            <v>740.45</v>
          </cell>
        </row>
        <row r="8757">
          <cell r="B8757">
            <v>97976</v>
          </cell>
          <cell r="C8757" t="str">
            <v>POÇO DE INSPEÇÃO CIRCULAR PARA ESGOTO, EM ALVENARIA COM TIJOLOS CERÂMICOS MACIÇOS, DIÂMETRO INTERNO = 0,60 M, PROFUNDIDADE = 0,95 M, EXCLUINDO TAMPÃO. AF_12/2020</v>
          </cell>
          <cell r="D8757" t="str">
            <v>UN</v>
          </cell>
          <cell r="E8757">
            <v>1380.47</v>
          </cell>
        </row>
        <row r="8758">
          <cell r="B8758">
            <v>97977</v>
          </cell>
          <cell r="C8758" t="str">
            <v>POÇO DE INSPEÇÃO CIRCULAR PARA ESGOTO, EM ALVENARIA COM TIJOLOS CERÂMICOS MACIÇOS, DIÂMETRO INTERNO = 0,60 M, PROFUNDIDADE = 1,45 M, EXCLUINDO TAMPÃO. AF_12/2020</v>
          </cell>
          <cell r="D8758" t="str">
            <v>UN</v>
          </cell>
          <cell r="E8758">
            <v>1985.81</v>
          </cell>
        </row>
        <row r="8759">
          <cell r="B8759">
            <v>97974</v>
          </cell>
          <cell r="C8759" t="str">
            <v>POÇO DE INSPEÇÃO CIRCULAR PARA ESGOTO, EM CONCRETO PRÉ-MOLDADO, DIÂMETRO INTERNO = 0,60 M, PROFUNDIDADE = 0,90 M, EXCLUINDO TAMPÃO. AF_12/2020</v>
          </cell>
          <cell r="D8759" t="str">
            <v>UN</v>
          </cell>
          <cell r="E8759">
            <v>571.49</v>
          </cell>
        </row>
        <row r="8760">
          <cell r="B8760">
            <v>97975</v>
          </cell>
          <cell r="C8760" t="str">
            <v>POÇO DE INSPEÇÃO CIRCULAR PARA ESGOTO, EM CONCRETO PRÉ-MOLDADO, DIÂMETRO INTERNO = 0,60 M, PROFUNDIDADE = 1,40 M, EXCLUINDO TAMPÃO. AF_12/2020</v>
          </cell>
          <cell r="D8760" t="str">
            <v>UN</v>
          </cell>
          <cell r="E8760">
            <v>745.77</v>
          </cell>
        </row>
        <row r="8761">
          <cell r="B8761">
            <v>101798</v>
          </cell>
          <cell r="C8761" t="str">
            <v>TAMPA PARA CAIXA TIPO R1, EM FERRO FUNDIDO, DIMENSÕES INTERNAS: 0,40 X 0,60 M - FORNECIMENTO E INSTALAÇÃO. AF_12/2020</v>
          </cell>
          <cell r="D8761" t="str">
            <v>UN</v>
          </cell>
          <cell r="E8761">
            <v>462.33</v>
          </cell>
        </row>
        <row r="8762">
          <cell r="B8762">
            <v>101799</v>
          </cell>
          <cell r="C8762" t="str">
            <v>TAMPA PARA CAIXA TIPO R2 E R3, EM FERRO FUNDIDO, DIMENSÕES INTERNAS: 0,55 X 1,10 M - FORNECIMENTO E INSTALAÇÃO. AF_12/2020</v>
          </cell>
          <cell r="D8762" t="str">
            <v>UN</v>
          </cell>
          <cell r="E8762">
            <v>1112.3399999999999</v>
          </cell>
        </row>
        <row r="8763">
          <cell r="B8763">
            <v>102487</v>
          </cell>
          <cell r="C8763" t="str">
            <v>CONCRETO CICLÓPICO FCK = 15MPA, 30% PEDRA DE MÃO EM VOLUME REAL, INCLUSIVE LANÇAMENTO. AF_05/2021</v>
          </cell>
          <cell r="D8763" t="str">
            <v>M3</v>
          </cell>
          <cell r="E8763">
            <v>719.08</v>
          </cell>
        </row>
        <row r="8764">
          <cell r="B8764">
            <v>102486</v>
          </cell>
          <cell r="C8764" t="str">
            <v>CONCRETO FCK = 15MPA, TRAÇO 1:3,4:3,4 (EM MASSA SECA DE CIMENTO/ AREIA MÉDIA/ SEIXO ROLADO) - PREPARO MANUAL. AF_05/2021</v>
          </cell>
          <cell r="D8764" t="str">
            <v>M3</v>
          </cell>
          <cell r="E8764">
            <v>708.57</v>
          </cell>
        </row>
        <row r="8765">
          <cell r="B8765">
            <v>102474</v>
          </cell>
          <cell r="C8765" t="str">
            <v>CONCRETO FCK = 15MPA, TRAÇO 1:3,4:3,4 (EM MASSA SECA DE CIMENTO/ AREIA MÉDIA/ SEIXO ROLADO) - PREPARO MECÂNICO COM BETONEIRA 400 L. AF_05/2021</v>
          </cell>
          <cell r="D8765" t="str">
            <v>M3</v>
          </cell>
          <cell r="E8765">
            <v>634.67999999999995</v>
          </cell>
        </row>
        <row r="8766">
          <cell r="B8766">
            <v>102480</v>
          </cell>
          <cell r="C8766" t="str">
            <v>CONCRETO FCK = 15MPA, TRAÇO 1:3,4:3,4 (EM MASSA SECA DE CIMENTO/ AREIA MÉDIA/ SEIXO ROLADO) - PREPARO MECÂNICO COM BETONEIRA 600 L. AF_05/2021</v>
          </cell>
          <cell r="D8766" t="str">
            <v>M3</v>
          </cell>
          <cell r="E8766">
            <v>623.33000000000004</v>
          </cell>
        </row>
        <row r="8767">
          <cell r="B8767">
            <v>94975</v>
          </cell>
          <cell r="C8767" t="str">
            <v>CONCRETO FCK = 15MPA, TRAÇO 1:3,4:3,5 (EM MASSA SECA DE CIMENTO/ AREIA MÉDIA/ BRITA 1) - PREPARO MANUAL. AF_05/2021</v>
          </cell>
          <cell r="D8767" t="str">
            <v>M3</v>
          </cell>
          <cell r="E8767">
            <v>585.76</v>
          </cell>
        </row>
        <row r="8768">
          <cell r="B8768">
            <v>94963</v>
          </cell>
          <cell r="C8768" t="str">
            <v>CONCRETO FCK = 15MPA, TRAÇO 1:3,4:3,5 (EM MASSA SECA DE CIMENTO/ AREIA MÉDIA/ BRITA 1) - PREPARO MECÂNICO COM BETONEIRA 400 L. AF_05/2021</v>
          </cell>
          <cell r="D8768" t="str">
            <v>M3</v>
          </cell>
          <cell r="E8768">
            <v>512.04</v>
          </cell>
        </row>
        <row r="8769">
          <cell r="B8769">
            <v>94969</v>
          </cell>
          <cell r="C8769" t="str">
            <v>CONCRETO FCK = 15MPA, TRAÇO 1:3,4:3,5 (EM MASSA SECA DE CIMENTO/ AREIA MÉDIA/ BRITA 1) - PREPARO MECÂNICO COM BETONEIRA 600 L. AF_05/2021</v>
          </cell>
          <cell r="D8769" t="str">
            <v>M3</v>
          </cell>
          <cell r="E8769">
            <v>500.28</v>
          </cell>
        </row>
        <row r="8770">
          <cell r="B8770">
            <v>102475</v>
          </cell>
          <cell r="C8770" t="str">
            <v>CONCRETO FCK = 20MPA, TRAÇO 1:2,6:2,9 (EM MASSA SECA DE CIMENTO/ AREIA MÉDIA/ SEIXO ROLADO) - PREPARO MECÂNICO COM BETONEIRA 400 L. AF_05/2021</v>
          </cell>
          <cell r="D8770" t="str">
            <v>M3</v>
          </cell>
          <cell r="E8770">
            <v>686.63</v>
          </cell>
        </row>
        <row r="8771">
          <cell r="B8771">
            <v>102481</v>
          </cell>
          <cell r="C8771" t="str">
            <v>CONCRETO FCK = 20MPA, TRAÇO 1:2,6:2,9 (EM MASSA SECA DE CIMENTO/ AREIA MÉDIA/ SEIXO ROLADO) - PREPARO MECÂNICO COM BETONEIRA 600 L. AF_05/2021</v>
          </cell>
          <cell r="D8771" t="str">
            <v>M3</v>
          </cell>
          <cell r="E8771">
            <v>664.64</v>
          </cell>
        </row>
        <row r="8772">
          <cell r="B8772">
            <v>94964</v>
          </cell>
          <cell r="C8772" t="str">
            <v>CONCRETO FCK = 20MPA, TRAÇO 1:2,7:3 (EM MASSA SECA DE CIMENTO/ AREIA MÉDIA/ BRITA 1) - PREPARO MECÂNICO COM BETONEIRA 400 L. AF_05/2021</v>
          </cell>
          <cell r="D8772" t="str">
            <v>M3</v>
          </cell>
          <cell r="E8772">
            <v>559.07000000000005</v>
          </cell>
        </row>
        <row r="8773">
          <cell r="B8773">
            <v>94970</v>
          </cell>
          <cell r="C8773" t="str">
            <v>CONCRETO FCK = 20MPA, TRAÇO 1:2,7:3 (EM MASSA SECA DE CIMENTO/ AREIA MÉDIA/ BRITA 1) - PREPARO MECÂNICO COM BETONEIRA 600 L. AF_05/2021</v>
          </cell>
          <cell r="D8773" t="str">
            <v>M3</v>
          </cell>
          <cell r="E8773">
            <v>537.01</v>
          </cell>
        </row>
        <row r="8774">
          <cell r="B8774">
            <v>102476</v>
          </cell>
          <cell r="C8774" t="str">
            <v>CONCRETO FCK = 25MPA, TRAÇO 1:2,2:2,5 (EM MASSA SECA DE CIMENTO/ AREIA MÉDIA/ SEIXO ROLADO) - PREPARO MECÂNICO COM BETONEIRA 400 L. AF_05/2021</v>
          </cell>
          <cell r="D8774" t="str">
            <v>M3</v>
          </cell>
          <cell r="E8774">
            <v>701.97</v>
          </cell>
        </row>
        <row r="8775">
          <cell r="B8775">
            <v>102482</v>
          </cell>
          <cell r="C8775" t="str">
            <v>CONCRETO FCK = 25MPA, TRAÇO 1:2,2:2,5 (EM MASSA SECA DE CIMENTO/ AREIA MÉDIA/ SEIXO ROLADO) - PREPARO MECÂNICO COM BETONEIRA 600 L. AF_05/2021</v>
          </cell>
          <cell r="D8775" t="str">
            <v>M3</v>
          </cell>
          <cell r="E8775">
            <v>695.01</v>
          </cell>
        </row>
        <row r="8776">
          <cell r="B8776">
            <v>94965</v>
          </cell>
          <cell r="C8776" t="str">
            <v>CONCRETO FCK = 25MPA, TRAÇO 1:2,3:2,7 (EM MASSA SECA DE CIMENTO/ AREIA MÉDIA/ BRITA 1) - PREPARO MECÂNICO COM BETONEIRA 400 L. AF_05/2021</v>
          </cell>
          <cell r="D8776" t="str">
            <v>M3</v>
          </cell>
          <cell r="E8776">
            <v>575.86</v>
          </cell>
        </row>
        <row r="8777">
          <cell r="B8777">
            <v>94971</v>
          </cell>
          <cell r="C8777" t="str">
            <v>CONCRETO FCK = 25MPA, TRAÇO 1:2,3:2,7 (EM MASSA SECA DE CIMENTO/ AREIA MÉDIA/ BRITA 1) - PREPARO MECÂNICO COM BETONEIRA 600 L. AF_05/2021</v>
          </cell>
          <cell r="D8777" t="str">
            <v>M3</v>
          </cell>
          <cell r="E8777">
            <v>563.47</v>
          </cell>
        </row>
        <row r="8778">
          <cell r="B8778">
            <v>102477</v>
          </cell>
          <cell r="C8778" t="str">
            <v>CONCRETO FCK = 30MPA, TRAÇO 1:1,9:2,3 (EM MASSA SECA DE CIMENTO/ AREIA MÉDIA/ SEIXO ROLADO) - PREPARO MECÂNICO COM BETONEIRA 400 L. AF_05/2021</v>
          </cell>
          <cell r="D8778" t="str">
            <v>M3</v>
          </cell>
          <cell r="E8778">
            <v>743.82</v>
          </cell>
        </row>
        <row r="8779">
          <cell r="B8779">
            <v>102483</v>
          </cell>
          <cell r="C8779" t="str">
            <v>CONCRETO FCK = 30MPA, TRAÇO 1:1,9:2,3 (EM MASSA SECA DE CIMENTO/ AREIA MÉDIA/ SEIXO ROLADO) - PREPARO MECÂNICO COM BETONEIRA 600 L. AF_05/2021</v>
          </cell>
          <cell r="D8779" t="str">
            <v>M3</v>
          </cell>
          <cell r="E8779">
            <v>729.53</v>
          </cell>
        </row>
        <row r="8780">
          <cell r="B8780">
            <v>94966</v>
          </cell>
          <cell r="C8780" t="str">
            <v>CONCRETO FCK = 30MPA, TRAÇO 1:2,1:2,5 (EM MASSA SECA DE CIMENTO/ AREIA MÉDIA/ BRITA 1) - PREPARO MECÂNICO COM BETONEIRA 400 L. AF_05/2021</v>
          </cell>
          <cell r="D8780" t="str">
            <v>M3</v>
          </cell>
          <cell r="E8780">
            <v>594.17999999999995</v>
          </cell>
        </row>
        <row r="8781">
          <cell r="B8781">
            <v>94972</v>
          </cell>
          <cell r="C8781" t="str">
            <v>CONCRETO FCK = 30MPA, TRAÇO 1:2,1:2,5 (EM MASSA SECA DE CIMENTO/ AREIA MÉDIA/ BRITA 1) - PREPARO MECÂNICO COM BETONEIRA 600 L. AF_05/2021</v>
          </cell>
          <cell r="D8781" t="str">
            <v>M3</v>
          </cell>
          <cell r="E8781">
            <v>581.84</v>
          </cell>
        </row>
        <row r="8782">
          <cell r="B8782">
            <v>102478</v>
          </cell>
          <cell r="C8782" t="str">
            <v>CONCRETO FCK = 40MPA, TRAÇO 1:1,4:1,8 (EM MASSA SECA DE CIMENTO/ AREIA MÉDIA/ SEIXO ROLADO) - PREPARO MECÂNICO COM BETONEIRA 400 L. AF_05/2021</v>
          </cell>
          <cell r="D8782" t="str">
            <v>M3</v>
          </cell>
          <cell r="E8782">
            <v>799.21</v>
          </cell>
        </row>
        <row r="8783">
          <cell r="B8783">
            <v>102484</v>
          </cell>
          <cell r="C8783" t="str">
            <v>CONCRETO FCK = 40MPA, TRAÇO 1:1,4:1,8 (EM MASSA SECA DE CIMENTO/ AREIA MÉDIA/ SEIXO ROLADO) - PREPARO MECÂNICO COM BETONEIRA 600 L. AF_05/2021</v>
          </cell>
          <cell r="D8783" t="str">
            <v>M3</v>
          </cell>
          <cell r="E8783">
            <v>795.31</v>
          </cell>
        </row>
        <row r="8784">
          <cell r="B8784">
            <v>94967</v>
          </cell>
          <cell r="C8784" t="str">
            <v>CONCRETO FCK = 40MPA, TRAÇO 1:1,6:1,9 (EM MASSA SECA DE CIMENTO/ AREIA MÉDIA/ BRITA 1) - PREPARO MECÂNICO COM BETONEIRA 400 L. AF_05/2021</v>
          </cell>
          <cell r="D8784" t="str">
            <v>M3</v>
          </cell>
          <cell r="E8784">
            <v>676.59</v>
          </cell>
        </row>
        <row r="8785">
          <cell r="B8785">
            <v>94973</v>
          </cell>
          <cell r="C8785" t="str">
            <v>CONCRETO FCK = 40MPA, TRAÇO 1:1,6:1,9 (EM MASSA SECA DE CIMENTO/ AREIA MÉDIA/ BRITA 1) - PREPARO MECÂNICO COM BETONEIRA 600 L. AF_05/2021</v>
          </cell>
          <cell r="D8785" t="str">
            <v>M3</v>
          </cell>
          <cell r="E8785">
            <v>660.99</v>
          </cell>
        </row>
        <row r="8786">
          <cell r="B8786">
            <v>94974</v>
          </cell>
          <cell r="C8786" t="str">
            <v>CONCRETO MAGRO PARA LASTRO, TRAÇO 1:4,5:4,5 (EM MASSA SECA DE CIMENTO/ AREIA MÉDIA/ BRITA 1) - PREPARO MANUAL. AF_05/2021</v>
          </cell>
          <cell r="D8786" t="str">
            <v>M3</v>
          </cell>
          <cell r="E8786">
            <v>544.74</v>
          </cell>
        </row>
        <row r="8787">
          <cell r="B8787">
            <v>94962</v>
          </cell>
          <cell r="C8787" t="str">
            <v>CONCRETO MAGRO PARA LASTRO, TRAÇO 1:4,5:4,5 (EM MASSA SECA DE CIMENTO/ AREIA MÉDIA/ BRITA 1) - PREPARO MECÂNICO COM BETONEIRA 400 L. AF_05/2021</v>
          </cell>
          <cell r="D8787" t="str">
            <v>M3</v>
          </cell>
          <cell r="E8787">
            <v>465.23</v>
          </cell>
        </row>
        <row r="8788">
          <cell r="B8788">
            <v>94968</v>
          </cell>
          <cell r="C8788" t="str">
            <v>CONCRETO MAGRO PARA LASTRO, TRAÇO 1:4,5:4,5 (EM MASSA SECA DE CIMENTO/ AREIA MÉDIA/ BRITA 1) - PREPARO MECÂNICO COM BETONEIRA 600 L. AF_05/2021</v>
          </cell>
          <cell r="D8788" t="str">
            <v>M3</v>
          </cell>
          <cell r="E8788">
            <v>457.86</v>
          </cell>
        </row>
        <row r="8789">
          <cell r="B8789">
            <v>102485</v>
          </cell>
          <cell r="C8789" t="str">
            <v>CONCRETO MAGRO PARA LASTRO, TRAÇO 1:4,5:4,5 (EM MASSA SECA DE CIMENTO/ AREIA MÉDIA/ SEIXO ROLADO) - PREPARO MANUAL. AF_05/2021</v>
          </cell>
          <cell r="D8789" t="str">
            <v>M3</v>
          </cell>
          <cell r="E8789">
            <v>671.23</v>
          </cell>
        </row>
        <row r="8790">
          <cell r="B8790">
            <v>102473</v>
          </cell>
          <cell r="C8790" t="str">
            <v>CONCRETO MAGRO PARA LASTRO, TRAÇO 1:4,5:4,5 (EM MASSA SECA DE CIMENTO/ AREIA MÉDIA/ SEIXO ROLADO) - PREPARO MECÂNICO COM BETONEIRA 400 L. AF_05/2021</v>
          </cell>
          <cell r="D8790" t="str">
            <v>M3</v>
          </cell>
          <cell r="E8790">
            <v>590.02</v>
          </cell>
        </row>
        <row r="8791">
          <cell r="B8791">
            <v>102479</v>
          </cell>
          <cell r="C8791" t="str">
            <v>CONCRETO MAGRO PARA LASTRO, TRAÇO 1:4,5:4,5 (EM MASSA SECA DE CIMENTO/ AREIA MÉDIA/ SEIXO ROLADO) - PREPARO MECÂNICO COM BETONEIRA 600 L. AF_05/2021</v>
          </cell>
          <cell r="D8791" t="str">
            <v>M3</v>
          </cell>
          <cell r="E8791">
            <v>582.91</v>
          </cell>
        </row>
        <row r="8792">
          <cell r="B8792">
            <v>104835</v>
          </cell>
          <cell r="C8792" t="str">
            <v>ARGAMASSA DE ASSENTAMENTO DE ALVENARIA DE VEDAÇÃO E REVESTIMENTO INTERNO, TRAÇO EM VOLUME SECO 1:1:3:3,8 (CIMENTO:CAL:AREIA NATURAL MÉDIA:AREIA RECICLADA), COM USO DE AGREGADO RECICLADO MISTO (ARM) - PREPARO MANUAL. AF_11/2023</v>
          </cell>
          <cell r="D8792" t="str">
            <v>M3</v>
          </cell>
          <cell r="E8792">
            <v>0</v>
          </cell>
        </row>
        <row r="8793">
          <cell r="B8793">
            <v>104833</v>
          </cell>
          <cell r="C8793" t="str">
            <v>ARGAMASSA DE ASSENTAMENTO DE ALVENARIA DE VEDAÇÃO E REVESTIMENTO INTERNO, TRAÇO EM VOLUME SECO 1:1:3:3,8 (CIMENTO:CAL:AREIAS NATURAL MÉDIA: RECICLADA), COM USO DE AGREGADO RECICLADO CIMENTÍCIO OU DE CONCRETO (ARCI/ARCO) - PREPARO MANUAL. AF_11/2023</v>
          </cell>
          <cell r="D8793" t="str">
            <v>M3</v>
          </cell>
          <cell r="E8793">
            <v>0</v>
          </cell>
        </row>
        <row r="8794">
          <cell r="B8794">
            <v>104834</v>
          </cell>
          <cell r="C8794" t="str">
            <v>ARGAMASSA PARA ALVENARIA DE VEDAÇÃO E REVESTIMENTO INTERNO, TRAÇO EM VOLUME SECO 1:1:3:3,8 (CIMENTO:CAL:AREIA MÉDIA:AREIA RECICLADA), COM AGREGADO RECICLADO CIMENTÍCIO OU DE CONCRETO - PREPARO MECÂNICO COM MISTURADOR HORIZONTAL DE 600 KG. AF_11/2023</v>
          </cell>
          <cell r="D8794" t="str">
            <v>M3</v>
          </cell>
          <cell r="E8794">
            <v>0</v>
          </cell>
        </row>
        <row r="8795">
          <cell r="B8795">
            <v>104836</v>
          </cell>
          <cell r="C8795" t="str">
            <v>ARGAMASSA PARA ALVENARIA DE VEDAÇÃO E REVESTIMENTO INTERNO, TRAÇO EM VOLUME SECO 1:1:3:3,8 (CIMENTO:CAL:AREIA MÉDIA:AREIA RECICLADA), COM USO DE AGREGADO RECICLADO MISTO - PREPARO MECÂNICO COM MISTURADOR HORIZONTAL DE 600 KG. AF_11/2023</v>
          </cell>
          <cell r="D8795" t="str">
            <v>M3</v>
          </cell>
          <cell r="E8795">
            <v>0</v>
          </cell>
        </row>
        <row r="8796">
          <cell r="B8796">
            <v>104837</v>
          </cell>
          <cell r="C8796" t="str">
            <v>ARGAMASSA PARA CONTRAPISO, TRAÇO EM VOLUME SECO 1:2:2,5 (CIMENTO:AREIA NATURAL MÉDIA:AREIA RECICLADA), COM USO DE AGREGADO RECICLADO CIMENTÍCIO OU DE CONCRETO (ARCI/ARCO) - PREPARO MANUAL. AF_11/2023</v>
          </cell>
          <cell r="D8796" t="str">
            <v>M3</v>
          </cell>
          <cell r="E8796">
            <v>0</v>
          </cell>
        </row>
        <row r="8797">
          <cell r="B8797">
            <v>104838</v>
          </cell>
          <cell r="C8797" t="str">
            <v>ARGAMASSA PARA CONTRAPISO, TRAÇO EM VOLUME SECO 1:2:2,5 (CIMENTO:AREIA NATURAL MÉDIA:AREIA RECICLADA), COM USO DE AGREGADO RECICLADO CIMENTÍCIO OU DE CONCRETO (ARCI/ARCO) - PREPARO MECÂNICO COM MISTURADOR DE EIXO HORIZONTAL DE 600 KG. AF_11/2023</v>
          </cell>
          <cell r="D8797" t="str">
            <v>M3</v>
          </cell>
          <cell r="E8797">
            <v>0</v>
          </cell>
        </row>
        <row r="8798">
          <cell r="B8798">
            <v>104839</v>
          </cell>
          <cell r="C8798" t="str">
            <v>ARGAMASSA PARA CONTRAPISO, TRAÇO EM VOLUME SECO 1:2:2,5 (CIMENTO:AREIA NATURAL MÉDIA:AREIA RECICLADA), COM USO DE AGREGADO RECICLADO MISTO (ARM) - PREPARO MANUAL. AF_11/2023</v>
          </cell>
          <cell r="D8798" t="str">
            <v>M3</v>
          </cell>
          <cell r="E8798">
            <v>0</v>
          </cell>
        </row>
        <row r="8799">
          <cell r="B8799">
            <v>104840</v>
          </cell>
          <cell r="C8799" t="str">
            <v>ARGAMASSA PARA CONTRAPISO, TRAÇO EM VOLUME SECO 1:2:2,5 (CIMENTO:AREIA NATURAL MÉDIA:AREIA RECICLADA), COM USO DE AGREGADO RECICLADO MISTO (ARM) - PREPARO MECÂNICO COM MISTURADOR DE EIXO HORIZONTAL DE 600 KG. AF_11/2023</v>
          </cell>
          <cell r="D8799" t="str">
            <v>M3</v>
          </cell>
          <cell r="E8799">
            <v>0</v>
          </cell>
        </row>
        <row r="8800">
          <cell r="B8800">
            <v>104830</v>
          </cell>
          <cell r="C8800" t="str">
            <v>CONCRETO MAGRO PARA LASTRO, TRAÇO EM MASSA SECA 1:3,4:3,5 (CIMENTO:AREIA RECICLADA:BRITA 1 RECICLADA), COM USO DE AGREGADO RECICLADO CIMENTÍCIO OU DE CONCRETO (ARCI/ARCO) - PREPARO MANUAL. AF_11/2023</v>
          </cell>
          <cell r="D8800" t="str">
            <v>M3</v>
          </cell>
          <cell r="E8800">
            <v>0</v>
          </cell>
        </row>
        <row r="8801">
          <cell r="B8801">
            <v>104829</v>
          </cell>
          <cell r="C8801" t="str">
            <v>CONCRETO MAGRO PARA LASTRO, TRAÇO EM MASSA SECA 1:3,4:3,5 (CIMENTO:AREIA RECICLADA:BRITA 1 RECICLADA), COM USO DE AGREGADO RECICLADO CIMENTÍCIO OU DE CONCRETO (ARCI/ARCO) - PREPARO MECÂNICO COM BETONEIRA 600 L. AF_11/2023</v>
          </cell>
          <cell r="D8801" t="str">
            <v>M3</v>
          </cell>
          <cell r="E8801">
            <v>0</v>
          </cell>
        </row>
        <row r="8802">
          <cell r="B8802">
            <v>104832</v>
          </cell>
          <cell r="C8802" t="str">
            <v>CONCRETO MAGRO PARA LASTRO, TRAÇO EM MASSA SECA 1:3,4:3,5 (CIMENTO:AREIA RECICLADA:BRITA 1 RECICLADA), COM USO DE AGREGADO RECICLADO MISTO (ARM) - PREPARO MANUAL. AF_11/2023</v>
          </cell>
          <cell r="D8802" t="str">
            <v>M3</v>
          </cell>
          <cell r="E8802">
            <v>0</v>
          </cell>
        </row>
        <row r="8803">
          <cell r="B8803">
            <v>104831</v>
          </cell>
          <cell r="C8803" t="str">
            <v>CONCRETO MAGRO PARA LASTRO, TRAÇO EM MASSA SECA 1:3,4:3,5 (CIMENTO:AREIA RECICLADA:BRITA 1 RECICLADA), COM USO DE AGREGADO RECICLADO MISTO (ARM) - PREPARO MECÂNICO COM BETONEIRA 600 L. AF_11/2023</v>
          </cell>
          <cell r="D8803" t="str">
            <v>M3</v>
          </cell>
          <cell r="E8803">
            <v>0</v>
          </cell>
        </row>
        <row r="8804">
          <cell r="B8804">
            <v>103773</v>
          </cell>
          <cell r="C8804" t="str">
            <v>ASSENTO COM ENCOSTO PARA ARQUIBANCADA - FORNECIMENTO E INSTALAÇÃO. AF_03/2022</v>
          </cell>
          <cell r="D8804" t="str">
            <v>UN</v>
          </cell>
          <cell r="E8804">
            <v>0</v>
          </cell>
        </row>
        <row r="8805">
          <cell r="B8805">
            <v>103772</v>
          </cell>
          <cell r="C8805" t="str">
            <v>ASSENTO SEM ENCOSTO PARA ARQUIBANCADA - FORNECIMENTO E INSTALAÇÃO. AF_03/2022</v>
          </cell>
          <cell r="D8805" t="str">
            <v>UN</v>
          </cell>
          <cell r="E8805">
            <v>0</v>
          </cell>
        </row>
        <row r="8806">
          <cell r="B8806">
            <v>103768</v>
          </cell>
          <cell r="C8806" t="str">
            <v>PAR DE ESTRUTURAS PARA TABELA DE BASQUETE EM TRELIÇA METÁLICA AÉREA, EXCETO TABELA, ARO E REDE - FORNECIMENTO E INSTALAÇÃO. AF_03/2022</v>
          </cell>
          <cell r="D8806" t="str">
            <v>UN</v>
          </cell>
          <cell r="E8806">
            <v>0</v>
          </cell>
        </row>
        <row r="8807">
          <cell r="B8807">
            <v>103767</v>
          </cell>
          <cell r="C8807" t="str">
            <v>PAR DE ESTRUTURAS PARA TABELA DE BASQUETE EM TRELIÇA METÁLICA FIXADA NO PISO, EXCETO TABELA, ARO E REDE - FORNECIMENTO E INSTALAÇÃO. AF_03/2022</v>
          </cell>
          <cell r="D8807" t="str">
            <v>UN</v>
          </cell>
          <cell r="E8807">
            <v>0</v>
          </cell>
        </row>
        <row r="8808">
          <cell r="B8808">
            <v>103766</v>
          </cell>
          <cell r="C8808" t="str">
            <v>PAR DE ESTRUTURAS PARA TABELA DE BASQUETE METÁLICA TUBULAR CHUMBADA COM CONCRETO NO PISO, EXCETO TABELA, ARO E REDE - FORNECIMENTO E INSTALAÇÃO. AF_03/2022</v>
          </cell>
          <cell r="D8808" t="str">
            <v>UN</v>
          </cell>
          <cell r="E8808">
            <v>0</v>
          </cell>
        </row>
        <row r="8809">
          <cell r="B8809">
            <v>103765</v>
          </cell>
          <cell r="C8809" t="str">
            <v>PAR DE POSTES E REDE DE VÔLEI - FORNECIMENTO E INSTALAÇÃO. AF_03/2022</v>
          </cell>
          <cell r="D8809" t="str">
            <v>UN</v>
          </cell>
          <cell r="E8809">
            <v>0</v>
          </cell>
        </row>
        <row r="8810">
          <cell r="B8810">
            <v>103771</v>
          </cell>
          <cell r="C8810" t="str">
            <v>PAR DE TABELAS DE BASQUETE DE ACRÍLICO, COM AROS E REDES - FORNECIMENTO E INSTALAÇÃO. AF_03/2022</v>
          </cell>
          <cell r="D8810" t="str">
            <v>UN</v>
          </cell>
          <cell r="E8810">
            <v>0</v>
          </cell>
        </row>
        <row r="8811">
          <cell r="B8811">
            <v>103769</v>
          </cell>
          <cell r="C8811" t="str">
            <v>PAR DE TABELAS DE BASQUETE DE COMPENSADO NAVAL, COM AROS E REDES - FORNECIMENTO E INSTALAÇÃO. AF_03/2022</v>
          </cell>
          <cell r="D8811" t="str">
            <v>UN</v>
          </cell>
          <cell r="E8811">
            <v>3612.09</v>
          </cell>
        </row>
        <row r="8812">
          <cell r="B8812">
            <v>103770</v>
          </cell>
          <cell r="C8812" t="str">
            <v>PAR DE TABELAS DE BASQUETE DE VIDRO TEMPERADO, COM AROS E REDES - FORNECIMENTO E INSTALAÇÃO. AF_03/2022</v>
          </cell>
          <cell r="D8812" t="str">
            <v>UN</v>
          </cell>
          <cell r="E8812">
            <v>0</v>
          </cell>
        </row>
        <row r="8813">
          <cell r="B8813">
            <v>103764</v>
          </cell>
          <cell r="C8813" t="str">
            <v>PAR DE TRAVES E REDES DE FUTSAL - FORNECIMENTO E INSTALAÇÃO. AF_03/2022</v>
          </cell>
          <cell r="D8813" t="str">
            <v>UN</v>
          </cell>
          <cell r="E8813">
            <v>0</v>
          </cell>
        </row>
        <row r="8814">
          <cell r="B8814">
            <v>103780</v>
          </cell>
          <cell r="C8814" t="str">
            <v>PISO ASFÁLTICO PARA QUADRA POLIESPORTIVA - FORNECIMENTO E INSTALAÇÃO. AF_03/2022</v>
          </cell>
          <cell r="D8814" t="str">
            <v>M2</v>
          </cell>
          <cell r="E8814">
            <v>0</v>
          </cell>
        </row>
        <row r="8815">
          <cell r="B8815">
            <v>103781</v>
          </cell>
          <cell r="C8815" t="str">
            <v>PISO DE GRAMA SINTÉTICA PARA QUADRA POLIESPORTIVA - FORNECIMENTO E INSTALAÇÃO. AF_03/2022</v>
          </cell>
          <cell r="D8815" t="str">
            <v>M2</v>
          </cell>
          <cell r="E8815">
            <v>0</v>
          </cell>
        </row>
        <row r="8816">
          <cell r="B8816">
            <v>103779</v>
          </cell>
          <cell r="C8816" t="str">
            <v>PISO DE MADEIRA COM AMORTECEDORES DE BORRACHA PARA QUADRA POLIESPORTIVA - FORNECIMENTO E INSTALAÇÃO. AF_03/2022</v>
          </cell>
          <cell r="D8816" t="str">
            <v>M2</v>
          </cell>
          <cell r="E8816">
            <v>0</v>
          </cell>
        </row>
        <row r="8817">
          <cell r="B8817">
            <v>103778</v>
          </cell>
          <cell r="C8817" t="str">
            <v>PISO DE POLIURETANO PARA QUADRA POLIESPORTIVA - FORNECIMENTO E INSTALAÇÃO. AF_03/2022</v>
          </cell>
          <cell r="D8817" t="str">
            <v>M2</v>
          </cell>
          <cell r="E8817">
            <v>0</v>
          </cell>
        </row>
        <row r="8818">
          <cell r="B8818">
            <v>103924</v>
          </cell>
          <cell r="C8818" t="str">
            <v>PISO MODULAR DE POLIPROPILENO PARA QUADRA POLIESPORTIVA - FORNECIMENTO E INSTALAÇÃO. AF_03/2022</v>
          </cell>
          <cell r="D8818" t="str">
            <v>M2</v>
          </cell>
          <cell r="E8818">
            <v>0</v>
          </cell>
        </row>
        <row r="8819">
          <cell r="B8819">
            <v>103776</v>
          </cell>
          <cell r="C8819" t="str">
            <v>PISO MODULAR INTERNO DE POLIPROPILENO PARA QUADRA POLIESPORTIVA - FORNECIMENTO E INSTALAÇÃO. AF_03/2022</v>
          </cell>
          <cell r="D8819" t="str">
            <v>M2</v>
          </cell>
          <cell r="E8819">
            <v>0</v>
          </cell>
        </row>
        <row r="8820">
          <cell r="B8820">
            <v>103774</v>
          </cell>
          <cell r="C8820" t="str">
            <v>REDE DE PROTEÇÃO HORIZONTAL PARA QUADRA POLIESPORTIVA - FORNECIMENTO E INSTALAÇÃO. AF_03/2022</v>
          </cell>
          <cell r="D8820" t="str">
            <v>M2</v>
          </cell>
          <cell r="E8820">
            <v>0</v>
          </cell>
        </row>
        <row r="8821">
          <cell r="B8821">
            <v>103775</v>
          </cell>
          <cell r="C8821" t="str">
            <v>REDE DE PROTEÇÃO VERTICAL PARA QUADRA POLIESPORTIVA - FORNECIMENTO E INSTALAÇÃO. AF_03/2022</v>
          </cell>
          <cell r="D8821" t="str">
            <v>M2</v>
          </cell>
          <cell r="E8821">
            <v>0</v>
          </cell>
        </row>
        <row r="8822">
          <cell r="B8822">
            <v>106266</v>
          </cell>
          <cell r="C8822" t="str">
            <v>BORNE CONECTOR PARA CABOS DE 1,5 MM2, PARA QUADRO DE BOMBA - FORNECIMENTO E INSTALAÇÃO. AF_11/2025</v>
          </cell>
          <cell r="D8822" t="str">
            <v>UN</v>
          </cell>
          <cell r="E8822">
            <v>0</v>
          </cell>
        </row>
        <row r="8823">
          <cell r="B8823">
            <v>106270</v>
          </cell>
          <cell r="C8823" t="str">
            <v>BORNE CONECTOR PARA CABOS DE 10 MM2, PARA QUADRO DE BOMBA - FORNECIMENTO E INSTALAÇÃO. AF_11/2025</v>
          </cell>
          <cell r="D8823" t="str">
            <v>UN</v>
          </cell>
          <cell r="E8823">
            <v>0</v>
          </cell>
        </row>
        <row r="8824">
          <cell r="B8824">
            <v>106271</v>
          </cell>
          <cell r="C8824" t="str">
            <v>BORNE CONECTOR PARA CABOS DE 16 MM2, PARA QUADRO DE BOMBA - FORNECIMENTO E INSTALAÇÃO. AF_11/2025</v>
          </cell>
          <cell r="D8824" t="str">
            <v>UN</v>
          </cell>
          <cell r="E8824">
            <v>0</v>
          </cell>
        </row>
        <row r="8825">
          <cell r="B8825">
            <v>106267</v>
          </cell>
          <cell r="C8825" t="str">
            <v>BORNE CONECTOR PARA CABOS DE 2,5 MM2, PARA QUADRO DE BOMBA - FORNECIMENTO E INSTALAÇÃO. AF_11/2025</v>
          </cell>
          <cell r="D8825" t="str">
            <v>UN</v>
          </cell>
          <cell r="E8825">
            <v>0</v>
          </cell>
        </row>
        <row r="8826">
          <cell r="B8826">
            <v>106272</v>
          </cell>
          <cell r="C8826" t="str">
            <v>BORNE CONECTOR PARA CABOS DE 25 MM2, PARA QUADRO DE BOMBA - FORNECIMENTO E INSTALAÇÃO. AF_11/2025</v>
          </cell>
          <cell r="D8826" t="str">
            <v>UN</v>
          </cell>
          <cell r="E8826">
            <v>0</v>
          </cell>
        </row>
        <row r="8827">
          <cell r="B8827">
            <v>106268</v>
          </cell>
          <cell r="C8827" t="str">
            <v>BORNE CONECTOR PARA CABOS DE 4 MM2, PARA QUADRO DE BOMBA - FORNECIMENTO E INSTALAÇÃO. AF_11/2025</v>
          </cell>
          <cell r="D8827" t="str">
            <v>UN</v>
          </cell>
          <cell r="E8827">
            <v>0</v>
          </cell>
        </row>
        <row r="8828">
          <cell r="B8828">
            <v>106269</v>
          </cell>
          <cell r="C8828" t="str">
            <v>BORNE CONECTOR PARA CABOS DE 6 MM2, PARA QUADRO DE BOMBA - FORNECIMENTO E INSTALAÇÃO. AF_11/2025</v>
          </cell>
          <cell r="D8828" t="str">
            <v>UN</v>
          </cell>
          <cell r="E8828">
            <v>0</v>
          </cell>
        </row>
        <row r="8829">
          <cell r="B8829">
            <v>106279</v>
          </cell>
          <cell r="C8829" t="str">
            <v>BOTÃO DE EMERGÊNCIA TIPO COGUMELO, PARA QUADRO DE BOMBA - FORNECIMENTO E INSTALAÇÃO. AF_11/2025</v>
          </cell>
          <cell r="D8829" t="str">
            <v>UN</v>
          </cell>
          <cell r="E8829">
            <v>0</v>
          </cell>
        </row>
        <row r="8830">
          <cell r="B8830">
            <v>106280</v>
          </cell>
          <cell r="C8830" t="str">
            <v>BOTÃO LIGA/DESLIGA BOMBA VERDE E VERMELHO, PARA QUADRO DE BOMBA - FORNECIMENTO E INSTALAÇÃO. AF_11/2025</v>
          </cell>
          <cell r="D8830" t="str">
            <v>UN</v>
          </cell>
          <cell r="E8830">
            <v>0</v>
          </cell>
        </row>
        <row r="8831">
          <cell r="B8831">
            <v>106265</v>
          </cell>
          <cell r="C8831" t="str">
            <v>CANALETA, PARA QUADRO DE BOMBA - FORNECIMENTO E INSTALAÇÃO. AF_11/2025</v>
          </cell>
          <cell r="D8831" t="str">
            <v>M</v>
          </cell>
          <cell r="E8831">
            <v>0</v>
          </cell>
        </row>
        <row r="8832">
          <cell r="B8832">
            <v>106273</v>
          </cell>
          <cell r="C8832" t="str">
            <v>CHAVE COMUTADORA DE 3 POSIÇÕES DE 10 A, PARA QUADRO DE BOMBA - FORNECIMENTO E INSTALAÇÃO. AF_11/2025</v>
          </cell>
          <cell r="D8832" t="str">
            <v>UN</v>
          </cell>
          <cell r="E8832">
            <v>0</v>
          </cell>
        </row>
        <row r="8833">
          <cell r="B8833">
            <v>106274</v>
          </cell>
          <cell r="C8833" t="str">
            <v>CHAVE COMUTADORA DE 3 POSIÇÕES DE 20 A, PARA QUADRO DE BOMBA - FORNECIMENTO E INSTALAÇÃO. AF_11/2025</v>
          </cell>
          <cell r="D8833" t="str">
            <v>UN</v>
          </cell>
          <cell r="E8833">
            <v>0</v>
          </cell>
        </row>
        <row r="8834">
          <cell r="B8834">
            <v>106275</v>
          </cell>
          <cell r="C8834" t="str">
            <v>CHAVE COMUTADORA DE 3 POSIÇÕES DE 32A, PARA QUADRO DE BOMBA - FORNECIMENTO E INSTALAÇÃO. AF_11/2025</v>
          </cell>
          <cell r="D8834" t="str">
            <v>UN</v>
          </cell>
          <cell r="E8834">
            <v>0</v>
          </cell>
        </row>
        <row r="8835">
          <cell r="B8835">
            <v>106276</v>
          </cell>
          <cell r="C8835" t="str">
            <v>CHAVE COMUTADORA DE 3 POSIÇÕES DE 40 A, PARA QUADRO DE BOMBA - FORNECIMENTO E INSTALAÇÃO. AF_11/2025</v>
          </cell>
          <cell r="D8835" t="str">
            <v>UN</v>
          </cell>
          <cell r="E8835">
            <v>0</v>
          </cell>
        </row>
        <row r="8836">
          <cell r="B8836">
            <v>106277</v>
          </cell>
          <cell r="C8836" t="str">
            <v>CHAVE COMUTADORA DE 3 POSIÇÕES DE 63 A, PARA QUADRO DE BOMBA - FORNECIMENTO E INSTALAÇÃO. AF_11/2025</v>
          </cell>
          <cell r="D8836" t="str">
            <v>UN</v>
          </cell>
          <cell r="E8836">
            <v>0</v>
          </cell>
        </row>
        <row r="8837">
          <cell r="B8837">
            <v>106278</v>
          </cell>
          <cell r="C8837" t="str">
            <v>CHAVE COMUTADORA DE 3 POSIÇÕES DE 80 A, PARA QUADRO DE BOMBA - FORNECIMENTO E INSTALAÇÃO. AF_11/2025</v>
          </cell>
          <cell r="D8837" t="str">
            <v>UN</v>
          </cell>
          <cell r="E8837">
            <v>0</v>
          </cell>
        </row>
        <row r="8838">
          <cell r="B8838">
            <v>106295</v>
          </cell>
          <cell r="C8838" t="str">
            <v>CONTATOR TRIPOLAR, CORRENTE DE *22* A, TENSAO NOMINAL DE *500* V, CATEGORIA AC-2 E AC-3, PARA QUADRO DE BOMBA - FORNECIMENTO E INSTALAÇÃO. AF_11/2025</v>
          </cell>
          <cell r="D8838" t="str">
            <v>UN</v>
          </cell>
          <cell r="E8838">
            <v>225.78</v>
          </cell>
        </row>
        <row r="8839">
          <cell r="B8839">
            <v>106300</v>
          </cell>
          <cell r="C8839" t="str">
            <v>CONTATOR TRIPOLAR, CORRENTE DE *38* A, TENSAO NOMINAL DE *500* V, CATEGORIA AC-2 E AC-3, PARA QUADRO DE BOMBA - FORNECIMENTO E INSTALAÇÃO. AF_11/2025</v>
          </cell>
          <cell r="D8839" t="str">
            <v>UN</v>
          </cell>
          <cell r="E8839">
            <v>560.62</v>
          </cell>
        </row>
        <row r="8840">
          <cell r="B8840">
            <v>106293</v>
          </cell>
          <cell r="C8840" t="str">
            <v>CONTATOR TRIPOLAR, CORRENTE DE 12 A, TENSAO NOMINAL DE *500* V, CATEGORIA AC-2 E AC-3, PARA QUADRO DE BOMBA - FORNECIMENTO E INSTALAÇÃO. AF_11/2025</v>
          </cell>
          <cell r="D8840" t="str">
            <v>UN</v>
          </cell>
          <cell r="E8840">
            <v>175.53</v>
          </cell>
        </row>
        <row r="8841">
          <cell r="B8841">
            <v>106297</v>
          </cell>
          <cell r="C8841" t="str">
            <v>CONTATOR TRIPOLAR, CORRENTE DE 25 A, TENSAO NOMINAL DE *500* V, CATEGORIA AC-2 E AC-3, PARA QUADRO DE BOMBA - FORNECIMENTO E INSTALAÇÃO. AF_11/2025</v>
          </cell>
          <cell r="D8841" t="str">
            <v>UN</v>
          </cell>
          <cell r="E8841">
            <v>276.93</v>
          </cell>
        </row>
        <row r="8842">
          <cell r="B8842">
            <v>106298</v>
          </cell>
          <cell r="C8842" t="str">
            <v>CONTATOR TRIPOLAR, CORRENTE DE 32 A, TENSAO NOMINAL DE *500* V, CATEGORIA AC-2 E AC-3, PARA QUADRO DE BOMBA - FORNECIMENTO E INSTALAÇÃO. AF_11/2025</v>
          </cell>
          <cell r="D8842" t="str">
            <v>UN</v>
          </cell>
          <cell r="E8842">
            <v>422.25</v>
          </cell>
        </row>
        <row r="8843">
          <cell r="B8843">
            <v>106301</v>
          </cell>
          <cell r="C8843" t="str">
            <v>CONTATOR TRIPOLAR, CORRENTE DE 45 A, TENSAO NOMINAL DE *500* V, CATEGORIA AC-2 E AC-3, PARA QUADRO DE BOMBA - FORNECIMENTO E INSTALAÇÃO. AF_11/2025</v>
          </cell>
          <cell r="D8843" t="str">
            <v>UN</v>
          </cell>
          <cell r="E8843">
            <v>846.26</v>
          </cell>
        </row>
        <row r="8844">
          <cell r="B8844">
            <v>106292</v>
          </cell>
          <cell r="C8844" t="str">
            <v>CONTATOR TRIPOLAR, CORRENTE DE 9 A, TENSAO NOMINAL DE *500* V, CATEGORIA AC-2 E AC-3, PARA QUADRO DE BOMBA - FORNECIMENTO E INSTALAÇÃO. AF_11/2025</v>
          </cell>
          <cell r="D8844" t="str">
            <v>UN</v>
          </cell>
          <cell r="E8844">
            <v>167.29</v>
          </cell>
        </row>
        <row r="8845">
          <cell r="B8845">
            <v>106282</v>
          </cell>
          <cell r="C8845" t="str">
            <v>DISJUNTOR TERMOMAGNETICO PARA TRILHO DIN (IEC), TRIPOLAR, 10 A, PARA QUADRO DE BOMBA - FORNECIMENTO E INSTALAÇÃO. AF_11/2025</v>
          </cell>
          <cell r="D8845" t="str">
            <v>UN</v>
          </cell>
          <cell r="E8845">
            <v>100.93</v>
          </cell>
        </row>
        <row r="8846">
          <cell r="B8846">
            <v>106283</v>
          </cell>
          <cell r="C8846" t="str">
            <v>DISJUNTOR TERMOMAGNETICO PARA TRILHO DIN (IEC), TRIPOLAR, 16 A, PARA QUADRO DE BOMBA - FORNECIMENTO E INSTALAÇÃO. AF_11/2025</v>
          </cell>
          <cell r="D8846" t="str">
            <v>UN</v>
          </cell>
          <cell r="E8846">
            <v>100.93</v>
          </cell>
        </row>
        <row r="8847">
          <cell r="B8847">
            <v>106286</v>
          </cell>
          <cell r="C8847" t="str">
            <v>DISJUNTOR TERMOMAGNETICO PARA TRILHO DIN (IEC), TRIPOLAR, 20 A, PARA QUADRO DE BOMBA - FORNECIMENTO E INSTALAÇÃO. AF_11/2025</v>
          </cell>
          <cell r="D8847" t="str">
            <v>UN</v>
          </cell>
          <cell r="E8847">
            <v>114.63</v>
          </cell>
        </row>
        <row r="8848">
          <cell r="B8848">
            <v>106287</v>
          </cell>
          <cell r="C8848" t="str">
            <v>DISJUNTOR TERMOMAGNETICO PARA TRILHO DIN (IEC), TRIPOLAR, 25 A, PARA QUADRO DE BOMBA - FORNECIMENTO E INSTALAÇÃO. AF_11/2025</v>
          </cell>
          <cell r="D8848" t="str">
            <v>UN</v>
          </cell>
          <cell r="E8848">
            <v>137.15</v>
          </cell>
        </row>
        <row r="8849">
          <cell r="B8849">
            <v>106288</v>
          </cell>
          <cell r="C8849" t="str">
            <v>DISJUNTOR TERMOMAGNETICO PARA TRILHO DIN (IEC), TRIPOLAR, 32 A, PARA QUADRO DE BOMBA - FORNECIMENTO E INSTALAÇÃO. AF_11/2025</v>
          </cell>
          <cell r="D8849" t="str">
            <v>UN</v>
          </cell>
          <cell r="E8849">
            <v>166.22</v>
          </cell>
        </row>
        <row r="8850">
          <cell r="B8850">
            <v>106289</v>
          </cell>
          <cell r="C8850" t="str">
            <v>DISJUNTOR TERMOMAGNETICO PARA TRILHO DIN (IEC), TRIPOLAR, 40 A, PARA QUADRO DE BOMBA - FORNECIMENTO E INSTALAÇÃO. AF_11/2025</v>
          </cell>
          <cell r="D8850" t="str">
            <v>UN</v>
          </cell>
          <cell r="E8850">
            <v>221.83</v>
          </cell>
        </row>
        <row r="8851">
          <cell r="B8851">
            <v>106290</v>
          </cell>
          <cell r="C8851" t="str">
            <v>DISJUNTOR TERMOMAGNETICO PARA TRILHO DIN (IEC), TRIPOLAR, 50 A, PARA QUADRO DE BOMBA - FORNECIMENTO E INSTALAÇÃO. AF_11/2025</v>
          </cell>
          <cell r="D8851" t="str">
            <v>UN</v>
          </cell>
          <cell r="E8851">
            <v>306.14999999999998</v>
          </cell>
        </row>
        <row r="8852">
          <cell r="B8852">
            <v>106291</v>
          </cell>
          <cell r="C8852" t="str">
            <v>DISJUNTOR TERMOMAGNETICO PARA TRILHO DIN (IEC), TRIPOLAR, 63 A, PARA QUADRO DE BOMBA - FORNECIMENTO E INSTALAÇÃO. AF_11/2025</v>
          </cell>
          <cell r="D8852" t="str">
            <v>UN</v>
          </cell>
          <cell r="E8852">
            <v>449.14</v>
          </cell>
        </row>
        <row r="8853">
          <cell r="B8853">
            <v>102136</v>
          </cell>
          <cell r="C8853" t="str">
            <v>INSTALAÇÃO DE QUADRO ELÉTRICO PARA 1 BOMBA TRIFÁSICA ATÉ 25 CV CADA (NÃO INCLUI O FORNECIMENTO DO QUADRO). AF_11/2025</v>
          </cell>
          <cell r="D8853" t="str">
            <v>UN</v>
          </cell>
          <cell r="E8853">
            <v>181.13</v>
          </cell>
        </row>
        <row r="8854">
          <cell r="B8854">
            <v>106263</v>
          </cell>
          <cell r="C8854" t="str">
            <v>INSTALAÇÃO DE QUADRO ELÉTRICO PARA 2 BOMBAS TRIFÁSICAS ATÉ 25 CV CADA (NÃO INCLUI O FORNECIMENTO DO QUADRO). AF_11/2025</v>
          </cell>
          <cell r="D8854" t="str">
            <v>UN</v>
          </cell>
          <cell r="E8854">
            <v>237.34</v>
          </cell>
        </row>
        <row r="8855">
          <cell r="B8855">
            <v>106259</v>
          </cell>
          <cell r="C8855" t="str">
            <v>QUADRO ELÉTRICO PARA 1 BOMBA CENTRÍFUGA TRIFÁSICA 1,5 CV - FORNECIMENTO E INSTALAÇÃO. AF_11/2025</v>
          </cell>
          <cell r="D8855" t="str">
            <v>UN</v>
          </cell>
          <cell r="E8855">
            <v>0</v>
          </cell>
        </row>
        <row r="8856">
          <cell r="B8856">
            <v>106261</v>
          </cell>
          <cell r="C8856" t="str">
            <v>QUADRO ELÉTRICO PARA 1 BOMBA CENTRÍFUGA TRIFÁSICA 10 CV - FORNECIMENTO E INSTALAÇÃO. AF_11/2025</v>
          </cell>
          <cell r="D8856" t="str">
            <v>UN</v>
          </cell>
          <cell r="E8856">
            <v>0</v>
          </cell>
        </row>
        <row r="8857">
          <cell r="B8857">
            <v>106260</v>
          </cell>
          <cell r="C8857" t="str">
            <v>QUADRO ELÉTRICO PARA 1 BOMBA CENTRÍFUGA TRIFÁSICA 3 CV - FORNECIMENTO E INSTALAÇÃO. AF_11/2025</v>
          </cell>
          <cell r="D8857" t="str">
            <v>UN</v>
          </cell>
          <cell r="E8857">
            <v>0</v>
          </cell>
        </row>
        <row r="8858">
          <cell r="B8858">
            <v>102134</v>
          </cell>
          <cell r="C8858" t="str">
            <v>QUADRO ELÉTRICO PARA 2 BOMBAS CENTRÍFUGAS TRIFÁSICAS 1,5 CV CADA - FORNECIMENTO E INSTALAÇÃO. AF_11/2025</v>
          </cell>
          <cell r="D8858" t="str">
            <v>UN</v>
          </cell>
          <cell r="E8858">
            <v>0</v>
          </cell>
        </row>
        <row r="8859">
          <cell r="B8859">
            <v>106262</v>
          </cell>
          <cell r="C8859" t="str">
            <v>QUADRO ELÉTRICO PARA 2 BOMBAS CENTRÍFUGAS TRIFÁSICAS 10 CV CADA - FORNECIMENTO E INSTALAÇÃO. AF_11/2025</v>
          </cell>
          <cell r="D8859" t="str">
            <v>UN</v>
          </cell>
          <cell r="E8859">
            <v>0</v>
          </cell>
        </row>
        <row r="8860">
          <cell r="B8860">
            <v>102135</v>
          </cell>
          <cell r="C8860" t="str">
            <v>QUADRO ELÉTRICO PARA 2 BOMBAS CENTRÍFUGAS TRIFÁSICAS 3 CV CADA - FORNECIMENTO E INSTALAÇÃO. AF_11/2025</v>
          </cell>
          <cell r="D8860" t="str">
            <v>UN</v>
          </cell>
          <cell r="E8860">
            <v>0</v>
          </cell>
        </row>
        <row r="8861">
          <cell r="B8861">
            <v>106302</v>
          </cell>
          <cell r="C8861" t="str">
            <v>RELÉ ESTRELA TRIANGULO, PARA QUADRO DE BOMBA - FORNECIMENTO E INSTALAÇÃO. AF_11/2025</v>
          </cell>
          <cell r="D8861" t="str">
            <v>UN</v>
          </cell>
          <cell r="E8861">
            <v>0</v>
          </cell>
        </row>
        <row r="8862">
          <cell r="B8862">
            <v>106284</v>
          </cell>
          <cell r="C8862" t="str">
            <v>RELÉ FALTA DE FASE PARA ATUAR NO COMANDO DO CONTATOR, PARA QUADRO DE BOMBA - FORNECIMENTO E INSTALAÇÃO. AF_11/2025</v>
          </cell>
          <cell r="D8862" t="str">
            <v>UN</v>
          </cell>
          <cell r="E8862">
            <v>0</v>
          </cell>
        </row>
        <row r="8863">
          <cell r="B8863">
            <v>106285</v>
          </cell>
          <cell r="C8863" t="str">
            <v>RELÉ PARA REVEZAMENTO DE MOTORES, PARA QUADRO DE BOMBA - FORNECIMENTO E INSTALAÇÃO. AF_11/2025</v>
          </cell>
          <cell r="D8863" t="str">
            <v>UN</v>
          </cell>
          <cell r="E8863">
            <v>0</v>
          </cell>
        </row>
        <row r="8864">
          <cell r="B8864">
            <v>106296</v>
          </cell>
          <cell r="C8864" t="str">
            <v>RELÉ TÉRMICO 10 A 15 A PARA 220 V OU 7 A 10 A PARA 380 V, PARA QUADRO DE BOMBA - FORNECIMENTO E INSTALAÇÃO. AF_11/2025</v>
          </cell>
          <cell r="D8864" t="str">
            <v>UN</v>
          </cell>
          <cell r="E8864">
            <v>0</v>
          </cell>
        </row>
        <row r="8865">
          <cell r="B8865">
            <v>106299</v>
          </cell>
          <cell r="C8865" t="str">
            <v>RELÉ TÉRMICO 32 A 40 A PARA 220 V OU 22 A 32 A PARA 380 V, PARA QUADRO DE BOMBA - FORNECIMENTO E INSTALAÇÃO. AF_11/2025</v>
          </cell>
          <cell r="D8865" t="str">
            <v>UN</v>
          </cell>
          <cell r="E8865">
            <v>265.11</v>
          </cell>
        </row>
        <row r="8866">
          <cell r="B8866">
            <v>106294</v>
          </cell>
          <cell r="C8866" t="str">
            <v>RELÉ TÉRMICO 6 A 8 A PARA 220 V OU 4 A 6,3 A PARA 380 V, PARA QUADRO DE BOMBA - FORNECIMENTO E INSTALAÇÃO. AF_11/2025</v>
          </cell>
          <cell r="D8866" t="str">
            <v>UN</v>
          </cell>
          <cell r="E8866">
            <v>0</v>
          </cell>
        </row>
        <row r="8867">
          <cell r="B8867">
            <v>106281</v>
          </cell>
          <cell r="C8867" t="str">
            <v>SINALEIRO LED PARA INDICAÇÃO BOMBA, PARA QUADRO DE BOMBA - FORNECIMENTO E INSTALAÇÃO. AF_11/2025</v>
          </cell>
          <cell r="D8867" t="str">
            <v>UN</v>
          </cell>
          <cell r="E8867">
            <v>0</v>
          </cell>
        </row>
        <row r="8868">
          <cell r="B8868">
            <v>106264</v>
          </cell>
          <cell r="C8868" t="str">
            <v>TRILHO DIN, PARA QUADRO DE BOMBA - FORNECIMENTO E INSTALAÇÃO. AF_11/2025</v>
          </cell>
          <cell r="D8868" t="str">
            <v>M</v>
          </cell>
          <cell r="E8868">
            <v>0</v>
          </cell>
        </row>
        <row r="8869">
          <cell r="B8869">
            <v>97097</v>
          </cell>
          <cell r="C8869" t="str">
            <v>ACABAMENTO POLIDO PARA PISO DE CONCRETO ARMADO OU LAJE SOBRE SOLO DE ALTA RESISTÊNCIA. AF_09/2021</v>
          </cell>
          <cell r="D8869" t="str">
            <v>M2</v>
          </cell>
          <cell r="E8869">
            <v>39.4</v>
          </cell>
        </row>
        <row r="8870">
          <cell r="B8870">
            <v>97089</v>
          </cell>
          <cell r="C8870" t="str">
            <v>ARMAÇÃO PARA EXECUÇÃO DE RADIER, PISO DE CONCRETO OU LAJE SOBRE SOLO, COM USO DE TELA Q-113. AF_09/2021</v>
          </cell>
          <cell r="D8870" t="str">
            <v>KG</v>
          </cell>
          <cell r="E8870">
            <v>13.83</v>
          </cell>
        </row>
        <row r="8871">
          <cell r="B8871">
            <v>97090</v>
          </cell>
          <cell r="C8871" t="str">
            <v>ARMAÇÃO PARA EXECUÇÃO DE RADIER, PISO DE CONCRETO OU LAJE SOBRE SOLO, COM USO DE TELA Q-138. AF_09/2021</v>
          </cell>
          <cell r="D8871" t="str">
            <v>KG</v>
          </cell>
          <cell r="E8871">
            <v>13.46</v>
          </cell>
        </row>
        <row r="8872">
          <cell r="B8872">
            <v>97091</v>
          </cell>
          <cell r="C8872" t="str">
            <v>ARMAÇÃO PARA EXECUÇÃO DE RADIER, PISO DE CONCRETO OU LAJE SOBRE SOLO, COM USO DE TELA Q-159. AF_09/2021</v>
          </cell>
          <cell r="D8872" t="str">
            <v>KG</v>
          </cell>
          <cell r="E8872">
            <v>13</v>
          </cell>
        </row>
        <row r="8873">
          <cell r="B8873">
            <v>97092</v>
          </cell>
          <cell r="C8873" t="str">
            <v>ARMAÇÃO PARA EXECUÇÃO DE RADIER, PISO DE CONCRETO OU LAJE SOBRE SOLO, COM USO DE TELA Q-196. AF_09/2021</v>
          </cell>
          <cell r="D8873" t="str">
            <v>KG</v>
          </cell>
          <cell r="E8873">
            <v>12.49</v>
          </cell>
        </row>
        <row r="8874">
          <cell r="B8874">
            <v>103053</v>
          </cell>
          <cell r="C8874" t="str">
            <v>ARMAÇÃO PARA EXECUÇÃO DE RADIER, PISO DE CONCRETO OU LAJE SOBRE SOLO, COM USO DE TELA Q-246. AF_09/2021</v>
          </cell>
          <cell r="D8874" t="str">
            <v>KG</v>
          </cell>
          <cell r="E8874">
            <v>0</v>
          </cell>
        </row>
        <row r="8875">
          <cell r="B8875">
            <v>97093</v>
          </cell>
          <cell r="C8875" t="str">
            <v>ARMAÇÃO PARA EXECUÇÃO DE RADIER, PISO DE CONCRETO OU LAJE SOBRE SOLO, COM USO DE TELA Q-283. AF_09/2021</v>
          </cell>
          <cell r="D8875" t="str">
            <v>KG</v>
          </cell>
          <cell r="E8875">
            <v>11.63</v>
          </cell>
        </row>
        <row r="8876">
          <cell r="B8876">
            <v>103054</v>
          </cell>
          <cell r="C8876" t="str">
            <v>ARMAÇÃO PARA EXECUÇÃO DE RADIER, PISO DE CONCRETO OU LAJE SOBRE SOLO, COM USO DE TELA Q-396. AF_09/2021</v>
          </cell>
          <cell r="D8876" t="str">
            <v>KG</v>
          </cell>
          <cell r="E8876">
            <v>0</v>
          </cell>
        </row>
        <row r="8877">
          <cell r="B8877">
            <v>97088</v>
          </cell>
          <cell r="C8877" t="str">
            <v>ARMAÇÃO PARA EXECUÇÃO DE RADIER, PISO DE CONCRETO OU LAJE SOBRE SOLO, COM USO DE TELA Q-92. AF_09/2021</v>
          </cell>
          <cell r="D8877" t="str">
            <v>KG</v>
          </cell>
          <cell r="E8877">
            <v>15.19</v>
          </cell>
        </row>
        <row r="8878">
          <cell r="B8878">
            <v>97087</v>
          </cell>
          <cell r="C8878" t="str">
            <v>CAMADA SEPARADORA PARA EXECUÇÃO DE RADIER, PISO DE CONCRETO OU LAJE SOBRE SOLO, EM LONA PLÁSTICA. AF_09/2021</v>
          </cell>
          <cell r="D8878" t="str">
            <v>M2</v>
          </cell>
          <cell r="E8878">
            <v>2.9</v>
          </cell>
        </row>
        <row r="8879">
          <cell r="B8879">
            <v>97083</v>
          </cell>
          <cell r="C8879" t="str">
            <v>COMPACTAÇÃO MECÂNICA DE SOLO PARA EXECUÇÃO DE RADIER, PISO DE CONCRETO OU LAJE SOBRE SOLO, COM COMPACTADOR DE SOLOS A PERCUSSÃO. AF_09/2021</v>
          </cell>
          <cell r="D8879" t="str">
            <v>M2</v>
          </cell>
          <cell r="E8879">
            <v>4.79</v>
          </cell>
        </row>
        <row r="8880">
          <cell r="B8880">
            <v>97084</v>
          </cell>
          <cell r="C8880" t="str">
            <v>COMPACTAÇÃO MECÂNICA DE SOLO PARA EXECUÇÃO DE RADIER, PISO DE CONCRETO OU LAJE SOBRE SOLO, COM COMPACTADOR DE SOLOS TIPO PLACA VIBRATÓRIA. AF_09/2021</v>
          </cell>
          <cell r="D8880" t="str">
            <v>M2</v>
          </cell>
          <cell r="E8880">
            <v>1</v>
          </cell>
        </row>
        <row r="8881">
          <cell r="B8881">
            <v>97096</v>
          </cell>
          <cell r="C8881" t="str">
            <v>CONCRETAGEM DE RADIER, PISO DE CONCRETO OU LAJE SOBRE SOLO, FCK 30 MPA - LANÇAMENTO, ADENSAMENTO E ACABAMENTO. AF_09/2021</v>
          </cell>
          <cell r="D8881" t="str">
            <v>M3</v>
          </cell>
          <cell r="E8881">
            <v>572.88</v>
          </cell>
        </row>
        <row r="8882">
          <cell r="B8882">
            <v>97082</v>
          </cell>
          <cell r="C8882" t="str">
            <v>ESCAVAÇÃO MANUAL DE VIGA DE BORDA PARA RADIER. AF_09/2021</v>
          </cell>
          <cell r="D8882" t="str">
            <v>M3</v>
          </cell>
          <cell r="E8882">
            <v>91.21</v>
          </cell>
        </row>
        <row r="8883">
          <cell r="B8883">
            <v>103076</v>
          </cell>
          <cell r="C8883" t="str">
            <v>EXECUÇÃO DE LAJE SOBRE SOLO, ESPESSURA DE 10 CM, FCK = 30 MPA, COM USO DE FORMAS EM MADEIRA SERRADA. AF_09/2021</v>
          </cell>
          <cell r="D8883" t="str">
            <v>M2</v>
          </cell>
          <cell r="E8883">
            <v>148.11000000000001</v>
          </cell>
        </row>
        <row r="8884">
          <cell r="B8884">
            <v>103067</v>
          </cell>
          <cell r="C8884" t="str">
            <v>EXECUÇÃO DE LAJE SOBRE SOLO, ESPESSURA DE 10 CM, FCK = 30 MPA, COM USO DE FORMAS METÁLICAS. AF_09/2021</v>
          </cell>
          <cell r="D8884" t="str">
            <v>M2</v>
          </cell>
          <cell r="E8884">
            <v>0</v>
          </cell>
        </row>
        <row r="8885">
          <cell r="B8885">
            <v>103077</v>
          </cell>
          <cell r="C8885" t="str">
            <v>EXECUÇÃO DE LAJE SOBRE SOLO, ESPESSURA DE 15 CM, FCK = 30 MPA, COM USO DE FORMAS EM MADEIRA SERRADA. AF_09/2021</v>
          </cell>
          <cell r="D8885" t="str">
            <v>M2</v>
          </cell>
          <cell r="E8885">
            <v>189.92</v>
          </cell>
        </row>
        <row r="8886">
          <cell r="B8886">
            <v>103068</v>
          </cell>
          <cell r="C8886" t="str">
            <v>EXECUÇÃO DE LAJE SOBRE SOLO, ESPESSURA DE 15 CM, FCK = 30 MPA, COM USO DE FORMAS METÁLICAS. AF_09/2021</v>
          </cell>
          <cell r="D8886" t="str">
            <v>M2</v>
          </cell>
          <cell r="E8886">
            <v>0</v>
          </cell>
        </row>
        <row r="8887">
          <cell r="B8887">
            <v>103078</v>
          </cell>
          <cell r="C8887" t="str">
            <v>EXECUÇÃO DE LAJE SOBRE SOLO, ESPESSURA DE 20 CM, FCK = 30 MPA, COM USO DE FORMAS EM MADEIRA SERRADA. AF_09/2021</v>
          </cell>
          <cell r="D8887" t="str">
            <v>M2</v>
          </cell>
          <cell r="E8887">
            <v>228.59</v>
          </cell>
        </row>
        <row r="8888">
          <cell r="B8888">
            <v>103069</v>
          </cell>
          <cell r="C8888" t="str">
            <v>EXECUÇÃO DE LAJE SOBRE SOLO, ESPESSURA DE 20 CM, FCK = 30 MPA, COM USO DE FORMAS METÁLICAS. AF_09/2021</v>
          </cell>
          <cell r="D8888" t="str">
            <v>M2</v>
          </cell>
          <cell r="E8888">
            <v>0</v>
          </cell>
        </row>
        <row r="8889">
          <cell r="B8889">
            <v>103079</v>
          </cell>
          <cell r="C8889" t="str">
            <v>EXECUÇÃO DE LAJE SOBRE SOLO, ESPESSURA DE 25 CM, FCK = 30 MPA, COM USO DE FORMAS EM MADEIRA SERRADA. AF_09/2021</v>
          </cell>
          <cell r="D8889" t="str">
            <v>M2</v>
          </cell>
          <cell r="E8889">
            <v>273.12</v>
          </cell>
        </row>
        <row r="8890">
          <cell r="B8890">
            <v>103070</v>
          </cell>
          <cell r="C8890" t="str">
            <v>EXECUÇÃO DE LAJE SOBRE SOLO, ESPESSURA DE 25 CM, FCK = 30 MPA, COM USO DE FORMAS METÁLICAS. AF_09/2021</v>
          </cell>
          <cell r="D8890" t="str">
            <v>M2</v>
          </cell>
          <cell r="E8890">
            <v>0</v>
          </cell>
        </row>
        <row r="8891">
          <cell r="B8891">
            <v>103080</v>
          </cell>
          <cell r="C8891" t="str">
            <v>EXECUÇÃO DE LAJE SOBRE SOLO, ESPESSURA DE 30 CM, FCK = 30 MPA, COM USO DE FORMAS EM MADEIRA SERRADA. AF_09/2021</v>
          </cell>
          <cell r="D8891" t="str">
            <v>M2</v>
          </cell>
          <cell r="E8891">
            <v>332.01</v>
          </cell>
        </row>
        <row r="8892">
          <cell r="B8892">
            <v>103071</v>
          </cell>
          <cell r="C8892" t="str">
            <v>EXECUÇÃO DE LAJE SOBRE SOLO, ESPESSURA DE 30 CM, FCK = 30 MPA, COM USO DE FORMAS METÁLICAS. AF_09/2021</v>
          </cell>
          <cell r="D8892" t="str">
            <v>M2</v>
          </cell>
          <cell r="E8892">
            <v>0</v>
          </cell>
        </row>
        <row r="8893">
          <cell r="B8893">
            <v>103075</v>
          </cell>
          <cell r="C8893" t="str">
            <v>EXECUÇÃO DE PISO DE CONCRETO, COM ACABAMENTO SUPERFICIAL, ESPESSURA DE 15 CM, FCK = 30 MPA, COM USO DE FORMAS EM MADEIRA SERRADA. AF_09/2021</v>
          </cell>
          <cell r="D8893" t="str">
            <v>M2</v>
          </cell>
          <cell r="E8893">
            <v>208.94</v>
          </cell>
        </row>
        <row r="8894">
          <cell r="B8894">
            <v>103062</v>
          </cell>
          <cell r="C8894" t="str">
            <v>EXECUÇÃO DE PISO DE CONCRETO, COM ACABAMENTO SUPERFICIAL, ESPESSURA DE 15 CM, FCK = 30 MPA, COM USO DE FORMAS METÁLICAS. AF_09/2021</v>
          </cell>
          <cell r="D8894" t="str">
            <v>M2</v>
          </cell>
          <cell r="E8894">
            <v>0</v>
          </cell>
        </row>
        <row r="8895">
          <cell r="B8895">
            <v>103065</v>
          </cell>
          <cell r="C8895" t="str">
            <v>EXECUÇÃO DE PISO DE CONCRETO, COM ACABAMENTO SUPERFICIAL, ESPESSURA DE 20 CM, FCK = 30 MPA, COM USO DE FORMAS EM MADEIRA SERRADA. AF_09/2021</v>
          </cell>
          <cell r="D8895" t="str">
            <v>M2</v>
          </cell>
          <cell r="E8895">
            <v>0</v>
          </cell>
        </row>
        <row r="8896">
          <cell r="B8896">
            <v>103063</v>
          </cell>
          <cell r="C8896" t="str">
            <v>EXECUÇÃO DE PISO DE CONCRETO, COM ACABAMENTO SUPERFICIAL, ESPESSURA DE 20 CM, FCK = 30 MPA, COM USO DE FORMAS METÁLICAS. AF_09/2021</v>
          </cell>
          <cell r="D8896" t="str">
            <v>M2</v>
          </cell>
          <cell r="E8896">
            <v>0</v>
          </cell>
        </row>
        <row r="8897">
          <cell r="B8897">
            <v>103066</v>
          </cell>
          <cell r="C8897" t="str">
            <v>EXECUÇÃO DE PISO DE CONCRETO, COM ACABAMENTO SUPERFICIAL, ESPESSURA DE 25 CM, FCK = 30 MPA, COM USO DE FORMAS EM MADEIRA SERRADA. AF_09/2021</v>
          </cell>
          <cell r="D8897" t="str">
            <v>M2</v>
          </cell>
          <cell r="E8897">
            <v>0</v>
          </cell>
        </row>
        <row r="8898">
          <cell r="B8898">
            <v>103064</v>
          </cell>
          <cell r="C8898" t="str">
            <v>EXECUÇÃO DE PISO DE CONCRETO, COM ACABAMENTO SUPERFICIAL, ESPESSURA DE 25 CM, FCK = 30 MPA, COM USO DE FORMAS METÁLICAS. AF_09/2021</v>
          </cell>
          <cell r="D8898" t="str">
            <v>M2</v>
          </cell>
          <cell r="E8898">
            <v>0</v>
          </cell>
        </row>
        <row r="8899">
          <cell r="B8899">
            <v>103074</v>
          </cell>
          <cell r="C8899" t="str">
            <v>EXECUÇÃO DE PISO DE CONCRETO, SEM ACABAMENTO SUPERFICIAL, ESPESSURA DE 15 CM, FCK = 30 MPA, COM USO DE FORMAS EM MADEIRA SERRADA. AF_09/2021</v>
          </cell>
          <cell r="D8899" t="str">
            <v>M2</v>
          </cell>
          <cell r="E8899">
            <v>169.54</v>
          </cell>
        </row>
        <row r="8900">
          <cell r="B8900">
            <v>103057</v>
          </cell>
          <cell r="C8900" t="str">
            <v>EXECUÇÃO DE PISO DE CONCRETO, SEM ACABAMENTO SUPERFICIAL, ESPESSURA DE 15 CM, FCK = 30 MPA, COM USO DE FORMAS METÁLICAS. AF_09/2021</v>
          </cell>
          <cell r="D8900" t="str">
            <v>M2</v>
          </cell>
          <cell r="E8900">
            <v>0</v>
          </cell>
        </row>
        <row r="8901">
          <cell r="B8901">
            <v>103060</v>
          </cell>
          <cell r="C8901" t="str">
            <v>EXECUÇÃO DE PISO DE CONCRETO, SEM ACABAMENTO SUPERFICIAL, ESPESSURA DE 20 CM, FCK = 30 MPA, COM USO DE FORMAS EM MADEIRA SERRADA. AF_09/2021</v>
          </cell>
          <cell r="D8901" t="str">
            <v>M2</v>
          </cell>
          <cell r="E8901">
            <v>0</v>
          </cell>
        </row>
        <row r="8902">
          <cell r="B8902">
            <v>103058</v>
          </cell>
          <cell r="C8902" t="str">
            <v>EXECUÇÃO DE PISO DE CONCRETO, SEM ACABAMENTO SUPERFICIAL, ESPESSURA DE 20 CM, FCK = 30 MPA, COM USO DE FORMAS METÁLICAS. AF_09/2021</v>
          </cell>
          <cell r="D8902" t="str">
            <v>M2</v>
          </cell>
          <cell r="E8902">
            <v>0</v>
          </cell>
        </row>
        <row r="8903">
          <cell r="B8903">
            <v>103061</v>
          </cell>
          <cell r="C8903" t="str">
            <v>EXECUÇÃO DE PISO DE CONCRETO, SEM ACABAMENTO SUPERFICIAL, ESPESSURA DE 25 CM, FCK = 30 MPA, COM USO DE FORMAS EM MADEIRA SERRADA. AF_09/2021</v>
          </cell>
          <cell r="D8903" t="str">
            <v>M2</v>
          </cell>
          <cell r="E8903">
            <v>0</v>
          </cell>
        </row>
        <row r="8904">
          <cell r="B8904">
            <v>103059</v>
          </cell>
          <cell r="C8904" t="str">
            <v>EXECUÇÃO DE PISO DE CONCRETO, SEM ACABAMENTO SUPERFICIAL, ESPESSURA DE 25 CM, FCK = 30 MPA, COM USO DE FORMAS METÁLICAS. AF_09/2021</v>
          </cell>
          <cell r="D8904" t="str">
            <v>M2</v>
          </cell>
          <cell r="E8904">
            <v>0</v>
          </cell>
        </row>
        <row r="8905">
          <cell r="B8905">
            <v>97101</v>
          </cell>
          <cell r="C8905" t="str">
            <v>EXECUÇÃO DE RADIER, ESPESSURA DE 10 CM, FCK = 30 MPA, COM USO DE FORMAS EM MADEIRA SERRADA. AF_09/2021</v>
          </cell>
          <cell r="D8905" t="str">
            <v>M2</v>
          </cell>
          <cell r="E8905">
            <v>172.04</v>
          </cell>
        </row>
        <row r="8906">
          <cell r="B8906">
            <v>97098</v>
          </cell>
          <cell r="C8906" t="str">
            <v>EXECUÇÃO DE RADIER, ESPESSURA DE 10 CM, FCK = 30 MPA, COM USO DE FORMAS METÁLICAS. AF_09/2021</v>
          </cell>
          <cell r="D8906" t="str">
            <v>M2</v>
          </cell>
          <cell r="E8906">
            <v>0</v>
          </cell>
        </row>
        <row r="8907">
          <cell r="B8907">
            <v>97102</v>
          </cell>
          <cell r="C8907" t="str">
            <v>EXECUÇÃO DE RADIER, ESPESSURA DE 15 CM, FCK = 30 MPA, COM USO DE FORMAS EM MADEIRA SERRADA. AF_09/2021</v>
          </cell>
          <cell r="D8907" t="str">
            <v>M2</v>
          </cell>
          <cell r="E8907">
            <v>213.85</v>
          </cell>
        </row>
        <row r="8908">
          <cell r="B8908">
            <v>97099</v>
          </cell>
          <cell r="C8908" t="str">
            <v>EXECUÇÃO DE RADIER, ESPESSURA DE 15 CM, FCK = 30 MPA, COM USO DE FORMAS METÁLICAS. AF_09/2021</v>
          </cell>
          <cell r="D8908" t="str">
            <v>M2</v>
          </cell>
          <cell r="E8908">
            <v>0</v>
          </cell>
        </row>
        <row r="8909">
          <cell r="B8909">
            <v>97103</v>
          </cell>
          <cell r="C8909" t="str">
            <v>EXECUÇÃO DE RADIER, ESPESSURA DE 20 CM, FCK = 30 MPA, COM USO DE FORMAS EM MADEIRA SERRADA. AF_09/2021</v>
          </cell>
          <cell r="D8909" t="str">
            <v>M2</v>
          </cell>
          <cell r="E8909">
            <v>252.52</v>
          </cell>
        </row>
        <row r="8910">
          <cell r="B8910">
            <v>97100</v>
          </cell>
          <cell r="C8910" t="str">
            <v>EXECUÇÃO DE RADIER, ESPESSURA DE 20 CM, FCK = 30 MPA, COM USO DE FORMAS METÁLICAS. AF_09/2021</v>
          </cell>
          <cell r="D8910" t="str">
            <v>M2</v>
          </cell>
          <cell r="E8910">
            <v>0</v>
          </cell>
        </row>
        <row r="8911">
          <cell r="B8911">
            <v>103072</v>
          </cell>
          <cell r="C8911" t="str">
            <v>EXECUÇÃO DE RADIER, ESPESSURA DE 25 CM, FCK = 30 MPA, COM USO DE FORMAS EM MADEIRA SERRADA. AF_09/2021</v>
          </cell>
          <cell r="D8911" t="str">
            <v>M2</v>
          </cell>
          <cell r="E8911">
            <v>297.05</v>
          </cell>
        </row>
        <row r="8912">
          <cell r="B8912">
            <v>103055</v>
          </cell>
          <cell r="C8912" t="str">
            <v>EXECUÇÃO DE RADIER, ESPESSURA DE 25 CM, FCK = 30 MPA, COM USO DE FORMAS METÁLICAS. AF_09/2021</v>
          </cell>
          <cell r="D8912" t="str">
            <v>M2</v>
          </cell>
          <cell r="E8912">
            <v>0</v>
          </cell>
        </row>
        <row r="8913">
          <cell r="B8913">
            <v>103073</v>
          </cell>
          <cell r="C8913" t="str">
            <v>EXECUÇÃO DE RADIER, ESPESSURA DE 30 CM, FCK = 30 MPA, COM USO DE FORMAS EM MADEIRA SERRADA. AF_09/2021</v>
          </cell>
          <cell r="D8913" t="str">
            <v>M2</v>
          </cell>
          <cell r="E8913">
            <v>355.94</v>
          </cell>
        </row>
        <row r="8914">
          <cell r="B8914">
            <v>103056</v>
          </cell>
          <cell r="C8914" t="str">
            <v>EXECUÇÃO DE RADIER, ESPESSURA DE 30 CM, FCK = 30 MPA, COM USO DE FORMAS METÁLICAS. AF_09/2021</v>
          </cell>
          <cell r="D8914" t="str">
            <v>M2</v>
          </cell>
          <cell r="E8914">
            <v>0</v>
          </cell>
        </row>
        <row r="8915">
          <cell r="B8915">
            <v>97086</v>
          </cell>
          <cell r="C8915" t="str">
            <v>FABRICAÇÃO, MONTAGEM E DESMONTAGEM DE FORMA PARA RADIER, PISO DE CONCRETO OU LAJE SOBRE SOLO, EM MADEIRA SERRADA, 4 UTILIZAÇÕES. AF_09/2021</v>
          </cell>
          <cell r="D8915" t="str">
            <v>M2</v>
          </cell>
          <cell r="E8915">
            <v>186.26</v>
          </cell>
        </row>
        <row r="8916">
          <cell r="B8916">
            <v>97085</v>
          </cell>
          <cell r="C8916" t="str">
            <v>MONTAGEM E DESMONTAGEM DE FORMA PARA RADIER, PISO DE CONCRETO OU LAJE SOBRE SOLO, COM SISTEMA DE FORMAS MANUSEÁVEIS METÁLICAS. AF_09/2021</v>
          </cell>
          <cell r="D8916" t="str">
            <v>M2</v>
          </cell>
          <cell r="E8916">
            <v>0</v>
          </cell>
        </row>
        <row r="8917">
          <cell r="B8917">
            <v>104766</v>
          </cell>
          <cell r="C8917" t="str">
            <v>CHUMBAMENTO LINEAR EM ALVENARIA PARA ELETRODUTOS COM DIÂMETROS MENORES OU IGUAIS A 40 MM. AF_09/2023</v>
          </cell>
          <cell r="D8917" t="str">
            <v>M</v>
          </cell>
          <cell r="E8917">
            <v>21.78</v>
          </cell>
        </row>
        <row r="8918">
          <cell r="B8918">
            <v>90467</v>
          </cell>
          <cell r="C8918" t="str">
            <v>CHUMBAMENTO LINEAR EM ALVENARIA PARA RAMAIS/DISTRIBUIÇÃO DE INSTALAÇÕES HIDRÁULICAS COM DIÂMETROS MAIORES QUE 40 MM E MENORES OU IGUAIS A 75 MM. AF_09/2023</v>
          </cell>
          <cell r="D8918" t="str">
            <v>M</v>
          </cell>
          <cell r="E8918">
            <v>32.01</v>
          </cell>
        </row>
        <row r="8919">
          <cell r="B8919">
            <v>90466</v>
          </cell>
          <cell r="C8919" t="str">
            <v>CHUMBAMENTO LINEAR EM ALVENARIA PARA RAMAIS/DISTRIBUIÇÃO DE INSTALAÇÕES HIDRÁULICAS COM DIÂMETROS MENORES OU IGUAIS A 40 MM. AF_09/2023</v>
          </cell>
          <cell r="D8919" t="str">
            <v>M</v>
          </cell>
          <cell r="E8919">
            <v>21.32</v>
          </cell>
        </row>
        <row r="8920">
          <cell r="B8920">
            <v>90469</v>
          </cell>
          <cell r="C8920" t="str">
            <v>CHUMBAMENTO LINEAR EM CONTRAPISO PARA RAMAIS/DISTRIBUIÇÃO DE INSTALAÇÕES HIDRÁULICAS COM DIÂMETROS MAIORES QUE 40 MM E MENORES OU IGUAIS A 75 MM. AF_09/2023</v>
          </cell>
          <cell r="D8920" t="str">
            <v>M</v>
          </cell>
          <cell r="E8920">
            <v>15.38</v>
          </cell>
        </row>
        <row r="8921">
          <cell r="B8921">
            <v>90470</v>
          </cell>
          <cell r="C8921" t="str">
            <v>CHUMBAMENTO LINEAR EM CONTRAPISO PARA RAMAIS/DISTRIBUIÇÃO DE INSTALAÇÕES HIDRÁULICAS COM DIÂMETROS MAIORES QUE 75 MM E MENORES OU IGUAIS A 100 MM. AF_09/2023</v>
          </cell>
          <cell r="D8921" t="str">
            <v>M</v>
          </cell>
          <cell r="E8921">
            <v>20.32</v>
          </cell>
        </row>
        <row r="8922">
          <cell r="B8922">
            <v>90468</v>
          </cell>
          <cell r="C8922" t="str">
            <v>CHUMBAMENTO LINEAR EM CONTRAPISO PARA RAMAIS/DISTRIBUIÇÃO DE INSTALAÇÕES HIDRÁULICAS COM DIÂMETROS MENORES OU IGUAIS A 40 MM. AF_09/2023</v>
          </cell>
          <cell r="D8922" t="str">
            <v>M</v>
          </cell>
          <cell r="E8922">
            <v>10.14</v>
          </cell>
        </row>
        <row r="8923">
          <cell r="B8923">
            <v>91188</v>
          </cell>
          <cell r="C8923" t="str">
            <v>CHUMBAMENTO PONTUAL DE ABERTURA EM LAJE COM PASSAGEM DE 1 TUBO COM DIÂMETRO DE 50 MM. AF_09/2023</v>
          </cell>
          <cell r="D8923" t="str">
            <v>UN</v>
          </cell>
          <cell r="E8923">
            <v>17.75</v>
          </cell>
        </row>
        <row r="8924">
          <cell r="B8924">
            <v>91189</v>
          </cell>
          <cell r="C8924" t="str">
            <v>CHUMBAMENTO PONTUAL DE ABERTURA EM LAJE COM PASSAGEM DE 5 TUBOS COM DIÂMETROS DE 50 MM. AF_09/2023</v>
          </cell>
          <cell r="D8924" t="str">
            <v>UN</v>
          </cell>
          <cell r="E8924">
            <v>94.09</v>
          </cell>
        </row>
        <row r="8925">
          <cell r="B8925">
            <v>91192</v>
          </cell>
          <cell r="C8925" t="str">
            <v>CHUMBAMENTO PONTUAL EM PASSAGEM DE TUBO COM DIÂMETRO MAIOR QUE 75 MM E MENORES OU IGUAIS A 150 MM. AF_09/2023</v>
          </cell>
          <cell r="D8925" t="str">
            <v>UN</v>
          </cell>
          <cell r="E8925">
            <v>28.34</v>
          </cell>
        </row>
        <row r="8926">
          <cell r="B8926">
            <v>91190</v>
          </cell>
          <cell r="C8926" t="str">
            <v>CHUMBAMENTO PONTUAL EM PASSAGEM DE TUBO COM DIÂMETRO MENOR OU IGUAL A 40 MM. AF_09/2023</v>
          </cell>
          <cell r="D8926" t="str">
            <v>UN</v>
          </cell>
          <cell r="E8926">
            <v>14.29</v>
          </cell>
        </row>
        <row r="8927">
          <cell r="B8927">
            <v>91191</v>
          </cell>
          <cell r="C8927" t="str">
            <v>CHUMBAMENTO PONTUAL EM PASSAGEM DE TUBO COM DIÂMETROS ENTRE 40 MM E 75 MM. AF_09/2023</v>
          </cell>
          <cell r="D8927" t="str">
            <v>UN</v>
          </cell>
          <cell r="E8927">
            <v>19.329999999999998</v>
          </cell>
        </row>
        <row r="8928">
          <cell r="B8928">
            <v>95541</v>
          </cell>
          <cell r="C8928" t="str">
            <v>FIXAÇÃO DE DUTOS FLEXÍVEIS CIRCULARES, DIÂMETRO 109 MM OU 4", COM ABRAÇADEIRA METÁLICA FLEXÍVEL FIXADA DIRETAMENTE NA LAJE, SOMENTE MÃO DE OBRA. AF_09/2023</v>
          </cell>
          <cell r="D8928" t="str">
            <v>UN</v>
          </cell>
          <cell r="E8928">
            <v>35.229999999999997</v>
          </cell>
        </row>
        <row r="8929">
          <cell r="B8929">
            <v>96564</v>
          </cell>
          <cell r="C8929" t="str">
            <v>FIXAÇÃO DE DUTOS FLEXÍVEIS CIRCULARES, DIÂMETRO 109 MM OU 4", COM ABRAÇADEIRA METÁLICA FLEXÍVEL FIXADA DIRETAMENTE NA LAJE. AF_09/2023</v>
          </cell>
          <cell r="D8929" t="str">
            <v>M</v>
          </cell>
          <cell r="E8929">
            <v>0</v>
          </cell>
        </row>
        <row r="8930">
          <cell r="B8930">
            <v>104785</v>
          </cell>
          <cell r="C8930" t="str">
            <v>FIXAÇÃO DE ELETRODUTOS, DIÂMETROS MENORES OU IGUAIS A 40 MM, COM ABRAÇADEIRA METÁLICA RÍGIDA TIPO D COM PARAFUSO DE FIXAÇÃO 1 1/4", FIXADA DIRETAMENTE NA LAJE OU PAREDE. AF_09/2023</v>
          </cell>
          <cell r="D8930" t="str">
            <v>M</v>
          </cell>
          <cell r="E8930">
            <v>15.88</v>
          </cell>
        </row>
        <row r="8931">
          <cell r="B8931">
            <v>91166</v>
          </cell>
          <cell r="C8931" t="str">
            <v>FIXAÇÃO DE TUBOS HORIZONTAIS DE PEX OU MULTICAMADAS, DIÂMETROS IGUAIS OU INFERIORES A 40 MM, COM ABRAÇADEIRA PLÁSTICA FIXADA EM LAJE. AF_09/2023_PE</v>
          </cell>
          <cell r="D8931" t="str">
            <v>M</v>
          </cell>
          <cell r="E8931">
            <v>4.79</v>
          </cell>
        </row>
        <row r="8932">
          <cell r="B8932">
            <v>91167</v>
          </cell>
          <cell r="C8932" t="str">
            <v>FIXAÇÃO DE TUBOS HORIZONTAIS DE PPR DIÂMETROS MENORES OU IGUAIS A 40 MM COM ABRAÇADEIRA METÁLICA RÍGIDA TIPO U PERFIL 1 1/4", FIXADA EM PERFILADO EM LAJE. AF_09/2023_PS</v>
          </cell>
          <cell r="D8932" t="str">
            <v>M</v>
          </cell>
          <cell r="E8932">
            <v>13.05</v>
          </cell>
        </row>
        <row r="8933">
          <cell r="B8933">
            <v>91176</v>
          </cell>
          <cell r="C8933" t="str">
            <v>FIXAÇÃO DE TUBOS HORIZONTAIS DE PPR DIÂMETROS MENORES OU IGUAIS A 40 MM, COM ABRAÇADEIRA METÁLICA RÍGIDA TIPO D COM PARAFUSO DE FIXAÇÃO 1 1/4", FIXADA DIRETAMENTE NA LAJE OU PAREDE. AF_09/2023</v>
          </cell>
          <cell r="D8933" t="str">
            <v>M</v>
          </cell>
          <cell r="E8933">
            <v>22.34</v>
          </cell>
        </row>
        <row r="8934">
          <cell r="B8934">
            <v>91182</v>
          </cell>
          <cell r="C8934" t="str">
            <v>FIXAÇÃO DE TUBOS HORIZONTAIS DE PPR, DIÂMETROS MENORES OU IGUAIS A 40 MM, COM ABRAÇADEIRA METÁLICA FLEXÍVEL 18 MM, FIXADA DIRETAMENTE NA LAJE. AF_09/2023</v>
          </cell>
          <cell r="D8934" t="str">
            <v>M</v>
          </cell>
          <cell r="E8934">
            <v>33.659999999999997</v>
          </cell>
        </row>
        <row r="8935">
          <cell r="B8935">
            <v>91186</v>
          </cell>
          <cell r="C8935" t="str">
            <v>FIXAÇÃO DE TUBOS HORIZONTAIS DE PVC ÁGUA, PVC ESGOTO, PVC ÁGUA PLUVIAL, CPVC, PPR, COBRE OU AÇO, DIÂMETROS MAIORES QUE 40 MM E MENORES OU IGUAIS A 75 MM, COM ABRAÇADEIRA METÁLICA FLEXÍVEL 18 MM, FIXADA DIRETAMENTE NA LAJE. AF_09/2023</v>
          </cell>
          <cell r="D8935" t="str">
            <v>M</v>
          </cell>
          <cell r="E8935">
            <v>37.28</v>
          </cell>
        </row>
        <row r="8936">
          <cell r="B8936">
            <v>91171</v>
          </cell>
          <cell r="C8936" t="str">
            <v>FIXAÇÃO DE TUBOS HORIZONTAIS DE PVC ÁGUA, PVC ESGOTO, PVC ÁGUA PLUVIAL, CPVC, PPR, COBRE OU AÇO, DIÂMETROS MAIORES QUE 40 MM E MENORES OU IGUAIS A 75 MM, COM ABRAÇADEIRA METÁLICA RÍGIDA TIPO U PERFIL 2 1/2", FIXADA EM PERFILADO EM LAJE. AF_09/2023_PS</v>
          </cell>
          <cell r="D8936" t="str">
            <v>M</v>
          </cell>
          <cell r="E8936">
            <v>21.42</v>
          </cell>
        </row>
        <row r="8937">
          <cell r="B8937">
            <v>91187</v>
          </cell>
          <cell r="C8937" t="str">
            <v>FIXAÇÃO DE TUBOS HORIZONTAIS DE PVC ÁGUA, PVC ESGOTO, PVC ÁGUA PLUVIAL, CPVC, PPR, COBRE OU AÇO, DIÂMETROS MAIORES QUE 75 MM E MENORES OU IGUAIS A 100 MM, COM ABRAÇADEIRA METÁLICA FLEXÍVEL 18 MM, FIXADA DIRETAMENTE NA LAJE. AF_09/2023</v>
          </cell>
          <cell r="D8937" t="str">
            <v>M</v>
          </cell>
          <cell r="E8937">
            <v>33.69</v>
          </cell>
        </row>
        <row r="8938">
          <cell r="B8938">
            <v>91172</v>
          </cell>
          <cell r="C8938" t="str">
            <v>FIXAÇÃO DE TUBOS HORIZONTAIS DE PVC ÁGUA, PVC ESGOTO, PVC ÁGUA PLUVIAL, CPVC, PPR, COBRE OU AÇO, DIÂMETROS MAIORES QUE 75 MM E MENORES OU IGUAIS A 100 MM, COM ABRAÇADEIRA METÁLICA RÍGIDA TIPO U PERFIL 4", FIXADA EM PERFILADO EM LAJE. AF_09/2023_PS</v>
          </cell>
          <cell r="D8938" t="str">
            <v>M</v>
          </cell>
          <cell r="E8938">
            <v>26.19</v>
          </cell>
        </row>
        <row r="8939">
          <cell r="B8939">
            <v>91185</v>
          </cell>
          <cell r="C8939" t="str">
            <v>FIXAÇÃO DE TUBOS HORIZONTAIS DE PVC ÁGUA, PVC ESGOTO, PVC ÁGUA PLUVIAL, CPVC, PPR, COBRE OU AÇO, DIÂMETROS MENORES OU IGUAIS A 40 MM, COM ABRAÇADEIRA METÁLICA FLEXÍVEL 18 MM, FIXADA DIRETAMENTE NA LAJE. AF_09/2023</v>
          </cell>
          <cell r="D8939" t="str">
            <v>M</v>
          </cell>
          <cell r="E8939">
            <v>33.659999999999997</v>
          </cell>
        </row>
        <row r="8940">
          <cell r="B8940">
            <v>91170</v>
          </cell>
          <cell r="C8940" t="str">
            <v>FIXAÇÃO DE TUBOS HORIZONTAIS DE PVC ÁGUA, PVC ESGOTO, PVC ÁGUA PLUVIAL, CPVC, PPR, COBRE OU AÇO, DIÂMETROS MENORES OU IGUAIS A 40 MM, COM ABRAÇADEIRA METÁLICA RÍGIDA TIPO U PERFIL 1 1/4", FIXADA EM PERFILADO EM LAJE. AF_09/2023_PS</v>
          </cell>
          <cell r="D8940" t="str">
            <v>M</v>
          </cell>
          <cell r="E8940">
            <v>13.05</v>
          </cell>
        </row>
        <row r="8941">
          <cell r="B8941">
            <v>91180</v>
          </cell>
          <cell r="C8941" t="str">
            <v>FIXAÇÃO DE TUBOS HORIZONTAIS DE PVC ÁGUA/PVC ESGOTO/PVC PLUVIAL/CPVC/PPR/COBRE OU AÇO, DIÂMETROS MAIORES QUE 40 MM E MENORES OU IGUAIS A 75 MM, COM ABRAÇADEIRA TIPO D COM PARAFUSO DE FIXAÇÃO 2 1/2", FIXADA DIRETAMENTE NA LAJE OU PAREDE. AF_09/2023</v>
          </cell>
          <cell r="D8941" t="str">
            <v>M</v>
          </cell>
          <cell r="E8941">
            <v>30.12</v>
          </cell>
        </row>
        <row r="8942">
          <cell r="B8942">
            <v>91181</v>
          </cell>
          <cell r="C8942" t="str">
            <v>FIXAÇÃO DE TUBOS HORIZONTAIS DE PVC ÁGUA/PVC ESGOTO/PVC PLUVIAL/CPVC/PPR/COBRE OU AÇO, DIÂMETROS MAIORES QUE 75 MM E MENORES OU IGUAIS A 100 MM, COM ABRAÇADEIRA TIPO D COM PARAFUSO DE FIXAÇÃO 4", FIXADA DIRETAMENTE NA LAJE OU PAREDE. AF_09/2023</v>
          </cell>
          <cell r="D8942" t="str">
            <v>M</v>
          </cell>
          <cell r="E8942">
            <v>31.84</v>
          </cell>
        </row>
        <row r="8943">
          <cell r="B8943">
            <v>91179</v>
          </cell>
          <cell r="C8943" t="str">
            <v>FIXAÇÃO DE TUBOS HORIZONTAIS DE PVC ÁGUA/PVC ESGOTO/PVC PLUVIAL/CPVC/PPR/COBRE OU AÇO, DIÂMETROS MENORES OU IGUAIS A 40 MM, COM ABRAÇADEIRA METÁLICA RÍGIDA TIPO D COM PARAFUSO DE FIXAÇÃO 1 1/4", FIXADA DIRETAMENTE NA LAJE OU PAREDE. AF_09/2023</v>
          </cell>
          <cell r="D8943" t="str">
            <v>M</v>
          </cell>
          <cell r="E8943">
            <v>22.34</v>
          </cell>
        </row>
        <row r="8944">
          <cell r="B8944">
            <v>91174</v>
          </cell>
          <cell r="C8944" t="str">
            <v>FIXAÇÃO DE TUBOS VERTICAIS DE PVC ÁGUA, PVC ESGOTO, PVC ÁGUA PLUVIAL, CPVC, PPR, COBRE OU AÇO, DIÂMETROS MAIORES QUE 40 MM E MENORES OU IGUAIS A 75 MM, COM ABRAÇADEIRA METÁLICA RÍGIDA TIPO U PERFIL 2 1/2", FIXADA EM PERFILADO EM PAREDE. AF_09/2023_PS</v>
          </cell>
          <cell r="D8944" t="str">
            <v>M</v>
          </cell>
          <cell r="E8944">
            <v>8.56</v>
          </cell>
        </row>
        <row r="8945">
          <cell r="B8945">
            <v>91175</v>
          </cell>
          <cell r="C8945" t="str">
            <v>FIXAÇÃO DE TUBOS VERTICAIS DE PVC ÁGUA, PVC ESGOTO, PVC ÁGUA PLUVIAL, CPVC, PPR, COBRE OU AÇO, DIÂMETROS MAIORES QUE 75 MM E MENORES OU IGUAIS A 100 MM, COM ABRAÇADEIRA METÁLICA RÍGIDA TIPO U PERFIL 4", FIXADA EM PERFILADO EM PAREDE. AF_09/2023_PS</v>
          </cell>
          <cell r="D8945" t="str">
            <v>M</v>
          </cell>
          <cell r="E8945">
            <v>14.14</v>
          </cell>
        </row>
        <row r="8946">
          <cell r="B8946">
            <v>91173</v>
          </cell>
          <cell r="C8946" t="str">
            <v>FIXAÇÃO DE TUBOS VERTICAIS DE PVC ÁGUA, PVC ESGOTO, PVC ÁGUA PLUVIAL, CPVC, PPR, COBRE OU AÇO, DIÂMETROS MENORES OU IGUAIS A 40 MM, COM ABRAÇADEIRA METÁLICA RÍGIDA TIPO U PERFIL 1 1/4", FIXADA EM PERFILADO EM PAREDE. AF_09/2023_PS</v>
          </cell>
          <cell r="D8946" t="str">
            <v>M</v>
          </cell>
          <cell r="E8946">
            <v>4.8600000000000003</v>
          </cell>
        </row>
        <row r="8947">
          <cell r="B8947">
            <v>104759</v>
          </cell>
          <cell r="C8947" t="str">
            <v>FURO MANUAL EM ALVENARIA, PARA INSTALAÇÕES ELÉTRICAS, DIÂMETROS MAIORES QUE 40 MM E MENORES OU IGUAIS A 75 MM. AF_09/2023</v>
          </cell>
          <cell r="D8947" t="str">
            <v>UN</v>
          </cell>
          <cell r="E8947">
            <v>58.37</v>
          </cell>
        </row>
        <row r="8948">
          <cell r="B8948">
            <v>104760</v>
          </cell>
          <cell r="C8948" t="str">
            <v>FURO MANUAL EM ALVENARIA, PARA INSTALAÇÕES ELÉTRICAS, DIÂMETROS MAIORES QUE 75 MM E MENORES OU IGUAIS A 100 MM. AF_09/2023</v>
          </cell>
          <cell r="D8948" t="str">
            <v>UN</v>
          </cell>
          <cell r="E8948">
            <v>85.24</v>
          </cell>
        </row>
        <row r="8949">
          <cell r="B8949">
            <v>104758</v>
          </cell>
          <cell r="C8949" t="str">
            <v>FURO MANUAL EM ALVENARIA, PARA INSTALAÇÕES ELÉTRICAS, DIÂMETROS MENORES OU IGUAIS A 40 MM. AF_09/2023</v>
          </cell>
          <cell r="D8949" t="str">
            <v>UN</v>
          </cell>
          <cell r="E8949">
            <v>21.9</v>
          </cell>
        </row>
        <row r="8950">
          <cell r="B8950">
            <v>90437</v>
          </cell>
          <cell r="C8950" t="str">
            <v>FURO MANUAL EM ALVENARIA, PARA INSTALAÇÕES HIDRÁULICAS, DIÂMETROS MAIORES QUE 40 MM E MENORES OU IGUAIS A 75 MM. AF_09/2023</v>
          </cell>
          <cell r="D8950" t="str">
            <v>UN</v>
          </cell>
          <cell r="E8950">
            <v>56.83</v>
          </cell>
        </row>
        <row r="8951">
          <cell r="B8951">
            <v>90438</v>
          </cell>
          <cell r="C8951" t="str">
            <v>FURO MANUAL EM ALVENARIA, PARA INSTALAÇÕES HIDRÁULICAS, DIÂMETROS MAIORES QUE 75 MM E MENORES OU IGUAIS A 100 MM. AF_09/2023</v>
          </cell>
          <cell r="D8951" t="str">
            <v>UN</v>
          </cell>
          <cell r="E8951">
            <v>83.01</v>
          </cell>
        </row>
        <row r="8952">
          <cell r="B8952">
            <v>90436</v>
          </cell>
          <cell r="C8952" t="str">
            <v>FURO MANUAL EM ALVENARIA, PARA INSTALAÇÕES HIDRÁULICAS, DIÂMETROS MENORES OU IGUAIS A 40 MM. AF_09/2023</v>
          </cell>
          <cell r="D8952" t="str">
            <v>UN</v>
          </cell>
          <cell r="E8952">
            <v>21.32</v>
          </cell>
        </row>
        <row r="8953">
          <cell r="B8953">
            <v>104770</v>
          </cell>
          <cell r="C8953" t="str">
            <v>FURO MECANIZADO EM ALVENARIA, PARA INSTALAÇÕES ELÉTRICAS, DIÂMETROS MAIORES QUE 40 MM E MENORES OU IGUAIS A 75 MM. AF_09/2023</v>
          </cell>
          <cell r="D8953" t="str">
            <v>UN</v>
          </cell>
          <cell r="E8953">
            <v>2.4700000000000002</v>
          </cell>
        </row>
        <row r="8954">
          <cell r="B8954">
            <v>104772</v>
          </cell>
          <cell r="C8954" t="str">
            <v>FURO MECANIZADO EM ALVENARIA, PARA INSTALAÇÕES ELÉTRICAS, DIÂMETROS MAIORES QUE 75 MM E MENORES OU IGUAIS A 100 MM. AF_09/2023</v>
          </cell>
          <cell r="D8954" t="str">
            <v>UN</v>
          </cell>
          <cell r="E8954">
            <v>3.62</v>
          </cell>
        </row>
        <row r="8955">
          <cell r="B8955">
            <v>104768</v>
          </cell>
          <cell r="C8955" t="str">
            <v>FURO MECANIZADO EM ALVENARIA, PARA INSTALAÇÕES ELÉTRICAS, DIÂMETROS MENORES OU IGUAIS A 40 MM. AF_09/2023</v>
          </cell>
          <cell r="D8955" t="str">
            <v>UN</v>
          </cell>
          <cell r="E8955">
            <v>0.92</v>
          </cell>
        </row>
        <row r="8956">
          <cell r="B8956">
            <v>104769</v>
          </cell>
          <cell r="C8956" t="str">
            <v>FURO MECANIZADO EM ALVENARIA, PARA INSTALAÇÕES HIDRÁULICAS, DIÂMETROS MAIORES QUE 40 MM E MENORES OU IGUAIS A 75 MM. AF_09/2023</v>
          </cell>
          <cell r="D8956" t="str">
            <v>UN</v>
          </cell>
          <cell r="E8956">
            <v>2.41</v>
          </cell>
        </row>
        <row r="8957">
          <cell r="B8957">
            <v>104771</v>
          </cell>
          <cell r="C8957" t="str">
            <v>FURO MECANIZADO EM ALVENARIA, PARA INSTALAÇÕES HIDRÁULICAS, DIÂMETROS MAIORES QUE 75 MM E MENORES OU IGUAIS A 100 MM. AF_09/2023</v>
          </cell>
          <cell r="D8957" t="str">
            <v>UN</v>
          </cell>
          <cell r="E8957">
            <v>3.52</v>
          </cell>
        </row>
        <row r="8958">
          <cell r="B8958">
            <v>104767</v>
          </cell>
          <cell r="C8958" t="str">
            <v>FURO MECANIZADO EM ALVENARIA, PARA INSTALAÇÕES HIDRÁULICAS, DIÂMETROS MENORES OU IGUAIS A 40 MM. AF_09/2023</v>
          </cell>
          <cell r="D8958" t="str">
            <v>UN</v>
          </cell>
          <cell r="E8958">
            <v>0.9</v>
          </cell>
        </row>
        <row r="8959">
          <cell r="B8959">
            <v>104762</v>
          </cell>
          <cell r="C8959" t="str">
            <v>FURO MECANIZADO EM CONCRETO, COM MARTELO DEMOLIDOR, PARA INSTALAÇÕES ELÉTRICAS, DIÂMETROS MAIORES QUE 40 MM E MENORES OU IGUAIS A 75 MM. AF_09/2023</v>
          </cell>
          <cell r="D8959" t="str">
            <v>UN</v>
          </cell>
          <cell r="E8959">
            <v>36.03</v>
          </cell>
        </row>
        <row r="8960">
          <cell r="B8960">
            <v>104763</v>
          </cell>
          <cell r="C8960" t="str">
            <v>FURO MECANIZADO EM CONCRETO, COM MARTELO DEMOLIDOR, PARA INSTALAÇÕES ELÉTRICAS, DIÂMETROS MAIORES QUE 75 MM E MENORES OU IGUAIS A 150 MM. AF_09/2023</v>
          </cell>
          <cell r="D8960" t="str">
            <v>UN</v>
          </cell>
          <cell r="E8960">
            <v>52.64</v>
          </cell>
        </row>
        <row r="8961">
          <cell r="B8961">
            <v>104761</v>
          </cell>
          <cell r="C8961" t="str">
            <v>FURO MECANIZADO EM CONCRETO, COM MARTELO DEMOLIDOR, PARA INSTALAÇÕES ELÉTRICAS, DIÂMETROS MENORES OU IGUAIS A 40 MM. AF_09/2023</v>
          </cell>
          <cell r="D8961" t="str">
            <v>UN</v>
          </cell>
          <cell r="E8961">
            <v>13.52</v>
          </cell>
        </row>
        <row r="8962">
          <cell r="B8962">
            <v>90440</v>
          </cell>
          <cell r="C8962" t="str">
            <v>FURO MECANIZADO EM CONCRETO, COM MARTELO DEMOLIDOR, PARA INSTALAÇÕES HIDRÁULICAS, DIÂMETROS MAIORES QUE 40 MM E MENORES OU IGUAIS A 75 MM. AF_09/2023</v>
          </cell>
          <cell r="D8962" t="str">
            <v>UN</v>
          </cell>
          <cell r="E8962">
            <v>35.83</v>
          </cell>
        </row>
        <row r="8963">
          <cell r="B8963">
            <v>90441</v>
          </cell>
          <cell r="C8963" t="str">
            <v>FURO MECANIZADO EM CONCRETO, COM MARTELO DEMOLIDOR, PARA INSTALAÇÕES HIDRÁULICAS, DIÂMETROS MAIORES QUE 75 MM E MENORES OU IGUAIS A 150 MM. AF_09/2023</v>
          </cell>
          <cell r="D8963" t="str">
            <v>UN</v>
          </cell>
          <cell r="E8963">
            <v>52.34</v>
          </cell>
        </row>
        <row r="8964">
          <cell r="B8964">
            <v>90439</v>
          </cell>
          <cell r="C8964" t="str">
            <v>FURO MECANIZADO EM CONCRETO, COM MARTELO DEMOLIDOR, PARA INSTALAÇÕES HIDRÁULICAS, DIÂMETROS MENORES OU IGUAIS A 40 MM. AF_09/2023</v>
          </cell>
          <cell r="D8964" t="str">
            <v>UN</v>
          </cell>
          <cell r="E8964">
            <v>13.45</v>
          </cell>
        </row>
        <row r="8965">
          <cell r="B8965">
            <v>104776</v>
          </cell>
          <cell r="C8965" t="str">
            <v>FURO MECANIZADO EM CONCRETO, COM PERFURATRIZ, PARA INSTALAÇÕES ELÉTRICAS, DIÂMETROS MAIORES QUE 40 MM E MENORES OU IGUAIS A 75 MM. AF_09/2023</v>
          </cell>
          <cell r="D8965" t="str">
            <v>UN</v>
          </cell>
          <cell r="E8965">
            <v>8.52</v>
          </cell>
        </row>
        <row r="8966">
          <cell r="B8966">
            <v>104778</v>
          </cell>
          <cell r="C8966" t="str">
            <v>FURO MECANIZADO EM CONCRETO, COM PERFURATRIZ, PARA INSTALAÇÕES ELÉTRICAS, DIÂMETROS MAIORES QUE 75 MM E MENORES OU IGUAIS A 150 MM. AF_09/2023</v>
          </cell>
          <cell r="D8966" t="str">
            <v>UN</v>
          </cell>
          <cell r="E8966">
            <v>12.46</v>
          </cell>
        </row>
        <row r="8967">
          <cell r="B8967">
            <v>104774</v>
          </cell>
          <cell r="C8967" t="str">
            <v>FURO MECANIZADO EM CONCRETO, COM PERFURATRIZ, PARA INSTALAÇÕES ELÉTRICAS, DIÂMETROS MENORES OU IGUAIS A 40 MM. AF_09/2023</v>
          </cell>
          <cell r="D8967" t="str">
            <v>UN</v>
          </cell>
          <cell r="E8967">
            <v>3.19</v>
          </cell>
        </row>
        <row r="8968">
          <cell r="B8968">
            <v>104775</v>
          </cell>
          <cell r="C8968" t="str">
            <v>FURO MECANIZADO EM CONCRETO, COM PERFURATRIZ, PARA INSTALAÇÕES HIDRÁULICAS, DIÂMETROS MAIORES QUE 40 MM E MENORES OU IGUAIS A 75 MM. AF_09/2023</v>
          </cell>
          <cell r="D8968" t="str">
            <v>UN</v>
          </cell>
          <cell r="E8968">
            <v>8.31</v>
          </cell>
        </row>
        <row r="8969">
          <cell r="B8969">
            <v>104777</v>
          </cell>
          <cell r="C8969" t="str">
            <v>FURO MECANIZADO EM CONCRETO, COM PERFURATRIZ, PARA INSTALAÇÕES HIDRÁULICAS, DIÂMETROS MAIORES QUE 75 MM E MENORES OU IGUAIS A 150 MM. AF_09/2023</v>
          </cell>
          <cell r="D8969" t="str">
            <v>UN</v>
          </cell>
          <cell r="E8969">
            <v>12.16</v>
          </cell>
        </row>
        <row r="8970">
          <cell r="B8970">
            <v>104773</v>
          </cell>
          <cell r="C8970" t="str">
            <v>FURO MECANIZADO EM CONCRETO, COM PERFURATRIZ, PARA INSTALAÇÕES HIDRÁULICAS, DIÂMETROS MENORES OU IGUAIS A 40 MM. AF_09/2023</v>
          </cell>
          <cell r="D8970" t="str">
            <v>UN</v>
          </cell>
          <cell r="E8970">
            <v>3.11</v>
          </cell>
        </row>
        <row r="8971">
          <cell r="B8971">
            <v>104782</v>
          </cell>
          <cell r="C8971" t="str">
            <v>PASSANTE TIPO PEÇA EM FÔRMA DE MADEIRA, FIXADO EM LAJE, PARA PASSAGEM DE NO MÁXIMO 5 TUBOS DE 50 MM DE DIÂMETRO. AF_09/2023</v>
          </cell>
          <cell r="D8971" t="str">
            <v>UN</v>
          </cell>
          <cell r="E8971">
            <v>64.400000000000006</v>
          </cell>
        </row>
        <row r="8972">
          <cell r="B8972">
            <v>90451</v>
          </cell>
          <cell r="C8972" t="str">
            <v>PASSANTE TIPO PEÇA EM POLIESTIRENO (ISOPOR), FIXADO EM LAJE, PARA ABERTURA PARA PASSAGEM DE 1 TUBO DE ATÉ 50 MM DE DIÂMETRO. AF_09/2023</v>
          </cell>
          <cell r="D8972" t="str">
            <v>UN</v>
          </cell>
          <cell r="E8972">
            <v>8.66</v>
          </cell>
        </row>
        <row r="8973">
          <cell r="B8973">
            <v>90452</v>
          </cell>
          <cell r="C8973" t="str">
            <v>PASSANTE TIPO PEÇA EM POLIESTIRENO (ISOPOR), FIXADO EM LAJE, PARA PASSAGEM DE NO MÁXIMO 5 TUBOS DE 50 MM DE DIÂMETRO. AF_09/2023</v>
          </cell>
          <cell r="D8973" t="str">
            <v>UN</v>
          </cell>
          <cell r="E8973">
            <v>31.46</v>
          </cell>
        </row>
        <row r="8974">
          <cell r="B8974">
            <v>90455</v>
          </cell>
          <cell r="C8974" t="str">
            <v>PASSANTE TIPO TUBO COM DIÂMETRO DE 100 MM, FIXADO EM LAJE, PARA PASSAGEM DE TUBULAÇÕES COM NO MÁXIMO 75 MM DE DIÂMETRO. AF_09/2023</v>
          </cell>
          <cell r="D8974" t="str">
            <v>UN</v>
          </cell>
          <cell r="E8974">
            <v>10.52</v>
          </cell>
        </row>
        <row r="8975">
          <cell r="B8975">
            <v>104784</v>
          </cell>
          <cell r="C8975" t="str">
            <v>PASSANTE TIPO TUBO COM DIÂMETRO DE 150 MM, FIXADO EM LAJE, PARA PASSAGEM DE TUBULAÇÕES COM NO MÁXIMO 100 MM DE DIÂMETRO. AF_09/2023</v>
          </cell>
          <cell r="D8975" t="str">
            <v>UN</v>
          </cell>
          <cell r="E8975">
            <v>17.350000000000001</v>
          </cell>
        </row>
        <row r="8976">
          <cell r="B8976">
            <v>90453</v>
          </cell>
          <cell r="C8976" t="str">
            <v>PASSANTE TIPO TUBO COM DIÂMETRO DE 40 MM, FIXADO EM LAJE, PARA PASSAGEM DE TUBULAÇÕES COM NO MÁXIMO 32 MM DE DIÂMETRO. AF_09/2023</v>
          </cell>
          <cell r="D8976" t="str">
            <v>UN</v>
          </cell>
          <cell r="E8976">
            <v>5.0599999999999996</v>
          </cell>
        </row>
        <row r="8977">
          <cell r="B8977">
            <v>104783</v>
          </cell>
          <cell r="C8977" t="str">
            <v>PASSANTE TIPO TUBO COM DIÂMETRO DE 50 MM, FIXADO EM LAJE, PARA PASSAGEM DE TUBULAÇÕES COM NO MÁXIMO 40 MM DE DIÂMETRO. AF_09/2023</v>
          </cell>
          <cell r="D8977" t="str">
            <v>UN</v>
          </cell>
          <cell r="E8977">
            <v>6.33</v>
          </cell>
        </row>
        <row r="8978">
          <cell r="B8978">
            <v>90454</v>
          </cell>
          <cell r="C8978" t="str">
            <v>PASSANTE TIPO TUBO COM DIÂMETRO DE 75 MM, FIXADO EM LAJE, PARA PASSAGEM DE TUBULAÇÕES COM NO MÁXIMO 50 MM DE DIÂMETRO. AF_09/2023</v>
          </cell>
          <cell r="D8978" t="str">
            <v>UN</v>
          </cell>
          <cell r="E8978">
            <v>8.06</v>
          </cell>
        </row>
        <row r="8979">
          <cell r="B8979">
            <v>90459</v>
          </cell>
          <cell r="C8979" t="str">
            <v>QUEBRA EM ALVENARIA PARA INSTALAÇÃO DE ABRIGO PARA MANGUEIRAS (90X60 CM). AF_09/2023</v>
          </cell>
          <cell r="D8979" t="str">
            <v>UN</v>
          </cell>
          <cell r="E8979">
            <v>69.92</v>
          </cell>
        </row>
        <row r="8980">
          <cell r="B8980">
            <v>90456</v>
          </cell>
          <cell r="C8980" t="str">
            <v>QUEBRA EM ALVENARIA PARA INSTALAÇÃO DE CAIXA DE TOMADA (4X4 OU 4X2). AF_09/2023</v>
          </cell>
          <cell r="D8980" t="str">
            <v>UN</v>
          </cell>
          <cell r="E8980">
            <v>7.79</v>
          </cell>
        </row>
        <row r="8981">
          <cell r="B8981">
            <v>90458</v>
          </cell>
          <cell r="C8981" t="str">
            <v>QUEBRA EM ALVENARIA PARA INSTALAÇÃO DE QUADRO DISTRIBUIÇÃO GRANDE (76X40 CM). AF_09/2023</v>
          </cell>
          <cell r="D8981" t="str">
            <v>UN</v>
          </cell>
          <cell r="E8981">
            <v>50.73</v>
          </cell>
        </row>
        <row r="8982">
          <cell r="B8982">
            <v>90457</v>
          </cell>
          <cell r="C8982" t="str">
            <v>QUEBRA EM ALVENARIA PARA INSTALAÇÃO DE QUADRO DISTRIBUIÇÃO PEQUENO (19X25 CM). AF_09/2023</v>
          </cell>
          <cell r="D8982" t="str">
            <v>UN</v>
          </cell>
          <cell r="E8982">
            <v>17.78</v>
          </cell>
        </row>
        <row r="8983">
          <cell r="B8983">
            <v>90447</v>
          </cell>
          <cell r="C8983" t="str">
            <v>RASGO LINEAR MANUAL EM ALVENARIA, PARA ELETRODUTOS, DIÂMETROS MENORES OU IGUAIS A 40 MM. AF_09/2023</v>
          </cell>
          <cell r="D8983" t="str">
            <v>M</v>
          </cell>
          <cell r="E8983">
            <v>11.75</v>
          </cell>
        </row>
        <row r="8984">
          <cell r="B8984">
            <v>91222</v>
          </cell>
          <cell r="C8984" t="str">
            <v>RASGO LINEAR MANUAL EM ALVENARIA, PARA RAMAIS/ DISTRIBUIÇÃO DE INSTALAÇÕES HIDRÁULICAS, DIÂMETROS MAIORES QUE 40 MM E MENORES OU IGUAIS A 75 MM. AF_09/2023</v>
          </cell>
          <cell r="D8984" t="str">
            <v>M</v>
          </cell>
          <cell r="E8984">
            <v>12.73</v>
          </cell>
        </row>
        <row r="8985">
          <cell r="B8985">
            <v>90443</v>
          </cell>
          <cell r="C8985" t="str">
            <v>RASGO LINEAR MANUAL EM ALVENARIA, PARA RAMAIS/ DISTRIBUIÇÃO DE INSTALAÇÕES HIDRÁULICAS, DIÂMETROS MENORES OU IGUAIS A 40 MM. AF_09/2023</v>
          </cell>
          <cell r="D8985" t="str">
            <v>M</v>
          </cell>
          <cell r="E8985">
            <v>11.45</v>
          </cell>
        </row>
        <row r="8986">
          <cell r="B8986">
            <v>104780</v>
          </cell>
          <cell r="C8986" t="str">
            <v>RASGO LINEAR MECANIZADO EM ALVENARIA, PARA ELETRODUTOS, DIÂMETROS MENORES OU IGUAIS A 40 MM. AF_09/2023</v>
          </cell>
          <cell r="D8986" t="str">
            <v>M</v>
          </cell>
          <cell r="E8986">
            <v>8.1199999999999992</v>
          </cell>
        </row>
        <row r="8987">
          <cell r="B8987">
            <v>104781</v>
          </cell>
          <cell r="C8987" t="str">
            <v>RASGO LINEAR MECANIZADO EM ALVENARIA, PARA RAMAIS/ DISTRIBUIÇÃO DE INSTALAÇÕES HIDRÁULICAS, DIÂMETROS MAIORES QUE 40 MM E MENORES OU IGUAIS A 75 MM. AF_09/2023</v>
          </cell>
          <cell r="D8987" t="str">
            <v>M</v>
          </cell>
          <cell r="E8987">
            <v>9.34</v>
          </cell>
        </row>
        <row r="8988">
          <cell r="B8988">
            <v>104779</v>
          </cell>
          <cell r="C8988" t="str">
            <v>RASGO LINEAR MECANIZADO EM ALVENARIA, PARA RAMAIS/ DISTRIBUIÇÃO DE INSTALAÇÕES HIDRÁULICAS, DIÂMETROS MENORES OU IGUAIS A 40 MM. AF_09/2023</v>
          </cell>
          <cell r="D8988" t="str">
            <v>M</v>
          </cell>
          <cell r="E8988">
            <v>8.08</v>
          </cell>
        </row>
        <row r="8989">
          <cell r="B8989">
            <v>104787</v>
          </cell>
          <cell r="C8989" t="str">
            <v>RASGO LINEAR MECANIZADO EM CONCRETO, PARA RAMAIS/ DISTRIBUIÇÃO DE INSTALAÇÕES HIDRÁULICAS, DIÂMETROS MAIORES QUE 40 MM E MENORES OU IGUAIS A 75 MM. AF_09/2023</v>
          </cell>
          <cell r="D8989" t="str">
            <v>M</v>
          </cell>
          <cell r="E8989">
            <v>11.86</v>
          </cell>
        </row>
        <row r="8990">
          <cell r="B8990">
            <v>104788</v>
          </cell>
          <cell r="C8990" t="str">
            <v>RASGO LINEAR MECANIZADO EM CONCRETO, PARA RAMAIS/ DISTRIBUIÇÃO DE INSTALAÇÕES HIDRÁULICAS, DIÂMETROS MAIORES QUE 75 MM E MENORES OU IGUAIS A 100 MM. AF_09/2023</v>
          </cell>
          <cell r="D8990" t="str">
            <v>M</v>
          </cell>
          <cell r="E8990">
            <v>15.75</v>
          </cell>
        </row>
        <row r="8991">
          <cell r="B8991">
            <v>104786</v>
          </cell>
          <cell r="C8991" t="str">
            <v>RASGO LINEAR MECANIZADO EM CONCRETO, PARA RAMAIS/ DISTRIBUIÇÃO DE INSTALAÇÕES HIDRÁULICAS, DIÂMETROS MENORES OU IGUAIS A 40 MM. AF_09/2023</v>
          </cell>
          <cell r="D8991" t="str">
            <v>M</v>
          </cell>
          <cell r="E8991">
            <v>8.93</v>
          </cell>
        </row>
        <row r="8992">
          <cell r="B8992">
            <v>90445</v>
          </cell>
          <cell r="C8992" t="str">
            <v>RASGO LINEAR MECANIZADO EM CONTRAPISO, PARA RAMAIS/ DISTRIBUIÇÃO DE INSTALAÇÕES HIDRÁULICAS, DIÂMETROS MAIORES QUE 40 MM E MENORES OU IGUAIS A 75 MM. AF_09/2023_PS</v>
          </cell>
          <cell r="D8992" t="str">
            <v>M</v>
          </cell>
          <cell r="E8992">
            <v>24.58</v>
          </cell>
        </row>
        <row r="8993">
          <cell r="B8993">
            <v>90446</v>
          </cell>
          <cell r="C8993" t="str">
            <v>RASGO LINEAR MECANIZADO EM CONTRAPISO, PARA RAMAIS/ DISTRIBUIÇÃO DE INSTALAÇÕES HIDRÁULICAS, DIÂMETROS MAIORES QUE 75 MM E MENORES OU IGUAIS A 100 MM. AF_09/2023_PS</v>
          </cell>
          <cell r="D8993" t="str">
            <v>M</v>
          </cell>
          <cell r="E8993">
            <v>32.64</v>
          </cell>
        </row>
        <row r="8994">
          <cell r="B8994">
            <v>90444</v>
          </cell>
          <cell r="C8994" t="str">
            <v>RASGO LINEAR MECANIZADO EM CONTRAPISO, PARA RAMAIS/ DISTRIBUIÇÃO DE INSTALAÇÕES HIDRÁULICAS, DIÂMETROS MENORES OU IGUAIS A 40 MM. AF_09/2023_PS</v>
          </cell>
          <cell r="D8994" t="str">
            <v>M</v>
          </cell>
          <cell r="E8994">
            <v>18.54</v>
          </cell>
        </row>
        <row r="8995">
          <cell r="B8995">
            <v>104764</v>
          </cell>
          <cell r="C8995" t="str">
            <v>SUPORTE PARA 2 ELETRODUTOS, ESPAÇADO A CADA 80 CM, EM PERFILADO COM COMPRIMENTO DE 25 CM FIXADO EM LAJE, POR METRO DE ELETRODUTO FIXADO. AF_09/2023</v>
          </cell>
          <cell r="D8995" t="str">
            <v>M</v>
          </cell>
          <cell r="E8995">
            <v>24.15</v>
          </cell>
        </row>
        <row r="8996">
          <cell r="B8996">
            <v>90460</v>
          </cell>
          <cell r="C8996" t="str">
            <v>SUPORTE PARA 2 TUBOS HORIZONTAIS, ESPAÇADO A CADA 56 CM, EM PERFILADO COM COMPRIMENTO DE 25 CM FIXADO EM LAJE, POR METRO DE TUBULAÇÃO FIXADA. AF_09/2023</v>
          </cell>
          <cell r="D8996" t="str">
            <v>M</v>
          </cell>
          <cell r="E8996">
            <v>28.78</v>
          </cell>
        </row>
        <row r="8997">
          <cell r="B8997">
            <v>90462</v>
          </cell>
          <cell r="C8997" t="str">
            <v>SUPORTE PARA 2 TUBOS VERTICAIS, ESPAÇADO A CADA 150 CM, EM PERFILADO COM COMPRIMENTO DE 25 CM FIXADO EM PAREDE, POR METRO DE TUBULAÇÃO FIXADA. AF_09/2023</v>
          </cell>
          <cell r="D8997" t="str">
            <v>M</v>
          </cell>
          <cell r="E8997">
            <v>4.92</v>
          </cell>
        </row>
        <row r="8998">
          <cell r="B8998">
            <v>104765</v>
          </cell>
          <cell r="C8998" t="str">
            <v>SUPORTE PARA 4 ELETRODUTOS, ESPAÇADO A CADA 80 CM, EM PERFILADO COM COMPRIMENTO DE 42 CM FIXADO EM LAJE, POR METRO DE ELETRODUTO FIXADO. AF_09/2023</v>
          </cell>
          <cell r="D8998" t="str">
            <v>M</v>
          </cell>
          <cell r="E8998">
            <v>20.9</v>
          </cell>
        </row>
        <row r="8999">
          <cell r="B8999">
            <v>90461</v>
          </cell>
          <cell r="C8999" t="str">
            <v>SUPORTE PARA 4 TUBOS HORIZONTAIS, ESPAÇADO A CADA 56 CM, EM PERFILADO COM COMPRIMENTO DE 42 CM FIXADO EM LAJE, POR METRO DE TUBULAÇÃO FIXADA. AF_09/2023</v>
          </cell>
          <cell r="D8999" t="str">
            <v>M</v>
          </cell>
          <cell r="E8999">
            <v>23.21</v>
          </cell>
        </row>
        <row r="9000">
          <cell r="B9000">
            <v>90463</v>
          </cell>
          <cell r="C9000" t="str">
            <v>SUPORTE PARA 4 TUBOS VERTICAIS, ESPAÇADO A CADA 150 CM, EM PERFILADO COM COMPRIMENTO DE 42 CM FIXADO EM PAREDE, POR METRO DE TUBULAÇÃO FIXADA. AF_09/2023</v>
          </cell>
          <cell r="D9000" t="str">
            <v>M</v>
          </cell>
          <cell r="E9000">
            <v>4.46</v>
          </cell>
        </row>
        <row r="9001">
          <cell r="B9001">
            <v>96560</v>
          </cell>
          <cell r="C9001" t="str">
            <v>SUPORTE PARA DUTO EM CHAPA GALVANIZADA BITOLA 24, EM PERFILADO COM COMPRIMENTO DE 55 CM FIXADO EM LAJE, POR METRO DE DUTO FIXADO. AF_09/2023</v>
          </cell>
          <cell r="D9001" t="str">
            <v>M2</v>
          </cell>
          <cell r="E9001">
            <v>41.64</v>
          </cell>
        </row>
        <row r="9002">
          <cell r="B9002">
            <v>96559</v>
          </cell>
          <cell r="C9002" t="str">
            <v>SUPORTE PARA DUTO EM CHAPA GALVANIZADA BITOLA 26, EM PERFILADO COM COMPRIMENTO DE 35 CM FIXADO EM LAJE, POR METRO DE DUTO FIXADO. AF_09/2023</v>
          </cell>
          <cell r="D9002" t="str">
            <v>M2</v>
          </cell>
          <cell r="E9002">
            <v>41.02</v>
          </cell>
        </row>
        <row r="9003">
          <cell r="B9003">
            <v>96562</v>
          </cell>
          <cell r="C9003" t="str">
            <v>SUPORTE PARA ELETROCALHA LISA OU PERFURADA EM AÇO GALVANIZADO, LARGURA 400 MM, EM PERFILADO COM COMPRIMENTO DE 45 CM FIXADO EM LAJE, POR METRO DE ELETROCALHA FIXADA. AF_09/2023</v>
          </cell>
          <cell r="D9003" t="str">
            <v>M</v>
          </cell>
          <cell r="E9003">
            <v>62.69</v>
          </cell>
        </row>
        <row r="9004">
          <cell r="B9004">
            <v>96563</v>
          </cell>
          <cell r="C9004" t="str">
            <v>SUPORTE PARA ELETROCALHA LISA OU PERFURADA EM AÇO GALVANIZADO, LARGURA 800 MM, EM PERFILADO COM COMPRIMENTO DE 85 CM FIXADO EM LAJE, POR METRO DE ELETROCALHA FIXADA. AF_09/2023</v>
          </cell>
          <cell r="D9004" t="str">
            <v>M</v>
          </cell>
          <cell r="E9004">
            <v>70.290000000000006</v>
          </cell>
        </row>
        <row r="9005">
          <cell r="B9005">
            <v>102469</v>
          </cell>
          <cell r="C9005" t="str">
            <v>EXECUÇÃO DE IMPRIMAÇÃO IMPERMEABILIZANTE COM ASFALTO DILUÍDO CM-30, PARA O FECHAMENTO DE VALAS. AF_05/2021</v>
          </cell>
          <cell r="D9005" t="str">
            <v>M2</v>
          </cell>
          <cell r="E9005">
            <v>0</v>
          </cell>
        </row>
        <row r="9006">
          <cell r="B9006">
            <v>104388</v>
          </cell>
          <cell r="C9006" t="str">
            <v>EXECUÇÃO DE PINTURA DE LIGAÇÃO COM EMULSÃO ASFÁLTICA RR-2C, PARA O FECHAMENTO DE VALAS. AF_12/2020</v>
          </cell>
          <cell r="D9006" t="str">
            <v>M2</v>
          </cell>
          <cell r="E9006">
            <v>0</v>
          </cell>
        </row>
        <row r="9007">
          <cell r="B9007">
            <v>104387</v>
          </cell>
          <cell r="C9007" t="str">
            <v>EXECUÇÃO DE TAPA BURACO COM APLICAÇÃO DE CONCRETO ASFÁLTICO (AQUISIÇÃO EM USINA) E PINTURA DE LIGAÇÃO. AF_12/2020</v>
          </cell>
          <cell r="D9007" t="str">
            <v>M3</v>
          </cell>
          <cell r="E9007">
            <v>0</v>
          </cell>
        </row>
        <row r="9008">
          <cell r="B9008">
            <v>104364</v>
          </cell>
          <cell r="C9008" t="str">
            <v>EXECUÇÃO DE TAPA BURACO COM APLICAÇÃO DE CONCRETO ASFÁLTICO (USINAGEM PRÓPRIA) E PINTURA DE LIGAÇÃO. AF_12/2020</v>
          </cell>
          <cell r="D9008" t="str">
            <v>M3</v>
          </cell>
          <cell r="E9008">
            <v>0</v>
          </cell>
        </row>
        <row r="9009">
          <cell r="B9009">
            <v>102097</v>
          </cell>
          <cell r="C9009" t="str">
            <v>EXECUÇÃO DE TAPA BURACO COM APLICAÇÃO DE PRÉ MISTURADO A FRIO (AQUISIÇÃO EM USINA) E PINTURA DE LIGAÇÃO. AF_12/2020</v>
          </cell>
          <cell r="D9009" t="str">
            <v>M3</v>
          </cell>
          <cell r="E9009">
            <v>0</v>
          </cell>
        </row>
        <row r="9010">
          <cell r="B9010">
            <v>104365</v>
          </cell>
          <cell r="C9010" t="str">
            <v>EXECUÇÃO DE TAPA BURACO COM APLICAÇÃO DE PRÉ MISTURADO A FRIO (USINAGEM PRÓPRIA) E PINTURA DE LIGAÇÃO. AF_12/2020</v>
          </cell>
          <cell r="D9010" t="str">
            <v>M3</v>
          </cell>
          <cell r="E9010">
            <v>0</v>
          </cell>
        </row>
        <row r="9011">
          <cell r="B9011">
            <v>103735</v>
          </cell>
          <cell r="C9011" t="str">
            <v>FORNECIMENTO E INSTALAÇÃO DE LOMBADA SOBRE ASFALTO. AF_03/2022</v>
          </cell>
          <cell r="D9011" t="str">
            <v>UN</v>
          </cell>
          <cell r="E9011">
            <v>0</v>
          </cell>
        </row>
        <row r="9012">
          <cell r="B9012">
            <v>101870</v>
          </cell>
          <cell r="C9012" t="str">
            <v>REASSENTAMENTO DE BLOCOS 16 FACES PARA PISO INTERTRAVADO, ESPESSURA DE 10 CM, EM VIA/ESTACIONAMENTO, COM REAPROVEITAMENTO DOS BLOCOS 16 FACES - INCLUSO RETIRADA E COLOCAÇÃO DO MATERIAL. AF_12/2020</v>
          </cell>
          <cell r="D9012" t="str">
            <v>M2</v>
          </cell>
          <cell r="E9012">
            <v>54.49</v>
          </cell>
        </row>
        <row r="9013">
          <cell r="B9013">
            <v>101866</v>
          </cell>
          <cell r="C9013" t="str">
            <v>REASSENTAMENTO DE BLOCOS 16 FACES PARA PISO INTERTRAVADO, ESPESSURA DE 4 CM, EM CALÇADA, COM REAPROVEITAMENTO DOS BLOCOS 16 FACES - INCLUSO RETIRADA E COLOCAÇÃO DO MATERIAL. AF_12/2020</v>
          </cell>
          <cell r="D9013" t="str">
            <v>M2</v>
          </cell>
          <cell r="E9013">
            <v>46.28</v>
          </cell>
        </row>
        <row r="9014">
          <cell r="B9014">
            <v>101867</v>
          </cell>
          <cell r="C9014" t="str">
            <v>REASSENTAMENTO DE BLOCOS 16 FACES PARA PISO INTERTRAVADO, ESPESSURA DE 6 CM, EM CALÇADA, COM REAPROVEITAMENTO DOS BLOCOS 16 FACES - INCLUSO RETIRADA E COLOCAÇÃO DO MATERIAL. AF_12/2020</v>
          </cell>
          <cell r="D9014" t="str">
            <v>M2</v>
          </cell>
          <cell r="E9014">
            <v>52.59</v>
          </cell>
        </row>
        <row r="9015">
          <cell r="B9015">
            <v>101868</v>
          </cell>
          <cell r="C9015" t="str">
            <v>REASSENTAMENTO DE BLOCOS 16 FACES PARA PISO INTERTRAVADO, ESPESSURA DE 6 CM, EM VIA/ESTACIONAMENTO, COM REAPROVEITAMENTO DOS BLOCOS 16 FACES - INCLUSO RETIRADA E COLOCAÇÃO DO MATERIAL. AF_12/2020</v>
          </cell>
          <cell r="D9015" t="str">
            <v>M2</v>
          </cell>
          <cell r="E9015">
            <v>41.87</v>
          </cell>
        </row>
        <row r="9016">
          <cell r="B9016">
            <v>101869</v>
          </cell>
          <cell r="C9016" t="str">
            <v>REASSENTAMENTO DE BLOCOS 16 FACES PARA PISO INTERTRAVADO, ESPESSURA DE 8 CM, EM VIA/ESTACIONAMENTO, COM REAPROVEITAMENTO DOS BLOCOS 16 FACES - INCLUSO RETIRADA E COLOCAÇÃO DO MATERIAL. AF_12/2020</v>
          </cell>
          <cell r="D9016" t="str">
            <v>M2</v>
          </cell>
          <cell r="E9016">
            <v>48.19</v>
          </cell>
        </row>
        <row r="9017">
          <cell r="B9017">
            <v>101856</v>
          </cell>
          <cell r="C9017" t="str">
            <v>REASSENTAMENTO DE BLOCOS PISOGRAMA PARA PISO INTERTRAVADO, COM REAPROVEITAMENTO DOS BLOCOS PISOGRAMA - INCLUSO RETIRADA E COLOCAÇÃO DO MATERIAL. AF_12/2020</v>
          </cell>
          <cell r="D9017" t="str">
            <v>M2</v>
          </cell>
          <cell r="E9017">
            <v>37.97</v>
          </cell>
        </row>
        <row r="9018">
          <cell r="B9018">
            <v>101865</v>
          </cell>
          <cell r="C9018" t="str">
            <v>REASSENTAMENTO DE BLOCOS RETANGULAR PARA PISO INTERTRAVADO, ESPESSURA DE 10 CM, EM VIA/ESTACIONAMENTO, COM REAPROVEITAMENTO DOS BLOCOS RETANGULAR - INCLUSO RETIRADA E COLOCAÇÃO DO MATERIAL. AF_12/2020</v>
          </cell>
          <cell r="D9018" t="str">
            <v>M2</v>
          </cell>
          <cell r="E9018">
            <v>51.95</v>
          </cell>
        </row>
        <row r="9019">
          <cell r="B9019">
            <v>101861</v>
          </cell>
          <cell r="C9019" t="str">
            <v>REASSENTAMENTO DE BLOCOS RETANGULAR PARA PISO INTERTRAVADO, ESPESSURA DE 4 CM, EM CALÇADA, COM REAPROVEITAMENTO DOS BLOCOS RETANGULAR - INCLUSO RETIRADA E COLOCAÇÃO DO MATERIAL. AF_12/2020</v>
          </cell>
          <cell r="D9019" t="str">
            <v>M2</v>
          </cell>
          <cell r="E9019">
            <v>45.97</v>
          </cell>
        </row>
        <row r="9020">
          <cell r="B9020">
            <v>101862</v>
          </cell>
          <cell r="C9020" t="str">
            <v>REASSENTAMENTO DE BLOCOS RETANGULAR PARA PISO INTERTRAVADO, ESPESSURA DE 6 CM, EM CALÇADA, COM REAPROVEITAMENTO DOS BLOCOS RETANGULAR - INCLUSO RETIRADA E COLOCAÇÃO DO MATERIAL. AF_12/2020</v>
          </cell>
          <cell r="D9020" t="str">
            <v>M2</v>
          </cell>
          <cell r="E9020">
            <v>50.06</v>
          </cell>
        </row>
        <row r="9021">
          <cell r="B9021">
            <v>101863</v>
          </cell>
          <cell r="C9021" t="str">
            <v>REASSENTAMENTO DE BLOCOS RETANGULAR PARA PISO INTERTRAVADO, ESPESSURA DE 6 CM, EM VIA/ESTACIONAMENTO, COM REAPROVEITAMENTO DOS BLOCOS RETANGULAR - INCLUSO RETIRADA E COLOCAÇÃO DO MATERIAL. AF_12/2020</v>
          </cell>
          <cell r="D9021" t="str">
            <v>M2</v>
          </cell>
          <cell r="E9021">
            <v>39.340000000000003</v>
          </cell>
        </row>
        <row r="9022">
          <cell r="B9022">
            <v>101864</v>
          </cell>
          <cell r="C9022" t="str">
            <v>REASSENTAMENTO DE BLOCOS RETANGULAR PARA PISO INTERTRAVADO, ESPESSURA DE 8 CM, EM VIA/ESTACIONAMENTO, COM REAPROVEITAMENTO DOS BLOCOS RETANGULAR - INCLUSO RETIRADA E COLOCAÇÃO DO MATERIAL. AF_12/2020</v>
          </cell>
          <cell r="D9022" t="str">
            <v>M2</v>
          </cell>
          <cell r="E9022">
            <v>45.65</v>
          </cell>
        </row>
        <row r="9023">
          <cell r="B9023">
            <v>101860</v>
          </cell>
          <cell r="C9023" t="str">
            <v>REASSENTAMENTO DE BLOCOS SEXTAVADO PARA PISO INTERTRAVADO, ESPESSURA DE 10 CM, EM VIA/ESTACIONAMENTO, COM REAPROVEITAMENTO DOS BLOCOS SEXTAVADO - INCLUSO RETIRADA E COLOCAÇÃO DO MATERIAL. AF_12/2020</v>
          </cell>
          <cell r="D9023" t="str">
            <v>M2</v>
          </cell>
          <cell r="E9023">
            <v>49.09</v>
          </cell>
        </row>
        <row r="9024">
          <cell r="B9024">
            <v>101857</v>
          </cell>
          <cell r="C9024" t="str">
            <v>REASSENTAMENTO DE BLOCOS SEXTAVADO PARA PISO INTERTRAVADO, ESPESSURA DE 6 CM, EM CALÇADA, COM REAPROVEITAMENTO DOS BLOCOS SEXTAVADOS - INCLUSO RETIRADA E COLOCAÇÃO DO MATERIAL. AF_12/2020</v>
          </cell>
          <cell r="D9024" t="str">
            <v>M2</v>
          </cell>
          <cell r="E9024">
            <v>47.33</v>
          </cell>
        </row>
        <row r="9025">
          <cell r="B9025">
            <v>101858</v>
          </cell>
          <cell r="C9025" t="str">
            <v>REASSENTAMENTO DE BLOCOS SEXTAVADO PARA PISO INTERTRAVADO, ESPESSURA DE 6 CM, EM VIA/ESTACIONAMENTO, COM REAPROVEITAMENTO DOS BLOCOS SEXTAVADO - INCLUSO RETIRADA E COLOCAÇÃO DO MATERIAL. AF_12/2020</v>
          </cell>
          <cell r="D9025" t="str">
            <v>M2</v>
          </cell>
          <cell r="E9025">
            <v>38.78</v>
          </cell>
        </row>
        <row r="9026">
          <cell r="B9026">
            <v>101859</v>
          </cell>
          <cell r="C9026" t="str">
            <v>REASSENTAMENTO DE BLOCOS SEXTAVADO PARA PISO INTERTRAVADO, ESPESSURA DE 8 CM, EM VIA/ESTACIONAMENTO, COM REAPROVEITAMENTO DOS BLOCOS SEXTAVADO - INCLUSO RETIRADA E COLOCAÇÃO DO MATERIAL. AF_12/2020</v>
          </cell>
          <cell r="D9026" t="str">
            <v>M2</v>
          </cell>
          <cell r="E9026">
            <v>42.79</v>
          </cell>
        </row>
        <row r="9027">
          <cell r="B9027">
            <v>101852</v>
          </cell>
          <cell r="C9027" t="str">
            <v>REASSENTAMENTO DE PARALELEPÍPEDOS, REJUNTAMENTO COM ARGAMASSA, COM REAPROVEITAMENTO DOS PARALELEPÍPEDOS - INCLUSO RETIRADA E COLOCAÇÃO DO MATERIAL. AF_12/2020</v>
          </cell>
          <cell r="D9027" t="str">
            <v>M2</v>
          </cell>
          <cell r="E9027">
            <v>97.21</v>
          </cell>
        </row>
        <row r="9028">
          <cell r="B9028">
            <v>104385</v>
          </cell>
          <cell r="C9028" t="str">
            <v>REASSENTAMENTO DE PARALELEPÍPEDOS, REJUNTAMENTO COM PEDRISCO E EMULSÃO ASFÁLTICA, COM REAPROVEITAMENTO DOS PARALELEPÍPEDOS - INCLUSO RETIRADA E COLOCAÇÃO DO MATERIAL. AF_12/2020</v>
          </cell>
          <cell r="D9028" t="str">
            <v>M2</v>
          </cell>
          <cell r="E9028">
            <v>0</v>
          </cell>
        </row>
        <row r="9029">
          <cell r="B9029">
            <v>101850</v>
          </cell>
          <cell r="C9029" t="str">
            <v>REASSENTAMENTO DE PARALELEPÍPEDOS, REJUNTAMENTO COM PÓ DE PEDRA, COM REAPROVEITAMENTO DOS PARALELEPÍPEDOS - INCLUSO RETIRADA E COLOCAÇÃO DO MATERIAL. AF_12/2020</v>
          </cell>
          <cell r="D9029" t="str">
            <v>M2</v>
          </cell>
          <cell r="E9029">
            <v>78.680000000000007</v>
          </cell>
        </row>
        <row r="9030">
          <cell r="B9030">
            <v>101855</v>
          </cell>
          <cell r="C9030" t="str">
            <v>REASSENTAMENTO DE PEDRAS POLIÉDRICAS, REJUNTAMENTO COM ARGAMASSA, COM REAPROVEITAMENTO DAS PEDRAS POLIÉDRICAS - INCLUSO RETIRADA E COLOCAÇÃO DO MATERIAL. AF_12/2020</v>
          </cell>
          <cell r="D9030" t="str">
            <v>M2</v>
          </cell>
          <cell r="E9030">
            <v>101.68</v>
          </cell>
        </row>
        <row r="9031">
          <cell r="B9031">
            <v>104386</v>
          </cell>
          <cell r="C9031" t="str">
            <v>REASSENTAMENTO DE PEDRAS POLIÉDRICAS, REJUNTAMENTO COM PEDRISCO E EMULSÃO ASFÁLTICA, COM REAPROVEITAMENTO DAS PEDRAS POLIÉDRICAS - INCLUSO RETIRADA E COLOCAÇÃO DO MATERIAL. AF_12/2020</v>
          </cell>
          <cell r="D9031" t="str">
            <v>M2</v>
          </cell>
          <cell r="E9031">
            <v>0</v>
          </cell>
        </row>
        <row r="9032">
          <cell r="B9032">
            <v>101853</v>
          </cell>
          <cell r="C9032" t="str">
            <v>REASSENTAMENTO DE PEDRAS POLIÉDRICAS, REJUNTAMENTO COM PÓ DE PEDRA, COM REAPROVEITAMENTO DAS PEDRAS POLIÉDRICAS - INCLUSO RETIRADA E COLOCAÇÃO DO MATERIAL. AF_12/2020</v>
          </cell>
          <cell r="D9032" t="str">
            <v>M2</v>
          </cell>
          <cell r="E9032">
            <v>69.290000000000006</v>
          </cell>
        </row>
        <row r="9033">
          <cell r="B9033">
            <v>101849</v>
          </cell>
          <cell r="C9033" t="str">
            <v>RECOMPOSIÇÃO DE BASE E OU SUB-BASE PARA FECHAMENTO DE VALAS DE BRITA GRADUADA SIMPLES - INCLUSO RETIRADA E COLOCAÇÃO DO MATERIAL. AF_12/2020</v>
          </cell>
          <cell r="D9033" t="str">
            <v>M3</v>
          </cell>
          <cell r="E9033">
            <v>168.65</v>
          </cell>
        </row>
        <row r="9034">
          <cell r="B9034">
            <v>101841</v>
          </cell>
          <cell r="C9034" t="str">
            <v>RECOMPOSIÇÃO DE BASE E OU SUB-BASE PARA FECHAMENTO DE VALAS DE SOLO BRITA (40/60) - INCLUSO RETIRADA E COLOCAÇÃO DO MATERIAL. AF_12/2020</v>
          </cell>
          <cell r="D9034" t="str">
            <v>M3</v>
          </cell>
          <cell r="E9034">
            <v>99.43</v>
          </cell>
        </row>
        <row r="9035">
          <cell r="B9035">
            <v>101843</v>
          </cell>
          <cell r="C9035" t="str">
            <v>RECOMPOSIÇÃO DE BASE E OU SUB-BASE PARA FECHAMENTO DE VALAS DE SOLO BRITA (40/60) COM CIMENTO (TEOR DE 4%) - INCLUSO RETIRADA E COLOCAÇÃO DO MATERIAL. AF_12/2020</v>
          </cell>
          <cell r="D9035" t="str">
            <v>M3</v>
          </cell>
          <cell r="E9035">
            <v>173.85</v>
          </cell>
        </row>
        <row r="9036">
          <cell r="B9036">
            <v>101844</v>
          </cell>
          <cell r="C9036" t="str">
            <v>RECOMPOSIÇÃO DE BASE E OU SUB-BASE PARA FECHAMENTO DE VALAS DE SOLO BRITA (40/60) COM CIMENTO (TEOR DE 6%) - INCLUSO RETIRADA E COLOCAÇÃO DO MATERIAL. AF_12/2020</v>
          </cell>
          <cell r="D9036" t="str">
            <v>M3</v>
          </cell>
          <cell r="E9036">
            <v>208.68</v>
          </cell>
        </row>
        <row r="9037">
          <cell r="B9037">
            <v>101845</v>
          </cell>
          <cell r="C9037" t="str">
            <v>RECOMPOSIÇÃO DE BASE E OU SUB-BASE PARA FECHAMENTO DE VALAS DE SOLO BRITA (40/60) COM CIMENTO (TEOR DE 8%) - INCLUSO RETIRADA E COLOCAÇÃO DO MATERIAL. AF_12/2020</v>
          </cell>
          <cell r="D9037" t="str">
            <v>M3</v>
          </cell>
          <cell r="E9037">
            <v>243.03</v>
          </cell>
        </row>
        <row r="9038">
          <cell r="B9038">
            <v>101842</v>
          </cell>
          <cell r="C9038" t="str">
            <v>RECOMPOSIÇÃO DE BASE E OU SUB-BASE PARA FECHAMENTO DE VALAS DE SOLO BRITA (50/50) - INCLUSO RETIRADA E COLOCAÇÃO DO MATERIAL. AF_12/2020</v>
          </cell>
          <cell r="D9038" t="str">
            <v>M3</v>
          </cell>
          <cell r="E9038">
            <v>87.83</v>
          </cell>
        </row>
        <row r="9039">
          <cell r="B9039">
            <v>101846</v>
          </cell>
          <cell r="C9039" t="str">
            <v>RECOMPOSIÇÃO DE BASE E OU SUB-BASE PARA FECHAMENTO DE VALAS DE SOLO BRITA (50/50) COM CIMENTO (TEOR DE 4%) - INCLUSO RETIRADA E COLOCAÇÃO DO MATERIAL. AF_12/2020</v>
          </cell>
          <cell r="D9039" t="str">
            <v>M3</v>
          </cell>
          <cell r="E9039">
            <v>162.72</v>
          </cell>
        </row>
        <row r="9040">
          <cell r="B9040">
            <v>101847</v>
          </cell>
          <cell r="C9040" t="str">
            <v>RECOMPOSIÇÃO DE BASE E OU SUB-BASE PARA FECHAMENTO DE VALAS DE SOLO BRITA (50/50) COM CIMENTO (TEOR DE 6%) - INCLUSO RETIRADA E COLOCAÇÃO DO MATERIAL. AF_12/2020</v>
          </cell>
          <cell r="D9040" t="str">
            <v>M3</v>
          </cell>
          <cell r="E9040">
            <v>197.78</v>
          </cell>
        </row>
        <row r="9041">
          <cell r="B9041">
            <v>101848</v>
          </cell>
          <cell r="C9041" t="str">
            <v>RECOMPOSIÇÃO DE BASE E OU SUB-BASE PARA FECHAMENTO DE VALAS DE SOLO BRITA (50/50) COM CIMENTO (TEOR DE 8%) - INCLUSO RETIRADA E COLOCAÇÃO DO MATERIAL. AF_12/2020</v>
          </cell>
          <cell r="D9041" t="str">
            <v>M3</v>
          </cell>
          <cell r="E9041">
            <v>232.37</v>
          </cell>
        </row>
        <row r="9042">
          <cell r="B9042">
            <v>101839</v>
          </cell>
          <cell r="C9042" t="str">
            <v>RECOMPOSIÇÃO DE BASE E OU SUB-BASE PARA FECHAMENTO DE VALAS DE SOLO COM CIMENTO (TEOR DE 6%) - INCLUSO RETIRADA E COLOCAÇÃO DO MATERIAL. AF_12/2020</v>
          </cell>
          <cell r="D9042" t="str">
            <v>M3</v>
          </cell>
          <cell r="E9042">
            <v>143.28</v>
          </cell>
        </row>
        <row r="9043">
          <cell r="B9043">
            <v>101840</v>
          </cell>
          <cell r="C9043" t="str">
            <v>RECOMPOSIÇÃO DE BASE E OU SUB-BASE PARA FECHAMENTO DE VALAS DE SOLO COM CIMENTO (TEOR DE 8%) - INCLUSO RETIRADA E COLOCAÇÃO DO MATERIAL. AF_12/2020</v>
          </cell>
          <cell r="D9043" t="str">
            <v>M3</v>
          </cell>
          <cell r="E9043">
            <v>233.33</v>
          </cell>
        </row>
        <row r="9044">
          <cell r="B9044">
            <v>101837</v>
          </cell>
          <cell r="C9044" t="str">
            <v>RECOMPOSIÇÃO DE BASE E OU SUB-BASE PARA FECHAMENTO DE VALAS DE SOLO MELHORADO COM CIMENTO (TEOR DE 2%) - INCLUSO RETIRADA E COLOCAÇÃO DO MATERIAL. AF_12/2020</v>
          </cell>
          <cell r="D9044" t="str">
            <v>M3</v>
          </cell>
          <cell r="E9044">
            <v>69.84</v>
          </cell>
        </row>
        <row r="9045">
          <cell r="B9045">
            <v>101838</v>
          </cell>
          <cell r="C9045" t="str">
            <v>RECOMPOSIÇÃO DE BASE E OU SUB-BASE PARA FECHAMENTO DE VALAS DE SOLO MELHORADO COM CIMENTO (TEOR DE 4%) - INCLUSO RETIRADA E COLOCAÇÃO DO MATERIAL. AF_12/2020</v>
          </cell>
          <cell r="D9045" t="str">
            <v>M3</v>
          </cell>
          <cell r="E9045">
            <v>107.06</v>
          </cell>
        </row>
        <row r="9046">
          <cell r="B9046">
            <v>101836</v>
          </cell>
          <cell r="C9046" t="str">
            <v>RECOMPOSIÇÃO DE BASE E OU SUB-BASE PARA FECHAMENTO DE VALAS DE SOLOS DE COMPORTAMENTO LATERÍTICO (ARENOSO) - INCLUSO RETIRADA E COLOCAÇÃO DO MATERIAL. AF_12/2020</v>
          </cell>
          <cell r="D9046" t="str">
            <v>M3</v>
          </cell>
          <cell r="E9046">
            <v>29.86</v>
          </cell>
        </row>
        <row r="9047">
          <cell r="B9047">
            <v>101835</v>
          </cell>
          <cell r="C9047" t="str">
            <v>RECOMPOSIÇÃO DE BASE E OU SUB-BASE PARA REMENDO PROFUNDO DE BRITA GRADUADA SIMPLES - INCLUSO RETIRADA E COLOCAÇÃO DO MATERIAL. AF_12/2020</v>
          </cell>
          <cell r="D9047" t="str">
            <v>M3</v>
          </cell>
          <cell r="E9047">
            <v>313.57</v>
          </cell>
        </row>
        <row r="9048">
          <cell r="B9048">
            <v>101827</v>
          </cell>
          <cell r="C9048" t="str">
            <v>RECOMPOSIÇÃO DE BASE E OU SUB-BASE PARA REMENDO PROFUNDO DE SOLO BRITA (40/60) - INCLUSO RETIRADA E COLOCAÇÃO DO MATERIAL. AF_12/2020</v>
          </cell>
          <cell r="D9048" t="str">
            <v>M3</v>
          </cell>
          <cell r="E9048">
            <v>244.35</v>
          </cell>
        </row>
        <row r="9049">
          <cell r="B9049">
            <v>101829</v>
          </cell>
          <cell r="C9049" t="str">
            <v>RECOMPOSIÇÃO DE BASE E OU SUB-BASE PARA REMENDO PROFUNDO DE SOLO BRITA (40/60) COM CIMENTO (TEOR DE 4%) - INCLUSO RETIRADA E COLOCAÇÃO DO MATERIAL. AF_12/2020</v>
          </cell>
          <cell r="D9049" t="str">
            <v>M3</v>
          </cell>
          <cell r="E9049">
            <v>318.77</v>
          </cell>
        </row>
        <row r="9050">
          <cell r="B9050">
            <v>101830</v>
          </cell>
          <cell r="C9050" t="str">
            <v>RECOMPOSIÇÃO DE BASE E OU SUB-BASE PARA REMENDO PROFUNDO DE SOLO BRITA (40/60) COM CIMENTO (TEOR DE 6%) - INCLUSO RETIRADA E COLOCAÇÃO DO MATERIAL. AF_12/2020</v>
          </cell>
          <cell r="D9050" t="str">
            <v>M3</v>
          </cell>
          <cell r="E9050">
            <v>353.6</v>
          </cell>
        </row>
        <row r="9051">
          <cell r="B9051">
            <v>101831</v>
          </cell>
          <cell r="C9051" t="str">
            <v>RECOMPOSIÇÃO DE BASE E OU SUB-BASE PARA REMENDO PROFUNDO DE SOLO BRITA (40/60) COM CIMENTO (TEOR DE 8%) - INCLUSO RETIRADA E COLOCAÇÃO DO MATERIAL. AF_12/2020</v>
          </cell>
          <cell r="D9051" t="str">
            <v>M3</v>
          </cell>
          <cell r="E9051">
            <v>387.95</v>
          </cell>
        </row>
        <row r="9052">
          <cell r="B9052">
            <v>101828</v>
          </cell>
          <cell r="C9052" t="str">
            <v>RECOMPOSIÇÃO DE BASE E OU SUB-BASE PARA REMENDO PROFUNDO DE SOLO BRITA (50/50) - INCLUSO RETIRADA E COLOCAÇÃO DO MATERIAL. AF_12/2020</v>
          </cell>
          <cell r="D9052" t="str">
            <v>M3</v>
          </cell>
          <cell r="E9052">
            <v>232.75</v>
          </cell>
        </row>
        <row r="9053">
          <cell r="B9053">
            <v>101832</v>
          </cell>
          <cell r="C9053" t="str">
            <v>RECOMPOSIÇÃO DE BASE E OU SUB-BASE PARA REMENDO PROFUNDO DE SOLO BRITA (50/50) COM CIMENTO (TEOR DE 4%) - INCLUSO RETIRADA E COLOCAÇÃO DO MATERIAL. AF_12/2020</v>
          </cell>
          <cell r="D9053" t="str">
            <v>M3</v>
          </cell>
          <cell r="E9053">
            <v>307.64</v>
          </cell>
        </row>
        <row r="9054">
          <cell r="B9054">
            <v>101833</v>
          </cell>
          <cell r="C9054" t="str">
            <v>RECOMPOSIÇÃO DE BASE E OU SUB-BASE PARA REMENDO PROFUNDO DE SOLO BRITA (50/50) COM CIMENTO (TEOR DE 6%) - INCLUSO RETIRADA E COLOCAÇÃO DO MATERIAL. AF_12/2020</v>
          </cell>
          <cell r="D9054" t="str">
            <v>M3</v>
          </cell>
          <cell r="E9054">
            <v>342.7</v>
          </cell>
        </row>
        <row r="9055">
          <cell r="B9055">
            <v>101834</v>
          </cell>
          <cell r="C9055" t="str">
            <v>RECOMPOSIÇÃO DE BASE E OU SUB-BASE PARA REMENDO PROFUNDO DE SOLO BRITA (50/50) COM CIMENTO (TEOR DE 8%) - INCLUSO RETIRADA E COLOCAÇÃO DO MATERIAL. AF_12/2020</v>
          </cell>
          <cell r="D9055" t="str">
            <v>M3</v>
          </cell>
          <cell r="E9055">
            <v>377.29</v>
          </cell>
        </row>
        <row r="9056">
          <cell r="B9056">
            <v>101825</v>
          </cell>
          <cell r="C9056" t="str">
            <v>RECOMPOSIÇÃO DE BASE E OU SUB-BASE PARA REMENDO PROFUNDO DE SOLO COM CIMENTO (TEOR DE 6%) - INCLUSO RETIRADA E COLOCAÇÃO DO MATERIAL. AF_12/2020</v>
          </cell>
          <cell r="D9056" t="str">
            <v>M3</v>
          </cell>
          <cell r="E9056">
            <v>288.20999999999998</v>
          </cell>
        </row>
        <row r="9057">
          <cell r="B9057">
            <v>101826</v>
          </cell>
          <cell r="C9057" t="str">
            <v>RECOMPOSIÇÃO DE BASE E OU SUB-BASE PARA REMENDO PROFUNDO DE SOLO COM CIMENTO (TEOR DE 8%) - INCLUSO RETIRADA E COLOCAÇÃO DO MATERIAL. AF_12/2020</v>
          </cell>
          <cell r="D9057" t="str">
            <v>M3</v>
          </cell>
          <cell r="E9057">
            <v>323.95</v>
          </cell>
        </row>
        <row r="9058">
          <cell r="B9058">
            <v>101823</v>
          </cell>
          <cell r="C9058" t="str">
            <v>RECOMPOSIÇÃO DE BASE E OU SUB-BASE PARA REMENDO PROFUNDO DE SOLO MELHORADO COM CIMENTO (TEOR DE 2%) - INCLUSO RETIRADA E COLOCAÇÃO DO MATERIAL. AF_12/2020</v>
          </cell>
          <cell r="D9058" t="str">
            <v>M3</v>
          </cell>
          <cell r="E9058">
            <v>214.76</v>
          </cell>
        </row>
        <row r="9059">
          <cell r="B9059">
            <v>101824</v>
          </cell>
          <cell r="C9059" t="str">
            <v>RECOMPOSIÇÃO DE BASE E OU SUB-BASE PARA REMENDO PROFUNDO DE SOLO MELHORADO COM CIMENTO (TEOR DE 4%) - INCLUSO RETIRADA E COLOCAÇÃO DO MATERIAL. AF_12/2020</v>
          </cell>
          <cell r="D9059" t="str">
            <v>M3</v>
          </cell>
          <cell r="E9059">
            <v>251.98</v>
          </cell>
        </row>
        <row r="9060">
          <cell r="B9060">
            <v>101822</v>
          </cell>
          <cell r="C9060" t="str">
            <v>RECOMPOSIÇÃO DE BASE E OU SUB-BASE PARA REMENDO PROFUNDO DE SOLOS DE COMPORTAMENTO LATERÍTICO (ARENOSO) - INCLUSO RETIRADA E COLOCAÇÃO DO MATERIAL. AF_12/2020</v>
          </cell>
          <cell r="D9060" t="str">
            <v>M3</v>
          </cell>
          <cell r="E9060">
            <v>174.78</v>
          </cell>
        </row>
        <row r="9061">
          <cell r="B9061">
            <v>101819</v>
          </cell>
          <cell r="C9061" t="str">
            <v>RECOMPOSIÇÃO DE PAVIMENTO EM PARALELEPÍPEDOS, REJUNTAMENTO COM ARGAMASSA, COM REAPROVEITAMENTO DOS PARALELEPÍPEDOS, PARA O FECHAMENTO DE VALAS - INCLUSO RETIRADA E COLOCAÇÃO DO MATERIAL. AF_12/2020</v>
          </cell>
          <cell r="D9061" t="str">
            <v>M2</v>
          </cell>
          <cell r="E9061">
            <v>89.45</v>
          </cell>
        </row>
        <row r="9062">
          <cell r="B9062">
            <v>104370</v>
          </cell>
          <cell r="C9062" t="str">
            <v>RECOMPOSIÇÃO DE PAVIMENTO EM PARALELEPÍPEDOS, REJUNTAMENTO COM PEDRISCO E EMULSÃO ASFÁLTICA, COM REAPROVEITAMENTO DOS PARALELEPÍPEDOS, PARA O FECHAMENTO DE VALAS - INCLUSO RETIRADA E COLOCAÇÃO DO MATERIAL. AF_12/2020</v>
          </cell>
          <cell r="D9062" t="str">
            <v>M2</v>
          </cell>
          <cell r="E9062">
            <v>0</v>
          </cell>
        </row>
        <row r="9063">
          <cell r="B9063">
            <v>101817</v>
          </cell>
          <cell r="C9063" t="str">
            <v>RECOMPOSIÇÃO DE PAVIMENTO EM PARALELEPÍPEDOS, REJUNTAMENTO COM PÓ DE PEDRA, COM REAPROVEITAMENTO DOS PARALELEPÍPEDOS, PARA O FECHAMENTO DE VALAS - INCLUSO RETIRADA E COLOCAÇÃO DO MATERIAL. AF_12/2020</v>
          </cell>
          <cell r="D9063" t="str">
            <v>M2</v>
          </cell>
          <cell r="E9063">
            <v>70.94</v>
          </cell>
        </row>
        <row r="9064">
          <cell r="B9064">
            <v>101816</v>
          </cell>
          <cell r="C9064" t="str">
            <v>RECOMPOSIÇÃO DE PAVIMENTO EM PEDRAS POLIÉDRICAS, REJUNTAMENTO COM ARGAMASSA, COM REAPROVEITAMENTO DAS PEDRAS POLIÉDRICAS, PARA O FECHAMENTO DE VALAS - INCLUSO RETIRADA E COLOCAÇÃO DO MATERIAL. AF_12/2020</v>
          </cell>
          <cell r="D9064" t="str">
            <v>M2</v>
          </cell>
          <cell r="E9064">
            <v>95.76</v>
          </cell>
        </row>
        <row r="9065">
          <cell r="B9065">
            <v>104369</v>
          </cell>
          <cell r="C9065" t="str">
            <v>RECOMPOSIÇÃO DE PAVIMENTO EM PEDRAS POLIÉDRICAS, REJUNTAMENTO COM PEDRISCO E EMULSÃO ASFÁLTICA COM REAPROVEITAMENTO DAS PEDRAS POLIÉDRICAS, PARA O FECHAMENTO DE VALAS - INCLUSO RETIRADA E COLOCAÇÃO DO MATERIAL. AF_12/2020</v>
          </cell>
          <cell r="D9065" t="str">
            <v>M2</v>
          </cell>
          <cell r="E9065">
            <v>0</v>
          </cell>
        </row>
        <row r="9066">
          <cell r="B9066">
            <v>101820</v>
          </cell>
          <cell r="C9066" t="str">
            <v>RECOMPOSIÇÃO DE PAVIMENTO EM PISO INTERTRAVADO SEXTAVADO, COM REAPROVEITAMENTO DOS BLOCOS SEXTAVADO, PARA O FECHAMENTO DE VALAS - INCLUSO RETIRADA E COLOCAÇÃO DO MATERIAL. AF_12/2020</v>
          </cell>
          <cell r="D9066" t="str">
            <v>M2</v>
          </cell>
          <cell r="E9066">
            <v>60.56</v>
          </cell>
        </row>
        <row r="9067">
          <cell r="B9067">
            <v>102988</v>
          </cell>
          <cell r="C9067" t="str">
            <v>RECOMPOSIÇÃO DE PAVIMENTO EM PISO INTERTRAVADO, COM REAPROVEITAMENTO DOS BLOCOS INTERTRAVADOS, PARA FECHAMENTO DE VALAS - INCLUSO RETIRADA E COLOCAÇÃO DO MATERIAL. AF_12/2020</v>
          </cell>
          <cell r="D9067" t="str">
            <v>M2</v>
          </cell>
          <cell r="E9067">
            <v>80.739999999999995</v>
          </cell>
        </row>
        <row r="9068">
          <cell r="B9068">
            <v>101814</v>
          </cell>
          <cell r="C9068" t="str">
            <v>RECOMPOSIÇÃO DE PAVIMENTOS EM PEDRA POLIÉDRICA, REJUNTAMENTO COM PÓ DE PEDRA, COM REAPROVEITAMENTO DAS PEDRAS POLIÉDRICAS PARA O FECHAMENTO DE VALAS - INCLUSO RETIRADA E COLOCAÇÃO DO MATERIAL. AF_12/2020</v>
          </cell>
          <cell r="D9068" t="str">
            <v>M2</v>
          </cell>
          <cell r="E9068">
            <v>63.26</v>
          </cell>
        </row>
        <row r="9069">
          <cell r="B9069">
            <v>102098</v>
          </cell>
          <cell r="C9069" t="str">
            <v>RECOMPOSIÇÃO DE REVESTIMENTO EM CONCRETO ASFÁLTICO (AQUISIÇÃO EM USINA), PARA O FECHAMENTO DE VALAS - INCLUSO DEMOLIÇÃO DO PAVIMENTO. AF_12/2020</v>
          </cell>
          <cell r="D9069" t="str">
            <v>M3</v>
          </cell>
          <cell r="E9069">
            <v>2035.99</v>
          </cell>
        </row>
        <row r="9070">
          <cell r="B9070">
            <v>104366</v>
          </cell>
          <cell r="C9070" t="str">
            <v>RECOMPOSIÇÃO DE REVESTIMENTO EM CONCRETO ASFÁLTICO (USINAGEM PRÓPRIA), PARA O FECHAMENTO DE VALAS - INCLUSO DEMOLIÇÃO DO PAVIMENTO. AF_12/2020</v>
          </cell>
          <cell r="D9070" t="str">
            <v>M3</v>
          </cell>
          <cell r="E9070">
            <v>0</v>
          </cell>
        </row>
        <row r="9071">
          <cell r="B9071">
            <v>102099</v>
          </cell>
          <cell r="C9071" t="str">
            <v>RECOMPOSIÇÃO DE REVESTIMENTO EM PRÉ MISTURADO A FRIO (AQUISIÇÃO EM USINA), PARA FECHAMENTO DE VALAS - INCLUSO DEMOLIÇÃO DO PAVIMENTO. AF_12/2020</v>
          </cell>
          <cell r="D9071" t="str">
            <v>M3</v>
          </cell>
          <cell r="E9071">
            <v>0</v>
          </cell>
        </row>
        <row r="9072">
          <cell r="B9072">
            <v>104367</v>
          </cell>
          <cell r="C9072" t="str">
            <v>RECOMPOSIÇÃO DE REVESTIMENTO EM PRÉ MISTURADO A FRIO (USINAGEM PRÓPRIA), PARA FECHAMENTO DE VALAS - INCLUSO DEMOLIÇÃO DO PAVIMENTO. AF_12/2020</v>
          </cell>
          <cell r="D9072" t="str">
            <v>M3</v>
          </cell>
          <cell r="E9072">
            <v>0</v>
          </cell>
        </row>
        <row r="9073">
          <cell r="B9073">
            <v>92994</v>
          </cell>
          <cell r="C9073" t="str">
            <v>CABO DE COBRE FLEXÍVEL ISOLADO, 120 MM², ANTI-CHAMA 0,6/1,0 KV, PARA REDE ENTERRADA DE DISTRIBUIÇÃO DE ENERGIA ELÉTRICA - FORNECIMENTO E INSTALAÇÃO. AF_12/2021</v>
          </cell>
          <cell r="D9073" t="str">
            <v>M</v>
          </cell>
          <cell r="E9073">
            <v>161.68</v>
          </cell>
        </row>
        <row r="9074">
          <cell r="B9074">
            <v>92996</v>
          </cell>
          <cell r="C9074" t="str">
            <v>CABO DE COBRE FLEXÍVEL ISOLADO, 150 MM², ANTI-CHAMA 0,6/1,0 KV, PARA REDE ENTERRADA DE DISTRIBUIÇÃO DE ENERGIA ELÉTRICA - FORNECIMENTO E INSTALAÇÃO. AF_12/2021</v>
          </cell>
          <cell r="D9074" t="str">
            <v>M</v>
          </cell>
          <cell r="E9074">
            <v>195.57</v>
          </cell>
        </row>
        <row r="9075">
          <cell r="B9075">
            <v>92998</v>
          </cell>
          <cell r="C9075" t="str">
            <v>CABO DE COBRE FLEXÍVEL ISOLADO, 185 MM², ANTI-CHAMA 0,6/1,0 KV, PARA REDE ENTERRADA DE DISTRIBUIÇÃO DE ENERGIA ELÉTRICA - FORNECIMENTO E INSTALAÇÃO. AF_12/2021</v>
          </cell>
          <cell r="D9075" t="str">
            <v>M</v>
          </cell>
          <cell r="E9075">
            <v>239.59</v>
          </cell>
        </row>
        <row r="9076">
          <cell r="B9076">
            <v>93000</v>
          </cell>
          <cell r="C9076" t="str">
            <v>CABO DE COBRE FLEXÍVEL ISOLADO, 240 MM², ANTI-CHAMA 0,6/1,0 KV, PARA REDE ENTERRADA DE DISTRIBUIÇÃO DE ENERGIA ELÉTRICA - FORNECIMENTO E INSTALAÇÃO. AF_12/2021</v>
          </cell>
          <cell r="D9076" t="str">
            <v>M</v>
          </cell>
          <cell r="E9076">
            <v>317.04000000000002</v>
          </cell>
        </row>
        <row r="9077">
          <cell r="B9077">
            <v>92984</v>
          </cell>
          <cell r="C9077" t="str">
            <v>CABO DE COBRE FLEXÍVEL ISOLADO, 25 MM², ANTI-CHAMA 0,6/1,0 KV, PARA REDE ENTERRADA DE DISTRIBUIÇÃO DE ENERGIA ELÉTRICA - FORNECIMENTO E INSTALAÇÃO. AF_12/2021</v>
          </cell>
          <cell r="D9077" t="str">
            <v>M</v>
          </cell>
          <cell r="E9077">
            <v>34.96</v>
          </cell>
        </row>
        <row r="9078">
          <cell r="B9078">
            <v>93002</v>
          </cell>
          <cell r="C9078" t="str">
            <v>CABO DE COBRE FLEXÍVEL ISOLADO, 300 MM², ANTI-CHAMA 0,6/1,0 KV, PARA REDE ENTERRADA DE DISTRIBUIÇÃO DE ENERGIA ELÉTRICA - FORNECIMENTO E INSTALAÇÃO. AF_12/2021</v>
          </cell>
          <cell r="D9078" t="str">
            <v>M</v>
          </cell>
          <cell r="E9078">
            <v>409.75</v>
          </cell>
        </row>
        <row r="9079">
          <cell r="B9079">
            <v>92986</v>
          </cell>
          <cell r="C9079" t="str">
            <v>CABO DE COBRE FLEXÍVEL ISOLADO, 35 MM², ANTI-CHAMA 0,6/1,0 KV, PARA REDE ENTERRADA DE DISTRIBUIÇÃO DE ENERGIA ELÉTRICA - FORNECIMENTO E INSTALAÇÃO. AF_12/2021</v>
          </cell>
          <cell r="D9079" t="str">
            <v>M</v>
          </cell>
          <cell r="E9079">
            <v>48.18</v>
          </cell>
        </row>
        <row r="9080">
          <cell r="B9080">
            <v>92988</v>
          </cell>
          <cell r="C9080" t="str">
            <v>CABO DE COBRE FLEXÍVEL ISOLADO, 50 MM², ANTI-CHAMA 0,6/1,0 KV, PARA REDE ENTERRADA DE DISTRIBUIÇÃO DE ENERGIA ELÉTRICA - FORNECIMENTO E INSTALAÇÃO. AF_12/2021</v>
          </cell>
          <cell r="D9080" t="str">
            <v>M</v>
          </cell>
          <cell r="E9080">
            <v>69.73</v>
          </cell>
        </row>
        <row r="9081">
          <cell r="B9081">
            <v>92990</v>
          </cell>
          <cell r="C9081" t="str">
            <v>CABO DE COBRE FLEXÍVEL ISOLADO, 70 MM², ANTI-CHAMA 0,6/1,0 KV, PARA REDE ENTERRADA DE DISTRIBUIÇÃO DE ENERGIA ELÉTRICA - FORNECIMENTO E INSTALAÇÃO. AF_12/2021</v>
          </cell>
          <cell r="D9081" t="str">
            <v>M</v>
          </cell>
          <cell r="E9081">
            <v>96.38</v>
          </cell>
        </row>
        <row r="9082">
          <cell r="B9082">
            <v>92992</v>
          </cell>
          <cell r="C9082" t="str">
            <v>CABO DE COBRE FLEXÍVEL ISOLADO, 95 MM², ANTI-CHAMA 0,6/1,0 KV, PARA REDE ENTERRADA DE DISTRIBUIÇÃO DE ENERGIA ELÉTRICA - FORNECIMENTO E INSTALAÇÃO. AF_12/2021</v>
          </cell>
          <cell r="D9082" t="str">
            <v>M</v>
          </cell>
          <cell r="E9082">
            <v>124.53</v>
          </cell>
        </row>
        <row r="9083">
          <cell r="B9083">
            <v>103491</v>
          </cell>
          <cell r="C9083" t="str">
            <v>CONCRETAGEM COMO PROTEÇÃO MECÂNICA ADICIONAL NO REATERRO PARA REDE ENTERRADA DE DISTRIBUIÇÃO DE ENERGIA ELÉTRICA - FORNECIMENTO E INSTALAÇÃO. AF_12/2021</v>
          </cell>
          <cell r="D9083" t="str">
            <v>M3</v>
          </cell>
          <cell r="E9083">
            <v>735.65</v>
          </cell>
        </row>
        <row r="9084">
          <cell r="B9084">
            <v>93026</v>
          </cell>
          <cell r="C9084" t="str">
            <v>CURVA 90 GRAUS PARA ELETRODUTO, PVC, ROSCÁVEL, DN 110 MM (4"), PARA REDE ENTERRADA DE DISTRIBUIÇÃO DE ENERGIA ELÉTRICA - FORNECIMENTO E INSTALAÇÃO. AF_12/2021</v>
          </cell>
          <cell r="D9084" t="str">
            <v>UN</v>
          </cell>
          <cell r="E9084">
            <v>136.66999999999999</v>
          </cell>
        </row>
        <row r="9085">
          <cell r="B9085">
            <v>93018</v>
          </cell>
          <cell r="C9085" t="str">
            <v>CURVA 90 GRAUS PARA ELETRODUTO, PVC, ROSCÁVEL, DN 50 MM (1 1/2"), PARA REDE ENTERRADA DE DISTRIBUIÇÃO DE ENERGIA ELÉTRICA - FORNECIMENTO E INSTALAÇÃO. AF_12/2021</v>
          </cell>
          <cell r="D9085" t="str">
            <v>UN</v>
          </cell>
          <cell r="E9085">
            <v>35.69</v>
          </cell>
        </row>
        <row r="9086">
          <cell r="B9086">
            <v>93020</v>
          </cell>
          <cell r="C9086" t="str">
            <v>CURVA 90 GRAUS PARA ELETRODUTO, PVC, ROSCÁVEL, DN 60 MM (2"), PARA REDE ENTERRADA DE DISTRIBUIÇÃO DE ENERGIA ELÉTRICA - FORNECIMENTO E INSTALAÇÃO. AF_12/2021</v>
          </cell>
          <cell r="D9086" t="str">
            <v>UN</v>
          </cell>
          <cell r="E9086">
            <v>46.11</v>
          </cell>
        </row>
        <row r="9087">
          <cell r="B9087">
            <v>93022</v>
          </cell>
          <cell r="C9087" t="str">
            <v>CURVA 90 GRAUS PARA ELETRODUTO, PVC, ROSCÁVEL, DN 75 MM (2 1/2"), PARA REDE ENTERRADA DE DISTRIBUIÇÃO DE ENERGIA ELÉTRICA - FORNECIMENTO E INSTALAÇÃO. AF_12/2021</v>
          </cell>
          <cell r="D9087" t="str">
            <v>UN</v>
          </cell>
          <cell r="E9087">
            <v>78.680000000000007</v>
          </cell>
        </row>
        <row r="9088">
          <cell r="B9088">
            <v>93024</v>
          </cell>
          <cell r="C9088" t="str">
            <v>CURVA 90 GRAUS PARA ELETRODUTO, PVC, ROSCÁVEL, DN 85 MM (3"), PARA REDE ENTERRADA DE DISTRIBUIÇÃO DE ENERGIA ELÉTRICA - FORNECIMENTO E INSTALAÇÃO. AF_12/2021</v>
          </cell>
          <cell r="D9088" t="str">
            <v>UN</v>
          </cell>
          <cell r="E9088">
            <v>82.5</v>
          </cell>
        </row>
        <row r="9089">
          <cell r="B9089">
            <v>97670</v>
          </cell>
          <cell r="C9089" t="str">
            <v>ELETRODUTO FLEXÍVEL CORRUGADO, PEAD, DN 100 (4"), PARA REDE ENTERRADA DE DISTRIBUIÇÃO DE ENERGIA ELÉTRICA - FORNECIMENTO E INSTALAÇÃO. AF_12/2021</v>
          </cell>
          <cell r="D9089" t="str">
            <v>M</v>
          </cell>
          <cell r="E9089">
            <v>29.56</v>
          </cell>
        </row>
        <row r="9090">
          <cell r="B9090">
            <v>103486</v>
          </cell>
          <cell r="C9090" t="str">
            <v>ELETRODUTO FLEXÍVEL CORRUGADO, PEAD, DN 125 (5"), PARA REDE ENTERRADA DE DISTRIBUIÇÃO DE ENERGIA ELÉTRICA - FORNECIMENTO E INSTALAÇÃO. AF_12/2021</v>
          </cell>
          <cell r="D9090" t="str">
            <v>M</v>
          </cell>
          <cell r="E9090">
            <v>0</v>
          </cell>
        </row>
        <row r="9091">
          <cell r="B9091">
            <v>103487</v>
          </cell>
          <cell r="C9091" t="str">
            <v>ELETRODUTO FLEXÍVEL CORRUGADO, PEAD, DN 150 (6"), PARA REDE ENTERRADA DE DISTRIBUIÇÃO DE ENERGIA ELÉTRICA - FORNECIMENTO E INSTALAÇÃO. AF_12/2021</v>
          </cell>
          <cell r="D9091" t="str">
            <v>M</v>
          </cell>
          <cell r="E9091">
            <v>0</v>
          </cell>
        </row>
        <row r="9092">
          <cell r="B9092">
            <v>103488</v>
          </cell>
          <cell r="C9092" t="str">
            <v>ELETRODUTO FLEXÍVEL CORRUGADO, PEAD, DN 175 (7"), PARA REDE ENTERRADA DE DISTRIBUIÇÃO DE ENERGIA ELÉTRICA - FORNECIMENTO E INSTALAÇÃO. AF_12/2021</v>
          </cell>
          <cell r="D9092" t="str">
            <v>M</v>
          </cell>
          <cell r="E9092">
            <v>0</v>
          </cell>
        </row>
        <row r="9093">
          <cell r="B9093">
            <v>103489</v>
          </cell>
          <cell r="C9093" t="str">
            <v>ELETRODUTO FLEXÍVEL CORRUGADO, PEAD, DN 200 (8"), PARA REDE ENTERRADA DE DISTRIBUIÇÃO DE ENERGIA ELÉTRICA - FORNECIMENTO E INSTALAÇÃO. AF_12/2021</v>
          </cell>
          <cell r="D9093" t="str">
            <v>M</v>
          </cell>
          <cell r="E9093">
            <v>0</v>
          </cell>
        </row>
        <row r="9094">
          <cell r="B9094">
            <v>97667</v>
          </cell>
          <cell r="C9094" t="str">
            <v>ELETRODUTO FLEXÍVEL CORRUGADO, PEAD, DN 50 (1 1/2"), PARA REDE ENTERRADA DE DISTRIBUIÇÃO DE ENERGIA ELÉTRICA - FORNECIMENTO E INSTALAÇÃO. AF_12/2021</v>
          </cell>
          <cell r="D9094" t="str">
            <v>M</v>
          </cell>
          <cell r="E9094">
            <v>10.96</v>
          </cell>
        </row>
        <row r="9095">
          <cell r="B9095">
            <v>97668</v>
          </cell>
          <cell r="C9095" t="str">
            <v>ELETRODUTO FLEXÍVEL CORRUGADO, PEAD, DN 63 (2"), PARA REDE ENTERRADA DE DISTRIBUIÇÃO DE ENERGIA ELÉTRICA - FORNECIMENTO E INSTALAÇÃO. AF_12/2021</v>
          </cell>
          <cell r="D9095" t="str">
            <v>M</v>
          </cell>
          <cell r="E9095">
            <v>15.61</v>
          </cell>
        </row>
        <row r="9096">
          <cell r="B9096">
            <v>97669</v>
          </cell>
          <cell r="C9096" t="str">
            <v>ELETRODUTO FLEXÍVEL CORRUGADO, PEAD, DN 90 (3"), PARA REDE ENTERRADA DE DISTRIBUIÇÃO DE ENERGIA ELÉTRICA - FORNECIMENTO E INSTALAÇÃO. AF_12/2021</v>
          </cell>
          <cell r="D9096" t="str">
            <v>M</v>
          </cell>
          <cell r="E9096">
            <v>23.25</v>
          </cell>
        </row>
        <row r="9097">
          <cell r="B9097">
            <v>93012</v>
          </cell>
          <cell r="C9097" t="str">
            <v>ELETRODUTO RÍGIDO ROSCÁVEL, PVC, DN 110 MM (4"), PARA REDE ENTERRADA DE DISTRIBUIÇÃO DE ENERGIA ELÉTRICA - FORNECIMENTO E INSTALAÇÃO. AF_12/2021</v>
          </cell>
          <cell r="D9097" t="str">
            <v>M</v>
          </cell>
          <cell r="E9097">
            <v>96.09</v>
          </cell>
        </row>
        <row r="9098">
          <cell r="B9098">
            <v>93008</v>
          </cell>
          <cell r="C9098" t="str">
            <v>ELETRODUTO RÍGIDO ROSCÁVEL, PVC, DN 50 MM (1 1/2"), PARA REDE ENTERRADA DE DISTRIBUIÇÃO DE ENERGIA ELÉTRICA - FORNECIMENTO E INSTALAÇÃO. AF_12/2021</v>
          </cell>
          <cell r="D9098" t="str">
            <v>M</v>
          </cell>
          <cell r="E9098">
            <v>25.36</v>
          </cell>
        </row>
        <row r="9099">
          <cell r="B9099">
            <v>93009</v>
          </cell>
          <cell r="C9099" t="str">
            <v>ELETRODUTO RÍGIDO ROSCÁVEL, PVC, DN 60 MM (2"), PARA REDE ENTERRADA DE DISTRIBUIÇÃO DE ENERGIA ELÉTRICA - FORNECIMENTO E INSTALAÇÃO. AF_12/2021</v>
          </cell>
          <cell r="D9099" t="str">
            <v>M</v>
          </cell>
          <cell r="E9099">
            <v>37.409999999999997</v>
          </cell>
        </row>
        <row r="9100">
          <cell r="B9100">
            <v>93010</v>
          </cell>
          <cell r="C9100" t="str">
            <v>ELETRODUTO RÍGIDO ROSCÁVEL, PVC, DN 75 MM (2 1/2"), PARA REDE ENTERRADA DE DISTRIBUIÇÃO DE ENERGIA ELÉTRICA - FORNECIMENTO E INSTALAÇÃO. AF_12/2021</v>
          </cell>
          <cell r="D9100" t="str">
            <v>M</v>
          </cell>
          <cell r="E9100">
            <v>52.07</v>
          </cell>
        </row>
        <row r="9101">
          <cell r="B9101">
            <v>93011</v>
          </cell>
          <cell r="C9101" t="str">
            <v>ELETRODUTO RÍGIDO ROSCÁVEL, PVC, DN 85 MM (3"), PARA REDE ENTERRADA DE DISTRIBUIÇÃO DE ENERGIA ELÉTRICA - FORNECIMENTO E INSTALAÇÃO. AF_12/2021</v>
          </cell>
          <cell r="D9101" t="str">
            <v>M</v>
          </cell>
          <cell r="E9101">
            <v>63.63</v>
          </cell>
        </row>
        <row r="9102">
          <cell r="B9102">
            <v>103492</v>
          </cell>
          <cell r="C9102" t="str">
            <v>FITA DE SINALIZAÇÃO SUBTERRÂNEA PARA REDE ENTERRADA DE DISTRIBUIÇÃO DE ENERGIA ELÉTRICA - FORNECIMENTO E INSTALAÇÃO. AF_12/2021</v>
          </cell>
          <cell r="D9102" t="str">
            <v>M</v>
          </cell>
          <cell r="E9102">
            <v>0</v>
          </cell>
        </row>
        <row r="9103">
          <cell r="B9103">
            <v>93017</v>
          </cell>
          <cell r="C9103" t="str">
            <v>LUVA PARA ELETRODUTO, PVC, ROSCÁVEL, DN 110 MM (4"), PARA REDE ENTERRADA DE DISTRIBUIÇÃO DE ENERGIA ELÉTRICA - FORNECIMENTO E INSTALAÇÃO. AF_12/2021</v>
          </cell>
          <cell r="D9103" t="str">
            <v>UN</v>
          </cell>
          <cell r="E9103">
            <v>82.34</v>
          </cell>
        </row>
        <row r="9104">
          <cell r="B9104">
            <v>93013</v>
          </cell>
          <cell r="C9104" t="str">
            <v>LUVA PARA ELETRODUTO, PVC, ROSCÁVEL, DN 50 MM (1 1/2"), PARA REDE ENTERRADA DE DISTRIBUIÇÃO DE ENERGIA ELÉTRICA - FORNECIMENTO E INSTALAÇÃO. AF_12/2021</v>
          </cell>
          <cell r="D9104" t="str">
            <v>UN</v>
          </cell>
          <cell r="E9104">
            <v>23.34</v>
          </cell>
        </row>
        <row r="9105">
          <cell r="B9105">
            <v>93014</v>
          </cell>
          <cell r="C9105" t="str">
            <v>LUVA PARA ELETRODUTO, PVC, ROSCÁVEL, DN 60 MM (2"), PARA REDE ENTERRADA DE DISTRIBUIÇÃO DE ENERGIA ELÉTRICA - FORNECIMENTO E INSTALAÇÃO. AF_12/2021</v>
          </cell>
          <cell r="D9105" t="str">
            <v>UN</v>
          </cell>
          <cell r="E9105">
            <v>28.81</v>
          </cell>
        </row>
        <row r="9106">
          <cell r="B9106">
            <v>93015</v>
          </cell>
          <cell r="C9106" t="str">
            <v>LUVA PARA ELETRODUTO, PVC, ROSCÁVEL, DN 75 MM (2 1/2"), PARA REDE ENTERRADA DE DISTRIBUIÇÃO DE ENERGIA ELÉTRICA - FORNECIMENTO E INSTALAÇÃO. AF_12/2021</v>
          </cell>
          <cell r="D9106" t="str">
            <v>UN</v>
          </cell>
          <cell r="E9106">
            <v>44.39</v>
          </cell>
        </row>
        <row r="9107">
          <cell r="B9107">
            <v>93016</v>
          </cell>
          <cell r="C9107" t="str">
            <v>LUVA PARA ELETRODUTO, PVC, ROSCÁVEL, DN 85 MM (3"), PARA REDE ENTERRADA DE DISTRIBUIÇÃO DE ENERGIA ELÉTRICA - FORNECIMENTO E INSTALAÇÃO. AF_12/2021</v>
          </cell>
          <cell r="D9107" t="str">
            <v>UN</v>
          </cell>
          <cell r="E9107">
            <v>54.24</v>
          </cell>
        </row>
        <row r="9108">
          <cell r="B9108">
            <v>103490</v>
          </cell>
          <cell r="C9108" t="str">
            <v>PLACA DE CONCRETO PRÉ-MOLDADO COMO PROTEÇÃO MECÂNICA ADICIONAL NO REATERRO PARA REDE ENTERRADA DE DISTRIBUIÇÃO DE ENERGIA ELÉTRICA - FORNECIMENTO E INSTALAÇÃO. AF_12/2021</v>
          </cell>
          <cell r="D9108" t="str">
            <v>M3</v>
          </cell>
          <cell r="E9108">
            <v>4103.32</v>
          </cell>
        </row>
        <row r="9109">
          <cell r="B9109">
            <v>106082</v>
          </cell>
          <cell r="C9109" t="str">
            <v>BASTIDOR PARA BLOCO M10 - FORNECIMENTO E INSTALAÇÃO. AF_08/2025</v>
          </cell>
          <cell r="D9109" t="str">
            <v>UN</v>
          </cell>
          <cell r="E9109">
            <v>18.57</v>
          </cell>
        </row>
        <row r="9110">
          <cell r="B9110">
            <v>98306</v>
          </cell>
          <cell r="C9110" t="str">
            <v>BLOCO DE ENGATE RÁPIDO PARA BASTIDOR TIPO M10 - FORNECIMENTO E INSTALAÇÃO. AF_08/2025</v>
          </cell>
          <cell r="D9110" t="str">
            <v>UN</v>
          </cell>
          <cell r="E9110">
            <v>66.3</v>
          </cell>
        </row>
        <row r="9111">
          <cell r="B9111">
            <v>100553</v>
          </cell>
          <cell r="C9111" t="str">
            <v>CABO COAXIAL RG11 95% - FORNECIMENTO E INSTALAÇÃO. AF_08/2025</v>
          </cell>
          <cell r="D9111" t="str">
            <v>M</v>
          </cell>
          <cell r="E9111">
            <v>33.94</v>
          </cell>
        </row>
        <row r="9112">
          <cell r="B9112">
            <v>100554</v>
          </cell>
          <cell r="C9112" t="str">
            <v>CABO COAXIAL RG59 95% - FORNECIMENTO E INSTALAÇÃO. AF_08/2025</v>
          </cell>
          <cell r="D9112" t="str">
            <v>M</v>
          </cell>
          <cell r="E9112">
            <v>8.69</v>
          </cell>
        </row>
        <row r="9113">
          <cell r="B9113">
            <v>98300</v>
          </cell>
          <cell r="C9113" t="str">
            <v>CABO COAXIAL RG6 95% - FORNECIMENTO E INSTALAÇÃO. AF_08/2025</v>
          </cell>
          <cell r="D9113" t="str">
            <v>M</v>
          </cell>
          <cell r="E9113">
            <v>8.8000000000000007</v>
          </cell>
        </row>
        <row r="9114">
          <cell r="B9114">
            <v>98295</v>
          </cell>
          <cell r="C9114" t="str">
            <v>CABO ELETRÔNICO CATEGORIA 5E, INSTALADO EM EDIFICAÇÃO INSTITUCIONAL - FORNECIMENTO E INSTALAÇÃO. AF_08/2025</v>
          </cell>
          <cell r="D9114" t="str">
            <v>M</v>
          </cell>
          <cell r="E9114">
            <v>8.1</v>
          </cell>
        </row>
        <row r="9115">
          <cell r="B9115">
            <v>98294</v>
          </cell>
          <cell r="C9115" t="str">
            <v>CABO ELETRÔNICO CATEGORIA 5E, INSTALADO EM EDIFICAÇÃO RESIDENCIAL - FORNECIMENTO E INSTALAÇÃO. AF_08/2025</v>
          </cell>
          <cell r="D9115" t="str">
            <v>M</v>
          </cell>
          <cell r="E9115">
            <v>10.99</v>
          </cell>
        </row>
        <row r="9116">
          <cell r="B9116">
            <v>98297</v>
          </cell>
          <cell r="C9116" t="str">
            <v>CABO ELETRÔNICO CATEGORIA 6, INSTALADO EM EDIFICAÇÃO INSTITUCIONAL - FORNECIMENTO E INSTALAÇÃO. AF_08/2025</v>
          </cell>
          <cell r="D9116" t="str">
            <v>M</v>
          </cell>
          <cell r="E9116">
            <v>11.41</v>
          </cell>
        </row>
        <row r="9117">
          <cell r="B9117">
            <v>98296</v>
          </cell>
          <cell r="C9117" t="str">
            <v>CABO ELETRÔNICO CATEGORIA 6, INSTALADO EM EDIFICAÇÃO RESIDENCIAL - FORNECIMENTO E INSTALAÇÃO. AF_08/2025</v>
          </cell>
          <cell r="D9117" t="str">
            <v>M</v>
          </cell>
          <cell r="E9117">
            <v>14.4</v>
          </cell>
        </row>
        <row r="9118">
          <cell r="B9118">
            <v>98299</v>
          </cell>
          <cell r="C9118" t="str">
            <v>CABO ELETRÔNICO CATEGORIA 6A, INSTALADO EM EDIFICAÇÃO INSTITUCIONAL - FORNECIMENTO E INSTALAÇÃO. AF_08/2025</v>
          </cell>
          <cell r="D9118" t="str">
            <v>M</v>
          </cell>
          <cell r="E9118">
            <v>29.03</v>
          </cell>
        </row>
        <row r="9119">
          <cell r="B9119">
            <v>98298</v>
          </cell>
          <cell r="C9119" t="str">
            <v>CABO ELETRÔNICO CATEGORIA 6A, INSTALADO EM EDIFICAÇÃO RESIDENCIAL - FORNECIMENTO E INSTALAÇÃO. AF_08/2025</v>
          </cell>
          <cell r="D9119" t="str">
            <v>M</v>
          </cell>
          <cell r="E9119">
            <v>32.020000000000003</v>
          </cell>
        </row>
        <row r="9120">
          <cell r="B9120">
            <v>98261</v>
          </cell>
          <cell r="C9120" t="str">
            <v>CABO TELEFÔNICO CCI-50 1 PAR, INSTALADO EM ENTRADA DE EDIFICAÇÃO - FORNECIMENTO E INSTALAÇÃO. AF_08/2025</v>
          </cell>
          <cell r="D9120" t="str">
            <v>M</v>
          </cell>
          <cell r="E9120">
            <v>4.54</v>
          </cell>
        </row>
        <row r="9121">
          <cell r="B9121">
            <v>98287</v>
          </cell>
          <cell r="C9121" t="str">
            <v>CABO TELEFÔNICO CCI-50 1 PAR, SEM BLINDAGEM, INSTALADO EM DISTRIBUIÇÃO DE EDIFICAÇÃO INSTITUCIONAL - FORNECIMENTO E INSTALAÇÃO. AF_08/2025</v>
          </cell>
          <cell r="D9121" t="str">
            <v>M</v>
          </cell>
          <cell r="E9121">
            <v>1.82</v>
          </cell>
        </row>
        <row r="9122">
          <cell r="B9122">
            <v>98280</v>
          </cell>
          <cell r="C9122" t="str">
            <v>CABO TELEFÔNICO CCI-50 1 PAR, SEM BLINDAGEM, INSTALADO EM DISTRIBUIÇÃO DE EDIFICAÇÃO RESIDENCIAL - FORNECIMENTO E INSTALAÇÃO. AF_08/2025</v>
          </cell>
          <cell r="D9122" t="str">
            <v>M</v>
          </cell>
          <cell r="E9122">
            <v>9.08</v>
          </cell>
        </row>
        <row r="9123">
          <cell r="B9123">
            <v>98288</v>
          </cell>
          <cell r="C9123" t="str">
            <v>CABO TELEFÔNICO CCI-50 2 PARES, SEM BLINDAGEM, INSTALADO EM DISTRIBUIÇÃO DE EDIFICAÇÃO INSTITUCIONAL - FORNECIMENTO E INSTALAÇÃO. AF_08/2025</v>
          </cell>
          <cell r="D9123" t="str">
            <v>M</v>
          </cell>
          <cell r="E9123">
            <v>2.87</v>
          </cell>
        </row>
        <row r="9124">
          <cell r="B9124">
            <v>98281</v>
          </cell>
          <cell r="C9124" t="str">
            <v>CABO TELEFÔNICO CCI-50 2 PARES, SEM BLINDAGEM, INSTALADO EM DISTRIBUIÇÃO DE EDIFICAÇÃO RESIDENCIAL - FORNECIMENTO E INSTALAÇÃO. AF_08/2025</v>
          </cell>
          <cell r="D9124" t="str">
            <v>M</v>
          </cell>
          <cell r="E9124">
            <v>10.14</v>
          </cell>
        </row>
        <row r="9125">
          <cell r="B9125">
            <v>98262</v>
          </cell>
          <cell r="C9125" t="str">
            <v>CABO TELEFÔNICO CCI-50 2 PARES, SEM BLINDAGEM, INSTALADO EM ENTRADA DE EDIFICAÇÃO - FORNECIMENTO E INSTALAÇÃO. AF_08/2025</v>
          </cell>
          <cell r="D9125" t="str">
            <v>M</v>
          </cell>
          <cell r="E9125">
            <v>5.59</v>
          </cell>
        </row>
        <row r="9126">
          <cell r="B9126">
            <v>98289</v>
          </cell>
          <cell r="C9126" t="str">
            <v>CABO TELEFÔNICO CCI-50 3 PARES, SEM BLINDAGEM, INSTALADO EM DISTRIBUIÇÃO DE EDIFICAÇÃO INSTITUCIONAL - FORNECIMENTO E INSTALAÇÃO. AF_08/2025</v>
          </cell>
          <cell r="D9126" t="str">
            <v>M</v>
          </cell>
          <cell r="E9126">
            <v>3.13</v>
          </cell>
        </row>
        <row r="9127">
          <cell r="B9127">
            <v>98282</v>
          </cell>
          <cell r="C9127" t="str">
            <v>CABO TELEFÔNICO CCI-50 3 PARES, SEM BLINDAGEM, INSTALADO EM DISTRIBUIÇÃO DE EDIFICAÇÃO RESIDENCIAL - FORNECIMENTO E INSTALAÇÃO. AF_08/2025</v>
          </cell>
          <cell r="D9127" t="str">
            <v>M</v>
          </cell>
          <cell r="E9127">
            <v>10.39</v>
          </cell>
        </row>
        <row r="9128">
          <cell r="B9128">
            <v>98263</v>
          </cell>
          <cell r="C9128" t="str">
            <v>CABO TELEFÔNICO CCI-50 3 PARES, SEM BLINDAGEM, INSTALADO EM ENTRADA DE EDIFICAÇÃO - FORNECIMENTO E INSTALAÇÃO. AF_08/2025</v>
          </cell>
          <cell r="D9128" t="str">
            <v>M</v>
          </cell>
          <cell r="E9128">
            <v>5.85</v>
          </cell>
        </row>
        <row r="9129">
          <cell r="B9129">
            <v>98290</v>
          </cell>
          <cell r="C9129" t="str">
            <v>CABO TELEFÔNICO CCI-50 4 PARES, SEM BLINDAGEM, INSTALADO EM DISTRIBUIÇÃO DE EDIFICAÇÃO INSTITUCIONAL - FORNECIMENTO E INSTALAÇÃO. AF_08/2025</v>
          </cell>
          <cell r="D9129" t="str">
            <v>M</v>
          </cell>
          <cell r="E9129">
            <v>4.2699999999999996</v>
          </cell>
        </row>
        <row r="9130">
          <cell r="B9130">
            <v>98283</v>
          </cell>
          <cell r="C9130" t="str">
            <v>CABO TELEFÔNICO CCI-50 4 PARES, SEM BLINDAGEM, INSTALADO EM DISTRIBUIÇÃO DE EDIFICAÇÃO RESIDENCIAL - FORNECIMENTO E INSTALAÇÃO. AF_08/2025</v>
          </cell>
          <cell r="D9130" t="str">
            <v>M</v>
          </cell>
          <cell r="E9130">
            <v>11.53</v>
          </cell>
        </row>
        <row r="9131">
          <cell r="B9131">
            <v>98264</v>
          </cell>
          <cell r="C9131" t="str">
            <v>CABO TELEFÔNICO CCI-50 4 PARES, SEM BLINDAGEM, INSTALADO EM ENTRADA DE EDIFICAÇÃO - FORNECIMENTO E INSTALAÇÃO. AF_08/2025</v>
          </cell>
          <cell r="D9131" t="str">
            <v>M</v>
          </cell>
          <cell r="E9131">
            <v>6.99</v>
          </cell>
        </row>
        <row r="9132">
          <cell r="B9132">
            <v>98273</v>
          </cell>
          <cell r="C9132" t="str">
            <v>CABO TELEFÔNICO CCI-50 4 PARES, SEM BLINDAGEM, INSTALADO EM PRUMADA - FORNECIMENTO E INSTALAÇÃO. AF_08/2025</v>
          </cell>
          <cell r="D9132" t="str">
            <v>M</v>
          </cell>
          <cell r="E9132">
            <v>3.46</v>
          </cell>
        </row>
        <row r="9133">
          <cell r="B9133">
            <v>98291</v>
          </cell>
          <cell r="C9133" t="str">
            <v>CABO TELEFÔNICO CCI-50 5 PARES, SEM BLINDAGEM, INSTALADO EM DISTRIBUIÇÃO DE EDIFICAÇÃO INSTITUCIONAL - FORNECIMENTO E INSTALAÇÃO. AF_08/2025</v>
          </cell>
          <cell r="D9133" t="str">
            <v>M</v>
          </cell>
          <cell r="E9133">
            <v>5.0199999999999996</v>
          </cell>
        </row>
        <row r="9134">
          <cell r="B9134">
            <v>98284</v>
          </cell>
          <cell r="C9134" t="str">
            <v>CABO TELEFÔNICO CCI-50 5 PARES, SEM BLINDAGEM, INSTALADO EM DISTRIBUIÇÃO DE EDIFICAÇÃO RESIDENCIAL - FORNECIMENTO E INSTALAÇÃO. AF_08/2025</v>
          </cell>
          <cell r="D9134" t="str">
            <v>M</v>
          </cell>
          <cell r="E9134">
            <v>12.29</v>
          </cell>
        </row>
        <row r="9135">
          <cell r="B9135">
            <v>98265</v>
          </cell>
          <cell r="C9135" t="str">
            <v>CABO TELEFÔNICO CCI-50 5 PARES, SEM BLINDAGEM, INSTALADO EM ENTRADA DE EDIFICAÇÃO - FORNECIMENTO E INSTALAÇÃO. AF_08/2025</v>
          </cell>
          <cell r="D9135" t="str">
            <v>M</v>
          </cell>
          <cell r="E9135">
            <v>7.75</v>
          </cell>
        </row>
        <row r="9136">
          <cell r="B9136">
            <v>98274</v>
          </cell>
          <cell r="C9136" t="str">
            <v>CABO TELEFÔNICO CCI-50 5 PARES, SEM BLINDAGEM, INSTALADO EM PRUMADA - FORNECIMENTO E INSTALAÇÃO. AF_08/2025</v>
          </cell>
          <cell r="D9136" t="str">
            <v>M</v>
          </cell>
          <cell r="E9136">
            <v>4.22</v>
          </cell>
        </row>
        <row r="9137">
          <cell r="B9137">
            <v>98292</v>
          </cell>
          <cell r="C9137" t="str">
            <v>CABO TELEFÔNICO CCI-50 6 PARES, SEM BLINDAGEM, INSTALADO EM DISTRIBUIÇÃO DE EDIFICAÇÃO INSTITUCIONAL - FORNECIMENTO E INSTALAÇÃO. AF_08/2025</v>
          </cell>
          <cell r="D9137" t="str">
            <v>M</v>
          </cell>
          <cell r="E9137">
            <v>6.07</v>
          </cell>
        </row>
        <row r="9138">
          <cell r="B9138">
            <v>98285</v>
          </cell>
          <cell r="C9138" t="str">
            <v>CABO TELEFÔNICO CCI-50 6 PARES, SEM BLINDAGEM, INSTALADO EM DISTRIBUIÇÃO DE EDIFICAÇÃO RESIDENCIAL - FORNECIMENTO E INSTALAÇÃO. AF_08/2025</v>
          </cell>
          <cell r="D9138" t="str">
            <v>M</v>
          </cell>
          <cell r="E9138">
            <v>13.33</v>
          </cell>
        </row>
        <row r="9139">
          <cell r="B9139">
            <v>98266</v>
          </cell>
          <cell r="C9139" t="str">
            <v>CABO TELEFÔNICO CCI-50 6 PARES, SEM BLINDAGEM, INSTALADO EM ENTRADA DE EDIFICAÇÃO - FORNECIMENTO E INSTALAÇÃO. AF_08/2025</v>
          </cell>
          <cell r="D9139" t="str">
            <v>M</v>
          </cell>
          <cell r="E9139">
            <v>8.7899999999999991</v>
          </cell>
        </row>
        <row r="9140">
          <cell r="B9140">
            <v>98275</v>
          </cell>
          <cell r="C9140" t="str">
            <v>CABO TELEFÔNICO CCI-50 6 PARES, SEM BLINDAGEM, INSTALADO EM PRUMADA - FORNECIMENTO E INSTALAÇÃO. AF_08/2025</v>
          </cell>
          <cell r="D9140" t="str">
            <v>M</v>
          </cell>
          <cell r="E9140">
            <v>5.26</v>
          </cell>
        </row>
        <row r="9141">
          <cell r="B9141">
            <v>98293</v>
          </cell>
          <cell r="C9141" t="str">
            <v>CABO TELEFÔNICO CI-50 10 PARES INSTALADO EM DISTRIBUIÇÃO DE EDIFICAÇÃO INSTITUCIONAL - FORNECIMENTO E INSTALAÇÃO. AF_08/2025</v>
          </cell>
          <cell r="D9141" t="str">
            <v>M</v>
          </cell>
          <cell r="E9141">
            <v>11.13</v>
          </cell>
        </row>
        <row r="9142">
          <cell r="B9142">
            <v>98286</v>
          </cell>
          <cell r="C9142" t="str">
            <v>CABO TELEFÔNICO CI-50 10 PARES INSTALADO EM DISTRIBUIÇÃO DE EDIFICAÇÃO RESIDENCIAL - FORNECIMENTO E INSTALAÇÃO. AF_08/2025</v>
          </cell>
          <cell r="D9142" t="str">
            <v>M</v>
          </cell>
          <cell r="E9142">
            <v>18.39</v>
          </cell>
        </row>
        <row r="9143">
          <cell r="B9143">
            <v>98267</v>
          </cell>
          <cell r="C9143" t="str">
            <v>CABO TELEFÔNICO CI-50 10 PARES INSTALADO EM ENTRADA DE EDIFICAÇÃO - FORNECIMENTO E INSTALAÇÃO. AF_08/2025</v>
          </cell>
          <cell r="D9143" t="str">
            <v>M</v>
          </cell>
          <cell r="E9143">
            <v>13.86</v>
          </cell>
        </row>
        <row r="9144">
          <cell r="B9144">
            <v>98276</v>
          </cell>
          <cell r="C9144" t="str">
            <v>CABO TELEFÔNICO CI-50 10 PARES INSTALADO EM PRUMADA - FORNECIMENTO E INSTALAÇÃO. AF_08/2025</v>
          </cell>
          <cell r="D9144" t="str">
            <v>M</v>
          </cell>
          <cell r="E9144">
            <v>10.32</v>
          </cell>
        </row>
        <row r="9145">
          <cell r="B9145">
            <v>98268</v>
          </cell>
          <cell r="C9145" t="str">
            <v>CABO TELEFÔNICO CI-50 20 PARES INSTALADO EM ENTRADA DE EDIFICAÇÃO - FORNECIMENTO E INSTALAÇÃO. AF_08/2025</v>
          </cell>
          <cell r="D9145" t="str">
            <v>M</v>
          </cell>
          <cell r="E9145">
            <v>22.19</v>
          </cell>
        </row>
        <row r="9146">
          <cell r="B9146">
            <v>98277</v>
          </cell>
          <cell r="C9146" t="str">
            <v>CABO TELEFÔNICO CI-50 20 PARES INSTALADO EM PRUMADA - FORNECIMENTO E INSTALAÇÃO. AF_08/2025</v>
          </cell>
          <cell r="D9146" t="str">
            <v>M</v>
          </cell>
          <cell r="E9146">
            <v>18.66</v>
          </cell>
        </row>
        <row r="9147">
          <cell r="B9147">
            <v>98272</v>
          </cell>
          <cell r="C9147" t="str">
            <v>CABO TELEFÔNICO CI-50 200 PARES INSTALADO EM ENTRADA DE EDIFICAÇÃO - FORNECIMENTO E INSTALAÇÃO. AF_08/2025</v>
          </cell>
          <cell r="D9147" t="str">
            <v>M</v>
          </cell>
          <cell r="E9147">
            <v>146.35</v>
          </cell>
        </row>
        <row r="9148">
          <cell r="B9148">
            <v>98269</v>
          </cell>
          <cell r="C9148" t="str">
            <v>CABO TELEFÔNICO CI-50 30 PARES INSTALADO EM ENTRADA DE EDIFICAÇÃO - FORNECIMENTO E INSTALAÇÃO. AF_08/2025</v>
          </cell>
          <cell r="D9148" t="str">
            <v>M</v>
          </cell>
          <cell r="E9148">
            <v>30.26</v>
          </cell>
        </row>
        <row r="9149">
          <cell r="B9149">
            <v>98278</v>
          </cell>
          <cell r="C9149" t="str">
            <v>CABO TELEFÔNICO CI-50 30 PARES INSTALADO EM PRUMADA - FORNECIMENTO E INSTALAÇÃO. AF_08/2025</v>
          </cell>
          <cell r="D9149" t="str">
            <v>M</v>
          </cell>
          <cell r="E9149">
            <v>26.73</v>
          </cell>
        </row>
        <row r="9150">
          <cell r="B9150">
            <v>98270</v>
          </cell>
          <cell r="C9150" t="str">
            <v>CABO TELEFÔNICO CI-50 50 PARES INSTALADO EM ENTRADA DE EDIFICAÇÃO - FORNECIMENTO E INSTALAÇÃO. AF_08/2025</v>
          </cell>
          <cell r="D9150" t="str">
            <v>M</v>
          </cell>
          <cell r="E9150">
            <v>45.51</v>
          </cell>
        </row>
        <row r="9151">
          <cell r="B9151">
            <v>98279</v>
          </cell>
          <cell r="C9151" t="str">
            <v>CABO TELEFÔNICO CI-50 50 PARES INSTALADO EM PRUMADA - FORNECIMENTO E INSTALAÇÃO. AF_08/2025</v>
          </cell>
          <cell r="D9151" t="str">
            <v>M</v>
          </cell>
          <cell r="E9151">
            <v>41.98</v>
          </cell>
        </row>
        <row r="9152">
          <cell r="B9152">
            <v>98271</v>
          </cell>
          <cell r="C9152" t="str">
            <v>CABO TELEFÔNICO CI-50 75 PARES INSTALADO EM ENTRADA DE EDIFICAÇÃO - FORNECIMENTO E INSTALAÇÃO. AF_08/2025</v>
          </cell>
          <cell r="D9152" t="str">
            <v>M</v>
          </cell>
          <cell r="E9152">
            <v>63.91</v>
          </cell>
        </row>
        <row r="9153">
          <cell r="B9153">
            <v>98400</v>
          </cell>
          <cell r="C9153" t="str">
            <v>CABO TELEFÔNICO CTP-APL-50 10 PARES INSTALADO EM ENTRADA DE EDIFICAÇÃO - FORNECIMENTO E INSTALAÇÃO. AF_08/2025</v>
          </cell>
          <cell r="D9153" t="str">
            <v>M</v>
          </cell>
          <cell r="E9153">
            <v>16.98</v>
          </cell>
        </row>
        <row r="9154">
          <cell r="B9154">
            <v>98401</v>
          </cell>
          <cell r="C9154" t="str">
            <v>CABO TELEFÔNICO CTP-APL-50 20 PARES INSTALADO EM ENTRADA DE EDIFICAÇÃO - FORNECIMENTO E INSTALAÇÃO. AF_08/2025</v>
          </cell>
          <cell r="D9154" t="str">
            <v>M</v>
          </cell>
          <cell r="E9154">
            <v>26.52</v>
          </cell>
        </row>
        <row r="9155">
          <cell r="B9155">
            <v>98402</v>
          </cell>
          <cell r="C9155" t="str">
            <v>CABO TELEFÔNICO CTP-APL-50 30 PARES INSTALADO EM ENTRADA DE EDIFICAÇÃO - FORNECIMENTO E INSTALAÇÃO. AF_08/2025</v>
          </cell>
          <cell r="D9155" t="str">
            <v>M</v>
          </cell>
          <cell r="E9155">
            <v>30.93</v>
          </cell>
        </row>
        <row r="9156">
          <cell r="B9156">
            <v>100556</v>
          </cell>
          <cell r="C9156" t="str">
            <v>CAIXA DE PASSAGEM PARA TELEFONE 15X15X10CM (SOBREPOR) - FORNECIMENTO E INSTALAÇÃO. AF_08/2025</v>
          </cell>
          <cell r="D9156" t="str">
            <v>UN</v>
          </cell>
          <cell r="E9156">
            <v>34.28</v>
          </cell>
        </row>
        <row r="9157">
          <cell r="B9157">
            <v>106083</v>
          </cell>
          <cell r="C9157" t="str">
            <v>CAIXA DE PASSAGEM PARA TELEFONE 20X20X10CM (SOBREPOR) - FORNECIMENTO E INSTALAÇÃO. AF_08/2025</v>
          </cell>
          <cell r="D9157" t="str">
            <v>UN</v>
          </cell>
          <cell r="E9157">
            <v>0</v>
          </cell>
        </row>
        <row r="9158">
          <cell r="B9158">
            <v>100557</v>
          </cell>
          <cell r="C9158" t="str">
            <v>CAIXA DE PASSAGEM PARA TELEFONE 80X80X15CM (SOBREPOR) - FORNECIMENTO E INSTALAÇÃO. AF_08/2025</v>
          </cell>
          <cell r="D9158" t="str">
            <v>UN</v>
          </cell>
          <cell r="E9158">
            <v>436.8</v>
          </cell>
        </row>
        <row r="9159">
          <cell r="B9159">
            <v>106088</v>
          </cell>
          <cell r="C9159" t="str">
            <v>CAIXA DE PISO DUPLA PARA 2 TOMADAS RJ45 E 2 TOMADAS ELÉTRICAS - FORNECIMENTO E INSTALAÇÃO. AF_08/2025</v>
          </cell>
          <cell r="D9159" t="str">
            <v>UN</v>
          </cell>
          <cell r="E9159">
            <v>0</v>
          </cell>
        </row>
        <row r="9160">
          <cell r="B9160">
            <v>106081</v>
          </cell>
          <cell r="C9160" t="str">
            <v>INTERFONE COLETIVO COM 16 MONOFONES, BIVOLT(INCLUI TAG'S) - FORNECIMENTO E INSTALAÇÃO. AF_08/2025</v>
          </cell>
          <cell r="D9160" t="str">
            <v>UN</v>
          </cell>
          <cell r="E9160">
            <v>0</v>
          </cell>
        </row>
        <row r="9161">
          <cell r="B9161">
            <v>106080</v>
          </cell>
          <cell r="C9161" t="str">
            <v>INTERFONE COLETIVO COM 16 MONOFONES, BIVOLT(NÃO INCLUI TAG'S) - FORNECIMENTO E INSTALAÇÃO. AF_08/2025</v>
          </cell>
          <cell r="D9161" t="str">
            <v>UN</v>
          </cell>
          <cell r="E9161">
            <v>0</v>
          </cell>
        </row>
        <row r="9162">
          <cell r="B9162">
            <v>98301</v>
          </cell>
          <cell r="C9162" t="str">
            <v>PATCH PANEL 24 PORTAS, CATEGORIA 5E - FORNECIMENTO E INSTALAÇÃO. AF_08/2025</v>
          </cell>
          <cell r="D9162" t="str">
            <v>UN</v>
          </cell>
          <cell r="E9162">
            <v>656.77</v>
          </cell>
        </row>
        <row r="9163">
          <cell r="B9163">
            <v>98302</v>
          </cell>
          <cell r="C9163" t="str">
            <v>PATCH PANEL 24 PORTAS, CATEGORIA 6 - FORNECIMENTO E INSTALAÇÃO. AF_08/2025</v>
          </cell>
          <cell r="D9163" t="str">
            <v>UN</v>
          </cell>
          <cell r="E9163">
            <v>1119.1500000000001</v>
          </cell>
        </row>
        <row r="9164">
          <cell r="B9164">
            <v>98593</v>
          </cell>
          <cell r="C9164" t="str">
            <v>PATCH PANEL 48 PORTAS, CATEGORIA 5E - FORNECIMENTO E INSTALAÇÃO. AF_08/2025</v>
          </cell>
          <cell r="D9164" t="str">
            <v>UN</v>
          </cell>
          <cell r="E9164">
            <v>2415.6799999999998</v>
          </cell>
        </row>
        <row r="9165">
          <cell r="B9165">
            <v>98304</v>
          </cell>
          <cell r="C9165" t="str">
            <v>PATCH PANEL 48 PORTAS, CATEGORIA 6 - FORNECIMENTO E INSTALAÇÃO. AF_08/2025</v>
          </cell>
          <cell r="D9165" t="str">
            <v>UN</v>
          </cell>
          <cell r="E9165">
            <v>3358.48</v>
          </cell>
        </row>
        <row r="9166">
          <cell r="B9166">
            <v>106079</v>
          </cell>
          <cell r="C9166" t="str">
            <v>PORTEIRO ELETRÔNICO/INTERFONE DE SOBREPOR, COM MONOFONE, BIVOLT - FORNECIMENTO E INSTALAÇÃO. AF_08/2025</v>
          </cell>
          <cell r="D9166" t="str">
            <v>UN</v>
          </cell>
          <cell r="E9166">
            <v>0</v>
          </cell>
        </row>
        <row r="9167">
          <cell r="B9167">
            <v>100561</v>
          </cell>
          <cell r="C9167" t="str">
            <v>QUADRO DE DISTRIBUICÃO PARA TELEFONE N.3, 40X40X12CM EM CHAPA METÁLICA, DE EMBUTIR, SEM ACESSÓRIOS, PADRÃO TELEBRAS - FORNECIMENTO E INSTALAÇÃO. AF_08/2025</v>
          </cell>
          <cell r="D9167" t="str">
            <v>UN</v>
          </cell>
          <cell r="E9167">
            <v>161.08000000000001</v>
          </cell>
        </row>
        <row r="9168">
          <cell r="B9168">
            <v>100562</v>
          </cell>
          <cell r="C9168" t="str">
            <v>QUADRO DE DISTRIBUICÃO PARA TELEFONE N.4, 60X60X12CM EM CHAPA METÁLICA, DE EMBUTIR, SEM ACESSÓRIOS, PADRÃO TELEBRAS - FORNECIMENTO E INSTALAÇÃO. AF_08/2025</v>
          </cell>
          <cell r="D9168" t="str">
            <v>UN</v>
          </cell>
          <cell r="E9168">
            <v>254.06</v>
          </cell>
        </row>
        <row r="9169">
          <cell r="B9169">
            <v>100560</v>
          </cell>
          <cell r="C9169" t="str">
            <v>QUADRO DE DISTRIBUIÇÃO PARA TELEFONE N.2, 20X20X12CM EM CHAPA METÁLICA, DE EMBUTIR, SEM ACESSÓRIOS, PADRÃO TELEBRAS - FORNECIMENTO E INSTALAÇÃO. AF_08/2025</v>
          </cell>
          <cell r="D9169" t="str">
            <v>UN</v>
          </cell>
          <cell r="E9169">
            <v>85.22</v>
          </cell>
        </row>
        <row r="9170">
          <cell r="B9170">
            <v>100563</v>
          </cell>
          <cell r="C9170" t="str">
            <v>QUADRO DE DISTRIBUIÇÃO PARA TELEFONE N.5, 80X80X12CM EM CHAPA METÁLICA, DE EMBUTIR, SEM ACESSÓRIOS, PADRÃO TELEBRAS - FORNECIMENTO E INSTALAÇÃO. AF_08/2025</v>
          </cell>
          <cell r="D9170" t="str">
            <v>UN</v>
          </cell>
          <cell r="E9170">
            <v>370.63</v>
          </cell>
        </row>
        <row r="9171">
          <cell r="B9171">
            <v>100555</v>
          </cell>
          <cell r="C9171" t="str">
            <v>RACK ABERTO EM COLUNA 44U PARA SERVIDOR - FORNECIMENTO E INSTALAÇÃO. AF_08/2025</v>
          </cell>
          <cell r="D9171" t="str">
            <v>UN</v>
          </cell>
          <cell r="E9171">
            <v>1165.02</v>
          </cell>
        </row>
        <row r="9172">
          <cell r="B9172">
            <v>106084</v>
          </cell>
          <cell r="C9172" t="str">
            <v>RACK DE PAREDE FECHADO DE 12 U EM CHAPA DE AÇO, 19", *570*MM - FORNECIMENTO E INSTALAÇÃO. AF_08/2025</v>
          </cell>
          <cell r="D9172" t="str">
            <v>UN</v>
          </cell>
          <cell r="E9172">
            <v>0</v>
          </cell>
        </row>
        <row r="9173">
          <cell r="B9173">
            <v>106087</v>
          </cell>
          <cell r="C9173" t="str">
            <v>RACK DE PISO FECHADO DE 20U EM CHAPA DE AÇO, 19", *670*MM - FORNECIMENTO E INSTALAÇÃO. AF_08/2025</v>
          </cell>
          <cell r="D9173" t="str">
            <v>UN</v>
          </cell>
          <cell r="E9173">
            <v>0</v>
          </cell>
        </row>
        <row r="9174">
          <cell r="B9174">
            <v>106085</v>
          </cell>
          <cell r="C9174" t="str">
            <v>RACK DE PISO FECHADO DE 24 U EM CHAPA DE AÇO, 19", *570*MM - FORNECIMENTO E INSTALAÇÃO. AF_08/2025</v>
          </cell>
          <cell r="D9174" t="str">
            <v>UN</v>
          </cell>
          <cell r="E9174">
            <v>0</v>
          </cell>
        </row>
        <row r="9175">
          <cell r="B9175">
            <v>106086</v>
          </cell>
          <cell r="C9175" t="str">
            <v>RACK DE PISO FECHADO DE 36 U EM CHAPA DE AÇO, 19", *570*MM - FORNECIMENTO E INSTALAÇÃO. AF_08/2025</v>
          </cell>
          <cell r="D9175" t="str">
            <v>UN</v>
          </cell>
          <cell r="E9175">
            <v>0</v>
          </cell>
        </row>
        <row r="9176">
          <cell r="B9176">
            <v>98305</v>
          </cell>
          <cell r="C9176" t="str">
            <v>RACK FECHADO 44U PARA SERVIDOR - FORNECIMENTO E INSTALAÇÃO. AF_08/2025</v>
          </cell>
          <cell r="D9176" t="str">
            <v>UN</v>
          </cell>
          <cell r="E9176">
            <v>2305.35</v>
          </cell>
        </row>
        <row r="9177">
          <cell r="B9177">
            <v>98307</v>
          </cell>
          <cell r="C9177" t="str">
            <v>TOMADA DE REDE RJ45 - FORNECIMENTO E INSTALAÇÃO. AF_08/2025</v>
          </cell>
          <cell r="D9177" t="str">
            <v>UN</v>
          </cell>
          <cell r="E9177">
            <v>63.79</v>
          </cell>
        </row>
        <row r="9178">
          <cell r="B9178">
            <v>98308</v>
          </cell>
          <cell r="C9178" t="str">
            <v>TOMADA PARA TELEFONE RJ11 - FORNECIMENTO E INSTALAÇÃO. AF_08/2025</v>
          </cell>
          <cell r="D9178" t="str">
            <v>UN</v>
          </cell>
          <cell r="E9178">
            <v>48.46</v>
          </cell>
        </row>
        <row r="9179">
          <cell r="B9179">
            <v>106077</v>
          </cell>
          <cell r="C9179" t="str">
            <v>TOMADA RJ45 CAT 6E (COMPLETA) - FORNECIMENTO E INSTALAÇÃO. AF_08/2025</v>
          </cell>
          <cell r="D9179" t="str">
            <v>UN</v>
          </cell>
          <cell r="E9179">
            <v>0</v>
          </cell>
        </row>
        <row r="9180">
          <cell r="B9180">
            <v>106078</v>
          </cell>
          <cell r="C9180" t="str">
            <v>TOMADA RJ45 CAT 6E (MÓDULO) - FORNECIMENTO E INSTALAÇÃO. AF_08/2025</v>
          </cell>
          <cell r="D9180" t="str">
            <v>UN</v>
          </cell>
          <cell r="E9180">
            <v>0</v>
          </cell>
        </row>
        <row r="9181">
          <cell r="B9181">
            <v>103401</v>
          </cell>
          <cell r="C9181" t="str">
            <v>ASSENTAMENTO DE CONEXÃO COM 2 ACESSOS, EM PEAD LISO PARA REDE DE ÁGUA OU ESGOTO, DIÂMETRO DE 110 MM, JUNTA SOLDADA (NÃO INCLUI O FORNECIMENTO E EXECUÇÃO DE SOLDA). AF_12/2021</v>
          </cell>
          <cell r="D9181" t="str">
            <v>UN</v>
          </cell>
          <cell r="E9181">
            <v>27.78</v>
          </cell>
        </row>
        <row r="9182">
          <cell r="B9182">
            <v>103402</v>
          </cell>
          <cell r="C9182" t="str">
            <v>ASSENTAMENTO DE CONEXÃO COM 2 ACESSOS, EM PEAD LISO PARA REDE DE ÁGUA OU ESGOTO, DIÂMETRO DE 160 MM, JUNTA SOLDADA (NÃO INCLUI O FORNECIMENTO E EXECUÇÃO DE SOLDA). AF_12/2021</v>
          </cell>
          <cell r="D9182" t="str">
            <v>UN</v>
          </cell>
          <cell r="E9182">
            <v>40.409999999999997</v>
          </cell>
        </row>
        <row r="9183">
          <cell r="B9183">
            <v>103403</v>
          </cell>
          <cell r="C9183" t="str">
            <v>ASSENTAMENTO DE CONEXÃO COM 2 ACESSOS, EM PEAD LISO PARA REDE DE ÁGUA OU ESGOTO, DIÂMETRO DE 180 MM, JUNTA SOLDADA (NÃO INCLUI O FORNECIMENTO E EXECUÇÃO DE SOLDA). AF_12/2021</v>
          </cell>
          <cell r="D9183" t="str">
            <v>UN</v>
          </cell>
          <cell r="E9183">
            <v>45.46</v>
          </cell>
        </row>
        <row r="9184">
          <cell r="B9184">
            <v>103397</v>
          </cell>
          <cell r="C9184" t="str">
            <v>ASSENTAMENTO DE CONEXÃO COM 2 ACESSOS, EM PEAD LISO PARA REDE DE ÁGUA OU ESGOTO, DIÂMETRO DE 20 MM, JUNTA SOLDADA (NÃO INCLUI O FORNECIMENTO E EXECUÇÃO DE SOLDA). AF_12/2021</v>
          </cell>
          <cell r="D9184" t="str">
            <v>UN</v>
          </cell>
          <cell r="E9184">
            <v>5.04</v>
          </cell>
        </row>
        <row r="9185">
          <cell r="B9185">
            <v>103404</v>
          </cell>
          <cell r="C9185" t="str">
            <v>ASSENTAMENTO DE CONEXÃO COM 2 ACESSOS, EM PEAD LISO PARA REDE DE ÁGUA OU ESGOTO, DIÂMETRO DE 200 MM, JUNTA SOLDADA (NÃO INCLUI O FORNECIMENTO E EXECUÇÃO DE SOLDA). AF_12/2021</v>
          </cell>
          <cell r="D9185" t="str">
            <v>UN</v>
          </cell>
          <cell r="E9185">
            <v>50.51</v>
          </cell>
        </row>
        <row r="9186">
          <cell r="B9186">
            <v>103405</v>
          </cell>
          <cell r="C9186" t="str">
            <v>ASSENTAMENTO DE CONEXÃO COM 2 ACESSOS, EM PEAD LISO PARA REDE DE ÁGUA OU ESGOTO, DIÂMETRO DE 225 MM, JUNTA SOLDADA (NÃO INCLUI O FORNECIMENTO E EXECUÇÃO DE SOLDA). AF_12/2021</v>
          </cell>
          <cell r="D9186" t="str">
            <v>UN</v>
          </cell>
          <cell r="E9186">
            <v>56.83</v>
          </cell>
        </row>
        <row r="9187">
          <cell r="B9187">
            <v>103406</v>
          </cell>
          <cell r="C9187" t="str">
            <v>ASSENTAMENTO DE CONEXÃO COM 2 ACESSOS, EM PEAD LISO PARA REDE DE ÁGUA OU ESGOTO, DIÂMETRO DE 250 MM, JUNTA SOLDADA (NÃO INCLUI O FORNECIMENTO E EXECUÇÃO DE SOLDA). AF_12/2021</v>
          </cell>
          <cell r="D9187" t="str">
            <v>UN</v>
          </cell>
          <cell r="E9187">
            <v>63.14</v>
          </cell>
        </row>
        <row r="9188">
          <cell r="B9188">
            <v>103407</v>
          </cell>
          <cell r="C9188" t="str">
            <v>ASSENTAMENTO DE CONEXÃO COM 2 ACESSOS, EM PEAD LISO PARA REDE DE ÁGUA OU ESGOTO, DIÂMETRO DE 280 MM, JUNTA SOLDADA (NÃO INCLUI O FORNECIMENTO E EXECUÇÃO DE SOLDA). AF_12/2021</v>
          </cell>
          <cell r="D9188" t="str">
            <v>UN</v>
          </cell>
          <cell r="E9188">
            <v>70.72</v>
          </cell>
        </row>
        <row r="9189">
          <cell r="B9189">
            <v>103408</v>
          </cell>
          <cell r="C9189" t="str">
            <v>ASSENTAMENTO DE CONEXÃO COM 2 ACESSOS, EM PEAD LISO PARA REDE DE ÁGUA OU ESGOTO, DIÂMETRO DE 315 MM, JUNTA SOLDADA (NÃO INCLUI O FORNECIMENTO E EXECUÇÃO DE SOLDA). AF_12/2021</v>
          </cell>
          <cell r="D9189" t="str">
            <v>UN</v>
          </cell>
          <cell r="E9189">
            <v>79.569999999999993</v>
          </cell>
        </row>
        <row r="9190">
          <cell r="B9190">
            <v>103398</v>
          </cell>
          <cell r="C9190" t="str">
            <v>ASSENTAMENTO DE CONEXÃO COM 2 ACESSOS, EM PEAD LISO PARA REDE DE ÁGUA OU ESGOTO, DIÂMETRO DE 32 MM, JUNTA SOLDADA (NÃO INCLUI O FORNECIMENTO E EXECUÇÃO DE SOLDA). AF_12/2021</v>
          </cell>
          <cell r="D9190" t="str">
            <v>UN</v>
          </cell>
          <cell r="E9190">
            <v>8.08</v>
          </cell>
        </row>
        <row r="9191">
          <cell r="B9191">
            <v>103409</v>
          </cell>
          <cell r="C9191" t="str">
            <v>ASSENTAMENTO DE CONEXÃO COM 2 ACESSOS, EM PEAD LISO PARA REDE DE ÁGUA OU ESGOTO, DIÂMETRO DE 355 MM, JUNTA SOLDADA (NÃO INCLUI O FORNECIMENTO E EXECUÇÃO DE SOLDA). AF_12/2021</v>
          </cell>
          <cell r="D9191" t="str">
            <v>UN</v>
          </cell>
          <cell r="E9191">
            <v>89.68</v>
          </cell>
        </row>
        <row r="9192">
          <cell r="B9192">
            <v>103410</v>
          </cell>
          <cell r="C9192" t="str">
            <v>ASSENTAMENTO DE CONEXÃO COM 2 ACESSOS, EM PEAD LISO PARA REDE DE ÁGUA OU ESGOTO, DIÂMETRO DE 400 MM, JUNTA SOLDADA (NÃO INCLUI O FORNECIMENTO E EXECUÇÃO DE SOLDA). AF_12/2021</v>
          </cell>
          <cell r="D9192" t="str">
            <v>UN</v>
          </cell>
          <cell r="E9192">
            <v>101.04</v>
          </cell>
        </row>
        <row r="9193">
          <cell r="B9193">
            <v>103399</v>
          </cell>
          <cell r="C9193" t="str">
            <v>ASSENTAMENTO DE CONEXÃO COM 2 ACESSOS, EM PEAD LISO PARA REDE DE ÁGUA OU ESGOTO, DIÂMETRO DE 63 MM, JUNTA SOLDADA (NÃO INCLUI O FORNECIMENTO E EXECUÇÃO DE SOLDA). AF_12/2021</v>
          </cell>
          <cell r="D9193" t="str">
            <v>UN</v>
          </cell>
          <cell r="E9193">
            <v>15.91</v>
          </cell>
        </row>
        <row r="9194">
          <cell r="B9194">
            <v>103400</v>
          </cell>
          <cell r="C9194" t="str">
            <v>ASSENTAMENTO DE CONEXÃO COM 2 ACESSOS, EM PEAD LISO PARA REDE DE ÁGUA OU ESGOTO, DIÂMETRO DE 90 MM, JUNTA SOLDADA (NÃO INCLUI O FORNECIMENTO E EXECUÇÃO DE SOLDA). AF_12/2021</v>
          </cell>
          <cell r="D9194" t="str">
            <v>UN</v>
          </cell>
          <cell r="E9194">
            <v>22.73</v>
          </cell>
        </row>
        <row r="9195">
          <cell r="B9195">
            <v>103415</v>
          </cell>
          <cell r="C9195" t="str">
            <v>ASSENTAMENTO DE CONEXÃO COM 3 ACESSOS, EM PEAD LISO PARA REDE DE ÁGUA OU ESGOTO, DIÂMETRO DE 110 MM, JUNTA SOLDADA (NÃO INCLUI O FORNECIMENTO E EXECUÇÃO DE SOLDA). AF_12/2021</v>
          </cell>
          <cell r="D9195" t="str">
            <v>UN</v>
          </cell>
          <cell r="E9195">
            <v>55.57</v>
          </cell>
        </row>
        <row r="9196">
          <cell r="B9196">
            <v>103416</v>
          </cell>
          <cell r="C9196" t="str">
            <v>ASSENTAMENTO DE CONEXÃO COM 3 ACESSOS, EM PEAD LISO PARA REDE DE ÁGUA OU ESGOTO, DIÂMETRO DE 160 MM, JUNTA SOLDADA (NÃO INCLUI O FORNECIMENTO E EXECUÇÃO DE SOLDA). AF_12/2021</v>
          </cell>
          <cell r="D9196" t="str">
            <v>UN</v>
          </cell>
          <cell r="E9196">
            <v>80.83</v>
          </cell>
        </row>
        <row r="9197">
          <cell r="B9197">
            <v>103417</v>
          </cell>
          <cell r="C9197" t="str">
            <v>ASSENTAMENTO DE CONEXÃO COM 3 ACESSOS, EM PEAD LISO PARA REDE DE ÁGUA OU ESGOTO, DIÂMETRO DE 180 MM, JUNTA SOLDADA (NÃO INCLUI O FORNECIMENTO E EXECUÇÃO DE SOLDA). AF_12/2021</v>
          </cell>
          <cell r="D9197" t="str">
            <v>UN</v>
          </cell>
          <cell r="E9197">
            <v>90.94</v>
          </cell>
        </row>
        <row r="9198">
          <cell r="B9198">
            <v>103411</v>
          </cell>
          <cell r="C9198" t="str">
            <v>ASSENTAMENTO DE CONEXÃO COM 3 ACESSOS, EM PEAD LISO PARA REDE DE ÁGUA OU ESGOTO, DIÂMETRO DE 20 MM, JUNTA SOLDADA (NÃO INCLUI O FORNECIMENTO E EXECUÇÃO DE SOLDA). AF_12/2021</v>
          </cell>
          <cell r="D9198" t="str">
            <v>UN</v>
          </cell>
          <cell r="E9198">
            <v>10.1</v>
          </cell>
        </row>
        <row r="9199">
          <cell r="B9199">
            <v>103418</v>
          </cell>
          <cell r="C9199" t="str">
            <v>ASSENTAMENTO DE CONEXÃO COM 3 ACESSOS, EM PEAD LISO PARA REDE DE ÁGUA OU ESGOTO, DIÂMETRO DE 200 MM, JUNTA SOLDADA (NÃO INCLUI O FORNECIMENTO E EXECUÇÃO DE SOLDA). AF_12/2021</v>
          </cell>
          <cell r="D9199" t="str">
            <v>UN</v>
          </cell>
          <cell r="E9199">
            <v>101.04</v>
          </cell>
        </row>
        <row r="9200">
          <cell r="B9200">
            <v>103419</v>
          </cell>
          <cell r="C9200" t="str">
            <v>ASSENTAMENTO DE CONEXÃO COM 3 ACESSOS, EM PEAD LISO PARA REDE DE ÁGUA OU ESGOTO, DIÂMETRO DE 225 MM, JUNTA SOLDADA (NÃO INCLUI O FORNECIMENTO E EXECUÇÃO DE SOLDA). AF_12/2021</v>
          </cell>
          <cell r="D9200" t="str">
            <v>UN</v>
          </cell>
          <cell r="E9200">
            <v>113.67</v>
          </cell>
        </row>
        <row r="9201">
          <cell r="B9201">
            <v>103420</v>
          </cell>
          <cell r="C9201" t="str">
            <v>ASSENTAMENTO DE CONEXÃO COM 3 ACESSOS, EM PEAD LISO PARA REDE DE ÁGUA OU ESGOTO, DIÂMETRO DE 250 MM, JUNTA SOLDADA (NÃO INCLUI O FORNECIMENTO E EXECUÇÃO DE SOLDA). AF_12/2021</v>
          </cell>
          <cell r="D9201" t="str">
            <v>UN</v>
          </cell>
          <cell r="E9201">
            <v>126.3</v>
          </cell>
        </row>
        <row r="9202">
          <cell r="B9202">
            <v>103421</v>
          </cell>
          <cell r="C9202" t="str">
            <v>ASSENTAMENTO DE CONEXÃO COM 3 ACESSOS, EM PEAD LISO PARA REDE DE ÁGUA OU ESGOTO, DIÂMETRO DE 280 MM, JUNTA SOLDADA (NÃO INCLUI O FORNECIMENTO E EXECUÇÃO DE SOLDA). AF_12/2021</v>
          </cell>
          <cell r="D9202" t="str">
            <v>UN</v>
          </cell>
          <cell r="E9202">
            <v>141.46</v>
          </cell>
        </row>
        <row r="9203">
          <cell r="B9203">
            <v>103422</v>
          </cell>
          <cell r="C9203" t="str">
            <v>ASSENTAMENTO DE CONEXÃO COM 3 ACESSOS, EM PEAD LISO PARA REDE DE ÁGUA OU ESGOTO, DIÂMETRO DE 315 MM, JUNTA SOLDADA (NÃO INCLUI O FORNECIMENTO E EXECUÇÃO DE SOLDA). AF_12/2021</v>
          </cell>
          <cell r="D9203" t="str">
            <v>UN</v>
          </cell>
          <cell r="E9203">
            <v>159.15</v>
          </cell>
        </row>
        <row r="9204">
          <cell r="B9204">
            <v>103412</v>
          </cell>
          <cell r="C9204" t="str">
            <v>ASSENTAMENTO DE CONEXÃO COM 3 ACESSOS, EM PEAD LISO PARA REDE DE ÁGUA OU ESGOTO, DIÂMETRO DE 32 MM, JUNTA SOLDADA (NÃO INCLUI O FORNECIMENTO E EXECUÇÃO DE SOLDA). AF_12/2021</v>
          </cell>
          <cell r="D9204" t="str">
            <v>UN</v>
          </cell>
          <cell r="E9204">
            <v>16.16</v>
          </cell>
        </row>
        <row r="9205">
          <cell r="B9205">
            <v>103423</v>
          </cell>
          <cell r="C9205" t="str">
            <v>ASSENTAMENTO DE CONEXÃO COM 3 ACESSOS, EM PEAD LISO PARA REDE DE ÁGUA OU ESGOTO, DIÂMETRO DE 355 MM, JUNTA SOLDADA (NÃO INCLUI O FORNECIMENTO E EXECUÇÃO DE SOLDA). AF_12/2021</v>
          </cell>
          <cell r="D9205" t="str">
            <v>UN</v>
          </cell>
          <cell r="E9205">
            <v>179.35</v>
          </cell>
        </row>
        <row r="9206">
          <cell r="B9206">
            <v>103424</v>
          </cell>
          <cell r="C9206" t="str">
            <v>ASSENTAMENTO DE CONEXÃO COM 3 ACESSOS, EM PEAD LISO PARA REDE DE ÁGUA OU ESGOTO, DIÂMETRO DE 400 MM, JUNTA SOLDADA (NÃO INCLUI O FORNECIMENTO E EXECUÇÃO DE SOLDA). AF_12/2021</v>
          </cell>
          <cell r="D9206" t="str">
            <v>UN</v>
          </cell>
          <cell r="E9206">
            <v>202.09</v>
          </cell>
        </row>
        <row r="9207">
          <cell r="B9207">
            <v>103413</v>
          </cell>
          <cell r="C9207" t="str">
            <v>ASSENTAMENTO DE CONEXÃO COM 3 ACESSOS, EM PEAD LISO PARA REDE DE ÁGUA OU ESGOTO, DIÂMETRO DE 63 MM, JUNTA SOLDADA (NÃO INCLUI O FORNECIMENTO E EXECUÇÃO DE SOLDA). AF_12/2021</v>
          </cell>
          <cell r="D9207" t="str">
            <v>UN</v>
          </cell>
          <cell r="E9207">
            <v>31.82</v>
          </cell>
        </row>
        <row r="9208">
          <cell r="B9208">
            <v>103414</v>
          </cell>
          <cell r="C9208" t="str">
            <v>ASSENTAMENTO DE CONEXÃO COM 3 ACESSOS, EM PEAD LISO PARA REDE DE ÁGUA OU ESGOTO, DIÂMETRO DE 90 MM, JUNTA SOLDADA (NÃO INCLUI O FORNECIMENTO E EXECUÇÃO DE SOLDA). AF_12/2021</v>
          </cell>
          <cell r="D9208" t="str">
            <v>UN</v>
          </cell>
          <cell r="E9208">
            <v>45.46</v>
          </cell>
        </row>
        <row r="9209">
          <cell r="B9209">
            <v>103432</v>
          </cell>
          <cell r="C9209" t="str">
            <v>COTOVELO 45 GRAUS, EM PEAD LISO PARA REDE DE ÁGUA OU ESGOTO, DIÂMETRO DE 200 MM, JUNTA SOLDADA POR ELETROFUSÃO (NÃO INCLUI A EXECUÇÃO DE SOLDA). AF_12/2021</v>
          </cell>
          <cell r="D9209" t="str">
            <v>UN</v>
          </cell>
          <cell r="E9209">
            <v>1755.71</v>
          </cell>
        </row>
        <row r="9210">
          <cell r="B9210">
            <v>103430</v>
          </cell>
          <cell r="C9210" t="str">
            <v>COTOVELO 45 GRAUS, EM PEAD LISO PARA REDE DE ÁGUA OU ESGOTO, DIÂMETRO DE 32 MM, JUNTA SOLDADA POR ELETROFUSÃO (NÃO INCLUI A EXECUÇÃO DE SOLDA). AF_12/2021</v>
          </cell>
          <cell r="D9210" t="str">
            <v>UN</v>
          </cell>
          <cell r="E9210">
            <v>38.729999999999997</v>
          </cell>
        </row>
        <row r="9211">
          <cell r="B9211">
            <v>103431</v>
          </cell>
          <cell r="C9211" t="str">
            <v>COTOVELO 45 GRAUS, EM PEAD LISO PARA REDE DE ÁGUA OU ESGOTO, DIÂMETRO DE 63 MM, JUNTA SOLDADA POR ELETROFUSÃO (NÃO INCLUI A EXECUÇÃO DE SOLDA). AF_12/2021</v>
          </cell>
          <cell r="D9211" t="str">
            <v>UN</v>
          </cell>
          <cell r="E9211">
            <v>68.23</v>
          </cell>
        </row>
        <row r="9212">
          <cell r="B9212">
            <v>103433</v>
          </cell>
          <cell r="C9212" t="str">
            <v>COTOVELO 90 GRAUS, EM PEAD LISO PARA REDE DE ÁGUA OU ESGOTO, DIÂMETRO DE 20 MM, JUNTA SOLDADA POR ELETROFUSÃO (NÃO INCLUI A EXECUÇÃO DE SOLDA). AF_12/2021</v>
          </cell>
          <cell r="D9212" t="str">
            <v>UN</v>
          </cell>
          <cell r="E9212">
            <v>37.72</v>
          </cell>
        </row>
        <row r="9213">
          <cell r="B9213">
            <v>103434</v>
          </cell>
          <cell r="C9213" t="str">
            <v>COTOVELO 90 GRAUS, EM PEAD LISO PARA REDE DE ÁGUA OU ESGOTO, DIÂMETRO DE 32 MM, JUNTA SOLDADA POR ELETROFUSÃO (NÃO INCLUI A EXECUÇÃO DE SOLDA). AF_12/2021</v>
          </cell>
          <cell r="D9213" t="str">
            <v>UN</v>
          </cell>
          <cell r="E9213">
            <v>52.42</v>
          </cell>
        </row>
        <row r="9214">
          <cell r="B9214">
            <v>103435</v>
          </cell>
          <cell r="C9214" t="str">
            <v>COTOVELO 90 GRAUS, EM PEAD LISO PARA REDE DE ÁGUA OU ESGOTO, DIÂMETRO DE 63 MM, JUNTA SOLDADA POR ELETROFUSÃO (NÃO INCLUI A EXECUÇÃO DE SOLDA). AF_12/2021</v>
          </cell>
          <cell r="D9214" t="str">
            <v>UN</v>
          </cell>
          <cell r="E9214">
            <v>97.69</v>
          </cell>
        </row>
        <row r="9215">
          <cell r="B9215">
            <v>103436</v>
          </cell>
          <cell r="C9215" t="str">
            <v>COTOVELO 90 GRAUS, POLIETILENO DE ALTA DENSIDADE (PEAD) PARA REDE DE ÁGUA OU ESGOTO, DIÂMETRO DE 200 MM, JUNTA SOLDADA POR ELETROFUSÃO (NÃO INCLUI A EXECUÇÃO DE SOLDA). AF_12/2021</v>
          </cell>
          <cell r="D9215" t="str">
            <v>UN</v>
          </cell>
          <cell r="E9215">
            <v>2482.35</v>
          </cell>
        </row>
        <row r="9216">
          <cell r="B9216">
            <v>103482</v>
          </cell>
          <cell r="C9216" t="str">
            <v>EXECUÇÃO DE JUNTA SOLDADA POR ELETROFUSÃO, DE TUBO OU CONEXÃO EM PEAD LISO PARA REDE DE ÁGUA OU ESGOTO, DIÂMETRO DE 1000 MM (NÃO INCLUI O FORNECIMENTO DE TUBO E CONEXÃO). AF_12/2021</v>
          </cell>
          <cell r="D9216" t="str">
            <v>UN</v>
          </cell>
          <cell r="E9216">
            <v>0</v>
          </cell>
        </row>
        <row r="9217">
          <cell r="B9217">
            <v>103465</v>
          </cell>
          <cell r="C9217" t="str">
            <v>EXECUÇÃO DE JUNTA SOLDADA POR ELETROFUSÃO, DE TUBO OU CONEXÃO EM PEAD LISO PARA REDE DE ÁGUA OU ESGOTO, DIÂMETRO DE 110 MM (NÃO INCLUI O FORNECIMENTO DE TUBO E CONEXÃO). AF_12/2021</v>
          </cell>
          <cell r="D9217" t="str">
            <v>UN</v>
          </cell>
          <cell r="E9217">
            <v>0</v>
          </cell>
        </row>
        <row r="9218">
          <cell r="B9218">
            <v>103483</v>
          </cell>
          <cell r="C9218" t="str">
            <v>EXECUÇÃO DE JUNTA SOLDADA POR ELETROFUSÃO, DE TUBO OU CONEXÃO EM PEAD LISO PARA REDE DE ÁGUA OU ESGOTO, DIÂMETRO DE 1200 MM (NÃO INCLUI O FORNECIMENTO DE TUBO E CONEXÃO). AF_12/2021</v>
          </cell>
          <cell r="D9218" t="str">
            <v>UN</v>
          </cell>
          <cell r="E9218">
            <v>0</v>
          </cell>
        </row>
        <row r="9219">
          <cell r="B9219">
            <v>103484</v>
          </cell>
          <cell r="C9219" t="str">
            <v>EXECUÇÃO DE JUNTA SOLDADA POR ELETROFUSÃO, DE TUBO OU CONEXÃO EM PEAD LISO PARA REDE DE ÁGUA OU ESGOTO, DIÂMETRO DE 1400 MM (NÃO INCLUI O FORNECIMENTO DE TUBO E CONEXÃO). AF_12/2021</v>
          </cell>
          <cell r="D9219" t="str">
            <v>UN</v>
          </cell>
          <cell r="E9219">
            <v>0</v>
          </cell>
        </row>
        <row r="9220">
          <cell r="B9220">
            <v>103466</v>
          </cell>
          <cell r="C9220" t="str">
            <v>EXECUÇÃO DE JUNTA SOLDADA POR ELETROFUSÃO, DE TUBO OU CONEXÃO EM PEAD LISO PARA REDE DE ÁGUA OU ESGOTO, DIÂMETRO DE 160 MM (NÃO INCLUI O FORNECIMENTO DE TUBO E CONEXÃO). AF_12/2021</v>
          </cell>
          <cell r="D9220" t="str">
            <v>UN</v>
          </cell>
          <cell r="E9220">
            <v>0</v>
          </cell>
        </row>
        <row r="9221">
          <cell r="B9221">
            <v>103485</v>
          </cell>
          <cell r="C9221" t="str">
            <v>EXECUÇÃO DE JUNTA SOLDADA POR ELETROFUSÃO, DE TUBO OU CONEXÃO EM PEAD LISO PARA REDE DE ÁGUA OU ESGOTO, DIÂMETRO DE 1600 MM (NÃO INCLUI O FORNECIMENTO DE TUBO E CONEXÃO). AF_12/2021</v>
          </cell>
          <cell r="D9221" t="str">
            <v>UN</v>
          </cell>
          <cell r="E9221">
            <v>0</v>
          </cell>
        </row>
        <row r="9222">
          <cell r="B9222">
            <v>103467</v>
          </cell>
          <cell r="C9222" t="str">
            <v>EXECUÇÃO DE JUNTA SOLDADA POR ELETROFUSÃO, DE TUBO OU CONEXÃO EM PEAD LISO PARA REDE DE ÁGUA OU ESGOTO, DIÂMETRO DE 180 MM (NÃO INCLUI O FORNECIMENTO DE TUBO E CONEXÃO). AF_12/2021</v>
          </cell>
          <cell r="D9222" t="str">
            <v>UN</v>
          </cell>
          <cell r="E9222">
            <v>0</v>
          </cell>
        </row>
        <row r="9223">
          <cell r="B9223">
            <v>103461</v>
          </cell>
          <cell r="C9223" t="str">
            <v>EXECUÇÃO DE JUNTA SOLDADA POR ELETROFUSÃO, DE TUBO OU CONEXÃO EM PEAD LISO PARA REDE DE ÁGUA OU ESGOTO, DIÂMETRO DE 20 MM (NÃO INCLUI O FORNECIMENTO DE TUBO E CONEXÃO). AF_12/2021</v>
          </cell>
          <cell r="D9223" t="str">
            <v>UN</v>
          </cell>
          <cell r="E9223">
            <v>0</v>
          </cell>
        </row>
        <row r="9224">
          <cell r="B9224">
            <v>103468</v>
          </cell>
          <cell r="C9224" t="str">
            <v>EXECUÇÃO DE JUNTA SOLDADA POR ELETROFUSÃO, DE TUBO OU CONEXÃO EM PEAD LISO PARA REDE DE ÁGUA OU ESGOTO, DIÂMETRO DE 200 MM (NÃO INCLUI O FORNECIMENTO DE TUBO E CONEXÃO). AF_12/2021</v>
          </cell>
          <cell r="D9224" t="str">
            <v>UN</v>
          </cell>
          <cell r="E9224">
            <v>0</v>
          </cell>
        </row>
        <row r="9225">
          <cell r="B9225">
            <v>103469</v>
          </cell>
          <cell r="C9225" t="str">
            <v>EXECUÇÃO DE JUNTA SOLDADA POR ELETROFUSÃO, DE TUBO OU CONEXÃO EM PEAD LISO PARA REDE DE ÁGUA OU ESGOTO, DIÂMETRO DE 225 MM (NÃO INCLUI O FORNECIMENTO DE TUBO E CONEXÃO). AF_12/2021</v>
          </cell>
          <cell r="D9225" t="str">
            <v>UN</v>
          </cell>
          <cell r="E9225">
            <v>0</v>
          </cell>
        </row>
        <row r="9226">
          <cell r="B9226">
            <v>103470</v>
          </cell>
          <cell r="C9226" t="str">
            <v>EXECUÇÃO DE JUNTA SOLDADA POR ELETROFUSÃO, DE TUBO OU CONEXÃO EM PEAD LISO PARA REDE DE ÁGUA OU ESGOTO, DIÂMETRO DE 250 MM (NÃO INCLUI O FORNECIMENTO DE TUBO E CONEXÃO). AF_12/2021</v>
          </cell>
          <cell r="D9226" t="str">
            <v>UN</v>
          </cell>
          <cell r="E9226">
            <v>0</v>
          </cell>
        </row>
        <row r="9227">
          <cell r="B9227">
            <v>103471</v>
          </cell>
          <cell r="C9227" t="str">
            <v>EXECUÇÃO DE JUNTA SOLDADA POR ELETROFUSÃO, DE TUBO OU CONEXÃO EM PEAD LISO PARA REDE DE ÁGUA OU ESGOTO, DIÂMETRO DE 280 MM (NÃO INCLUI O FORNECIMENTO DE TUBO E CONEXÃO). AF_12/2021</v>
          </cell>
          <cell r="D9227" t="str">
            <v>UN</v>
          </cell>
          <cell r="E9227">
            <v>0</v>
          </cell>
        </row>
        <row r="9228">
          <cell r="B9228">
            <v>103472</v>
          </cell>
          <cell r="C9228" t="str">
            <v>EXECUÇÃO DE JUNTA SOLDADA POR ELETROFUSÃO, DE TUBO OU CONEXÃO EM PEAD LISO PARA REDE DE ÁGUA OU ESGOTO, DIÂMETRO DE 315 MM (NÃO INCLUI O FORNECIMENTO DE TUBO E CONEXÃO). AF_12/2021</v>
          </cell>
          <cell r="D9228" t="str">
            <v>UN</v>
          </cell>
          <cell r="E9228">
            <v>0</v>
          </cell>
        </row>
        <row r="9229">
          <cell r="B9229">
            <v>103462</v>
          </cell>
          <cell r="C9229" t="str">
            <v>EXECUÇÃO DE JUNTA SOLDADA POR ELETROFUSÃO, DE TUBO OU CONEXÃO EM PEAD LISO PARA REDE DE ÁGUA OU ESGOTO, DIÂMETRO DE 32 MM (NÃO INCLUI O FORNECIMENTO DE TUBO E CONEXÃO). AF_12/2021</v>
          </cell>
          <cell r="D9229" t="str">
            <v>UN</v>
          </cell>
          <cell r="E9229">
            <v>0</v>
          </cell>
        </row>
        <row r="9230">
          <cell r="B9230">
            <v>103473</v>
          </cell>
          <cell r="C9230" t="str">
            <v>EXECUÇÃO DE JUNTA SOLDADA POR ELETROFUSÃO, DE TUBO OU CONEXÃO EM PEAD LISO PARA REDE DE ÁGUA OU ESGOTO, DIÂMETRO DE 355 MM (NÃO INCLUI O FORNECIMENTO DE TUBO E CONEXÃO). AF_12/2021</v>
          </cell>
          <cell r="D9230" t="str">
            <v>UN</v>
          </cell>
          <cell r="E9230">
            <v>0</v>
          </cell>
        </row>
        <row r="9231">
          <cell r="B9231">
            <v>103474</v>
          </cell>
          <cell r="C9231" t="str">
            <v>EXECUÇÃO DE JUNTA SOLDADA POR ELETROFUSÃO, DE TUBO OU CONEXÃO EM PEAD LISO PARA REDE DE ÁGUA OU ESGOTO, DIÂMETRO DE 400 MM (NÃO INCLUI O FORNECIMENTO DE TUBO E CONEXÃO). AF_12/2021</v>
          </cell>
          <cell r="D9231" t="str">
            <v>UN</v>
          </cell>
          <cell r="E9231">
            <v>0</v>
          </cell>
        </row>
        <row r="9232">
          <cell r="B9232">
            <v>103475</v>
          </cell>
          <cell r="C9232" t="str">
            <v>EXECUÇÃO DE JUNTA SOLDADA POR ELETROFUSÃO, DE TUBO OU CONEXÃO EM PEAD LISO PARA REDE DE ÁGUA OU ESGOTO, DIÂMETRO DE 450 MM (NÃO INCLUI O FORNECIMENTO DE TUBO E CONEXÃO). AF_12/2021</v>
          </cell>
          <cell r="D9232" t="str">
            <v>UN</v>
          </cell>
          <cell r="E9232">
            <v>0</v>
          </cell>
        </row>
        <row r="9233">
          <cell r="B9233">
            <v>103476</v>
          </cell>
          <cell r="C9233" t="str">
            <v>EXECUÇÃO DE JUNTA SOLDADA POR ELETROFUSÃO, DE TUBO OU CONEXÃO EM PEAD LISO PARA REDE DE ÁGUA OU ESGOTO, DIÂMETRO DE 500 MM (NÃO INCLUI O FORNECIMENTO DE TUBO E CONEXÃO). AF_12/2021</v>
          </cell>
          <cell r="D9233" t="str">
            <v>UN</v>
          </cell>
          <cell r="E9233">
            <v>0</v>
          </cell>
        </row>
        <row r="9234">
          <cell r="B9234">
            <v>103477</v>
          </cell>
          <cell r="C9234" t="str">
            <v>EXECUÇÃO DE JUNTA SOLDADA POR ELETROFUSÃO, DE TUBO OU CONEXÃO EM PEAD LISO PARA REDE DE ÁGUA OU ESGOTO, DIÂMETRO DE 560 MM (NÃO INCLUI O FORNECIMENTO DE TUBO E CONEXÃO). AF_12/2021</v>
          </cell>
          <cell r="D9234" t="str">
            <v>UN</v>
          </cell>
          <cell r="E9234">
            <v>0</v>
          </cell>
        </row>
        <row r="9235">
          <cell r="B9235">
            <v>103463</v>
          </cell>
          <cell r="C9235" t="str">
            <v>EXECUÇÃO DE JUNTA SOLDADA POR ELETROFUSÃO, DE TUBO OU CONEXÃO EM PEAD LISO PARA REDE DE ÁGUA OU ESGOTO, DIÂMETRO DE 63 MM (NÃO INCLUI O FORNECIMENTO DE TUBO E CONEXÃO). AF_12/2021</v>
          </cell>
          <cell r="D9235" t="str">
            <v>UN</v>
          </cell>
          <cell r="E9235">
            <v>0</v>
          </cell>
        </row>
        <row r="9236">
          <cell r="B9236">
            <v>103478</v>
          </cell>
          <cell r="C9236" t="str">
            <v>EXECUÇÃO DE JUNTA SOLDADA POR ELETROFUSÃO, DE TUBO OU CONEXÃO EM PEAD LISO PARA REDE DE ÁGUA OU ESGOTO, DIÂMETRO DE 630 MM (NÃO INCLUI O FORNECIMENTO DE TUBO E CONEXÃO). AF_12/2021</v>
          </cell>
          <cell r="D9236" t="str">
            <v>UN</v>
          </cell>
          <cell r="E9236">
            <v>0</v>
          </cell>
        </row>
        <row r="9237">
          <cell r="B9237">
            <v>103479</v>
          </cell>
          <cell r="C9237" t="str">
            <v>EXECUÇÃO DE JUNTA SOLDADA POR ELETROFUSÃO, DE TUBO OU CONEXÃO EM PEAD LISO PARA REDE DE ÁGUA OU ESGOTO, DIÂMETRO DE 710 MM (NÃO INCLUI O FORNECIMENTO DE TUBO E CONEXÃO). AF_12/2021</v>
          </cell>
          <cell r="D9237" t="str">
            <v>UN</v>
          </cell>
          <cell r="E9237">
            <v>0</v>
          </cell>
        </row>
        <row r="9238">
          <cell r="B9238">
            <v>103480</v>
          </cell>
          <cell r="C9238" t="str">
            <v>EXECUÇÃO DE JUNTA SOLDADA POR ELETROFUSÃO, DE TUBO OU CONEXÃO EM PEAD LISO PARA REDE DE ÁGUA OU ESGOTO, DIÂMETRO DE 800 MM (NÃO INCLUI O FORNECIMENTO DE TUBO E CONEXÃO). AF_12/2021</v>
          </cell>
          <cell r="D9238" t="str">
            <v>UN</v>
          </cell>
          <cell r="E9238">
            <v>0</v>
          </cell>
        </row>
        <row r="9239">
          <cell r="B9239">
            <v>103464</v>
          </cell>
          <cell r="C9239" t="str">
            <v>EXECUÇÃO DE JUNTA SOLDADA POR ELETROFUSÃO, DE TUBO OU CONEXÃO EM PEAD LISO PARA REDE DE ÁGUA OU ESGOTO, DIÂMETRO DE 90 MM (NÃO INCLUI O FORNECIMENTO DE TUBO E CONEXÃO). AF_12/2021</v>
          </cell>
          <cell r="D9239" t="str">
            <v>UN</v>
          </cell>
          <cell r="E9239">
            <v>0</v>
          </cell>
        </row>
        <row r="9240">
          <cell r="B9240">
            <v>103481</v>
          </cell>
          <cell r="C9240" t="str">
            <v>EXECUÇÃO DE JUNTA SOLDADA POR ELETROFUSÃO, DE TUBO OU CONEXÃO EM PEAD LISO PARA REDE DE ÁGUA OU ESGOTO, DIÂMETRO DE 900 MM (NÃO INCLUI O FORNECIMENTO DE TUBO E CONEXÃO). AF_12/2021</v>
          </cell>
          <cell r="D9240" t="str">
            <v>UN</v>
          </cell>
          <cell r="E9240">
            <v>0</v>
          </cell>
        </row>
        <row r="9241">
          <cell r="B9241">
            <v>103459</v>
          </cell>
          <cell r="C9241" t="str">
            <v>EXECUÇÃO DE JUNTA SOLDADA POR TERMOFUSÃO, DE TUBO OU CONEXÃO EM PEAD LISO PARA REDE DE ÁGUA OU ESGOTO, DIÂMETRO DE 1000 MM (NÃO INCLUI O FORNECIMENTO DE TUBO E CONEXÃO). AF_12/2021</v>
          </cell>
          <cell r="D9241" t="str">
            <v>UN</v>
          </cell>
          <cell r="E9241">
            <v>0</v>
          </cell>
        </row>
        <row r="9242">
          <cell r="B9242">
            <v>103460</v>
          </cell>
          <cell r="C9242" t="str">
            <v>EXECUÇÃO DE JUNTA SOLDADA POR TERMOFUSÃO, DE TUBO OU CONEXÃO EM PEAD LISO PARA REDE DE ÁGUA OU ESGOTO, DIÂMETRO DE 1200 MM (NÃO INCLUI O FORNECIMENTO DE TUBO E CONEXÃO). AF_12/2021</v>
          </cell>
          <cell r="D9242" t="str">
            <v>UN</v>
          </cell>
          <cell r="E9242">
            <v>0</v>
          </cell>
        </row>
        <row r="9243">
          <cell r="B9243">
            <v>103443</v>
          </cell>
          <cell r="C9243" t="str">
            <v>EXECUÇÃO DE JUNTA SOLDADA POR TERMOFUSÃO, DE TUBO OU CONEXÃO EM PEAD LISO PARA REDE DE ÁGUA OU ESGOTO, DIÂMETRO DE 160 MM (NÃO INCLUI O FORNECIMENTO DE TUBO E CONEXÃO). AF_12/2021</v>
          </cell>
          <cell r="D9243" t="str">
            <v>UN</v>
          </cell>
          <cell r="E9243">
            <v>0</v>
          </cell>
        </row>
        <row r="9244">
          <cell r="B9244">
            <v>103444</v>
          </cell>
          <cell r="C9244" t="str">
            <v>EXECUÇÃO DE JUNTA SOLDADA POR TERMOFUSÃO, DE TUBO OU CONEXÃO EM PEAD LISO PARA REDE DE ÁGUA OU ESGOTO, DIÂMETRO DE 180 MM (NÃO INCLUI O FORNECIMENTO DE TUBO E CONEXÃO). AF_12/2021</v>
          </cell>
          <cell r="D9244" t="str">
            <v>UN</v>
          </cell>
          <cell r="E9244">
            <v>0</v>
          </cell>
        </row>
        <row r="9245">
          <cell r="B9245">
            <v>103445</v>
          </cell>
          <cell r="C9245" t="str">
            <v>EXECUÇÃO DE JUNTA SOLDADA POR TERMOFUSÃO, DE TUBO OU CONEXÃO EM PEAD LISO PARA REDE DE ÁGUA OU ESGOTO, DIÂMETRO DE 200 MM (NÃO INCLUI O FORNECIMENTO DE TUBO E CONEXÃO). AF_12/2021</v>
          </cell>
          <cell r="D9245" t="str">
            <v>UN</v>
          </cell>
          <cell r="E9245">
            <v>0</v>
          </cell>
        </row>
        <row r="9246">
          <cell r="B9246">
            <v>103446</v>
          </cell>
          <cell r="C9246" t="str">
            <v>EXECUÇÃO DE JUNTA SOLDADA POR TERMOFUSÃO, DE TUBO OU CONEXÃO EM PEAD LISO PARA REDE DE ÁGUA OU ESGOTO, DIÂMETRO DE 225 MM (NÃO INCLUI O FORNECIMENTO DE TUBO E CONEXÃO). AF_12/2021</v>
          </cell>
          <cell r="D9246" t="str">
            <v>UN</v>
          </cell>
          <cell r="E9246">
            <v>0</v>
          </cell>
        </row>
        <row r="9247">
          <cell r="B9247">
            <v>103447</v>
          </cell>
          <cell r="C9247" t="str">
            <v>EXECUÇÃO DE JUNTA SOLDADA POR TERMOFUSÃO, DE TUBO OU CONEXÃO EM PEAD LISO PARA REDE DE ÁGUA OU ESGOTO, DIÂMETRO DE 250 MM (NÃO INCLUI O FORNECIMENTO DE TUBO E CONEXÃO). AF_12/2021</v>
          </cell>
          <cell r="D9247" t="str">
            <v>UN</v>
          </cell>
          <cell r="E9247">
            <v>0</v>
          </cell>
        </row>
        <row r="9248">
          <cell r="B9248">
            <v>103448</v>
          </cell>
          <cell r="C9248" t="str">
            <v>EXECUÇÃO DE JUNTA SOLDADA POR TERMOFUSÃO, DE TUBO OU CONEXÃO EM PEAD LISO PARA REDE DE ÁGUA OU ESGOTO, DIÂMETRO DE 280 MM (NÃO INCLUI O FORNECIMENTO DE TUBO E CONEXÃO). AF_12/2021</v>
          </cell>
          <cell r="D9248" t="str">
            <v>UN</v>
          </cell>
          <cell r="E9248">
            <v>0</v>
          </cell>
        </row>
        <row r="9249">
          <cell r="B9249">
            <v>103449</v>
          </cell>
          <cell r="C9249" t="str">
            <v>EXECUÇÃO DE JUNTA SOLDADA POR TERMOFUSÃO, DE TUBO OU CONEXÃO EM PEAD LISO PARA REDE DE ÁGUA OU ESGOTO, DIÂMETRO DE 315 MM (NÃO INCLUI O FORNECIMENTO DE TUBO E CONEXÃO). AF_12/2021</v>
          </cell>
          <cell r="D9249" t="str">
            <v>UN</v>
          </cell>
          <cell r="E9249">
            <v>0</v>
          </cell>
        </row>
        <row r="9250">
          <cell r="B9250">
            <v>103450</v>
          </cell>
          <cell r="C9250" t="str">
            <v>EXECUÇÃO DE JUNTA SOLDADA POR TERMOFUSÃO, DE TUBO OU CONEXÃO EM PEAD LISO PARA REDE DE ÁGUA OU ESGOTO, DIÂMETRO DE 355 MM (NÃO INCLUI O FORNECIMENTO DE TUBO E CONEXÃO). AF_12/2021</v>
          </cell>
          <cell r="D9250" t="str">
            <v>UN</v>
          </cell>
          <cell r="E9250">
            <v>0</v>
          </cell>
        </row>
        <row r="9251">
          <cell r="B9251">
            <v>103451</v>
          </cell>
          <cell r="C9251" t="str">
            <v>EXECUÇÃO DE JUNTA SOLDADA POR TERMOFUSÃO, DE TUBO OU CONEXÃO EM PEAD LISO PARA REDE DE ÁGUA OU ESGOTO, DIÂMETRO DE 400 MM (NÃO INCLUI O FORNECIMENTO DE TUBO E CONEXÃO). AF_12/2021</v>
          </cell>
          <cell r="D9251" t="str">
            <v>UN</v>
          </cell>
          <cell r="E9251">
            <v>0</v>
          </cell>
        </row>
        <row r="9252">
          <cell r="B9252">
            <v>103452</v>
          </cell>
          <cell r="C9252" t="str">
            <v>EXECUÇÃO DE JUNTA SOLDADA POR TERMOFUSÃO, DE TUBO OU CONEXÃO EM PEAD LISO PARA REDE DE ÁGUA OU ESGOTO, DIÂMETRO DE 450 MM (NÃO INCLUI O FORNECIMENTO DE TUBO E CONEXÃO). AF_12/2021</v>
          </cell>
          <cell r="D9252" t="str">
            <v>UN</v>
          </cell>
          <cell r="E9252">
            <v>0</v>
          </cell>
        </row>
        <row r="9253">
          <cell r="B9253">
            <v>103453</v>
          </cell>
          <cell r="C9253" t="str">
            <v>EXECUÇÃO DE JUNTA SOLDADA POR TERMOFUSÃO, DE TUBO OU CONEXÃO EM PEAD LISO PARA REDE DE ÁGUA OU ESGOTO, DIÂMETRO DE 500 MM (NÃO INCLUI O FORNECIMENTO DE TUBO E CONEXÃO). AF_12/2021</v>
          </cell>
          <cell r="D9253" t="str">
            <v>UN</v>
          </cell>
          <cell r="E9253">
            <v>0</v>
          </cell>
        </row>
        <row r="9254">
          <cell r="B9254">
            <v>103454</v>
          </cell>
          <cell r="C9254" t="str">
            <v>EXECUÇÃO DE JUNTA SOLDADA POR TERMOFUSÃO, DE TUBO OU CONEXÃO EM PEAD LISO PARA REDE DE ÁGUA OU ESGOTO, DIÂMETRO DE 560 MM (NÃO INCLUI O FORNECIMENTO DE TUBO E CONEXÃO). AF_12/2021</v>
          </cell>
          <cell r="D9254" t="str">
            <v>UN</v>
          </cell>
          <cell r="E9254">
            <v>0</v>
          </cell>
        </row>
        <row r="9255">
          <cell r="B9255">
            <v>103455</v>
          </cell>
          <cell r="C9255" t="str">
            <v>EXECUÇÃO DE JUNTA SOLDADA POR TERMOFUSÃO, DE TUBO OU CONEXÃO EM PEAD LISO PARA REDE DE ÁGUA OU ESGOTO, DIÂMETRO DE 630 MM (NÃO INCLUI O FORNECIMENTO DE TUBO E CONEXÃO). AF_12/2021</v>
          </cell>
          <cell r="D9255" t="str">
            <v>UN</v>
          </cell>
          <cell r="E9255">
            <v>0</v>
          </cell>
        </row>
        <row r="9256">
          <cell r="B9256">
            <v>103456</v>
          </cell>
          <cell r="C9256" t="str">
            <v>EXECUÇÃO DE JUNTA SOLDADA POR TERMOFUSÃO, DE TUBO OU CONEXÃO EM PEAD LISO PARA REDE DE ÁGUA OU ESGOTO, DIÂMETRO DE 710 MM (NÃO INCLUI O FORNECIMENTO DE TUBO E CONEXÃO). AF_12/2021</v>
          </cell>
          <cell r="D9256" t="str">
            <v>UN</v>
          </cell>
          <cell r="E9256">
            <v>0</v>
          </cell>
        </row>
        <row r="9257">
          <cell r="B9257">
            <v>103457</v>
          </cell>
          <cell r="C9257" t="str">
            <v>EXECUÇÃO DE JUNTA SOLDADA POR TERMOFUSÃO, DE TUBO OU CONEXÃO EM PEAD LISO PARA REDE DE ÁGUA OU ESGOTO, DIÂMETRO DE 800 MM (NÃO INCLUI O FORNECIMENTO DE TUBO E CONEXÃO). AF_12/2021</v>
          </cell>
          <cell r="D9257" t="str">
            <v>UN</v>
          </cell>
          <cell r="E9257">
            <v>0</v>
          </cell>
        </row>
        <row r="9258">
          <cell r="B9258">
            <v>103458</v>
          </cell>
          <cell r="C9258" t="str">
            <v>EXECUÇÃO DE JUNTA SOLDADA POR TERMOFUSÃO, DE TUBO OU CONEXÃO EM PEAD LISO PARA REDE DE ÁGUA OU ESGOTO, DIÂMETRO DE 900 MM (NÃO INCLUI O FORNECIMENTO DE TUBO E CONEXÃO). AF_12/2021</v>
          </cell>
          <cell r="D9258" t="str">
            <v>UN</v>
          </cell>
          <cell r="E9258">
            <v>0</v>
          </cell>
        </row>
        <row r="9259">
          <cell r="B9259">
            <v>103425</v>
          </cell>
          <cell r="C9259" t="str">
            <v>LUVA, EM PEAD LISO PARA REDE DE ÁGUA OU ESGOTO, DIÂMETRO DE 20 MM, JUNTA SOLDADA POR ELETROFUSÃO (NÃO INCLUI A EXECUÇÃO DE SOLDA). AF_12/2021</v>
          </cell>
          <cell r="D9259" t="str">
            <v>UN</v>
          </cell>
          <cell r="E9259">
            <v>18.27</v>
          </cell>
        </row>
        <row r="9260">
          <cell r="B9260">
            <v>103428</v>
          </cell>
          <cell r="C9260" t="str">
            <v>LUVA, EM PEAD LISO PARA REDE DE ÁGUA OU ESGOTO, DIÂMETRO DE 200 MM, JUNTA SOLDADA POR ELETROFUSÃO (NÃO INCLUI A EXECUÇÃO DE SOLDA). AF_12/2021</v>
          </cell>
          <cell r="D9260" t="str">
            <v>UN</v>
          </cell>
          <cell r="E9260">
            <v>287.27999999999997</v>
          </cell>
        </row>
        <row r="9261">
          <cell r="B9261">
            <v>103426</v>
          </cell>
          <cell r="C9261" t="str">
            <v>LUVA, EM PEAD LISO PARA REDE DE ÁGUA OU ESGOTO, DIÂMETRO DE 32 MM, JUNTA SOLDADA POR ELETROFUSÃO (NÃO INCLUI A EXECUÇÃO DE SOLDA). AF_12/2021</v>
          </cell>
          <cell r="D9261" t="str">
            <v>UN</v>
          </cell>
          <cell r="E9261">
            <v>22.34</v>
          </cell>
        </row>
        <row r="9262">
          <cell r="B9262">
            <v>103429</v>
          </cell>
          <cell r="C9262" t="str">
            <v>LUVA, EM PEAD LISO PARA REDE DE ÁGUA OU ESGOTO, DIÂMETRO DE 400 MM, JUNTA SOLDADA POR ELETROFUSÃO (NÃO INCLUI A EXECUÇÃO DE SOLDA). AF_12/2021</v>
          </cell>
          <cell r="D9262" t="str">
            <v>UN</v>
          </cell>
          <cell r="E9262">
            <v>3095.12</v>
          </cell>
        </row>
        <row r="9263">
          <cell r="B9263">
            <v>103427</v>
          </cell>
          <cell r="C9263" t="str">
            <v>LUVA, EM PEAD LISO PARA REDE DE ÁGUA OU ESGOTO, DIÂMETRO DE 63 MM, JUNTA SOLDADA POR ELETROFUSÃO (NÃO INCLUI A EXECUÇÃO DE SOLDA). AF_12/2021</v>
          </cell>
          <cell r="D9263" t="str">
            <v>UN</v>
          </cell>
          <cell r="E9263">
            <v>44.71</v>
          </cell>
        </row>
        <row r="9264">
          <cell r="B9264">
            <v>103393</v>
          </cell>
          <cell r="C9264" t="str">
            <v>TUBO PEAD LISO PARA REDE DE ÁGUA OU ESGOTO, DIÂMETRO DE 1000 MM, JUNTA SOLDADA (NÃO INCLUI A EXECUÇÃO DE SOLDA) - FORNECIMENTO E ASSENTAMENTO. AF_12/2021</v>
          </cell>
          <cell r="D9264" t="str">
            <v>M</v>
          </cell>
          <cell r="E9264">
            <v>5798.74</v>
          </cell>
        </row>
        <row r="9265">
          <cell r="B9265">
            <v>103376</v>
          </cell>
          <cell r="C9265" t="str">
            <v>TUBO PEAD LISO PARA REDE DE ÁGUA OU ESGOTO, DIÂMETRO DE 110 MM, JUNTA SOLDADA (NÃO INCLUI A EXECUÇÃO DE SOLDA) - FORNECIMENTO E ASSENTAMENTO. AF_12/2021</v>
          </cell>
          <cell r="D9265" t="str">
            <v>M</v>
          </cell>
          <cell r="E9265">
            <v>142.26</v>
          </cell>
        </row>
        <row r="9266">
          <cell r="B9266">
            <v>104804</v>
          </cell>
          <cell r="C9266" t="str">
            <v>TUBO PEAD LISO PARA REDE DE ÁGUA OU ESGOTO, DIÂMETRO DE 1200 MM, JUNTA SOLDADA (NÃO INCLUI A EXECUÇÃO DE SOLDA) - FORNECIMENTO E ASSENTAMENTO. AF_12/2021</v>
          </cell>
          <cell r="D9266" t="str">
            <v>M</v>
          </cell>
          <cell r="E9266">
            <v>8686.7099999999991</v>
          </cell>
        </row>
        <row r="9267">
          <cell r="B9267">
            <v>104805</v>
          </cell>
          <cell r="C9267" t="str">
            <v>TUBO PEAD LISO PARA REDE DE ÁGUA OU ESGOTO, DIÂMETRO DE 1400 MM, JUNTA SOLDADA (NÃO INCLUI A EXECUÇÃO DE SOLDA) - FORNECIMENTO E ASSENTAMENTO. AF_12/2021</v>
          </cell>
          <cell r="D9267" t="str">
            <v>M</v>
          </cell>
          <cell r="E9267">
            <v>11390.39</v>
          </cell>
        </row>
        <row r="9268">
          <cell r="B9268">
            <v>103377</v>
          </cell>
          <cell r="C9268" t="str">
            <v>TUBO PEAD LISO PARA REDE DE ÁGUA OU ESGOTO, DIÂMETRO DE 160 MM, JUNTA SOLDADA (NÃO INCLUI A EXECUÇÃO DE SOLDA) - FORNECIMENTO E ASSENTAMENTO. AF_12/2021</v>
          </cell>
          <cell r="D9268" t="str">
            <v>M</v>
          </cell>
          <cell r="E9268">
            <v>304.26</v>
          </cell>
        </row>
        <row r="9269">
          <cell r="B9269">
            <v>104806</v>
          </cell>
          <cell r="C9269" t="str">
            <v>TUBO PEAD LISO PARA REDE DE ÁGUA OU ESGOTO, DIÂMETRO DE 1600 MM, JUNTA SOLDADA (NÃO INCLUI A EXECUÇÃO DE SOLDA) - FORNECIMENTO E ASSENTAMENTO. AF_12/2021</v>
          </cell>
          <cell r="D9269" t="str">
            <v>M</v>
          </cell>
          <cell r="E9269">
            <v>14737.68</v>
          </cell>
        </row>
        <row r="9270">
          <cell r="B9270">
            <v>103378</v>
          </cell>
          <cell r="C9270" t="str">
            <v>TUBO PEAD LISO PARA REDE DE ÁGUA OU ESGOTO, DIÂMETRO DE 180 MM, JUNTA SOLDADA (NÃO INCLUI A EXECUÇÃO DE SOLDA) - FORNECIMENTO E ASSENTAMENTO. AF_12/2021</v>
          </cell>
          <cell r="D9270" t="str">
            <v>M</v>
          </cell>
          <cell r="E9270">
            <v>0</v>
          </cell>
        </row>
        <row r="9271">
          <cell r="B9271">
            <v>103372</v>
          </cell>
          <cell r="C9271" t="str">
            <v>TUBO PEAD LISO PARA REDE DE ÁGUA OU ESGOTO, DIÂMETRO DE 20 MM, JUNTA SOLDADA (NÃO INCLUI A EXECUÇÃO DE SOLDA) - FORNECIMENTO E ASSENTAMENTO. AF_12/2021</v>
          </cell>
          <cell r="D9271" t="str">
            <v>M</v>
          </cell>
          <cell r="E9271">
            <v>6.13</v>
          </cell>
        </row>
        <row r="9272">
          <cell r="B9272">
            <v>103379</v>
          </cell>
          <cell r="C9272" t="str">
            <v>TUBO PEAD LISO PARA REDE DE ÁGUA OU ESGOTO, DIÂMETRO DE 200 MM, JUNTA SOLDADA (NÃO INCLUI A EXECUÇÃO DE SOLDA) - FORNECIMENTO E ASSENTAMENTO. AF_12/2021</v>
          </cell>
          <cell r="D9272" t="str">
            <v>M</v>
          </cell>
          <cell r="E9272">
            <v>473.58</v>
          </cell>
        </row>
        <row r="9273">
          <cell r="B9273">
            <v>103380</v>
          </cell>
          <cell r="C9273" t="str">
            <v>TUBO PEAD LISO PARA REDE DE ÁGUA OU ESGOTO, DIÂMETRO DE 225 MM, JUNTA SOLDADA (NÃO INCLUI A EXECUÇÃO DE SOLDA) - FORNECIMENTO E ASSENTAMENTO. AF_12/2021</v>
          </cell>
          <cell r="D9273" t="str">
            <v>M</v>
          </cell>
          <cell r="E9273">
            <v>0</v>
          </cell>
        </row>
        <row r="9274">
          <cell r="B9274">
            <v>103381</v>
          </cell>
          <cell r="C9274" t="str">
            <v>TUBO PEAD LISO PARA REDE DE ÁGUA OU ESGOTO, DIÂMETRO DE 250 MM, JUNTA SOLDADA (NÃO INCLUI A EXECUÇÃO DE SOLDA) - FORNECIMENTO E ASSENTAMENTO. AF_12/2021</v>
          </cell>
          <cell r="D9274" t="str">
            <v>M</v>
          </cell>
          <cell r="E9274">
            <v>0</v>
          </cell>
        </row>
        <row r="9275">
          <cell r="B9275">
            <v>103382</v>
          </cell>
          <cell r="C9275" t="str">
            <v>TUBO PEAD LISO PARA REDE DE ÁGUA OU ESGOTO, DIÂMETRO DE 280 MM, JUNTA SOLDADA (NÃO INCLUI A EXECUÇÃO DE SOLDA) - FORNECIMENTO E ASSENTAMENTO. AF_12/2021</v>
          </cell>
          <cell r="D9275" t="str">
            <v>M</v>
          </cell>
          <cell r="E9275">
            <v>0</v>
          </cell>
        </row>
        <row r="9276">
          <cell r="B9276">
            <v>103383</v>
          </cell>
          <cell r="C9276" t="str">
            <v>TUBO PEAD LISO PARA REDE DE ÁGUA OU ESGOTO, DIÂMETRO DE 315 MM, JUNTA SOLDADA (NÃO INCLUI A EXECUÇÃO DE SOLDA) - FORNECIMENTO E ASSENTAMENTO. AF_12/2021</v>
          </cell>
          <cell r="D9276" t="str">
            <v>M</v>
          </cell>
          <cell r="E9276">
            <v>1160.32</v>
          </cell>
        </row>
        <row r="9277">
          <cell r="B9277">
            <v>103373</v>
          </cell>
          <cell r="C9277" t="str">
            <v>TUBO PEAD LISO PARA REDE DE ÁGUA OU ESGOTO, DIÂMETRO DE 32 MM, JUNTA SOLDADA (NÃO INCLUI A EXECUÇÃO DE SOLDA) - FORNECIMENTO E ASSENTAMENTO. AF_12/2021</v>
          </cell>
          <cell r="D9277" t="str">
            <v>M</v>
          </cell>
          <cell r="E9277">
            <v>11.99</v>
          </cell>
        </row>
        <row r="9278">
          <cell r="B9278">
            <v>103384</v>
          </cell>
          <cell r="C9278" t="str">
            <v>TUBO PEAD LISO PARA REDE DE ÁGUA OU ESGOTO, DIÂMETRO DE 355 MM, JUNTA SOLDADA (NÃO INCLUI A EXECUÇÃO DE SOLDA) - FORNECIMENTO E ASSENTAMENTO. AF_12/2021</v>
          </cell>
          <cell r="D9278" t="str">
            <v>M</v>
          </cell>
          <cell r="E9278">
            <v>0</v>
          </cell>
        </row>
        <row r="9279">
          <cell r="B9279">
            <v>103385</v>
          </cell>
          <cell r="C9279" t="str">
            <v>TUBO PEAD LISO PARA REDE DE ÁGUA OU ESGOTO, DIÂMETRO DE 400 MM, JUNTA SOLDADA (NÃO INCLUI A EXECUÇÃO DE SOLDA) - FORNECIMENTO E ASSENTAMENTO. AF_12/2021</v>
          </cell>
          <cell r="D9279" t="str">
            <v>M</v>
          </cell>
          <cell r="E9279">
            <v>1871.05</v>
          </cell>
        </row>
        <row r="9280">
          <cell r="B9280">
            <v>103386</v>
          </cell>
          <cell r="C9280" t="str">
            <v>TUBO PEAD LISO PARA REDE DE ÁGUA OU ESGOTO, DIÂMETRO DE 450 MM, JUNTA SOLDADA (NÃO INCLUI A EXECUÇÃO DE SOLDA) - FORNECIMENTO E ASSENTAMENTO. AF_12/2021</v>
          </cell>
          <cell r="D9280" t="str">
            <v>M</v>
          </cell>
          <cell r="E9280">
            <v>0</v>
          </cell>
        </row>
        <row r="9281">
          <cell r="B9281">
            <v>103387</v>
          </cell>
          <cell r="C9281" t="str">
            <v>TUBO PEAD LISO PARA REDE DE ÁGUA OU ESGOTO, DIÂMETRO DE 500 MM, JUNTA SOLDADA (NÃO INCLUI A EXECUÇÃO DE SOLDA) - FORNECIMENTO E ASSENTAMENTO. AF_12/2021</v>
          </cell>
          <cell r="D9281" t="str">
            <v>M</v>
          </cell>
          <cell r="E9281">
            <v>3282.21</v>
          </cell>
        </row>
        <row r="9282">
          <cell r="B9282">
            <v>103388</v>
          </cell>
          <cell r="C9282" t="str">
            <v>TUBO PEAD LISO PARA REDE DE ÁGUA OU ESGOTO, DIÂMETRO DE 560 MM, JUNTA SOLDADA (NÃO INCLUI A EXECUÇÃO DE SOLDA) - FORNECIMENTO E ASSENTAMENTO. AF_12/2021</v>
          </cell>
          <cell r="D9282" t="str">
            <v>M</v>
          </cell>
          <cell r="E9282">
            <v>0</v>
          </cell>
        </row>
        <row r="9283">
          <cell r="B9283">
            <v>103374</v>
          </cell>
          <cell r="C9283" t="str">
            <v>TUBO PEAD LISO PARA REDE DE ÁGUA OU ESGOTO, DIÂMETRO DE 63 MM, JUNTA SOLDADA (NÃO INCLUI A EXECUÇÃO DE SOLDA) - FORNECIMENTO E ASSENTAMENTO. AF_12/2021</v>
          </cell>
          <cell r="D9283" t="str">
            <v>M</v>
          </cell>
          <cell r="E9283">
            <v>0</v>
          </cell>
        </row>
        <row r="9284">
          <cell r="B9284">
            <v>103389</v>
          </cell>
          <cell r="C9284" t="str">
            <v>TUBO PEAD LISO PARA REDE DE ÁGUA OU ESGOTO, DIÂMETRO DE 630 MM, JUNTA SOLDADA (NÃO INCLUI A EXECUÇÃO DE SOLDA) - FORNECIMENTO E ASSENTAMENTO. AF_12/2021</v>
          </cell>
          <cell r="D9284" t="str">
            <v>M</v>
          </cell>
          <cell r="E9284">
            <v>4881.17</v>
          </cell>
        </row>
        <row r="9285">
          <cell r="B9285">
            <v>103390</v>
          </cell>
          <cell r="C9285" t="str">
            <v>TUBO PEAD LISO PARA REDE DE ÁGUA OU ESGOTO, DIÂMETRO DE 710 MM, JUNTA SOLDADA (NÃO INCLUI A EXECUÇÃO DE SOLDA) - FORNECIMENTO E ASSENTAMENTO. AF_12/2021</v>
          </cell>
          <cell r="D9285" t="str">
            <v>M</v>
          </cell>
          <cell r="E9285">
            <v>0</v>
          </cell>
        </row>
        <row r="9286">
          <cell r="B9286">
            <v>103391</v>
          </cell>
          <cell r="C9286" t="str">
            <v>TUBO PEAD LISO PARA REDE DE ÁGUA OU ESGOTO, DIÂMETRO DE 800 MM, JUNTA SOLDADA (NÃO INCLUI A EXECUÇÃO DE SOLDA) - FORNECIMENTO E ASSENTAMENTO. AF_12/2021</v>
          </cell>
          <cell r="D9286" t="str">
            <v>M</v>
          </cell>
          <cell r="E9286">
            <v>3217.52</v>
          </cell>
        </row>
        <row r="9287">
          <cell r="B9287">
            <v>103375</v>
          </cell>
          <cell r="C9287" t="str">
            <v>TUBO PEAD LISO PARA REDE DE ÁGUA OU ESGOTO, DIÂMETRO DE 90 MM, JUNTA SOLDADA (NÃO INCLUI A EXECUÇÃO DE SOLDA) - FORNECIMENTO E ASSENTAMENTO. AF_12/2021</v>
          </cell>
          <cell r="D9287" t="str">
            <v>M</v>
          </cell>
          <cell r="E9287">
            <v>0</v>
          </cell>
        </row>
        <row r="9288">
          <cell r="B9288">
            <v>103392</v>
          </cell>
          <cell r="C9288" t="str">
            <v>TUBO PEAD LISO PARA REDE DE ÁGUA OU ESGOTO, DIÂMETRO DE 900 MM, JUNTA SOLDADA (NÃO INCLUI A EXECUÇÃO DE SOLDA) - FORNECIMENTO E ASSENTAMENTO. AF_12/2021</v>
          </cell>
          <cell r="D9288" t="str">
            <v>M</v>
          </cell>
          <cell r="E9288">
            <v>5257.29</v>
          </cell>
        </row>
        <row r="9289">
          <cell r="B9289">
            <v>103440</v>
          </cell>
          <cell r="C9289" t="str">
            <v>TÊ DE SERVIÇO, EM PEAD LISO PARA REDE DE ÁGUA OU ESGOTO, DIÂMETRO DE 200 X 20 MM, JUNTA SOLDADA POR ELETROFUSÃO (NÃO INCLUI A EXECUÇÃO DE SOLDA). AF_12/2021</v>
          </cell>
          <cell r="D9289" t="str">
            <v>UN</v>
          </cell>
          <cell r="E9289">
            <v>462.27</v>
          </cell>
        </row>
        <row r="9290">
          <cell r="B9290">
            <v>103441</v>
          </cell>
          <cell r="C9290" t="str">
            <v>TÊ DE SERVIÇO, EM PEAD LISO PARA REDE DE ÁGUA OU ESGOTO, DIÂMETRO DE 200 X 32 MM, JUNTA SOLDADA POR ELETROFUSÃO (NÃO INCLUI A EXECUÇÃO DE SOLDA). AF_12/2021</v>
          </cell>
          <cell r="D9290" t="str">
            <v>UN</v>
          </cell>
          <cell r="E9290">
            <v>467.92</v>
          </cell>
        </row>
        <row r="9291">
          <cell r="B9291">
            <v>103442</v>
          </cell>
          <cell r="C9291" t="str">
            <v>TÊ DE SERVIÇO, EM PEAD LISO PARA REDE DE ÁGUA OU ESGOTO, DIÂMETRO DE 200 X 63 MM, JUNTA SOLDADA POR ELETROFUSÃO (NÃO INCLUI A EXECUÇÃO DE SOLDA). AF_12/2021</v>
          </cell>
          <cell r="D9291" t="str">
            <v>UN</v>
          </cell>
          <cell r="E9291">
            <v>604.28</v>
          </cell>
        </row>
        <row r="9292">
          <cell r="B9292">
            <v>103437</v>
          </cell>
          <cell r="C9292" t="str">
            <v>TÊ DE SERVIÇO, EM PEAD LISO PARA REDE DE ÁGUA OU ESGOTO, DIÂMETRO DE 63 X 20 MM, JUNTA SOLDADA POR ELETROFUSÃO (NÃO INCLUI A EXECUÇÃO DE SOLDA). AF_12/2021</v>
          </cell>
          <cell r="D9292" t="str">
            <v>UN</v>
          </cell>
          <cell r="E9292">
            <v>202.44</v>
          </cell>
        </row>
        <row r="9293">
          <cell r="B9293">
            <v>103438</v>
          </cell>
          <cell r="C9293" t="str">
            <v>TÊ DE SERVIÇO, EM PEAD LISO PARA REDE DE ÁGUA OU ESGOTO, DIÂMETRO DE 63 X 32 MM, JUNTA SOLDADA POR ELETROFUSÃO (NÃO INCLUI A EXECUÇÃO DE SOLDA). AF_12/2021</v>
          </cell>
          <cell r="D9293" t="str">
            <v>UN</v>
          </cell>
          <cell r="E9293">
            <v>202.44</v>
          </cell>
        </row>
        <row r="9294">
          <cell r="B9294">
            <v>103439</v>
          </cell>
          <cell r="C9294" t="str">
            <v>TÊ DE SERVIÇO, EM PEAD LISO PARA REDE DE ÁGUA OU ESGOTO, DIÂMETRO DE 63 X 63 MM, JUNTA SOLDADA POR ELETROFUSÃO (NÃO INCLUI A EXECUÇÃO DE SOLDA). AF_12/2021</v>
          </cell>
          <cell r="D9294" t="str">
            <v>UN</v>
          </cell>
          <cell r="E9294">
            <v>237.32</v>
          </cell>
        </row>
        <row r="9295">
          <cell r="B9295">
            <v>106122</v>
          </cell>
          <cell r="C9295" t="str">
            <v>REMOÇÃO DE ENTULHO CLASSE A (ALVENARIA, CONCRETO, ARGAMASSAS E CERÂMICOS) POR DUTO DE ENTULHO E ACONDICIONAMENTO FINAL EM CAÇAMBA ESTACIONÁRIA. EXCLUSO FRETE. AF_09/2025</v>
          </cell>
          <cell r="D9295" t="str">
            <v>M3</v>
          </cell>
          <cell r="E9295">
            <v>107.33</v>
          </cell>
        </row>
        <row r="9296">
          <cell r="B9296">
            <v>106131</v>
          </cell>
          <cell r="C9296" t="str">
            <v>REMOÇÃO DE ENTULHO CLASSE B (BALDES VAZIOS NÃO CONTAMINADOS DE 29 LITROS) TRANSPORTADAS POR CREMALHEIRA. ACONDICIONAMENTO FINAL EM BAIAS. EXCLUSO FRETE. AF_09/2025</v>
          </cell>
          <cell r="D9296" t="str">
            <v>M3</v>
          </cell>
          <cell r="E9296">
            <v>160.38</v>
          </cell>
        </row>
        <row r="9297">
          <cell r="B9297">
            <v>106127</v>
          </cell>
          <cell r="C9297" t="str">
            <v>REMOÇÃO DE ENTULHO CLASSE B (FRAGMENTOS DE MADEIRA) TRANSPORTADOS POR CREMALHEIRA. ACONDICIONAMENTO FINAL CAÇAMBA ESTACIONÁRIA. EXCLUSO FRETE. AF_09/2025</v>
          </cell>
          <cell r="D9297" t="str">
            <v>M3</v>
          </cell>
          <cell r="E9297">
            <v>144.38999999999999</v>
          </cell>
        </row>
        <row r="9298">
          <cell r="B9298">
            <v>106126</v>
          </cell>
          <cell r="C9298" t="str">
            <v>REMOÇÃO DE ENTULHO CLASSE B (FRAGMENTOS DE MADEIRA) TRANSPORTADOS POR GRUA. ACONDICIONAMENTO FINAL CAÇAMBA ESTACIONÁRIA. EXCLUSO FRETE. AF_09/2025</v>
          </cell>
          <cell r="D9298" t="str">
            <v>M3</v>
          </cell>
          <cell r="E9298">
            <v>63.78</v>
          </cell>
        </row>
        <row r="9299">
          <cell r="B9299">
            <v>106128</v>
          </cell>
          <cell r="C9299" t="str">
            <v>REMOÇÃO DE ENTULHO CLASSE B (FRAGMENTOS E RESÍDUOS DE GESSO) TRANSPORTADOS POR CREMALHEIRA. ACONDICIONAMENTO FINAL CAÇAMBA ESTACIONÁRIA. EXCLUSO FRETE. AF_09/2025</v>
          </cell>
          <cell r="D9299" t="str">
            <v>M3</v>
          </cell>
          <cell r="E9299">
            <v>175.96</v>
          </cell>
        </row>
        <row r="9300">
          <cell r="B9300">
            <v>106130</v>
          </cell>
          <cell r="C9300" t="str">
            <v>REMOÇÃO DE ENTULHO CLASSE B (LATAS OU BALDES VAZIOS NÃO CONTAMINADOS DE 18 LITROS) TRANSPORTADAS POR CREMALHEIRA. ACONDICIONAMENTO FINAL EM BAIAS. EXCLUSO FRETE. AF_09/2025</v>
          </cell>
          <cell r="D9300" t="str">
            <v>M3</v>
          </cell>
          <cell r="E9300">
            <v>181.64</v>
          </cell>
        </row>
        <row r="9301">
          <cell r="B9301">
            <v>106129</v>
          </cell>
          <cell r="C9301" t="str">
            <v>REMOÇÃO DE ENTULHO CLASSE B (PEÇAS MAIORES DE GESSO ACARTONADO) TRANSPORTADOS POR CREMALHEIRA. ACONDICIONAMENTO FINAL CAÇAMBA ESTACIONÁRIA. EXCLUSO FRETE. AF_09/2025</v>
          </cell>
          <cell r="D9301" t="str">
            <v>M3</v>
          </cell>
          <cell r="E9301">
            <v>95.48</v>
          </cell>
        </row>
        <row r="9302">
          <cell r="B9302">
            <v>106125</v>
          </cell>
          <cell r="C9302" t="str">
            <v>REMOÇÃO DE ENTULHO CLASSE B (PEÇAS MAIORES DE MADEIRA) TRANSPORTADOS POR CREMALHEIRA. ACONDICIONAMENTO FINAL EM CAIXA ROLL ON/ ROLL OFF. EXCLUSO FRETE. AF_09/2025</v>
          </cell>
          <cell r="D9302" t="str">
            <v>M3</v>
          </cell>
          <cell r="E9302">
            <v>73.819999999999993</v>
          </cell>
        </row>
        <row r="9303">
          <cell r="B9303">
            <v>106124</v>
          </cell>
          <cell r="C9303" t="str">
            <v>REMOÇÃO DE ENTULHO CLASSE B (PEÇAS MAIORES DE MADEIRA) TRANSPORTADOS POR GRUA. ACONDICIONAMENTO FINAL EM CAIXA ROLL ON/ ROLL OFF. EXCLUSO FRETE. AF_09/2025</v>
          </cell>
          <cell r="D9303" t="str">
            <v>M3</v>
          </cell>
          <cell r="E9303">
            <v>73.540000000000006</v>
          </cell>
        </row>
        <row r="9304">
          <cell r="B9304">
            <v>106123</v>
          </cell>
          <cell r="C9304" t="str">
            <v>REMOÇÃO DE ENTULHO CLASSE B (PLASTICO/ PAPEL/ METAL) ARMAZENADO INICIALMENTE EM BOMBONAS E ACONDICIONAMENTO FINAL EM ABRIGOS COBERTOS. EXCLUSO FRETE. AF_09/2025</v>
          </cell>
          <cell r="D9304" t="str">
            <v>M3</v>
          </cell>
          <cell r="E9304">
            <v>176.55</v>
          </cell>
        </row>
        <row r="9305">
          <cell r="B9305">
            <v>106445</v>
          </cell>
          <cell r="C9305" t="str">
            <v>RESERVATÓRIO DE CONCRETO PRÉ-FABRICADO, DIÂMETRO IGUAL A 2,5 M E ALTURA TOTAL IGUAL A 10,5 M - FORNECIMENTO E INSTALAÇÃO. AF_12/2025</v>
          </cell>
          <cell r="D9305" t="str">
            <v>UN</v>
          </cell>
          <cell r="E9305">
            <v>0</v>
          </cell>
        </row>
        <row r="9306">
          <cell r="B9306">
            <v>106446</v>
          </cell>
          <cell r="C9306" t="str">
            <v>RESERVATÓRIO DE CONCRETO PRÉ-FABRICADO, DIÂMETRO IGUAL A 2,5 M E ALTURA TOTAL IGUAL A 15,0 M - FORNECIMENTO E INSTALAÇÃO. AF_12/2025</v>
          </cell>
          <cell r="D9306" t="str">
            <v>UN</v>
          </cell>
          <cell r="E9306">
            <v>0</v>
          </cell>
        </row>
        <row r="9307">
          <cell r="B9307">
            <v>106447</v>
          </cell>
          <cell r="C9307" t="str">
            <v>RESERVATÓRIO DE CONCRETO PRÉ-FABRICADO, DIÂMETRO IGUAL A 2,5 M E ALTURA TOTAL IGUAL A 20,0 M - FORNECIMENTO E INSTALAÇÃO. AF_12/2025</v>
          </cell>
          <cell r="D9307" t="str">
            <v>UN</v>
          </cell>
          <cell r="E9307">
            <v>0</v>
          </cell>
        </row>
        <row r="9308">
          <cell r="B9308">
            <v>106448</v>
          </cell>
          <cell r="C9308" t="str">
            <v>RESERVATÓRIO DE CONCRETO PRÉ-FABRICADO, DIÂMETRO IGUAL A 2,5 M E ALTURA TOTAL IGUAL A 25,0 M - FORNECIMENTO E INSTALAÇÃO. AF_12/2025</v>
          </cell>
          <cell r="D9308" t="str">
            <v>UN</v>
          </cell>
          <cell r="E9308">
            <v>0</v>
          </cell>
        </row>
        <row r="9309">
          <cell r="B9309">
            <v>106449</v>
          </cell>
          <cell r="C9309" t="str">
            <v>RESERVATÓRIO DE CONCRETO PRÉ-FABRICADO, DIÂMETRO IGUAL A 2,5 M E ALTURA TOTAL IGUAL A 30,5 M - FORNECIMENTO E INSTALAÇÃO. AF_12/2025</v>
          </cell>
          <cell r="D9309" t="str">
            <v>UN</v>
          </cell>
          <cell r="E9309">
            <v>0</v>
          </cell>
        </row>
        <row r="9310">
          <cell r="B9310">
            <v>106455</v>
          </cell>
          <cell r="C9310" t="str">
            <v>RESERVATÓRIO DE CONCRETO PRÉ-FABRICADO, DIÂMETRO IGUAL A 2,5 M E ALTURA TOTAL MENOR OU IGUAL A 30,5 M - SOMENTE INSTALAÇÃO, SEM FORNECIMENTO. AF_12/2025</v>
          </cell>
          <cell r="D9310" t="str">
            <v>M</v>
          </cell>
          <cell r="E9310">
            <v>1297.0999999999999</v>
          </cell>
        </row>
        <row r="9311">
          <cell r="B9311">
            <v>106450</v>
          </cell>
          <cell r="C9311" t="str">
            <v>RESERVATÓRIO DE CONCRETO PRÉ-FABRICADO, DIÂMETRO IGUAL A 3,0 M E ALTURA TOTAL IGUAL A 10,5 M - FORNECIMENTO E INSTALAÇÃO. AF_12/2025</v>
          </cell>
          <cell r="D9311" t="str">
            <v>UN</v>
          </cell>
          <cell r="E9311">
            <v>0</v>
          </cell>
        </row>
        <row r="9312">
          <cell r="B9312">
            <v>106451</v>
          </cell>
          <cell r="C9312" t="str">
            <v>RESERVATÓRIO DE CONCRETO PRÉ-FABRICADO, DIÂMETRO IGUAL A 3,0 M E ALTURA TOTAL IGUAL A 15,0 M - FORNECIMENTO E INSTALAÇÃO. AF_12/2025</v>
          </cell>
          <cell r="D9312" t="str">
            <v>UN</v>
          </cell>
          <cell r="E9312">
            <v>0</v>
          </cell>
        </row>
        <row r="9313">
          <cell r="B9313">
            <v>106452</v>
          </cell>
          <cell r="C9313" t="str">
            <v>RESERVATÓRIO DE CONCRETO PRÉ-FABRICADO, DIÂMETRO IGUAL A 3,0 M E ALTURA TOTAL IGUAL A 20,0 M - FORNECIMENTO E INSTALAÇÃO. AF_12/2025</v>
          </cell>
          <cell r="D9313" t="str">
            <v>UN</v>
          </cell>
          <cell r="E9313">
            <v>0</v>
          </cell>
        </row>
        <row r="9314">
          <cell r="B9314">
            <v>106453</v>
          </cell>
          <cell r="C9314" t="str">
            <v>RESERVATÓRIO DE CONCRETO PRÉ-FABRICADO, DIÂMETRO IGUAL A 3,0 M E ALTURA TOTAL IGUAL A 25,0 M - FORNECIMENTO E INSTALAÇÃO. AF_12/2025</v>
          </cell>
          <cell r="D9314" t="str">
            <v>UN</v>
          </cell>
          <cell r="E9314">
            <v>0</v>
          </cell>
        </row>
        <row r="9315">
          <cell r="B9315">
            <v>106454</v>
          </cell>
          <cell r="C9315" t="str">
            <v>RESERVATÓRIO DE CONCRETO PRÉ-FABRICADO, DIÂMETRO IGUAL A 3,0 M E ALTURA TOTAL IGUAL A 30,5 M - FORNECIMENTO E INSTALAÇÃO. AF_12/2025</v>
          </cell>
          <cell r="D9315" t="str">
            <v>UN</v>
          </cell>
          <cell r="E9315">
            <v>0</v>
          </cell>
        </row>
        <row r="9316">
          <cell r="B9316">
            <v>106456</v>
          </cell>
          <cell r="C9316" t="str">
            <v>RESERVATÓRIO DE CONCRETO PRÉ-FABRICADO, DIÂMETRO IGUAL A 3,0 M E ALTURA TOTAL MENOR OU IGUAL A 30,5 M - SOMENTE INSTALAÇÃO, SEM FORNECIMENTO. AF_12/2025</v>
          </cell>
          <cell r="D9316" t="str">
            <v>M</v>
          </cell>
          <cell r="E9316">
            <v>1466.35</v>
          </cell>
        </row>
        <row r="9317">
          <cell r="B9317">
            <v>106426</v>
          </cell>
          <cell r="C9317" t="str">
            <v>RESERVATÓRIO METÁLICO, TIPO TAÇA COM COLUNA SECA E CAPACIDADE IGUAL A 10.000 L - FORNECIMENTO E INSTALAÇÃO. AF_12/2025</v>
          </cell>
          <cell r="D9317" t="str">
            <v>UN</v>
          </cell>
          <cell r="E9317">
            <v>0</v>
          </cell>
        </row>
        <row r="9318">
          <cell r="B9318">
            <v>106442</v>
          </cell>
          <cell r="C9318" t="str">
            <v>RESERVATÓRIO METÁLICO, TIPO TAÇA COM COLUNA SECA E CAPACIDADE IGUAL A 100.000 L - FORNECIMENTO E INSTALAÇÃO. AF_12/2025</v>
          </cell>
          <cell r="D9318" t="str">
            <v>UN</v>
          </cell>
          <cell r="E9318">
            <v>0</v>
          </cell>
        </row>
        <row r="9319">
          <cell r="B9319">
            <v>106427</v>
          </cell>
          <cell r="C9319" t="str">
            <v>RESERVATÓRIO METÁLICO, TIPO TAÇA COM COLUNA SECA E CAPACIDADE IGUAL A 15.000 L - FORNECIMENTO E INSTALAÇÃO. AF_12/2025</v>
          </cell>
          <cell r="D9319" t="str">
            <v>UN</v>
          </cell>
          <cell r="E9319">
            <v>0</v>
          </cell>
        </row>
        <row r="9320">
          <cell r="B9320">
            <v>106428</v>
          </cell>
          <cell r="C9320" t="str">
            <v>RESERVATÓRIO METÁLICO, TIPO TAÇA COM COLUNA SECA E CAPACIDADE IGUAL A 20.000 L - FORNECIMENTO E INSTALAÇÃO. AF_12/2025</v>
          </cell>
          <cell r="D9320" t="str">
            <v>UN</v>
          </cell>
          <cell r="E9320">
            <v>0</v>
          </cell>
        </row>
        <row r="9321">
          <cell r="B9321">
            <v>106429</v>
          </cell>
          <cell r="C9321" t="str">
            <v>RESERVATÓRIO METÁLICO, TIPO TAÇA COM COLUNA SECA E CAPACIDADE IGUAL A 30.000 L - FORNECIMENTO E INSTALAÇÃO. AF_12/2025</v>
          </cell>
          <cell r="D9321" t="str">
            <v>UN</v>
          </cell>
          <cell r="E9321">
            <v>0</v>
          </cell>
        </row>
        <row r="9322">
          <cell r="B9322">
            <v>106430</v>
          </cell>
          <cell r="C9322" t="str">
            <v>RESERVATÓRIO METÁLICO, TIPO TAÇA COM COLUNA SECA E CAPACIDADE IGUAL A 40.000 L - FORNECIMENTO E INSTALAÇÃO. AF_12/2025</v>
          </cell>
          <cell r="D9322" t="str">
            <v>UN</v>
          </cell>
          <cell r="E9322">
            <v>0</v>
          </cell>
        </row>
        <row r="9323">
          <cell r="B9323">
            <v>106425</v>
          </cell>
          <cell r="C9323" t="str">
            <v>RESERVATÓRIO METÁLICO, TIPO TAÇA COM COLUNA SECA E CAPACIDADE IGUAL A 5.000 L - FORNECIMENTO E INSTALAÇÃO. AF_12/2025</v>
          </cell>
          <cell r="D9323" t="str">
            <v>UN</v>
          </cell>
          <cell r="E9323">
            <v>0</v>
          </cell>
        </row>
        <row r="9324">
          <cell r="B9324">
            <v>106431</v>
          </cell>
          <cell r="C9324" t="str">
            <v>RESERVATÓRIO METÁLICO, TIPO TAÇA COM COLUNA SECA E CAPACIDADE IGUAL A 50.000 L - FORNECIMENTO E INSTALAÇÃO. AF_12/2025</v>
          </cell>
          <cell r="D9324" t="str">
            <v>UN</v>
          </cell>
          <cell r="E9324">
            <v>0</v>
          </cell>
        </row>
        <row r="9325">
          <cell r="B9325">
            <v>106441</v>
          </cell>
          <cell r="C9325" t="str">
            <v>RESERVATÓRIO METÁLICO, TIPO TAÇA COM COLUNA SECA E CAPACIDADE IGUAL A 75.000 L - FORNECIMENTO E INSTALAÇÃO. AF_12/2025</v>
          </cell>
          <cell r="D9325" t="str">
            <v>UN</v>
          </cell>
          <cell r="E9325">
            <v>0</v>
          </cell>
        </row>
        <row r="9326">
          <cell r="B9326">
            <v>106433</v>
          </cell>
          <cell r="C9326" t="str">
            <v>RESERVATÓRIO METÁLICO, TIPO TAÇA COM ÁGUA NA COLUNA E CAPACIDADE IGUAL A 10.000 L - FORNECIMENTO E INSTALAÇÃO. AF_12/2025</v>
          </cell>
          <cell r="D9326" t="str">
            <v>UN</v>
          </cell>
          <cell r="E9326">
            <v>0</v>
          </cell>
        </row>
        <row r="9327">
          <cell r="B9327">
            <v>106444</v>
          </cell>
          <cell r="C9327" t="str">
            <v>RESERVATÓRIO METÁLICO, TIPO TAÇA COM ÁGUA NA COLUNA E CAPACIDADE IGUAL A 100.000 L - FORNECIMENTO E INSTALAÇÃO. AF_12/2025</v>
          </cell>
          <cell r="D9327" t="str">
            <v>UN</v>
          </cell>
          <cell r="E9327">
            <v>0</v>
          </cell>
        </row>
        <row r="9328">
          <cell r="B9328">
            <v>106434</v>
          </cell>
          <cell r="C9328" t="str">
            <v>RESERVATÓRIO METÁLICO, TIPO TAÇA COM ÁGUA NA COLUNA E CAPACIDADE IGUAL A 15.000 L - FORNECIMENTO E INSTALAÇÃO. AF_12/2025</v>
          </cell>
          <cell r="D9328" t="str">
            <v>UN</v>
          </cell>
          <cell r="E9328">
            <v>0</v>
          </cell>
        </row>
        <row r="9329">
          <cell r="B9329">
            <v>106435</v>
          </cell>
          <cell r="C9329" t="str">
            <v>RESERVATÓRIO METÁLICO, TIPO TAÇA COM ÁGUA NA COLUNA E CAPACIDADE IGUAL A 20.000 L - FORNECIMENTO E INSTALAÇÃO. AF_12/2025</v>
          </cell>
          <cell r="D9329" t="str">
            <v>UN</v>
          </cell>
          <cell r="E9329">
            <v>0</v>
          </cell>
        </row>
        <row r="9330">
          <cell r="B9330">
            <v>106436</v>
          </cell>
          <cell r="C9330" t="str">
            <v>RESERVATÓRIO METÁLICO, TIPO TAÇA COM ÁGUA NA COLUNA E CAPACIDADE IGUAL A 30.000 L - FORNECIMENTO E INSTALAÇÃO. AF_12/2025</v>
          </cell>
          <cell r="D9330" t="str">
            <v>UN</v>
          </cell>
          <cell r="E9330">
            <v>0</v>
          </cell>
        </row>
        <row r="9331">
          <cell r="B9331">
            <v>106437</v>
          </cell>
          <cell r="C9331" t="str">
            <v>RESERVATÓRIO METÁLICO, TIPO TAÇA COM ÁGUA NA COLUNA E CAPACIDADE IGUAL A 40.000 L - FORNECIMENTO E INSTALAÇÃO. AF_12/2025</v>
          </cell>
          <cell r="D9331" t="str">
            <v>UN</v>
          </cell>
          <cell r="E9331">
            <v>0</v>
          </cell>
        </row>
        <row r="9332">
          <cell r="B9332">
            <v>106432</v>
          </cell>
          <cell r="C9332" t="str">
            <v>RESERVATÓRIO METÁLICO, TIPO TAÇA COM ÁGUA NA COLUNA E CAPACIDADE IGUAL A 5.000 L - FORNECIMENTO E INSTALAÇÃO. AF_12/2025</v>
          </cell>
          <cell r="D9332" t="str">
            <v>UN</v>
          </cell>
          <cell r="E9332">
            <v>0</v>
          </cell>
        </row>
        <row r="9333">
          <cell r="B9333">
            <v>106438</v>
          </cell>
          <cell r="C9333" t="str">
            <v>RESERVATÓRIO METÁLICO, TIPO TAÇA COM ÁGUA NA COLUNA E CAPACIDADE IGUAL A 50.000 L - FORNECIMENTO E INSTALAÇÃO. AF_12/2025</v>
          </cell>
          <cell r="D9333" t="str">
            <v>UN</v>
          </cell>
          <cell r="E9333">
            <v>0</v>
          </cell>
        </row>
        <row r="9334">
          <cell r="B9334">
            <v>106443</v>
          </cell>
          <cell r="C9334" t="str">
            <v>RESERVATÓRIO METÁLICO, TIPO TAÇA COM ÁGUA NA COLUNA E CAPACIDADE IGUAL A 75.000 L - FORNECIMENTO E INSTALAÇÃO. AF_12/2025</v>
          </cell>
          <cell r="D9334" t="str">
            <v>UN</v>
          </cell>
          <cell r="E9334">
            <v>0</v>
          </cell>
        </row>
        <row r="9335">
          <cell r="B9335">
            <v>106419</v>
          </cell>
          <cell r="C9335" t="str">
            <v>RESERVATÓRIO METÁLICO, TIPO TUBULAR E CAPACIDADE IGUAL A 10.000 L - FORNECIMENTO E INSTALAÇÃO. AF_12/2025</v>
          </cell>
          <cell r="D9335" t="str">
            <v>UN</v>
          </cell>
          <cell r="E9335">
            <v>0</v>
          </cell>
        </row>
        <row r="9336">
          <cell r="B9336">
            <v>106440</v>
          </cell>
          <cell r="C9336" t="str">
            <v>RESERVATÓRIO METÁLICO, TIPO TUBULAR E CAPACIDADE IGUAL A 100.000 L - FORNECIMENTO E INSTALAÇÃO. AF_12/2025</v>
          </cell>
          <cell r="D9336" t="str">
            <v>UN</v>
          </cell>
          <cell r="E9336">
            <v>0</v>
          </cell>
        </row>
        <row r="9337">
          <cell r="B9337">
            <v>106420</v>
          </cell>
          <cell r="C9337" t="str">
            <v>RESERVATÓRIO METÁLICO, TIPO TUBULAR E CAPACIDADE IGUAL A 15.000 L - FORNECIMENTO E INSTALAÇÃO. AF_12/2025</v>
          </cell>
          <cell r="D9337" t="str">
            <v>UN</v>
          </cell>
          <cell r="E9337">
            <v>0</v>
          </cell>
        </row>
        <row r="9338">
          <cell r="B9338">
            <v>106421</v>
          </cell>
          <cell r="C9338" t="str">
            <v>RESERVATÓRIO METÁLICO, TIPO TUBULAR E CAPACIDADE IGUAL A 20.000 L - FORNECIMENTO E INSTALAÇÃO. AF_12/2025</v>
          </cell>
          <cell r="D9338" t="str">
            <v>UN</v>
          </cell>
          <cell r="E9338">
            <v>0</v>
          </cell>
        </row>
        <row r="9339">
          <cell r="B9339">
            <v>106422</v>
          </cell>
          <cell r="C9339" t="str">
            <v>RESERVATÓRIO METÁLICO, TIPO TUBULAR E CAPACIDADE IGUAL A 30.000 L - FORNECIMENTO E INSTALAÇÃO. AF_12/2025</v>
          </cell>
          <cell r="D9339" t="str">
            <v>UN</v>
          </cell>
          <cell r="E9339">
            <v>0</v>
          </cell>
        </row>
        <row r="9340">
          <cell r="B9340">
            <v>106423</v>
          </cell>
          <cell r="C9340" t="str">
            <v>RESERVATÓRIO METÁLICO, TIPO TUBULAR E CAPACIDADE IGUAL A 40.000 L - FORNECIMENTO E INSTALAÇÃO. AF_12/2025</v>
          </cell>
          <cell r="D9340" t="str">
            <v>UN</v>
          </cell>
          <cell r="E9340">
            <v>0</v>
          </cell>
        </row>
        <row r="9341">
          <cell r="B9341">
            <v>106418</v>
          </cell>
          <cell r="C9341" t="str">
            <v>RESERVATÓRIO METÁLICO, TIPO TUBULAR E CAPACIDADE IGUAL A 5.000 L - FORNECIMENTO E INSTALAÇÃO. AF_12/2025</v>
          </cell>
          <cell r="D9341" t="str">
            <v>UN</v>
          </cell>
          <cell r="E9341">
            <v>0</v>
          </cell>
        </row>
        <row r="9342">
          <cell r="B9342">
            <v>106424</v>
          </cell>
          <cell r="C9342" t="str">
            <v>RESERVATÓRIO METÁLICO, TIPO TUBULAR E CAPACIDADE IGUAL A 50.000 L - FORNECIMENTO E INSTALAÇÃO. AF_12/2025</v>
          </cell>
          <cell r="D9342" t="str">
            <v>UN</v>
          </cell>
          <cell r="E9342">
            <v>0</v>
          </cell>
        </row>
        <row r="9343">
          <cell r="B9343">
            <v>106439</v>
          </cell>
          <cell r="C9343" t="str">
            <v>RESERVATÓRIO METÁLICO, TIPO TUBULAR E CAPACIDADE IGUAL A 75.000 L - FORNECIMENTO E INSTALAÇÃO. AF_12/2025</v>
          </cell>
          <cell r="D9343" t="str">
            <v>UN</v>
          </cell>
          <cell r="E9343">
            <v>0</v>
          </cell>
        </row>
        <row r="9344">
          <cell r="B9344">
            <v>88789</v>
          </cell>
          <cell r="C9344" t="str">
            <v>REVESTIMENTO CERÂMICO PARA PAREDES EXTERNAS EM PASTILHAS DE PORCELANA 2,5 X 2,5 CM (PLACAS DE 30 X 30 CM), ALINHADAS A PRUMO, APLICADO EM SUPERFÍCIES INTERNAS DE SACADA. AF_02/2023</v>
          </cell>
          <cell r="D9344" t="str">
            <v>M2</v>
          </cell>
          <cell r="E9344">
            <v>423.11</v>
          </cell>
        </row>
        <row r="9345">
          <cell r="B9345">
            <v>88788</v>
          </cell>
          <cell r="C9345" t="str">
            <v>REVESTIMENTO CERÂMICO PARA PAREDES EXTERNAS EM PASTILHAS DE PORCELANA 2,5 X 2,5 CM (PLACAS DE 30 X 30 CM), ALINHADAS A PRUMO. AF_02/2023</v>
          </cell>
          <cell r="D9345" t="str">
            <v>M2</v>
          </cell>
          <cell r="E9345">
            <v>353.75</v>
          </cell>
        </row>
        <row r="9346">
          <cell r="B9346">
            <v>87245</v>
          </cell>
          <cell r="C9346" t="str">
            <v>REVESTIMENTO CERÂMICO PARA PAREDES EXTERNAS EM PASTILHAS DE PORCELANA 5 X 5 CM (PLACAS DE 30 X 30 CM), ALINHADAS A PRUMO, APLICADO EM SUPERFÍCIES INTERNAS DE SACADA. AF_02/2023</v>
          </cell>
          <cell r="D9346" t="str">
            <v>M2</v>
          </cell>
          <cell r="E9346">
            <v>329.21</v>
          </cell>
        </row>
        <row r="9347">
          <cell r="B9347">
            <v>87244</v>
          </cell>
          <cell r="C9347" t="str">
            <v>REVESTIMENTO CERÂMICO PARA PAREDES EXTERNAS EM PASTILHAS DE PORCELANA 5 X 5 CM (PLACAS DE 30 X 30 CM), ALINHADAS A PRUMO. AF_02/2023</v>
          </cell>
          <cell r="D9347" t="str">
            <v>M2</v>
          </cell>
          <cell r="E9347">
            <v>275.70999999999998</v>
          </cell>
        </row>
        <row r="9348">
          <cell r="B9348">
            <v>104589</v>
          </cell>
          <cell r="C9348" t="str">
            <v>REVESTIMENTO CERÂMICO PARA PAREDES EXTERNAS, COM PLACAS TIPO GRÊS OU SEMIGRÊS, FORMATO MENOR OU IGUAL A 200 CM2, ALINHADAS A PRUMO, APLICADO EM SUPERFÍCIES INTERNAS DE SACADA. AF_02/2023</v>
          </cell>
          <cell r="D9348" t="str">
            <v>M2</v>
          </cell>
          <cell r="E9348">
            <v>276.31</v>
          </cell>
        </row>
        <row r="9349">
          <cell r="B9349">
            <v>104588</v>
          </cell>
          <cell r="C9349" t="str">
            <v>REVESTIMENTO CERÂMICO PARA PAREDES EXTERNAS, COM PLACAS TIPO GRÊS OU SEMIGRÊS, FORMATO MENOR OU IGUAL A 200 CM2, ALINHADAS A PRUMO. AF_02/2023</v>
          </cell>
          <cell r="D9349" t="str">
            <v>M2</v>
          </cell>
          <cell r="E9349">
            <v>231.99</v>
          </cell>
        </row>
        <row r="9350">
          <cell r="B9350">
            <v>104591</v>
          </cell>
          <cell r="C9350" t="str">
            <v>REVESTIMENTO CERÂMICO PARA PAREDES EXTERNAS, COM PLACAS TIPO GRÊS OU SEMIGRÊS, FORMATO MENOR OU IGUAL A 200 CM2, DISPOSTAS EM AMARRAÇÃO, APLICADO EM SUPERFÍCIES INTERNAS DE SACADA. AF_02/2023</v>
          </cell>
          <cell r="D9350" t="str">
            <v>M2</v>
          </cell>
          <cell r="E9350">
            <v>306.14</v>
          </cell>
        </row>
        <row r="9351">
          <cell r="B9351">
            <v>104590</v>
          </cell>
          <cell r="C9351" t="str">
            <v>REVESTIMENTO CERÂMICO PARA PAREDES EXTERNAS, COM PLACAS TIPO GRÊS OU SEMIGRÊS, FORMATO MENOR OU IGUAL A 200 CM2, DISPOSTAS EM AMARRAÇÃO. AF_02/2023</v>
          </cell>
          <cell r="D9351" t="str">
            <v>M2</v>
          </cell>
          <cell r="E9351">
            <v>259.06</v>
          </cell>
        </row>
        <row r="9352">
          <cell r="B9352">
            <v>87267</v>
          </cell>
          <cell r="C9352" t="str">
            <v>REVESTIMENTO CERÂMICO PARA PAREDES INTERNAS COM PLACAS TIPO ESMALTADA DE DIMENSÕES 20X20 CM APLICADAS A MEIA ALTURA DAS PAREDES. AF_02/2023_PE</v>
          </cell>
          <cell r="D9352" t="str">
            <v>M2</v>
          </cell>
          <cell r="E9352">
            <v>71.739999999999995</v>
          </cell>
        </row>
        <row r="9353">
          <cell r="B9353">
            <v>104614</v>
          </cell>
          <cell r="C9353" t="str">
            <v>REVESTIMENTO CERÂMICO PARA PAREDES INTERNAS COM PLACAS TIPO ESMALTADA DE DIMENSÕES 20X20 CM APLICADAS EM DIAGONAL, A MEIA ALTURA DAS PAREDES. AF_02/2023_PE</v>
          </cell>
          <cell r="D9353" t="str">
            <v>M2</v>
          </cell>
          <cell r="E9353">
            <v>78.59</v>
          </cell>
        </row>
        <row r="9354">
          <cell r="B9354">
            <v>104613</v>
          </cell>
          <cell r="C9354" t="str">
            <v>REVESTIMENTO CERÂMICO PARA PAREDES INTERNAS COM PLACAS TIPO ESMALTADA DE DIMENSÕES 20X20 CM APLICADAS EM DIAGONAL, NA ALTURA INTEIRA DAS PAREDES. AF_02/2023_PE</v>
          </cell>
          <cell r="D9354" t="str">
            <v>M2</v>
          </cell>
          <cell r="E9354">
            <v>69.19</v>
          </cell>
        </row>
        <row r="9355">
          <cell r="B9355">
            <v>87265</v>
          </cell>
          <cell r="C9355" t="str">
            <v>REVESTIMENTO CERÂMICO PARA PAREDES INTERNAS COM PLACAS TIPO ESMALTADA DE DIMENSÕES 20X20 CM APLICADAS NA ALTURA INTEIRA DAS PAREDES. AF_02/2023_PE</v>
          </cell>
          <cell r="D9355" t="str">
            <v>M2</v>
          </cell>
          <cell r="E9355">
            <v>64.489999999999995</v>
          </cell>
        </row>
        <row r="9356">
          <cell r="B9356">
            <v>87271</v>
          </cell>
          <cell r="C9356" t="str">
            <v>REVESTIMENTO CERÂMICO PARA PAREDES INTERNAS COM PLACAS TIPO ESMALTADA DE DIMENSÕES 25X35 CM APLICADAS A MEIA ALTURA DAS PAREDES. AF_02/2023_PE</v>
          </cell>
          <cell r="D9356" t="str">
            <v>M2</v>
          </cell>
          <cell r="E9356">
            <v>77.239999999999995</v>
          </cell>
        </row>
        <row r="9357">
          <cell r="B9357">
            <v>87269</v>
          </cell>
          <cell r="C9357" t="str">
            <v>REVESTIMENTO CERÂMICO PARA PAREDES INTERNAS COM PLACAS TIPO ESMALTADA DE DIMENSÕES 25X35 CM APLICADAS NA ALTURA INTEIRA DAS PAREDES. AF_02/2023_PE</v>
          </cell>
          <cell r="D9357" t="str">
            <v>M2</v>
          </cell>
          <cell r="E9357">
            <v>69.88</v>
          </cell>
        </row>
        <row r="9358">
          <cell r="B9358">
            <v>87275</v>
          </cell>
          <cell r="C9358" t="str">
            <v>REVESTIMENTO CERÂMICO PARA PAREDES INTERNAS COM PLACAS TIPO ESMALTADA DE DIMENSÕES 33X45 CM APLICADAS A MEIA ALTURA DAS PAREDES. AF_02/2023_PE</v>
          </cell>
          <cell r="D9358" t="str">
            <v>M2</v>
          </cell>
          <cell r="E9358">
            <v>83.4</v>
          </cell>
        </row>
        <row r="9359">
          <cell r="B9359">
            <v>87273</v>
          </cell>
          <cell r="C9359" t="str">
            <v>REVESTIMENTO CERÂMICO PARA PAREDES INTERNAS COM PLACAS TIPO ESMALTADA DE DIMENSÕES 33X45 CM APLICADAS NA ALTURA INTEIRA DAS PAREDES. AF_02/2023_PE</v>
          </cell>
          <cell r="D9359" t="str">
            <v>M2</v>
          </cell>
          <cell r="E9359">
            <v>73.73</v>
          </cell>
        </row>
        <row r="9360">
          <cell r="B9360">
            <v>104612</v>
          </cell>
          <cell r="C9360" t="str">
            <v>REVESTIMENTO CERÂMICO PARA PAREDES INTERNAS COM PLACAS TIPO ESMALTADA DE DIMENSÕES 60X60 CM APLICADAS A MEIA ALTURA DAS PAREDES. AF_02/2023_PE</v>
          </cell>
          <cell r="D9360" t="str">
            <v>M2</v>
          </cell>
          <cell r="E9360">
            <v>99.64</v>
          </cell>
        </row>
        <row r="9361">
          <cell r="B9361">
            <v>104611</v>
          </cell>
          <cell r="C9361" t="str">
            <v>REVESTIMENTO CERÂMICO PARA PAREDES INTERNAS COM PLACAS TIPO ESMALTADA DE DIMENSÕES 60X60 CM APLICADAS NA ALTURA INTEIRA DAS PAREDES. AF_02/2023_PE</v>
          </cell>
          <cell r="D9361" t="str">
            <v>M2</v>
          </cell>
          <cell r="E9361">
            <v>98.39</v>
          </cell>
        </row>
        <row r="9362">
          <cell r="B9362">
            <v>104618</v>
          </cell>
          <cell r="C9362" t="str">
            <v>REVESTIMENTO CERÂMICO PARA PAREDES INTERNAS COM PLACAS TIPO PASTILHA DE DIMENSÕES 2,5 X 2,5 CM (PLACAS DE 30 X 30 CM) CM APLICADAS A MEIA ALTURA DAS PAREDES. AF_02/2023</v>
          </cell>
          <cell r="D9362" t="str">
            <v>M2</v>
          </cell>
          <cell r="E9362">
            <v>366.68</v>
          </cell>
        </row>
        <row r="9363">
          <cell r="B9363">
            <v>104616</v>
          </cell>
          <cell r="C9363" t="str">
            <v>REVESTIMENTO CERÂMICO PARA PAREDES INTERNAS COM PLACAS TIPO PASTILHA DE DIMENSÕES 2,5 X 2,5 CM (PLACAS DE 30 X 30 CM) CM APLICADAS NA ALTURA INTEIRA DAS PAREDES. AF_02/2023</v>
          </cell>
          <cell r="D9363" t="str">
            <v>M2</v>
          </cell>
          <cell r="E9363">
            <v>351.85</v>
          </cell>
        </row>
        <row r="9364">
          <cell r="B9364">
            <v>104617</v>
          </cell>
          <cell r="C9364" t="str">
            <v>REVESTIMENTO CERÂMICO PARA PAREDES INTERNAS COM PLACAS TIPO PASTILHA DE DIMENSÕES 5 X 5 CM (PLACAS DE 30 X 30 CM) CM APLICADAS A MEIA ALTURA DAS PAREDES. AF_02/2023</v>
          </cell>
          <cell r="D9364" t="str">
            <v>M2</v>
          </cell>
          <cell r="E9364">
            <v>286.01</v>
          </cell>
        </row>
        <row r="9365">
          <cell r="B9365">
            <v>104615</v>
          </cell>
          <cell r="C9365" t="str">
            <v>REVESTIMENTO CERÂMICO PARA PAREDES INTERNAS COM PLACAS TIPO PASTILHA DE DIMENSÕES 5 X 5 CM (PLACAS DE 30 X 30 CM) CM APLICADAS NA ALTURA INTEIRA DAS PAREDES. AF_02/2023</v>
          </cell>
          <cell r="D9365" t="str">
            <v>M2</v>
          </cell>
          <cell r="E9365">
            <v>271.18</v>
          </cell>
        </row>
        <row r="9366">
          <cell r="B9366">
            <v>87247</v>
          </cell>
          <cell r="C9366" t="str">
            <v>REVESTIMENTO CERÂMICO PARA PISO COM PLACAS TIPO ESMALTADA DE DIMENSÕES 35X35 CM APLICADA EM AMBIENTES DE ÁREA ENTRE 5 M2 E 10 M2. AF_02/2023_PE</v>
          </cell>
          <cell r="D9366" t="str">
            <v>M2</v>
          </cell>
          <cell r="E9366">
            <v>63.67</v>
          </cell>
        </row>
        <row r="9367">
          <cell r="B9367">
            <v>87248</v>
          </cell>
          <cell r="C9367" t="str">
            <v>REVESTIMENTO CERÂMICO PARA PISO COM PLACAS TIPO ESMALTADA DE DIMENSÕES 35X35 CM APLICADA EM AMBIENTES DE ÁREA MAIOR QUE 10 M2. AF_02/2023_PE</v>
          </cell>
          <cell r="D9367" t="str">
            <v>M2</v>
          </cell>
          <cell r="E9367">
            <v>53.23</v>
          </cell>
        </row>
        <row r="9368">
          <cell r="B9368">
            <v>87246</v>
          </cell>
          <cell r="C9368" t="str">
            <v>REVESTIMENTO CERÂMICO PARA PISO COM PLACAS TIPO ESMALTADA DE DIMENSÕES 35X35 CM APLICADA EM AMBIENTES DE ÁREA MENOR QUE 5 M2. AF_02/2023_PE</v>
          </cell>
          <cell r="D9368" t="str">
            <v>M2</v>
          </cell>
          <cell r="E9368">
            <v>73.36</v>
          </cell>
        </row>
        <row r="9369">
          <cell r="B9369">
            <v>104601</v>
          </cell>
          <cell r="C9369" t="str">
            <v>REVESTIMENTO CERÂMICO PARA PISO COM PLACAS TIPO ESMALTADA DE DIMENSÕES 35X35 CM APLICADA EM DIAGONAL EM AMBIENTES DE ÁREA ENTRE 5 M² E 10 M². AF_02/2023_PE</v>
          </cell>
          <cell r="D9369" t="str">
            <v>M2</v>
          </cell>
          <cell r="E9369">
            <v>70.180000000000007</v>
          </cell>
        </row>
        <row r="9370">
          <cell r="B9370">
            <v>104603</v>
          </cell>
          <cell r="C9370" t="str">
            <v>REVESTIMENTO CERÂMICO PARA PISO COM PLACAS TIPO ESMALTADA DE DIMENSÕES 35X35 CM APLICADA EM DIAGONAL EM AMBIENTES DE ÁREA MAIOR QUE 10 M². AF_02/2023_PE</v>
          </cell>
          <cell r="D9370" t="str">
            <v>M2</v>
          </cell>
          <cell r="E9370">
            <v>56.46</v>
          </cell>
        </row>
        <row r="9371">
          <cell r="B9371">
            <v>104599</v>
          </cell>
          <cell r="C9371" t="str">
            <v>REVESTIMENTO CERÂMICO PARA PISO COM PLACAS TIPO ESMALTADA DE DIMENSÕES 35X35 CM APLICADA EM DIAGONAL EM AMBIENTES DE ÁREA MENOR QUE 5 M². AF_02/2023_PE</v>
          </cell>
          <cell r="D9371" t="str">
            <v>M2</v>
          </cell>
          <cell r="E9371">
            <v>90.57</v>
          </cell>
        </row>
        <row r="9372">
          <cell r="B9372">
            <v>87250</v>
          </cell>
          <cell r="C9372" t="str">
            <v>REVESTIMENTO CERÂMICO PARA PISO COM PLACAS TIPO ESMALTADA DE DIMENSÕES 45X45 CM APLICADA EM AMBIENTES DE ÁREA ENTRE 5 M2 E 10 M2. AF_02/2023_PE</v>
          </cell>
          <cell r="D9372" t="str">
            <v>M2</v>
          </cell>
          <cell r="E9372">
            <v>65.489999999999995</v>
          </cell>
        </row>
        <row r="9373">
          <cell r="B9373">
            <v>87251</v>
          </cell>
          <cell r="C9373" t="str">
            <v>REVESTIMENTO CERÂMICO PARA PISO COM PLACAS TIPO ESMALTADA DE DIMENSÕES 45X45 CM APLICADA EM AMBIENTES DE ÁREA MAIOR QUE 10 M2. AF_02/2023_PE</v>
          </cell>
          <cell r="D9373" t="str">
            <v>M2</v>
          </cell>
          <cell r="E9373">
            <v>53.61</v>
          </cell>
        </row>
        <row r="9374">
          <cell r="B9374">
            <v>87249</v>
          </cell>
          <cell r="C9374" t="str">
            <v>REVESTIMENTO CERÂMICO PARA PISO COM PLACAS TIPO ESMALTADA DE DIMENSÕES 45X45 CM APLICADA EM AMBIENTES DE ÁREA MENOR QUE 5 M2. AF_02/2023_PE</v>
          </cell>
          <cell r="D9374" t="str">
            <v>M2</v>
          </cell>
          <cell r="E9374">
            <v>79.66</v>
          </cell>
        </row>
        <row r="9375">
          <cell r="B9375">
            <v>104606</v>
          </cell>
          <cell r="C9375" t="str">
            <v>REVESTIMENTO CERÂMICO PARA PISO COM PLACAS TIPO ESMALTADA DE DIMENSÕES 45X45 CM APLICADA EM DIAGONAL EM AMBIENTES DE ÁREA ENTRE 5 M² E 10 M². AF_02/2023_PE</v>
          </cell>
          <cell r="D9375" t="str">
            <v>M2</v>
          </cell>
          <cell r="E9375">
            <v>75.8</v>
          </cell>
        </row>
        <row r="9376">
          <cell r="B9376">
            <v>104607</v>
          </cell>
          <cell r="C9376" t="str">
            <v>REVESTIMENTO CERÂMICO PARA PISO COM PLACAS TIPO ESMALTADA DE DIMENSÕES 45X45 CM APLICADA EM DIAGONAL EM AMBIENTES DE ÁREA MAIOR QUE 10 M². AF_02/2023_PE</v>
          </cell>
          <cell r="D9376" t="str">
            <v>M2</v>
          </cell>
          <cell r="E9376">
            <v>58.22</v>
          </cell>
        </row>
        <row r="9377">
          <cell r="B9377">
            <v>104605</v>
          </cell>
          <cell r="C9377" t="str">
            <v>REVESTIMENTO CERÂMICO PARA PISO COM PLACAS TIPO ESMALTADA DE DIMENSÕES 45X45 CM APLICADA EM DIAGONAL EM AMBIENTES DE ÁREA MENOR QUE 5 M². AF_02/2023_PE</v>
          </cell>
          <cell r="D9377" t="str">
            <v>M2</v>
          </cell>
          <cell r="E9377">
            <v>116.1</v>
          </cell>
        </row>
        <row r="9378">
          <cell r="B9378">
            <v>87256</v>
          </cell>
          <cell r="C9378" t="str">
            <v>REVESTIMENTO CERÂMICO PARA PISO COM PLACAS TIPO ESMALTADA DE DIMENSÕES 60X60 CM APLICADA EM AMBIENTES DE ÁREA ENTRE 5 M2 E 10 M2. AF_02/2023_PE</v>
          </cell>
          <cell r="D9378" t="str">
            <v>M2</v>
          </cell>
          <cell r="E9378">
            <v>76.14</v>
          </cell>
        </row>
        <row r="9379">
          <cell r="B9379">
            <v>87257</v>
          </cell>
          <cell r="C9379" t="str">
            <v>REVESTIMENTO CERÂMICO PARA PISO COM PLACAS TIPO ESMALTADA DE DIMENSÕES 60X60 CM APLICADA EM AMBIENTES DE ÁREA MAIOR QUE 10 M2. AF_02/2023_PE</v>
          </cell>
          <cell r="D9379" t="str">
            <v>M2</v>
          </cell>
          <cell r="E9379">
            <v>62.94</v>
          </cell>
        </row>
        <row r="9380">
          <cell r="B9380">
            <v>87255</v>
          </cell>
          <cell r="C9380" t="str">
            <v>REVESTIMENTO CERÂMICO PARA PISO COM PLACAS TIPO ESMALTADA DE DIMENSÕES 60X60 CM APLICADA EM AMBIENTES DE ÁREA MENOR QUE 5 M2. AF_02/2023_PE</v>
          </cell>
          <cell r="D9380" t="str">
            <v>M2</v>
          </cell>
          <cell r="E9380">
            <v>91.56</v>
          </cell>
        </row>
        <row r="9381">
          <cell r="B9381">
            <v>104594</v>
          </cell>
          <cell r="C9381" t="str">
            <v>REVESTIMENTO CERÂMICO PARA PISO COM PLACAS TIPO ESMALTADA DE DIMENSÕES 80X80 CM APLICADA EM AMBIENTES DE ÁREA ENTRE 5 M² E 10 M². AF_02/2023_PE</v>
          </cell>
          <cell r="D9381" t="str">
            <v>M2</v>
          </cell>
          <cell r="E9381">
            <v>78.86</v>
          </cell>
        </row>
        <row r="9382">
          <cell r="B9382">
            <v>104595</v>
          </cell>
          <cell r="C9382" t="str">
            <v>REVESTIMENTO CERÂMICO PARA PISO COM PLACAS TIPO ESMALTADA DE DIMENSÕES 80X80 CM APLICADA EM AMBIENTES DE ÁREA MAIOR QUE 10 M². AF_02/2023_PE</v>
          </cell>
          <cell r="D9382" t="str">
            <v>M2</v>
          </cell>
          <cell r="E9382">
            <v>63.56</v>
          </cell>
        </row>
        <row r="9383">
          <cell r="B9383">
            <v>104593</v>
          </cell>
          <cell r="C9383" t="str">
            <v>REVESTIMENTO CERÂMICO PARA PISO COM PLACAS TIPO ESMALTADA DE DIMENSÕES 80X80 CM APLICADA EM AMBIENTES DE ÁREA MENOR QUE 5 M². AF_02/2023_PE</v>
          </cell>
          <cell r="D9383" t="str">
            <v>M2</v>
          </cell>
          <cell r="E9383">
            <v>96.02</v>
          </cell>
        </row>
        <row r="9384">
          <cell r="B9384">
            <v>87262</v>
          </cell>
          <cell r="C9384" t="str">
            <v>REVESTIMENTO CERÂMICO PARA PISO COM PLACAS TIPO PORCELANATO DE DIMENSÕES 60X60 CM APLICADA EM AMBIENTES DE ÁREA ENTRE 5 M² E 10 M². AF_02/2023_PE</v>
          </cell>
          <cell r="D9384" t="str">
            <v>M2</v>
          </cell>
          <cell r="E9384">
            <v>127.94</v>
          </cell>
        </row>
        <row r="9385">
          <cell r="B9385">
            <v>87263</v>
          </cell>
          <cell r="C9385" t="str">
            <v>REVESTIMENTO CERÂMICO PARA PISO COM PLACAS TIPO PORCELANATO DE DIMENSÕES 60X60 CM APLICADA EM AMBIENTES DE ÁREA MAIOR QUE 10 M². AF_02/2023_PE</v>
          </cell>
          <cell r="D9385" t="str">
            <v>M2</v>
          </cell>
          <cell r="E9385">
            <v>114.33</v>
          </cell>
        </row>
        <row r="9386">
          <cell r="B9386">
            <v>87261</v>
          </cell>
          <cell r="C9386" t="str">
            <v>REVESTIMENTO CERÂMICO PARA PISO COM PLACAS TIPO PORCELANATO DE DIMENSÕES 60X60 CM APLICADA EM AMBIENTES DE ÁREA MENOR QUE 5 M². AF_02/2023_PE</v>
          </cell>
          <cell r="D9386" t="str">
            <v>M2</v>
          </cell>
          <cell r="E9386">
            <v>144.44</v>
          </cell>
        </row>
        <row r="9387">
          <cell r="B9387">
            <v>104597</v>
          </cell>
          <cell r="C9387" t="str">
            <v>REVESTIMENTO CERÂMICO PARA PISO COM PLACAS TIPO PORCELANATO DE DIMENSÕES 80X80 CM APLICADA EM AMBIENTES DE ÁREA ENTRE 5 M² E 10 M². AF_02/2023_PE</v>
          </cell>
          <cell r="D9387" t="str">
            <v>M2</v>
          </cell>
          <cell r="E9387">
            <v>130.99</v>
          </cell>
        </row>
        <row r="9388">
          <cell r="B9388">
            <v>104598</v>
          </cell>
          <cell r="C9388" t="str">
            <v>REVESTIMENTO CERÂMICO PARA PISO COM PLACAS TIPO PORCELANATO DE DIMENSÕES 80X80 CM APLICADA EM AMBIENTES DE ÁREA MAIOR QUE 10 M². AF_02/2023_PE</v>
          </cell>
          <cell r="D9388" t="str">
            <v>M2</v>
          </cell>
          <cell r="E9388">
            <v>115.04</v>
          </cell>
        </row>
        <row r="9389">
          <cell r="B9389">
            <v>104596</v>
          </cell>
          <cell r="C9389" t="str">
            <v>REVESTIMENTO CERÂMICO PARA PISO COM PLACAS TIPO PORCELANATO DE DIMENSÕES 80X80 CM APLICADA EM AMBIENTES DE ÁREA MENOR QUE 5 M². AF_02/2023_PE</v>
          </cell>
          <cell r="D9389" t="str">
            <v>M2</v>
          </cell>
          <cell r="E9389">
            <v>149.41999999999999</v>
          </cell>
        </row>
        <row r="9390">
          <cell r="B9390">
            <v>88648</v>
          </cell>
          <cell r="C9390" t="str">
            <v>RODAPÉ CERÂMICO DE 7CM DE ALTURA COM PLACAS TIPO ESMALTADA DE DIMENSÕES 35X35CM. AF_02/2023</v>
          </cell>
          <cell r="D9390" t="str">
            <v>M</v>
          </cell>
          <cell r="E9390">
            <v>8.32</v>
          </cell>
        </row>
        <row r="9391">
          <cell r="B9391">
            <v>88649</v>
          </cell>
          <cell r="C9391" t="str">
            <v>RODAPÉ CERÂMICO DE 7CM DE ALTURA COM PLACAS TIPO ESMALTADA DE DIMENSÕES 45X45CM. AF_02/2023</v>
          </cell>
          <cell r="D9391" t="str">
            <v>M</v>
          </cell>
          <cell r="E9391">
            <v>9.2899999999999991</v>
          </cell>
        </row>
        <row r="9392">
          <cell r="B9392">
            <v>88650</v>
          </cell>
          <cell r="C9392" t="str">
            <v>RODAPÉ CERÂMICO DE 7CM DE ALTURA COM PLACAS TIPO ESMALTADA DE DIMENSÕES 60X60CM. AF_02/2023</v>
          </cell>
          <cell r="D9392" t="str">
            <v>M</v>
          </cell>
          <cell r="E9392">
            <v>12.26</v>
          </cell>
        </row>
        <row r="9393">
          <cell r="B9393">
            <v>104619</v>
          </cell>
          <cell r="C9393" t="str">
            <v>RODAPÉ CERÂMICO DE 7CM DE ALTURA COM PLACAS TIPO ESMALTADA DE DIMENSÕES 80X80CM. AF_02/2023</v>
          </cell>
          <cell r="D9393" t="str">
            <v>M</v>
          </cell>
          <cell r="E9393">
            <v>14.33</v>
          </cell>
        </row>
        <row r="9394">
          <cell r="B9394">
            <v>102500</v>
          </cell>
          <cell r="C9394" t="str">
            <v>PINTURA DE DEMARCAÇÃO DE VAGA COM TINTA ACRÍLICA, E = 10 CM, APLICAÇÃO MANUAL. AF_05/2021</v>
          </cell>
          <cell r="D9394" t="str">
            <v>M</v>
          </cell>
          <cell r="E9394">
            <v>5.94</v>
          </cell>
        </row>
        <row r="9395">
          <cell r="B9395">
            <v>102502</v>
          </cell>
          <cell r="C9395" t="str">
            <v>PINTURA DE DEMARCAÇÃO DE VAGA COM TINTA ACRÍLICA, E = 10 CM, APLICAÇÃO MECÂNICA COM DEMARCADORA A TRAÇÃO MANUAL. AF_05/2021</v>
          </cell>
          <cell r="D9395" t="str">
            <v>M</v>
          </cell>
          <cell r="E9395">
            <v>0</v>
          </cell>
        </row>
        <row r="9396">
          <cell r="B9396">
            <v>102510</v>
          </cell>
          <cell r="C9396" t="str">
            <v>PINTURA DE EIXO VIÁRIO COM TINTA RETRORREFLETIVA A BASE DE RESINA ACRÍLICA COM MICROESFERAS DE VIDRO, E = 10 CM, APLICAÇÃO MECÂNICA COM DEMARCADORA A TRAÇÃO MANUAL. AF_05/2021</v>
          </cell>
          <cell r="D9396" t="str">
            <v>M</v>
          </cell>
          <cell r="E9396">
            <v>0</v>
          </cell>
        </row>
        <row r="9397">
          <cell r="B9397">
            <v>102512</v>
          </cell>
          <cell r="C9397" t="str">
            <v>PINTURA DE EIXO VIÁRIO SOBRE ASFALTO COM TINTA RETRORREFLETIVA A BASE DE RESINA ACRÍLICA COM MICROESFERAS DE VIDRO, E = 10 CM, APLICAÇÃO MECÂNICA COM DEMARCADORA AUTOPROPELIDA. AF_05/2021</v>
          </cell>
          <cell r="D9397" t="str">
            <v>M</v>
          </cell>
          <cell r="E9397">
            <v>7.35</v>
          </cell>
        </row>
        <row r="9398">
          <cell r="B9398">
            <v>102501</v>
          </cell>
          <cell r="C9398" t="str">
            <v>PINTURA DE FAIXA DE PEDESTRE OU ZEBRADA COM TINTA ACRÍLICA, E = 30 CM, APLICAÇÃO MANUAL. AF_05/2021</v>
          </cell>
          <cell r="D9398" t="str">
            <v>M2</v>
          </cell>
          <cell r="E9398">
            <v>32.47</v>
          </cell>
        </row>
        <row r="9399">
          <cell r="B9399">
            <v>102503</v>
          </cell>
          <cell r="C9399" t="str">
            <v>PINTURA DE FAIXA DE PEDESTRE OU ZEBRADA COM TINTA ACRÍLICA, E = 30 CM, APLICAÇÃO MECÂNICA COM DEMARCADORA A TRAÇÃO MANUAL. AF_05/2021</v>
          </cell>
          <cell r="D9399" t="str">
            <v>M2</v>
          </cell>
          <cell r="E9399">
            <v>0</v>
          </cell>
        </row>
        <row r="9400">
          <cell r="B9400">
            <v>102508</v>
          </cell>
          <cell r="C9400" t="str">
            <v>PINTURA DE FAIXA DE PEDESTRE OU ZEBRADA COM TINTA EPÓXI, E = 30 CM, APLICAÇÃO MANUAL. AF_05/2021</v>
          </cell>
          <cell r="D9400" t="str">
            <v>M2</v>
          </cell>
          <cell r="E9400">
            <v>57.19</v>
          </cell>
        </row>
        <row r="9401">
          <cell r="B9401">
            <v>102511</v>
          </cell>
          <cell r="C9401" t="str">
            <v>PINTURA DE FAIXA DE PEDESTRE OU ZEBRADA COM TINTA RETRORREFLETIVA A BASE DE RESINA ACRÍLICA COM MICROESFERAS DE VIDRO, E = 30 CM, APLICAÇÃO MECÂNICA COM DEMARCADORA A TRAÇÃO MANUAL. AF_05/2021</v>
          </cell>
          <cell r="D9401" t="str">
            <v>M2</v>
          </cell>
          <cell r="E9401">
            <v>0</v>
          </cell>
        </row>
        <row r="9402">
          <cell r="B9402">
            <v>102509</v>
          </cell>
          <cell r="C9402" t="str">
            <v>PINTURA DE FAIXA DE PEDESTRE OU ZEBRADA TINTA RETRORREFLETIVA A BASE DE RESINA ACRÍLICA COM MICROESFERAS DE VIDRO, E = 30 CM, APLICAÇÃO MANUAL. AF_05/2021</v>
          </cell>
          <cell r="D9402" t="str">
            <v>M2</v>
          </cell>
          <cell r="E9402">
            <v>37.19</v>
          </cell>
        </row>
        <row r="9403">
          <cell r="B9403">
            <v>102498</v>
          </cell>
          <cell r="C9403" t="str">
            <v>PINTURA DE MEIO-FIO COM TINTA BRANCA A BASE DE CAL (CAIAÇÃO). AF_05/2021</v>
          </cell>
          <cell r="D9403" t="str">
            <v>M</v>
          </cell>
          <cell r="E9403">
            <v>2.1800000000000002</v>
          </cell>
        </row>
        <row r="9404">
          <cell r="B9404">
            <v>102519</v>
          </cell>
          <cell r="C9404" t="str">
            <v>PINTURA DE NÚMEROS E LETRAS PARA SINALIZAÇÃO HORIZONTAL, ALTURA 100 MM, APLICADOR SPRAY E MOLDE PLÁSTICO. AF_05/2021</v>
          </cell>
          <cell r="D9404" t="str">
            <v>UN</v>
          </cell>
          <cell r="E9404">
            <v>0</v>
          </cell>
        </row>
        <row r="9405">
          <cell r="B9405">
            <v>102518</v>
          </cell>
          <cell r="C9405" t="str">
            <v>PINTURA DE SÍMBOLO "BICICLETA" COM TINTA ACRÍLICA, UTILIZAÇÃO DE MOLDE PLÁSTICO E APLICAÇÃO MECÂNICA, 150X60 CM. AF_05/2021</v>
          </cell>
          <cell r="D9405" t="str">
            <v>UN</v>
          </cell>
          <cell r="E9405">
            <v>0</v>
          </cell>
        </row>
        <row r="9406">
          <cell r="B9406">
            <v>102514</v>
          </cell>
          <cell r="C9406" t="str">
            <v>PINTURA DE SÍMBOLO "DEFICIENTE FÍSICO" COM TINTA ACRÍLICA, UTILIZAÇÃO DE MOLDE PLÁSTICO E APLICAÇÃO MECÂNICA, 120X120 CM. AF_05/2021</v>
          </cell>
          <cell r="D9406" t="str">
            <v>UN</v>
          </cell>
          <cell r="E9406">
            <v>0</v>
          </cell>
        </row>
        <row r="9407">
          <cell r="B9407">
            <v>102516</v>
          </cell>
          <cell r="C9407" t="str">
            <v>PINTURA DE SÍMBOLO "GESTANTE" COM TINTA ACRÍLICA, UTILIZAÇÃO DE MOLDE PLÁSTICO E APLICAÇÃO MECÂNICA, 120X120 CM. AF_05/2021</v>
          </cell>
          <cell r="D9407" t="str">
            <v>UN</v>
          </cell>
          <cell r="E9407">
            <v>0</v>
          </cell>
        </row>
        <row r="9408">
          <cell r="B9408">
            <v>102515</v>
          </cell>
          <cell r="C9408" t="str">
            <v>PINTURA DE SÍMBOLO "IDOSO" COM TINTA ACRÍLICA, UTILIZAÇÃO DE MOLDE PLÁSTICO E APLICAÇÃO MECÂNICA, 120X120 CM. AF_05/2021</v>
          </cell>
          <cell r="D9408" t="str">
            <v>UN</v>
          </cell>
          <cell r="E9408">
            <v>0</v>
          </cell>
        </row>
        <row r="9409">
          <cell r="B9409">
            <v>102517</v>
          </cell>
          <cell r="C9409" t="str">
            <v>PINTURA DE SÍMBOLO "PEDESTRE" COM TINTA ACRÍLICA, UTILIZAÇÃO DE MOLDE PLÁSTICO E APLICAÇÃO MECÂNICA, 130X90 CM. AF_05/2021</v>
          </cell>
          <cell r="D9409" t="str">
            <v>UN</v>
          </cell>
          <cell r="E9409">
            <v>0</v>
          </cell>
        </row>
        <row r="9410">
          <cell r="B9410">
            <v>102513</v>
          </cell>
          <cell r="C9410" t="str">
            <v>PINTURA DE SÍMBOLOS E TEXTOS COM TINTA ACRÍLICA, DEMARCAÇÃO COM FITA ADESIVA E APLICAÇÃO COM ROLO. AF_05/2021</v>
          </cell>
          <cell r="D9410" t="str">
            <v>M2</v>
          </cell>
          <cell r="E9410">
            <v>64.28</v>
          </cell>
        </row>
        <row r="9411">
          <cell r="B9411">
            <v>103689</v>
          </cell>
          <cell r="C9411" t="str">
            <v>FORNECIMENTO E INSTALAÇÃO DE PLACA DE OBRA COM CHAPA GALVANIZADA E ESTRUTURA DE MADEIRA. AF_03/2022_PS</v>
          </cell>
          <cell r="D9411" t="str">
            <v>M2</v>
          </cell>
          <cell r="E9411">
            <v>508.54</v>
          </cell>
        </row>
        <row r="9412">
          <cell r="B9412">
            <v>103702</v>
          </cell>
          <cell r="C9412" t="str">
            <v>FORNECIMENTO E INSTALAÇÃO DE PLACA DE SINALIZAÇÃO EM CHAPA DE ALUMÍNIO EM SUPORTE DE CONCRETO. AF_03/2022</v>
          </cell>
          <cell r="D9412" t="str">
            <v>M2</v>
          </cell>
          <cell r="E9412">
            <v>0</v>
          </cell>
        </row>
        <row r="9413">
          <cell r="B9413">
            <v>103700</v>
          </cell>
          <cell r="C9413" t="str">
            <v>FORNECIMENTO E INSTALAÇÃO DE PLACA DE SINALIZAÇÃO EM CHAPA DE ALUMÍNIO EM SUPORTE DE MADEIRA. AF_03/2022</v>
          </cell>
          <cell r="D9413" t="str">
            <v>M2</v>
          </cell>
          <cell r="E9413">
            <v>0</v>
          </cell>
        </row>
        <row r="9414">
          <cell r="B9414">
            <v>103698</v>
          </cell>
          <cell r="C9414" t="str">
            <v>FORNECIMENTO E INSTALAÇÃO DE PLACA DE SINALIZAÇÃO EM CHAPA DE ALUMÍNIO EM SUPORTE METÁLICO. AF_03/2022</v>
          </cell>
          <cell r="D9414" t="str">
            <v>M2</v>
          </cell>
          <cell r="E9414">
            <v>0</v>
          </cell>
        </row>
        <row r="9415">
          <cell r="B9415">
            <v>103703</v>
          </cell>
          <cell r="C9415" t="str">
            <v>FORNECIMENTO E INSTALAÇÃO DE PLACA DE SINALIZAÇÃO EM CHAPA DE AÇO EM SUPORTE DE CONCRETO. AF_03/2022</v>
          </cell>
          <cell r="D9415" t="str">
            <v>M2</v>
          </cell>
          <cell r="E9415">
            <v>0</v>
          </cell>
        </row>
        <row r="9416">
          <cell r="B9416">
            <v>103701</v>
          </cell>
          <cell r="C9416" t="str">
            <v>FORNECIMENTO E INSTALAÇÃO DE PLACA DE SINALIZAÇÃO EM CHAPA DE AÇO EM SUPORTE DE MADEIRA. AF_03/2022</v>
          </cell>
          <cell r="D9416" t="str">
            <v>M2</v>
          </cell>
          <cell r="E9416">
            <v>0</v>
          </cell>
        </row>
        <row r="9417">
          <cell r="B9417">
            <v>103699</v>
          </cell>
          <cell r="C9417" t="str">
            <v>FORNECIMENTO E INSTALAÇÃO DE PLACA DE SINALIZAÇÃO EM CHAPA DE AÇO EM SUPORTE METÁLICO. AF_03/2022</v>
          </cell>
          <cell r="D9417" t="str">
            <v>M2</v>
          </cell>
          <cell r="E9417">
            <v>0</v>
          </cell>
        </row>
        <row r="9418">
          <cell r="B9418">
            <v>103704</v>
          </cell>
          <cell r="C9418" t="str">
            <v>FORNECIMENTO E INSTALAÇÃO DE PLACA DE SINALIZAÇÃO EM PÓRTICO E SEMI-PÓRTICO. AF_03/2022</v>
          </cell>
          <cell r="D9418" t="str">
            <v>M2</v>
          </cell>
          <cell r="E9418">
            <v>0</v>
          </cell>
        </row>
        <row r="9419">
          <cell r="B9419">
            <v>103706</v>
          </cell>
          <cell r="C9419" t="str">
            <v>FORNECIMENTO E INSTALAÇÃO DE PÓRTICO METÁLICO COM VÃO DE 10,3 M. AF_03/2022</v>
          </cell>
          <cell r="D9419" t="str">
            <v>UN</v>
          </cell>
          <cell r="E9419">
            <v>0</v>
          </cell>
        </row>
        <row r="9420">
          <cell r="B9420">
            <v>103707</v>
          </cell>
          <cell r="C9420" t="str">
            <v>FORNECIMENTO E INSTALAÇÃO DE PÓRTICO METÁLICO COM VÃO DE 11,4 M. AF_03/2022</v>
          </cell>
          <cell r="D9420" t="str">
            <v>UN</v>
          </cell>
          <cell r="E9420">
            <v>0</v>
          </cell>
        </row>
        <row r="9421">
          <cell r="B9421">
            <v>103708</v>
          </cell>
          <cell r="C9421" t="str">
            <v>FORNECIMENTO E INSTALAÇÃO DE PÓRTICO METÁLICO COM VÃO DE 12,5 M. AF_03/2022</v>
          </cell>
          <cell r="D9421" t="str">
            <v>UN</v>
          </cell>
          <cell r="E9421">
            <v>0</v>
          </cell>
        </row>
        <row r="9422">
          <cell r="B9422">
            <v>103709</v>
          </cell>
          <cell r="C9422" t="str">
            <v>FORNECIMENTO E INSTALAÇÃO DE PÓRTICO METÁLICO COM VÃO DE 13,6 M. AF_03/2022</v>
          </cell>
          <cell r="D9422" t="str">
            <v>UN</v>
          </cell>
          <cell r="E9422">
            <v>0</v>
          </cell>
        </row>
        <row r="9423">
          <cell r="B9423">
            <v>103710</v>
          </cell>
          <cell r="C9423" t="str">
            <v>FORNECIMENTO E INSTALAÇÃO DE PÓRTICO METÁLICO COM VÃO DE 14,8 M. AF_03/2022</v>
          </cell>
          <cell r="D9423" t="str">
            <v>UN</v>
          </cell>
          <cell r="E9423">
            <v>0</v>
          </cell>
        </row>
        <row r="9424">
          <cell r="B9424">
            <v>103711</v>
          </cell>
          <cell r="C9424" t="str">
            <v>FORNECIMENTO E INSTALAÇÃO DE PÓRTICO METÁLICO COM VÃO DE 15,9 M. AF_03/2022</v>
          </cell>
          <cell r="D9424" t="str">
            <v>UN</v>
          </cell>
          <cell r="E9424">
            <v>0</v>
          </cell>
        </row>
        <row r="9425">
          <cell r="B9425">
            <v>103712</v>
          </cell>
          <cell r="C9425" t="str">
            <v>FORNECIMENTO E INSTALAÇÃO DE PÓRTICO METÁLICO COM VÃO DE 17 M. AF_03/2022</v>
          </cell>
          <cell r="D9425" t="str">
            <v>UN</v>
          </cell>
          <cell r="E9425">
            <v>0</v>
          </cell>
        </row>
        <row r="9426">
          <cell r="B9426">
            <v>103713</v>
          </cell>
          <cell r="C9426" t="str">
            <v>FORNECIMENTO E INSTALAÇÃO DE PÓRTICO METÁLICO COM VÃO DE 18,1 M. AF_03/2022</v>
          </cell>
          <cell r="D9426" t="str">
            <v>UN</v>
          </cell>
          <cell r="E9426">
            <v>0</v>
          </cell>
        </row>
        <row r="9427">
          <cell r="B9427">
            <v>103714</v>
          </cell>
          <cell r="C9427" t="str">
            <v>FORNECIMENTO E INSTALAÇÃO DE PÓRTICO METÁLICO COM VÃO DE 19,2 M. AF_03/2022</v>
          </cell>
          <cell r="D9427" t="str">
            <v>UN</v>
          </cell>
          <cell r="E9427">
            <v>0</v>
          </cell>
        </row>
        <row r="9428">
          <cell r="B9428">
            <v>103715</v>
          </cell>
          <cell r="C9428" t="str">
            <v>FORNECIMENTO E INSTALAÇÃO DE PÓRTICO METÁLICO COM VÃO DE 20,3 M. AF_03/2022</v>
          </cell>
          <cell r="D9428" t="str">
            <v>UN</v>
          </cell>
          <cell r="E9428">
            <v>0</v>
          </cell>
        </row>
        <row r="9429">
          <cell r="B9429">
            <v>103716</v>
          </cell>
          <cell r="C9429" t="str">
            <v>FORNECIMENTO E INSTALAÇÃO DE PÓRTICO METÁLICO COM VÃO DE 21,5 M. AF_03/2022</v>
          </cell>
          <cell r="D9429" t="str">
            <v>UN</v>
          </cell>
          <cell r="E9429">
            <v>0</v>
          </cell>
        </row>
        <row r="9430">
          <cell r="B9430">
            <v>103717</v>
          </cell>
          <cell r="C9430" t="str">
            <v>FORNECIMENTO E INSTALAÇÃO DE PÓRTICO METÁLICO COM VÃO DE 22,6 M. AF_03/2022</v>
          </cell>
          <cell r="D9430" t="str">
            <v>UN</v>
          </cell>
          <cell r="E9430">
            <v>0</v>
          </cell>
        </row>
        <row r="9431">
          <cell r="B9431">
            <v>103718</v>
          </cell>
          <cell r="C9431" t="str">
            <v>FORNECIMENTO E INSTALAÇÃO DE PÓRTICO METÁLICO COM VÃO DE 23,7 M. AF_03/2022</v>
          </cell>
          <cell r="D9431" t="str">
            <v>UN</v>
          </cell>
          <cell r="E9431">
            <v>0</v>
          </cell>
        </row>
        <row r="9432">
          <cell r="B9432">
            <v>103719</v>
          </cell>
          <cell r="C9432" t="str">
            <v>FORNECIMENTO E INSTALAÇÃO DE PÓRTICO METÁLICO COM VÃO DE 24,8 M. AF_03/2022</v>
          </cell>
          <cell r="D9432" t="str">
            <v>UN</v>
          </cell>
          <cell r="E9432">
            <v>0</v>
          </cell>
        </row>
        <row r="9433">
          <cell r="B9433">
            <v>103720</v>
          </cell>
          <cell r="C9433" t="str">
            <v>FORNECIMENTO E INSTALAÇÃO DE PÓRTICO METÁLICO COM VÃO DE 26 M. AF_03/2022</v>
          </cell>
          <cell r="D9433" t="str">
            <v>UN</v>
          </cell>
          <cell r="E9433">
            <v>0</v>
          </cell>
        </row>
        <row r="9434">
          <cell r="B9434">
            <v>103721</v>
          </cell>
          <cell r="C9434" t="str">
            <v>FORNECIMENTO E INSTALAÇÃO DE PÓRTICO METÁLICO COM VÃO DE 27,1 M. AF_03/2022</v>
          </cell>
          <cell r="D9434" t="str">
            <v>UN</v>
          </cell>
          <cell r="E9434">
            <v>0</v>
          </cell>
        </row>
        <row r="9435">
          <cell r="B9435">
            <v>103705</v>
          </cell>
          <cell r="C9435" t="str">
            <v>FORNECIMENTO E INSTALAÇÃO DE PÓRTICO METÁLICO COM VÃO DE 9,2 M. AF_03/2022</v>
          </cell>
          <cell r="D9435" t="str">
            <v>UN</v>
          </cell>
          <cell r="E9435">
            <v>0</v>
          </cell>
        </row>
        <row r="9436">
          <cell r="B9436">
            <v>103722</v>
          </cell>
          <cell r="C9436" t="str">
            <v>FORNECIMENTO E INSTALAÇÃO DE SEMI PÓRTICO DUPLO METÁLICO COM VÃO DE 2,7 M. AF_03/2022</v>
          </cell>
          <cell r="D9436" t="str">
            <v>UN</v>
          </cell>
          <cell r="E9436">
            <v>0</v>
          </cell>
        </row>
        <row r="9437">
          <cell r="B9437">
            <v>103723</v>
          </cell>
          <cell r="C9437" t="str">
            <v>FORNECIMENTO E INSTALAÇÃO DE SEMI PÓRTICO DUPLO METÁLICO COM VÃO DE 3,8 M. AF_03/2022</v>
          </cell>
          <cell r="D9437" t="str">
            <v>UN</v>
          </cell>
          <cell r="E9437">
            <v>0</v>
          </cell>
        </row>
        <row r="9438">
          <cell r="B9438">
            <v>103724</v>
          </cell>
          <cell r="C9438" t="str">
            <v>FORNECIMENTO E INSTALAÇÃO DE SEMI PÓRTICO DUPLO METÁLICO COM VÃO DE 4,9 M. AF_03/2022</v>
          </cell>
          <cell r="D9438" t="str">
            <v>UN</v>
          </cell>
          <cell r="E9438">
            <v>0</v>
          </cell>
        </row>
        <row r="9439">
          <cell r="B9439">
            <v>103725</v>
          </cell>
          <cell r="C9439" t="str">
            <v>FORNECIMENTO E INSTALAÇÃO DE SEMI PÓRTICO DUPLO METÁLICO COM VÃO DE 6 M. AF_03/2022</v>
          </cell>
          <cell r="D9439" t="str">
            <v>UN</v>
          </cell>
          <cell r="E9439">
            <v>0</v>
          </cell>
        </row>
        <row r="9440">
          <cell r="B9440">
            <v>103726</v>
          </cell>
          <cell r="C9440" t="str">
            <v>FORNECIMENTO E INSTALAÇÃO DE SEMI PÓRTICO DUPLO METÁLICO COM VÃO DE 7,2 M. AF_03/2022</v>
          </cell>
          <cell r="D9440" t="str">
            <v>UN</v>
          </cell>
          <cell r="E9440">
            <v>0</v>
          </cell>
        </row>
        <row r="9441">
          <cell r="B9441">
            <v>103727</v>
          </cell>
          <cell r="C9441" t="str">
            <v>FORNECIMENTO E INSTALAÇÃO DE SEMI PÓRTICO DUPLO METÁLICO COM VÃO DE 8,3 M. AF_03/2022</v>
          </cell>
          <cell r="D9441" t="str">
            <v>UN</v>
          </cell>
          <cell r="E9441">
            <v>0</v>
          </cell>
        </row>
        <row r="9442">
          <cell r="B9442">
            <v>103728</v>
          </cell>
          <cell r="C9442" t="str">
            <v>FORNECIMENTO E INSTALAÇÃO DE SEMI PÓRTICO METÁLICO COM VÃO DE 2,7 M. AF_03/2022</v>
          </cell>
          <cell r="D9442" t="str">
            <v>UN</v>
          </cell>
          <cell r="E9442">
            <v>0</v>
          </cell>
        </row>
        <row r="9443">
          <cell r="B9443">
            <v>103729</v>
          </cell>
          <cell r="C9443" t="str">
            <v>FORNECIMENTO E INSTALAÇÃO DE SEMI PÓRTICO METÁLICO COM VÃO DE 3,8 M. AF_03/2022</v>
          </cell>
          <cell r="D9443" t="str">
            <v>UN</v>
          </cell>
          <cell r="E9443">
            <v>0</v>
          </cell>
        </row>
        <row r="9444">
          <cell r="B9444">
            <v>103730</v>
          </cell>
          <cell r="C9444" t="str">
            <v>FORNECIMENTO E INSTALAÇÃO DE SEMI PÓRTICO METÁLICO COM VÃO DE 4,9 M. AF_03/2022</v>
          </cell>
          <cell r="D9444" t="str">
            <v>UN</v>
          </cell>
          <cell r="E9444">
            <v>0</v>
          </cell>
        </row>
        <row r="9445">
          <cell r="B9445">
            <v>103731</v>
          </cell>
          <cell r="C9445" t="str">
            <v>FORNECIMENTO E INSTALAÇÃO DE SEMI PÓRTICO METÁLICO COM VÃO DE 6 M. AF_03/2022</v>
          </cell>
          <cell r="D9445" t="str">
            <v>UN</v>
          </cell>
          <cell r="E9445">
            <v>0</v>
          </cell>
        </row>
        <row r="9446">
          <cell r="B9446">
            <v>103732</v>
          </cell>
          <cell r="C9446" t="str">
            <v>FORNECIMENTO E INSTALAÇÃO DE SEMI PÓRTICO METÁLICO COM VÃO DE 7,2 M. AF_03/2022</v>
          </cell>
          <cell r="D9446" t="str">
            <v>UN</v>
          </cell>
          <cell r="E9446">
            <v>0</v>
          </cell>
        </row>
        <row r="9447">
          <cell r="B9447">
            <v>103733</v>
          </cell>
          <cell r="C9447" t="str">
            <v>FORNECIMENTO E INSTALAÇÃO DE SEMI PÓRTICO METÁLICO COM VÃO DE 8,3 M. AF_03/2022</v>
          </cell>
          <cell r="D9447" t="str">
            <v>UN</v>
          </cell>
          <cell r="E9447">
            <v>0</v>
          </cell>
        </row>
        <row r="9448">
          <cell r="B9448">
            <v>103696</v>
          </cell>
          <cell r="C9448" t="str">
            <v>FORNECIMENTO E INSTALAÇÃO DE SUPORTE DE MADEIRA PARA PLACAS DE SINALIZAÇÃO EM CONCRETO, COM H= DE 2,5 M E SEÇÃO DE 7,5 X 7,5 CM. AF_03/2022</v>
          </cell>
          <cell r="D9448" t="str">
            <v>UN</v>
          </cell>
          <cell r="E9448">
            <v>169.27</v>
          </cell>
        </row>
        <row r="9449">
          <cell r="B9449">
            <v>103697</v>
          </cell>
          <cell r="C9449" t="str">
            <v>FORNECIMENTO E INSTALAÇÃO DE SUPORTE DE MADEIRA PARA PLACAS DE SINALIZAÇÃO, EM BASE DE CONCRETO, COM H= DE 2,0 M E SEÇÃO DE 7,5 X 7,5 CM. AF_03/2022</v>
          </cell>
          <cell r="D9449" t="str">
            <v>UN</v>
          </cell>
          <cell r="E9449">
            <v>156.47</v>
          </cell>
        </row>
        <row r="9450">
          <cell r="B9450">
            <v>103695</v>
          </cell>
          <cell r="C9450" t="str">
            <v>FORNECIMENTO E INSTALAÇÃO DE SUPORTE DE MADEIRA PARA PLACAS DE SINALIZAÇÃO, EM SOLO, COM H= DE 2,0 M E SEÇÃO DE 7,5 X 7,5 CM. AF_03/2022</v>
          </cell>
          <cell r="D9450" t="str">
            <v>UN</v>
          </cell>
          <cell r="E9450">
            <v>116.16</v>
          </cell>
        </row>
        <row r="9451">
          <cell r="B9451">
            <v>103694</v>
          </cell>
          <cell r="C9451" t="str">
            <v>FORNECIMENTO E INSTALAÇÃO DE SUPORTE DE MADEIRA PARA PLACAS DE SINALIZAÇÃO, EM SOLO, COM H= DE 2,5 M E SEÇÃO DE 7,5 X 7,5 CM. AF_03/2022</v>
          </cell>
          <cell r="D9451" t="str">
            <v>UN</v>
          </cell>
          <cell r="E9451">
            <v>128.96</v>
          </cell>
        </row>
        <row r="9452">
          <cell r="B9452">
            <v>103690</v>
          </cell>
          <cell r="C9452" t="str">
            <v>FORNECIMENTO E INSTALAÇÃO DE SUPORTE METÁLICO GALVANIZADO PARA PLACAS DE SINALIZAÇÃO EM SOLO, COM H= DE 2,5 M E DIÂMETRO DE 2''. AF_03/2022</v>
          </cell>
          <cell r="D9452" t="str">
            <v>UN</v>
          </cell>
          <cell r="E9452">
            <v>0</v>
          </cell>
        </row>
        <row r="9453">
          <cell r="B9453">
            <v>103693</v>
          </cell>
          <cell r="C9453" t="str">
            <v>FORNECIMENTO E INSTALAÇÃO DE SUPORTE METÁLICO GALVANIZADO PARA PLACAS DE SINALIZAÇÃO, EM BASE DE CONCRETO, COM H= DE 2,0 M E DIÂMETRO DE 2''. AF_03/2022</v>
          </cell>
          <cell r="D9453" t="str">
            <v>UN</v>
          </cell>
          <cell r="E9453">
            <v>0</v>
          </cell>
        </row>
        <row r="9454">
          <cell r="B9454">
            <v>103692</v>
          </cell>
          <cell r="C9454" t="str">
            <v>FORNECIMENTO E INSTALAÇÃO DE SUPORTE METÁLICO GALVANIZADO PARA PLACAS DE SINALIZAÇÃO, EM BASE DE CONCRETO, COM H= DE 2,5 M E DIÂMETRO DE 2''. AF_03/2022</v>
          </cell>
          <cell r="D9454" t="str">
            <v>UN</v>
          </cell>
          <cell r="E9454">
            <v>0</v>
          </cell>
        </row>
        <row r="9455">
          <cell r="B9455">
            <v>103691</v>
          </cell>
          <cell r="C9455" t="str">
            <v>FORNECIMENTO E INSTALAÇÃO DE SUPORTE METÁLICO GALVANIZADO PARA PLACAS DE SINALIZAÇÃO, EM SOLO, COM H= DE 2,0 M E DIÂMETRO DE 2''. AF_03/2022</v>
          </cell>
          <cell r="D9455" t="str">
            <v>UN</v>
          </cell>
          <cell r="E9455">
            <v>0</v>
          </cell>
        </row>
        <row r="9456">
          <cell r="B9456">
            <v>96987</v>
          </cell>
          <cell r="C9456" t="str">
            <v>BASE METÁLICA PARA MASTRO 1 ½" PARA SPDA - FORNECIMENTO E INSTALAÇÃO. AF_08/2023</v>
          </cell>
          <cell r="D9456" t="str">
            <v>UN</v>
          </cell>
          <cell r="E9456">
            <v>148.78</v>
          </cell>
        </row>
        <row r="9457">
          <cell r="B9457">
            <v>96989</v>
          </cell>
          <cell r="C9457" t="str">
            <v>CAPTOR TIPO FRANKLIN PARA SPDA - FORNECIMENTO E INSTALAÇÃO. AF_08/2023</v>
          </cell>
          <cell r="D9457" t="str">
            <v>UN</v>
          </cell>
          <cell r="E9457">
            <v>139.49</v>
          </cell>
        </row>
        <row r="9458">
          <cell r="B9458">
            <v>104749</v>
          </cell>
          <cell r="C9458" t="str">
            <v>CONECTOR GRAMPO METÁLICO TIPO OLHAL, PARA SPDA, PARA HASTE DE ATERRAMENTO DE 3/4'' E CABOS DE 10 A 50 MM2 - FORNECIMENTO E INSTALAÇÃO. AF_08/2023</v>
          </cell>
          <cell r="D9458" t="str">
            <v>UN</v>
          </cell>
          <cell r="E9458">
            <v>23.69</v>
          </cell>
        </row>
        <row r="9459">
          <cell r="B9459">
            <v>104750</v>
          </cell>
          <cell r="C9459" t="str">
            <v>CONECTOR GRAMPO METÁLICO TIPO OLHAL, PARA SPDA, PARA HASTE DE ATERRAMENTO DE 5/8'' E CABOS DE 10 A 50 MM2 - FORNECIMENTO E INSTALAÇÃO. AF_08/2023</v>
          </cell>
          <cell r="D9459" t="str">
            <v>UN</v>
          </cell>
          <cell r="E9459">
            <v>19.940000000000001</v>
          </cell>
        </row>
        <row r="9460">
          <cell r="B9460">
            <v>104751</v>
          </cell>
          <cell r="C9460" t="str">
            <v>CONECTOR GRAMPO PARALELO METÁLICO, PARA SPDA, PARA CABOS DE 6 A 50 MM2 - FORNECIMENTO E INSTALAÇÃO. AF_08/2023</v>
          </cell>
          <cell r="D9460" t="str">
            <v>UN</v>
          </cell>
          <cell r="E9460">
            <v>26.37</v>
          </cell>
        </row>
        <row r="9461">
          <cell r="B9461">
            <v>104752</v>
          </cell>
          <cell r="C9461" t="str">
            <v>CONECTOR SPLIT-BOLT, PARA SPDA, PARA CABOS ATÉ 35 MM2 - FORNECIMENTO E INSTALAÇÃO. AF_08/2023</v>
          </cell>
          <cell r="D9461" t="str">
            <v>UN</v>
          </cell>
          <cell r="E9461">
            <v>25.21</v>
          </cell>
        </row>
        <row r="9462">
          <cell r="B9462">
            <v>104753</v>
          </cell>
          <cell r="C9462" t="str">
            <v>CONECTOR SPLIT-BOLT, PARA SPDA, PARA CABOS ATÉ 50 MM2 - FORNECIMENTO E INSTALAÇÃO. AF_08/2023</v>
          </cell>
          <cell r="D9462" t="str">
            <v>UN</v>
          </cell>
          <cell r="E9462">
            <v>29.8</v>
          </cell>
        </row>
        <row r="9463">
          <cell r="B9463">
            <v>104754</v>
          </cell>
          <cell r="C9463" t="str">
            <v>CONECTOR SPLIT-BOLT, PARA SPDA, PARA CABOS ATÉ 70 MM2 - FORNECIMENTO E INSTALAÇÃO. AF_08/2023</v>
          </cell>
          <cell r="D9463" t="str">
            <v>UN</v>
          </cell>
          <cell r="E9463">
            <v>37.67</v>
          </cell>
        </row>
        <row r="9464">
          <cell r="B9464">
            <v>104755</v>
          </cell>
          <cell r="C9464" t="str">
            <v>CONECTOR SPLIT-BOLT, PARA SPDA, PARA CABOS ATÉ 95 MM2 - FORNECIMENTO E INSTALAÇÃO. AF_08/2023</v>
          </cell>
          <cell r="D9464" t="str">
            <v>UN</v>
          </cell>
          <cell r="E9464">
            <v>49.87</v>
          </cell>
        </row>
        <row r="9465">
          <cell r="B9465">
            <v>96982</v>
          </cell>
          <cell r="C9465" t="str">
            <v>CONECTOR SPLIT-BOLT, PARA SPDA, PARA CABOS DE 16 A 70 MM2 - FORNECIMENTO E INSTALAÇÃO. AF_08/2023</v>
          </cell>
          <cell r="D9465" t="str">
            <v>UN</v>
          </cell>
          <cell r="E9465">
            <v>0</v>
          </cell>
        </row>
        <row r="9466">
          <cell r="B9466">
            <v>96993</v>
          </cell>
          <cell r="C9466" t="str">
            <v>CONJUNTO DE ESTAIAMENTO PARA MASTRO DE SPDA (COMPRIMENTO DOS ESTAIS = 12 M) - FORNECIMENTO E INSTALAÇÃO. AF_08/2023</v>
          </cell>
          <cell r="D9466" t="str">
            <v>UN</v>
          </cell>
          <cell r="E9466">
            <v>0</v>
          </cell>
        </row>
        <row r="9467">
          <cell r="B9467">
            <v>96990</v>
          </cell>
          <cell r="C9467" t="str">
            <v>CONJUNTO DE ESTAIAMENTO PARA MASTRO DE SPDA (COMPRIMENTO DOS ESTAIS = 2 M) - FORNECIMENTO E INSTALAÇÃO. AF_08/2023</v>
          </cell>
          <cell r="D9467" t="str">
            <v>UN</v>
          </cell>
          <cell r="E9467">
            <v>0</v>
          </cell>
        </row>
        <row r="9468">
          <cell r="B9468">
            <v>96991</v>
          </cell>
          <cell r="C9468" t="str">
            <v>CONJUNTO DE ESTAIAMENTO PARA MASTRO DE SPDA (COMPRIMENTO DOS ESTAIS = 4 M) - FORNECIMENTO E INSTALAÇÃO. AF_08/2023</v>
          </cell>
          <cell r="D9468" t="str">
            <v>UN</v>
          </cell>
          <cell r="E9468">
            <v>0</v>
          </cell>
        </row>
        <row r="9469">
          <cell r="B9469">
            <v>96992</v>
          </cell>
          <cell r="C9469" t="str">
            <v>CONJUNTO DE ESTAIAMENTO PARA MASTRO DE SPDA (COMPRIMENTO DOS ESTAIS = 8 M) - FORNECIMENTO E INSTALAÇÃO. AF_08/2023</v>
          </cell>
          <cell r="D9469" t="str">
            <v>UN</v>
          </cell>
          <cell r="E9469">
            <v>0</v>
          </cell>
        </row>
        <row r="9470">
          <cell r="B9470">
            <v>96994</v>
          </cell>
          <cell r="C9470" t="str">
            <v>CONJUNTO PARA-RAIOS TIPO FRANKLIN PARA SPDA (INCLUSO BASE METÁLICA, MASTRO COM 6 M, CAPTOR FRANKLIN E CONJUNTO DE ESTAIAMENTO COM 3 ESTAIS FLEXÍVEIS DE 4 M) - FORNECIMENTO E INSTALAÇÃO. AF_08/2023</v>
          </cell>
          <cell r="D9470" t="str">
            <v>UN</v>
          </cell>
          <cell r="E9470">
            <v>0</v>
          </cell>
        </row>
        <row r="9471">
          <cell r="B9471">
            <v>96973</v>
          </cell>
          <cell r="C9471" t="str">
            <v>CORDOALHA DE COBRE NU 35 MM², NÃO ENTERRADA, COM ISOLADOR - FORNECIMENTO E INSTALAÇÃO. AF_08/2023</v>
          </cell>
          <cell r="D9471" t="str">
            <v>M</v>
          </cell>
          <cell r="E9471">
            <v>88.82</v>
          </cell>
        </row>
        <row r="9472">
          <cell r="B9472">
            <v>104743</v>
          </cell>
          <cell r="C9472" t="str">
            <v>CORDOALHA DE COBRE NU 35 MM², NÃO ENTERRADA, COM PRESILHA - FORNECIMENTO E INSTALAÇÃO. AF_08/2023</v>
          </cell>
          <cell r="D9472" t="str">
            <v>M</v>
          </cell>
          <cell r="E9472">
            <v>0</v>
          </cell>
        </row>
        <row r="9473">
          <cell r="B9473">
            <v>96977</v>
          </cell>
          <cell r="C9473" t="str">
            <v>CORDOALHA DE COBRE NU 50 MM², ENTERRADA - FORNECIMENTO E INSTALAÇÃO. AF_08/2023</v>
          </cell>
          <cell r="D9473" t="str">
            <v>M</v>
          </cell>
          <cell r="E9473">
            <v>71.540000000000006</v>
          </cell>
        </row>
        <row r="9474">
          <cell r="B9474">
            <v>96974</v>
          </cell>
          <cell r="C9474" t="str">
            <v>CORDOALHA DE COBRE NU 50 MM², NÃO ENTERRADA, COM ISOLADOR - FORNECIMENTO E INSTALAÇÃO. AF_08/2023</v>
          </cell>
          <cell r="D9474" t="str">
            <v>M</v>
          </cell>
          <cell r="E9474">
            <v>114.65</v>
          </cell>
        </row>
        <row r="9475">
          <cell r="B9475">
            <v>104744</v>
          </cell>
          <cell r="C9475" t="str">
            <v>CORDOALHA DE COBRE NU 50 MM², NÃO ENTERRADA, COM PRESILHA - FORNECIMENTO E INSTALAÇÃO. AF_08/2023</v>
          </cell>
          <cell r="D9475" t="str">
            <v>M</v>
          </cell>
          <cell r="E9475">
            <v>0</v>
          </cell>
        </row>
        <row r="9476">
          <cell r="B9476">
            <v>96978</v>
          </cell>
          <cell r="C9476" t="str">
            <v>CORDOALHA DE COBRE NU 70 MM², ENTERRADA - FORNECIMENTO E INSTALAÇÃO. AF_08/2023</v>
          </cell>
          <cell r="D9476" t="str">
            <v>M</v>
          </cell>
          <cell r="E9476">
            <v>94.21</v>
          </cell>
        </row>
        <row r="9477">
          <cell r="B9477">
            <v>96975</v>
          </cell>
          <cell r="C9477" t="str">
            <v>CORDOALHA DE COBRE NU 70 MM², NÃO ENTERRADA, COM ISOLADOR - FORNECIMENTO E INSTALAÇÃO. AF_08/2023</v>
          </cell>
          <cell r="D9477" t="str">
            <v>M</v>
          </cell>
          <cell r="E9477">
            <v>141.75</v>
          </cell>
        </row>
        <row r="9478">
          <cell r="B9478">
            <v>104745</v>
          </cell>
          <cell r="C9478" t="str">
            <v>CORDOALHA DE COBRE NU 70 MM², NÃO ENTERRADA, COM PRESILHA - FORNECIMENTO E INSTALAÇÃO. AF_08/2023</v>
          </cell>
          <cell r="D9478" t="str">
            <v>M</v>
          </cell>
          <cell r="E9478">
            <v>0</v>
          </cell>
        </row>
        <row r="9479">
          <cell r="B9479">
            <v>96979</v>
          </cell>
          <cell r="C9479" t="str">
            <v>CORDOALHA DE COBRE NU 95 MM², ENTERRADA - FORNECIMENTO E INSTALAÇÃO. AF_08/2023</v>
          </cell>
          <cell r="D9479" t="str">
            <v>M</v>
          </cell>
          <cell r="E9479">
            <v>134.68</v>
          </cell>
        </row>
        <row r="9480">
          <cell r="B9480">
            <v>96976</v>
          </cell>
          <cell r="C9480" t="str">
            <v>CORDOALHA DE COBRE NU 95 MM², NÃO ENTERRADA, COM ISOLADOR - FORNECIMENTO E INSTALAÇÃO. AF_08/2023</v>
          </cell>
          <cell r="D9480" t="str">
            <v>M</v>
          </cell>
          <cell r="E9480">
            <v>186.24</v>
          </cell>
        </row>
        <row r="9481">
          <cell r="B9481">
            <v>96984</v>
          </cell>
          <cell r="C9481" t="str">
            <v>ELETRODUTO PVC RÍGIDO, DIÂMETRO 40MM, COM 3 METROS, PARA SPDA - FORNECIMENTO E INSTALAÇÃO. AF_08/2023</v>
          </cell>
          <cell r="D9481" t="str">
            <v>UN</v>
          </cell>
          <cell r="E9481">
            <v>80.86</v>
          </cell>
        </row>
        <row r="9482">
          <cell r="B9482">
            <v>96980</v>
          </cell>
          <cell r="C9482" t="str">
            <v>FITA DE ALUMÍNIO 70 MM² PARA SPDA - FORNECIMENTO E INSTALAÇÃO. AF_08/2023</v>
          </cell>
          <cell r="D9482" t="str">
            <v>M</v>
          </cell>
          <cell r="E9482">
            <v>0</v>
          </cell>
        </row>
        <row r="9483">
          <cell r="B9483">
            <v>96986</v>
          </cell>
          <cell r="C9483" t="str">
            <v>HASTE DE ATERRAMENTO, DIÂMETRO 3/4", COM 3 METROS - FORNECIMENTO E INSTALAÇÃO. AF_08/2023</v>
          </cell>
          <cell r="D9483" t="str">
            <v>UN</v>
          </cell>
          <cell r="E9483">
            <v>124.18</v>
          </cell>
        </row>
        <row r="9484">
          <cell r="B9484">
            <v>96985</v>
          </cell>
          <cell r="C9484" t="str">
            <v>HASTE DE ATERRAMENTO, DIÂMETRO 5/8", COM 3 METROS - FORNECIMENTO E INSTALAÇÃO. AF_08/2023</v>
          </cell>
          <cell r="D9484" t="str">
            <v>UN</v>
          </cell>
          <cell r="E9484">
            <v>82.89</v>
          </cell>
        </row>
        <row r="9485">
          <cell r="B9485">
            <v>96988</v>
          </cell>
          <cell r="C9485" t="str">
            <v>MASTRO 1 ½", COM 3 METROS, PARA SPDA - FORNECIMENTO E INSTALAÇÃO. AF_08/2023</v>
          </cell>
          <cell r="D9485" t="str">
            <v>UN</v>
          </cell>
          <cell r="E9485">
            <v>166.78</v>
          </cell>
        </row>
        <row r="9486">
          <cell r="B9486">
            <v>104746</v>
          </cell>
          <cell r="C9486" t="str">
            <v>MINI CAPTOR PARA SPDA - FORNECIMENTO E INSTALAÇÃO. AF_08/2023</v>
          </cell>
          <cell r="D9486" t="str">
            <v>UN</v>
          </cell>
          <cell r="E9486">
            <v>31.12</v>
          </cell>
        </row>
        <row r="9487">
          <cell r="B9487">
            <v>104747</v>
          </cell>
          <cell r="C9487" t="str">
            <v>PRESILHA PARA FIXAÇÃO DE CORDOALHA NÃO ENTERRADA PARA SPDA - FORNECIMENTO E INSTALAÇÃO. AF_08/2023</v>
          </cell>
          <cell r="D9487" t="str">
            <v>UN</v>
          </cell>
          <cell r="E9487">
            <v>0</v>
          </cell>
        </row>
        <row r="9488">
          <cell r="B9488">
            <v>96983</v>
          </cell>
          <cell r="C9488" t="str">
            <v>SOLDA EXOTÉRMICA PARA SPDA - FORNECIMENTO E INSTALAÇÃO. AF_08/2023</v>
          </cell>
          <cell r="D9488" t="str">
            <v>UN</v>
          </cell>
          <cell r="E9488">
            <v>0</v>
          </cell>
        </row>
        <row r="9489">
          <cell r="B9489">
            <v>104748</v>
          </cell>
          <cell r="C9489" t="str">
            <v>SUPORTE ISOLADOR 2 DESCIDAS PARA FIXAÇÃO DA CORDOALHA DE COBRE EM MASTRO 1 1/2" DE SPDA - FORNECIMENTO E INSTALAÇÃO. AF_08/2023</v>
          </cell>
          <cell r="D9489" t="str">
            <v>UN</v>
          </cell>
          <cell r="E9489">
            <v>0</v>
          </cell>
        </row>
        <row r="9490">
          <cell r="B9490">
            <v>98463</v>
          </cell>
          <cell r="C9490" t="str">
            <v>SUPORTE ISOLADOR PARA FIXAÇÃO DA CORDOALHA DE COBRE EM ALVENARIA OU CONCRETO - FORNECIMENTO E INSTALAÇÃO. AF_08/2023</v>
          </cell>
          <cell r="D9490" t="str">
            <v>UN</v>
          </cell>
          <cell r="E9490">
            <v>32.82</v>
          </cell>
        </row>
        <row r="9491">
          <cell r="B9491">
            <v>104827</v>
          </cell>
          <cell r="C9491" t="str">
            <v>INSTALAÇÃO E FORNECIMENTO DE PAINEL FIXO NA PAREDE COM TOMADAS E SAÍDAS PARA GASES MEDICINAIS. AF_11/2023</v>
          </cell>
          <cell r="D9491" t="str">
            <v>UN</v>
          </cell>
          <cell r="E9491">
            <v>0</v>
          </cell>
        </row>
        <row r="9492">
          <cell r="B9492">
            <v>104828</v>
          </cell>
          <cell r="C9492" t="str">
            <v>INSTALAÇÃO E FORNECIMENTO DE PAINEL SUSPENSO COM TOMADAS E SAÍDAS PARA GASES MEDICINAIS. AF_11/2023</v>
          </cell>
          <cell r="D9492" t="str">
            <v>UN</v>
          </cell>
          <cell r="E9492">
            <v>0</v>
          </cell>
        </row>
        <row r="9493">
          <cell r="B9493">
            <v>104824</v>
          </cell>
          <cell r="C9493" t="str">
            <v>INSTALAÇÃO E FORNECIMENTO DE POSTO PAREDE, INTERNO OU EXTERNO, PARA REDE DE GASES HOSPITALARES, COM VÁLVULA DE IMPACTO P/ESTANQUEIDADE, PRESSÃO MÁX. TRAB. 8,0 KGF/CM2, CONEXÕES, COM CANOPLA PLÁSTICA COM INDICAÇÃO DO TIPO DE GÁS, COMPLETO. AF_11/2023</v>
          </cell>
          <cell r="D9493" t="str">
            <v>UN</v>
          </cell>
          <cell r="E9493">
            <v>0</v>
          </cell>
        </row>
        <row r="9494">
          <cell r="B9494">
            <v>104826</v>
          </cell>
          <cell r="C9494" t="str">
            <v>INSTALAÇÃO E FORNECIMENTO DE RÉGUA DE INALOTERAPIA DE PAREDE PARA REDE DE GÁS COMPRIMIDO, COM 3 PONTOS DE CONSUMO DE GASES IDENTIFICADOS, EM PERFIL DE ALUMÍNIO, APROX. 40 CM, INCLUI VÁLVULA DE IMPACTO E CONEXÕES EM LATÃO, COMPLETO. AF_11/2023</v>
          </cell>
          <cell r="D9494" t="str">
            <v>UN</v>
          </cell>
          <cell r="E9494">
            <v>0</v>
          </cell>
        </row>
        <row r="9495">
          <cell r="B9495">
            <v>104825</v>
          </cell>
          <cell r="C9495" t="str">
            <v>INSTALAÇÃO E FORNECIMENTO DE RÉGUA DE INALOTERAPIA DE PAREDE PARA REDE DE GÁS OXIGÊNIO, COM 3 PONTOS DE CONSUMO DE GASES IDENTIFICADOS, EM PERFIL DE ALUMÍNIO ANODIZ., APROX. 40 CM, INCLUI VÁLVULA DE IMPACTO E CONEXÕES EM LATÃO, COMPLETO. AF_11/2023</v>
          </cell>
          <cell r="D9495" t="str">
            <v>UN</v>
          </cell>
          <cell r="E9495">
            <v>0</v>
          </cell>
        </row>
        <row r="9496">
          <cell r="B9496">
            <v>104993</v>
          </cell>
          <cell r="C9496" t="str">
            <v>CAIXA DE EMBUTIR EM AÇO GALVANIZADO PARA ABRIGO DE HIDRÔMETRO - FORNECIMENTO E INSTALAÇÃO (EXCLUSIVE HIDRÔMETRO). AF_03/2024</v>
          </cell>
          <cell r="D9496" t="str">
            <v>UN</v>
          </cell>
          <cell r="E9496">
            <v>0</v>
          </cell>
        </row>
        <row r="9497">
          <cell r="B9497">
            <v>104994</v>
          </cell>
          <cell r="C9497" t="str">
            <v>CAIXA DE EMBUTIR EM POLICARBONATO PARA ABRIGO DE HIDRÔMETRO - FORNECIMENTO E INSTALAÇÃO (EXCLUSIVE HIDRÔMETRO). AF_03/2024</v>
          </cell>
          <cell r="D9497" t="str">
            <v>UN</v>
          </cell>
          <cell r="E9497">
            <v>0</v>
          </cell>
        </row>
        <row r="9498">
          <cell r="B9498">
            <v>104995</v>
          </cell>
          <cell r="C9498" t="str">
            <v>CAIXA DE EMBUTIR EM POLIPROPILENO PARA ABRIGO DE HIDRÔMETRO - FORNECIMENTO E INSTALAÇÃO (EXCLUSIVE HIDRÔMETRO). AF_03/2024</v>
          </cell>
          <cell r="D9498" t="str">
            <v>UN</v>
          </cell>
          <cell r="E9498">
            <v>0</v>
          </cell>
        </row>
        <row r="9499">
          <cell r="B9499">
            <v>104996</v>
          </cell>
          <cell r="C9499" t="str">
            <v>CAIXA DE SOBREPOR EM AÇO GALVANIZADO PARA ABRIGO DE HIDRÔMETRO - FORNECIMENTO E INSTALAÇÃO (EXCLUSIVE HIDRÔMETRO). AF_03/2024</v>
          </cell>
          <cell r="D9499" t="str">
            <v>UN</v>
          </cell>
          <cell r="E9499">
            <v>0</v>
          </cell>
        </row>
        <row r="9500">
          <cell r="B9500">
            <v>95676</v>
          </cell>
          <cell r="C9500" t="str">
            <v>CAIXA EM CONCRETO PRÉ-MOLDADO PARA ABRIGO DE HIDRÔMETRO COM DN 20 MM - FORNECIMENTO E INSTALAÇÃO. AF_03/2024</v>
          </cell>
          <cell r="D9500" t="str">
            <v>UN</v>
          </cell>
          <cell r="E9500">
            <v>156.91</v>
          </cell>
        </row>
        <row r="9501">
          <cell r="B9501">
            <v>95677</v>
          </cell>
          <cell r="C9501" t="str">
            <v>CAIXA EM CONCRETO PRÉ-MOLDADO PARA ABRIGO DE HIDRÔMETRO COM DN 25 MM - FORNECIMENTO E INSTALAÇÃO (EXCLUSIVE HIDRÔMETRO). AF_03/2024</v>
          </cell>
          <cell r="D9501" t="str">
            <v>UN</v>
          </cell>
          <cell r="E9501">
            <v>0</v>
          </cell>
        </row>
        <row r="9502">
          <cell r="B9502">
            <v>105135</v>
          </cell>
          <cell r="C9502" t="str">
            <v>HIDRÔMETRO DN 1 1/2", 20 M³/H - FORNECIMENTO E INSTALAÇÃO. AF_03/2024</v>
          </cell>
          <cell r="D9502" t="str">
            <v>UN</v>
          </cell>
          <cell r="E9502">
            <v>1009.04</v>
          </cell>
        </row>
        <row r="9503">
          <cell r="B9503">
            <v>104998</v>
          </cell>
          <cell r="C9503" t="str">
            <v>HIDRÔMETRO DN 1", 10 M³/H - FORNECIMENTO E INSTALAÇÃO. AF_03/2024</v>
          </cell>
          <cell r="D9503" t="str">
            <v>UN</v>
          </cell>
          <cell r="E9503">
            <v>621.41</v>
          </cell>
        </row>
        <row r="9504">
          <cell r="B9504">
            <v>104997</v>
          </cell>
          <cell r="C9504" t="str">
            <v>HIDRÔMETRO DN 1", 7 M³/H - FORNECIMENTO E INSTALAÇÃO. AF_03/2024</v>
          </cell>
          <cell r="D9504" t="str">
            <v>UN</v>
          </cell>
          <cell r="E9504">
            <v>467.73</v>
          </cell>
        </row>
        <row r="9505">
          <cell r="B9505">
            <v>95673</v>
          </cell>
          <cell r="C9505" t="str">
            <v>HIDRÔMETRO DN 1/2", 1,5 M3/H - FORNECIMENTO E INSTALAÇÃO. AF_03/2024</v>
          </cell>
          <cell r="D9505" t="str">
            <v>UN</v>
          </cell>
          <cell r="E9505">
            <v>141.38999999999999</v>
          </cell>
        </row>
        <row r="9506">
          <cell r="B9506">
            <v>95674</v>
          </cell>
          <cell r="C9506" t="str">
            <v>HIDRÔMETRO DN 1/2", 3,0 M3/H - FORNECIMENTO E INSTALAÇÃO. AF_03/2024</v>
          </cell>
          <cell r="D9506" t="str">
            <v>UN</v>
          </cell>
          <cell r="E9506">
            <v>149.47</v>
          </cell>
        </row>
        <row r="9507">
          <cell r="B9507">
            <v>104992</v>
          </cell>
          <cell r="C9507" t="str">
            <v>HIDRÔMETRO DN 2", 30 M³/H - FORNECIMENTO E INSTALAÇÃO. AF_03/2024</v>
          </cell>
          <cell r="D9507" t="str">
            <v>UN</v>
          </cell>
          <cell r="E9507">
            <v>1404.79</v>
          </cell>
        </row>
        <row r="9508">
          <cell r="B9508">
            <v>95675</v>
          </cell>
          <cell r="C9508" t="str">
            <v>HIDRÔMETRO DN 3/4", 5,0 M3/H - FORNECIMENTO E INSTALAÇÃO. AF_03/2024</v>
          </cell>
          <cell r="D9508" t="str">
            <v>UN</v>
          </cell>
          <cell r="E9508">
            <v>184.44</v>
          </cell>
        </row>
        <row r="9509">
          <cell r="B9509">
            <v>95648</v>
          </cell>
          <cell r="C9509" t="str">
            <v>KIT CAVALETE PARA MEDIÇÃO DE ÁGUA - ENTRADA INDIVIDUALIZADA, EM CPVC DN 28 MM (1"), PARA 1 MEDIDOR - FORNECIMENTO E INSTALAÇÃO (EXCLUSIVE HIDRÔMETRO). AF_03/2024</v>
          </cell>
          <cell r="D9509" t="str">
            <v>UN</v>
          </cell>
          <cell r="E9509">
            <v>714.6</v>
          </cell>
        </row>
        <row r="9510">
          <cell r="B9510">
            <v>95649</v>
          </cell>
          <cell r="C9510" t="str">
            <v>KIT CAVALETE PARA MEDIÇÃO DE ÁGUA - ENTRADA INDIVIDUALIZADA, EM CPVC DN 28 MM (1"), PARA 2 MEDIDORES - FORNECIMENTO E INSTALAÇÃO (EXCLUSIVE HIDRÔMETRO). AF_03/2024</v>
          </cell>
          <cell r="D9510" t="str">
            <v>UN</v>
          </cell>
          <cell r="E9510">
            <v>1233.5</v>
          </cell>
        </row>
        <row r="9511">
          <cell r="B9511">
            <v>95650</v>
          </cell>
          <cell r="C9511" t="str">
            <v>KIT CAVALETE PARA MEDIÇÃO DE ÁGUA - ENTRADA INDIVIDUALIZADA, EM CPVC DN 28 MM (1"), PARA 3 MEDIDORES - FORNECIMENTO E INSTALAÇÃO (EXCLUSIVE HIDRÔMETRO). AF_03/2024</v>
          </cell>
          <cell r="D9511" t="str">
            <v>UN</v>
          </cell>
          <cell r="E9511">
            <v>1802.37</v>
          </cell>
        </row>
        <row r="9512">
          <cell r="B9512">
            <v>95651</v>
          </cell>
          <cell r="C9512" t="str">
            <v>KIT CAVALETE PARA MEDIÇÃO DE ÁGUA - ENTRADA INDIVIDUALIZADA, EM CPVC DN 28 MM (1"), PARA 4 MEDIDORES - FORNECIMENTO E INSTALAÇÃO (EXCLUSIVE HIDRÔMETRO). AF_03/2024</v>
          </cell>
          <cell r="D9512" t="str">
            <v>UN</v>
          </cell>
          <cell r="E9512">
            <v>2341.34</v>
          </cell>
        </row>
        <row r="9513">
          <cell r="B9513">
            <v>95652</v>
          </cell>
          <cell r="C9513" t="str">
            <v>KIT CAVALETE PARA MEDIÇÃO DE ÁGUA - ENTRADA INDIVIDUALIZADA, EM CPVC DN 35 MM (1 1/4"), PARA 1 MEDIDOR - FORNECIMENTO E INSTALAÇÃO (EXCLUSIVE HIDRÔMETRO). AF_03/2024</v>
          </cell>
          <cell r="D9513" t="str">
            <v>UN</v>
          </cell>
          <cell r="E9513">
            <v>880.59</v>
          </cell>
        </row>
        <row r="9514">
          <cell r="B9514">
            <v>95653</v>
          </cell>
          <cell r="C9514" t="str">
            <v>KIT CAVALETE PARA MEDIÇÃO DE ÁGUA - ENTRADA INDIVIDUALIZADA, EM CPVC DN 35 MM (1 1/4"), PARA 2 MEDIDORES - FORNECIMENTO E INSTALAÇÃO (EXCLUSIVE HIDRÔMETRO). AF_03/2024</v>
          </cell>
          <cell r="D9514" t="str">
            <v>UN</v>
          </cell>
          <cell r="E9514">
            <v>1563.22</v>
          </cell>
        </row>
        <row r="9515">
          <cell r="B9515">
            <v>95654</v>
          </cell>
          <cell r="C9515" t="str">
            <v>KIT CAVALETE PARA MEDIÇÃO DE ÁGUA - ENTRADA INDIVIDUALIZADA, EM CPVC DN 35 MM (1 1/4"), PARA 3 MEDIDORES - FORNECIMENTO E INSTALAÇÃO (EXCLUSIVE HIDRÔMETRO). AF_03/2024</v>
          </cell>
          <cell r="D9515" t="str">
            <v>UN</v>
          </cell>
          <cell r="E9515">
            <v>2302.6</v>
          </cell>
        </row>
        <row r="9516">
          <cell r="B9516">
            <v>95655</v>
          </cell>
          <cell r="C9516" t="str">
            <v>KIT CAVALETE PARA MEDIÇÃO DE ÁGUA - ENTRADA INDIVIDUALIZADA, EM CPVC DN 35 MM (1 1/4"), PARA 4 MEDIDORES - FORNECIMENTO E INSTALAÇÃO (EXCLUSIVE HIDRÔMETRO). AF_03/2024</v>
          </cell>
          <cell r="D9516" t="str">
            <v>UN</v>
          </cell>
          <cell r="E9516">
            <v>3003.78</v>
          </cell>
        </row>
        <row r="9517">
          <cell r="B9517">
            <v>95657</v>
          </cell>
          <cell r="C9517" t="str">
            <v>KIT CAVALETE PARA MEDIÇÃO DE ÁGUA - ENTRADA INDIVIDUALIZADA, EM PPR PN20 DN 25 MM (3/4") PARA 1 MEDIDOR - FORNECIMENTO E INSTALAÇÃO (EXCLUSIVE HIDRÔMETRO). AF_03/2024</v>
          </cell>
          <cell r="D9517" t="str">
            <v>UN</v>
          </cell>
          <cell r="E9517">
            <v>397.47</v>
          </cell>
        </row>
        <row r="9518">
          <cell r="B9518">
            <v>95658</v>
          </cell>
          <cell r="C9518" t="str">
            <v>KIT CAVALETE PARA MEDIÇÃO DE ÁGUA - ENTRADA INDIVIDUALIZADA, EM PPR PN20 DN 25 MM (3/4") PARA 2 MEDIDORES - FORNECIMENTO E INSTALAÇÃO (EXCLUSIVE HIDRÔMETRO). AF_03/2024</v>
          </cell>
          <cell r="D9518" t="str">
            <v>UN</v>
          </cell>
          <cell r="E9518">
            <v>721.29</v>
          </cell>
        </row>
        <row r="9519">
          <cell r="B9519">
            <v>95659</v>
          </cell>
          <cell r="C9519" t="str">
            <v>KIT CAVALETE PARA MEDIÇÃO DE ÁGUA - ENTRADA INDIVIDUALIZADA, EM PPR PN20 DN 25 MM (3/4") PARA 3 MEDIDORES - FORNECIMENTO E INSTALAÇÃO (EXCLUSIVE HIDRÔMETRO). AF_03/2024</v>
          </cell>
          <cell r="D9519" t="str">
            <v>UN</v>
          </cell>
          <cell r="E9519">
            <v>1072.8599999999999</v>
          </cell>
        </row>
        <row r="9520">
          <cell r="B9520">
            <v>95660</v>
          </cell>
          <cell r="C9520" t="str">
            <v>KIT CAVALETE PARA MEDIÇÃO DE ÁGUA - ENTRADA INDIVIDUALIZADA, EM PPR PN20 DN 25 MM (3/4") PARA 4 MEDIDORES - FORNECIMENTO E INSTALAÇÃO (EXCLUSIVE HIDRÔMETRO). AF_03/2024</v>
          </cell>
          <cell r="D9520" t="str">
            <v>UN</v>
          </cell>
          <cell r="E9520">
            <v>1405.38</v>
          </cell>
        </row>
        <row r="9521">
          <cell r="B9521">
            <v>95661</v>
          </cell>
          <cell r="C9521" t="str">
            <v>KIT CAVALETE PARA MEDIÇÃO DE ÁGUA - ENTRADA INDIVIDUALIZADA, EM PPR PN20 DN 32 MM (1") PARA 1 MEDIDOR - FORNECIMENTO E INSTALAÇÃO (EXCLUSIVE HIDRÔMETRO). AF_03/2024</v>
          </cell>
          <cell r="D9521" t="str">
            <v>UN</v>
          </cell>
          <cell r="E9521">
            <v>488.38</v>
          </cell>
        </row>
        <row r="9522">
          <cell r="B9522">
            <v>95662</v>
          </cell>
          <cell r="C9522" t="str">
            <v>KIT CAVALETE PARA MEDIÇÃO DE ÁGUA - ENTRADA INDIVIDUALIZADA, EM PPR PN20 DN 32 MM (1") PARA 2 MEDIDORES - FORNECIMENTO E INSTALAÇÃO (EXCLUSIVE HIDRÔMETRO). AF_03/2024</v>
          </cell>
          <cell r="D9522" t="str">
            <v>UN</v>
          </cell>
          <cell r="E9522">
            <v>901.26</v>
          </cell>
        </row>
        <row r="9523">
          <cell r="B9523">
            <v>95663</v>
          </cell>
          <cell r="C9523" t="str">
            <v>KIT CAVALETE PARA MEDIÇÃO DE ÁGUA - ENTRADA INDIVIDUALIZADA, EM PPR PN20 DN 32 MM (1") PARA 3 MEDIDORES - FORNECIMENTO E INSTALAÇÃO (EXCLUSIVE HIDRÔMETRO). AF_03/2024</v>
          </cell>
          <cell r="D9523" t="str">
            <v>UN</v>
          </cell>
          <cell r="E9523">
            <v>1347.31</v>
          </cell>
        </row>
        <row r="9524">
          <cell r="B9524">
            <v>95664</v>
          </cell>
          <cell r="C9524" t="str">
            <v>KIT CAVALETE PARA MEDIÇÃO DE ÁGUA - ENTRADA INDIVIDUALIZADA, EM PPR PN20 DN 32 MM (1") PARA 4 MEDIDORES - FORNECIMENTO E INSTALAÇÃO (EXCLUSIVE HIDRÔMETRO). AF_03/2024</v>
          </cell>
          <cell r="D9524" t="str">
            <v>UN</v>
          </cell>
          <cell r="E9524">
            <v>1767.72</v>
          </cell>
        </row>
        <row r="9525">
          <cell r="B9525">
            <v>95665</v>
          </cell>
          <cell r="C9525" t="str">
            <v>KIT CAVALETE PARA MEDIÇÃO DE ÁGUA - ENTRADA INDIVIDUALIZADA, EM PPR PN25 DN 25 MM (3/4") PARA 1 MEDIDOR - FORNECIMENTO E INSTALAÇÃO (EXCLUSIVE HIDRÔMETRO). AF_03/2024</v>
          </cell>
          <cell r="D9525" t="str">
            <v>UN</v>
          </cell>
          <cell r="E9525">
            <v>439.83</v>
          </cell>
        </row>
        <row r="9526">
          <cell r="B9526">
            <v>95666</v>
          </cell>
          <cell r="C9526" t="str">
            <v>KIT CAVALETE PARA MEDIÇÃO DE ÁGUA - ENTRADA INDIVIDUALIZADA, EM PPR PN25 DN 25 MM (3/4") PARA 2 MEDIDORES - FORNECIMENTO E INSTALAÇÃO (EXCLUSIVE HIDRÔMETRO). AF_03/2024</v>
          </cell>
          <cell r="D9526" t="str">
            <v>UN</v>
          </cell>
          <cell r="E9526">
            <v>776.69</v>
          </cell>
        </row>
        <row r="9527">
          <cell r="B9527">
            <v>95667</v>
          </cell>
          <cell r="C9527" t="str">
            <v>KIT CAVALETE PARA MEDIÇÃO DE ÁGUA - ENTRADA INDIVIDUALIZADA, EM PPR PN25 DN 25 MM (3/4") PARA 3 MEDIDORES - FORNECIMENTO E INSTALAÇÃO (EXCLUSIVE HIDRÔMETRO). AF_03/2024</v>
          </cell>
          <cell r="D9527" t="str">
            <v>UN</v>
          </cell>
          <cell r="E9527">
            <v>1149.8499999999999</v>
          </cell>
        </row>
        <row r="9528">
          <cell r="B9528">
            <v>95668</v>
          </cell>
          <cell r="C9528" t="str">
            <v>KIT CAVALETE PARA MEDIÇÃO DE ÁGUA - ENTRADA INDIVIDUALIZADA, EM PPR PN25 DN 25 MM (3/4") PARA 4 MEDIDORES - FORNECIMENTO E INSTALAÇÃO (EXCLUSIVE HIDRÔMETRO). AF_03/2024</v>
          </cell>
          <cell r="D9528" t="str">
            <v>UN</v>
          </cell>
          <cell r="E9528">
            <v>1501.3</v>
          </cell>
        </row>
        <row r="9529">
          <cell r="B9529">
            <v>95669</v>
          </cell>
          <cell r="C9529" t="str">
            <v>KIT CAVALETE PARA MEDIÇÃO DE ÁGUA - ENTRADA INDIVIDUALIZADA, EM PPR PN25 DN 32 MM (1") PARA 1 MEDIDOR - FORNECIMENTO E INSTALAÇÃO (EXCLUSIVE HIDRÔMETRO). AF_03/2024</v>
          </cell>
          <cell r="D9529" t="str">
            <v>UN</v>
          </cell>
          <cell r="E9529">
            <v>526.13</v>
          </cell>
        </row>
        <row r="9530">
          <cell r="B9530">
            <v>95670</v>
          </cell>
          <cell r="C9530" t="str">
            <v>KIT CAVALETE PARA MEDIÇÃO DE ÁGUA - ENTRADA INDIVIDUALIZADA, EM PPR PN25 DN 32 MM (1") PARA 2 MEDIDORES - FORNECIMENTO E INSTALAÇÃO (EXCLUSIVE HIDRÔMETRO). AF_03/2024</v>
          </cell>
          <cell r="D9530" t="str">
            <v>UN</v>
          </cell>
          <cell r="E9530">
            <v>947.74</v>
          </cell>
        </row>
        <row r="9531">
          <cell r="B9531">
            <v>95671</v>
          </cell>
          <cell r="C9531" t="str">
            <v>KIT CAVALETE PARA MEDIÇÃO DE ÁGUA - ENTRADA INDIVIDUALIZADA, EM PPR PN25 DN 32 MM (1") PARA 3 MEDIDORES - FORNECIMENTO E INSTALAÇÃO (EXCLUSIVE HIDRÔMETRO). AF_03/2024</v>
          </cell>
          <cell r="D9531" t="str">
            <v>UN</v>
          </cell>
          <cell r="E9531">
            <v>1410.29</v>
          </cell>
        </row>
        <row r="9532">
          <cell r="B9532">
            <v>95672</v>
          </cell>
          <cell r="C9532" t="str">
            <v>KIT CAVALETE PARA MEDIÇÃO DE ÁGUA - ENTRADA INDIVIDUALIZADA, EM PPR PN25 DN 32 MM (1") PARA 4 MEDIDORES - FORNECIMENTO E INSTALAÇÃO (EXCLUSIVE HIDRÔMETRO). AF_03/2024</v>
          </cell>
          <cell r="D9532" t="str">
            <v>UN</v>
          </cell>
          <cell r="E9532">
            <v>1845.44</v>
          </cell>
        </row>
        <row r="9533">
          <cell r="B9533">
            <v>97741</v>
          </cell>
          <cell r="C9533" t="str">
            <v>KIT CAVALETE PARA MEDIÇÃO DE ÁGUA - ENTRADA INDIVIDUALIZADA, EM PVC 25 MM (3/4"), PARA 1 MEDIDOR - FORNECIMENTO E INSTALAÇÃO (EXCLUSIVE HIDRÔMETRO). AF_03/2024</v>
          </cell>
          <cell r="D9533" t="str">
            <v>UN</v>
          </cell>
          <cell r="E9533">
            <v>205.53</v>
          </cell>
        </row>
        <row r="9534">
          <cell r="B9534">
            <v>95641</v>
          </cell>
          <cell r="C9534" t="str">
            <v>KIT CAVALETE PARA MEDIÇÃO DE ÁGUA - ENTRADA INDIVIDUALIZADA, EM PVC 25 MM (3/4"), PARA 2 MEDIDORES - FORNECIMENTO E INSTALAÇÃO (EXCLUSIVE HIDRÔMETRO). AF_03/2024</v>
          </cell>
          <cell r="D9534" t="str">
            <v>UN</v>
          </cell>
          <cell r="E9534">
            <v>366.35</v>
          </cell>
        </row>
        <row r="9535">
          <cell r="B9535">
            <v>95642</v>
          </cell>
          <cell r="C9535" t="str">
            <v>KIT CAVALETE PARA MEDIÇÃO DE ÁGUA - ENTRADA INDIVIDUALIZADA, EM PVC 25 MM (3/4"), PARA 3 MEDIDORES - FORNECIMENTO E INSTALAÇÃO (EXCLUSIVE HIDRÔMETRO). AF_03/2024</v>
          </cell>
          <cell r="D9535" t="str">
            <v>UN</v>
          </cell>
          <cell r="E9535">
            <v>542.04999999999995</v>
          </cell>
        </row>
        <row r="9536">
          <cell r="B9536">
            <v>95643</v>
          </cell>
          <cell r="C9536" t="str">
            <v>KIT CAVALETE PARA MEDIÇÃO DE ÁGUA - ENTRADA INDIVIDUALIZADA, EM PVC 25 MM (3/4"), PARA 4 MEDIDORES - FORNECIMENTO E INSTALAÇÃO (EXCLUSIVE HIDRÔMETRO). AF_03/2024</v>
          </cell>
          <cell r="D9536" t="str">
            <v>UN</v>
          </cell>
          <cell r="E9536">
            <v>708.56</v>
          </cell>
        </row>
        <row r="9537">
          <cell r="B9537">
            <v>95644</v>
          </cell>
          <cell r="C9537" t="str">
            <v>KIT CAVALETE PARA MEDIÇÃO DE ÁGUA - ENTRADA INDIVIDUALIZADA, EM PVC 32 MM (1"), PARA 1 MEDIDOR - FORNECIMENTO E INSTALAÇÃO (EXCLUSIVE HIDRÔMETRO). AF_03/2024</v>
          </cell>
          <cell r="D9537" t="str">
            <v>UN</v>
          </cell>
          <cell r="E9537">
            <v>262.57</v>
          </cell>
        </row>
        <row r="9538">
          <cell r="B9538">
            <v>95645</v>
          </cell>
          <cell r="C9538" t="str">
            <v>KIT CAVALETE PARA MEDIÇÃO DE ÁGUA - ENTRADA INDIVIDUALIZADA, EM PVC 32 MM (1"), PARA 2 MEDIDORES - FORNECIMENTO E INSTALAÇÃO (EXCLUSIVE HIDRÔMETRO). AF_03/2024</v>
          </cell>
          <cell r="D9538" t="str">
            <v>UN</v>
          </cell>
          <cell r="E9538">
            <v>479.33</v>
          </cell>
        </row>
        <row r="9539">
          <cell r="B9539">
            <v>95646</v>
          </cell>
          <cell r="C9539" t="str">
            <v>KIT CAVALETE PARA MEDIÇÃO DE ÁGUA - ENTRADA INDIVIDUALIZADA, EM PVC 32 MM (1"), PARA 3 MEDIDORES - FORNECIMENTO E INSTALAÇÃO (EXCLUSIVE HIDRÔMETRO). AF_03/2024</v>
          </cell>
          <cell r="D9539" t="str">
            <v>UN</v>
          </cell>
          <cell r="E9539">
            <v>714.25</v>
          </cell>
        </row>
        <row r="9540">
          <cell r="B9540">
            <v>95647</v>
          </cell>
          <cell r="C9540" t="str">
            <v>KIT CAVALETE PARA MEDIÇÃO DE ÁGUA - ENTRADA INDIVIDUALIZADA, EM PVC 32 MM (1"), PARA 4 MEDIDORES - FORNECIMENTO E INSTALAÇÃO (EXCLUSIVE HIDRÔMETRO). AF_03/2024</v>
          </cell>
          <cell r="D9540" t="str">
            <v>UN</v>
          </cell>
          <cell r="E9540">
            <v>935.94</v>
          </cell>
        </row>
        <row r="9541">
          <cell r="B9541">
            <v>95636</v>
          </cell>
          <cell r="C9541" t="str">
            <v>KIT CAVALETE PARA MEDIÇÃO DE ÁGUA - ENTRADA PRINCIPAL, EM AÇO GALVANIZADO DN 25 MM (1") - FORNECIMENTO E INSTALAÇÃO (EXCLUSIVE HIDRÔMETRO). AF_03/2024</v>
          </cell>
          <cell r="D9541" t="str">
            <v>UN</v>
          </cell>
          <cell r="E9541">
            <v>483.52</v>
          </cell>
        </row>
        <row r="9542">
          <cell r="B9542">
            <v>95637</v>
          </cell>
          <cell r="C9542" t="str">
            <v>KIT CAVALETE PARA MEDIÇÃO DE ÁGUA - ENTRADA PRINCIPAL, EM AÇO GALVANIZADO DN 32 MM (1 1/4") - FORNECIMENTO E INSTALAÇÃO (EXCLUSIVE HIDRÔMETRO). AF_03/2024</v>
          </cell>
          <cell r="D9542" t="str">
            <v>UN</v>
          </cell>
          <cell r="E9542">
            <v>632.29</v>
          </cell>
        </row>
        <row r="9543">
          <cell r="B9543">
            <v>95638</v>
          </cell>
          <cell r="C9543" t="str">
            <v>KIT CAVALETE PARA MEDIÇÃO DE ÁGUA - ENTRADA PRINCIPAL, EM AÇO GALVANIZADO DN 40 MM (1 1/2") - FORNECIMENTO E INSTALAÇÃO (EXCLUSIVE HIDRÔMETRO). AF_03/2024</v>
          </cell>
          <cell r="D9543" t="str">
            <v>UN</v>
          </cell>
          <cell r="E9543">
            <v>776.98</v>
          </cell>
        </row>
        <row r="9544">
          <cell r="B9544">
            <v>95639</v>
          </cell>
          <cell r="C9544" t="str">
            <v>KIT CAVALETE PARA MEDIÇÃO DE ÁGUA - ENTRADA PRINCIPAL, EM AÇO GALVANIZADO DN 50 MM (2") - FORNECIMENTO E INSTALAÇÃO (EXCLUSIVE HIDRÔMETRO). AF_03/2024</v>
          </cell>
          <cell r="D9544" t="str">
            <v>UN</v>
          </cell>
          <cell r="E9544">
            <v>1049.9000000000001</v>
          </cell>
        </row>
        <row r="9545">
          <cell r="B9545">
            <v>95634</v>
          </cell>
          <cell r="C9545" t="str">
            <v>KIT CAVALETE PARA MEDIÇÃO DE ÁGUA - ENTRADA PRINCIPAL, EM PVC 20 MM (1/2") - FORNECIMENTO E INSTALAÇÃO (EXCLUSIVE HIDRÔMETRO). AF_03/2024</v>
          </cell>
          <cell r="D9545" t="str">
            <v>UN</v>
          </cell>
          <cell r="E9545">
            <v>231.29</v>
          </cell>
        </row>
        <row r="9546">
          <cell r="B9546">
            <v>95635</v>
          </cell>
          <cell r="C9546" t="str">
            <v>KIT CAVALETE PARA MEDIÇÃO DE ÁGUA - ENTRADA PRINCIPAL, EM PVC 25 MM (3/4") - FORNECIMENTO E INSTALAÇÃO (EXCLUSIVE HIDRÔMETRO). AF_03/2024</v>
          </cell>
          <cell r="D9546" t="str">
            <v>UN</v>
          </cell>
          <cell r="E9546">
            <v>246.5</v>
          </cell>
        </row>
        <row r="9547">
          <cell r="B9547">
            <v>98751</v>
          </cell>
          <cell r="C9547" t="str">
            <v>SOLDA DE TOPO EM CHAPA/PERFIL/TUBO DE AÇO CHANFRADO, ESPESSURA=1/2''. AF_06/2018</v>
          </cell>
          <cell r="D9547" t="str">
            <v>M</v>
          </cell>
          <cell r="E9547">
            <v>173.29</v>
          </cell>
        </row>
        <row r="9548">
          <cell r="B9548">
            <v>98746</v>
          </cell>
          <cell r="C9548" t="str">
            <v>SOLDA DE TOPO EM CHAPA/PERFIL/TUBO DE AÇO CHANFRADO, ESPESSURA=1/4''. AF_06/2018</v>
          </cell>
          <cell r="D9548" t="str">
            <v>M</v>
          </cell>
          <cell r="E9548">
            <v>90.63</v>
          </cell>
        </row>
        <row r="9549">
          <cell r="B9549">
            <v>98753</v>
          </cell>
          <cell r="C9549" t="str">
            <v>SOLDA DE TOPO EM CHAPA/PERFIL/TUBO DE AÇO CHANFRADO, ESPESSURA=3/4''. AF_06/2018</v>
          </cell>
          <cell r="D9549" t="str">
            <v>M</v>
          </cell>
          <cell r="E9549">
            <v>303.38</v>
          </cell>
        </row>
        <row r="9550">
          <cell r="B9550">
            <v>98750</v>
          </cell>
          <cell r="C9550" t="str">
            <v>SOLDA DE TOPO EM CHAPA/PERFIL/TUBO DE AÇO CHANFRADO, ESPESSURA=3/8''. AF_06/2018</v>
          </cell>
          <cell r="D9550" t="str">
            <v>M</v>
          </cell>
          <cell r="E9550">
            <v>124.79</v>
          </cell>
        </row>
        <row r="9551">
          <cell r="B9551">
            <v>98749</v>
          </cell>
          <cell r="C9551" t="str">
            <v>SOLDA DE TOPO EM CHAPA/PERFIL/TUBO DE AÇO CHANFRADO, ESPESSURA=5/16''. AF_06/2018</v>
          </cell>
          <cell r="D9551" t="str">
            <v>M</v>
          </cell>
          <cell r="E9551">
            <v>106.18</v>
          </cell>
        </row>
        <row r="9552">
          <cell r="B9552">
            <v>98752</v>
          </cell>
          <cell r="C9552" t="str">
            <v>SOLDA DE TOPO EM CHAPA/PERFIL/TUBO DE AÇO CHANFRADO, ESPESSURA=5/8''. AF_06/2018</v>
          </cell>
          <cell r="D9552" t="str">
            <v>M</v>
          </cell>
          <cell r="E9552">
            <v>231.38</v>
          </cell>
        </row>
        <row r="9553">
          <cell r="B9553">
            <v>98529</v>
          </cell>
          <cell r="C9553" t="str">
            <v>CORTE RASO E RECORTE DE ÁRVORE COM DIÂMETRO DE TRONCO MAIOR OU IGUAL A 0,20 M E MENOR QUE 0,40 M. AF_03/2024</v>
          </cell>
          <cell r="D9553" t="str">
            <v>UN</v>
          </cell>
          <cell r="E9553">
            <v>105.79</v>
          </cell>
        </row>
        <row r="9554">
          <cell r="B9554">
            <v>98530</v>
          </cell>
          <cell r="C9554" t="str">
            <v>CORTE RASO E RECORTE DE ÁRVORE COM DIÂMETRO DE TRONCO MAIOR OU IGUAL A 0,40 M E MENOR QUE 0,60 M. AF_03/2024</v>
          </cell>
          <cell r="D9554" t="str">
            <v>UN</v>
          </cell>
          <cell r="E9554">
            <v>207.64</v>
          </cell>
        </row>
        <row r="9555">
          <cell r="B9555">
            <v>98531</v>
          </cell>
          <cell r="C9555" t="str">
            <v>CORTE RASO E RECORTE DE ÁRVORE COM DIÂMETRO DE TRONCO MAIOR OU IGUAL A 0,60 M. AF_03/2024</v>
          </cell>
          <cell r="D9555" t="str">
            <v>UN</v>
          </cell>
          <cell r="E9555">
            <v>497.06</v>
          </cell>
        </row>
        <row r="9556">
          <cell r="B9556">
            <v>98524</v>
          </cell>
          <cell r="C9556" t="str">
            <v>LIMPEZA MANUAL DE VEGETAÇÃO EM TERRENO COM ENXADA. AF_03/2024</v>
          </cell>
          <cell r="D9556" t="str">
            <v>M2</v>
          </cell>
          <cell r="E9556">
            <v>6.69</v>
          </cell>
        </row>
        <row r="9557">
          <cell r="B9557">
            <v>98525</v>
          </cell>
          <cell r="C9557" t="str">
            <v>LIMPEZA MECANIZADA DE CAMADA VEGETAL, VEGETAÇÃO E PEQUENAS ÁRVORES (DIÂMETRO DE TRONCO MENOR QUE 0,20 M), COM TRATOR DE ESTEIRAS. AF_03/2024</v>
          </cell>
          <cell r="D9557" t="str">
            <v>M2</v>
          </cell>
          <cell r="E9557">
            <v>0.74</v>
          </cell>
        </row>
        <row r="9558">
          <cell r="B9558">
            <v>98533</v>
          </cell>
          <cell r="C9558" t="str">
            <v>PODA EM ALTURA DE ÁRVORE COM DIÂMETRO DE TRONCO MAIOR OU IGUAL A 0,20 M E MENOR QUE 0,40 M. AF_03/2024</v>
          </cell>
          <cell r="D9558" t="str">
            <v>UN</v>
          </cell>
          <cell r="E9558">
            <v>147.84</v>
          </cell>
        </row>
        <row r="9559">
          <cell r="B9559">
            <v>98534</v>
          </cell>
          <cell r="C9559" t="str">
            <v>PODA EM ALTURA DE ÁRVORE COM DIÂMETRO DE TRONCO MAIOR OU IGUAL A 0,40 M E MENOR QUE 0,60 M. AF_03/2024</v>
          </cell>
          <cell r="D9559" t="str">
            <v>UN</v>
          </cell>
          <cell r="E9559">
            <v>407.86</v>
          </cell>
        </row>
        <row r="9560">
          <cell r="B9560">
            <v>98535</v>
          </cell>
          <cell r="C9560" t="str">
            <v>PODA EM ALTURA DE ÁRVORE COM DIÂMETRO DE TRONCO MAIOR OU IGUAL A 0,60 M. AF_03/2024</v>
          </cell>
          <cell r="D9560" t="str">
            <v>UN</v>
          </cell>
          <cell r="E9560">
            <v>865.24</v>
          </cell>
        </row>
        <row r="9561">
          <cell r="B9561">
            <v>98532</v>
          </cell>
          <cell r="C9561" t="str">
            <v>PODA EM ALTURA DE ÁRVORE COM DIÂMETRO DE TRONCO MENOR QUE 0,20 M. AF_03/2024</v>
          </cell>
          <cell r="D9561" t="str">
            <v>UN</v>
          </cell>
          <cell r="E9561">
            <v>38.090000000000003</v>
          </cell>
        </row>
        <row r="9562">
          <cell r="B9562">
            <v>98526</v>
          </cell>
          <cell r="C9562" t="str">
            <v>REMOÇÃO DE RAÍZES REMANESCENTES DE TRONCO DE ÁRVORE COM DIÂMETRO MAIOR OU IGUAL A 0,20 M E MENOR QUE 0,40 M. AF_03/2024</v>
          </cell>
          <cell r="D9562" t="str">
            <v>UN</v>
          </cell>
          <cell r="E9562">
            <v>157.16999999999999</v>
          </cell>
        </row>
        <row r="9563">
          <cell r="B9563">
            <v>98527</v>
          </cell>
          <cell r="C9563" t="str">
            <v>REMOÇÃO DE RAÍZES REMANESCENTES DE TRONCO DE ÁRVORE COM DIÂMETRO MAIOR OU IGUAL A 0,40 M E MENOR QUE 0,60 M. AF_03/2024</v>
          </cell>
          <cell r="D9563" t="str">
            <v>UN</v>
          </cell>
          <cell r="E9563">
            <v>260.83999999999997</v>
          </cell>
        </row>
        <row r="9564">
          <cell r="B9564">
            <v>98528</v>
          </cell>
          <cell r="C9564" t="str">
            <v>REMOÇÃO DE RAÍZES REMANESCENTES DE TRONCO DE ÁRVORE COM DIÂMETRO MAIOR OU IGUAL A 0,60 M. AF_03/2024</v>
          </cell>
          <cell r="D9564" t="str">
            <v>UN</v>
          </cell>
          <cell r="E9564">
            <v>343.78</v>
          </cell>
        </row>
        <row r="9565">
          <cell r="B9565">
            <v>107146</v>
          </cell>
          <cell r="C9565" t="str">
            <v>ACABAMENTO FRONTAL DE AÇO GALVANIZADO PARA TELHAS TERMOACÚSTICAS. AF_06/2026</v>
          </cell>
          <cell r="D9565" t="str">
            <v>M</v>
          </cell>
          <cell r="E9565">
            <v>0</v>
          </cell>
        </row>
        <row r="9566">
          <cell r="B9566">
            <v>94232</v>
          </cell>
          <cell r="C9566" t="str">
            <v>AMARRAÇÃO DE TELHAS CERÂMICAS OU DE CONCRETO. AF_06/2026</v>
          </cell>
          <cell r="D9566" t="str">
            <v>UN</v>
          </cell>
          <cell r="E9566">
            <v>3.99</v>
          </cell>
        </row>
        <row r="9567">
          <cell r="B9567">
            <v>100434</v>
          </cell>
          <cell r="C9567" t="str">
            <v>CALHA DE BEIRAL, SEMICIRCULAR DE PVC, DIAMETRO 125 MM, INCLUINDO CABECEIRAS, EMENDAS, BOCAIS, SUPORTES E VEDAÇÕES, EXCLUINDO CONDUTORES, INCLUSO TRANSPORTE VERTICAL. AF_06/2026</v>
          </cell>
          <cell r="D9567" t="str">
            <v>M</v>
          </cell>
          <cell r="E9567">
            <v>180.03</v>
          </cell>
        </row>
        <row r="9568">
          <cell r="B9568">
            <v>94229</v>
          </cell>
          <cell r="C9568" t="str">
            <v>CALHA EM CHAPA DE AÇO GALVANIZADO NÚMERO 24, DESENVOLVIMENTO DE 100 CM, INCLUSO TRANSPORTE VERTICAL. AF_06/2026</v>
          </cell>
          <cell r="D9568" t="str">
            <v>M</v>
          </cell>
          <cell r="E9568">
            <v>168.07</v>
          </cell>
        </row>
        <row r="9569">
          <cell r="B9569">
            <v>94227</v>
          </cell>
          <cell r="C9569" t="str">
            <v>CALHA EM CHAPA DE AÇO GALVANIZADO NÚMERO 24, DESENVOLVIMENTO DE 33 CM, INCLUSO TRANSPORTE VERTICAL. AF_06/2026</v>
          </cell>
          <cell r="D9569" t="str">
            <v>M</v>
          </cell>
          <cell r="E9569">
            <v>71.52</v>
          </cell>
        </row>
        <row r="9570">
          <cell r="B9570">
            <v>94228</v>
          </cell>
          <cell r="C9570" t="str">
            <v>CALHA EM CHAPA DE AÇO GALVANIZADO NÚMERO 24, DESENVOLVIMENTO DE 50 CM, INCLUSO TRANSPORTE VERTICAL. AF_06/2026</v>
          </cell>
          <cell r="D9570" t="str">
            <v>M</v>
          </cell>
          <cell r="E9570">
            <v>92.95</v>
          </cell>
        </row>
        <row r="9571">
          <cell r="B9571">
            <v>94219</v>
          </cell>
          <cell r="C9571" t="str">
            <v>CUMEEIRA E ESPIGÃO PARA TELHA CERÂMICA EMBOÇADA COM ARGAMASSA TRAÇO 1:2:9 (CIMENTO, CAL E AREIA), PARA TELHADOS COM MAIS DE 2 ÁGUAS, INCLUSO TRANSPORTE VERTICAL. AF_06/2026</v>
          </cell>
          <cell r="D9571" t="str">
            <v>M</v>
          </cell>
          <cell r="E9571">
            <v>43.48</v>
          </cell>
        </row>
        <row r="9572">
          <cell r="B9572">
            <v>94220</v>
          </cell>
          <cell r="C9572" t="str">
            <v>CUMEEIRA E ESPIGÃO PARA TELHA DE CONCRETO EMBOÇADA COM ARGAMASSA TRAÇO 1:2:9 (CIMENTO, CAL E AREIA), PARA TELHADOS COM MAIS DE 2 ÁGUAS, INCLUSO TRANSPORTE VERTICAL. AF_06/2026</v>
          </cell>
          <cell r="D9572" t="str">
            <v>M</v>
          </cell>
          <cell r="E9572">
            <v>62.32</v>
          </cell>
        </row>
        <row r="9573">
          <cell r="B9573">
            <v>100326</v>
          </cell>
          <cell r="C9573" t="str">
            <v>CUMEEIRA NORMAL PARA TELHA TRAPEZOIDAL DE AÇO, E = 0,5 MM, INCLUSO ACESSÓRIOS DE FIXAÇÃO E IÇAMENTO. AF_06/2026</v>
          </cell>
          <cell r="D9573" t="str">
            <v>M</v>
          </cell>
          <cell r="E9573">
            <v>0</v>
          </cell>
        </row>
        <row r="9574">
          <cell r="B9574">
            <v>94221</v>
          </cell>
          <cell r="C9574" t="str">
            <v>CUMEEIRA PARA TELHA CERÂMICA EMBOÇADA COM ARGAMASSA TRAÇO 1:2:9 (CIMENTO, CAL E AREIA) PARA TELHADOS COM ATÉ 2 ÁGUAS, INCLUSO TRANSPORTE VERTICAL. AF_06/2026</v>
          </cell>
          <cell r="D9574" t="str">
            <v>M</v>
          </cell>
          <cell r="E9574">
            <v>35.270000000000003</v>
          </cell>
        </row>
        <row r="9575">
          <cell r="B9575">
            <v>94222</v>
          </cell>
          <cell r="C9575" t="str">
            <v>CUMEEIRA PARA TELHA DE CONCRETO EMBOÇADA COM ARGAMASSA TRAÇO 1:2:9 (CIMENTO, CAL E AREIA) PARA TELHADOS COM ATÉ 2 ÁGUAS, INCLUSO TRANSPORTE VERTICAL. AF_06/2026</v>
          </cell>
          <cell r="D9575" t="str">
            <v>M</v>
          </cell>
          <cell r="E9575">
            <v>54.11</v>
          </cell>
        </row>
        <row r="9576">
          <cell r="B9576">
            <v>94451</v>
          </cell>
          <cell r="C9576" t="str">
            <v>CUMEEIRA PARA TELHA DE FIBROCIMENTO ESTRUTURAL E = 6 MM, INCLUSO ACESSÓRIOS DE FIXAÇÃO E IÇAMENTO. AF_06/2026</v>
          </cell>
          <cell r="D9576" t="str">
            <v>M</v>
          </cell>
          <cell r="E9576">
            <v>89.14</v>
          </cell>
        </row>
        <row r="9577">
          <cell r="B9577">
            <v>94223</v>
          </cell>
          <cell r="C9577" t="str">
            <v>CUMEEIRA PARA TELHA DE FIBROCIMENTO ONDULADA E = 6 MM, INCLUSO ACESSÓRIOS DE FIXAÇÃO E IÇAMENTO. AF_06/2026</v>
          </cell>
          <cell r="D9577" t="str">
            <v>M</v>
          </cell>
          <cell r="E9577">
            <v>83.38</v>
          </cell>
        </row>
        <row r="9578">
          <cell r="B9578">
            <v>100325</v>
          </cell>
          <cell r="C9578" t="str">
            <v>CUMEEIRA SHED PARA TELHA ONDULADA DE FIBROCIMENTO, E = 6 MM, INCLUSO ACESSÓRIOS DE FIXAÇÃO E IÇAMENTO. AF_06/2026</v>
          </cell>
          <cell r="D9578" t="str">
            <v>M</v>
          </cell>
          <cell r="E9578">
            <v>88.47</v>
          </cell>
        </row>
        <row r="9579">
          <cell r="B9579">
            <v>94224</v>
          </cell>
          <cell r="C9579" t="str">
            <v>EMBOÇAMENTO COM ARGAMASSA TRAÇO 1:2:9 (CIMENTO, CAL E AREIA). AF_06/2026</v>
          </cell>
          <cell r="D9579" t="str">
            <v>M</v>
          </cell>
          <cell r="E9579">
            <v>34.08</v>
          </cell>
        </row>
        <row r="9580">
          <cell r="B9580">
            <v>102653</v>
          </cell>
          <cell r="C9580" t="str">
            <v>ISOLAMENTO TERMOACÚSTICO COM LÃ MINERAL NA SUBCOBERTURA, INCLUSO TRANSPORTE VERTICAL. AF_06/2026</v>
          </cell>
          <cell r="D9580" t="str">
            <v>M2</v>
          </cell>
          <cell r="E9580">
            <v>0</v>
          </cell>
        </row>
        <row r="9581">
          <cell r="B9581">
            <v>107144</v>
          </cell>
          <cell r="C9581" t="str">
            <v>PERFIL U (CANTONEIRA DE ACABAMENTO) PARA TELHAMENTO COM TELHA DE POLICARBONATO. AF_06/2026</v>
          </cell>
          <cell r="D9581" t="str">
            <v>M</v>
          </cell>
          <cell r="E9581">
            <v>0</v>
          </cell>
        </row>
        <row r="9582">
          <cell r="B9582">
            <v>107145</v>
          </cell>
          <cell r="C9582" t="str">
            <v>PERFIL U PINGADEIRA PARA TELHAMENTO COM TELHA DE POLICARBONATO. AF_06/2026</v>
          </cell>
          <cell r="D9582" t="str">
            <v>M</v>
          </cell>
          <cell r="E9582">
            <v>0</v>
          </cell>
        </row>
        <row r="9583">
          <cell r="B9583">
            <v>100330</v>
          </cell>
          <cell r="C9583" t="str">
            <v>RETIRADA E RECOLOCAÇÃO DE TELHA CERÂMICA CAPA-CANAL, COM ATÉ DUAS ÁGUAS, INCLUSO IÇAMENTO. AF_06/2026</v>
          </cell>
          <cell r="D9583" t="str">
            <v>M2</v>
          </cell>
          <cell r="E9583">
            <v>33.28</v>
          </cell>
        </row>
        <row r="9584">
          <cell r="B9584">
            <v>100331</v>
          </cell>
          <cell r="C9584" t="str">
            <v>RETIRADA E RECOLOCAÇÃO DE TELHA CERÂMICA CAPA-CANAL, COM MAIS DE DUAS ÁGUAS, INCLUSO IÇAMENTO. AF_06/2026</v>
          </cell>
          <cell r="D9584" t="str">
            <v>M2</v>
          </cell>
          <cell r="E9584">
            <v>52.69</v>
          </cell>
        </row>
        <row r="9585">
          <cell r="B9585">
            <v>100328</v>
          </cell>
          <cell r="C9585" t="str">
            <v>RETIRADA E RECOLOCAÇÃO DE TELHA CERÂMICA DE ENCAIXE, COM ATÉ DUAS ÁGUAS, INCLUSO IÇAMENTO. AF_06/2026</v>
          </cell>
          <cell r="D9585" t="str">
            <v>M2</v>
          </cell>
          <cell r="E9585">
            <v>26.14</v>
          </cell>
        </row>
        <row r="9586">
          <cell r="B9586">
            <v>100329</v>
          </cell>
          <cell r="C9586" t="str">
            <v>RETIRADA E RECOLOCAÇÃO DE TELHA CERÂMICA DE ENCAIXE, COM MAIS DE DUAS ÁGUAS, INCLUSO IÇAMENTO. AF_06/2026</v>
          </cell>
          <cell r="D9586" t="str">
            <v>M2</v>
          </cell>
          <cell r="E9586">
            <v>35.92</v>
          </cell>
        </row>
        <row r="9587">
          <cell r="B9587">
            <v>94231</v>
          </cell>
          <cell r="C9587" t="str">
            <v>RUFO EM CHAPA DE AÇO GALVANIZADO NÚMERO 24, CORTE DE 25 CM, INCLUSO TRANSPORTE VERTICAL. AF_06/2026</v>
          </cell>
          <cell r="D9587" t="str">
            <v>M</v>
          </cell>
          <cell r="E9587">
            <v>53.23</v>
          </cell>
        </row>
        <row r="9588">
          <cell r="B9588">
            <v>100435</v>
          </cell>
          <cell r="C9588" t="str">
            <v>RUFO EM FIBROCIMENTO PARA TELHA ONDULADA E = 6 MM, ABA DE 26 CM, INCLUSO TRANSPORTE VERTICAL, EXCETO CONTRARRUFO. AF_06/2026</v>
          </cell>
          <cell r="D9588" t="str">
            <v>M</v>
          </cell>
          <cell r="E9588">
            <v>73.48</v>
          </cell>
        </row>
        <row r="9589">
          <cell r="B9589">
            <v>100327</v>
          </cell>
          <cell r="C9589" t="str">
            <v>RUFO EXTERNO/INTERNO EM CHAPA DE AÇO GALVANIZADO NÚMERO 26, CORTE DE 33 CM, INCLUSO IÇAMENTO. AF_06/2026</v>
          </cell>
          <cell r="D9589" t="str">
            <v>M</v>
          </cell>
          <cell r="E9589">
            <v>59.82</v>
          </cell>
        </row>
        <row r="9590">
          <cell r="B9590">
            <v>94226</v>
          </cell>
          <cell r="C9590" t="str">
            <v>SUBCOBERTURA COM MANTA PLÁSTICA REVESTIDA POR PELÍCULA DE ALUMÍNO, INCLUSO TRANSPORTE VERTICAL. AF_06/2026</v>
          </cell>
          <cell r="D9590" t="str">
            <v>M2</v>
          </cell>
          <cell r="E9590">
            <v>20.39</v>
          </cell>
        </row>
        <row r="9591">
          <cell r="B9591">
            <v>94201</v>
          </cell>
          <cell r="C9591" t="str">
            <v>TELHAMENTO COM TELHA CERÂMICA CAPA-CANAL, TIPO COLONIAL, COM ATÉ 2 ÁGUAS, INCLUSO TRANSPORTE VERTICAL. AF_06/2026</v>
          </cell>
          <cell r="D9591" t="str">
            <v>M2</v>
          </cell>
          <cell r="E9591">
            <v>71.790000000000006</v>
          </cell>
        </row>
        <row r="9592">
          <cell r="B9592">
            <v>94204</v>
          </cell>
          <cell r="C9592" t="str">
            <v>TELHAMENTO COM TELHA CERÂMICA CAPA-CANAL, TIPO COLONIAL, COM MAIS DE 2 ÁGUAS, INCLUSO TRANSPORTE VERTICAL. AF_06/2026</v>
          </cell>
          <cell r="D9592" t="str">
            <v>M2</v>
          </cell>
          <cell r="E9592">
            <v>91.21</v>
          </cell>
        </row>
        <row r="9593">
          <cell r="B9593">
            <v>94447</v>
          </cell>
          <cell r="C9593" t="str">
            <v>TELHAMENTO COM TELHA CERÂMICA CAPA-CANAL, TIPO PAULISTA, COM ATÉ 2 ÁGUAS, INCLUSO TRANSPORTE VERTICAL. AF_06/2026</v>
          </cell>
          <cell r="D9593" t="str">
            <v>M2</v>
          </cell>
          <cell r="E9593">
            <v>71.790000000000006</v>
          </cell>
        </row>
        <row r="9594">
          <cell r="B9594">
            <v>94448</v>
          </cell>
          <cell r="C9594" t="str">
            <v>TELHAMENTO COM TELHA CERÂMICA CAPA-CANAL, TIPO PAULISTA, COM MAIS DE 2 ÁGUAS, INCLUSO TRANSPORTE VERTICAL. AF_06/2026</v>
          </cell>
          <cell r="D9594" t="str">
            <v>M2</v>
          </cell>
          <cell r="E9594">
            <v>91.21</v>
          </cell>
        </row>
        <row r="9595">
          <cell r="B9595">
            <v>94445</v>
          </cell>
          <cell r="C9595" t="str">
            <v>TELHAMENTO COM TELHA CERÂMICA CAPA-CANAL, TIPO PLAN, COM ATÉ 2 ÁGUAS, INCLUSO TRANSPORTE VERTICAL. AF_06/2026</v>
          </cell>
          <cell r="D9595" t="str">
            <v>M2</v>
          </cell>
          <cell r="E9595">
            <v>71.790000000000006</v>
          </cell>
        </row>
        <row r="9596">
          <cell r="B9596">
            <v>94446</v>
          </cell>
          <cell r="C9596" t="str">
            <v>TELHAMENTO COM TELHA CERÂMICA CAPA-CANAL, TIPO PLAN, COM MAIS DE 2 ÁGUAS, INCLUSO TRANSPORTE VERTICAL. AF_06/2026</v>
          </cell>
          <cell r="D9596" t="str">
            <v>M2</v>
          </cell>
          <cell r="E9596">
            <v>91.21</v>
          </cell>
        </row>
        <row r="9597">
          <cell r="B9597">
            <v>94440</v>
          </cell>
          <cell r="C9597" t="str">
            <v>TELHAMENTO COM TELHA CERÂMICA DE ENCAIXE, TIPO FRANCESA, COM ATÉ 2 ÁGUAS, INCLUSO TRANSPORTE VERTICAL. AF_06/2026</v>
          </cell>
          <cell r="D9597" t="str">
            <v>M2</v>
          </cell>
          <cell r="E9597">
            <v>55.09</v>
          </cell>
        </row>
        <row r="9598">
          <cell r="B9598">
            <v>94441</v>
          </cell>
          <cell r="C9598" t="str">
            <v>TELHAMENTO COM TELHA CERÂMICA DE ENCAIXE, TIPO FRANCESA, COM MAIS DE 2 ÁGUAS, INCLUSO TRANSPORTE VERTICAL. AF_06/2026</v>
          </cell>
          <cell r="D9598" t="str">
            <v>M2</v>
          </cell>
          <cell r="E9598">
            <v>64.87</v>
          </cell>
        </row>
        <row r="9599">
          <cell r="B9599">
            <v>94195</v>
          </cell>
          <cell r="C9599" t="str">
            <v>TELHAMENTO COM TELHA CERÂMICA DE ENCAIXE, TIPO PORTUGUESA, COM ATÉ 2 ÁGUAS, INCLUSO TRANSPORTE VERTICAL. AF_06/2026</v>
          </cell>
          <cell r="D9599" t="str">
            <v>M2</v>
          </cell>
          <cell r="E9599">
            <v>55.09</v>
          </cell>
        </row>
        <row r="9600">
          <cell r="B9600">
            <v>94198</v>
          </cell>
          <cell r="C9600" t="str">
            <v>TELHAMENTO COM TELHA CERÂMICA DE ENCAIXE, TIPO PORTUGUESA, COM MAIS DE 2 ÁGUAS, INCLUSO TRANSPORTE VERTICAL. AF_06/2026</v>
          </cell>
          <cell r="D9600" t="str">
            <v>M2</v>
          </cell>
          <cell r="E9600">
            <v>64.87</v>
          </cell>
        </row>
        <row r="9601">
          <cell r="B9601">
            <v>94442</v>
          </cell>
          <cell r="C9601" t="str">
            <v>TELHAMENTO COM TELHA CERÂMICA DE ENCAIXE, TIPO ROMANA, COM ATÉ 2 ÁGUAS, INCLUSO TRANSPORTE VERTICAL. AF_06/2026</v>
          </cell>
          <cell r="D9601" t="str">
            <v>M2</v>
          </cell>
          <cell r="E9601">
            <v>55.09</v>
          </cell>
        </row>
        <row r="9602">
          <cell r="B9602">
            <v>94443</v>
          </cell>
          <cell r="C9602" t="str">
            <v>TELHAMENTO COM TELHA CERÂMICA DE ENCAIXE, TIPO ROMANA, COM MAIS DE 2 ÁGUAS, INCLUSO TRANSPORTE VERTICAL. AF_06/2026</v>
          </cell>
          <cell r="D9602" t="str">
            <v>M2</v>
          </cell>
          <cell r="E9602">
            <v>64.87</v>
          </cell>
        </row>
        <row r="9603">
          <cell r="B9603">
            <v>94213</v>
          </cell>
          <cell r="C9603" t="str">
            <v>TELHAMENTO COM TELHA DE AÇO/ALUMÍNIO E = 0,5 MM, COM ATÉ 2 ÁGUAS, INCLUSO IÇAMENTO. AF_06/2026</v>
          </cell>
          <cell r="D9603" t="str">
            <v>M2</v>
          </cell>
          <cell r="E9603">
            <v>72.19</v>
          </cell>
        </row>
        <row r="9604">
          <cell r="B9604">
            <v>94189</v>
          </cell>
          <cell r="C9604" t="str">
            <v>TELHAMENTO COM TELHA DE CONCRETO DE ENCAIXE, COM ATÉ 2 ÁGUAS, INCLUSO TRANSPORTE VERTICAL. AF_06/2026</v>
          </cell>
          <cell r="D9604" t="str">
            <v>M2</v>
          </cell>
          <cell r="E9604">
            <v>46.97</v>
          </cell>
        </row>
        <row r="9605">
          <cell r="B9605">
            <v>94192</v>
          </cell>
          <cell r="C9605" t="str">
            <v>TELHAMENTO COM TELHA DE CONCRETO DE ENCAIXE, COM MAIS DE 2 ÁGUAS, INCLUSO TRANSPORTE VERTICAL. AF_06/2026</v>
          </cell>
          <cell r="D9605" t="str">
            <v>M2</v>
          </cell>
          <cell r="E9605">
            <v>52.54</v>
          </cell>
        </row>
        <row r="9606">
          <cell r="B9606">
            <v>94444</v>
          </cell>
          <cell r="C9606" t="str">
            <v>TELHAMENTO COM TELHA DE ENCAIXE, TIPO FRANCESA DE VIDRO, COM ATÉ 2 ÁGUAS, INCLUSO TRANSPORTE VERTICAL. AF_06/2026</v>
          </cell>
          <cell r="D9606" t="str">
            <v>M2</v>
          </cell>
          <cell r="E9606">
            <v>55.09</v>
          </cell>
        </row>
        <row r="9607">
          <cell r="B9607">
            <v>107143</v>
          </cell>
          <cell r="C9607" t="str">
            <v>TELHAMENTO COM TELHA DE POLICARBONATO, E=6MM. AF_06/2026</v>
          </cell>
          <cell r="D9607" t="str">
            <v>M2</v>
          </cell>
          <cell r="E9607">
            <v>0</v>
          </cell>
        </row>
        <row r="9608">
          <cell r="B9608">
            <v>107142</v>
          </cell>
          <cell r="C9608" t="str">
            <v>TELHAMENTO COM TELHA DE PVC COM ATÉ 2 ÁGUAS, INCLUSO TRANSPORTE VERTICAL. AF_06/2026</v>
          </cell>
          <cell r="D9608" t="str">
            <v>M2</v>
          </cell>
          <cell r="E9608">
            <v>0</v>
          </cell>
        </row>
        <row r="9609">
          <cell r="B9609">
            <v>107147</v>
          </cell>
          <cell r="C9609" t="str">
            <v>TELHAMENTO COM TELHA DE PVC COM MAIS DE 2 ÁGUAS, INCLUSO TRANSPORTE VERTICAL. AF_06/2026</v>
          </cell>
          <cell r="D9609" t="str">
            <v>M2</v>
          </cell>
          <cell r="E9609">
            <v>0</v>
          </cell>
        </row>
        <row r="9610">
          <cell r="B9610">
            <v>94218</v>
          </cell>
          <cell r="C9610" t="str">
            <v>TELHAMENTO COM TELHA ESTRUTURAL DE FIBROCIMENTO E= 8 MM, COM ATÉ 2 ÁGUAS, INCLUSO IÇAMENTO. AF_06/2026</v>
          </cell>
          <cell r="D9610" t="str">
            <v>M2</v>
          </cell>
          <cell r="E9610">
            <v>130.19999999999999</v>
          </cell>
        </row>
        <row r="9611">
          <cell r="B9611">
            <v>94216</v>
          </cell>
          <cell r="C9611" t="str">
            <v>TELHAMENTO COM TELHA METÁLICA TERMOACÚSTICA E = 30 MM, COM ATÉ 2 ÁGUAS, INCLUSO IÇAMENTO. AF_06/2026</v>
          </cell>
          <cell r="D9611" t="str">
            <v>M2</v>
          </cell>
          <cell r="E9611">
            <v>213.24</v>
          </cell>
        </row>
        <row r="9612">
          <cell r="B9612">
            <v>94449</v>
          </cell>
          <cell r="C9612" t="str">
            <v>TELHAMENTO COM TELHA ONDULADA DE FIBRA DE VIDRO E = 0,6 MM, PARA TELHADO COM INCLINAÇÃO MAIOR QUE 10°, COM ATÉ 2 ÁGUAS, INCLUSO IÇAMENTO. AF_06/2026</v>
          </cell>
          <cell r="D9612" t="str">
            <v>M2</v>
          </cell>
          <cell r="E9612">
            <v>49.05</v>
          </cell>
        </row>
        <row r="9613">
          <cell r="B9613">
            <v>94210</v>
          </cell>
          <cell r="C9613" t="str">
            <v>TELHAMENTO COM TELHA ONDULADA DE FIBROCIMENTO E = 6 MM, COM RECOBRIMENTO LATERAL DE 1 1/4 DE ONDA PARA TELHADO COM INCLINAÇÃO MÁXIMA DE 10°, COM ATÉ 2 ÁGUAS, INCLUSO IÇAMENTO. AF_06/2026</v>
          </cell>
          <cell r="D9613" t="str">
            <v>M2</v>
          </cell>
          <cell r="E9613">
            <v>52.73</v>
          </cell>
        </row>
        <row r="9614">
          <cell r="B9614">
            <v>94207</v>
          </cell>
          <cell r="C9614" t="str">
            <v>TELHAMENTO COM TELHA ONDULADA DE FIBROCIMENTO E = 6 MM, COM RECOBRIMENTO LATERAL DE 1/4 DE ONDA PARA TELHADO COM INCLINAÇÃO MAIOR QUE 10°, COM ATÉ 2 ÁGUAS, INCLUSO IÇAMENTO. AF_06/2026</v>
          </cell>
          <cell r="D9614" t="str">
            <v>M2</v>
          </cell>
          <cell r="E9614">
            <v>49.05</v>
          </cell>
        </row>
        <row r="9615">
          <cell r="B9615">
            <v>102109</v>
          </cell>
          <cell r="C9615" t="str">
            <v>SUPORTE PARA TRANSFORMADOR EM POSTE DE CONCRETO CIRCULAR - FORNECIMENTO E INSTALAÇÃO. AF_12/2020</v>
          </cell>
          <cell r="D9615" t="str">
            <v>UN</v>
          </cell>
          <cell r="E9615">
            <v>61.57</v>
          </cell>
        </row>
        <row r="9616">
          <cell r="B9616">
            <v>102110</v>
          </cell>
          <cell r="C9616" t="str">
            <v>SUPORTE PARA TRANSFORMADOR EM POSTE DE CONCRETO DUPLO T - FORNECIMENTO E INSTALAÇÃO. AF_12/2020</v>
          </cell>
          <cell r="D9616" t="str">
            <v>UN</v>
          </cell>
          <cell r="E9616">
            <v>157.76</v>
          </cell>
        </row>
        <row r="9617">
          <cell r="B9617">
            <v>103656</v>
          </cell>
          <cell r="C9617" t="str">
            <v>TRANSFORMADOR DE DISTRIBUIÇÃO, 1000 KVA, TRIFÁSICO, 60 HZ, CLASSE 15 KV, IMERSO EM ÓLEO MINERAL, INSTALAÇÃO EM SOLO (NÃO INCLUSO ABRIGO) - FORNECIMENTO E INSTALAÇÃO. AF_02/2022</v>
          </cell>
          <cell r="D9617" t="str">
            <v>UN</v>
          </cell>
          <cell r="E9617">
            <v>123392.91</v>
          </cell>
        </row>
        <row r="9618">
          <cell r="B9618">
            <v>102105</v>
          </cell>
          <cell r="C9618" t="str">
            <v>TRANSFORMADOR DE DISTRIBUIÇÃO, 112,5 KVA, TRIFÁSICO, 60 HZ, CLASSE 15 KV, IMERSO EM ÓLEO MINERAL, INSTALAÇÃO EM POSTE (NÃO INCLUSO SUPORTE) - FORNECIMENTO E INSTALAÇÃO. AF_12/2020</v>
          </cell>
          <cell r="D9618" t="str">
            <v>UN</v>
          </cell>
          <cell r="E9618">
            <v>19676.16</v>
          </cell>
        </row>
        <row r="9619">
          <cell r="B9619">
            <v>102106</v>
          </cell>
          <cell r="C9619" t="str">
            <v>TRANSFORMADOR DE DISTRIBUIÇÃO, 150 KVA, TRIFÁSICO, 60 HZ, CLASSE 15 KV, IMERSO EM ÓLEO MINERAL, INSTALAÇÃO EM POSTE (NÃO INCLUSO SUPORTE) - FORNECIMENTO E INSTALAÇÃO. AF_12/2020</v>
          </cell>
          <cell r="D9619" t="str">
            <v>UN</v>
          </cell>
          <cell r="E9619">
            <v>24632.080000000002</v>
          </cell>
        </row>
        <row r="9620">
          <cell r="B9620">
            <v>102107</v>
          </cell>
          <cell r="C9620" t="str">
            <v>TRANSFORMADOR DE DISTRIBUIÇÃO, 225 KVA, TRIFÁSICO, 60 HZ, CLASSE 15 KV, IMERSO EM ÓLEO MINERAL, INSTALAÇÃO EM POSTE (NÃO INCLUSO SUPORTE) - FORNECIMENTO E INSTALAÇÃO. AF_12/2020</v>
          </cell>
          <cell r="D9620" t="str">
            <v>UN</v>
          </cell>
          <cell r="E9620">
            <v>34301.43</v>
          </cell>
        </row>
        <row r="9621">
          <cell r="B9621">
            <v>102102</v>
          </cell>
          <cell r="C9621" t="str">
            <v>TRANSFORMADOR DE DISTRIBUIÇÃO, 30 KVA, TRIFÁSICO, 60 HZ, CLASSE 15 KV, IMERSO EM ÓLEO MINERAL, INSTALAÇÃO EM POSTE (NÃO INCLUSO SUPORTE) - FORNECIMENTO E INSTALAÇÃO. AF_12/2020</v>
          </cell>
          <cell r="D9621" t="str">
            <v>UN</v>
          </cell>
          <cell r="E9621">
            <v>11287.29</v>
          </cell>
        </row>
        <row r="9622">
          <cell r="B9622">
            <v>102108</v>
          </cell>
          <cell r="C9622" t="str">
            <v>TRANSFORMADOR DE DISTRIBUIÇÃO, 300 KVA, TRIFÁSICO, 60 HZ, CLASSE 15 KV, IMERSO EM ÓLEO MINERAL, INSTALAÇÃO EM POSTE (NÃO INCLUSO SUPORTE) - FORNECIMENTO E INSTALAÇÃO. AF_12/2020</v>
          </cell>
          <cell r="D9622" t="str">
            <v>UN</v>
          </cell>
          <cell r="E9622">
            <v>39915.599999999999</v>
          </cell>
        </row>
        <row r="9623">
          <cell r="B9623">
            <v>102103</v>
          </cell>
          <cell r="C9623" t="str">
            <v>TRANSFORMADOR DE DISTRIBUIÇÃO, 45 KVA, TRIFÁSICO, 60 HZ, CLASSE 15 KV, IMERSO EM ÓLEO MINERAL, INSTALAÇÃO EM POSTE (NÃO INCLUSO SUPORTE) - FORNECIMENTO E INSTALAÇÃO. AF_12/2020</v>
          </cell>
          <cell r="D9623" t="str">
            <v>UN</v>
          </cell>
          <cell r="E9623">
            <v>12543.33</v>
          </cell>
        </row>
        <row r="9624">
          <cell r="B9624">
            <v>103654</v>
          </cell>
          <cell r="C9624" t="str">
            <v>TRANSFORMADOR DE DISTRIBUIÇÃO, 500KVA, TRIFÁSICO, 60 HZ, CLASSE 15 KV, IMERSO EM ÓLEO MINERAL, INSTALAÇÃO EM SOLO (NÃO INCLUSO ABRIGO) - FORNECIMENTO E INSTALAÇÃO. AF_02/2022</v>
          </cell>
          <cell r="D9624" t="str">
            <v>UN</v>
          </cell>
          <cell r="E9624">
            <v>64491.73</v>
          </cell>
        </row>
        <row r="9625">
          <cell r="B9625">
            <v>102104</v>
          </cell>
          <cell r="C9625" t="str">
            <v>TRANSFORMADOR DE DISTRIBUIÇÃO, 75 KVA, TRIFÁSICO, 60 HZ, CLASSE 15 KV, IMERSO EM ÓLEO MINERAL, INSTALAÇÃO EM POSTE (NÃO INCLUSO SUPORTE) - FORNECIMENTO E INSTALAÇÃO. AF_12/2020</v>
          </cell>
          <cell r="D9625" t="str">
            <v>UN</v>
          </cell>
          <cell r="E9625">
            <v>16041.6</v>
          </cell>
        </row>
        <row r="9626">
          <cell r="B9626">
            <v>103655</v>
          </cell>
          <cell r="C9626" t="str">
            <v>TRANSFORMADOR DE DISTRIBUIÇÃO, 750 KVA, TRIFÁSICO, 60 HZ, CLASSE 15 KV, IMERSO EM ÓLEO MINERAL, INSTALAÇÃO EM SOLO (NÃO INCLUSO ABRIGO) - FORNECIMENTO E INSTALAÇÃO. AF_02/2022</v>
          </cell>
          <cell r="D9626" t="str">
            <v>UN</v>
          </cell>
          <cell r="E9626">
            <v>88301.61</v>
          </cell>
        </row>
        <row r="9627">
          <cell r="B9627">
            <v>105473</v>
          </cell>
          <cell r="C9627" t="str">
            <v>CARGA E DESCARGA COM CARRINHO PLATAFORMA, DE BANCADA DE MÁRMORE OU GRANITO PARA COZINHA/LAVATÓRIO OU MÁRMORE SINTÉTICO COM CUBA INTEGRADA, EM BALSA DE 1000 TONELADAS. AF_05/2024</v>
          </cell>
          <cell r="D9627" t="str">
            <v>T</v>
          </cell>
          <cell r="E9627">
            <v>0</v>
          </cell>
        </row>
        <row r="9628">
          <cell r="B9628">
            <v>105414</v>
          </cell>
          <cell r="C9628" t="str">
            <v>CARGA E DESCARGA COM CARRINHO PLATAFORMA, DE BANCADA DE MÁRMORE OU GRANITO PARA COZINHA/LAVATÓRIO OU MÁRMORE SINTÉTICO COM CUBA INTEGRADA, EM BALSA DE 1500 TONELADAS. AF_05/2024</v>
          </cell>
          <cell r="D9628" t="str">
            <v>T</v>
          </cell>
          <cell r="E9628">
            <v>0</v>
          </cell>
        </row>
        <row r="9629">
          <cell r="B9629">
            <v>105424</v>
          </cell>
          <cell r="C9629" t="str">
            <v>CARGA E DESCARGA COM CARRINHO PLATAFORMA, DE BANCADA DE MÁRMORE OU GRANITO PARA COZINHA/LAVATÓRIO OU MÁRMORE SINTÉTICO COM CUBA INTEGRADA, EM BALSA DE 2000 TONELADAS. AF_05/2024</v>
          </cell>
          <cell r="D9629" t="str">
            <v>T</v>
          </cell>
          <cell r="E9629">
            <v>0</v>
          </cell>
        </row>
        <row r="9630">
          <cell r="B9630">
            <v>105448</v>
          </cell>
          <cell r="C9630" t="str">
            <v>CARGA E DESCARGA COM CARRINHO PLATAFORMA, DE BANCADA DE MÁRMORE OU GRANITO PARA COZINHA/LAVATÓRIO OU MÁRMORE SINTÉTICO COM CUBA INTEGRADA, EM BALSA DE 600 TONELADAS. AF_05/2024</v>
          </cell>
          <cell r="D9630" t="str">
            <v>T</v>
          </cell>
          <cell r="E9630">
            <v>0</v>
          </cell>
        </row>
        <row r="9631">
          <cell r="B9631">
            <v>105409</v>
          </cell>
          <cell r="C9631" t="str">
            <v>CARGA E DESCARGA COM MANIPULADOR TELESCÓPICO, DE PÁLETE DE BACIA SANITÁRIA, CAIXA ACOPLADA, TANQUE OU PIA, EM BALSA DE 1000 TONELADAS. AF_05/2024</v>
          </cell>
          <cell r="D9631" t="str">
            <v>T</v>
          </cell>
          <cell r="E9631">
            <v>0</v>
          </cell>
        </row>
        <row r="9632">
          <cell r="B9632">
            <v>105415</v>
          </cell>
          <cell r="C9632" t="str">
            <v>CARGA E DESCARGA COM MANIPULADOR TELESCÓPICO, DE PÁLETE DE BACIA SANITÁRIA, CAIXA ACOPLADA, TANQUE OU PIA, EM BALSA DE 1500 TONELADAS. AF_05/2024</v>
          </cell>
          <cell r="D9632" t="str">
            <v>T</v>
          </cell>
          <cell r="E9632">
            <v>0</v>
          </cell>
        </row>
        <row r="9633">
          <cell r="B9633">
            <v>105487</v>
          </cell>
          <cell r="C9633" t="str">
            <v>CARGA E DESCARGA COM MANIPULADOR TELESCÓPICO, DE PÁLETE DE BACIA SANITÁRIA, CAIXA ACOPLADA, TANQUE OU PIA, EM BALSA DE 2000 TONELADAS. AF_05/2024</v>
          </cell>
          <cell r="D9633" t="str">
            <v>T</v>
          </cell>
          <cell r="E9633">
            <v>0</v>
          </cell>
        </row>
        <row r="9634">
          <cell r="B9634">
            <v>105451</v>
          </cell>
          <cell r="C9634" t="str">
            <v>CARGA E DESCARGA COM MANIPULADOR TELESCÓPICO, DE PÁLETE DE BACIA SANITÁRIA, CAIXA ACOPLADA, TANQUE OU PIA, EM BALSA DE 600 TONELADAS. AF_05/2024</v>
          </cell>
          <cell r="D9634" t="str">
            <v>T</v>
          </cell>
          <cell r="E9634">
            <v>0</v>
          </cell>
        </row>
        <row r="9635">
          <cell r="B9635">
            <v>105454</v>
          </cell>
          <cell r="C9635" t="str">
            <v>CARGA E DESCARGA COM MANIPULADOR TELESCÓPICO, DE PÁLETE DE BLOCOS VAZADOS DE CONCRETO OU CERÂMICO, EM BALSA DE 1000 TONELADAS. AF_05/2024</v>
          </cell>
          <cell r="D9635" t="str">
            <v>T</v>
          </cell>
          <cell r="E9635">
            <v>0</v>
          </cell>
        </row>
        <row r="9636">
          <cell r="B9636">
            <v>105411</v>
          </cell>
          <cell r="C9636" t="str">
            <v>CARGA E DESCARGA COM MANIPULADOR TELESCÓPICO, DE PÁLETE DE BLOCOS VAZADOS DE CONCRETO OU CERÂMICO, EM BALSA DE 1500 TONELADAS. AF_05/2024</v>
          </cell>
          <cell r="D9636" t="str">
            <v>T</v>
          </cell>
          <cell r="E9636">
            <v>0</v>
          </cell>
        </row>
        <row r="9637">
          <cell r="B9637">
            <v>105419</v>
          </cell>
          <cell r="C9637" t="str">
            <v>CARGA E DESCARGA COM MANIPULADOR TELESCÓPICO, DE PÁLETE DE BLOCOS VAZADOS DE CONCRETO OU CERÂMICO, EM BALSA DE 2000 TONELADAS. AF_05/2024</v>
          </cell>
          <cell r="D9637" t="str">
            <v>T</v>
          </cell>
          <cell r="E9637">
            <v>0</v>
          </cell>
        </row>
        <row r="9638">
          <cell r="B9638">
            <v>105443</v>
          </cell>
          <cell r="C9638" t="str">
            <v>CARGA E DESCARGA COM MANIPULADOR TELESCÓPICO, DE PÁLETE DE BLOCOS VAZADOS DE CONCRETO OU CERÂMICO, EM BALSA DE 600 TONELADAS. AF_05/2024</v>
          </cell>
          <cell r="D9638" t="str">
            <v>T</v>
          </cell>
          <cell r="E9638">
            <v>0</v>
          </cell>
        </row>
        <row r="9639">
          <cell r="B9639">
            <v>105455</v>
          </cell>
          <cell r="C9639" t="str">
            <v>CARGA E DESCARGA COM MANIPULADOR TELESCÓPICO, DE PÁLETE DE CAIXAS COM REVESTIMENTO CERÂMICO, EM BALSA DE 1000 TONELADAS. AF_05/2024</v>
          </cell>
          <cell r="D9639" t="str">
            <v>T</v>
          </cell>
          <cell r="E9639">
            <v>0</v>
          </cell>
        </row>
        <row r="9640">
          <cell r="B9640">
            <v>105412</v>
          </cell>
          <cell r="C9640" t="str">
            <v>CARGA E DESCARGA COM MANIPULADOR TELESCÓPICO, DE PÁLETE DE CAIXAS COM REVESTIMENTO CERÂMICO, EM BALSA DE 1500 TONELADAS. AF_05/2024</v>
          </cell>
          <cell r="D9640" t="str">
            <v>T</v>
          </cell>
          <cell r="E9640">
            <v>0</v>
          </cell>
        </row>
        <row r="9641">
          <cell r="B9641">
            <v>105420</v>
          </cell>
          <cell r="C9641" t="str">
            <v>CARGA E DESCARGA COM MANIPULADOR TELESCÓPICO, DE PÁLETE DE CAIXAS COM REVESTIMENTO CERÂMICO, EM BALSA DE 2000 TONELADAS. AF_05/2024</v>
          </cell>
          <cell r="D9641" t="str">
            <v>T</v>
          </cell>
          <cell r="E9641">
            <v>0</v>
          </cell>
        </row>
        <row r="9642">
          <cell r="B9642">
            <v>105444</v>
          </cell>
          <cell r="C9642" t="str">
            <v>CARGA E DESCARGA COM MANIPULADOR TELESCÓPICO, DE PÁLETE DE CAIXAS COM REVESTIMENTO CERÂMICO, EM BALSA DE 600 TONELADAS. AF_05/2024</v>
          </cell>
          <cell r="D9642" t="str">
            <v>T</v>
          </cell>
          <cell r="E9642">
            <v>0</v>
          </cell>
        </row>
        <row r="9643">
          <cell r="B9643">
            <v>105456</v>
          </cell>
          <cell r="C9643" t="str">
            <v>CARGA E DESCARGA COM MANIPULADOR TELESCÓPICO, DE PÁLETE DE LATAS 18 LITROS, EM BALSA DE 1000 TONELADAS. AF_05/2024</v>
          </cell>
          <cell r="D9643" t="str">
            <v>T</v>
          </cell>
          <cell r="E9643">
            <v>0</v>
          </cell>
        </row>
        <row r="9644">
          <cell r="B9644">
            <v>105478</v>
          </cell>
          <cell r="C9644" t="str">
            <v>CARGA E DESCARGA COM MANIPULADOR TELESCÓPICO, DE PÁLETE DE LATAS 18 LITROS, EM BALSA DE 1500 TONELADAS. AF_05/2024</v>
          </cell>
          <cell r="D9644" t="str">
            <v>T</v>
          </cell>
          <cell r="E9644">
            <v>0</v>
          </cell>
        </row>
        <row r="9645">
          <cell r="B9645">
            <v>105421</v>
          </cell>
          <cell r="C9645" t="str">
            <v>CARGA E DESCARGA COM MANIPULADOR TELESCÓPICO, DE PÁLETE DE LATAS 18 LITROS, EM BALSA DE 2000 TONELADAS. AF_05/2024</v>
          </cell>
          <cell r="D9645" t="str">
            <v>T</v>
          </cell>
          <cell r="E9645">
            <v>0</v>
          </cell>
        </row>
        <row r="9646">
          <cell r="B9646">
            <v>105445</v>
          </cell>
          <cell r="C9646" t="str">
            <v>CARGA E DESCARGA COM MANIPULADOR TELESCÓPICO, DE PÁLETE DE LATAS 18 LITROS, EM BALSA DE 600 TONELADAS. AF_05/2024</v>
          </cell>
          <cell r="D9646" t="str">
            <v>T</v>
          </cell>
          <cell r="E9646">
            <v>0</v>
          </cell>
        </row>
        <row r="9647">
          <cell r="B9647">
            <v>105453</v>
          </cell>
          <cell r="C9647" t="str">
            <v>CARGA E DESCARGA COM MANIPULADOR TELESCÓPICO, DE PÁLETE DE SACOS, EM BALSA DE 1000 TONELADAS. AF_05/2024</v>
          </cell>
          <cell r="D9647" t="str">
            <v>T</v>
          </cell>
          <cell r="E9647">
            <v>0</v>
          </cell>
        </row>
        <row r="9648">
          <cell r="B9648">
            <v>105497</v>
          </cell>
          <cell r="C9648" t="str">
            <v>CARGA E DESCARGA COM MANIPULADOR TELESCÓPICO, DE PÁLETE DE SACOS, EM BALSA DE 1500 TONELADAS. AF_05/2024</v>
          </cell>
          <cell r="D9648" t="str">
            <v>T</v>
          </cell>
          <cell r="E9648">
            <v>0</v>
          </cell>
        </row>
        <row r="9649">
          <cell r="B9649">
            <v>105418</v>
          </cell>
          <cell r="C9649" t="str">
            <v>CARGA E DESCARGA COM MANIPULADOR TELESCÓPICO, DE PÁLETE DE SACOS, EM BALSA DE 2000 TONELADAS. AF_05/2024</v>
          </cell>
          <cell r="D9649" t="str">
            <v>T</v>
          </cell>
          <cell r="E9649">
            <v>0</v>
          </cell>
        </row>
        <row r="9650">
          <cell r="B9650">
            <v>105442</v>
          </cell>
          <cell r="C9650" t="str">
            <v>CARGA E DESCARGA COM MANIPULADOR TELESCÓPICO, DE PÁLETE DE SACOS, EM BALSA DE 600 TONELADAS. AF_05/2024</v>
          </cell>
          <cell r="D9650" t="str">
            <v>T</v>
          </cell>
          <cell r="E9650">
            <v>0</v>
          </cell>
        </row>
        <row r="9651">
          <cell r="B9651">
            <v>105410</v>
          </cell>
          <cell r="C9651" t="str">
            <v>CARGA E DESCARGA COM MANIPULADOR TELESCÓPICO, DE PÁLETE DE TELHA DE CONCRETO OU CERÂMICA, EM BALSA DE 1000 TONELADAS. AF_05/2024</v>
          </cell>
          <cell r="D9651" t="str">
            <v>T</v>
          </cell>
          <cell r="E9651">
            <v>0</v>
          </cell>
        </row>
        <row r="9652">
          <cell r="B9652">
            <v>105416</v>
          </cell>
          <cell r="C9652" t="str">
            <v>CARGA E DESCARGA COM MANIPULADOR TELESCÓPICO, DE PÁLETE DE TELHA DE CONCRETO OU CERÂMICA, EM BALSA DE 1500 TONELADAS. AF_05/2024</v>
          </cell>
          <cell r="D9652" t="str">
            <v>T</v>
          </cell>
          <cell r="E9652">
            <v>0</v>
          </cell>
        </row>
        <row r="9653">
          <cell r="B9653">
            <v>105488</v>
          </cell>
          <cell r="C9653" t="str">
            <v>CARGA E DESCARGA COM MANIPULADOR TELESCÓPICO, DE PÁLETE DE TELHA DE CONCRETO OU CERÂMICA, EM BALSA DE 2000 TONELADAS. AF_05/2024</v>
          </cell>
          <cell r="D9653" t="str">
            <v>T</v>
          </cell>
          <cell r="E9653">
            <v>0</v>
          </cell>
        </row>
        <row r="9654">
          <cell r="B9654">
            <v>105452</v>
          </cell>
          <cell r="C9654" t="str">
            <v>CARGA E DESCARGA COM MANIPULADOR TELESCÓPICO, DE PÁLETE DE TELHA DE CONCRETO OU CERÂMICA, EM BALSA DE 600 TONELADAS. AF_05/2024</v>
          </cell>
          <cell r="D9654" t="str">
            <v>T</v>
          </cell>
          <cell r="E9654">
            <v>0</v>
          </cell>
        </row>
        <row r="9655">
          <cell r="B9655">
            <v>105475</v>
          </cell>
          <cell r="C9655" t="str">
            <v>CARGA E DESCARGA COM MANIPULADOR TELESCÓPICO, DE TELHAS TERMOACÚSTICAS, FIBROCIMENTO, AÇO ZINCADO, FIBROCIMENTO ESTRUTURAL, CANALETE 90 OU KALHETÃO, EM BALSA DE 1000 TONELADAS. AF_05/2024</v>
          </cell>
          <cell r="D9655" t="str">
            <v>T</v>
          </cell>
          <cell r="E9655">
            <v>0</v>
          </cell>
        </row>
        <row r="9656">
          <cell r="B9656">
            <v>105498</v>
          </cell>
          <cell r="C9656" t="str">
            <v>CARGA E DESCARGA COM MANIPULADOR TELESCÓPICO, DE TELHAS TERMOACÚSTICAS, FIBROCIMENTO, AÇO ZINCADO, FIBROCIMENTO ESTRUTURAL, CANALETE 90 OU KALHETÃO, EM BALSA DE 1500 TONELADAS. AF_05/2024</v>
          </cell>
          <cell r="D9656" t="str">
            <v>T</v>
          </cell>
          <cell r="E9656">
            <v>0</v>
          </cell>
        </row>
        <row r="9657">
          <cell r="B9657">
            <v>105486</v>
          </cell>
          <cell r="C9657" t="str">
            <v>CARGA E DESCARGA COM MANIPULADOR TELESCÓPICO, DE TELHAS TERMOACÚSTICAS, FIBROCIMENTO, AÇO ZINCADO, FIBROCIMENTO ESTRUTURAL, CANALETE 90 OU KALHETÃO, EM BALSA DE 2000 TONELADAS. AF_05/2024</v>
          </cell>
          <cell r="D9657" t="str">
            <v>T</v>
          </cell>
          <cell r="E9657">
            <v>0</v>
          </cell>
        </row>
        <row r="9658">
          <cell r="B9658">
            <v>105450</v>
          </cell>
          <cell r="C9658" t="str">
            <v>CARGA E DESCARGA COM MANIPULADOR TELESCÓPICO, DE TELHAS TERMOACÚSTICAS, FIBROCIMENTO, AÇO ZINCADO, FIBROCIMENTO ESTRUTURAL, CANALETE 90 OU KALHETÃO, EM BALSA DE 600 TONELADAS. AF_05/2024</v>
          </cell>
          <cell r="D9658" t="str">
            <v>T</v>
          </cell>
          <cell r="E9658">
            <v>0</v>
          </cell>
        </row>
        <row r="9659">
          <cell r="B9659">
            <v>105438</v>
          </cell>
          <cell r="C9659" t="str">
            <v>CARGA E DESCARGA DE BETONEIRA, COM CAMINHÃO CARROCERIA COM GUINDAUTO (MUNCK) 11,7 TM, EM BALSA DE 1000 TONELADAS. AF_05/2024</v>
          </cell>
          <cell r="D9659" t="str">
            <v>T</v>
          </cell>
          <cell r="E9659">
            <v>0</v>
          </cell>
        </row>
        <row r="9660">
          <cell r="B9660">
            <v>105463</v>
          </cell>
          <cell r="C9660" t="str">
            <v>CARGA E DESCARGA DE BETONEIRA, COM CAMINHÃO CARROCERIA COM GUINDAUTO (MUNCK) 11,7 TM, EM BALSA DE 1500 TONELADAS. AF_05/2024</v>
          </cell>
          <cell r="D9660" t="str">
            <v>T</v>
          </cell>
          <cell r="E9660">
            <v>0</v>
          </cell>
        </row>
        <row r="9661">
          <cell r="B9661">
            <v>105485</v>
          </cell>
          <cell r="C9661" t="str">
            <v>CARGA E DESCARGA DE BETONEIRA, COM CAMINHÃO CARROCERIA COM GUINDAUTO (MUNCK) 11,7 TM, EM BALSA DE 2000 TONELADAS. AF_05/2024</v>
          </cell>
          <cell r="D9661" t="str">
            <v>T</v>
          </cell>
          <cell r="E9661">
            <v>0</v>
          </cell>
        </row>
        <row r="9662">
          <cell r="B9662">
            <v>105428</v>
          </cell>
          <cell r="C9662" t="str">
            <v>CARGA E DESCARGA DE BETONEIRA, COM CAMINHÃO CARROCERIA COM GUINDAUTO (MUNCK) 11,7 TM, EM BALSA DE 600 TONELADAS. AF_05/2024</v>
          </cell>
          <cell r="D9662" t="str">
            <v>T</v>
          </cell>
          <cell r="E9662">
            <v>0</v>
          </cell>
        </row>
        <row r="9663">
          <cell r="B9663">
            <v>105426</v>
          </cell>
          <cell r="C9663" t="str">
            <v>CARGA E DESCARGA DE CAMINHÃO DE 10 M³, EM BALSA DE 1000 TONELADAS. AF_05/2024</v>
          </cell>
          <cell r="D9663" t="str">
            <v>T</v>
          </cell>
          <cell r="E9663">
            <v>0</v>
          </cell>
        </row>
        <row r="9664">
          <cell r="B9664">
            <v>105491</v>
          </cell>
          <cell r="C9664" t="str">
            <v>CARGA E DESCARGA DE CAMINHÃO DE 10 M³, EM BALSA DE 1500 TONELADAS. AF_05/2024</v>
          </cell>
          <cell r="D9664" t="str">
            <v>T</v>
          </cell>
          <cell r="E9664">
            <v>0</v>
          </cell>
        </row>
        <row r="9665">
          <cell r="B9665">
            <v>105495</v>
          </cell>
          <cell r="C9665" t="str">
            <v>CARGA E DESCARGA DE CAMINHÃO DE 10 M³, EM BALSA DE 2000 TONELADAS. AF_05/2024</v>
          </cell>
          <cell r="D9665" t="str">
            <v>T</v>
          </cell>
          <cell r="E9665">
            <v>0</v>
          </cell>
        </row>
        <row r="9666">
          <cell r="B9666">
            <v>105407</v>
          </cell>
          <cell r="C9666" t="str">
            <v>CARGA E DESCARGA DE CAMINHÃO DE 10 M³, EM BALSA DE 600 TONELADAS. AF_05/2024</v>
          </cell>
          <cell r="D9666" t="str">
            <v>T</v>
          </cell>
          <cell r="E9666">
            <v>0</v>
          </cell>
        </row>
        <row r="9667">
          <cell r="B9667">
            <v>105427</v>
          </cell>
          <cell r="C9667" t="str">
            <v>CARGA E DESCARGA DE CAMINHÃO DE 14 M³, EM BALSA DE 1000 TONELADAS. AF_05/2024</v>
          </cell>
          <cell r="D9667" t="str">
            <v>T</v>
          </cell>
          <cell r="E9667">
            <v>0</v>
          </cell>
        </row>
        <row r="9668">
          <cell r="B9668">
            <v>105492</v>
          </cell>
          <cell r="C9668" t="str">
            <v>CARGA E DESCARGA DE CAMINHÃO DE 14 M³, EM BALSA DE 1500 TONELADAS. AF_05/2024</v>
          </cell>
          <cell r="D9668" t="str">
            <v>T</v>
          </cell>
          <cell r="E9668">
            <v>0</v>
          </cell>
        </row>
        <row r="9669">
          <cell r="B9669">
            <v>105496</v>
          </cell>
          <cell r="C9669" t="str">
            <v>CARGA E DESCARGA DE CAMINHÃO DE 14 M³, EM BALSA DE 2000 TONELADAS. AF_05/2024</v>
          </cell>
          <cell r="D9669" t="str">
            <v>T</v>
          </cell>
          <cell r="E9669">
            <v>0</v>
          </cell>
        </row>
        <row r="9670">
          <cell r="B9670">
            <v>105425</v>
          </cell>
          <cell r="C9670" t="str">
            <v>CARGA E DESCARGA DE CAMINHÃO DE 14 M³, EM BALSA DE 600 TONELADAS. AF_05/2024</v>
          </cell>
          <cell r="D9670" t="str">
            <v>T</v>
          </cell>
          <cell r="E9670">
            <v>0</v>
          </cell>
        </row>
        <row r="9671">
          <cell r="B9671">
            <v>105477</v>
          </cell>
          <cell r="C9671" t="str">
            <v>CARGA E DESCARGA DE CAMINHÃO DE 6 M³, EM BALSA DE 1000 TONELADAS. AF_05/2024</v>
          </cell>
          <cell r="D9671" t="str">
            <v>T</v>
          </cell>
          <cell r="E9671">
            <v>0</v>
          </cell>
        </row>
        <row r="9672">
          <cell r="B9672">
            <v>105490</v>
          </cell>
          <cell r="C9672" t="str">
            <v>CARGA E DESCARGA DE CAMINHÃO DE 6 M³, EM BALSA DE 1500 TONELADAS. AF_05/2024</v>
          </cell>
          <cell r="D9672" t="str">
            <v>T</v>
          </cell>
          <cell r="E9672">
            <v>0</v>
          </cell>
        </row>
        <row r="9673">
          <cell r="B9673">
            <v>105494</v>
          </cell>
          <cell r="C9673" t="str">
            <v>CARGA E DESCARGA DE CAMINHÃO DE 6 M³, EM BALSA DE 2000 TONELADAS. AF_05/2024</v>
          </cell>
          <cell r="D9673" t="str">
            <v>T</v>
          </cell>
          <cell r="E9673">
            <v>0</v>
          </cell>
        </row>
        <row r="9674">
          <cell r="B9674">
            <v>105417</v>
          </cell>
          <cell r="C9674" t="str">
            <v>CARGA E DESCARGA DE CAMINHÃO DE 6 M³, EM BALSA DE 600 TONELADAS. AF_05/2024</v>
          </cell>
          <cell r="D9674" t="str">
            <v>T</v>
          </cell>
          <cell r="E9674">
            <v>0</v>
          </cell>
        </row>
        <row r="9675">
          <cell r="B9675">
            <v>105461</v>
          </cell>
          <cell r="C9675" t="str">
            <v>CARGA E DESCARGA DE PERFIL METÁLICO E VERGALHÕES DE AÇO E VERGALHÕES DE AÇO, COM CAMINHÃO CARROCERIA COM GUINDAUTO (MUNCK) 11,7 TM, EM BALSA DE 1500 TONELADAS. AF_05/2024</v>
          </cell>
          <cell r="D9675" t="str">
            <v>T</v>
          </cell>
          <cell r="E9675">
            <v>0</v>
          </cell>
        </row>
        <row r="9676">
          <cell r="B9676">
            <v>105436</v>
          </cell>
          <cell r="C9676" t="str">
            <v>CARGA E DESCARGA DE PERFIL METÁLICO E VERGALHÕES DE AÇO, COM CAMINHÃO CARROCERIA COM GUINDAUTO (MUNCK) 11,7 TM, EM BALSA DE 1000 TONELADAS. AF_05/2024</v>
          </cell>
          <cell r="D9676" t="str">
            <v>T</v>
          </cell>
          <cell r="E9676">
            <v>0</v>
          </cell>
        </row>
        <row r="9677">
          <cell r="B9677">
            <v>105483</v>
          </cell>
          <cell r="C9677" t="str">
            <v>CARGA E DESCARGA DE PERFIL METÁLICO E VERGALHÕES DE AÇO, COM CAMINHÃO CARROCERIA COM GUINDAUTO (MUNCK) 11,7 TM, EM BALSA DE 2000 TONELADAS. AF_05/2024</v>
          </cell>
          <cell r="D9677" t="str">
            <v>T</v>
          </cell>
          <cell r="E9677">
            <v>0</v>
          </cell>
        </row>
        <row r="9678">
          <cell r="B9678">
            <v>105505</v>
          </cell>
          <cell r="C9678" t="str">
            <v>CARGA E DESCARGA DE PERFIL METÁLICO E VERGALHÕES DE AÇO, COM CAMINHÃO CARROCERIA COM GUINDAUTO (MUNCK) 11,7 TM, EM BALSA DE 600 TONELADAS. AF_05/2024</v>
          </cell>
          <cell r="D9678" t="str">
            <v>T</v>
          </cell>
          <cell r="E9678">
            <v>0</v>
          </cell>
        </row>
        <row r="9679">
          <cell r="B9679">
            <v>105435</v>
          </cell>
          <cell r="C9679" t="str">
            <v>CARGA E DESCARGA DE POSTES DE CONCRETO, COM CAMINHÃO CARROCERIA COM GUINDAUTO (MUNCK) 11,7 TM, EM BALSA DE 1000 TONELADAS. AF_05/2024</v>
          </cell>
          <cell r="D9679" t="str">
            <v>T</v>
          </cell>
          <cell r="E9679">
            <v>0</v>
          </cell>
        </row>
        <row r="9680">
          <cell r="B9680">
            <v>105460</v>
          </cell>
          <cell r="C9680" t="str">
            <v>CARGA E DESCARGA DE POSTES DE CONCRETO, COM CAMINHÃO CARROCERIA COM GUINDAUTO (MUNCK) 11,7 TM, EM BALSA DE 1500 TONELADAS. AF_05/2024</v>
          </cell>
          <cell r="D9680" t="str">
            <v>T</v>
          </cell>
          <cell r="E9680">
            <v>0</v>
          </cell>
        </row>
        <row r="9681">
          <cell r="B9681">
            <v>105470</v>
          </cell>
          <cell r="C9681" t="str">
            <v>CARGA E DESCARGA DE POSTES DE CONCRETO, COM CAMINHÃO CARROCERIA COM GUINDAUTO (MUNCK) 11,7 TM, EM BALSA DE 2000 TONELADAS. AF_05/2024</v>
          </cell>
          <cell r="D9681" t="str">
            <v>T</v>
          </cell>
          <cell r="E9681">
            <v>0</v>
          </cell>
        </row>
        <row r="9682">
          <cell r="B9682">
            <v>105504</v>
          </cell>
          <cell r="C9682" t="str">
            <v>CARGA E DESCARGA DE POSTES DE CONCRETO, COM CAMINHÃO CARROCERIA COM GUINDAUTO (MUNCK) 11,7 TM, EM BALSA DE 600 TONELADAS. AF_05/2024</v>
          </cell>
          <cell r="D9682" t="str">
            <v>T</v>
          </cell>
          <cell r="E9682">
            <v>0</v>
          </cell>
        </row>
        <row r="9683">
          <cell r="B9683">
            <v>105476</v>
          </cell>
          <cell r="C9683" t="str">
            <v>CARGA E DESCARGA DE RETROESCAVADEIRA, EM BALSA DE 1000 TONELADAS. AF_05/2024</v>
          </cell>
          <cell r="D9683" t="str">
            <v>T</v>
          </cell>
          <cell r="E9683">
            <v>0</v>
          </cell>
        </row>
        <row r="9684">
          <cell r="B9684">
            <v>105471</v>
          </cell>
          <cell r="C9684" t="str">
            <v>CARGA E DESCARGA DE RETROESCAVADEIRA, EM BALSA DE 1500 TONELADAS. AF_05/2024</v>
          </cell>
          <cell r="D9684" t="str">
            <v>T</v>
          </cell>
          <cell r="E9684">
            <v>0</v>
          </cell>
        </row>
        <row r="9685">
          <cell r="B9685">
            <v>105493</v>
          </cell>
          <cell r="C9685" t="str">
            <v>CARGA E DESCARGA DE RETROESCAVADEIRA, EM BALSA DE 2000 TONELADAS. AF_05/2024</v>
          </cell>
          <cell r="D9685" t="str">
            <v>T</v>
          </cell>
          <cell r="E9685">
            <v>0</v>
          </cell>
        </row>
        <row r="9686">
          <cell r="B9686">
            <v>105482</v>
          </cell>
          <cell r="C9686" t="str">
            <v>CARGA E DESCARGA DE RETROESCAVADEIRA, EM BALSA DE 600 TONELADAS. AF_05/2024</v>
          </cell>
          <cell r="D9686" t="str">
            <v>T</v>
          </cell>
          <cell r="E9686">
            <v>0</v>
          </cell>
        </row>
        <row r="9687">
          <cell r="B9687">
            <v>105430</v>
          </cell>
          <cell r="C9687" t="str">
            <v>CARGA E DESCARGA DE SOLOS E MATERIAIS GRANULARES, COM CAMINHÃO DE 10 M³ E ESCAVADEIRA HIDRÁULICA, EM BALSA DE 1000 TONELADAS. AF_05/2024</v>
          </cell>
          <cell r="D9687" t="str">
            <v>T</v>
          </cell>
          <cell r="E9687">
            <v>0</v>
          </cell>
        </row>
        <row r="9688">
          <cell r="B9688">
            <v>105440</v>
          </cell>
          <cell r="C9688" t="str">
            <v>CARGA E DESCARGA DE SOLOS E MATERIAIS GRANULARES, COM CAMINHÃO DE 10 M³ E ESCAVADEIRA HIDRÁULICA, EM BALSA DE 1500 TONELADAS. AF_05/2024</v>
          </cell>
          <cell r="D9688" t="str">
            <v>T</v>
          </cell>
          <cell r="E9688">
            <v>0</v>
          </cell>
        </row>
        <row r="9689">
          <cell r="B9689">
            <v>105465</v>
          </cell>
          <cell r="C9689" t="str">
            <v>CARGA E DESCARGA DE SOLOS E MATERIAIS GRANULARES, COM CAMINHÃO DE 10 M³ E ESCAVADEIRA HIDRÁULICA, EM BALSA DE 2000 TONELADAS. AF_05/2024</v>
          </cell>
          <cell r="D9689" t="str">
            <v>T</v>
          </cell>
          <cell r="E9689">
            <v>0</v>
          </cell>
        </row>
        <row r="9690">
          <cell r="B9690">
            <v>105499</v>
          </cell>
          <cell r="C9690" t="str">
            <v>CARGA E DESCARGA DE SOLOS E MATERIAIS GRANULARES, COM CAMINHÃO DE 10 M³ E ESCAVADEIRA HIDRÁULICA, EM BALSA DE 600 TONELADAS. AF_05/2024</v>
          </cell>
          <cell r="D9690" t="str">
            <v>T</v>
          </cell>
          <cell r="E9690">
            <v>0</v>
          </cell>
        </row>
        <row r="9691">
          <cell r="B9691">
            <v>105431</v>
          </cell>
          <cell r="C9691" t="str">
            <v>CARGA E DESCARGA DE SOLOS E MATERIAIS GRANULARES, COM CAMINHÃO DE 14 M³ E ESCAVADEIRA HIDRÁULICA, EM BALSA DE 1000 TONELADAS. AF_05/2024</v>
          </cell>
          <cell r="D9691" t="str">
            <v>T</v>
          </cell>
          <cell r="E9691">
            <v>0</v>
          </cell>
        </row>
        <row r="9692">
          <cell r="B9692">
            <v>105441</v>
          </cell>
          <cell r="C9692" t="str">
            <v>CARGA E DESCARGA DE SOLOS E MATERIAIS GRANULARES, COM CAMINHÃO DE 14 M³ E ESCAVADEIRA HIDRÁULICA, EM BALSA DE 1500 TONELADAS. AF_05/2024</v>
          </cell>
          <cell r="D9692" t="str">
            <v>T</v>
          </cell>
          <cell r="E9692">
            <v>0</v>
          </cell>
        </row>
        <row r="9693">
          <cell r="B9693">
            <v>105466</v>
          </cell>
          <cell r="C9693" t="str">
            <v>CARGA E DESCARGA DE SOLOS E MATERIAIS GRANULARES, COM CAMINHÃO DE 14 M³ E ESCAVADEIRA HIDRÁULICA, EM BALSA DE 2000 TONELADAS. AF_05/2024</v>
          </cell>
          <cell r="D9693" t="str">
            <v>T</v>
          </cell>
          <cell r="E9693">
            <v>0</v>
          </cell>
        </row>
        <row r="9694">
          <cell r="B9694">
            <v>105500</v>
          </cell>
          <cell r="C9694" t="str">
            <v>CARGA E DESCARGA DE SOLOS E MATERIAIS GRANULARES, COM CAMINHÃO DE 14 M³ E ESCAVADEIRA HIDRÁULICA, EM BALSA DE 600 TONELADAS. AF_05/2024</v>
          </cell>
          <cell r="D9694" t="str">
            <v>T</v>
          </cell>
          <cell r="E9694">
            <v>0</v>
          </cell>
        </row>
        <row r="9695">
          <cell r="B9695">
            <v>105429</v>
          </cell>
          <cell r="C9695" t="str">
            <v>CARGA E DESCARGA DE SOLOS E MATERIAIS GRANULARES, COM CAMINHÃO DE 6 M³ E ESCAVADEIRA HIDRÁULICA, EM BALSA DE 1000 TONELADAS. AF_05/2024</v>
          </cell>
          <cell r="D9695" t="str">
            <v>T</v>
          </cell>
          <cell r="E9695">
            <v>0</v>
          </cell>
        </row>
        <row r="9696">
          <cell r="B9696">
            <v>105439</v>
          </cell>
          <cell r="C9696" t="str">
            <v>CARGA E DESCARGA DE SOLOS E MATERIAIS GRANULARES, COM CAMINHÃO DE 6 M³ E ESCAVADEIRA HIDRÁULICA, EM BALSA DE 1500 TONELADAS. AF_05/2024</v>
          </cell>
          <cell r="D9696" t="str">
            <v>T</v>
          </cell>
          <cell r="E9696">
            <v>0</v>
          </cell>
        </row>
        <row r="9697">
          <cell r="B9697">
            <v>105464</v>
          </cell>
          <cell r="C9697" t="str">
            <v>CARGA E DESCARGA DE SOLOS E MATERIAIS GRANULARES, COM CAMINHÃO DE 6 M³ E ESCAVADEIRA HIDRÁULICA, EM BALSA DE 2000 TONELADAS. AF_05/2024</v>
          </cell>
          <cell r="D9697" t="str">
            <v>T</v>
          </cell>
          <cell r="E9697">
            <v>0</v>
          </cell>
        </row>
        <row r="9698">
          <cell r="B9698">
            <v>105489</v>
          </cell>
          <cell r="C9698" t="str">
            <v>CARGA E DESCARGA DE SOLOS E MATERIAIS GRANULARES, COM CAMINHÃO DE 6 M³ E ESCAVADEIRA HIDRÁULICA, EM BALSA DE 600 TONELADAS. AF_05/2024</v>
          </cell>
          <cell r="D9698" t="str">
            <v>T</v>
          </cell>
          <cell r="E9698">
            <v>0</v>
          </cell>
        </row>
        <row r="9699">
          <cell r="B9699">
            <v>105437</v>
          </cell>
          <cell r="C9699" t="str">
            <v>CARGA E DESCARGA DE TELA DE AÇO, COM CAMINHÃO CARROCERIA COM GUINDAUTO (MUNCK) 11,7 TM, EM BALSA DE 1000 TONELADAS. AF_05/2024</v>
          </cell>
          <cell r="D9699" t="str">
            <v>T</v>
          </cell>
          <cell r="E9699">
            <v>0</v>
          </cell>
        </row>
        <row r="9700">
          <cell r="B9700">
            <v>105462</v>
          </cell>
          <cell r="C9700" t="str">
            <v>CARGA E DESCARGA DE TELA DE AÇO, COM CAMINHÃO CARROCERIA COM GUINDAUTO (MUNCK) 11,7 TM, EM BALSA DE 1500 TONELADAS. AF_05/2024</v>
          </cell>
          <cell r="D9700" t="str">
            <v>T</v>
          </cell>
          <cell r="E9700">
            <v>0</v>
          </cell>
        </row>
        <row r="9701">
          <cell r="B9701">
            <v>105484</v>
          </cell>
          <cell r="C9701" t="str">
            <v>CARGA E DESCARGA DE TELA DE AÇO, COM CAMINHÃO CARROCERIA COM GUINDAUTO (MUNCK) 11,7 TM, EM BALSA DE 2000 TONELADAS. AF_05/2024</v>
          </cell>
          <cell r="D9701" t="str">
            <v>T</v>
          </cell>
          <cell r="E9701">
            <v>0</v>
          </cell>
        </row>
        <row r="9702">
          <cell r="B9702">
            <v>105506</v>
          </cell>
          <cell r="C9702" t="str">
            <v>CARGA E DESCARGA DE TELA DE AÇO, COM CAMINHÃO CARROCERIA COM GUINDAUTO (MUNCK) 11,7 TM, EM BALSA DE 600 TONELADAS. AF_05/2024</v>
          </cell>
          <cell r="D9702" t="str">
            <v>T</v>
          </cell>
          <cell r="E9702">
            <v>0</v>
          </cell>
        </row>
        <row r="9703">
          <cell r="B9703">
            <v>105432</v>
          </cell>
          <cell r="C9703" t="str">
            <v>CARGA E DESCARGA DE TUBOS DE CONCRETO, COM CAMINHÃO CARROCERIA COM GUINDAUTO (MUNCK) 11,7 TM, EM BALSA DE 1000 TONELADAS. AF_05/2024</v>
          </cell>
          <cell r="D9703" t="str">
            <v>T</v>
          </cell>
          <cell r="E9703">
            <v>0</v>
          </cell>
        </row>
        <row r="9704">
          <cell r="B9704">
            <v>105457</v>
          </cell>
          <cell r="C9704" t="str">
            <v>CARGA E DESCARGA DE TUBOS DE CONCRETO, COM CAMINHÃO CARROCERIA COM GUINDAUTO (MUNCK) 11,7 TM, EM BALSA DE 1500 TONELADAS. AF_05/2024</v>
          </cell>
          <cell r="D9704" t="str">
            <v>T</v>
          </cell>
          <cell r="E9704">
            <v>0</v>
          </cell>
        </row>
        <row r="9705">
          <cell r="B9705">
            <v>105467</v>
          </cell>
          <cell r="C9705" t="str">
            <v>CARGA E DESCARGA DE TUBOS DE CONCRETO, COM CAMINHÃO CARROCERIA COM GUINDAUTO (MUNCK) 11,7 TM, EM BALSA DE 2000 TONELADAS. AF_05/2024</v>
          </cell>
          <cell r="D9705" t="str">
            <v>T</v>
          </cell>
          <cell r="E9705">
            <v>0</v>
          </cell>
        </row>
        <row r="9706">
          <cell r="B9706">
            <v>105501</v>
          </cell>
          <cell r="C9706" t="str">
            <v>CARGA E DESCARGA DE TUBOS DE CONCRETO, COM CAMINHÃO CARROCERIA COM GUINDAUTO (MUNCK) 11,7 TM, EM BALSA DE 600 TONELADAS. AF_05/2024</v>
          </cell>
          <cell r="D9706" t="str">
            <v>T</v>
          </cell>
          <cell r="E9706">
            <v>0</v>
          </cell>
        </row>
        <row r="9707">
          <cell r="B9707">
            <v>105433</v>
          </cell>
          <cell r="C9707" t="str">
            <v>CARGA E DESCARGA DE TUBOS METÁLICOS, COM CAMINHÃO CARROCERIA COM GUINDAUTO (MUNCK) 11,7 TM, EM BALSA DE 1000 TONELADAS. AF_05/2024</v>
          </cell>
          <cell r="D9707" t="str">
            <v>T</v>
          </cell>
          <cell r="E9707">
            <v>0</v>
          </cell>
        </row>
        <row r="9708">
          <cell r="B9708">
            <v>105458</v>
          </cell>
          <cell r="C9708" t="str">
            <v>CARGA E DESCARGA DE TUBOS METÁLICOS, COM CAMINHÃO CARROCERIA COM GUINDAUTO (MUNCK) 11,7 TM, EM BALSA DE 1500 TONELADAS. AF_05/2024</v>
          </cell>
          <cell r="D9708" t="str">
            <v>T</v>
          </cell>
          <cell r="E9708">
            <v>0</v>
          </cell>
        </row>
        <row r="9709">
          <cell r="B9709">
            <v>105468</v>
          </cell>
          <cell r="C9709" t="str">
            <v>CARGA E DESCARGA DE TUBOS METÁLICOS, COM CAMINHÃO CARROCERIA COM GUINDAUTO (MUNCK) 11,7 TM, EM BALSA DE 2000 TONELADAS. AF_05/2024</v>
          </cell>
          <cell r="D9709" t="str">
            <v>T</v>
          </cell>
          <cell r="E9709">
            <v>0</v>
          </cell>
        </row>
        <row r="9710">
          <cell r="B9710">
            <v>105502</v>
          </cell>
          <cell r="C9710" t="str">
            <v>CARGA E DESCARGA DE TUBOS METÁLICOS, COM CAMINHÃO CARROCERIA COM GUINDAUTO (MUNCK) 11,7 TM, EM BALSA DE 600 TONELADAS. AF_05/2024</v>
          </cell>
          <cell r="D9710" t="str">
            <v>T</v>
          </cell>
          <cell r="E9710">
            <v>0</v>
          </cell>
        </row>
        <row r="9711">
          <cell r="B9711">
            <v>105434</v>
          </cell>
          <cell r="C9711" t="str">
            <v>CARGA E DESCARGA DE TUBOS PLÁSTICOS, COM CAMINHÃO CARROCERIA COM GUINDAUTO (MUNCK) 11,7 TM, EM BALSA DE 1000 TONELADAS. AF_05/2024</v>
          </cell>
          <cell r="D9711" t="str">
            <v>T</v>
          </cell>
          <cell r="E9711">
            <v>0</v>
          </cell>
        </row>
        <row r="9712">
          <cell r="B9712">
            <v>105459</v>
          </cell>
          <cell r="C9712" t="str">
            <v>CARGA E DESCARGA DE TUBOS PLÁSTICOS, COM CAMINHÃO CARROCERIA COM GUINDAUTO (MUNCK) 11,7 TM, EM BALSA DE 1500 TONELADAS. AF_05/2024</v>
          </cell>
          <cell r="D9712" t="str">
            <v>T</v>
          </cell>
          <cell r="E9712">
            <v>0</v>
          </cell>
        </row>
        <row r="9713">
          <cell r="B9713">
            <v>105469</v>
          </cell>
          <cell r="C9713" t="str">
            <v>CARGA E DESCARGA DE TUBOS PLÁSTICOS, COM CAMINHÃO CARROCERIA COM GUINDAUTO (MUNCK) 11,7 TM, EM BALSA DE 2000 TONELADAS. AF_05/2024</v>
          </cell>
          <cell r="D9713" t="str">
            <v>T</v>
          </cell>
          <cell r="E9713">
            <v>0</v>
          </cell>
        </row>
        <row r="9714">
          <cell r="B9714">
            <v>105503</v>
          </cell>
          <cell r="C9714" t="str">
            <v>CARGA E DESCARGA DE TUBOS PLÁSTICOS, COM CAMINHÃO CARROCERIA COM GUINDAUTO (MUNCK) 11,7 TM, EM BALSA DE 600 TONELADAS. AF_05/2024</v>
          </cell>
          <cell r="D9714" t="str">
            <v>T</v>
          </cell>
          <cell r="E9714">
            <v>0</v>
          </cell>
        </row>
        <row r="9715">
          <cell r="B9715">
            <v>105472</v>
          </cell>
          <cell r="C9715" t="str">
            <v>CARGA E DESCARGA MANUAL, DE JANELA, KIT PORTA-PRONTA OU PORTA DE MADEIRA, PORTA DE AÇO E PORTA DE ALUMÍNIO, EM BALSA DE 1000 TONELADAS. AF_05/2024</v>
          </cell>
          <cell r="D9715" t="str">
            <v>T</v>
          </cell>
          <cell r="E9715">
            <v>0</v>
          </cell>
        </row>
        <row r="9716">
          <cell r="B9716">
            <v>105413</v>
          </cell>
          <cell r="C9716" t="str">
            <v>CARGA E DESCARGA MANUAL, DE JANELA, KIT PORTA-PRONTA OU PORTA DE MADEIRA, PORTA DE AÇO E PORTA DE ALUMÍNIO, EM BALSA DE 1500 TONELADAS. AF_05/2024</v>
          </cell>
          <cell r="D9716" t="str">
            <v>T</v>
          </cell>
          <cell r="E9716">
            <v>0</v>
          </cell>
        </row>
        <row r="9717">
          <cell r="B9717">
            <v>105423</v>
          </cell>
          <cell r="C9717" t="str">
            <v>CARGA E DESCARGA MANUAL, DE JANELA, KIT PORTA-PRONTA OU PORTA DE MADEIRA, PORTA DE AÇO E PORTA DE ALUMÍNIO, EM BALSA DE 2000 TONELADAS. AF_05/2024</v>
          </cell>
          <cell r="D9717" t="str">
            <v>T</v>
          </cell>
          <cell r="E9717">
            <v>0</v>
          </cell>
        </row>
        <row r="9718">
          <cell r="B9718">
            <v>105447</v>
          </cell>
          <cell r="C9718" t="str">
            <v>CARGA E DESCARGA MANUAL, DE JANELA, KIT PORTA-PRONTA OU PORTA DE MADEIRA, PORTA DE AÇO E PORTA DE ALUMÍNIO, EM BALSA DE 600 TONELADAS. AF_05/2024</v>
          </cell>
          <cell r="D9718" t="str">
            <v>T</v>
          </cell>
          <cell r="E9718">
            <v>0</v>
          </cell>
        </row>
        <row r="9719">
          <cell r="B9719">
            <v>105408</v>
          </cell>
          <cell r="C9719" t="str">
            <v>CARGA E DESCARGA MANUAL, DE PEÇAS DE MADEIRA (CAIBROS, TÁBUAS, RIPAS, VIGAS E COMPENSADOS), EM BALSA DE 1000 TONELADAS. AF_05/2024</v>
          </cell>
          <cell r="D9719" t="str">
            <v>T</v>
          </cell>
          <cell r="E9719">
            <v>0</v>
          </cell>
        </row>
        <row r="9720">
          <cell r="B9720">
            <v>105479</v>
          </cell>
          <cell r="C9720" t="str">
            <v>CARGA E DESCARGA MANUAL, DE PEÇAS DE MADEIRA (CAIBROS, TÁBUAS, RIPAS, VIGAS E COMPENSADOS), EM BALSA DE 1500 TONELADAS. AF_05/2024</v>
          </cell>
          <cell r="D9720" t="str">
            <v>T</v>
          </cell>
          <cell r="E9720">
            <v>0</v>
          </cell>
        </row>
        <row r="9721">
          <cell r="B9721">
            <v>105422</v>
          </cell>
          <cell r="C9721" t="str">
            <v>CARGA E DESCARGA MANUAL, DE PEÇAS DE MADEIRA (CAIBROS, TÁBUAS, RIPAS, VIGAS E COMPENSADOS), EM BALSA DE 2000 TONELADAS. AF_05/2024</v>
          </cell>
          <cell r="D9721" t="str">
            <v>T</v>
          </cell>
          <cell r="E9721">
            <v>0</v>
          </cell>
        </row>
        <row r="9722">
          <cell r="B9722">
            <v>105446</v>
          </cell>
          <cell r="C9722" t="str">
            <v>CARGA E DESCARGA MANUAL, DE PEÇAS DE MADEIRA (CAIBROS, TÁBUAS, RIPAS, VIGAS E COMPENSADOS), EM BALSA DE 600 TONELADAS. AF_05/2024</v>
          </cell>
          <cell r="D9722" t="str">
            <v>T</v>
          </cell>
          <cell r="E9722">
            <v>0</v>
          </cell>
        </row>
        <row r="9723">
          <cell r="B9723">
            <v>105474</v>
          </cell>
          <cell r="C9723" t="str">
            <v>CARGA E DESCARGA MANUAL, DE VIDRO, EM BALSA DE 1000 TONELADAS. AF_05/2024</v>
          </cell>
          <cell r="D9723" t="str">
            <v>T</v>
          </cell>
          <cell r="E9723">
            <v>0</v>
          </cell>
        </row>
        <row r="9724">
          <cell r="B9724">
            <v>105480</v>
          </cell>
          <cell r="C9724" t="str">
            <v>CARGA E DESCARGA MANUAL, DE VIDRO, EM BALSA DE 1500 TONELADAS. AF_05/2024</v>
          </cell>
          <cell r="D9724" t="str">
            <v>T</v>
          </cell>
          <cell r="E9724">
            <v>0</v>
          </cell>
        </row>
        <row r="9725">
          <cell r="B9725">
            <v>105481</v>
          </cell>
          <cell r="C9725" t="str">
            <v>CARGA E DESCARGA MANUAL, DE VIDRO, EM BALSA DE 2000 TONELADAS. AF_05/2024</v>
          </cell>
          <cell r="D9725" t="str">
            <v>T</v>
          </cell>
          <cell r="E9725">
            <v>0</v>
          </cell>
        </row>
        <row r="9726">
          <cell r="B9726">
            <v>105449</v>
          </cell>
          <cell r="C9726" t="str">
            <v>CARGA E DESCARGA MANUAL, DE VIDRO, EM BALSA DE 600 TONELADAS. AF_05/2024</v>
          </cell>
          <cell r="D9726" t="str">
            <v>T</v>
          </cell>
          <cell r="E9726">
            <v>0</v>
          </cell>
        </row>
        <row r="9727">
          <cell r="B9727">
            <v>105511</v>
          </cell>
          <cell r="C9727" t="str">
            <v>TRANSPORTE FLUVIAL COM CONJUNTO EMPURRADOR DE 250 HP E BALSA DE 200 A 600 TONELADAS, EM VIA NAVEGÁVEL NO SENTIDO A JUSANTE (DESCENDO O RIO). AF_05/2024</v>
          </cell>
          <cell r="D9727" t="str">
            <v>TXKM</v>
          </cell>
          <cell r="E9727">
            <v>0</v>
          </cell>
        </row>
        <row r="9728">
          <cell r="B9728">
            <v>105507</v>
          </cell>
          <cell r="C9728" t="str">
            <v>TRANSPORTE FLUVIAL COM CONJUNTO EMPURRADOR DE 250 HP E BALSA DE 200 A 600 TONELADAS, EM VIA NAVEGÁVEL NO SENTIDO A MONTANTE (SUBINDO O RIO). AF_05/2024</v>
          </cell>
          <cell r="D9728" t="str">
            <v>TXKM</v>
          </cell>
          <cell r="E9728">
            <v>0</v>
          </cell>
        </row>
        <row r="9729">
          <cell r="B9729">
            <v>105512</v>
          </cell>
          <cell r="C9729" t="str">
            <v>TRANSPORTE FLUVIAL COM CONJUNTO EMPURRADOR DE 315 HP E BALSA 600 A 1000 TONELADAS, EM VIA NAVEGÁVEL NO SENTIDO A JUSANTE (DESCENDO O RIO). AF_05/2024</v>
          </cell>
          <cell r="D9729" t="str">
            <v>TXKM</v>
          </cell>
          <cell r="E9729">
            <v>0</v>
          </cell>
        </row>
        <row r="9730">
          <cell r="B9730">
            <v>105508</v>
          </cell>
          <cell r="C9730" t="str">
            <v>TRANSPORTE FLUVIAL COM CONJUNTO EMPURRADOR DE 315 HP E BALSA 600 A 1000 TONELADAS, EM VIA NAVEGÁVEL NO SENTIDO A MONTANTE (SUBINDO O RIO). AF_05/2024</v>
          </cell>
          <cell r="D9730" t="str">
            <v>TXKM</v>
          </cell>
          <cell r="E9730">
            <v>0</v>
          </cell>
        </row>
        <row r="9731">
          <cell r="B9731">
            <v>105513</v>
          </cell>
          <cell r="C9731" t="str">
            <v>TRANSPORTE FLUVIAL COM CONJUNTO EMPURRADOR DE 475 HP E BALSA DE 1.000 A 1.500 TONELADAS, EM VIA NAVEGÁVEL NO SENTIDO A JUSANTE (DESCENDO O RIO). AF_05/2024</v>
          </cell>
          <cell r="D9731" t="str">
            <v>TXKM</v>
          </cell>
          <cell r="E9731">
            <v>0</v>
          </cell>
        </row>
        <row r="9732">
          <cell r="B9732">
            <v>105509</v>
          </cell>
          <cell r="C9732" t="str">
            <v>TRANSPORTE FLUVIAL COM CONJUNTO EMPURRADOR DE 475 HP E BALSA DE 1.000 A 1.500 TONELADAS, EM VIA NAVEGÁVEL NO SENTIDO A MONTANTE (SUBINDO O RIO). AF_05/2024</v>
          </cell>
          <cell r="D9732" t="str">
            <v>TXKM</v>
          </cell>
          <cell r="E9732">
            <v>0</v>
          </cell>
        </row>
        <row r="9733">
          <cell r="B9733">
            <v>105514</v>
          </cell>
          <cell r="C9733" t="str">
            <v>TRANSPORTE FLUVIAL COM CONJUNTO EMPURRADOR DE 600 HP E BALSA DE 1.500 A 2.000 TONELADAS, EM VIA NAVEGÁVEL NO SENTIDO A JUSANTE (DESCENDO O RIO). AF_05/2024</v>
          </cell>
          <cell r="D9733" t="str">
            <v>TXKM</v>
          </cell>
          <cell r="E9733">
            <v>0</v>
          </cell>
        </row>
        <row r="9734">
          <cell r="B9734">
            <v>105510</v>
          </cell>
          <cell r="C9734" t="str">
            <v>TRANSPORTE FLUVIAL COM CONJUNTO EMPURRADOR DE 600 HP E BALSA DE 1.500 A 2.000 TONELADAS, EM VIA NAVEGÁVEL NO SENTIDO A MONTANTE (SUBINDO O RIO). AF_05/2024</v>
          </cell>
          <cell r="D9734" t="str">
            <v>TXKM</v>
          </cell>
          <cell r="E9734">
            <v>0</v>
          </cell>
        </row>
        <row r="9735">
          <cell r="B9735">
            <v>100207</v>
          </cell>
          <cell r="C9735" t="str">
            <v>TRANSPORTE HORIZONTAL COM CARREGADEIRA, DE MASSA/ GRANEL (UNIDADE: M3XKM). AF_04/2026</v>
          </cell>
          <cell r="D9735" t="str">
            <v>M3XKM</v>
          </cell>
          <cell r="E9735">
            <v>1019.06</v>
          </cell>
        </row>
        <row r="9736">
          <cell r="B9736">
            <v>100221</v>
          </cell>
          <cell r="C9736" t="str">
            <v>TRANSPORTE HORIZONTAL COM CARRINHO DE MÃO, DE CAIXA COM REVESTIMENTO CERÂMICO (UNIDADE: M2XKM). AF_04/2026</v>
          </cell>
          <cell r="D9736" t="str">
            <v>M2XKM</v>
          </cell>
          <cell r="E9736">
            <v>49.51</v>
          </cell>
        </row>
        <row r="9737">
          <cell r="B9737">
            <v>100203</v>
          </cell>
          <cell r="C9737" t="str">
            <v>TRANSPORTE HORIZONTAL COM CARRINHO DE MÃO, DE SACOS DE 20 KG (UNIDADE: KGXKM). AF_04/2026</v>
          </cell>
          <cell r="D9737" t="str">
            <v>KGXKM</v>
          </cell>
          <cell r="E9737">
            <v>1.73</v>
          </cell>
        </row>
        <row r="9738">
          <cell r="B9738">
            <v>100202</v>
          </cell>
          <cell r="C9738" t="str">
            <v>TRANSPORTE HORIZONTAL COM CARRINHO DE MÃO, DE SACOS DE 30 KG (UNIDADE: KGXKM). AF_04/2026</v>
          </cell>
          <cell r="D9738" t="str">
            <v>KGXKM</v>
          </cell>
          <cell r="E9738">
            <v>1.46</v>
          </cell>
        </row>
        <row r="9739">
          <cell r="B9739">
            <v>100201</v>
          </cell>
          <cell r="C9739" t="str">
            <v>TRANSPORTE HORIZONTAL COM CARRINHO DE MÃO, DE SACOS DE 50 KG (UNIDADE: KGXKM). AF_04/2026</v>
          </cell>
          <cell r="D9739" t="str">
            <v>KGXKM</v>
          </cell>
          <cell r="E9739">
            <v>1.25</v>
          </cell>
        </row>
        <row r="9740">
          <cell r="B9740">
            <v>100211</v>
          </cell>
          <cell r="C9740" t="str">
            <v>TRANSPORTE HORIZONTAL COM CARRINHO MANUAL RACIONAL, DE BLOCOS CERÂMICOS FURADOS NA HORIZONTAL DE 9X19X19CM (UNIDADE: BLOCOXKM). AF_04/2026</v>
          </cell>
          <cell r="D9740" t="str">
            <v>UNXKM</v>
          </cell>
          <cell r="E9740">
            <v>10.81</v>
          </cell>
        </row>
        <row r="9741">
          <cell r="B9741">
            <v>100210</v>
          </cell>
          <cell r="C9741" t="str">
            <v>TRANSPORTE HORIZONTAL COM CARRINHO MANUAL RACIONAL, DE BLOCOS VAZADOS DE CONCRETO OU CERÂMICO DE 19X19X39CM (UNIDADE: BLOCOXKM). AF_04/2026</v>
          </cell>
          <cell r="D9741" t="str">
            <v>UNXKM</v>
          </cell>
          <cell r="E9741">
            <v>28.01</v>
          </cell>
        </row>
        <row r="9742">
          <cell r="B9742">
            <v>100216</v>
          </cell>
          <cell r="C9742" t="str">
            <v>TRANSPORTE HORIZONTAL COM CARRINHO MINI PÁLETES, DE BLOCOS CERÂMICOS FURADOS NA HORIZONTAL DE 9X19X19CM (UNIDADE: BLOCOXKM). AF_04/2026</v>
          </cell>
          <cell r="D9742" t="str">
            <v>UNXKM</v>
          </cell>
          <cell r="E9742">
            <v>1.52</v>
          </cell>
        </row>
        <row r="9743">
          <cell r="B9743">
            <v>100215</v>
          </cell>
          <cell r="C9743" t="str">
            <v>TRANSPORTE HORIZONTAL COM CARRINHO MINI PÁLETES, DE BLOCOS CERÂMICOS FURADOS NA VERTICAL DE 19X19X39CM (UNIDADE: BLOCOXKM). AF_04/2026</v>
          </cell>
          <cell r="D9743" t="str">
            <v>UNXKM</v>
          </cell>
          <cell r="E9743">
            <v>5.64</v>
          </cell>
        </row>
        <row r="9744">
          <cell r="B9744">
            <v>100214</v>
          </cell>
          <cell r="C9744" t="str">
            <v>TRANSPORTE HORIZONTAL COM CARRINHO MINI PÁLETES, DE BLOCOS VAZADOS DE CONCRETO DE 19X19X39CM (UNIDADE: BLOCOXKM). AF_04/2026</v>
          </cell>
          <cell r="D9744" t="str">
            <v>UNXKM</v>
          </cell>
          <cell r="E9744">
            <v>6.58</v>
          </cell>
        </row>
        <row r="9745">
          <cell r="B9745">
            <v>100223</v>
          </cell>
          <cell r="C9745" t="str">
            <v>TRANSPORTE HORIZONTAL COM CARRINHO MINI PÁLETES, DE CAIXA COM REVESTIMENTO CERÂMICO (UNIDADE: M2XKM). AF_04/2026</v>
          </cell>
          <cell r="D9745" t="str">
            <v>M2XKM</v>
          </cell>
          <cell r="E9745">
            <v>8.7799999999999994</v>
          </cell>
        </row>
        <row r="9746">
          <cell r="B9746">
            <v>100280</v>
          </cell>
          <cell r="C9746" t="str">
            <v>TRANSPORTE HORIZONTAL COM CARRINHO PLATAFORMA, DE BACIA SANITÁRIA, CAIXA ACOPLADA, TANQUE OU PIA (UNIDADE: UNIDXKM). AF_04/2026</v>
          </cell>
          <cell r="D9746" t="str">
            <v>UNXKM</v>
          </cell>
          <cell r="E9746">
            <v>28.8</v>
          </cell>
        </row>
        <row r="9747">
          <cell r="B9747">
            <v>100270</v>
          </cell>
          <cell r="C9747" t="str">
            <v>TRANSPORTE HORIZONTAL COM CARRINHO PLATAFORMA, DE BANCADA DE MÁRMORE OU GRANITO PARA COZINHA/LAVATÓRIO OU MÁRMORE SINTÉTICO COM CUBA INTEGRADA (UNIDADE: UNIDXKM). AF_04/2026</v>
          </cell>
          <cell r="D9747" t="str">
            <v>UNXKM</v>
          </cell>
          <cell r="E9747">
            <v>98.27</v>
          </cell>
        </row>
        <row r="9748">
          <cell r="B9748">
            <v>100286</v>
          </cell>
          <cell r="C9748" t="str">
            <v>TRANSPORTE HORIZONTAL COM CARRINHO PLATAFORMA, DE BARRAMENTO BLINDADO (UNIDADE: MXKM). AF_04/2026</v>
          </cell>
          <cell r="D9748" t="str">
            <v>MXKM</v>
          </cell>
          <cell r="E9748">
            <v>43.03</v>
          </cell>
        </row>
        <row r="9749">
          <cell r="B9749">
            <v>100213</v>
          </cell>
          <cell r="C9749" t="str">
            <v>TRANSPORTE HORIZONTAL COM CARRINHO PLATAFORMA, DE BLOCOS CERÂMICOS FURADOS NA HORIZONTAL DE 9X19X19CM (UNIDADE: BLOCOXKM). AF_04/2026</v>
          </cell>
          <cell r="D9749" t="str">
            <v>UNXKM</v>
          </cell>
          <cell r="E9749">
            <v>4.29</v>
          </cell>
        </row>
        <row r="9750">
          <cell r="B9750">
            <v>100212</v>
          </cell>
          <cell r="C9750" t="str">
            <v>TRANSPORTE HORIZONTAL COM CARRINHO PLATAFORMA, DE BLOCOS VAZADOS DE CONCRETO OU CERÂMICO DE 19X19X39CM (UNIDADE: BLOCOXKM). AF_04/2026</v>
          </cell>
          <cell r="D9750" t="str">
            <v>UNXKM</v>
          </cell>
          <cell r="E9750">
            <v>11.94</v>
          </cell>
        </row>
        <row r="9751">
          <cell r="B9751">
            <v>100222</v>
          </cell>
          <cell r="C9751" t="str">
            <v>TRANSPORTE HORIZONTAL COM CARRINHO PLATAFORMA, DE CAIXA COM REVESTIMENTO CERÂMICO (UNIDADE: M2XKM). AF_04/2026</v>
          </cell>
          <cell r="D9751" t="str">
            <v>M2XKM</v>
          </cell>
          <cell r="E9751">
            <v>18.78</v>
          </cell>
        </row>
        <row r="9752">
          <cell r="B9752">
            <v>100226</v>
          </cell>
          <cell r="C9752" t="str">
            <v>TRANSPORTE HORIZONTAL COM CARRINHO PLATAFORMA, DE LATA DE 18 LITROS (UNIDADE: LXKM). AF_04/2026</v>
          </cell>
          <cell r="D9752" t="str">
            <v>LXKM</v>
          </cell>
          <cell r="E9752">
            <v>1.08</v>
          </cell>
        </row>
        <row r="9753">
          <cell r="B9753">
            <v>100200</v>
          </cell>
          <cell r="C9753" t="str">
            <v>TRANSPORTE HORIZONTAL COM CARRINHO PLATAFORMA, DE SACOS DE 20 KG (UNIDADE: KGXKM). AF_04/2026</v>
          </cell>
          <cell r="D9753" t="str">
            <v>KGXKM</v>
          </cell>
          <cell r="E9753">
            <v>0.63</v>
          </cell>
        </row>
        <row r="9754">
          <cell r="B9754">
            <v>100199</v>
          </cell>
          <cell r="C9754" t="str">
            <v>TRANSPORTE HORIZONTAL COM CARRINHO PLATAFORMA, DE SACOS DE 30 KG (UNIDADE: KGXKM). AF_04/2026</v>
          </cell>
          <cell r="D9754" t="str">
            <v>KGXKM</v>
          </cell>
          <cell r="E9754">
            <v>0.51</v>
          </cell>
        </row>
        <row r="9755">
          <cell r="B9755">
            <v>100198</v>
          </cell>
          <cell r="C9755" t="str">
            <v>TRANSPORTE HORIZONTAL COM CARRINHO PLATAFORMA, DE SACOS DE 50 KG (UNIDADE: KGXKM). AF_04/2026</v>
          </cell>
          <cell r="D9755" t="str">
            <v>KGXKM</v>
          </cell>
          <cell r="E9755">
            <v>0.42</v>
          </cell>
        </row>
        <row r="9756">
          <cell r="B9756">
            <v>100283</v>
          </cell>
          <cell r="C9756" t="str">
            <v>TRANSPORTE HORIZONTAL COM CARRINHO PLATAFORMA, DE TELHA DE CONCRETO OU CERÂMICA (UNIDADE: M2XKM). AF_04/2026</v>
          </cell>
          <cell r="D9756" t="str">
            <v>M2XKM</v>
          </cell>
          <cell r="E9756">
            <v>34.44</v>
          </cell>
        </row>
        <row r="9757">
          <cell r="B9757">
            <v>106811</v>
          </cell>
          <cell r="C9757" t="str">
            <v>TRANSPORTE HORIZONTAL COM CARRINHO PÁLETES, 50 M, DE BLOCOS CERÂMICOS FURADOS NA HORIZONTAL DE 9X19X19CM. AF_04/2026</v>
          </cell>
          <cell r="D9757" t="str">
            <v>UNXKM</v>
          </cell>
          <cell r="E9757">
            <v>2.11</v>
          </cell>
        </row>
        <row r="9758">
          <cell r="B9758">
            <v>106810</v>
          </cell>
          <cell r="C9758" t="str">
            <v>TRANSPORTE HORIZONTAL COM CARRINHO PÁLETES, 50 M, DE BLOCOS CERÂMICOS FURADOS NA VERTICAL DE 19X19X39CM. AF_04/2026</v>
          </cell>
          <cell r="D9758" t="str">
            <v>UNXKM</v>
          </cell>
          <cell r="E9758">
            <v>9.0500000000000007</v>
          </cell>
        </row>
        <row r="9759">
          <cell r="B9759">
            <v>106809</v>
          </cell>
          <cell r="C9759" t="str">
            <v>TRANSPORTE HORIZONTAL COM CARRINHO PÁLETES, 50 M, DE BLOCOS VAZADOS DE CONCRETO DE 19X19X39CM. AF_04/2026</v>
          </cell>
          <cell r="D9759" t="str">
            <v>UNXKM</v>
          </cell>
          <cell r="E9759">
            <v>9.74</v>
          </cell>
        </row>
        <row r="9760">
          <cell r="B9760">
            <v>106812</v>
          </cell>
          <cell r="C9760" t="str">
            <v>TRANSPORTE HORIZONTAL COM CARRINHO PÁLETES, 50 M, DE CAIXA COM REVESTIMENTO CERÂMICO. AF_04/2026</v>
          </cell>
          <cell r="D9760" t="str">
            <v>M2XKM</v>
          </cell>
          <cell r="E9760">
            <v>9.3800000000000008</v>
          </cell>
        </row>
        <row r="9761">
          <cell r="B9761">
            <v>100227</v>
          </cell>
          <cell r="C9761" t="str">
            <v>TRANSPORTE HORIZONTAL COM CARRINHO RACIONAL, DE LATA DE 18 LITROS (UNIDADE: LXKM). AF_04/2026</v>
          </cell>
          <cell r="D9761" t="str">
            <v>LXKM</v>
          </cell>
          <cell r="E9761">
            <v>1.59</v>
          </cell>
        </row>
        <row r="9762">
          <cell r="B9762">
            <v>100205</v>
          </cell>
          <cell r="C9762" t="str">
            <v>TRANSPORTE HORIZONTAL COM JERICA DE 60 L, DE MASSA/ GRANEL (UNIDADE: M3XKM). AF_04/2026</v>
          </cell>
          <cell r="D9762" t="str">
            <v>M3XKM</v>
          </cell>
          <cell r="E9762">
            <v>2296.9</v>
          </cell>
        </row>
        <row r="9763">
          <cell r="B9763">
            <v>100206</v>
          </cell>
          <cell r="C9763" t="str">
            <v>TRANSPORTE HORIZONTAL COM JERICA DE 90 L, DE MASSA/ GRANEL (UNIDADE: M3XKM). AF_04/2026</v>
          </cell>
          <cell r="D9763" t="str">
            <v>M3XKM</v>
          </cell>
          <cell r="E9763">
            <v>1663.05</v>
          </cell>
        </row>
        <row r="9764">
          <cell r="B9764">
            <v>100281</v>
          </cell>
          <cell r="C9764" t="str">
            <v>TRANSPORTE HORIZONTAL COM MANIPULADOR TELESCÓPICO, DE BACIA SANITÁRIA, CAIXA ACOPLADA, TANQUE OU PIA (UNIDADE: UNIDXKM). AF_04/2026</v>
          </cell>
          <cell r="D9764" t="str">
            <v>UNXKM</v>
          </cell>
          <cell r="E9764">
            <v>16.940000000000001</v>
          </cell>
        </row>
        <row r="9765">
          <cell r="B9765">
            <v>100219</v>
          </cell>
          <cell r="C9765" t="str">
            <v>TRANSPORTE HORIZONTAL COM MANIPULADOR TELESCÓPICO, DE BLOCOS CERÂMICOS FURADOS NA HORIZONTAL DE 9X19X19CM (UNIDADE: BLOCOXKM). AF_04/2026</v>
          </cell>
          <cell r="D9765" t="str">
            <v>UNXKM</v>
          </cell>
          <cell r="E9765">
            <v>1.3</v>
          </cell>
        </row>
        <row r="9766">
          <cell r="B9766">
            <v>100218</v>
          </cell>
          <cell r="C9766" t="str">
            <v>TRANSPORTE HORIZONTAL COM MANIPULADOR TELESCÓPICO, DE BLOCOS CERÂMICOS FURADOS NA VERTICAL DE 19X19X39CM (UNIDADE: BLOCOXKM). AF_04/2026</v>
          </cell>
          <cell r="D9766" t="str">
            <v>UNXKM</v>
          </cell>
          <cell r="E9766">
            <v>5.76</v>
          </cell>
        </row>
        <row r="9767">
          <cell r="B9767">
            <v>100217</v>
          </cell>
          <cell r="C9767" t="str">
            <v>TRANSPORTE HORIZONTAL COM MANIPULADOR TELESCÓPICO, DE BLOCOS VAZADOS DE CONCRETO DE 19X19X39CM (UNIDADE: BLOCOXKM). AF_04/2026</v>
          </cell>
          <cell r="D9767" t="str">
            <v>UNXKM</v>
          </cell>
          <cell r="E9767">
            <v>8.4</v>
          </cell>
        </row>
        <row r="9768">
          <cell r="B9768">
            <v>100224</v>
          </cell>
          <cell r="C9768" t="str">
            <v>TRANSPORTE HORIZONTAL COM MANIPULADOR TELESCÓPICO, DE CAIXA COM REVESTIMENTO CERÂMICO (UNIDADE: M2XKM). AF_04/2026</v>
          </cell>
          <cell r="D9768" t="str">
            <v>M2XKM</v>
          </cell>
          <cell r="E9768">
            <v>8.4</v>
          </cell>
        </row>
        <row r="9769">
          <cell r="B9769">
            <v>100228</v>
          </cell>
          <cell r="C9769" t="str">
            <v>TRANSPORTE HORIZONTAL COM MANIPULADOR TELESCÓPICO, DE LATA DE 18 LITROS (UNIDADE: LXKM). AF_04/2026</v>
          </cell>
          <cell r="D9769" t="str">
            <v>LXKM</v>
          </cell>
          <cell r="E9769">
            <v>0.82</v>
          </cell>
        </row>
        <row r="9770">
          <cell r="B9770">
            <v>100204</v>
          </cell>
          <cell r="C9770" t="str">
            <v>TRANSPORTE HORIZONTAL COM MANIPULADOR TELESCÓPICO, DE PÁLETE DE SACOS (UNIDADE: KGXKM). AF_04/2026</v>
          </cell>
          <cell r="D9770" t="str">
            <v>KGXKM</v>
          </cell>
          <cell r="E9770">
            <v>0.28999999999999998</v>
          </cell>
        </row>
        <row r="9771">
          <cell r="B9771">
            <v>100284</v>
          </cell>
          <cell r="C9771" t="str">
            <v>TRANSPORTE HORIZONTAL COM MANIPULADOR TELESCÓPICO, DE TELHA DE CONCRETO OU CERÂMICA (UNIDADE: M2XKM). AF_04/2026</v>
          </cell>
          <cell r="D9771" t="str">
            <v>M2XKM</v>
          </cell>
          <cell r="E9771">
            <v>42.88</v>
          </cell>
        </row>
        <row r="9772">
          <cell r="B9772">
            <v>100277</v>
          </cell>
          <cell r="C9772" t="str">
            <v>TRANSPORTE HORIZONTAL COM MANIPULADOR TELESCÓPICO, DE TELHAS TERMOACÚSTICAS, FIBROCIMENTO, AÇO ZINCADO, FIBROCIMENTO ESTRUTURAL, CANALETE 90 OU KALHETÃO (UNIDADE: M2XKM). AF_04/2026</v>
          </cell>
          <cell r="D9772" t="str">
            <v>M2XKM</v>
          </cell>
          <cell r="E9772">
            <v>8.7100000000000009</v>
          </cell>
        </row>
        <row r="9773">
          <cell r="B9773">
            <v>100278</v>
          </cell>
          <cell r="C9773" t="str">
            <v>TRANSPORTE HORIZONTAL MANUAL, DE BACIA SANITÁRIA, CAIXA ACOPLADA, TANQUE OU PIA (UNIDADE: UNIDXKM). AF_04/2026</v>
          </cell>
          <cell r="D9773" t="str">
            <v>UNXKM</v>
          </cell>
          <cell r="E9773">
            <v>63.07</v>
          </cell>
        </row>
        <row r="9774">
          <cell r="B9774">
            <v>100268</v>
          </cell>
          <cell r="C9774" t="str">
            <v>TRANSPORTE HORIZONTAL MANUAL, DE BANCADA DE MÁRMORE OU GRANITO PARA COZINHA/LAVATÓRIO OU MÁRMORE SINTÉTICO COM CUBA INTEGRADA (UNIDADE: UNIDXKM). AF_04/2026</v>
          </cell>
          <cell r="D9774" t="str">
            <v>UNXKM</v>
          </cell>
          <cell r="E9774">
            <v>131.79</v>
          </cell>
        </row>
        <row r="9775">
          <cell r="B9775">
            <v>100285</v>
          </cell>
          <cell r="C9775" t="str">
            <v>TRANSPORTE HORIZONTAL MANUAL, DE BARRAMENTO BLINDADO (UNIDADE: MXKM). AF_04/2026</v>
          </cell>
          <cell r="D9775" t="str">
            <v>MXKM</v>
          </cell>
          <cell r="E9775">
            <v>66.239999999999995</v>
          </cell>
        </row>
        <row r="9776">
          <cell r="B9776">
            <v>100209</v>
          </cell>
          <cell r="C9776" t="str">
            <v>TRANSPORTE HORIZONTAL MANUAL, DE BLOCOS CERÂMICOS FURADOS NA HORIZONTAL DE 9X19X19CM (UNIDADE: BLOCOXKM). AF_04/2026</v>
          </cell>
          <cell r="D9776" t="str">
            <v>UNXKM</v>
          </cell>
          <cell r="E9776">
            <v>15.29</v>
          </cell>
        </row>
        <row r="9777">
          <cell r="B9777">
            <v>100208</v>
          </cell>
          <cell r="C9777" t="str">
            <v>TRANSPORTE HORIZONTAL MANUAL, DE BLOCOS VAZADOS DE CONCRETO OU CERÂMICO DE 19X19X39CM (UNIDADE: BLOCOXKM). AF_04/2026</v>
          </cell>
          <cell r="D9777" t="str">
            <v>UNXKM</v>
          </cell>
          <cell r="E9777">
            <v>30.59</v>
          </cell>
        </row>
        <row r="9778">
          <cell r="B9778">
            <v>100256</v>
          </cell>
          <cell r="C9778" t="str">
            <v>TRANSPORTE HORIZONTAL MANUAL, DE CAIBROS DE MADEIRA COM SEÇÃO TRANSVERSAL DE 7,5 X 6 CM E 6 X 8 CM (UNIDADE: MXKM). AF_04/2026</v>
          </cell>
          <cell r="D9778" t="str">
            <v>MXKM</v>
          </cell>
          <cell r="E9778">
            <v>14.01</v>
          </cell>
        </row>
        <row r="9779">
          <cell r="B9779">
            <v>100220</v>
          </cell>
          <cell r="C9779" t="str">
            <v>TRANSPORTE HORIZONTAL MANUAL, DE CAIXA COM REVESTIMENTO CERÂMICO (UNIDADE: M2XKM). AF_04/2026</v>
          </cell>
          <cell r="D9779" t="str">
            <v>M2XKM</v>
          </cell>
          <cell r="E9779">
            <v>43.93</v>
          </cell>
        </row>
        <row r="9780">
          <cell r="B9780">
            <v>100287</v>
          </cell>
          <cell r="C9780" t="str">
            <v>TRANSPORTE HORIZONTAL MANUAL, DE CALHA QUADRADA NÚMERO 24 - CORTE 33 (UNIDADE: MXKM). AF_04/2026</v>
          </cell>
          <cell r="D9780" t="str">
            <v>MXKM</v>
          </cell>
          <cell r="E9780">
            <v>20.7</v>
          </cell>
        </row>
        <row r="9781">
          <cell r="B9781">
            <v>100274</v>
          </cell>
          <cell r="C9781" t="str">
            <v>TRANSPORTE HORIZONTAL MANUAL, DE COMPENSADO DE MADEIRA (UNIDADE: M2XKM). AF_04/2026</v>
          </cell>
          <cell r="D9781" t="str">
            <v>M2XKM</v>
          </cell>
          <cell r="E9781">
            <v>43.59</v>
          </cell>
        </row>
        <row r="9782">
          <cell r="B9782">
            <v>100264</v>
          </cell>
          <cell r="C9782" t="str">
            <v>TRANSPORTE HORIZONTAL MANUAL, DE JANELA (UNIDADE: M2XKM). AF_04/2026</v>
          </cell>
          <cell r="D9782" t="str">
            <v>M2XKM</v>
          </cell>
          <cell r="E9782">
            <v>61.97</v>
          </cell>
        </row>
        <row r="9783">
          <cell r="B9783">
            <v>100225</v>
          </cell>
          <cell r="C9783" t="str">
            <v>TRANSPORTE HORIZONTAL MANUAL, DE LATA DE 18 LITROS (UNIDADE: LXKM). AF_04/2026</v>
          </cell>
          <cell r="D9783" t="str">
            <v>LXKM</v>
          </cell>
          <cell r="E9783">
            <v>3.45</v>
          </cell>
        </row>
        <row r="9784">
          <cell r="B9784">
            <v>100266</v>
          </cell>
          <cell r="C9784" t="str">
            <v>TRANSPORTE HORIZONTAL MANUAL, DE PORTA (UNIDADE: UNIDXKM). AF_04/2026</v>
          </cell>
          <cell r="D9784" t="str">
            <v>UNXKM</v>
          </cell>
          <cell r="E9784">
            <v>131.79</v>
          </cell>
        </row>
        <row r="9785">
          <cell r="B9785">
            <v>100257</v>
          </cell>
          <cell r="C9785" t="str">
            <v>TRANSPORTE HORIZONTAL MANUAL, DE RIPAS DE MADEIRA COM SEÇÃO TRANSVERSAL DE 1 X 5 CM E 2 X 5 CM (UNIDADE: MXKM). AF_04/2026</v>
          </cell>
          <cell r="D9785" t="str">
            <v>MXKM</v>
          </cell>
          <cell r="E9785">
            <v>8.4</v>
          </cell>
        </row>
        <row r="9786">
          <cell r="B9786">
            <v>100197</v>
          </cell>
          <cell r="C9786" t="str">
            <v>TRANSPORTE HORIZONTAL MANUAL, DE SACOS DE 20 KG (UNIDADE: KGXKM). AF_04/2026</v>
          </cell>
          <cell r="D9786" t="str">
            <v>KGXKM</v>
          </cell>
          <cell r="E9786">
            <v>3.1</v>
          </cell>
        </row>
        <row r="9787">
          <cell r="B9787">
            <v>100196</v>
          </cell>
          <cell r="C9787" t="str">
            <v>TRANSPORTE HORIZONTAL MANUAL, DE SACOS DE 30 KG (UNIDADE: KGXKM). AF_04/2026</v>
          </cell>
          <cell r="D9787" t="str">
            <v>KGXKM</v>
          </cell>
          <cell r="E9787">
            <v>2.0699999999999998</v>
          </cell>
        </row>
        <row r="9788">
          <cell r="B9788">
            <v>100195</v>
          </cell>
          <cell r="C9788" t="str">
            <v>TRANSPORTE HORIZONTAL MANUAL, DE SACOS DE 50 KG (UNIDADE: KGXKM). AF_04/2026</v>
          </cell>
          <cell r="D9788" t="str">
            <v>KGXKM</v>
          </cell>
          <cell r="E9788">
            <v>1.24</v>
          </cell>
        </row>
        <row r="9789">
          <cell r="B9789">
            <v>100273</v>
          </cell>
          <cell r="C9789" t="str">
            <v>TRANSPORTE HORIZONTAL MANUAL, DE TELA DE AÇO (UNIDADE: KGXKM). AF_04/2026</v>
          </cell>
          <cell r="D9789" t="str">
            <v>KGXKM</v>
          </cell>
          <cell r="E9789">
            <v>5.15</v>
          </cell>
        </row>
        <row r="9790">
          <cell r="B9790">
            <v>100282</v>
          </cell>
          <cell r="C9790" t="str">
            <v>TRANSPORTE HORIZONTAL MANUAL, DE TELHA DE CONCRETO OU CERÂMICA (UNIDADE: M2XKM). AF_04/2026</v>
          </cell>
          <cell r="D9790" t="str">
            <v>M2XKM</v>
          </cell>
          <cell r="E9790">
            <v>210.99</v>
          </cell>
        </row>
        <row r="9791">
          <cell r="B9791">
            <v>100276</v>
          </cell>
          <cell r="C9791" t="str">
            <v>TRANSPORTE HORIZONTAL MANUAL, DE TELHA DE FIBROCIMENTO OU TELHA ESTRUTURAL DE FIBROCIMENTO, CANALETE 90 OU KALHETÃO (UNIDADE: M2XKM). AF_04/2026</v>
          </cell>
          <cell r="D9791" t="str">
            <v>M2XKM</v>
          </cell>
          <cell r="E9791">
            <v>50.74</v>
          </cell>
        </row>
        <row r="9792">
          <cell r="B9792">
            <v>100275</v>
          </cell>
          <cell r="C9792" t="str">
            <v>TRANSPORTE HORIZONTAL MANUAL, DE TELHA TERMOACÚSTICA OU TELHA DE AÇO ZINCADO (UNIDADE: M2XKM). AF_04/2026</v>
          </cell>
          <cell r="D9792" t="str">
            <v>M2XKM</v>
          </cell>
          <cell r="E9792">
            <v>27.97</v>
          </cell>
        </row>
        <row r="9793">
          <cell r="B9793">
            <v>100254</v>
          </cell>
          <cell r="C9793" t="str">
            <v>TRANSPORTE HORIZONTAL MANUAL, DE TUBO DE AÇO CARBONO LEVE OU MÉDIO, PRETO OU GALVANIZADO, COM DIÂMETRO MAIOR QUE 125 MM E MENOR OU IGUAL A 150 MM (UNIDADE: MXKM). AF_04/2026</v>
          </cell>
          <cell r="D9793" t="str">
            <v>MXKM</v>
          </cell>
          <cell r="E9793">
            <v>62.12</v>
          </cell>
        </row>
        <row r="9794">
          <cell r="B9794">
            <v>100250</v>
          </cell>
          <cell r="C9794" t="str">
            <v>TRANSPORTE HORIZONTAL MANUAL, DE TUBO DE AÇO CARBONO LEVE OU MÉDIO, PRETO OU GALVANIZADO, COM DIÂMETRO MAIOR QUE 20 MM E MENOR OU IGUAL A 32 MM (UNIDADE: MXKM). AF_04/2026</v>
          </cell>
          <cell r="D9794" t="str">
            <v>MXKM</v>
          </cell>
          <cell r="E9794">
            <v>7</v>
          </cell>
        </row>
        <row r="9795">
          <cell r="B9795">
            <v>100251</v>
          </cell>
          <cell r="C9795" t="str">
            <v>TRANSPORTE HORIZONTAL MANUAL, DE TUBO DE AÇO CARBONO LEVE OU MÉDIO, PRETO OU GALVANIZADO, COM DIÂMETRO MAIOR QUE 32 MM E MENOR OU IGUAL A 65 MM (UNIDADE: MXKM). AF_04/2026</v>
          </cell>
          <cell r="D9795" t="str">
            <v>MXKM</v>
          </cell>
          <cell r="E9795">
            <v>20.7</v>
          </cell>
        </row>
        <row r="9796">
          <cell r="B9796">
            <v>100252</v>
          </cell>
          <cell r="C9796" t="str">
            <v>TRANSPORTE HORIZONTAL MANUAL, DE TUBO DE AÇO CARBONO LEVE OU MÉDIO, PRETO OU GALVANIZADO, COM DIÂMETRO MAIOR QUE 65 MM E MENOR OU IGUAL A 90 MM (UNIDADE: MXKM). AF_04/2026</v>
          </cell>
          <cell r="D9796" t="str">
            <v>MXKM</v>
          </cell>
          <cell r="E9796">
            <v>31.06</v>
          </cell>
        </row>
        <row r="9797">
          <cell r="B9797">
            <v>100253</v>
          </cell>
          <cell r="C9797" t="str">
            <v>TRANSPORTE HORIZONTAL MANUAL, DE TUBO DE AÇO CARBONO LEVE OU MÉDIO, PRETO OU GALVANIZADO, COM DIÂMETRO MAIOR QUE 90 MM E MENOR OU IGUAL A 125 MM (UNIDADE: MXKM). AF_04/2026</v>
          </cell>
          <cell r="D9797" t="str">
            <v>MXKM</v>
          </cell>
          <cell r="E9797">
            <v>41.41</v>
          </cell>
        </row>
        <row r="9798">
          <cell r="B9798">
            <v>100249</v>
          </cell>
          <cell r="C9798" t="str">
            <v>TRANSPORTE HORIZONTAL MANUAL, DE TUBO DE AÇO CARBONO LEVE OU MÉDIO, PRETO OU GALVANIZADO, COM DIÂMETRO MENOR OU IGUAL A 20 MM (UNIDADE: MXKM). AF_04/2026</v>
          </cell>
          <cell r="D9798" t="str">
            <v>MXKM</v>
          </cell>
          <cell r="E9798">
            <v>4.2</v>
          </cell>
        </row>
        <row r="9799">
          <cell r="B9799">
            <v>100244</v>
          </cell>
          <cell r="C9799" t="str">
            <v>TRANSPORTE HORIZONTAL MANUAL, DE TUBO DE COBRE - CLASSE E - COM DIÂMETRO MAIOR QUE 54 MM E MENOR OU IGUAL A 79 MM (UNIDADE: MXKM). AF_04/2026</v>
          </cell>
          <cell r="D9799" t="str">
            <v>MXKM</v>
          </cell>
          <cell r="E9799">
            <v>6.3</v>
          </cell>
        </row>
        <row r="9800">
          <cell r="B9800">
            <v>100245</v>
          </cell>
          <cell r="C9800" t="str">
            <v>TRANSPORTE HORIZONTAL MANUAL, DE TUBO DE COBRE - CLASSE E - COM DIÂMETRO MAIOR QUE 79 MM E MENOR OU IGUAL A 104 MM (UNIDADE: MXKM). AF_04/2026</v>
          </cell>
          <cell r="D9800" t="str">
            <v>MXKM</v>
          </cell>
          <cell r="E9800">
            <v>12.61</v>
          </cell>
        </row>
        <row r="9801">
          <cell r="B9801">
            <v>100243</v>
          </cell>
          <cell r="C9801" t="str">
            <v>TRANSPORTE HORIZONTAL MANUAL, DE TUBO DE COBRE - CLASSE E - COM DIÂMETRO MENOR OU IGUAL A 54 MM (UNIDADE: MXKM). AF_04/2026</v>
          </cell>
          <cell r="D9801" t="str">
            <v>MXKM</v>
          </cell>
          <cell r="E9801">
            <v>5.04</v>
          </cell>
        </row>
        <row r="9802">
          <cell r="B9802">
            <v>100239</v>
          </cell>
          <cell r="C9802" t="str">
            <v>TRANSPORTE HORIZONTAL MANUAL, DE TUBO DE CPVC COM DIÂMETRO MAIOR QUE 73 MM E MENOR OU IGUAL A 89 MM (UNIDADE: MXKM). AF_04/2026</v>
          </cell>
          <cell r="D9802" t="str">
            <v>MXKM</v>
          </cell>
          <cell r="E9802">
            <v>10.51</v>
          </cell>
        </row>
        <row r="9803">
          <cell r="B9803">
            <v>100238</v>
          </cell>
          <cell r="C9803" t="str">
            <v>TRANSPORTE HORIZONTAL MANUAL, DE TUBO DE CPVC COM DIÂMETRO MENOR OU IGUAL A 73 MM (UNIDADE: MXKM). AF_04/2026</v>
          </cell>
          <cell r="D9803" t="str">
            <v>MXKM</v>
          </cell>
          <cell r="E9803">
            <v>8.4</v>
          </cell>
        </row>
        <row r="9804">
          <cell r="B9804">
            <v>100241</v>
          </cell>
          <cell r="C9804" t="str">
            <v>TRANSPORTE HORIZONTAL MANUAL, DE TUBO DE PPR - PN12 OU PN25 - COM DIÂMETRO MAIOR QUE 50 MM E MENOR OU IGUAL A 75 MM (UNIDADE: MXKM). AF_04/2026</v>
          </cell>
          <cell r="D9804" t="str">
            <v>MXKM</v>
          </cell>
          <cell r="E9804">
            <v>10.51</v>
          </cell>
        </row>
        <row r="9805">
          <cell r="B9805">
            <v>100242</v>
          </cell>
          <cell r="C9805" t="str">
            <v>TRANSPORTE HORIZONTAL MANUAL, DE TUBO DE PPR - PN12 OU PN25 - COM DIÂMETRO MAIOR QUE 75 MM E MENOR OU IGUAL A 110 MM (UNIDADE: MXKM). AF_04/2026</v>
          </cell>
          <cell r="D9805" t="str">
            <v>MXKM</v>
          </cell>
          <cell r="E9805">
            <v>31.06</v>
          </cell>
        </row>
        <row r="9806">
          <cell r="B9806">
            <v>100240</v>
          </cell>
          <cell r="C9806" t="str">
            <v>TRANSPORTE HORIZONTAL MANUAL, DE TUBO DE PPR - PN12 OU PN25 - COM DIÂMETRO MENOR OU IGUAL A 50 MM (UNIDADE: MXKM). AF_04/2026</v>
          </cell>
          <cell r="D9806" t="str">
            <v>MXKM</v>
          </cell>
          <cell r="E9806">
            <v>6.3</v>
          </cell>
        </row>
        <row r="9807">
          <cell r="B9807">
            <v>100237</v>
          </cell>
          <cell r="C9807" t="str">
            <v>TRANSPORTE HORIZONTAL MANUAL, DE TUBO DE PVC SOLDÁVEL COM DIÂMETRO MAIOR QUE 60 MM E MENOR OU IGUAL A 85 MM (UNIDADE: MXKM). AF_04/2026</v>
          </cell>
          <cell r="D9807" t="str">
            <v>MXKM</v>
          </cell>
          <cell r="E9807">
            <v>5.25</v>
          </cell>
        </row>
        <row r="9808">
          <cell r="B9808">
            <v>100236</v>
          </cell>
          <cell r="C9808" t="str">
            <v>TRANSPORTE HORIZONTAL MANUAL, DE TUBO DE PVC SOLDÁVEL COM DIÂMETRO MENOR OU IGUAL A 60 MM (UNIDADE: MXKM). AF_04/2026</v>
          </cell>
          <cell r="D9808" t="str">
            <v>MXKM</v>
          </cell>
          <cell r="E9808">
            <v>4.2</v>
          </cell>
        </row>
        <row r="9809">
          <cell r="B9809">
            <v>100248</v>
          </cell>
          <cell r="C9809" t="str">
            <v>TRANSPORTE HORIZONTAL MANUAL, DE TUBO DE PVC SÉRIE NORMAL - ESGOTO PREDIAL, OU REFORÇADO PARA ESGOTO OU ÁGUAS PLUVIAIS PREDIAL, COM DIÂMETRO MAIOR QUE 100 MM E MENOR OU IGUAL A 150 MM (UNIDADE: MXKM). AF_04/2026</v>
          </cell>
          <cell r="D9809" t="str">
            <v>MXKM</v>
          </cell>
          <cell r="E9809">
            <v>20.7</v>
          </cell>
        </row>
        <row r="9810">
          <cell r="B9810">
            <v>100247</v>
          </cell>
          <cell r="C9810" t="str">
            <v>TRANSPORTE HORIZONTAL MANUAL, DE TUBO DE PVC SÉRIE NORMAL - ESGOTO PREDIAL, OU REFORÇADO PARA ESGOTO OU ÁGUAS PLUVIAIS PREDIAL, COM DIÂMETRO MAIOR QUE 75 MM E MENOR OU IGUAL A 100 MM (UNIDADE: MXKM). AF_04/2026</v>
          </cell>
          <cell r="D9810" t="str">
            <v>MXKM</v>
          </cell>
          <cell r="E9810">
            <v>5.25</v>
          </cell>
        </row>
        <row r="9811">
          <cell r="B9811">
            <v>100246</v>
          </cell>
          <cell r="C9811" t="str">
            <v>TRANSPORTE HORIZONTAL MANUAL, DE TUBO DE PVC SÉRIE NORMAL - ESGOTO PREDIAL, OU REFORÇADO PARA ESGOTO OU ÁGUAS PLUVIAIS PREDIAL, COM DIÂMETRO MENOR OU IGUAL A 75 MM (UNIDADE: MXKM). AF_04/2026</v>
          </cell>
          <cell r="D9811" t="str">
            <v>MXKM</v>
          </cell>
          <cell r="E9811">
            <v>4.2</v>
          </cell>
        </row>
        <row r="9812">
          <cell r="B9812">
            <v>100255</v>
          </cell>
          <cell r="C9812" t="str">
            <v>TRANSPORTE HORIZONTAL MANUAL, DE TÁBUAS DE MADEIRA COM SEÇÃO TRANSVERSAL DE 2,5 X 25 CM E 2,5 X 30 CM (UNIDADE: MXKM). AF_04/2026</v>
          </cell>
          <cell r="D9812" t="str">
            <v>MXKM</v>
          </cell>
          <cell r="E9812">
            <v>21.02</v>
          </cell>
        </row>
        <row r="9813">
          <cell r="B9813">
            <v>100263</v>
          </cell>
          <cell r="C9813" t="str">
            <v>TRANSPORTE HORIZONTAL MANUAL, DE VERGALHÕES DE AÇO COM DIÂMETRO DE 10 MM; 12,5 MM; 16 MM; 20 MM; 25 MM OU 32 MM (UNIDADE: KGXKM). AF_04/2026</v>
          </cell>
          <cell r="D9813" t="str">
            <v>KGXKM</v>
          </cell>
          <cell r="E9813">
            <v>3.4</v>
          </cell>
        </row>
        <row r="9814">
          <cell r="B9814">
            <v>100260</v>
          </cell>
          <cell r="C9814" t="str">
            <v>TRANSPORTE HORIZONTAL MANUAL, DE VERGALHÕES DE AÇO COM DIÂMETRO DE 5 MM (UNIDADE: KGXKM). AF_04/2026</v>
          </cell>
          <cell r="D9814" t="str">
            <v>KGXKM</v>
          </cell>
          <cell r="E9814">
            <v>13.65</v>
          </cell>
        </row>
        <row r="9815">
          <cell r="B9815">
            <v>100261</v>
          </cell>
          <cell r="C9815" t="str">
            <v>TRANSPORTE HORIZONTAL MANUAL, DE VERGALHÕES DE AÇO COM DIÂMETRO DE 6,3 MM (UNIDADE: KGXKM). AF_04/2026</v>
          </cell>
          <cell r="D9815" t="str">
            <v>KGXKM</v>
          </cell>
          <cell r="E9815">
            <v>8.58</v>
          </cell>
        </row>
        <row r="9816">
          <cell r="B9816">
            <v>100262</v>
          </cell>
          <cell r="C9816" t="str">
            <v>TRANSPORTE HORIZONTAL MANUAL, DE VERGALHÕES DE AÇO COM DIÂMETRO DE 8 MM (UNIDADE: KGXKM). AF_04/2026</v>
          </cell>
          <cell r="D9816" t="str">
            <v>KGXKM</v>
          </cell>
          <cell r="E9816">
            <v>5.32</v>
          </cell>
        </row>
        <row r="9817">
          <cell r="B9817">
            <v>100271</v>
          </cell>
          <cell r="C9817" t="str">
            <v>TRANSPORTE HORIZONTAL MANUAL, DE VIDRO (UNIDADE: M2XKM). AF_04/2026</v>
          </cell>
          <cell r="D9817" t="str">
            <v>M2XKM</v>
          </cell>
          <cell r="E9817">
            <v>98.84</v>
          </cell>
        </row>
        <row r="9818">
          <cell r="B9818">
            <v>100258</v>
          </cell>
          <cell r="C9818" t="str">
            <v>TRANSPORTE HORIZONTAL MANUAL, DE VIGAS DE MADEIRA COM SEÇÃO TRANSVERSAL DE 5 X 12 CM (UNIDADE: MXKM). AF_04/2026</v>
          </cell>
          <cell r="D9818" t="str">
            <v>MXKM</v>
          </cell>
          <cell r="E9818">
            <v>21.02</v>
          </cell>
        </row>
        <row r="9819">
          <cell r="B9819">
            <v>100259</v>
          </cell>
          <cell r="C9819" t="str">
            <v>TRANSPORTE HORIZONTAL MANUAL, DE VIGAS DE MADEIRA COM SEÇÃO TRANSVERSAL DE 6 X 16 CM (UNIDADE: MXKM). AF_04/2026</v>
          </cell>
          <cell r="D9819" t="str">
            <v>MXKM</v>
          </cell>
          <cell r="E9819">
            <v>42.04</v>
          </cell>
        </row>
        <row r="9820">
          <cell r="B9820">
            <v>100279</v>
          </cell>
          <cell r="C9820" t="str">
            <v>TRANSPORTE VERTICAL MANUAL, 1 PAVIMENTO, DE BACIA SANITÁRIA, CAIXA ACOPLADA, TANQUE OU PIA (UNIDADE: UNID). AF_04/2026</v>
          </cell>
          <cell r="D9820" t="str">
            <v>UN</v>
          </cell>
          <cell r="E9820">
            <v>1.21</v>
          </cell>
        </row>
        <row r="9821">
          <cell r="B9821">
            <v>100233</v>
          </cell>
          <cell r="C9821" t="str">
            <v>TRANSPORTE VERTICAL MANUAL, 1 PAVIMENTO, DE BLOCOS CERÂMICOS FURADOS NA HORIZONTAL DE 9X19X19CM (UNIDADE: BLOCO). AF_04/2026</v>
          </cell>
          <cell r="D9821" t="str">
            <v>UN</v>
          </cell>
          <cell r="E9821">
            <v>0.28000000000000003</v>
          </cell>
        </row>
        <row r="9822">
          <cell r="B9822">
            <v>100232</v>
          </cell>
          <cell r="C9822" t="str">
            <v>TRANSPORTE VERTICAL MANUAL, 1 PAVIMENTO, DE BLOCOS VAZADOS DE CONCRETO OU CERÂMICO DE 19X19X39CM (UNIDADE: BLOCO). AF_04/2026</v>
          </cell>
          <cell r="D9822" t="str">
            <v>UN</v>
          </cell>
          <cell r="E9822">
            <v>0.56999999999999995</v>
          </cell>
        </row>
        <row r="9823">
          <cell r="B9823">
            <v>100234</v>
          </cell>
          <cell r="C9823" t="str">
            <v>TRANSPORTE VERTICAL MANUAL, 1 PAVIMENTO, DE CAIXA COM REVESTIMENTO CERÂMICO (UNIDADE: M2). AF_04/2026</v>
          </cell>
          <cell r="D9823" t="str">
            <v>M2</v>
          </cell>
          <cell r="E9823">
            <v>0.86</v>
          </cell>
        </row>
        <row r="9824">
          <cell r="B9824">
            <v>100265</v>
          </cell>
          <cell r="C9824" t="str">
            <v>TRANSPORTE VERTICAL MANUAL, 1 PAVIMENTO, DE JANELA (UNIDADE: M2). AF_04/2026</v>
          </cell>
          <cell r="D9824" t="str">
            <v>M2</v>
          </cell>
          <cell r="E9824">
            <v>1.29</v>
          </cell>
        </row>
        <row r="9825">
          <cell r="B9825">
            <v>100235</v>
          </cell>
          <cell r="C9825" t="str">
            <v>TRANSPORTE VERTICAL MANUAL, 1 PAVIMENTO, DE LATA DE 18 LITROS (UNIDADE: L). AF_04/2026</v>
          </cell>
          <cell r="D9825" t="str">
            <v>L</v>
          </cell>
          <cell r="E9825">
            <v>0.06</v>
          </cell>
        </row>
        <row r="9826">
          <cell r="B9826">
            <v>100267</v>
          </cell>
          <cell r="C9826" t="str">
            <v>TRANSPORTE VERTICAL MANUAL, 1 PAVIMENTO, DE PORTA (UNIDADE: UNID). AF_04/2026</v>
          </cell>
          <cell r="D9826" t="str">
            <v>UN</v>
          </cell>
          <cell r="E9826">
            <v>2.59</v>
          </cell>
        </row>
        <row r="9827">
          <cell r="B9827">
            <v>100231</v>
          </cell>
          <cell r="C9827" t="str">
            <v>TRANSPORTE VERTICAL MANUAL, 1 PAVIMENTO, DE SACOS DE 20 KG (UNIDADE: KG). AF_04/2026</v>
          </cell>
          <cell r="D9827" t="str">
            <v>KG</v>
          </cell>
          <cell r="E9827">
            <v>0.05</v>
          </cell>
        </row>
        <row r="9828">
          <cell r="B9828">
            <v>100230</v>
          </cell>
          <cell r="C9828" t="str">
            <v>TRANSPORTE VERTICAL MANUAL, 1 PAVIMENTO, DE SACOS DE 30 KG (UNIDADE: KG). AF_04/2026</v>
          </cell>
          <cell r="D9828" t="str">
            <v>KG</v>
          </cell>
          <cell r="E9828">
            <v>0.03</v>
          </cell>
        </row>
        <row r="9829">
          <cell r="B9829">
            <v>100229</v>
          </cell>
          <cell r="C9829" t="str">
            <v>TRANSPORTE VERTICAL MANUAL, 1 PAVIMENTO, DE SACOS DE 50 KG (UNIDADE: KG). AF_04/2026</v>
          </cell>
          <cell r="D9829" t="str">
            <v>KG</v>
          </cell>
          <cell r="E9829">
            <v>0.02</v>
          </cell>
        </row>
        <row r="9830">
          <cell r="B9830">
            <v>100272</v>
          </cell>
          <cell r="C9830" t="str">
            <v>TRANSPORTE VERTICAL MANUAL, 1 PAVIMENTO, DE VIDRO (UNIDADE: M2). AF_04/2026</v>
          </cell>
          <cell r="D9830" t="str">
            <v>M2</v>
          </cell>
          <cell r="E9830">
            <v>1.94</v>
          </cell>
        </row>
        <row r="9831">
          <cell r="B9831">
            <v>100269</v>
          </cell>
          <cell r="C9831" t="str">
            <v>TRANSPORTE VERTICAL, BANCADA DE MÁRMORE OU GRANITO PARA COZINHA/LAVATÓRIO OU MÁRMORE SINTÉTICO COM CUBA INTEGRADA, MANUAL, 1 PAVIMENTO, (UNIDADE: UNID). AF_04/2026</v>
          </cell>
          <cell r="D9831" t="str">
            <v>UN</v>
          </cell>
          <cell r="E9831">
            <v>2.59</v>
          </cell>
        </row>
        <row r="9832">
          <cell r="B9832">
            <v>100986</v>
          </cell>
          <cell r="C9832" t="str">
            <v>CARGA DE MISTURA ASFÁLTICA EM CAMINHÃO BASCULANTE 10 M³ (UNIDADE: M3). AF_02/2026</v>
          </cell>
          <cell r="D9832" t="str">
            <v>M3</v>
          </cell>
          <cell r="E9832">
            <v>10.3</v>
          </cell>
        </row>
        <row r="9833">
          <cell r="B9833">
            <v>101002</v>
          </cell>
          <cell r="C9833" t="str">
            <v>CARGA DE MISTURA ASFÁLTICA EM CAMINHÃO BASCULANTE 10 M³ (UNIDADE: T). AF_02/2026</v>
          </cell>
          <cell r="D9833" t="str">
            <v>T</v>
          </cell>
          <cell r="E9833">
            <v>6.86</v>
          </cell>
        </row>
        <row r="9834">
          <cell r="B9834">
            <v>100987</v>
          </cell>
          <cell r="C9834" t="str">
            <v>CARGA DE MISTURA ASFÁLTICA EM CAMINHÃO BASCULANTE 14 M³ (UNIDADE: M3). AF_02/2026</v>
          </cell>
          <cell r="D9834" t="str">
            <v>M3</v>
          </cell>
          <cell r="E9834">
            <v>11.79</v>
          </cell>
        </row>
        <row r="9835">
          <cell r="B9835">
            <v>101003</v>
          </cell>
          <cell r="C9835" t="str">
            <v>CARGA DE MISTURA ASFÁLTICA EM CAMINHÃO BASCULANTE 14 M³ (UNIDADE: T). AF_02/2026</v>
          </cell>
          <cell r="D9835" t="str">
            <v>T</v>
          </cell>
          <cell r="E9835">
            <v>7.85</v>
          </cell>
        </row>
        <row r="9836">
          <cell r="B9836">
            <v>100988</v>
          </cell>
          <cell r="C9836" t="str">
            <v>CARGA DE MISTURA ASFÁLTICA EM CAMINHÃO BASCULANTE 18 M³ (UNIDADE: M3). AF_02/2026</v>
          </cell>
          <cell r="D9836" t="str">
            <v>M3</v>
          </cell>
          <cell r="E9836">
            <v>12.48</v>
          </cell>
        </row>
        <row r="9837">
          <cell r="B9837">
            <v>101004</v>
          </cell>
          <cell r="C9837" t="str">
            <v>CARGA DE MISTURA ASFÁLTICA EM CAMINHÃO BASCULANTE 18 M³ (UNIDADE: T). AF_02/2026</v>
          </cell>
          <cell r="D9837" t="str">
            <v>T</v>
          </cell>
          <cell r="E9837">
            <v>8.32</v>
          </cell>
        </row>
        <row r="9838">
          <cell r="B9838">
            <v>100985</v>
          </cell>
          <cell r="C9838" t="str">
            <v>CARGA DE MISTURA ASFÁLTICA EM CAMINHÃO BASCULANTE 6 M³ (UNIDADE: M3). AF_02/2026</v>
          </cell>
          <cell r="D9838" t="str">
            <v>M3</v>
          </cell>
          <cell r="E9838">
            <v>8.66</v>
          </cell>
        </row>
        <row r="9839">
          <cell r="B9839">
            <v>101001</v>
          </cell>
          <cell r="C9839" t="str">
            <v>CARGA DE MISTURA ASFÁLTICA EM CAMINHÃO BASCULANTE 6 M³ (UNIDADE: T). AF_02/2026</v>
          </cell>
          <cell r="D9839" t="str">
            <v>T</v>
          </cell>
          <cell r="E9839">
            <v>5.77</v>
          </cell>
        </row>
        <row r="9840">
          <cell r="B9840">
            <v>101008</v>
          </cell>
          <cell r="C9840" t="str">
            <v>CARGA DE ÁGUA EM CAMINHÃO PIPA 10 M³. AF_02/2026</v>
          </cell>
          <cell r="D9840" t="str">
            <v>M3</v>
          </cell>
          <cell r="E9840">
            <v>10.33</v>
          </cell>
        </row>
        <row r="9841">
          <cell r="B9841">
            <v>106708</v>
          </cell>
          <cell r="C9841" t="str">
            <v>CARGA DE ÁGUA EM CAMINHÃO PIPA 14 M³. AF_02/2026</v>
          </cell>
          <cell r="D9841" t="str">
            <v>M3</v>
          </cell>
          <cell r="E9841">
            <v>7.16</v>
          </cell>
        </row>
        <row r="9842">
          <cell r="B9842">
            <v>101007</v>
          </cell>
          <cell r="C9842" t="str">
            <v>CARGA DE ÁGUA EM CAMINHÃO PIPA 6 M³. AF_02/2026</v>
          </cell>
          <cell r="D9842" t="str">
            <v>M3</v>
          </cell>
          <cell r="E9842">
            <v>12.89</v>
          </cell>
        </row>
        <row r="9843">
          <cell r="B9843">
            <v>106711</v>
          </cell>
          <cell r="C9843" t="str">
            <v>CARGA, MANOBRA E DESCARGA DE CAÇAMBA DE ENTULHO EM CAMINHÃO POLIGUINDASTE 8 M3. AF_02/2026</v>
          </cell>
          <cell r="D9843" t="str">
            <v>M3</v>
          </cell>
          <cell r="E9843">
            <v>0</v>
          </cell>
        </row>
        <row r="9844">
          <cell r="B9844">
            <v>106709</v>
          </cell>
          <cell r="C9844" t="str">
            <v>CARGA, MANOBRA E DESCARGA DE ELEMENTOS PRÉ-FABRICADOS DE ATÉ 1,0 T EM CAMINHÃO CAVALO MECÂNICO COM SEMIRREBOQUE 30T. AF_02/2026</v>
          </cell>
          <cell r="D9844" t="str">
            <v>T</v>
          </cell>
          <cell r="E9844">
            <v>0</v>
          </cell>
        </row>
        <row r="9845">
          <cell r="B9845">
            <v>106710</v>
          </cell>
          <cell r="C9845" t="str">
            <v>CARGA, MANOBRA E DESCARGA DE ELEMENTOS PRÉ-FABRICADOS DE MAIS DE 1,0 T EM CAMINHÃO CAVALO MECÂNICO COM SEMIRREBOQUE 30T. AF_02/2026</v>
          </cell>
          <cell r="D9845" t="str">
            <v>T</v>
          </cell>
          <cell r="E9845">
            <v>0</v>
          </cell>
        </row>
        <row r="9846">
          <cell r="B9846">
            <v>100982</v>
          </cell>
          <cell r="C9846" t="str">
            <v>CARGA, MANOBRA E DESCARGA DE ENTULHO EM CAMINHÃO BASCULANTE 10 M³ - CARGA COM ESCAVADEIRA HIDRÁULICA (CAÇAMBA DE 0,80 M³ / 111 HP) E DESCARGA LIVRE (UNIDADE: M3). AF_02/2026</v>
          </cell>
          <cell r="D9846" t="str">
            <v>M3</v>
          </cell>
          <cell r="E9846">
            <v>10</v>
          </cell>
        </row>
        <row r="9847">
          <cell r="B9847">
            <v>100998</v>
          </cell>
          <cell r="C9847" t="str">
            <v>CARGA, MANOBRA E DESCARGA DE ENTULHO EM CAMINHÃO BASCULANTE 10 M³ - CARGA COM ESCAVADEIRA HIDRÁULICA (CAÇAMBA DE 0,80 M³ / 111 HP) E DESCARGA LIVRE (UNIDADE: T). AF_02/2026</v>
          </cell>
          <cell r="D9847" t="str">
            <v>T</v>
          </cell>
          <cell r="E9847">
            <v>6.66</v>
          </cell>
        </row>
        <row r="9848">
          <cell r="B9848">
            <v>100983</v>
          </cell>
          <cell r="C9848" t="str">
            <v>CARGA, MANOBRA E DESCARGA DE ENTULHO EM CAMINHÃO BASCULANTE 14 M³ - CARGA COM ESCAVADEIRA HIDRÁULICA (CAÇAMBA DE 0,80 M³ / 111 HP) E DESCARGA LIVRE (UNIDADE: M3). AF_02/2026</v>
          </cell>
          <cell r="D9848" t="str">
            <v>M3</v>
          </cell>
          <cell r="E9848">
            <v>10</v>
          </cell>
        </row>
        <row r="9849">
          <cell r="B9849">
            <v>100999</v>
          </cell>
          <cell r="C9849" t="str">
            <v>CARGA, MANOBRA E DESCARGA DE ENTULHO EM CAMINHÃO BASCULANTE 14 M³ - CARGA COM ESCAVADEIRA HIDRÁULICA (CAÇAMBA DE 0,80 M³ / 111 HP) E DESCARGA LIVRE (UNIDADE: T). AF_02/2026</v>
          </cell>
          <cell r="D9849" t="str">
            <v>T</v>
          </cell>
          <cell r="E9849">
            <v>6.66</v>
          </cell>
        </row>
        <row r="9850">
          <cell r="B9850">
            <v>100984</v>
          </cell>
          <cell r="C9850" t="str">
            <v>CARGA, MANOBRA E DESCARGA DE ENTULHO EM CAMINHÃO BASCULANTE 18 M³ - CARGA COM ESCAVADEIRA HIDRÁULICA (CAÇAMBA DE 0,80 M³ / 111 HP) E DESCARGA LIVRE (UNIDADE: M3). AF_02/2026</v>
          </cell>
          <cell r="D9850" t="str">
            <v>M3</v>
          </cell>
          <cell r="E9850">
            <v>9.7799999999999994</v>
          </cell>
        </row>
        <row r="9851">
          <cell r="B9851">
            <v>101000</v>
          </cell>
          <cell r="C9851" t="str">
            <v>CARGA, MANOBRA E DESCARGA DE ENTULHO EM CAMINHÃO BASCULANTE 18 M³ - CARGA COM ESCAVADEIRA HIDRÁULICA (CAÇAMBA DE 0,80 M³ / 111 HP) E DESCARGA LIVRE (UNIDADE: T). AF_02/2026</v>
          </cell>
          <cell r="D9851" t="str">
            <v>T</v>
          </cell>
          <cell r="E9851">
            <v>6.51</v>
          </cell>
        </row>
        <row r="9852">
          <cell r="B9852">
            <v>100981</v>
          </cell>
          <cell r="C9852" t="str">
            <v>CARGA, MANOBRA E DESCARGA DE ENTULHO EM CAMINHÃO BASCULANTE 6 M³ - CARGA COM ESCAVADEIRA HIDRÁULICA (CAÇAMBA DE 0,80 M³ / 111 HP) E DESCARGA LIVRE (UNIDADE: M3). AF_02/2026</v>
          </cell>
          <cell r="D9852" t="str">
            <v>M3</v>
          </cell>
          <cell r="E9852">
            <v>10.51</v>
          </cell>
        </row>
        <row r="9853">
          <cell r="B9853">
            <v>100997</v>
          </cell>
          <cell r="C9853" t="str">
            <v>CARGA, MANOBRA E DESCARGA DE ENTULHO EM CAMINHÃO BASCULANTE 6 M³ - CARGA COM ESCAVADEIRA HIDRÁULICA (CAÇAMBA DE 0,80 M³ / 111 HP) E DESCARGA LIVRE (UNIDADE: T). AF_02/2026</v>
          </cell>
          <cell r="D9853" t="str">
            <v>T</v>
          </cell>
          <cell r="E9853">
            <v>7</v>
          </cell>
        </row>
        <row r="9854">
          <cell r="B9854">
            <v>101010</v>
          </cell>
          <cell r="C9854" t="str">
            <v>CARGA, MANOBRA E DESCARGA DE PERFIL METÁLICO EM CAMINHÃO CARROCERIA COM GUINDAUTO (MUNCK) 11,7 TM. AF_02/2026</v>
          </cell>
          <cell r="D9854" t="str">
            <v>T</v>
          </cell>
          <cell r="E9854">
            <v>30.11</v>
          </cell>
        </row>
        <row r="9855">
          <cell r="B9855">
            <v>106721</v>
          </cell>
          <cell r="C9855" t="str">
            <v>CARGA, MANOBRA E DESCARGA DE PERFIL METÁLICO EM CAMINHÃO CARROCERIA COM GUINDAUTO (MUNCK) 42,3 TM. AF_02/2026</v>
          </cell>
          <cell r="D9855" t="str">
            <v>T</v>
          </cell>
          <cell r="E9855">
            <v>33.75</v>
          </cell>
        </row>
        <row r="9856">
          <cell r="B9856">
            <v>101009</v>
          </cell>
          <cell r="C9856" t="str">
            <v>CARGA, MANOBRA E DESCARGA DE POSTE DE CONCRETO EM CAMINHÃO CARROCERIA COM GUINDAUTO (MUNCK) 11,7 TM. AF_02/2026</v>
          </cell>
          <cell r="D9856" t="str">
            <v>T</v>
          </cell>
          <cell r="E9856">
            <v>47.67</v>
          </cell>
        </row>
        <row r="9857">
          <cell r="B9857">
            <v>106720</v>
          </cell>
          <cell r="C9857" t="str">
            <v>CARGA, MANOBRA E DESCARGA DE POSTES DE CONCRETO EM CAMINHÃO CARROCERIA COM GUINDAUTO (MUNCK) 42,3 TM. AF_02/2026</v>
          </cell>
          <cell r="D9857" t="str">
            <v>T</v>
          </cell>
          <cell r="E9857">
            <v>54.3</v>
          </cell>
        </row>
        <row r="9858">
          <cell r="B9858">
            <v>100978</v>
          </cell>
          <cell r="C9858" t="str">
            <v>CARGA, MANOBRA E DESCARGA DE SOLOS E MATERIAIS GRANULARES EM CAMINHÃO BASCULANTE 10 M³ - CARGA COM ESCAVADEIRA HIDRÁULICA (CAÇAMBA DE 1,20 M³ / 155 HP) E DESCARGA LIVRE (UNIDADE: M3). AF_02/2026</v>
          </cell>
          <cell r="D9858" t="str">
            <v>M3</v>
          </cell>
          <cell r="E9858">
            <v>7.68</v>
          </cell>
        </row>
        <row r="9859">
          <cell r="B9859">
            <v>100994</v>
          </cell>
          <cell r="C9859" t="str">
            <v>CARGA, MANOBRA E DESCARGA DE SOLOS E MATERIAIS GRANULARES EM CAMINHÃO BASCULANTE 10 M³ - CARGA COM ESCAVADEIRA HIDRÁULICA (CAÇAMBA DE 1,20 M³ / 155 HP) E DESCARGA LIVRE (UNIDADE: T). AF_02/2026</v>
          </cell>
          <cell r="D9859" t="str">
            <v>T</v>
          </cell>
          <cell r="E9859">
            <v>5.12</v>
          </cell>
        </row>
        <row r="9860">
          <cell r="B9860">
            <v>100974</v>
          </cell>
          <cell r="C9860" t="str">
            <v>CARGA, MANOBRA E DESCARGA DE SOLOS E MATERIAIS GRANULARES EM CAMINHÃO BASCULANTE 10 M³ - CARGA COM PÁ CARREGADEIRA (CAÇAMBA DE 1,7 A 2,8 M³ / 128 HP) E DESCARGA LIVRE (UNIDADE: M3). AF_02/2026</v>
          </cell>
          <cell r="D9860" t="str">
            <v>M3</v>
          </cell>
          <cell r="E9860">
            <v>9.0399999999999991</v>
          </cell>
        </row>
        <row r="9861">
          <cell r="B9861">
            <v>100990</v>
          </cell>
          <cell r="C9861" t="str">
            <v>CARGA, MANOBRA E DESCARGA DE SOLOS E MATERIAIS GRANULARES EM CAMINHÃO BASCULANTE 10 M³ - CARGA COM PÁ CARREGADEIRA (CAÇAMBA DE 1,7 A 2,8 M³ / 128 HP) E DESCARGA LIVRE (UNIDADE: T). AF_02/2026</v>
          </cell>
          <cell r="D9861" t="str">
            <v>T</v>
          </cell>
          <cell r="E9861">
            <v>6.02</v>
          </cell>
        </row>
        <row r="9862">
          <cell r="B9862">
            <v>100979</v>
          </cell>
          <cell r="C9862" t="str">
            <v>CARGA, MANOBRA E DESCARGA DE SOLOS E MATERIAIS GRANULARES EM CAMINHÃO BASCULANTE 14 M³ - CARGA COM ESCAVADEIRA HIDRÁULICA (CAÇAMBA DE 1,20 M³ / 155 HP) E DESCARGA LIVRE (UNIDADE: M3). AF_02/2026</v>
          </cell>
          <cell r="D9862" t="str">
            <v>M3</v>
          </cell>
          <cell r="E9862">
            <v>7.35</v>
          </cell>
        </row>
        <row r="9863">
          <cell r="B9863">
            <v>100995</v>
          </cell>
          <cell r="C9863" t="str">
            <v>CARGA, MANOBRA E DESCARGA DE SOLOS E MATERIAIS GRANULARES EM CAMINHÃO BASCULANTE 14 M³ - CARGA COM ESCAVADEIRA HIDRÁULICA (CAÇAMBA DE 1,20 M³ / 155 HP) E DESCARGA LIVRE (UNIDADE: T). AF_02/2026</v>
          </cell>
          <cell r="D9863" t="str">
            <v>T</v>
          </cell>
          <cell r="E9863">
            <v>4.9000000000000004</v>
          </cell>
        </row>
        <row r="9864">
          <cell r="B9864">
            <v>100975</v>
          </cell>
          <cell r="C9864" t="str">
            <v>CARGA, MANOBRA E DESCARGA DE SOLOS E MATERIAIS GRANULARES EM CAMINHÃO BASCULANTE 14 M³ - CARGA COM PÁ CARREGADEIRA (CAÇAMBA DE 1,7 A 2,8 M³ / 128 HP) E DESCARGA LIVRE (UNIDADE: M3). AF_02/2026</v>
          </cell>
          <cell r="D9864" t="str">
            <v>M3</v>
          </cell>
          <cell r="E9864">
            <v>8.9499999999999993</v>
          </cell>
        </row>
        <row r="9865">
          <cell r="B9865">
            <v>100991</v>
          </cell>
          <cell r="C9865" t="str">
            <v>CARGA, MANOBRA E DESCARGA DE SOLOS E MATERIAIS GRANULARES EM CAMINHÃO BASCULANTE 14 M³ - CARGA COM PÁ CARREGADEIRA (CAÇAMBA DE 1,7 A 2,8 M³ / 128 HP) E DESCARGA LIVRE (UNIDADE: T). AF_02/2026</v>
          </cell>
          <cell r="D9865" t="str">
            <v>T</v>
          </cell>
          <cell r="E9865">
            <v>5.97</v>
          </cell>
        </row>
        <row r="9866">
          <cell r="B9866">
            <v>100980</v>
          </cell>
          <cell r="C9866" t="str">
            <v>CARGA, MANOBRA E DESCARGA DE SOLOS E MATERIAIS GRANULARES EM CAMINHÃO BASCULANTE 18 M³ - CARGA COM ESCAVADEIRA HIDRÁULICA (CAÇAMBA DE 1,20 M³ / 155 HP) E DESCARGA LIVRE (UNIDADE: M3). AF_02/2026</v>
          </cell>
          <cell r="D9866" t="str">
            <v>M3</v>
          </cell>
          <cell r="E9866">
            <v>6.94</v>
          </cell>
        </row>
        <row r="9867">
          <cell r="B9867">
            <v>100996</v>
          </cell>
          <cell r="C9867" t="str">
            <v>CARGA, MANOBRA E DESCARGA DE SOLOS E MATERIAIS GRANULARES EM CAMINHÃO BASCULANTE 18 M³ - CARGA COM ESCAVADEIRA HIDRÁULICA (CAÇAMBA DE 1,20 M³ / 155 HP) E DESCARGA LIVRE (UNIDADE: T). AF_02/2026</v>
          </cell>
          <cell r="D9867" t="str">
            <v>T</v>
          </cell>
          <cell r="E9867">
            <v>4.62</v>
          </cell>
        </row>
        <row r="9868">
          <cell r="B9868">
            <v>100976</v>
          </cell>
          <cell r="C9868" t="str">
            <v>CARGA, MANOBRA E DESCARGA DE SOLOS E MATERIAIS GRANULARES EM CAMINHÃO BASCULANTE 18 M³ - CARGA COM PÁ CARREGADEIRA (CAÇAMBA DE 1,7 A 2,8 M³ / 128 HP) E DESCARGA LIVRE (UNIDADE: M3). AF_02/2026</v>
          </cell>
          <cell r="D9868" t="str">
            <v>M3</v>
          </cell>
          <cell r="E9868">
            <v>8.69</v>
          </cell>
        </row>
        <row r="9869">
          <cell r="B9869">
            <v>100992</v>
          </cell>
          <cell r="C9869" t="str">
            <v>CARGA, MANOBRA E DESCARGA DE SOLOS E MATERIAIS GRANULARES EM CAMINHÃO BASCULANTE 18 M³ - CARGA COM PÁ CARREGADEIRA (CAÇAMBA DE 1,7 A 2,8 M³ / 128 HP) E DESCARGA LIVRE (UNIDADE: T). AF_02/2026</v>
          </cell>
          <cell r="D9869" t="str">
            <v>T</v>
          </cell>
          <cell r="E9869">
            <v>5.78</v>
          </cell>
        </row>
        <row r="9870">
          <cell r="B9870">
            <v>100977</v>
          </cell>
          <cell r="C9870" t="str">
            <v>CARGA, MANOBRA E DESCARGA DE SOLOS E MATERIAIS GRANULARES EM CAMINHÃO BASCULANTE 6 M³ - CARGA COM ESCAVADEIRA HIDRÁULICA (CAÇAMBA DE 1,20 M³ / 155 HP) E DESCARGA LIVRE (UNIDADE: M3). AF_02/2026</v>
          </cell>
          <cell r="D9870" t="str">
            <v>M3</v>
          </cell>
          <cell r="E9870">
            <v>8.6199999999999992</v>
          </cell>
        </row>
        <row r="9871">
          <cell r="B9871">
            <v>100993</v>
          </cell>
          <cell r="C9871" t="str">
            <v>CARGA, MANOBRA E DESCARGA DE SOLOS E MATERIAIS GRANULARES EM CAMINHÃO BASCULANTE 6 M³ - CARGA COM ESCAVADEIRA HIDRÁULICA (CAÇAMBA DE 1,20 M³ / 155 HP) E DESCARGA LIVRE (UNIDADE: T). AF_02/2026</v>
          </cell>
          <cell r="D9871" t="str">
            <v>T</v>
          </cell>
          <cell r="E9871">
            <v>5.74</v>
          </cell>
        </row>
        <row r="9872">
          <cell r="B9872">
            <v>100973</v>
          </cell>
          <cell r="C9872" t="str">
            <v>CARGA, MANOBRA E DESCARGA DE SOLOS E MATERIAIS GRANULARES EM CAMINHÃO BASCULANTE 6 M³ - CARGA COM PÁ CARREGADEIRA (CAÇAMBA DE 1,7 A 2,8 M³ / 128 HP) E DESCARGA LIVRE (UNIDADE: M3). AF_02/2026</v>
          </cell>
          <cell r="D9872" t="str">
            <v>M3</v>
          </cell>
          <cell r="E9872">
            <v>9.6300000000000008</v>
          </cell>
        </row>
        <row r="9873">
          <cell r="B9873">
            <v>100989</v>
          </cell>
          <cell r="C9873" t="str">
            <v>CARGA, MANOBRA E DESCARGA DE SOLOS E MATERIAIS GRANULARES EM CAMINHÃO BASCULANTE 6 M³ - CARGA COM PÁ CARREGADEIRA (CAÇAMBA DE 1,7 A 2,8 M³ / 128 HP) E DESCARGA LIVRE (UNIDADE: T). AF_02/2026</v>
          </cell>
          <cell r="D9873" t="str">
            <v>T</v>
          </cell>
          <cell r="E9873">
            <v>6.42</v>
          </cell>
        </row>
        <row r="9874">
          <cell r="B9874">
            <v>101467</v>
          </cell>
          <cell r="C9874" t="str">
            <v>CARGA, MANOBRA E DESCARGA DE TUBOS DE CONCRETO, DN 1000 MM, EM CAMINHÃO CARROCERIA COM GUINDAUTO (MUNCK) 11,7 TM. AF_02/2026</v>
          </cell>
          <cell r="D9874" t="str">
            <v>T</v>
          </cell>
          <cell r="E9874">
            <v>23.15</v>
          </cell>
        </row>
        <row r="9875">
          <cell r="B9875">
            <v>106729</v>
          </cell>
          <cell r="C9875" t="str">
            <v>CARGA, MANOBRA E DESCARGA DE TUBOS DE CONCRETO, DN 1000 MM, EM CAMINHÃO CARROCERIA COM GUINDAUTO (MUNCK) 42,3 TM. AF_02/2026</v>
          </cell>
          <cell r="D9875" t="str">
            <v>T</v>
          </cell>
          <cell r="E9875">
            <v>24.15</v>
          </cell>
        </row>
        <row r="9876">
          <cell r="B9876">
            <v>101468</v>
          </cell>
          <cell r="C9876" t="str">
            <v>CARGA, MANOBRA E DESCARGA DE TUBOS DE CONCRETO, DN 1200 MM, EM CAMINHÃO CARROCERIA COM GUINDAUTO (MUNCK) 11,7 TM. AF_02/2026</v>
          </cell>
          <cell r="D9876" t="str">
            <v>T</v>
          </cell>
          <cell r="E9876">
            <v>21.08</v>
          </cell>
        </row>
        <row r="9877">
          <cell r="B9877">
            <v>106730</v>
          </cell>
          <cell r="C9877" t="str">
            <v>CARGA, MANOBRA E DESCARGA DE TUBOS DE CONCRETO, DN 1200 MM, EM CAMINHÃO CARROCERIA COM GUINDAUTO (MUNCK) 42,3 TM. AF_02/2026</v>
          </cell>
          <cell r="D9877" t="str">
            <v>T</v>
          </cell>
          <cell r="E9877">
            <v>21.41</v>
          </cell>
        </row>
        <row r="9878">
          <cell r="B9878">
            <v>101014</v>
          </cell>
          <cell r="C9878" t="str">
            <v>CARGA, MANOBRA E DESCARGA DE TUBOS DE CONCRETO, DN 400 MM, EM CAMINHÃO CARROCERIA COM GUINDAUTO (MUNCK) 11,7 TM. AF_02/2026</v>
          </cell>
          <cell r="D9878" t="str">
            <v>T</v>
          </cell>
          <cell r="E9878">
            <v>53.7</v>
          </cell>
        </row>
        <row r="9879">
          <cell r="B9879">
            <v>106723</v>
          </cell>
          <cell r="C9879" t="str">
            <v>CARGA, MANOBRA E DESCARGA DE TUBOS DE CONCRETO, DN 400 MM, EM CAMINHÃO CARROCERIA COM GUINDAUTO (MUNCK) 42,3 TM. AF_02/2026</v>
          </cell>
          <cell r="D9879" t="str">
            <v>T</v>
          </cell>
          <cell r="E9879">
            <v>59.12</v>
          </cell>
        </row>
        <row r="9880">
          <cell r="B9880">
            <v>101015</v>
          </cell>
          <cell r="C9880" t="str">
            <v>CARGA, MANOBRA E DESCARGA DE TUBOS DE CONCRETO, DN 500 MM, EM CAMINHÃO CARROCERIA COM GUINDAUTO (MUNCK) 11,7 TM. AF_02/2026</v>
          </cell>
          <cell r="D9880" t="str">
            <v>T</v>
          </cell>
          <cell r="E9880">
            <v>44.02</v>
          </cell>
        </row>
        <row r="9881">
          <cell r="B9881">
            <v>106724</v>
          </cell>
          <cell r="C9881" t="str">
            <v>CARGA, MANOBRA E DESCARGA DE TUBOS DE CONCRETO, DN 500 MM, EM CAMINHÃO CARROCERIA COM GUINDAUTO (MUNCK) 42,3 TM. AF_02/2026</v>
          </cell>
          <cell r="D9881" t="str">
            <v>T</v>
          </cell>
          <cell r="E9881">
            <v>48.13</v>
          </cell>
        </row>
        <row r="9882">
          <cell r="B9882">
            <v>101463</v>
          </cell>
          <cell r="C9882" t="str">
            <v>CARGA, MANOBRA E DESCARGA DE TUBOS DE CONCRETO, DN 600 MM, EM CAMINHÃO CARROCERIA COM GUINDAUTO (MUNCK) 11,7 TM. AF_02/2026</v>
          </cell>
          <cell r="D9882" t="str">
            <v>T</v>
          </cell>
          <cell r="E9882">
            <v>58.83</v>
          </cell>
        </row>
        <row r="9883">
          <cell r="B9883">
            <v>106725</v>
          </cell>
          <cell r="C9883" t="str">
            <v>CARGA, MANOBRA E DESCARGA DE TUBOS DE CONCRETO, DN 600 MM, EM CAMINHÃO CARROCERIA COM GUINDAUTO (MUNCK) 42,3 TM. AF_02/2026</v>
          </cell>
          <cell r="D9883" t="str">
            <v>T</v>
          </cell>
          <cell r="E9883">
            <v>64.91</v>
          </cell>
        </row>
        <row r="9884">
          <cell r="B9884">
            <v>101464</v>
          </cell>
          <cell r="C9884" t="str">
            <v>CARGA, MANOBRA E DESCARGA DE TUBOS DE CONCRETO, DN 700 MM, EM CAMINHÃO CARROCERIA COM GUINDAUTO (MUNCK) 11,7 TM. AF_02/2026</v>
          </cell>
          <cell r="D9884" t="str">
            <v>T</v>
          </cell>
          <cell r="E9884">
            <v>45.07</v>
          </cell>
        </row>
        <row r="9885">
          <cell r="B9885">
            <v>106726</v>
          </cell>
          <cell r="C9885" t="str">
            <v>CARGA, MANOBRA E DESCARGA DE TUBOS DE CONCRETO, DN 700 MM, EM CAMINHÃO CARROCERIA COM GUINDAUTO (MUNCK) 42,3 TM. AF_02/2026</v>
          </cell>
          <cell r="D9885" t="str">
            <v>T</v>
          </cell>
          <cell r="E9885">
            <v>49.4</v>
          </cell>
        </row>
        <row r="9886">
          <cell r="B9886">
            <v>101465</v>
          </cell>
          <cell r="C9886" t="str">
            <v>CARGA, MANOBRA E DESCARGA DE TUBOS DE CONCRETO, DN 800 MM, EM CAMINHÃO CARROCERIA COM GUINDAUTO (MUNCK) 11,7 TM. AF_02/2026</v>
          </cell>
          <cell r="D9886" t="str">
            <v>T</v>
          </cell>
          <cell r="E9886">
            <v>34.31</v>
          </cell>
        </row>
        <row r="9887">
          <cell r="B9887">
            <v>106727</v>
          </cell>
          <cell r="C9887" t="str">
            <v>CARGA, MANOBRA E DESCARGA DE TUBOS DE CONCRETO, DN 800 MM, EM CAMINHÃO CARROCERIA COM GUINDAUTO (MUNCK) 42,3 TM. AF_02/2026</v>
          </cell>
          <cell r="D9887" t="str">
            <v>T</v>
          </cell>
          <cell r="E9887">
            <v>36.92</v>
          </cell>
        </row>
        <row r="9888">
          <cell r="B9888">
            <v>101466</v>
          </cell>
          <cell r="C9888" t="str">
            <v>CARGA, MANOBRA E DESCARGA DE TUBOS DE CONCRETO, DN 900 MM, EM CAMINHÃO CARROCERIA COM GUINDAUTO (MUNCK) 11,7 TM. AF_02/2026</v>
          </cell>
          <cell r="D9888" t="str">
            <v>T</v>
          </cell>
          <cell r="E9888">
            <v>27.81</v>
          </cell>
        </row>
        <row r="9889">
          <cell r="B9889">
            <v>106728</v>
          </cell>
          <cell r="C9889" t="str">
            <v>CARGA, MANOBRA E DESCARGA DE TUBOS DE CONCRETO, DN 900 MM, EM CAMINHÃO CARROCERIA COM GUINDAUTO (MUNCK) 42,3 TM. AF_02/2026</v>
          </cell>
          <cell r="D9889" t="str">
            <v>T</v>
          </cell>
          <cell r="E9889">
            <v>29.68</v>
          </cell>
        </row>
        <row r="9890">
          <cell r="B9890">
            <v>101013</v>
          </cell>
          <cell r="C9890" t="str">
            <v>CARGA, MANOBRA E DESCARGA DE TUBOS DE CONCRETO, DN MENOR OU IGUAL A 300 MM, EM CAMINHÃO CARROCERIA COM GUINDAUTO (MUNCK) 11,7 TM. AF_02/2026</v>
          </cell>
          <cell r="D9890" t="str">
            <v>T</v>
          </cell>
          <cell r="E9890">
            <v>58.69</v>
          </cell>
        </row>
        <row r="9891">
          <cell r="B9891">
            <v>106722</v>
          </cell>
          <cell r="C9891" t="str">
            <v>CARGA, MANOBRA E DESCARGA DE TUBOS DE CONCRETO, DN MENOR OU IGUAL A 300 MM, EM CAMINHÃO CARROCERIA COM GUINDAUTO (MUNCK) 42,3 TM. AF_02/2026</v>
          </cell>
          <cell r="D9891" t="str">
            <v>T</v>
          </cell>
          <cell r="E9891">
            <v>64.91</v>
          </cell>
        </row>
        <row r="9892">
          <cell r="B9892">
            <v>101477</v>
          </cell>
          <cell r="C9892" t="str">
            <v>CARGA, MANOBRA E DESCARGA DE TUBOS METÁLICOS, DN 1000 MM, EM CAMINHÃO CARROCERIA COM GUINDAUTO (MUNCK) 11,7 TM. AF_02/2026</v>
          </cell>
          <cell r="D9892" t="str">
            <v>T</v>
          </cell>
          <cell r="E9892">
            <v>16.600000000000001</v>
          </cell>
        </row>
        <row r="9893">
          <cell r="B9893">
            <v>106742</v>
          </cell>
          <cell r="C9893" t="str">
            <v>CARGA, MANOBRA E DESCARGA DE TUBOS METÁLICOS, DN 1000 MM, EM CAMINHÃO CARROCERIA COM GUINDAUTO (MUNCK) 42,3 TM. AF_02/2026</v>
          </cell>
          <cell r="D9893" t="str">
            <v>T</v>
          </cell>
          <cell r="E9893">
            <v>17.11</v>
          </cell>
        </row>
        <row r="9894">
          <cell r="B9894">
            <v>101478</v>
          </cell>
          <cell r="C9894" t="str">
            <v>CARGA, MANOBRA E DESCARGA DE TUBOS METÁLICOS, DN 1200 MM, EM CAMINHÃO CARROCERIA COM GUINDAUTO (MUNCK) 11,7 TM. AF_02/2026</v>
          </cell>
          <cell r="D9894" t="str">
            <v>T</v>
          </cell>
          <cell r="E9894">
            <v>14</v>
          </cell>
        </row>
        <row r="9895">
          <cell r="B9895">
            <v>106743</v>
          </cell>
          <cell r="C9895" t="str">
            <v>CARGA, MANOBRA E DESCARGA DE TUBOS METÁLICOS, DN 1200 MM, EM CAMINHÃO CARROCERIA COM GUINDAUTO (MUNCK) 42,3 TM. AF_02/2026</v>
          </cell>
          <cell r="D9895" t="str">
            <v>T</v>
          </cell>
          <cell r="E9895">
            <v>13.72</v>
          </cell>
        </row>
        <row r="9896">
          <cell r="B9896">
            <v>101017</v>
          </cell>
          <cell r="C9896" t="str">
            <v>CARGA, MANOBRA E DESCARGA DE TUBOS METÁLICOS, DN 200 MM, EM CAMINHÃO CARROCERIA COM GUINDAUTO (MUNCK) 11,7 TM. AF_02/2026</v>
          </cell>
          <cell r="D9896" t="str">
            <v>T</v>
          </cell>
          <cell r="E9896">
            <v>38.57</v>
          </cell>
        </row>
        <row r="9897">
          <cell r="B9897">
            <v>106732</v>
          </cell>
          <cell r="C9897" t="str">
            <v>CARGA, MANOBRA E DESCARGA DE TUBOS METÁLICOS, DN 200 MM, EM CAMINHÃO CARROCERIA COM GUINDAUTO (MUNCK) 42,3 TM. AF_02/2026</v>
          </cell>
          <cell r="D9897" t="str">
            <v>T</v>
          </cell>
          <cell r="E9897">
            <v>41.95</v>
          </cell>
        </row>
        <row r="9898">
          <cell r="B9898">
            <v>101018</v>
          </cell>
          <cell r="C9898" t="str">
            <v>CARGA, MANOBRA E DESCARGA DE TUBOS METÁLICOS, DN 250 MM, EM CAMINHÃO CARROCERIA COM GUINDAUTO (MUNCK) 11,7 TM. AF_02/2026</v>
          </cell>
          <cell r="D9898" t="str">
            <v>T</v>
          </cell>
          <cell r="E9898">
            <v>31.57</v>
          </cell>
        </row>
        <row r="9899">
          <cell r="B9899">
            <v>106733</v>
          </cell>
          <cell r="C9899" t="str">
            <v>CARGA, MANOBRA E DESCARGA DE TUBOS METÁLICOS, DN 250 MM, EM CAMINHÃO CARROCERIA COM GUINDAUTO (MUNCK) 42,3 TM. AF_02/2026</v>
          </cell>
          <cell r="D9899" t="str">
            <v>T</v>
          </cell>
          <cell r="E9899">
            <v>33.89</v>
          </cell>
        </row>
        <row r="9900">
          <cell r="B9900">
            <v>101469</v>
          </cell>
          <cell r="C9900" t="str">
            <v>CARGA, MANOBRA E DESCARGA DE TUBOS METÁLICOS, DN 300 MM, EM CAMINHÃO CARROCERIA COM GUINDAUTO (MUNCK) 11,7 TM. AF_02/2026</v>
          </cell>
          <cell r="D9900" t="str">
            <v>T</v>
          </cell>
          <cell r="E9900">
            <v>48.06</v>
          </cell>
        </row>
        <row r="9901">
          <cell r="B9901">
            <v>106734</v>
          </cell>
          <cell r="C9901" t="str">
            <v>CARGA, MANOBRA E DESCARGA DE TUBOS METÁLICOS, DN 300 MM, EM CAMINHÃO CARROCERIA COM GUINDAUTO (MUNCK) 42,3 TM. AF_02/2026</v>
          </cell>
          <cell r="D9901" t="str">
            <v>T</v>
          </cell>
          <cell r="E9901">
            <v>52.79</v>
          </cell>
        </row>
        <row r="9902">
          <cell r="B9902">
            <v>101470</v>
          </cell>
          <cell r="C9902" t="str">
            <v>CARGA, MANOBRA E DESCARGA DE TUBOS METÁLICOS, DN 350 MM, EM CAMINHÃO CARROCERIA COM GUINDAUTO (MUNCK) 11,7 TM. AF_02/2026</v>
          </cell>
          <cell r="D9902" t="str">
            <v>T</v>
          </cell>
          <cell r="E9902">
            <v>38.020000000000003</v>
          </cell>
        </row>
        <row r="9903">
          <cell r="B9903">
            <v>106735</v>
          </cell>
          <cell r="C9903" t="str">
            <v>CARGA, MANOBRA E DESCARGA DE TUBOS METÁLICOS, DN 350 MM, EM CAMINHÃO CARROCERIA COM GUINDAUTO (MUNCK) 42,3 TM. AF_02/2026</v>
          </cell>
          <cell r="D9903" t="str">
            <v>T</v>
          </cell>
          <cell r="E9903">
            <v>41.32</v>
          </cell>
        </row>
        <row r="9904">
          <cell r="B9904">
            <v>101471</v>
          </cell>
          <cell r="C9904" t="str">
            <v>CARGA, MANOBRA E DESCARGA DE TUBOS METÁLICOS, DN 400 MM, EM CAMINHÃO CARROCERIA COM GUINDAUTO (MUNCK) 11,7 TM. AF_02/2026</v>
          </cell>
          <cell r="D9904" t="str">
            <v>T</v>
          </cell>
          <cell r="E9904">
            <v>32.54</v>
          </cell>
        </row>
        <row r="9905">
          <cell r="B9905">
            <v>106736</v>
          </cell>
          <cell r="C9905" t="str">
            <v>CARGA, MANOBRA E DESCARGA DE TUBOS METÁLICOS, DN 400 MM, EM CAMINHÃO CARROCERIA COM GUINDAUTO (MUNCK) 42,3 TM. AF_02/2026</v>
          </cell>
          <cell r="D9905" t="str">
            <v>T</v>
          </cell>
          <cell r="E9905">
            <v>34.950000000000003</v>
          </cell>
        </row>
        <row r="9906">
          <cell r="B9906">
            <v>101472</v>
          </cell>
          <cell r="C9906" t="str">
            <v>CARGA, MANOBRA E DESCARGA DE TUBOS METÁLICOS, DN 500 MM, EM CAMINHÃO CARROCERIA COM GUINDAUTO (MUNCK) 11,7 TM. AF_02/2026</v>
          </cell>
          <cell r="D9906" t="str">
            <v>T</v>
          </cell>
          <cell r="E9906">
            <v>25.18</v>
          </cell>
        </row>
        <row r="9907">
          <cell r="B9907">
            <v>106737</v>
          </cell>
          <cell r="C9907" t="str">
            <v>CARGA, MANOBRA E DESCARGA DE TUBOS METÁLICOS, DN 500 MM, EM CAMINHÃO CARROCERIA COM GUINDAUTO (MUNCK) 42,3 TM. AF_02/2026</v>
          </cell>
          <cell r="D9907" t="str">
            <v>T</v>
          </cell>
          <cell r="E9907">
            <v>26.62</v>
          </cell>
        </row>
        <row r="9908">
          <cell r="B9908">
            <v>101473</v>
          </cell>
          <cell r="C9908" t="str">
            <v>CARGA, MANOBRA E DESCARGA DE TUBOS METÁLICOS, DN 600 MM, EM CAMINHÃO CARROCERIA COM GUINDAUTO (MUNCK) 11,7 TM. AF_02/2026</v>
          </cell>
          <cell r="D9908" t="str">
            <v>T</v>
          </cell>
          <cell r="E9908">
            <v>36.479999999999997</v>
          </cell>
        </row>
        <row r="9909">
          <cell r="B9909">
            <v>106738</v>
          </cell>
          <cell r="C9909" t="str">
            <v>CARGA, MANOBRA E DESCARGA DE TUBOS METÁLICOS, DN 600 MM, EM CAMINHÃO CARROCERIA COM GUINDAUTO (MUNCK) 42,3 TM. AF_02/2026</v>
          </cell>
          <cell r="D9909" t="str">
            <v>T</v>
          </cell>
          <cell r="E9909">
            <v>39.07</v>
          </cell>
        </row>
        <row r="9910">
          <cell r="B9910">
            <v>101474</v>
          </cell>
          <cell r="C9910" t="str">
            <v>CARGA, MANOBRA E DESCARGA DE TUBOS METÁLICOS, DN 700 MM, EM CAMINHÃO CARROCERIA COM GUINDAUTO (MUNCK) 11,7 TM. AF_02/2026</v>
          </cell>
          <cell r="D9910" t="str">
            <v>T</v>
          </cell>
          <cell r="E9910">
            <v>25.95</v>
          </cell>
        </row>
        <row r="9911">
          <cell r="B9911">
            <v>106739</v>
          </cell>
          <cell r="C9911" t="str">
            <v>CARGA, MANOBRA E DESCARGA DE TUBOS METÁLICOS, DN 700 MM, EM CAMINHÃO CARROCERIA COM GUINDAUTO (MUNCK) 42,3 TM. AF_02/2026</v>
          </cell>
          <cell r="D9911" t="str">
            <v>T</v>
          </cell>
          <cell r="E9911">
            <v>27.28</v>
          </cell>
        </row>
        <row r="9912">
          <cell r="B9912">
            <v>101475</v>
          </cell>
          <cell r="C9912" t="str">
            <v>CARGA, MANOBRA E DESCARGA DE TUBOS METÁLICOS, DN 800 MM, EM CAMINHÃO CARROCERIA COM GUINDAUTO (MUNCK) 11,7 TM. AF_02/2026</v>
          </cell>
          <cell r="D9912" t="str">
            <v>T</v>
          </cell>
          <cell r="E9912">
            <v>22.83</v>
          </cell>
        </row>
        <row r="9913">
          <cell r="B9913">
            <v>106740</v>
          </cell>
          <cell r="C9913" t="str">
            <v>CARGA, MANOBRA E DESCARGA DE TUBOS METÁLICOS, DN 800 MM, EM CAMINHÃO CARROCERIA COM GUINDAUTO (MUNCK) 42,3 TM. AF_02/2026</v>
          </cell>
          <cell r="D9913" t="str">
            <v>T</v>
          </cell>
          <cell r="E9913">
            <v>23.19</v>
          </cell>
        </row>
        <row r="9914">
          <cell r="B9914">
            <v>101476</v>
          </cell>
          <cell r="C9914" t="str">
            <v>CARGA, MANOBRA E DESCARGA DE TUBOS METÁLICOS, DN 900 MM, EM CAMINHÃO CARROCERIA COM GUINDAUTO (MUNCK) 11,7 TM. AF_02/2026</v>
          </cell>
          <cell r="D9914" t="str">
            <v>T</v>
          </cell>
          <cell r="E9914">
            <v>20.25</v>
          </cell>
        </row>
        <row r="9915">
          <cell r="B9915">
            <v>106741</v>
          </cell>
          <cell r="C9915" t="str">
            <v>CARGA, MANOBRA E DESCARGA DE TUBOS METÁLICOS, DN 900 MM, EM CAMINHÃO CARROCERIA COM GUINDAUTO (MUNCK) 42,3 TM. AF_02/2026</v>
          </cell>
          <cell r="D9915" t="str">
            <v>T</v>
          </cell>
          <cell r="E9915">
            <v>19.72</v>
          </cell>
        </row>
        <row r="9916">
          <cell r="B9916">
            <v>101016</v>
          </cell>
          <cell r="C9916" t="str">
            <v>CARGA, MANOBRA E DESCARGA DE TUBOS METÁLICOS, DN MENOR OU IGUAL A 150 MM, EM CAMINHÃO CARROCERIA COM GUINDAUTO (MUNCK) 11,7 TM. AF_02/2026</v>
          </cell>
          <cell r="D9916" t="str">
            <v>T</v>
          </cell>
          <cell r="E9916">
            <v>51.05</v>
          </cell>
        </row>
        <row r="9917">
          <cell r="B9917">
            <v>106731</v>
          </cell>
          <cell r="C9917" t="str">
            <v>CARGA, MANOBRA E DESCARGA DE TUBOS METÁLICOS, DN MENOR OU IGUAL A 150 MM, EM CAMINHÃO CARROCERIA COM GUINDAUTO (MUNCK) 42,3 TM. AF_02/2026</v>
          </cell>
          <cell r="D9917" t="str">
            <v>T</v>
          </cell>
          <cell r="E9917">
            <v>56.17</v>
          </cell>
        </row>
        <row r="9918">
          <cell r="B9918">
            <v>101487</v>
          </cell>
          <cell r="C9918" t="str">
            <v>CARGA, MANOBRA E DESCARGA DE TUBOS PLÁSTICOS, DN 1000 MM, EM CAMINHÃO CARROCERIA COM GUINDAUTO (MUNCK) 11,7 TM. AF_02/2026</v>
          </cell>
          <cell r="D9918" t="str">
            <v>T</v>
          </cell>
          <cell r="E9918">
            <v>125.19</v>
          </cell>
        </row>
        <row r="9919">
          <cell r="B9919">
            <v>106754</v>
          </cell>
          <cell r="C9919" t="str">
            <v>CARGA, MANOBRA E DESCARGA DE TUBOS PLÁSTICOS, DN 1000 MM, EM CAMINHÃO CARROCERIA COM GUINDAUTO (MUNCK) 42,3 TM. AF_02/2026</v>
          </cell>
          <cell r="D9919" t="str">
            <v>T</v>
          </cell>
          <cell r="E9919">
            <v>126.55</v>
          </cell>
        </row>
        <row r="9920">
          <cell r="B9920">
            <v>101488</v>
          </cell>
          <cell r="C9920" t="str">
            <v>CARGA, MANOBRA E DESCARGA DE TUBOS PLÁSTICOS, DN 1200 MM, EM CAMINHÃO CARROCERIA COM GUINDAUTO (MUNCK) 11,7 TM. AF_02/2026</v>
          </cell>
          <cell r="D9920" t="str">
            <v>T</v>
          </cell>
          <cell r="E9920">
            <v>107.71</v>
          </cell>
        </row>
        <row r="9921">
          <cell r="B9921">
            <v>106755</v>
          </cell>
          <cell r="C9921" t="str">
            <v>CARGA, MANOBRA E DESCARGA DE TUBOS PLÁSTICOS, DN 1200 MM, EM CAMINHÃO CARROCERIA COM GUINDAUTO (MUNCK) 42,3 TM. AF_02/2026</v>
          </cell>
          <cell r="D9921" t="str">
            <v>T</v>
          </cell>
          <cell r="E9921">
            <v>104.23</v>
          </cell>
        </row>
        <row r="9922">
          <cell r="B9922">
            <v>101480</v>
          </cell>
          <cell r="C9922" t="str">
            <v>CARGA, MANOBRA E DESCARGA DE TUBOS PLÁSTICOS, DN 250 MM, EM CAMINHÃO CARROCERIA COM GUINDAUTO (MUNCK) 11,7 TM. AF_02/2026</v>
          </cell>
          <cell r="D9922" t="str">
            <v>T</v>
          </cell>
          <cell r="E9922">
            <v>86.45</v>
          </cell>
        </row>
        <row r="9923">
          <cell r="B9923">
            <v>106747</v>
          </cell>
          <cell r="C9923" t="str">
            <v>CARGA, MANOBRA E DESCARGA DE TUBOS PLÁSTICOS, DN 250 MM, EM CAMINHÃO CARROCERIA COM GUINDAUTO (MUNCK) 42,3 TM. AF_02/2026</v>
          </cell>
          <cell r="D9923" t="str">
            <v>T</v>
          </cell>
          <cell r="E9923">
            <v>96.71</v>
          </cell>
        </row>
        <row r="9924">
          <cell r="B9924">
            <v>101481</v>
          </cell>
          <cell r="C9924" t="str">
            <v>CARGA, MANOBRA E DESCARGA DE TUBOS PLÁSTICOS, DN 300 MM, EM CAMINHÃO CARROCERIA COM GUINDAUTO (MUNCK) 11,7 TM. AF_02/2026</v>
          </cell>
          <cell r="D9924" t="str">
            <v>T</v>
          </cell>
          <cell r="E9924">
            <v>62.27</v>
          </cell>
        </row>
        <row r="9925">
          <cell r="B9925">
            <v>106748</v>
          </cell>
          <cell r="C9925" t="str">
            <v>CARGA, MANOBRA E DESCARGA DE TUBOS PLÁSTICOS, DN 300 MM, EM CAMINHÃO CARROCERIA COM GUINDAUTO (MUNCK) 42,3 TM. AF_02/2026</v>
          </cell>
          <cell r="D9925" t="str">
            <v>T</v>
          </cell>
          <cell r="E9925">
            <v>69.06</v>
          </cell>
        </row>
        <row r="9926">
          <cell r="B9926">
            <v>101482</v>
          </cell>
          <cell r="C9926" t="str">
            <v>CARGA, MANOBRA E DESCARGA DE TUBOS PLÁSTICOS, DN 400 MM, EM CAMINHÃO CARROCERIA COM GUINDAUTO (MUNCK) 11,7 TM. AF_02/2026</v>
          </cell>
          <cell r="D9926" t="str">
            <v>T</v>
          </cell>
          <cell r="E9926">
            <v>46.38</v>
          </cell>
        </row>
        <row r="9927">
          <cell r="B9927">
            <v>106749</v>
          </cell>
          <cell r="C9927" t="str">
            <v>CARGA, MANOBRA E DESCARGA DE TUBOS PLÁSTICOS, DN 400 MM, EM CAMINHÃO CARROCERIA COM GUINDAUTO (MUNCK) 42,3 TM. AF_02/2026</v>
          </cell>
          <cell r="D9927" t="str">
            <v>T</v>
          </cell>
          <cell r="E9927">
            <v>50.79</v>
          </cell>
        </row>
        <row r="9928">
          <cell r="B9928">
            <v>101483</v>
          </cell>
          <cell r="C9928" t="str">
            <v>CARGA, MANOBRA E DESCARGA DE TUBOS PLÁSTICOS, DN 500 MM, EM CAMINHÃO CARROCERIA COM GUINDAUTO (MUNCK) 11,7 TM. AF_02/2026</v>
          </cell>
          <cell r="D9928" t="str">
            <v>T</v>
          </cell>
          <cell r="E9928">
            <v>48.15</v>
          </cell>
        </row>
        <row r="9929">
          <cell r="B9929">
            <v>106750</v>
          </cell>
          <cell r="C9929" t="str">
            <v>CARGA, MANOBRA E DESCARGA DE TUBOS PLÁSTICOS, DN 500 MM, EM CAMINHÃO CARROCERIA COM GUINDAUTO (MUNCK) 42,3 TM. AF_02/2026</v>
          </cell>
          <cell r="D9929" t="str">
            <v>T</v>
          </cell>
          <cell r="E9929">
            <v>52.88</v>
          </cell>
        </row>
        <row r="9930">
          <cell r="B9930">
            <v>101484</v>
          </cell>
          <cell r="C9930" t="str">
            <v>CARGA, MANOBRA E DESCARGA DE TUBOS PLÁSTICOS, DN 600 MM, EM CAMINHÃO CARROCERIA COM GUINDAUTO (MUNCK) 11,7 TM. AF_02/2026</v>
          </cell>
          <cell r="D9930" t="str">
            <v>T</v>
          </cell>
          <cell r="E9930">
            <v>250.94</v>
          </cell>
        </row>
        <row r="9931">
          <cell r="B9931">
            <v>106751</v>
          </cell>
          <cell r="C9931" t="str">
            <v>CARGA, MANOBRA E DESCARGA DE TUBOS PLÁSTICOS, DN 600 MM, EM CAMINHÃO CARROCERIA COM GUINDAUTO (MUNCK) 42,3 TM. AF_02/2026</v>
          </cell>
          <cell r="D9931" t="str">
            <v>T</v>
          </cell>
          <cell r="E9931">
            <v>276.58</v>
          </cell>
        </row>
        <row r="9932">
          <cell r="B9932">
            <v>101485</v>
          </cell>
          <cell r="C9932" t="str">
            <v>CARGA, MANOBRA E DESCARGA DE TUBOS PLÁSTICOS, DN 750 MM, EM CAMINHÃO CARROCERIA COM GUINDAUTO (MUNCK) 11,7 TM. AF_02/2026</v>
          </cell>
          <cell r="D9932" t="str">
            <v>T</v>
          </cell>
          <cell r="E9932">
            <v>191.54</v>
          </cell>
        </row>
        <row r="9933">
          <cell r="B9933">
            <v>106752</v>
          </cell>
          <cell r="C9933" t="str">
            <v>CARGA, MANOBRA E DESCARGA DE TUBOS PLÁSTICOS, DN 750 MM, EM CAMINHÃO CARROCERIA COM GUINDAUTO (MUNCK) 42,3 TM. AF_02/2026</v>
          </cell>
          <cell r="D9933" t="str">
            <v>T</v>
          </cell>
          <cell r="E9933">
            <v>203.92</v>
          </cell>
        </row>
        <row r="9934">
          <cell r="B9934">
            <v>101486</v>
          </cell>
          <cell r="C9934" t="str">
            <v>CARGA, MANOBRA E DESCARGA DE TUBOS PLÁSTICOS, DN 900 MM, EM CAMINHÃO CARROCERIA COM GUINDAUTO (MUNCK) 11,7 TM. AF_02/2026</v>
          </cell>
          <cell r="D9934" t="str">
            <v>T</v>
          </cell>
          <cell r="E9934">
            <v>171</v>
          </cell>
        </row>
        <row r="9935">
          <cell r="B9935">
            <v>106753</v>
          </cell>
          <cell r="C9935" t="str">
            <v>CARGA, MANOBRA E DESCARGA DE TUBOS PLÁSTICOS, DN 900 MM, EM CAMINHÃO CARROCERIA COM GUINDAUTO (MUNCK) 42,3 TM. AF_02/2026</v>
          </cell>
          <cell r="D9935" t="str">
            <v>T</v>
          </cell>
          <cell r="E9935">
            <v>171.98</v>
          </cell>
        </row>
        <row r="9936">
          <cell r="B9936">
            <v>101006</v>
          </cell>
          <cell r="C9936" t="str">
            <v>CARGA, MANOBRA E DESCARGA DE ÁGUA EM CAMINHÃO PIPA 10 M³. AF_02/2026</v>
          </cell>
          <cell r="D9936" t="str">
            <v>M3</v>
          </cell>
          <cell r="E9936">
            <v>26.24</v>
          </cell>
        </row>
        <row r="9937">
          <cell r="B9937">
            <v>106707</v>
          </cell>
          <cell r="C9937" t="str">
            <v>CARGA, MANOBRA E DESCARGA DE ÁGUA EM CAMINHÃO PIPA 14 M³. AF_02/2026</v>
          </cell>
          <cell r="D9937" t="str">
            <v>M3</v>
          </cell>
          <cell r="E9937">
            <v>20.94</v>
          </cell>
        </row>
        <row r="9938">
          <cell r="B9938">
            <v>101005</v>
          </cell>
          <cell r="C9938" t="str">
            <v>CARGA, MANOBRA E DESCARGA DE ÁGUA EM CAMINHÃO PIPA 6 M³. AF_02/2026</v>
          </cell>
          <cell r="D9938" t="str">
            <v>M3</v>
          </cell>
          <cell r="E9938">
            <v>26.89</v>
          </cell>
        </row>
        <row r="9939">
          <cell r="B9939">
            <v>106757</v>
          </cell>
          <cell r="C9939" t="str">
            <v>CARGA, MANOBRA E DESCARGA MANUAL DE BLOCO CERAMICO FURADO NA HORIZONTAL, EM CAMINHÃO CARROCERIA 15T. AF_02/2026</v>
          </cell>
          <cell r="D9939" t="str">
            <v>T</v>
          </cell>
          <cell r="E9939">
            <v>112.44</v>
          </cell>
        </row>
        <row r="9940">
          <cell r="B9940">
            <v>106713</v>
          </cell>
          <cell r="C9940" t="str">
            <v>CARGA, MANOBRA E DESCARGA MANUAL DE BLOCO CERAMICO FURADO NA HORIZONTAL, EM CAMINHÃO CARROCERIA 9T. AF_02/2026</v>
          </cell>
          <cell r="D9940" t="str">
            <v>T</v>
          </cell>
          <cell r="E9940">
            <v>91.21</v>
          </cell>
        </row>
        <row r="9941">
          <cell r="B9941">
            <v>106758</v>
          </cell>
          <cell r="C9941" t="str">
            <v>CARGA, MANOBRA E DESCARGA MANUAL DE BLOCO CERAMICO FURADO NA VERTICAL, EM CAMINHÃO CARROCERIA 15T. AF_02/2026</v>
          </cell>
          <cell r="D9941" t="str">
            <v>T</v>
          </cell>
          <cell r="E9941">
            <v>81.19</v>
          </cell>
        </row>
        <row r="9942">
          <cell r="B9942">
            <v>106714</v>
          </cell>
          <cell r="C9942" t="str">
            <v>CARGA, MANOBRA E DESCARGA MANUAL DE BLOCO CERAMICO FURADO NA VERTICAL, EM CAMINHÃO CARROCERIA 9T. AF_02/2026</v>
          </cell>
          <cell r="D9942" t="str">
            <v>T</v>
          </cell>
          <cell r="E9942">
            <v>66.319999999999993</v>
          </cell>
        </row>
        <row r="9943">
          <cell r="B9943">
            <v>106759</v>
          </cell>
          <cell r="C9943" t="str">
            <v>CARGA, MANOBRA E DESCARGA MANUAL DE BLOCO DE CONCRETO, EM CAMINHÃO CARROCERIA 15T. AF_02/2026</v>
          </cell>
          <cell r="D9943" t="str">
            <v>T</v>
          </cell>
          <cell r="E9943">
            <v>46.81</v>
          </cell>
        </row>
        <row r="9944">
          <cell r="B9944">
            <v>106715</v>
          </cell>
          <cell r="C9944" t="str">
            <v>CARGA, MANOBRA E DESCARGA MANUAL DE BLOCO DE CONCRETO, EM CAMINHÃO CARROCERIA 9T. AF_02/2026</v>
          </cell>
          <cell r="D9944" t="str">
            <v>T</v>
          </cell>
          <cell r="E9944">
            <v>38.93</v>
          </cell>
        </row>
        <row r="9945">
          <cell r="B9945">
            <v>106762</v>
          </cell>
          <cell r="C9945" t="str">
            <v>CARGA, MANOBRA E DESCARGA MANUAL DE SACOS DE AREIA DE 25 KG, EM CAMINHÃO CARROCERIA 15T. AF_02/2026</v>
          </cell>
          <cell r="D9945" t="str">
            <v>T</v>
          </cell>
          <cell r="E9945">
            <v>319.24</v>
          </cell>
        </row>
        <row r="9946">
          <cell r="B9946">
            <v>106718</v>
          </cell>
          <cell r="C9946" t="str">
            <v>CARGA, MANOBRA E DESCARGA MANUAL DE SACOS DE AREIA DE 25 KG, EM CAMINHÃO CARROCERIA 9T. AF_02/2026</v>
          </cell>
          <cell r="D9946" t="str">
            <v>T</v>
          </cell>
          <cell r="E9946">
            <v>255.99</v>
          </cell>
        </row>
        <row r="9947">
          <cell r="B9947">
            <v>106761</v>
          </cell>
          <cell r="C9947" t="str">
            <v>CARGA, MANOBRA E DESCARGA MANUAL DE SACOS DE ARGAMASSA DE 20 KG, EM CAMINHÃO CARROCERIA 15T. AF_02/2026</v>
          </cell>
          <cell r="D9947" t="str">
            <v>T</v>
          </cell>
          <cell r="E9947">
            <v>398.28</v>
          </cell>
        </row>
        <row r="9948">
          <cell r="B9948">
            <v>106717</v>
          </cell>
          <cell r="C9948" t="str">
            <v>CARGA, MANOBRA E DESCARGA MANUAL DE SACOS DE ARGAMASSA DE 20 KG, EM CAMINHÃO CARROCERIA 9T. AF_02/2026</v>
          </cell>
          <cell r="D9948" t="str">
            <v>T</v>
          </cell>
          <cell r="E9948">
            <v>318.97000000000003</v>
          </cell>
        </row>
        <row r="9949">
          <cell r="B9949">
            <v>106760</v>
          </cell>
          <cell r="C9949" t="str">
            <v>CARGA, MANOBRA E DESCARGA MANUAL DE SACOS DE CIMENTO DE 50 KG, EM CAMINHÃO CARROCERIA 15T. AF_02/2026</v>
          </cell>
          <cell r="D9949" t="str">
            <v>T</v>
          </cell>
          <cell r="E9949">
            <v>161.15</v>
          </cell>
        </row>
        <row r="9950">
          <cell r="B9950">
            <v>106716</v>
          </cell>
          <cell r="C9950" t="str">
            <v>CARGA, MANOBRA E DESCARGA MANUAL DE SACOS DE CIMENTO DE 50 KG, EM CAMINHÃO CARROCERIA 9T. AF_02/2026</v>
          </cell>
          <cell r="D9950" t="str">
            <v>T</v>
          </cell>
          <cell r="E9950">
            <v>130.03</v>
          </cell>
        </row>
        <row r="9951">
          <cell r="B9951">
            <v>106756</v>
          </cell>
          <cell r="C9951" t="str">
            <v>CARGA, MANOBRA E DESCARGA MANUAL DE TIJOLO MACIÇO, EM CAMINHÃO CARROCERIA 15T. AF_02/2026</v>
          </cell>
          <cell r="D9951" t="str">
            <v>T</v>
          </cell>
          <cell r="E9951">
            <v>367.63</v>
          </cell>
        </row>
        <row r="9952">
          <cell r="B9952">
            <v>106712</v>
          </cell>
          <cell r="C9952" t="str">
            <v>CARGA, MANOBRA E DESCARGA MANUAL DE TIJOLO MACIÇO, EM CAMINHÃO CARROCERIA 9T. AF_02/2026</v>
          </cell>
          <cell r="D9952" t="str">
            <v>T</v>
          </cell>
          <cell r="E9952">
            <v>294.55</v>
          </cell>
        </row>
        <row r="9953">
          <cell r="B9953">
            <v>106745</v>
          </cell>
          <cell r="C9953" t="str">
            <v>CARGA, MANOBRA E DESCARGA MANUAL DE TUBOS PLÁSTICOS, DN 150 MM, EM CAMINHÃO CARROCERIA 15T. AF_02/2026</v>
          </cell>
          <cell r="D9953" t="str">
            <v>T</v>
          </cell>
          <cell r="E9953">
            <v>530.25</v>
          </cell>
        </row>
        <row r="9954">
          <cell r="B9954">
            <v>102568</v>
          </cell>
          <cell r="C9954" t="str">
            <v>CARGA, MANOBRA E DESCARGA MANUAL DE TUBOS PLÁSTICOS, DN 150 MM, EM CAMINHÃO CARROCERIA 9T. AF_02/2026</v>
          </cell>
          <cell r="D9954" t="str">
            <v>T</v>
          </cell>
          <cell r="E9954">
            <v>433.81</v>
          </cell>
        </row>
        <row r="9955">
          <cell r="B9955">
            <v>106746</v>
          </cell>
          <cell r="C9955" t="str">
            <v>CARGA, MANOBRA E DESCARGA MANUAL DE TUBOS PLÁSTICOS, DN 200 MM, EM CAMINHÃO CARROCERIA 15T. AF_02/2026</v>
          </cell>
          <cell r="D9955" t="str">
            <v>T</v>
          </cell>
          <cell r="E9955">
            <v>309.7</v>
          </cell>
        </row>
        <row r="9956">
          <cell r="B9956">
            <v>101479</v>
          </cell>
          <cell r="C9956" t="str">
            <v>CARGA, MANOBRA E DESCARGA MANUAL DE TUBOS PLÁSTICOS, DN 200 MM, EM CAMINHÃO CARROCERIA 9T. AF_02/2026</v>
          </cell>
          <cell r="D9956" t="str">
            <v>T</v>
          </cell>
          <cell r="E9956">
            <v>254.14</v>
          </cell>
        </row>
        <row r="9957">
          <cell r="B9957">
            <v>106744</v>
          </cell>
          <cell r="C9957" t="str">
            <v>CARGA, MANOBRA E DESCARGA MANUAL DE TUBOS PLÁSTICOS, DN MENOR OU IGUAL A 100 MM, EM CAMINHÃO CARROCERIA 15T. AF_02/2026</v>
          </cell>
          <cell r="D9957" t="str">
            <v>T</v>
          </cell>
          <cell r="E9957">
            <v>1072.19</v>
          </cell>
        </row>
        <row r="9958">
          <cell r="B9958">
            <v>101019</v>
          </cell>
          <cell r="C9958" t="str">
            <v>CARGA, MANOBRA E DESCARGA MANUAL DE TUBOS PLÁSTICOS, DN MENOR OU IGUAL A 100 MM, EM CAMINHÃO CARROCERIA 9T. AF_02/2026</v>
          </cell>
          <cell r="D9958" t="str">
            <v>T</v>
          </cell>
          <cell r="E9958">
            <v>875.3</v>
          </cell>
        </row>
        <row r="9959">
          <cell r="B9959">
            <v>106763</v>
          </cell>
          <cell r="C9959" t="str">
            <v>CARGA, MANOBRA E DESCARGA MECANIZADA DE PALETES, EM CAMINHÃO CARROCERIA 15T. AF_02/2026</v>
          </cell>
          <cell r="D9959" t="str">
            <v>T</v>
          </cell>
          <cell r="E9959">
            <v>101.56</v>
          </cell>
        </row>
        <row r="9960">
          <cell r="B9960">
            <v>106719</v>
          </cell>
          <cell r="C9960" t="str">
            <v>CARGA, MANOBRA E DESCARGA MECANIZADA DE PALETES, EM CAMINHÃO CARROCERIA 9T. AF_02/2026</v>
          </cell>
          <cell r="D9960" t="str">
            <v>T</v>
          </cell>
          <cell r="E9960">
            <v>90.13</v>
          </cell>
        </row>
        <row r="9961">
          <cell r="B9961">
            <v>100938</v>
          </cell>
          <cell r="C9961" t="str">
            <v>TRANSPORTE COM CAMINHÃO BASCULANTE DE 10 M³, EM VIA INTERNA (DENTRO DO CANTEIRO - UNIDADE: M3XKM). AF_02/2026</v>
          </cell>
          <cell r="D9961" t="str">
            <v>M3XKM</v>
          </cell>
          <cell r="E9961">
            <v>8.32</v>
          </cell>
        </row>
        <row r="9962">
          <cell r="B9962">
            <v>100942</v>
          </cell>
          <cell r="C9962" t="str">
            <v>TRANSPORTE COM CAMINHÃO BASCULANTE DE 10 M³, EM VIA INTERNA A OBRA (UNIDADE: TXKM). AF_02/2026</v>
          </cell>
          <cell r="D9962" t="str">
            <v>TXKM</v>
          </cell>
          <cell r="E9962">
            <v>5.54</v>
          </cell>
        </row>
        <row r="9963">
          <cell r="B9963">
            <v>93588</v>
          </cell>
          <cell r="C9963" t="str">
            <v>TRANSPORTE COM CAMINHÃO BASCULANTE DE 10 M³, EM VIA URBANA EM LEITO NATURAL (UNIDADE: M3XKM). AF_02/2026</v>
          </cell>
          <cell r="D9963" t="str">
            <v>M3XKM</v>
          </cell>
          <cell r="E9963">
            <v>4.1500000000000004</v>
          </cell>
        </row>
        <row r="9964">
          <cell r="B9964">
            <v>93594</v>
          </cell>
          <cell r="C9964" t="str">
            <v>TRANSPORTE COM CAMINHÃO BASCULANTE DE 10 M³, EM VIA URBANA EM LEITO NATURAL (UNIDADE: TXKM). AF_02/2026</v>
          </cell>
          <cell r="D9964" t="str">
            <v>TXKM</v>
          </cell>
          <cell r="E9964">
            <v>2.76</v>
          </cell>
        </row>
        <row r="9965">
          <cell r="B9965">
            <v>93589</v>
          </cell>
          <cell r="C9965" t="str">
            <v>TRANSPORTE COM CAMINHÃO BASCULANTE DE 10 M³, EM VIA URBANA EM REVESTIMENTO PRIMÁRIO (UNIDADE: M3XKM). AF_02/2026</v>
          </cell>
          <cell r="D9965" t="str">
            <v>M3XKM</v>
          </cell>
          <cell r="E9965">
            <v>3.16</v>
          </cell>
        </row>
        <row r="9966">
          <cell r="B9966">
            <v>93595</v>
          </cell>
          <cell r="C9966" t="str">
            <v>TRANSPORTE COM CAMINHÃO BASCULANTE DE 10 M³, EM VIA URBANA EM REVESTIMENTO PRIMÁRIO (UNIDADE: TXKM). AF_02/2026</v>
          </cell>
          <cell r="D9966" t="str">
            <v>TXKM</v>
          </cell>
          <cell r="E9966">
            <v>2.11</v>
          </cell>
        </row>
        <row r="9967">
          <cell r="B9967">
            <v>93590</v>
          </cell>
          <cell r="C9967" t="str">
            <v>TRANSPORTE COM CAMINHÃO BASCULANTE DE 10 M³, EM VIA URBANA PAVIMENTADA, ADICIONAL PARA DMT EXCEDENTE A 30 KM (UNIDADE: M3XKM). AF_02/2026</v>
          </cell>
          <cell r="D9967" t="str">
            <v>M3XKM</v>
          </cell>
          <cell r="E9967">
            <v>1.1000000000000001</v>
          </cell>
        </row>
        <row r="9968">
          <cell r="B9968">
            <v>93596</v>
          </cell>
          <cell r="C9968" t="str">
            <v>TRANSPORTE COM CAMINHÃO BASCULANTE DE 10 M³, EM VIA URBANA PAVIMENTADA, ADICIONAL PARA DMT EXCEDENTE A 30 KM (UNIDADE: TXKM). AF_02/2026</v>
          </cell>
          <cell r="D9968" t="str">
            <v>TXKM</v>
          </cell>
          <cell r="E9968">
            <v>0.73</v>
          </cell>
        </row>
        <row r="9969">
          <cell r="B9969">
            <v>95875</v>
          </cell>
          <cell r="C9969" t="str">
            <v>TRANSPORTE COM CAMINHÃO BASCULANTE DE 10 M³, EM VIA URBANA PAVIMENTADA, DMT ATÉ 30 KM (UNIDADE: M3XKM). AF_02/2026</v>
          </cell>
          <cell r="D9969" t="str">
            <v>M3XKM</v>
          </cell>
          <cell r="E9969">
            <v>2.88</v>
          </cell>
        </row>
        <row r="9970">
          <cell r="B9970">
            <v>95878</v>
          </cell>
          <cell r="C9970" t="str">
            <v>TRANSPORTE COM CAMINHÃO BASCULANTE DE 10 M³, EM VIA URBANA PAVIMENTADA, DMT ATÉ 30 KM (UNIDADE: TXKM). AF_02/2026</v>
          </cell>
          <cell r="D9970" t="str">
            <v>TXKM</v>
          </cell>
          <cell r="E9970">
            <v>1.92</v>
          </cell>
        </row>
        <row r="9971">
          <cell r="B9971">
            <v>100943</v>
          </cell>
          <cell r="C9971" t="str">
            <v>TRANSPORTE COM CAMINHÃO BASCULANTE DE 14 M³, EM VIA INTERNA (DENTRO DO CANTEIRO - UNIDADE: TXKM). AF_02/2026</v>
          </cell>
          <cell r="D9971" t="str">
            <v>TXKM</v>
          </cell>
          <cell r="E9971">
            <v>4.84</v>
          </cell>
        </row>
        <row r="9972">
          <cell r="B9972">
            <v>100939</v>
          </cell>
          <cell r="C9972" t="str">
            <v>TRANSPORTE COM CAMINHÃO BASCULANTE DE 14 M³, EM VIA INTERNA (DENTRO DO CANTEIRO - UNIDADE:M3XKM). AF_02/2026</v>
          </cell>
          <cell r="D9972" t="str">
            <v>M3XKM</v>
          </cell>
          <cell r="E9972">
            <v>7.26</v>
          </cell>
        </row>
        <row r="9973">
          <cell r="B9973">
            <v>93591</v>
          </cell>
          <cell r="C9973" t="str">
            <v>TRANSPORTE COM CAMINHÃO BASCULANTE DE 14 M³, EM VIA URBANA EM LEITO NATURAL (UNIDADE: M3XKM). AF_02/2026</v>
          </cell>
          <cell r="D9973" t="str">
            <v>M3XKM</v>
          </cell>
          <cell r="E9973">
            <v>3.62</v>
          </cell>
        </row>
        <row r="9974">
          <cell r="B9974">
            <v>93597</v>
          </cell>
          <cell r="C9974" t="str">
            <v>TRANSPORTE COM CAMINHÃO BASCULANTE DE 14 M³, EM VIA URBANA EM LEITO NATURAL (UNIDADE: TXKM). AF_02/2026</v>
          </cell>
          <cell r="D9974" t="str">
            <v>TXKM</v>
          </cell>
          <cell r="E9974">
            <v>2.42</v>
          </cell>
        </row>
        <row r="9975">
          <cell r="B9975">
            <v>93592</v>
          </cell>
          <cell r="C9975" t="str">
            <v>TRANSPORTE COM CAMINHÃO BASCULANTE DE 14 M³, EM VIA URBANA EM REVESTIMENTO PRIMÁRIO (UNIDADE: M3XKM). AF_02/2026</v>
          </cell>
          <cell r="D9975" t="str">
            <v>M3XKM</v>
          </cell>
          <cell r="E9975">
            <v>2.76</v>
          </cell>
        </row>
        <row r="9976">
          <cell r="B9976">
            <v>93598</v>
          </cell>
          <cell r="C9976" t="str">
            <v>TRANSPORTE COM CAMINHÃO BASCULANTE DE 14 M³, EM VIA URBANA EM REVESTIMENTO PRIMÁRIO (UNIDADE: TXKM). AF_02/2026</v>
          </cell>
          <cell r="D9976" t="str">
            <v>TXKM</v>
          </cell>
          <cell r="E9976">
            <v>1.83</v>
          </cell>
        </row>
        <row r="9977">
          <cell r="B9977">
            <v>93593</v>
          </cell>
          <cell r="C9977" t="str">
            <v>TRANSPORTE COM CAMINHÃO BASCULANTE DE 14 M³, EM VIA URBANA PAVIMENTADA, ADICIONAL PARA DMT EXCEDENTE A 30 KM (UNIDADE: M3XKM). AF_02/2026</v>
          </cell>
          <cell r="D9977" t="str">
            <v>M3XKM</v>
          </cell>
          <cell r="E9977">
            <v>0.96</v>
          </cell>
        </row>
        <row r="9978">
          <cell r="B9978">
            <v>93599</v>
          </cell>
          <cell r="C9978" t="str">
            <v>TRANSPORTE COM CAMINHÃO BASCULANTE DE 14 M³, EM VIA URBANA PAVIMENTADA, ADICIONAL PARA DMT EXCEDENTE A 30 KM (UNIDADE: TXKM). AF_02/2026</v>
          </cell>
          <cell r="D9978" t="str">
            <v>TXKM</v>
          </cell>
          <cell r="E9978">
            <v>0.64</v>
          </cell>
        </row>
        <row r="9979">
          <cell r="B9979">
            <v>95876</v>
          </cell>
          <cell r="C9979" t="str">
            <v>TRANSPORTE COM CAMINHÃO BASCULANTE DE 14 M³, EM VIA URBANA PAVIMENTADA, DMT ATÉ 30 KM (UNIDADE: M3XKM). AF_02/2026</v>
          </cell>
          <cell r="D9979" t="str">
            <v>M3XKM</v>
          </cell>
          <cell r="E9979">
            <v>2.52</v>
          </cell>
        </row>
        <row r="9980">
          <cell r="B9980">
            <v>95879</v>
          </cell>
          <cell r="C9980" t="str">
            <v>TRANSPORTE COM CAMINHÃO BASCULANTE DE 14 M³, EM VIA URBANA PAVIMENTADA, DMT ATÉ 30 KM (UNIDADE: TXKM). AF_02/2026</v>
          </cell>
          <cell r="D9980" t="str">
            <v>TXKM</v>
          </cell>
          <cell r="E9980">
            <v>1.68</v>
          </cell>
        </row>
        <row r="9981">
          <cell r="B9981">
            <v>100940</v>
          </cell>
          <cell r="C9981" t="str">
            <v>TRANSPORTE COM CAMINHÃO BASCULANTE DE 18 M³, EM VIA INTERNA (DENTRO DO CANTEIRO - UNIDADE: M3XKM). AF_02/2026</v>
          </cell>
          <cell r="D9981" t="str">
            <v>M3XKM</v>
          </cell>
          <cell r="E9981">
            <v>6.21</v>
          </cell>
        </row>
        <row r="9982">
          <cell r="B9982">
            <v>100944</v>
          </cell>
          <cell r="C9982" t="str">
            <v>TRANSPORTE COM CAMINHÃO BASCULANTE DE 18 M³, EM VIA INTERNA (DENTRO DO CANTEIRO - UNIDADE: TXKM). AF_02/2026</v>
          </cell>
          <cell r="D9982" t="str">
            <v>TXKM</v>
          </cell>
          <cell r="E9982">
            <v>4.1399999999999997</v>
          </cell>
        </row>
        <row r="9983">
          <cell r="B9983">
            <v>95425</v>
          </cell>
          <cell r="C9983" t="str">
            <v>TRANSPORTE COM CAMINHÃO BASCULANTE DE 18 M³, EM VIA URBANA EM LEITO NATURAL (UNIDADE: M3XKM). AF_02/2026</v>
          </cell>
          <cell r="D9983" t="str">
            <v>M3XKM</v>
          </cell>
          <cell r="E9983">
            <v>3.1</v>
          </cell>
        </row>
        <row r="9984">
          <cell r="B9984">
            <v>95428</v>
          </cell>
          <cell r="C9984" t="str">
            <v>TRANSPORTE COM CAMINHÃO BASCULANTE DE 18 M³, EM VIA URBANA EM LEITO NATURAL (UNIDADE: TXKM). AF_02/2026</v>
          </cell>
          <cell r="D9984" t="str">
            <v>TXKM</v>
          </cell>
          <cell r="E9984">
            <v>2.06</v>
          </cell>
        </row>
        <row r="9985">
          <cell r="B9985">
            <v>95426</v>
          </cell>
          <cell r="C9985" t="str">
            <v>TRANSPORTE COM CAMINHÃO BASCULANTE DE 18 M³, EM VIA URBANA EM REVESTIMENTO PRIMÁRIO (UNIDADE: M3XKM). AF_02/2026</v>
          </cell>
          <cell r="D9985" t="str">
            <v>M3XKM</v>
          </cell>
          <cell r="E9985">
            <v>2.36</v>
          </cell>
        </row>
        <row r="9986">
          <cell r="B9986">
            <v>95429</v>
          </cell>
          <cell r="C9986" t="str">
            <v>TRANSPORTE COM CAMINHÃO BASCULANTE DE 18 M³, EM VIA URBANA EM REVESTIMENTO PRIMÁRIO (UNIDADE: TXKM). AF_02/2026</v>
          </cell>
          <cell r="D9986" t="str">
            <v>TXKM</v>
          </cell>
          <cell r="E9986">
            <v>1.57</v>
          </cell>
        </row>
        <row r="9987">
          <cell r="B9987">
            <v>95427</v>
          </cell>
          <cell r="C9987" t="str">
            <v>TRANSPORTE COM CAMINHÃO BASCULANTE DE 18 M³, EM VIA URBANA PAVIMENTADA, ADICIONAL PARA DMT EXCEDENTE A 30 KM (UNIDADE: M3XKM). AF_02/2026</v>
          </cell>
          <cell r="D9987" t="str">
            <v>M3XKM</v>
          </cell>
          <cell r="E9987">
            <v>0.82</v>
          </cell>
        </row>
        <row r="9988">
          <cell r="B9988">
            <v>95430</v>
          </cell>
          <cell r="C9988" t="str">
            <v>TRANSPORTE COM CAMINHÃO BASCULANTE DE 18 M³, EM VIA URBANA PAVIMENTADA, ADICIONAL PARA DMT EXCEDENTE A 30 KM (UNIDADE: TXKM). AF_02/2026</v>
          </cell>
          <cell r="D9988" t="str">
            <v>TXKM</v>
          </cell>
          <cell r="E9988">
            <v>0.55000000000000004</v>
          </cell>
        </row>
        <row r="9989">
          <cell r="B9989">
            <v>95877</v>
          </cell>
          <cell r="C9989" t="str">
            <v>TRANSPORTE COM CAMINHÃO BASCULANTE DE 18 M³, EM VIA URBANA PAVIMENTADA, DMT ATÉ 30 KM (UNIDADE: M3XKM). AF_02/2026</v>
          </cell>
          <cell r="D9989" t="str">
            <v>M3XKM</v>
          </cell>
          <cell r="E9989">
            <v>2.15</v>
          </cell>
        </row>
        <row r="9990">
          <cell r="B9990">
            <v>95880</v>
          </cell>
          <cell r="C9990" t="str">
            <v>TRANSPORTE COM CAMINHÃO BASCULANTE DE 18 M³, EM VIA URBANA PAVIMENTADA, DMT ATÉ 30 KM (UNIDADE: TXKM). AF_02/2026</v>
          </cell>
          <cell r="D9990" t="str">
            <v>TXKM</v>
          </cell>
          <cell r="E9990">
            <v>1.44</v>
          </cell>
        </row>
        <row r="9991">
          <cell r="B9991">
            <v>100937</v>
          </cell>
          <cell r="C9991" t="str">
            <v>TRANSPORTE COM CAMINHÃO BASCULANTE DE 6 M³, EM VIA INTERNA (DENTRO DO CANTEIRO - UNIDADE: M3XKM). AF_02/2026</v>
          </cell>
          <cell r="D9991" t="str">
            <v>M3XKM</v>
          </cell>
          <cell r="E9991">
            <v>10.039999999999999</v>
          </cell>
        </row>
        <row r="9992">
          <cell r="B9992">
            <v>100941</v>
          </cell>
          <cell r="C9992" t="str">
            <v>TRANSPORTE COM CAMINHÃO BASCULANTE DE 6 M³, EM VIA INTERNA (DENTRO DO CANTEIRO - UNIDADE: TXKM). AF_02/2026</v>
          </cell>
          <cell r="D9992" t="str">
            <v>TXKM</v>
          </cell>
          <cell r="E9992">
            <v>6.69</v>
          </cell>
        </row>
        <row r="9993">
          <cell r="B9993">
            <v>97912</v>
          </cell>
          <cell r="C9993" t="str">
            <v>TRANSPORTE COM CAMINHÃO BASCULANTE DE 6 M³, EM VIA URBANA EM LEITO NATURAL (UNIDADE: M3XKM). AF_02/2026</v>
          </cell>
          <cell r="D9993" t="str">
            <v>M3XKM</v>
          </cell>
          <cell r="E9993">
            <v>5.01</v>
          </cell>
        </row>
        <row r="9994">
          <cell r="B9994">
            <v>97916</v>
          </cell>
          <cell r="C9994" t="str">
            <v>TRANSPORTE COM CAMINHÃO BASCULANTE DE 6 M³, EM VIA URBANA EM LEITO NATURAL (UNIDADE: TXKM). AF_02/2026</v>
          </cell>
          <cell r="D9994" t="str">
            <v>TXKM</v>
          </cell>
          <cell r="E9994">
            <v>3.34</v>
          </cell>
        </row>
        <row r="9995">
          <cell r="B9995">
            <v>97913</v>
          </cell>
          <cell r="C9995" t="str">
            <v>TRANSPORTE COM CAMINHÃO BASCULANTE DE 6 M³, EM VIA URBANA EM REVESTIMENTO PRIMÁRIO (UNIDADE: M3XKM). AF_02/2026</v>
          </cell>
          <cell r="D9995" t="str">
            <v>M3XKM</v>
          </cell>
          <cell r="E9995">
            <v>3.81</v>
          </cell>
        </row>
        <row r="9996">
          <cell r="B9996">
            <v>97917</v>
          </cell>
          <cell r="C9996" t="str">
            <v>TRANSPORTE COM CAMINHÃO BASCULANTE DE 6 M³, EM VIA URBANA EM REVESTIMENTO PRIMÁRIO (UNIDADE: TXKM). AF_02/2026</v>
          </cell>
          <cell r="D9996" t="str">
            <v>TXKM</v>
          </cell>
          <cell r="E9996">
            <v>2.54</v>
          </cell>
        </row>
        <row r="9997">
          <cell r="B9997">
            <v>97915</v>
          </cell>
          <cell r="C9997" t="str">
            <v>TRANSPORTE COM CAMINHÃO BASCULANTE DE 6 M³, EM VIA URBANA PAVIMENTADA, ADICIONAL PARA DMT EXCEDENTE A 30 KM (UNIDADE: M3XKM). AF_02/2026</v>
          </cell>
          <cell r="D9997" t="str">
            <v>M3XKM</v>
          </cell>
          <cell r="E9997">
            <v>1.33</v>
          </cell>
        </row>
        <row r="9998">
          <cell r="B9998">
            <v>97919</v>
          </cell>
          <cell r="C9998" t="str">
            <v>TRANSPORTE COM CAMINHÃO BASCULANTE DE 6 M³, EM VIA URBANA PAVIMENTADA, ADICIONAL PARA DMT EXCEDENTE A 30 KM (UNIDADE: TXKM). AF_02/2026</v>
          </cell>
          <cell r="D9998" t="str">
            <v>TXKM</v>
          </cell>
          <cell r="E9998">
            <v>0.88</v>
          </cell>
        </row>
        <row r="9999">
          <cell r="B9999">
            <v>97914</v>
          </cell>
          <cell r="C9999" t="str">
            <v>TRANSPORTE COM CAMINHÃO BASCULANTE DE 6 M³, EM VIA URBANA PAVIMENTADA, DMT ATÉ 30 KM (UNIDADE: M3XKM). AF_02/2026</v>
          </cell>
          <cell r="D9999" t="str">
            <v>M3XKM</v>
          </cell>
          <cell r="E9999">
            <v>3.48</v>
          </cell>
        </row>
        <row r="10000">
          <cell r="B10000">
            <v>97918</v>
          </cell>
          <cell r="C10000" t="str">
            <v>TRANSPORTE COM CAMINHÃO BASCULANTE DE 6 M³, EM VIA URBANA PAVIMENTADA, DMT ATÉ 30 KM (UNIDADE: TXKM). AF_02/2026</v>
          </cell>
          <cell r="D10000" t="str">
            <v>TXKM</v>
          </cell>
          <cell r="E10000">
            <v>2.3199999999999998</v>
          </cell>
        </row>
        <row r="10001">
          <cell r="B10001">
            <v>106686</v>
          </cell>
          <cell r="C10001" t="str">
            <v>TRANSPORTE COM CAMINHÃO CARROCERIA 15T DE 10 M³, EM VIA INTERNA (DENTRO DO CANTEIRO) (UNIDADE: TXKM). AF_02/2026</v>
          </cell>
          <cell r="D10001" t="str">
            <v>TXKM</v>
          </cell>
          <cell r="E10001">
            <v>6.01</v>
          </cell>
        </row>
        <row r="10002">
          <cell r="B10002">
            <v>106682</v>
          </cell>
          <cell r="C10002" t="str">
            <v>TRANSPORTE COM CAMINHÃO CARROCERIA 15T DE 10 M³, EM VIA URBANA EM LEITO NATURAL (UNIDADE: TXKM). AF_02/2026</v>
          </cell>
          <cell r="D10002" t="str">
            <v>TXKM</v>
          </cell>
          <cell r="E10002">
            <v>3</v>
          </cell>
        </row>
        <row r="10003">
          <cell r="B10003">
            <v>106683</v>
          </cell>
          <cell r="C10003" t="str">
            <v>TRANSPORTE COM CAMINHÃO CARROCERIA 15T DE 10 M³, EM VIA URBANA EM REVESTIMENTO PRIMÁRIO (UNIDADE: TXKM). AF_02/2026</v>
          </cell>
          <cell r="D10003" t="str">
            <v>TXKM</v>
          </cell>
          <cell r="E10003">
            <v>2.2799999999999998</v>
          </cell>
        </row>
        <row r="10004">
          <cell r="B10004">
            <v>106685</v>
          </cell>
          <cell r="C10004" t="str">
            <v>TRANSPORTE COM CAMINHÃO CARROCERIA 15T DE 10 M³, EM VIA URBANA PAVIMENTADA, ADICIONAL PARA DMT EXCEDENTE A 30 KM (UNIDADE: TXKM). AF_02/2026</v>
          </cell>
          <cell r="D10004" t="str">
            <v>TXKM</v>
          </cell>
          <cell r="E10004">
            <v>0.79</v>
          </cell>
        </row>
        <row r="10005">
          <cell r="B10005">
            <v>106684</v>
          </cell>
          <cell r="C10005" t="str">
            <v>TRANSPORTE COM CAMINHÃO CARROCERIA 15T DE 10 M³, EM VIA URBANA PAVIMENTADA, DMT ATÉ 30KM (UNIDADE: TXKM). AF_02/2026</v>
          </cell>
          <cell r="D10005" t="str">
            <v>TXKM</v>
          </cell>
          <cell r="E10005">
            <v>2.09</v>
          </cell>
        </row>
        <row r="10006">
          <cell r="B10006">
            <v>100949</v>
          </cell>
          <cell r="C10006" t="str">
            <v>TRANSPORTE COM CAMINHÃO CARROCERIA 9T, EM VIA INTERNA (DENTRO DO CANTEIRO - UNIDADE: TXKM). AF_02/2026</v>
          </cell>
          <cell r="D10006" t="str">
            <v>TXKM</v>
          </cell>
          <cell r="E10006">
            <v>7.49</v>
          </cell>
        </row>
        <row r="10007">
          <cell r="B10007">
            <v>100945</v>
          </cell>
          <cell r="C10007" t="str">
            <v>TRANSPORTE COM CAMINHÃO CARROCERIA 9T, EM VIA URBANA EM LEITO NATURAL (UNIDADE: TXKM). AF_02/2026</v>
          </cell>
          <cell r="D10007" t="str">
            <v>TXKM</v>
          </cell>
          <cell r="E10007">
            <v>3.74</v>
          </cell>
        </row>
        <row r="10008">
          <cell r="B10008">
            <v>100946</v>
          </cell>
          <cell r="C10008" t="str">
            <v>TRANSPORTE COM CAMINHÃO CARROCERIA 9T, EM VIA URBANA EM REVESTIMENTO PRIMÁRIO (UNIDADE: TXKM). AF_02/2026</v>
          </cell>
          <cell r="D10008" t="str">
            <v>TXKM</v>
          </cell>
          <cell r="E10008">
            <v>2.85</v>
          </cell>
        </row>
        <row r="10009">
          <cell r="B10009">
            <v>100948</v>
          </cell>
          <cell r="C10009" t="str">
            <v>TRANSPORTE COM CAMINHÃO CARROCERIA 9T, EM VIA URBANA PAVIMENTADA, ADICIONAL PARA DMT EXCEDENTE A 30 KM (UNIDADE: TXKM). AF_02/2026</v>
          </cell>
          <cell r="D10009" t="str">
            <v>TXKM</v>
          </cell>
          <cell r="E10009">
            <v>0.99</v>
          </cell>
        </row>
        <row r="10010">
          <cell r="B10010">
            <v>100947</v>
          </cell>
          <cell r="C10010" t="str">
            <v>TRANSPORTE COM CAMINHÃO CARROCERIA 9T, EM VIA URBANA PAVIMENTADA, DMT ATÉ 30KM (UNIDADE: TXKM). AF_02/2026</v>
          </cell>
          <cell r="D10010" t="str">
            <v>TXKM</v>
          </cell>
          <cell r="E10010">
            <v>2.59</v>
          </cell>
        </row>
        <row r="10011">
          <cell r="B10011">
            <v>100954</v>
          </cell>
          <cell r="C10011" t="str">
            <v>TRANSPORTE COM CAMINHÃO CARROCERIA COM GUINDAUTO (MUNCK), MOMENTO MÁXIMO DE CARGA 11,7 TM, EM VIA INTERNA (DENTRO DO CANTEIRO - UNIDADE: TXKM). AF_02/2026</v>
          </cell>
          <cell r="D10011" t="str">
            <v>TXKM</v>
          </cell>
          <cell r="E10011">
            <v>9.4</v>
          </cell>
        </row>
        <row r="10012">
          <cell r="B10012">
            <v>100950</v>
          </cell>
          <cell r="C10012" t="str">
            <v>TRANSPORTE COM CAMINHÃO CARROCERIA COM GUINDAUTO (MUNCK), MOMENTO MÁXIMO DE CARGA 11,7 TM, EM VIA URBANA EM LEITO NATURAL (UNIDADE: TXKM). AF_02/2026</v>
          </cell>
          <cell r="D10012" t="str">
            <v>TXKM</v>
          </cell>
          <cell r="E10012">
            <v>4.6900000000000004</v>
          </cell>
        </row>
        <row r="10013">
          <cell r="B10013">
            <v>100951</v>
          </cell>
          <cell r="C10013" t="str">
            <v>TRANSPORTE COM CAMINHÃO CARROCERIA COM GUINDAUTO (MUNCK), MOMENTO MÁXIMO DE CARGA 11,7 TM, EM VIA URBANA EM REVESTIMENTO PRIMÁRIO (UNIDADE: TXKM). AF_02/2026</v>
          </cell>
          <cell r="D10013" t="str">
            <v>TXKM</v>
          </cell>
          <cell r="E10013">
            <v>3.58</v>
          </cell>
        </row>
        <row r="10014">
          <cell r="B10014">
            <v>100953</v>
          </cell>
          <cell r="C10014" t="str">
            <v>TRANSPORTE COM CAMINHÃO CARROCERIA COM GUINDAUTO (MUNCK), MOMENTO MÁXIMO DE CARGA 11,7 TM, EM VIA URBANA PAVIMENTADA, ADICIONAL PARA DMT EXCEDENTE A 30 KM (UNIDADE: TXKM). AF_02/2026</v>
          </cell>
          <cell r="D10014" t="str">
            <v>TXKM</v>
          </cell>
          <cell r="E10014">
            <v>1.24</v>
          </cell>
        </row>
        <row r="10015">
          <cell r="B10015">
            <v>100952</v>
          </cell>
          <cell r="C10015" t="str">
            <v>TRANSPORTE COM CAMINHÃO CARROCERIA COM GUINDAUTO (MUNCK), MOMENTO MÁXIMO DE CARGA 11,7 TM, EM VIA URBANA PAVIMENTADA, DMT ATÉ 30KM (UNIDADE: TXKM). AF_02/2026</v>
          </cell>
          <cell r="D10015" t="str">
            <v>TXKM</v>
          </cell>
          <cell r="E10015">
            <v>3.27</v>
          </cell>
        </row>
        <row r="10016">
          <cell r="B10016">
            <v>106691</v>
          </cell>
          <cell r="C10016" t="str">
            <v>TRANSPORTE COM CAMINHÃO CARROCERIA COM GUINDAUTO (MUNCK), MOMENTO MÁXIMO DE CARGA 42,3 TM, EM VIA INTERNA (DENTRO DO CANTEIRO) (UNIDADE: TXKM). AF_02/2026</v>
          </cell>
          <cell r="D10016" t="str">
            <v>TXKM</v>
          </cell>
          <cell r="E10016">
            <v>6.67</v>
          </cell>
        </row>
        <row r="10017">
          <cell r="B10017">
            <v>106687</v>
          </cell>
          <cell r="C10017" t="str">
            <v>TRANSPORTE COM CAMINHÃO CARROCERIA COM GUINDAUTO (MUNCK), MOMENTO MÁXIMO DE CARGA 42,3 TM, EM VIA URBANA EM LEITO NATURAL (UNIDADE: TXKM). AF_02/2026</v>
          </cell>
          <cell r="D10017" t="str">
            <v>TXKM</v>
          </cell>
          <cell r="E10017">
            <v>3.33</v>
          </cell>
        </row>
        <row r="10018">
          <cell r="B10018">
            <v>106688</v>
          </cell>
          <cell r="C10018" t="str">
            <v>TRANSPORTE COM CAMINHÃO CARROCERIA COM GUINDAUTO (MUNCK), MOMENTO MÁXIMO DE CARGA 42,3 TM, EM VIA URBANA EM REVESTIMENTO PRIMÁRIO (UNIDADE: TXKM). AF_02/2026</v>
          </cell>
          <cell r="D10018" t="str">
            <v>TXKM</v>
          </cell>
          <cell r="E10018">
            <v>2.5299999999999998</v>
          </cell>
        </row>
        <row r="10019">
          <cell r="B10019">
            <v>106690</v>
          </cell>
          <cell r="C10019" t="str">
            <v>TRANSPORTE COM CAMINHÃO CARROCERIA COM GUINDAUTO (MUNCK), MOMENTO MÁXIMO DE CARGA 42,3 TM, EM VIA URBANA PAVIMENTADA, ADICIONAL PARA DMT EXCEDENTE A 30 KM (UNIDADE: TXKM). AF_02/2026</v>
          </cell>
          <cell r="D10019" t="str">
            <v>TXKM</v>
          </cell>
          <cell r="E10019">
            <v>0.88</v>
          </cell>
        </row>
        <row r="10020">
          <cell r="B10020">
            <v>106689</v>
          </cell>
          <cell r="C10020" t="str">
            <v>TRANSPORTE COM CAMINHÃO CARROCERIA COM GUINDAUTO (MUNCK), MOMENTO MÁXIMO DE CARGA 42,3 TM, EM VIA URBANA PAVIMENTADA, DMT ATÉ 30KM (UNIDADE: TXKM). AF_02/2026</v>
          </cell>
          <cell r="D10020" t="str">
            <v>TXKM</v>
          </cell>
          <cell r="E10020">
            <v>2.31</v>
          </cell>
        </row>
        <row r="10021">
          <cell r="B10021">
            <v>100964</v>
          </cell>
          <cell r="C10021" t="str">
            <v>TRANSPORTE COM CAMINHÃO PIPA DE 10 M³, EM VIA INTERNA (DENTRO DO CANTEIRO - UNIDADE: M3XKM). AF_02/2026</v>
          </cell>
          <cell r="D10021" t="str">
            <v>M3XKM</v>
          </cell>
          <cell r="E10021">
            <v>9.58</v>
          </cell>
        </row>
        <row r="10022">
          <cell r="B10022">
            <v>100960</v>
          </cell>
          <cell r="C10022" t="str">
            <v>TRANSPORTE COM CAMINHÃO PIPA DE 10 M³, EM VIA URBANA EM LEITO NATURAL (UNIDADE: M3XKM). AF_02/2026</v>
          </cell>
          <cell r="D10022" t="str">
            <v>M3XKM</v>
          </cell>
          <cell r="E10022">
            <v>4.78</v>
          </cell>
        </row>
        <row r="10023">
          <cell r="B10023">
            <v>100961</v>
          </cell>
          <cell r="C10023" t="str">
            <v>TRANSPORTE COM CAMINHÃO PIPA DE 10 M³, EM VIA URBANA EM REVESTIMENTO PRIMÁRIO (UNIDADE: M3XKM). AF_02/2026</v>
          </cell>
          <cell r="D10023" t="str">
            <v>M3XKM</v>
          </cell>
          <cell r="E10023">
            <v>3.64</v>
          </cell>
        </row>
        <row r="10024">
          <cell r="B10024">
            <v>100963</v>
          </cell>
          <cell r="C10024" t="str">
            <v>TRANSPORTE COM CAMINHÃO PIPA DE 10 M³, EM VIA URBANA PAVIMENTADA, ADICIONAL PARA DMT EXCEDENTE A 30 KM (UNIDADE: M3XKM). AF_02/2026</v>
          </cell>
          <cell r="D10024" t="str">
            <v>M3XKM</v>
          </cell>
          <cell r="E10024">
            <v>1.26</v>
          </cell>
        </row>
        <row r="10025">
          <cell r="B10025">
            <v>100962</v>
          </cell>
          <cell r="C10025" t="str">
            <v>TRANSPORTE COM CAMINHÃO PIPA DE 10 M³, EM VIA URBANA PAVIMENTADA, DMT ATÉ 30KM (UNIDADE: M3XKM). AF_02/2026</v>
          </cell>
          <cell r="D10025" t="str">
            <v>M3XKM</v>
          </cell>
          <cell r="E10025">
            <v>3.33</v>
          </cell>
        </row>
        <row r="10026">
          <cell r="B10026">
            <v>106696</v>
          </cell>
          <cell r="C10026" t="str">
            <v>TRANSPORTE COM CAMINHÃO PIPA DE 14 M³, EM VIA INTERNA (DENTRO DO CANTEIRO) (UNIDADE: M³XKM). AF_02/2026</v>
          </cell>
          <cell r="D10026" t="str">
            <v>M3XKM</v>
          </cell>
          <cell r="E10026">
            <v>6.13</v>
          </cell>
        </row>
        <row r="10027">
          <cell r="B10027">
            <v>106692</v>
          </cell>
          <cell r="C10027" t="str">
            <v>TRANSPORTE COM CAMINHÃO PIPA DE 14 M³, EM VIA URBANA EM LEITO NATURAL (UNIDADE: M³XKM). AF_02/2026</v>
          </cell>
          <cell r="D10027" t="str">
            <v>M3XKM</v>
          </cell>
          <cell r="E10027">
            <v>3.06</v>
          </cell>
        </row>
        <row r="10028">
          <cell r="B10028">
            <v>106693</v>
          </cell>
          <cell r="C10028" t="str">
            <v>TRANSPORTE COM CAMINHÃO PIPA DE 14 M³, EM VIA URBANA EM REVESTIMENTO PRIMÁRIO (UNIDADE: M³XKM). AF_02/2026</v>
          </cell>
          <cell r="D10028" t="str">
            <v>M3XKM</v>
          </cell>
          <cell r="E10028">
            <v>2.33</v>
          </cell>
        </row>
        <row r="10029">
          <cell r="B10029">
            <v>106695</v>
          </cell>
          <cell r="C10029" t="str">
            <v>TRANSPORTE COM CAMINHÃO PIPA DE 14 M³, EM VIA URBANA PAVIMENTADA, ADICIONAL PARA DMT EXCEDENTE A 30 KM (UNIDADE: M³XKM). AF_02/2026</v>
          </cell>
          <cell r="D10029" t="str">
            <v>M3XKM</v>
          </cell>
          <cell r="E10029">
            <v>0.81</v>
          </cell>
        </row>
        <row r="10030">
          <cell r="B10030">
            <v>106694</v>
          </cell>
          <cell r="C10030" t="str">
            <v>TRANSPORTE COM CAMINHÃO PIPA DE 14 M³, EM VIA URBANA PAVIMENTADA, DMT ATÉ 30KM (UNIDADE: M³XKM). AF_02/2026</v>
          </cell>
          <cell r="D10030" t="str">
            <v>M3XKM</v>
          </cell>
          <cell r="E10030">
            <v>2.13</v>
          </cell>
        </row>
        <row r="10031">
          <cell r="B10031">
            <v>100959</v>
          </cell>
          <cell r="C10031" t="str">
            <v>TRANSPORTE COM CAMINHÃO PIPA DE 6 M³, EM VIA INTERNA (DENTRO DO CANTEIRO - UNIDADE: M3XKM). AF_02/2026</v>
          </cell>
          <cell r="D10031" t="str">
            <v>M3XKM</v>
          </cell>
          <cell r="E10031">
            <v>12.99</v>
          </cell>
        </row>
        <row r="10032">
          <cell r="B10032">
            <v>100955</v>
          </cell>
          <cell r="C10032" t="str">
            <v>TRANSPORTE COM CAMINHÃO PIPA DE 6 M³, EM VIA URBANA EM LEITO NATURAL (UNIDADE: M3XKM). AF_02/2026</v>
          </cell>
          <cell r="D10032" t="str">
            <v>M3XKM</v>
          </cell>
          <cell r="E10032">
            <v>6.49</v>
          </cell>
        </row>
        <row r="10033">
          <cell r="B10033">
            <v>100956</v>
          </cell>
          <cell r="C10033" t="str">
            <v>TRANSPORTE COM CAMINHÃO PIPA DE 6 M³, EM VIA URBANA EM REVESTIMENTO PRIMÁRIO (UNIDADE: M3XKM). AF_02/2026</v>
          </cell>
          <cell r="D10033" t="str">
            <v>M3XKM</v>
          </cell>
          <cell r="E10033">
            <v>4.9400000000000004</v>
          </cell>
        </row>
        <row r="10034">
          <cell r="B10034">
            <v>100958</v>
          </cell>
          <cell r="C10034" t="str">
            <v>TRANSPORTE COM CAMINHÃO PIPA DE 6 M³, EM VIA URBANA PAVIMENTADA, ADICIONAL PARA DMT EXCEDENTE A 30 KM (UNIDADE: M3XKM). AF_02/2026</v>
          </cell>
          <cell r="D10034" t="str">
            <v>M3XKM</v>
          </cell>
          <cell r="E10034">
            <v>1.73</v>
          </cell>
        </row>
        <row r="10035">
          <cell r="B10035">
            <v>100957</v>
          </cell>
          <cell r="C10035" t="str">
            <v>TRANSPORTE COM CAMINHÃO PIPA DE 6 M³, EM VIA URBANA PAVIMENTADA, DMT ATÉ 30KM (UNIDADE: M3XKM). AF_02/2026</v>
          </cell>
          <cell r="D10035" t="str">
            <v>M3XKM</v>
          </cell>
          <cell r="E10035">
            <v>4.51</v>
          </cell>
        </row>
        <row r="10036">
          <cell r="B10036">
            <v>106706</v>
          </cell>
          <cell r="C10036" t="str">
            <v>TRANSPORTE COM CAMINHÃO POLIGUINDASTE SIMPLES 8 T DE 8 M³, EM VIA INTERNA (DENTRO DO CANTEIRO) (UNIDADE: M³XKM). AF_02/2026</v>
          </cell>
          <cell r="D10036" t="str">
            <v>M3XKM</v>
          </cell>
          <cell r="E10036">
            <v>0</v>
          </cell>
        </row>
        <row r="10037">
          <cell r="B10037">
            <v>106702</v>
          </cell>
          <cell r="C10037" t="str">
            <v>TRANSPORTE COM CAMINHÃO POLIGUINDASTE SIMPLES 8 T DE 8 M³, EM VIA URBANA EM LEITO NATURAL (UNIDADE: M³XKM). AF_02/2026</v>
          </cell>
          <cell r="D10037" t="str">
            <v>M3XKM</v>
          </cell>
          <cell r="E10037">
            <v>0</v>
          </cell>
        </row>
        <row r="10038">
          <cell r="B10038">
            <v>106703</v>
          </cell>
          <cell r="C10038" t="str">
            <v>TRANSPORTE COM CAMINHÃO POLIGUINDASTE SIMPLES 8 T DE 8 M³, EM VIA URBANA EM REVESTIMENTO PRIMÁRIO (UNIDADE: M³XKM). AF_02/2026</v>
          </cell>
          <cell r="D10038" t="str">
            <v>M3XKM</v>
          </cell>
          <cell r="E10038">
            <v>0</v>
          </cell>
        </row>
        <row r="10039">
          <cell r="B10039">
            <v>106705</v>
          </cell>
          <cell r="C10039" t="str">
            <v>TRANSPORTE COM CAMINHÃO POLIGUINDASTE SIMPLES 8 T DE 8 M³, EM VIA URBANA PAVIMENTADA, ADICIONAL PARA DMT EXCEDENTE A 30 KM (UNIDADE: M³XKM). AF_02/2026</v>
          </cell>
          <cell r="D10039" t="str">
            <v>M3XKM</v>
          </cell>
          <cell r="E10039">
            <v>0</v>
          </cell>
        </row>
        <row r="10040">
          <cell r="B10040">
            <v>106704</v>
          </cell>
          <cell r="C10040" t="str">
            <v>TRANSPORTE COM CAMINHÃO POLIGUINDASTE SIMPLES 8 T DE 8 M³, EM VIA URBANA PAVIMENTADA, DMT ATÉ 30KM (UNIDADE: M³XKM). AF_02/2026</v>
          </cell>
          <cell r="D10040" t="str">
            <v>M3XKM</v>
          </cell>
          <cell r="E10040">
            <v>0</v>
          </cell>
        </row>
        <row r="10041">
          <cell r="B10041">
            <v>100969</v>
          </cell>
          <cell r="C10041" t="str">
            <v>TRANSPORTE COM CAMINHÃO TANQUE DE TRANSPORTE DE MATERIAL ASFÁLTICO DE 20000 L, EM VIA URBANA EM LEITO NATURAL (UNIDADE: TXKM). AF_02/2026</v>
          </cell>
          <cell r="D10041" t="str">
            <v>TXKM</v>
          </cell>
          <cell r="E10041">
            <v>3</v>
          </cell>
        </row>
        <row r="10042">
          <cell r="B10042">
            <v>100970</v>
          </cell>
          <cell r="C10042" t="str">
            <v>TRANSPORTE COM CAMINHÃO TANQUE DE TRANSPORTE DE MATERIAL ASFÁLTICO DE 20000 L, EM VIA URBANA EM REVESTIMENTO PRIMÁRIO (UNIDADE: TXKM). AF_02/2026</v>
          </cell>
          <cell r="D10042" t="str">
            <v>TXKM</v>
          </cell>
          <cell r="E10042">
            <v>2.29</v>
          </cell>
        </row>
        <row r="10043">
          <cell r="B10043">
            <v>102333</v>
          </cell>
          <cell r="C10043" t="str">
            <v>TRANSPORTE COM CAMINHÃO TANQUE DE TRANSPORTE DE MATERIAL ASFÁLTICO DE 20000 L, EM VIA URBANA PAVIMENTADA, ADICIONAL PARA DMT EXCEDENTE A 30 KM (UNIDADE: TXKM). AF_02/2026</v>
          </cell>
          <cell r="D10043" t="str">
            <v>TXKM</v>
          </cell>
          <cell r="E10043">
            <v>0.79</v>
          </cell>
        </row>
        <row r="10044">
          <cell r="B10044">
            <v>102332</v>
          </cell>
          <cell r="C10044" t="str">
            <v>TRANSPORTE COM CAMINHÃO TANQUE DE TRANSPORTE DE MATERIAL ASFÁLTICO DE 20000 L, EM VIA URBANA PAVIMENTADA, DMT ATÉ 30KM (UNIDADE: TXKM). AF_02/2026</v>
          </cell>
          <cell r="D10044" t="str">
            <v>TXKM</v>
          </cell>
          <cell r="E10044">
            <v>2.09</v>
          </cell>
        </row>
        <row r="10045">
          <cell r="B10045">
            <v>100965</v>
          </cell>
          <cell r="C10045" t="str">
            <v>TRANSPORTE COM CAMINHÃO TANQUE DE TRANSPORTE DE MATERIAL ASFÁLTICO DE 30000 L, EM VIA URBANA EM LEITO NATURAL (UNIDADE: TXKM). AF_02/2026</v>
          </cell>
          <cell r="D10045" t="str">
            <v>TXKM</v>
          </cell>
          <cell r="E10045">
            <v>2.2999999999999998</v>
          </cell>
        </row>
        <row r="10046">
          <cell r="B10046">
            <v>100966</v>
          </cell>
          <cell r="C10046" t="str">
            <v>TRANSPORTE COM CAMINHÃO TANQUE DE TRANSPORTE DE MATERIAL ASFÁLTICO DE 30000 L, EM VIA URBANA EM REVESTIMENTO PRIMÁRIO (UNIDADE: TXKM). AF_02/2026</v>
          </cell>
          <cell r="D10046" t="str">
            <v>TXKM</v>
          </cell>
          <cell r="E10046">
            <v>1.75</v>
          </cell>
        </row>
        <row r="10047">
          <cell r="B10047">
            <v>102331</v>
          </cell>
          <cell r="C10047" t="str">
            <v>TRANSPORTE COM CAMINHÃO TANQUE DE TRANSPORTE DE MATERIAL ASFÁLTICO DE 30000 L, EM VIA URBANA PAVIMENTADA, ADICIONAL PARA DMT EXCEDENTE A 30 KM (UNIDADE: TXKM). AF_02/2026</v>
          </cell>
          <cell r="D10047" t="str">
            <v>TXKM</v>
          </cell>
          <cell r="E10047">
            <v>0.6</v>
          </cell>
        </row>
        <row r="10048">
          <cell r="B10048">
            <v>102330</v>
          </cell>
          <cell r="C10048" t="str">
            <v>TRANSPORTE COM CAMINHÃO TANQUE DE TRANSPORTE DE MATERIAL ASFÁLTICO DE 30000 L, EM VIA URBANA PAVIMENTADA, DMT ATÉ 30KM (UNIDADE: TXKM). AF_02/2026</v>
          </cell>
          <cell r="D10048" t="str">
            <v>TXKM</v>
          </cell>
          <cell r="E10048">
            <v>1.6</v>
          </cell>
        </row>
        <row r="10049">
          <cell r="B10049">
            <v>106701</v>
          </cell>
          <cell r="C10049" t="str">
            <v>TRANSPORTE COM CAVALO MECÂNICO E SEMIRREBOQUE 30 T, EM VIA INTERNA (DENTRO DO CANTEIRO) (UNIDADE: TXKM). AF_02/2026</v>
          </cell>
          <cell r="D10049" t="str">
            <v>TXKM</v>
          </cell>
          <cell r="E10049">
            <v>0</v>
          </cell>
        </row>
        <row r="10050">
          <cell r="B10050">
            <v>106697</v>
          </cell>
          <cell r="C10050" t="str">
            <v>TRANSPORTE COM CAVALO MECÂNICO E SEMIRREBOQUE 30 T, EM VIA URBANA EM LEITO NATURAL (UNIDADE: TXKM). AF_02/2026</v>
          </cell>
          <cell r="D10050" t="str">
            <v>TXKM</v>
          </cell>
          <cell r="E10050">
            <v>0</v>
          </cell>
        </row>
        <row r="10051">
          <cell r="B10051">
            <v>106698</v>
          </cell>
          <cell r="C10051" t="str">
            <v>TRANSPORTE COM CAVALO MECÂNICO E SEMIRREBOQUE 30 T, EM VIA URBANA EM REVESTIMENTO PRIMÁRIO (UNIDADE: TXKM). AF_02/2026</v>
          </cell>
          <cell r="D10051" t="str">
            <v>TXKM</v>
          </cell>
          <cell r="E10051">
            <v>0</v>
          </cell>
        </row>
        <row r="10052">
          <cell r="B10052">
            <v>106700</v>
          </cell>
          <cell r="C10052" t="str">
            <v>TRANSPORTE COM CAVALO MECÂNICO E SEMIRREBOQUE 30 T, EM VIA URBANA PAVIMENTADA, ADICIONAL PARA DMT EXCEDENTE A 30 KM (UNIDADE: TXKM). AF_02/2026</v>
          </cell>
          <cell r="D10052" t="str">
            <v>TXKM</v>
          </cell>
          <cell r="E10052">
            <v>0</v>
          </cell>
        </row>
        <row r="10053">
          <cell r="B10053">
            <v>106699</v>
          </cell>
          <cell r="C10053" t="str">
            <v>TRANSPORTE COM CAVALO MECÂNICO E SEMIRREBOQUE 30 T, EM VIA URBANA PAVIMENTADA, DMT ATÉ 30KM (UNIDADE: TXKM). AF_02/2026</v>
          </cell>
          <cell r="D10053" t="str">
            <v>TXKM</v>
          </cell>
          <cell r="E10053">
            <v>0</v>
          </cell>
        </row>
        <row r="10054">
          <cell r="B10054">
            <v>97804</v>
          </cell>
          <cell r="C10054" t="str">
            <v>PAVIMENTO COM TRATAMENTO SUPERFICIAL DUPLO, COM CAP 150/200 E ROLO COMPACTADOR DE PNEUS. AF_11/2025</v>
          </cell>
          <cell r="D10054" t="str">
            <v>M2</v>
          </cell>
          <cell r="E10054">
            <v>0</v>
          </cell>
        </row>
        <row r="10055">
          <cell r="B10055">
            <v>106306</v>
          </cell>
          <cell r="C10055" t="str">
            <v>PAVIMENTO COM TRATAMENTO SUPERFICIAL DUPLO, COM CAP 150/200 E ROLO COMPACTADOR TANDEM. AF_11/2025</v>
          </cell>
          <cell r="D10055" t="str">
            <v>M2</v>
          </cell>
          <cell r="E10055">
            <v>0</v>
          </cell>
        </row>
        <row r="10056">
          <cell r="B10056">
            <v>104389</v>
          </cell>
          <cell r="C10056" t="str">
            <v>PAVIMENTO COM TRATAMENTO SUPERFICIAL DUPLO, COM EMULSÃO ASFÁLTICA RR-2C E ROLO COMPACTADOR DE PNEUS. AF_11/2025</v>
          </cell>
          <cell r="D10056" t="str">
            <v>M2</v>
          </cell>
          <cell r="E10056">
            <v>0</v>
          </cell>
        </row>
        <row r="10057">
          <cell r="B10057">
            <v>106307</v>
          </cell>
          <cell r="C10057" t="str">
            <v>PAVIMENTO COM TRATAMENTO SUPERFICIAL DUPLO, COM EMULSÃO ASFÁLTICA RR-2C E ROLO COMPACTADOR TANDEM. AF_11/2025</v>
          </cell>
          <cell r="D10057" t="str">
            <v>M2</v>
          </cell>
          <cell r="E10057">
            <v>0</v>
          </cell>
        </row>
        <row r="10058">
          <cell r="B10058">
            <v>104378</v>
          </cell>
          <cell r="C10058" t="str">
            <v>PAVIMENTO COM TRATAMENTO SUPERFICIAL DUPLO, COM EMULSÃO ASFÁLTICA RR-2C, COM BANHO DILUÍDO E ROLO COMPACTADOR DE PNEUS. AF_11/2025</v>
          </cell>
          <cell r="D10058" t="str">
            <v>M2</v>
          </cell>
          <cell r="E10058">
            <v>0</v>
          </cell>
        </row>
        <row r="10059">
          <cell r="B10059">
            <v>106308</v>
          </cell>
          <cell r="C10059" t="str">
            <v>PAVIMENTO COM TRATAMENTO SUPERFICIAL DUPLO, COM EMULSÃO ASFÁLTICA RR-2C, COM BANHO DILUÍDO E ROLO COMPACTADOR TANDEM. AF_11/2025</v>
          </cell>
          <cell r="D10059" t="str">
            <v>M2</v>
          </cell>
          <cell r="E10059">
            <v>0</v>
          </cell>
        </row>
        <row r="10060">
          <cell r="B10060">
            <v>104379</v>
          </cell>
          <cell r="C10060" t="str">
            <v>PAVIMENTO COM TRATAMENTO SUPERFICIAL DUPLO, COM EMULSÃO ASFÁLTICA RR-2C, COM CAPA SELANTE E ROLO COMPACTADOR DE PNEUS. AF_11/2025</v>
          </cell>
          <cell r="D10060" t="str">
            <v>M2</v>
          </cell>
          <cell r="E10060">
            <v>0</v>
          </cell>
        </row>
        <row r="10061">
          <cell r="B10061">
            <v>106309</v>
          </cell>
          <cell r="C10061" t="str">
            <v>PAVIMENTO COM TRATAMENTO SUPERFICIAL DUPLO, COM EMULSÃO ASFÁLTICA RR-2C, COM CAPA SELANTE E ROLO COMPACTADOR TANDEM. AF_11/2025</v>
          </cell>
          <cell r="D10061" t="str">
            <v>M2</v>
          </cell>
          <cell r="E10061">
            <v>0</v>
          </cell>
        </row>
        <row r="10062">
          <cell r="B10062">
            <v>97801</v>
          </cell>
          <cell r="C10062" t="str">
            <v>PAVIMENTO COM TRATAMENTO SUPERFICIAL SIMPLES, COM CAP 150/200 E ROLO COMPACTADOR DE PNEUS. AF_11/2025</v>
          </cell>
          <cell r="D10062" t="str">
            <v>M2</v>
          </cell>
          <cell r="E10062">
            <v>0</v>
          </cell>
        </row>
        <row r="10063">
          <cell r="B10063">
            <v>106303</v>
          </cell>
          <cell r="C10063" t="str">
            <v>PAVIMENTO COM TRATAMENTO SUPERFICIAL SIMPLES, COM CAP 150/200 E ROLO COMPACTADOR TANDEM. AF_11/2025</v>
          </cell>
          <cell r="D10063" t="str">
            <v>M2</v>
          </cell>
          <cell r="E10063">
            <v>0</v>
          </cell>
        </row>
        <row r="10064">
          <cell r="B10064">
            <v>104376</v>
          </cell>
          <cell r="C10064" t="str">
            <v>PAVIMENTO COM TRATAMENTO SUPERFICIAL SIMPLES, COM EMULSÃO ASFÁLTICA RR-2C E ROLO COMPACTADOR DE PNEUS. AF_11/2025</v>
          </cell>
          <cell r="D10064" t="str">
            <v>M2</v>
          </cell>
          <cell r="E10064">
            <v>0</v>
          </cell>
        </row>
        <row r="10065">
          <cell r="B10065">
            <v>106304</v>
          </cell>
          <cell r="C10065" t="str">
            <v>PAVIMENTO COM TRATAMENTO SUPERFICIAL SIMPLES, COM EMULSÃO ASFÁLTICA RR-2C E ROLO COMPACTADOR TANDEM. AF_11/2025</v>
          </cell>
          <cell r="D10065" t="str">
            <v>M2</v>
          </cell>
          <cell r="E10065">
            <v>0</v>
          </cell>
        </row>
        <row r="10066">
          <cell r="B10066">
            <v>104377</v>
          </cell>
          <cell r="C10066" t="str">
            <v>PAVIMENTO COM TRATAMENTO SUPERFICIAL SIMPLES, COM EMULSÃO ASFÁLTICA RR-2C, COM BANHO DILUÍDO E ROLO COMPACTADOR DE PNEUS. AF_11/2025</v>
          </cell>
          <cell r="D10066" t="str">
            <v>M2</v>
          </cell>
          <cell r="E10066">
            <v>0</v>
          </cell>
        </row>
        <row r="10067">
          <cell r="B10067">
            <v>106305</v>
          </cell>
          <cell r="C10067" t="str">
            <v>PAVIMENTO COM TRATAMENTO SUPERFICIAL SIMPLES, COM EMULSÃO ASFÁLTICAA RR-2C, COM BANHO DILUÍDO E ROLO COMPACTADOR TANDEM. AF_11/2025</v>
          </cell>
          <cell r="D10067" t="str">
            <v>M2</v>
          </cell>
          <cell r="E10067">
            <v>0</v>
          </cell>
        </row>
        <row r="10068">
          <cell r="B10068">
            <v>97808</v>
          </cell>
          <cell r="C10068" t="str">
            <v>PAVIMENTO COM TRATAMENTO SUPERFICIAL TRIPLO, COM CAP 150/200 E ROLO COMPACTADOR DE PNEUS. AF_11/2025</v>
          </cell>
          <cell r="D10068" t="str">
            <v>M2</v>
          </cell>
          <cell r="E10068">
            <v>0</v>
          </cell>
        </row>
        <row r="10069">
          <cell r="B10069">
            <v>106310</v>
          </cell>
          <cell r="C10069" t="str">
            <v>PAVIMENTO COM TRATAMENTO SUPERFICIAL TRIPLO, COM CAP 150/200 E ROLO COMPACTADOR TANDEM. AF_11/2025</v>
          </cell>
          <cell r="D10069" t="str">
            <v>M2</v>
          </cell>
          <cell r="E10069">
            <v>0</v>
          </cell>
        </row>
        <row r="10070">
          <cell r="B10070">
            <v>104380</v>
          </cell>
          <cell r="C10070" t="str">
            <v>PAVIMENTO COM TRATAMENTO SUPERFICIAL TRIPLO, COM EMULSÃO ASFÁLTICA RR-2C E ROLO COMPACTADOR DE PNEUS. AF_11/2025</v>
          </cell>
          <cell r="D10070" t="str">
            <v>M2</v>
          </cell>
          <cell r="E10070">
            <v>0</v>
          </cell>
        </row>
        <row r="10071">
          <cell r="B10071">
            <v>106311</v>
          </cell>
          <cell r="C10071" t="str">
            <v>PAVIMENTO COM TRATAMENTO SUPERFICIAL TRIPLO, COM EMULSÃO ASFÁLTICA RR-2C E ROLO COMPACTADOR TANDEM. AF_11/2025</v>
          </cell>
          <cell r="D10071" t="str">
            <v>M2</v>
          </cell>
          <cell r="E10071">
            <v>0</v>
          </cell>
        </row>
        <row r="10072">
          <cell r="B10072">
            <v>104381</v>
          </cell>
          <cell r="C10072" t="str">
            <v>PAVIMENTO COM TRATAMENTO SUPERFICIAL TRIPLO, COM EMULSÃO ASFÁLTICA RR-2C, COM BANHO DILUÍDO E ROLO COMPACTADOR DE PNEUS. AF_11/2025</v>
          </cell>
          <cell r="D10072" t="str">
            <v>M2</v>
          </cell>
          <cell r="E10072">
            <v>0</v>
          </cell>
        </row>
        <row r="10073">
          <cell r="B10073">
            <v>106312</v>
          </cell>
          <cell r="C10073" t="str">
            <v>PAVIMENTO COM TRATAMENTO SUPERFICIAL TRIPLO, COM EMULSÃO ASFÁLTICA RR-2C, COM BANHO DILUÍDO E ROLO COMPACTADOR TANDEM. AF_11/2025</v>
          </cell>
          <cell r="D10073" t="str">
            <v>M2</v>
          </cell>
          <cell r="E10073">
            <v>0</v>
          </cell>
        </row>
        <row r="10074">
          <cell r="B10074">
            <v>104382</v>
          </cell>
          <cell r="C10074" t="str">
            <v>PAVIMENTO COM TRATAMENTO SUPERFICIAL TRIPLO, COM EMULSÃO ASFÁLTICA RR-2C, COM CAPA SELANTE E ROLO COMPACTADOR DE PNEUS. AF_11/2025</v>
          </cell>
          <cell r="D10074" t="str">
            <v>M2</v>
          </cell>
          <cell r="E10074">
            <v>0</v>
          </cell>
        </row>
        <row r="10075">
          <cell r="B10075">
            <v>106313</v>
          </cell>
          <cell r="C10075" t="str">
            <v>PAVIMENTO COM TRATAMENTO SUPERFICIAL TRIPLO, COM EMULSÃO ASFÁLTICA RR-2C, COM CAPA SELANTE E ROLO COMPACTADOR TANDEM. AF_11/2025</v>
          </cell>
          <cell r="D10075" t="str">
            <v>M2</v>
          </cell>
          <cell r="E10075">
            <v>0</v>
          </cell>
        </row>
        <row r="10076">
          <cell r="B10076">
            <v>103138</v>
          </cell>
          <cell r="C10076" t="str">
            <v>ASSENTAMENTO DE CONEXÃO COM 1 ACESSO, FERRO FUNDIDO PARA REDE DE ÁGUA, DN 100 MM, JUNTA FLANGEADA (NÃO INCLUI O FORNECIMENTO). AF_09/2021</v>
          </cell>
          <cell r="D10076" t="str">
            <v>UN</v>
          </cell>
          <cell r="E10076">
            <v>45.87</v>
          </cell>
        </row>
        <row r="10077">
          <cell r="B10077">
            <v>103151</v>
          </cell>
          <cell r="C10077" t="str">
            <v>ASSENTAMENTO DE CONEXÃO COM 1 ACESSO, FERRO FUNDIDO PARA REDE DE ÁGUA, DN 1000 MM, JUNTA FLANGEADA (NÃO INCLUI O FORNECIMENTO). AF_09/2021</v>
          </cell>
          <cell r="D10077" t="str">
            <v>UN</v>
          </cell>
          <cell r="E10077">
            <v>452.59</v>
          </cell>
        </row>
        <row r="10078">
          <cell r="B10078">
            <v>103152</v>
          </cell>
          <cell r="C10078" t="str">
            <v>ASSENTAMENTO DE CONEXÃO COM 1 ACESSO, FERRO FUNDIDO PARA REDE DE ÁGUA, DN 1200 MM, JUNTA FLANGEADA (NÃO INCLUI O FORNECIMENTO). AF_09/2021</v>
          </cell>
          <cell r="D10078" t="str">
            <v>UN</v>
          </cell>
          <cell r="E10078">
            <v>539.86</v>
          </cell>
        </row>
        <row r="10079">
          <cell r="B10079">
            <v>103139</v>
          </cell>
          <cell r="C10079" t="str">
            <v>ASSENTAMENTO DE CONEXÃO COM 1 ACESSO, FERRO FUNDIDO PARA REDE DE ÁGUA, DN 150 MM, JUNTA FLANGEADA (NÃO INCLUI O FORNECIMENTO). AF_09/2021</v>
          </cell>
          <cell r="D10079" t="str">
            <v>UN</v>
          </cell>
          <cell r="E10079">
            <v>60.74</v>
          </cell>
        </row>
        <row r="10080">
          <cell r="B10080">
            <v>103140</v>
          </cell>
          <cell r="C10080" t="str">
            <v>ASSENTAMENTO DE CONEXÃO COM 1 ACESSO, FERRO FUNDIDO PARA REDE DE ÁGUA, DN 200 MM, JUNTA FLANGEADA (NÃO INCLUI O FORNECIMENTO). AF_09/2021</v>
          </cell>
          <cell r="D10080" t="str">
            <v>UN</v>
          </cell>
          <cell r="E10080">
            <v>75.569999999999993</v>
          </cell>
        </row>
        <row r="10081">
          <cell r="B10081">
            <v>103141</v>
          </cell>
          <cell r="C10081" t="str">
            <v>ASSENTAMENTO DE CONEXÃO COM 1 ACESSO, FERRO FUNDIDO PARA REDE DE ÁGUA, DN 250 MM, JUNTA FLANGEADA (NÃO INCLUI O FORNECIMENTO). AF_09/2021</v>
          </cell>
          <cell r="D10081" t="str">
            <v>UN</v>
          </cell>
          <cell r="E10081">
            <v>118.33</v>
          </cell>
        </row>
        <row r="10082">
          <cell r="B10082">
            <v>103142</v>
          </cell>
          <cell r="C10082" t="str">
            <v>ASSENTAMENTO DE CONEXÃO COM 1 ACESSO, FERRO FUNDIDO PARA REDE DE ÁGUA, DN 300 MM, JUNTA FLANGEADA (NÃO INCLUI O FORNECIMENTO). AF_09/2021</v>
          </cell>
          <cell r="D10082" t="str">
            <v>UN</v>
          </cell>
          <cell r="E10082">
            <v>133.15</v>
          </cell>
        </row>
        <row r="10083">
          <cell r="B10083">
            <v>103143</v>
          </cell>
          <cell r="C10083" t="str">
            <v>ASSENTAMENTO DE CONEXÃO COM 1 ACESSO, FERRO FUNDIDO PARA REDE DE ÁGUA, DN 350 MM, JUNTA FLANGEADA (NÃO INCLUI O FORNECIMENTO). AF_09/2021</v>
          </cell>
          <cell r="D10083" t="str">
            <v>UN</v>
          </cell>
          <cell r="E10083">
            <v>175.91</v>
          </cell>
        </row>
        <row r="10084">
          <cell r="B10084">
            <v>103144</v>
          </cell>
          <cell r="C10084" t="str">
            <v>ASSENTAMENTO DE CONEXÃO COM 1 ACESSO, FERRO FUNDIDO PARA REDE DE ÁGUA, DN 400 MM, JUNTA FLANGEADA (NÃO INCLUI O FORNECIMENTO). AF_09/2021</v>
          </cell>
          <cell r="D10084" t="str">
            <v>UN</v>
          </cell>
          <cell r="E10084">
            <v>190.74</v>
          </cell>
        </row>
        <row r="10085">
          <cell r="B10085">
            <v>103145</v>
          </cell>
          <cell r="C10085" t="str">
            <v>ASSENTAMENTO DE CONEXÃO COM 1 ACESSO, FERRO FUNDIDO PARA REDE DE ÁGUA, DN 450 MM, JUNTA FLANGEADA (NÃO INCLUI O FORNECIMENTO). AF_09/2021</v>
          </cell>
          <cell r="D10085" t="str">
            <v>UN</v>
          </cell>
          <cell r="E10085">
            <v>233.5</v>
          </cell>
        </row>
        <row r="10086">
          <cell r="B10086">
            <v>103146</v>
          </cell>
          <cell r="C10086" t="str">
            <v>ASSENTAMENTO DE CONEXÃO COM 1 ACESSO, FERRO FUNDIDO PARA REDE DE ÁGUA, DN 500 MM, JUNTA FLANGEADA (NÃO INCLUI O FORNECIMENTO). AF_09/2021</v>
          </cell>
          <cell r="D10086" t="str">
            <v>UN</v>
          </cell>
          <cell r="E10086">
            <v>248.33</v>
          </cell>
        </row>
        <row r="10087">
          <cell r="B10087">
            <v>103147</v>
          </cell>
          <cell r="C10087" t="str">
            <v>ASSENTAMENTO DE CONEXÃO COM 1 ACESSO, FERRO FUNDIDO PARA REDE DE ÁGUA, DN 600 MM, JUNTA FLANGEADA (NÃO INCLUI O FORNECIMENTO). AF_09/2021</v>
          </cell>
          <cell r="D10087" t="str">
            <v>UN</v>
          </cell>
          <cell r="E10087">
            <v>278.02</v>
          </cell>
        </row>
        <row r="10088">
          <cell r="B10088">
            <v>103148</v>
          </cell>
          <cell r="C10088" t="str">
            <v>ASSENTAMENTO DE CONEXÃO COM 1 ACESSO, FERRO FUNDIDO PARA REDE DE ÁGUA, DN 700 MM, JUNTA FLANGEADA (NÃO INCLUI O FORNECIMENTO). AF_09/2021</v>
          </cell>
          <cell r="D10088" t="str">
            <v>UN</v>
          </cell>
          <cell r="E10088">
            <v>335.61</v>
          </cell>
        </row>
        <row r="10089">
          <cell r="B10089">
            <v>103137</v>
          </cell>
          <cell r="C10089" t="str">
            <v>ASSENTAMENTO DE CONEXÃO COM 1 ACESSO, FERRO FUNDIDO PARA REDE DE ÁGUA, DN 80 MM, JUNTA FLANGEADA (NÃO INCLUI O FORNECIMENTO). AF_09/2021</v>
          </cell>
          <cell r="D10089" t="str">
            <v>UN</v>
          </cell>
          <cell r="E10089">
            <v>39.950000000000003</v>
          </cell>
        </row>
        <row r="10090">
          <cell r="B10090">
            <v>103149</v>
          </cell>
          <cell r="C10090" t="str">
            <v>ASSENTAMENTO DE CONEXÃO COM 1 ACESSO, FERRO FUNDIDO PARA REDE DE ÁGUA, DN 800 MM, JUNTA FLANGEADA (NÃO INCLUI O FORNECIMENTO). AF_09/2021</v>
          </cell>
          <cell r="D10090" t="str">
            <v>UN</v>
          </cell>
          <cell r="E10090">
            <v>365.29</v>
          </cell>
        </row>
        <row r="10091">
          <cell r="B10091">
            <v>103150</v>
          </cell>
          <cell r="C10091" t="str">
            <v>ASSENTAMENTO DE CONEXÃO COM 1 ACESSO, FERRO FUNDIDO PARA REDE DE ÁGUA, DN 900 MM, JUNTA FLANGEADA (NÃO INCLUI O FORNECIMENTO). AF_09/2021</v>
          </cell>
          <cell r="D10091" t="str">
            <v>UN</v>
          </cell>
          <cell r="E10091">
            <v>422.83</v>
          </cell>
        </row>
        <row r="10092">
          <cell r="B10092">
            <v>103106</v>
          </cell>
          <cell r="C10092" t="str">
            <v>ASSENTAMENTO DE CONEXÃO COM 2 ACESSOS, FERRO FUNDIDO PARA REDE DE ÁGUA, DN 100 MM, JUNTA FLANGEADA (NÃO INCLUI O FORNECIMENTO). AF_09/2021</v>
          </cell>
          <cell r="D10092" t="str">
            <v>UN</v>
          </cell>
          <cell r="E10092">
            <v>71.040000000000006</v>
          </cell>
        </row>
        <row r="10093">
          <cell r="B10093">
            <v>103119</v>
          </cell>
          <cell r="C10093" t="str">
            <v>ASSENTAMENTO DE CONEXÃO COM 2 ACESSOS, FERRO FUNDIDO PARA REDE DE ÁGUA, DN 1000 MM, JUNTA FLANGEADA (NÃO INCLUI O FORNECIMENTO). AF_09/2021</v>
          </cell>
          <cell r="D10093" t="str">
            <v>UN</v>
          </cell>
          <cell r="E10093">
            <v>884.43</v>
          </cell>
        </row>
        <row r="10094">
          <cell r="B10094">
            <v>103120</v>
          </cell>
          <cell r="C10094" t="str">
            <v>ASSENTAMENTO DE CONEXÃO COM 2 ACESSOS, FERRO FUNDIDO PARA REDE DE ÁGUA, DN 1200 MM, JUNTA FLANGEADA (NÃO INCLUI O FORNECIMENTO). AF_09/2021</v>
          </cell>
          <cell r="D10094" t="str">
            <v>UN</v>
          </cell>
          <cell r="E10094">
            <v>1058.98</v>
          </cell>
        </row>
        <row r="10095">
          <cell r="B10095">
            <v>103107</v>
          </cell>
          <cell r="C10095" t="str">
            <v>ASSENTAMENTO DE CONEXÃO COM 2 ACESSOS, FERRO FUNDIDO PARA REDE DE ÁGUA, DN 150 MM, JUNTA FLANGEADA (NÃO INCLUI O FORNECIMENTO). AF_09/2021</v>
          </cell>
          <cell r="D10095" t="str">
            <v>UN</v>
          </cell>
          <cell r="E10095">
            <v>100.73</v>
          </cell>
        </row>
        <row r="10096">
          <cell r="B10096">
            <v>103108</v>
          </cell>
          <cell r="C10096" t="str">
            <v>ASSENTAMENTO DE CONEXÃO COM 2 ACESSOS, FERRO FUNDIDO PARA REDE DE ÁGUA, DN 200 MM, JUNTA FLANGEADA (NÃO INCLUI O FORNECIMENTO). AF_09/2021</v>
          </cell>
          <cell r="D10096" t="str">
            <v>UN</v>
          </cell>
          <cell r="E10096">
            <v>130.41999999999999</v>
          </cell>
        </row>
        <row r="10097">
          <cell r="B10097">
            <v>103109</v>
          </cell>
          <cell r="C10097" t="str">
            <v>ASSENTAMENTO DE CONEXÃO COM 2 ACESSOS, FERRO FUNDIDO PARA REDE DE ÁGUA, DN 250 MM, JUNTA FLANGEADA (NÃO INCLUI O FORNECIMENTO). AF_09/2021</v>
          </cell>
          <cell r="D10097" t="str">
            <v>UN</v>
          </cell>
          <cell r="E10097">
            <v>215.9</v>
          </cell>
        </row>
        <row r="10098">
          <cell r="B10098">
            <v>103110</v>
          </cell>
          <cell r="C10098" t="str">
            <v>ASSENTAMENTO DE CONEXÃO COM 2 ACESSOS, FERRO FUNDIDO PARA REDE DE ÁGUA, DN 300 MM, JUNTA FLANGEADA (NÃO INCLUI O FORNECIMENTO). AF_09/2021</v>
          </cell>
          <cell r="D10098" t="str">
            <v>UN</v>
          </cell>
          <cell r="E10098">
            <v>245.59</v>
          </cell>
        </row>
        <row r="10099">
          <cell r="B10099">
            <v>103111</v>
          </cell>
          <cell r="C10099" t="str">
            <v>ASSENTAMENTO DE CONEXÃO COM 2 ACESSOS, FERRO FUNDIDO PARA REDE DE ÁGUA, DN 350 MM, JUNTA FLANGEADA (NÃO INCLUI O FORNECIMENTO). AF_09/2021</v>
          </cell>
          <cell r="D10099" t="str">
            <v>UN</v>
          </cell>
          <cell r="E10099">
            <v>331.08</v>
          </cell>
        </row>
        <row r="10100">
          <cell r="B10100">
            <v>103112</v>
          </cell>
          <cell r="C10100" t="str">
            <v>ASSENTAMENTO DE CONEXÃO COM 2 ACESSOS, FERRO FUNDIDO PARA REDE DE ÁGUA, DN 400 MM, JUNTA FLANGEADA (NÃO INCLUI O FORNECIMENTO). AF_09/2021</v>
          </cell>
          <cell r="D10100" t="str">
            <v>UN</v>
          </cell>
          <cell r="E10100">
            <v>360.76</v>
          </cell>
        </row>
        <row r="10101">
          <cell r="B10101">
            <v>103113</v>
          </cell>
          <cell r="C10101" t="str">
            <v>ASSENTAMENTO DE CONEXÃO COM 2 ACESSOS, FERRO FUNDIDO PARA REDE DE ÁGUA, DN 450 MM, JUNTA FLANGEADA (NÃO INCLUI O FORNECIMENTO). AF_09/2021</v>
          </cell>
          <cell r="D10101" t="str">
            <v>UN</v>
          </cell>
          <cell r="E10101">
            <v>446.24</v>
          </cell>
        </row>
        <row r="10102">
          <cell r="B10102">
            <v>103114</v>
          </cell>
          <cell r="C10102" t="str">
            <v>ASSENTAMENTO DE CONEXÃO COM 2 ACESSOS, FERRO FUNDIDO PARA REDE DE ÁGUA, DN 500 MM, JUNTA FLANGEADA (NÃO INCLUI O FORNECIMENTO). AF_09/2021</v>
          </cell>
          <cell r="D10102" t="str">
            <v>UN</v>
          </cell>
          <cell r="E10102">
            <v>475.94</v>
          </cell>
        </row>
        <row r="10103">
          <cell r="B10103">
            <v>103115</v>
          </cell>
          <cell r="C10103" t="str">
            <v>ASSENTAMENTO DE CONEXÃO COM 2 ACESSOS, FERRO FUNDIDO PARA REDE DE ÁGUA, DN 600 MM, JUNTA FLANGEADA (NÃO INCLUI O FORNECIMENTO). AF_09/2021</v>
          </cell>
          <cell r="D10103" t="str">
            <v>UN</v>
          </cell>
          <cell r="E10103">
            <v>535.30999999999995</v>
          </cell>
        </row>
        <row r="10104">
          <cell r="B10104">
            <v>103116</v>
          </cell>
          <cell r="C10104" t="str">
            <v>ASSENTAMENTO DE CONEXÃO COM 2 ACESSOS, FERRO FUNDIDO PARA REDE DE ÁGUA, DN 700 MM, JUNTA FLANGEADA (NÃO INCLUI O FORNECIMENTO). AF_09/2021</v>
          </cell>
          <cell r="D10104" t="str">
            <v>UN</v>
          </cell>
          <cell r="E10104">
            <v>650.49</v>
          </cell>
        </row>
        <row r="10105">
          <cell r="B10105">
            <v>103105</v>
          </cell>
          <cell r="C10105" t="str">
            <v>ASSENTAMENTO DE CONEXÃO COM 2 ACESSOS, FERRO FUNDIDO PARA REDE DE ÁGUA, DN 80 MM, JUNTA FLANGEADA (NÃO INCLUI O FORNECIMENTO). AF_09/2021</v>
          </cell>
          <cell r="D10105" t="str">
            <v>UN</v>
          </cell>
          <cell r="E10105">
            <v>59.15</v>
          </cell>
        </row>
        <row r="10106">
          <cell r="B10106">
            <v>103117</v>
          </cell>
          <cell r="C10106" t="str">
            <v>ASSENTAMENTO DE CONEXÃO COM 2 ACESSOS, FERRO FUNDIDO PARA REDE DE ÁGUA, DN 800 MM, JUNTA FLANGEADA (NÃO INCLUI O FORNECIMENTO). AF_09/2021</v>
          </cell>
          <cell r="D10106" t="str">
            <v>UN</v>
          </cell>
          <cell r="E10106">
            <v>709.87</v>
          </cell>
        </row>
        <row r="10107">
          <cell r="B10107">
            <v>103118</v>
          </cell>
          <cell r="C10107" t="str">
            <v>ASSENTAMENTO DE CONEXÃO COM 2 ACESSOS, FERRO FUNDIDO PARA REDE DE ÁGUA, DN 900 MM, JUNTA FLANGEADA (NÃO INCLUI O FORNECIMENTO). AF_09/2021</v>
          </cell>
          <cell r="D10107" t="str">
            <v>UN</v>
          </cell>
          <cell r="E10107">
            <v>825.04</v>
          </cell>
        </row>
        <row r="10108">
          <cell r="B10108">
            <v>103122</v>
          </cell>
          <cell r="C10108" t="str">
            <v>ASSENTAMENTO DE CONEXÃO COM 3 ACESSOS, FERRO FUNDIDO PARA REDE DE ÁGUA, DN 100 MM, JUNTA FLANGEADA (NÃO INCLUI O FORNECIMENTO). AF_09/2021</v>
          </cell>
          <cell r="D10108" t="str">
            <v>UN</v>
          </cell>
          <cell r="E10108">
            <v>96.19</v>
          </cell>
        </row>
        <row r="10109">
          <cell r="B10109">
            <v>103135</v>
          </cell>
          <cell r="C10109" t="str">
            <v>ASSENTAMENTO DE CONEXÃO COM 3 ACESSOS, FERRO FUNDIDO PARA REDE DE ÁGUA, DN 1000 MM, JUNTA FLANGEADA (NÃO INCLUI O FORNECIMENTO). AF_09/2021</v>
          </cell>
          <cell r="D10109" t="str">
            <v>UN</v>
          </cell>
          <cell r="E10109">
            <v>1316.29</v>
          </cell>
        </row>
        <row r="10110">
          <cell r="B10110">
            <v>103136</v>
          </cell>
          <cell r="C10110" t="str">
            <v>ASSENTAMENTO DE CONEXÃO COM 3 ACESSOS, FERRO FUNDIDO PARA REDE DE ÁGUA, DN 1200 MM, JUNTA FLANGEADA (NÃO INCLUI O FORNECIMENTO). AF_09/2021</v>
          </cell>
          <cell r="D10110" t="str">
            <v>UN</v>
          </cell>
          <cell r="E10110">
            <v>1578.11</v>
          </cell>
        </row>
        <row r="10111">
          <cell r="B10111">
            <v>103123</v>
          </cell>
          <cell r="C10111" t="str">
            <v>ASSENTAMENTO DE CONEXÃO COM 3 ACESSOS, FERRO FUNDIDO PARA REDE DE ÁGUA, DN 150 MM, JUNTA FLANGEADA (NÃO INCLUI O FORNECIMENTO). AF_09/2021</v>
          </cell>
          <cell r="D10111" t="str">
            <v>UN</v>
          </cell>
          <cell r="E10111">
            <v>140.74</v>
          </cell>
        </row>
        <row r="10112">
          <cell r="B10112">
            <v>103124</v>
          </cell>
          <cell r="C10112" t="str">
            <v>ASSENTAMENTO DE CONEXÃO COM 3 ACESSOS, FERRO FUNDIDO PARA REDE DE ÁGUA, DN 200 MM, JUNTA FLANGEADA (NÃO INCLUI O FORNECIMENTO). AF_09/2021</v>
          </cell>
          <cell r="D10112" t="str">
            <v>UN</v>
          </cell>
          <cell r="E10112">
            <v>185.26</v>
          </cell>
        </row>
        <row r="10113">
          <cell r="B10113">
            <v>103125</v>
          </cell>
          <cell r="C10113" t="str">
            <v>ASSENTAMENTO DE CONEXÃO COM 3 ACESSOS, FERRO FUNDIDO PARA REDE DE ÁGUA, DN 250 MM, JUNTA FLANGEADA (NÃO INCLUI O FORNECIMENTO). AF_09/2021</v>
          </cell>
          <cell r="D10113" t="str">
            <v>UN</v>
          </cell>
          <cell r="E10113">
            <v>313.5</v>
          </cell>
        </row>
        <row r="10114">
          <cell r="B10114">
            <v>103126</v>
          </cell>
          <cell r="C10114" t="str">
            <v>ASSENTAMENTO DE CONEXÃO COM 3 ACESSOS, FERRO FUNDIDO PARA REDE DE ÁGUA, DN 300 MM, JUNTA FLANGEADA (NÃO INCLUI O FORNECIMENTO). AF_09/2021</v>
          </cell>
          <cell r="D10114" t="str">
            <v>UN</v>
          </cell>
          <cell r="E10114">
            <v>358.02</v>
          </cell>
        </row>
        <row r="10115">
          <cell r="B10115">
            <v>103127</v>
          </cell>
          <cell r="C10115" t="str">
            <v>ASSENTAMENTO DE CONEXÃO COM 3 ACESSOS, FERRO FUNDIDO PARA REDE DE ÁGUA, DN 350 MM, JUNTA FLANGEADA (NÃO INCLUI O FORNECIMENTO). AF_09/2021</v>
          </cell>
          <cell r="D10115" t="str">
            <v>UN</v>
          </cell>
          <cell r="E10115">
            <v>486.27</v>
          </cell>
        </row>
        <row r="10116">
          <cell r="B10116">
            <v>103128</v>
          </cell>
          <cell r="C10116" t="str">
            <v>ASSENTAMENTO DE CONEXÃO COM 3 ACESSOS, FERRO FUNDIDO PARA REDE DE ÁGUA, DN 400 MM, JUNTA FLANGEADA (NÃO INCLUI O FORNECIMENTO). AF_09/2021</v>
          </cell>
          <cell r="D10116" t="str">
            <v>UN</v>
          </cell>
          <cell r="E10116">
            <v>530.79</v>
          </cell>
        </row>
        <row r="10117">
          <cell r="B10117">
            <v>103129</v>
          </cell>
          <cell r="C10117" t="str">
            <v>ASSENTAMENTO DE CONEXÃO COM 3 ACESSOS, FERRO FUNDIDO PARA REDE DE ÁGUA, DN 450 MM, JUNTA FLANGEADA (NÃO INCLUI O FORNECIMENTO). AF_09/2021</v>
          </cell>
          <cell r="D10117" t="str">
            <v>UN</v>
          </cell>
          <cell r="E10117">
            <v>659.02</v>
          </cell>
        </row>
        <row r="10118">
          <cell r="B10118">
            <v>103130</v>
          </cell>
          <cell r="C10118" t="str">
            <v>ASSENTAMENTO DE CONEXÃO COM 3 ACESSOS, FERRO FUNDIDO PARA REDE DE ÁGUA, DN 500 MM, JUNTA FLANGEADA (NÃO INCLUI O FORNECIMENTO). AF_09/2021</v>
          </cell>
          <cell r="D10118" t="str">
            <v>UN</v>
          </cell>
          <cell r="E10118">
            <v>703.53</v>
          </cell>
        </row>
        <row r="10119">
          <cell r="B10119">
            <v>103131</v>
          </cell>
          <cell r="C10119" t="str">
            <v>ASSENTAMENTO DE CONEXÃO COM 3 ACESSOS, FERRO FUNDIDO PARA REDE DE ÁGUA, DN 600 MM, JUNTA FLANGEADA (NÃO INCLUI O FORNECIMENTO). AF_09/2021</v>
          </cell>
          <cell r="D10119" t="str">
            <v>UN</v>
          </cell>
          <cell r="E10119">
            <v>792.63</v>
          </cell>
        </row>
        <row r="10120">
          <cell r="B10120">
            <v>103132</v>
          </cell>
          <cell r="C10120" t="str">
            <v>ASSENTAMENTO DE CONEXÃO COM 3 ACESSOS, FERRO FUNDIDO PARA REDE DE ÁGUA, DN 700 MM, JUNTA FLANGEADA (NÃO INCLUI O FORNECIMENTO). AF_09/2021</v>
          </cell>
          <cell r="D10120" t="str">
            <v>UN</v>
          </cell>
          <cell r="E10120">
            <v>965.37</v>
          </cell>
        </row>
        <row r="10121">
          <cell r="B10121">
            <v>103121</v>
          </cell>
          <cell r="C10121" t="str">
            <v>ASSENTAMENTO DE CONEXÃO COM 3 ACESSOS, FERRO FUNDIDO PARA REDE DE ÁGUA, DN 80 MM, JUNTA FLANGEADA (NÃO INCLUI O FORNECIMENTO). AF_09/2021</v>
          </cell>
          <cell r="D10121" t="str">
            <v>UN</v>
          </cell>
          <cell r="E10121">
            <v>78.37</v>
          </cell>
        </row>
        <row r="10122">
          <cell r="B10122">
            <v>103133</v>
          </cell>
          <cell r="C10122" t="str">
            <v>ASSENTAMENTO DE CONEXÃO COM 3 ACESSOS, FERRO FUNDIDO PARA REDE DE ÁGUA, DN 800 MM, JUNTA FLANGEADA (NÃO INCLUI O FORNECIMENTO). AF_09/2021</v>
          </cell>
          <cell r="D10122" t="str">
            <v>UN</v>
          </cell>
          <cell r="E10122">
            <v>1054.44</v>
          </cell>
        </row>
        <row r="10123">
          <cell r="B10123">
            <v>103134</v>
          </cell>
          <cell r="C10123" t="str">
            <v>ASSENTAMENTO DE CONEXÃO COM 3 ACESSOS, FERRO FUNDIDO PARA REDE DE ÁGUA, DN 900 MM, JUNTA FLANGEADA (NÃO INCLUI O FORNECIMENTO). AF_09/2021</v>
          </cell>
          <cell r="D10123" t="str">
            <v>UN</v>
          </cell>
          <cell r="E10123">
            <v>1227.21</v>
          </cell>
        </row>
        <row r="10124">
          <cell r="B10124">
            <v>103090</v>
          </cell>
          <cell r="C10124" t="str">
            <v>ASSENTAMENTO DE TUBO DE FERRO FUNDIDO PARA REDE DE ÁGUA, DN 100 MM, JUNTA FLANGEADA (NÃO INCLUI O FORNECIMENTO). AF_09/2021</v>
          </cell>
          <cell r="D10124" t="str">
            <v>M</v>
          </cell>
          <cell r="E10124">
            <v>17.38</v>
          </cell>
        </row>
        <row r="10125">
          <cell r="B10125">
            <v>103103</v>
          </cell>
          <cell r="C10125" t="str">
            <v>ASSENTAMENTO DE TUBO DE FERRO FUNDIDO PARA REDE DE ÁGUA, DN 1000 MM, JUNTA FLANGEADA (NÃO INCLUI O FORNECIMENTO). AF_09/2021</v>
          </cell>
          <cell r="D10125" t="str">
            <v>M</v>
          </cell>
          <cell r="E10125">
            <v>172.74</v>
          </cell>
        </row>
        <row r="10126">
          <cell r="B10126">
            <v>103104</v>
          </cell>
          <cell r="C10126" t="str">
            <v>ASSENTAMENTO DE TUBO DE FERRO FUNDIDO PARA REDE DE ÁGUA, DN 1200 MM, JUNTA FLANGEADA (NÃO INCLUI O FORNECIMENTO). AF_09/2021</v>
          </cell>
          <cell r="D10126" t="str">
            <v>M</v>
          </cell>
          <cell r="E10126">
            <v>206.64</v>
          </cell>
        </row>
        <row r="10127">
          <cell r="B10127">
            <v>103091</v>
          </cell>
          <cell r="C10127" t="str">
            <v>ASSENTAMENTO DE TUBO DE FERRO FUNDIDO PARA REDE DE ÁGUA, DN 150 MM, JUNTA FLANGEADA (NÃO INCLUI O FORNECIMENTO). AF_09/2021</v>
          </cell>
          <cell r="D10127" t="str">
            <v>M</v>
          </cell>
          <cell r="E10127">
            <v>24.56</v>
          </cell>
        </row>
        <row r="10128">
          <cell r="B10128">
            <v>103092</v>
          </cell>
          <cell r="C10128" t="str">
            <v>ASSENTAMENTO DE TUBO DE FERRO FUNDIDO PARA REDE DE ÁGUA, DN 200 MM, JUNTA FLANGEADA (NÃO INCLUI O FORNECIMENTO). AF_09/2021</v>
          </cell>
          <cell r="D10128" t="str">
            <v>M</v>
          </cell>
          <cell r="E10128">
            <v>31.72</v>
          </cell>
        </row>
        <row r="10129">
          <cell r="B10129">
            <v>103093</v>
          </cell>
          <cell r="C10129" t="str">
            <v>ASSENTAMENTO DE TUBO DE FERRO FUNDIDO PARA REDE DE ÁGUA, DN 250 MM, JUNTA FLANGEADA (NÃO INCLUI O FORNECIMENTO). AF_09/2021</v>
          </cell>
          <cell r="D10129" t="str">
            <v>M</v>
          </cell>
          <cell r="E10129">
            <v>48.52</v>
          </cell>
        </row>
        <row r="10130">
          <cell r="B10130">
            <v>103094</v>
          </cell>
          <cell r="C10130" t="str">
            <v>ASSENTAMENTO DE TUBO DE FERRO FUNDIDO PARA REDE DE ÁGUA, DN 300 MM, JUNTA FLANGEADA (NÃO INCLUI O FORNECIMENTO). AF_09/2021</v>
          </cell>
          <cell r="D10130" t="str">
            <v>M</v>
          </cell>
          <cell r="E10130">
            <v>55.72</v>
          </cell>
        </row>
        <row r="10131">
          <cell r="B10131">
            <v>103095</v>
          </cell>
          <cell r="C10131" t="str">
            <v>ASSENTAMENTO DE TUBO DE FERRO FUNDIDO PARA REDE DE ÁGUA, DN 350 MM, JUNTA FLANGEADA (NÃO INCLUI O FORNECIMENTO). AF_09/2021</v>
          </cell>
          <cell r="D10131" t="str">
            <v>M</v>
          </cell>
          <cell r="E10131">
            <v>72.48</v>
          </cell>
        </row>
        <row r="10132">
          <cell r="B10132">
            <v>103096</v>
          </cell>
          <cell r="C10132" t="str">
            <v>ASSENTAMENTO DE TUBO DE FERRO FUNDIDO PARA REDE DE ÁGUA, DN 400 MM, JUNTA FLANGEADA (NÃO INCLUI O FORNECIMENTO). AF_09/2021</v>
          </cell>
          <cell r="D10132" t="str">
            <v>M</v>
          </cell>
          <cell r="E10132">
            <v>79.680000000000007</v>
          </cell>
        </row>
        <row r="10133">
          <cell r="B10133">
            <v>103097</v>
          </cell>
          <cell r="C10133" t="str">
            <v>ASSENTAMENTO DE TUBO DE FERRO FUNDIDO PARA REDE DE ÁGUA, DN 450 MM, JUNTA FLANGEADA (NÃO INCLUI O FORNECIMENTO). AF_09/2021</v>
          </cell>
          <cell r="D10133" t="str">
            <v>M</v>
          </cell>
          <cell r="E10133">
            <v>96.46</v>
          </cell>
        </row>
        <row r="10134">
          <cell r="B10134">
            <v>103098</v>
          </cell>
          <cell r="C10134" t="str">
            <v>ASSENTAMENTO DE TUBO DE FERRO FUNDIDO PARA REDE DE ÁGUA, DN 500 MM, JUNTA FLANGEADA (NÃO INCLUI O FORNECIMENTO). AF_09/2021</v>
          </cell>
          <cell r="D10134" t="str">
            <v>M</v>
          </cell>
          <cell r="E10134">
            <v>103.65</v>
          </cell>
        </row>
        <row r="10135">
          <cell r="B10135">
            <v>103099</v>
          </cell>
          <cell r="C10135" t="str">
            <v>ASSENTAMENTO DE TUBO DE FERRO FUNDIDO PARA REDE DE ÁGUA, DN 600 MM, JUNTA FLANGEADA (NÃO INCLUI O FORNECIMENTO). AF_09/2021</v>
          </cell>
          <cell r="D10135" t="str">
            <v>M</v>
          </cell>
          <cell r="E10135">
            <v>117.99</v>
          </cell>
        </row>
        <row r="10136">
          <cell r="B10136">
            <v>103100</v>
          </cell>
          <cell r="C10136" t="str">
            <v>ASSENTAMENTO DE TUBO DE FERRO FUNDIDO PARA REDE DE ÁGUA, DN 700 MM, JUNTA FLANGEADA (NÃO INCLUI O FORNECIMENTO). AF_09/2021</v>
          </cell>
          <cell r="D10136" t="str">
            <v>M</v>
          </cell>
          <cell r="E10136">
            <v>126.01</v>
          </cell>
        </row>
        <row r="10137">
          <cell r="B10137">
            <v>103089</v>
          </cell>
          <cell r="C10137" t="str">
            <v>ASSENTAMENTO DE TUBO DE FERRO FUNDIDO PARA REDE DE ÁGUA, DN 80 MM, JUNTA FLANGEADA (NÃO INCLUI O FORNECIMENTO). AF_09/2021</v>
          </cell>
          <cell r="D10137" t="str">
            <v>M</v>
          </cell>
          <cell r="E10137">
            <v>14.52</v>
          </cell>
        </row>
        <row r="10138">
          <cell r="B10138">
            <v>103101</v>
          </cell>
          <cell r="C10138" t="str">
            <v>ASSENTAMENTO DE TUBO DE FERRO FUNDIDO PARA REDE DE ÁGUA, DN 800 MM, JUNTA FLANGEADA (NÃO INCLUI O FORNECIMENTO). AF_09/2021</v>
          </cell>
          <cell r="D10138" t="str">
            <v>M</v>
          </cell>
          <cell r="E10138">
            <v>138.84</v>
          </cell>
        </row>
        <row r="10139">
          <cell r="B10139">
            <v>103102</v>
          </cell>
          <cell r="C10139" t="str">
            <v>ASSENTAMENTO DE TUBO DE FERRO FUNDIDO PARA REDE DE ÁGUA, DN 900 MM, JUNTA FLANGEADA (NÃO INCLUI O FORNECIMENTO). AF_09/2021</v>
          </cell>
          <cell r="D10139" t="str">
            <v>M</v>
          </cell>
          <cell r="E10139">
            <v>159.9</v>
          </cell>
        </row>
        <row r="10140">
          <cell r="B10140">
            <v>101112</v>
          </cell>
          <cell r="C10140" t="str">
            <v>ALARGAMENTO DE BASE DE TUBULÃO A CÉU ABERTO, ESCAVAÇÃO MANUAL, CONCRETO FEITO EM OBRA E LANÇADO COM JERICA. AF_05/2020</v>
          </cell>
          <cell r="D10140" t="str">
            <v>M3</v>
          </cell>
          <cell r="E10140">
            <v>1125.6400000000001</v>
          </cell>
        </row>
        <row r="10141">
          <cell r="B10141">
            <v>101113</v>
          </cell>
          <cell r="C10141" t="str">
            <v>ALARGAMENTO DE BASE DE TUBULÃO A CÉU ABERTO, ESCAVAÇÃO MANUAL, CONCRETO USINADO E LANÇADO COM BOMBA OU DIRETAMENTE DO CAMINHÃO (EXCLUSIVE BOMBEAMENTO). AF_05/2020</v>
          </cell>
          <cell r="D10141" t="str">
            <v>M3</v>
          </cell>
          <cell r="E10141">
            <v>977.78</v>
          </cell>
        </row>
        <row r="10142">
          <cell r="B10142">
            <v>101098</v>
          </cell>
          <cell r="C10142" t="str">
            <v>TUBULÃO A CÉU ABERTO, DIÂMETRO DO FUSTE DE 100CM, ESCAVAÇÃO MANUAL, SEM ALARGAMENTO DE BASE, CONCRETO FEITO EM OBRA E LANÇADO COM JERICA. AF_05/2020</v>
          </cell>
          <cell r="D10142" t="str">
            <v>M3</v>
          </cell>
          <cell r="E10142">
            <v>1353.79</v>
          </cell>
        </row>
        <row r="10143">
          <cell r="B10143">
            <v>101106</v>
          </cell>
          <cell r="C10143" t="str">
            <v>TUBULÃO A CÉU ABERTO, DIÂMETRO DO FUSTE DE 100CM, ESCAVAÇÃO MANUAL, SEM ALARGAMENTO DE BASE, CONCRETO USINADO E LANÇADO COM BOMBA OU DIRETAMENTE DO CAMINHÃO (EXCLUSIVE BOMBEAMENTO). AF_05/2020</v>
          </cell>
          <cell r="D10143" t="str">
            <v>M3</v>
          </cell>
          <cell r="E10143">
            <v>1209.3599999999999</v>
          </cell>
        </row>
        <row r="10144">
          <cell r="B10144">
            <v>101102</v>
          </cell>
          <cell r="C10144" t="str">
            <v>TUBULÃO A CÉU ABERTO, DIÂMETRO DO FUSTE DE 100CM, ESCAVAÇÃO MECÂNICA, SEM ALARGAMENTO DE BASE, CONCRETO FEITO EM OBRA E LANÇADO COM JERICA (EXCLUSIVE MOBILIZAÇÃO E DESMOBILIZAÇÃO). AF_05/2020</v>
          </cell>
          <cell r="D10144" t="str">
            <v>M3</v>
          </cell>
          <cell r="E10144">
            <v>1014.09</v>
          </cell>
        </row>
        <row r="10145">
          <cell r="B10145">
            <v>101110</v>
          </cell>
          <cell r="C10145" t="str">
            <v>TUBULÃO A CÉU ABERTO, DIÂMETRO DO FUSTE DE 100CM, ESCAVAÇÃO MECÂNICA, SEM ALARGAMENTO DE BASE, CONCRETO USINADO E LANÇADO COM BOMBA OU DIRETAMENTE DO CAMINHÃO (EXCLUSIVE BOMBEAMENTO, MOBILIZAÇÃO E DESMOBILIZAÇÃO). AF_05/2020</v>
          </cell>
          <cell r="D10145" t="str">
            <v>M3</v>
          </cell>
          <cell r="E10145">
            <v>863.04</v>
          </cell>
        </row>
        <row r="10146">
          <cell r="B10146">
            <v>101099</v>
          </cell>
          <cell r="C10146" t="str">
            <v>TUBULÃO A CÉU ABERTO, DIÂMETRO DO FUSTE DE 120CM, ESCAVAÇÃO MANUAL, SEM ALARGAMENTO DE BASE, CONCRETO FEITO EM OBRA E LANÇADO COM JERICA. AF_05/2020</v>
          </cell>
          <cell r="D10146" t="str">
            <v>M3</v>
          </cell>
          <cell r="E10146">
            <v>1237.3399999999999</v>
          </cell>
        </row>
        <row r="10147">
          <cell r="B10147">
            <v>101107</v>
          </cell>
          <cell r="C10147" t="str">
            <v>TUBULÃO A CÉU ABERTO, DIÂMETRO DO FUSTE DE 120CM, ESCAVAÇÃO MANUAL, SEM ALARGAMENTO DE BASE, CONCRETO USINADO E LANÇADO COM BOMBA OU DIRETAMENTE DO CAMINHÃO (EXCLUSIVE BOMBEAMENTO). AF_05/2020</v>
          </cell>
          <cell r="D10147" t="str">
            <v>M3</v>
          </cell>
          <cell r="E10147">
            <v>1098.49</v>
          </cell>
        </row>
        <row r="10148">
          <cell r="B10148">
            <v>101103</v>
          </cell>
          <cell r="C10148" t="str">
            <v>TUBULÃO A CÉU ABERTO, DIÂMETRO DO FUSTE DE 120CM, ESCAVAÇÃO MECÂNICA, SEM ALARGAMENTO DE BASE, CONCRETO FEITO EM OBRA E LANÇADO COM JERICA (EXCLUSIVE MOBILIZAÇÃO E DESMOBILIZAÇÃO). AF_05/2020</v>
          </cell>
          <cell r="D10148" t="str">
            <v>M3</v>
          </cell>
          <cell r="E10148">
            <v>956.16</v>
          </cell>
        </row>
        <row r="10149">
          <cell r="B10149">
            <v>101111</v>
          </cell>
          <cell r="C10149" t="str">
            <v>TUBULÃO A CÉU ABERTO, DIÂMETRO DO FUSTE DE 120CM, ESCAVAÇÃO MECÂNICA, SEM ALARGAMENTO DE BASE, CONCRETO USINADO E LANÇADO COM BOMBA OU DIRETAMENTE DO CAMINHÃO (EXCLUSIVE BOMBEAMENTO, MOBILIZAÇÃO E DESMOBILIZAÇÃO). AF_05/2020</v>
          </cell>
          <cell r="D10149" t="str">
            <v>M3</v>
          </cell>
          <cell r="E10149">
            <v>811.61</v>
          </cell>
        </row>
        <row r="10150">
          <cell r="B10150">
            <v>101096</v>
          </cell>
          <cell r="C10150" t="str">
            <v>TUBULÃO A CÉU ABERTO, DIÂMETRO DO FUSTE DE 70CM, ESCAVAÇÃO MANUAL, SEM ALARGAMENTO DE BASE, CONCRETO FEITO EM OBRA E LANÇADO COM JERICA. AF_05/2020</v>
          </cell>
          <cell r="D10150" t="str">
            <v>M3</v>
          </cell>
          <cell r="E10150">
            <v>1569.2</v>
          </cell>
        </row>
        <row r="10151">
          <cell r="B10151">
            <v>101104</v>
          </cell>
          <cell r="C10151" t="str">
            <v>TUBULÃO A CÉU ABERTO, DIÂMETRO DO FUSTE DE 70CM, ESCAVAÇÃO MANUAL, SEM ALARGAMENTO DE BASE, CONCRETO USINADO E LANÇADO COM BOMBA OU DIRETAMENTE DO CAMINHÃO (EXCLUSIVE BOMBEAMENTO). AF_05/2020</v>
          </cell>
          <cell r="D10151" t="str">
            <v>M3</v>
          </cell>
          <cell r="E10151">
            <v>1417.14</v>
          </cell>
        </row>
        <row r="10152">
          <cell r="B10152">
            <v>101100</v>
          </cell>
          <cell r="C10152" t="str">
            <v>TUBULÃO A CÉU ABERTO, DIÂMETRO DO FUSTE DE 70CM, ESCAVAÇÃO MECÂNICA, SEM ALARGAMENTO DE BASE, CONCRETO FEITO EM OBRA E LANÇADO COM JERICA. AF_05/2020</v>
          </cell>
          <cell r="D10152" t="str">
            <v>M3</v>
          </cell>
          <cell r="E10152">
            <v>1073.8599999999999</v>
          </cell>
        </row>
        <row r="10153">
          <cell r="B10153">
            <v>101108</v>
          </cell>
          <cell r="C10153" t="str">
            <v>TUBULÃO A CÉU ABERTO, DIÂMETRO DO FUSTE DE 70CM, ESCAVAÇÃO MECÂNICA, SEM ALARGAMENTO DE BASE, CONCRETO USINADO E LANÇADO COM BOMBA OU DIRETAMENTE DO CAMINHÃO (EXCLUSIVE BOMBEAMENTO, MOBILIZAÇÃO E DESMOBILIZAÇÃO). AF_05/2020</v>
          </cell>
          <cell r="D10153" t="str">
            <v>M3</v>
          </cell>
          <cell r="E10153">
            <v>913.87</v>
          </cell>
        </row>
        <row r="10154">
          <cell r="B10154">
            <v>101097</v>
          </cell>
          <cell r="C10154" t="str">
            <v>TUBULÃO A CÉU ABERTO, DIÂMETRO DO FUSTE DE 80CM, ESCAVAÇÃO MANUAL, SEM ALARGAMENTO DE BASE, CONCRETO FEITO EM OBRA E LANÇADO COM JERICA. AF_05/2020</v>
          </cell>
          <cell r="D10154" t="str">
            <v>M3</v>
          </cell>
          <cell r="E10154">
            <v>1476.21</v>
          </cell>
        </row>
        <row r="10155">
          <cell r="B10155">
            <v>101105</v>
          </cell>
          <cell r="C10155" t="str">
            <v>TUBULÃO A CÉU ABERTO, DIÂMETRO DO FUSTE DE 80CM, ESCAVAÇÃO MANUAL, SEM ALARGAMENTO DE BASE, CONCRETO USINADO E LANÇADO COM BOMBA OU DIRETAMENTE DO CAMINHÃO (EXCLUSIVE BOMBEAMENTO). AF_05/2020</v>
          </cell>
          <cell r="D10155" t="str">
            <v>M3</v>
          </cell>
          <cell r="E10155">
            <v>1326.94</v>
          </cell>
        </row>
        <row r="10156">
          <cell r="B10156">
            <v>101101</v>
          </cell>
          <cell r="C10156" t="str">
            <v>TUBULÃO A CÉU ABERTO, DIÂMETRO DO FUSTE DE 80CM, ESCAVAÇÃO MECÂNICA, SEM ALARGAMENTO DE BASE, CONCRETO FEITO EM OBRA E LANÇADO COM JERICA (EXCLUSIVE MOBILIZAÇÃO E DESMOBILIZAÇÃO). AF_05/2020</v>
          </cell>
          <cell r="D10156" t="str">
            <v>M3</v>
          </cell>
          <cell r="E10156">
            <v>1046.3699999999999</v>
          </cell>
        </row>
        <row r="10157">
          <cell r="B10157">
            <v>101109</v>
          </cell>
          <cell r="C10157" t="str">
            <v>TUBULÃO A CÉU ABERTO, DIÂMETRO DO FUSTE DE 80CM, ESCAVAÇÃO MECÂNICA, SEM ALARGAMENTO DE BASE, CONCRETO USINADO E LANÇADO COM BOMBA OU DIRETAMENTE DO CAMINHÃO (EXCLUSIVE BOMBEAMENTO, MOBILIZAÇÃO E DESMOBILIZAÇÃO). AF_05/2020</v>
          </cell>
          <cell r="D10157" t="str">
            <v>M3</v>
          </cell>
          <cell r="E10157">
            <v>889.6</v>
          </cell>
        </row>
        <row r="10158">
          <cell r="B10158">
            <v>106209</v>
          </cell>
          <cell r="C10158" t="str">
            <v>ACOMPANHAMENTO TOPOGRAFICO PARA EXECUÇÃO DE TUNNEL LINER EM CHAPA GALVANIZADA. AF_10/2025</v>
          </cell>
          <cell r="D10158" t="str">
            <v>UN</v>
          </cell>
          <cell r="E10158">
            <v>0</v>
          </cell>
        </row>
        <row r="10159">
          <cell r="B10159">
            <v>106172</v>
          </cell>
          <cell r="C10159" t="str">
            <v>CHAPA GALVANIZADA COM OU SEM REVESTIMENTO EPÓXI, DIÂMETRO 1,4 M, ESPESSURA DE 2,2 MM, PARA TUNNEL LINER HORIZONTAL - FORNECIMENTO E INSTALAÇÃO. AF_10/2025</v>
          </cell>
          <cell r="D10159" t="str">
            <v>M</v>
          </cell>
          <cell r="E10159">
            <v>0</v>
          </cell>
        </row>
        <row r="10160">
          <cell r="B10160">
            <v>106173</v>
          </cell>
          <cell r="C10160" t="str">
            <v>CHAPA GALVANIZADA COM OU SEM REVESTIMENTO EPÓXI, DIÂMETRO 1,4 M, ESPESSURA DE 2,7 MM, PARA TUNNEL LINER HORIZONTAL - FORNECIMENTO E INSTALAÇÃO. AF_10/2025</v>
          </cell>
          <cell r="D10160" t="str">
            <v>M</v>
          </cell>
          <cell r="E10160">
            <v>0</v>
          </cell>
        </row>
        <row r="10161">
          <cell r="B10161">
            <v>106174</v>
          </cell>
          <cell r="C10161" t="str">
            <v>CHAPA GALVANIZADA COM OU SEM REVESTIMENTO EPÓXI, DIÂMETRO 1,6 M, ESPESSURA DE 2,2 MM, PARA TUNNEL LINER HORIZONTAL - FORNECIMENTO E INSTALAÇÃO. AF_10/2025</v>
          </cell>
          <cell r="D10161" t="str">
            <v>M</v>
          </cell>
          <cell r="E10161">
            <v>0</v>
          </cell>
        </row>
        <row r="10162">
          <cell r="B10162">
            <v>106175</v>
          </cell>
          <cell r="C10162" t="str">
            <v>CHAPA GALVANIZADA COM OU SEM REVESTIMENTO EPÓXI, DIÂMETRO 1,6 M, ESPESSURA DE 2,7 MM, PARA TUNNEL LINER HORIZONTAL - FORNECIMENTO E INSTALAÇÃO. AF_10/2025</v>
          </cell>
          <cell r="D10162" t="str">
            <v>M</v>
          </cell>
          <cell r="E10162">
            <v>0</v>
          </cell>
        </row>
        <row r="10163">
          <cell r="B10163">
            <v>106176</v>
          </cell>
          <cell r="C10163" t="str">
            <v>CHAPA GALVANIZADA COM OU SEM REVESTIMENTO EPÓXI, DIÂMETRO 1,8 M, ESPESSURA DE 2,2 MM, PARA TUNNEL LINER HORIZONTAL - FORNECIMENTO E INSTALAÇÃO. AF_10/2025</v>
          </cell>
          <cell r="D10163" t="str">
            <v>M</v>
          </cell>
          <cell r="E10163">
            <v>0</v>
          </cell>
        </row>
        <row r="10164">
          <cell r="B10164">
            <v>106177</v>
          </cell>
          <cell r="C10164" t="str">
            <v>CHAPA GALVANIZADA COM OU SEM REVESTIMENTO EPÓXI, DIÂMETRO 1,8 M, ESPESSURA DE 2,7 MM, PARA TUNNEL LINER HORIZONTAL - FORNECIMENTO E INSTALAÇÃO. AF_10/2025</v>
          </cell>
          <cell r="D10164" t="str">
            <v>M</v>
          </cell>
          <cell r="E10164">
            <v>0</v>
          </cell>
        </row>
        <row r="10165">
          <cell r="B10165">
            <v>106178</v>
          </cell>
          <cell r="C10165" t="str">
            <v>CHAPA GALVANIZADA COM OU SEM REVESTIMENTO EPÓXI, DIÂMETRO 1,8 M, ESPESSURA DE 3,4 MM, PARA TUNNEL LINER HORIZONTAL - FORNECIMENTO E INSTALAÇÃO. AF_10/2025</v>
          </cell>
          <cell r="D10165" t="str">
            <v>M</v>
          </cell>
          <cell r="E10165">
            <v>0</v>
          </cell>
        </row>
        <row r="10166">
          <cell r="B10166">
            <v>106179</v>
          </cell>
          <cell r="C10166" t="str">
            <v>CHAPA GALVANIZADA COM OU SEM REVESTIMENTO EPÓXI, DIÂMETRO 2 M, ESPESSURA DE 2,2 MM, PARA TUNNEL LINER HORIZONTAL - FORNECIMENTO E INSTALAÇÃO. AF_10/2025</v>
          </cell>
          <cell r="D10166" t="str">
            <v>M</v>
          </cell>
          <cell r="E10166">
            <v>0</v>
          </cell>
        </row>
        <row r="10167">
          <cell r="B10167">
            <v>106180</v>
          </cell>
          <cell r="C10167" t="str">
            <v>CHAPA GALVANIZADA COM OU SEM REVESTIMENTO EPÓXI, DIÂMETRO 2 M, ESPESSURA DE 2,7 MM, PARA TUNNEL LINER HORIZONTAL - FORNECIMENTO E INSTALAÇÃO. AF_10/2025</v>
          </cell>
          <cell r="D10167" t="str">
            <v>M</v>
          </cell>
          <cell r="E10167">
            <v>0</v>
          </cell>
        </row>
        <row r="10168">
          <cell r="B10168">
            <v>106181</v>
          </cell>
          <cell r="C10168" t="str">
            <v>CHAPA GALVANIZADA COM OU SEM REVESTIMENTO EPÓXI, DIÂMETRO 2 M, ESPESSURA DE 3,4 MM, PARA TUNNEL LINER HORIZONTAL - FORNECIMENTO E INSTALAÇÃO. AF_10/2025</v>
          </cell>
          <cell r="D10168" t="str">
            <v>M</v>
          </cell>
          <cell r="E10168">
            <v>0</v>
          </cell>
        </row>
        <row r="10169">
          <cell r="B10169">
            <v>106182</v>
          </cell>
          <cell r="C10169" t="str">
            <v>CHAPA GALVANIZADA COM OU SEM REVESTIMENTO EPÓXI, DIÂMETRO 2,2 M, ESPESSURA DE 2,2 MM, PARA TUNNEL LINER HORIZONTAL - FORNECIMENTO E INSTALAÇÃO. AF_10/2025</v>
          </cell>
          <cell r="D10169" t="str">
            <v>M</v>
          </cell>
          <cell r="E10169">
            <v>0</v>
          </cell>
        </row>
        <row r="10170">
          <cell r="B10170">
            <v>106183</v>
          </cell>
          <cell r="C10170" t="str">
            <v>CHAPA GALVANIZADA COM OU SEM REVESTIMENTO EPÓXI, DIÂMETRO 2,2 M, ESPESSURA DE 2,7 MM, PARA TUNNEL LINER HORIZONTAL - FORNECIMENTO E INSTALAÇÃO. AF_10/2025</v>
          </cell>
          <cell r="D10170" t="str">
            <v>M</v>
          </cell>
          <cell r="E10170">
            <v>0</v>
          </cell>
        </row>
        <row r="10171">
          <cell r="B10171">
            <v>106184</v>
          </cell>
          <cell r="C10171" t="str">
            <v>CHAPA GALVANIZADA COM OU SEM REVESTIMENTO EPÓXI, DIÂMETRO 2,2 M, ESPESSURA DE 3,4 MM, PARA TUNNEL LINER HORIZONTAL - FORNECIMENTO E INSTALAÇÃO. AF_10/2025</v>
          </cell>
          <cell r="D10171" t="str">
            <v>M</v>
          </cell>
          <cell r="E10171">
            <v>0</v>
          </cell>
        </row>
        <row r="10172">
          <cell r="B10172">
            <v>106185</v>
          </cell>
          <cell r="C10172" t="str">
            <v>CHAPA GALVANIZADA COM OU SEM REVESTIMENTO EPÓXI, DIÂMETRO 2,4 M, ESPESSURA DE 2,2 MM, PARA TUNNEL LINER HORIZONTAL - FORNECIMENTO E INSTALAÇÃO. AF_10/2025</v>
          </cell>
          <cell r="D10172" t="str">
            <v>M</v>
          </cell>
          <cell r="E10172">
            <v>0</v>
          </cell>
        </row>
        <row r="10173">
          <cell r="B10173">
            <v>106186</v>
          </cell>
          <cell r="C10173" t="str">
            <v>CHAPA GALVANIZADA COM OU SEM REVESTIMENTO EPÓXI, DIÂMETRO 2,4 M, ESPESSURA DE 2,7 MM, PARA TUNNEL LINER HORIZONTAL - FORNECIMENTO E INSTALAÇÃO. AF_10/2025</v>
          </cell>
          <cell r="D10173" t="str">
            <v>M</v>
          </cell>
          <cell r="E10173">
            <v>0</v>
          </cell>
        </row>
        <row r="10174">
          <cell r="B10174">
            <v>106187</v>
          </cell>
          <cell r="C10174" t="str">
            <v>CHAPA GALVANIZADA COM OU SEM REVESTIMENTO EPÓXI, DIÂMETRO 2,4 M, ESPESSURA DE 3,4 MM, PARA TUNNEL LINER HORIZONTAL - FORNECIMENTO E INSTALAÇÃO. AF_10/2025</v>
          </cell>
          <cell r="D10174" t="str">
            <v>M</v>
          </cell>
          <cell r="E10174">
            <v>0</v>
          </cell>
        </row>
        <row r="10175">
          <cell r="B10175">
            <v>106188</v>
          </cell>
          <cell r="C10175" t="str">
            <v>CHAPA GALVANIZADA COM OU SEM REVESTIMENTO EPÓXI, DIÂMETRO 2,4 M, ESPESSURA DE 3,9 MM, PARA TUNNEL LINER HORIZONTAL - FORNECIMENTO E INSTALAÇÃO. AF_10/2025</v>
          </cell>
          <cell r="D10175" t="str">
            <v>M</v>
          </cell>
          <cell r="E10175">
            <v>0</v>
          </cell>
        </row>
        <row r="10176">
          <cell r="B10176">
            <v>106189</v>
          </cell>
          <cell r="C10176" t="str">
            <v>CHAPA GALVANIZADA COM OU SEM REVESTIMENTO EPÓXI, DIÂMETRO 2,6 M, ESPESSURA DE 2,2 MM, PARA TUNNEL LINER HORIZONTAL - FORNECIMENTO E INSTALAÇÃO. AF_10/2025</v>
          </cell>
          <cell r="D10176" t="str">
            <v>M</v>
          </cell>
          <cell r="E10176">
            <v>0</v>
          </cell>
        </row>
        <row r="10177">
          <cell r="B10177">
            <v>106190</v>
          </cell>
          <cell r="C10177" t="str">
            <v>CHAPA GALVANIZADA COM OU SEM REVESTIMENTO EPÓXI, DIÂMETRO 2,6 M, ESPESSURA DE 2,7 MM, PARA TUNNEL LINER HORIZONTAL - FORNECIMENTO E INSTALAÇÃO. AF_10/2025</v>
          </cell>
          <cell r="D10177" t="str">
            <v>M</v>
          </cell>
          <cell r="E10177">
            <v>0</v>
          </cell>
        </row>
        <row r="10178">
          <cell r="B10178">
            <v>106191</v>
          </cell>
          <cell r="C10178" t="str">
            <v>CHAPA GALVANIZADA COM OU SEM REVESTIMENTO EPÓXI, DIÂMETRO 2,6 M, ESPESSURA DE 3,4 MM, PARA TUNNEL LINER HORIZONTAL - FORNECIMENTO E INSTALAÇÃO. AF_10/2025</v>
          </cell>
          <cell r="D10178" t="str">
            <v>M</v>
          </cell>
          <cell r="E10178">
            <v>0</v>
          </cell>
        </row>
        <row r="10179">
          <cell r="B10179">
            <v>106192</v>
          </cell>
          <cell r="C10179" t="str">
            <v>CHAPA GALVANIZADA COM OU SEM REVESTIMENTO EPÓXI, DIÂMETRO 2,6 M, ESPESSURA DE 3,9 MM, PARA TUNNEL LINER HORIZONTAL - FORNECIMENTO E INSTALAÇÃO. AF_10/2025</v>
          </cell>
          <cell r="D10179" t="str">
            <v>M</v>
          </cell>
          <cell r="E10179">
            <v>0</v>
          </cell>
        </row>
        <row r="10180">
          <cell r="B10180">
            <v>106193</v>
          </cell>
          <cell r="C10180" t="str">
            <v>CHAPA GALVANIZADA COM OU SEM REVESTIMENTO EPÓXI, DIÂMETRO 2,8 M, ESPESSURA DE 2,2 MM, PARA TUNNEL LINER HORIZONTAL - FORNECIMENTO E INSTALAÇÃO. AF_10/2025</v>
          </cell>
          <cell r="D10180" t="str">
            <v>M</v>
          </cell>
          <cell r="E10180">
            <v>0</v>
          </cell>
        </row>
        <row r="10181">
          <cell r="B10181">
            <v>106194</v>
          </cell>
          <cell r="C10181" t="str">
            <v>CHAPA GALVANIZADA COM OU SEM REVESTIMENTO EPÓXI, DIÂMETRO 2,8 M, ESPESSURA DE 2,7 MM, PARA TUNNEL LINER HORIZONTAL - FORNECIMENTO E INSTALAÇÃO. AF_10/2025</v>
          </cell>
          <cell r="D10181" t="str">
            <v>M</v>
          </cell>
          <cell r="E10181">
            <v>0</v>
          </cell>
        </row>
        <row r="10182">
          <cell r="B10182">
            <v>106195</v>
          </cell>
          <cell r="C10182" t="str">
            <v>CHAPA GALVANIZADA COM OU SEM REVESTIMENTO EPÓXI, DIÂMETRO 2,8 M, ESPESSURA DE 3,4 MM, PARA TUNNEL LINER HORIZONTAL - FORNECIMENTO E INSTALAÇÃO. AF_10/2025</v>
          </cell>
          <cell r="D10182" t="str">
            <v>M</v>
          </cell>
          <cell r="E10182">
            <v>0</v>
          </cell>
        </row>
        <row r="10183">
          <cell r="B10183">
            <v>106196</v>
          </cell>
          <cell r="C10183" t="str">
            <v>CHAPA GALVANIZADA COM OU SEM REVESTIMENTO EPÓXI, DIÂMETRO 2,8 M, ESPESSURA DE 3,9 MM, PARA TUNNEL LINER HORIZONTAL - FORNECIMENTO E INSTALAÇÃO. AF_10/2025</v>
          </cell>
          <cell r="D10183" t="str">
            <v>M</v>
          </cell>
          <cell r="E10183">
            <v>0</v>
          </cell>
        </row>
        <row r="10184">
          <cell r="B10184">
            <v>106197</v>
          </cell>
          <cell r="C10184" t="str">
            <v>CHAPA GALVANIZADA COM OU SEM REVESTIMENTO EPÓXI, DIÂMETRO 3 M, ESPESSURA DE 2,2 MM, PARA TUNNEL LINER HORIZONTAL - FORNECIMENTO E INSTALAÇÃO. AF_10/2025</v>
          </cell>
          <cell r="D10184" t="str">
            <v>M</v>
          </cell>
          <cell r="E10184">
            <v>0</v>
          </cell>
        </row>
        <row r="10185">
          <cell r="B10185">
            <v>106200</v>
          </cell>
          <cell r="C10185" t="str">
            <v>CHAPA GALVANIZADA COM OU SEM REVESTIMENTO EPÓXI, DIÂMETRO 3 M, ESPESSURA DE 2,7 MM, PARA TUNNEL LINER HORIZONTAL OU VERTICAL - FORNECIMENTO E INSTALAÇÃO. AF_10/2025</v>
          </cell>
          <cell r="D10185" t="str">
            <v>M</v>
          </cell>
          <cell r="E10185">
            <v>0</v>
          </cell>
        </row>
        <row r="10186">
          <cell r="B10186">
            <v>106198</v>
          </cell>
          <cell r="C10186" t="str">
            <v>CHAPA GALVANIZADA COM OU SEM REVESTIMENTO EPÓXI, DIÂMETRO 3 M, ESPESSURA DE 3,4 MM, PARA TUNNEL LINER HORIZONTAL - FORNECIMENTO E INSTALAÇÃO. AF_10/2025</v>
          </cell>
          <cell r="D10186" t="str">
            <v>M</v>
          </cell>
          <cell r="E10186">
            <v>0</v>
          </cell>
        </row>
        <row r="10187">
          <cell r="B10187">
            <v>106199</v>
          </cell>
          <cell r="C10187" t="str">
            <v>CHAPA GALVANIZADA COM OU SEM REVESTIMENTO EPÓXI, DIÂMETRO 3 M, ESPESSURA DE 3,9 MM, PARA TUNNEL LINER HORIZONTAL - FORNECIMENTO E INSTALAÇÃO. AF_10/2025</v>
          </cell>
          <cell r="D10187" t="str">
            <v>M</v>
          </cell>
          <cell r="E10187">
            <v>0</v>
          </cell>
        </row>
        <row r="10188">
          <cell r="B10188">
            <v>106201</v>
          </cell>
          <cell r="C10188" t="str">
            <v>CHAPA GALVANIZADA COM OU SEM REVESTIMENTO EPÓXI, DIÂMETRO 3,2 M, ESPESSURA DE 2,7 MM, PARA TUNNEL LINER VERTICAL - FORNECIMENTO E INSTALAÇÃO. AF_10/2025</v>
          </cell>
          <cell r="D10188" t="str">
            <v>M</v>
          </cell>
          <cell r="E10188">
            <v>0</v>
          </cell>
        </row>
        <row r="10189">
          <cell r="B10189">
            <v>106202</v>
          </cell>
          <cell r="C10189" t="str">
            <v>CHAPA GALVANIZADA COM OU SEM REVESTIMENTO EPÓXI, DIÂMETRO 3,4 M, ESPESSURA DE 2,7 MM, PARA TUNNEL LINER VERTICAL - FORNECIMENTO E INSTALAÇÃO. AF_10/2025</v>
          </cell>
          <cell r="D10189" t="str">
            <v>M</v>
          </cell>
          <cell r="E10189">
            <v>0</v>
          </cell>
        </row>
        <row r="10190">
          <cell r="B10190">
            <v>106203</v>
          </cell>
          <cell r="C10190" t="str">
            <v>CHAPA GALVANIZADA COM OU SEM REVESTIMENTO EPÓXI, DIÂMETRO 3,6 M, ESPESSURA DE 2,7 MM, PARA TUNNEL LINER VERTICAL - FORNECIMENTO E INSTALAÇÃO. AF_10/2025</v>
          </cell>
          <cell r="D10190" t="str">
            <v>M</v>
          </cell>
          <cell r="E10190">
            <v>0</v>
          </cell>
        </row>
        <row r="10191">
          <cell r="B10191">
            <v>106204</v>
          </cell>
          <cell r="C10191" t="str">
            <v>CHAPA GALVANIZADA COM OU SEM REVESTIMENTO EPÓXI, DIÂMETRO 3,8 M, ESPESSURA DE 2,7 MM, PARA TUNNEL LINER VERTICAL - FORNECIMENTO E INSTALAÇÃO. AF_10/2025</v>
          </cell>
          <cell r="D10191" t="str">
            <v>M</v>
          </cell>
          <cell r="E10191">
            <v>0</v>
          </cell>
        </row>
        <row r="10192">
          <cell r="B10192">
            <v>106205</v>
          </cell>
          <cell r="C10192" t="str">
            <v>ESCAVAÇÃO MANUAL DE TUNNEL LINER EM SOLO DE PRIMEIRA CATEGORIA. AF_10/2025</v>
          </cell>
          <cell r="D10192" t="str">
            <v>M3</v>
          </cell>
          <cell r="E10192">
            <v>144.94</v>
          </cell>
        </row>
        <row r="10193">
          <cell r="B10193">
            <v>106206</v>
          </cell>
          <cell r="C10193" t="str">
            <v>ESCAVAÇÃO MANUAL DE TUNNEL LINER EM SOLO DE SEGUNDA CATEGORIA. AF_10/2025</v>
          </cell>
          <cell r="D10193" t="str">
            <v>M3</v>
          </cell>
          <cell r="E10193">
            <v>165.74</v>
          </cell>
        </row>
        <row r="10194">
          <cell r="B10194">
            <v>106207</v>
          </cell>
          <cell r="C10194" t="str">
            <v>INJEÇÃO DE ARGAMASSA FLUIDA SOLO CIMENTO NA EXECUÇÃO DE TUNNEL LINER - EXCLUSIVE ARGAMASSA. AF_10/2025</v>
          </cell>
          <cell r="D10194" t="str">
            <v>M3</v>
          </cell>
          <cell r="E10194">
            <v>0</v>
          </cell>
        </row>
        <row r="10195">
          <cell r="B10195">
            <v>106208</v>
          </cell>
          <cell r="C10195" t="str">
            <v>VEDAÇÃO COM ESPUMA DURA OU PRODUTO SIMILAR NAS JUNTAS OU EMENDAS DAS CHAPAS DE TUNNEL LINER. AF_10/2025</v>
          </cell>
          <cell r="D10195" t="str">
            <v>M</v>
          </cell>
          <cell r="E10195">
            <v>0</v>
          </cell>
        </row>
        <row r="10196">
          <cell r="B10196">
            <v>96393</v>
          </cell>
          <cell r="C10196" t="str">
            <v>USINAGEM DE BRITA GRADUADA SIMPLES. AF_09/2025</v>
          </cell>
          <cell r="D10196" t="str">
            <v>M3</v>
          </cell>
          <cell r="E10196">
            <v>138.79</v>
          </cell>
        </row>
        <row r="10197">
          <cell r="B10197">
            <v>96394</v>
          </cell>
          <cell r="C10197" t="str">
            <v>USINAGEM DE BRITA GRADUADA TRATADA COM CIMENTO. AF_09/2025</v>
          </cell>
          <cell r="D10197" t="str">
            <v>M3</v>
          </cell>
          <cell r="E10197">
            <v>209.08</v>
          </cell>
        </row>
        <row r="10198">
          <cell r="B10198">
            <v>104363</v>
          </cell>
          <cell r="C10198" t="str">
            <v>USINAGEM DE CONCRETO ASFÁLTICO COM CAP 50/70 PARA CAMADA DE ROLAMENTO, PADRÃO DNIT FAIXA C, EM USINA DE ASFALTO GRAVIMÉTRICA DE 150 TON/H. AF_09/2025</v>
          </cell>
          <cell r="D10198" t="str">
            <v>T</v>
          </cell>
          <cell r="E10198">
            <v>0</v>
          </cell>
        </row>
        <row r="10199">
          <cell r="B10199">
            <v>104360</v>
          </cell>
          <cell r="C10199" t="str">
            <v>USINAGEM DE CONCRETO ASFÁLTICO COM CAP 50/70, PARA CAMADA DE BINDER, PADRÃO DNIT FAIXA B, EM USINA DE ASFALTO CONTÍNUA DE 140 TON/H. AF_09/2025</v>
          </cell>
          <cell r="D10199" t="str">
            <v>T</v>
          </cell>
          <cell r="E10199">
            <v>0</v>
          </cell>
        </row>
        <row r="10200">
          <cell r="B10200">
            <v>104358</v>
          </cell>
          <cell r="C10200" t="str">
            <v>USINAGEM DE CONCRETO ASFÁLTICO COM CAP 50/70, PARA CAMADA DE BINDER, PADRÃO DNIT FAIXA B, EM USINA DE ASFALTO CONTÍNUA DE 80 TON/H. AF_09/2025</v>
          </cell>
          <cell r="D10200" t="str">
            <v>T</v>
          </cell>
          <cell r="E10200">
            <v>0</v>
          </cell>
        </row>
        <row r="10201">
          <cell r="B10201">
            <v>104362</v>
          </cell>
          <cell r="C10201" t="str">
            <v>USINAGEM DE CONCRETO ASFÁLTICO COM CAP 50/70, PARA CAMADA DE BINDER, PADRÃO DNIT FAIXA B, EM USINA DE ASFALTO GRAVIMÉTRICA DE 150 TON/H. AF_09/2025</v>
          </cell>
          <cell r="D10201" t="str">
            <v>T</v>
          </cell>
          <cell r="E10201">
            <v>0</v>
          </cell>
        </row>
        <row r="10202">
          <cell r="B10202">
            <v>104361</v>
          </cell>
          <cell r="C10202" t="str">
            <v>USINAGEM DE CONCRETO ASFÁLTICO COM CAP 50/70, PARA CAMADA DE ROLAMENTO, PADRÃO DNIT FAIXA C, EM USINA DE ASFALTO CONTÍNUA DE 140 TON/H. AF_09/2025</v>
          </cell>
          <cell r="D10202" t="str">
            <v>T</v>
          </cell>
          <cell r="E10202">
            <v>0</v>
          </cell>
        </row>
        <row r="10203">
          <cell r="B10203">
            <v>104359</v>
          </cell>
          <cell r="C10203" t="str">
            <v>USINAGEM DE CONCRETO ASFÁLTICO COM CAP 50/70, PARA CAMADA DE ROLAMENTO, PADRÃO DNIT FAIXA C, EM USINA DE ASFALTO CONTÍNUA DE 80 TON/H. AF_09/2025</v>
          </cell>
          <cell r="D10203" t="str">
            <v>T</v>
          </cell>
          <cell r="E10203">
            <v>0</v>
          </cell>
        </row>
        <row r="10204">
          <cell r="B10204">
            <v>96395</v>
          </cell>
          <cell r="C10204" t="str">
            <v>USINAGEM DE CONCRETO PARA COMPACTAÇÃO COM ROLO. AF_09/2025</v>
          </cell>
          <cell r="D10204" t="str">
            <v>M3</v>
          </cell>
          <cell r="E10204">
            <v>306.45</v>
          </cell>
        </row>
        <row r="10205">
          <cell r="B10205">
            <v>106102</v>
          </cell>
          <cell r="C10205" t="str">
            <v>USINAGEM DE MICRORREVESTIMENTO, PADRÃO DNIT FAIXA 2. AF_09/2025</v>
          </cell>
          <cell r="D10205" t="str">
            <v>T</v>
          </cell>
          <cell r="E10205">
            <v>0</v>
          </cell>
        </row>
        <row r="10206">
          <cell r="B10206">
            <v>106103</v>
          </cell>
          <cell r="C10206" t="str">
            <v>USINAGEM DE MICRORREVESTIMENTO, PADRÃO DNIT FAIXA 3. AF_09/2025</v>
          </cell>
          <cell r="D10206" t="str">
            <v>T</v>
          </cell>
          <cell r="E10206">
            <v>0</v>
          </cell>
        </row>
        <row r="10207">
          <cell r="B10207">
            <v>104373</v>
          </cell>
          <cell r="C10207" t="str">
            <v>USINAGEM DE PRÉ MISTURADO A FRIO, PARA CAMADA DE BINDER, PADRÃO DNIT FAIXA B. AF_09/2025</v>
          </cell>
          <cell r="D10207" t="str">
            <v>T</v>
          </cell>
          <cell r="E10207">
            <v>0</v>
          </cell>
        </row>
        <row r="10208">
          <cell r="B10208">
            <v>104374</v>
          </cell>
          <cell r="C10208" t="str">
            <v>USINAGEM DE PRÉ MISTURADO A FRIO, PARA CAMADA DE ROLAMENTO, PADRÃO DNIT FAIXA C. AF_09/2025</v>
          </cell>
          <cell r="D10208" t="str">
            <v>T</v>
          </cell>
          <cell r="E10208">
            <v>0</v>
          </cell>
        </row>
        <row r="10209">
          <cell r="B10209">
            <v>105529</v>
          </cell>
          <cell r="C10209" t="str">
            <v>USINAGEM DE SOLO BRITA 40%-60% COM 4% DE CIMENTO, UTILIZANDO BRITA COMERCIAL. AF_09/2025</v>
          </cell>
          <cell r="D10209" t="str">
            <v>M3</v>
          </cell>
          <cell r="E10209">
            <v>181.73</v>
          </cell>
        </row>
        <row r="10210">
          <cell r="B10210">
            <v>105530</v>
          </cell>
          <cell r="C10210" t="str">
            <v>USINAGEM DE SOLO BRITA 40%-60% COM 6% DE CIMENTO, UTILIZANDO BRITA COMERCIAL. AF_09/2025</v>
          </cell>
          <cell r="D10210" t="str">
            <v>M3</v>
          </cell>
          <cell r="E10210">
            <v>214.46</v>
          </cell>
        </row>
        <row r="10211">
          <cell r="B10211">
            <v>105531</v>
          </cell>
          <cell r="C10211" t="str">
            <v>USINAGEM DE SOLO BRITA 40%-60% COM 8% DE CIMENTO, UTILIZANDO BRITA COMERCIAL. AF_09/2025</v>
          </cell>
          <cell r="D10211" t="str">
            <v>M3</v>
          </cell>
          <cell r="E10211">
            <v>247.17</v>
          </cell>
        </row>
        <row r="10212">
          <cell r="B10212">
            <v>105527</v>
          </cell>
          <cell r="C10212" t="str">
            <v>USINAGEM DE SOLO BRITA 40%-60%, UTILIZANDO BRITA COMERCIAL. AF_09/2025</v>
          </cell>
          <cell r="D10212" t="str">
            <v>M3</v>
          </cell>
          <cell r="E10212">
            <v>116.29</v>
          </cell>
        </row>
        <row r="10213">
          <cell r="B10213">
            <v>105532</v>
          </cell>
          <cell r="C10213" t="str">
            <v>USINAGEM DE SOLO BRITA 50%-50% COM 4% DE CIMENTO, UTILIZANDO BRITA COMERCIAL. AF_09/2025</v>
          </cell>
          <cell r="D10213" t="str">
            <v>M3</v>
          </cell>
          <cell r="E10213">
            <v>164.82</v>
          </cell>
        </row>
        <row r="10214">
          <cell r="B10214">
            <v>105533</v>
          </cell>
          <cell r="C10214" t="str">
            <v>USINAGEM DE SOLO BRITA 50%-50% COM 6% DE CIMENTO, UTILIZANDO BRITA COMERCIAL. AF_09/2025</v>
          </cell>
          <cell r="D10214" t="str">
            <v>M3</v>
          </cell>
          <cell r="E10214">
            <v>197.88</v>
          </cell>
        </row>
        <row r="10215">
          <cell r="B10215">
            <v>105534</v>
          </cell>
          <cell r="C10215" t="str">
            <v>USINAGEM DE SOLO BRITA 50%-50% COM 8% DE CIMENTO, UTILIZANDO BRITA COMERCIAL. AF_09/2025</v>
          </cell>
          <cell r="D10215" t="str">
            <v>M3</v>
          </cell>
          <cell r="E10215">
            <v>230.95</v>
          </cell>
        </row>
        <row r="10216">
          <cell r="B10216">
            <v>105528</v>
          </cell>
          <cell r="C10216" t="str">
            <v>USINAGEM DE SOLO BRITA 50%-50%, UTILIZANDO BRITA COMERCIAL. AF_09/2025</v>
          </cell>
          <cell r="D10216" t="str">
            <v>M3</v>
          </cell>
          <cell r="E10216">
            <v>98.66</v>
          </cell>
        </row>
        <row r="10217">
          <cell r="B10217">
            <v>105523</v>
          </cell>
          <cell r="C10217" t="str">
            <v>USINAGEM DE SOLO JAZIDA MELHORADO COM CIMENTO 2%. AF_09/2025</v>
          </cell>
          <cell r="D10217" t="str">
            <v>M3</v>
          </cell>
          <cell r="E10217">
            <v>45.35</v>
          </cell>
        </row>
        <row r="10218">
          <cell r="B10218">
            <v>105759</v>
          </cell>
          <cell r="C10218" t="str">
            <v>USINAGEM DE SOLO JAZIDA MELHORADO COM CIMENTO 3%. AF_09/2025</v>
          </cell>
          <cell r="D10218" t="str">
            <v>M3</v>
          </cell>
          <cell r="E10218">
            <v>62.77</v>
          </cell>
        </row>
        <row r="10219">
          <cell r="B10219">
            <v>105524</v>
          </cell>
          <cell r="C10219" t="str">
            <v>USINAGEM DE SOLO JAZIDA MELHORADO COM CIMENTO 4%. AF_09/2025</v>
          </cell>
          <cell r="D10219" t="str">
            <v>M3</v>
          </cell>
          <cell r="E10219">
            <v>80.19</v>
          </cell>
        </row>
        <row r="10220">
          <cell r="B10220">
            <v>105525</v>
          </cell>
          <cell r="C10220" t="str">
            <v>USINAGEM DE SOLO JAZIDA MELHORADO COM CIMENTO 6%. AF_09/2025</v>
          </cell>
          <cell r="D10220" t="str">
            <v>M3</v>
          </cell>
          <cell r="E10220">
            <v>115.02</v>
          </cell>
        </row>
        <row r="10221">
          <cell r="B10221">
            <v>105526</v>
          </cell>
          <cell r="C10221" t="str">
            <v>USINAGEM DE SOLO  JAZIDA MELHORADO COM CIMENTO 8%. AF_09/2025</v>
          </cell>
          <cell r="D10221" t="str">
            <v>M3</v>
          </cell>
          <cell r="E10221">
            <v>149.85</v>
          </cell>
        </row>
        <row r="10222">
          <cell r="B10222">
            <v>105034</v>
          </cell>
          <cell r="C10222" t="str">
            <v>CINTA DE AMARRAÇÃO DE ALVENARIA MOLDADA IN LOCO COM UTILIZAÇÃO DE BLOCOS CANALETA, ESPESSURA DE *10* CM. AF_03/2024</v>
          </cell>
          <cell r="D10222" t="str">
            <v>M</v>
          </cell>
          <cell r="E10222">
            <v>56.45</v>
          </cell>
        </row>
        <row r="10223">
          <cell r="B10223">
            <v>105033</v>
          </cell>
          <cell r="C10223" t="str">
            <v>CINTA DE AMARRAÇÃO DE ALVENARIA MOLDADA IN LOCO COM UTILIZAÇÃO DE BLOCOS CANALETA, ESPESSURA DE *15* CM. AF_03/2024</v>
          </cell>
          <cell r="D10223" t="str">
            <v>M</v>
          </cell>
          <cell r="E10223">
            <v>82.84</v>
          </cell>
        </row>
        <row r="10224">
          <cell r="B10224">
            <v>93205</v>
          </cell>
          <cell r="C10224" t="str">
            <v>CINTA DE AMARRAÇÃO DE ALVENARIA MOLDADA IN LOCO COM UTILIZAÇÃO DE BLOCOS CANALETA, ESPESSURA DE *20* CM. AF_03/2024</v>
          </cell>
          <cell r="D10224" t="str">
            <v>M</v>
          </cell>
          <cell r="E10224">
            <v>101.98</v>
          </cell>
        </row>
        <row r="10225">
          <cell r="B10225">
            <v>105032</v>
          </cell>
          <cell r="C10225" t="str">
            <v>CONTRAVERGA MOLDADA IN LOCO COM UTILIZAÇÃO DE BLOCOS CANALETA, ESPESSURA DE *10* CM. AF_03/2024</v>
          </cell>
          <cell r="D10225" t="str">
            <v>M</v>
          </cell>
          <cell r="E10225">
            <v>43.78</v>
          </cell>
        </row>
        <row r="10226">
          <cell r="B10226">
            <v>105031</v>
          </cell>
          <cell r="C10226" t="str">
            <v>CONTRAVERGA MOLDADA IN LOCO COM UTILIZAÇÃO DE BLOCOS CANALETA, ESPESSURA DE *15* CM. AF_03/2024</v>
          </cell>
          <cell r="D10226" t="str">
            <v>M</v>
          </cell>
          <cell r="E10226">
            <v>68.53</v>
          </cell>
        </row>
        <row r="10227">
          <cell r="B10227">
            <v>93199</v>
          </cell>
          <cell r="C10227" t="str">
            <v>CONTRAVERGA MOLDADA IN LOCO COM UTILIZAÇÃO DE BLOCOS CANALETA, ESPESSURA DE *20* CM. AF_03/2024</v>
          </cell>
          <cell r="D10227" t="str">
            <v>M</v>
          </cell>
          <cell r="E10227">
            <v>78.56</v>
          </cell>
        </row>
        <row r="10228">
          <cell r="B10228">
            <v>105030</v>
          </cell>
          <cell r="C10228" t="str">
            <v>CONTRAVERGA MOLDADA IN LOCO EM CONCRETO, ESPESSURA DE *10* CM. AF_03/2024</v>
          </cell>
          <cell r="D10228" t="str">
            <v>M</v>
          </cell>
          <cell r="E10228">
            <v>52.09</v>
          </cell>
        </row>
        <row r="10229">
          <cell r="B10229">
            <v>105029</v>
          </cell>
          <cell r="C10229" t="str">
            <v>CONTRAVERGA MOLDADA IN LOCO EM CONCRETO, ESPESSURA DE *15* CM. AF_03/2024</v>
          </cell>
          <cell r="D10229" t="str">
            <v>M</v>
          </cell>
          <cell r="E10229">
            <v>61.64</v>
          </cell>
        </row>
        <row r="10230">
          <cell r="B10230">
            <v>93197</v>
          </cell>
          <cell r="C10230" t="str">
            <v>CONTRAVERGA MOLDADA IN LOCO EM CONCRETO, ESPESSURA DE *20* CM. AF_03/2024</v>
          </cell>
          <cell r="D10230" t="str">
            <v>M</v>
          </cell>
          <cell r="E10230">
            <v>71.209999999999994</v>
          </cell>
        </row>
        <row r="10231">
          <cell r="B10231">
            <v>105040</v>
          </cell>
          <cell r="C10231" t="str">
            <v>CONTRAVERGA PRÉ-FABRICADA, ESPESSURA DE *10* CM. AF_03/2024</v>
          </cell>
          <cell r="D10231" t="str">
            <v>M</v>
          </cell>
          <cell r="E10231">
            <v>41.61</v>
          </cell>
        </row>
        <row r="10232">
          <cell r="B10232">
            <v>105039</v>
          </cell>
          <cell r="C10232" t="str">
            <v>CONTRAVERGA PRÉ-FABRICADA, ESPESSURA DE *15* CM. AF_03/2024</v>
          </cell>
          <cell r="D10232" t="str">
            <v>M</v>
          </cell>
          <cell r="E10232">
            <v>61.49</v>
          </cell>
        </row>
        <row r="10233">
          <cell r="B10233">
            <v>105038</v>
          </cell>
          <cell r="C10233" t="str">
            <v>CONTRAVERGA PRÉ-FABRICADA, ESPESSURA DE *20* CM. AF_03/2024</v>
          </cell>
          <cell r="D10233" t="str">
            <v>M</v>
          </cell>
          <cell r="E10233">
            <v>85.39</v>
          </cell>
        </row>
        <row r="10234">
          <cell r="B10234">
            <v>105028</v>
          </cell>
          <cell r="C10234" t="str">
            <v>CONTRAVERGA PRÉ-MOLDADA, ESPESSURA DE *10* CM. AF_03/2024</v>
          </cell>
          <cell r="D10234" t="str">
            <v>M</v>
          </cell>
          <cell r="E10234">
            <v>26.3</v>
          </cell>
        </row>
        <row r="10235">
          <cell r="B10235">
            <v>105027</v>
          </cell>
          <cell r="C10235" t="str">
            <v>CONTRAVERGA PRÉ-MOLDADA, ESPESSURA DE *15* CM. AF_03/2024</v>
          </cell>
          <cell r="D10235" t="str">
            <v>M</v>
          </cell>
          <cell r="E10235">
            <v>29.86</v>
          </cell>
        </row>
        <row r="10236">
          <cell r="B10236">
            <v>93194</v>
          </cell>
          <cell r="C10236" t="str">
            <v>CONTRAVERGA PRÉ-MOLDADA, ESPESSURA DE *20* CM. AF_03/2024</v>
          </cell>
          <cell r="D10236" t="str">
            <v>M</v>
          </cell>
          <cell r="E10236">
            <v>33.85</v>
          </cell>
        </row>
        <row r="10237">
          <cell r="B10237">
            <v>93200</v>
          </cell>
          <cell r="C10237" t="str">
            <v>FIXAÇÃO (ENCUNHAMENTO) DE ALVENARIA DE VEDAÇÃO COM ARGAMASSA APLICADA COM BISNAGA. AF_03/2024</v>
          </cell>
          <cell r="D10237" t="str">
            <v>M</v>
          </cell>
          <cell r="E10237">
            <v>15.82</v>
          </cell>
        </row>
        <row r="10238">
          <cell r="B10238">
            <v>93203</v>
          </cell>
          <cell r="C10238" t="str">
            <v>FIXAÇÃO (ENCUNHAMENTO) DE ALVENARIA DE VEDAÇÃO COM ESPUMA DE POLIURETANO EXPANSIVA. AF_03/2024</v>
          </cell>
          <cell r="D10238" t="str">
            <v>M</v>
          </cell>
          <cell r="E10238">
            <v>11.3</v>
          </cell>
        </row>
        <row r="10239">
          <cell r="B10239">
            <v>93202</v>
          </cell>
          <cell r="C10239" t="str">
            <v>FIXAÇÃO (ENCUNHAMENTO) DE ALVENARIA DE VEDAÇÃO COM TIJOLO MACIÇO. AF_03/2024</v>
          </cell>
          <cell r="D10239" t="str">
            <v>M</v>
          </cell>
          <cell r="E10239">
            <v>35.68</v>
          </cell>
        </row>
        <row r="10240">
          <cell r="B10240">
            <v>105026</v>
          </cell>
          <cell r="C10240" t="str">
            <v>VERGA MOLDADA IN LOCO COM UTILIZAÇÃO DE BLOCOS CANALETA, ESPESSURA DE *10* CM. AF_03/2024</v>
          </cell>
          <cell r="D10240" t="str">
            <v>M</v>
          </cell>
          <cell r="E10240">
            <v>47.36</v>
          </cell>
        </row>
        <row r="10241">
          <cell r="B10241">
            <v>105025</v>
          </cell>
          <cell r="C10241" t="str">
            <v>VERGA MOLDADA IN LOCO COM UTILIZAÇÃO DE BLOCOS CANALETA, ESPESSURA DE *15* CM. AF_03/2024</v>
          </cell>
          <cell r="D10241" t="str">
            <v>M</v>
          </cell>
          <cell r="E10241">
            <v>67.13</v>
          </cell>
        </row>
        <row r="10242">
          <cell r="B10242">
            <v>93191</v>
          </cell>
          <cell r="C10242" t="str">
            <v>VERGA MOLDADA IN LOCO COM UTILIZAÇÃO DE BLOCOS CANALETA, ESPESSURA DE *20* CM. AF_03/2024</v>
          </cell>
          <cell r="D10242" t="str">
            <v>M</v>
          </cell>
          <cell r="E10242">
            <v>81.430000000000007</v>
          </cell>
        </row>
        <row r="10243">
          <cell r="B10243">
            <v>105024</v>
          </cell>
          <cell r="C10243" t="str">
            <v>VERGA MOLDADA IN LOCO EM CONCRETO, ESPESSURA DE *10* CM. AF_03/2024</v>
          </cell>
          <cell r="D10243" t="str">
            <v>M</v>
          </cell>
          <cell r="E10243">
            <v>67.92</v>
          </cell>
        </row>
        <row r="10244">
          <cell r="B10244">
            <v>105023</v>
          </cell>
          <cell r="C10244" t="str">
            <v>VERGA MOLDADA IN LOCO EM CONCRETO, ESPESSURA DE *15* CM. AF_03/2024</v>
          </cell>
          <cell r="D10244" t="str">
            <v>M</v>
          </cell>
          <cell r="E10244">
            <v>82.82</v>
          </cell>
        </row>
        <row r="10245">
          <cell r="B10245">
            <v>93187</v>
          </cell>
          <cell r="C10245" t="str">
            <v>VERGA MOLDADA IN LOCO EM CONCRETO, ESPESSURA DE *20* CM. AF_03/2024</v>
          </cell>
          <cell r="D10245" t="str">
            <v>M</v>
          </cell>
          <cell r="E10245">
            <v>97.67</v>
          </cell>
        </row>
        <row r="10246">
          <cell r="B10246">
            <v>105037</v>
          </cell>
          <cell r="C10246" t="str">
            <v>VERGA PRÉ-FABRICADA COM ATÉ 1,5 M DE VÃO, ESPESSURA DE *10* CM. AF_03/2024</v>
          </cell>
          <cell r="D10246" t="str">
            <v>M</v>
          </cell>
          <cell r="E10246">
            <v>41.83</v>
          </cell>
        </row>
        <row r="10247">
          <cell r="B10247">
            <v>105036</v>
          </cell>
          <cell r="C10247" t="str">
            <v>VERGA PRÉ-FABRICADA COM ATÉ 1,5 M DE VÃO, ESPESSURA DE *15* CM. AF_03/2024</v>
          </cell>
          <cell r="D10247" t="str">
            <v>M</v>
          </cell>
          <cell r="E10247">
            <v>61.78</v>
          </cell>
        </row>
        <row r="10248">
          <cell r="B10248">
            <v>105035</v>
          </cell>
          <cell r="C10248" t="str">
            <v>VERGA PRÉ-FABRICADA COM ATÉ 1,5 M DE VÃO, ESPESSURA DE *20* CM. AF_03/2024</v>
          </cell>
          <cell r="D10248" t="str">
            <v>M</v>
          </cell>
          <cell r="E10248">
            <v>85.66</v>
          </cell>
        </row>
        <row r="10249">
          <cell r="B10249">
            <v>105022</v>
          </cell>
          <cell r="C10249" t="str">
            <v>VERGA PRÉ-MOLDADA COM ATÉ 1,5 M DE VÃO, ESPESSURA DE *10* CM. AF_03/2024</v>
          </cell>
          <cell r="D10249" t="str">
            <v>M</v>
          </cell>
          <cell r="E10249">
            <v>26.77</v>
          </cell>
        </row>
        <row r="10250">
          <cell r="B10250">
            <v>105021</v>
          </cell>
          <cell r="C10250" t="str">
            <v>VERGA PRÉ-MOLDADA COM ATÉ 1,5 M DE VÃO, ESPESSURA DE *15* CM. AF_03/2024</v>
          </cell>
          <cell r="D10250" t="str">
            <v>M</v>
          </cell>
          <cell r="E10250">
            <v>30.37</v>
          </cell>
        </row>
        <row r="10251">
          <cell r="B10251">
            <v>93184</v>
          </cell>
          <cell r="C10251" t="str">
            <v>VERGA PRÉ-MOLDADA COM ATÉ 1,5 M DE VÃO, ESPESSURA DE *20* CM. AF_03/2024</v>
          </cell>
          <cell r="D10251" t="str">
            <v>M</v>
          </cell>
          <cell r="E10251">
            <v>34.9</v>
          </cell>
        </row>
        <row r="10252">
          <cell r="B10252">
            <v>106317</v>
          </cell>
          <cell r="C10252" t="str">
            <v>BOX EM L DE CORRER, COM VIDRO TEMPERADO 8 MM, 90X90X190 CM, 2 FOLHAS FIXAS, 2 FOLHAS MÓVEIS, PERFIS E FERRAGENS EM ALUMÍNIO. AF_11/2025</v>
          </cell>
          <cell r="D10252" t="str">
            <v>M2</v>
          </cell>
          <cell r="E10252">
            <v>0</v>
          </cell>
        </row>
        <row r="10253">
          <cell r="B10253">
            <v>102237</v>
          </cell>
          <cell r="C10253" t="str">
            <v>BOX FRONTAL DE CORRER, COM VIDRO TEMPERADO 8 MM, 190X100CM, 1 FOLHA FIXA, 1 FOLHA MÓVEL, PERFIS E FERRAGENS EM ALUMÍNIO. AF_11/2025</v>
          </cell>
          <cell r="D10253" t="str">
            <v>M2</v>
          </cell>
          <cell r="E10253">
            <v>0</v>
          </cell>
        </row>
        <row r="10254">
          <cell r="B10254">
            <v>102149</v>
          </cell>
          <cell r="C10254" t="str">
            <v>ESPELHO CRISTAL, ESPESSURA 4 MM, ADERIDO COM ADESIVO FIXA ESPELHO E FITA DUPLA-FACE, COM MOLDURA DE MADEIRA APARAFUSADA NA PAREDE, COM ÁREA MAIOR QUE 1,0 M2. AF_11/2025</v>
          </cell>
          <cell r="D10254" t="str">
            <v>M2</v>
          </cell>
          <cell r="E10254">
            <v>0</v>
          </cell>
        </row>
        <row r="10255">
          <cell r="B10255">
            <v>102144</v>
          </cell>
          <cell r="C10255" t="str">
            <v>ESPELHO CRISTAL, ESPESSURA 4 MM, ADERIDO COM ADESIVO FIXA ESPELHO FITA DUPLA-FACE, COM MOLDURA DE MADEIRA APARAFUSADA NA PAREDE, COM ÁREA MENOR OU IGUAL A 1,0 M2. AF_11/2025</v>
          </cell>
          <cell r="D10255" t="str">
            <v>M2</v>
          </cell>
          <cell r="E10255">
            <v>0</v>
          </cell>
        </row>
        <row r="10256">
          <cell r="B10256">
            <v>102150</v>
          </cell>
          <cell r="C10256" t="str">
            <v>ESPELHO CRISTAL, ESPESSURA 4 MM, ADERIDO COM ADESIVO FIXA ESPELHO, COM MOLDURA DE MADEIRA APARAFUSADA NA PAREDE, COM ÁREA MAIOR QUE 1,0 M2. AF_11/2025</v>
          </cell>
          <cell r="D10256" t="str">
            <v>M2</v>
          </cell>
          <cell r="E10256">
            <v>0</v>
          </cell>
        </row>
        <row r="10257">
          <cell r="B10257">
            <v>102145</v>
          </cell>
          <cell r="C10257" t="str">
            <v>ESPELHO CRISTAL, ESPESSURA 4 MM, ADERIDO COM ADESIVO FIXA ESPELHO, COM MOLDURA DE MADEIRA APARAFUSADA NA PAREDE, COM ÁREA MENOR OU IGUAL A 1,0 M2. AF_11/2025</v>
          </cell>
          <cell r="D10257" t="str">
            <v>M2</v>
          </cell>
          <cell r="E10257">
            <v>0</v>
          </cell>
        </row>
        <row r="10258">
          <cell r="B10258">
            <v>102146</v>
          </cell>
          <cell r="C10258" t="str">
            <v>ESPELHO CRISTAL, ESPESSURA 4 MM, SEM MOLDURA, ADERIDO COM ADESIVO FIXA ESPELHO E FITA DUPLA-FACE. AF_11/2025</v>
          </cell>
          <cell r="D10258" t="str">
            <v>M2</v>
          </cell>
          <cell r="E10258">
            <v>0</v>
          </cell>
        </row>
        <row r="10259">
          <cell r="B10259">
            <v>102147</v>
          </cell>
          <cell r="C10259" t="str">
            <v>ESPELHO CRISTAL, ESPESSURA 4 MM, SEM MOLDURA, ADERIDO COM ADESIVO FIXA ESPELHO. AF_11/2025</v>
          </cell>
          <cell r="D10259" t="str">
            <v>M2</v>
          </cell>
          <cell r="E10259">
            <v>0</v>
          </cell>
        </row>
        <row r="10260">
          <cell r="B10260">
            <v>102148</v>
          </cell>
          <cell r="C10260" t="str">
            <v>ESPELHO CRISTAL, ESPESSURA 4 MM, SEM MOLDURA, APARAFUSADO COM BOTÃO DE ROSCA INTERNA, COM ÁREA MAIOR QUE 1,0 M2.. AF_11/2025</v>
          </cell>
          <cell r="D10260" t="str">
            <v>M2</v>
          </cell>
          <cell r="E10260">
            <v>0</v>
          </cell>
        </row>
        <row r="10261">
          <cell r="B10261">
            <v>102171</v>
          </cell>
          <cell r="C10261" t="str">
            <v>INSTALAÇÃO DE VIDRO ARAMADO, E = 6 MM, EM ESQUADRIA DE ALUMÍNIO OU PVC, FIXADO COM BAGUETE. AF_11/2025</v>
          </cell>
          <cell r="D10261" t="str">
            <v>M2</v>
          </cell>
          <cell r="E10261">
            <v>492.75</v>
          </cell>
        </row>
        <row r="10262">
          <cell r="B10262">
            <v>102172</v>
          </cell>
          <cell r="C10262" t="str">
            <v>INSTALAÇÃO DE VIDRO ARAMADO, E = 7 MM, EM ESQUADRIA DE ALUMÍNIO OU PVC, FIXADO COM BAGUETE. AF_11/2025</v>
          </cell>
          <cell r="D10262" t="str">
            <v>M2</v>
          </cell>
          <cell r="E10262">
            <v>473.65</v>
          </cell>
        </row>
        <row r="10263">
          <cell r="B10263">
            <v>102170</v>
          </cell>
          <cell r="C10263" t="str">
            <v>INSTALAÇÃO DE VIDRO IMPRESSO, E = 4 MM, EM ESQUADRIA DE ALUMÍNIO OU PVC, FIXADO COM BAGUETE. AF_11/2025</v>
          </cell>
          <cell r="D10263" t="str">
            <v>M2</v>
          </cell>
          <cell r="E10263">
            <v>286.41000000000003</v>
          </cell>
        </row>
        <row r="10264">
          <cell r="B10264">
            <v>102160</v>
          </cell>
          <cell r="C10264" t="str">
            <v>INSTALAÇÃO DE VIDRO IMPRESSO, E = 4 MM, EM ESQUADRIA DE MADEIRA, FIXADO COM BAGUETE. AF_11/2025</v>
          </cell>
          <cell r="D10264" t="str">
            <v>M2</v>
          </cell>
          <cell r="E10264">
            <v>174.94</v>
          </cell>
        </row>
        <row r="10265">
          <cell r="B10265">
            <v>106315</v>
          </cell>
          <cell r="C10265" t="str">
            <v>INSTALAÇÃO DE VIDRO LAMINADO, E = 12 MM (4+4+4), ENCAIXADO EM PERFIL U. AF_11/2025</v>
          </cell>
          <cell r="D10265" t="str">
            <v>M2</v>
          </cell>
          <cell r="E10265">
            <v>0</v>
          </cell>
        </row>
        <row r="10266">
          <cell r="B10266">
            <v>102174</v>
          </cell>
          <cell r="C10266" t="str">
            <v>INSTALAÇÃO DE VIDRO LAMINADO, E = 12 MM (4+4+4), FIXADO COM SILICONE ESTRUTURAL. AF_11/2025</v>
          </cell>
          <cell r="D10266" t="str">
            <v>M2</v>
          </cell>
          <cell r="E10266">
            <v>0</v>
          </cell>
        </row>
        <row r="10267">
          <cell r="B10267">
            <v>106316</v>
          </cell>
          <cell r="C10267" t="str">
            <v>INSTALAÇÃO DE VIDRO LAMINADO, E = 15 MM (5+5+5), ENCAIXADO EM PERFIL U. AF_11/2025</v>
          </cell>
          <cell r="D10267" t="str">
            <v>M2</v>
          </cell>
          <cell r="E10267">
            <v>0</v>
          </cell>
        </row>
        <row r="10268">
          <cell r="B10268">
            <v>102175</v>
          </cell>
          <cell r="C10268" t="str">
            <v>INSTALAÇÃO DE VIDRO LAMINADO, E = 15 MM (5+5+5), FIXADO COM SILICONE ESTRUTURAL. AF_11/2025</v>
          </cell>
          <cell r="D10268" t="str">
            <v>M2</v>
          </cell>
          <cell r="E10268">
            <v>0</v>
          </cell>
        </row>
        <row r="10269">
          <cell r="B10269">
            <v>106314</v>
          </cell>
          <cell r="C10269" t="str">
            <v>INSTALAÇÃO DE VIDRO LAMINADO, E = 8 MM (4+4), ENCAIXADO EM PERFIL U. AF_11/2025</v>
          </cell>
          <cell r="D10269" t="str">
            <v>M2</v>
          </cell>
          <cell r="E10269">
            <v>0</v>
          </cell>
        </row>
        <row r="10270">
          <cell r="B10270">
            <v>102173</v>
          </cell>
          <cell r="C10270" t="str">
            <v>INSTALAÇÃO DE VIDRO LAMINADO, E = 8 MM (4+4), FIXADO COM SILICONE ESTRUTURAL. AF_11/2025</v>
          </cell>
          <cell r="D10270" t="str">
            <v>M2</v>
          </cell>
          <cell r="E10270">
            <v>0</v>
          </cell>
        </row>
        <row r="10271">
          <cell r="B10271">
            <v>102163</v>
          </cell>
          <cell r="C10271" t="str">
            <v>INSTALAÇÃO DE VIDRO LISO FUMÊ, E = 4 MM, EM ESQUADRIA DE ALUMÍNIO OU PVC, FIXADO COM BAGUETE. AF_11/2025</v>
          </cell>
          <cell r="D10271" t="str">
            <v>M2</v>
          </cell>
          <cell r="E10271">
            <v>357.66</v>
          </cell>
        </row>
        <row r="10272">
          <cell r="B10272">
            <v>102153</v>
          </cell>
          <cell r="C10272" t="str">
            <v>INSTALAÇÃO DE VIDRO LISO FUMÊ, E = 4 MM, EM ESQUADRIA DE MADEIRA, FIXADO COM BAGUETE. AF_11/2025</v>
          </cell>
          <cell r="D10272" t="str">
            <v>M2</v>
          </cell>
          <cell r="E10272">
            <v>246.19</v>
          </cell>
        </row>
        <row r="10273">
          <cell r="B10273">
            <v>102165</v>
          </cell>
          <cell r="C10273" t="str">
            <v>INSTALAÇÃO DE VIDRO LISO FUMÊ, E = 5 MM, EM ESQUADRIA DE ALUMÍNIO OU PVC, FIXADO COM BAGUETE. AF_11/2025</v>
          </cell>
          <cell r="D10273" t="str">
            <v>M2</v>
          </cell>
          <cell r="E10273">
            <v>341.6</v>
          </cell>
        </row>
        <row r="10274">
          <cell r="B10274">
            <v>102155</v>
          </cell>
          <cell r="C10274" t="str">
            <v>INSTALAÇÃO DE VIDRO LISO FUMÊ, E = 5 MM, EM ESQUADRIA DE MADEIRA, FIXADO COM BAGUETE. AF_11/2025</v>
          </cell>
          <cell r="D10274" t="str">
            <v>M2</v>
          </cell>
          <cell r="E10274">
            <v>250.25</v>
          </cell>
        </row>
        <row r="10275">
          <cell r="B10275">
            <v>102167</v>
          </cell>
          <cell r="C10275" t="str">
            <v>INSTALAÇÃO DE VIDRO LISO FUMÊ, E = 6 MM, EM ESQUADRIA DE ALUMÍNIO OU PVC, FIXADO COM BAGUETE. AF_11/2025</v>
          </cell>
          <cell r="D10275" t="str">
            <v>M2</v>
          </cell>
          <cell r="E10275">
            <v>390.53</v>
          </cell>
        </row>
        <row r="10276">
          <cell r="B10276">
            <v>102157</v>
          </cell>
          <cell r="C10276" t="str">
            <v>INSTALAÇÃO DE VIDRO LISO FUMÊ, E = 6 MM, EM ESQUADRIA DE MADEIRA, FIXADO COM BAGUETE. AF_11/2025</v>
          </cell>
          <cell r="D10276" t="str">
            <v>M2</v>
          </cell>
          <cell r="E10276">
            <v>319.61</v>
          </cell>
        </row>
        <row r="10277">
          <cell r="B10277">
            <v>102169</v>
          </cell>
          <cell r="C10277" t="str">
            <v>INSTALAÇÃO DE VIDRO LISO INCOLOR, E = 10 MM, EM ESQUADRIA DE ALUMÍNIO OU PVC, FIXADO COM BAGUETE. AF_11/2025</v>
          </cell>
          <cell r="D10277" t="str">
            <v>M2</v>
          </cell>
          <cell r="E10277">
            <v>424.44</v>
          </cell>
        </row>
        <row r="10278">
          <cell r="B10278">
            <v>102159</v>
          </cell>
          <cell r="C10278" t="str">
            <v>INSTALAÇÃO DE VIDRO LISO INCOLOR, E = 10 MM, EM ESQUADRIA DE MADEIRA, FIXADO COM BAGUETE. AF_11/2025</v>
          </cell>
          <cell r="D10278" t="str">
            <v>M2</v>
          </cell>
          <cell r="E10278">
            <v>378.73</v>
          </cell>
        </row>
        <row r="10279">
          <cell r="B10279">
            <v>102161</v>
          </cell>
          <cell r="C10279" t="str">
            <v>INSTALAÇÃO DE VIDRO LISO INCOLOR, E = 3 MM, EM ESQUADRIA DE ALUMÍNIO OU PVC, FIXADO COM BAGUETE. AF_11/2025</v>
          </cell>
          <cell r="D10279" t="str">
            <v>M2</v>
          </cell>
          <cell r="E10279">
            <v>292.35000000000002</v>
          </cell>
        </row>
        <row r="10280">
          <cell r="B10280">
            <v>102151</v>
          </cell>
          <cell r="C10280" t="str">
            <v>INSTALAÇÃO DE VIDRO LISO INCOLOR, E = 3 MM, EM ESQUADRIA DE MADEIRA, FIXADO COM BAGUETE. AF_11/2025</v>
          </cell>
          <cell r="D10280" t="str">
            <v>M2</v>
          </cell>
          <cell r="E10280">
            <v>180.88</v>
          </cell>
        </row>
        <row r="10281">
          <cell r="B10281">
            <v>102162</v>
          </cell>
          <cell r="C10281" t="str">
            <v>INSTALAÇÃO DE VIDRO LISO INCOLOR, E = 4 MM, EM ESQUADRIA DE ALUMÍNIO OU PVC, FIXADO COM BAGUETE. AF_11/2025</v>
          </cell>
          <cell r="D10281" t="str">
            <v>M2</v>
          </cell>
          <cell r="E10281">
            <v>310.17</v>
          </cell>
        </row>
        <row r="10282">
          <cell r="B10282">
            <v>102152</v>
          </cell>
          <cell r="C10282" t="str">
            <v>INSTALAÇÃO DE VIDRO LISO INCOLOR, E = 4 MM, EM ESQUADRIA DE MADEIRA, FIXADO COM BAGUETE. AF_11/2025</v>
          </cell>
          <cell r="D10282" t="str">
            <v>M2</v>
          </cell>
          <cell r="E10282">
            <v>198.7</v>
          </cell>
        </row>
        <row r="10283">
          <cell r="B10283">
            <v>102164</v>
          </cell>
          <cell r="C10283" t="str">
            <v>INSTALAÇÃO DE VIDRO LISO INCOLOR, E = 5 MM, EM ESQUADRIA DE ALUMÍNIO OU PVC, FIXADO COM BAGUETE. AF_11/2025</v>
          </cell>
          <cell r="D10283" t="str">
            <v>M2</v>
          </cell>
          <cell r="E10283">
            <v>302.75</v>
          </cell>
        </row>
        <row r="10284">
          <cell r="B10284">
            <v>102154</v>
          </cell>
          <cell r="C10284" t="str">
            <v>INSTALAÇÃO DE VIDRO LISO INCOLOR, E = 5 MM, EM ESQUADRIA DE MADEIRA, FIXADO COM BAGUETE. AF_11/2025</v>
          </cell>
          <cell r="D10284" t="str">
            <v>M2</v>
          </cell>
          <cell r="E10284">
            <v>211.4</v>
          </cell>
        </row>
        <row r="10285">
          <cell r="B10285">
            <v>102166</v>
          </cell>
          <cell r="C10285" t="str">
            <v>INSTALAÇÃO DE VIDRO LISO INCOLOR, E = 6 MM, EM ESQUADRIA DE ALUMÍNIO OU PVC, FIXADO COM BAGUETE. AF_11/2025</v>
          </cell>
          <cell r="D10285" t="str">
            <v>M2</v>
          </cell>
          <cell r="E10285">
            <v>307.39999999999998</v>
          </cell>
        </row>
        <row r="10286">
          <cell r="B10286">
            <v>102156</v>
          </cell>
          <cell r="C10286" t="str">
            <v>INSTALAÇÃO DE VIDRO LISO INCOLOR, E = 6 MM, EM ESQUADRIA DE MADEIRA, FIXADO COM BAGUETE. AF_11/2025</v>
          </cell>
          <cell r="D10286" t="str">
            <v>M2</v>
          </cell>
          <cell r="E10286">
            <v>236.48</v>
          </cell>
        </row>
        <row r="10287">
          <cell r="B10287">
            <v>102168</v>
          </cell>
          <cell r="C10287" t="str">
            <v>INSTALAÇÃO DE VIDRO LISO INCOLOR, E = 8 MM, EM ESQUADRIA DE ALUMÍNIO OU PVC, FIXADO COM BAGUETE. AF_11/2025</v>
          </cell>
          <cell r="D10287" t="str">
            <v>M2</v>
          </cell>
          <cell r="E10287">
            <v>372.73</v>
          </cell>
        </row>
        <row r="10288">
          <cell r="B10288">
            <v>102158</v>
          </cell>
          <cell r="C10288" t="str">
            <v>INSTALAÇÃO DE VIDRO LISO INCOLOR, E = 8 MM, EM ESQUADRIA DE MADEIRA, FIXADO COM BAGUETE. AF_11/2025</v>
          </cell>
          <cell r="D10288" t="str">
            <v>M2</v>
          </cell>
          <cell r="E10288">
            <v>320.17</v>
          </cell>
        </row>
        <row r="10289">
          <cell r="B10289">
            <v>102181</v>
          </cell>
          <cell r="C10289" t="str">
            <v>INSTALAÇÃO DE VIDRO TEMPERADO, E = 10 MM, ENCAIXADO EM PERFIL U. AF_11/2025</v>
          </cell>
          <cell r="D10289" t="str">
            <v>M2</v>
          </cell>
          <cell r="E10289">
            <v>582.20000000000005</v>
          </cell>
        </row>
        <row r="10290">
          <cell r="B10290">
            <v>102179</v>
          </cell>
          <cell r="C10290" t="str">
            <v>INSTALAÇÃO DE VIDRO TEMPERADO, E = 6 MM, ENCAIXADO EM PERFIL U. AF_11/2025</v>
          </cell>
          <cell r="D10290" t="str">
            <v>M2</v>
          </cell>
          <cell r="E10290">
            <v>425.38</v>
          </cell>
        </row>
        <row r="10291">
          <cell r="B10291">
            <v>102180</v>
          </cell>
          <cell r="C10291" t="str">
            <v>INSTALAÇÃO DE VIDRO TEMPERADO, E = 8 MM, ENCAIXADO EM PERFIL U. AF_11/2025</v>
          </cell>
          <cell r="D10291" t="str">
            <v>M2</v>
          </cell>
          <cell r="E10291">
            <v>492.04</v>
          </cell>
        </row>
        <row r="10292">
          <cell r="B10292">
            <v>102189</v>
          </cell>
          <cell r="C10292" t="str">
            <v>JOGO DE FERRAGENS CROMADAS PARA PORTA DE VIDRO TEMPERADO, UMA FOLHA COMPOSTO DE DOBRADICAS SUPERIOR E INFERIOR, TRINCO, FECHADURA, CONTRA FECHADURA COM CAPUCHINHO SEM MOLA E PUXADOR. AF_11/2025</v>
          </cell>
          <cell r="D10292" t="str">
            <v>UN</v>
          </cell>
          <cell r="E10292">
            <v>300.06</v>
          </cell>
        </row>
        <row r="10293">
          <cell r="B10293">
            <v>102188</v>
          </cell>
          <cell r="C10293" t="str">
            <v>MOLA HIDRAULICA DE PISO PARA PORTA DE VIDRO TEMPERADO. AF_11/2025</v>
          </cell>
          <cell r="D10293" t="str">
            <v>UN</v>
          </cell>
          <cell r="E10293">
            <v>1070.1099999999999</v>
          </cell>
        </row>
        <row r="10294">
          <cell r="B10294">
            <v>106320</v>
          </cell>
          <cell r="C10294" t="str">
            <v>PORTA DE ABRIR COM MOLA HIDRÁULICA, EM VIDRO TEMPERADO, 120X210 CM, ESPESSURA 10 MM, INCLUSIVE ACESSÓRIOS. AF_11/2025</v>
          </cell>
          <cell r="D10294" t="str">
            <v>UN</v>
          </cell>
          <cell r="E10294">
            <v>2570.37</v>
          </cell>
        </row>
        <row r="10295">
          <cell r="B10295">
            <v>102185</v>
          </cell>
          <cell r="C10295" t="str">
            <v>PORTA DE ABRIR COM MOLA HIDRÁULICA, EM VIDRO TEMPERADO, 2 FOLHAS DE 90X210 CM, ESPESSURA DE 10 MM, INCLUSIVE ACESSÓRIOS. AF_11/2025</v>
          </cell>
          <cell r="D10295" t="str">
            <v>UN</v>
          </cell>
          <cell r="E10295">
            <v>4514.28</v>
          </cell>
        </row>
        <row r="10296">
          <cell r="B10296">
            <v>106318</v>
          </cell>
          <cell r="C10296" t="str">
            <v>PORTA DE ABRIR COM MOLA HIDRÁULICA, EM VIDRO TEMPERADO, 70X210 CM, ESPESSURA 10 MM, INCLUSIVE ACESSÓRIOS. AF_11/2025</v>
          </cell>
          <cell r="D10296" t="str">
            <v>UN</v>
          </cell>
          <cell r="E10296">
            <v>2034.04</v>
          </cell>
        </row>
        <row r="10297">
          <cell r="B10297">
            <v>106319</v>
          </cell>
          <cell r="C10297" t="str">
            <v>PORTA DE ABRIR COM MOLA HIDRÁULICA, EM VIDRO TEMPERADO, 80X210 CM, ESPESSURA 10 MM, INCLUSIVE ACESSÓRIOS. AF_11/2025</v>
          </cell>
          <cell r="D10297" t="str">
            <v>UN</v>
          </cell>
          <cell r="E10297">
            <v>2141.3000000000002</v>
          </cell>
        </row>
        <row r="10298">
          <cell r="B10298">
            <v>102184</v>
          </cell>
          <cell r="C10298" t="str">
            <v>PORTA DE ABRIR COM MOLA HIDRÁULICA, EM VIDRO TEMPERADO, 90X210 CM, ESPESSURA 10 MM, INCLUSIVE ACESSÓRIOS. AF_11/2025</v>
          </cell>
          <cell r="D10298" t="str">
            <v>UN</v>
          </cell>
          <cell r="E10298">
            <v>2248.5700000000002</v>
          </cell>
        </row>
        <row r="10299">
          <cell r="B10299">
            <v>102187</v>
          </cell>
          <cell r="C10299" t="str">
            <v>PORTA DE CORRER EM VIDRO TEMPERADO, 2 FOLHAS DE 90X210 CM, ESPESSURA 10 MM, INCLUSIVE ACESSÓRIOS. AF_11/2025</v>
          </cell>
          <cell r="D10299" t="str">
            <v>UN</v>
          </cell>
          <cell r="E10299">
            <v>0</v>
          </cell>
        </row>
        <row r="10300">
          <cell r="B10300">
            <v>102186</v>
          </cell>
          <cell r="C10300" t="str">
            <v>PORTA DE CORRER EM VIDRO TEMPERADO, 90X210 CM, ESPESSURA 10 MM, INCLUSIVE ACESSÓRIOS. AF_11/2025</v>
          </cell>
          <cell r="D10300" t="str">
            <v>UN</v>
          </cell>
          <cell r="E10300">
            <v>0</v>
          </cell>
        </row>
        <row r="10301">
          <cell r="B10301">
            <v>102183</v>
          </cell>
          <cell r="C10301" t="str">
            <v>PORTA PIVOTANTE DE VIDRO TEMPERADO, 2 FOLHAS DE 90X210 CM, ESPESSURA DE 10 MM, INCLUSIVE ACESSÓRIOS. AF_11/2025</v>
          </cell>
          <cell r="D10301" t="str">
            <v>UN</v>
          </cell>
          <cell r="E10301">
            <v>2261.7800000000002</v>
          </cell>
        </row>
        <row r="10302">
          <cell r="B10302">
            <v>102182</v>
          </cell>
          <cell r="C10302" t="str">
            <v>PORTA PIVOTANTE DE VIDRO TEMPERADO, 90X210 CM, ESPESSURA 10 MM, INCLUSIVE ACESSÓRIOS. AF_11/2025</v>
          </cell>
          <cell r="D10302" t="str">
            <v>UN</v>
          </cell>
          <cell r="E10302">
            <v>1210.48</v>
          </cell>
        </row>
        <row r="10303">
          <cell r="B10303">
            <v>102191</v>
          </cell>
          <cell r="C10303" t="str">
            <v>REMOÇÃO DE VIDRO LISO COMUM DE ESQUADRIA COM BAGUETE DE ALUMÍNIO OU PVC. AF_11/2025</v>
          </cell>
          <cell r="D10303" t="str">
            <v>M2</v>
          </cell>
          <cell r="E10303">
            <v>28.66</v>
          </cell>
        </row>
        <row r="10304">
          <cell r="B10304">
            <v>102190</v>
          </cell>
          <cell r="C10304" t="str">
            <v>REMOÇÃO DE VIDRO LISO COMUM DE ESQUADRIA COM BAGUETE DE MADEIRA. AF_11/2025</v>
          </cell>
          <cell r="D10304" t="str">
            <v>M2</v>
          </cell>
          <cell r="E10304">
            <v>26.47</v>
          </cell>
        </row>
        <row r="10305">
          <cell r="B10305">
            <v>102192</v>
          </cell>
          <cell r="C10305" t="str">
            <v>REMOÇÃO DE VIDRO TEMPERADO FIXADO EM PERFIL U. AF_11/2025</v>
          </cell>
          <cell r="D10305" t="str">
            <v>M2</v>
          </cell>
          <cell r="E10305">
            <v>25.31</v>
          </cell>
        </row>
        <row r="10306">
          <cell r="B10306">
            <v>89354</v>
          </cell>
          <cell r="C10306" t="str">
            <v>MISTURADOR MONOCOMANDO PARA CHUVEIRO, BASE BRUTA E ACABAMENTO CROMADO - FORNECIMENTO E INSTALAÇÃO. AF_08/2021</v>
          </cell>
          <cell r="D10306" t="str">
            <v>UN</v>
          </cell>
          <cell r="E10306">
            <v>504.78</v>
          </cell>
        </row>
        <row r="10307">
          <cell r="B10307">
            <v>103041</v>
          </cell>
          <cell r="C10307" t="str">
            <v>REGISTRO DE ESFERA, PVC, ROSCÁVEL, COM BORBOLETA, 1/2" - FORNECIMENTO E INSTALAÇÃO. AF_08/2021</v>
          </cell>
          <cell r="D10307" t="str">
            <v>UN</v>
          </cell>
          <cell r="E10307">
            <v>21.98</v>
          </cell>
        </row>
        <row r="10308">
          <cell r="B10308">
            <v>103042</v>
          </cell>
          <cell r="C10308" t="str">
            <v>REGISTRO DE ESFERA, PVC, ROSCÁVEL, COM BORBOLETA, 3/4" - FORNECIMENTO E INSTALAÇÃO. AF_08/2021</v>
          </cell>
          <cell r="D10308" t="str">
            <v>UN</v>
          </cell>
          <cell r="E10308">
            <v>27.7</v>
          </cell>
        </row>
        <row r="10309">
          <cell r="B10309">
            <v>103043</v>
          </cell>
          <cell r="C10309" t="str">
            <v>REGISTRO DE ESFERA, PVC, ROSCÁVEL, COM CABEÇA QUADRADA, 1/2" - FORNECIMENTO E INSTALAÇÃO. AF_08/2021</v>
          </cell>
          <cell r="D10309" t="str">
            <v>UN</v>
          </cell>
          <cell r="E10309">
            <v>25.09</v>
          </cell>
        </row>
        <row r="10310">
          <cell r="B10310">
            <v>103044</v>
          </cell>
          <cell r="C10310" t="str">
            <v>REGISTRO DE ESFERA, PVC, ROSCÁVEL, COM CABEÇA QUADRADA, 3/4" - FORNECIMENTO E INSTALAÇÃO. AF_08/2021</v>
          </cell>
          <cell r="D10310" t="str">
            <v>UN</v>
          </cell>
          <cell r="E10310">
            <v>34.19</v>
          </cell>
        </row>
        <row r="10311">
          <cell r="B10311">
            <v>103039</v>
          </cell>
          <cell r="C10311" t="str">
            <v>REGISTRO DE ESFERA, PVC, ROSCÁVEL, COM VOLANTE, 1 1/2" - FORNECIMENTO E INSTALAÇÃO. AF_08/2021</v>
          </cell>
          <cell r="D10311" t="str">
            <v>UN</v>
          </cell>
          <cell r="E10311">
            <v>76.010000000000005</v>
          </cell>
        </row>
        <row r="10312">
          <cell r="B10312">
            <v>103038</v>
          </cell>
          <cell r="C10312" t="str">
            <v>REGISTRO DE ESFERA, PVC, ROSCÁVEL, COM VOLANTE, 1 1/4" - FORNECIMENTO E INSTALAÇÃO. AF_08/2021</v>
          </cell>
          <cell r="D10312" t="str">
            <v>UN</v>
          </cell>
          <cell r="E10312">
            <v>68.84</v>
          </cell>
        </row>
        <row r="10313">
          <cell r="B10313">
            <v>103037</v>
          </cell>
          <cell r="C10313" t="str">
            <v>REGISTRO DE ESFERA, PVC, ROSCÁVEL, COM VOLANTE, 1" - FORNECIMENTO E INSTALAÇÃO. AF_08/2021</v>
          </cell>
          <cell r="D10313" t="str">
            <v>UN</v>
          </cell>
          <cell r="E10313">
            <v>51.36</v>
          </cell>
        </row>
        <row r="10314">
          <cell r="B10314">
            <v>103036</v>
          </cell>
          <cell r="C10314" t="str">
            <v>REGISTRO DE ESFERA, PVC, ROSCÁVEL, COM VOLANTE, 1/2" - FORNECIMENTO E INSTALAÇÃO. AF_08/2021</v>
          </cell>
          <cell r="D10314" t="str">
            <v>UN</v>
          </cell>
          <cell r="E10314">
            <v>26</v>
          </cell>
        </row>
        <row r="10315">
          <cell r="B10315">
            <v>103040</v>
          </cell>
          <cell r="C10315" t="str">
            <v>REGISTRO DE ESFERA, PVC, ROSCÁVEL, COM VOLANTE, 2" - FORNECIMENTO E INSTALAÇÃO. AF_08/2021</v>
          </cell>
          <cell r="D10315" t="str">
            <v>UN</v>
          </cell>
          <cell r="E10315">
            <v>111.69</v>
          </cell>
        </row>
        <row r="10316">
          <cell r="B10316">
            <v>90371</v>
          </cell>
          <cell r="C10316" t="str">
            <v>REGISTRO DE ESFERA, PVC, ROSCÁVEL, COM VOLANTE, 3/4" - FORNECIMENTO E INSTALAÇÃO. AF_08/2021</v>
          </cell>
          <cell r="D10316" t="str">
            <v>UN</v>
          </cell>
          <cell r="E10316">
            <v>32.909999999999997</v>
          </cell>
        </row>
        <row r="10317">
          <cell r="B10317">
            <v>103047</v>
          </cell>
          <cell r="C10317" t="str">
            <v>REGISTRO DE ESFERA, PVC, SOLDÁVEL, COM VOLANTE, DN 20 MM - FORNECIMENTO E INSTALAÇÃO. AF_08/2021</v>
          </cell>
          <cell r="D10317" t="str">
            <v>UN</v>
          </cell>
          <cell r="E10317">
            <v>27.06</v>
          </cell>
        </row>
        <row r="10318">
          <cell r="B10318">
            <v>94489</v>
          </cell>
          <cell r="C10318" t="str">
            <v>REGISTRO DE ESFERA, PVC, SOLDÁVEL, COM VOLANTE, DN 25 MM - FORNECIMENTO E INSTALAÇÃO. AF_08/2021</v>
          </cell>
          <cell r="D10318" t="str">
            <v>UN</v>
          </cell>
          <cell r="E10318">
            <v>32.71</v>
          </cell>
        </row>
        <row r="10319">
          <cell r="B10319">
            <v>94490</v>
          </cell>
          <cell r="C10319" t="str">
            <v>REGISTRO DE ESFERA, PVC, SOLDÁVEL, COM VOLANTE, DN 32 MM - FORNECIMENTO E INSTALAÇÃO. AF_08/2021</v>
          </cell>
          <cell r="D10319" t="str">
            <v>UN</v>
          </cell>
          <cell r="E10319">
            <v>47.46</v>
          </cell>
        </row>
        <row r="10320">
          <cell r="B10320">
            <v>94491</v>
          </cell>
          <cell r="C10320" t="str">
            <v>REGISTRO DE ESFERA, PVC, SOLDÁVEL, COM VOLANTE, DN 40 MM - FORNECIMENTO E INSTALAÇÃO. AF_08/2021</v>
          </cell>
          <cell r="D10320" t="str">
            <v>UN</v>
          </cell>
          <cell r="E10320">
            <v>64.95</v>
          </cell>
        </row>
        <row r="10321">
          <cell r="B10321">
            <v>94492</v>
          </cell>
          <cell r="C10321" t="str">
            <v>REGISTRO DE ESFERA, PVC, SOLDÁVEL, COM VOLANTE, DN 50 MM - FORNECIMENTO E INSTALAÇÃO. AF_08/2021</v>
          </cell>
          <cell r="D10321" t="str">
            <v>UN</v>
          </cell>
          <cell r="E10321">
            <v>66.69</v>
          </cell>
        </row>
        <row r="10322">
          <cell r="B10322">
            <v>94493</v>
          </cell>
          <cell r="C10322" t="str">
            <v>REGISTRO DE ESFERA, PVC, SOLDÁVEL, COM VOLANTE, DN 60 MM - FORNECIMENTO E INSTALAÇÃO. AF_08/2021</v>
          </cell>
          <cell r="D10322" t="str">
            <v>UN</v>
          </cell>
          <cell r="E10322">
            <v>121.8</v>
          </cell>
        </row>
        <row r="10323">
          <cell r="B10323">
            <v>94497</v>
          </cell>
          <cell r="C10323" t="str">
            <v>REGISTRO DE GAVETA BRUTO, LATÃO, ROSCÁVEL, 1 1/2" - FORNECIMENTO E INSTALAÇÃO. AF_08/2021</v>
          </cell>
          <cell r="D10323" t="str">
            <v>UN</v>
          </cell>
          <cell r="E10323">
            <v>119.56</v>
          </cell>
        </row>
        <row r="10324">
          <cell r="B10324">
            <v>94794</v>
          </cell>
          <cell r="C10324" t="str">
            <v>REGISTRO DE GAVETA BRUTO, LATÃO, ROSCÁVEL, 1 1/2", COM ACABAMENTO E CANOPLA CROMADOS - FORNECIMENTO E INSTALAÇÃO. AF_08/2021</v>
          </cell>
          <cell r="D10324" t="str">
            <v>UN</v>
          </cell>
          <cell r="E10324">
            <v>187.6</v>
          </cell>
        </row>
        <row r="10325">
          <cell r="B10325">
            <v>94496</v>
          </cell>
          <cell r="C10325" t="str">
            <v>REGISTRO DE GAVETA BRUTO, LATÃO, ROSCÁVEL, 1 1/4" - FORNECIMENTO E INSTALAÇÃO. AF_08/2021</v>
          </cell>
          <cell r="D10325" t="str">
            <v>UN</v>
          </cell>
          <cell r="E10325">
            <v>94.26</v>
          </cell>
        </row>
        <row r="10326">
          <cell r="B10326">
            <v>94793</v>
          </cell>
          <cell r="C10326" t="str">
            <v>REGISTRO DE GAVETA BRUTO, LATÃO, ROSCÁVEL, 1 1/4", COM ACABAMENTO E CANOPLA CROMADOS - FORNECIMENTO E INSTALAÇÃO. AF_08/2021</v>
          </cell>
          <cell r="D10326" t="str">
            <v>UN</v>
          </cell>
          <cell r="E10326">
            <v>176.11</v>
          </cell>
        </row>
        <row r="10327">
          <cell r="B10327">
            <v>94495</v>
          </cell>
          <cell r="C10327" t="str">
            <v>REGISTRO DE GAVETA BRUTO, LATÃO, ROSCÁVEL, 1" - FORNECIMENTO E INSTALAÇÃO. AF_08/2021</v>
          </cell>
          <cell r="D10327" t="str">
            <v>UN</v>
          </cell>
          <cell r="E10327">
            <v>69.19</v>
          </cell>
        </row>
        <row r="10328">
          <cell r="B10328">
            <v>94792</v>
          </cell>
          <cell r="C10328" t="str">
            <v>REGISTRO DE GAVETA BRUTO, LATÃO, ROSCÁVEL, 1", COM ACABAMENTO E CANOPLA CROMADOS - FORNECIMENTO E INSTALAÇÃO. AF_08/2021</v>
          </cell>
          <cell r="D10328" t="str">
            <v>UN</v>
          </cell>
          <cell r="E10328">
            <v>129.16</v>
          </cell>
        </row>
        <row r="10329">
          <cell r="B10329">
            <v>89352</v>
          </cell>
          <cell r="C10329" t="str">
            <v>REGISTRO DE GAVETA BRUTO, LATÃO, ROSCÁVEL, 1/2" - FORNECIMENTO E INSTALAÇÃO. AF_08/2021</v>
          </cell>
          <cell r="D10329" t="str">
            <v>UN</v>
          </cell>
          <cell r="E10329">
            <v>40.31</v>
          </cell>
        </row>
        <row r="10330">
          <cell r="B10330">
            <v>89986</v>
          </cell>
          <cell r="C10330" t="str">
            <v>REGISTRO DE GAVETA BRUTO, LATÃO, ROSCÁVEL, 1/2", COM ACABAMENTO E CANOPLA CROMADOS - FORNECIMENTO E INSTALAÇÃO. AF_08/2021</v>
          </cell>
          <cell r="D10330" t="str">
            <v>UN</v>
          </cell>
          <cell r="E10330">
            <v>93.15</v>
          </cell>
        </row>
        <row r="10331">
          <cell r="B10331">
            <v>94499</v>
          </cell>
          <cell r="C10331" t="str">
            <v>REGISTRO DE GAVETA BRUTO, LATÃO, ROSCÁVEL, 2 1/2" - FORNECIMENTO E INSTALAÇÃO. AF_08/2021</v>
          </cell>
          <cell r="D10331" t="str">
            <v>UN</v>
          </cell>
          <cell r="E10331">
            <v>322.83999999999997</v>
          </cell>
        </row>
        <row r="10332">
          <cell r="B10332">
            <v>94498</v>
          </cell>
          <cell r="C10332" t="str">
            <v>REGISTRO DE GAVETA BRUTO, LATÃO, ROSCÁVEL, 2" - FORNECIMENTO E INSTALAÇÃO. AF_08/2021</v>
          </cell>
          <cell r="D10332" t="str">
            <v>UN</v>
          </cell>
          <cell r="E10332">
            <v>164.56</v>
          </cell>
        </row>
        <row r="10333">
          <cell r="B10333">
            <v>94500</v>
          </cell>
          <cell r="C10333" t="str">
            <v>REGISTRO DE GAVETA BRUTO, LATÃO, ROSCÁVEL, 3" - FORNECIMENTO E INSTALAÇÃO. AF_08/2021</v>
          </cell>
          <cell r="D10333" t="str">
            <v>UN</v>
          </cell>
          <cell r="E10333">
            <v>392.22</v>
          </cell>
        </row>
        <row r="10334">
          <cell r="B10334">
            <v>89353</v>
          </cell>
          <cell r="C10334" t="str">
            <v>REGISTRO DE GAVETA BRUTO, LATÃO, ROSCÁVEL, 3/4" - FORNECIMENTO E INSTALAÇÃO. AF_08/2021</v>
          </cell>
          <cell r="D10334" t="str">
            <v>UN</v>
          </cell>
          <cell r="E10334">
            <v>45.04</v>
          </cell>
        </row>
        <row r="10335">
          <cell r="B10335">
            <v>89987</v>
          </cell>
          <cell r="C10335" t="str">
            <v>REGISTRO DE GAVETA BRUTO, LATÃO, ROSCÁVEL, 3/4", COM ACABAMENTO E CANOPLA CROMADOS - FORNECIMENTO E INSTALAÇÃO. AF_08/2021</v>
          </cell>
          <cell r="D10335" t="str">
            <v>UN</v>
          </cell>
          <cell r="E10335">
            <v>106.18</v>
          </cell>
        </row>
        <row r="10336">
          <cell r="B10336">
            <v>94501</v>
          </cell>
          <cell r="C10336" t="str">
            <v>REGISTRO DE GAVETA BRUTO, LATÃO, ROSCÁVEL, 4" - FORNECIMENTO E INSTALAÇÃO. AF_08/2021</v>
          </cell>
          <cell r="D10336" t="str">
            <v>UN</v>
          </cell>
          <cell r="E10336">
            <v>783.16</v>
          </cell>
        </row>
        <row r="10337">
          <cell r="B10337">
            <v>89349</v>
          </cell>
          <cell r="C10337" t="str">
            <v>REGISTRO DE PRESSÃO BRUTO, LATÃO, ROSCÁVEL, 1/2" - FORNECIMENTO E INSTALAÇÃO. AF_08/2021</v>
          </cell>
          <cell r="D10337" t="str">
            <v>UN</v>
          </cell>
          <cell r="E10337">
            <v>30.12</v>
          </cell>
        </row>
        <row r="10338">
          <cell r="B10338">
            <v>89984</v>
          </cell>
          <cell r="C10338" t="str">
            <v>REGISTRO DE PRESSÃO BRUTO, LATÃO, ROSCÁVEL, 1/2", COM ACABAMENTO E CANOPLA CROMADOS - FORNECIMENTO E INSTALAÇÃO. AF_08/2021</v>
          </cell>
          <cell r="D10338" t="str">
            <v>UN</v>
          </cell>
          <cell r="E10338">
            <v>95.49</v>
          </cell>
        </row>
        <row r="10339">
          <cell r="B10339">
            <v>89985</v>
          </cell>
          <cell r="C10339" t="str">
            <v>REGISTRO DE PRESSÃO BRUTO, LATÃO, ROSCÁVEL, 3/4", COM ACABAMENTO E CANOPLA CROMADOS - FORNECIMENTO E INSTALAÇÃO. AF_08/2021</v>
          </cell>
          <cell r="D10339" t="str">
            <v>UN</v>
          </cell>
          <cell r="E10339">
            <v>101.06</v>
          </cell>
        </row>
        <row r="10340">
          <cell r="B10340">
            <v>89351</v>
          </cell>
          <cell r="C10340" t="str">
            <v>REGISTRO DE PRESSÃO BRUTO, LATÃO, ROSCÁVEL, 3/4'' - FORNECIMENTO E INSTALAÇÃO. AF_08/2021</v>
          </cell>
          <cell r="D10340" t="str">
            <v>UN</v>
          </cell>
          <cell r="E10340">
            <v>37.74</v>
          </cell>
        </row>
        <row r="10341">
          <cell r="B10341">
            <v>103045</v>
          </cell>
          <cell r="C10341" t="str">
            <v>REGISTRO DE PRESSÃO, PVC, ROSCÁVEL, VOLANTE SIMPLES, 1/2" - FORNECIMENTO E INSTALAÇÃO. AF_08/2021</v>
          </cell>
          <cell r="D10341" t="str">
            <v>UN</v>
          </cell>
          <cell r="E10341">
            <v>11.74</v>
          </cell>
        </row>
        <row r="10342">
          <cell r="B10342">
            <v>103046</v>
          </cell>
          <cell r="C10342" t="str">
            <v>REGISTRO DE PRESSÃO, PVC, ROSCÁVEL, VOLANTE SIMPLES, 3/4" - FORNECIMENTO E INSTALAÇÃO. AF_08/2021</v>
          </cell>
          <cell r="D10342" t="str">
            <v>UN</v>
          </cell>
          <cell r="E10342">
            <v>26.39</v>
          </cell>
        </row>
        <row r="10343">
          <cell r="B10343">
            <v>103048</v>
          </cell>
          <cell r="C10343" t="str">
            <v>REGISTRO DE PRESSÃO, PVC, SOLDÁVEL, VOLANTE SIMPLES, DN 20 MM - FORNECIMENTO E INSTALAÇÃO. AF_08/2021</v>
          </cell>
          <cell r="D10343" t="str">
            <v>UN</v>
          </cell>
          <cell r="E10343">
            <v>20.87</v>
          </cell>
        </row>
        <row r="10344">
          <cell r="B10344">
            <v>103049</v>
          </cell>
          <cell r="C10344" t="str">
            <v>REGISTRO DE PRESSÃO, PVC, SOLDÁVEL, VOLANTE SIMPLES, DN 25 MM - FORNECIMENTO E INSTALAÇÃO. AF_08/2021</v>
          </cell>
          <cell r="D10344" t="str">
            <v>UN</v>
          </cell>
          <cell r="E10344">
            <v>22.4</v>
          </cell>
        </row>
        <row r="10345">
          <cell r="B10345">
            <v>103029</v>
          </cell>
          <cell r="C10345" t="str">
            <v>REGISTRO OU REGULADOR DE GÁS DE COZINHA - FORNECIMENTO E INSTALAÇÃO. AF_08/2021</v>
          </cell>
          <cell r="D10345" t="str">
            <v>UN</v>
          </cell>
          <cell r="E10345">
            <v>51.13</v>
          </cell>
        </row>
        <row r="10346">
          <cell r="B10346">
            <v>103019</v>
          </cell>
          <cell r="C10346" t="str">
            <v>REGISTRO OU VÁLVULA GLOBO ANGULAR EM LATÃO, PARA HIDRANTES EM INSTALAÇÃO PREDIAL DE INCÊNDIO, 45 GRAUS, 2 1/2" - FORNECIMENTO E INSTALAÇÃO. AF_08/2021</v>
          </cell>
          <cell r="D10346" t="str">
            <v>UN</v>
          </cell>
          <cell r="E10346">
            <v>383.41</v>
          </cell>
        </row>
        <row r="10347">
          <cell r="B10347">
            <v>103050</v>
          </cell>
          <cell r="C10347" t="str">
            <v>SUBSTITUIÇÃO DE REGISTRO OU VÁLVULA, ROSCÁVEL, DN 20 MM. AF_08/2021</v>
          </cell>
          <cell r="D10347" t="str">
            <v>UN</v>
          </cell>
          <cell r="E10347">
            <v>34.08</v>
          </cell>
        </row>
        <row r="10348">
          <cell r="B10348">
            <v>103051</v>
          </cell>
          <cell r="C10348" t="str">
            <v>SUBSTITUIÇÃO DE REGISTRO OU VÁLVULA, ROSCÁVEL, DN 25 MM. AF_08/2021</v>
          </cell>
          <cell r="D10348" t="str">
            <v>UN</v>
          </cell>
          <cell r="E10348">
            <v>41.29</v>
          </cell>
        </row>
        <row r="10349">
          <cell r="B10349">
            <v>103052</v>
          </cell>
          <cell r="C10349" t="str">
            <v>SUBSTITUIÇÃO DE REGISTRO OU VÁLVULA, ROSCÁVEL, DN 32 MM. AF_08/2021</v>
          </cell>
          <cell r="D10349" t="str">
            <v>UN</v>
          </cell>
          <cell r="E10349">
            <v>54.32</v>
          </cell>
        </row>
        <row r="10350">
          <cell r="B10350">
            <v>94799</v>
          </cell>
          <cell r="C10350" t="str">
            <v>TORNEIRA DE BOIA PARA CAIXA D'ÁGUA, ROSCÁVEL, 1 1/2" - FORNECIMENTO E INSTALAÇÃO. AF_08/2021</v>
          </cell>
          <cell r="D10350" t="str">
            <v>UN</v>
          </cell>
          <cell r="E10350">
            <v>173.88</v>
          </cell>
        </row>
        <row r="10351">
          <cell r="B10351">
            <v>94798</v>
          </cell>
          <cell r="C10351" t="str">
            <v>TORNEIRA DE BOIA PARA CAIXA D'ÁGUA, ROSCÁVEL, 1 1/4" - FORNECIMENTO E INSTALAÇÃO. AF_08/2021</v>
          </cell>
          <cell r="D10351" t="str">
            <v>UN</v>
          </cell>
          <cell r="E10351">
            <v>140.91999999999999</v>
          </cell>
        </row>
        <row r="10352">
          <cell r="B10352">
            <v>94797</v>
          </cell>
          <cell r="C10352" t="str">
            <v>TORNEIRA DE BOIA PARA CAIXA D'ÁGUA, ROSCÁVEL, 1" - FORNECIMENTO E INSTALAÇÃO. AF_08/2021</v>
          </cell>
          <cell r="D10352" t="str">
            <v>UN</v>
          </cell>
          <cell r="E10352">
            <v>86.49</v>
          </cell>
        </row>
        <row r="10353">
          <cell r="B10353">
            <v>94795</v>
          </cell>
          <cell r="C10353" t="str">
            <v>TORNEIRA DE BOIA PARA CAIXA D'ÁGUA, ROSCÁVEL, 1/2" - FORNECIMENTO E INSTALAÇÃO. AF_08/2021</v>
          </cell>
          <cell r="D10353" t="str">
            <v>UN</v>
          </cell>
          <cell r="E10353">
            <v>36.97</v>
          </cell>
        </row>
        <row r="10354">
          <cell r="B10354">
            <v>94800</v>
          </cell>
          <cell r="C10354" t="str">
            <v>TORNEIRA DE BOIA PARA CAIXA D'ÁGUA, ROSCÁVEL, 2" - FORNECIMENTO E INSTALAÇÃO. AF_08/2021</v>
          </cell>
          <cell r="D10354" t="str">
            <v>UN</v>
          </cell>
          <cell r="E10354">
            <v>223.34</v>
          </cell>
        </row>
        <row r="10355">
          <cell r="B10355">
            <v>94796</v>
          </cell>
          <cell r="C10355" t="str">
            <v>TORNEIRA DE BOIA PARA CAIXA D'ÁGUA, ROSCÁVEL, 3/4" - FORNECIMENTO E INSTALAÇÃO. AF_08/2021</v>
          </cell>
          <cell r="D10355" t="str">
            <v>UN</v>
          </cell>
          <cell r="E10355">
            <v>44</v>
          </cell>
        </row>
        <row r="10356">
          <cell r="B10356">
            <v>99635</v>
          </cell>
          <cell r="C10356" t="str">
            <v>VÁLVULA DE DESCARGA METÁLICA, BASE 1 1/2", ACABAMENTO METALICO CROMADO - FORNECIMENTO E INSTALAÇÃO. AF_08/2021</v>
          </cell>
          <cell r="D10356" t="str">
            <v>UN</v>
          </cell>
          <cell r="E10356">
            <v>427.7</v>
          </cell>
        </row>
        <row r="10357">
          <cell r="B10357">
            <v>103018</v>
          </cell>
          <cell r="C10357" t="str">
            <v>VÁLVULA DE DESCARGA METÁLICA, BASE 1 1/4", ACABAMENTO METALICO CROMADO - FORNECIMENTO E INSTALAÇÃO. AF_08/2021</v>
          </cell>
          <cell r="D10357" t="str">
            <v>UN</v>
          </cell>
          <cell r="E10357">
            <v>350.35</v>
          </cell>
        </row>
        <row r="10358">
          <cell r="B10358">
            <v>95252</v>
          </cell>
          <cell r="C10358" t="str">
            <v>VÁLVULA DE ESFERA BRUTA, BRONZE, ROSCÁVEL, 1 1/2'' - FORNECIMENTO E INSTALAÇÃO. AF_08/2021</v>
          </cell>
          <cell r="D10358" t="str">
            <v>UN</v>
          </cell>
          <cell r="E10358">
            <v>166.1</v>
          </cell>
        </row>
        <row r="10359">
          <cell r="B10359">
            <v>95251</v>
          </cell>
          <cell r="C10359" t="str">
            <v>VÁLVULA DE ESFERA BRUTA, BRONZE, ROSCÁVEL, 1 1/4'' - FORNECIMENTO E INSTALAÇÃO. AF_08/2021</v>
          </cell>
          <cell r="D10359" t="str">
            <v>UN</v>
          </cell>
          <cell r="E10359">
            <v>136.66999999999999</v>
          </cell>
        </row>
        <row r="10360">
          <cell r="B10360">
            <v>95250</v>
          </cell>
          <cell r="C10360" t="str">
            <v>VÁLVULA DE ESFERA BRUTA, BRONZE, ROSCÁVEL, 1'' - FORNECIMENTO E INSTALAÇÃO. AF_08/2021</v>
          </cell>
          <cell r="D10360" t="str">
            <v>UN</v>
          </cell>
          <cell r="E10360">
            <v>92.66</v>
          </cell>
        </row>
        <row r="10361">
          <cell r="B10361">
            <v>95248</v>
          </cell>
          <cell r="C10361" t="str">
            <v>VÁLVULA DE ESFERA BRUTA, BRONZE, ROSCÁVEL, 1/2" - FORNECIMENTO E INSTALAÇÃO. AF_08/2021</v>
          </cell>
          <cell r="D10361" t="str">
            <v>UN</v>
          </cell>
          <cell r="E10361">
            <v>57.77</v>
          </cell>
        </row>
        <row r="10362">
          <cell r="B10362">
            <v>95253</v>
          </cell>
          <cell r="C10362" t="str">
            <v>VÁLVULA DE ESFERA BRUTA, BRONZE, ROSCÁVEL, 2'' - FORNECIMENTO E INSTALAÇÃO. AF_08/2021</v>
          </cell>
          <cell r="D10362" t="str">
            <v>UN</v>
          </cell>
          <cell r="E10362">
            <v>251.26</v>
          </cell>
        </row>
        <row r="10363">
          <cell r="B10363">
            <v>95249</v>
          </cell>
          <cell r="C10363" t="str">
            <v>VÁLVULA DE ESFERA BRUTA, BRONZE, ROSCÁVEL, 3/4'' - FORNECIMENTO E INSTALAÇÃO. AF_08/2021</v>
          </cell>
          <cell r="D10363" t="str">
            <v>UN</v>
          </cell>
          <cell r="E10363">
            <v>68.66</v>
          </cell>
        </row>
        <row r="10364">
          <cell r="B10364">
            <v>99622</v>
          </cell>
          <cell r="C10364" t="str">
            <v>VÁLVULA DE RETENÇÃO HORIZONTAL, DE BRONZE, ROSCÁVEL, 1 1/2" - FORNECIMENTO E INSTALAÇÃO. AF_08/2021</v>
          </cell>
          <cell r="D10364" t="str">
            <v>UN</v>
          </cell>
          <cell r="E10364">
            <v>382.45</v>
          </cell>
        </row>
        <row r="10365">
          <cell r="B10365">
            <v>99621</v>
          </cell>
          <cell r="C10365" t="str">
            <v>VÁLVULA DE RETENÇÃO HORIZONTAL, DE BRONZE, ROSCÁVEL, 1 1/4" - FORNECIMENTO E INSTALAÇÃO. AF_08/2021</v>
          </cell>
          <cell r="D10365" t="str">
            <v>UN</v>
          </cell>
          <cell r="E10365">
            <v>339.79</v>
          </cell>
        </row>
        <row r="10366">
          <cell r="B10366">
            <v>99620</v>
          </cell>
          <cell r="C10366" t="str">
            <v>VÁLVULA DE RETENÇÃO HORIZONTAL, DE BRONZE, ROSCÁVEL, 1" - FORNECIMENTO E INSTALAÇÃO. AF_08/2021</v>
          </cell>
          <cell r="D10366" t="str">
            <v>UN</v>
          </cell>
          <cell r="E10366">
            <v>227.98</v>
          </cell>
        </row>
        <row r="10367">
          <cell r="B10367">
            <v>103008</v>
          </cell>
          <cell r="C10367" t="str">
            <v>VÁLVULA DE RETENÇÃO HORIZONTAL, DE BRONZE, ROSCÁVEL, 1/2" - FORNECIMENTO E INSTALAÇÃO. AF_08/2021</v>
          </cell>
          <cell r="D10367" t="str">
            <v>UN</v>
          </cell>
          <cell r="E10367">
            <v>137.1</v>
          </cell>
        </row>
        <row r="10368">
          <cell r="B10368">
            <v>99624</v>
          </cell>
          <cell r="C10368" t="str">
            <v>VÁLVULA DE RETENÇÃO HORIZONTAL, DE BRONZE, ROSCÁVEL, 2 1/2" - FORNECIMENTO E INSTALAÇÃO. AF_08/2021</v>
          </cell>
          <cell r="D10368" t="str">
            <v>UN</v>
          </cell>
          <cell r="E10368">
            <v>760.84</v>
          </cell>
        </row>
        <row r="10369">
          <cell r="B10369">
            <v>99623</v>
          </cell>
          <cell r="C10369" t="str">
            <v>VÁLVULA DE RETENÇÃO HORIZONTAL, DE BRONZE, ROSCÁVEL, 2" - FORNECIMENTO E INSTALAÇÃO. AF_08/2021</v>
          </cell>
          <cell r="D10369" t="str">
            <v>UN</v>
          </cell>
          <cell r="E10369">
            <v>533.67999999999995</v>
          </cell>
        </row>
        <row r="10370">
          <cell r="B10370">
            <v>99625</v>
          </cell>
          <cell r="C10370" t="str">
            <v>VÁLVULA DE RETENÇÃO HORIZONTAL, DE BRONZE, ROSCÁVEL, 3" - FORNECIMENTO E INSTALAÇÃO. AF_08/2021</v>
          </cell>
          <cell r="D10370" t="str">
            <v>UN</v>
          </cell>
          <cell r="E10370">
            <v>1046.55</v>
          </cell>
        </row>
        <row r="10371">
          <cell r="B10371">
            <v>99619</v>
          </cell>
          <cell r="C10371" t="str">
            <v>VÁLVULA DE RETENÇÃO HORIZONTAL, DE BRONZE, ROSCÁVEL, 3/4" - FORNECIMENTO E INSTALAÇÃO. AF_08/2021</v>
          </cell>
          <cell r="D10371" t="str">
            <v>UN</v>
          </cell>
          <cell r="E10371">
            <v>167.82</v>
          </cell>
        </row>
        <row r="10372">
          <cell r="B10372">
            <v>99626</v>
          </cell>
          <cell r="C10372" t="str">
            <v>VÁLVULA DE RETENÇÃO HORIZONTAL, DE BRONZE, ROSCÁVEL, 4" - FORNECIMENTO E INSTALAÇÃO. AF_08/2021</v>
          </cell>
          <cell r="D10372" t="str">
            <v>UN</v>
          </cell>
          <cell r="E10372">
            <v>1611.39</v>
          </cell>
        </row>
        <row r="10373">
          <cell r="B10373">
            <v>99631</v>
          </cell>
          <cell r="C10373" t="str">
            <v>VÁLVULA DE RETENÇÃO VERTICAL, DE BRONZE, ROSCÁVEL, 1 1/2" - FORNECIMENTO E INSTALAÇÃO. AF_08/2021</v>
          </cell>
          <cell r="D10373" t="str">
            <v>UN</v>
          </cell>
          <cell r="E10373">
            <v>212.66</v>
          </cell>
        </row>
        <row r="10374">
          <cell r="B10374">
            <v>99630</v>
          </cell>
          <cell r="C10374" t="str">
            <v>VÁLVULA DE RETENÇÃO VERTICAL, DE BRONZE, ROSCÁVEL, 1 1/4" - FORNECIMENTO E INSTALAÇÃO. AF_08/2021</v>
          </cell>
          <cell r="D10374" t="str">
            <v>UN</v>
          </cell>
          <cell r="E10374">
            <v>182.68</v>
          </cell>
        </row>
        <row r="10375">
          <cell r="B10375">
            <v>99629</v>
          </cell>
          <cell r="C10375" t="str">
            <v>VÁLVULA DE RETENÇÃO VERTICAL, DE BRONZE, ROSCÁVEL, 1" - FORNECIMENTO E INSTALAÇÃO. AF_08/2021</v>
          </cell>
          <cell r="D10375" t="str">
            <v>UN</v>
          </cell>
          <cell r="E10375">
            <v>122.8</v>
          </cell>
        </row>
        <row r="10376">
          <cell r="B10376">
            <v>99627</v>
          </cell>
          <cell r="C10376" t="str">
            <v>VÁLVULA DE RETENÇÃO VERTICAL, DE BRONZE, ROSCÁVEL, 1/2" - FORNECIMENTO E INSTALAÇÃO. AF_08/2021</v>
          </cell>
          <cell r="D10376" t="str">
            <v>UN</v>
          </cell>
          <cell r="E10376">
            <v>101.26</v>
          </cell>
        </row>
        <row r="10377">
          <cell r="B10377">
            <v>103009</v>
          </cell>
          <cell r="C10377" t="str">
            <v>VÁLVULA DE RETENÇÃO VERTICAL, DE BRONZE, ROSCÁVEL, 2 1/2" - FORNECIMENTO E INSTALAÇÃO. AF_08/2021</v>
          </cell>
          <cell r="D10377" t="str">
            <v>UN</v>
          </cell>
          <cell r="E10377">
            <v>484.71</v>
          </cell>
        </row>
        <row r="10378">
          <cell r="B10378">
            <v>99632</v>
          </cell>
          <cell r="C10378" t="str">
            <v>VÁLVULA DE RETENÇÃO VERTICAL, DE BRONZE, ROSCÁVEL, 2" - FORNECIMENTO E INSTALAÇÃO. AF_08/2021</v>
          </cell>
          <cell r="D10378" t="str">
            <v>UN</v>
          </cell>
          <cell r="E10378">
            <v>306.64</v>
          </cell>
        </row>
        <row r="10379">
          <cell r="B10379">
            <v>99633</v>
          </cell>
          <cell r="C10379" t="str">
            <v>VÁLVULA DE RETENÇÃO VERTICAL, DE BRONZE, ROSCÁVEL, 3" - FORNECIMENTO E INSTALAÇÃO. AF_08/2021</v>
          </cell>
          <cell r="D10379" t="str">
            <v>UN</v>
          </cell>
          <cell r="E10379">
            <v>658.1</v>
          </cell>
        </row>
        <row r="10380">
          <cell r="B10380">
            <v>99628</v>
          </cell>
          <cell r="C10380" t="str">
            <v>VÁLVULA DE RETENÇÃO VERTICAL, DE BRONZE, ROSCÁVEL, 3/4" - FORNECIMENTO E INSTALAÇÃO. AF_08/2021</v>
          </cell>
          <cell r="D10380" t="str">
            <v>UN</v>
          </cell>
          <cell r="E10380">
            <v>110.51</v>
          </cell>
        </row>
        <row r="10381">
          <cell r="B10381">
            <v>99634</v>
          </cell>
          <cell r="C10381" t="str">
            <v>VÁLVULA DE RETENÇÃO VERTICAL, DE BRONZE, ROSCÁVEL, 4" - FORNECIMENTO E INSTALAÇÃO. AF_08/2021</v>
          </cell>
          <cell r="D10381" t="str">
            <v>UN</v>
          </cell>
          <cell r="E10381">
            <v>1122.6400000000001</v>
          </cell>
        </row>
        <row r="10382">
          <cell r="B10382">
            <v>103013</v>
          </cell>
          <cell r="C10382" t="str">
            <v>VÁLVULA DE RETENÇÃO, DE BRONZE, PÉ COM CRIVOS, ROSCÁVEL, 1 1/2" - FORNECIMENTO E INSTALAÇÃO. AF_08/2021</v>
          </cell>
          <cell r="D10382" t="str">
            <v>UN</v>
          </cell>
          <cell r="E10382">
            <v>196.81</v>
          </cell>
        </row>
        <row r="10383">
          <cell r="B10383">
            <v>103012</v>
          </cell>
          <cell r="C10383" t="str">
            <v>VÁLVULA DE RETENÇÃO, DE BRONZE, PÉ COM CRIVOS, ROSCÁVEL, 1 1/4" - FORNECIMENTO E INSTALAÇÃO. AF_08/2021</v>
          </cell>
          <cell r="D10383" t="str">
            <v>UN</v>
          </cell>
          <cell r="E10383">
            <v>182.81</v>
          </cell>
        </row>
        <row r="10384">
          <cell r="B10384">
            <v>103011</v>
          </cell>
          <cell r="C10384" t="str">
            <v>VÁLVULA DE RETENÇÃO, DE BRONZE, PÉ COM CRIVOS, ROSCÁVEL, 1" - FORNECIMENTO E INSTALAÇÃO. AF_08/2021</v>
          </cell>
          <cell r="D10384" t="str">
            <v>UN</v>
          </cell>
          <cell r="E10384">
            <v>115.92</v>
          </cell>
        </row>
        <row r="10385">
          <cell r="B10385">
            <v>103015</v>
          </cell>
          <cell r="C10385" t="str">
            <v>VÁLVULA DE RETENÇÃO, DE BRONZE, PÉ COM CRIVOS, ROSCÁVEL, 2 1/2" - FORNECIMENTO E INSTALAÇÃO. AF_08/2021</v>
          </cell>
          <cell r="D10385" t="str">
            <v>UN</v>
          </cell>
          <cell r="E10385">
            <v>523.25</v>
          </cell>
        </row>
        <row r="10386">
          <cell r="B10386">
            <v>103014</v>
          </cell>
          <cell r="C10386" t="str">
            <v>VÁLVULA DE RETENÇÃO, DE BRONZE, PÉ COM CRIVOS, ROSCÁVEL, 2" - FORNECIMENTO E INSTALAÇÃO. AF_08/2021</v>
          </cell>
          <cell r="D10386" t="str">
            <v>UN</v>
          </cell>
          <cell r="E10386">
            <v>295.95</v>
          </cell>
        </row>
        <row r="10387">
          <cell r="B10387">
            <v>103016</v>
          </cell>
          <cell r="C10387" t="str">
            <v>VÁLVULA DE RETENÇÃO, DE BRONZE, PÉ COM CRIVOS, ROSCÁVEL, 3" - FORNECIMENTO E INSTALAÇÃO. AF_08/2021</v>
          </cell>
          <cell r="D10387" t="str">
            <v>UN</v>
          </cell>
          <cell r="E10387">
            <v>715.32</v>
          </cell>
        </row>
        <row r="10388">
          <cell r="B10388">
            <v>103010</v>
          </cell>
          <cell r="C10388" t="str">
            <v>VÁLVULA DE RETENÇÃO, DE BRONZE, PÉ COM CRIVOS, ROSCÁVEL, 3/4" - FORNECIMENTO E INSTALAÇÃO. AF_08/2021</v>
          </cell>
          <cell r="D10388" t="str">
            <v>UN</v>
          </cell>
          <cell r="E10388">
            <v>103.97</v>
          </cell>
        </row>
        <row r="10389">
          <cell r="B10389">
            <v>103017</v>
          </cell>
          <cell r="C10389" t="str">
            <v>VÁLVULA DE RETENÇÃO, DE BRONZE, PÉ COM CRIVOS, ROSCÁVEL, 4" - FORNECIMENTO E INSTALAÇÃO. AF_08/2021</v>
          </cell>
          <cell r="D10389" t="str">
            <v>UN</v>
          </cell>
          <cell r="E10389">
            <v>1248.6400000000001</v>
          </cell>
        </row>
        <row r="10390">
          <cell r="B10390">
            <v>103033</v>
          </cell>
          <cell r="C10390" t="str">
            <v>VÁLVULA DE SEGURANÇA À TEMPERATURA, 1/2" - FORNECIMENTO E INSTALAÇÃO. AF_08/2021</v>
          </cell>
          <cell r="D10390" t="str">
            <v>UN</v>
          </cell>
          <cell r="E10390">
            <v>0</v>
          </cell>
        </row>
        <row r="10391">
          <cell r="B10391">
            <v>103032</v>
          </cell>
          <cell r="C10391" t="str">
            <v>VÁLVULA ESFERA PARA GÁS, 1" - FORNECIMENTO E INSTALAÇÃO. AF_08/2021</v>
          </cell>
          <cell r="D10391" t="str">
            <v>UN</v>
          </cell>
          <cell r="E10391">
            <v>0</v>
          </cell>
        </row>
        <row r="10392">
          <cell r="B10392">
            <v>103030</v>
          </cell>
          <cell r="C10392" t="str">
            <v>VÁLVULA ESFERA PARA GÁS, 1/2" - FORNECIMENTO E INSTALAÇÃO. AF_08/2021</v>
          </cell>
          <cell r="D10392" t="str">
            <v>UN</v>
          </cell>
          <cell r="E10392">
            <v>0</v>
          </cell>
        </row>
        <row r="10393">
          <cell r="B10393">
            <v>103031</v>
          </cell>
          <cell r="C10393" t="str">
            <v>VÁLVULA ESFERA PARA GÁS, 3/4" - FORNECIMENTO E INSTALAÇÃO. AF_08/2021</v>
          </cell>
          <cell r="D10393" t="str">
            <v>UN</v>
          </cell>
          <cell r="E10393">
            <v>0</v>
          </cell>
        </row>
        <row r="10394">
          <cell r="B10394">
            <v>103035</v>
          </cell>
          <cell r="C10394" t="str">
            <v>VÁLVULA ESTABILIZADORA DE VAZÃO/ AUTOFLOW, 1" - FORNECIMENTO E INSTALAÇÃO. AF_08/2021</v>
          </cell>
          <cell r="D10394" t="str">
            <v>UN</v>
          </cell>
          <cell r="E10394">
            <v>0</v>
          </cell>
        </row>
        <row r="10395">
          <cell r="B10395">
            <v>103034</v>
          </cell>
          <cell r="C10395" t="str">
            <v>VÁLVULA ESTABILIZADORA DE VAZÃO/ AUTOFLOW, 3/4" - FORNECIMENTO E INSTALAÇÃO. AF_08/2021</v>
          </cell>
          <cell r="D10395" t="str">
            <v>UN</v>
          </cell>
          <cell r="E10395">
            <v>0</v>
          </cell>
        </row>
        <row r="10396">
          <cell r="B10396">
            <v>103024</v>
          </cell>
          <cell r="C10396" t="str">
            <v>VÁLVULA REDUTORA DE PRESSÃO PARA SISTEMAS PREDIAIS, 1 1/2" - FORNECIMENTO E INSTALAÇÃO. AF_08/2021</v>
          </cell>
          <cell r="D10396" t="str">
            <v>UN</v>
          </cell>
          <cell r="E10396">
            <v>0</v>
          </cell>
        </row>
        <row r="10397">
          <cell r="B10397">
            <v>103023</v>
          </cell>
          <cell r="C10397" t="str">
            <v>VÁLVULA REDUTORA DE PRESSÃO PARA SISTEMAS PREDIAIS, 1 1/4" - FORNECIMENTO E INSTALAÇÃO. AF_08/2021</v>
          </cell>
          <cell r="D10397" t="str">
            <v>UN</v>
          </cell>
          <cell r="E10397">
            <v>0</v>
          </cell>
        </row>
        <row r="10398">
          <cell r="B10398">
            <v>103022</v>
          </cell>
          <cell r="C10398" t="str">
            <v>VÁLVULA REDUTORA DE PRESSÃO PARA SISTEMAS PREDIAIS, 1" - FORNECIMENTO E INSTALAÇÃO. AF_08/2021</v>
          </cell>
          <cell r="D10398" t="str">
            <v>UN</v>
          </cell>
          <cell r="E10398">
            <v>0</v>
          </cell>
        </row>
        <row r="10399">
          <cell r="B10399">
            <v>103020</v>
          </cell>
          <cell r="C10399" t="str">
            <v>VÁLVULA REDUTORA DE PRESSÃO PARA SISTEMAS PREDIAIS, 1/2" - FORNECIMENTO E INSTALAÇÃO. AF_08/2021</v>
          </cell>
          <cell r="D10399" t="str">
            <v>UN</v>
          </cell>
          <cell r="E10399">
            <v>0</v>
          </cell>
        </row>
        <row r="10400">
          <cell r="B10400">
            <v>103026</v>
          </cell>
          <cell r="C10400" t="str">
            <v>VÁLVULA REDUTORA DE PRESSÃO PARA SISTEMAS PREDIAIS, 2 1/2" - FORNECIMENTO E INSTALAÇÃO. AF_08/2021</v>
          </cell>
          <cell r="D10400" t="str">
            <v>UN</v>
          </cell>
          <cell r="E10400">
            <v>0</v>
          </cell>
        </row>
        <row r="10401">
          <cell r="B10401">
            <v>103025</v>
          </cell>
          <cell r="C10401" t="str">
            <v>VÁLVULA REDUTORA DE PRESSÃO PARA SISTEMAS PREDIAIS, 2" - FORNECIMENTO E INSTALAÇÃO. AF_08/2021</v>
          </cell>
          <cell r="D10401" t="str">
            <v>UN</v>
          </cell>
          <cell r="E10401">
            <v>0</v>
          </cell>
        </row>
        <row r="10402">
          <cell r="B10402">
            <v>103021</v>
          </cell>
          <cell r="C10402" t="str">
            <v>VÁLVULA REDUTORA DE PRESSÃO PARA SISTEMAS PREDIAIS, 3/4" - FORNECIMENTO E INSTALAÇÃO. AF_08/2021</v>
          </cell>
          <cell r="D10402" t="str">
            <v>UN</v>
          </cell>
          <cell r="E10402">
            <v>0</v>
          </cell>
        </row>
        <row r="10403">
          <cell r="B10403">
            <v>103027</v>
          </cell>
          <cell r="C10403" t="str">
            <v>VÁLVULA VENTOSA ELIMINADORA DE AR, PARA SISTEMAS PREDIAIS, 1/2" - FORNECIMENTO E INSTALAÇÃO. AF_08/2021</v>
          </cell>
          <cell r="D10403" t="str">
            <v>UN</v>
          </cell>
          <cell r="E10403">
            <v>0</v>
          </cell>
        </row>
        <row r="10404">
          <cell r="B10404">
            <v>103028</v>
          </cell>
          <cell r="C10404" t="str">
            <v>VÁLVULA VENTOSA ELIMINADORA DE AR, PARA SISTEMAS PREDIAIS, 3/4" - FORNECIMENTO E INSTALAÇÃO. AF_08/2021</v>
          </cell>
          <cell r="D10404" t="str">
            <v>UN</v>
          </cell>
          <cell r="E10404">
            <v>0</v>
          </cell>
        </row>
        <row r="10405">
          <cell r="B10405">
            <v>103563</v>
          </cell>
          <cell r="C10405" t="str">
            <v>JUNTA DE DESMONTAGEM TRAVADA AXIALMENTE DE FERRO FUNDIDO PARA REDE DE ÁGUA OU ESGOTO, DN 100 MM. AF_12/2021</v>
          </cell>
          <cell r="D10405" t="str">
            <v>UN</v>
          </cell>
          <cell r="E10405">
            <v>0</v>
          </cell>
        </row>
        <row r="10406">
          <cell r="B10406">
            <v>103564</v>
          </cell>
          <cell r="C10406" t="str">
            <v>JUNTA DE DESMONTAGEM TRAVADA AXIALMENTE DE FERRO FUNDIDO PARA REDE DE ÁGUA OU ESGOTO, DN 150 MM. AF_12/2021</v>
          </cell>
          <cell r="D10406" t="str">
            <v>UN</v>
          </cell>
          <cell r="E10406">
            <v>0</v>
          </cell>
        </row>
        <row r="10407">
          <cell r="B10407">
            <v>103565</v>
          </cell>
          <cell r="C10407" t="str">
            <v>JUNTA DE DESMONTAGEM TRAVADA AXIALMENTE DE FERRO FUNDIDO PARA REDE DE ÁGUA OU ESGOTO, DN 200 MM. AF_12/2021</v>
          </cell>
          <cell r="D10407" t="str">
            <v>UN</v>
          </cell>
          <cell r="E10407">
            <v>0</v>
          </cell>
        </row>
        <row r="10408">
          <cell r="B10408">
            <v>103566</v>
          </cell>
          <cell r="C10408" t="str">
            <v>JUNTA DE DESMONTAGEM TRAVADA AXIALMENTE DE FERRO FUNDIDO PARA REDE DE ÁGUA OU ESGOTO, DN 250 MM. AF_12/2021</v>
          </cell>
          <cell r="D10408" t="str">
            <v>UN</v>
          </cell>
          <cell r="E10408">
            <v>0</v>
          </cell>
        </row>
        <row r="10409">
          <cell r="B10409">
            <v>103567</v>
          </cell>
          <cell r="C10409" t="str">
            <v>JUNTA DE DESMONTAGEM TRAVADA AXIALMENTE DE FERRO FUNDIDO PARA REDE DE ÁGUA OU ESGOTO, DN 300 MM. AF_12/2021</v>
          </cell>
          <cell r="D10409" t="str">
            <v>UN</v>
          </cell>
          <cell r="E10409">
            <v>0</v>
          </cell>
        </row>
        <row r="10410">
          <cell r="B10410">
            <v>103568</v>
          </cell>
          <cell r="C10410" t="str">
            <v>JUNTA DE DESMONTAGEM TRAVADA AXIALMENTE DE FERRO FUNDIDO PARA REDE DE ÁGUA OU ESGOTO, DN 350 MM. AF_12/2021</v>
          </cell>
          <cell r="D10410" t="str">
            <v>UN</v>
          </cell>
          <cell r="E10410">
            <v>0</v>
          </cell>
        </row>
        <row r="10411">
          <cell r="B10411">
            <v>103569</v>
          </cell>
          <cell r="C10411" t="str">
            <v>JUNTA DE DESMONTAGEM TRAVADA AXIALMENTE DE FERRO FUNDIDO PARA REDE DE ÁGUA OU ESGOTO, DN 400 MM. AF_12/2021</v>
          </cell>
          <cell r="D10411" t="str">
            <v>UN</v>
          </cell>
          <cell r="E10411">
            <v>0</v>
          </cell>
        </row>
        <row r="10412">
          <cell r="B10412">
            <v>103570</v>
          </cell>
          <cell r="C10412" t="str">
            <v>JUNTA DE DESMONTAGEM TRAVADA AXIALMENTE DE FERRO FUNDIDO PARA REDE DE ÁGUA OU ESGOTO, DN 500 MM. AF_12/2021</v>
          </cell>
          <cell r="D10412" t="str">
            <v>UN</v>
          </cell>
          <cell r="E10412">
            <v>0</v>
          </cell>
        </row>
        <row r="10413">
          <cell r="B10413">
            <v>103571</v>
          </cell>
          <cell r="C10413" t="str">
            <v>JUNTA DE DESMONTAGEM TRAVADA AXIALMENTE DE FERRO FUNDIDO PARA REDE DE ÁGUA OU ESGOTO, DN 600 MM. AF_12/2021</v>
          </cell>
          <cell r="D10413" t="str">
            <v>UN</v>
          </cell>
          <cell r="E10413">
            <v>0</v>
          </cell>
        </row>
        <row r="10414">
          <cell r="B10414">
            <v>103562</v>
          </cell>
          <cell r="C10414" t="str">
            <v>JUNTA DE DESMONTAGEM TRAVADA AXIALMENTE DE FERRO FUNDIDO PARA REDE DE ÁGUA OU ESGOTO, DN 80 MM. AF_12/2021</v>
          </cell>
          <cell r="D10414" t="str">
            <v>UN</v>
          </cell>
          <cell r="E10414">
            <v>0</v>
          </cell>
        </row>
        <row r="10415">
          <cell r="B10415">
            <v>103573</v>
          </cell>
          <cell r="C10415" t="str">
            <v>JUNTA MECÂNICA (LUVA DE CORRER COM BOLSA JUNTA MECÂNICA) DE FERRO FUNDIDO PARA REDE DE ÁGUA OU ESGOTO, DN 100 MM. AF_12/2021</v>
          </cell>
          <cell r="D10415" t="str">
            <v>UN</v>
          </cell>
          <cell r="E10415">
            <v>0</v>
          </cell>
        </row>
        <row r="10416">
          <cell r="B10416">
            <v>103585</v>
          </cell>
          <cell r="C10416" t="str">
            <v>JUNTA MECÂNICA (LUVA DE CORRER COM BOLSA JUNTA MECÂNICA) DE FERRO FUNDIDO PARA REDE DE ÁGUA OU ESGOTO, DN 1000 MM. AF_12/2021</v>
          </cell>
          <cell r="D10416" t="str">
            <v>UN</v>
          </cell>
          <cell r="E10416">
            <v>0</v>
          </cell>
        </row>
        <row r="10417">
          <cell r="B10417">
            <v>103586</v>
          </cell>
          <cell r="C10417" t="str">
            <v>JUNTA MECÂNICA (LUVA DE CORRER COM BOLSA JUNTA MECÂNICA) DE FERRO FUNDIDO PARA REDE DE ÁGUA OU ESGOTO, DN 1200 MM. AF_12/2021</v>
          </cell>
          <cell r="D10417" t="str">
            <v>UN</v>
          </cell>
          <cell r="E10417">
            <v>0</v>
          </cell>
        </row>
        <row r="10418">
          <cell r="B10418">
            <v>103574</v>
          </cell>
          <cell r="C10418" t="str">
            <v>JUNTA MECÂNICA (LUVA DE CORRER COM BOLSA JUNTA MECÂNICA) DE FERRO FUNDIDO PARA REDE DE ÁGUA OU ESGOTO, DN 150 MM. AF_12/2021</v>
          </cell>
          <cell r="D10418" t="str">
            <v>UN</v>
          </cell>
          <cell r="E10418">
            <v>0</v>
          </cell>
        </row>
        <row r="10419">
          <cell r="B10419">
            <v>103575</v>
          </cell>
          <cell r="C10419" t="str">
            <v>JUNTA MECÂNICA (LUVA DE CORRER COM BOLSA JUNTA MECÂNICA) DE FERRO FUNDIDO PARA REDE DE ÁGUA OU ESGOTO, DN 200 MM. AF_12/2021</v>
          </cell>
          <cell r="D10419" t="str">
            <v>UN</v>
          </cell>
          <cell r="E10419">
            <v>0</v>
          </cell>
        </row>
        <row r="10420">
          <cell r="B10420">
            <v>103576</v>
          </cell>
          <cell r="C10420" t="str">
            <v>JUNTA MECÂNICA (LUVA DE CORRER COM BOLSA JUNTA MECÂNICA) DE FERRO FUNDIDO PARA REDE DE ÁGUA OU ESGOTO, DN 250 MM. AF_12/2021</v>
          </cell>
          <cell r="D10420" t="str">
            <v>UN</v>
          </cell>
          <cell r="E10420">
            <v>0</v>
          </cell>
        </row>
        <row r="10421">
          <cell r="B10421">
            <v>103577</v>
          </cell>
          <cell r="C10421" t="str">
            <v>JUNTA MECÂNICA (LUVA DE CORRER COM BOLSA JUNTA MECÂNICA) DE FERRO FUNDIDO PARA REDE DE ÁGUA OU ESGOTO, DN 300 MM. AF_12/2021</v>
          </cell>
          <cell r="D10421" t="str">
            <v>UN</v>
          </cell>
          <cell r="E10421">
            <v>0</v>
          </cell>
        </row>
        <row r="10422">
          <cell r="B10422">
            <v>103578</v>
          </cell>
          <cell r="C10422" t="str">
            <v>JUNTA MECÂNICA (LUVA DE CORRER COM BOLSA JUNTA MECÂNICA) DE FERRO FUNDIDO PARA REDE DE ÁGUA OU ESGOTO, DN 350 MM. AF_12/2021</v>
          </cell>
          <cell r="D10422" t="str">
            <v>UN</v>
          </cell>
          <cell r="E10422">
            <v>0</v>
          </cell>
        </row>
        <row r="10423">
          <cell r="B10423">
            <v>103579</v>
          </cell>
          <cell r="C10423" t="str">
            <v>JUNTA MECÂNICA (LUVA DE CORRER COM BOLSA JUNTA MECÂNICA) DE FERRO FUNDIDO PARA REDE DE ÁGUA OU ESGOTO, DN 400 MM. AF_12/2021</v>
          </cell>
          <cell r="D10423" t="str">
            <v>UN</v>
          </cell>
          <cell r="E10423">
            <v>0</v>
          </cell>
        </row>
        <row r="10424">
          <cell r="B10424">
            <v>103580</v>
          </cell>
          <cell r="C10424" t="str">
            <v>JUNTA MECÂNICA (LUVA DE CORRER COM BOLSA JUNTA MECÂNICA) DE FERRO FUNDIDO PARA REDE DE ÁGUA OU ESGOTO, DN 500 MM. AF_12/2021</v>
          </cell>
          <cell r="D10424" t="str">
            <v>UN</v>
          </cell>
          <cell r="E10424">
            <v>0</v>
          </cell>
        </row>
        <row r="10425">
          <cell r="B10425">
            <v>103581</v>
          </cell>
          <cell r="C10425" t="str">
            <v>JUNTA MECÂNICA (LUVA DE CORRER COM BOLSA JUNTA MECÂNICA) DE FERRO FUNDIDO PARA REDE DE ÁGUA OU ESGOTO, DN 600 MM. AF_12/2021</v>
          </cell>
          <cell r="D10425" t="str">
            <v>UN</v>
          </cell>
          <cell r="E10425">
            <v>0</v>
          </cell>
        </row>
        <row r="10426">
          <cell r="B10426">
            <v>103582</v>
          </cell>
          <cell r="C10426" t="str">
            <v>JUNTA MECÂNICA (LUVA DE CORRER COM BOLSA JUNTA MECÂNICA) DE FERRO FUNDIDO PARA REDE DE ÁGUA OU ESGOTO, DN 700 MM. AF_12/2021</v>
          </cell>
          <cell r="D10426" t="str">
            <v>UN</v>
          </cell>
          <cell r="E10426">
            <v>0</v>
          </cell>
        </row>
        <row r="10427">
          <cell r="B10427">
            <v>103572</v>
          </cell>
          <cell r="C10427" t="str">
            <v>JUNTA MECÂNICA (LUVA DE CORRER COM BOLSA JUNTA MECÂNICA) DE FERRO FUNDIDO PARA REDE DE ÁGUA OU ESGOTO, DN 80 MM. AF_12/2021</v>
          </cell>
          <cell r="D10427" t="str">
            <v>UN</v>
          </cell>
          <cell r="E10427">
            <v>0</v>
          </cell>
        </row>
        <row r="10428">
          <cell r="B10428">
            <v>103583</v>
          </cell>
          <cell r="C10428" t="str">
            <v>JUNTA MECÂNICA (LUVA DE CORRER COM BOLSA JUNTA MECÂNICA) DE FERRO FUNDIDO PARA REDE DE ÁGUA OU ESGOTO, DN 800 MM. AF_12/2021</v>
          </cell>
          <cell r="D10428" t="str">
            <v>UN</v>
          </cell>
          <cell r="E10428">
            <v>0</v>
          </cell>
        </row>
        <row r="10429">
          <cell r="B10429">
            <v>103584</v>
          </cell>
          <cell r="C10429" t="str">
            <v>JUNTA MECÂNICA (LUVA DE CORRER COM BOLSA JUNTA MECÂNICA) DE FERRO FUNDIDO PARA REDE DE ÁGUA OU ESGOTO, DN 900 MM. AF_12/2021</v>
          </cell>
          <cell r="D10429" t="str">
            <v>UN</v>
          </cell>
          <cell r="E10429">
            <v>0</v>
          </cell>
        </row>
        <row r="10430">
          <cell r="B10430">
            <v>103557</v>
          </cell>
          <cell r="C10430" t="str">
            <v>MEDIDOR DE VAZÃO ELETROMAGNÉTICO DE AÇO CARBONO PARA REDE DE ÁGUA OU ESGOTO, DN 100 MM, JUNTA FLANGEADA. AF_12/2021</v>
          </cell>
          <cell r="D10430" t="str">
            <v>UN</v>
          </cell>
          <cell r="E10430">
            <v>0</v>
          </cell>
        </row>
        <row r="10431">
          <cell r="B10431">
            <v>103558</v>
          </cell>
          <cell r="C10431" t="str">
            <v>MEDIDOR DE VAZÃO ELETROMAGNÉTICO DE AÇO CARBONO PARA REDE DE ÁGUA OU ESGOTO, DN 200 MM, JUNTA FLANGEADA. AF_12/2021</v>
          </cell>
          <cell r="D10431" t="str">
            <v>UN</v>
          </cell>
          <cell r="E10431">
            <v>0</v>
          </cell>
        </row>
        <row r="10432">
          <cell r="B10432">
            <v>103559</v>
          </cell>
          <cell r="C10432" t="str">
            <v>MEDIDOR DE VAZÃO ELETROMAGNÉTICO DE AÇO CARBONO PARA REDE DE ÁGUA OU ESGOTO, DN 300 MM, JUNTA FLANGEADA. AF_12/2021</v>
          </cell>
          <cell r="D10432" t="str">
            <v>UN</v>
          </cell>
          <cell r="E10432">
            <v>0</v>
          </cell>
        </row>
        <row r="10433">
          <cell r="B10433">
            <v>103560</v>
          </cell>
          <cell r="C10433" t="str">
            <v>MEDIDOR DE VAZÃO ELETROMAGNÉTICO DE AÇO CARBONO PARA REDE DE ÁGUA OU ESGOTO, DN 400 MM, JUNTA FLANGEADA. AF_12/2021</v>
          </cell>
          <cell r="D10433" t="str">
            <v>UN</v>
          </cell>
          <cell r="E10433">
            <v>0</v>
          </cell>
        </row>
        <row r="10434">
          <cell r="B10434">
            <v>103561</v>
          </cell>
          <cell r="C10434" t="str">
            <v>MEDIDOR DE VAZÃO ELETROMAGNÉTICO DE AÇO CARBONO PARA REDE DE ÁGUA OU ESGOTO, DN 500 MM, JUNTA FLANGEADA. AF_12/2021</v>
          </cell>
          <cell r="D10434" t="str">
            <v>UN</v>
          </cell>
          <cell r="E10434">
            <v>0</v>
          </cell>
        </row>
        <row r="10435">
          <cell r="B10435">
            <v>103529</v>
          </cell>
          <cell r="C10435" t="str">
            <v>REGISTRO DE GAVETA DE FERRO FUNDIDO PARA REDE DE ÁGUA OU ESGOTO, DN 100 MM, JUNTA FLANGEADA. AF_12/2021</v>
          </cell>
          <cell r="D10435" t="str">
            <v>UN</v>
          </cell>
          <cell r="E10435">
            <v>0</v>
          </cell>
        </row>
        <row r="10436">
          <cell r="B10436">
            <v>103530</v>
          </cell>
          <cell r="C10436" t="str">
            <v>REGISTRO DE GAVETA DE FERRO FUNDIDO PARA REDE DE ÁGUA OU ESGOTO, DN 150 MM, JUNTA FLANGEADA. AF_01/2021</v>
          </cell>
          <cell r="D10436" t="str">
            <v>UN</v>
          </cell>
          <cell r="E10436">
            <v>0</v>
          </cell>
        </row>
        <row r="10437">
          <cell r="B10437">
            <v>103531</v>
          </cell>
          <cell r="C10437" t="str">
            <v>REGISTRO DE GAVETA DE FERRO FUNDIDO PARA REDE DE ÁGUA OU ESGOTO, DN 200 MM, JUNTA FLANGEADA. AF_12/2021</v>
          </cell>
          <cell r="D10437" t="str">
            <v>UN</v>
          </cell>
          <cell r="E10437">
            <v>0</v>
          </cell>
        </row>
        <row r="10438">
          <cell r="B10438">
            <v>103532</v>
          </cell>
          <cell r="C10438" t="str">
            <v>REGISTRO DE GAVETA DE FERRO FUNDIDO PARA REDE DE ÁGUA OU ESGOTO, DN 250 MM, JUNTA FLANGEADA. AF_12/2021</v>
          </cell>
          <cell r="D10438" t="str">
            <v>UN</v>
          </cell>
          <cell r="E10438">
            <v>0</v>
          </cell>
        </row>
        <row r="10439">
          <cell r="B10439">
            <v>103533</v>
          </cell>
          <cell r="C10439" t="str">
            <v>REGISTRO DE GAVETA DE FERRO FUNDIDO PARA REDE DE ÁGUA OU ESGOTO, DN 300 MM, JUNTA FLANGEADA. AF_12/2021</v>
          </cell>
          <cell r="D10439" t="str">
            <v>UN</v>
          </cell>
          <cell r="E10439">
            <v>0</v>
          </cell>
        </row>
        <row r="10440">
          <cell r="B10440">
            <v>103534</v>
          </cell>
          <cell r="C10440" t="str">
            <v>REGISTRO DE GAVETA DE FERRO FUNDIDO PARA REDE DE ÁGUA OU ESGOTO, DN 350 MM, JUNTA FLANGEADA. AF_12/2021</v>
          </cell>
          <cell r="D10440" t="str">
            <v>UN</v>
          </cell>
          <cell r="E10440">
            <v>0</v>
          </cell>
        </row>
        <row r="10441">
          <cell r="B10441">
            <v>103535</v>
          </cell>
          <cell r="C10441" t="str">
            <v>REGISTRO DE GAVETA DE FERRO FUNDIDO PARA REDE DE ÁGUA OU ESGOTO, DN 400 MM, JUNTA FLANGEADA. AF_12/2021</v>
          </cell>
          <cell r="D10441" t="str">
            <v>UN</v>
          </cell>
          <cell r="E10441">
            <v>0</v>
          </cell>
        </row>
        <row r="10442">
          <cell r="B10442">
            <v>103527</v>
          </cell>
          <cell r="C10442" t="str">
            <v>REGISTRO DE GAVETA DE FERRO FUNDIDO PARA REDE DE ÁGUA OU ESGOTO, DN 50 MM, JUNTA FLANGEADA. AF_12/2021</v>
          </cell>
          <cell r="D10442" t="str">
            <v>UN</v>
          </cell>
          <cell r="E10442">
            <v>0</v>
          </cell>
        </row>
        <row r="10443">
          <cell r="B10443">
            <v>103536</v>
          </cell>
          <cell r="C10443" t="str">
            <v>REGISTRO DE GAVETA DE FERRO FUNDIDO PARA REDE DE ÁGUA OU ESGOTO, DN 500 MM, JUNTA FLANGEADA. AF_12/2021</v>
          </cell>
          <cell r="D10443" t="str">
            <v>UN</v>
          </cell>
          <cell r="E10443">
            <v>0</v>
          </cell>
        </row>
        <row r="10444">
          <cell r="B10444">
            <v>103528</v>
          </cell>
          <cell r="C10444" t="str">
            <v>REGISTRO DE GAVETA DE FERRO FUNDIDO PARA REDE DE ÁGUA OU ESGOTO, DN 80 MM, JUNTA FLANGEADA. AF_12/2021</v>
          </cell>
          <cell r="D10444" t="str">
            <v>UN</v>
          </cell>
          <cell r="E10444">
            <v>0</v>
          </cell>
        </row>
        <row r="10445">
          <cell r="B10445">
            <v>103541</v>
          </cell>
          <cell r="C10445" t="str">
            <v>VÁLVULA DE RETENÇÃO DE FERRO FUNDIDO PARA REDE DE ÁGUA OU ESGOTO, COM FLANGES, DN 200 MM, JUNTA FLANGEADA. AF_12/2021</v>
          </cell>
          <cell r="D10445" t="str">
            <v>UN</v>
          </cell>
          <cell r="E10445">
            <v>0</v>
          </cell>
        </row>
        <row r="10446">
          <cell r="B10446">
            <v>103539</v>
          </cell>
          <cell r="C10446" t="str">
            <v>VÁLVULA DE RETENÇÃO DE FERRO FUNDIDO PARA REDE DE ÁGUA OU ESGOTO, DN 100 MM, JUNTA FLANGEADA. AF_12/2021</v>
          </cell>
          <cell r="D10446" t="str">
            <v>UN</v>
          </cell>
          <cell r="E10446">
            <v>0</v>
          </cell>
        </row>
        <row r="10447">
          <cell r="B10447">
            <v>103540</v>
          </cell>
          <cell r="C10447" t="str">
            <v>VÁLVULA DE RETENÇÃO DE FERRO FUNDIDO PARA REDE DE ÁGUA OU ESGOTO, DN 150 MM, JUNTA FLANGEADA. AF_12/2021</v>
          </cell>
          <cell r="D10447" t="str">
            <v>UN</v>
          </cell>
          <cell r="E10447">
            <v>0</v>
          </cell>
        </row>
        <row r="10448">
          <cell r="B10448">
            <v>103542</v>
          </cell>
          <cell r="C10448" t="str">
            <v>VÁLVULA DE RETENÇÃO DE FERRO FUNDIDO PARA REDE DE ÁGUA OU ESGOTO, DN 250 MM, JUNTA FLANGEADA. AF_12/2021</v>
          </cell>
          <cell r="D10448" t="str">
            <v>UN</v>
          </cell>
          <cell r="E10448">
            <v>0</v>
          </cell>
        </row>
        <row r="10449">
          <cell r="B10449">
            <v>103543</v>
          </cell>
          <cell r="C10449" t="str">
            <v>VÁLVULA DE RETENÇÃO DE FERRO FUNDIDO PARA REDE DE ÁGUA OU ESGOTO, DN 300 MM, JUNTA FLANGEADA. AF_12/2021</v>
          </cell>
          <cell r="D10449" t="str">
            <v>UN</v>
          </cell>
          <cell r="E10449">
            <v>0</v>
          </cell>
        </row>
        <row r="10450">
          <cell r="B10450">
            <v>103544</v>
          </cell>
          <cell r="C10450" t="str">
            <v>VÁLVULA DE RETENÇÃO DE FERRO FUNDIDO PARA REDE DE ÁGUA OU ESGOTO, DN 350 MM, JUNTA FLANGEADA. AF_12/2021</v>
          </cell>
          <cell r="D10450" t="str">
            <v>UN</v>
          </cell>
          <cell r="E10450">
            <v>0</v>
          </cell>
        </row>
        <row r="10451">
          <cell r="B10451">
            <v>103545</v>
          </cell>
          <cell r="C10451" t="str">
            <v>VÁLVULA DE RETENÇÃO DE FERRO FUNDIDO PARA REDE DE ÁGUA OU ESGOTO, DN 400 MM, JUNTA FLANGEADA. AF_12/2021</v>
          </cell>
          <cell r="D10451" t="str">
            <v>UN</v>
          </cell>
          <cell r="E10451">
            <v>0</v>
          </cell>
        </row>
        <row r="10452">
          <cell r="B10452">
            <v>103537</v>
          </cell>
          <cell r="C10452" t="str">
            <v>VÁLVULA DE RETENÇÃO DE FERRO FUNDIDO PARA REDE DE ÁGUA OU ESGOTO, DN 50 MM, JUNTA FLANGEADA. AF_12/2021</v>
          </cell>
          <cell r="D10452" t="str">
            <v>UN</v>
          </cell>
          <cell r="E10452">
            <v>0</v>
          </cell>
        </row>
        <row r="10453">
          <cell r="B10453">
            <v>103546</v>
          </cell>
          <cell r="C10453" t="str">
            <v>VÁLVULA DE RETENÇÃO DE FERRO FUNDIDO PARA REDE DE ÁGUA OU ESGOTO, DN 500 MM, JUNTA FLANGEADA. AF_12/2021</v>
          </cell>
          <cell r="D10453" t="str">
            <v>UN</v>
          </cell>
          <cell r="E10453">
            <v>0</v>
          </cell>
        </row>
        <row r="10454">
          <cell r="B10454">
            <v>103538</v>
          </cell>
          <cell r="C10454" t="str">
            <v>VÁLVULA DE RETENÇÃO DE FERRO FUNDIDO PARA REDE DE ÁGUA OU ESGOTO, DN 80 MM, JUNTA FLANGEADA. AF_12/2021</v>
          </cell>
          <cell r="D10454" t="str">
            <v>UN</v>
          </cell>
          <cell r="E10454">
            <v>0</v>
          </cell>
        </row>
        <row r="10455">
          <cell r="B10455">
            <v>103549</v>
          </cell>
          <cell r="C10455" t="str">
            <v>VÁLVULA REDUTORA DE PRESSÃO DE FERRO FUNDIDO PARA REDE DE ÁGUA, DN 100 MM, JUNTA FLANGEADA. AF_12/2021</v>
          </cell>
          <cell r="D10455" t="str">
            <v>UN</v>
          </cell>
          <cell r="E10455">
            <v>0</v>
          </cell>
        </row>
        <row r="10456">
          <cell r="B10456">
            <v>103550</v>
          </cell>
          <cell r="C10456" t="str">
            <v>VÁLVULA REDUTORA DE PRESSÃO DE FERRO FUNDIDO PARA REDE DE ÁGUA, DN 150 MM, JUNTA FLANGEADA. AF_12/2021</v>
          </cell>
          <cell r="D10456" t="str">
            <v>UN</v>
          </cell>
          <cell r="E10456">
            <v>0</v>
          </cell>
        </row>
        <row r="10457">
          <cell r="B10457">
            <v>103551</v>
          </cell>
          <cell r="C10457" t="str">
            <v>VÁLVULA REDUTORA DE PRESSÃO DE FERRO FUNDIDO PARA REDE DE ÁGUA, DN 200 MM, JUNTA FLANGEADA. AF_12/2021</v>
          </cell>
          <cell r="D10457" t="str">
            <v>UN</v>
          </cell>
          <cell r="E10457">
            <v>0</v>
          </cell>
        </row>
        <row r="10458">
          <cell r="B10458">
            <v>103552</v>
          </cell>
          <cell r="C10458" t="str">
            <v>VÁLVULA REDUTORA DE PRESSÃO DE FERRO FUNDIDO PARA REDE DE ÁGUA, DN 250 MM, JUNTA FLANGEADA. AF_12/2021</v>
          </cell>
          <cell r="D10458" t="str">
            <v>UN</v>
          </cell>
          <cell r="E10458">
            <v>0</v>
          </cell>
        </row>
        <row r="10459">
          <cell r="B10459">
            <v>103553</v>
          </cell>
          <cell r="C10459" t="str">
            <v>VÁLVULA REDUTORA DE PRESSÃO DE FERRO FUNDIDO PARA REDE DE ÁGUA, DN 300 MM, JUNTA FLANGEADA. AF_12/2021</v>
          </cell>
          <cell r="D10459" t="str">
            <v>UN</v>
          </cell>
          <cell r="E10459">
            <v>0</v>
          </cell>
        </row>
        <row r="10460">
          <cell r="B10460">
            <v>103554</v>
          </cell>
          <cell r="C10460" t="str">
            <v>VÁLVULA REDUTORA DE PRESSÃO DE FERRO FUNDIDO PARA REDE DE ÁGUA, DN 350 MM, JUNTA FLANGEADA. AF_12/2021</v>
          </cell>
          <cell r="D10460" t="str">
            <v>UN</v>
          </cell>
          <cell r="E10460">
            <v>0</v>
          </cell>
        </row>
        <row r="10461">
          <cell r="B10461">
            <v>103555</v>
          </cell>
          <cell r="C10461" t="str">
            <v>VÁLVULA REDUTORA DE PRESSÃO DE FERRO FUNDIDO PARA REDE DE ÁGUA, DN 400 MM, JUNTA FLANGEADA. AF_12/2021</v>
          </cell>
          <cell r="D10461" t="str">
            <v>UN</v>
          </cell>
          <cell r="E10461">
            <v>0</v>
          </cell>
        </row>
        <row r="10462">
          <cell r="B10462">
            <v>103547</v>
          </cell>
          <cell r="C10462" t="str">
            <v>VÁLVULA REDUTORA DE PRESSÃO DE FERRO FUNDIDO PARA REDE DE ÁGUA, DN 50 MM, JUNTA FLANGEADA. AF_12/2021</v>
          </cell>
          <cell r="D10462" t="str">
            <v>UN</v>
          </cell>
          <cell r="E10462">
            <v>0</v>
          </cell>
        </row>
        <row r="10463">
          <cell r="B10463">
            <v>103556</v>
          </cell>
          <cell r="C10463" t="str">
            <v>VÁLVULA REDUTORA DE PRESSÃO DE FERRO FUNDIDO PARA REDE DE ÁGUA, DN 500 MM, JUNTA FLANGEADA. AF_12/2021</v>
          </cell>
          <cell r="D10463" t="str">
            <v>UN</v>
          </cell>
          <cell r="E10463">
            <v>0</v>
          </cell>
        </row>
        <row r="10464">
          <cell r="B10464">
            <v>103548</v>
          </cell>
          <cell r="C10464" t="str">
            <v>VÁLVULA REDUTORA DE PRESSÃO DE FERRO FUNDIDO PARA REDE DE ÁGUA, DN 80 MM, JUNTA FLANGEADA. AF_12/2021</v>
          </cell>
          <cell r="D10464" t="str">
            <v>UN</v>
          </cell>
          <cell r="E10464">
            <v>0</v>
          </cell>
        </row>
      </sheetData>
      <sheetData sheetId="9">
        <row r="11">
          <cell r="B11">
            <v>45333</v>
          </cell>
          <cell r="C11" t="str">
            <v>ABERTURA PARA ENCAIXE DE CUBA OU LAVATORIO EM BANCADA DE MARMORE/ GRANITO OU OUTRO TIPO DE PEDRA NATURAL</v>
          </cell>
          <cell r="D11" t="str">
            <v>UN</v>
          </cell>
          <cell r="E11" t="str">
            <v>CR</v>
          </cell>
          <cell r="F11">
            <v>151.04</v>
          </cell>
        </row>
        <row r="12">
          <cell r="B12">
            <v>11270</v>
          </cell>
          <cell r="C12" t="str">
            <v>ABRACADEIRA DE LATAO PARA FIXACAO DE CABO PARA-RAIO, DIMENSOES 32 X 24 X 24 MM</v>
          </cell>
          <cell r="D12" t="str">
            <v>UN</v>
          </cell>
          <cell r="E12" t="str">
            <v>CR</v>
          </cell>
          <cell r="F12">
            <v>2.16</v>
          </cell>
        </row>
        <row r="13">
          <cell r="B13">
            <v>412</v>
          </cell>
          <cell r="C13" t="str">
            <v>ABRACADEIRA DE NYLON PARA AMARRACAO DE CABOS, COMPRIMENTO DE *230* X *7,6* MM</v>
          </cell>
          <cell r="D13" t="str">
            <v>UN</v>
          </cell>
          <cell r="E13" t="str">
            <v>CR</v>
          </cell>
          <cell r="F13">
            <v>1.08</v>
          </cell>
        </row>
        <row r="14">
          <cell r="B14">
            <v>414</v>
          </cell>
          <cell r="C14" t="str">
            <v>ABRACADEIRA DE NYLON PARA AMARRACAO DE CABOS, COMPRIMENTO DE 100 X 2,5 MM</v>
          </cell>
          <cell r="D14" t="str">
            <v>UN</v>
          </cell>
          <cell r="E14" t="str">
            <v>CR</v>
          </cell>
          <cell r="F14">
            <v>0.06</v>
          </cell>
        </row>
        <row r="15">
          <cell r="B15">
            <v>410</v>
          </cell>
          <cell r="C15" t="str">
            <v>ABRACADEIRA DE NYLON PARA AMARRACAO DE CABOS, COMPRIMENTO DE 150 X *3,6* MM</v>
          </cell>
          <cell r="D15" t="str">
            <v>UN</v>
          </cell>
          <cell r="E15" t="str">
            <v>CR</v>
          </cell>
          <cell r="F15">
            <v>0.16</v>
          </cell>
        </row>
        <row r="16">
          <cell r="B16">
            <v>411</v>
          </cell>
          <cell r="C16" t="str">
            <v>ABRACADEIRA DE NYLON PARA AMARRACAO DE CABOS, COMPRIMENTO DE 200 X *4,6* MM</v>
          </cell>
          <cell r="D16" t="str">
            <v>UN</v>
          </cell>
          <cell r="E16" t="str">
            <v>C</v>
          </cell>
          <cell r="F16">
            <v>0.21</v>
          </cell>
        </row>
        <row r="17">
          <cell r="B17">
            <v>408</v>
          </cell>
          <cell r="C17" t="str">
            <v>ABRACADEIRA DE NYLON PARA AMARRACAO DE CABOS, COMPRIMENTO DE 390 X *4,6* MM</v>
          </cell>
          <cell r="D17" t="str">
            <v>UN</v>
          </cell>
          <cell r="E17" t="str">
            <v>CR</v>
          </cell>
          <cell r="F17">
            <v>1.04</v>
          </cell>
        </row>
        <row r="18">
          <cell r="B18">
            <v>39131</v>
          </cell>
          <cell r="C18" t="str">
            <v>ABRACADEIRA EM ACO PARA AMARRACAO DE ELETRODUTOS, TIPO D, COM 1 1/2" E CUNHA DE FIXACAO</v>
          </cell>
          <cell r="D18" t="str">
            <v>UN</v>
          </cell>
          <cell r="E18" t="str">
            <v>CR</v>
          </cell>
          <cell r="F18">
            <v>4.76</v>
          </cell>
        </row>
        <row r="19">
          <cell r="B19">
            <v>394</v>
          </cell>
          <cell r="C19" t="str">
            <v>ABRACADEIRA EM ACO PARA AMARRACAO DE ELETRODUTOS, TIPO D, COM 1 1/2" E PARAFUSO DE FIXACAO</v>
          </cell>
          <cell r="D19" t="str">
            <v>UN</v>
          </cell>
          <cell r="E19" t="str">
            <v>CR</v>
          </cell>
          <cell r="F19">
            <v>4.82</v>
          </cell>
        </row>
        <row r="20">
          <cell r="B20">
            <v>39130</v>
          </cell>
          <cell r="C20" t="str">
            <v>ABRACADEIRA EM ACO PARA AMARRACAO DE ELETRODUTOS, TIPO D, COM 1 1/4" E CUNHA DE FIXACAO</v>
          </cell>
          <cell r="D20" t="str">
            <v>UN</v>
          </cell>
          <cell r="E20" t="str">
            <v>CR</v>
          </cell>
          <cell r="F20">
            <v>4.34</v>
          </cell>
        </row>
        <row r="21">
          <cell r="B21">
            <v>395</v>
          </cell>
          <cell r="C21" t="str">
            <v>ABRACADEIRA EM ACO PARA AMARRACAO DE ELETRODUTOS, TIPO D, COM 1 1/4" E PARAFUSO DE FIXACAO</v>
          </cell>
          <cell r="D21" t="str">
            <v>UN</v>
          </cell>
          <cell r="E21" t="str">
            <v>CR</v>
          </cell>
          <cell r="F21">
            <v>4.6399999999999997</v>
          </cell>
        </row>
        <row r="22">
          <cell r="B22">
            <v>39129</v>
          </cell>
          <cell r="C22" t="str">
            <v>ABRACADEIRA EM ACO PARA AMARRACAO DE ELETRODUTOS, TIPO D, COM 1" E CUNHA DE FIXACAO</v>
          </cell>
          <cell r="D22" t="str">
            <v>UN</v>
          </cell>
          <cell r="E22" t="str">
            <v>CR</v>
          </cell>
          <cell r="F22">
            <v>2.68</v>
          </cell>
        </row>
        <row r="23">
          <cell r="B23">
            <v>393</v>
          </cell>
          <cell r="C23" t="str">
            <v>ABRACADEIRA EM ACO PARA AMARRACAO DE ELETRODUTOS, TIPO D, COM 1" E PARAFUSO DE FIXACAO</v>
          </cell>
          <cell r="D23" t="str">
            <v>UN</v>
          </cell>
          <cell r="E23" t="str">
            <v>C</v>
          </cell>
          <cell r="F23">
            <v>2.8</v>
          </cell>
        </row>
        <row r="24">
          <cell r="B24">
            <v>39127</v>
          </cell>
          <cell r="C24" t="str">
            <v>ABRACADEIRA EM ACO PARA AMARRACAO DE ELETRODUTOS, TIPO D, COM 1/2" E CUNHA DE FIXACAO</v>
          </cell>
          <cell r="D24" t="str">
            <v>UN</v>
          </cell>
          <cell r="E24" t="str">
            <v>CR</v>
          </cell>
          <cell r="F24">
            <v>2.29</v>
          </cell>
        </row>
        <row r="25">
          <cell r="B25">
            <v>392</v>
          </cell>
          <cell r="C25" t="str">
            <v>ABRACADEIRA EM ACO PARA AMARRACAO DE ELETRODUTOS, TIPO D, COM 1/2" E PARAFUSO DE FIXACAO</v>
          </cell>
          <cell r="D25" t="str">
            <v>UN</v>
          </cell>
          <cell r="E25" t="str">
            <v>CR</v>
          </cell>
          <cell r="F25">
            <v>2.35</v>
          </cell>
        </row>
        <row r="26">
          <cell r="B26">
            <v>39133</v>
          </cell>
          <cell r="C26" t="str">
            <v>ABRACADEIRA EM ACO PARA AMARRACAO DE ELETRODUTOS, TIPO D, COM 2 1/2" E CUNHA DE FIXACAO</v>
          </cell>
          <cell r="D26" t="str">
            <v>UN</v>
          </cell>
          <cell r="E26" t="str">
            <v>CR</v>
          </cell>
          <cell r="F26">
            <v>6.25</v>
          </cell>
        </row>
        <row r="27">
          <cell r="B27">
            <v>397</v>
          </cell>
          <cell r="C27" t="str">
            <v>ABRACADEIRA EM ACO PARA AMARRACAO DE ELETRODUTOS, TIPO D, COM 2 1/2" E PARAFUSO DE FIXACAO</v>
          </cell>
          <cell r="D27" t="str">
            <v>UN</v>
          </cell>
          <cell r="E27" t="str">
            <v>CR</v>
          </cell>
          <cell r="F27">
            <v>6.91</v>
          </cell>
        </row>
        <row r="28">
          <cell r="B28">
            <v>39132</v>
          </cell>
          <cell r="C28" t="str">
            <v>ABRACADEIRA EM ACO PARA AMARRACAO DE ELETRODUTOS, TIPO D, COM 2" E CUNHA DE FIXACAO</v>
          </cell>
          <cell r="D28" t="str">
            <v>UN</v>
          </cell>
          <cell r="E28" t="str">
            <v>CR</v>
          </cell>
          <cell r="F28">
            <v>5</v>
          </cell>
        </row>
        <row r="29">
          <cell r="B29">
            <v>396</v>
          </cell>
          <cell r="C29" t="str">
            <v>ABRACADEIRA EM ACO PARA AMARRACAO DE ELETRODUTOS, TIPO D, COM 2" E PARAFUSO DE FIXACAO</v>
          </cell>
          <cell r="D29" t="str">
            <v>UN</v>
          </cell>
          <cell r="E29" t="str">
            <v>CR</v>
          </cell>
          <cell r="F29">
            <v>5.36</v>
          </cell>
        </row>
        <row r="30">
          <cell r="B30">
            <v>39135</v>
          </cell>
          <cell r="C30" t="str">
            <v>ABRACADEIRA EM ACO PARA AMARRACAO DE ELETRODUTOS, TIPO D, COM 3 1/2" E CUNHA DE FIXACAO</v>
          </cell>
          <cell r="D30" t="str">
            <v>UN</v>
          </cell>
          <cell r="E30" t="str">
            <v>CR</v>
          </cell>
          <cell r="F30">
            <v>10</v>
          </cell>
        </row>
        <row r="31">
          <cell r="B31">
            <v>39134</v>
          </cell>
          <cell r="C31" t="str">
            <v>ABRACADEIRA EM ACO PARA AMARRACAO DE ELETRODUTOS, TIPO D, COM 3" E CUNHA DE FIXACAO</v>
          </cell>
          <cell r="D31" t="str">
            <v>UN</v>
          </cell>
          <cell r="E31" t="str">
            <v>CR</v>
          </cell>
          <cell r="F31">
            <v>8.34</v>
          </cell>
        </row>
        <row r="32">
          <cell r="B32">
            <v>398</v>
          </cell>
          <cell r="C32" t="str">
            <v>ABRACADEIRA EM ACO PARA AMARRACAO DE ELETRODUTOS, TIPO D, COM 3" E PARAFUSO DE FIXACAO</v>
          </cell>
          <cell r="D32" t="str">
            <v>UN</v>
          </cell>
          <cell r="E32" t="str">
            <v>CR</v>
          </cell>
          <cell r="F32">
            <v>7.68</v>
          </cell>
        </row>
        <row r="33">
          <cell r="B33">
            <v>39128</v>
          </cell>
          <cell r="C33" t="str">
            <v>ABRACADEIRA EM ACO PARA AMARRACAO DE ELETRODUTOS, TIPO D, COM 3/4" E CUNHA DE FIXACAO</v>
          </cell>
          <cell r="D33" t="str">
            <v>UN</v>
          </cell>
          <cell r="E33" t="str">
            <v>CR</v>
          </cell>
          <cell r="F33">
            <v>2.5</v>
          </cell>
        </row>
        <row r="34">
          <cell r="B34">
            <v>400</v>
          </cell>
          <cell r="C34" t="str">
            <v>ABRACADEIRA EM ACO PARA AMARRACAO DE ELETRODUTOS, TIPO D, COM 3/4" E PARAFUSO DE FIXACAO</v>
          </cell>
          <cell r="D34" t="str">
            <v>UN</v>
          </cell>
          <cell r="E34" t="str">
            <v>CR</v>
          </cell>
          <cell r="F34">
            <v>2.44</v>
          </cell>
        </row>
        <row r="35">
          <cell r="B35">
            <v>39125</v>
          </cell>
          <cell r="C35" t="str">
            <v>ABRACADEIRA EM ACO PARA AMARRACAO DE ELETRODUTOS, TIPO D, COM 3/8" E PARAFUSO DE FIXACAO</v>
          </cell>
          <cell r="D35" t="str">
            <v>UN</v>
          </cell>
          <cell r="E35" t="str">
            <v>CR</v>
          </cell>
          <cell r="F35">
            <v>2.5</v>
          </cell>
        </row>
        <row r="36">
          <cell r="B36">
            <v>39126</v>
          </cell>
          <cell r="C36" t="str">
            <v>ABRACADEIRA EM ACO PARA AMARRACAO DE ELETRODUTOS, TIPO D, COM 4" E CUNHA DE FIXACAO</v>
          </cell>
          <cell r="D36" t="str">
            <v>UN</v>
          </cell>
          <cell r="E36" t="str">
            <v>CR</v>
          </cell>
          <cell r="F36">
            <v>11.25</v>
          </cell>
        </row>
        <row r="37">
          <cell r="B37">
            <v>399</v>
          </cell>
          <cell r="C37" t="str">
            <v>ABRACADEIRA EM ACO PARA AMARRACAO DE ELETRODUTOS, TIPO D, COM 4" E PARAFUSO DE FIXACAO</v>
          </cell>
          <cell r="D37" t="str">
            <v>UN</v>
          </cell>
          <cell r="E37" t="str">
            <v>CR</v>
          </cell>
          <cell r="F37">
            <v>9.91</v>
          </cell>
        </row>
        <row r="38">
          <cell r="B38">
            <v>39158</v>
          </cell>
          <cell r="C38" t="str">
            <v>ABRACADEIRA EM ACO PARA AMARRACAO DE ELETRODUTOS, TIPO ECONOMICA (GOTA), COM 8"</v>
          </cell>
          <cell r="D38" t="str">
            <v>UN</v>
          </cell>
          <cell r="E38" t="str">
            <v>CR</v>
          </cell>
          <cell r="F38">
            <v>26.62</v>
          </cell>
        </row>
        <row r="39">
          <cell r="B39">
            <v>39141</v>
          </cell>
          <cell r="C39" t="str">
            <v>ABRACADEIRA EM ACO PARA AMARRACAO DE ELETRODUTOS, TIPO U SIMPLES, COM 1 1/2"</v>
          </cell>
          <cell r="D39" t="str">
            <v>UN</v>
          </cell>
          <cell r="E39" t="str">
            <v>CR</v>
          </cell>
          <cell r="F39">
            <v>1.93</v>
          </cell>
        </row>
        <row r="40">
          <cell r="B40">
            <v>39140</v>
          </cell>
          <cell r="C40" t="str">
            <v>ABRACADEIRA EM ACO PARA AMARRACAO DE ELETRODUTOS, TIPO U SIMPLES, COM 1 1/4"</v>
          </cell>
          <cell r="D40" t="str">
            <v>UN</v>
          </cell>
          <cell r="E40" t="str">
            <v>CR</v>
          </cell>
          <cell r="F40">
            <v>1.75</v>
          </cell>
        </row>
        <row r="41">
          <cell r="B41">
            <v>39139</v>
          </cell>
          <cell r="C41" t="str">
            <v>ABRACADEIRA EM ACO PARA AMARRACAO DE ELETRODUTOS, TIPO U SIMPLES, COM 1"</v>
          </cell>
          <cell r="D41" t="str">
            <v>UN</v>
          </cell>
          <cell r="E41" t="str">
            <v>CR</v>
          </cell>
          <cell r="F41">
            <v>1.45</v>
          </cell>
        </row>
        <row r="42">
          <cell r="B42">
            <v>39137</v>
          </cell>
          <cell r="C42" t="str">
            <v>ABRACADEIRA EM ACO PARA AMARRACAO DE ELETRODUTOS, TIPO U SIMPLES, COM 1/2"</v>
          </cell>
          <cell r="D42" t="str">
            <v>UN</v>
          </cell>
          <cell r="E42" t="str">
            <v>CR</v>
          </cell>
          <cell r="F42">
            <v>1.01</v>
          </cell>
        </row>
        <row r="43">
          <cell r="B43">
            <v>39143</v>
          </cell>
          <cell r="C43" t="str">
            <v>ABRACADEIRA EM ACO PARA AMARRACAO DE ELETRODUTOS, TIPO U SIMPLES, COM 2 1/2"</v>
          </cell>
          <cell r="D43" t="str">
            <v>UN</v>
          </cell>
          <cell r="E43" t="str">
            <v>CR</v>
          </cell>
          <cell r="F43">
            <v>3.99</v>
          </cell>
        </row>
        <row r="44">
          <cell r="B44">
            <v>39142</v>
          </cell>
          <cell r="C44" t="str">
            <v>ABRACADEIRA EM ACO PARA AMARRACAO DE ELETRODUTOS, TIPO U SIMPLES, COM 2"</v>
          </cell>
          <cell r="D44" t="str">
            <v>UN</v>
          </cell>
          <cell r="E44" t="str">
            <v>CR</v>
          </cell>
          <cell r="F44">
            <v>2.85</v>
          </cell>
        </row>
        <row r="45">
          <cell r="B45">
            <v>39144</v>
          </cell>
          <cell r="C45" t="str">
            <v>ABRACADEIRA EM ACO PARA AMARRACAO DE ELETRODUTOS, TIPO U SIMPLES, COM 3"</v>
          </cell>
          <cell r="D45" t="str">
            <v>UN</v>
          </cell>
          <cell r="E45" t="str">
            <v>CR</v>
          </cell>
          <cell r="F45">
            <v>4.6399999999999997</v>
          </cell>
        </row>
        <row r="46">
          <cell r="B46">
            <v>39138</v>
          </cell>
          <cell r="C46" t="str">
            <v>ABRACADEIRA EM ACO PARA AMARRACAO DE ELETRODUTOS, TIPO U SIMPLES, COM 3/4"</v>
          </cell>
          <cell r="D46" t="str">
            <v>UN</v>
          </cell>
          <cell r="E46" t="str">
            <v>CR</v>
          </cell>
          <cell r="F46">
            <v>1.07</v>
          </cell>
        </row>
        <row r="47">
          <cell r="B47">
            <v>39136</v>
          </cell>
          <cell r="C47" t="str">
            <v>ABRACADEIRA EM ACO PARA AMARRACAO DE ELETRODUTOS, TIPO U SIMPLES, COM 3/8"</v>
          </cell>
          <cell r="D47" t="str">
            <v>UN</v>
          </cell>
          <cell r="E47" t="str">
            <v>CR</v>
          </cell>
          <cell r="F47">
            <v>0.71</v>
          </cell>
        </row>
        <row r="48">
          <cell r="B48">
            <v>39145</v>
          </cell>
          <cell r="C48" t="str">
            <v>ABRACADEIRA EM ACO PARA AMARRACAO DE ELETRODUTOS, TIPO U SIMPLES, COM 4"</v>
          </cell>
          <cell r="D48" t="str">
            <v>UN</v>
          </cell>
          <cell r="E48" t="str">
            <v>CR</v>
          </cell>
          <cell r="F48">
            <v>7.65</v>
          </cell>
        </row>
        <row r="49">
          <cell r="B49">
            <v>12615</v>
          </cell>
          <cell r="C49" t="str">
            <v>ABRACADEIRA PVC, PARA CALHA PLUVIAL, DIAMETRO ENTRE *80 E 100* MM, PARA DRENAGEM PLUVIAL PREDIAL</v>
          </cell>
          <cell r="D49" t="str">
            <v>UN</v>
          </cell>
          <cell r="E49" t="str">
            <v>CR</v>
          </cell>
          <cell r="F49">
            <v>13.42</v>
          </cell>
        </row>
        <row r="50">
          <cell r="B50">
            <v>11927</v>
          </cell>
          <cell r="C50" t="str">
            <v>ABRACADEIRA, GALVANIZADA/ZINCADA, ROSCA SEM FIM, PARAFUSO INOX, LARGURA FITA *12,6 A *14 MM, D = 2" A 2 1/2"</v>
          </cell>
          <cell r="D50" t="str">
            <v>UN</v>
          </cell>
          <cell r="E50" t="str">
            <v>CR</v>
          </cell>
          <cell r="F50">
            <v>6.44</v>
          </cell>
        </row>
        <row r="51">
          <cell r="B51">
            <v>11928</v>
          </cell>
          <cell r="C51" t="str">
            <v>ABRACADEIRA, GALVANIZADA/ZINCADA, ROSCA SEM FIM, PARAFUSO INOX, LARGURA FITA *12,6 A *14 MM, D = 3" A 3 3/4"</v>
          </cell>
          <cell r="D51" t="str">
            <v>UN</v>
          </cell>
          <cell r="E51" t="str">
            <v>CR</v>
          </cell>
          <cell r="F51">
            <v>7.38</v>
          </cell>
        </row>
        <row r="52">
          <cell r="B52">
            <v>11929</v>
          </cell>
          <cell r="C52" t="str">
            <v>ABRACADEIRA, GALVANIZADA/ZINCADA, ROSCA SEM FIM, PARAFUSO INOX, LARGURA FITA *12,6 A *14 MM, D = 4" A 4 3/4"</v>
          </cell>
          <cell r="D52" t="str">
            <v>UN</v>
          </cell>
          <cell r="E52" t="str">
            <v>CR</v>
          </cell>
          <cell r="F52">
            <v>11.42</v>
          </cell>
        </row>
        <row r="53">
          <cell r="B53">
            <v>44908</v>
          </cell>
          <cell r="C53" t="str">
            <v>ABRACADEIRA, GALVANIZADA/ZINCADA, ROSCA SEM FIM, PARAFUSO INOX, LARGURA FITA 19 MM, D = 1"</v>
          </cell>
          <cell r="D53" t="str">
            <v>UN</v>
          </cell>
          <cell r="E53" t="str">
            <v>CR</v>
          </cell>
          <cell r="F53">
            <v>1.39</v>
          </cell>
        </row>
        <row r="54">
          <cell r="B54">
            <v>36801</v>
          </cell>
          <cell r="C54" t="str">
            <v>ACABAMENTO DE METAL CROMADO PARA REGISTRO PEQUENO, DE PAREDE, 1/2" OU 3/4"</v>
          </cell>
          <cell r="D54" t="str">
            <v>UN</v>
          </cell>
          <cell r="E54" t="str">
            <v>CR</v>
          </cell>
          <cell r="F54">
            <v>31.18</v>
          </cell>
        </row>
        <row r="55">
          <cell r="B55">
            <v>36246</v>
          </cell>
          <cell r="C55" t="str">
            <v>ACABAMENTO SIMPLES/CONVENCIONAL PARA FORRO PVC, TIPO "U" OU "C", COR BRANCA, COMPRIMENTO 6 M</v>
          </cell>
          <cell r="D55" t="str">
            <v>M</v>
          </cell>
          <cell r="E55" t="str">
            <v>CR</v>
          </cell>
          <cell r="F55">
            <v>4.18</v>
          </cell>
        </row>
        <row r="56">
          <cell r="B56">
            <v>37600</v>
          </cell>
          <cell r="C56" t="str">
            <v>ACESSORIO DE LIGACAO NAO ELETRICO PARA CARGAS EXPLOSIVAS, TUBO DE 6 M</v>
          </cell>
          <cell r="D56" t="str">
            <v>UN</v>
          </cell>
          <cell r="E56" t="str">
            <v>CR</v>
          </cell>
        </row>
        <row r="57">
          <cell r="B57">
            <v>37599</v>
          </cell>
          <cell r="C57" t="str">
            <v>ACESSORIO INICIADOR NAO ELETRICO, TUBO DE 6 M, TEMPO DE RETARDO DE *160* MS</v>
          </cell>
          <cell r="D57" t="str">
            <v>UN</v>
          </cell>
          <cell r="E57" t="str">
            <v>CR</v>
          </cell>
        </row>
        <row r="58">
          <cell r="B58">
            <v>1</v>
          </cell>
          <cell r="C58" t="str">
            <v>ACETILENO - RECARGA DE GAS PARA CILINDRO (NAO INCLUI TROCA/MANUTENCAO DO CILINDRO)</v>
          </cell>
          <cell r="D58" t="str">
            <v>KG</v>
          </cell>
          <cell r="E58" t="str">
            <v>C</v>
          </cell>
          <cell r="F58">
            <v>145</v>
          </cell>
        </row>
        <row r="59">
          <cell r="B59">
            <v>3</v>
          </cell>
          <cell r="C59" t="str">
            <v>ACIDO CLORIDRICO / ACIDO MURIATICO, DILUICAO 10% A 12% PARA USO EM LIMPEZA</v>
          </cell>
          <cell r="D59" t="str">
            <v>L</v>
          </cell>
          <cell r="E59" t="str">
            <v>CR</v>
          </cell>
          <cell r="F59">
            <v>17.149999999999999</v>
          </cell>
        </row>
        <row r="60">
          <cell r="B60">
            <v>43054</v>
          </cell>
          <cell r="C60" t="str">
            <v>ACO CA-25, 10,0 MM, OU 12,5 MM, OU 16,0 MM, OU 20,0 MM, OU 25,0 MM, VERGALHAO</v>
          </cell>
          <cell r="D60" t="str">
            <v>KG</v>
          </cell>
          <cell r="E60" t="str">
            <v>CR</v>
          </cell>
          <cell r="F60">
            <v>8.5399999999999991</v>
          </cell>
        </row>
        <row r="61">
          <cell r="B61">
            <v>42402</v>
          </cell>
          <cell r="C61" t="str">
            <v>ACO CA-25, 16,0 MM, BARRA DE TRANSFERENCIA</v>
          </cell>
          <cell r="D61" t="str">
            <v>KG</v>
          </cell>
          <cell r="E61" t="str">
            <v>CR</v>
          </cell>
          <cell r="F61">
            <v>8.17</v>
          </cell>
        </row>
        <row r="62">
          <cell r="B62">
            <v>42403</v>
          </cell>
          <cell r="C62" t="str">
            <v>ACO CA-25, 20,0 MM, BARRA DE TRANSFERENCIA</v>
          </cell>
          <cell r="D62" t="str">
            <v>KG</v>
          </cell>
          <cell r="E62" t="str">
            <v>CR</v>
          </cell>
          <cell r="F62">
            <v>10.48</v>
          </cell>
        </row>
        <row r="63">
          <cell r="B63">
            <v>42404</v>
          </cell>
          <cell r="C63" t="str">
            <v>ACO CA-25, 25,0 MM, BARRA DE TRANSFERENCIA</v>
          </cell>
          <cell r="D63" t="str">
            <v>KG</v>
          </cell>
          <cell r="E63" t="str">
            <v>CR</v>
          </cell>
          <cell r="F63">
            <v>10.42</v>
          </cell>
        </row>
        <row r="64">
          <cell r="B64">
            <v>42405</v>
          </cell>
          <cell r="C64" t="str">
            <v>ACO CA-25, 32,0 MM, BARRA DE TRANSFERENCIA</v>
          </cell>
          <cell r="D64" t="str">
            <v>KG</v>
          </cell>
          <cell r="E64" t="str">
            <v>CR</v>
          </cell>
          <cell r="F64">
            <v>11.1</v>
          </cell>
        </row>
        <row r="65">
          <cell r="B65">
            <v>34341</v>
          </cell>
          <cell r="C65" t="str">
            <v>ACO CA-25, 32,0 MM, VERGALHAO</v>
          </cell>
          <cell r="D65" t="str">
            <v>KG</v>
          </cell>
          <cell r="E65" t="str">
            <v>CR</v>
          </cell>
          <cell r="F65">
            <v>9.6300000000000008</v>
          </cell>
        </row>
        <row r="66">
          <cell r="B66">
            <v>43053</v>
          </cell>
          <cell r="C66" t="str">
            <v>ACO CA-25, 6,3 MM OU 8,0 MM, VERGALHAO</v>
          </cell>
          <cell r="D66" t="str">
            <v>KG</v>
          </cell>
          <cell r="E66" t="str">
            <v>CR</v>
          </cell>
          <cell r="F66">
            <v>7.63</v>
          </cell>
        </row>
        <row r="67">
          <cell r="B67">
            <v>43058</v>
          </cell>
          <cell r="C67" t="str">
            <v>ACO CA-50, 10,0 MM, OU 12,5 MM, OU 16,0 MM, OU 20,0 MM, DOBRADO E CORTADO</v>
          </cell>
          <cell r="D67" t="str">
            <v>KG</v>
          </cell>
          <cell r="E67" t="str">
            <v>CR</v>
          </cell>
          <cell r="F67">
            <v>7.91</v>
          </cell>
        </row>
        <row r="68">
          <cell r="B68">
            <v>34</v>
          </cell>
          <cell r="C68" t="str">
            <v>ACO CA-50, 10,0 MM, VERGALHAO</v>
          </cell>
          <cell r="D68" t="str">
            <v>KG</v>
          </cell>
          <cell r="E68" t="str">
            <v>CR</v>
          </cell>
          <cell r="F68">
            <v>7.95</v>
          </cell>
        </row>
        <row r="69">
          <cell r="B69">
            <v>43055</v>
          </cell>
          <cell r="C69" t="str">
            <v>ACO CA-50, 12,5 MM OU 16,0 MM, VERGALHAO</v>
          </cell>
          <cell r="D69" t="str">
            <v>KG</v>
          </cell>
          <cell r="E69" t="str">
            <v>C</v>
          </cell>
          <cell r="F69">
            <v>6.89</v>
          </cell>
        </row>
        <row r="70">
          <cell r="B70">
            <v>43056</v>
          </cell>
          <cell r="C70" t="str">
            <v>ACO CA-50, 20,0 MM OU 25,0 MM, VERGALHAO</v>
          </cell>
          <cell r="D70" t="str">
            <v>KG</v>
          </cell>
          <cell r="E70" t="str">
            <v>CR</v>
          </cell>
          <cell r="F70">
            <v>7.94</v>
          </cell>
        </row>
        <row r="71">
          <cell r="B71">
            <v>43057</v>
          </cell>
          <cell r="C71" t="str">
            <v>ACO CA-50, 32,0 MM, VERGALHAO</v>
          </cell>
          <cell r="D71" t="str">
            <v>KG</v>
          </cell>
          <cell r="E71" t="str">
            <v>CR</v>
          </cell>
          <cell r="F71">
            <v>8.73</v>
          </cell>
        </row>
        <row r="72">
          <cell r="B72">
            <v>34449</v>
          </cell>
          <cell r="C72" t="str">
            <v>ACO CA-50, 6,3 MM, DOBRADO E CORTADO</v>
          </cell>
          <cell r="D72" t="str">
            <v>KG</v>
          </cell>
          <cell r="E72" t="str">
            <v>CR</v>
          </cell>
          <cell r="F72">
            <v>9.33</v>
          </cell>
        </row>
        <row r="73">
          <cell r="B73">
            <v>32</v>
          </cell>
          <cell r="C73" t="str">
            <v>ACO CA-50, 6,3 MM, VERGALHAO</v>
          </cell>
          <cell r="D73" t="str">
            <v>KG</v>
          </cell>
          <cell r="E73" t="str">
            <v>CR</v>
          </cell>
          <cell r="F73">
            <v>8.39</v>
          </cell>
        </row>
        <row r="74">
          <cell r="B74">
            <v>33</v>
          </cell>
          <cell r="C74" t="str">
            <v>ACO CA-50, 8,0 MM, VERGALHAO</v>
          </cell>
          <cell r="D74" t="str">
            <v>KG</v>
          </cell>
          <cell r="E74" t="str">
            <v>CR</v>
          </cell>
          <cell r="F74">
            <v>8.44</v>
          </cell>
        </row>
        <row r="75">
          <cell r="B75">
            <v>43061</v>
          </cell>
          <cell r="C75" t="str">
            <v>ACO CA-60, 4,2 MM OU 5,0 MM, DOBRADO E CORTADO</v>
          </cell>
          <cell r="D75" t="str">
            <v>KG</v>
          </cell>
          <cell r="E75" t="str">
            <v>CR</v>
          </cell>
          <cell r="F75">
            <v>7.88</v>
          </cell>
        </row>
        <row r="76">
          <cell r="B76">
            <v>43059</v>
          </cell>
          <cell r="C76" t="str">
            <v>ACO CA-60, 4,2 MM, OU 5,0 MM, OU 6,0 MM, OU 7,0 MM, VERGALHAO</v>
          </cell>
          <cell r="D76" t="str">
            <v>KG</v>
          </cell>
          <cell r="E76" t="str">
            <v>CR</v>
          </cell>
          <cell r="F76">
            <v>7.53</v>
          </cell>
        </row>
        <row r="77">
          <cell r="B77">
            <v>43062</v>
          </cell>
          <cell r="C77" t="str">
            <v>ACO CA-60, 6,0 MM OU 7,0 MM, DOBRADO E CORTADO</v>
          </cell>
          <cell r="D77" t="str">
            <v>KG</v>
          </cell>
          <cell r="E77" t="str">
            <v>CR</v>
          </cell>
          <cell r="F77">
            <v>8.34</v>
          </cell>
        </row>
        <row r="78">
          <cell r="B78">
            <v>43060</v>
          </cell>
          <cell r="C78" t="str">
            <v>ACO CA-60, 8,0 MM OU 9,5 MM, VERGALHAO</v>
          </cell>
          <cell r="D78" t="str">
            <v>KG</v>
          </cell>
          <cell r="E78" t="str">
            <v>CR</v>
          </cell>
          <cell r="F78">
            <v>6.56</v>
          </cell>
        </row>
        <row r="79">
          <cell r="B79">
            <v>40410</v>
          </cell>
          <cell r="C79" t="str">
            <v>ACOPLAMENTO RIGIDO EM FERRO FUNDIDO PARA SISTEMA DE TUBULACAO RANHURADA, DN 50 MM (2")</v>
          </cell>
          <cell r="D79" t="str">
            <v>UN</v>
          </cell>
          <cell r="E79" t="str">
            <v>C</v>
          </cell>
        </row>
        <row r="80">
          <cell r="B80">
            <v>40411</v>
          </cell>
          <cell r="C80" t="str">
            <v>ACOPLAMENTO RIGIDO EM FERRO FUNDIDO PARA SISTEMA DE TUBULACAO RANHURADA, DN 65 MM (2 1/2")</v>
          </cell>
          <cell r="D80" t="str">
            <v>UN</v>
          </cell>
          <cell r="E80" t="str">
            <v>CR</v>
          </cell>
        </row>
        <row r="81">
          <cell r="B81">
            <v>40412</v>
          </cell>
          <cell r="C81" t="str">
            <v>ACOPLAMENTO RIGIDO EM FERRO FUNDIDO PARA SISTEMA DE TUBULACAO RANHURADA, DN 80 MM (3")</v>
          </cell>
          <cell r="D81" t="str">
            <v>UN</v>
          </cell>
          <cell r="E81" t="str">
            <v>CR</v>
          </cell>
        </row>
        <row r="82">
          <cell r="B82">
            <v>44254</v>
          </cell>
          <cell r="C82" t="str">
            <v>ADAPTADOR CPVC, ROSCAVEL, COM FLANGES E ANEL DE VEDACAO, 15 MM, CAIXA D'AGUA PARA AGUA QUENTE</v>
          </cell>
          <cell r="D82" t="str">
            <v>UN</v>
          </cell>
          <cell r="E82" t="str">
            <v>CR</v>
          </cell>
          <cell r="F82">
            <v>34.36</v>
          </cell>
        </row>
        <row r="83">
          <cell r="B83">
            <v>44255</v>
          </cell>
          <cell r="C83" t="str">
            <v>ADAPTADOR CPVC, ROSCAVEL, COM FLANGES E ANEL DE VEDACAO, 22 MM, CAIXA D'AGUA PARA AGUA QUENTE</v>
          </cell>
          <cell r="D83" t="str">
            <v>UN</v>
          </cell>
          <cell r="E83" t="str">
            <v>CR</v>
          </cell>
          <cell r="F83">
            <v>38.090000000000003</v>
          </cell>
        </row>
        <row r="84">
          <cell r="B84">
            <v>44256</v>
          </cell>
          <cell r="C84" t="str">
            <v>ADAPTADOR CPVC, ROSCAVEL, COM FLANGES E ANEL DE VEDACAO, 28 MM, CAIXA D'AGUA PARA AGUA QUENTE</v>
          </cell>
          <cell r="D84" t="str">
            <v>UN</v>
          </cell>
          <cell r="E84" t="str">
            <v>CR</v>
          </cell>
          <cell r="F84">
            <v>43.02</v>
          </cell>
        </row>
        <row r="85">
          <cell r="B85">
            <v>44257</v>
          </cell>
          <cell r="C85" t="str">
            <v>ADAPTADOR CPVC, ROSCAVEL, COM FLANGES E ANEL DE VEDACAO, 35 MM, CAIXA D'AGUA PARA AGUA QUENTE</v>
          </cell>
          <cell r="D85" t="str">
            <v>UN</v>
          </cell>
          <cell r="E85" t="str">
            <v>CR</v>
          </cell>
          <cell r="F85">
            <v>68.06</v>
          </cell>
        </row>
        <row r="86">
          <cell r="B86">
            <v>44258</v>
          </cell>
          <cell r="C86" t="str">
            <v>ADAPTADOR CPVC, ROSCAVEL, COM FLANGES E ANEL DE VEDACAO, 42 MM, CAIXA D'AGUA PARA AGUA QUENTE</v>
          </cell>
          <cell r="D86" t="str">
            <v>UN</v>
          </cell>
          <cell r="E86" t="str">
            <v>CR</v>
          </cell>
          <cell r="F86">
            <v>77.78</v>
          </cell>
        </row>
        <row r="87">
          <cell r="B87">
            <v>44259</v>
          </cell>
          <cell r="C87" t="str">
            <v>ADAPTADOR CPVC, ROSCAVEL, COM FLANGES E ANEL DE VEDACAO, 54 MM, CAIXA D'AGUA PARA AGUA QUENTE</v>
          </cell>
          <cell r="D87" t="str">
            <v>UN</v>
          </cell>
          <cell r="E87" t="str">
            <v>CR</v>
          </cell>
          <cell r="F87">
            <v>106.77</v>
          </cell>
        </row>
        <row r="88">
          <cell r="B88">
            <v>37997</v>
          </cell>
          <cell r="C88" t="str">
            <v>ADAPTADOR CPVC, SOLDAVEL, 15 MM, PARA AGUA QUENTE</v>
          </cell>
          <cell r="D88" t="str">
            <v>UN</v>
          </cell>
          <cell r="E88" t="str">
            <v>CR</v>
          </cell>
          <cell r="F88">
            <v>20.48</v>
          </cell>
        </row>
        <row r="89">
          <cell r="B89">
            <v>37998</v>
          </cell>
          <cell r="C89" t="str">
            <v>ADAPTADOR CPVC, SOLDAVEL, 22 MM, PARA AGUA QUENTE</v>
          </cell>
          <cell r="D89" t="str">
            <v>UN</v>
          </cell>
          <cell r="E89" t="str">
            <v>CR</v>
          </cell>
          <cell r="F89">
            <v>27.41</v>
          </cell>
        </row>
        <row r="90">
          <cell r="B90">
            <v>55</v>
          </cell>
          <cell r="C90" t="str">
            <v>ADAPTADOR DE COMPRESSAO EM POLIPROPILENO (PP), PARA TUBO EM PEAD, 20 MM X 1/2", PARA LIGACAO PREDIAL DE AGUA (NTS 179)</v>
          </cell>
          <cell r="D90" t="str">
            <v>UN</v>
          </cell>
          <cell r="E90" t="str">
            <v>C</v>
          </cell>
        </row>
        <row r="91">
          <cell r="B91">
            <v>61</v>
          </cell>
          <cell r="C91" t="str">
            <v>ADAPTADOR DE COMPRESSAO EM POLIPROPILENO (PP), PARA TUBO EM PEAD, 20 MM X 3/4", PARA LIGACAO PREDIAL DE AGUA (NTS 179)</v>
          </cell>
          <cell r="D91" t="str">
            <v>UN</v>
          </cell>
          <cell r="E91" t="str">
            <v>CR</v>
          </cell>
        </row>
        <row r="92">
          <cell r="B92">
            <v>62</v>
          </cell>
          <cell r="C92" t="str">
            <v>ADAPTADOR DE COMPRESSAO EM POLIPROPILENO (PP), PARA TUBO EM PEAD, 32 MM X 1", PARA LIGACAO PREDIAL DE AGUA (NTS 179)</v>
          </cell>
          <cell r="D92" t="str">
            <v>UN</v>
          </cell>
          <cell r="E92" t="str">
            <v>CR</v>
          </cell>
        </row>
        <row r="93">
          <cell r="B93">
            <v>10899</v>
          </cell>
          <cell r="C93" t="str">
            <v>ADAPTADOR EM LATAO, ENGATE RAPIDO 2 1/2" X ROSCA INTERNA 5 FIOS 2 1/2", PARA INSTALACAO PREDIAL DE COMBATE A INCENDIO</v>
          </cell>
          <cell r="D93" t="str">
            <v>UN</v>
          </cell>
          <cell r="E93" t="str">
            <v>CR</v>
          </cell>
          <cell r="F93">
            <v>153.33000000000001</v>
          </cell>
        </row>
        <row r="94">
          <cell r="B94">
            <v>10900</v>
          </cell>
          <cell r="C94" t="str">
            <v>ADAPTADOR EM LATAO, ENGATE RAPIDO1 1/2" X ROSCA INTERNA 5 FIOS 2 1/2", PARA INSTALACAO PREDIAL DE COMBATE A INCENDIO</v>
          </cell>
          <cell r="D94" t="str">
            <v>UN</v>
          </cell>
          <cell r="E94" t="str">
            <v>CR</v>
          </cell>
          <cell r="F94">
            <v>119.99</v>
          </cell>
        </row>
        <row r="95">
          <cell r="B95">
            <v>47</v>
          </cell>
          <cell r="C95" t="str">
            <v>ADAPTADOR PVC PBA, BOLSA/ROSCA, JE, DN 100 / DE 110 MM</v>
          </cell>
          <cell r="D95" t="str">
            <v>UN</v>
          </cell>
          <cell r="E95" t="str">
            <v>CR</v>
          </cell>
        </row>
        <row r="96">
          <cell r="B96">
            <v>48</v>
          </cell>
          <cell r="C96" t="str">
            <v>ADAPTADOR PVC PBA, BOLSA/ROSCA, JE, DN 50 / DE 60 MM</v>
          </cell>
          <cell r="D96" t="str">
            <v>UN</v>
          </cell>
          <cell r="E96" t="str">
            <v>CR</v>
          </cell>
        </row>
        <row r="97">
          <cell r="B97">
            <v>46</v>
          </cell>
          <cell r="C97" t="str">
            <v>ADAPTADOR PVC PBA, BOLSA/ROSCA, JE, DN 75 / DE 85 MM</v>
          </cell>
          <cell r="D97" t="str">
            <v>UN</v>
          </cell>
          <cell r="E97" t="str">
            <v>CR</v>
          </cell>
        </row>
        <row r="98">
          <cell r="B98">
            <v>52</v>
          </cell>
          <cell r="C98" t="str">
            <v>ADAPTADOR PVC PBA, PONTA/ROSCA, JE, DN 50 / DE 60 MM</v>
          </cell>
          <cell r="D98" t="str">
            <v>UN</v>
          </cell>
          <cell r="E98" t="str">
            <v>CR</v>
          </cell>
        </row>
        <row r="99">
          <cell r="B99">
            <v>43</v>
          </cell>
          <cell r="C99" t="str">
            <v>ADAPTADOR PVC PBA, PONTA/ROSCA, JE, DN 75 / DE 85 MM</v>
          </cell>
          <cell r="D99" t="str">
            <v>UN</v>
          </cell>
          <cell r="E99" t="str">
            <v>CR</v>
          </cell>
        </row>
        <row r="100">
          <cell r="B100">
            <v>103</v>
          </cell>
          <cell r="C100" t="str">
            <v>ADAPTADOR PVC SOLDAVEL CURTO COM BOLSA E ROSCA, 110 MM X 4", PARA AGUA FRIA</v>
          </cell>
          <cell r="D100" t="str">
            <v>UN</v>
          </cell>
          <cell r="E100" t="str">
            <v>CR</v>
          </cell>
          <cell r="F100">
            <v>42.6</v>
          </cell>
        </row>
        <row r="101">
          <cell r="B101">
            <v>107</v>
          </cell>
          <cell r="C101" t="str">
            <v>ADAPTADOR PVC SOLDAVEL CURTO COM BOLSA E ROSCA, 20 MM X 1/2", PARA AGUA FRIA</v>
          </cell>
          <cell r="D101" t="str">
            <v>UN</v>
          </cell>
          <cell r="E101" t="str">
            <v>CR</v>
          </cell>
          <cell r="F101">
            <v>0.8</v>
          </cell>
        </row>
        <row r="102">
          <cell r="B102">
            <v>65</v>
          </cell>
          <cell r="C102" t="str">
            <v>ADAPTADOR PVC SOLDAVEL CURTO COM BOLSA E ROSCA, 25 MM X 3/4", PARA AGUA FRIA</v>
          </cell>
          <cell r="D102" t="str">
            <v>UN</v>
          </cell>
          <cell r="E102" t="str">
            <v>CR</v>
          </cell>
          <cell r="F102">
            <v>0.88</v>
          </cell>
        </row>
        <row r="103">
          <cell r="B103">
            <v>108</v>
          </cell>
          <cell r="C103" t="str">
            <v>ADAPTADOR PVC SOLDAVEL CURTO COM BOLSA E ROSCA, 32 MM X 1", PARA AGUA FRIA</v>
          </cell>
          <cell r="D103" t="str">
            <v>UN</v>
          </cell>
          <cell r="E103" t="str">
            <v>CR</v>
          </cell>
          <cell r="F103">
            <v>1.76</v>
          </cell>
        </row>
        <row r="104">
          <cell r="B104">
            <v>110</v>
          </cell>
          <cell r="C104" t="str">
            <v>ADAPTADOR PVC SOLDAVEL CURTO COM BOLSA E ROSCA, 40 MM X 1 1/2", PARA AGUA FRIA</v>
          </cell>
          <cell r="D104" t="str">
            <v>UN</v>
          </cell>
          <cell r="E104" t="str">
            <v>CR</v>
          </cell>
          <cell r="F104">
            <v>6.13</v>
          </cell>
        </row>
        <row r="105">
          <cell r="B105">
            <v>109</v>
          </cell>
          <cell r="C105" t="str">
            <v>ADAPTADOR PVC SOLDAVEL CURTO COM BOLSA E ROSCA, 40 MM X 1 1/4", PARA AGUA FRIA</v>
          </cell>
          <cell r="D105" t="str">
            <v>UN</v>
          </cell>
          <cell r="E105" t="str">
            <v>CR</v>
          </cell>
          <cell r="F105">
            <v>3.65</v>
          </cell>
        </row>
        <row r="106">
          <cell r="B106">
            <v>111</v>
          </cell>
          <cell r="C106" t="str">
            <v>ADAPTADOR PVC SOLDAVEL CURTO COM BOLSA E ROSCA, 50 MM X 1 1/4", PARA AGUA FRIA</v>
          </cell>
          <cell r="D106" t="str">
            <v>UN</v>
          </cell>
          <cell r="E106" t="str">
            <v>CR</v>
          </cell>
          <cell r="F106">
            <v>8.2899999999999991</v>
          </cell>
        </row>
        <row r="107">
          <cell r="B107">
            <v>112</v>
          </cell>
          <cell r="C107" t="str">
            <v>ADAPTADOR PVC SOLDAVEL CURTO COM BOLSA E ROSCA, 50 MM X1 1/2", PARA AGUA FRIA</v>
          </cell>
          <cell r="D107" t="str">
            <v>UN</v>
          </cell>
          <cell r="E107" t="str">
            <v>CR</v>
          </cell>
          <cell r="F107">
            <v>4.3899999999999997</v>
          </cell>
        </row>
        <row r="108">
          <cell r="B108">
            <v>113</v>
          </cell>
          <cell r="C108" t="str">
            <v>ADAPTADOR PVC SOLDAVEL CURTO COM BOLSA E ROSCA, 60 MM X 2", PARA AGUA FRIA</v>
          </cell>
          <cell r="D108" t="str">
            <v>UN</v>
          </cell>
          <cell r="E108" t="str">
            <v>CR</v>
          </cell>
          <cell r="F108">
            <v>11</v>
          </cell>
        </row>
        <row r="109">
          <cell r="B109">
            <v>104</v>
          </cell>
          <cell r="C109" t="str">
            <v>ADAPTADOR PVC SOLDAVEL CURTO COM BOLSA E ROSCA, 75 MM X 2 1/2", PARA AGUA FRIA</v>
          </cell>
          <cell r="D109" t="str">
            <v>UN</v>
          </cell>
          <cell r="E109" t="str">
            <v>CR</v>
          </cell>
          <cell r="F109">
            <v>19.14</v>
          </cell>
        </row>
        <row r="110">
          <cell r="B110">
            <v>102</v>
          </cell>
          <cell r="C110" t="str">
            <v>ADAPTADOR PVC SOLDAVEL CURTO COM BOLSA E ROSCA, 85 MM X 3", PARA AGUA FRIA</v>
          </cell>
          <cell r="D110" t="str">
            <v>UN</v>
          </cell>
          <cell r="E110" t="str">
            <v>CR</v>
          </cell>
          <cell r="F110">
            <v>26.39</v>
          </cell>
        </row>
        <row r="111">
          <cell r="B111">
            <v>95</v>
          </cell>
          <cell r="C111" t="str">
            <v>ADAPTADOR PVC SOLDAVEL, COM FLANGE E ANEL DE VEDACAO, 20 MM X 1/2", PARA CAIXA D'AGUA</v>
          </cell>
          <cell r="D111" t="str">
            <v>UN</v>
          </cell>
          <cell r="E111" t="str">
            <v>CR</v>
          </cell>
          <cell r="F111">
            <v>11.15</v>
          </cell>
        </row>
        <row r="112">
          <cell r="B112">
            <v>96</v>
          </cell>
          <cell r="C112" t="str">
            <v>ADAPTADOR PVC SOLDAVEL, COM FLANGE E ANEL DE VEDACAO, 25 MM X 3/4", PARA CAIXA D'AGUA</v>
          </cell>
          <cell r="D112" t="str">
            <v>UN</v>
          </cell>
          <cell r="E112" t="str">
            <v>CR</v>
          </cell>
          <cell r="F112">
            <v>12.13</v>
          </cell>
        </row>
        <row r="113">
          <cell r="B113">
            <v>97</v>
          </cell>
          <cell r="C113" t="str">
            <v>ADAPTADOR PVC SOLDAVEL, COM FLANGE E ANEL DE VEDACAO, 32 MM X 1", PARA CAIXA D'AGUA</v>
          </cell>
          <cell r="D113" t="str">
            <v>UN</v>
          </cell>
          <cell r="E113" t="str">
            <v>CR</v>
          </cell>
          <cell r="F113">
            <v>18.25</v>
          </cell>
        </row>
        <row r="114">
          <cell r="B114">
            <v>98</v>
          </cell>
          <cell r="C114" t="str">
            <v>ADAPTADOR PVC SOLDAVEL, COM FLANGE E ANEL DE VEDACAO, 40 MM X 1 1/4", PARA CAIXA D'AGUA</v>
          </cell>
          <cell r="D114" t="str">
            <v>UN</v>
          </cell>
          <cell r="E114" t="str">
            <v>CR</v>
          </cell>
          <cell r="F114">
            <v>27.32</v>
          </cell>
        </row>
        <row r="115">
          <cell r="B115">
            <v>99</v>
          </cell>
          <cell r="C115" t="str">
            <v>ADAPTADOR PVC SOLDAVEL, COM FLANGE E ANEL DE VEDACAO, 50 MM X 1 1/2", PARA CAIXA D'AGUA</v>
          </cell>
          <cell r="D115" t="str">
            <v>UN</v>
          </cell>
          <cell r="E115" t="str">
            <v>CR</v>
          </cell>
          <cell r="F115">
            <v>25.82</v>
          </cell>
        </row>
        <row r="116">
          <cell r="B116">
            <v>60</v>
          </cell>
          <cell r="C116" t="str">
            <v>ADAPTADOR PVC, COM REGISTRO, PARA PEAD, 20 MM X 3/4", PARA LIGACAO PREDIAL DE AGUA</v>
          </cell>
          <cell r="D116" t="str">
            <v>UN</v>
          </cell>
          <cell r="E116" t="str">
            <v>CR</v>
          </cell>
        </row>
        <row r="117">
          <cell r="B117">
            <v>72</v>
          </cell>
          <cell r="C117" t="str">
            <v>ADAPTADOR PVC, ROSCAVEL, COM FLANGES E ANEL DE VEDACAO, 1 1/2", PARA CAIXA D'AGUA</v>
          </cell>
          <cell r="D117" t="str">
            <v>UN</v>
          </cell>
          <cell r="E117" t="str">
            <v>CR</v>
          </cell>
          <cell r="F117">
            <v>49.53</v>
          </cell>
        </row>
        <row r="118">
          <cell r="B118">
            <v>71</v>
          </cell>
          <cell r="C118" t="str">
            <v>ADAPTADOR PVC, ROSCAVEL, COM FLANGES E ANEL DE VEDACAO, 1", PARA CAIXA D'AGUA</v>
          </cell>
          <cell r="D118" t="str">
            <v>UN</v>
          </cell>
          <cell r="E118" t="str">
            <v>CR</v>
          </cell>
          <cell r="F118">
            <v>30.59</v>
          </cell>
        </row>
        <row r="119">
          <cell r="B119">
            <v>67</v>
          </cell>
          <cell r="C119" t="str">
            <v>ADAPTADOR PVC, ROSCAVEL, COM FLANGES E ANEL DE VEDACAO, 1/2", PARA CAIXA D'AGUA</v>
          </cell>
          <cell r="D119" t="str">
            <v>UN</v>
          </cell>
          <cell r="E119" t="str">
            <v>CR</v>
          </cell>
          <cell r="F119">
            <v>16.010000000000002</v>
          </cell>
        </row>
        <row r="120">
          <cell r="B120">
            <v>73</v>
          </cell>
          <cell r="C120" t="str">
            <v>ADAPTADOR PVC, ROSCAVEL, COM FLANGES E ANEL DE VEDACAO, 3/4", PARA CAIXA D'AGUA</v>
          </cell>
          <cell r="D120" t="str">
            <v>UN</v>
          </cell>
          <cell r="E120" t="str">
            <v>CR</v>
          </cell>
          <cell r="F120">
            <v>15.32</v>
          </cell>
        </row>
        <row r="121">
          <cell r="B121">
            <v>100</v>
          </cell>
          <cell r="C121" t="str">
            <v>ADAPTADOR PVC, SOLDAVEL, COM FLANGES E ANEL DE VEDACAO, 60 MM X 2", PARA CAIXA D'AGUA</v>
          </cell>
          <cell r="D121" t="str">
            <v>UN</v>
          </cell>
          <cell r="E121" t="str">
            <v>CR</v>
          </cell>
          <cell r="F121">
            <v>45.12</v>
          </cell>
        </row>
        <row r="122">
          <cell r="B122">
            <v>75</v>
          </cell>
          <cell r="C122" t="str">
            <v>ADAPTADOR PVC, SOLDAVEL, COM FLANGES LIVRES, 110 MM X 4", PARA CAIXA D'AGUA</v>
          </cell>
          <cell r="D122" t="str">
            <v>UN</v>
          </cell>
          <cell r="E122" t="str">
            <v>CR</v>
          </cell>
          <cell r="F122">
            <v>263.07</v>
          </cell>
        </row>
        <row r="123">
          <cell r="B123">
            <v>83</v>
          </cell>
          <cell r="C123" t="str">
            <v>ADAPTADOR PVC, SOLDAVEL, COM FLANGES LIVRES, 75 MM X 2 1/2", PARA CAIXA D'AGUA</v>
          </cell>
          <cell r="D123" t="str">
            <v>UN</v>
          </cell>
          <cell r="E123" t="str">
            <v>CR</v>
          </cell>
          <cell r="F123">
            <v>210.32</v>
          </cell>
        </row>
        <row r="124">
          <cell r="B124">
            <v>74</v>
          </cell>
          <cell r="C124" t="str">
            <v>ADAPTADOR PVC, SOLDAVEL, COM FLANGES LIVRES, 85 MM X 3", PARA CAIXA D'AGUA</v>
          </cell>
          <cell r="D124" t="str">
            <v>UN</v>
          </cell>
          <cell r="E124" t="str">
            <v>CR</v>
          </cell>
          <cell r="F124">
            <v>300.69</v>
          </cell>
        </row>
        <row r="125">
          <cell r="B125">
            <v>106</v>
          </cell>
          <cell r="C125" t="str">
            <v>ADAPTADOR PVC, SOLDAVEL, LONGO, COM FLANGE LIVRE, 110 MM X 4", PARA CAIXA D'AGUA</v>
          </cell>
          <cell r="D125" t="str">
            <v>UN</v>
          </cell>
          <cell r="E125" t="str">
            <v>CR</v>
          </cell>
          <cell r="F125">
            <v>380.24</v>
          </cell>
        </row>
        <row r="126">
          <cell r="B126">
            <v>88</v>
          </cell>
          <cell r="C126" t="str">
            <v>ADAPTADOR PVC, SOLDAVEL, LONGO, COM FLANGE LIVRE, 32 MM X 1", PARA CAIXA D'AGUA</v>
          </cell>
          <cell r="D126" t="str">
            <v>UN</v>
          </cell>
          <cell r="E126" t="str">
            <v>CR</v>
          </cell>
          <cell r="F126">
            <v>10.68</v>
          </cell>
        </row>
        <row r="127">
          <cell r="B127">
            <v>82</v>
          </cell>
          <cell r="C127" t="str">
            <v>ADAPTADOR PVC, SOLDAVEL, LONGO, COM FLANGE LIVRE, 75 MM X 2 1/2", PARA CAIXA D'AGUA</v>
          </cell>
          <cell r="D127" t="str">
            <v>UN</v>
          </cell>
          <cell r="E127" t="str">
            <v>CR</v>
          </cell>
          <cell r="F127">
            <v>200.1</v>
          </cell>
        </row>
        <row r="128">
          <cell r="B128">
            <v>105</v>
          </cell>
          <cell r="C128" t="str">
            <v>ADAPTADOR PVC, SOLDAVEL, LONGO, COM FLANGE LIVRE, 85 MM X 3", PARA CAIXA D'AGUA</v>
          </cell>
          <cell r="D128" t="str">
            <v>UN</v>
          </cell>
          <cell r="E128" t="str">
            <v>CR</v>
          </cell>
          <cell r="F128">
            <v>283.54000000000002</v>
          </cell>
        </row>
        <row r="129">
          <cell r="B129">
            <v>39719</v>
          </cell>
          <cell r="C129" t="str">
            <v>ADESIVO / COLA DE CONTATO LIQUIDO, A BASE DE RESINAS, PARA COLAGEM DE ESPUMA PARA ISOLAMENTO TERMICO FLEXIVEL</v>
          </cell>
          <cell r="D129" t="str">
            <v>L</v>
          </cell>
          <cell r="E129" t="str">
            <v>CR</v>
          </cell>
          <cell r="F129">
            <v>205.16</v>
          </cell>
        </row>
        <row r="130">
          <cell r="B130">
            <v>3410</v>
          </cell>
          <cell r="C130" t="str">
            <v>ADESIVO / COLA PARA EPS (ISOPOR) E OUTROS MATERIAIS</v>
          </cell>
          <cell r="D130" t="str">
            <v>KG</v>
          </cell>
          <cell r="E130" t="str">
            <v>CR</v>
          </cell>
          <cell r="F130">
            <v>46.15</v>
          </cell>
        </row>
        <row r="131">
          <cell r="B131">
            <v>4791</v>
          </cell>
          <cell r="C131" t="str">
            <v>ADESIVO ACRILICO DE BASE AQUOSA / COLA DE CONTATO</v>
          </cell>
          <cell r="D131" t="str">
            <v>KG</v>
          </cell>
          <cell r="E131" t="str">
            <v>CR</v>
          </cell>
          <cell r="F131">
            <v>40.71</v>
          </cell>
        </row>
        <row r="132">
          <cell r="B132">
            <v>157</v>
          </cell>
          <cell r="C132" t="str">
            <v>ADESIVO ESTRUTURAL A BASE DE RESINA EPOXI PARA INJECAO EM TRINCAS, BICOMPONENTE, BAIXA VISCOSIDADE</v>
          </cell>
          <cell r="D132" t="str">
            <v>KG</v>
          </cell>
          <cell r="E132" t="str">
            <v>CR</v>
          </cell>
          <cell r="F132">
            <v>151.33000000000001</v>
          </cell>
        </row>
        <row r="133">
          <cell r="B133">
            <v>156</v>
          </cell>
          <cell r="C133" t="str">
            <v>ADESIVO ESTRUTURAL A BASE DE RESINA EPOXI, BICOMPONENTE, FLUIDO</v>
          </cell>
          <cell r="D133" t="str">
            <v>KG</v>
          </cell>
          <cell r="E133" t="str">
            <v>CR</v>
          </cell>
          <cell r="F133">
            <v>53.88</v>
          </cell>
        </row>
        <row r="134">
          <cell r="B134">
            <v>131</v>
          </cell>
          <cell r="C134" t="str">
            <v>ADESIVO ESTRUTURAL A BASE DE RESINA EPOXI, BICOMPONENTE, PASTOSO (TIXOTROPICO)</v>
          </cell>
          <cell r="D134" t="str">
            <v>KG</v>
          </cell>
          <cell r="E134" t="str">
            <v>CR</v>
          </cell>
          <cell r="F134">
            <v>46.08</v>
          </cell>
        </row>
        <row r="135">
          <cell r="B135">
            <v>21114</v>
          </cell>
          <cell r="C135" t="str">
            <v>ADESIVO PARA TUBOS CPVC, *75* G</v>
          </cell>
          <cell r="D135" t="str">
            <v>UN</v>
          </cell>
          <cell r="E135" t="str">
            <v>CR</v>
          </cell>
          <cell r="F135">
            <v>40.44</v>
          </cell>
        </row>
        <row r="136">
          <cell r="B136">
            <v>119</v>
          </cell>
          <cell r="C136" t="str">
            <v>ADESIVO PLASTICO PARA PVC, BISNAGA COM 75 GR</v>
          </cell>
          <cell r="D136" t="str">
            <v>UN</v>
          </cell>
          <cell r="E136" t="str">
            <v>C</v>
          </cell>
          <cell r="F136">
            <v>10.25</v>
          </cell>
        </row>
        <row r="137">
          <cell r="B137">
            <v>122</v>
          </cell>
          <cell r="C137" t="str">
            <v>ADESIVO PLASTICO PARA PVC, FRASCO COM *850* GR</v>
          </cell>
          <cell r="D137" t="str">
            <v>UN</v>
          </cell>
          <cell r="E137" t="str">
            <v>CR</v>
          </cell>
          <cell r="F137">
            <v>78.86</v>
          </cell>
        </row>
        <row r="138">
          <cell r="B138">
            <v>20080</v>
          </cell>
          <cell r="C138" t="str">
            <v>ADESIVO PLASTICO PARA PVC, FRASCO COM 175 GR</v>
          </cell>
          <cell r="D138" t="str">
            <v>UN</v>
          </cell>
          <cell r="E138" t="str">
            <v>CR</v>
          </cell>
          <cell r="F138">
            <v>25.74</v>
          </cell>
        </row>
        <row r="139">
          <cell r="B139">
            <v>124</v>
          </cell>
          <cell r="C139" t="str">
            <v>ADITIVO ACELERADOR DE PEGA E ENDURECIMENTO PARA ARGAMASSAS E CONCRETOS, LIQUIDO E ISENTO DE CLORETOS</v>
          </cell>
          <cell r="D139" t="str">
            <v>L</v>
          </cell>
          <cell r="E139" t="str">
            <v>CR</v>
          </cell>
          <cell r="F139">
            <v>17.77</v>
          </cell>
        </row>
        <row r="140">
          <cell r="B140">
            <v>7334</v>
          </cell>
          <cell r="C140" t="str">
            <v>ADITIVO ADESIVO LIQUIDO PARA ARGAMASSAS DE REVESTIMENTOS CIMENTICIOS</v>
          </cell>
          <cell r="D140" t="str">
            <v>L</v>
          </cell>
          <cell r="E140" t="str">
            <v>CR</v>
          </cell>
          <cell r="F140">
            <v>16.829999999999998</v>
          </cell>
        </row>
        <row r="141">
          <cell r="B141">
            <v>45146</v>
          </cell>
          <cell r="C141" t="str">
            <v>ADITIVO IMPERMEABILIZANTE CRISTALIZANTE PARA CONCRETO</v>
          </cell>
          <cell r="D141" t="str">
            <v>KG</v>
          </cell>
          <cell r="E141" t="str">
            <v>CR</v>
          </cell>
          <cell r="F141">
            <v>34.07</v>
          </cell>
        </row>
        <row r="142">
          <cell r="B142">
            <v>123</v>
          </cell>
          <cell r="C142" t="str">
            <v>ADITIVO IMPERMEABILIZANTE DE PEGA NORMAL PARA ARGAMASSAS E CONCRETOS SEM ARMACAO, LIQUIDO E ISENTO DE CLORETOS</v>
          </cell>
          <cell r="D142" t="str">
            <v>L</v>
          </cell>
          <cell r="E142" t="str">
            <v>C</v>
          </cell>
          <cell r="F142">
            <v>7.27</v>
          </cell>
        </row>
        <row r="143">
          <cell r="B143">
            <v>127</v>
          </cell>
          <cell r="C143" t="str">
            <v>ADITIVO IMPERMEABILIZANTE DE PEGA ULTRARRAPIDA, LIQUIDO E ISENTO DE CLORETOS</v>
          </cell>
          <cell r="D143" t="str">
            <v>L</v>
          </cell>
          <cell r="E143" t="str">
            <v>CR</v>
          </cell>
          <cell r="F143">
            <v>17.350000000000001</v>
          </cell>
        </row>
        <row r="144">
          <cell r="B144">
            <v>133</v>
          </cell>
          <cell r="C144" t="str">
            <v>ADITIVO LIQUIDO INCORPORADOR DE AR PARA CONCRETO E ARGAMASSA, LIQUIDO E ISENTO DE CLORETOS</v>
          </cell>
          <cell r="D144" t="str">
            <v>L</v>
          </cell>
          <cell r="E144" t="str">
            <v>CR</v>
          </cell>
          <cell r="F144">
            <v>7.21</v>
          </cell>
        </row>
        <row r="145">
          <cell r="B145">
            <v>43617</v>
          </cell>
          <cell r="C145" t="str">
            <v>ADITIVO PLASTIFICANTE E ESTABILIZADOR PARA ARGAMASSAS DE ASSENTAMENTO E REBOCO, LIQUIDO E ISENTO DE CLORETOS</v>
          </cell>
          <cell r="D145" t="str">
            <v>L</v>
          </cell>
          <cell r="E145" t="str">
            <v>CR</v>
          </cell>
          <cell r="F145">
            <v>8.0500000000000007</v>
          </cell>
        </row>
        <row r="146">
          <cell r="B146">
            <v>132</v>
          </cell>
          <cell r="C146" t="str">
            <v>ADITIVO PLASTIFICANTE RETARDADOR DE PEGA E REDUTOR DE AGUA PARA CONCRETO, LIQUIDO E ISENTO DE CLORETOS</v>
          </cell>
          <cell r="D146" t="str">
            <v>L</v>
          </cell>
          <cell r="E146" t="str">
            <v>CR</v>
          </cell>
          <cell r="F146">
            <v>7.47</v>
          </cell>
        </row>
        <row r="147">
          <cell r="B147">
            <v>43618</v>
          </cell>
          <cell r="C147" t="str">
            <v>ADITIVO SUPERPLASTIFICANTE DE PEGA NORMAL PARA CONCRETO, LIQUIDO E ISENTO DE CLORETOS</v>
          </cell>
          <cell r="D147" t="str">
            <v>KG</v>
          </cell>
          <cell r="E147" t="str">
            <v>CR</v>
          </cell>
          <cell r="F147">
            <v>18.809999999999999</v>
          </cell>
        </row>
        <row r="148">
          <cell r="B148">
            <v>37476</v>
          </cell>
          <cell r="C148" t="str">
            <v>ADUELA/ GALERIA PRE-MOLDADA DE CONCRETO ARMADO, SECAO QUADRADA INTERNA DE 1,50 X 1,50 M (L X A), MISULA DE 20 X 20 CM, C = 1,00 M, ESPESSURA MIN = 15 CM, TB-45 E FCK DO CONCRETO = 30 MPA</v>
          </cell>
          <cell r="D148" t="str">
            <v>UN</v>
          </cell>
          <cell r="E148" t="str">
            <v>CR</v>
          </cell>
        </row>
        <row r="149">
          <cell r="B149">
            <v>37478</v>
          </cell>
          <cell r="C149" t="str">
            <v>ADUELA/ GALERIA PRE-MOLDADA DE CONCRETO ARMADO, SECAO RETANGULAR INTERNA DE 2,00 X 2,00 M (L X A), MISULA DE 20 X 20 CM, C = 1,00 M, ESPESSURA MIN = 15 CM, TB-45 E FCK DO CONCRETO = 30 MPA</v>
          </cell>
          <cell r="D149" t="str">
            <v>UN</v>
          </cell>
          <cell r="E149" t="str">
            <v>CR</v>
          </cell>
        </row>
        <row r="150">
          <cell r="B150">
            <v>37477</v>
          </cell>
          <cell r="C150" t="str">
            <v>ADUELA/ GALERIA PRE-MOLDADA DE CONCRETO ARMADO, SECAO RETANGULAR INTERNA DE 2,50 X 2,50 M (L X A), MISULA DE 20 X 20 CM, C = 1,00 M, ESPESSURA MIN = 15 CM, TB-45 E FCK DO CONCRETO = 30 MPA</v>
          </cell>
          <cell r="D150" t="str">
            <v>UN</v>
          </cell>
          <cell r="E150" t="str">
            <v>CR</v>
          </cell>
        </row>
        <row r="151">
          <cell r="B151">
            <v>37479</v>
          </cell>
          <cell r="C151" t="str">
            <v>ADUELA/ GALERIA PRE-MOLDADA DE CONCRETO ARMADO, SECAO RETANGULAR INTERNA DE 3,00 X 3,00 M (L X A), MISULA DE 20 X 20 CM, C = 1.00 M, ESPESSURA MIN = 20 CM, TB-45 E FCK DO CONCRETO = 30 MPA</v>
          </cell>
          <cell r="D151" t="str">
            <v>UN</v>
          </cell>
          <cell r="E151" t="str">
            <v>CR</v>
          </cell>
        </row>
        <row r="152">
          <cell r="B152">
            <v>4319</v>
          </cell>
          <cell r="C152" t="str">
            <v>AFASTADOR PARA TELHA DE FIBROCIMENTO CANALETE 90 OU KALHETAO</v>
          </cell>
          <cell r="D152" t="str">
            <v>UN</v>
          </cell>
          <cell r="E152" t="str">
            <v>CR</v>
          </cell>
          <cell r="F152">
            <v>1.22</v>
          </cell>
        </row>
        <row r="153">
          <cell r="B153">
            <v>42409</v>
          </cell>
          <cell r="C153" t="str">
            <v>AGENTE DE CURA, PROTETOR DA EVAPORACAO DA AGUA DE HIDRATACAO DO CONCRETO</v>
          </cell>
          <cell r="D153" t="str">
            <v>KG</v>
          </cell>
          <cell r="E153" t="str">
            <v>CR</v>
          </cell>
          <cell r="F153">
            <v>11.84</v>
          </cell>
        </row>
        <row r="154">
          <cell r="B154">
            <v>40553</v>
          </cell>
          <cell r="C154" t="str">
            <v>AGREGADO RECICLADO, TIPO RACHAO RECICLADO CINZA, CLASSE A</v>
          </cell>
          <cell r="D154" t="str">
            <v>M3</v>
          </cell>
          <cell r="E154" t="str">
            <v>C</v>
          </cell>
          <cell r="F154">
            <v>38.5</v>
          </cell>
        </row>
        <row r="155">
          <cell r="B155">
            <v>6114</v>
          </cell>
          <cell r="C155" t="str">
            <v>AJUDANTE DE ARMADOR (HORISTA)</v>
          </cell>
          <cell r="D155" t="str">
            <v>H</v>
          </cell>
          <cell r="E155" t="str">
            <v>CR</v>
          </cell>
          <cell r="F155">
            <v>22.16</v>
          </cell>
        </row>
        <row r="156">
          <cell r="B156">
            <v>40912</v>
          </cell>
          <cell r="C156" t="str">
            <v>AJUDANTE DE ARMADOR (MENSALISTA)</v>
          </cell>
          <cell r="D156" t="str">
            <v>MES</v>
          </cell>
          <cell r="E156" t="str">
            <v>CR</v>
          </cell>
          <cell r="F156">
            <v>3890.89</v>
          </cell>
        </row>
        <row r="157">
          <cell r="B157">
            <v>247</v>
          </cell>
          <cell r="C157" t="str">
            <v>AJUDANTE DE ELETRICISTA (HORISTA)</v>
          </cell>
          <cell r="D157" t="str">
            <v>H</v>
          </cell>
          <cell r="E157" t="str">
            <v>CR</v>
          </cell>
          <cell r="F157">
            <v>22.16</v>
          </cell>
        </row>
        <row r="158">
          <cell r="B158">
            <v>40919</v>
          </cell>
          <cell r="C158" t="str">
            <v>AJUDANTE DE ELETRICISTA (MENSALISTA)</v>
          </cell>
          <cell r="D158" t="str">
            <v>MES</v>
          </cell>
          <cell r="E158" t="str">
            <v>CR</v>
          </cell>
          <cell r="F158">
            <v>3890.89</v>
          </cell>
        </row>
        <row r="159">
          <cell r="B159">
            <v>44499</v>
          </cell>
          <cell r="C159" t="str">
            <v>AJUDANTE DE ESTRUTURAS METALICAS (HORISTA)</v>
          </cell>
          <cell r="D159" t="str">
            <v>H</v>
          </cell>
          <cell r="E159" t="str">
            <v>CR</v>
          </cell>
          <cell r="F159">
            <v>22.16</v>
          </cell>
        </row>
        <row r="160">
          <cell r="B160">
            <v>40984</v>
          </cell>
          <cell r="C160" t="str">
            <v>AJUDANTE DE ESTRUTURAS METALICAS (MENSALISTA)</v>
          </cell>
          <cell r="D160" t="str">
            <v>MES</v>
          </cell>
          <cell r="E160" t="str">
            <v>CR</v>
          </cell>
          <cell r="F160">
            <v>3890.89</v>
          </cell>
        </row>
        <row r="161">
          <cell r="B161">
            <v>248</v>
          </cell>
          <cell r="C161" t="str">
            <v>AJUDANTE DE OPERACAO EM GERAL (HORISTA)</v>
          </cell>
          <cell r="D161" t="str">
            <v>H</v>
          </cell>
          <cell r="E161" t="str">
            <v>CR</v>
          </cell>
          <cell r="F161">
            <v>21.77</v>
          </cell>
        </row>
        <row r="162">
          <cell r="B162">
            <v>41086</v>
          </cell>
          <cell r="C162" t="str">
            <v>AJUDANTE DE OPERACAO EM GERAL (MENSALISTA)</v>
          </cell>
          <cell r="D162" t="str">
            <v>MES</v>
          </cell>
          <cell r="E162" t="str">
            <v>CR</v>
          </cell>
          <cell r="F162">
            <v>3819.8</v>
          </cell>
        </row>
        <row r="163">
          <cell r="B163">
            <v>34466</v>
          </cell>
          <cell r="C163" t="str">
            <v>AJUDANTE DE PINTOR (HORISTA)</v>
          </cell>
          <cell r="D163" t="str">
            <v>H</v>
          </cell>
          <cell r="E163" t="str">
            <v>CR</v>
          </cell>
          <cell r="F163">
            <v>22.16</v>
          </cell>
        </row>
        <row r="164">
          <cell r="B164">
            <v>41083</v>
          </cell>
          <cell r="C164" t="str">
            <v>AJUDANTE DE PINTOR (MENSALISTA)</v>
          </cell>
          <cell r="D164" t="str">
            <v>MES</v>
          </cell>
          <cell r="E164" t="str">
            <v>CR</v>
          </cell>
          <cell r="F164">
            <v>3890.89</v>
          </cell>
        </row>
        <row r="165">
          <cell r="B165">
            <v>252</v>
          </cell>
          <cell r="C165" t="str">
            <v>AJUDANTE DE SERRALHEIRO (HORISTA)</v>
          </cell>
          <cell r="D165" t="str">
            <v>H</v>
          </cell>
          <cell r="E165" t="str">
            <v>CR</v>
          </cell>
          <cell r="F165">
            <v>22.16</v>
          </cell>
        </row>
        <row r="166">
          <cell r="B166">
            <v>40909</v>
          </cell>
          <cell r="C166" t="str">
            <v>AJUDANTE DE SERRALHEIRO (MENSALISTA)</v>
          </cell>
          <cell r="D166" t="str">
            <v>MES</v>
          </cell>
          <cell r="E166" t="str">
            <v>CR</v>
          </cell>
          <cell r="F166">
            <v>3890.89</v>
          </cell>
        </row>
        <row r="167">
          <cell r="B167">
            <v>242</v>
          </cell>
          <cell r="C167" t="str">
            <v>AJUDANTE ESPECIALIZADO (HORISTA)</v>
          </cell>
          <cell r="D167" t="str">
            <v>H</v>
          </cell>
          <cell r="E167" t="str">
            <v>CR</v>
          </cell>
          <cell r="F167">
            <v>21.77</v>
          </cell>
        </row>
        <row r="168">
          <cell r="B168">
            <v>41085</v>
          </cell>
          <cell r="C168" t="str">
            <v>AJUDANTE ESPECIALIZADO (MENSALISTA)</v>
          </cell>
          <cell r="D168" t="str">
            <v>MES</v>
          </cell>
          <cell r="E168" t="str">
            <v>CR</v>
          </cell>
          <cell r="F168">
            <v>3819.8</v>
          </cell>
        </row>
        <row r="169">
          <cell r="B169">
            <v>427</v>
          </cell>
          <cell r="C169" t="str">
            <v>ALCA PREFORMADA DE CONTRA POSTE, EM ACO GALVANIZADO, PARA CABO 3/16", COMPRIMENTO *860* MM</v>
          </cell>
          <cell r="D169" t="str">
            <v>UN</v>
          </cell>
          <cell r="E169" t="str">
            <v>CR</v>
          </cell>
          <cell r="F169">
            <v>5.78</v>
          </cell>
        </row>
        <row r="170">
          <cell r="B170">
            <v>417</v>
          </cell>
          <cell r="C170" t="str">
            <v>ALCA PREFORMADA DE DISTRIBUICAO, EM ACO GALVANIZADO, PARA CABO DE ALUMINIO DIAMETRO 16 A 25 MM</v>
          </cell>
          <cell r="D170" t="str">
            <v>UN</v>
          </cell>
          <cell r="E170" t="str">
            <v>CR</v>
          </cell>
          <cell r="F170">
            <v>2.72</v>
          </cell>
        </row>
        <row r="171">
          <cell r="B171">
            <v>11273</v>
          </cell>
          <cell r="C171" t="str">
            <v>ALCA PREFORMADA DE DISTRIBUICAO, EM ACO GALVANIZADO, PARA CONDUTORES DE ALUMINIO AWG 1/0 (CAA 6/1 OU CA 7 FIOS)</v>
          </cell>
          <cell r="D171" t="str">
            <v>UN</v>
          </cell>
          <cell r="E171" t="str">
            <v>CR</v>
          </cell>
          <cell r="F171">
            <v>8.4600000000000009</v>
          </cell>
        </row>
        <row r="172">
          <cell r="B172">
            <v>11272</v>
          </cell>
          <cell r="C172" t="str">
            <v>ALCA PREFORMADA DE DISTRIBUICAO, EM ACO GALVANIZADO, PARA CONDUTORES DE ALUMINIO AWG 2 (CAA 6/1 OU CA 7 FIOS)</v>
          </cell>
          <cell r="D172" t="str">
            <v>UN</v>
          </cell>
          <cell r="E172" t="str">
            <v>CR</v>
          </cell>
          <cell r="F172">
            <v>5.0999999999999996</v>
          </cell>
        </row>
        <row r="173">
          <cell r="B173">
            <v>11275</v>
          </cell>
          <cell r="C173" t="str">
            <v>ALCA PREFORMADA DE SERVICO, EM ACO GALVANIZADO, PARA CONDUTORES DE ALUMINIO AWG 4 (CAA 6/1)</v>
          </cell>
          <cell r="D173" t="str">
            <v>UN</v>
          </cell>
          <cell r="E173" t="str">
            <v>CR</v>
          </cell>
          <cell r="F173">
            <v>2.0499999999999998</v>
          </cell>
        </row>
        <row r="174">
          <cell r="B174">
            <v>11274</v>
          </cell>
          <cell r="C174" t="str">
            <v>ALCA PREFORMADA DE SERVICO, EM ACO GALVANIZADO, PARA CONDUTORES DE ALUMINIO AWG 6 (CAA 6/1)</v>
          </cell>
          <cell r="D174" t="str">
            <v>UN</v>
          </cell>
          <cell r="E174" t="str">
            <v>CR</v>
          </cell>
          <cell r="F174">
            <v>1.56</v>
          </cell>
        </row>
        <row r="175">
          <cell r="B175">
            <v>45208</v>
          </cell>
          <cell r="C175" t="str">
            <v>ALICATE AMPERIMETRO, TENSAO AC/DC, CAPACIDADE MAXIMA 1000 A</v>
          </cell>
          <cell r="D175" t="str">
            <v>UN</v>
          </cell>
          <cell r="E175" t="str">
            <v>CR</v>
          </cell>
          <cell r="F175">
            <v>279.10000000000002</v>
          </cell>
        </row>
        <row r="176">
          <cell r="B176">
            <v>45250</v>
          </cell>
          <cell r="C176" t="str">
            <v>ALICATE BICO LONGO (MEIA CANA) 6", COM ISOLAMENTO ATE 1000 V</v>
          </cell>
          <cell r="D176" t="str">
            <v>UN</v>
          </cell>
          <cell r="E176" t="str">
            <v>CR</v>
          </cell>
          <cell r="F176">
            <v>25.59</v>
          </cell>
        </row>
        <row r="177">
          <cell r="B177">
            <v>38470</v>
          </cell>
          <cell r="C177" t="str">
            <v>ALICATE DE CORTE DIAGONAL 6" COM ISOLAMENTO</v>
          </cell>
          <cell r="D177" t="str">
            <v>UN</v>
          </cell>
          <cell r="E177" t="str">
            <v>CR</v>
          </cell>
          <cell r="F177">
            <v>26.2</v>
          </cell>
        </row>
        <row r="178">
          <cell r="B178">
            <v>38547</v>
          </cell>
          <cell r="C178" t="str">
            <v>ALICATE DE CRIMPAR RJ11, RJ12 E RJ45, COM CATRACA</v>
          </cell>
          <cell r="D178" t="str">
            <v>UN</v>
          </cell>
          <cell r="E178" t="str">
            <v>CR</v>
          </cell>
          <cell r="F178">
            <v>173.93</v>
          </cell>
        </row>
        <row r="179">
          <cell r="B179">
            <v>38467</v>
          </cell>
          <cell r="C179" t="str">
            <v>ALICATE DE PRESSAO 11" PARA SOLDA, TIPO C</v>
          </cell>
          <cell r="D179" t="str">
            <v>UN</v>
          </cell>
          <cell r="E179" t="str">
            <v>CR</v>
          </cell>
          <cell r="F179">
            <v>147.03</v>
          </cell>
        </row>
        <row r="180">
          <cell r="B180">
            <v>38468</v>
          </cell>
          <cell r="C180" t="str">
            <v>ALICATE DE PRESSAO 11" PARA SOLDA, TIPO U</v>
          </cell>
          <cell r="D180" t="str">
            <v>UN</v>
          </cell>
          <cell r="E180" t="str">
            <v>CR</v>
          </cell>
          <cell r="F180">
            <v>183.54</v>
          </cell>
        </row>
        <row r="181">
          <cell r="B181">
            <v>38469</v>
          </cell>
          <cell r="C181" t="str">
            <v>ALICATE DE PRESSAO PARA SOLDA DE CHAPA 18"</v>
          </cell>
          <cell r="D181" t="str">
            <v>UN</v>
          </cell>
          <cell r="E181" t="str">
            <v>CR</v>
          </cell>
          <cell r="F181">
            <v>166.08</v>
          </cell>
        </row>
        <row r="182">
          <cell r="B182">
            <v>45197</v>
          </cell>
          <cell r="C182" t="str">
            <v>ALICATE DESENCAPADOR AUTOMATICO 8"</v>
          </cell>
          <cell r="D182" t="str">
            <v>UN</v>
          </cell>
          <cell r="E182" t="str">
            <v>CR</v>
          </cell>
          <cell r="F182">
            <v>132.44999999999999</v>
          </cell>
        </row>
        <row r="183">
          <cell r="B183">
            <v>38471</v>
          </cell>
          <cell r="C183" t="str">
            <v>ALICATE PARA ANEIS DE PISTAO, CAPACIDADE *50* A 100 MM</v>
          </cell>
          <cell r="D183" t="str">
            <v>UN</v>
          </cell>
          <cell r="E183" t="str">
            <v>CR</v>
          </cell>
          <cell r="F183">
            <v>177.62</v>
          </cell>
        </row>
        <row r="184">
          <cell r="B184">
            <v>45206</v>
          </cell>
          <cell r="C184" t="str">
            <v>ALICATE PROFISSIONAL 8", UNIVERSAL, COM ISOLAMENTO ATE 1000 V</v>
          </cell>
          <cell r="D184" t="str">
            <v>UN</v>
          </cell>
          <cell r="E184" t="str">
            <v>CR</v>
          </cell>
          <cell r="F184">
            <v>35.090000000000003</v>
          </cell>
        </row>
        <row r="185">
          <cell r="B185">
            <v>37370</v>
          </cell>
          <cell r="C185" t="str">
            <v>ALIMENTACAO - HORISTA (COLETADO CAIXA - ENCARGOS COMPLEMENTARES)</v>
          </cell>
          <cell r="D185" t="str">
            <v>H</v>
          </cell>
          <cell r="E185" t="str">
            <v>C</v>
          </cell>
          <cell r="F185">
            <v>5.96</v>
          </cell>
        </row>
        <row r="186">
          <cell r="B186">
            <v>40862</v>
          </cell>
          <cell r="C186" t="str">
            <v>ALIMENTACAO - MENSALISTA (COLETADO CAIXA - ENCARGOS COMPLEMENTARES)</v>
          </cell>
          <cell r="D186" t="str">
            <v>MES</v>
          </cell>
          <cell r="E186" t="str">
            <v>C</v>
          </cell>
          <cell r="F186">
            <v>985.35</v>
          </cell>
        </row>
        <row r="187">
          <cell r="B187">
            <v>10658</v>
          </cell>
          <cell r="C187" t="str">
            <v>ALISADORA DE CONCRETO COM MOTOR A GASOLINA DE 5,5 HP, PESO COM MOTOR DE 78 KG, 4 PAS</v>
          </cell>
          <cell r="D187" t="str">
            <v>UN</v>
          </cell>
          <cell r="E187" t="str">
            <v>C</v>
          </cell>
        </row>
        <row r="188">
          <cell r="B188">
            <v>253</v>
          </cell>
          <cell r="C188" t="str">
            <v>ALMOXARIFE (HORISTA)</v>
          </cell>
          <cell r="D188" t="str">
            <v>H</v>
          </cell>
          <cell r="E188" t="str">
            <v>C</v>
          </cell>
          <cell r="F188">
            <v>28.95</v>
          </cell>
        </row>
        <row r="189">
          <cell r="B189">
            <v>40809</v>
          </cell>
          <cell r="C189" t="str">
            <v>ALMOXARIFE (MENSALISTA)</v>
          </cell>
          <cell r="D189" t="str">
            <v>MES</v>
          </cell>
          <cell r="E189" t="str">
            <v>CR</v>
          </cell>
          <cell r="F189">
            <v>5079.1400000000003</v>
          </cell>
        </row>
        <row r="190">
          <cell r="B190">
            <v>42428</v>
          </cell>
          <cell r="C190" t="str">
            <v>ALONGADOR COM TRES ALTURAS, EM TUBO DE ACO CARBONO, PINTURA NO PROCESSO ELETROSTATICO - EQUIPAMENTO DE GINASTICA PARA ACADEMIA AO AR LIVRE / ACADEMIA DA TERCEIRA IDADE - ATI</v>
          </cell>
          <cell r="D190" t="str">
            <v>UN</v>
          </cell>
          <cell r="E190" t="str">
            <v>C</v>
          </cell>
        </row>
        <row r="191">
          <cell r="B191">
            <v>301</v>
          </cell>
          <cell r="C191" t="str">
            <v>ANEL BORRACHA PARA TUBO ESGOTO PREDIAL, DN 100 MM (NBR 5688)</v>
          </cell>
          <cell r="D191" t="str">
            <v>UN</v>
          </cell>
          <cell r="E191" t="str">
            <v>C</v>
          </cell>
          <cell r="F191">
            <v>3.02</v>
          </cell>
        </row>
        <row r="192">
          <cell r="B192">
            <v>296</v>
          </cell>
          <cell r="C192" t="str">
            <v>ANEL BORRACHA PARA TUBO ESGOTO PREDIAL, DN 50 MM (NBR 5688)</v>
          </cell>
          <cell r="D192" t="str">
            <v>UN</v>
          </cell>
          <cell r="E192" t="str">
            <v>CR</v>
          </cell>
          <cell r="F192">
            <v>1.7</v>
          </cell>
        </row>
        <row r="193">
          <cell r="B193">
            <v>297</v>
          </cell>
          <cell r="C193" t="str">
            <v>ANEL BORRACHA PARA TUBO ESGOTO PREDIAL, DN 75 MM (NBR 5688)</v>
          </cell>
          <cell r="D193" t="str">
            <v>UN</v>
          </cell>
          <cell r="E193" t="str">
            <v>CR</v>
          </cell>
          <cell r="F193">
            <v>2.5099999999999998</v>
          </cell>
        </row>
        <row r="194">
          <cell r="B194">
            <v>299</v>
          </cell>
          <cell r="C194" t="str">
            <v>ANEL BORRACHA, DN 100 MM, PARA TUBO SERIE REFORCADA ESGOTO PREDIAL</v>
          </cell>
          <cell r="D194" t="str">
            <v>UN</v>
          </cell>
          <cell r="E194" t="str">
            <v>CR</v>
          </cell>
          <cell r="F194">
            <v>3.54</v>
          </cell>
        </row>
        <row r="195">
          <cell r="B195">
            <v>300</v>
          </cell>
          <cell r="C195" t="str">
            <v>ANEL BORRACHA, DN 150 MM, PARA TUBO SERIE REFORCADA ESGOTO PREDIAL</v>
          </cell>
          <cell r="D195" t="str">
            <v>UN</v>
          </cell>
          <cell r="E195" t="str">
            <v>CR</v>
          </cell>
          <cell r="F195">
            <v>12.26</v>
          </cell>
        </row>
        <row r="196">
          <cell r="B196">
            <v>20085</v>
          </cell>
          <cell r="C196" t="str">
            <v>ANEL BORRACHA, DN 50 MM, PARA TUBO SERIE REFORCADA ESGOTO PREDIAL</v>
          </cell>
          <cell r="D196" t="str">
            <v>UN</v>
          </cell>
          <cell r="E196" t="str">
            <v>CR</v>
          </cell>
          <cell r="F196">
            <v>2.2400000000000002</v>
          </cell>
        </row>
        <row r="197">
          <cell r="B197">
            <v>298</v>
          </cell>
          <cell r="C197" t="str">
            <v>ANEL BORRACHA, DN 75 MM, PARA TUBO SERIE REFORCADA ESGOTO PREDIAL</v>
          </cell>
          <cell r="D197" t="str">
            <v>UN</v>
          </cell>
          <cell r="E197" t="str">
            <v>CR</v>
          </cell>
          <cell r="F197">
            <v>2.72</v>
          </cell>
        </row>
        <row r="198">
          <cell r="B198">
            <v>311</v>
          </cell>
          <cell r="C198" t="str">
            <v>ANEL BORRACHA, PARA TUBO PVC DEFOFO, DN 100 MM (NBR 7665)</v>
          </cell>
          <cell r="D198" t="str">
            <v>UN</v>
          </cell>
          <cell r="E198" t="str">
            <v>CR</v>
          </cell>
          <cell r="F198">
            <v>10.11</v>
          </cell>
        </row>
        <row r="199">
          <cell r="B199">
            <v>318</v>
          </cell>
          <cell r="C199" t="str">
            <v>ANEL BORRACHA, PARA TUBO PVC DEFOFO, DN 150 MM (NBR 7665)</v>
          </cell>
          <cell r="D199" t="str">
            <v>UN</v>
          </cell>
          <cell r="E199" t="str">
            <v>CR</v>
          </cell>
          <cell r="F199">
            <v>20.36</v>
          </cell>
        </row>
        <row r="200">
          <cell r="B200">
            <v>319</v>
          </cell>
          <cell r="C200" t="str">
            <v>ANEL BORRACHA, PARA TUBO PVC DEFOFO, DN 200 MM (NBR 7665)</v>
          </cell>
          <cell r="D200" t="str">
            <v>UN</v>
          </cell>
          <cell r="E200" t="str">
            <v>CR</v>
          </cell>
          <cell r="F200">
            <v>31.92</v>
          </cell>
        </row>
        <row r="201">
          <cell r="B201">
            <v>303</v>
          </cell>
          <cell r="C201" t="str">
            <v>ANEL BORRACHA, PARA TUBO PVC, REDE COLETOR ESGOTO, DN 100 MM (NBR 7362)</v>
          </cell>
          <cell r="D201" t="str">
            <v>UN</v>
          </cell>
          <cell r="E201" t="str">
            <v>CR</v>
          </cell>
          <cell r="F201">
            <v>3.34</v>
          </cell>
        </row>
        <row r="202">
          <cell r="B202">
            <v>305</v>
          </cell>
          <cell r="C202" t="str">
            <v>ANEL BORRACHA, PARA TUBO PVC, REDE COLETOR ESGOTO, DN 150 MM (NBR 7362)</v>
          </cell>
          <cell r="D202" t="str">
            <v>UN</v>
          </cell>
          <cell r="E202" t="str">
            <v>CR</v>
          </cell>
          <cell r="F202">
            <v>10.52</v>
          </cell>
        </row>
        <row r="203">
          <cell r="B203">
            <v>306</v>
          </cell>
          <cell r="C203" t="str">
            <v>ANEL BORRACHA, PARA TUBO PVC, REDE COLETOR ESGOTO, DN 200 MM (NBR 7362)</v>
          </cell>
          <cell r="D203" t="str">
            <v>UN</v>
          </cell>
          <cell r="E203" t="str">
            <v>CR</v>
          </cell>
          <cell r="F203">
            <v>15.96</v>
          </cell>
        </row>
        <row r="204">
          <cell r="B204">
            <v>307</v>
          </cell>
          <cell r="C204" t="str">
            <v>ANEL BORRACHA, PARA TUBO PVC, REDE COLETOR ESGOTO, DN 250 MM (NBR 7362)</v>
          </cell>
          <cell r="D204" t="str">
            <v>UN</v>
          </cell>
          <cell r="E204" t="str">
            <v>CR</v>
          </cell>
          <cell r="F204">
            <v>40.32</v>
          </cell>
        </row>
        <row r="205">
          <cell r="B205">
            <v>309</v>
          </cell>
          <cell r="C205" t="str">
            <v>ANEL BORRACHA, PARA TUBO PVC, REDE COLETOR ESGOTO, DN 350 MM (NBR 7362)</v>
          </cell>
          <cell r="D205" t="str">
            <v>UN</v>
          </cell>
          <cell r="E205" t="str">
            <v>CR</v>
          </cell>
          <cell r="F205">
            <v>66.06</v>
          </cell>
        </row>
        <row r="206">
          <cell r="B206">
            <v>310</v>
          </cell>
          <cell r="C206" t="str">
            <v>ANEL BORRACHA, PARA TUBO PVC, REDE COLETOR ESGOTO, DN 400 MM (NBR 7362)</v>
          </cell>
          <cell r="D206" t="str">
            <v>UN</v>
          </cell>
          <cell r="E206" t="str">
            <v>CR</v>
          </cell>
          <cell r="F206">
            <v>91.55</v>
          </cell>
        </row>
        <row r="207">
          <cell r="B207">
            <v>308</v>
          </cell>
          <cell r="C207" t="str">
            <v>ANEL BORRACHA, PARA TUBO, PVC REDE COLETOR ESGOTO, DN 300 MM (NBR 7362)</v>
          </cell>
          <cell r="D207" t="str">
            <v>UN</v>
          </cell>
          <cell r="E207" t="str">
            <v>CR</v>
          </cell>
          <cell r="F207">
            <v>90</v>
          </cell>
        </row>
        <row r="208">
          <cell r="B208">
            <v>328</v>
          </cell>
          <cell r="C208" t="str">
            <v>ANEL BORRACHA, PARA TUBO/CONEXAO PVC PBA, DN 100 MM, PARA REDE AGUA</v>
          </cell>
          <cell r="D208" t="str">
            <v>UN</v>
          </cell>
          <cell r="E208" t="str">
            <v>CR</v>
          </cell>
          <cell r="F208">
            <v>8</v>
          </cell>
        </row>
        <row r="209">
          <cell r="B209">
            <v>325</v>
          </cell>
          <cell r="C209" t="str">
            <v>ANEL BORRACHA, PARA TUBO/CONEXAO PVC PBA, DN 50 MM, PARA REDE AGUA</v>
          </cell>
          <cell r="D209" t="str">
            <v>UN</v>
          </cell>
          <cell r="E209" t="str">
            <v>CR</v>
          </cell>
          <cell r="F209">
            <v>2.36</v>
          </cell>
        </row>
        <row r="210">
          <cell r="B210">
            <v>20326</v>
          </cell>
          <cell r="C210" t="str">
            <v>ANEL BORRACHA, PARA TUBO/CONEXAO PVC PBA, DN 60 MM, PARA REDE AGUA</v>
          </cell>
          <cell r="D210" t="str">
            <v>UN</v>
          </cell>
          <cell r="E210" t="str">
            <v>CR</v>
          </cell>
          <cell r="F210">
            <v>4.32</v>
          </cell>
        </row>
        <row r="211">
          <cell r="B211">
            <v>329</v>
          </cell>
          <cell r="C211" t="str">
            <v>ANEL BORRACHA, PARA TUBO/CONEXAO PVC PBA, DN 75 MM, PARA REDE AGUA</v>
          </cell>
          <cell r="D211" t="str">
            <v>UN</v>
          </cell>
          <cell r="E211" t="str">
            <v>CR</v>
          </cell>
          <cell r="F211">
            <v>6.69</v>
          </cell>
        </row>
        <row r="212">
          <cell r="B212">
            <v>39642</v>
          </cell>
          <cell r="C212" t="str">
            <v>ANEL DE BORRACHA PARA VEDACAO DE DUTO PEAD CORRUGADO PARA ELETRICA, DN 1 1/2" (NBR 15715)</v>
          </cell>
          <cell r="D212" t="str">
            <v>UN</v>
          </cell>
          <cell r="E212" t="str">
            <v>CR</v>
          </cell>
          <cell r="F212">
            <v>2.96</v>
          </cell>
        </row>
        <row r="213">
          <cell r="B213">
            <v>39641</v>
          </cell>
          <cell r="C213" t="str">
            <v>ANEL DE BORRACHA PARA VEDACAO DE DUTO PEAD CORRUGADO PARA ELETRICA, DN 1 1/4" (NBR 15715)</v>
          </cell>
          <cell r="D213" t="str">
            <v>UN</v>
          </cell>
          <cell r="E213" t="str">
            <v>CR</v>
          </cell>
          <cell r="F213">
            <v>2.6</v>
          </cell>
        </row>
        <row r="214">
          <cell r="B214">
            <v>39643</v>
          </cell>
          <cell r="C214" t="str">
            <v>ANEL DE BORRACHA PARA VEDACAO DE DUTO PEAD CORRUGADO PARA ELETRICA, DN 2" (NBR 15715)</v>
          </cell>
          <cell r="D214" t="str">
            <v>UN</v>
          </cell>
          <cell r="E214" t="str">
            <v>CR</v>
          </cell>
          <cell r="F214">
            <v>3.48</v>
          </cell>
        </row>
        <row r="215">
          <cell r="B215">
            <v>39644</v>
          </cell>
          <cell r="C215" t="str">
            <v>ANEL DE BORRACHA PARA VEDACAO DE DUTO PEAD CORRUGADO PARA ELETRICA, DN 3" (NBR 15715)</v>
          </cell>
          <cell r="D215" t="str">
            <v>UN</v>
          </cell>
          <cell r="E215" t="str">
            <v>CR</v>
          </cell>
          <cell r="F215">
            <v>5.4</v>
          </cell>
        </row>
        <row r="216">
          <cell r="B216">
            <v>39645</v>
          </cell>
          <cell r="C216" t="str">
            <v>ANEL DE BORRACHA PARA VEDACAO DE DUTO PEAD CORRUGADO PARA ELETRICA, DN 4" (NBR 15715)</v>
          </cell>
          <cell r="D216" t="str">
            <v>UN</v>
          </cell>
          <cell r="E216" t="str">
            <v>CR</v>
          </cell>
          <cell r="F216">
            <v>5.91</v>
          </cell>
        </row>
        <row r="217">
          <cell r="B217">
            <v>41610</v>
          </cell>
          <cell r="C217" t="str">
            <v>ANEL DE CONCRETO ARMADO COM FUNDO, PARA FOSSA E POCO 1,50 X *0,50* M</v>
          </cell>
          <cell r="D217" t="str">
            <v>UN</v>
          </cell>
          <cell r="E217" t="str">
            <v>CR</v>
          </cell>
        </row>
        <row r="218">
          <cell r="B218">
            <v>41611</v>
          </cell>
          <cell r="C218" t="str">
            <v>ANEL DE CONCRETO ARMADO COM FUNDO, PARA FOSSA E POCO 2,00 X *0,50* M</v>
          </cell>
          <cell r="D218" t="str">
            <v>UN</v>
          </cell>
          <cell r="E218" t="str">
            <v>CR</v>
          </cell>
        </row>
        <row r="219">
          <cell r="B219">
            <v>41612</v>
          </cell>
          <cell r="C219" t="str">
            <v>ANEL DE CONCRETO ARMADO COM FUNDO, PARA FOSSA E POCO 2,50 X *0,50* M</v>
          </cell>
          <cell r="D219" t="str">
            <v>UN</v>
          </cell>
          <cell r="E219" t="str">
            <v>CR</v>
          </cell>
        </row>
        <row r="220">
          <cell r="B220">
            <v>41637</v>
          </cell>
          <cell r="C220" t="str">
            <v>ANEL DE CONCRETO ARMADO, COM FUROS/DRENO PARA SUMIDOURO, D = 0,80 M, H = 0,50 M</v>
          </cell>
          <cell r="D220" t="str">
            <v>UN</v>
          </cell>
          <cell r="E220" t="str">
            <v>CR</v>
          </cell>
        </row>
        <row r="221">
          <cell r="B221">
            <v>41638</v>
          </cell>
          <cell r="C221" t="str">
            <v>ANEL DE CONCRETO ARMADO, COM FUROS/DRENO PARA SUMIDOURO, D = 1,00 M, H = 0,50M</v>
          </cell>
          <cell r="D221" t="str">
            <v>UN</v>
          </cell>
          <cell r="E221" t="str">
            <v>CR</v>
          </cell>
        </row>
        <row r="222">
          <cell r="B222">
            <v>41639</v>
          </cell>
          <cell r="C222" t="str">
            <v>ANEL DE CONCRETO ARMADO, COM FUROS/DRENO PARA SUMIDOURO, D = 1,50 M, H = 0,50 M</v>
          </cell>
          <cell r="D222" t="str">
            <v>UN</v>
          </cell>
          <cell r="E222" t="str">
            <v>CR</v>
          </cell>
        </row>
        <row r="223">
          <cell r="B223">
            <v>11789</v>
          </cell>
          <cell r="C223" t="str">
            <v>ANEL DE DISTRIBUICAO EM ACO GALVANIZADO PARA FIO FE-160</v>
          </cell>
          <cell r="D223" t="str">
            <v>UN</v>
          </cell>
          <cell r="E223" t="str">
            <v>CR</v>
          </cell>
          <cell r="F223">
            <v>0.77</v>
          </cell>
        </row>
        <row r="224">
          <cell r="B224">
            <v>20975</v>
          </cell>
          <cell r="C224" t="str">
            <v>ANEL DE EXPANSAO EM COBRE, ENGATE RAPIDO 1 1/2", PARA EMPATACAO MANGUEIRA DE COMBATE A INCENDIO PREDIAL</v>
          </cell>
          <cell r="D224" t="str">
            <v>UN</v>
          </cell>
          <cell r="E224" t="str">
            <v>CR</v>
          </cell>
          <cell r="F224">
            <v>24.04</v>
          </cell>
        </row>
        <row r="225">
          <cell r="B225">
            <v>20976</v>
          </cell>
          <cell r="C225" t="str">
            <v>ANEL DE EXPANSAO EM COBRE, ENGATE RAPIDO 2 1/2", PARA EMPATACAO MANGUEIRA DE COMBATE A INCENDIO PREDIAL</v>
          </cell>
          <cell r="D225" t="str">
            <v>UN</v>
          </cell>
          <cell r="E225" t="str">
            <v>CR</v>
          </cell>
          <cell r="F225">
            <v>36.33</v>
          </cell>
        </row>
        <row r="226">
          <cell r="B226">
            <v>6138</v>
          </cell>
          <cell r="C226" t="str">
            <v>ANEL DE VEDACAO, PVC FLEXIVEL, 100 MM, PARA SAIDA DE BACIA / VASO SANITARIO</v>
          </cell>
          <cell r="D226" t="str">
            <v>UN</v>
          </cell>
          <cell r="E226" t="str">
            <v>CR</v>
          </cell>
          <cell r="F226">
            <v>11.65</v>
          </cell>
        </row>
        <row r="227">
          <cell r="B227">
            <v>40340</v>
          </cell>
          <cell r="C227" t="str">
            <v>ANEL DE VEDACAO/JUNTA ELASTICA, H = *16* MM, PARA TUBO DE CONCRETO, DN 300 MM</v>
          </cell>
          <cell r="D227" t="str">
            <v>UN</v>
          </cell>
          <cell r="E227" t="str">
            <v>CR</v>
          </cell>
          <cell r="F227">
            <v>22.21</v>
          </cell>
        </row>
        <row r="228">
          <cell r="B228">
            <v>40341</v>
          </cell>
          <cell r="C228" t="str">
            <v>ANEL DE VEDACAO/JUNTA ELASTICA, H = *16* MM, PARA TUBO DE CONCRETO, DN 400 MM</v>
          </cell>
          <cell r="D228" t="str">
            <v>UN</v>
          </cell>
          <cell r="E228" t="str">
            <v>CR</v>
          </cell>
          <cell r="F228">
            <v>26.51</v>
          </cell>
        </row>
        <row r="229">
          <cell r="B229">
            <v>40342</v>
          </cell>
          <cell r="C229" t="str">
            <v>ANEL DE VEDACAO/JUNTA ELASTICA, H = *16* MM, PARA TUBO DE CONCRETO, DN 500 MM</v>
          </cell>
          <cell r="D229" t="str">
            <v>UN</v>
          </cell>
          <cell r="E229" t="str">
            <v>CR</v>
          </cell>
          <cell r="F229">
            <v>31.62</v>
          </cell>
        </row>
        <row r="230">
          <cell r="B230">
            <v>40343</v>
          </cell>
          <cell r="C230" t="str">
            <v>ANEL DE VEDACAO/JUNTA ELASTICA, H = *16* MM, PARA TUBO DE CONCRETO, DN 600 MM</v>
          </cell>
          <cell r="D230" t="str">
            <v>UN</v>
          </cell>
          <cell r="E230" t="str">
            <v>CR</v>
          </cell>
          <cell r="F230">
            <v>37.5</v>
          </cell>
        </row>
        <row r="231">
          <cell r="B231">
            <v>40344</v>
          </cell>
          <cell r="C231" t="str">
            <v>ANEL DE VEDACAO/JUNTA ELASTICA, H = *18* MM, PARA TUBO DE CONCRETO, DN 700 MM</v>
          </cell>
          <cell r="D231" t="str">
            <v>UN</v>
          </cell>
          <cell r="E231" t="str">
            <v>CR</v>
          </cell>
          <cell r="F231">
            <v>51.13</v>
          </cell>
        </row>
        <row r="232">
          <cell r="B232">
            <v>40345</v>
          </cell>
          <cell r="C232" t="str">
            <v>ANEL DE VEDACAO/JUNTA ELASTICA, H = *19* MM, PARA TUBO DE CONCRETO, DN 800 MM</v>
          </cell>
          <cell r="D232" t="str">
            <v>UN</v>
          </cell>
          <cell r="E232" t="str">
            <v>CR</v>
          </cell>
          <cell r="F232">
            <v>63</v>
          </cell>
        </row>
        <row r="233">
          <cell r="B233">
            <v>40346</v>
          </cell>
          <cell r="C233" t="str">
            <v>ANEL DE VEDACAO/JUNTA ELASTICA, H = *19* MM, PARA TUBO DE CONCRETO, DN 900 MM</v>
          </cell>
          <cell r="D233" t="str">
            <v>UN</v>
          </cell>
          <cell r="E233" t="str">
            <v>CR</v>
          </cell>
          <cell r="F233">
            <v>73.08</v>
          </cell>
        </row>
        <row r="234">
          <cell r="B234">
            <v>40347</v>
          </cell>
          <cell r="C234" t="str">
            <v>ANEL DE VEDACAO/JUNTA ELASTICA, H = *21* MM, PARA TUBO DE CONCRETO, DN 1000 MM</v>
          </cell>
          <cell r="D234" t="str">
            <v>UN</v>
          </cell>
          <cell r="E234" t="str">
            <v>CR</v>
          </cell>
          <cell r="F234">
            <v>91.82</v>
          </cell>
        </row>
        <row r="235">
          <cell r="B235">
            <v>43424</v>
          </cell>
          <cell r="C235" t="str">
            <v>ANEL EM CONCRETO ARMADO, LISO, PARA FOSSAS SEPTICAS E SUMIDOUROS, COM FUNDO, DIAMETRO INTERNO DE 1,20 M E ALTURA DE 0,50 M</v>
          </cell>
          <cell r="D235" t="str">
            <v>UN</v>
          </cell>
          <cell r="E235" t="str">
            <v>CR</v>
          </cell>
        </row>
        <row r="236">
          <cell r="B236">
            <v>43426</v>
          </cell>
          <cell r="C236" t="str">
            <v>ANEL EM CONCRETO ARMADO, LISO, PARA FOSSAS SEPTICAS E SUMIDOUROS, COM FUNDO, DIAMETRO INTERNO DE 3,00 M E ALTURA DE 0,50 M</v>
          </cell>
          <cell r="D236" t="str">
            <v>UN</v>
          </cell>
          <cell r="E236" t="str">
            <v>CR</v>
          </cell>
        </row>
        <row r="237">
          <cell r="B237">
            <v>12565</v>
          </cell>
          <cell r="C237" t="str">
            <v>ANEL EM CONCRETO ARMADO, LISO, PARA FOSSAS SEPTICAS E SUMIDOUROS, SEM FUNDO, DIAMETRO INTERNO DE 2,00 M E ALTURA DE 0,50 M</v>
          </cell>
          <cell r="D237" t="str">
            <v>UN</v>
          </cell>
          <cell r="E237" t="str">
            <v>CR</v>
          </cell>
        </row>
        <row r="238">
          <cell r="B238">
            <v>12567</v>
          </cell>
          <cell r="C238" t="str">
            <v>ANEL EM CONCRETO ARMADO, LISO, PARA FOSSAS SEPTICAS E SUMIDOUROS, SEM FUNDO, DIAMETRO INTERNO DE 2,50 M E ALTURA DE 0,50 M</v>
          </cell>
          <cell r="D238" t="str">
            <v>UN</v>
          </cell>
          <cell r="E238" t="str">
            <v>CR</v>
          </cell>
        </row>
        <row r="239">
          <cell r="B239">
            <v>12568</v>
          </cell>
          <cell r="C239" t="str">
            <v>ANEL EM CONCRETO ARMADO, LISO, PARA FOSSAS SEPTICAS E SUMIDOUROS, SEM FUNDO, DIAMETRO INTERNO DE 3,00 M E ALTURA DE 0,50 M</v>
          </cell>
          <cell r="D239" t="str">
            <v>UN</v>
          </cell>
          <cell r="E239" t="str">
            <v>CR</v>
          </cell>
        </row>
        <row r="240">
          <cell r="B240">
            <v>43441</v>
          </cell>
          <cell r="C240" t="str">
            <v>ANEL EM CONCRETO ARMADO, LISO, PARA POCOS DE INSPECAO, COM FUNDO, DIAMETRO INTERNO DE 0,60 M E ALTURA DE 0,50 M</v>
          </cell>
          <cell r="D240" t="str">
            <v>UN</v>
          </cell>
          <cell r="E240" t="str">
            <v>CR</v>
          </cell>
        </row>
        <row r="241">
          <cell r="B241">
            <v>43423</v>
          </cell>
          <cell r="C241" t="str">
            <v>ANEL EM CONCRETO ARMADO, LISO, PARA POCOS DE INSPECAO, SEM FUNDO, DIAMETRO INTERNO DE 0,60 M E ALTURA DE 0,20 M</v>
          </cell>
          <cell r="D241" t="str">
            <v>UN</v>
          </cell>
          <cell r="E241" t="str">
            <v>CR</v>
          </cell>
        </row>
        <row r="242">
          <cell r="B242">
            <v>12532</v>
          </cell>
          <cell r="C242" t="str">
            <v>ANEL EM CONCRETO ARMADO, LISO, PARA POCOS DE INSPECAO, SEM FUNDO, DIAMETRO INTERNO DE 0,60 M E ALTURA DE 0,50 M</v>
          </cell>
          <cell r="D242" t="str">
            <v>UN</v>
          </cell>
          <cell r="E242" t="str">
            <v>CR</v>
          </cell>
        </row>
        <row r="243">
          <cell r="B243">
            <v>43444</v>
          </cell>
          <cell r="C243" t="str">
            <v>ANEL EM CONCRETO ARMADO, LISO, PARA POCOS DE VISITA, POCOS DE INSPECAO, FOSSAS SEPTICAS E SUMIDOUROS, COM FUNDO, DIAMETRO INTERNO DE 1,20 M E ALTURA DE 0,75 M</v>
          </cell>
          <cell r="D243" t="str">
            <v>UN</v>
          </cell>
          <cell r="E243" t="str">
            <v>CR</v>
          </cell>
        </row>
        <row r="244">
          <cell r="B244">
            <v>12551</v>
          </cell>
          <cell r="C244" t="str">
            <v>ANEL EM CONCRETO ARMADO, LISO, PARA POCOS DE VISITA, POCOS DE INSPECAO, FOSSAS SEPTICAS E SUMIDOUROS, SEM FUNDO, DIAMETRO INTERNO DE 1,20 M E ALTURA DE 0,50 M</v>
          </cell>
          <cell r="D244" t="str">
            <v>UN</v>
          </cell>
          <cell r="E244" t="str">
            <v>CR</v>
          </cell>
        </row>
        <row r="245">
          <cell r="B245">
            <v>43442</v>
          </cell>
          <cell r="C245" t="str">
            <v>ANEL EM CONCRETO ARMADO, LISO, PARA POCOS DE VISITAS, POCOS DE INSPECAO, FOSSAS SEPTICAS E SUMIDOUROS, COM FUNDO, DIAMETRO INTERNO DE 0,80 M E ALTURA DE 0,50 M</v>
          </cell>
          <cell r="D245" t="str">
            <v>UN</v>
          </cell>
          <cell r="E245" t="str">
            <v>CR</v>
          </cell>
        </row>
        <row r="246">
          <cell r="B246">
            <v>43443</v>
          </cell>
          <cell r="C246" t="str">
            <v>ANEL EM CONCRETO ARMADO, LISO, PARA POCOS DE VISITAS, POCOS DE INSPECAO, FOSSAS SEPTICAS E SUMIDOUROS, COM FUNDO, DIAMETRO INTERNO DE 1,00 M E ALTURA DE 0,50 M</v>
          </cell>
          <cell r="D246" t="str">
            <v>UN</v>
          </cell>
          <cell r="E246" t="str">
            <v>CR</v>
          </cell>
        </row>
        <row r="247">
          <cell r="B247">
            <v>12544</v>
          </cell>
          <cell r="C247" t="str">
            <v>ANEL EM CONCRETO ARMADO, LISO, PARA POCOS DE VISITAS, POCOS DE INSPECAO, FOSSAS SEPTICAS E SUMIDOUROS, SEM FUNDO, DIAMETRO INTERNO DE 0,80 M E ALTURA DE 0,50 M</v>
          </cell>
          <cell r="D247" t="str">
            <v>UN</v>
          </cell>
          <cell r="E247" t="str">
            <v>CR</v>
          </cell>
        </row>
        <row r="248">
          <cell r="B248">
            <v>12547</v>
          </cell>
          <cell r="C248" t="str">
            <v>ANEL EM CONCRETO ARMADO, LISO, PARA POCOS DE VISITAS, POCOS DE INSPECAO, FOSSAS SEPTICAS E SUMIDOUROS, SEM FUNDO, DIAMETRO INTERNO DE 1,00 M E ALTURA DE 0,50 M</v>
          </cell>
          <cell r="D248" t="str">
            <v>UN</v>
          </cell>
          <cell r="E248" t="str">
            <v>CR</v>
          </cell>
        </row>
        <row r="249">
          <cell r="B249">
            <v>43445</v>
          </cell>
          <cell r="C249" t="str">
            <v>ANEL EM CONCRETO ARMADO, LISO, PARA, POCOS DE VISITA, POCOS DE INSPECAO, FOSSAS SEPTICAS E SUMIDOUROS, COM FUNDO, DIAMETRO INTERNO DE 1,50 M E ALTURA DE 1,00 M</v>
          </cell>
          <cell r="D249" t="str">
            <v>UN</v>
          </cell>
          <cell r="E249" t="str">
            <v>CR</v>
          </cell>
        </row>
        <row r="250">
          <cell r="B250">
            <v>12563</v>
          </cell>
          <cell r="C250" t="str">
            <v>ANEL EM CONCRETO ARMADO, LISO, PARA, POCOS DE VISITA, POCOS DE INSPECAO, FOSSAS SEPTICAS E SUMIDOUROS, SEM FUNDO, DIAMETRO INTERNO DE 1,50 M E ALTURA DE 0,50 M</v>
          </cell>
          <cell r="D250" t="str">
            <v>UN</v>
          </cell>
          <cell r="E250" t="str">
            <v>CR</v>
          </cell>
        </row>
        <row r="251">
          <cell r="B251">
            <v>43425</v>
          </cell>
          <cell r="C251" t="str">
            <v>ANEL EM CONCRETO ARMADO, PERFURADO, PARA FOSSAS SEPTICAS E SUMIDOUROS, SEM FUNDO, DIAMETRO INTERNO DE 1,20 M E ALTURA DE 0,50 M</v>
          </cell>
          <cell r="D251" t="str">
            <v>UN</v>
          </cell>
          <cell r="E251" t="str">
            <v>CR</v>
          </cell>
        </row>
        <row r="252">
          <cell r="B252">
            <v>43446</v>
          </cell>
          <cell r="C252" t="str">
            <v>ANEL EM CONCRETO ARMADO, PERFURADO, PARA FOSSAS SEPTICAS E SUMIDOUROS, SEM FUNDO, DIAMETRO INTERNO DE 2,00 M E ALTURA DE 0,50 M</v>
          </cell>
          <cell r="D252" t="str">
            <v>UN</v>
          </cell>
          <cell r="E252" t="str">
            <v>CR</v>
          </cell>
        </row>
        <row r="253">
          <cell r="B253">
            <v>43447</v>
          </cell>
          <cell r="C253" t="str">
            <v>ANEL EM CONCRETO ARMADO, PERFURADO, PARA FOSSAS SEPTICAS E SUMIDOUROS, SEM FUNDO, DIAMETRO INTERNO DE 2,50 M E ALTURA DE 0,50 M</v>
          </cell>
          <cell r="D253" t="str">
            <v>UN</v>
          </cell>
          <cell r="E253" t="str">
            <v>CR</v>
          </cell>
        </row>
        <row r="254">
          <cell r="B254">
            <v>43448</v>
          </cell>
          <cell r="C254" t="str">
            <v>ANEL EM CONCRETO ARMADO, PERFURADO, PARA FOSSAS SEPTICAS E SUMIDOUROS, SEM FUNDO, DIAMETRO INTERNO DE 3,00 M E ALTURA DE 0,50 M</v>
          </cell>
          <cell r="D254" t="str">
            <v>UN</v>
          </cell>
          <cell r="E254" t="str">
            <v>CR</v>
          </cell>
        </row>
        <row r="255">
          <cell r="B255">
            <v>13761</v>
          </cell>
          <cell r="C255" t="str">
            <v>APARELHO CORTE OXI-ACETILENO PARA SOLDA E CORTE CONTENDO MACARICO SOLDA, BICO DE CORTE, CILINDROS, REGULADORES, MANGUEIRAS E CARRINHO</v>
          </cell>
          <cell r="D255" t="str">
            <v>UN</v>
          </cell>
          <cell r="E255" t="str">
            <v>CR</v>
          </cell>
          <cell r="F255">
            <v>3705.61</v>
          </cell>
        </row>
        <row r="256">
          <cell r="B256">
            <v>4814</v>
          </cell>
          <cell r="C256" t="str">
            <v>APARELHO SINALIZADOR LUMINOSO COM LED, PARA SAIDA GARAGEM, COM 2 LENTES EM POLICARBONATO, BIVOLT (INCLUI SUPORTE DE FIXACAO)</v>
          </cell>
          <cell r="D256" t="str">
            <v>UN</v>
          </cell>
          <cell r="E256" t="str">
            <v>CR</v>
          </cell>
          <cell r="F256">
            <v>63.01</v>
          </cell>
        </row>
        <row r="257">
          <cell r="B257">
            <v>44473</v>
          </cell>
          <cell r="C257" t="str">
            <v>APOIO DO PORTA DENTE PARA FRESADORA DE ASFALTO</v>
          </cell>
          <cell r="D257" t="str">
            <v>UN</v>
          </cell>
          <cell r="E257" t="str">
            <v>CR</v>
          </cell>
        </row>
        <row r="258">
          <cell r="B258">
            <v>6122</v>
          </cell>
          <cell r="C258" t="str">
            <v>APONTADOR OU APROPRIADOR DE MAO DE OBRA (HORISTA)</v>
          </cell>
          <cell r="D258" t="str">
            <v>H</v>
          </cell>
          <cell r="E258" t="str">
            <v>CR</v>
          </cell>
          <cell r="F258">
            <v>25.54</v>
          </cell>
        </row>
        <row r="259">
          <cell r="B259">
            <v>40810</v>
          </cell>
          <cell r="C259" t="str">
            <v>APONTADOR OU APROPRIADOR DE MAO DE OBRA (MENSALISTA)</v>
          </cell>
          <cell r="D259" t="str">
            <v>MES</v>
          </cell>
          <cell r="E259" t="str">
            <v>CR</v>
          </cell>
          <cell r="F259">
            <v>4482.29</v>
          </cell>
        </row>
        <row r="260">
          <cell r="B260">
            <v>34469</v>
          </cell>
          <cell r="C260" t="str">
            <v>AQUECEDOR SOLAR COM RESERVATORIO TERMICO DE 1000 L E *5* PLACAS COLETORAS DE *2,0* M2 (NAO INCLUI ACESSORIOS) (SEM INSTALACAO)</v>
          </cell>
          <cell r="D260" t="str">
            <v>UN</v>
          </cell>
          <cell r="E260" t="str">
            <v>CR</v>
          </cell>
        </row>
        <row r="261">
          <cell r="B261">
            <v>34476</v>
          </cell>
          <cell r="C261" t="str">
            <v>AQUECEDOR SOLAR COM RESERVATORIO TERMICO DE 400 L E *2* PLACAS COLETORAS DE *2,0* M2 (NAO INCLUI ACESSORIOS) (SEM INSTALACAO)</v>
          </cell>
          <cell r="D261" t="str">
            <v>UN</v>
          </cell>
          <cell r="E261" t="str">
            <v>CR</v>
          </cell>
        </row>
        <row r="262">
          <cell r="B262">
            <v>34477</v>
          </cell>
          <cell r="C262" t="str">
            <v>AQUECEDOR SOLAR COM RESERVATORIO TERMICO DE 600 L E *3* PLACAS COLETORAS DE *2,0* M2 (NAO INCLUI ACESSORIOS) (SEM INSTALACAO)</v>
          </cell>
          <cell r="D262" t="str">
            <v>UN</v>
          </cell>
          <cell r="E262" t="str">
            <v>CR</v>
          </cell>
        </row>
        <row r="263">
          <cell r="B263">
            <v>34482</v>
          </cell>
          <cell r="C263" t="str">
            <v>AQUECEDOR SOLAR COM RESERVATORIO TERMICO DE 800 L E *4* PLACAS COLETORAS DE *2,0* M2 (NAO INCLUI ACESSORIOS) (SEM INSTALACAO)</v>
          </cell>
          <cell r="D263" t="str">
            <v>UN</v>
          </cell>
          <cell r="E263" t="str">
            <v>CR</v>
          </cell>
        </row>
        <row r="264">
          <cell r="B264">
            <v>34472</v>
          </cell>
          <cell r="C264" t="str">
            <v>AQUECEDOR SOLAR DE INSTALACAO EXTERNA, KIT COMPACTO, CONJUNTO COM RESERVATORIO TERMICO DE 200 L, PLACA COLETORA DE *2,0* M2 E INCLUSO ACESSORIOS (RESIDENCIAS ATE 120,00 M2 E DE 4 A 5 BANHOS POR DIA) (SEM INSTALACAO)</v>
          </cell>
          <cell r="D264" t="str">
            <v>UN</v>
          </cell>
          <cell r="E264" t="str">
            <v>C</v>
          </cell>
        </row>
        <row r="265">
          <cell r="B265">
            <v>39577</v>
          </cell>
          <cell r="C265" t="str">
            <v>AR-CONDICIONADO FRIO SPLITAO MODULAR 10 TR</v>
          </cell>
          <cell r="D265" t="str">
            <v>UN</v>
          </cell>
          <cell r="E265" t="str">
            <v>CR</v>
          </cell>
          <cell r="F265">
            <v>26113.24</v>
          </cell>
        </row>
        <row r="266">
          <cell r="B266">
            <v>39578</v>
          </cell>
          <cell r="C266" t="str">
            <v>AR-CONDICIONADO FRIO SPLITAO MODULAR 15 TR</v>
          </cell>
          <cell r="D266" t="str">
            <v>UN</v>
          </cell>
          <cell r="E266" t="str">
            <v>CR</v>
          </cell>
          <cell r="F266">
            <v>33699.65</v>
          </cell>
        </row>
        <row r="267">
          <cell r="B267">
            <v>39579</v>
          </cell>
          <cell r="C267" t="str">
            <v>AR-CONDICIONADO FRIO SPLITAO MODULAR 20 TR</v>
          </cell>
          <cell r="D267" t="str">
            <v>UN</v>
          </cell>
          <cell r="E267" t="str">
            <v>CR</v>
          </cell>
          <cell r="F267">
            <v>49030.36</v>
          </cell>
        </row>
        <row r="268">
          <cell r="B268">
            <v>42425</v>
          </cell>
          <cell r="C268" t="str">
            <v>AR-CONDICIONADO SPLIT INVERTER, HI-WALL (PAREDE), 12000 BTU/H, CICLO FRIO, 60HZ, CLASSIFICACAO A (SELO PROCEL), GAS HFC, CONTROLE S/FIO</v>
          </cell>
          <cell r="D268" t="str">
            <v>UN</v>
          </cell>
          <cell r="E268" t="str">
            <v>CR</v>
          </cell>
          <cell r="F268">
            <v>2579.5700000000002</v>
          </cell>
        </row>
        <row r="269">
          <cell r="B269">
            <v>42422</v>
          </cell>
          <cell r="C269" t="str">
            <v>AR-CONDICIONADO SPLIT INVERTER, HI-WALL (PAREDE), 18000 BTU/H, CICLO FRIO, 60HZ, CLASSIFICACAO A (SELO PROCEL), GAS HFC, CONTROLE S/FIO</v>
          </cell>
          <cell r="D269" t="str">
            <v>UN</v>
          </cell>
          <cell r="E269" t="str">
            <v>C</v>
          </cell>
          <cell r="F269">
            <v>3829.46</v>
          </cell>
        </row>
        <row r="270">
          <cell r="B270">
            <v>43184</v>
          </cell>
          <cell r="C270" t="str">
            <v>AR-CONDICIONADO SPLIT INVERTER, HI-WALL (PAREDE), 24000 BTU/H, CICLO FRIO, 60HZ, CLASSIFICACAO A (SELO PROCEL), GAS HFC, CONTROLE S/FIO</v>
          </cell>
          <cell r="D270" t="str">
            <v>UN</v>
          </cell>
          <cell r="E270" t="str">
            <v>CR</v>
          </cell>
          <cell r="F270">
            <v>5292.68</v>
          </cell>
        </row>
        <row r="271">
          <cell r="B271">
            <v>42424</v>
          </cell>
          <cell r="C271" t="str">
            <v>AR-CONDICIONADO SPLIT INVERTER, HI-WALL (PAREDE), 9000 BTU/H, CICLO FRIO, 60HZ, CLASSIFICACAO A (SELO PROCEL), GAS HFC, CONTROLE S/FIO</v>
          </cell>
          <cell r="D271" t="str">
            <v>UN</v>
          </cell>
          <cell r="E271" t="str">
            <v>CR</v>
          </cell>
          <cell r="F271">
            <v>2303.7800000000002</v>
          </cell>
        </row>
        <row r="272">
          <cell r="B272">
            <v>42416</v>
          </cell>
          <cell r="C272" t="str">
            <v>AR-CONDICIONADO SPLIT INVERTER, PISO TETO, 18000 BTU/H, CICLO FRIO, 60HZ, CLASSIFICACAO ENERGETICA A OU B (SELO PROCEL), GAS HFC, CONTROLE S/FIO</v>
          </cell>
          <cell r="D272" t="str">
            <v>UN</v>
          </cell>
          <cell r="E272" t="str">
            <v>CR</v>
          </cell>
          <cell r="F272">
            <v>9931.34</v>
          </cell>
        </row>
        <row r="273">
          <cell r="B273">
            <v>42417</v>
          </cell>
          <cell r="C273" t="str">
            <v>AR-CONDICIONADO SPLIT INVERTER, PISO TETO, 24000 BTU/H, CICLO FRIO, 60HZ, CLASSIFICACAO ENERGETICA A OU B (SELO PROCEL), GAS HFC, CONTROLE S/FIO</v>
          </cell>
          <cell r="D273" t="str">
            <v>UN</v>
          </cell>
          <cell r="E273" t="str">
            <v>CR</v>
          </cell>
          <cell r="F273">
            <v>11133.84</v>
          </cell>
        </row>
        <row r="274">
          <cell r="B274">
            <v>39826</v>
          </cell>
          <cell r="C274" t="str">
            <v>AR-CONDICIONADO SPLIT INVERTER, PISO TETO, 24000 BTU/H, QUENTE/FRIO, 60HZ, CLASSIFICACAO ENERGETICA A - SELO PROCEL, GAS HFC, CONTROLE S/FIO</v>
          </cell>
          <cell r="D274" t="str">
            <v>UN</v>
          </cell>
          <cell r="E274" t="str">
            <v>CR</v>
          </cell>
          <cell r="F274">
            <v>6021.82</v>
          </cell>
        </row>
        <row r="275">
          <cell r="B275">
            <v>42419</v>
          </cell>
          <cell r="C275" t="str">
            <v>AR-CONDICIONADO SPLIT INVERTER, PISO TETO, 36000 BTU/H, CICLO FRIO, 60HZ, CLASSIFICACAO ENERGETICA A OU B (SELO PROCEL), GAS HFC, CONTROLE S/FIO</v>
          </cell>
          <cell r="D275" t="str">
            <v>UN</v>
          </cell>
          <cell r="E275" t="str">
            <v>CR</v>
          </cell>
          <cell r="F275">
            <v>12578.88</v>
          </cell>
        </row>
        <row r="276">
          <cell r="B276">
            <v>42420</v>
          </cell>
          <cell r="C276" t="str">
            <v>AR-CONDICIONADO SPLIT INVERTER, PISO TETO, 48000 BTU/H, CICLO FRIO, 60HZ, CLASSIFICACAO ENERGETICA A OU B (SELO PROCEL), GAS HFC, CONTROLE S/FIO</v>
          </cell>
          <cell r="D276" t="str">
            <v>UN</v>
          </cell>
          <cell r="E276" t="str">
            <v>CR</v>
          </cell>
          <cell r="F276">
            <v>17288.740000000002</v>
          </cell>
        </row>
        <row r="277">
          <cell r="B277">
            <v>42421</v>
          </cell>
          <cell r="C277" t="str">
            <v>AR-CONDICIONADO SPLIT INVERTER, PISO TETO, APRESENTANDO ENTRE 54000 E 58000 BTU/H, CICLO FRIO, 60HZ, CLASSIFICACAO ENERGETICA A OU B (SELO PROCEL), GAS HFC, CONTROLE S/FIO</v>
          </cell>
          <cell r="D277" t="str">
            <v>UN</v>
          </cell>
          <cell r="E277" t="str">
            <v>CR</v>
          </cell>
          <cell r="F277">
            <v>20975.68</v>
          </cell>
        </row>
        <row r="278">
          <cell r="B278">
            <v>39556</v>
          </cell>
          <cell r="C278" t="str">
            <v>AR-CONDICIONADO SPLIT ON/OFF, CASSETE (TETO), 18000 BTUS/H, CICLO QUENTE/FRIO, 60 HZ, CLASSIFICACAO ENERGETICA C - SELO PROCEL, GAS HFC, CONTROLE S/ FIO</v>
          </cell>
          <cell r="D278" t="str">
            <v>UN</v>
          </cell>
          <cell r="E278" t="str">
            <v>CR</v>
          </cell>
          <cell r="F278">
            <v>7284.38</v>
          </cell>
        </row>
        <row r="279">
          <cell r="B279">
            <v>39557</v>
          </cell>
          <cell r="C279" t="str">
            <v>AR-CONDICIONADO SPLIT ON/OFF, CASSETE (TETO), 24000 BTUS/H, CICLO QUENTE/FRIO, 60 HZ, CLASSIFICACAO ENERGETICA C - SELO PROCEL, GAS HFC, CONTROLE S/ FIO</v>
          </cell>
          <cell r="D279" t="str">
            <v>UN</v>
          </cell>
          <cell r="E279" t="str">
            <v>CR</v>
          </cell>
          <cell r="F279">
            <v>7843.69</v>
          </cell>
        </row>
        <row r="280">
          <cell r="B280">
            <v>39559</v>
          </cell>
          <cell r="C280" t="str">
            <v>AR-CONDICIONADO SPLIT ON/OFF, CASSETE (TETO), 36000 BTUS/H, CICLO QUENTE/FRIO, 60 HZ, CLASSIFICACAO ENERGETICA A - SELO PROCEL, GAS HFC, CONTROLE S/ FIO</v>
          </cell>
          <cell r="D280" t="str">
            <v>UN</v>
          </cell>
          <cell r="E280" t="str">
            <v>CR</v>
          </cell>
          <cell r="F280">
            <v>11591.47</v>
          </cell>
        </row>
        <row r="281">
          <cell r="B281">
            <v>39560</v>
          </cell>
          <cell r="C281" t="str">
            <v>AR-CONDICIONADO SPLIT ON/OFF, CASSETE (TETO), 48000 BTUS/H, CICLO QUENTE/FRIO, 60 HZ, CLASSIFICACAO ENERGETICA A - SELO PROCEL, GAS HFC, CONTROLE S/ FIO</v>
          </cell>
          <cell r="D281" t="str">
            <v>UN</v>
          </cell>
          <cell r="E281" t="str">
            <v>CR</v>
          </cell>
          <cell r="F281">
            <v>13410.2</v>
          </cell>
        </row>
        <row r="282">
          <cell r="B282">
            <v>39561</v>
          </cell>
          <cell r="C282" t="str">
            <v>AR-CONDICIONADO SPLIT ON/OFF, CASSETE (TETO), 60000 BTUS/H, CICLO QUENTE/FRIO, 60 HZ, CLASSIFICACAO ENERGETICA A - SELO PROCEL, GAS HFC, CONTROLE S/ FIO</v>
          </cell>
          <cell r="D282" t="str">
            <v>UN</v>
          </cell>
          <cell r="E282" t="str">
            <v>CR</v>
          </cell>
          <cell r="F282">
            <v>14028.78</v>
          </cell>
        </row>
        <row r="283">
          <cell r="B283">
            <v>43195</v>
          </cell>
          <cell r="C283" t="str">
            <v>AR-CONDICIONADO SPLIT ON/OFF, CASSETE (TETO), FRIO 4 VIAS 18000 BTUS/H, CLASSIFICACAO ENERGETICA C - SELO PROCEL, GAS HFC, CONTROLE S/ FIO</v>
          </cell>
          <cell r="D283" t="str">
            <v>UN</v>
          </cell>
          <cell r="E283" t="str">
            <v>CR</v>
          </cell>
          <cell r="F283">
            <v>6087.61</v>
          </cell>
        </row>
        <row r="284">
          <cell r="B284">
            <v>43196</v>
          </cell>
          <cell r="C284" t="str">
            <v>AR-CONDICIONADO SPLIT ON/OFF, CASSETE (TETO), FRIO 4 VIAS 24000 BTUS/H, CLASSIFICACAO ENERGETICA C - SELO PROCEL, GAS HFC, CONTROLE S/ FIO</v>
          </cell>
          <cell r="D284" t="str">
            <v>UN</v>
          </cell>
          <cell r="E284" t="str">
            <v>CR</v>
          </cell>
          <cell r="F284">
            <v>7544.72</v>
          </cell>
        </row>
        <row r="285">
          <cell r="B285">
            <v>43198</v>
          </cell>
          <cell r="C285" t="str">
            <v>AR-CONDICIONADO SPLIT ON/OFF, CASSETE (TETO), FRIO 4 VIAS 36000 BTUS/H, CLASSIFICACAO ENERGETICA C - SELO PROCEL, GAS HFC, CONTROLE S/ FIO</v>
          </cell>
          <cell r="D285" t="str">
            <v>UN</v>
          </cell>
          <cell r="E285" t="str">
            <v>CR</v>
          </cell>
          <cell r="F285">
            <v>11211.27</v>
          </cell>
        </row>
        <row r="286">
          <cell r="B286">
            <v>43199</v>
          </cell>
          <cell r="C286" t="str">
            <v>AR-CONDICIONADO SPLIT ON/OFF, CASSETE (TETO), FRIO 4 VIAS 48000 BTUS/H, CLASSIFICACAO ENERGETICA C - SELO PROCEL, GAS HFC, CONTROLE S/ FIO</v>
          </cell>
          <cell r="D286" t="str">
            <v>UN</v>
          </cell>
          <cell r="E286" t="str">
            <v>CR</v>
          </cell>
          <cell r="F286">
            <v>11622.09</v>
          </cell>
        </row>
        <row r="287">
          <cell r="B287">
            <v>43200</v>
          </cell>
          <cell r="C287" t="str">
            <v>AR-CONDICIONADO SPLIT ON/OFF, CASSETE (TETO), FRIO 4 VIAS 60000 BTUS/H, CLASSIFICACAO ENERGETICA C - SELO PROCEL, GAS HFC, CONTROLE S/ FIO</v>
          </cell>
          <cell r="D287" t="str">
            <v>UN</v>
          </cell>
          <cell r="E287" t="str">
            <v>CR</v>
          </cell>
          <cell r="F287">
            <v>13337.2</v>
          </cell>
        </row>
        <row r="288">
          <cell r="B288">
            <v>43190</v>
          </cell>
          <cell r="C288" t="str">
            <v>AR-CONDICIONADO SPLIT ON/OFF, HI-WALL (PAREDE), 12000 BTUS/H, CICLO FRIO, 60 HZ, CLASSIFICACAO ENERGETICA A - SELO PROCEL, GAS HFC, CONTROLE S/ FIO</v>
          </cell>
          <cell r="D288" t="str">
            <v>UN</v>
          </cell>
          <cell r="E288" t="str">
            <v>CR</v>
          </cell>
          <cell r="F288">
            <v>2070.27</v>
          </cell>
        </row>
        <row r="289">
          <cell r="B289">
            <v>39555</v>
          </cell>
          <cell r="C289" t="str">
            <v>AR-CONDICIONADO SPLIT ON/OFF, HI-WALL (PAREDE), 12000 BTUS/H, CICLO QUENTE/FRIO, 60 HZ, CLASSIFICACAO ENERGETICA A - SELO PROCEL, GAS HFC, CONTROLE S/ FIO</v>
          </cell>
          <cell r="D289" t="str">
            <v>UN</v>
          </cell>
          <cell r="E289" t="str">
            <v>CR</v>
          </cell>
          <cell r="F289">
            <v>2239.5</v>
          </cell>
        </row>
        <row r="290">
          <cell r="B290">
            <v>43191</v>
          </cell>
          <cell r="C290" t="str">
            <v>AR-CONDICIONADO SPLIT ON/OFF, HI-WALL (PAREDE), 18000 BTUS/H, CICLO FRIO, 60 HZ, CLASSIFICACAO ENERGETICA A - SELO PROCEL, GAS HFC, CONTROLE S/ FIO</v>
          </cell>
          <cell r="D290" t="str">
            <v>UN</v>
          </cell>
          <cell r="E290" t="str">
            <v>CR</v>
          </cell>
          <cell r="F290">
            <v>2978.85</v>
          </cell>
        </row>
        <row r="291">
          <cell r="B291">
            <v>39548</v>
          </cell>
          <cell r="C291" t="str">
            <v>AR-CONDICIONADO SPLIT ON/OFF, HI-WALL (PAREDE), 18000 BTUS/H, CICLO QUENTE/FRIO, 60 HZ, CLASSIFICACAO ENERGETICA A - SELO PROCEL, GAS HFC, CONTROLE S/ FIO</v>
          </cell>
          <cell r="D291" t="str">
            <v>UN</v>
          </cell>
          <cell r="E291" t="str">
            <v>CR</v>
          </cell>
          <cell r="F291">
            <v>3321.88</v>
          </cell>
        </row>
        <row r="292">
          <cell r="B292">
            <v>43192</v>
          </cell>
          <cell r="C292" t="str">
            <v>AR-CONDICIONADO SPLIT ON/OFF, HI-WALL (PAREDE), 24000 BTUS/H, CICLO FRIO, 60 HZ, CLASSIFICACAO ENERGETICA A - SELO PROCEL, GAS HFC, CONTROLE S/ FIO</v>
          </cell>
          <cell r="D292" t="str">
            <v>UN</v>
          </cell>
          <cell r="E292" t="str">
            <v>CR</v>
          </cell>
          <cell r="F292">
            <v>3902.03</v>
          </cell>
        </row>
        <row r="293">
          <cell r="B293">
            <v>39554</v>
          </cell>
          <cell r="C293" t="str">
            <v>AR-CONDICIONADO SPLIT ON/OFF, HI-WALL (PAREDE), 24000 BTUS/H, CICLO QUENTE/FRIO, 60 HZ, CLASSIFICACAO ENERGETICA A - SELO PROCEL, GAS HFC, CONTROLE S/ FIO</v>
          </cell>
          <cell r="D293" t="str">
            <v>UN</v>
          </cell>
          <cell r="E293" t="str">
            <v>CR</v>
          </cell>
          <cell r="F293">
            <v>4392.68</v>
          </cell>
        </row>
        <row r="294">
          <cell r="B294">
            <v>43194</v>
          </cell>
          <cell r="C294" t="str">
            <v>AR-CONDICIONADO SPLIT ON/OFF, HI-WALL (PAREDE), 9000 BTUS/H, CICLO FRIO, 60 HZ, CLASSIFICACAO ENERGETICA A - SELO PROCEL, GAS HFC, CONTROLE S/ FIO</v>
          </cell>
          <cell r="D294" t="str">
            <v>UN</v>
          </cell>
          <cell r="E294" t="str">
            <v>CR</v>
          </cell>
          <cell r="F294">
            <v>1773.54</v>
          </cell>
        </row>
        <row r="295">
          <cell r="B295">
            <v>39551</v>
          </cell>
          <cell r="C295" t="str">
            <v>AR-CONDICIONADO SPLIT ON/OFF, HI-WALL (PAREDE), 9000 BTUS/H, CICLO QUENTE/FRIO, 60 HZ, CLASSIFICACAO ENERGETICA A - SELO PROCEL, GAS HFC, CONTROLE S/ FIO</v>
          </cell>
          <cell r="D295" t="str">
            <v>UN</v>
          </cell>
          <cell r="E295" t="str">
            <v>CR</v>
          </cell>
          <cell r="F295">
            <v>1952.86</v>
          </cell>
        </row>
        <row r="296">
          <cell r="B296">
            <v>43185</v>
          </cell>
          <cell r="C296" t="str">
            <v>AR-CONDICIONADO SPLIT ON/OFF, PISO TETO, 18.000 BTU/H, CICLO FRIO, 60HZ, CLASSIFICACAO ENERGETICA C - SELO PROCEL, GAS HFC, CONTROLE S/FIO</v>
          </cell>
          <cell r="D296" t="str">
            <v>UN</v>
          </cell>
          <cell r="E296" t="str">
            <v>CR</v>
          </cell>
          <cell r="F296">
            <v>5549.68</v>
          </cell>
        </row>
        <row r="297">
          <cell r="B297">
            <v>43186</v>
          </cell>
          <cell r="C297" t="str">
            <v>AR-CONDICIONADO SPLIT ON/OFF, PISO TETO, 24.000 BTU/H, CICLO FRIO, 60HZ, CLASSIFICACAO ENERGETICA C - SELO PROCEL, GAS HFC, CONTROLE S/FIO</v>
          </cell>
          <cell r="D297" t="str">
            <v>UN</v>
          </cell>
          <cell r="E297" t="str">
            <v>CR</v>
          </cell>
          <cell r="F297">
            <v>5853.79</v>
          </cell>
        </row>
        <row r="298">
          <cell r="B298">
            <v>43187</v>
          </cell>
          <cell r="C298" t="str">
            <v>AR-CONDICIONADO SPLIT ON/OFF, PISO TETO, 36.000 BTU/H, CICLO FRIO, 60HZ, CLASSIFICACAO ENERGETICA C - SELO PROCEL, GAS HFC, CONTROLE S/FIO</v>
          </cell>
          <cell r="D298" t="str">
            <v>UN</v>
          </cell>
          <cell r="E298" t="str">
            <v>CR</v>
          </cell>
          <cell r="F298">
            <v>7768.04</v>
          </cell>
        </row>
        <row r="299">
          <cell r="B299">
            <v>43188</v>
          </cell>
          <cell r="C299" t="str">
            <v>AR-CONDICIONADO SPLIT ON/OFF, PISO TETO, 48.000 BTU/H, CICLO FRIO, 60HZ, CLASSIFICACAO ENERGETICA C - SELO PROCEL, GAS HFC, CONTROLE S/FIO</v>
          </cell>
          <cell r="D299" t="str">
            <v>UN</v>
          </cell>
          <cell r="E299" t="str">
            <v>CR</v>
          </cell>
          <cell r="F299">
            <v>9412.01</v>
          </cell>
        </row>
        <row r="300">
          <cell r="B300">
            <v>43189</v>
          </cell>
          <cell r="C300" t="str">
            <v>AR-CONDICIONADO SPLIT ON/OFF, PISO TETO, 60.000 BTU/H, CICLO FRIO, 60HZ, CLASSIFICACAO ENERGETICA C - SELO PROCEL, GAS HFC, CONTROLE S/FIO</v>
          </cell>
          <cell r="D300" t="str">
            <v>UN</v>
          </cell>
          <cell r="E300" t="str">
            <v>CR</v>
          </cell>
          <cell r="F300">
            <v>10586.94</v>
          </cell>
        </row>
        <row r="301">
          <cell r="B301">
            <v>346</v>
          </cell>
          <cell r="C301" t="str">
            <v>ARAME DE ACO OVALADO 15 X 17 (45,7 KG, 700 KGF), ROLO 1000 M</v>
          </cell>
          <cell r="D301" t="str">
            <v>KG</v>
          </cell>
          <cell r="E301" t="str">
            <v>CR</v>
          </cell>
          <cell r="F301">
            <v>32.57</v>
          </cell>
        </row>
        <row r="302">
          <cell r="B302">
            <v>3312</v>
          </cell>
          <cell r="C302" t="str">
            <v>ARAME DE AMARRACAO PARA GABIAO GALVANIZADO, DIAMETRO 2,2 MM</v>
          </cell>
          <cell r="D302" t="str">
            <v>KG</v>
          </cell>
          <cell r="E302" t="str">
            <v>CR</v>
          </cell>
          <cell r="F302">
            <v>28.85</v>
          </cell>
        </row>
        <row r="303">
          <cell r="B303">
            <v>339</v>
          </cell>
          <cell r="C303" t="str">
            <v>ARAME FARPADO GALVANIZADO, 14 BWG (2,11 MM), CLASSE 250</v>
          </cell>
          <cell r="D303" t="str">
            <v>M</v>
          </cell>
          <cell r="E303" t="str">
            <v>CR</v>
          </cell>
          <cell r="F303">
            <v>1.68</v>
          </cell>
        </row>
        <row r="304">
          <cell r="B304">
            <v>340</v>
          </cell>
          <cell r="C304" t="str">
            <v>ARAME FARPADO GALVANIZADO, 16 BWG (1,65 MM), CLASSE 250</v>
          </cell>
          <cell r="D304" t="str">
            <v>M</v>
          </cell>
          <cell r="E304" t="str">
            <v>CR</v>
          </cell>
          <cell r="F304">
            <v>1.51</v>
          </cell>
        </row>
        <row r="305">
          <cell r="B305">
            <v>43130</v>
          </cell>
          <cell r="C305" t="str">
            <v>ARAME GALVANIZADO 12 BWG, D = 2,76 MM (0,048 KG/M) OU 14 BWG, D = 2,11 MM (0,026 KG/M)</v>
          </cell>
          <cell r="D305" t="str">
            <v>KG</v>
          </cell>
          <cell r="E305" t="str">
            <v>C</v>
          </cell>
          <cell r="F305">
            <v>27.5</v>
          </cell>
        </row>
        <row r="306">
          <cell r="B306">
            <v>344</v>
          </cell>
          <cell r="C306" t="str">
            <v>ARAME GALVANIZADO 16 BWG, D = 1,65MM (0,0166 KG/M)</v>
          </cell>
          <cell r="D306" t="str">
            <v>KG</v>
          </cell>
          <cell r="E306" t="str">
            <v>CR</v>
          </cell>
          <cell r="F306">
            <v>36.15</v>
          </cell>
        </row>
        <row r="307">
          <cell r="B307">
            <v>345</v>
          </cell>
          <cell r="C307" t="str">
            <v>ARAME GALVANIZADO 18 BWG, D = 1,24MM (0,009 KG/M)</v>
          </cell>
          <cell r="D307" t="str">
            <v>KG</v>
          </cell>
          <cell r="E307" t="str">
            <v>CR</v>
          </cell>
          <cell r="F307">
            <v>39.22</v>
          </cell>
        </row>
        <row r="308">
          <cell r="B308">
            <v>43131</v>
          </cell>
          <cell r="C308" t="str">
            <v>ARAME GALVANIZADO 6 BWG, D = 5,16 MM (0,157 KG/M), OU 8 BWG, D = 4,19 MM (0,101 KG/M), OU 10 BWG, D = 3,40 MM (0,0713 KG/M)</v>
          </cell>
          <cell r="D308" t="str">
            <v>KG</v>
          </cell>
          <cell r="E308" t="str">
            <v>CR</v>
          </cell>
          <cell r="F308">
            <v>31.94</v>
          </cell>
        </row>
        <row r="309">
          <cell r="B309">
            <v>3313</v>
          </cell>
          <cell r="C309" t="str">
            <v>ARAME PROTEGIDO COM POLIMERO PARA GABIAO, DIAMETRO 2,2 MM</v>
          </cell>
          <cell r="D309" t="str">
            <v>KG</v>
          </cell>
          <cell r="E309" t="str">
            <v>CR</v>
          </cell>
          <cell r="F309">
            <v>37.130000000000003</v>
          </cell>
        </row>
        <row r="310">
          <cell r="B310">
            <v>43132</v>
          </cell>
          <cell r="C310" t="str">
            <v>ARAME RECOZIDO 16 BWG, D = 1,65 MM (0,016 KG/M) OU 18 BWG, D = 1,25 MM (0,01 KG/M)</v>
          </cell>
          <cell r="D310" t="str">
            <v>KG</v>
          </cell>
          <cell r="E310" t="str">
            <v>CR</v>
          </cell>
          <cell r="F310">
            <v>27.5</v>
          </cell>
        </row>
        <row r="311">
          <cell r="B311">
            <v>45245</v>
          </cell>
          <cell r="C311" t="str">
            <v>ARCO DE SERRA REGULAVEL PARA LAMINAS DE 8" A 12"</v>
          </cell>
          <cell r="D311" t="str">
            <v>UN</v>
          </cell>
          <cell r="E311" t="str">
            <v>CR</v>
          </cell>
          <cell r="F311">
            <v>28.14</v>
          </cell>
        </row>
        <row r="312">
          <cell r="B312">
            <v>366</v>
          </cell>
          <cell r="C312" t="str">
            <v>AREIA FINA - POSTO JAZIDA/FORNECEDOR (RETIRADO NA JAZIDA, SEM TRANSPORTE)</v>
          </cell>
          <cell r="D312" t="str">
            <v>M3</v>
          </cell>
          <cell r="E312" t="str">
            <v>C</v>
          </cell>
          <cell r="F312">
            <v>135</v>
          </cell>
        </row>
        <row r="313">
          <cell r="B313">
            <v>367</v>
          </cell>
          <cell r="C313" t="str">
            <v>AREIA GROSSA - POSTO JAZIDA/FORNECEDOR (RETIRADO NA JAZIDA, SEM TRANSPORTE)</v>
          </cell>
          <cell r="D313" t="str">
            <v>M3</v>
          </cell>
          <cell r="E313" t="str">
            <v>CR</v>
          </cell>
          <cell r="F313">
            <v>136.76</v>
          </cell>
        </row>
        <row r="314">
          <cell r="B314">
            <v>370</v>
          </cell>
          <cell r="C314" t="str">
            <v>AREIA MEDIA - POSTO JAZIDA/FORNECEDOR (RETIRADO NA JAZIDA, SEM TRANSPORTE)</v>
          </cell>
          <cell r="D314" t="str">
            <v>M3</v>
          </cell>
          <cell r="E314" t="str">
            <v>CR</v>
          </cell>
          <cell r="F314">
            <v>135</v>
          </cell>
        </row>
        <row r="315">
          <cell r="B315">
            <v>368</v>
          </cell>
          <cell r="C315" t="str">
            <v>AREIA PARA ATERRO - POSTO JAZIDA/FORNECEDOR (RETIRADO NA JAZIDA, SEM TRANSPORTE)</v>
          </cell>
          <cell r="D315" t="str">
            <v>M3</v>
          </cell>
          <cell r="E315" t="str">
            <v>CR</v>
          </cell>
          <cell r="F315">
            <v>67.5</v>
          </cell>
        </row>
        <row r="316">
          <cell r="B316">
            <v>11075</v>
          </cell>
          <cell r="C316" t="str">
            <v>AREIA PARA LEITO FILTRANTE (0,42 A 1,68 MM) - POSTO JAZIDA/FORNECEDOR (RETIRADO NA JAZIDA, SEM TRANSPORTE)</v>
          </cell>
          <cell r="D316" t="str">
            <v>M3</v>
          </cell>
          <cell r="E316" t="str">
            <v>CR</v>
          </cell>
          <cell r="F316">
            <v>1549.38</v>
          </cell>
        </row>
        <row r="317">
          <cell r="B317">
            <v>1381</v>
          </cell>
          <cell r="C317" t="str">
            <v>ARGAMASSA COLANTE AC I PARA CERAMICAS</v>
          </cell>
          <cell r="D317" t="str">
            <v>KG</v>
          </cell>
          <cell r="E317" t="str">
            <v>C</v>
          </cell>
          <cell r="F317">
            <v>0.84</v>
          </cell>
        </row>
        <row r="318">
          <cell r="B318">
            <v>34353</v>
          </cell>
          <cell r="C318" t="str">
            <v>ARGAMASSA COLANTE AC II</v>
          </cell>
          <cell r="D318" t="str">
            <v>KG</v>
          </cell>
          <cell r="E318" t="str">
            <v>CR</v>
          </cell>
          <cell r="F318">
            <v>1.56</v>
          </cell>
        </row>
        <row r="319">
          <cell r="B319">
            <v>37595</v>
          </cell>
          <cell r="C319" t="str">
            <v>ARGAMASSA COLANTE TIPO AC III</v>
          </cell>
          <cell r="D319" t="str">
            <v>KG</v>
          </cell>
          <cell r="E319" t="str">
            <v>CR</v>
          </cell>
          <cell r="F319">
            <v>2.58</v>
          </cell>
        </row>
        <row r="320">
          <cell r="B320">
            <v>37596</v>
          </cell>
          <cell r="C320" t="str">
            <v>ARGAMASSA COLANTE TIPO AC III E</v>
          </cell>
          <cell r="D320" t="str">
            <v>KG</v>
          </cell>
          <cell r="E320" t="str">
            <v>CR</v>
          </cell>
          <cell r="F320">
            <v>2.96</v>
          </cell>
        </row>
        <row r="321">
          <cell r="B321">
            <v>371</v>
          </cell>
          <cell r="C321" t="str">
            <v>ARGAMASSA INDUSTRIALIZADA MULTIUSO, PARA REVESTIMENTO INTERNO E EXTERNO E ASSENTAMENTO DE BLOCOS DIVERSOS</v>
          </cell>
          <cell r="D321" t="str">
            <v>KG</v>
          </cell>
          <cell r="E321" t="str">
            <v>CR</v>
          </cell>
          <cell r="F321">
            <v>0.91</v>
          </cell>
        </row>
        <row r="322">
          <cell r="B322">
            <v>37553</v>
          </cell>
          <cell r="C322" t="str">
            <v>ARGAMASSA INDUSTRIALIZADA PARA CHAPISCO COLANTE</v>
          </cell>
          <cell r="D322" t="str">
            <v>KG</v>
          </cell>
          <cell r="E322" t="str">
            <v>CR</v>
          </cell>
          <cell r="F322">
            <v>1.71</v>
          </cell>
        </row>
        <row r="323">
          <cell r="B323">
            <v>37552</v>
          </cell>
          <cell r="C323" t="str">
            <v>ARGAMASSA INDUSTRIALIZADA PARA CHAPISCO ROLADO</v>
          </cell>
          <cell r="D323" t="str">
            <v>KG</v>
          </cell>
          <cell r="E323" t="str">
            <v>CR</v>
          </cell>
          <cell r="F323">
            <v>2.76</v>
          </cell>
        </row>
        <row r="324">
          <cell r="B324">
            <v>36880</v>
          </cell>
          <cell r="C324" t="str">
            <v>ARGAMASSA PARA REVESTIMENTO DECORATIVO MONOCAMADA</v>
          </cell>
          <cell r="D324" t="str">
            <v>KG</v>
          </cell>
          <cell r="E324" t="str">
            <v>CR</v>
          </cell>
          <cell r="F324">
            <v>2.8</v>
          </cell>
        </row>
        <row r="325">
          <cell r="B325">
            <v>34355</v>
          </cell>
          <cell r="C325" t="str">
            <v>ARGAMASSA PISO SOBRE PISO</v>
          </cell>
          <cell r="D325" t="str">
            <v>KG</v>
          </cell>
          <cell r="E325" t="str">
            <v>CR</v>
          </cell>
          <cell r="F325">
            <v>2.41</v>
          </cell>
        </row>
        <row r="326">
          <cell r="B326">
            <v>130</v>
          </cell>
          <cell r="C326" t="str">
            <v>ARGAMASSA POLIMERICA DE REPARO ESTRUTURAL, BICOMPONENTE</v>
          </cell>
          <cell r="D326" t="str">
            <v>KG</v>
          </cell>
          <cell r="E326" t="str">
            <v>CR</v>
          </cell>
          <cell r="F326">
            <v>4.1399999999999997</v>
          </cell>
        </row>
        <row r="327">
          <cell r="B327">
            <v>135</v>
          </cell>
          <cell r="C327" t="str">
            <v>ARGAMASSA POLIMERICA IMPERMEABILIZANTE SEMIFLEXIVEL, BICOMPONENTE, A BASE DE CIMENTO E ADITIVOS</v>
          </cell>
          <cell r="D327" t="str">
            <v>KG</v>
          </cell>
          <cell r="E327" t="str">
            <v>CR</v>
          </cell>
          <cell r="F327">
            <v>3.33</v>
          </cell>
        </row>
        <row r="328">
          <cell r="B328">
            <v>36886</v>
          </cell>
          <cell r="C328" t="str">
            <v>ARGAMASSA PRONTA PARA CONTRAPISO</v>
          </cell>
          <cell r="D328" t="str">
            <v>KG</v>
          </cell>
          <cell r="E328" t="str">
            <v>CR</v>
          </cell>
          <cell r="F328">
            <v>0.87</v>
          </cell>
        </row>
        <row r="329">
          <cell r="B329">
            <v>38546</v>
          </cell>
          <cell r="C329" t="str">
            <v>ARGAMASSA USINADA AUTOADENSAVEL E AUTONIVELANTE PARA CONTRAPISO, COM BOMBEAMENTO (DISPONIBILIZACAO DE BOMBA), SEM O LANCAMENTO</v>
          </cell>
          <cell r="D329" t="str">
            <v>M3</v>
          </cell>
          <cell r="E329" t="str">
            <v>CR</v>
          </cell>
          <cell r="F329">
            <v>487.19</v>
          </cell>
        </row>
        <row r="330">
          <cell r="B330">
            <v>34549</v>
          </cell>
          <cell r="C330" t="str">
            <v>ARGILA EXPANDIDA, GRANULOMETRIA 2215</v>
          </cell>
          <cell r="D330" t="str">
            <v>M3</v>
          </cell>
          <cell r="E330" t="str">
            <v>CR</v>
          </cell>
        </row>
        <row r="331">
          <cell r="B331">
            <v>6081</v>
          </cell>
          <cell r="C331" t="str">
            <v>ARGILA OU BARRO PARA ATERRO/REATERRO (COM TRANSPORTE ATE 10 KM)</v>
          </cell>
          <cell r="D331" t="str">
            <v>M3</v>
          </cell>
          <cell r="E331" t="str">
            <v>CR</v>
          </cell>
        </row>
        <row r="332">
          <cell r="B332">
            <v>6077</v>
          </cell>
          <cell r="C332" t="str">
            <v>ARGILA OU BARRO PARA ATERRO/REATERRO (RETIRADO NA JAZIDA, SEM TRANSPORTE)</v>
          </cell>
          <cell r="D332" t="str">
            <v>M3</v>
          </cell>
          <cell r="E332" t="str">
            <v>CR</v>
          </cell>
        </row>
        <row r="333">
          <cell r="B333">
            <v>6079</v>
          </cell>
          <cell r="C333" t="str">
            <v>ARGILA, ARGILA VERMELHA OU ARGILA ARENOSA (RETIRADA NA JAZIDA, SEM TRANSPORTE)</v>
          </cell>
          <cell r="D333" t="str">
            <v>M3</v>
          </cell>
          <cell r="E333" t="str">
            <v>CR</v>
          </cell>
        </row>
        <row r="334">
          <cell r="B334">
            <v>1091</v>
          </cell>
          <cell r="C334" t="str">
            <v>ARMACAO VERTICAL COM HASTE E CONTRA-PINO, EM CHAPA DE ACO GALVANIZADO 3/16", COM 1 ESTRIBO E 1 ISOLADOR</v>
          </cell>
          <cell r="D334" t="str">
            <v>UN</v>
          </cell>
          <cell r="E334" t="str">
            <v>CR</v>
          </cell>
          <cell r="F334">
            <v>23.04</v>
          </cell>
        </row>
        <row r="335">
          <cell r="B335">
            <v>1094</v>
          </cell>
          <cell r="C335" t="str">
            <v>ARMACAO VERTICAL COM HASTE E CONTRA-PINO, EM CHAPA DE ACO GALVANIZADO 3/16", COM 1 ESTRIBO, SEM ISOLADOR</v>
          </cell>
          <cell r="D335" t="str">
            <v>UN</v>
          </cell>
          <cell r="E335" t="str">
            <v>CR</v>
          </cell>
          <cell r="F335">
            <v>16.11</v>
          </cell>
        </row>
        <row r="336">
          <cell r="B336">
            <v>1095</v>
          </cell>
          <cell r="C336" t="str">
            <v>ARMACAO VERTICAL COM HASTE E CONTRA-PINO, EM CHAPA DE ACO GALVANIZADO 3/16", COM 2 ESTRIBOS, E 2 ISOLADORES</v>
          </cell>
          <cell r="D336" t="str">
            <v>UN</v>
          </cell>
          <cell r="E336" t="str">
            <v>CR</v>
          </cell>
          <cell r="F336">
            <v>34.25</v>
          </cell>
        </row>
        <row r="337">
          <cell r="B337">
            <v>1092</v>
          </cell>
          <cell r="C337" t="str">
            <v>ARMACAO VERTICAL COM HASTE E CONTRA-PINO, EM CHAPA DE ACO GALVANIZADO 3/16", COM 2 ESTRIBOS, SEM ISOLADOR</v>
          </cell>
          <cell r="D337" t="str">
            <v>UN</v>
          </cell>
          <cell r="E337" t="str">
            <v>C</v>
          </cell>
          <cell r="F337">
            <v>26.5</v>
          </cell>
        </row>
        <row r="338">
          <cell r="B338">
            <v>1093</v>
          </cell>
          <cell r="C338" t="str">
            <v>ARMACAO VERTICAL COM HASTE E CONTRA-PINO, EM CHAPA DE ACO GALVANIZADO 3/16", COM 3 ESTRIBOS E 3 ISOLADORES</v>
          </cell>
          <cell r="D338" t="str">
            <v>UN</v>
          </cell>
          <cell r="E338" t="str">
            <v>CR</v>
          </cell>
          <cell r="F338">
            <v>61.88</v>
          </cell>
        </row>
        <row r="339">
          <cell r="B339">
            <v>1090</v>
          </cell>
          <cell r="C339" t="str">
            <v>ARMACAO VERTICAL COM HASTE E CONTRA-PINO, EM CHAPA DE ACO GALVANIZADO 3/16", COM 3 ESTRIBOS, SEM ISOLADOR</v>
          </cell>
          <cell r="D339" t="str">
            <v>UN</v>
          </cell>
          <cell r="E339" t="str">
            <v>CR</v>
          </cell>
          <cell r="F339">
            <v>44.31</v>
          </cell>
        </row>
        <row r="340">
          <cell r="B340">
            <v>1096</v>
          </cell>
          <cell r="C340" t="str">
            <v>ARMACAO VERTICAL COM HASTE E CONTRA-PINO, EM CHAPA DE ACO GALVANIZADO 3/16", COM 4 ESTRIBOS E 4 ISOLADORES</v>
          </cell>
          <cell r="D340" t="str">
            <v>UN</v>
          </cell>
          <cell r="E340" t="str">
            <v>CR</v>
          </cell>
          <cell r="F340">
            <v>79.739999999999995</v>
          </cell>
        </row>
        <row r="341">
          <cell r="B341">
            <v>1097</v>
          </cell>
          <cell r="C341" t="str">
            <v>ARMACAO VERTICAL COM HASTE E CONTRA-PINO, EM CHAPA DE ACO GALVANIZADO 3/16", COM 4 ESTRIBOS, SEM ISOLADOR</v>
          </cell>
          <cell r="D341" t="str">
            <v>UN</v>
          </cell>
          <cell r="E341" t="str">
            <v>CR</v>
          </cell>
          <cell r="F341">
            <v>67.69</v>
          </cell>
        </row>
        <row r="342">
          <cell r="B342">
            <v>378</v>
          </cell>
          <cell r="C342" t="str">
            <v>ARMADOR (HORISTA)</v>
          </cell>
          <cell r="D342" t="str">
            <v>H</v>
          </cell>
          <cell r="E342" t="str">
            <v>CR</v>
          </cell>
          <cell r="F342">
            <v>28.95</v>
          </cell>
        </row>
        <row r="343">
          <cell r="B343">
            <v>40911</v>
          </cell>
          <cell r="C343" t="str">
            <v>ARMADOR (MENSALISTA)</v>
          </cell>
          <cell r="D343" t="str">
            <v>MES</v>
          </cell>
          <cell r="E343" t="str">
            <v>CR</v>
          </cell>
          <cell r="F343">
            <v>5079.1400000000003</v>
          </cell>
        </row>
        <row r="344">
          <cell r="B344">
            <v>33939</v>
          </cell>
          <cell r="C344" t="str">
            <v>ARQUITETO JUNIOR (HORISTA)</v>
          </cell>
          <cell r="D344" t="str">
            <v>H</v>
          </cell>
          <cell r="E344" t="str">
            <v>CR</v>
          </cell>
          <cell r="F344">
            <v>132.94</v>
          </cell>
        </row>
        <row r="345">
          <cell r="B345">
            <v>40815</v>
          </cell>
          <cell r="C345" t="str">
            <v>ARQUITETO JUNIOR (MENSALISTA)</v>
          </cell>
          <cell r="D345" t="str">
            <v>MES</v>
          </cell>
          <cell r="E345" t="str">
            <v>CR</v>
          </cell>
          <cell r="F345">
            <v>23317.97</v>
          </cell>
        </row>
        <row r="346">
          <cell r="B346">
            <v>33952</v>
          </cell>
          <cell r="C346" t="str">
            <v>ARQUITETO PLENO (HORISTA)</v>
          </cell>
          <cell r="D346" t="str">
            <v>H</v>
          </cell>
          <cell r="E346" t="str">
            <v>CR</v>
          </cell>
          <cell r="F346">
            <v>140.84</v>
          </cell>
        </row>
        <row r="347">
          <cell r="B347">
            <v>40816</v>
          </cell>
          <cell r="C347" t="str">
            <v>ARQUITETO PLENO (MENSALISTA)</v>
          </cell>
          <cell r="D347" t="str">
            <v>MES</v>
          </cell>
          <cell r="E347" t="str">
            <v>CR</v>
          </cell>
          <cell r="F347">
            <v>24703.14</v>
          </cell>
        </row>
        <row r="348">
          <cell r="B348">
            <v>33953</v>
          </cell>
          <cell r="C348" t="str">
            <v>ARQUITETO SENIOR (HORISTA)</v>
          </cell>
          <cell r="D348" t="str">
            <v>H</v>
          </cell>
          <cell r="E348" t="str">
            <v>CR</v>
          </cell>
          <cell r="F348">
            <v>147.61000000000001</v>
          </cell>
        </row>
        <row r="349">
          <cell r="B349">
            <v>40817</v>
          </cell>
          <cell r="C349" t="str">
            <v>ARQUITETO SENIOR (MENSALISTA)</v>
          </cell>
          <cell r="D349" t="str">
            <v>MES</v>
          </cell>
          <cell r="E349" t="str">
            <v>CR</v>
          </cell>
          <cell r="F349">
            <v>25889.7</v>
          </cell>
        </row>
        <row r="350">
          <cell r="B350">
            <v>13348</v>
          </cell>
          <cell r="C350" t="str">
            <v>ARRUELA EM ACO CARBONO, GALVANIZADA A FOGO (IMERSAO A QUENTE), DIAMETRO EXTERNO = 35 MM, ESPESSURA = 3 MM, DIAMETRO DO FURO = 18 MM</v>
          </cell>
          <cell r="D350" t="str">
            <v>UN</v>
          </cell>
          <cell r="E350" t="str">
            <v>CR</v>
          </cell>
        </row>
        <row r="351">
          <cell r="B351">
            <v>39212</v>
          </cell>
          <cell r="C351" t="str">
            <v>ARRUELA EM ALUMINIO, COM ROSCA, DE 1 1/2", PARA ELETRODUTO</v>
          </cell>
          <cell r="D351" t="str">
            <v>UN</v>
          </cell>
          <cell r="E351" t="str">
            <v>CR</v>
          </cell>
          <cell r="F351">
            <v>2.5</v>
          </cell>
        </row>
        <row r="352">
          <cell r="B352">
            <v>39211</v>
          </cell>
          <cell r="C352" t="str">
            <v>ARRUELA EM ALUMINIO, COM ROSCA, DE 1 1/4", PARA ELETRODUTO</v>
          </cell>
          <cell r="D352" t="str">
            <v>UN</v>
          </cell>
          <cell r="E352" t="str">
            <v>CR</v>
          </cell>
          <cell r="F352">
            <v>2.2400000000000002</v>
          </cell>
        </row>
        <row r="353">
          <cell r="B353">
            <v>39210</v>
          </cell>
          <cell r="C353" t="str">
            <v>ARRUELA EM ALUMINIO, COM ROSCA, DE 1", PARA ELETRODUTO</v>
          </cell>
          <cell r="D353" t="str">
            <v>UN</v>
          </cell>
          <cell r="E353" t="str">
            <v>CR</v>
          </cell>
          <cell r="F353">
            <v>1.25</v>
          </cell>
        </row>
        <row r="354">
          <cell r="B354">
            <v>39208</v>
          </cell>
          <cell r="C354" t="str">
            <v>ARRUELA EM ALUMINIO, COM ROSCA, DE 1/2", PARA ELETRODUTO</v>
          </cell>
          <cell r="D354" t="str">
            <v>UN</v>
          </cell>
          <cell r="E354" t="str">
            <v>CR</v>
          </cell>
          <cell r="F354">
            <v>0.68</v>
          </cell>
        </row>
        <row r="355">
          <cell r="B355">
            <v>39214</v>
          </cell>
          <cell r="C355" t="str">
            <v>ARRUELA EM ALUMINIO, COM ROSCA, DE 2 1/2", PARA ELETRODUTO</v>
          </cell>
          <cell r="D355" t="str">
            <v>UN</v>
          </cell>
          <cell r="E355" t="str">
            <v>CR</v>
          </cell>
          <cell r="F355">
            <v>4.63</v>
          </cell>
        </row>
        <row r="356">
          <cell r="B356">
            <v>39213</v>
          </cell>
          <cell r="C356" t="str">
            <v>ARRUELA EM ALUMINIO, COM ROSCA, DE 2", PARA ELETRODUTO</v>
          </cell>
          <cell r="D356" t="str">
            <v>UN</v>
          </cell>
          <cell r="E356" t="str">
            <v>CR</v>
          </cell>
          <cell r="F356">
            <v>3.27</v>
          </cell>
        </row>
        <row r="357">
          <cell r="B357">
            <v>39215</v>
          </cell>
          <cell r="C357" t="str">
            <v>ARRUELA EM ALUMINIO, COM ROSCA, DE 3", PARA ELETRODUTO</v>
          </cell>
          <cell r="D357" t="str">
            <v>UN</v>
          </cell>
          <cell r="E357" t="str">
            <v>CR</v>
          </cell>
          <cell r="F357">
            <v>8.43</v>
          </cell>
        </row>
        <row r="358">
          <cell r="B358">
            <v>39209</v>
          </cell>
          <cell r="C358" t="str">
            <v>ARRUELA EM ALUMINIO, COM ROSCA, DE 3/4", PARA ELETRODUTO</v>
          </cell>
          <cell r="D358" t="str">
            <v>UN</v>
          </cell>
          <cell r="E358" t="str">
            <v>CR</v>
          </cell>
          <cell r="F358">
            <v>0.81</v>
          </cell>
        </row>
        <row r="359">
          <cell r="B359">
            <v>39207</v>
          </cell>
          <cell r="C359" t="str">
            <v>ARRUELA EM ALUMINIO, COM ROSCA, DE 3/8", PARA ELETRODUTO</v>
          </cell>
          <cell r="D359" t="str">
            <v>UN</v>
          </cell>
          <cell r="E359" t="str">
            <v>CR</v>
          </cell>
          <cell r="F359">
            <v>1.25</v>
          </cell>
        </row>
        <row r="360">
          <cell r="B360">
            <v>39216</v>
          </cell>
          <cell r="C360" t="str">
            <v>ARRUELA EM ALUMINIO, COM ROSCA, DE 4", PARA ELETRODUTO</v>
          </cell>
          <cell r="D360" t="str">
            <v>UN</v>
          </cell>
          <cell r="E360" t="str">
            <v>CR</v>
          </cell>
          <cell r="F360">
            <v>11.76</v>
          </cell>
        </row>
        <row r="361">
          <cell r="B361">
            <v>45693</v>
          </cell>
          <cell r="C361" t="str">
            <v>ARRUELA LISA, REDONDA, ACO ZINCADO, M8, DIAMETRO EXTERNO 20 MM, DIAMETRO DO FURO 8 MM (5/16")</v>
          </cell>
          <cell r="D361" t="str">
            <v>UN</v>
          </cell>
          <cell r="E361" t="str">
            <v>CR</v>
          </cell>
          <cell r="F361">
            <v>7.0000000000000007E-2</v>
          </cell>
        </row>
        <row r="362">
          <cell r="B362">
            <v>11267</v>
          </cell>
          <cell r="C362" t="str">
            <v>ARRUELA LISA, REDONDA, DE LATAO POLIDO, DIAMETRO NOMINAL 5/8", DIAMETRO EXTERNO = 34 MM, DIAMETRO DO FURO = 17 MM, ESPESSURA = *2,5* MM</v>
          </cell>
          <cell r="D362" t="str">
            <v>UN</v>
          </cell>
          <cell r="E362" t="str">
            <v>CR</v>
          </cell>
        </row>
        <row r="363">
          <cell r="B363">
            <v>379</v>
          </cell>
          <cell r="C363" t="str">
            <v>ARRUELA QUADRADA EM ACO CARBONO, GALVANIZADA A FOGO (IMERSAO A QUENTE), DIMENSAO = 38 MM, ESPESSURA = 3 MM, DIAMETRO DO FURO = 18 MM</v>
          </cell>
          <cell r="D363" t="str">
            <v>UN</v>
          </cell>
          <cell r="E363" t="str">
            <v>CR</v>
          </cell>
        </row>
        <row r="364">
          <cell r="B364">
            <v>510</v>
          </cell>
          <cell r="C364" t="str">
            <v>ASFALTO MODIFICADO TIPO I - NBR 9910 (ASFALTO OXIDADO PARA IMPERMEABILIZACAO, COEFICIENTE DE PENETRACAO 25-40)</v>
          </cell>
          <cell r="D364" t="str">
            <v>KG</v>
          </cell>
          <cell r="E364" t="str">
            <v>CR</v>
          </cell>
          <cell r="F364">
            <v>13.15</v>
          </cell>
        </row>
        <row r="365">
          <cell r="B365">
            <v>516</v>
          </cell>
          <cell r="C365" t="str">
            <v>ASFALTO MODIFICADO TIPO II - NBR 9910 (ASFALTO OXIDADO PARA IMPERMEABILIZACAO, COEFICIENTE DE PENETRACAO 20-35)</v>
          </cell>
          <cell r="D365" t="str">
            <v>KG</v>
          </cell>
          <cell r="E365" t="str">
            <v>CR</v>
          </cell>
          <cell r="F365">
            <v>15.58</v>
          </cell>
        </row>
        <row r="366">
          <cell r="B366">
            <v>509</v>
          </cell>
          <cell r="C366" t="str">
            <v>ASFALTO MODIFICADO TIPO III - NBR 9910 (ASFALTO OXIDADO PARA IMPERMEABILIZACAO, COEFICIENTE DE PENETRACAO 15-25)</v>
          </cell>
          <cell r="D366" t="str">
            <v>KG</v>
          </cell>
          <cell r="E366" t="str">
            <v>CR</v>
          </cell>
          <cell r="F366">
            <v>17.48</v>
          </cell>
        </row>
        <row r="367">
          <cell r="B367">
            <v>40331</v>
          </cell>
          <cell r="C367" t="str">
            <v>ASSENTADOR DE MANILHAS (HORISTA)</v>
          </cell>
          <cell r="D367" t="str">
            <v>H</v>
          </cell>
          <cell r="E367" t="str">
            <v>CR</v>
          </cell>
          <cell r="F367">
            <v>15.03</v>
          </cell>
        </row>
        <row r="368">
          <cell r="B368">
            <v>40930</v>
          </cell>
          <cell r="C368" t="str">
            <v>ASSENTADOR DE MANILHAS (MENSALISTA)</v>
          </cell>
          <cell r="D368" t="str">
            <v>MES</v>
          </cell>
          <cell r="E368" t="str">
            <v>CR</v>
          </cell>
          <cell r="F368">
            <v>2638.61</v>
          </cell>
        </row>
        <row r="369">
          <cell r="B369">
            <v>377</v>
          </cell>
          <cell r="C369" t="str">
            <v>ASSENTO SANITARIO DE PLASTICO, TIPO CONVENCIONAL</v>
          </cell>
          <cell r="D369" t="str">
            <v>UN</v>
          </cell>
          <cell r="E369" t="str">
            <v>C</v>
          </cell>
          <cell r="F369">
            <v>39.99</v>
          </cell>
        </row>
        <row r="370">
          <cell r="B370">
            <v>11761</v>
          </cell>
          <cell r="C370" t="str">
            <v>ASSENTO VASO SANITARIO INFANTIL EM PLASTICO BRANCO</v>
          </cell>
          <cell r="D370" t="str">
            <v>UN</v>
          </cell>
          <cell r="E370" t="str">
            <v>CR</v>
          </cell>
          <cell r="F370">
            <v>85.1</v>
          </cell>
        </row>
        <row r="371">
          <cell r="B371">
            <v>7588</v>
          </cell>
          <cell r="C371" t="str">
            <v>AUTOMATICO DE BOIA SUPERIOR / INFERIOR, *15* A / 250 V</v>
          </cell>
          <cell r="D371" t="str">
            <v>UN</v>
          </cell>
          <cell r="E371" t="str">
            <v>C</v>
          </cell>
          <cell r="F371">
            <v>48.8</v>
          </cell>
        </row>
        <row r="372">
          <cell r="B372">
            <v>34551</v>
          </cell>
          <cell r="C372" t="str">
            <v>AUXILIAR DE AZULEJISTA (HORISTA)</v>
          </cell>
          <cell r="D372" t="str">
            <v>H</v>
          </cell>
          <cell r="E372" t="str">
            <v>CR</v>
          </cell>
          <cell r="F372">
            <v>20.43</v>
          </cell>
        </row>
        <row r="373">
          <cell r="B373">
            <v>41078</v>
          </cell>
          <cell r="C373" t="str">
            <v>AUXILIAR DE AZULEJISTA (MENSALISTA)</v>
          </cell>
          <cell r="D373" t="str">
            <v>MES</v>
          </cell>
          <cell r="E373" t="str">
            <v>CR</v>
          </cell>
          <cell r="F373">
            <v>3585.61</v>
          </cell>
        </row>
        <row r="374">
          <cell r="B374">
            <v>246</v>
          </cell>
          <cell r="C374" t="str">
            <v>AUXILIAR DE ENCANADOR OU BOMBEIRO HIDRAULICO (HORISTA)</v>
          </cell>
          <cell r="D374" t="str">
            <v>H</v>
          </cell>
          <cell r="E374" t="str">
            <v>CR</v>
          </cell>
          <cell r="F374">
            <v>22.16</v>
          </cell>
        </row>
        <row r="375">
          <cell r="B375">
            <v>40927</v>
          </cell>
          <cell r="C375" t="str">
            <v>AUXILIAR DE ENCANADOR OU BOMBEIRO HIDRAULICO (MENSALISTA)</v>
          </cell>
          <cell r="D375" t="str">
            <v>MES</v>
          </cell>
          <cell r="E375" t="str">
            <v>CR</v>
          </cell>
          <cell r="F375">
            <v>3890.89</v>
          </cell>
        </row>
        <row r="376">
          <cell r="B376">
            <v>2350</v>
          </cell>
          <cell r="C376" t="str">
            <v>AUXILIAR DE ESCRITORIO (HORISTA)</v>
          </cell>
          <cell r="D376" t="str">
            <v>H</v>
          </cell>
          <cell r="E376" t="str">
            <v>CR</v>
          </cell>
          <cell r="F376">
            <v>23.18</v>
          </cell>
        </row>
        <row r="377">
          <cell r="B377">
            <v>40812</v>
          </cell>
          <cell r="C377" t="str">
            <v>AUXILIAR DE ESCRITORIO (MENSALISTA)</v>
          </cell>
          <cell r="D377" t="str">
            <v>MES</v>
          </cell>
          <cell r="E377" t="str">
            <v>CR</v>
          </cell>
          <cell r="F377">
            <v>4069.38</v>
          </cell>
        </row>
        <row r="378">
          <cell r="B378">
            <v>245</v>
          </cell>
          <cell r="C378" t="str">
            <v>AUXILIAR DE LABORATORISTA DE SOLOS E DE CONCRETO (HORISTA)</v>
          </cell>
          <cell r="D378" t="str">
            <v>H</v>
          </cell>
          <cell r="E378" t="str">
            <v>CR</v>
          </cell>
          <cell r="F378">
            <v>30.92</v>
          </cell>
        </row>
        <row r="379">
          <cell r="B379">
            <v>41090</v>
          </cell>
          <cell r="C379" t="str">
            <v>AUXILIAR DE LABORATORISTA DE SOLOS E DE CONCRETO (MENSALISTA)</v>
          </cell>
          <cell r="D379" t="str">
            <v>MES</v>
          </cell>
          <cell r="E379" t="str">
            <v>CR</v>
          </cell>
          <cell r="F379">
            <v>5425.85</v>
          </cell>
        </row>
        <row r="380">
          <cell r="B380">
            <v>251</v>
          </cell>
          <cell r="C380" t="str">
            <v>AUXILIAR DE MECANICO (HORISTA)</v>
          </cell>
          <cell r="D380" t="str">
            <v>H</v>
          </cell>
          <cell r="E380" t="str">
            <v>CR</v>
          </cell>
          <cell r="F380">
            <v>22.16</v>
          </cell>
        </row>
        <row r="381">
          <cell r="B381">
            <v>40975</v>
          </cell>
          <cell r="C381" t="str">
            <v>AUXILIAR DE MECANICO (MENSALISTA)</v>
          </cell>
          <cell r="D381" t="str">
            <v>MES</v>
          </cell>
          <cell r="E381" t="str">
            <v>CR</v>
          </cell>
          <cell r="F381">
            <v>3890.89</v>
          </cell>
        </row>
        <row r="382">
          <cell r="B382">
            <v>6127</v>
          </cell>
          <cell r="C382" t="str">
            <v>AUXILIAR DE PEDREIRO (HORISTA)</v>
          </cell>
          <cell r="D382" t="str">
            <v>H</v>
          </cell>
          <cell r="E382" t="str">
            <v>CR</v>
          </cell>
          <cell r="F382">
            <v>22.16</v>
          </cell>
        </row>
        <row r="383">
          <cell r="B383">
            <v>41072</v>
          </cell>
          <cell r="C383" t="str">
            <v>AUXILIAR DE PEDREIRO (MENSALISTA)</v>
          </cell>
          <cell r="D383" t="str">
            <v>MES</v>
          </cell>
          <cell r="E383" t="str">
            <v>CR</v>
          </cell>
          <cell r="F383">
            <v>3890.89</v>
          </cell>
        </row>
        <row r="384">
          <cell r="B384">
            <v>6121</v>
          </cell>
          <cell r="C384" t="str">
            <v>AUXILIAR DE SERVICOS GERAIS (HORISTA)</v>
          </cell>
          <cell r="D384" t="str">
            <v>H</v>
          </cell>
          <cell r="E384" t="str">
            <v>CR</v>
          </cell>
          <cell r="F384">
            <v>20.46</v>
          </cell>
        </row>
        <row r="385">
          <cell r="B385">
            <v>41071</v>
          </cell>
          <cell r="C385" t="str">
            <v>AUXILIAR DE SERVICOS GERAIS (MENSALISTA)</v>
          </cell>
          <cell r="D385" t="str">
            <v>MES</v>
          </cell>
          <cell r="E385" t="str">
            <v>CR</v>
          </cell>
          <cell r="F385">
            <v>3588.4</v>
          </cell>
        </row>
        <row r="386">
          <cell r="B386">
            <v>244</v>
          </cell>
          <cell r="C386" t="str">
            <v>AUXILIAR DE TOPOGRAFO (HORISTA)</v>
          </cell>
          <cell r="D386" t="str">
            <v>H</v>
          </cell>
          <cell r="E386" t="str">
            <v>CR</v>
          </cell>
          <cell r="F386">
            <v>13.02</v>
          </cell>
        </row>
        <row r="387">
          <cell r="B387">
            <v>41093</v>
          </cell>
          <cell r="C387" t="str">
            <v>AUXILIAR DE TOPOGRAFO (MENSALISTA)</v>
          </cell>
          <cell r="D387" t="str">
            <v>MES</v>
          </cell>
          <cell r="E387" t="str">
            <v>CR</v>
          </cell>
          <cell r="F387">
            <v>2285.75</v>
          </cell>
        </row>
        <row r="388">
          <cell r="B388">
            <v>532</v>
          </cell>
          <cell r="C388" t="str">
            <v>AUXILIAR TECNICO / ASSISTENTE DE ENGENHARIA (HORISTA)</v>
          </cell>
          <cell r="D388" t="str">
            <v>H</v>
          </cell>
          <cell r="E388" t="str">
            <v>CR</v>
          </cell>
          <cell r="F388">
            <v>47.92</v>
          </cell>
        </row>
        <row r="389">
          <cell r="B389">
            <v>40931</v>
          </cell>
          <cell r="C389" t="str">
            <v>AUXILIAR TECNICO / ASSISTENTE DE ENGENHARIA (MENSALISTA)</v>
          </cell>
          <cell r="D389" t="str">
            <v>MES</v>
          </cell>
          <cell r="E389" t="str">
            <v>CR</v>
          </cell>
          <cell r="F389">
            <v>8408.0400000000009</v>
          </cell>
        </row>
        <row r="390">
          <cell r="B390">
            <v>36150</v>
          </cell>
          <cell r="C390" t="str">
            <v>AVENTAL DE SEGURANCA DE RASPA DE COURO 1,00 X 0,60 M</v>
          </cell>
          <cell r="D390" t="str">
            <v>UN</v>
          </cell>
          <cell r="E390" t="str">
            <v>CR</v>
          </cell>
          <cell r="F390">
            <v>43.56</v>
          </cell>
        </row>
        <row r="391">
          <cell r="B391">
            <v>45262</v>
          </cell>
          <cell r="C391" t="str">
            <v>AVENTAL EM PVC, FORRADO, *0,3* MM DE ESPESSURA, *1,15 X 0,70* M (COMPRIMENTO X LARGURA), 100% IMPERMEAVEL</v>
          </cell>
          <cell r="D391" t="str">
            <v>UN</v>
          </cell>
          <cell r="E391" t="str">
            <v>CR</v>
          </cell>
          <cell r="F391">
            <v>12.97</v>
          </cell>
        </row>
        <row r="392">
          <cell r="B392">
            <v>4760</v>
          </cell>
          <cell r="C392" t="str">
            <v>AZULEJISTA OU LADRILHEIRO (HORISTA)</v>
          </cell>
          <cell r="D392" t="str">
            <v>H</v>
          </cell>
          <cell r="E392" t="str">
            <v>CR</v>
          </cell>
          <cell r="F392">
            <v>28.95</v>
          </cell>
        </row>
        <row r="393">
          <cell r="B393">
            <v>41069</v>
          </cell>
          <cell r="C393" t="str">
            <v>AZULEJISTA OU LADRILHEIRO (MENSALISTA)</v>
          </cell>
          <cell r="D393" t="str">
            <v>MES</v>
          </cell>
          <cell r="E393" t="str">
            <v>CR</v>
          </cell>
          <cell r="F393">
            <v>5079.1400000000003</v>
          </cell>
        </row>
        <row r="394">
          <cell r="B394">
            <v>10422</v>
          </cell>
          <cell r="C394" t="str">
            <v>BACIA SANITARIA (VASO) COM CAIXA ACOPLADA, SIFAO APARENTE, DE LOUCA BRANCA (SEM ASSENTO)</v>
          </cell>
          <cell r="D394" t="str">
            <v>UN</v>
          </cell>
          <cell r="E394" t="str">
            <v>CR</v>
          </cell>
          <cell r="F394">
            <v>540.20000000000005</v>
          </cell>
        </row>
        <row r="395">
          <cell r="B395">
            <v>44019</v>
          </cell>
          <cell r="C395" t="str">
            <v>BACIA SANITARIA (VASO) COM CAIXA ACOPLADA, SIFAO OCULTO / CARENADO, DE LOUCA BRANCA (SEM ASSENTO) - PADRAO ALTO</v>
          </cell>
          <cell r="D395" t="str">
            <v>UN</v>
          </cell>
          <cell r="E395" t="str">
            <v>CR</v>
          </cell>
          <cell r="F395">
            <v>747.77</v>
          </cell>
        </row>
        <row r="396">
          <cell r="B396">
            <v>36520</v>
          </cell>
          <cell r="C396" t="str">
            <v>BACIA SANITARIA (VASO) CONVENCIONAL PARA PCD, SEM FURO FRONTAL, DE LOUCA BRANCA (SEM ASSENTO)</v>
          </cell>
          <cell r="D396" t="str">
            <v>UN</v>
          </cell>
          <cell r="E396" t="str">
            <v>CR</v>
          </cell>
          <cell r="F396">
            <v>909.2</v>
          </cell>
        </row>
        <row r="397">
          <cell r="B397">
            <v>42319</v>
          </cell>
          <cell r="C397" t="str">
            <v>BACIA SANITARIA (VASO) CONVENCIONAL PARA USO ESPECIFICO (HOSPITAIS, CLINICAS), COM FURO FRONTAL, DE LOUCA BRANCA, SEM ASSENTO</v>
          </cell>
          <cell r="D397" t="str">
            <v>UN</v>
          </cell>
          <cell r="E397" t="str">
            <v>CR</v>
          </cell>
          <cell r="F397">
            <v>814.69</v>
          </cell>
        </row>
        <row r="398">
          <cell r="B398">
            <v>10420</v>
          </cell>
          <cell r="C398" t="str">
            <v>BACIA SANITARIA (VASO) CONVENCIONAL, DE LOUCA BRANCA, SIFAO APARENTE, SAIDA VERTICAL (SEM ASSENTO)</v>
          </cell>
          <cell r="D398" t="str">
            <v>UN</v>
          </cell>
          <cell r="E398" t="str">
            <v>C</v>
          </cell>
          <cell r="F398">
            <v>289</v>
          </cell>
        </row>
        <row r="399">
          <cell r="B399">
            <v>10421</v>
          </cell>
          <cell r="C399" t="str">
            <v>BACIA SANITARIA (VASO) CONVENCIONAL, DE LOUCA COLORIDA, SIFAO APARENTE, SAIDA VERTICAL (SEM ASSENTO)</v>
          </cell>
          <cell r="D399" t="str">
            <v>UN</v>
          </cell>
          <cell r="E399" t="str">
            <v>CR</v>
          </cell>
          <cell r="F399">
            <v>317.58</v>
          </cell>
        </row>
        <row r="400">
          <cell r="B400">
            <v>11786</v>
          </cell>
          <cell r="C400" t="str">
            <v>BACIA SANITARIA (VASO) INFANTIL, SIFONADO, DE LOUCA BRANCA, (SEM ASSENTO)</v>
          </cell>
          <cell r="D400" t="str">
            <v>UN</v>
          </cell>
          <cell r="E400" t="str">
            <v>CR</v>
          </cell>
          <cell r="F400">
            <v>640.35</v>
          </cell>
        </row>
        <row r="401">
          <cell r="B401">
            <v>45195</v>
          </cell>
          <cell r="C401" t="str">
            <v>BALANCIM INDIVIDUAL, TIPO CADEIRA SUSPENSA SOBE E DESCE</v>
          </cell>
          <cell r="D401" t="str">
            <v>UN</v>
          </cell>
          <cell r="E401" t="str">
            <v>CR</v>
          </cell>
          <cell r="F401">
            <v>3338.68</v>
          </cell>
        </row>
        <row r="402">
          <cell r="B402">
            <v>45226</v>
          </cell>
          <cell r="C402" t="str">
            <v>BALDE DE PLASTICO CAPACIDADE 12 L</v>
          </cell>
          <cell r="D402" t="str">
            <v>UN</v>
          </cell>
          <cell r="E402" t="str">
            <v>CR</v>
          </cell>
          <cell r="F402">
            <v>18.45</v>
          </cell>
        </row>
        <row r="403">
          <cell r="B403">
            <v>4815</v>
          </cell>
          <cell r="C403" t="str">
            <v>BALDE VERMELHO PARA SINALIZACAO DE VIAS</v>
          </cell>
          <cell r="D403" t="str">
            <v>UN</v>
          </cell>
          <cell r="E403" t="str">
            <v>CR</v>
          </cell>
          <cell r="F403">
            <v>10.67</v>
          </cell>
        </row>
        <row r="404">
          <cell r="B404">
            <v>541</v>
          </cell>
          <cell r="C404" t="str">
            <v>BANCADA DE MARMORE SINTETICO COM UMA CUBA, 120 X *60* CM</v>
          </cell>
          <cell r="D404" t="str">
            <v>UN</v>
          </cell>
          <cell r="E404" t="str">
            <v>C</v>
          </cell>
          <cell r="F404">
            <v>229</v>
          </cell>
        </row>
        <row r="405">
          <cell r="B405">
            <v>542</v>
          </cell>
          <cell r="C405" t="str">
            <v>BANCADA DE MARMORE SINTETICO COM UMA CUBA, 150 X *60* CM</v>
          </cell>
          <cell r="D405" t="str">
            <v>UN</v>
          </cell>
          <cell r="E405" t="str">
            <v>CR</v>
          </cell>
          <cell r="F405">
            <v>287.05</v>
          </cell>
        </row>
        <row r="406">
          <cell r="B406">
            <v>540</v>
          </cell>
          <cell r="C406" t="str">
            <v>BANCADA DE MARMORE SINTETICO COM UMA CUBA, 200 X *60* CM</v>
          </cell>
          <cell r="D406" t="str">
            <v>UN</v>
          </cell>
          <cell r="E406" t="str">
            <v>CR</v>
          </cell>
          <cell r="F406">
            <v>646.87</v>
          </cell>
        </row>
        <row r="407">
          <cell r="B407">
            <v>38364</v>
          </cell>
          <cell r="C407" t="str">
            <v>BANCADA/ BANCA EM GRANITO, POLIDO, TIPO ANDORINHA/ QUARTZ/ CASTELO/ CORUMBA OU OUTROS EQUIVALENTES DA REGIAO, COM CUBA INOX, FORMATO *120 X 60* CM, E= *2* CM</v>
          </cell>
          <cell r="D407" t="str">
            <v>UN</v>
          </cell>
          <cell r="E407" t="str">
            <v>CR</v>
          </cell>
          <cell r="F407">
            <v>985.32</v>
          </cell>
        </row>
        <row r="408">
          <cell r="B408">
            <v>11692</v>
          </cell>
          <cell r="C408" t="str">
            <v>BANCADA/ BANCA/ BALCAO/ TAMPO EM MARMORE BRANCO COMUM, POLIDO, LISO, ACABAMENTO RETO, E= *3* CM (SEM FUROS)</v>
          </cell>
          <cell r="D408" t="str">
            <v>M2</v>
          </cell>
          <cell r="E408" t="str">
            <v>CR</v>
          </cell>
          <cell r="F408">
            <v>511.2</v>
          </cell>
        </row>
        <row r="409">
          <cell r="B409">
            <v>1746</v>
          </cell>
          <cell r="C409" t="str">
            <v>BANCADA/BANCA/PIA DE ACO INOXIDAVEL (AISI 430) COM 1 CUBA CENTRAL, COM VALVULA, ESCORREDOR DUPLO, DE *0,55 X 1,20* M</v>
          </cell>
          <cell r="D409" t="str">
            <v>UN</v>
          </cell>
          <cell r="E409" t="str">
            <v>C</v>
          </cell>
          <cell r="F409">
            <v>265</v>
          </cell>
        </row>
        <row r="410">
          <cell r="B410">
            <v>1748</v>
          </cell>
          <cell r="C410" t="str">
            <v>BANCADA/BANCA/PIA DE ACO INOXIDAVEL (AISI 430) COM 1 CUBA CENTRAL, COM VALVULA, ESCORREDOR DUPLO, DE *0,55 X 1,40* M</v>
          </cell>
          <cell r="D410" t="str">
            <v>UN</v>
          </cell>
          <cell r="E410" t="str">
            <v>CR</v>
          </cell>
          <cell r="F410">
            <v>352.38</v>
          </cell>
        </row>
        <row r="411">
          <cell r="B411">
            <v>1749</v>
          </cell>
          <cell r="C411" t="str">
            <v>BANCADA/BANCA/PIA DE ACO INOXIDAVEL (AISI 430) COM 1 CUBA CENTRAL, COM VALVULA, ESCORREDOR DUPLO, DE *0,55 X 1,80* M</v>
          </cell>
          <cell r="D411" t="str">
            <v>UN</v>
          </cell>
          <cell r="E411" t="str">
            <v>CR</v>
          </cell>
          <cell r="F411">
            <v>510.54</v>
          </cell>
        </row>
        <row r="412">
          <cell r="B412">
            <v>37412</v>
          </cell>
          <cell r="C412" t="str">
            <v>BANCADA/BANCA/PIA DE ACO INOXIDAVEL (AISI 430) COM 1 CUBA CENTRAL, COM VALVULA, LISA (SEM ESCORREDOR), DE *0,55 X 1,20* M</v>
          </cell>
          <cell r="D412" t="str">
            <v>UN</v>
          </cell>
          <cell r="E412" t="str">
            <v>CR</v>
          </cell>
          <cell r="F412">
            <v>259.04000000000002</v>
          </cell>
        </row>
        <row r="413">
          <cell r="B413">
            <v>1745</v>
          </cell>
          <cell r="C413" t="str">
            <v>BANCADA/BANCA/PIA DE ACO INOXIDAVEL (AISI 430) COM 1 CUBA CENTRAL, SEM VALVULA, ESCORREDOR DUPLO, DE *0,55 X 1,60* M</v>
          </cell>
          <cell r="D413" t="str">
            <v>UN</v>
          </cell>
          <cell r="E413" t="str">
            <v>CR</v>
          </cell>
          <cell r="F413">
            <v>308.02999999999997</v>
          </cell>
        </row>
        <row r="414">
          <cell r="B414">
            <v>1750</v>
          </cell>
          <cell r="C414" t="str">
            <v>BANCADA/BANCA/PIA DE ACO INOXIDAVEL (AISI 430) COM 2 CUBAS, COM VALVULAS, ESCORREDOR DUPLO, DE *0,55 X 2,00* M</v>
          </cell>
          <cell r="D414" t="str">
            <v>UN</v>
          </cell>
          <cell r="E414" t="str">
            <v>CR</v>
          </cell>
          <cell r="F414">
            <v>719.82</v>
          </cell>
        </row>
        <row r="415">
          <cell r="B415">
            <v>11687</v>
          </cell>
          <cell r="C415" t="str">
            <v>BANCADA/TAMPO ACO INOX (AISI 304), LARGURA 60 CM, COM RODABANCA (NAO INCLUI PES DE APOIO)</v>
          </cell>
          <cell r="D415" t="str">
            <v>M</v>
          </cell>
          <cell r="E415" t="str">
            <v>CR</v>
          </cell>
          <cell r="F415">
            <v>1146.8900000000001</v>
          </cell>
        </row>
        <row r="416">
          <cell r="B416">
            <v>11689</v>
          </cell>
          <cell r="C416" t="str">
            <v>BANCADA/TAMPO ACO INOX (AISI 304), LARGURA 70 CM, COM RODABANCA (NAO INCLUI PES DE APOIO)</v>
          </cell>
          <cell r="D416" t="str">
            <v>M</v>
          </cell>
          <cell r="E416" t="str">
            <v>CR</v>
          </cell>
          <cell r="F416">
            <v>1436.99</v>
          </cell>
        </row>
        <row r="417">
          <cell r="B417">
            <v>11693</v>
          </cell>
          <cell r="C417" t="str">
            <v>BANCADA/TAMPO LISO (SEM CUBA) EM MARMORE SINTETICO</v>
          </cell>
          <cell r="D417" t="str">
            <v>M2</v>
          </cell>
          <cell r="E417" t="str">
            <v>CR</v>
          </cell>
          <cell r="F417">
            <v>253.91</v>
          </cell>
        </row>
        <row r="418">
          <cell r="B418">
            <v>36215</v>
          </cell>
          <cell r="C418" t="str">
            <v>BANCO ARTICULADO PARA BANHO, EM ACO INOX POLIDO, 70* CM X 45* CM</v>
          </cell>
          <cell r="D418" t="str">
            <v>UN</v>
          </cell>
          <cell r="E418" t="str">
            <v>CR</v>
          </cell>
          <cell r="F418">
            <v>497.57</v>
          </cell>
        </row>
        <row r="419">
          <cell r="B419">
            <v>42439</v>
          </cell>
          <cell r="C419" t="str">
            <v>BANCO COM ENCOSTO, 1,60M* DE COMPRIMENTO, EM TUBO DE ACO CARBONO E PINTURA NO PROCESSO ELETROSTATICO - PARA ACADEMIA AO AR LIVRE / ACADEMIA DA TERCEIRA IDADE - ATI</v>
          </cell>
          <cell r="D419" t="str">
            <v>UN</v>
          </cell>
          <cell r="E419" t="str">
            <v>CR</v>
          </cell>
        </row>
        <row r="420">
          <cell r="B420">
            <v>38381</v>
          </cell>
          <cell r="C420" t="str">
            <v>BANDEJA DE PINTURA PARA ROLO 23 CM</v>
          </cell>
          <cell r="D420" t="str">
            <v>UN</v>
          </cell>
          <cell r="E420" t="str">
            <v>CR</v>
          </cell>
          <cell r="F420">
            <v>14.76</v>
          </cell>
        </row>
        <row r="421">
          <cell r="B421">
            <v>39621</v>
          </cell>
          <cell r="C421" t="str">
            <v>BARRA ANTIPANICO DUPLA, CEGA EM LADO OPOSTO, COR CINZA</v>
          </cell>
          <cell r="D421" t="str">
            <v>PAR</v>
          </cell>
          <cell r="E421" t="str">
            <v>CR</v>
          </cell>
          <cell r="F421">
            <v>1328.92</v>
          </cell>
        </row>
        <row r="422">
          <cell r="B422">
            <v>39624</v>
          </cell>
          <cell r="C422" t="str">
            <v>BARRA ANTIPANICO DUPLA, PARA PORTA DE VIDRO, COR CINZA</v>
          </cell>
          <cell r="D422" t="str">
            <v>PAR</v>
          </cell>
          <cell r="E422" t="str">
            <v>CR</v>
          </cell>
          <cell r="F422">
            <v>1465.95</v>
          </cell>
        </row>
        <row r="423">
          <cell r="B423">
            <v>39615</v>
          </cell>
          <cell r="C423" t="str">
            <v>BARRA ANTIPANICO SIMPLES, CEGA EM LADO OPOSTO, COR CINZA</v>
          </cell>
          <cell r="D423" t="str">
            <v>UN</v>
          </cell>
          <cell r="E423" t="str">
            <v>CR</v>
          </cell>
          <cell r="F423">
            <v>592.38</v>
          </cell>
        </row>
        <row r="424">
          <cell r="B424">
            <v>39620</v>
          </cell>
          <cell r="C424" t="str">
            <v>BARRA ANTIPANICO SIMPLES, COM FECHADURA LADO OPOSTO, COR CINZA</v>
          </cell>
          <cell r="D424" t="str">
            <v>UN</v>
          </cell>
          <cell r="E424" t="str">
            <v>CR</v>
          </cell>
          <cell r="F424">
            <v>904.72</v>
          </cell>
        </row>
        <row r="425">
          <cell r="B425">
            <v>39623</v>
          </cell>
          <cell r="C425" t="str">
            <v>BARRA ANTIPANICO SIMPLES, PARA PORTA DE VIDRO, COR CINZA</v>
          </cell>
          <cell r="D425" t="str">
            <v>UN</v>
          </cell>
          <cell r="E425" t="str">
            <v>CR</v>
          </cell>
          <cell r="F425">
            <v>969.03</v>
          </cell>
        </row>
        <row r="426">
          <cell r="B426">
            <v>546</v>
          </cell>
          <cell r="C426" t="str">
            <v>BARRA DE ACO CHATA, RETANGULAR (QUALQUER BITOLA)</v>
          </cell>
          <cell r="D426" t="str">
            <v>KG</v>
          </cell>
          <cell r="E426" t="str">
            <v>C</v>
          </cell>
          <cell r="F426">
            <v>9.73</v>
          </cell>
        </row>
        <row r="427">
          <cell r="B427">
            <v>566</v>
          </cell>
          <cell r="C427" t="str">
            <v>BARRA DE ACO CHATO, RETANGULAR, 19,05 MM X 3,17 MM (L X E), 0,47 KG/M</v>
          </cell>
          <cell r="D427" t="str">
            <v>M</v>
          </cell>
          <cell r="E427" t="str">
            <v>CR</v>
          </cell>
          <cell r="F427">
            <v>4.6100000000000003</v>
          </cell>
        </row>
        <row r="428">
          <cell r="B428">
            <v>565</v>
          </cell>
          <cell r="C428" t="str">
            <v>BARRA DE ACO CHATO, RETANGULAR, 25,4 MM X 4,76 MM (L X E), 0,94 KG/M</v>
          </cell>
          <cell r="D428" t="str">
            <v>M</v>
          </cell>
          <cell r="E428" t="str">
            <v>CR</v>
          </cell>
          <cell r="F428">
            <v>9.15</v>
          </cell>
        </row>
        <row r="429">
          <cell r="B429">
            <v>555</v>
          </cell>
          <cell r="C429" t="str">
            <v>BARRA DE ACO CHATO, RETANGULAR, 25,4 MM X 6,35 MM (L X E), 1,2265 KG/M</v>
          </cell>
          <cell r="D429" t="str">
            <v>M</v>
          </cell>
          <cell r="E429" t="str">
            <v>CR</v>
          </cell>
          <cell r="F429">
            <v>11.93</v>
          </cell>
        </row>
        <row r="430">
          <cell r="B430">
            <v>557</v>
          </cell>
          <cell r="C430" t="str">
            <v>BARRA DE ACO CHATO, RETANGULAR, 38,1 MM X 12,7 MM (L X E), 3,79 KG/M</v>
          </cell>
          <cell r="D430" t="str">
            <v>M</v>
          </cell>
          <cell r="E430" t="str">
            <v>CR</v>
          </cell>
          <cell r="F430">
            <v>37.44</v>
          </cell>
        </row>
        <row r="431">
          <cell r="B431">
            <v>552</v>
          </cell>
          <cell r="C431" t="str">
            <v>BARRA DE ACO CHATO, RETANGULAR, 38,1 MM X 6,35 MM (L X E), 1,89 KG/M</v>
          </cell>
          <cell r="D431" t="str">
            <v>M</v>
          </cell>
          <cell r="E431" t="str">
            <v>CR</v>
          </cell>
          <cell r="F431">
            <v>18.57</v>
          </cell>
        </row>
        <row r="432">
          <cell r="B432">
            <v>563</v>
          </cell>
          <cell r="C432" t="str">
            <v>BARRA DE ACO CHATO, RETANGULAR, 38,1 MM X 9,53 MM (L X E), 2,84 KG/M</v>
          </cell>
          <cell r="D432" t="str">
            <v>M</v>
          </cell>
          <cell r="E432" t="str">
            <v>CR</v>
          </cell>
          <cell r="F432">
            <v>27.91</v>
          </cell>
        </row>
        <row r="433">
          <cell r="B433">
            <v>549</v>
          </cell>
          <cell r="C433" t="str">
            <v>BARRA DE ACO CHATO, RETANGULAR, 50,8 MM X 12,7 MM (L X E), 5,06 KG/M</v>
          </cell>
          <cell r="D433" t="str">
            <v>M</v>
          </cell>
          <cell r="E433" t="str">
            <v>CR</v>
          </cell>
          <cell r="F433">
            <v>50.23</v>
          </cell>
        </row>
        <row r="434">
          <cell r="B434">
            <v>551</v>
          </cell>
          <cell r="C434" t="str">
            <v>BARRA DE ACO CHATO, RETANGULAR, 50,8 MM X 25,4 MM (L X E), 10,12 KG/M</v>
          </cell>
          <cell r="D434" t="str">
            <v>M</v>
          </cell>
          <cell r="E434" t="str">
            <v>CR</v>
          </cell>
          <cell r="F434">
            <v>99.47</v>
          </cell>
        </row>
        <row r="435">
          <cell r="B435">
            <v>559</v>
          </cell>
          <cell r="C435" t="str">
            <v>BARRA DE ACO CHATO, RETANGULAR, 50,8 MM X 6,35 MM (L X E), 2,53 KG/M</v>
          </cell>
          <cell r="D435" t="str">
            <v>M</v>
          </cell>
          <cell r="E435" t="str">
            <v>CR</v>
          </cell>
          <cell r="F435">
            <v>24.86</v>
          </cell>
        </row>
        <row r="436">
          <cell r="B436">
            <v>560</v>
          </cell>
          <cell r="C436" t="str">
            <v>BARRA DE ACO CHATO, RETANGULAR, 50,8 MM X 7,94 MM (L X E), 3,162 KG/M</v>
          </cell>
          <cell r="D436" t="str">
            <v>M</v>
          </cell>
          <cell r="E436" t="str">
            <v>CR</v>
          </cell>
          <cell r="F436">
            <v>31.11</v>
          </cell>
        </row>
        <row r="437">
          <cell r="B437">
            <v>547</v>
          </cell>
          <cell r="C437" t="str">
            <v>BARRA DE ACO CHATO, RETANGULAR, 50,8 MM X 9,53 MM (L X E), 3,79KG/M</v>
          </cell>
          <cell r="D437" t="str">
            <v>M</v>
          </cell>
          <cell r="E437" t="str">
            <v>CR</v>
          </cell>
          <cell r="F437">
            <v>37.25</v>
          </cell>
        </row>
        <row r="438">
          <cell r="B438">
            <v>36207</v>
          </cell>
          <cell r="C438" t="str">
            <v>BARRA DE APOIO EM "L", EM ACO INOX POLIDO 70 X 70 CM, DIAMETRO MINIMO 3 CM</v>
          </cell>
          <cell r="D438" t="str">
            <v>UN</v>
          </cell>
          <cell r="E438" t="str">
            <v>CR</v>
          </cell>
          <cell r="F438">
            <v>220.39</v>
          </cell>
        </row>
        <row r="439">
          <cell r="B439">
            <v>36209</v>
          </cell>
          <cell r="C439" t="str">
            <v>BARRA DE APOIO EM "L", EM ACO INOX POLIDO 80 X 80 CM, DIAMETRO MINIMO 3 CM</v>
          </cell>
          <cell r="D439" t="str">
            <v>UN</v>
          </cell>
          <cell r="E439" t="str">
            <v>CR</v>
          </cell>
          <cell r="F439">
            <v>252.93</v>
          </cell>
        </row>
        <row r="440">
          <cell r="B440">
            <v>36210</v>
          </cell>
          <cell r="C440" t="str">
            <v>BARRA DE APOIO LATERAL ARTICULADA, COM TRAVA, EM ACO INOX POLIDO, 70 CM, DIAMETRO MINIMO 3 CM</v>
          </cell>
          <cell r="D440" t="str">
            <v>UN</v>
          </cell>
          <cell r="E440" t="str">
            <v>CR</v>
          </cell>
          <cell r="F440">
            <v>273.66000000000003</v>
          </cell>
        </row>
        <row r="441">
          <cell r="B441">
            <v>36204</v>
          </cell>
          <cell r="C441" t="str">
            <v>BARRA DE APOIO RETA, EM ACO INOX POLIDO, COMPRIMENTO 60CM, DIAMETRO MINIMO 3 CM</v>
          </cell>
          <cell r="D441" t="str">
            <v>UN</v>
          </cell>
          <cell r="E441" t="str">
            <v>CR</v>
          </cell>
          <cell r="F441">
            <v>97.03</v>
          </cell>
        </row>
        <row r="442">
          <cell r="B442">
            <v>36205</v>
          </cell>
          <cell r="C442" t="str">
            <v>BARRA DE APOIO RETA, EM ACO INOX POLIDO, COMPRIMENTO 70CM, DIAMETRO MINIMO 3 CM</v>
          </cell>
          <cell r="D442" t="str">
            <v>UN</v>
          </cell>
          <cell r="E442" t="str">
            <v>CR</v>
          </cell>
          <cell r="F442">
            <v>107.76</v>
          </cell>
        </row>
        <row r="443">
          <cell r="B443">
            <v>36081</v>
          </cell>
          <cell r="C443" t="str">
            <v>BARRA DE APOIO RETA, EM ACO INOX POLIDO, COMPRIMENTO 80CM, DIAMETRO MINIMO 3 CM</v>
          </cell>
          <cell r="D443" t="str">
            <v>UN</v>
          </cell>
          <cell r="E443" t="str">
            <v>C</v>
          </cell>
          <cell r="F443">
            <v>114.9</v>
          </cell>
        </row>
        <row r="444">
          <cell r="B444">
            <v>36206</v>
          </cell>
          <cell r="C444" t="str">
            <v>BARRA DE APOIO RETA, EM ACO INOX POLIDO, COMPRIMENTO 90 CM, DIAMETRO MINIMO 3 CM</v>
          </cell>
          <cell r="D444" t="str">
            <v>UN</v>
          </cell>
          <cell r="E444" t="str">
            <v>CR</v>
          </cell>
          <cell r="F444">
            <v>120.37</v>
          </cell>
        </row>
        <row r="445">
          <cell r="B445">
            <v>36218</v>
          </cell>
          <cell r="C445" t="str">
            <v>BARRA DE APOIO RETA, EM ALUMINIO, COMPRIMENTO 60CM, DIAMETRO MINIMO 3 CM</v>
          </cell>
          <cell r="D445" t="str">
            <v>UN</v>
          </cell>
          <cell r="E445" t="str">
            <v>CR</v>
          </cell>
          <cell r="F445">
            <v>128.91999999999999</v>
          </cell>
        </row>
        <row r="446">
          <cell r="B446">
            <v>36220</v>
          </cell>
          <cell r="C446" t="str">
            <v>BARRA DE APOIO RETA, EM ALUMINIO, COMPRIMENTO 70CM, DIAMETRO MINIMO 3 CM</v>
          </cell>
          <cell r="D446" t="str">
            <v>UN</v>
          </cell>
          <cell r="E446" t="str">
            <v>CR</v>
          </cell>
          <cell r="F446">
            <v>147.83000000000001</v>
          </cell>
        </row>
        <row r="447">
          <cell r="B447">
            <v>36080</v>
          </cell>
          <cell r="C447" t="str">
            <v>BARRA DE APOIO RETA, EM ALUMINIO, COMPRIMENTO 80 CM, DIAMETRO MINIMO 3 CM</v>
          </cell>
          <cell r="D447" t="str">
            <v>UN</v>
          </cell>
          <cell r="E447" t="str">
            <v>C</v>
          </cell>
          <cell r="F447">
            <v>159.9</v>
          </cell>
        </row>
        <row r="448">
          <cell r="B448">
            <v>36223</v>
          </cell>
          <cell r="C448" t="str">
            <v>BARRA DE APOIO RETA, EM ALUMINIO, COMPRIMENTO 90 CM, DIAMETRO MINIMO 3 CM</v>
          </cell>
          <cell r="D448" t="str">
            <v>UN</v>
          </cell>
          <cell r="E448" t="str">
            <v>CR</v>
          </cell>
          <cell r="F448">
            <v>167.44</v>
          </cell>
        </row>
        <row r="449">
          <cell r="B449">
            <v>38127</v>
          </cell>
          <cell r="C449" t="str">
            <v>BASE DE MISTURADOR MONOCOMANDO PARA CHUVEIRO, DE PAREDE (NAO INCLUI ACABAMENTOS)</v>
          </cell>
          <cell r="D449" t="str">
            <v>UN</v>
          </cell>
          <cell r="E449" t="str">
            <v>CR</v>
          </cell>
          <cell r="F449">
            <v>396.96</v>
          </cell>
        </row>
        <row r="450">
          <cell r="B450">
            <v>38060</v>
          </cell>
          <cell r="C450" t="str">
            <v>BASE PARA MASTRO DE PARA-RAIOS DIAMETRO NOMINAL 1 1/2"</v>
          </cell>
          <cell r="D450" t="str">
            <v>UN</v>
          </cell>
          <cell r="E450" t="str">
            <v>CR</v>
          </cell>
        </row>
        <row r="451">
          <cell r="B451">
            <v>10956</v>
          </cell>
          <cell r="C451" t="str">
            <v>BASE PARA MASTRO DE PARA-RAIOS DIAMETRO NOMINAL 2"</v>
          </cell>
          <cell r="D451" t="str">
            <v>UN</v>
          </cell>
          <cell r="E451" t="str">
            <v>CR</v>
          </cell>
        </row>
        <row r="452">
          <cell r="B452">
            <v>39380</v>
          </cell>
          <cell r="C452" t="str">
            <v>BASE PARA RELE COM SUPORTE METALICO</v>
          </cell>
          <cell r="D452" t="str">
            <v>UN</v>
          </cell>
          <cell r="E452" t="str">
            <v>CR</v>
          </cell>
        </row>
        <row r="453">
          <cell r="B453">
            <v>44172</v>
          </cell>
          <cell r="C453" t="str">
            <v>BASTIDOR PARA BLOCO M10</v>
          </cell>
          <cell r="D453" t="str">
            <v>UN</v>
          </cell>
          <cell r="E453" t="str">
            <v>CR</v>
          </cell>
          <cell r="F453">
            <v>6.33</v>
          </cell>
        </row>
        <row r="454">
          <cell r="B454">
            <v>37597</v>
          </cell>
          <cell r="C454" t="str">
            <v>BATE-ESTACAS POR GRAVIDADE, POTENCIA160 HP, PESO DO MARTELO ATE 3 TONELADAS</v>
          </cell>
          <cell r="D454" t="str">
            <v>UN</v>
          </cell>
          <cell r="E454" t="str">
            <v>CR</v>
          </cell>
        </row>
        <row r="455">
          <cell r="B455">
            <v>183</v>
          </cell>
          <cell r="C455" t="str">
            <v>BATENTE / PORTAL / ADUELA / MARCO EM MADEIRA MACICA COM REBAIXO, E = *3* CM, L = *14* CM, PARA PORTAS DE GIRO DE *60 CM A 120* CM X *210* CM, CEDRINHO / ANGELIM COMERCIAL / TAURI / CURUPIXA / PEROBA / CUMARU OU EQUIVALENTE DA REGIAO (NAO INCLUI ALIZARES)</v>
          </cell>
          <cell r="D455" t="str">
            <v>JG</v>
          </cell>
          <cell r="E455" t="str">
            <v>C</v>
          </cell>
          <cell r="F455">
            <v>307.45</v>
          </cell>
        </row>
        <row r="456">
          <cell r="B456">
            <v>184</v>
          </cell>
          <cell r="C456" t="str">
            <v>BATENTE / PORTAL / ADUELA / MARCO EM MADEIRA MACICA COM REBAIXO, E = *3* CM, L = *14* CM, PARA PORTAS DE GIRO DE *60 CM A 120* CM X *210* CM, PINUS / EUCALIPTO / VIROLA OU EQUIVALENTE DA REGIAO (NAO INCLUI ALIZARES)</v>
          </cell>
          <cell r="D456" t="str">
            <v>JG</v>
          </cell>
          <cell r="E456" t="str">
            <v>CR</v>
          </cell>
          <cell r="F456">
            <v>190.42</v>
          </cell>
        </row>
        <row r="457">
          <cell r="B457">
            <v>181</v>
          </cell>
          <cell r="C457" t="str">
            <v>BATENTE / PORTAL / ADUELA / MARCO EM MADEIRA MACICA COM REBAIXO, E = *3* CM, L = *16* CM, PARA PORTAS DE GIRO DE *60 CM A 120* CM X *210* CM, CEDRINHO / ANGELIM COMERCIAL / TAURI / CURUPIXA / PEROBA / CUMARU OU EQUIVALENTE DA REGIAO (NAO INCLUI ALIZARES)</v>
          </cell>
          <cell r="D457" t="str">
            <v>JG</v>
          </cell>
          <cell r="E457" t="str">
            <v>CR</v>
          </cell>
          <cell r="F457">
            <v>410.59</v>
          </cell>
        </row>
        <row r="458">
          <cell r="B458">
            <v>20001</v>
          </cell>
          <cell r="C458" t="str">
            <v>BATENTE / PORTAL / ADUELA / MARCO EM MADEIRA MACICA COM REBAIXO, E = *3* CM, L = *16* CM, PARA PORTAS DE GIRO DE *60 CM A 120* CM X *210* CM, PINUS / EUCALIPTO / VIROLA OU EQUIVALENTE DA REGIAO (NAO INCLUI ALIZARES)</v>
          </cell>
          <cell r="D458" t="str">
            <v>JG</v>
          </cell>
          <cell r="E458" t="str">
            <v>CR</v>
          </cell>
          <cell r="F458">
            <v>238.02</v>
          </cell>
        </row>
        <row r="459">
          <cell r="B459">
            <v>39837</v>
          </cell>
          <cell r="C459" t="str">
            <v>BATENTE/PORTAL/ADUELA/MARCO, EM MDF/PVC WOOD/POLIESTIRENO OU MADEIRA LAMINADA, L = *9,0* CM COM GUARNICAO REGULAVEL 2 FACES = *35* MM, PRIMER</v>
          </cell>
          <cell r="D459" t="str">
            <v>JG</v>
          </cell>
          <cell r="E459" t="str">
            <v>CR</v>
          </cell>
          <cell r="F459">
            <v>354.2</v>
          </cell>
        </row>
        <row r="460">
          <cell r="B460">
            <v>43366</v>
          </cell>
          <cell r="C460" t="str">
            <v>BENTONITA, ARGILA CONSTITUIDA POR MONTMORILONITA</v>
          </cell>
          <cell r="D460" t="str">
            <v>KG</v>
          </cell>
          <cell r="E460" t="str">
            <v>CR</v>
          </cell>
        </row>
        <row r="461">
          <cell r="B461">
            <v>10535</v>
          </cell>
          <cell r="C461" t="str">
            <v>BETONEIRA, CAPACIDADE NOMINAL 400 L, CAPACIDADE DE MISTURA 280 L, MOTOR ELETRICO TRIFASICO 220/380 V, POTENCIA 2 CV, SEM CARREGADOR</v>
          </cell>
          <cell r="D461" t="str">
            <v>UN</v>
          </cell>
          <cell r="E461" t="str">
            <v>C</v>
          </cell>
          <cell r="F461">
            <v>5693.93</v>
          </cell>
        </row>
        <row r="462">
          <cell r="B462">
            <v>10537</v>
          </cell>
          <cell r="C462" t="str">
            <v>BETONEIRA, CAPACIDADE NOMINAL 400 L, CAPACIDADE DE MISTURA 310 L, MOTOR A DIESEL, POTENCIA 5 CV, SEM CARREGADOR</v>
          </cell>
          <cell r="D462" t="str">
            <v>UN</v>
          </cell>
          <cell r="E462" t="str">
            <v>CR</v>
          </cell>
          <cell r="F462">
            <v>7764.97</v>
          </cell>
        </row>
        <row r="463">
          <cell r="B463">
            <v>13891</v>
          </cell>
          <cell r="C463" t="str">
            <v>BETONEIRA, CAPACIDADE NOMINAL 400 L, CAPACIDADE DE MISTURA 310 L, MOTOR A GASOLINA, POTENCIA 5,5 CV, SEM CARREGADOR</v>
          </cell>
          <cell r="D463" t="str">
            <v>UN</v>
          </cell>
          <cell r="E463" t="str">
            <v>CR</v>
          </cell>
          <cell r="F463">
            <v>7122.23</v>
          </cell>
        </row>
        <row r="464">
          <cell r="B464">
            <v>36397</v>
          </cell>
          <cell r="C464" t="str">
            <v>BETONEIRA, CAPACIDADE NOMINAL 600 L, CAPACIDADE DE MISTURA 360 L, MOTOR ELETRICO TRIFASICO 220/380V, POTENCIA 4CV, SEM CARREGADOR</v>
          </cell>
          <cell r="D464" t="str">
            <v>UN</v>
          </cell>
          <cell r="E464" t="str">
            <v>CR</v>
          </cell>
          <cell r="F464">
            <v>23161.74</v>
          </cell>
        </row>
        <row r="465">
          <cell r="B465">
            <v>36398</v>
          </cell>
          <cell r="C465" t="str">
            <v>BETONEIRA, CAPACIDADE NOMINAL 600 L, CAPACIDADE DE MISTURA 440 L, MOTOR A DIESEL, POTENCIA 10 CV, COM CARREGADOR</v>
          </cell>
          <cell r="D465" t="str">
            <v>UN</v>
          </cell>
          <cell r="E465" t="str">
            <v>CR</v>
          </cell>
          <cell r="F465">
            <v>28151.17</v>
          </cell>
        </row>
        <row r="466">
          <cell r="B466">
            <v>647</v>
          </cell>
          <cell r="C466" t="str">
            <v>BLASTER, DINAMITADOR OU CABO DE FOGO (HORISTA)</v>
          </cell>
          <cell r="D466" t="str">
            <v>H</v>
          </cell>
          <cell r="E466" t="str">
            <v>CR</v>
          </cell>
          <cell r="F466">
            <v>31.72</v>
          </cell>
        </row>
        <row r="467">
          <cell r="B467">
            <v>40920</v>
          </cell>
          <cell r="C467" t="str">
            <v>BLASTER, DINAMITADOR OU CABO DE FOGO (MENSALISTA)</v>
          </cell>
          <cell r="D467" t="str">
            <v>MES</v>
          </cell>
          <cell r="E467" t="str">
            <v>CR</v>
          </cell>
          <cell r="F467">
            <v>5566.94</v>
          </cell>
        </row>
        <row r="468">
          <cell r="B468">
            <v>715</v>
          </cell>
          <cell r="C468" t="str">
            <v>BLOCO / TIJOLO DE VIDRO INCOLOR, CANELADO / ONDULADO, *19 X 19 X 8* CM (A X L X E)</v>
          </cell>
          <cell r="D468" t="str">
            <v>UN</v>
          </cell>
          <cell r="E468" t="str">
            <v>C</v>
          </cell>
          <cell r="F468">
            <v>14.9</v>
          </cell>
        </row>
        <row r="469">
          <cell r="B469">
            <v>716</v>
          </cell>
          <cell r="C469" t="str">
            <v>BLOCO / TIJOLO DE VIDRO INCOLOR, XADREZ, *20 X 20 X 10* CM (A X L X E)</v>
          </cell>
          <cell r="D469" t="str">
            <v>UN</v>
          </cell>
          <cell r="E469" t="str">
            <v>CR</v>
          </cell>
          <cell r="F469">
            <v>16.850000000000001</v>
          </cell>
        </row>
        <row r="470">
          <cell r="B470">
            <v>7270</v>
          </cell>
          <cell r="C470" t="str">
            <v>BLOCO CERAMICO / TIJOLO VAZADO PARA ALVENARIA DE VEDACAO, 4 FUROS NA HORIZONTAL DE 9 X 9 X 19 CM (L X A X C)</v>
          </cell>
          <cell r="D470" t="str">
            <v>UN</v>
          </cell>
          <cell r="E470" t="str">
            <v>CR</v>
          </cell>
          <cell r="F470">
            <v>0.79</v>
          </cell>
        </row>
        <row r="471">
          <cell r="B471">
            <v>44460</v>
          </cell>
          <cell r="C471" t="str">
            <v>BLOCO CERAMICO / TIJOLO VAZADO PARA ALVENARIA DE VEDACAO, 6 FUROS NA HORIZONTAL DE 11,5 X 19 X 29 CM (L X A X C)</v>
          </cell>
          <cell r="D471" t="str">
            <v>UN</v>
          </cell>
          <cell r="E471" t="str">
            <v>CR</v>
          </cell>
          <cell r="F471">
            <v>1.33</v>
          </cell>
        </row>
        <row r="472">
          <cell r="B472">
            <v>44461</v>
          </cell>
          <cell r="C472" t="str">
            <v>BLOCO CERAMICO / TIJOLO VAZADO PARA ALVENARIA DE VEDACAO, 6 FUROS NA HORIZONTAL DE 11,5 X 19 X 39 CM (L X A X C)</v>
          </cell>
          <cell r="D472" t="str">
            <v>UN</v>
          </cell>
          <cell r="E472" t="str">
            <v>CR</v>
          </cell>
          <cell r="F472">
            <v>1.82</v>
          </cell>
        </row>
        <row r="473">
          <cell r="B473">
            <v>7267</v>
          </cell>
          <cell r="C473" t="str">
            <v>BLOCO CERAMICO / TIJOLO VAZADO PARA ALVENARIA DE VEDACAO, 6 FUROS NA HORIZONTAL DE 9 X 14 X 19 CM (L X A X C)</v>
          </cell>
          <cell r="D473" t="str">
            <v>UN</v>
          </cell>
          <cell r="E473" t="str">
            <v>CR</v>
          </cell>
          <cell r="F473">
            <v>0.67</v>
          </cell>
        </row>
        <row r="474">
          <cell r="B474">
            <v>44458</v>
          </cell>
          <cell r="C474" t="str">
            <v>BLOCO CERAMICO / TIJOLO VAZADO PARA ALVENARIA DE VEDACAO, 6 FUROS NA HORIZONTAL DE 9 X 14 X 24 CM (L X A X C)</v>
          </cell>
          <cell r="D474" t="str">
            <v>UN</v>
          </cell>
          <cell r="E474" t="str">
            <v>CR</v>
          </cell>
          <cell r="F474">
            <v>0.81</v>
          </cell>
        </row>
        <row r="475">
          <cell r="B475">
            <v>44457</v>
          </cell>
          <cell r="C475" t="str">
            <v>BLOCO CERAMICO / TIJOLO VAZADO PARA ALVENARIA DE VEDACAO, 6 FUROS NA HORIZONTAL DE 9 X 19 X 39 CM (L X A X C)</v>
          </cell>
          <cell r="D475" t="str">
            <v>UN</v>
          </cell>
          <cell r="E475" t="str">
            <v>CR</v>
          </cell>
          <cell r="F475">
            <v>1.57</v>
          </cell>
        </row>
        <row r="476">
          <cell r="B476">
            <v>7271</v>
          </cell>
          <cell r="C476" t="str">
            <v>BLOCO CERAMICO / TIJOLO VAZADO PARA ALVENARIA DE VEDACAO, 8 FUROS NA HORIZONTAL DE 9 X 19 X 19 CM (L X A X C)</v>
          </cell>
          <cell r="D476" t="str">
            <v>UN</v>
          </cell>
          <cell r="E476" t="str">
            <v>C</v>
          </cell>
          <cell r="F476">
            <v>0.85</v>
          </cell>
        </row>
        <row r="477">
          <cell r="B477">
            <v>7268</v>
          </cell>
          <cell r="C477" t="str">
            <v>BLOCO CERAMICO / TIJOLO VAZADO PARA ALVENARIA DE VEDACAO, 8 FUROS NA HORIZONTAL DE 9 X 19 X 29 CM (L X A X C)</v>
          </cell>
          <cell r="D477" t="str">
            <v>UN</v>
          </cell>
          <cell r="E477" t="str">
            <v>CR</v>
          </cell>
          <cell r="F477">
            <v>1.32</v>
          </cell>
        </row>
        <row r="478">
          <cell r="B478">
            <v>44459</v>
          </cell>
          <cell r="C478" t="str">
            <v>BLOCO CERAMICO / TIJOLO VAZADO PARA ALVENARIA DE VEDACAO, 9 FUROS NA HORIZONTAL DE 11,5 X 14 X 24 CM (L X A X C)</v>
          </cell>
          <cell r="D478" t="str">
            <v>UN</v>
          </cell>
          <cell r="E478" t="str">
            <v>CR</v>
          </cell>
          <cell r="F478">
            <v>0.85</v>
          </cell>
        </row>
        <row r="479">
          <cell r="B479">
            <v>44462</v>
          </cell>
          <cell r="C479" t="str">
            <v>BLOCO CERAMICO / TIJOLO VAZADO PARA ALVENARIA DE VEDACAO, 9 FUROS NA HORIZONTAL DE 14 X 19 X 29 CM (L X A X C)</v>
          </cell>
          <cell r="D479" t="str">
            <v>UN</v>
          </cell>
          <cell r="E479" t="str">
            <v>CR</v>
          </cell>
          <cell r="F479">
            <v>1.51</v>
          </cell>
        </row>
        <row r="480">
          <cell r="B480">
            <v>44463</v>
          </cell>
          <cell r="C480" t="str">
            <v>BLOCO CERAMICO / TIJOLO VAZADO PARA ALVENARIA DE VEDACAO, 9 FUROS NA HORIZONTAL DE 14 X 19 X 39 CM (L X A X C)</v>
          </cell>
          <cell r="D480" t="str">
            <v>UN</v>
          </cell>
          <cell r="E480" t="str">
            <v>CR</v>
          </cell>
          <cell r="F480">
            <v>1.95</v>
          </cell>
        </row>
        <row r="481">
          <cell r="B481">
            <v>44464</v>
          </cell>
          <cell r="C481" t="str">
            <v>BLOCO CERAMICO / TIJOLO VAZADO PARA ALVENARIA DE VEDACAO, 9 FUROS NA HORIZONTAL DE 19 X 19 X 29 CM (L X A X C)</v>
          </cell>
          <cell r="D481" t="str">
            <v>UN</v>
          </cell>
          <cell r="E481" t="str">
            <v>CR</v>
          </cell>
          <cell r="F481">
            <v>2.02</v>
          </cell>
        </row>
        <row r="482">
          <cell r="B482">
            <v>44465</v>
          </cell>
          <cell r="C482" t="str">
            <v>BLOCO CERAMICO / TIJOLO VAZADO PARA ALVENARIA DE VEDACAO, 9 FUROS NA HORIZONTAL DE 19 X 19 X 39 CM (L X A X C)</v>
          </cell>
          <cell r="D482" t="str">
            <v>UN</v>
          </cell>
          <cell r="E482" t="str">
            <v>CR</v>
          </cell>
          <cell r="F482">
            <v>2.77</v>
          </cell>
        </row>
        <row r="483">
          <cell r="B483">
            <v>38783</v>
          </cell>
          <cell r="C483" t="str">
            <v>BLOCO CERAMICO / TIJOLO VAZADO PARA ALVENARIA DE VEDACAO, FUROS NA HORIZONTAL DE 11,5 X 19 X 19 CM (L X A X C)</v>
          </cell>
          <cell r="D483" t="str">
            <v>UN</v>
          </cell>
          <cell r="E483" t="str">
            <v>CR</v>
          </cell>
          <cell r="F483">
            <v>0.97</v>
          </cell>
        </row>
        <row r="484">
          <cell r="B484">
            <v>44466</v>
          </cell>
          <cell r="C484" t="str">
            <v>BLOCO CERAMICO / TIJOLO VAZADO PARA ALVENARIA DE VEDACAO, FUROS NA VERTICAL DE 11,5 X 19 X 29 CM (L X A X C)</v>
          </cell>
          <cell r="D484" t="str">
            <v>UN</v>
          </cell>
          <cell r="E484" t="str">
            <v>CR</v>
          </cell>
          <cell r="F484">
            <v>1.97</v>
          </cell>
        </row>
        <row r="485">
          <cell r="B485">
            <v>44467</v>
          </cell>
          <cell r="C485" t="str">
            <v>BLOCO CERAMICO / TIJOLO VAZADO PARA ALVENARIA DE VEDACAO, FUROS NA VERTICAL DE 11,5 X 19 X 39 CM (L X A X C)</v>
          </cell>
          <cell r="D485" t="str">
            <v>UN</v>
          </cell>
          <cell r="E485" t="str">
            <v>CR</v>
          </cell>
          <cell r="F485">
            <v>2.37</v>
          </cell>
        </row>
        <row r="486">
          <cell r="B486">
            <v>44468</v>
          </cell>
          <cell r="C486" t="str">
            <v>BLOCO CERAMICO / TIJOLO VAZADO PARA ALVENARIA DE VEDACAO, FUROS NA VERTICAL DE 14 X 19 X 29 CM (L X A X C)</v>
          </cell>
          <cell r="D486" t="str">
            <v>UN</v>
          </cell>
          <cell r="E486" t="str">
            <v>CR</v>
          </cell>
          <cell r="F486">
            <v>2.06</v>
          </cell>
        </row>
        <row r="487">
          <cell r="B487">
            <v>37593</v>
          </cell>
          <cell r="C487" t="str">
            <v>BLOCO CERAMICO / TIJOLO VAZADO PARA ALVENARIA DE VEDACAO, FUROS NA VERTICAL DE 14 X 19 X 39 CM (L X A X C)</v>
          </cell>
          <cell r="D487" t="str">
            <v>UN</v>
          </cell>
          <cell r="E487" t="str">
            <v>CR</v>
          </cell>
          <cell r="F487">
            <v>2.65</v>
          </cell>
        </row>
        <row r="488">
          <cell r="B488">
            <v>37594</v>
          </cell>
          <cell r="C488" t="str">
            <v>BLOCO CERAMICO / TIJOLO VAZADO PARA ALVENARIA DE VEDACAO, FUROS NA VERTICAL DE 19 X 19 X 39 CM (L X A X C)</v>
          </cell>
          <cell r="D488" t="str">
            <v>UN</v>
          </cell>
          <cell r="E488" t="str">
            <v>CR</v>
          </cell>
          <cell r="F488">
            <v>3.15</v>
          </cell>
        </row>
        <row r="489">
          <cell r="B489">
            <v>37592</v>
          </cell>
          <cell r="C489" t="str">
            <v>BLOCO CERAMICO / TIJOLO VAZADO PARA ALVENARIA DE VEDACAO, FUROS NA VERTICAL DE 9 X 19 X 39 CM (L X A X C)</v>
          </cell>
          <cell r="D489" t="str">
            <v>UN</v>
          </cell>
          <cell r="E489" t="str">
            <v>CR</v>
          </cell>
          <cell r="F489">
            <v>2.1</v>
          </cell>
        </row>
        <row r="490">
          <cell r="B490">
            <v>41372</v>
          </cell>
          <cell r="C490" t="str">
            <v>BLOCO CONCRETO CELULAR AUTOCLAVADO 12,5 X 30 X 60 CM (E X A X C)</v>
          </cell>
          <cell r="D490" t="str">
            <v>M2</v>
          </cell>
          <cell r="E490" t="str">
            <v>CR</v>
          </cell>
        </row>
        <row r="491">
          <cell r="B491">
            <v>41371</v>
          </cell>
          <cell r="C491" t="str">
            <v>BLOCO CONCRETO CELULAR AUTOCLAVADO 7,5 X 30 X 60 CM (E X A X C)</v>
          </cell>
          <cell r="D491" t="str">
            <v>M2</v>
          </cell>
          <cell r="E491" t="str">
            <v>CR</v>
          </cell>
        </row>
        <row r="492">
          <cell r="B492">
            <v>34556</v>
          </cell>
          <cell r="C492" t="str">
            <v>BLOCO DE CONCRETO ESTRUTURAL 14 X 19 X 29 CM (L X A X C) - FBK 10,0 MPA</v>
          </cell>
          <cell r="D492" t="str">
            <v>UN</v>
          </cell>
          <cell r="E492" t="str">
            <v>CR</v>
          </cell>
          <cell r="F492">
            <v>4.49</v>
          </cell>
        </row>
        <row r="493">
          <cell r="B493">
            <v>37873</v>
          </cell>
          <cell r="C493" t="str">
            <v>BLOCO DE CONCRETO ESTRUTURAL 14 X 19 X 29 CM (L X A X C) - FBK 12,0 MPA</v>
          </cell>
          <cell r="D493" t="str">
            <v>UN</v>
          </cell>
          <cell r="E493" t="str">
            <v>CR</v>
          </cell>
          <cell r="F493">
            <v>4.57</v>
          </cell>
        </row>
        <row r="494">
          <cell r="B494">
            <v>34565</v>
          </cell>
          <cell r="C494" t="str">
            <v>BLOCO DE CONCRETO ESTRUTURAL 14 X 19 X 29 CM (L X A X C) - FBK 16,0 MPA</v>
          </cell>
          <cell r="D494" t="str">
            <v>UN</v>
          </cell>
          <cell r="E494" t="str">
            <v>CR</v>
          </cell>
          <cell r="F494">
            <v>5.07</v>
          </cell>
        </row>
        <row r="495">
          <cell r="B495">
            <v>34566</v>
          </cell>
          <cell r="C495" t="str">
            <v>BLOCO DE CONCRETO ESTRUTURAL 14 X 19 X 29 CM (L X A X C) - FBK 6,0 MPA</v>
          </cell>
          <cell r="D495" t="str">
            <v>UN</v>
          </cell>
          <cell r="E495" t="str">
            <v>CR</v>
          </cell>
          <cell r="F495">
            <v>3.93</v>
          </cell>
        </row>
        <row r="496">
          <cell r="B496">
            <v>34564</v>
          </cell>
          <cell r="C496" t="str">
            <v>BLOCO DE CONCRETO ESTRUTURAL 14 X 19 X 29 CM, FBK 14 MPA (NBR 6136)</v>
          </cell>
          <cell r="D496" t="str">
            <v>UN</v>
          </cell>
          <cell r="E496" t="str">
            <v>CR</v>
          </cell>
          <cell r="F496">
            <v>4.79</v>
          </cell>
        </row>
        <row r="497">
          <cell r="B497">
            <v>38590</v>
          </cell>
          <cell r="C497" t="str">
            <v>BLOCO DE CONCRETO ESTRUTURAL 14 X 19 X 29 CM, FBK 4,5 MPA (NBR 6136)</v>
          </cell>
          <cell r="D497" t="str">
            <v>UN</v>
          </cell>
          <cell r="E497" t="str">
            <v>CR</v>
          </cell>
          <cell r="F497">
            <v>3.74</v>
          </cell>
        </row>
        <row r="498">
          <cell r="B498">
            <v>34567</v>
          </cell>
          <cell r="C498" t="str">
            <v>BLOCO DE CONCRETO ESTRUTURAL 14 X 19 X 29 CM, FBK 8 MPA (NBR 6136)</v>
          </cell>
          <cell r="D498" t="str">
            <v>UN</v>
          </cell>
          <cell r="E498" t="str">
            <v>CR</v>
          </cell>
          <cell r="F498">
            <v>4.17</v>
          </cell>
        </row>
        <row r="499">
          <cell r="B499">
            <v>38591</v>
          </cell>
          <cell r="C499" t="str">
            <v>BLOCO DE CONCRETO ESTRUTURAL 14 X 19 X 34 CM, FBK 4,5 MPA (NBR 6136)</v>
          </cell>
          <cell r="D499" t="str">
            <v>UN</v>
          </cell>
          <cell r="E499" t="str">
            <v>CR</v>
          </cell>
          <cell r="F499">
            <v>3.78</v>
          </cell>
        </row>
        <row r="500">
          <cell r="B500">
            <v>34568</v>
          </cell>
          <cell r="C500" t="str">
            <v>BLOCO DE CONCRETO ESTRUTURAL 14 X 19 X 39 CM (L X A X C) - FBK 10,0 MPA</v>
          </cell>
          <cell r="D500" t="str">
            <v>UN</v>
          </cell>
          <cell r="E500" t="str">
            <v>CR</v>
          </cell>
          <cell r="F500">
            <v>4.93</v>
          </cell>
        </row>
        <row r="501">
          <cell r="B501">
            <v>34569</v>
          </cell>
          <cell r="C501" t="str">
            <v>BLOCO DE CONCRETO ESTRUTURAL 14 X 19 X 39 CM (L X A X C) - FBK 12,0 MPA</v>
          </cell>
          <cell r="D501" t="str">
            <v>UN</v>
          </cell>
          <cell r="E501" t="str">
            <v>CR</v>
          </cell>
          <cell r="F501">
            <v>5.07</v>
          </cell>
        </row>
        <row r="502">
          <cell r="B502">
            <v>37107</v>
          </cell>
          <cell r="C502" t="str">
            <v>BLOCO DE CONCRETO ESTRUTURAL 14 X 19 X 39 CM (L X A X C) - FBK 16,0 MPA</v>
          </cell>
          <cell r="D502" t="str">
            <v>UN</v>
          </cell>
          <cell r="E502" t="str">
            <v>CR</v>
          </cell>
          <cell r="F502">
            <v>5.8</v>
          </cell>
        </row>
        <row r="503">
          <cell r="B503">
            <v>34571</v>
          </cell>
          <cell r="C503" t="str">
            <v>BLOCO DE CONCRETO ESTRUTURAL 14 X 19 X 39 CM (L X A X C) - FBK 6,0 MPA</v>
          </cell>
          <cell r="D503" t="str">
            <v>UN</v>
          </cell>
          <cell r="E503" t="str">
            <v>CR</v>
          </cell>
          <cell r="F503">
            <v>4.18</v>
          </cell>
        </row>
        <row r="504">
          <cell r="B504">
            <v>34570</v>
          </cell>
          <cell r="C504" t="str">
            <v>BLOCO DE CONCRETO ESTRUTURAL 14 X 19 X 39 CM, FBK 14 MPA (NBR 6136)</v>
          </cell>
          <cell r="D504" t="str">
            <v>UN</v>
          </cell>
          <cell r="E504" t="str">
            <v>CR</v>
          </cell>
          <cell r="F504">
            <v>5.5</v>
          </cell>
        </row>
        <row r="505">
          <cell r="B505">
            <v>25070</v>
          </cell>
          <cell r="C505" t="str">
            <v>BLOCO DE CONCRETO ESTRUTURAL 14 X 19 X 39 CM, FBK 4,5 MPA (NBR 6136)</v>
          </cell>
          <cell r="D505" t="str">
            <v>UN</v>
          </cell>
          <cell r="E505" t="str">
            <v>CR</v>
          </cell>
          <cell r="F505">
            <v>4.1399999999999997</v>
          </cell>
        </row>
        <row r="506">
          <cell r="B506">
            <v>34573</v>
          </cell>
          <cell r="C506" t="str">
            <v>BLOCO DE CONCRETO ESTRUTURAL 14 X 19 X 39 CM, FBK 8 MPA (NBR 6136)</v>
          </cell>
          <cell r="D506" t="str">
            <v>UN</v>
          </cell>
          <cell r="E506" t="str">
            <v>CR</v>
          </cell>
          <cell r="F506">
            <v>4.3899999999999997</v>
          </cell>
        </row>
        <row r="507">
          <cell r="B507">
            <v>34576</v>
          </cell>
          <cell r="C507" t="str">
            <v>BLOCO DE CONCRETO ESTRUTURAL 19 X 19 X 39 CM, FBK 10 MPA (NBR 6136)</v>
          </cell>
          <cell r="D507" t="str">
            <v>UN</v>
          </cell>
          <cell r="E507" t="str">
            <v>CR</v>
          </cell>
          <cell r="F507">
            <v>6.41</v>
          </cell>
        </row>
        <row r="508">
          <cell r="B508">
            <v>34577</v>
          </cell>
          <cell r="C508" t="str">
            <v>BLOCO DE CONCRETO ESTRUTURAL 19 X 19 X 39 CM, FBK 12 MPA (NBR 6136)</v>
          </cell>
          <cell r="D508" t="str">
            <v>UN</v>
          </cell>
          <cell r="E508" t="str">
            <v>CR</v>
          </cell>
          <cell r="F508">
            <v>6.68</v>
          </cell>
        </row>
        <row r="509">
          <cell r="B509">
            <v>34578</v>
          </cell>
          <cell r="C509" t="str">
            <v>BLOCO DE CONCRETO ESTRUTURAL 19 X 19 X 39 CM, FBK 14 MPA (NBR 6136)</v>
          </cell>
          <cell r="D509" t="str">
            <v>UN</v>
          </cell>
          <cell r="E509" t="str">
            <v>CR</v>
          </cell>
          <cell r="F509">
            <v>7.25</v>
          </cell>
        </row>
        <row r="510">
          <cell r="B510">
            <v>34579</v>
          </cell>
          <cell r="C510" t="str">
            <v>BLOCO DE CONCRETO ESTRUTURAL 19 X 19 X 39 CM, FBK 16 MPA (NBR 6136)</v>
          </cell>
          <cell r="D510" t="str">
            <v>UN</v>
          </cell>
          <cell r="E510" t="str">
            <v>CR</v>
          </cell>
          <cell r="F510">
            <v>7.73</v>
          </cell>
        </row>
        <row r="511">
          <cell r="B511">
            <v>25067</v>
          </cell>
          <cell r="C511" t="str">
            <v>BLOCO DE CONCRETO ESTRUTURAL 19 X 19 X 39 CM, FBK 4,5 MPA (NBR 6136)</v>
          </cell>
          <cell r="D511" t="str">
            <v>UN</v>
          </cell>
          <cell r="E511" t="str">
            <v>CR</v>
          </cell>
          <cell r="F511">
            <v>5.17</v>
          </cell>
        </row>
        <row r="512">
          <cell r="B512">
            <v>34580</v>
          </cell>
          <cell r="C512" t="str">
            <v>BLOCO DE CONCRETO ESTRUTURAL 19 X 19 X 39 CM, FBK 8 MPA (NBR 6136)</v>
          </cell>
          <cell r="D512" t="str">
            <v>UN</v>
          </cell>
          <cell r="E512" t="str">
            <v>CR</v>
          </cell>
          <cell r="F512">
            <v>5.78</v>
          </cell>
        </row>
        <row r="513">
          <cell r="B513">
            <v>25071</v>
          </cell>
          <cell r="C513" t="str">
            <v>BLOCO DE CONCRETO ESTRUTURAL 9 X 19 X 39 CM, FBK 4,5 MPA (NBR 6136)</v>
          </cell>
          <cell r="D513" t="str">
            <v>UN</v>
          </cell>
          <cell r="E513" t="str">
            <v>CR</v>
          </cell>
          <cell r="F513">
            <v>2.88</v>
          </cell>
        </row>
        <row r="514">
          <cell r="B514">
            <v>44171</v>
          </cell>
          <cell r="C514" t="str">
            <v>BLOCO DE ENGATE RAPIDO PARA BASTIDOR TIPO M10</v>
          </cell>
          <cell r="D514" t="str">
            <v>UN</v>
          </cell>
          <cell r="E514" t="str">
            <v>CR</v>
          </cell>
          <cell r="F514">
            <v>18.05</v>
          </cell>
        </row>
        <row r="515">
          <cell r="B515">
            <v>38395</v>
          </cell>
          <cell r="C515" t="str">
            <v>BLOCO DE ESPUMA MULTIUSO *23X 13 X 8* CM</v>
          </cell>
          <cell r="D515" t="str">
            <v>UN</v>
          </cell>
          <cell r="E515" t="str">
            <v>CR</v>
          </cell>
          <cell r="F515">
            <v>8.94</v>
          </cell>
        </row>
        <row r="516">
          <cell r="B516">
            <v>34583</v>
          </cell>
          <cell r="C516" t="str">
            <v>BLOCO DE GESSO COMPACTO / MACICO, BRANCO, E = 10 CM, DIMENSOES *67 X 50* CM</v>
          </cell>
          <cell r="D516" t="str">
            <v>M2</v>
          </cell>
          <cell r="E516" t="str">
            <v>CR</v>
          </cell>
          <cell r="F516">
            <v>64.849999999999994</v>
          </cell>
        </row>
        <row r="517">
          <cell r="B517">
            <v>34584</v>
          </cell>
          <cell r="C517" t="str">
            <v>BLOCO DE GESSO VAZADO, BRANCO, E = *7* CM, DIMENSOES *67 X 50* CM</v>
          </cell>
          <cell r="D517" t="str">
            <v>M2</v>
          </cell>
          <cell r="E517" t="str">
            <v>CR</v>
          </cell>
          <cell r="F517">
            <v>47.55</v>
          </cell>
        </row>
        <row r="518">
          <cell r="B518">
            <v>709</v>
          </cell>
          <cell r="C518" t="str">
            <v>BLOCO DE POLIETILENO ALTA DENSIDADE, *27* X *30* X *100* CM, ACOMPANHADOS PLACAS TERMINAIS E LONGARINAS, PARA FUNDO DE FILTRO</v>
          </cell>
          <cell r="D518" t="str">
            <v>M2</v>
          </cell>
          <cell r="E518" t="str">
            <v>CR</v>
          </cell>
        </row>
        <row r="519">
          <cell r="B519">
            <v>34592</v>
          </cell>
          <cell r="C519" t="str">
            <v>BLOCO DE VEDACAO CONCRETO 14 X 19 X 29 CM (CLASSE C - NBR 6136)</v>
          </cell>
          <cell r="D519" t="str">
            <v>UN</v>
          </cell>
          <cell r="E519" t="str">
            <v>CR</v>
          </cell>
          <cell r="F519">
            <v>3.29</v>
          </cell>
        </row>
        <row r="520">
          <cell r="B520">
            <v>34599</v>
          </cell>
          <cell r="C520" t="str">
            <v>BLOCO DE VEDACAO CONCRETO APARENTE 9 X 19 X 39 CM (CLASSE C - NBR 6136)</v>
          </cell>
          <cell r="D520" t="str">
            <v>UN</v>
          </cell>
          <cell r="E520" t="str">
            <v>CR</v>
          </cell>
          <cell r="F520">
            <v>2.95</v>
          </cell>
        </row>
        <row r="521">
          <cell r="B521">
            <v>651</v>
          </cell>
          <cell r="C521" t="str">
            <v>BLOCO DE VEDACAO DE CONCRETO 14 X 19 X 39 CM (CLASSE C - NBR 6136)</v>
          </cell>
          <cell r="D521" t="str">
            <v>UN</v>
          </cell>
          <cell r="E521" t="str">
            <v>CR</v>
          </cell>
          <cell r="F521">
            <v>3.62</v>
          </cell>
        </row>
        <row r="522">
          <cell r="B522">
            <v>654</v>
          </cell>
          <cell r="C522" t="str">
            <v>BLOCO DE VEDACAO DE CONCRETO 19 X 19 X 39 CM (CLASSE C - NBR 6136)</v>
          </cell>
          <cell r="D522" t="str">
            <v>UN</v>
          </cell>
          <cell r="E522" t="str">
            <v>CR</v>
          </cell>
          <cell r="F522">
            <v>4.49</v>
          </cell>
        </row>
        <row r="523">
          <cell r="B523">
            <v>37103</v>
          </cell>
          <cell r="C523" t="str">
            <v>BLOCO DE VEDACAO DE CONCRETO APARENTE 14 X 19 X 39 CM (CLASSE C - NBR 6136)</v>
          </cell>
          <cell r="D523" t="str">
            <v>UN</v>
          </cell>
          <cell r="E523" t="str">
            <v>CR</v>
          </cell>
          <cell r="F523">
            <v>3.76</v>
          </cell>
        </row>
        <row r="524">
          <cell r="B524">
            <v>34555</v>
          </cell>
          <cell r="C524" t="str">
            <v>BLOCO DE VEDACAO DE CONCRETO APARENTE 19 X 19 X 39 CM (CLASSE C - NBR 6136)</v>
          </cell>
          <cell r="D524" t="str">
            <v>UN</v>
          </cell>
          <cell r="E524" t="str">
            <v>CR</v>
          </cell>
          <cell r="F524">
            <v>4.78</v>
          </cell>
        </row>
        <row r="525">
          <cell r="B525">
            <v>674</v>
          </cell>
          <cell r="C525" t="str">
            <v>BLOCO DE VEDACAO DE CONCRETO CELULAR AUTOCLAVADO 10 X 30 X 60 CM (E X A X C)</v>
          </cell>
          <cell r="D525" t="str">
            <v>M2</v>
          </cell>
          <cell r="E525" t="str">
            <v>CR</v>
          </cell>
        </row>
        <row r="526">
          <cell r="B526">
            <v>34600</v>
          </cell>
          <cell r="C526" t="str">
            <v>BLOCO DE VEDACAO DE CONCRETO CELULAR AUTOCLAVADO 15 X 30 X 60 CM (E X A X C)</v>
          </cell>
          <cell r="D526" t="str">
            <v>M2</v>
          </cell>
          <cell r="E526" t="str">
            <v>C</v>
          </cell>
        </row>
        <row r="527">
          <cell r="B527">
            <v>652</v>
          </cell>
          <cell r="C527" t="str">
            <v>BLOCO DE VEDACAO DE CONCRETO CELULAR AUTOCLAVADO 20 X 30 X 60 CM (E X A X C)</v>
          </cell>
          <cell r="D527" t="str">
            <v>M2</v>
          </cell>
          <cell r="E527" t="str">
            <v>CR</v>
          </cell>
        </row>
        <row r="528">
          <cell r="B528">
            <v>650</v>
          </cell>
          <cell r="C528" t="str">
            <v>BLOCO DE VEDACAO DE CONCRETO, 9 X 19 X 39 CM (CLASSE C - NBR 6136)</v>
          </cell>
          <cell r="D528" t="str">
            <v>UN</v>
          </cell>
          <cell r="E528" t="str">
            <v>C</v>
          </cell>
          <cell r="F528">
            <v>2.9</v>
          </cell>
        </row>
        <row r="529">
          <cell r="B529">
            <v>718</v>
          </cell>
          <cell r="C529" t="str">
            <v>BLOCO DE VIDRO / ELEMENTO VAZADO, INCOLOR, VENEZIANA, *20 X 20 X 6* CM (A X L X E)</v>
          </cell>
          <cell r="D529" t="str">
            <v>UN</v>
          </cell>
          <cell r="E529" t="str">
            <v>CR</v>
          </cell>
          <cell r="F529">
            <v>14.72</v>
          </cell>
        </row>
        <row r="530">
          <cell r="B530">
            <v>11981</v>
          </cell>
          <cell r="C530" t="str">
            <v>BLOCO DE VIDRO / ELEMENTO VAZADO, INCOLOR, VENEZIANA, DE *20 X 10 X 8* CM (A X L X E)</v>
          </cell>
          <cell r="D530" t="str">
            <v>UN</v>
          </cell>
          <cell r="E530" t="str">
            <v>CR</v>
          </cell>
          <cell r="F530">
            <v>14.3</v>
          </cell>
        </row>
        <row r="531">
          <cell r="B531">
            <v>34586</v>
          </cell>
          <cell r="C531" t="str">
            <v>BLOCO ESTRUTURAL CERAMICO DE 14 X 19 X 29 CM (L X A X C) E 6,0 MPA</v>
          </cell>
          <cell r="D531" t="str">
            <v>UN</v>
          </cell>
          <cell r="E531" t="str">
            <v>CR</v>
          </cell>
          <cell r="F531">
            <v>2.1</v>
          </cell>
        </row>
        <row r="532">
          <cell r="B532">
            <v>38603</v>
          </cell>
          <cell r="C532" t="str">
            <v>BLOCO ESTRUTURAL CERAMICO DE 14 X 19 X 34 CM (L X A X C) E 6,0 MPA</v>
          </cell>
          <cell r="D532" t="str">
            <v>UN</v>
          </cell>
          <cell r="E532" t="str">
            <v>CR</v>
          </cell>
          <cell r="F532">
            <v>2.4900000000000002</v>
          </cell>
        </row>
        <row r="533">
          <cell r="B533">
            <v>34588</v>
          </cell>
          <cell r="C533" t="str">
            <v>BLOCO ESTRUTURAL CERAMICO DE 14 X 19 X 39 CM (L X A X C) E 6,0 MPA</v>
          </cell>
          <cell r="D533" t="str">
            <v>UN</v>
          </cell>
          <cell r="E533" t="str">
            <v>CR</v>
          </cell>
          <cell r="F533">
            <v>2.83</v>
          </cell>
        </row>
        <row r="534">
          <cell r="B534">
            <v>34590</v>
          </cell>
          <cell r="C534" t="str">
            <v>BLOCO ESTRUTURAL CERAMICO DE 19 X 19 X 29 CM (L X A X C) E 6,0 MPA</v>
          </cell>
          <cell r="D534" t="str">
            <v>UN</v>
          </cell>
          <cell r="E534" t="str">
            <v>CR</v>
          </cell>
          <cell r="F534">
            <v>2.8</v>
          </cell>
        </row>
        <row r="535">
          <cell r="B535">
            <v>34591</v>
          </cell>
          <cell r="C535" t="str">
            <v>BLOCO ESTRUTURAL CERAMICO DE 19 X 19 X 39 CM (L X A X C) E 6,0 MPA</v>
          </cell>
          <cell r="D535" t="str">
            <v>UN</v>
          </cell>
          <cell r="E535" t="str">
            <v>CR</v>
          </cell>
          <cell r="F535">
            <v>3.42</v>
          </cell>
        </row>
        <row r="536">
          <cell r="B536">
            <v>40517</v>
          </cell>
          <cell r="C536" t="str">
            <v>BLOQUETE/PISO DE CONCRETO - MODELO PISOGRAMA/CONCREGRAMA 2 FUROS, DIMENSOES APROX. DE *35 X 15* CM E ESPESSURA DE 7 CM (+/- 1 CM), COR NATURAL</v>
          </cell>
          <cell r="D536" t="str">
            <v>M2</v>
          </cell>
          <cell r="E536" t="str">
            <v>CR</v>
          </cell>
          <cell r="F536">
            <v>56.26</v>
          </cell>
        </row>
        <row r="537">
          <cell r="B537">
            <v>40515</v>
          </cell>
          <cell r="C537" t="str">
            <v>BLOQUETE/PISO DE CONCRETO - MODELO PISOGRAMA/CONCREGRAMA/PAVI-GRADE/GRAMEIRO, DIMENSOES APROXIMADAS DE *60 X 45* CM E ESPESSURA DE 8 CM (+/- 1 CM), COR NATURAL</v>
          </cell>
          <cell r="D537" t="str">
            <v>M2</v>
          </cell>
          <cell r="E537" t="str">
            <v>CR</v>
          </cell>
          <cell r="F537">
            <v>61.89</v>
          </cell>
        </row>
        <row r="538">
          <cell r="B538">
            <v>40524</v>
          </cell>
          <cell r="C538" t="str">
            <v>BLOQUETE/PISO INTERTRAVADO DE CONCRETO - MODELO ONDA/16 FACES/RETANGULAR/TIJOLINHO/PAVER/HOLANDES/PARALELEPIPEDO, *20 X 10* CM, E = 10 CM, RESISTENCIA DE 35 MPA, COR NATURAL</v>
          </cell>
          <cell r="D538" t="str">
            <v>M2</v>
          </cell>
          <cell r="E538" t="str">
            <v>CR</v>
          </cell>
          <cell r="F538">
            <v>64.3</v>
          </cell>
        </row>
        <row r="539">
          <cell r="B539">
            <v>40529</v>
          </cell>
          <cell r="C539" t="str">
            <v>BLOQUETE/PISO INTERTRAVADO DE CONCRETO - MODELO ONDA/16 FACES/RETANGULAR/TIJOLINHO/PAVER/HOLANDES/PARALELEPIPEDO, *20 X 10* CM, E = 10 CM, RESISTENCIA DE 50 MPA, COR NATURAL</v>
          </cell>
          <cell r="D539" t="str">
            <v>M2</v>
          </cell>
          <cell r="E539" t="str">
            <v>CR</v>
          </cell>
          <cell r="F539">
            <v>101.96</v>
          </cell>
        </row>
        <row r="540">
          <cell r="B540">
            <v>36156</v>
          </cell>
          <cell r="C540" t="str">
            <v>BLOQUETE/PISO INTERTRAVADO DE CONCRETO - MODELO ONDA/16 FACES/RETANGULAR/TIJOLINHO/PAVER/HOLANDES/PARALELEPIPEDO, *20 X 10* CM, E = 6 CM, RESISTENCIA DE 35 MPA, COLORIDO</v>
          </cell>
          <cell r="D540" t="str">
            <v>M2</v>
          </cell>
          <cell r="E540" t="str">
            <v>CR</v>
          </cell>
          <cell r="F540">
            <v>60.92</v>
          </cell>
        </row>
        <row r="541">
          <cell r="B541">
            <v>36155</v>
          </cell>
          <cell r="C541" t="str">
            <v>BLOQUETE/PISO INTERTRAVADO DE CONCRETO - MODELO ONDA/16 FACES/RETANGULAR/TIJOLINHO/PAVER/HOLANDES/PARALELEPIPEDO, *20 X 10* CM, E = 6 CM, RESISTENCIA DE 35 MPA, COR NATURAL</v>
          </cell>
          <cell r="D541" t="str">
            <v>M2</v>
          </cell>
          <cell r="E541" t="str">
            <v>CR</v>
          </cell>
          <cell r="F541">
            <v>48.23</v>
          </cell>
        </row>
        <row r="542">
          <cell r="B542">
            <v>36154</v>
          </cell>
          <cell r="C542" t="str">
            <v>BLOQUETE/PISO INTERTRAVADO DE CONCRETO - MODELO ONDA/16 FACES/RETANGULAR/TIJOLINHO/PAVER/HOLANDES/PARALELEPIPEDO, *20 X 10* CM, E = 8 CM, RESISTENCIA DE 35 MPA, COLORIDO</v>
          </cell>
          <cell r="D542" t="str">
            <v>M2</v>
          </cell>
          <cell r="E542" t="str">
            <v>CR</v>
          </cell>
          <cell r="F542">
            <v>72.760000000000005</v>
          </cell>
        </row>
        <row r="543">
          <cell r="B543">
            <v>36170</v>
          </cell>
          <cell r="C543" t="str">
            <v>BLOQUETE/PISO INTERTRAVADO DE CONCRETO - MODELO ONDA/16 FACES/RETANGULAR/TIJOLINHO/PAVER/HOLANDES/PARALELEPIPEDO, *20 X 10* CM, E = 8 CM, RESISTENCIA DE 35 MPA, COR NATURAL</v>
          </cell>
          <cell r="D543" t="str">
            <v>M2</v>
          </cell>
          <cell r="E543" t="str">
            <v>C</v>
          </cell>
          <cell r="F543">
            <v>55</v>
          </cell>
        </row>
        <row r="544">
          <cell r="B544">
            <v>695</v>
          </cell>
          <cell r="C544" t="str">
            <v>BLOQUETE/PISO INTERTRAVADO DE CONCRETO - MODELO RAQUETE, *22 X 13,5* CM, E = 6 CM, RESISTENCIA DE 35 MPA, COR NATURAL</v>
          </cell>
          <cell r="D544" t="str">
            <v>M2</v>
          </cell>
          <cell r="E544" t="str">
            <v>CR</v>
          </cell>
          <cell r="F544">
            <v>61.13</v>
          </cell>
        </row>
        <row r="545">
          <cell r="B545">
            <v>679</v>
          </cell>
          <cell r="C545" t="str">
            <v>BLOQUETE/PISO INTERTRAVADO DE CONCRETO - MODELO SEXTAVADO / HEXAGONAL, *25 X 25* CM, E = 10 CM, RESISTENCIA DE 35 MPA, COR NATURAL</v>
          </cell>
          <cell r="D545" t="str">
            <v>M2</v>
          </cell>
          <cell r="E545" t="str">
            <v>CR</v>
          </cell>
          <cell r="F545">
            <v>87.23</v>
          </cell>
        </row>
        <row r="546">
          <cell r="B546">
            <v>711</v>
          </cell>
          <cell r="C546" t="str">
            <v>BLOQUETE/PISO INTERTRAVADO DE CONCRETO - MODELO SEXTAVADO / HEXAGONAL, *25 X 25* CM, E = 6 CM, RESISTENCIA DE 35 MPA, COR NATURAL</v>
          </cell>
          <cell r="D546" t="str">
            <v>M2</v>
          </cell>
          <cell r="E546" t="str">
            <v>CR</v>
          </cell>
          <cell r="F546">
            <v>55</v>
          </cell>
        </row>
        <row r="547">
          <cell r="B547">
            <v>712</v>
          </cell>
          <cell r="C547" t="str">
            <v>BLOQUETE/PISO INTERTRAVADO DE CONCRETO - MODELO SEXTAVADO / HEXAGONAL, *25 X 25* CM, E = 8 CM, RESISTENCIA DE 35 MPA, COR NATURAL</v>
          </cell>
          <cell r="D547" t="str">
            <v>M2</v>
          </cell>
          <cell r="E547" t="str">
            <v>CR</v>
          </cell>
          <cell r="F547">
            <v>66</v>
          </cell>
        </row>
        <row r="548">
          <cell r="B548">
            <v>12614</v>
          </cell>
          <cell r="C548" t="str">
            <v>BOCAL PVC, PARA CALHA PLUVIAL, DIAMETRO DA SAIDA ENTRE *75 E 120* MM, PARA DRENAGEM PLUVIAL PREDIAL</v>
          </cell>
          <cell r="D548" t="str">
            <v>UN</v>
          </cell>
          <cell r="E548" t="str">
            <v>CR</v>
          </cell>
          <cell r="F548">
            <v>57.89</v>
          </cell>
        </row>
        <row r="549">
          <cell r="B549">
            <v>6140</v>
          </cell>
          <cell r="C549" t="str">
            <v>BOLSA DE LIGACAO EM PVC FLEXIVEL PARA VASO SANITARIO 40 MM (1 1/2")</v>
          </cell>
          <cell r="D549" t="str">
            <v>UN</v>
          </cell>
          <cell r="E549" t="str">
            <v>CR</v>
          </cell>
          <cell r="F549">
            <v>4.54</v>
          </cell>
        </row>
        <row r="550">
          <cell r="B550">
            <v>38399</v>
          </cell>
          <cell r="C550" t="str">
            <v>BOLSA DE LONA PARA FERRAMENTAS *50 X 35 X 25* CM</v>
          </cell>
          <cell r="D550" t="str">
            <v>UN</v>
          </cell>
          <cell r="E550" t="str">
            <v>CR</v>
          </cell>
          <cell r="F550">
            <v>130.24</v>
          </cell>
        </row>
        <row r="551">
          <cell r="B551">
            <v>729</v>
          </cell>
          <cell r="C551" t="str">
            <v>BOMBA CENTRIFUGA COM MOTOR ELETRICO MONOFASICO, POTENCIA 0,33 HP, BOCAIS 1" X 3/4", DIAMETRO DO ROTOR 99 MM, HM/Q = 4 MCA / 8,5 M3/H A 18 MCA / 0,90 M3/H</v>
          </cell>
          <cell r="D551" t="str">
            <v>UN</v>
          </cell>
          <cell r="E551" t="str">
            <v>C</v>
          </cell>
          <cell r="F551">
            <v>935</v>
          </cell>
        </row>
        <row r="552">
          <cell r="B552">
            <v>39925</v>
          </cell>
          <cell r="C552" t="str">
            <v>BOMBA CENTRIFUGA MONOESTAGIO COM MOTOR ELETRICO MONOFASICO, POTENCIA 15 HP, DIAMETRO DO ROTOR *173* MM, HM/Q = *30* MCA / *90* M3/H A *45* MCA / *55* M3/H</v>
          </cell>
          <cell r="D552" t="str">
            <v>UN</v>
          </cell>
          <cell r="E552" t="str">
            <v>CR</v>
          </cell>
          <cell r="F552">
            <v>13510.66</v>
          </cell>
        </row>
        <row r="553">
          <cell r="B553">
            <v>731</v>
          </cell>
          <cell r="C553" t="str">
            <v>BOMBA CENTRIFUGA MOTOR ELETRICO MONOFASICO 0,49 HP BOCAIS 1" X 3/4", DIAMETRO DO ROTOR 110 MM, HM/Q: 6 M / 8,3 M3/H A 20 M / 1,2 M3/H</v>
          </cell>
          <cell r="D553" t="str">
            <v>UN</v>
          </cell>
          <cell r="E553" t="str">
            <v>CR</v>
          </cell>
          <cell r="F553">
            <v>909.98</v>
          </cell>
        </row>
        <row r="554">
          <cell r="B554">
            <v>732</v>
          </cell>
          <cell r="C554" t="str">
            <v>BOMBA CENTRIFUGA MOTOR ELETRICO TRIFASICO 0,99HP DIAMETRO DE SUCCAO X ELEVACAO 1" X 1", DIAMETRO DO ROTOR 145 MM, HM/Q: 14 M / 8,4 M3/H A 40 M / 0,60 M3/H</v>
          </cell>
          <cell r="D554" t="str">
            <v>UN</v>
          </cell>
          <cell r="E554" t="str">
            <v>CR</v>
          </cell>
          <cell r="F554">
            <v>1533.93</v>
          </cell>
        </row>
        <row r="555">
          <cell r="B555">
            <v>735</v>
          </cell>
          <cell r="C555" t="str">
            <v>BOMBA CENTRIFUGA MOTOR ELETRICO TRIFASICO 1,48HP DIAMETRO DE SUCCAO X ELEVACAO 1" X 1", 4 ESTAGIOS, DIAMETRO DOS ROTORES 3 X 107 MM + 1 X 100 MM, HM/Q: 10 M / 5,3 M3/H A 70 M / 1,8 M3/H</v>
          </cell>
          <cell r="D555" t="str">
            <v>UN</v>
          </cell>
          <cell r="E555" t="str">
            <v>CR</v>
          </cell>
          <cell r="F555">
            <v>2728.79</v>
          </cell>
        </row>
        <row r="556">
          <cell r="B556">
            <v>736</v>
          </cell>
          <cell r="C556" t="str">
            <v>BOMBA CENTRIFUGA MOTOR ELETRICO TRIFASICO 2,96HP, DIAMETRO DE SUCCAO X ELEVACAO 1 1/2" X 1 1/4", DIAMETRO DO ROTOR 148 MM, HM/Q: 34 M / 14,80 M3/H A 40 M / 8,60 M3/H</v>
          </cell>
          <cell r="D556" t="str">
            <v>UN</v>
          </cell>
          <cell r="E556" t="str">
            <v>CR</v>
          </cell>
          <cell r="F556">
            <v>2294.42</v>
          </cell>
        </row>
        <row r="557">
          <cell r="B557">
            <v>740</v>
          </cell>
          <cell r="C557" t="str">
            <v>BOMBA CENTRIFUGA MOTOR ELETRICO TRIFASICO 9,86 DIAMETRO DE SUCCAO X ELEVACAO 1" X 1", 4 ESTAGIOS, DIAMETRO DOS ROTORES 4 X 146 MM, HM/Q: 85 M / 14,9 M3/H A 140 M / 4,2 M3/H</v>
          </cell>
          <cell r="D557" t="str">
            <v>UN</v>
          </cell>
          <cell r="E557" t="str">
            <v>CR</v>
          </cell>
          <cell r="F557">
            <v>8092.07</v>
          </cell>
        </row>
        <row r="558">
          <cell r="B558">
            <v>734</v>
          </cell>
          <cell r="C558" t="str">
            <v>BOMBA CENTRIFUGA, MOTOR ELETRICO TRIFASICO 1,48HP DIAMETRO DE SUCCAO X ELEVACAO 1 1/2" X 1", DIAMETRO DO ROTOR 117 MM, HM/Q: 10 M / 21,9 M3/H A 24 M / 6,1 M3/H</v>
          </cell>
          <cell r="D558" t="str">
            <v>UN</v>
          </cell>
          <cell r="E558" t="str">
            <v>CR</v>
          </cell>
          <cell r="F558">
            <v>1644.37</v>
          </cell>
        </row>
        <row r="559">
          <cell r="B559">
            <v>39008</v>
          </cell>
          <cell r="C559" t="str">
            <v>BOMBA DE PROJECAO DE CONCRETO SECO, POTENCIA 10 CV, VAZAO 3 M3/H</v>
          </cell>
          <cell r="D559" t="str">
            <v>UN</v>
          </cell>
          <cell r="E559" t="str">
            <v>CR</v>
          </cell>
          <cell r="F559">
            <v>69410.740000000005</v>
          </cell>
        </row>
        <row r="560">
          <cell r="B560">
            <v>39009</v>
          </cell>
          <cell r="C560" t="str">
            <v>BOMBA DE PROJECAO DE CONCRETO SECO, POTENCIA 10 CV, VAZAO 6 M3/H</v>
          </cell>
          <cell r="D560" t="str">
            <v>UN</v>
          </cell>
          <cell r="E560" t="str">
            <v>CR</v>
          </cell>
          <cell r="F560">
            <v>74365.009999999995</v>
          </cell>
        </row>
        <row r="561">
          <cell r="B561">
            <v>10592</v>
          </cell>
          <cell r="C561" t="str">
            <v>BOMBA SUBMERSIVEL, ELETRICA, TRIFASICA, POTENCIA 0,99 HP, DIAMETRO ROTOR 98 MM SEMIABERTO, BOCAL DE SAIDA DIAMETRO 2 POLEGADAS, HM/Q = 2 M / 28,90 M3/H A 14 M / 7 M3/H</v>
          </cell>
          <cell r="D561" t="str">
            <v>UN</v>
          </cell>
          <cell r="E561" t="str">
            <v>C</v>
          </cell>
          <cell r="F561">
            <v>6250</v>
          </cell>
        </row>
        <row r="562">
          <cell r="B562">
            <v>751</v>
          </cell>
          <cell r="C562" t="str">
            <v>BOMBA SUBMERSIVEL, ELETRICA, TRIFASICA, POTENCIA 2,96 HP, DIAMETRO DO ROTOR 144 MM SEMIABERTO, BOCAL DE SAIDA DIAMETRO DE DUAS POLEGADAS, HM/Q = 2 M / 38,8 M3/H A 28 M / 5 M3/H</v>
          </cell>
          <cell r="D562" t="str">
            <v>UN</v>
          </cell>
          <cell r="E562" t="str">
            <v>CR</v>
          </cell>
          <cell r="F562">
            <v>7382.81</v>
          </cell>
        </row>
        <row r="563">
          <cell r="B563">
            <v>754</v>
          </cell>
          <cell r="C563" t="str">
            <v>BOMBA SUBMERSIVEL, ELETRICA, TRIFASICA, POTENCIA 3,75 HP, DIAMETRO DO ROTOR 90 MM SEMIABERTO, BOCAL DE SAIDA DIAMETRO DE 2 POLEGADAS, HM/Q = 5 M / 61,2 M3/H A 25,5 M / 3,6 M3/H</v>
          </cell>
          <cell r="D563" t="str">
            <v>UN</v>
          </cell>
          <cell r="E563" t="str">
            <v>CR</v>
          </cell>
          <cell r="F563">
            <v>11718.75</v>
          </cell>
        </row>
        <row r="564">
          <cell r="B564">
            <v>39917</v>
          </cell>
          <cell r="C564" t="str">
            <v>BOMBA TRIPLEX, PARA INJECAO DE CALDA DE CIMENTO, VAZAO MAXIMA DE *100* LITROS/MINUTO, PRESSAO MAXIMA DE *70* BAR, POTENCIA DE 15 CV</v>
          </cell>
          <cell r="D564" t="str">
            <v>UN</v>
          </cell>
          <cell r="E564" t="str">
            <v>CR</v>
          </cell>
          <cell r="F564">
            <v>106619.91</v>
          </cell>
        </row>
        <row r="565">
          <cell r="B565">
            <v>38167</v>
          </cell>
          <cell r="C565" t="str">
            <v>BORBOLETA PARA JANELA TIPO GUILHOTINA, EM ZAMAC CROMADO</v>
          </cell>
          <cell r="D565" t="str">
            <v>PAR</v>
          </cell>
          <cell r="E565" t="str">
            <v>CR</v>
          </cell>
          <cell r="F565">
            <v>29.84</v>
          </cell>
        </row>
        <row r="566">
          <cell r="B566">
            <v>36145</v>
          </cell>
          <cell r="C566" t="str">
            <v>BOTA DE PVC PRETA, CANO MEDIO, SEM FORRO</v>
          </cell>
          <cell r="D566" t="str">
            <v>PAR</v>
          </cell>
          <cell r="E566" t="str">
            <v>CR</v>
          </cell>
          <cell r="F566">
            <v>46.67</v>
          </cell>
        </row>
        <row r="567">
          <cell r="B567">
            <v>12893</v>
          </cell>
          <cell r="C567" t="str">
            <v>BOTA DE SEGURANCA COM BIQUEIRA DE ACO E COLARINHO ACOLCHOADO</v>
          </cell>
          <cell r="D567" t="str">
            <v>PAR</v>
          </cell>
          <cell r="E567" t="str">
            <v>CR</v>
          </cell>
          <cell r="F567">
            <v>82.14</v>
          </cell>
        </row>
        <row r="568">
          <cell r="B568">
            <v>11685</v>
          </cell>
          <cell r="C568" t="str">
            <v>BRACO / CANO PARA CHUVEIRO ELETRICO, EM ALUMINIO, 30 CM X 1/2"</v>
          </cell>
          <cell r="D568" t="str">
            <v>UN</v>
          </cell>
          <cell r="E568" t="str">
            <v>CR</v>
          </cell>
          <cell r="F568">
            <v>48.49</v>
          </cell>
        </row>
        <row r="569">
          <cell r="B569">
            <v>11680</v>
          </cell>
          <cell r="C569" t="str">
            <v>BRACO OU HASTE COM CANOPLA PLASTICA, 1/2", PARA CHUVEIRO SIMPLES</v>
          </cell>
          <cell r="D569" t="str">
            <v>UN</v>
          </cell>
          <cell r="E569" t="str">
            <v>CR</v>
          </cell>
          <cell r="F569">
            <v>17.82</v>
          </cell>
        </row>
        <row r="570">
          <cell r="B570">
            <v>11679</v>
          </cell>
          <cell r="C570" t="str">
            <v>BRACO OU HASTE RETA COM CANOPLA PLASTICA, 1/2", PARA CHUVEIRO ELETRICO</v>
          </cell>
          <cell r="D570" t="str">
            <v>UN</v>
          </cell>
          <cell r="E570" t="str">
            <v>CR</v>
          </cell>
          <cell r="F570">
            <v>24.17</v>
          </cell>
        </row>
        <row r="571">
          <cell r="B571">
            <v>2512</v>
          </cell>
          <cell r="C571" t="str">
            <v>BRACO P/ LUMINARIA PUBLICA 1 X 1,50M ROMAGNOLE OU EQUIV</v>
          </cell>
          <cell r="D571" t="str">
            <v>UN</v>
          </cell>
          <cell r="E571" t="str">
            <v>CR</v>
          </cell>
        </row>
        <row r="572">
          <cell r="B572">
            <v>45203</v>
          </cell>
          <cell r="C572" t="str">
            <v>BROCHA RETANGULAR, *15 X 5* CM</v>
          </cell>
          <cell r="D572" t="str">
            <v>UN</v>
          </cell>
          <cell r="E572" t="str">
            <v>CR</v>
          </cell>
          <cell r="F572">
            <v>8.41</v>
          </cell>
        </row>
        <row r="573">
          <cell r="B573">
            <v>4374</v>
          </cell>
          <cell r="C573" t="str">
            <v>BUCHA DE NYLON SEM ABA S10</v>
          </cell>
          <cell r="D573" t="str">
            <v>UN</v>
          </cell>
          <cell r="E573" t="str">
            <v>CR</v>
          </cell>
          <cell r="F573">
            <v>0.59</v>
          </cell>
        </row>
        <row r="574">
          <cell r="B574">
            <v>7568</v>
          </cell>
          <cell r="C574" t="str">
            <v>BUCHA DE NYLON SEM ABA S10, COM PARAFUSO DE 6,10 X 65 MM EM ACO ZINCADO COM ROSCA SOBERBA, CABECA CHATA E FENDA PHILLIPS</v>
          </cell>
          <cell r="D574" t="str">
            <v>UN</v>
          </cell>
          <cell r="E574" t="str">
            <v>CR</v>
          </cell>
          <cell r="F574">
            <v>0.98</v>
          </cell>
        </row>
        <row r="575">
          <cell r="B575">
            <v>7584</v>
          </cell>
          <cell r="C575" t="str">
            <v>BUCHA DE NYLON SEM ABA S12, COM PARAFUSO DE 5/16" X 80 MM EM ACO ZINCADO COM ROSCA SOBERBA E CABECA SEXTAVADA</v>
          </cell>
          <cell r="D575" t="str">
            <v>UN</v>
          </cell>
          <cell r="E575" t="str">
            <v>CR</v>
          </cell>
          <cell r="F575">
            <v>1.49</v>
          </cell>
        </row>
        <row r="576">
          <cell r="B576">
            <v>11945</v>
          </cell>
          <cell r="C576" t="str">
            <v>BUCHA DE NYLON SEM ABA S4</v>
          </cell>
          <cell r="D576" t="str">
            <v>UN</v>
          </cell>
          <cell r="E576" t="str">
            <v>CR</v>
          </cell>
          <cell r="F576">
            <v>0.09</v>
          </cell>
        </row>
        <row r="577">
          <cell r="B577">
            <v>11946</v>
          </cell>
          <cell r="C577" t="str">
            <v>BUCHA DE NYLON SEM ABA S5</v>
          </cell>
          <cell r="D577" t="str">
            <v>UN</v>
          </cell>
          <cell r="E577" t="str">
            <v>CR</v>
          </cell>
          <cell r="F577">
            <v>0.11</v>
          </cell>
        </row>
        <row r="578">
          <cell r="B578">
            <v>4375</v>
          </cell>
          <cell r="C578" t="str">
            <v>BUCHA DE NYLON SEM ABA S6</v>
          </cell>
          <cell r="D578" t="str">
            <v>UN</v>
          </cell>
          <cell r="E578" t="str">
            <v>C</v>
          </cell>
          <cell r="F578">
            <v>0.16</v>
          </cell>
        </row>
        <row r="579">
          <cell r="B579">
            <v>11950</v>
          </cell>
          <cell r="C579" t="str">
            <v>BUCHA DE NYLON SEM ABA S6, COM PARAFUSO DE 4,20 X 40 MM EM ACO ZINCADO COM ROSCA SOBERBA, CABECA CHATA E FENDA PHILLIPS</v>
          </cell>
          <cell r="D579" t="str">
            <v>UN</v>
          </cell>
          <cell r="E579" t="str">
            <v>CR</v>
          </cell>
          <cell r="F579">
            <v>0.33</v>
          </cell>
        </row>
        <row r="580">
          <cell r="B580">
            <v>4376</v>
          </cell>
          <cell r="C580" t="str">
            <v>BUCHA DE NYLON SEM ABA S8</v>
          </cell>
          <cell r="D580" t="str">
            <v>UN</v>
          </cell>
          <cell r="E580" t="str">
            <v>CR</v>
          </cell>
          <cell r="F580">
            <v>0.31</v>
          </cell>
        </row>
        <row r="581">
          <cell r="B581">
            <v>7583</v>
          </cell>
          <cell r="C581" t="str">
            <v>BUCHA DE NYLON SEM ABA S8, COM PARAFUSO DE 4,80 X 50 MM EM ACO ZINCADO COM ROSCA SOBERBA, CABECA CHATA E FENDA PHILLIPS</v>
          </cell>
          <cell r="D581" t="str">
            <v>UN</v>
          </cell>
          <cell r="E581" t="str">
            <v>CR</v>
          </cell>
          <cell r="F581">
            <v>0.67</v>
          </cell>
        </row>
        <row r="582">
          <cell r="B582">
            <v>4350</v>
          </cell>
          <cell r="C582" t="str">
            <v>BUCHA DE NYLON, DIAMETRO DO FURO 8 MM, COMPRIMENTO 40 MM, COM PARAFUSO DE ROSCA SOBERBA, CABECA CHATA, FENDA SIMPLES, 4,8 X 50 MM</v>
          </cell>
          <cell r="D582" t="str">
            <v>UN</v>
          </cell>
          <cell r="E582" t="str">
            <v>CR</v>
          </cell>
          <cell r="F582">
            <v>0.53</v>
          </cell>
        </row>
        <row r="583">
          <cell r="B583">
            <v>44400</v>
          </cell>
          <cell r="C583" t="str">
            <v>BUCHA DE REDUCAO CPVC, SOLDAVEL, 54 X 28 MM, PARA AGUA QUENTE</v>
          </cell>
          <cell r="D583" t="str">
            <v>UN</v>
          </cell>
          <cell r="E583" t="str">
            <v>CR</v>
          </cell>
          <cell r="F583">
            <v>37.950000000000003</v>
          </cell>
        </row>
        <row r="584">
          <cell r="B584">
            <v>39886</v>
          </cell>
          <cell r="C584" t="str">
            <v>BUCHA DE REDUCAO DE COBRE SEM ANEL DE SOLDA, PONTA X BOLSA, 22 X 15 MM</v>
          </cell>
          <cell r="D584" t="str">
            <v>UN</v>
          </cell>
          <cell r="E584" t="str">
            <v>CR</v>
          </cell>
        </row>
        <row r="585">
          <cell r="B585">
            <v>39887</v>
          </cell>
          <cell r="C585" t="str">
            <v>BUCHA DE REDUCAO DE COBRE SEM ANEL DE SOLDA, PONTA X BOLSA, 28 X 22 MM</v>
          </cell>
          <cell r="D585" t="str">
            <v>UN</v>
          </cell>
          <cell r="E585" t="str">
            <v>CR</v>
          </cell>
        </row>
        <row r="586">
          <cell r="B586">
            <v>39888</v>
          </cell>
          <cell r="C586" t="str">
            <v>BUCHA DE REDUCAO DE COBRE SEM ANEL DE SOLDA, PONTA X BOLSA, 35 X 28 MM</v>
          </cell>
          <cell r="D586" t="str">
            <v>UN</v>
          </cell>
          <cell r="E586" t="str">
            <v>CR</v>
          </cell>
        </row>
        <row r="587">
          <cell r="B587">
            <v>39890</v>
          </cell>
          <cell r="C587" t="str">
            <v>BUCHA DE REDUCAO DE COBRE SEM ANEL DE SOLDA, PONTA X BOLSA, 42 X 35 MM</v>
          </cell>
          <cell r="D587" t="str">
            <v>UN</v>
          </cell>
          <cell r="E587" t="str">
            <v>CR</v>
          </cell>
        </row>
        <row r="588">
          <cell r="B588">
            <v>39891</v>
          </cell>
          <cell r="C588" t="str">
            <v>BUCHA DE REDUCAO DE COBRE SEM ANEL DE SOLDA, PONTA X BOLSA, 54 X 42 MM</v>
          </cell>
          <cell r="D588" t="str">
            <v>UN</v>
          </cell>
          <cell r="E588" t="str">
            <v>CR</v>
          </cell>
        </row>
        <row r="589">
          <cell r="B589">
            <v>39892</v>
          </cell>
          <cell r="C589" t="str">
            <v>BUCHA DE REDUCAO DE COBRE SEM ANEL DE SOLDA, PONTA X BOLSA, 66 X 54 MM</v>
          </cell>
          <cell r="D589" t="str">
            <v>UN</v>
          </cell>
          <cell r="E589" t="str">
            <v>CR</v>
          </cell>
        </row>
        <row r="590">
          <cell r="B590">
            <v>790</v>
          </cell>
          <cell r="C590" t="str">
            <v>BUCHA DE REDUCAO DE FERRO GALVANIZADO, COM ROSCA BSP, DE 1 1/2" X 1 1/4"</v>
          </cell>
          <cell r="D590" t="str">
            <v>UN</v>
          </cell>
          <cell r="E590" t="str">
            <v>CR</v>
          </cell>
        </row>
        <row r="591">
          <cell r="B591">
            <v>791</v>
          </cell>
          <cell r="C591" t="str">
            <v>BUCHA DE REDUCAO DE FERRO GALVANIZADO, COM ROSCA BSP, DE 1 1/2" X 1"</v>
          </cell>
          <cell r="D591" t="str">
            <v>UN</v>
          </cell>
          <cell r="E591" t="str">
            <v>CR</v>
          </cell>
        </row>
        <row r="592">
          <cell r="B592">
            <v>766</v>
          </cell>
          <cell r="C592" t="str">
            <v>BUCHA DE REDUCAO DE FERRO GALVANIZADO, COM ROSCA BSP, DE 1 1/2" X 1/2"</v>
          </cell>
          <cell r="D592" t="str">
            <v>UN</v>
          </cell>
          <cell r="E592" t="str">
            <v>CR</v>
          </cell>
        </row>
        <row r="593">
          <cell r="B593">
            <v>767</v>
          </cell>
          <cell r="C593" t="str">
            <v>BUCHA DE REDUCAO DE FERRO GALVANIZADO, COM ROSCA BSP, DE 1 1/2" X 3/4"</v>
          </cell>
          <cell r="D593" t="str">
            <v>UN</v>
          </cell>
          <cell r="E593" t="str">
            <v>CR</v>
          </cell>
        </row>
        <row r="594">
          <cell r="B594">
            <v>789</v>
          </cell>
          <cell r="C594" t="str">
            <v>BUCHA DE REDUCAO DE FERRO GALVANIZADO, COM ROSCA BSP, DE 1 1/4" X 1"</v>
          </cell>
          <cell r="D594" t="str">
            <v>UN</v>
          </cell>
          <cell r="E594" t="str">
            <v>CR</v>
          </cell>
        </row>
        <row r="595">
          <cell r="B595">
            <v>768</v>
          </cell>
          <cell r="C595" t="str">
            <v>BUCHA DE REDUCAO DE FERRO GALVANIZADO, COM ROSCA BSP, DE 1 1/4" X 1/2"</v>
          </cell>
          <cell r="D595" t="str">
            <v>UN</v>
          </cell>
          <cell r="E595" t="str">
            <v>CR</v>
          </cell>
        </row>
        <row r="596">
          <cell r="B596">
            <v>769</v>
          </cell>
          <cell r="C596" t="str">
            <v>BUCHA DE REDUCAO DE FERRO GALVANIZADO, COM ROSCA BSP, DE 1 1/4" X 3/4"</v>
          </cell>
          <cell r="D596" t="str">
            <v>UN</v>
          </cell>
          <cell r="E596" t="str">
            <v>CR</v>
          </cell>
        </row>
        <row r="597">
          <cell r="B597">
            <v>764</v>
          </cell>
          <cell r="C597" t="str">
            <v>BUCHA DE REDUCAO DE FERRO GALVANIZADO, COM ROSCA BSP, DE 1" X 1/2"</v>
          </cell>
          <cell r="D597" t="str">
            <v>UN</v>
          </cell>
          <cell r="E597" t="str">
            <v>C</v>
          </cell>
        </row>
        <row r="598">
          <cell r="B598">
            <v>765</v>
          </cell>
          <cell r="C598" t="str">
            <v>BUCHA DE REDUCAO DE FERRO GALVANIZADO, COM ROSCA BSP, DE 1" X 3/4"</v>
          </cell>
          <cell r="D598" t="str">
            <v>UN</v>
          </cell>
          <cell r="E598" t="str">
            <v>CR</v>
          </cell>
        </row>
        <row r="599">
          <cell r="B599">
            <v>770</v>
          </cell>
          <cell r="C599" t="str">
            <v>BUCHA DE REDUCAO DE FERRO GALVANIZADO, COM ROSCA BSP, DE 1/2" X 1/4"</v>
          </cell>
          <cell r="D599" t="str">
            <v>UN</v>
          </cell>
          <cell r="E599" t="str">
            <v>CR</v>
          </cell>
        </row>
        <row r="600">
          <cell r="B600">
            <v>12394</v>
          </cell>
          <cell r="C600" t="str">
            <v>BUCHA DE REDUCAO DE FERRO GALVANIZADO, COM ROSCA BSP, DE 1/2" X 3/8"</v>
          </cell>
          <cell r="D600" t="str">
            <v>UN</v>
          </cell>
          <cell r="E600" t="str">
            <v>CR</v>
          </cell>
        </row>
        <row r="601">
          <cell r="B601">
            <v>787</v>
          </cell>
          <cell r="C601" t="str">
            <v>BUCHA DE REDUCAO DE FERRO GALVANIZADO, COM ROSCA BSP, DE 2 1/2" X 1 1/2"</v>
          </cell>
          <cell r="D601" t="str">
            <v>UN</v>
          </cell>
          <cell r="E601" t="str">
            <v>CR</v>
          </cell>
        </row>
        <row r="602">
          <cell r="B602">
            <v>774</v>
          </cell>
          <cell r="C602" t="str">
            <v>BUCHA DE REDUCAO DE FERRO GALVANIZADO, COM ROSCA BSP, DE 2 1/2" X 1 1/4"</v>
          </cell>
          <cell r="D602" t="str">
            <v>UN</v>
          </cell>
          <cell r="E602" t="str">
            <v>CR</v>
          </cell>
        </row>
        <row r="603">
          <cell r="B603">
            <v>773</v>
          </cell>
          <cell r="C603" t="str">
            <v>BUCHA DE REDUCAO DE FERRO GALVANIZADO, COM ROSCA BSP, DE 2 1/2" X 1"</v>
          </cell>
          <cell r="D603" t="str">
            <v>UN</v>
          </cell>
          <cell r="E603" t="str">
            <v>CR</v>
          </cell>
        </row>
        <row r="604">
          <cell r="B604">
            <v>775</v>
          </cell>
          <cell r="C604" t="str">
            <v>BUCHA DE REDUCAO DE FERRO GALVANIZADO, COM ROSCA BSP, DE 2 1/2" X 2"</v>
          </cell>
          <cell r="D604" t="str">
            <v>UN</v>
          </cell>
          <cell r="E604" t="str">
            <v>CR</v>
          </cell>
        </row>
        <row r="605">
          <cell r="B605">
            <v>788</v>
          </cell>
          <cell r="C605" t="str">
            <v>BUCHA DE REDUCAO DE FERRO GALVANIZADO, COM ROSCA BSP, DE 2" X 1 1/2"</v>
          </cell>
          <cell r="D605" t="str">
            <v>UN</v>
          </cell>
          <cell r="E605" t="str">
            <v>CR</v>
          </cell>
        </row>
        <row r="606">
          <cell r="B606">
            <v>772</v>
          </cell>
          <cell r="C606" t="str">
            <v>BUCHA DE REDUCAO DE FERRO GALVANIZADO, COM ROSCA BSP, DE 2" X 1 1/4"</v>
          </cell>
          <cell r="D606" t="str">
            <v>UN</v>
          </cell>
          <cell r="E606" t="str">
            <v>CR</v>
          </cell>
        </row>
        <row r="607">
          <cell r="B607">
            <v>771</v>
          </cell>
          <cell r="C607" t="str">
            <v>BUCHA DE REDUCAO DE FERRO GALVANIZADO, COM ROSCA BSP, DE 2" X 1"</v>
          </cell>
          <cell r="D607" t="str">
            <v>UN</v>
          </cell>
          <cell r="E607" t="str">
            <v>CR</v>
          </cell>
        </row>
        <row r="608">
          <cell r="B608">
            <v>776</v>
          </cell>
          <cell r="C608" t="str">
            <v>BUCHA DE REDUCAO DE FERRO GALVANIZADO, COM ROSCA BSP, DE 3" X 1 1/2"</v>
          </cell>
          <cell r="D608" t="str">
            <v>UN</v>
          </cell>
          <cell r="E608" t="str">
            <v>CR</v>
          </cell>
        </row>
        <row r="609">
          <cell r="B609">
            <v>777</v>
          </cell>
          <cell r="C609" t="str">
            <v>BUCHA DE REDUCAO DE FERRO GALVANIZADO, COM ROSCA BSP, DE 3" X 1 1/4"</v>
          </cell>
          <cell r="D609" t="str">
            <v>UN</v>
          </cell>
          <cell r="E609" t="str">
            <v>CR</v>
          </cell>
        </row>
        <row r="610">
          <cell r="B610">
            <v>780</v>
          </cell>
          <cell r="C610" t="str">
            <v>BUCHA DE REDUCAO DE FERRO GALVANIZADO, COM ROSCA BSP, DE 3" X 2 1/2"</v>
          </cell>
          <cell r="D610" t="str">
            <v>UN</v>
          </cell>
          <cell r="E610" t="str">
            <v>CR</v>
          </cell>
        </row>
        <row r="611">
          <cell r="B611">
            <v>778</v>
          </cell>
          <cell r="C611" t="str">
            <v>BUCHA DE REDUCAO DE FERRO GALVANIZADO, COM ROSCA BSP, DE 3" X 2"</v>
          </cell>
          <cell r="D611" t="str">
            <v>UN</v>
          </cell>
          <cell r="E611" t="str">
            <v>CR</v>
          </cell>
        </row>
        <row r="612">
          <cell r="B612">
            <v>779</v>
          </cell>
          <cell r="C612" t="str">
            <v>BUCHA DE REDUCAO DE FERRO GALVANIZADO, COM ROSCA BSP, DE 3/4" X 1/2"</v>
          </cell>
          <cell r="D612" t="str">
            <v>UN</v>
          </cell>
          <cell r="E612" t="str">
            <v>CR</v>
          </cell>
        </row>
        <row r="613">
          <cell r="B613">
            <v>781</v>
          </cell>
          <cell r="C613" t="str">
            <v>BUCHA DE REDUCAO DE FERRO GALVANIZADO, COM ROSCA BSP, DE 4" X 2 1/2"</v>
          </cell>
          <cell r="D613" t="str">
            <v>UN</v>
          </cell>
          <cell r="E613" t="str">
            <v>CR</v>
          </cell>
        </row>
        <row r="614">
          <cell r="B614">
            <v>786</v>
          </cell>
          <cell r="C614" t="str">
            <v>BUCHA DE REDUCAO DE FERRO GALVANIZADO, COM ROSCA BSP, DE 4" X 2"</v>
          </cell>
          <cell r="D614" t="str">
            <v>UN</v>
          </cell>
          <cell r="E614" t="str">
            <v>CR</v>
          </cell>
        </row>
        <row r="615">
          <cell r="B615">
            <v>782</v>
          </cell>
          <cell r="C615" t="str">
            <v>BUCHA DE REDUCAO DE FERRO GALVANIZADO, COM ROSCA BSP, DE 4" X 3"</v>
          </cell>
          <cell r="D615" t="str">
            <v>UN</v>
          </cell>
          <cell r="E615" t="str">
            <v>CR</v>
          </cell>
        </row>
        <row r="616">
          <cell r="B616">
            <v>783</v>
          </cell>
          <cell r="C616" t="str">
            <v>BUCHA DE REDUCAO DE FERRO GALVANIZADO, COM ROSCA BSP, DE 5" X 4"</v>
          </cell>
          <cell r="D616" t="str">
            <v>UN</v>
          </cell>
          <cell r="E616" t="str">
            <v>CR</v>
          </cell>
        </row>
        <row r="617">
          <cell r="B617">
            <v>785</v>
          </cell>
          <cell r="C617" t="str">
            <v>BUCHA DE REDUCAO DE FERRO GALVANIZADO, COM ROSCA BSP, DE 6" X 4"</v>
          </cell>
          <cell r="D617" t="str">
            <v>UN</v>
          </cell>
          <cell r="E617" t="str">
            <v>CR</v>
          </cell>
        </row>
        <row r="618">
          <cell r="B618">
            <v>784</v>
          </cell>
          <cell r="C618" t="str">
            <v>BUCHA DE REDUCAO DE FERRO GALVANIZADO, COM ROSCA BSP, DE 6" X 5"</v>
          </cell>
          <cell r="D618" t="str">
            <v>UN</v>
          </cell>
          <cell r="E618" t="str">
            <v>CR</v>
          </cell>
        </row>
        <row r="619">
          <cell r="B619">
            <v>828</v>
          </cell>
          <cell r="C619" t="str">
            <v>BUCHA DE REDUCAO DE PVC, SOLDAVEL, CURTA, COM 25 X 20 MM, PARA AGUA FRIA PREDIAL</v>
          </cell>
          <cell r="D619" t="str">
            <v>UN</v>
          </cell>
          <cell r="E619" t="str">
            <v>CR</v>
          </cell>
          <cell r="F619">
            <v>0.57999999999999996</v>
          </cell>
        </row>
        <row r="620">
          <cell r="B620">
            <v>829</v>
          </cell>
          <cell r="C620" t="str">
            <v>BUCHA DE REDUCAO DE PVC, SOLDAVEL, CURTA, COM 32 X 25 MM, PARA AGUA FRIA PREDIAL</v>
          </cell>
          <cell r="D620" t="str">
            <v>UN</v>
          </cell>
          <cell r="E620" t="str">
            <v>CR</v>
          </cell>
          <cell r="F620">
            <v>0.94</v>
          </cell>
        </row>
        <row r="621">
          <cell r="B621">
            <v>812</v>
          </cell>
          <cell r="C621" t="str">
            <v>BUCHA DE REDUCAO DE PVC, SOLDAVEL, CURTA, COM 40 X 32 MM, PARA AGUA FRIA PREDIAL</v>
          </cell>
          <cell r="D621" t="str">
            <v>UN</v>
          </cell>
          <cell r="E621" t="str">
            <v>CR</v>
          </cell>
          <cell r="F621">
            <v>2.0699999999999998</v>
          </cell>
        </row>
        <row r="622">
          <cell r="B622">
            <v>819</v>
          </cell>
          <cell r="C622" t="str">
            <v>BUCHA DE REDUCAO DE PVC, SOLDAVEL, CURTA, COM 50 X 40 MM, PARA AGUA FRIA PREDIAL</v>
          </cell>
          <cell r="D622" t="str">
            <v>UN</v>
          </cell>
          <cell r="E622" t="str">
            <v>CR</v>
          </cell>
          <cell r="F622">
            <v>3.6</v>
          </cell>
        </row>
        <row r="623">
          <cell r="B623">
            <v>818</v>
          </cell>
          <cell r="C623" t="str">
            <v>BUCHA DE REDUCAO DE PVC, SOLDAVEL, CURTA, COM 60 X 50 MM, PARA AGUA FRIA PREDIAL</v>
          </cell>
          <cell r="D623" t="str">
            <v>UN</v>
          </cell>
          <cell r="E623" t="str">
            <v>CR</v>
          </cell>
          <cell r="F623">
            <v>6.71</v>
          </cell>
        </row>
        <row r="624">
          <cell r="B624">
            <v>20086</v>
          </cell>
          <cell r="C624" t="str">
            <v>BUCHA DE REDUCAO DE PVC, SOLDAVEL, LONGA, 50 X 40 MM, PARA ESGOTO PREDIAL</v>
          </cell>
          <cell r="D624" t="str">
            <v>UN</v>
          </cell>
          <cell r="E624" t="str">
            <v>CR</v>
          </cell>
          <cell r="F624">
            <v>3.31</v>
          </cell>
        </row>
        <row r="625">
          <cell r="B625">
            <v>832</v>
          </cell>
          <cell r="C625" t="str">
            <v>BUCHA DE REDUCAO DE PVC, SOLDAVEL, LONGA, COM 32 X 20 MM, PARA AGUA FRIA PREDIAL</v>
          </cell>
          <cell r="D625" t="str">
            <v>UN</v>
          </cell>
          <cell r="E625" t="str">
            <v>CR</v>
          </cell>
          <cell r="F625">
            <v>2.77</v>
          </cell>
        </row>
        <row r="626">
          <cell r="B626">
            <v>834</v>
          </cell>
          <cell r="C626" t="str">
            <v>BUCHA DE REDUCAO DE PVC, SOLDAVEL, LONGA, COM 40 X 25 MM, PARA AGUA FRIA PREDIAL</v>
          </cell>
          <cell r="D626" t="str">
            <v>UN</v>
          </cell>
          <cell r="E626" t="str">
            <v>CR</v>
          </cell>
          <cell r="F626">
            <v>3.59</v>
          </cell>
        </row>
        <row r="627">
          <cell r="B627">
            <v>813</v>
          </cell>
          <cell r="C627" t="str">
            <v>BUCHA DE REDUCAO DE PVC, SOLDAVEL, LONGA, COM 50 X 25 MM, PARA AGUA FRIA PREDIAL</v>
          </cell>
          <cell r="D627" t="str">
            <v>UN</v>
          </cell>
          <cell r="E627" t="str">
            <v>CR</v>
          </cell>
          <cell r="F627">
            <v>4.18</v>
          </cell>
        </row>
        <row r="628">
          <cell r="B628">
            <v>820</v>
          </cell>
          <cell r="C628" t="str">
            <v>BUCHA DE REDUCAO DE PVC, SOLDAVEL, LONGA, COM 50 X 32 MM, PARA AGUA FRIA PREDIAL</v>
          </cell>
          <cell r="D628" t="str">
            <v>UN</v>
          </cell>
          <cell r="E628" t="str">
            <v>CR</v>
          </cell>
          <cell r="F628">
            <v>5.62</v>
          </cell>
        </row>
        <row r="629">
          <cell r="B629">
            <v>816</v>
          </cell>
          <cell r="C629" t="str">
            <v>BUCHA DE REDUCAO DE PVC, SOLDAVEL, LONGA, COM 60 X 25 MM, PARA AGUA FRIA PREDIAL</v>
          </cell>
          <cell r="D629" t="str">
            <v>UN</v>
          </cell>
          <cell r="E629" t="str">
            <v>CR</v>
          </cell>
          <cell r="F629">
            <v>10.02</v>
          </cell>
        </row>
        <row r="630">
          <cell r="B630">
            <v>814</v>
          </cell>
          <cell r="C630" t="str">
            <v>BUCHA DE REDUCAO DE PVC, SOLDAVEL, LONGA, COM 60 X 32 MM, PARA AGUA FRIA PREDIAL</v>
          </cell>
          <cell r="D630" t="str">
            <v>UN</v>
          </cell>
          <cell r="E630" t="str">
            <v>CR</v>
          </cell>
          <cell r="F630">
            <v>12.45</v>
          </cell>
        </row>
        <row r="631">
          <cell r="B631">
            <v>822</v>
          </cell>
          <cell r="C631" t="str">
            <v>BUCHA DE REDUCAO DE PVC, SOLDAVEL, LONGA, COM 60 X 50 MM, PARA AGUA FRIA PREDIAL</v>
          </cell>
          <cell r="D631" t="str">
            <v>UN</v>
          </cell>
          <cell r="E631" t="str">
            <v>CR</v>
          </cell>
          <cell r="F631">
            <v>16.25</v>
          </cell>
        </row>
        <row r="632">
          <cell r="B632">
            <v>821</v>
          </cell>
          <cell r="C632" t="str">
            <v>BUCHA DE REDUCAO DE PVC, SOLDAVEL, LONGA, COM 75 X 50 MM, PARA AGUA FRIA PREDIAL</v>
          </cell>
          <cell r="D632" t="str">
            <v>UN</v>
          </cell>
          <cell r="E632" t="str">
            <v>CR</v>
          </cell>
          <cell r="F632">
            <v>18.59</v>
          </cell>
        </row>
        <row r="633">
          <cell r="B633">
            <v>39191</v>
          </cell>
          <cell r="C633" t="str">
            <v>BUCHA DE REDUCAO EM ALUMINIO, COM ROSCA, DE 1 1/2" X 1 1/4", PARA ELETRODUTO</v>
          </cell>
          <cell r="D633" t="str">
            <v>UN</v>
          </cell>
          <cell r="E633" t="str">
            <v>CR</v>
          </cell>
          <cell r="F633">
            <v>26.27</v>
          </cell>
        </row>
        <row r="634">
          <cell r="B634">
            <v>39190</v>
          </cell>
          <cell r="C634" t="str">
            <v>BUCHA DE REDUCAO EM ALUMINIO, COM ROSCA, DE 1 1/2" X 1", PARA ELETRODUTO</v>
          </cell>
          <cell r="D634" t="str">
            <v>UN</v>
          </cell>
          <cell r="E634" t="str">
            <v>CR</v>
          </cell>
          <cell r="F634">
            <v>27.45</v>
          </cell>
        </row>
        <row r="635">
          <cell r="B635">
            <v>39189</v>
          </cell>
          <cell r="C635" t="str">
            <v>BUCHA DE REDUCAO EM ALUMINIO, COM ROSCA, DE 1 1/2" X 3/4", PARA ELETRODUTO</v>
          </cell>
          <cell r="D635" t="str">
            <v>UN</v>
          </cell>
          <cell r="E635" t="str">
            <v>CR</v>
          </cell>
          <cell r="F635">
            <v>29.05</v>
          </cell>
        </row>
        <row r="636">
          <cell r="B636">
            <v>39188</v>
          </cell>
          <cell r="C636" t="str">
            <v>BUCHA DE REDUCAO EM ALUMINIO, COM ROSCA, DE 1 1/4" X 1", PARA ELETRODUTO</v>
          </cell>
          <cell r="D636" t="str">
            <v>UN</v>
          </cell>
          <cell r="E636" t="str">
            <v>CR</v>
          </cell>
          <cell r="F636">
            <v>21.38</v>
          </cell>
        </row>
        <row r="637">
          <cell r="B637">
            <v>39186</v>
          </cell>
          <cell r="C637" t="str">
            <v>BUCHA DE REDUCAO EM ALUMINIO, COM ROSCA, DE 1 1/4" X 1/2", PARA ELETRODUTO</v>
          </cell>
          <cell r="D637" t="str">
            <v>UN</v>
          </cell>
          <cell r="E637" t="str">
            <v>CR</v>
          </cell>
          <cell r="F637">
            <v>25.99</v>
          </cell>
        </row>
        <row r="638">
          <cell r="B638">
            <v>39187</v>
          </cell>
          <cell r="C638" t="str">
            <v>BUCHA DE REDUCAO EM ALUMINIO, COM ROSCA, DE 1 1/4" X 3/4", PARA ELETRODUTO</v>
          </cell>
          <cell r="D638" t="str">
            <v>UN</v>
          </cell>
          <cell r="E638" t="str">
            <v>CR</v>
          </cell>
          <cell r="F638">
            <v>22.41</v>
          </cell>
        </row>
        <row r="639">
          <cell r="B639">
            <v>39184</v>
          </cell>
          <cell r="C639" t="str">
            <v>BUCHA DE REDUCAO EM ALUMINIO, COM ROSCA, DE 1" X 1/2", PARA ELETRODUTO</v>
          </cell>
          <cell r="D639" t="str">
            <v>UN</v>
          </cell>
          <cell r="E639" t="str">
            <v>CR</v>
          </cell>
          <cell r="F639">
            <v>8.43</v>
          </cell>
        </row>
        <row r="640">
          <cell r="B640">
            <v>39185</v>
          </cell>
          <cell r="C640" t="str">
            <v>BUCHA DE REDUCAO EM ALUMINIO, COM ROSCA, DE 1" X 3/4", PARA ELETRODUTO</v>
          </cell>
          <cell r="D640" t="str">
            <v>UN</v>
          </cell>
          <cell r="E640" t="str">
            <v>CR</v>
          </cell>
          <cell r="F640">
            <v>7.69</v>
          </cell>
        </row>
        <row r="641">
          <cell r="B641">
            <v>39198</v>
          </cell>
          <cell r="C641" t="str">
            <v>BUCHA DE REDUCAO EM ALUMINIO, COM ROSCA, DE 2 1/2" X 1 1/2", PARA ELETRODUTO</v>
          </cell>
          <cell r="D641" t="str">
            <v>UN</v>
          </cell>
          <cell r="E641" t="str">
            <v>CR</v>
          </cell>
          <cell r="F641">
            <v>86.19</v>
          </cell>
        </row>
        <row r="642">
          <cell r="B642">
            <v>39197</v>
          </cell>
          <cell r="C642" t="str">
            <v>BUCHA DE REDUCAO EM ALUMINIO, COM ROSCA, DE 2 1/2" X 1 1/4", PARA ELETRODUTO</v>
          </cell>
          <cell r="D642" t="str">
            <v>UN</v>
          </cell>
          <cell r="E642" t="str">
            <v>CR</v>
          </cell>
          <cell r="F642">
            <v>90.04</v>
          </cell>
        </row>
        <row r="643">
          <cell r="B643">
            <v>39196</v>
          </cell>
          <cell r="C643" t="str">
            <v>BUCHA DE REDUCAO EM ALUMINIO, COM ROSCA, DE 2 1/2" X 1", PARA ELETRODUTO</v>
          </cell>
          <cell r="D643" t="str">
            <v>UN</v>
          </cell>
          <cell r="E643" t="str">
            <v>CR</v>
          </cell>
          <cell r="F643">
            <v>92.85</v>
          </cell>
        </row>
        <row r="644">
          <cell r="B644">
            <v>39199</v>
          </cell>
          <cell r="C644" t="str">
            <v>BUCHA DE REDUCAO EM ALUMINIO, COM ROSCA, DE 2 1/2" X 2", PARA ELETRODUTO</v>
          </cell>
          <cell r="D644" t="str">
            <v>UN</v>
          </cell>
          <cell r="E644" t="str">
            <v>CR</v>
          </cell>
          <cell r="F644">
            <v>82.95</v>
          </cell>
        </row>
        <row r="645">
          <cell r="B645">
            <v>39195</v>
          </cell>
          <cell r="C645" t="str">
            <v>BUCHA DE REDUCAO EM ALUMINIO, COM ROSCA, DE 2" X 1 1/2", PARA ELETRODUTO</v>
          </cell>
          <cell r="D645" t="str">
            <v>UN</v>
          </cell>
          <cell r="E645" t="str">
            <v>CR</v>
          </cell>
          <cell r="F645">
            <v>47.88</v>
          </cell>
        </row>
        <row r="646">
          <cell r="B646">
            <v>39194</v>
          </cell>
          <cell r="C646" t="str">
            <v>BUCHA DE REDUCAO EM ALUMINIO, COM ROSCA, DE 2" X 1 1/4", PARA ELETRODUTO</v>
          </cell>
          <cell r="D646" t="str">
            <v>UN</v>
          </cell>
          <cell r="E646" t="str">
            <v>CR</v>
          </cell>
          <cell r="F646">
            <v>51.24</v>
          </cell>
        </row>
        <row r="647">
          <cell r="B647">
            <v>39193</v>
          </cell>
          <cell r="C647" t="str">
            <v>BUCHA DE REDUCAO EM ALUMINIO, COM ROSCA, DE 2" X 1", PARA ELETRODUTO</v>
          </cell>
          <cell r="D647" t="str">
            <v>UN</v>
          </cell>
          <cell r="E647" t="str">
            <v>CR</v>
          </cell>
          <cell r="F647">
            <v>56.15</v>
          </cell>
        </row>
        <row r="648">
          <cell r="B648">
            <v>39192</v>
          </cell>
          <cell r="C648" t="str">
            <v>BUCHA DE REDUCAO EM ALUMINIO, COM ROSCA, DE 2" X 3/4", PARA ELETRODUTO</v>
          </cell>
          <cell r="D648" t="str">
            <v>UN</v>
          </cell>
          <cell r="E648" t="str">
            <v>CR</v>
          </cell>
          <cell r="F648">
            <v>58.41</v>
          </cell>
        </row>
        <row r="649">
          <cell r="B649">
            <v>39201</v>
          </cell>
          <cell r="C649" t="str">
            <v>BUCHA DE REDUCAO EM ALUMINIO, COM ROSCA, DE 3" X 1 1/2", PARA ELETRODUTO</v>
          </cell>
          <cell r="D649" t="str">
            <v>UN</v>
          </cell>
          <cell r="E649" t="str">
            <v>CR</v>
          </cell>
          <cell r="F649">
            <v>103.05</v>
          </cell>
        </row>
        <row r="650">
          <cell r="B650">
            <v>39200</v>
          </cell>
          <cell r="C650" t="str">
            <v>BUCHA DE REDUCAO EM ALUMINIO, COM ROSCA, DE 3" X 1 1/4", PARA ELETRODUTO</v>
          </cell>
          <cell r="D650" t="str">
            <v>UN</v>
          </cell>
          <cell r="E650" t="str">
            <v>CR</v>
          </cell>
          <cell r="F650">
            <v>103.88</v>
          </cell>
        </row>
        <row r="651">
          <cell r="B651">
            <v>39203</v>
          </cell>
          <cell r="C651" t="str">
            <v>BUCHA DE REDUCAO EM ALUMINIO, COM ROSCA, DE 3" X 2 1/2", PARA ELETRODUTO</v>
          </cell>
          <cell r="D651" t="str">
            <v>UN</v>
          </cell>
          <cell r="E651" t="str">
            <v>CR</v>
          </cell>
          <cell r="F651">
            <v>83.88</v>
          </cell>
        </row>
        <row r="652">
          <cell r="B652">
            <v>39202</v>
          </cell>
          <cell r="C652" t="str">
            <v>BUCHA DE REDUCAO EM ALUMINIO, COM ROSCA, DE 3" X 2", PARA ELETRODUTO</v>
          </cell>
          <cell r="D652" t="str">
            <v>UN</v>
          </cell>
          <cell r="E652" t="str">
            <v>CR</v>
          </cell>
          <cell r="F652">
            <v>98.53</v>
          </cell>
        </row>
        <row r="653">
          <cell r="B653">
            <v>39920</v>
          </cell>
          <cell r="C653" t="str">
            <v>BUCHA DE REDUCAO EM ALUMINIO, COM ROSCA, DE 3/4" X 1/2", PARA ELETRODUTO</v>
          </cell>
          <cell r="D653" t="str">
            <v>UN</v>
          </cell>
          <cell r="E653" t="str">
            <v>CR</v>
          </cell>
          <cell r="F653">
            <v>7.07</v>
          </cell>
        </row>
        <row r="654">
          <cell r="B654">
            <v>39205</v>
          </cell>
          <cell r="C654" t="str">
            <v>BUCHA DE REDUCAO EM ALUMINIO, COM ROSCA, DE 4" X 2 1/2", PARA ELETRODUTO</v>
          </cell>
          <cell r="D654" t="str">
            <v>UN</v>
          </cell>
          <cell r="E654" t="str">
            <v>CR</v>
          </cell>
          <cell r="F654">
            <v>164.38</v>
          </cell>
        </row>
        <row r="655">
          <cell r="B655">
            <v>39204</v>
          </cell>
          <cell r="C655" t="str">
            <v>BUCHA DE REDUCAO EM ALUMINIO, COM ROSCA, DE 4" X 2", PARA ELETRODUTO</v>
          </cell>
          <cell r="D655" t="str">
            <v>UN</v>
          </cell>
          <cell r="E655" t="str">
            <v>CR</v>
          </cell>
          <cell r="F655">
            <v>168.36</v>
          </cell>
        </row>
        <row r="656">
          <cell r="B656">
            <v>39206</v>
          </cell>
          <cell r="C656" t="str">
            <v>BUCHA DE REDUCAO EM ALUMINIO, COM ROSCA, DE 4" X 3", PARA ELETRODUTO</v>
          </cell>
          <cell r="D656" t="str">
            <v>UN</v>
          </cell>
          <cell r="E656" t="str">
            <v>CR</v>
          </cell>
          <cell r="F656">
            <v>159.72</v>
          </cell>
        </row>
        <row r="657">
          <cell r="B657">
            <v>798</v>
          </cell>
          <cell r="C657" t="str">
            <v>BUCHA DE REDUCAO PVC ROSCAVEL 3/4" X 1/2"</v>
          </cell>
          <cell r="D657" t="str">
            <v>UN</v>
          </cell>
          <cell r="E657" t="str">
            <v>CR</v>
          </cell>
          <cell r="F657">
            <v>1.1599999999999999</v>
          </cell>
        </row>
        <row r="658">
          <cell r="B658">
            <v>797</v>
          </cell>
          <cell r="C658" t="str">
            <v>BUCHA DE REDUCAO PVC, ROSCAVEL 1 1/2" X 1"</v>
          </cell>
          <cell r="D658" t="str">
            <v>UN</v>
          </cell>
          <cell r="E658" t="str">
            <v>CR</v>
          </cell>
          <cell r="F658">
            <v>8.41</v>
          </cell>
        </row>
        <row r="659">
          <cell r="B659">
            <v>796</v>
          </cell>
          <cell r="C659" t="str">
            <v>BUCHA DE REDUCAO PVC, ROSCAVEL, 1 1/2" X 3/4"</v>
          </cell>
          <cell r="D659" t="str">
            <v>UN</v>
          </cell>
          <cell r="E659" t="str">
            <v>CR</v>
          </cell>
          <cell r="F659">
            <v>7.15</v>
          </cell>
        </row>
        <row r="660">
          <cell r="B660">
            <v>799</v>
          </cell>
          <cell r="C660" t="str">
            <v>BUCHA DE REDUCAO PVC, ROSCAVEL, 1" X 1/2"</v>
          </cell>
          <cell r="D660" t="str">
            <v>UN</v>
          </cell>
          <cell r="E660" t="str">
            <v>CR</v>
          </cell>
          <cell r="F660">
            <v>3.46</v>
          </cell>
        </row>
        <row r="661">
          <cell r="B661">
            <v>792</v>
          </cell>
          <cell r="C661" t="str">
            <v>BUCHA DE REDUCAO PVC, ROSCAVEL, 1" X 3/4"</v>
          </cell>
          <cell r="D661" t="str">
            <v>UN</v>
          </cell>
          <cell r="E661" t="str">
            <v>CR</v>
          </cell>
          <cell r="F661">
            <v>3.35</v>
          </cell>
        </row>
        <row r="662">
          <cell r="B662">
            <v>38001</v>
          </cell>
          <cell r="C662" t="str">
            <v>BUCHA DE REDUCAO, CPVC, SOLDAVEL, 22 X 15 MM, PARA AGUA QUENTE</v>
          </cell>
          <cell r="D662" t="str">
            <v>UN</v>
          </cell>
          <cell r="E662" t="str">
            <v>CR</v>
          </cell>
          <cell r="F662">
            <v>1.4</v>
          </cell>
        </row>
        <row r="663">
          <cell r="B663">
            <v>38002</v>
          </cell>
          <cell r="C663" t="str">
            <v>BUCHA DE REDUCAO, CPVC, SOLDAVEL, 28 X 22 MM, PARA AGUA QUENTE</v>
          </cell>
          <cell r="D663" t="str">
            <v>UN</v>
          </cell>
          <cell r="E663" t="str">
            <v>CR</v>
          </cell>
          <cell r="F663">
            <v>4.9000000000000004</v>
          </cell>
        </row>
        <row r="664">
          <cell r="B664">
            <v>38003</v>
          </cell>
          <cell r="C664" t="str">
            <v>BUCHA DE REDUCAO, CPVC, SOLDAVEL, 35 X 28 MM, PARA AGUA QUENTE</v>
          </cell>
          <cell r="D664" t="str">
            <v>UN</v>
          </cell>
          <cell r="E664" t="str">
            <v>CR</v>
          </cell>
          <cell r="F664">
            <v>33.46</v>
          </cell>
        </row>
        <row r="665">
          <cell r="B665">
            <v>38004</v>
          </cell>
          <cell r="C665" t="str">
            <v>BUCHA DE REDUCAO, CPVC, SOLDAVEL, 42 X 22 MM, PARA AGUA QUENTE</v>
          </cell>
          <cell r="D665" t="str">
            <v>UN</v>
          </cell>
          <cell r="E665" t="str">
            <v>CR</v>
          </cell>
          <cell r="F665">
            <v>38.479999999999997</v>
          </cell>
        </row>
        <row r="666">
          <cell r="B666">
            <v>44263</v>
          </cell>
          <cell r="C666" t="str">
            <v>BUCHA DE REDUCAO, CPVC, SOLDAVEL, 54 X 35 MM, PARA AGUA QUENTE</v>
          </cell>
          <cell r="D666" t="str">
            <v>UN</v>
          </cell>
          <cell r="E666" t="str">
            <v>CR</v>
          </cell>
          <cell r="F666">
            <v>69.08</v>
          </cell>
        </row>
        <row r="667">
          <cell r="B667">
            <v>36327</v>
          </cell>
          <cell r="C667" t="str">
            <v>BUCHA DE REDUCAO, PPR, DN 25 X 20 MM, PARA AGUA QUENTE PREDIAL</v>
          </cell>
          <cell r="D667" t="str">
            <v>UN</v>
          </cell>
          <cell r="E667" t="str">
            <v>CR</v>
          </cell>
          <cell r="F667">
            <v>4.9400000000000004</v>
          </cell>
        </row>
        <row r="668">
          <cell r="B668">
            <v>38992</v>
          </cell>
          <cell r="C668" t="str">
            <v>BUCHA DE REDUCAO, PPR, DN 32 X 25 MM, PARA AGUA QUENTE E FRIA PREDIAL</v>
          </cell>
          <cell r="D668" t="str">
            <v>UN</v>
          </cell>
          <cell r="E668" t="str">
            <v>CR</v>
          </cell>
          <cell r="F668">
            <v>6</v>
          </cell>
        </row>
        <row r="669">
          <cell r="B669">
            <v>38993</v>
          </cell>
          <cell r="C669" t="str">
            <v>BUCHA DE REDUCAO, PPR, DN 40 X 25 MM, PARA AGUA QUENTE E FRIA PREDIAL</v>
          </cell>
          <cell r="D669" t="str">
            <v>UN</v>
          </cell>
          <cell r="E669" t="str">
            <v>CR</v>
          </cell>
          <cell r="F669">
            <v>15.59</v>
          </cell>
        </row>
        <row r="670">
          <cell r="B670">
            <v>44175</v>
          </cell>
          <cell r="C670" t="str">
            <v>BUCHA DE REDUCAO, PPR, DN 50 X 25 MM, PARA AGUA QUENTE E FRIA PREDIAL</v>
          </cell>
          <cell r="D670" t="str">
            <v>UN</v>
          </cell>
          <cell r="E670" t="str">
            <v>CR</v>
          </cell>
          <cell r="F670">
            <v>27.2</v>
          </cell>
        </row>
        <row r="671">
          <cell r="B671">
            <v>44177</v>
          </cell>
          <cell r="C671" t="str">
            <v>BUCHA DE REDUCAO, PPR, DN 50 X 32 MM, PARA AGUA QUENTE E FRIA PREDIAL</v>
          </cell>
          <cell r="D671" t="str">
            <v>UN</v>
          </cell>
          <cell r="E671" t="str">
            <v>CR</v>
          </cell>
          <cell r="F671">
            <v>20.32</v>
          </cell>
        </row>
        <row r="672">
          <cell r="B672">
            <v>38418</v>
          </cell>
          <cell r="C672" t="str">
            <v>BUCHA DE REDUCAO, PVC, LONGA, SERIE R, DN 50 X 40 MM, PARA ESGOTO PREDIAL</v>
          </cell>
          <cell r="D672" t="str">
            <v>UN</v>
          </cell>
          <cell r="E672" t="str">
            <v>CR</v>
          </cell>
          <cell r="F672">
            <v>5.69</v>
          </cell>
        </row>
        <row r="673">
          <cell r="B673">
            <v>39178</v>
          </cell>
          <cell r="C673" t="str">
            <v>BUCHA EM ALUMINIO, COM ROSCA, DE 1 1/2", PARA ELETRODUTO</v>
          </cell>
          <cell r="D673" t="str">
            <v>UN</v>
          </cell>
          <cell r="E673" t="str">
            <v>CR</v>
          </cell>
          <cell r="F673">
            <v>2.84</v>
          </cell>
        </row>
        <row r="674">
          <cell r="B674">
            <v>39177</v>
          </cell>
          <cell r="C674" t="str">
            <v>BUCHA EM ALUMINIO, COM ROSCA, DE 1 1/4", PARA ELETRODUTO</v>
          </cell>
          <cell r="D674" t="str">
            <v>UN</v>
          </cell>
          <cell r="E674" t="str">
            <v>CR</v>
          </cell>
          <cell r="F674">
            <v>2.57</v>
          </cell>
        </row>
        <row r="675">
          <cell r="B675">
            <v>39176</v>
          </cell>
          <cell r="C675" t="str">
            <v>BUCHA EM ALUMINIO, COM ROSCA, DE 1", PARA ELETRODUTO</v>
          </cell>
          <cell r="D675" t="str">
            <v>UN</v>
          </cell>
          <cell r="E675" t="str">
            <v>CR</v>
          </cell>
          <cell r="F675">
            <v>1.68</v>
          </cell>
        </row>
        <row r="676">
          <cell r="B676">
            <v>39174</v>
          </cell>
          <cell r="C676" t="str">
            <v>BUCHA EM ALUMINIO, COM ROSCA, DE 1/2", PARA ELETRODUTO</v>
          </cell>
          <cell r="D676" t="str">
            <v>UN</v>
          </cell>
          <cell r="E676" t="str">
            <v>CR</v>
          </cell>
          <cell r="F676">
            <v>1.28</v>
          </cell>
        </row>
        <row r="677">
          <cell r="B677">
            <v>39180</v>
          </cell>
          <cell r="C677" t="str">
            <v>BUCHA EM ALUMINIO, COM ROSCA, DE 2 1/2", PARA ELETRODUTO</v>
          </cell>
          <cell r="D677" t="str">
            <v>UN</v>
          </cell>
          <cell r="E677" t="str">
            <v>CR</v>
          </cell>
          <cell r="F677">
            <v>7.72</v>
          </cell>
        </row>
        <row r="678">
          <cell r="B678">
            <v>39179</v>
          </cell>
          <cell r="C678" t="str">
            <v>BUCHA EM ALUMINIO, COM ROSCA, DE 2", PARA ELETRODUTO</v>
          </cell>
          <cell r="D678" t="str">
            <v>UN</v>
          </cell>
          <cell r="E678" t="str">
            <v>CR</v>
          </cell>
          <cell r="F678">
            <v>6.83</v>
          </cell>
        </row>
        <row r="679">
          <cell r="B679">
            <v>39181</v>
          </cell>
          <cell r="C679" t="str">
            <v>BUCHA EM ALUMINIO, COM ROSCA, DE 3", PARA ELETRODUTO</v>
          </cell>
          <cell r="D679" t="str">
            <v>UN</v>
          </cell>
          <cell r="E679" t="str">
            <v>CR</v>
          </cell>
          <cell r="F679">
            <v>10.35</v>
          </cell>
        </row>
        <row r="680">
          <cell r="B680">
            <v>39175</v>
          </cell>
          <cell r="C680" t="str">
            <v>BUCHA EM ALUMINIO, COM ROSCA, DE 3/4", PARA ELETRODUTO</v>
          </cell>
          <cell r="D680" t="str">
            <v>UN</v>
          </cell>
          <cell r="E680" t="str">
            <v>CR</v>
          </cell>
          <cell r="F680">
            <v>1.57</v>
          </cell>
        </row>
        <row r="681">
          <cell r="B681">
            <v>39217</v>
          </cell>
          <cell r="C681" t="str">
            <v>BUCHA EM ALUMINIO, COM ROSCA, DE 3/8", PARA ELETRODUTO</v>
          </cell>
          <cell r="D681" t="str">
            <v>UN</v>
          </cell>
          <cell r="E681" t="str">
            <v>CR</v>
          </cell>
          <cell r="F681">
            <v>1.21</v>
          </cell>
        </row>
        <row r="682">
          <cell r="B682">
            <v>39182</v>
          </cell>
          <cell r="C682" t="str">
            <v>BUCHA EM ALUMINIO, COM ROSCA, DE 4", PARA ELETRODUTO</v>
          </cell>
          <cell r="D682" t="str">
            <v>UN</v>
          </cell>
          <cell r="E682" t="str">
            <v>CR</v>
          </cell>
          <cell r="F682">
            <v>14.55</v>
          </cell>
        </row>
        <row r="683">
          <cell r="B683">
            <v>12616</v>
          </cell>
          <cell r="C683" t="str">
            <v>CABECEIRA DIREITA OU ESQUERDA, PVC, PARA CALHA PLUVIAL, DIAMETRO ENTRE *119 E 170* MM, PARA DRENAGEM PLUVIAL PREDIAL</v>
          </cell>
          <cell r="D683" t="str">
            <v>UN</v>
          </cell>
          <cell r="E683" t="str">
            <v>CR</v>
          </cell>
          <cell r="F683">
            <v>17.559999999999999</v>
          </cell>
        </row>
        <row r="684">
          <cell r="B684">
            <v>1049</v>
          </cell>
          <cell r="C684" t="str">
            <v>CABECOTE PARA ENTRADA DE LINHA DE ALIMENTACAO PARA ELETRODUTO, EM LIGA DE ALUMINIO COM ACABAMENTO ANTI CORROSIVO, COM FIXACAO POR ENCAIXE LISO DE 360 GRAUS, DE 1 1/2"</v>
          </cell>
          <cell r="D684" t="str">
            <v>UN</v>
          </cell>
          <cell r="E684" t="str">
            <v>CR</v>
          </cell>
          <cell r="F684">
            <v>12.18</v>
          </cell>
        </row>
        <row r="685">
          <cell r="B685">
            <v>1099</v>
          </cell>
          <cell r="C685" t="str">
            <v>CABECOTE PARA ENTRADA DE LINHA DE ALIMENTACAO PARA ELETRODUTO, EM LIGA DE ALUMINIO COM ACABAMENTO ANTI CORROSIVO, COM FIXACAO POR ENCAIXE LISO DE 360 GRAUS, DE 1 1/4"</v>
          </cell>
          <cell r="D685" t="str">
            <v>UN</v>
          </cell>
          <cell r="E685" t="str">
            <v>CR</v>
          </cell>
          <cell r="F685">
            <v>9.32</v>
          </cell>
        </row>
        <row r="686">
          <cell r="B686">
            <v>1050</v>
          </cell>
          <cell r="C686" t="str">
            <v>CABECOTE PARA ENTRADA DE LINHA DE ALIMENTACAO PARA ELETRODUTO, EM LIGA DE ALUMINIO COM ACABAMENTO ANTI CORROSIVO, COM FIXACAO POR ENCAIXE LISO DE 360 GRAUS, DE 1"</v>
          </cell>
          <cell r="D686" t="str">
            <v>UN</v>
          </cell>
          <cell r="E686" t="str">
            <v>CR</v>
          </cell>
          <cell r="F686">
            <v>6.37</v>
          </cell>
        </row>
        <row r="687">
          <cell r="B687">
            <v>39678</v>
          </cell>
          <cell r="C687" t="str">
            <v>CABECOTE PARA ENTRADA DE LINHA DE ALIMENTACAO PARA ELETRODUTO, EM LIGA DE ALUMINIO COM ACABAMENTO ANTI CORROSIVO, COM FIXACAO POR ENCAIXE LISO DE 360 GRAUS, DE 1/2"</v>
          </cell>
          <cell r="D687" t="str">
            <v>UN</v>
          </cell>
          <cell r="E687" t="str">
            <v>CR</v>
          </cell>
          <cell r="F687">
            <v>3.76</v>
          </cell>
        </row>
        <row r="688">
          <cell r="B688">
            <v>1101</v>
          </cell>
          <cell r="C688" t="str">
            <v>CABECOTE PARA ENTRADA DE LINHA DE ALIMENTACAO PARA ELETRODUTO, EM LIGA DE ALUMINIO COM ACABAMENTO ANTI CORROSIVO, COM FIXACAO POR ENCAIXE LISO DE 360 GRAUS, DE 2 1/2"</v>
          </cell>
          <cell r="D688" t="str">
            <v>UN</v>
          </cell>
          <cell r="E688" t="str">
            <v>CR</v>
          </cell>
          <cell r="F688">
            <v>40.17</v>
          </cell>
        </row>
        <row r="689">
          <cell r="B689">
            <v>1100</v>
          </cell>
          <cell r="C689" t="str">
            <v>CABECOTE PARA ENTRADA DE LINHA DE ALIMENTACAO PARA ELETRODUTO, EM LIGA DE ALUMINIO COM ACABAMENTO ANTI CORROSIVO, COM FIXACAO POR ENCAIXE LISO DE 360 GRAUS, DE 2"</v>
          </cell>
          <cell r="D689" t="str">
            <v>UN</v>
          </cell>
          <cell r="E689" t="str">
            <v>CR</v>
          </cell>
          <cell r="F689">
            <v>20.73</v>
          </cell>
        </row>
        <row r="690">
          <cell r="B690">
            <v>39679</v>
          </cell>
          <cell r="C690" t="str">
            <v>CABECOTE PARA ENTRADA DE LINHA DE ALIMENTACAO PARA ELETRODUTO, EM LIGA DE ALUMINIO COM ACABAMENTO ANTI CORROSIVO, COM FIXACAO POR ENCAIXE LISO DE 360 GRAUS, DE 3 1/2"</v>
          </cell>
          <cell r="D690" t="str">
            <v>UN</v>
          </cell>
          <cell r="E690" t="str">
            <v>CR</v>
          </cell>
          <cell r="F690">
            <v>80.06</v>
          </cell>
        </row>
        <row r="691">
          <cell r="B691">
            <v>1102</v>
          </cell>
          <cell r="C691" t="str">
            <v>CABECOTE PARA ENTRADA DE LINHA DE ALIMENTACAO PARA ELETRODUTO, EM LIGA DE ALUMINIO COM ACABAMENTO ANTI CORROSIVO, COM FIXACAO POR ENCAIXE LISO DE 360 GRAUS, DE 3"</v>
          </cell>
          <cell r="D691" t="str">
            <v>UN</v>
          </cell>
          <cell r="E691" t="str">
            <v>CR</v>
          </cell>
          <cell r="F691">
            <v>59.9</v>
          </cell>
        </row>
        <row r="692">
          <cell r="B692">
            <v>1098</v>
          </cell>
          <cell r="C692" t="str">
            <v>CABECOTE PARA ENTRADA DE LINHA DE ALIMENTACAO PARA ELETRODUTO, EM LIGA DE ALUMINIO COM ACABAMENTO ANTI CORROSIVO, COM FIXACAO POR ENCAIXE LISO DE 360 GRAUS, DE 3/4"</v>
          </cell>
          <cell r="D692" t="str">
            <v>UN</v>
          </cell>
          <cell r="E692" t="str">
            <v>CR</v>
          </cell>
          <cell r="F692">
            <v>4.97</v>
          </cell>
        </row>
        <row r="693">
          <cell r="B693">
            <v>1051</v>
          </cell>
          <cell r="C693" t="str">
            <v>CABECOTE PARA ENTRADA DE LINHA DE ALIMENTACAO PARA ELETRODUTO, EM LIGA DE ALUMINIO COM ACABAMENTO ANTI CORROSIVO, COM FIXACAO POR ENCAIXE LISO DE 360 GRAUS, DE 4"</v>
          </cell>
          <cell r="D693" t="str">
            <v>UN</v>
          </cell>
          <cell r="E693" t="str">
            <v>CR</v>
          </cell>
          <cell r="F693">
            <v>87.06</v>
          </cell>
        </row>
        <row r="694">
          <cell r="B694">
            <v>37399</v>
          </cell>
          <cell r="C694" t="str">
            <v>CABIDE/GANCHO DE BANHEIRO SIMPLES EM METAL CROMADO</v>
          </cell>
          <cell r="D694" t="str">
            <v>UN</v>
          </cell>
          <cell r="E694" t="str">
            <v>CR</v>
          </cell>
          <cell r="F694">
            <v>47.48</v>
          </cell>
        </row>
        <row r="695">
          <cell r="B695">
            <v>43834</v>
          </cell>
          <cell r="C695" t="str">
            <v>CABO COAXIAL RG11 95% DE MALHA</v>
          </cell>
          <cell r="D695" t="str">
            <v>M</v>
          </cell>
          <cell r="E695" t="str">
            <v>CR</v>
          </cell>
          <cell r="F695">
            <v>26.4</v>
          </cell>
        </row>
        <row r="696">
          <cell r="B696">
            <v>43835</v>
          </cell>
          <cell r="C696" t="str">
            <v>CABO COAXIAL RG59 95% DE MALHA</v>
          </cell>
          <cell r="D696" t="str">
            <v>M</v>
          </cell>
          <cell r="E696" t="str">
            <v>CR</v>
          </cell>
          <cell r="F696">
            <v>2.36</v>
          </cell>
        </row>
        <row r="697">
          <cell r="B697">
            <v>43833</v>
          </cell>
          <cell r="C697" t="str">
            <v>CABO COAXIAL RG6 95% DE MALHA</v>
          </cell>
          <cell r="D697" t="str">
            <v>M</v>
          </cell>
          <cell r="E697" t="str">
            <v>CR</v>
          </cell>
          <cell r="F697">
            <v>2.46</v>
          </cell>
        </row>
        <row r="698">
          <cell r="B698">
            <v>41955</v>
          </cell>
          <cell r="C698" t="str">
            <v>CABO DE ACO GALVANIZADO, DIAMETRO 12,7 MM (1/2"), COM ALMA DE ACO CABO INDEPENDENTE 6 X 25 F</v>
          </cell>
          <cell r="D698" t="str">
            <v>KG</v>
          </cell>
          <cell r="E698" t="str">
            <v>CR</v>
          </cell>
          <cell r="F698">
            <v>92.04</v>
          </cell>
        </row>
        <row r="699">
          <cell r="B699">
            <v>41953</v>
          </cell>
          <cell r="C699" t="str">
            <v>CABO DE ACO GALVANIZADO, DIAMETRO 12,7 MM (1/2"), COM ALMA DE FIBRA 6 X 25 F</v>
          </cell>
          <cell r="D699" t="str">
            <v>KG</v>
          </cell>
          <cell r="E699" t="str">
            <v>CR</v>
          </cell>
          <cell r="F699">
            <v>87.83</v>
          </cell>
        </row>
        <row r="700">
          <cell r="B700">
            <v>41954</v>
          </cell>
          <cell r="C700" t="str">
            <v>CABO DE ACO GALVANIZADO, DIAMETRO 9,53 MM (3/8"), COM ALMA DE FIBRA 6 X 25 F</v>
          </cell>
          <cell r="D700" t="str">
            <v>KG</v>
          </cell>
          <cell r="E700" t="str">
            <v>CR</v>
          </cell>
          <cell r="F700">
            <v>87</v>
          </cell>
        </row>
        <row r="701">
          <cell r="B701">
            <v>25004</v>
          </cell>
          <cell r="C701" t="str">
            <v>CABO DE ALUMINIO NU COM ALMA DE ACO, BITOLA 1/0 AWG</v>
          </cell>
          <cell r="D701" t="str">
            <v>KG</v>
          </cell>
          <cell r="E701" t="str">
            <v>CR</v>
          </cell>
          <cell r="F701">
            <v>60.79</v>
          </cell>
        </row>
        <row r="702">
          <cell r="B702">
            <v>25002</v>
          </cell>
          <cell r="C702" t="str">
            <v>CABO DE ALUMINIO NU COM ALMA DE ACO, BITOLA 2 AWG</v>
          </cell>
          <cell r="D702" t="str">
            <v>KG</v>
          </cell>
          <cell r="E702" t="str">
            <v>CR</v>
          </cell>
          <cell r="F702">
            <v>60.79</v>
          </cell>
        </row>
        <row r="703">
          <cell r="B703">
            <v>37409</v>
          </cell>
          <cell r="C703" t="str">
            <v>CABO DE ALUMINIO NU COM ALMA DE ACO, BITOLA 2/0 AWG</v>
          </cell>
          <cell r="D703" t="str">
            <v>KG</v>
          </cell>
          <cell r="E703" t="str">
            <v>CR</v>
          </cell>
          <cell r="F703">
            <v>60.79</v>
          </cell>
        </row>
        <row r="704">
          <cell r="B704">
            <v>841</v>
          </cell>
          <cell r="C704" t="str">
            <v>CABO DE ALUMINIO NU COM ALMA DE ACO, BITOLA 4 AWG</v>
          </cell>
          <cell r="D704" t="str">
            <v>KG</v>
          </cell>
          <cell r="E704" t="str">
            <v>CR</v>
          </cell>
          <cell r="F704">
            <v>61.54</v>
          </cell>
        </row>
        <row r="705">
          <cell r="B705">
            <v>25005</v>
          </cell>
          <cell r="C705" t="str">
            <v>CABO DE ALUMINIO NU SEM ALMA DE ACO, BITOLA 1/0 AWG</v>
          </cell>
          <cell r="D705" t="str">
            <v>KG</v>
          </cell>
          <cell r="E705" t="str">
            <v>CR</v>
          </cell>
          <cell r="F705">
            <v>66.709999999999994</v>
          </cell>
        </row>
        <row r="706">
          <cell r="B706">
            <v>25003</v>
          </cell>
          <cell r="C706" t="str">
            <v>CABO DE ALUMINIO NU SEM ALMA DE ACO, BITOLA 2 AWG</v>
          </cell>
          <cell r="D706" t="str">
            <v>KG</v>
          </cell>
          <cell r="E706" t="str">
            <v>CR</v>
          </cell>
          <cell r="F706">
            <v>67.709999999999994</v>
          </cell>
        </row>
        <row r="707">
          <cell r="B707">
            <v>37410</v>
          </cell>
          <cell r="C707" t="str">
            <v>CABO DE ALUMINIO NU SEM ALMA DE ACO, BITOLA 2/0 AWG</v>
          </cell>
          <cell r="D707" t="str">
            <v>KG</v>
          </cell>
          <cell r="E707" t="str">
            <v>CR</v>
          </cell>
          <cell r="F707">
            <v>66.709999999999994</v>
          </cell>
        </row>
        <row r="708">
          <cell r="B708">
            <v>842</v>
          </cell>
          <cell r="C708" t="str">
            <v>CABO DE ALUMINIO NU SEM ALMA DE ACO, BITOLA 4 AWG</v>
          </cell>
          <cell r="D708" t="str">
            <v>KG</v>
          </cell>
          <cell r="E708" t="str">
            <v>CR</v>
          </cell>
          <cell r="F708">
            <v>67.66</v>
          </cell>
        </row>
        <row r="709">
          <cell r="B709">
            <v>44391</v>
          </cell>
          <cell r="C709" t="str">
            <v>CABO DE COBRE FLEXIVEL NAO HALOGENADO, SEM EMISSAO DE FUMACA, 750V, SECAO NOMINAL 120 MM</v>
          </cell>
          <cell r="D709" t="str">
            <v>M</v>
          </cell>
          <cell r="E709" t="str">
            <v>CR</v>
          </cell>
          <cell r="F709">
            <v>144.16</v>
          </cell>
        </row>
        <row r="710">
          <cell r="B710">
            <v>44388</v>
          </cell>
          <cell r="C710" t="str">
            <v>CABO DE COBRE FLEXIVEL NAO HALOGENADO, SEM EMISSAO DE FUMACA, 750V, SECAO NOMINAL 2,5 MM</v>
          </cell>
          <cell r="D710" t="str">
            <v>M</v>
          </cell>
          <cell r="E710" t="str">
            <v>CR</v>
          </cell>
          <cell r="F710">
            <v>3.12</v>
          </cell>
        </row>
        <row r="711">
          <cell r="B711">
            <v>44392</v>
          </cell>
          <cell r="C711" t="str">
            <v>CABO DE COBRE FLEXIVEL NAO HALOGENADO, SEM EMISSAO DE FUMACA, 750V, SECAO NOMINAL 240 MM</v>
          </cell>
          <cell r="D711" t="str">
            <v>M</v>
          </cell>
          <cell r="E711" t="str">
            <v>CR</v>
          </cell>
          <cell r="F711">
            <v>287.05</v>
          </cell>
        </row>
        <row r="712">
          <cell r="B712">
            <v>44390</v>
          </cell>
          <cell r="C712" t="str">
            <v>CABO DE COBRE FLEXIVEL NAO HALOGENADO, SEM EMISSAO DE FUMACA, 750V, SECAO NOMINAL 50 MM</v>
          </cell>
          <cell r="D712" t="str">
            <v>M</v>
          </cell>
          <cell r="E712" t="str">
            <v>CR</v>
          </cell>
          <cell r="F712">
            <v>60.82</v>
          </cell>
        </row>
        <row r="713">
          <cell r="B713">
            <v>44389</v>
          </cell>
          <cell r="C713" t="str">
            <v>CABO DE COBRE FLEXIVEL NAO HALOGENADO, SEM EMISSAO DE FUMACA, 750V, SECAO NOMINAL 6,0 MM</v>
          </cell>
          <cell r="D713" t="str">
            <v>M</v>
          </cell>
          <cell r="E713" t="str">
            <v>CR</v>
          </cell>
          <cell r="F713">
            <v>7.18</v>
          </cell>
        </row>
        <row r="714">
          <cell r="B714">
            <v>862</v>
          </cell>
          <cell r="C714" t="str">
            <v>CABO DE COBRE NU 10 MM2 MEIO-DURO</v>
          </cell>
          <cell r="D714" t="str">
            <v>M</v>
          </cell>
          <cell r="E714" t="str">
            <v>CR</v>
          </cell>
          <cell r="F714">
            <v>13.15</v>
          </cell>
        </row>
        <row r="715">
          <cell r="B715">
            <v>866</v>
          </cell>
          <cell r="C715" t="str">
            <v>CABO DE COBRE NU 120 MM2 MEIO-DURO</v>
          </cell>
          <cell r="D715" t="str">
            <v>M</v>
          </cell>
          <cell r="E715" t="str">
            <v>CR</v>
          </cell>
          <cell r="F715">
            <v>167.15</v>
          </cell>
        </row>
        <row r="716">
          <cell r="B716">
            <v>892</v>
          </cell>
          <cell r="C716" t="str">
            <v>CABO DE COBRE NU 150 MM2 MEIO-DURO</v>
          </cell>
          <cell r="D716" t="str">
            <v>M</v>
          </cell>
          <cell r="E716" t="str">
            <v>CR</v>
          </cell>
          <cell r="F716">
            <v>202.33</v>
          </cell>
        </row>
        <row r="717">
          <cell r="B717">
            <v>857</v>
          </cell>
          <cell r="C717" t="str">
            <v>CABO DE COBRE NU 16 MM2 MEIO-DURO</v>
          </cell>
          <cell r="D717" t="str">
            <v>M</v>
          </cell>
          <cell r="E717" t="str">
            <v>CR</v>
          </cell>
          <cell r="F717">
            <v>22</v>
          </cell>
        </row>
        <row r="718">
          <cell r="B718">
            <v>37404</v>
          </cell>
          <cell r="C718" t="str">
            <v>CABO DE COBRE NU 185 MM2 MEIO-DURO</v>
          </cell>
          <cell r="D718" t="str">
            <v>M</v>
          </cell>
          <cell r="E718" t="str">
            <v>CR</v>
          </cell>
          <cell r="F718">
            <v>234.09</v>
          </cell>
        </row>
        <row r="719">
          <cell r="B719">
            <v>868</v>
          </cell>
          <cell r="C719" t="str">
            <v>CABO DE COBRE NU 25 MM2 MEIO-DURO</v>
          </cell>
          <cell r="D719" t="str">
            <v>M</v>
          </cell>
          <cell r="E719" t="str">
            <v>CR</v>
          </cell>
          <cell r="F719">
            <v>31.36</v>
          </cell>
        </row>
        <row r="720">
          <cell r="B720">
            <v>863</v>
          </cell>
          <cell r="C720" t="str">
            <v>CABO DE COBRE NU 35 MM2 MEIO-DURO</v>
          </cell>
          <cell r="D720" t="str">
            <v>M</v>
          </cell>
          <cell r="E720" t="str">
            <v>CR</v>
          </cell>
          <cell r="F720">
            <v>46.19</v>
          </cell>
        </row>
        <row r="721">
          <cell r="B721">
            <v>867</v>
          </cell>
          <cell r="C721" t="str">
            <v>CABO DE COBRE NU 50 MM2 MEIO-DURO</v>
          </cell>
          <cell r="D721" t="str">
            <v>M</v>
          </cell>
          <cell r="E721" t="str">
            <v>CR</v>
          </cell>
          <cell r="F721">
            <v>65.8</v>
          </cell>
        </row>
        <row r="722">
          <cell r="B722">
            <v>864</v>
          </cell>
          <cell r="C722" t="str">
            <v>CABO DE COBRE NU 70 MM2 MEIO-DURO</v>
          </cell>
          <cell r="D722" t="str">
            <v>M</v>
          </cell>
          <cell r="E722" t="str">
            <v>CR</v>
          </cell>
          <cell r="F722">
            <v>86.91</v>
          </cell>
        </row>
        <row r="723">
          <cell r="B723">
            <v>865</v>
          </cell>
          <cell r="C723" t="str">
            <v>CABO DE COBRE NU 95 MM2 MEIO-DURO</v>
          </cell>
          <cell r="D723" t="str">
            <v>M</v>
          </cell>
          <cell r="E723" t="str">
            <v>CR</v>
          </cell>
          <cell r="F723">
            <v>125.01</v>
          </cell>
        </row>
        <row r="724">
          <cell r="B724">
            <v>39251</v>
          </cell>
          <cell r="C724" t="str">
            <v>CABO DE COBRE, FLEXIVEL, CLASSE 4 OU 5, ISOLACAO EM PVC/A, ANTICHAMA BWF-B, 1 CONDUTOR, 450/750 V, SECAO NOMINAL 0,5 MM2</v>
          </cell>
          <cell r="D724" t="str">
            <v>M</v>
          </cell>
          <cell r="E724" t="str">
            <v>CR</v>
          </cell>
          <cell r="F724">
            <v>0.82</v>
          </cell>
        </row>
        <row r="725">
          <cell r="B725">
            <v>1011</v>
          </cell>
          <cell r="C725" t="str">
            <v>CABO DE COBRE, FLEXIVEL, CLASSE 4 OU 5, ISOLACAO EM PVC/A, ANTICHAMA BWF-B, 1 CONDUTOR, 450/750 V, SECAO NOMINAL 0,75 MM2</v>
          </cell>
          <cell r="D725" t="str">
            <v>M</v>
          </cell>
          <cell r="E725" t="str">
            <v>CR</v>
          </cell>
          <cell r="F725">
            <v>1.1200000000000001</v>
          </cell>
        </row>
        <row r="726">
          <cell r="B726">
            <v>39252</v>
          </cell>
          <cell r="C726" t="str">
            <v>CABO DE COBRE, FLEXIVEL, CLASSE 4 OU 5, ISOLACAO EM PVC/A, ANTICHAMA BWF-B, 1 CONDUTOR, 450/750 V, SECAO NOMINAL 1,0 MM2</v>
          </cell>
          <cell r="D726" t="str">
            <v>M</v>
          </cell>
          <cell r="E726" t="str">
            <v>CR</v>
          </cell>
          <cell r="F726">
            <v>1.47</v>
          </cell>
        </row>
        <row r="727">
          <cell r="B727">
            <v>1013</v>
          </cell>
          <cell r="C727" t="str">
            <v>CABO DE COBRE, FLEXIVEL, CLASSE 4 OU 5, ISOLACAO EM PVC/A, ANTICHAMA BWF-B, 1 CONDUTOR, 450/750 V, SECAO NOMINAL 1,5 MM2</v>
          </cell>
          <cell r="D727" t="str">
            <v>M</v>
          </cell>
          <cell r="E727" t="str">
            <v>CR</v>
          </cell>
          <cell r="F727">
            <v>1.76</v>
          </cell>
        </row>
        <row r="728">
          <cell r="B728">
            <v>980</v>
          </cell>
          <cell r="C728" t="str">
            <v>CABO DE COBRE, FLEXIVEL, CLASSE 4 OU 5, ISOLACAO EM PVC/A, ANTICHAMA BWF-B, 1 CONDUTOR, 450/750 V, SECAO NOMINAL 10 MM2</v>
          </cell>
          <cell r="D728" t="str">
            <v>M</v>
          </cell>
          <cell r="E728" t="str">
            <v>CR</v>
          </cell>
          <cell r="F728">
            <v>12.72</v>
          </cell>
        </row>
        <row r="729">
          <cell r="B729">
            <v>39237</v>
          </cell>
          <cell r="C729" t="str">
            <v>CABO DE COBRE, FLEXIVEL, CLASSE 4 OU 5, ISOLACAO EM PVC/A, ANTICHAMA BWF-B, 1 CONDUTOR, 450/750 V, SECAO NOMINAL 120 MM2</v>
          </cell>
          <cell r="D729" t="str">
            <v>M</v>
          </cell>
          <cell r="E729" t="str">
            <v>CR</v>
          </cell>
          <cell r="F729">
            <v>135.32</v>
          </cell>
        </row>
        <row r="730">
          <cell r="B730">
            <v>39238</v>
          </cell>
          <cell r="C730" t="str">
            <v>CABO DE COBRE, FLEXIVEL, CLASSE 4 OU 5, ISOLACAO EM PVC/A, ANTICHAMA BWF-B, 1 CONDUTOR, 450/750 V, SECAO NOMINAL 150 MM2</v>
          </cell>
          <cell r="D730" t="str">
            <v>M</v>
          </cell>
          <cell r="E730" t="str">
            <v>CR</v>
          </cell>
          <cell r="F730">
            <v>170.67</v>
          </cell>
        </row>
        <row r="731">
          <cell r="B731">
            <v>979</v>
          </cell>
          <cell r="C731" t="str">
            <v>CABO DE COBRE, FLEXIVEL, CLASSE 4 OU 5, ISOLACAO EM PVC/A, ANTICHAMA BWF-B, 1 CONDUTOR, 450/750 V, SECAO NOMINAL 16 MM2</v>
          </cell>
          <cell r="D731" t="str">
            <v>M</v>
          </cell>
          <cell r="E731" t="str">
            <v>CR</v>
          </cell>
          <cell r="F731">
            <v>18.170000000000002</v>
          </cell>
        </row>
        <row r="732">
          <cell r="B732">
            <v>39239</v>
          </cell>
          <cell r="C732" t="str">
            <v>CABO DE COBRE, FLEXIVEL, CLASSE 4 OU 5, ISOLACAO EM PVC/A, ANTICHAMA BWF-B, 1 CONDUTOR, 450/750 V, SECAO NOMINAL 185 MM2</v>
          </cell>
          <cell r="D732" t="str">
            <v>M</v>
          </cell>
          <cell r="E732" t="str">
            <v>CR</v>
          </cell>
          <cell r="F732">
            <v>206.18</v>
          </cell>
        </row>
        <row r="733">
          <cell r="B733">
            <v>1014</v>
          </cell>
          <cell r="C733" t="str">
            <v>CABO DE COBRE, FLEXIVEL, CLASSE 4 OU 5, ISOLACAO EM PVC/A, ANTICHAMA BWF-B, 1 CONDUTOR, 450/750 V, SECAO NOMINAL 2,5 MM2</v>
          </cell>
          <cell r="D733" t="str">
            <v>M</v>
          </cell>
          <cell r="E733" t="str">
            <v>CR</v>
          </cell>
          <cell r="F733">
            <v>2.79</v>
          </cell>
        </row>
        <row r="734">
          <cell r="B734">
            <v>39240</v>
          </cell>
          <cell r="C734" t="str">
            <v>CABO DE COBRE, FLEXIVEL, CLASSE 4 OU 5, ISOLACAO EM PVC/A, ANTICHAMA BWF-B, 1 CONDUTOR, 450/750 V, SECAO NOMINAL 240 MM2</v>
          </cell>
          <cell r="D734" t="str">
            <v>M</v>
          </cell>
          <cell r="E734" t="str">
            <v>CR</v>
          </cell>
          <cell r="F734">
            <v>271.18</v>
          </cell>
        </row>
        <row r="735">
          <cell r="B735">
            <v>39232</v>
          </cell>
          <cell r="C735" t="str">
            <v>CABO DE COBRE, FLEXIVEL, CLASSE 4 OU 5, ISOLACAO EM PVC/A, ANTICHAMA BWF-B, 1 CONDUTOR, 450/750 V, SECAO NOMINAL 25 MM2</v>
          </cell>
          <cell r="D735" t="str">
            <v>M</v>
          </cell>
          <cell r="E735" t="str">
            <v>CR</v>
          </cell>
          <cell r="F735">
            <v>28.46</v>
          </cell>
        </row>
        <row r="736">
          <cell r="B736">
            <v>39233</v>
          </cell>
          <cell r="C736" t="str">
            <v>CABO DE COBRE, FLEXIVEL, CLASSE 4 OU 5, ISOLACAO EM PVC/A, ANTICHAMA BWF-B, 1 CONDUTOR, 450/750 V, SECAO NOMINAL 35 MM2</v>
          </cell>
          <cell r="D736" t="str">
            <v>M</v>
          </cell>
          <cell r="E736" t="str">
            <v>CR</v>
          </cell>
          <cell r="F736">
            <v>41.48</v>
          </cell>
        </row>
        <row r="737">
          <cell r="B737">
            <v>981</v>
          </cell>
          <cell r="C737" t="str">
            <v>CABO DE COBRE, FLEXIVEL, CLASSE 4 OU 5, ISOLACAO EM PVC/A, ANTICHAMA BWF-B, 1 CONDUTOR, 450/750 V, SECAO NOMINAL 4 MM2</v>
          </cell>
          <cell r="D737" t="str">
            <v>M</v>
          </cell>
          <cell r="E737" t="str">
            <v>C</v>
          </cell>
          <cell r="F737">
            <v>4.63</v>
          </cell>
        </row>
        <row r="738">
          <cell r="B738">
            <v>39234</v>
          </cell>
          <cell r="C738" t="str">
            <v>CABO DE COBRE, FLEXIVEL, CLASSE 4 OU 5, ISOLACAO EM PVC/A, ANTICHAMA BWF-B, 1 CONDUTOR, 450/750 V, SECAO NOMINAL 50 MM2</v>
          </cell>
          <cell r="D738" t="str">
            <v>M</v>
          </cell>
          <cell r="E738" t="str">
            <v>CR</v>
          </cell>
          <cell r="F738">
            <v>57.74</v>
          </cell>
        </row>
        <row r="739">
          <cell r="B739">
            <v>982</v>
          </cell>
          <cell r="C739" t="str">
            <v>CABO DE COBRE, FLEXIVEL, CLASSE 4 OU 5, ISOLACAO EM PVC/A, ANTICHAMA BWF-B, 1 CONDUTOR, 450/750 V, SECAO NOMINAL 6 MM2</v>
          </cell>
          <cell r="D739" t="str">
            <v>M</v>
          </cell>
          <cell r="E739" t="str">
            <v>CR</v>
          </cell>
          <cell r="F739">
            <v>6.66</v>
          </cell>
        </row>
        <row r="740">
          <cell r="B740">
            <v>39235</v>
          </cell>
          <cell r="C740" t="str">
            <v>CABO DE COBRE, FLEXIVEL, CLASSE 4 OU 5, ISOLACAO EM PVC/A, ANTICHAMA BWF-B, 1 CONDUTOR, 450/750 V, SECAO NOMINAL 70 MM2</v>
          </cell>
          <cell r="D740" t="str">
            <v>M</v>
          </cell>
          <cell r="E740" t="str">
            <v>CR</v>
          </cell>
          <cell r="F740">
            <v>85.16</v>
          </cell>
        </row>
        <row r="741">
          <cell r="B741">
            <v>39236</v>
          </cell>
          <cell r="C741" t="str">
            <v>CABO DE COBRE, FLEXIVEL, CLASSE 4 OU 5, ISOLACAO EM PVC/A, ANTICHAMA BWF-B, 1 CONDUTOR, 450/750 V, SECAO NOMINAL 95 MM2</v>
          </cell>
          <cell r="D741" t="str">
            <v>M</v>
          </cell>
          <cell r="E741" t="str">
            <v>CR</v>
          </cell>
          <cell r="F741">
            <v>112.86</v>
          </cell>
        </row>
        <row r="742">
          <cell r="B742">
            <v>993</v>
          </cell>
          <cell r="C742" t="str">
            <v>CABO DE COBRE, FLEXIVEL, CLASSE 4 OU 5, ISOLACAO EM PVC/A, ANTICHAMA BWF-B, COBERTURA PVC-ST1, ANTICHAMA BWF-B, 1 CONDUTOR, 0,6/1 KV, SECAO NOMINAL 1,5 MM2</v>
          </cell>
          <cell r="D742" t="str">
            <v>M</v>
          </cell>
          <cell r="E742" t="str">
            <v>CR</v>
          </cell>
          <cell r="F742">
            <v>2.38</v>
          </cell>
        </row>
        <row r="743">
          <cell r="B743">
            <v>1020</v>
          </cell>
          <cell r="C743" t="str">
            <v>CABO DE COBRE, FLEXIVEL, CLASSE 4 OU 5, ISOLACAO EM PVC/A, ANTICHAMA BWF-B, COBERTURA PVC-ST1, ANTICHAMA BWF-B, 1 CONDUTOR, 0,6/1 KV, SECAO NOMINAL 10 MM2</v>
          </cell>
          <cell r="D743" t="str">
            <v>M</v>
          </cell>
          <cell r="E743" t="str">
            <v>CR</v>
          </cell>
          <cell r="F743">
            <v>12.13</v>
          </cell>
        </row>
        <row r="744">
          <cell r="B744">
            <v>1017</v>
          </cell>
          <cell r="C744" t="str">
            <v>CABO DE COBRE, FLEXIVEL, CLASSE 4 OU 5, ISOLACAO EM PVC/A, ANTICHAMA BWF-B, COBERTURA PVC-ST1, ANTICHAMA BWF-B, 1 CONDUTOR, 0,6/1 KV, SECAO NOMINAL 120 MM2</v>
          </cell>
          <cell r="D744" t="str">
            <v>M</v>
          </cell>
          <cell r="E744" t="str">
            <v>CR</v>
          </cell>
          <cell r="F744">
            <v>148.63999999999999</v>
          </cell>
        </row>
        <row r="745">
          <cell r="B745">
            <v>999</v>
          </cell>
          <cell r="C745" t="str">
            <v>CABO DE COBRE, FLEXIVEL, CLASSE 4 OU 5, ISOLACAO EM PVC/A, ANTICHAMA BWF-B, COBERTURA PVC-ST1, ANTICHAMA BWF-B, 1 CONDUTOR, 0,6/1 KV, SECAO NOMINAL 150 MM2</v>
          </cell>
          <cell r="D745" t="str">
            <v>M</v>
          </cell>
          <cell r="E745" t="str">
            <v>CR</v>
          </cell>
          <cell r="F745">
            <v>180.08</v>
          </cell>
        </row>
        <row r="746">
          <cell r="B746">
            <v>995</v>
          </cell>
          <cell r="C746" t="str">
            <v>CABO DE COBRE, FLEXIVEL, CLASSE 4 OU 5, ISOLACAO EM PVC/A, ANTICHAMA BWF-B, COBERTURA PVC-ST1, ANTICHAMA BWF-B, 1 CONDUTOR, 0,6/1 KV, SECAO NOMINAL 16 MM2</v>
          </cell>
          <cell r="D746" t="str">
            <v>M</v>
          </cell>
          <cell r="E746" t="str">
            <v>CR</v>
          </cell>
          <cell r="F746">
            <v>19.309999999999999</v>
          </cell>
        </row>
        <row r="747">
          <cell r="B747">
            <v>1000</v>
          </cell>
          <cell r="C747" t="str">
            <v>CABO DE COBRE, FLEXIVEL, CLASSE 4 OU 5, ISOLACAO EM PVC/A, ANTICHAMA BWF-B, COBERTURA PVC-ST1, ANTICHAMA BWF-B, 1 CONDUTOR, 0,6/1 KV, SECAO NOMINAL 185 MM2</v>
          </cell>
          <cell r="D747" t="str">
            <v>M</v>
          </cell>
          <cell r="E747" t="str">
            <v>CR</v>
          </cell>
          <cell r="F747">
            <v>221.19</v>
          </cell>
        </row>
        <row r="748">
          <cell r="B748">
            <v>1022</v>
          </cell>
          <cell r="C748" t="str">
            <v>CABO DE COBRE, FLEXIVEL, CLASSE 4 OU 5, ISOLACAO EM PVC/A, ANTICHAMA BWF-B, COBERTURA PVC-ST1, ANTICHAMA BWF-B, 1 CONDUTOR, 0,6/1 KV, SECAO NOMINAL 2,5 MM2</v>
          </cell>
          <cell r="D748" t="str">
            <v>M</v>
          </cell>
          <cell r="E748" t="str">
            <v>CR</v>
          </cell>
          <cell r="F748">
            <v>3.32</v>
          </cell>
        </row>
        <row r="749">
          <cell r="B749">
            <v>1015</v>
          </cell>
          <cell r="C749" t="str">
            <v>CABO DE COBRE, FLEXIVEL, CLASSE 4 OU 5, ISOLACAO EM PVC/A, ANTICHAMA BWF-B, COBERTURA PVC-ST1, ANTICHAMA BWF-B, 1 CONDUTOR, 0,6/1 KV, SECAO NOMINAL 240 MM2</v>
          </cell>
          <cell r="D749" t="str">
            <v>M</v>
          </cell>
          <cell r="E749" t="str">
            <v>CR</v>
          </cell>
          <cell r="F749">
            <v>293.93</v>
          </cell>
        </row>
        <row r="750">
          <cell r="B750">
            <v>996</v>
          </cell>
          <cell r="C750" t="str">
            <v>CABO DE COBRE, FLEXIVEL, CLASSE 4 OU 5, ISOLACAO EM PVC/A, ANTICHAMA BWF-B, COBERTURA PVC-ST1, ANTICHAMA BWF-B, 1 CONDUTOR, 0,6/1 KV, SECAO NOMINAL 25 MM2</v>
          </cell>
          <cell r="D750" t="str">
            <v>M</v>
          </cell>
          <cell r="E750" t="str">
            <v>CR</v>
          </cell>
          <cell r="F750">
            <v>29.95</v>
          </cell>
        </row>
        <row r="751">
          <cell r="B751">
            <v>1001</v>
          </cell>
          <cell r="C751" t="str">
            <v>CABO DE COBRE, FLEXIVEL, CLASSE 4 OU 5, ISOLACAO EM PVC/A, ANTICHAMA BWF-B, COBERTURA PVC-ST1, ANTICHAMA BWF-B, 1 CONDUTOR, 0,6/1 KV, SECAO NOMINAL 300 MM2</v>
          </cell>
          <cell r="D751" t="str">
            <v>M</v>
          </cell>
          <cell r="E751" t="str">
            <v>CR</v>
          </cell>
          <cell r="F751">
            <v>381.37</v>
          </cell>
        </row>
        <row r="752">
          <cell r="B752">
            <v>1019</v>
          </cell>
          <cell r="C752" t="str">
            <v>CABO DE COBRE, FLEXIVEL, CLASSE 4 OU 5, ISOLACAO EM PVC/A, ANTICHAMA BWF-B, COBERTURA PVC-ST1, ANTICHAMA BWF-B, 1 CONDUTOR, 0,6/1 KV, SECAO NOMINAL 35 MM2</v>
          </cell>
          <cell r="D752" t="str">
            <v>M</v>
          </cell>
          <cell r="E752" t="str">
            <v>CR</v>
          </cell>
          <cell r="F752">
            <v>42.32</v>
          </cell>
        </row>
        <row r="753">
          <cell r="B753">
            <v>1021</v>
          </cell>
          <cell r="C753" t="str">
            <v>CABO DE COBRE, FLEXIVEL, CLASSE 4 OU 5, ISOLACAO EM PVC/A, ANTICHAMA BWF-B, COBERTURA PVC-ST1, ANTICHAMA BWF-B, 1 CONDUTOR, 0,6/1 KV, SECAO NOMINAL 4 MM2</v>
          </cell>
          <cell r="D753" t="str">
            <v>M</v>
          </cell>
          <cell r="E753" t="str">
            <v>CR</v>
          </cell>
          <cell r="F753">
            <v>5.09</v>
          </cell>
        </row>
        <row r="754">
          <cell r="B754">
            <v>39249</v>
          </cell>
          <cell r="C754" t="str">
            <v>CABO DE COBRE, FLEXIVEL, CLASSE 4 OU 5, ISOLACAO EM PVC/A, ANTICHAMA BWF-B, COBERTURA PVC-ST1, ANTICHAMA BWF-B, 1 CONDUTOR, 0,6/1 KV, SECAO NOMINAL 400 MM2</v>
          </cell>
          <cell r="D754" t="str">
            <v>M</v>
          </cell>
          <cell r="E754" t="str">
            <v>CR</v>
          </cell>
          <cell r="F754">
            <v>512.78</v>
          </cell>
        </row>
        <row r="755">
          <cell r="B755">
            <v>1018</v>
          </cell>
          <cell r="C755" t="str">
            <v>CABO DE COBRE, FLEXIVEL, CLASSE 4 OU 5, ISOLACAO EM PVC/A, ANTICHAMA BWF-B, COBERTURA PVC-ST1, ANTICHAMA BWF-B, 1 CONDUTOR, 0,6/1 KV, SECAO NOMINAL 50 MM2</v>
          </cell>
          <cell r="D755" t="str">
            <v>M</v>
          </cell>
          <cell r="E755" t="str">
            <v>CR</v>
          </cell>
          <cell r="F755">
            <v>62.58</v>
          </cell>
        </row>
        <row r="756">
          <cell r="B756">
            <v>39250</v>
          </cell>
          <cell r="C756" t="str">
            <v>CABO DE COBRE, FLEXIVEL, CLASSE 4 OU 5, ISOLACAO EM PVC/A, ANTICHAMA BWF-B, COBERTURA PVC-ST1, ANTICHAMA BWF-B, 1 CONDUTOR, 0,6/1 KV, SECAO NOMINAL 500 MM2</v>
          </cell>
          <cell r="D756" t="str">
            <v>M</v>
          </cell>
          <cell r="E756" t="str">
            <v>CR</v>
          </cell>
          <cell r="F756">
            <v>613.4</v>
          </cell>
        </row>
        <row r="757">
          <cell r="B757">
            <v>994</v>
          </cell>
          <cell r="C757" t="str">
            <v>CABO DE COBRE, FLEXIVEL, CLASSE 4 OU 5, ISOLACAO EM PVC/A, ANTICHAMA BWF-B, COBERTURA PVC-ST1, ANTICHAMA BWF-B, 1 CONDUTOR, 0,6/1 KV, SECAO NOMINAL 6 MM2</v>
          </cell>
          <cell r="D757" t="str">
            <v>M</v>
          </cell>
          <cell r="E757" t="str">
            <v>CR</v>
          </cell>
          <cell r="F757">
            <v>7.4</v>
          </cell>
        </row>
        <row r="758">
          <cell r="B758">
            <v>977</v>
          </cell>
          <cell r="C758" t="str">
            <v>CABO DE COBRE, FLEXIVEL, CLASSE 4 OU 5, ISOLACAO EM PVC/A, ANTICHAMA BWF-B, COBERTURA PVC-ST1, ANTICHAMA BWF-B, 1 CONDUTOR, 0,6/1 KV, SECAO NOMINAL 70 MM2</v>
          </cell>
          <cell r="D758" t="str">
            <v>M</v>
          </cell>
          <cell r="E758" t="str">
            <v>CR</v>
          </cell>
          <cell r="F758">
            <v>87.54</v>
          </cell>
        </row>
        <row r="759">
          <cell r="B759">
            <v>998</v>
          </cell>
          <cell r="C759" t="str">
            <v>CABO DE COBRE, FLEXIVEL, CLASSE 4 OU 5, ISOLACAO EM PVC/A, ANTICHAMA BWF-B, COBERTURA PVC-ST1, ANTICHAMA BWF-B, 1 CONDUTOR, 0,6/1 KV, SECAO NOMINAL 95 MM2</v>
          </cell>
          <cell r="D759" t="str">
            <v>M</v>
          </cell>
          <cell r="E759" t="str">
            <v>CR</v>
          </cell>
          <cell r="F759">
            <v>113.66</v>
          </cell>
        </row>
        <row r="760">
          <cell r="B760">
            <v>1006</v>
          </cell>
          <cell r="C760" t="str">
            <v>CABO DE COBRE, RIGIDO, CLASSE 2, ISOLACAO EM PVC, ANTI-CHAMA BWF-B, 1 CONDUTOR, 450/750 V, DIAMETRO 120 MM2</v>
          </cell>
          <cell r="D760" t="str">
            <v>M</v>
          </cell>
          <cell r="E760" t="str">
            <v>CR</v>
          </cell>
          <cell r="F760">
            <v>150.61000000000001</v>
          </cell>
        </row>
        <row r="761">
          <cell r="B761">
            <v>990</v>
          </cell>
          <cell r="C761" t="str">
            <v>CABO DE COBRE, RIGIDO, CLASSE 2, ISOLACAO EM PVC/A, ANTICHAMA BWF-B, 1 CONDUTOR, 450/750 V, SECAO NOMINAL 150 MM2</v>
          </cell>
          <cell r="D761" t="str">
            <v>M</v>
          </cell>
          <cell r="E761" t="str">
            <v>CR</v>
          </cell>
          <cell r="F761">
            <v>200.26</v>
          </cell>
        </row>
        <row r="762">
          <cell r="B762">
            <v>39241</v>
          </cell>
          <cell r="C762" t="str">
            <v>CABO DE COBRE, RIGIDO, CLASSE 2, ISOLACAO EM PVC/A, ANTICHAMA BWF-B, 1 CONDUTOR, 450/750 V, SECAO NOMINAL 16 MM2</v>
          </cell>
          <cell r="D762" t="str">
            <v>M</v>
          </cell>
          <cell r="E762" t="str">
            <v>CR</v>
          </cell>
          <cell r="F762">
            <v>19.71</v>
          </cell>
        </row>
        <row r="763">
          <cell r="B763">
            <v>1005</v>
          </cell>
          <cell r="C763" t="str">
            <v>CABO DE COBRE, RIGIDO, CLASSE 2, ISOLACAO EM PVC/A, ANTICHAMA BWF-B, 1 CONDUTOR, 450/750 V, SECAO NOMINAL 185 MM2</v>
          </cell>
          <cell r="D763" t="str">
            <v>M</v>
          </cell>
          <cell r="E763" t="str">
            <v>CR</v>
          </cell>
          <cell r="F763">
            <v>249.34</v>
          </cell>
        </row>
        <row r="764">
          <cell r="B764">
            <v>991</v>
          </cell>
          <cell r="C764" t="str">
            <v>CABO DE COBRE, RIGIDO, CLASSE 2, ISOLACAO EM PVC/A, ANTICHAMA BWF-B, 1 CONDUTOR, 450/750 V, SECAO NOMINAL 240 MM2</v>
          </cell>
          <cell r="D764" t="str">
            <v>M</v>
          </cell>
          <cell r="E764" t="str">
            <v>CR</v>
          </cell>
          <cell r="F764">
            <v>326.58</v>
          </cell>
        </row>
        <row r="765">
          <cell r="B765">
            <v>986</v>
          </cell>
          <cell r="C765" t="str">
            <v>CABO DE COBRE, RIGIDO, CLASSE 2, ISOLACAO EM PVC/A, ANTICHAMA BWF-B, 1 CONDUTOR, 450/750 V, SECAO NOMINAL 25 MM2</v>
          </cell>
          <cell r="D765" t="str">
            <v>M</v>
          </cell>
          <cell r="E765" t="str">
            <v>CR</v>
          </cell>
          <cell r="F765">
            <v>31.15</v>
          </cell>
        </row>
        <row r="766">
          <cell r="B766">
            <v>987</v>
          </cell>
          <cell r="C766" t="str">
            <v>CABO DE COBRE, RIGIDO, CLASSE 2, ISOLACAO EM PVC/A, ANTICHAMA BWF-B, 1 CONDUTOR, 450/750 V, SECAO NOMINAL 35 MM2</v>
          </cell>
          <cell r="D766" t="str">
            <v>M</v>
          </cell>
          <cell r="E766" t="str">
            <v>CR</v>
          </cell>
          <cell r="F766">
            <v>42.64</v>
          </cell>
        </row>
        <row r="767">
          <cell r="B767">
            <v>1007</v>
          </cell>
          <cell r="C767" t="str">
            <v>CABO DE COBRE, RIGIDO, CLASSE 2, ISOLACAO EM PVC/A, ANTICHAMA BWF-B, 1 CONDUTOR, 450/750 V, SECAO NOMINAL 50 MM2</v>
          </cell>
          <cell r="D767" t="str">
            <v>M</v>
          </cell>
          <cell r="E767" t="str">
            <v>CR</v>
          </cell>
          <cell r="F767">
            <v>59.02</v>
          </cell>
        </row>
        <row r="768">
          <cell r="B768">
            <v>1008</v>
          </cell>
          <cell r="C768" t="str">
            <v>CABO DE COBRE, RIGIDO, CLASSE 2, ISOLACAO EM PVC/A, ANTICHAMA BWF-B, 1 CONDUTOR, 450/750 V, SECAO NOMINAL 6 MM2</v>
          </cell>
          <cell r="D768" t="str">
            <v>M</v>
          </cell>
          <cell r="E768" t="str">
            <v>CR</v>
          </cell>
          <cell r="F768">
            <v>7.49</v>
          </cell>
        </row>
        <row r="769">
          <cell r="B769">
            <v>988</v>
          </cell>
          <cell r="C769" t="str">
            <v>CABO DE COBRE, RIGIDO, CLASSE 2, ISOLACAO EM PVC/A, ANTICHAMA BWF-B, 1 CONDUTOR, 450/750 V, SECAO NOMINAL 70 MM2</v>
          </cell>
          <cell r="D769" t="str">
            <v>M</v>
          </cell>
          <cell r="E769" t="str">
            <v>CR</v>
          </cell>
          <cell r="F769">
            <v>81.39</v>
          </cell>
        </row>
        <row r="770">
          <cell r="B770">
            <v>989</v>
          </cell>
          <cell r="C770" t="str">
            <v>CABO DE COBRE, RIGIDO, CLASSE 2, ISOLACAO EM PVC/A, ANTICHAMA BWF-B, 1 CONDUTOR, 450/750 V, SECAO NOMINAL 95 MM2</v>
          </cell>
          <cell r="D770" t="str">
            <v>M</v>
          </cell>
          <cell r="E770" t="str">
            <v>CR</v>
          </cell>
          <cell r="F770">
            <v>112.34</v>
          </cell>
        </row>
        <row r="771">
          <cell r="B771">
            <v>39598</v>
          </cell>
          <cell r="C771" t="str">
            <v>CABO DE REDE, PAR TRANCADO U/UTP, 4 PARES, CATEGORIA 5E (CAT 5E), ISOLAMENTO LSZH</v>
          </cell>
          <cell r="D771" t="str">
            <v>M</v>
          </cell>
          <cell r="E771" t="str">
            <v>CR</v>
          </cell>
          <cell r="F771">
            <v>7.14</v>
          </cell>
        </row>
        <row r="772">
          <cell r="B772">
            <v>43972</v>
          </cell>
          <cell r="C772" t="str">
            <v>CABO DE REDE, PAR TRANCADO U/UTP, 4 PARES, CATEGORIA 5E (CAT 5E), ISOLAMENTO PVC (CM)</v>
          </cell>
          <cell r="D772" t="str">
            <v>M</v>
          </cell>
          <cell r="E772" t="str">
            <v>CR</v>
          </cell>
          <cell r="F772">
            <v>5.04</v>
          </cell>
        </row>
        <row r="773">
          <cell r="B773">
            <v>43971</v>
          </cell>
          <cell r="C773" t="str">
            <v>CABO DE REDE, PAR TRANCADO U/UTP, 4 PARES, CATEGORIA 5E (CAT 5E), ISOLAMENTO PVC (CMX)</v>
          </cell>
          <cell r="D773" t="str">
            <v>M</v>
          </cell>
          <cell r="E773" t="str">
            <v>C</v>
          </cell>
          <cell r="F773">
            <v>3.85</v>
          </cell>
        </row>
        <row r="774">
          <cell r="B774">
            <v>43973</v>
          </cell>
          <cell r="C774" t="str">
            <v>CABO DE REDE, PAR TRANCADO U/UTP, 4 PARES, CATEGORIA 6 (CAT 6), ISOLAMENTO PVC (CM)</v>
          </cell>
          <cell r="D774" t="str">
            <v>M</v>
          </cell>
          <cell r="E774" t="str">
            <v>CR</v>
          </cell>
          <cell r="F774">
            <v>5.27</v>
          </cell>
        </row>
        <row r="775">
          <cell r="B775">
            <v>39599</v>
          </cell>
          <cell r="C775" t="str">
            <v>CABO DE REDE, PAR TRANCADO UTP, 4 PARES, CATEGORIA 6 (CAT 6), ISOLAMENTO LSZH</v>
          </cell>
          <cell r="D775" t="str">
            <v>M</v>
          </cell>
          <cell r="E775" t="str">
            <v>CR</v>
          </cell>
          <cell r="F775">
            <v>10.27</v>
          </cell>
        </row>
        <row r="776">
          <cell r="B776">
            <v>43832</v>
          </cell>
          <cell r="C776" t="str">
            <v>CABO ELETRONICO CATEGORIA 6A U/UTP 23AWG X 4P</v>
          </cell>
          <cell r="D776" t="str">
            <v>M</v>
          </cell>
          <cell r="E776" t="str">
            <v>CR</v>
          </cell>
          <cell r="F776">
            <v>27.05</v>
          </cell>
        </row>
        <row r="777">
          <cell r="B777">
            <v>34602</v>
          </cell>
          <cell r="C777" t="str">
            <v>CABO FLEXIVEL PVC 750 V, 2 CONDUTORES DE 1,5 MM2</v>
          </cell>
          <cell r="D777" t="str">
            <v>M</v>
          </cell>
          <cell r="E777" t="str">
            <v>CR</v>
          </cell>
          <cell r="F777">
            <v>5.15</v>
          </cell>
        </row>
        <row r="778">
          <cell r="B778">
            <v>34607</v>
          </cell>
          <cell r="C778" t="str">
            <v>CABO FLEXIVEL PVC 750 V, 2 CONDUTORES DE 4,0 MM2</v>
          </cell>
          <cell r="D778" t="str">
            <v>M</v>
          </cell>
          <cell r="E778" t="str">
            <v>CR</v>
          </cell>
          <cell r="F778">
            <v>12.63</v>
          </cell>
        </row>
        <row r="779">
          <cell r="B779">
            <v>34609</v>
          </cell>
          <cell r="C779" t="str">
            <v>CABO FLEXIVEL PVC 750 V, 2 CONDUTORES DE 6,0 MM2</v>
          </cell>
          <cell r="D779" t="str">
            <v>M</v>
          </cell>
          <cell r="E779" t="str">
            <v>CR</v>
          </cell>
          <cell r="F779">
            <v>18.37</v>
          </cell>
        </row>
        <row r="780">
          <cell r="B780">
            <v>34618</v>
          </cell>
          <cell r="C780" t="str">
            <v>CABO FLEXIVEL PVC 750 V, 3 CONDUTORES DE 1,5 MM2</v>
          </cell>
          <cell r="D780" t="str">
            <v>M</v>
          </cell>
          <cell r="E780" t="str">
            <v>CR</v>
          </cell>
          <cell r="F780">
            <v>7.02</v>
          </cell>
        </row>
        <row r="781">
          <cell r="B781">
            <v>34621</v>
          </cell>
          <cell r="C781" t="str">
            <v>CABO FLEXIVEL PVC 750 V, 3 CONDUTORES DE 4,0 MM2</v>
          </cell>
          <cell r="D781" t="str">
            <v>M</v>
          </cell>
          <cell r="E781" t="str">
            <v>CR</v>
          </cell>
          <cell r="F781">
            <v>17.41</v>
          </cell>
        </row>
        <row r="782">
          <cell r="B782">
            <v>34622</v>
          </cell>
          <cell r="C782" t="str">
            <v>CABO FLEXIVEL PVC 750 V, 3 CONDUTORES DE 6,0 MM2</v>
          </cell>
          <cell r="D782" t="str">
            <v>M</v>
          </cell>
          <cell r="E782" t="str">
            <v>CR</v>
          </cell>
          <cell r="F782">
            <v>25.86</v>
          </cell>
        </row>
        <row r="783">
          <cell r="B783">
            <v>34624</v>
          </cell>
          <cell r="C783" t="str">
            <v>CABO FLEXIVEL PVC 750 V, 4 CONDUTORES DE 1,5 MM2</v>
          </cell>
          <cell r="D783" t="str">
            <v>M</v>
          </cell>
          <cell r="E783" t="str">
            <v>CR</v>
          </cell>
          <cell r="F783">
            <v>9.3800000000000008</v>
          </cell>
        </row>
        <row r="784">
          <cell r="B784">
            <v>34627</v>
          </cell>
          <cell r="C784" t="str">
            <v>CABO FLEXIVEL PVC 750 V, 4 CONDUTORES DE 4,0 MM2</v>
          </cell>
          <cell r="D784" t="str">
            <v>M</v>
          </cell>
          <cell r="E784" t="str">
            <v>CR</v>
          </cell>
          <cell r="F784">
            <v>22.62</v>
          </cell>
        </row>
        <row r="785">
          <cell r="B785">
            <v>34629</v>
          </cell>
          <cell r="C785" t="str">
            <v>CABO FLEXIVEL PVC 750 V, 4 CONDUTORES DE 6,0 MM2</v>
          </cell>
          <cell r="D785" t="str">
            <v>M</v>
          </cell>
          <cell r="E785" t="str">
            <v>CR</v>
          </cell>
          <cell r="F785">
            <v>34.56</v>
          </cell>
        </row>
        <row r="786">
          <cell r="B786">
            <v>39257</v>
          </cell>
          <cell r="C786" t="str">
            <v>CABO MULTIPOLAR DE COBRE, FLEXIVEL, CLASSE 4 OU 5, ISOLACAO EM HEPR, COBERTURA EM PVC-ST2, ANTICHAMA BWF-B, 0,6/1 KV, 3 CONDUTORES DE 1,5 MM2</v>
          </cell>
          <cell r="D786" t="str">
            <v>M</v>
          </cell>
          <cell r="E786" t="str">
            <v>CR</v>
          </cell>
          <cell r="F786">
            <v>7.03</v>
          </cell>
        </row>
        <row r="787">
          <cell r="B787">
            <v>39261</v>
          </cell>
          <cell r="C787" t="str">
            <v>CABO MULTIPOLAR DE COBRE, FLEXIVEL, CLASSE 4 OU 5, ISOLACAO EM HEPR, COBERTURA EM PVC-ST2, ANTICHAMA BWF-B, 0,6/1 KV, 3 CONDUTORES DE 10 MM2</v>
          </cell>
          <cell r="D787" t="str">
            <v>M</v>
          </cell>
          <cell r="E787" t="str">
            <v>CR</v>
          </cell>
          <cell r="F787">
            <v>40.26</v>
          </cell>
        </row>
        <row r="788">
          <cell r="B788">
            <v>39268</v>
          </cell>
          <cell r="C788" t="str">
            <v>CABO MULTIPOLAR DE COBRE, FLEXIVEL, CLASSE 4 OU 5, ISOLACAO EM HEPR, COBERTURA EM PVC-ST2, ANTICHAMA BWF-B, 0,6/1 KV, 3 CONDUTORES DE 120 MM2</v>
          </cell>
          <cell r="D788" t="str">
            <v>M</v>
          </cell>
          <cell r="E788" t="str">
            <v>CR</v>
          </cell>
          <cell r="F788">
            <v>629.30999999999995</v>
          </cell>
        </row>
        <row r="789">
          <cell r="B789">
            <v>39262</v>
          </cell>
          <cell r="C789" t="str">
            <v>CABO MULTIPOLAR DE COBRE, FLEXIVEL, CLASSE 4 OU 5, ISOLACAO EM HEPR, COBERTURA EM PVC-ST2, ANTICHAMA BWF-B, 0,6/1 KV, 3 CONDUTORES DE 16 MM2</v>
          </cell>
          <cell r="D789" t="str">
            <v>M</v>
          </cell>
          <cell r="E789" t="str">
            <v>CR</v>
          </cell>
          <cell r="F789">
            <v>64.11</v>
          </cell>
        </row>
        <row r="790">
          <cell r="B790">
            <v>39258</v>
          </cell>
          <cell r="C790" t="str">
            <v>CABO MULTIPOLAR DE COBRE, FLEXIVEL, CLASSE 4 OU 5, ISOLACAO EM HEPR, COBERTURA EM PVC-ST2, ANTICHAMA BWF-B, 0,6/1 KV, 3 CONDUTORES DE 2,5 MM2</v>
          </cell>
          <cell r="D790" t="str">
            <v>M</v>
          </cell>
          <cell r="E790" t="str">
            <v>CR</v>
          </cell>
          <cell r="F790">
            <v>10.6</v>
          </cell>
        </row>
        <row r="791">
          <cell r="B791">
            <v>39263</v>
          </cell>
          <cell r="C791" t="str">
            <v>CABO MULTIPOLAR DE COBRE, FLEXIVEL, CLASSE 4 OU 5, ISOLACAO EM HEPR, COBERTURA EM PVC-ST2, ANTICHAMA BWF-B, 0,6/1 KV, 3 CONDUTORES DE 25 MM2</v>
          </cell>
          <cell r="D791" t="str">
            <v>M</v>
          </cell>
          <cell r="E791" t="str">
            <v>CR</v>
          </cell>
          <cell r="F791">
            <v>110.86</v>
          </cell>
        </row>
        <row r="792">
          <cell r="B792">
            <v>39264</v>
          </cell>
          <cell r="C792" t="str">
            <v>CABO MULTIPOLAR DE COBRE, FLEXIVEL, CLASSE 4 OU 5, ISOLACAO EM HEPR, COBERTURA EM PVC-ST2, ANTICHAMA BWF-B, 0,6/1 KV, 3 CONDUTORES DE 35 MM2</v>
          </cell>
          <cell r="D792" t="str">
            <v>M</v>
          </cell>
          <cell r="E792" t="str">
            <v>CR</v>
          </cell>
          <cell r="F792">
            <v>153.58000000000001</v>
          </cell>
        </row>
        <row r="793">
          <cell r="B793">
            <v>39259</v>
          </cell>
          <cell r="C793" t="str">
            <v>CABO MULTIPOLAR DE COBRE, FLEXIVEL, CLASSE 4 OU 5, ISOLACAO EM HEPR, COBERTURA EM PVC-ST2, ANTICHAMA BWF-B, 0,6/1 KV, 3 CONDUTORES DE 4 MM2</v>
          </cell>
          <cell r="D793" t="str">
            <v>M</v>
          </cell>
          <cell r="E793" t="str">
            <v>CR</v>
          </cell>
          <cell r="F793">
            <v>16.32</v>
          </cell>
        </row>
        <row r="794">
          <cell r="B794">
            <v>39265</v>
          </cell>
          <cell r="C794" t="str">
            <v>CABO MULTIPOLAR DE COBRE, FLEXIVEL, CLASSE 4 OU 5, ISOLACAO EM HEPR, COBERTURA EM PVC-ST2, ANTICHAMA BWF-B, 0,6/1 KV, 3 CONDUTORES DE 50 MM2</v>
          </cell>
          <cell r="D794" t="str">
            <v>M</v>
          </cell>
          <cell r="E794" t="str">
            <v>CR</v>
          </cell>
          <cell r="F794">
            <v>208.51</v>
          </cell>
        </row>
        <row r="795">
          <cell r="B795">
            <v>39260</v>
          </cell>
          <cell r="C795" t="str">
            <v>CABO MULTIPOLAR DE COBRE, FLEXIVEL, CLASSE 4 OU 5, ISOLACAO EM HEPR, COBERTURA EM PVC-ST2, ANTICHAMA BWF-B, 0,6/1 KV, 3 CONDUTORES DE 6 MM2</v>
          </cell>
          <cell r="D795" t="str">
            <v>M</v>
          </cell>
          <cell r="E795" t="str">
            <v>CR</v>
          </cell>
          <cell r="F795">
            <v>24.99</v>
          </cell>
        </row>
        <row r="796">
          <cell r="B796">
            <v>39266</v>
          </cell>
          <cell r="C796" t="str">
            <v>CABO MULTIPOLAR DE COBRE, FLEXIVEL, CLASSE 4 OU 5, ISOLACAO EM HEPR, COBERTURA EM PVC-ST2, ANTICHAMA BWF-B, 0,6/1 KV, 3 CONDUTORES DE 70 MM2</v>
          </cell>
          <cell r="D796" t="str">
            <v>M</v>
          </cell>
          <cell r="E796" t="str">
            <v>CR</v>
          </cell>
          <cell r="F796">
            <v>314.63</v>
          </cell>
        </row>
        <row r="797">
          <cell r="B797">
            <v>39267</v>
          </cell>
          <cell r="C797" t="str">
            <v>CABO MULTIPOLAR DE COBRE, FLEXIVEL, CLASSE 4 OU 5, ISOLACAO EM HEPR, COBERTURA EM PVC-ST2, ANTICHAMA BWF-B, 0,6/1 KV, 3 CONDUTORES DE 95 MM2</v>
          </cell>
          <cell r="D797" t="str">
            <v>M</v>
          </cell>
          <cell r="E797" t="str">
            <v>CR</v>
          </cell>
          <cell r="F797">
            <v>393.37</v>
          </cell>
        </row>
        <row r="798">
          <cell r="B798">
            <v>11901</v>
          </cell>
          <cell r="C798" t="str">
            <v>CABO TELEFONICO CCI 50, 1 PAR, USO INTERNO, SEM BLINDAGEM</v>
          </cell>
          <cell r="D798" t="str">
            <v>M</v>
          </cell>
          <cell r="E798" t="str">
            <v>CR</v>
          </cell>
          <cell r="F798">
            <v>0.92</v>
          </cell>
        </row>
        <row r="799">
          <cell r="B799">
            <v>11902</v>
          </cell>
          <cell r="C799" t="str">
            <v>CABO TELEFONICO CCI 50, 2 PARES, USO INTERNO, SEM BLINDAGEM</v>
          </cell>
          <cell r="D799" t="str">
            <v>M</v>
          </cell>
          <cell r="E799" t="str">
            <v>CR</v>
          </cell>
          <cell r="F799">
            <v>1.77</v>
          </cell>
        </row>
        <row r="800">
          <cell r="B800">
            <v>11903</v>
          </cell>
          <cell r="C800" t="str">
            <v>CABO TELEFONICO CCI 50, 3 PARES, USO INTERNO, SEM BLINDAGEM</v>
          </cell>
          <cell r="D800" t="str">
            <v>M</v>
          </cell>
          <cell r="E800" t="str">
            <v>CR</v>
          </cell>
          <cell r="F800">
            <v>1.87</v>
          </cell>
        </row>
        <row r="801">
          <cell r="B801">
            <v>11904</v>
          </cell>
          <cell r="C801" t="str">
            <v>CABO TELEFONICO CCI 50, 4 PARES, USO INTERNO, SEM BLINDAGEM</v>
          </cell>
          <cell r="D801" t="str">
            <v>M</v>
          </cell>
          <cell r="E801" t="str">
            <v>CR</v>
          </cell>
          <cell r="F801">
            <v>2.84</v>
          </cell>
        </row>
        <row r="802">
          <cell r="B802">
            <v>11905</v>
          </cell>
          <cell r="C802" t="str">
            <v>CABO TELEFONICO CCI 50, 5 PARES, USO INTERNO, SEM BLINDAGEM</v>
          </cell>
          <cell r="D802" t="str">
            <v>M</v>
          </cell>
          <cell r="E802" t="str">
            <v>CR</v>
          </cell>
          <cell r="F802">
            <v>3.47</v>
          </cell>
        </row>
        <row r="803">
          <cell r="B803">
            <v>11906</v>
          </cell>
          <cell r="C803" t="str">
            <v>CABO TELEFONICO CCI 50, 6 PARES, USO INTERNO, SEM BLINDAGEM</v>
          </cell>
          <cell r="D803" t="str">
            <v>M</v>
          </cell>
          <cell r="E803" t="str">
            <v>CR</v>
          </cell>
          <cell r="F803">
            <v>4.41</v>
          </cell>
        </row>
        <row r="804">
          <cell r="B804">
            <v>11919</v>
          </cell>
          <cell r="C804" t="str">
            <v>CABO TELEFONICO CI 50, 10 PARES, USO INTERNO</v>
          </cell>
          <cell r="D804" t="str">
            <v>M</v>
          </cell>
          <cell r="E804" t="str">
            <v>CR</v>
          </cell>
          <cell r="F804">
            <v>8.08</v>
          </cell>
        </row>
        <row r="805">
          <cell r="B805">
            <v>11920</v>
          </cell>
          <cell r="C805" t="str">
            <v>CABO TELEFONICO CI 50, 20 PARES, USO INTERNO</v>
          </cell>
          <cell r="D805" t="str">
            <v>M</v>
          </cell>
          <cell r="E805" t="str">
            <v>CR</v>
          </cell>
          <cell r="F805">
            <v>15.34</v>
          </cell>
        </row>
        <row r="806">
          <cell r="B806">
            <v>11924</v>
          </cell>
          <cell r="C806" t="str">
            <v>CABO TELEFONICO CI 50, 200 PARES, USO INTERNO</v>
          </cell>
          <cell r="D806" t="str">
            <v>M</v>
          </cell>
          <cell r="E806" t="str">
            <v>CR</v>
          </cell>
          <cell r="F806">
            <v>128.80000000000001</v>
          </cell>
        </row>
        <row r="807">
          <cell r="B807">
            <v>11921</v>
          </cell>
          <cell r="C807" t="str">
            <v>CABO TELEFONICO CI 50, 30 PARES, USO INTERNO</v>
          </cell>
          <cell r="D807" t="str">
            <v>M</v>
          </cell>
          <cell r="E807" t="str">
            <v>CR</v>
          </cell>
          <cell r="F807">
            <v>22.45</v>
          </cell>
        </row>
        <row r="808">
          <cell r="B808">
            <v>11922</v>
          </cell>
          <cell r="C808" t="str">
            <v>CABO TELEFONICO CI 50, 50 PARES, USO INTERNO</v>
          </cell>
          <cell r="D808" t="str">
            <v>M</v>
          </cell>
          <cell r="E808" t="str">
            <v>CR</v>
          </cell>
          <cell r="F808">
            <v>36.299999999999997</v>
          </cell>
        </row>
        <row r="809">
          <cell r="B809">
            <v>11923</v>
          </cell>
          <cell r="C809" t="str">
            <v>CABO TELEFONICO CI 50, 75 PARES, USO INTERNO</v>
          </cell>
          <cell r="D809" t="str">
            <v>M</v>
          </cell>
          <cell r="E809" t="str">
            <v>CR</v>
          </cell>
          <cell r="F809">
            <v>53.14</v>
          </cell>
        </row>
        <row r="810">
          <cell r="B810">
            <v>11916</v>
          </cell>
          <cell r="C810" t="str">
            <v>CABO TELEFONICO CTP - APL - 50, 10 PARES, USO EXTERNO</v>
          </cell>
          <cell r="D810" t="str">
            <v>M</v>
          </cell>
          <cell r="E810" t="str">
            <v>CR</v>
          </cell>
          <cell r="F810">
            <v>11.05</v>
          </cell>
        </row>
        <row r="811">
          <cell r="B811">
            <v>11914</v>
          </cell>
          <cell r="C811" t="str">
            <v>CABO TELEFONICO CTP - APL - 50, 100 PARES, USO EXTERNO</v>
          </cell>
          <cell r="D811" t="str">
            <v>M</v>
          </cell>
          <cell r="E811" t="str">
            <v>CR</v>
          </cell>
          <cell r="F811">
            <v>79.62</v>
          </cell>
        </row>
        <row r="812">
          <cell r="B812">
            <v>11917</v>
          </cell>
          <cell r="C812" t="str">
            <v>CABO TELEFONICO CTP - APL - 50, 20 PARES, USO EXTERNO</v>
          </cell>
          <cell r="D812" t="str">
            <v>M</v>
          </cell>
          <cell r="E812" t="str">
            <v>CR</v>
          </cell>
          <cell r="F812">
            <v>19.46</v>
          </cell>
        </row>
        <row r="813">
          <cell r="B813">
            <v>11918</v>
          </cell>
          <cell r="C813" t="str">
            <v>CABO TELEFONICO CTP - APL - 50, 30 PARES, USO EXTERNO</v>
          </cell>
          <cell r="D813" t="str">
            <v>M</v>
          </cell>
          <cell r="E813" t="str">
            <v>CR</v>
          </cell>
          <cell r="F813">
            <v>23.09</v>
          </cell>
        </row>
        <row r="814">
          <cell r="B814">
            <v>37734</v>
          </cell>
          <cell r="C814" t="str">
            <v>CACAMBA METALICA BASCULANTE COM CAPACIDADE DE 10 M3 (INCLUI MONTAGEM, NAO INCLUI CAMINHAO)</v>
          </cell>
          <cell r="D814" t="str">
            <v>UN</v>
          </cell>
          <cell r="E814" t="str">
            <v>CR</v>
          </cell>
          <cell r="F814">
            <v>99532.86</v>
          </cell>
        </row>
        <row r="815">
          <cell r="B815">
            <v>37733</v>
          </cell>
          <cell r="C815" t="str">
            <v>CACAMBA METALICA BASCULANTE COM CAPACIDADE DE 6 M3 (INCLUI MONTAGEM, NAO INCLUI CAMINHAO)</v>
          </cell>
          <cell r="D815" t="str">
            <v>UN</v>
          </cell>
          <cell r="E815" t="str">
            <v>CR</v>
          </cell>
          <cell r="F815">
            <v>74629.37</v>
          </cell>
        </row>
        <row r="816">
          <cell r="B816">
            <v>5090</v>
          </cell>
          <cell r="C816" t="str">
            <v>CADEADO SIMPLES, CORPO EM LATAO MACICO, COM LARGURA DE 25 MM E ALTURA DE APROX 25 MM, HASTE CEMENTADA (NAO LONGA), EM ACO TEMPERADO COM DIAMETRO DE APROX 5,0 MM, INCLUINDO 2 CHAVES</v>
          </cell>
          <cell r="D816" t="str">
            <v>UN</v>
          </cell>
          <cell r="E816" t="str">
            <v>C</v>
          </cell>
          <cell r="F816">
            <v>21.9</v>
          </cell>
        </row>
        <row r="817">
          <cell r="B817">
            <v>5085</v>
          </cell>
          <cell r="C817" t="str">
            <v>CADEADO SIMPLES, CORPO EM LATAO MACICO, COM LARGURA DE 35 MM E ALTURA DE APROX 30 MM, HASTE CEMENTADA (NAO LONGA), EM ACO TEMPERADO COM DIAMETRO DE APROX 6,0 MM, INCLUINDO 2 CHAVES</v>
          </cell>
          <cell r="D817" t="str">
            <v>UN</v>
          </cell>
          <cell r="E817" t="str">
            <v>CR</v>
          </cell>
          <cell r="F817">
            <v>32.6</v>
          </cell>
        </row>
        <row r="818">
          <cell r="B818">
            <v>43603</v>
          </cell>
          <cell r="C818" t="str">
            <v>CADEADO SIMPLES, CORPO EM LATAO MACICO, COM LARGURA DE 50 MM E ALTURA DE APROX 40 MM, HASTE CEMENTADA EM ACO TEMPERADO COM DIAMETRO DE APROX 8,0 MM, INCLUINDO 2 CHAVES</v>
          </cell>
          <cell r="D818" t="str">
            <v>UN</v>
          </cell>
          <cell r="E818" t="str">
            <v>CR</v>
          </cell>
          <cell r="F818">
            <v>46.58</v>
          </cell>
        </row>
        <row r="819">
          <cell r="B819">
            <v>38374</v>
          </cell>
          <cell r="C819" t="str">
            <v>CADEIRA SUSPENSA MANUAL / BALANCIM INDIVIDUAL (NBR 14751)</v>
          </cell>
          <cell r="D819" t="str">
            <v>UN</v>
          </cell>
          <cell r="E819" t="str">
            <v>CR</v>
          </cell>
          <cell r="F819">
            <v>860.95</v>
          </cell>
        </row>
        <row r="820">
          <cell r="B820">
            <v>4513</v>
          </cell>
          <cell r="C820" t="str">
            <v>CAIBRO 5 X 5 CM EM PINUS, MISTA OU EQUIVALENTE DA REGIAO - BRUTA</v>
          </cell>
          <cell r="D820" t="str">
            <v>M</v>
          </cell>
          <cell r="E820" t="str">
            <v>CR</v>
          </cell>
          <cell r="F820">
            <v>5.01</v>
          </cell>
        </row>
        <row r="821">
          <cell r="B821">
            <v>20212</v>
          </cell>
          <cell r="C821" t="str">
            <v>CAIBRO APARELHADO *6 X 8* CM, EM MACARANDUBA/MASSARANDUBA, ANGELIM OU EQUIVALENTE DA REGIAO</v>
          </cell>
          <cell r="D821" t="str">
            <v>M</v>
          </cell>
          <cell r="E821" t="str">
            <v>CR</v>
          </cell>
          <cell r="F821">
            <v>35.54</v>
          </cell>
        </row>
        <row r="822">
          <cell r="B822">
            <v>20209</v>
          </cell>
          <cell r="C822" t="str">
            <v>CAIBRO APARELHADO *7,5 X 7,5* CM, EM MACARANDUBA/MASSARANDUBA, ANGELIM OU EQUIVALENTE DA REGIAO</v>
          </cell>
          <cell r="D822" t="str">
            <v>M</v>
          </cell>
          <cell r="E822" t="str">
            <v>CR</v>
          </cell>
          <cell r="F822">
            <v>42.45</v>
          </cell>
        </row>
        <row r="823">
          <cell r="B823">
            <v>4430</v>
          </cell>
          <cell r="C823" t="str">
            <v>CAIBRO NAO APARELHADO *5 X 6* CM, EM MACARANDUBA/MASSARANDUBA, ANGELIM OU EQUIVALENTE DA REGIAO - BRUTA</v>
          </cell>
          <cell r="D823" t="str">
            <v>M</v>
          </cell>
          <cell r="E823" t="str">
            <v>C</v>
          </cell>
          <cell r="F823">
            <v>20.8</v>
          </cell>
        </row>
        <row r="824">
          <cell r="B824">
            <v>4433</v>
          </cell>
          <cell r="C824" t="str">
            <v>CAIBRO NAO APARELHADO *6 X 6* CM, EM MACARANDUBA/MASSARANDUBA, ANGELIM OU EQUIVALENTE DA REGIAO - BRUTA</v>
          </cell>
          <cell r="D824" t="str">
            <v>M</v>
          </cell>
          <cell r="E824" t="str">
            <v>CR</v>
          </cell>
          <cell r="F824">
            <v>40.67</v>
          </cell>
        </row>
        <row r="825">
          <cell r="B825">
            <v>4400</v>
          </cell>
          <cell r="C825" t="str">
            <v>CAIBRO NAO APARELHADO, *6 X 8* CM, EM MACARANDUBA/MASSARANDUBA, ANGELIM OU EQUIVALENTE DA REGIAO - BRUTA</v>
          </cell>
          <cell r="D825" t="str">
            <v>M</v>
          </cell>
          <cell r="E825" t="str">
            <v>CR</v>
          </cell>
          <cell r="F825">
            <v>33.1</v>
          </cell>
        </row>
        <row r="826">
          <cell r="B826">
            <v>2729</v>
          </cell>
          <cell r="C826" t="str">
            <v>CAIBRO ROLICO DE MADEIRA TRATADA, D = 4 A 7 CM, H = 3,00 M, EM EUCALIPTO OU EQUIVALENTE DA REGIAO</v>
          </cell>
          <cell r="D826" t="str">
            <v>UN</v>
          </cell>
          <cell r="E826" t="str">
            <v>CR</v>
          </cell>
          <cell r="F826">
            <v>43.88</v>
          </cell>
        </row>
        <row r="827">
          <cell r="B827">
            <v>37106</v>
          </cell>
          <cell r="C827" t="str">
            <v>CAIXA D'AGUA / RESERVATORIO EM POLIESTER REFORCADO COM FIBRA DE VIDRO, 10000 LITROS, COM TAMPA</v>
          </cell>
          <cell r="D827" t="str">
            <v>UN</v>
          </cell>
          <cell r="E827" t="str">
            <v>CR</v>
          </cell>
          <cell r="F827">
            <v>5938.61</v>
          </cell>
        </row>
        <row r="828">
          <cell r="B828">
            <v>11869</v>
          </cell>
          <cell r="C828" t="str">
            <v>CAIXA D'AGUA / RESERVATORIO EM POLIESTER REFORCADO COM FIBRA DE VIDRO, 1500 LITROS, COM TAMPA</v>
          </cell>
          <cell r="D828" t="str">
            <v>UN</v>
          </cell>
          <cell r="E828" t="str">
            <v>CR</v>
          </cell>
          <cell r="F828">
            <v>1187.72</v>
          </cell>
        </row>
        <row r="829">
          <cell r="B829">
            <v>43981</v>
          </cell>
          <cell r="C829" t="str">
            <v>CAIXA D'AGUA / RESERVATORIO EM POLIESTER REFORCADO COM FIBRA DE VIDRO, 15000 LITROS, COM TAMPA</v>
          </cell>
          <cell r="D829" t="str">
            <v>UN</v>
          </cell>
          <cell r="E829" t="str">
            <v>CR</v>
          </cell>
          <cell r="F829">
            <v>8949.43</v>
          </cell>
        </row>
        <row r="830">
          <cell r="B830">
            <v>37104</v>
          </cell>
          <cell r="C830" t="str">
            <v>CAIXA D'AGUA / RESERVATORIO EM POLIESTER REFORCADO COM FIBRA DE VIDRO, 2000 LITROS, COM TAMPA</v>
          </cell>
          <cell r="D830" t="str">
            <v>UN</v>
          </cell>
          <cell r="E830" t="str">
            <v>CR</v>
          </cell>
          <cell r="F830">
            <v>1490.61</v>
          </cell>
        </row>
        <row r="831">
          <cell r="B831">
            <v>43982</v>
          </cell>
          <cell r="C831" t="str">
            <v>CAIXA D'AGUA / RESERVATORIO EM POLIESTER REFORCADO COM FIBRA DE VIDRO, 20000 LITROS, COM TAMPA</v>
          </cell>
          <cell r="D831" t="str">
            <v>UN</v>
          </cell>
          <cell r="E831" t="str">
            <v>CR</v>
          </cell>
          <cell r="F831">
            <v>14137.85</v>
          </cell>
        </row>
        <row r="832">
          <cell r="B832">
            <v>43978</v>
          </cell>
          <cell r="C832" t="str">
            <v>CAIXA D'AGUA / RESERVATORIO EM POLIESTER REFORCADO COM FIBRA DE VIDRO, 3000 LITROS, COM TAMPA</v>
          </cell>
          <cell r="D832" t="str">
            <v>UN</v>
          </cell>
          <cell r="E832" t="str">
            <v>CR</v>
          </cell>
          <cell r="F832">
            <v>2209.06</v>
          </cell>
        </row>
        <row r="833">
          <cell r="B833">
            <v>11871</v>
          </cell>
          <cell r="C833" t="str">
            <v>CAIXA D'AGUA / RESERVATORIO EM POLIESTER REFORCADO COM FIBRA DE VIDRO, 500 LITROS, COM TAMPA</v>
          </cell>
          <cell r="D833" t="str">
            <v>UN</v>
          </cell>
          <cell r="E833" t="str">
            <v>CR</v>
          </cell>
          <cell r="F833">
            <v>553.66</v>
          </cell>
        </row>
        <row r="834">
          <cell r="B834">
            <v>37105</v>
          </cell>
          <cell r="C834" t="str">
            <v>CAIXA D'AGUA / RESERVATORIO EM POLIESTER REFORCADO COM FIBRA DE VIDRO, 5000 LITROS, COM TAMPA</v>
          </cell>
          <cell r="D834" t="str">
            <v>UN</v>
          </cell>
          <cell r="E834" t="str">
            <v>CR</v>
          </cell>
          <cell r="F834">
            <v>3406.62</v>
          </cell>
        </row>
        <row r="835">
          <cell r="B835">
            <v>43980</v>
          </cell>
          <cell r="C835" t="str">
            <v>CAIXA D'AGUA / RESERVATORIO EM POLIESTER REFORCADO COM FIBRA DE VIDRO, 7000 LITROS, COM TAMPA</v>
          </cell>
          <cell r="D835" t="str">
            <v>UN</v>
          </cell>
          <cell r="E835" t="str">
            <v>CR</v>
          </cell>
          <cell r="F835">
            <v>4242.59</v>
          </cell>
        </row>
        <row r="836">
          <cell r="B836">
            <v>43979</v>
          </cell>
          <cell r="C836" t="str">
            <v>CAIXA D'AGUA / RESERVATORIO EM POLIESTER REFORCADO COM FIBRA DE VIDRO, 750 LITROS, COM TAMPA</v>
          </cell>
          <cell r="D836" t="str">
            <v>UN</v>
          </cell>
          <cell r="E836" t="str">
            <v>CR</v>
          </cell>
          <cell r="F836">
            <v>797.14</v>
          </cell>
        </row>
        <row r="837">
          <cell r="B837">
            <v>11868</v>
          </cell>
          <cell r="C837" t="str">
            <v>CAIXA D'AGUA / RESERVATORIO EM POLIESTER REFORCADO COM FIBRA DE VIDRO,1000 LITROS, COM TAMPA</v>
          </cell>
          <cell r="D837" t="str">
            <v>UN</v>
          </cell>
          <cell r="E837" t="str">
            <v>CR</v>
          </cell>
          <cell r="F837">
            <v>770.91</v>
          </cell>
        </row>
        <row r="838">
          <cell r="B838">
            <v>34636</v>
          </cell>
          <cell r="C838" t="str">
            <v>CAIXA D'AGUA / RESERVATORIO EM POLIETILENO, 1000 LITROS, COM TAMPA</v>
          </cell>
          <cell r="D838" t="str">
            <v>UN</v>
          </cell>
          <cell r="E838" t="str">
            <v>C</v>
          </cell>
          <cell r="F838">
            <v>547.45000000000005</v>
          </cell>
        </row>
        <row r="839">
          <cell r="B839">
            <v>34639</v>
          </cell>
          <cell r="C839" t="str">
            <v>CAIXA D'AGUA / RESERVATORIO EM POLIETILENO, 1500 LITROS, COM TAMPA</v>
          </cell>
          <cell r="D839" t="str">
            <v>UN</v>
          </cell>
          <cell r="E839" t="str">
            <v>CR</v>
          </cell>
          <cell r="F839">
            <v>1263.6099999999999</v>
          </cell>
        </row>
        <row r="840">
          <cell r="B840">
            <v>34640</v>
          </cell>
          <cell r="C840" t="str">
            <v>CAIXA D'AGUA / RESERVATORIO EM POLIETILENO, 2000 LITROS, COM TAMPA</v>
          </cell>
          <cell r="D840" t="str">
            <v>UN</v>
          </cell>
          <cell r="E840" t="str">
            <v>CR</v>
          </cell>
          <cell r="F840">
            <v>1433.37</v>
          </cell>
        </row>
        <row r="841">
          <cell r="B841">
            <v>43977</v>
          </cell>
          <cell r="C841" t="str">
            <v>CAIXA D'AGUA / RESERVATORIO EM POLIETILENO, 3000 LITROS, COM TAMPA</v>
          </cell>
          <cell r="D841" t="str">
            <v>UN</v>
          </cell>
          <cell r="E841" t="str">
            <v>CR</v>
          </cell>
          <cell r="F841">
            <v>2471.04</v>
          </cell>
        </row>
        <row r="842">
          <cell r="B842">
            <v>34637</v>
          </cell>
          <cell r="C842" t="str">
            <v>CAIXA D'AGUA / RESERVATORIO EM POLIETILENO, 500 LITROS, COM TAMPA</v>
          </cell>
          <cell r="D842" t="str">
            <v>UN</v>
          </cell>
          <cell r="E842" t="str">
            <v>CR</v>
          </cell>
          <cell r="F842">
            <v>331.07</v>
          </cell>
        </row>
        <row r="843">
          <cell r="B843">
            <v>34638</v>
          </cell>
          <cell r="C843" t="str">
            <v>CAIXA D'AGUA / RESERVATORIO EM POLIETILENO, 750 LITROS, COM TAMPA</v>
          </cell>
          <cell r="D843" t="str">
            <v>UN</v>
          </cell>
          <cell r="E843" t="str">
            <v>CR</v>
          </cell>
          <cell r="F843">
            <v>512.1</v>
          </cell>
        </row>
        <row r="844">
          <cell r="B844">
            <v>34641</v>
          </cell>
          <cell r="C844" t="str">
            <v>CAIXA DE ATERRAMENTO EM CONCRETO PRE-MOLDADO, DIAMETRO DE 0,30 M E ALTURA DE 0,35 M, SEM FUNDO E COM TAMPA</v>
          </cell>
          <cell r="D844" t="str">
            <v>UN</v>
          </cell>
          <cell r="E844" t="str">
            <v>CR</v>
          </cell>
        </row>
        <row r="845">
          <cell r="B845">
            <v>43434</v>
          </cell>
          <cell r="C845" t="str">
            <v>CAIXA DE CONCRETO ARMADO PRE-MOLDADO, COM FUNDO E SEM TAMPA, DIMENSOES DE 0,30 X 0,30 X 0,30 M</v>
          </cell>
          <cell r="D845" t="str">
            <v>UN</v>
          </cell>
          <cell r="E845" t="str">
            <v>CR</v>
          </cell>
        </row>
        <row r="846">
          <cell r="B846">
            <v>43435</v>
          </cell>
          <cell r="C846" t="str">
            <v>CAIXA DE CONCRETO ARMADO PRE-MOLDADO, COM FUNDO E SEM TAMPA, DIMENSOES DE 0,40 X 0,40 X 0,40 M</v>
          </cell>
          <cell r="D846" t="str">
            <v>UN</v>
          </cell>
          <cell r="E846" t="str">
            <v>CR</v>
          </cell>
        </row>
        <row r="847">
          <cell r="B847">
            <v>43436</v>
          </cell>
          <cell r="C847" t="str">
            <v>CAIXA DE CONCRETO ARMADO PRE-MOLDADO, COM FUNDO E SEM TAMPA, DIMENSOES DE 0,60 X 0,60 X 0,50 M</v>
          </cell>
          <cell r="D847" t="str">
            <v>UN</v>
          </cell>
          <cell r="E847" t="str">
            <v>CR</v>
          </cell>
        </row>
        <row r="848">
          <cell r="B848">
            <v>43437</v>
          </cell>
          <cell r="C848" t="str">
            <v>CAIXA DE CONCRETO ARMADO PRE-MOLDADO, COM FUNDO E SEM TAMPA, DIMENSOES DE 0,80 X 0,80 X 0,50 M</v>
          </cell>
          <cell r="D848" t="str">
            <v>UN</v>
          </cell>
          <cell r="E848" t="str">
            <v>CR</v>
          </cell>
        </row>
        <row r="849">
          <cell r="B849">
            <v>43438</v>
          </cell>
          <cell r="C849" t="str">
            <v>CAIXA DE CONCRETO ARMADO PRE-MOLDADO, COM FUNDO E SEM TAMPA, DIMENSOES DE 1,00 X 1,00 X 0,50 M</v>
          </cell>
          <cell r="D849" t="str">
            <v>UN</v>
          </cell>
          <cell r="E849" t="str">
            <v>CR</v>
          </cell>
        </row>
        <row r="850">
          <cell r="B850">
            <v>41627</v>
          </cell>
          <cell r="C850" t="str">
            <v>CAIXA DE CONCRETO ARMADO PRE-MOLDADO, COM FUNDO E TAMPA, DIMENSOES DE 0,30 X 0,30 X 0,30 M</v>
          </cell>
          <cell r="D850" t="str">
            <v>UN</v>
          </cell>
          <cell r="E850" t="str">
            <v>CR</v>
          </cell>
        </row>
        <row r="851">
          <cell r="B851">
            <v>41628</v>
          </cell>
          <cell r="C851" t="str">
            <v>CAIXA DE CONCRETO ARMADO PRE-MOLDADO, COM FUNDO E TAMPA, DIMENSOES DE 0,40 X 0,40 X 0,40 M</v>
          </cell>
          <cell r="D851" t="str">
            <v>UN</v>
          </cell>
          <cell r="E851" t="str">
            <v>CR</v>
          </cell>
        </row>
        <row r="852">
          <cell r="B852">
            <v>41629</v>
          </cell>
          <cell r="C852" t="str">
            <v>CAIXA DE CONCRETO ARMADO PRE-MOLDADO, COM FUNDO E TAMPA, DIMENSOES DE 0,60 X 0,60 X 0,50 M</v>
          </cell>
          <cell r="D852" t="str">
            <v>UN</v>
          </cell>
          <cell r="E852" t="str">
            <v>CR</v>
          </cell>
        </row>
        <row r="853">
          <cell r="B853">
            <v>43429</v>
          </cell>
          <cell r="C853" t="str">
            <v>CAIXA DE CONCRETO ARMADO PRE-MOLDADO, SEM FUNDO, QUADRADA, DIMENSOES DE 0,30 X 0,30 X 0,30 M</v>
          </cell>
          <cell r="D853" t="str">
            <v>UN</v>
          </cell>
          <cell r="E853" t="str">
            <v>CR</v>
          </cell>
        </row>
        <row r="854">
          <cell r="B854">
            <v>43430</v>
          </cell>
          <cell r="C854" t="str">
            <v>CAIXA DE CONCRETO ARMADO PRE-MOLDADO, SEM FUNDO, QUADRADA, DIMENSOES DE 0,40 X 0,40 X 0,40 M</v>
          </cell>
          <cell r="D854" t="str">
            <v>UN</v>
          </cell>
          <cell r="E854" t="str">
            <v>CR</v>
          </cell>
        </row>
        <row r="855">
          <cell r="B855">
            <v>43431</v>
          </cell>
          <cell r="C855" t="str">
            <v>CAIXA DE CONCRETO ARMADO PRE-MOLDADO, SEM FUNDO, QUADRADA, DIMENSOES DE 0,60 X 0,60 X 0,50 M</v>
          </cell>
          <cell r="D855" t="str">
            <v>UN</v>
          </cell>
          <cell r="E855" t="str">
            <v>CR</v>
          </cell>
        </row>
        <row r="856">
          <cell r="B856">
            <v>43432</v>
          </cell>
          <cell r="C856" t="str">
            <v>CAIXA DE CONCRETO ARMADO PRE-MOLDADO, SEM FUNDO, QUADRADA, DIMENSOES DE 0,80 X 0,80 X 0,50 M</v>
          </cell>
          <cell r="D856" t="str">
            <v>UN</v>
          </cell>
          <cell r="E856" t="str">
            <v>CR</v>
          </cell>
        </row>
        <row r="857">
          <cell r="B857">
            <v>43433</v>
          </cell>
          <cell r="C857" t="str">
            <v>CAIXA DE CONCRETO ARMADO PRE-MOLDADO, SEM FUNDO, QUADRADA, DIMENSOES DE 1,00 X 1,00 X 0,50 M</v>
          </cell>
          <cell r="D857" t="str">
            <v>UN</v>
          </cell>
          <cell r="E857" t="str">
            <v>CR</v>
          </cell>
        </row>
        <row r="858">
          <cell r="B858">
            <v>43094</v>
          </cell>
          <cell r="C858" t="str">
            <v>CAIXA DE DERIVACAO PARA MEDIDOR DE ENERGIA, COM BARRAMENTO MONOFASICO, EM POLICARBONATO / TERMOPLASTICO - MODULO (PADRAO CONCESSIONARIA LOCAL)</v>
          </cell>
          <cell r="D858" t="str">
            <v>UN</v>
          </cell>
          <cell r="E858" t="str">
            <v>CR</v>
          </cell>
          <cell r="F858">
            <v>515.42999999999995</v>
          </cell>
        </row>
        <row r="859">
          <cell r="B859">
            <v>43093</v>
          </cell>
          <cell r="C859" t="str">
            <v>CAIXA DE DERIVACAO PARA MEDIDOR DE ENERGIA, COM BARRAMENTO POLIFASICO, EM POLICARBONATO / TERMOPLASTICO - MODULO (PADRAO CONCESSIONARIA LOCAL)</v>
          </cell>
          <cell r="D859" t="str">
            <v>UN</v>
          </cell>
          <cell r="E859" t="str">
            <v>CR</v>
          </cell>
          <cell r="F859">
            <v>547.75</v>
          </cell>
        </row>
        <row r="860">
          <cell r="B860">
            <v>11694</v>
          </cell>
          <cell r="C860" t="str">
            <v>CAIXA DE DESCARGA PLASTICA PARA BACIA / VASO SANITARIO DE EMBUTIR, COM ESPELHO ACIONADOR EM PLASTICO, CAPACIDADE 6 A 10 LITROS, (COMPLETA - ACESSORIOS INCLUSOS)</v>
          </cell>
          <cell r="D860" t="str">
            <v>UN</v>
          </cell>
          <cell r="E860" t="str">
            <v>CR</v>
          </cell>
          <cell r="F860">
            <v>1154.33</v>
          </cell>
        </row>
        <row r="861">
          <cell r="B861">
            <v>1030</v>
          </cell>
          <cell r="C861" t="str">
            <v>CAIXA DE DESCARGA PLASTICA PARA BACIA / VASO SANITARIO, EXTERNA, CAPACIDADE 9 LITROS, PUXADOR FIO DE NYLON, NAO INCLUSO CANO, BOLSA, ENGATE</v>
          </cell>
          <cell r="D861" t="str">
            <v>UN</v>
          </cell>
          <cell r="E861" t="str">
            <v>C</v>
          </cell>
          <cell r="F861">
            <v>52.22</v>
          </cell>
        </row>
        <row r="862">
          <cell r="B862">
            <v>11881</v>
          </cell>
          <cell r="C862" t="str">
            <v>CAIXA DE GORDURA CILINDRICA EM CONCRETO SIMPLES, PRE-MOLDADA, COM DIAMETRO DE 40 CM E ALTURA DE 45 CM, COM TAMPA</v>
          </cell>
          <cell r="D862" t="str">
            <v>UN</v>
          </cell>
          <cell r="E862" t="str">
            <v>CR</v>
          </cell>
        </row>
        <row r="863">
          <cell r="B863">
            <v>35277</v>
          </cell>
          <cell r="C863" t="str">
            <v>CAIXA DE GORDURA EM PVC, DIAMETRO MINIMO 300 MM, DIAMETRO DE SAIDA 100 MM, CAPACIDADE APROXIMADA 18 LITROS, COM TAMPA E CESTO</v>
          </cell>
          <cell r="D863" t="str">
            <v>UN</v>
          </cell>
          <cell r="E863" t="str">
            <v>CR</v>
          </cell>
          <cell r="F863">
            <v>382.26</v>
          </cell>
        </row>
        <row r="864">
          <cell r="B864">
            <v>10521</v>
          </cell>
          <cell r="C864" t="str">
            <v>CAIXA DE INCENDIO/ABRIGO PARA MANGUEIRA, DE EMBUTIR/INTERNA, COM 75 X 45 X 17 CM, EM CHAPA DE ACO, PORTA COM VENTILACAO, VISOR COM A INSCRICAO "INCENDIO", SUPORTE/CESTA INTERNA PARA A MANGUEIRA, PINTURA ELETROSTATICA VERMELHA</v>
          </cell>
          <cell r="D864" t="str">
            <v>UN</v>
          </cell>
          <cell r="E864" t="str">
            <v>CR</v>
          </cell>
          <cell r="F864">
            <v>366.51</v>
          </cell>
        </row>
        <row r="865">
          <cell r="B865">
            <v>10885</v>
          </cell>
          <cell r="C865" t="str">
            <v>CAIXA DE INCENDIO/ABRIGO PARA MANGUEIRA, DE EMBUTIR/INTERNA, COM 90 X 60 X 17 CM, EM CHAPA DE ACO, PORTA COM VENTILACAO, VISOR COM A INSCRICAO "INCENDIO", SUPORTE/CESTA INTERNA PARA A MANGUEIRA, PINTURA ELETROSTATICA VERMELHA</v>
          </cell>
          <cell r="D865" t="str">
            <v>UN</v>
          </cell>
          <cell r="E865" t="str">
            <v>CR</v>
          </cell>
          <cell r="F865">
            <v>463.6</v>
          </cell>
        </row>
        <row r="866">
          <cell r="B866">
            <v>20962</v>
          </cell>
          <cell r="C866" t="str">
            <v>CAIXA DE INCENDIO/ABRIGO PARA MANGUEIRA, DE SOBREPOR/EXTERNA, COM 75 X 45 X 17 CM, EM CHAPA DE ACO, PORTA COM VENTILACAO, VISOR COM A INSCRICAO "INCENDIO", SUPORTE/CESTA INTERNA PARA A MANGUEIRA, PINTURA ELETROSTATICA VERMELHA</v>
          </cell>
          <cell r="D866" t="str">
            <v>UN</v>
          </cell>
          <cell r="E866" t="str">
            <v>C</v>
          </cell>
          <cell r="F866">
            <v>383.97</v>
          </cell>
        </row>
        <row r="867">
          <cell r="B867">
            <v>20963</v>
          </cell>
          <cell r="C867" t="str">
            <v>CAIXA DE INCENDIO/ABRIGO PARA MANGUEIRA, DE SOBREPOR/EXTERNA, COM 90 X 60 X 17 CM, EM CHAPA DE ACO, PORTA COM VENTILACAO, VISOR COM A INSCRICAO "INCENDIO", SUPORTE/CESTA INTERNA PARA A MANGUEIRA, PINTURA ELETROSTATICA VERMELHA</v>
          </cell>
          <cell r="D867" t="str">
            <v>UN</v>
          </cell>
          <cell r="E867" t="str">
            <v>CR</v>
          </cell>
          <cell r="F867">
            <v>469.05</v>
          </cell>
        </row>
        <row r="868">
          <cell r="B868">
            <v>34643</v>
          </cell>
          <cell r="C868" t="str">
            <v>CAIXA DE INSPECAO PARA ATERRAMENTO E PARA RAIOS, EM POLIPROPILENO, DIAMETRO = 300 MM X ALTURA = 400 MM (INCLUIDA TAMPA SEM ESCOTILHA)</v>
          </cell>
          <cell r="D868" t="str">
            <v>UN</v>
          </cell>
          <cell r="E868" t="str">
            <v>CR</v>
          </cell>
          <cell r="F868">
            <v>44.02</v>
          </cell>
        </row>
        <row r="869">
          <cell r="B869">
            <v>41480</v>
          </cell>
          <cell r="C869" t="str">
            <v>CAIXA DE INSPECAO PARA ATERRAMENTO OU OUTRO USO, EM PVC, DN = 250 X 250 MM (INCLUIDA TAMPA EM FERRO FUNDIDO SEM ESCOTILHA)</v>
          </cell>
          <cell r="D869" t="str">
            <v>UN</v>
          </cell>
          <cell r="E869" t="str">
            <v>CR</v>
          </cell>
          <cell r="F869">
            <v>51.04</v>
          </cell>
        </row>
        <row r="870">
          <cell r="B870">
            <v>41474</v>
          </cell>
          <cell r="C870" t="str">
            <v>CAIXA DE INSPECAO PARA ATERRAMENTO OU OUTRO USO, EM PVC, DN = 300 X *300* MM (INCLUIDA TAMPA EM FERRO FUNDIDO SEM ESCOTILHA)</v>
          </cell>
          <cell r="D870" t="str">
            <v>UN</v>
          </cell>
          <cell r="E870" t="str">
            <v>CR</v>
          </cell>
          <cell r="F870">
            <v>81.540000000000006</v>
          </cell>
        </row>
        <row r="871">
          <cell r="B871">
            <v>41475</v>
          </cell>
          <cell r="C871" t="str">
            <v>CAIXA DE INSPECAO PARA ATERRAMENTO OU OUTRO USO, EM PVC, DN = 300 X 250 MM (INCLUIDA TAMPA EM FERRO FUNDIDO SEM ESCOTILHA)</v>
          </cell>
          <cell r="D871" t="str">
            <v>UN</v>
          </cell>
          <cell r="E871" t="str">
            <v>CR</v>
          </cell>
          <cell r="F871">
            <v>69.569999999999993</v>
          </cell>
        </row>
        <row r="872">
          <cell r="B872">
            <v>41476</v>
          </cell>
          <cell r="C872" t="str">
            <v>CAIXA DE INSPECAO PARA ATERRAMENTO OU OUTRO USO, EM PVC, DN = 300 X 600 MM (INCLUIDA TAMPA EM FERRO FUNDIDO SEM ESCOTILHA)</v>
          </cell>
          <cell r="D872" t="str">
            <v>UN</v>
          </cell>
          <cell r="E872" t="str">
            <v>CR</v>
          </cell>
          <cell r="F872">
            <v>152.34</v>
          </cell>
        </row>
        <row r="873">
          <cell r="B873">
            <v>2555</v>
          </cell>
          <cell r="C873" t="str">
            <v>CAIXA DE LUZ "3 X 3" EM ACO ESMALTADA</v>
          </cell>
          <cell r="D873" t="str">
            <v>UN</v>
          </cell>
          <cell r="E873" t="str">
            <v>CR</v>
          </cell>
        </row>
        <row r="874">
          <cell r="B874">
            <v>2556</v>
          </cell>
          <cell r="C874" t="str">
            <v>CAIXA DE LUZ "4 X 2" EM ACO ESMALTADA</v>
          </cell>
          <cell r="D874" t="str">
            <v>UN</v>
          </cell>
          <cell r="E874" t="str">
            <v>CR</v>
          </cell>
        </row>
        <row r="875">
          <cell r="B875">
            <v>2557</v>
          </cell>
          <cell r="C875" t="str">
            <v>CAIXA DE LUZ "4 X 4" EM ACO ESMALTADA</v>
          </cell>
          <cell r="D875" t="str">
            <v>UN</v>
          </cell>
          <cell r="E875" t="str">
            <v>CR</v>
          </cell>
        </row>
        <row r="876">
          <cell r="B876">
            <v>10569</v>
          </cell>
          <cell r="C876" t="str">
            <v>CAIXA DE PASSAGEM / DERIVACAO / LUZ, OCTOGONAL 4 X4, EM ACO ESMALTADA, COM FUNDO MOVEL SIMPLES (FMS)</v>
          </cell>
          <cell r="D876" t="str">
            <v>UN</v>
          </cell>
          <cell r="E876" t="str">
            <v>CR</v>
          </cell>
        </row>
        <row r="877">
          <cell r="B877">
            <v>39810</v>
          </cell>
          <cell r="C877" t="str">
            <v>CAIXA DE PASSAGEM ELETRICA DE PAREDE, DE EMBUTIR, EM PVC, COM TAMPA APARAFUSADA, DIMENSOES 120 X 120 X *75* MM</v>
          </cell>
          <cell r="D877" t="str">
            <v>UN</v>
          </cell>
          <cell r="E877" t="str">
            <v>CR</v>
          </cell>
          <cell r="F877">
            <v>69.56</v>
          </cell>
        </row>
        <row r="878">
          <cell r="B878">
            <v>39811</v>
          </cell>
          <cell r="C878" t="str">
            <v>CAIXA DE PASSAGEM ELETRICA DE PAREDE, DE EMBUTIR, EM PVC, COM TAMPA APARAFUSADA, DIMENSOES 150 X 150 X *75* MM</v>
          </cell>
          <cell r="D878" t="str">
            <v>UN</v>
          </cell>
          <cell r="E878" t="str">
            <v>CR</v>
          </cell>
          <cell r="F878">
            <v>85.08</v>
          </cell>
        </row>
        <row r="879">
          <cell r="B879">
            <v>39812</v>
          </cell>
          <cell r="C879" t="str">
            <v>CAIXA DE PASSAGEM ELETRICA DE PAREDE, DE EMBUTIR, EM PVC, COM TAMPA APARAFUSADA, DIMENSOES 200 X 200 X *90* MM</v>
          </cell>
          <cell r="D879" t="str">
            <v>UN</v>
          </cell>
          <cell r="E879" t="str">
            <v>CR</v>
          </cell>
          <cell r="F879">
            <v>139.9</v>
          </cell>
        </row>
        <row r="880">
          <cell r="B880">
            <v>43096</v>
          </cell>
          <cell r="C880" t="str">
            <v>CAIXA DE PASSAGEM ELETRICA DE PAREDE, DE EMBUTIR, EM TERMOPLASTICO / PVC, COM TAMPA APARAFUSADA, DIMENSOES 400 X 400 X *120* MM</v>
          </cell>
          <cell r="D880" t="str">
            <v>UN</v>
          </cell>
          <cell r="E880" t="str">
            <v>CR</v>
          </cell>
          <cell r="F880">
            <v>463.72</v>
          </cell>
        </row>
        <row r="881">
          <cell r="B881">
            <v>43102</v>
          </cell>
          <cell r="C881" t="str">
            <v>CAIXA DE PASSAGEM ELETRICA DE PAREDE, DE SOBREPOR, EM PVC, COM TAMPA APARAFUSADA, DIMENSOES 300 X 300 X *100* MM</v>
          </cell>
          <cell r="D881" t="str">
            <v>UN</v>
          </cell>
          <cell r="E881" t="str">
            <v>CR</v>
          </cell>
          <cell r="F881">
            <v>281.97000000000003</v>
          </cell>
        </row>
        <row r="882">
          <cell r="B882">
            <v>43103</v>
          </cell>
          <cell r="C882" t="str">
            <v>CAIXA DE PASSAGEM ELETRICA DE PAREDE, DE SOBREPOR, EM PVC, COM TAMPA APARAFUSADA, DIMENSOES, 400 X 400 X *120* MM</v>
          </cell>
          <cell r="D882" t="str">
            <v>UN</v>
          </cell>
          <cell r="E882" t="str">
            <v>CR</v>
          </cell>
          <cell r="F882">
            <v>415.21</v>
          </cell>
        </row>
        <row r="883">
          <cell r="B883">
            <v>43098</v>
          </cell>
          <cell r="C883" t="str">
            <v>CAIXA DE PASSAGEM ELETRICA DE PAREDE, DE SOBREPOR, EM TERMOPLASTICO / PVC, COM TAMPA APARAFUSADA, DIMENSOES 200 X 200 X *100* MM</v>
          </cell>
          <cell r="D883" t="str">
            <v>UN</v>
          </cell>
          <cell r="E883" t="str">
            <v>CR</v>
          </cell>
          <cell r="F883">
            <v>157.08000000000001</v>
          </cell>
        </row>
        <row r="884">
          <cell r="B884">
            <v>43097</v>
          </cell>
          <cell r="C884" t="str">
            <v>CAIXA DE PASSAGEM ELETRICA DE PAREDE, DE SOBREPOR, EM TERMOPLASTICO / PVC, COM TAMPA APARAFUSADA, DIMENSOES, 150 X 150 X *100* MM</v>
          </cell>
          <cell r="D884" t="str">
            <v>UN</v>
          </cell>
          <cell r="E884" t="str">
            <v>CR</v>
          </cell>
          <cell r="F884">
            <v>93.06</v>
          </cell>
        </row>
        <row r="885">
          <cell r="B885">
            <v>43104</v>
          </cell>
          <cell r="C885" t="str">
            <v>CAIXA DE PASSAGEM ELETRICA, PARA PISO, EM PVC, DIMENSOES DE 3/4" A 4"</v>
          </cell>
          <cell r="D885" t="str">
            <v>UN</v>
          </cell>
          <cell r="E885" t="str">
            <v>CR</v>
          </cell>
          <cell r="F885">
            <v>1100.82</v>
          </cell>
        </row>
        <row r="886">
          <cell r="B886">
            <v>39771</v>
          </cell>
          <cell r="C886" t="str">
            <v>CAIXA DE PASSAGEM METALICA DE SOBREPOR COM TAMPA PARAFUSADA, DIMENSOES 20 X 20 X 10 CM</v>
          </cell>
          <cell r="D886" t="str">
            <v>UN</v>
          </cell>
          <cell r="E886" t="str">
            <v>CR</v>
          </cell>
        </row>
        <row r="887">
          <cell r="B887">
            <v>39772</v>
          </cell>
          <cell r="C887" t="str">
            <v>CAIXA DE PASSAGEM METALICA DE SOBREPOR COM TAMPA PARAFUSADA, DIMENSOES 30 X 30 X 10 CM</v>
          </cell>
          <cell r="D887" t="str">
            <v>UN</v>
          </cell>
          <cell r="E887" t="str">
            <v>CR</v>
          </cell>
        </row>
        <row r="888">
          <cell r="B888">
            <v>39773</v>
          </cell>
          <cell r="C888" t="str">
            <v>CAIXA DE PASSAGEM METALICA DE SOBREPOR COM TAMPA PARAFUSADA, DIMENSOES 40 X 40 X 15 CM</v>
          </cell>
          <cell r="D888" t="str">
            <v>UN</v>
          </cell>
          <cell r="E888" t="str">
            <v>CR</v>
          </cell>
        </row>
        <row r="889">
          <cell r="B889">
            <v>39774</v>
          </cell>
          <cell r="C889" t="str">
            <v>CAIXA DE PASSAGEM METALICA DE SOBREPOR COM TAMPA PARAFUSADA, DIMENSOES 50 X 50 X 15 CM</v>
          </cell>
          <cell r="D889" t="str">
            <v>UN</v>
          </cell>
          <cell r="E889" t="str">
            <v>CR</v>
          </cell>
        </row>
        <row r="890">
          <cell r="B890">
            <v>39775</v>
          </cell>
          <cell r="C890" t="str">
            <v>CAIXA DE PASSAGEM METALICA DE SOBREPOR COM TAMPA PARAFUSADA, DIMENSOES 60 X 60 X 20 CM</v>
          </cell>
          <cell r="D890" t="str">
            <v>UN</v>
          </cell>
          <cell r="E890" t="str">
            <v>CR</v>
          </cell>
        </row>
        <row r="891">
          <cell r="B891">
            <v>39776</v>
          </cell>
          <cell r="C891" t="str">
            <v>CAIXA DE PASSAGEM METALICA DE SOBREPOR COM TAMPA PARAFUSADA, DIMENSOES 70 X 70 X 20 CM</v>
          </cell>
          <cell r="D891" t="str">
            <v>UN</v>
          </cell>
          <cell r="E891" t="str">
            <v>CR</v>
          </cell>
        </row>
        <row r="892">
          <cell r="B892">
            <v>39777</v>
          </cell>
          <cell r="C892" t="str">
            <v>CAIXA DE PASSAGEM METALICA DE SOBREPOR COM TAMPA PARAFUSADA, DIMENSOES 80 X 80 X 20 CM</v>
          </cell>
          <cell r="D892" t="str">
            <v>UN</v>
          </cell>
          <cell r="E892" t="str">
            <v>CR</v>
          </cell>
        </row>
        <row r="893">
          <cell r="B893">
            <v>20254</v>
          </cell>
          <cell r="C893" t="str">
            <v>CAIXA DE PASSAGEM METALICA, DE SOBREPOR, COM TAMPA APARAFUSADA, DIMENSOES 15 X 15 X *10* CM</v>
          </cell>
          <cell r="D893" t="str">
            <v>UN</v>
          </cell>
          <cell r="E893" t="str">
            <v>CR</v>
          </cell>
        </row>
        <row r="894">
          <cell r="B894">
            <v>20253</v>
          </cell>
          <cell r="C894" t="str">
            <v>CAIXA DE PASSAGEM METALICA, DE SOBREPOR, COM TAMPA APARAFUSADA, DIMENSOES 35 X 35 X *12* CM</v>
          </cell>
          <cell r="D894" t="str">
            <v>UN</v>
          </cell>
          <cell r="E894" t="str">
            <v>CR</v>
          </cell>
        </row>
        <row r="895">
          <cell r="B895">
            <v>1872</v>
          </cell>
          <cell r="C895" t="str">
            <v>CAIXA DE PASSAGEM, EM PVC, DE 4" X 2", PARA ELETRODUTO FLEXIVEL CORRUGADO</v>
          </cell>
          <cell r="D895" t="str">
            <v>UN</v>
          </cell>
          <cell r="E895" t="str">
            <v>CR</v>
          </cell>
          <cell r="F895">
            <v>4.46</v>
          </cell>
        </row>
        <row r="896">
          <cell r="B896">
            <v>1873</v>
          </cell>
          <cell r="C896" t="str">
            <v>CAIXA DE PASSAGEM, EM PVC, DE 4" X 4", PARA ELETRODUTO FLEXIVEL CORRUGADO</v>
          </cell>
          <cell r="D896" t="str">
            <v>UN</v>
          </cell>
          <cell r="E896" t="str">
            <v>CR</v>
          </cell>
          <cell r="F896">
            <v>8.86</v>
          </cell>
        </row>
        <row r="897">
          <cell r="B897">
            <v>14055</v>
          </cell>
          <cell r="C897" t="str">
            <v>CAIXA DE PASSAGEM/ LUZ / TELEFONIA, DE EMBUTIR, EM CHAPA DE ACO GALVANIZADO, DIMENSOES 120 X 120 X *12* CM (PADRAO CONCESSIONARIA LOCAL)</v>
          </cell>
          <cell r="D897" t="str">
            <v>UN</v>
          </cell>
          <cell r="E897" t="str">
            <v>CR</v>
          </cell>
        </row>
        <row r="898">
          <cell r="B898">
            <v>11247</v>
          </cell>
          <cell r="C898" t="str">
            <v>CAIXA DE PASSAGEM/ LUZ / TELEFONIA, DE EMBUTIR, EM CHAPA DE ACO GALVANIZADO, DIMENSOES 150 X 150 X 15 CM (PADRAO CONCESSIONARIA LOCAL)</v>
          </cell>
          <cell r="D898" t="str">
            <v>UN</v>
          </cell>
          <cell r="E898" t="str">
            <v>CR</v>
          </cell>
        </row>
        <row r="899">
          <cell r="B899">
            <v>11250</v>
          </cell>
          <cell r="C899" t="str">
            <v>CAIXA DE PASSAGEM/ LUZ / TELEFONIA, DE EMBUTIR, EM CHAPA DE ACO GALVANIZADO, DIMENSOES 20 X 20 X *12* CM (PADRAO CONCESSIONARIA LOCAL)</v>
          </cell>
          <cell r="D899" t="str">
            <v>UN</v>
          </cell>
          <cell r="E899" t="str">
            <v>CR</v>
          </cell>
        </row>
        <row r="900">
          <cell r="B900">
            <v>11249</v>
          </cell>
          <cell r="C900" t="str">
            <v>CAIXA DE PASSAGEM/ LUZ / TELEFONIA, DE EMBUTIR, EM CHAPA DE ACO GALVANIZADO, DIMENSOES 200 X 200 X 20 CM (PADRAO CONCESSIONARIA LOCAL)</v>
          </cell>
          <cell r="D900" t="str">
            <v>UN</v>
          </cell>
          <cell r="E900" t="str">
            <v>CR</v>
          </cell>
        </row>
        <row r="901">
          <cell r="B901">
            <v>11251</v>
          </cell>
          <cell r="C901" t="str">
            <v>CAIXA DE PASSAGEM/ LUZ / TELEFONIA, DE EMBUTIR, EM CHAPA DE ACO GALVANIZADO, DIMENSOES 40 X 40 X *12* CM (PADRAO CONCESSIONARIA LOCAL)</v>
          </cell>
          <cell r="D901" t="str">
            <v>UN</v>
          </cell>
          <cell r="E901" t="str">
            <v>CR</v>
          </cell>
        </row>
        <row r="902">
          <cell r="B902">
            <v>11253</v>
          </cell>
          <cell r="C902" t="str">
            <v>CAIXA DE PASSAGEM/ LUZ / TELEFONIA, DE EMBUTIR, EM CHAPA DE ACO GALVANIZADO, DIMENSOES 60 X 60 X *12* CM (PADRAO CONCESSIONARIA LOCAL)</v>
          </cell>
          <cell r="D902" t="str">
            <v>UN</v>
          </cell>
          <cell r="E902" t="str">
            <v>CR</v>
          </cell>
        </row>
        <row r="903">
          <cell r="B903">
            <v>11255</v>
          </cell>
          <cell r="C903" t="str">
            <v>CAIXA DE PASSAGEM/ LUZ / TELEFONIA, DE EMBUTIR, EM CHAPA DE ACO GALVANIZADO, DIMENSOES 80 X 80 X *12* CM (PADRAO CONCESSIONARIA LOCAL)</v>
          </cell>
          <cell r="D903" t="str">
            <v>UN</v>
          </cell>
          <cell r="E903" t="str">
            <v>CR</v>
          </cell>
        </row>
        <row r="904">
          <cell r="B904">
            <v>11256</v>
          </cell>
          <cell r="C904" t="str">
            <v>CAIXA DE PASSAGEM/ LUZ / TELEFONIA, DE SOBREPOR, EM CHAPA DE ACO GALVANIZADO, DIMENSOES 80 X 80 X *12* CM (PADRAO CONCESSIONARIA LOCAL)</v>
          </cell>
          <cell r="D904" t="str">
            <v>UN</v>
          </cell>
          <cell r="E904" t="str">
            <v>CR</v>
          </cell>
        </row>
        <row r="905">
          <cell r="B905">
            <v>39693</v>
          </cell>
          <cell r="C905" t="str">
            <v>CAIXA DE PROTECAO EXTERNA PARA MEDIDOR HOROSAZONAL, DE BAIXA TENSAO, COM MODULO, EM CHAPA DE ACO (PADRAO DA CONCESSIONARIA LOCAL)</v>
          </cell>
          <cell r="D905" t="str">
            <v>UN</v>
          </cell>
          <cell r="E905" t="str">
            <v>CR</v>
          </cell>
        </row>
        <row r="906">
          <cell r="B906">
            <v>39692</v>
          </cell>
          <cell r="C906" t="str">
            <v>CAIXA DE PROTECAO PARA TRANSFORMADOR CORRENTE, EM CHAPA DE ACO 18 USG (PADRAO DA CONCESSIONARIA LOCAL)</v>
          </cell>
          <cell r="D906" t="str">
            <v>UN</v>
          </cell>
          <cell r="E906" t="str">
            <v>CR</v>
          </cell>
        </row>
        <row r="907">
          <cell r="B907">
            <v>1062</v>
          </cell>
          <cell r="C907" t="str">
            <v>CAIXA INTERNA/EXTERNA DE MEDICAO PARA 1 MEDIDOR TRIFASICO, COM VISOR, EM CHAPA DE ACO 18 USG (PADRAO DA CONCESSIONARIA LOCAL)</v>
          </cell>
          <cell r="D907" t="str">
            <v>UN</v>
          </cell>
          <cell r="E907" t="str">
            <v>CR</v>
          </cell>
        </row>
        <row r="908">
          <cell r="B908">
            <v>39686</v>
          </cell>
          <cell r="C908" t="str">
            <v>CAIXA INTERNA/EXTERNA DE MEDICAO PARA 4 MEDIDORES MONOFASICOS, COM VISOR, EM CHAPA DE ACO 18 USG (PADRAO DA CONCESSIONARIA LOCAL)</v>
          </cell>
          <cell r="D908" t="str">
            <v>UN</v>
          </cell>
          <cell r="E908" t="str">
            <v>CR</v>
          </cell>
        </row>
        <row r="909">
          <cell r="B909">
            <v>43095</v>
          </cell>
          <cell r="C909" t="str">
            <v>CAIXA MODULAR PARA MEDIDOR DE ENERGIA AGRUPADA, EM POLICARBONATO / TERMOPLASTICO, COM SUPORTE PARA DISJUNTOR (PADRAO DA CONCESSIONARIA LOCAL)</v>
          </cell>
          <cell r="D909" t="str">
            <v>UN</v>
          </cell>
          <cell r="E909" t="str">
            <v>CR</v>
          </cell>
          <cell r="F909">
            <v>305.57</v>
          </cell>
        </row>
        <row r="910">
          <cell r="B910">
            <v>1871</v>
          </cell>
          <cell r="C910" t="str">
            <v>CAIXA OCTOGONAL DE FUNDO MOVEL, EM PVC, DE 3" X 3", PARA ELETRODUTO FLEXIVEL CORRUGADO</v>
          </cell>
          <cell r="D910" t="str">
            <v>UN</v>
          </cell>
          <cell r="E910" t="str">
            <v>CR</v>
          </cell>
          <cell r="F910">
            <v>7.98</v>
          </cell>
        </row>
        <row r="911">
          <cell r="B911">
            <v>12001</v>
          </cell>
          <cell r="C911" t="str">
            <v>CAIXA OCTOGONAL DE FUNDO MOVEL, EM PVC, DE 4" X 4", PARA ELETRODUTO FLEXIVEL CORRUGADO</v>
          </cell>
          <cell r="D911" t="str">
            <v>UN</v>
          </cell>
          <cell r="E911" t="str">
            <v>CR</v>
          </cell>
          <cell r="F911">
            <v>11.53</v>
          </cell>
        </row>
        <row r="912">
          <cell r="B912">
            <v>11882</v>
          </cell>
          <cell r="C912" t="str">
            <v>CAIXA PARA HIDROMETRO CONCRETO PRE MOLDADO, *0,24 M X 0,45 M X 0,30* M (L X C X A)</v>
          </cell>
          <cell r="D912" t="str">
            <v>UN</v>
          </cell>
          <cell r="E912" t="str">
            <v>CR</v>
          </cell>
        </row>
        <row r="913">
          <cell r="B913">
            <v>1068</v>
          </cell>
          <cell r="C913" t="str">
            <v>CAIXA PARA MEDICAO COLETIVA TIPO L, PADRAO BIFASICO OU TRIFASICO, PARA ATE 4 MEDIDORES, SEM BARRAMENTO E COM PORTAS INFERIOR E SUPERIOR</v>
          </cell>
          <cell r="D913" t="str">
            <v>UN</v>
          </cell>
          <cell r="E913" t="str">
            <v>CR</v>
          </cell>
        </row>
        <row r="914">
          <cell r="B914">
            <v>39690</v>
          </cell>
          <cell r="C914" t="str">
            <v>CAIXA PARA MEDICAO COLETIVA TIPO M, PADRAO BIFASICO OU TRIFASICO, PARA ATE 8 MEDIDORES, SEM BARRAMENTO E COM PORTAS INFERIOR E SUPERIOR</v>
          </cell>
          <cell r="D914" t="str">
            <v>UN</v>
          </cell>
          <cell r="E914" t="str">
            <v>CR</v>
          </cell>
        </row>
        <row r="915">
          <cell r="B915">
            <v>39691</v>
          </cell>
          <cell r="C915" t="str">
            <v>CAIXA PARA MEDICAO COLETIVA TIPO N, PADRAO BIFASICO OU TRIFASICO, PARA ATE 12 MEDIDORES, SEM BARRAMENTO E COM PORTAS INFERIOR E SUPERIOR</v>
          </cell>
          <cell r="D915" t="str">
            <v>UN</v>
          </cell>
          <cell r="E915" t="str">
            <v>CR</v>
          </cell>
        </row>
        <row r="916">
          <cell r="B916">
            <v>39808</v>
          </cell>
          <cell r="C916" t="str">
            <v>CAIXA PARA MEDIDOR MONOFASICO, EM POLICARBONATO / TERMOPLASTICO, PARA ALOJAR 1 DISJUNTOR (PADRAO DA CONCESSIONARIA LOCAL)</v>
          </cell>
          <cell r="D916" t="str">
            <v>UN</v>
          </cell>
          <cell r="E916" t="str">
            <v>CR</v>
          </cell>
          <cell r="F916">
            <v>159.53</v>
          </cell>
        </row>
        <row r="917">
          <cell r="B917">
            <v>39809</v>
          </cell>
          <cell r="C917" t="str">
            <v>CAIXA PARA MEDIDOR POLIFASICO, EM POLICARBONATO / TERMOPLASTICO, PARA ALOJAR 1 DISJUNTOR (PADRAO DA CONCESSIONARIA LOCAL)</v>
          </cell>
          <cell r="D917" t="str">
            <v>UN</v>
          </cell>
          <cell r="E917" t="str">
            <v>CR</v>
          </cell>
          <cell r="F917">
            <v>378.39</v>
          </cell>
        </row>
        <row r="918">
          <cell r="B918">
            <v>43439</v>
          </cell>
          <cell r="C918" t="str">
            <v>CAIXA PRE-MOLDADA PARA BOCA DE LOBO, EM CONCRETO ARMADO, COM FCK DE 25 MPA, COM DIMENSOES 1,10 X 0,65 X 1,00 M (COMPRIMENTO X LARGURA X ALTURA)</v>
          </cell>
          <cell r="D918" t="str">
            <v>UN</v>
          </cell>
          <cell r="E918" t="str">
            <v>CR</v>
          </cell>
        </row>
        <row r="919">
          <cell r="B919">
            <v>5103</v>
          </cell>
          <cell r="C919" t="str">
            <v>CAIXA SIFONADA PVC, 100 X 100 X 50 MM, COM GRELHA REDONDA, BRANCA</v>
          </cell>
          <cell r="D919" t="str">
            <v>UN</v>
          </cell>
          <cell r="E919" t="str">
            <v>CR</v>
          </cell>
          <cell r="F919">
            <v>24.2</v>
          </cell>
        </row>
        <row r="920">
          <cell r="B920">
            <v>11880</v>
          </cell>
          <cell r="C920" t="str">
            <v>CAIXA SIFONADA PVC, 250 X 230 X 75 MM, COM TAMPA CEGA QUADRADA, BRANCA</v>
          </cell>
          <cell r="D920" t="str">
            <v>UN</v>
          </cell>
          <cell r="E920" t="str">
            <v>CR</v>
          </cell>
          <cell r="F920">
            <v>101.79</v>
          </cell>
        </row>
        <row r="921">
          <cell r="B921">
            <v>11714</v>
          </cell>
          <cell r="C921" t="str">
            <v>CAIXA SIFONADA, PVC, 150 X *185* X 75 MM, COM GRELHA QUADRADA, BRANCA</v>
          </cell>
          <cell r="D921" t="str">
            <v>UN</v>
          </cell>
          <cell r="E921" t="str">
            <v>CR</v>
          </cell>
          <cell r="F921">
            <v>69.34</v>
          </cell>
        </row>
        <row r="922">
          <cell r="B922">
            <v>11712</v>
          </cell>
          <cell r="C922" t="str">
            <v>CAIXA SIFONADA, PVC, 150 X 150 X 50 MM, COM GRELHA QUADRADA, BRANCA (NBR 5688)</v>
          </cell>
          <cell r="D922" t="str">
            <v>UN</v>
          </cell>
          <cell r="E922" t="str">
            <v>C</v>
          </cell>
          <cell r="F922">
            <v>45.28</v>
          </cell>
        </row>
        <row r="923">
          <cell r="B923">
            <v>11717</v>
          </cell>
          <cell r="C923" t="str">
            <v>CAIXA SIFONADA, PVC, 150 X 150 X 50 MM, COM GRELHA REDONDA, BRANCA</v>
          </cell>
          <cell r="D923" t="str">
            <v>UN</v>
          </cell>
          <cell r="E923" t="str">
            <v>CR</v>
          </cell>
          <cell r="F923">
            <v>54.58</v>
          </cell>
        </row>
        <row r="924">
          <cell r="B924">
            <v>1106</v>
          </cell>
          <cell r="C924" t="str">
            <v>CAL HIDRATADA CH-I PARA ARGAMASSAS</v>
          </cell>
          <cell r="D924" t="str">
            <v>KG</v>
          </cell>
          <cell r="E924" t="str">
            <v>C</v>
          </cell>
          <cell r="F924">
            <v>0.83</v>
          </cell>
        </row>
        <row r="925">
          <cell r="B925">
            <v>11161</v>
          </cell>
          <cell r="C925" t="str">
            <v>CAL HIDRATADA PARA PINTURA</v>
          </cell>
          <cell r="D925" t="str">
            <v>KG</v>
          </cell>
          <cell r="E925" t="str">
            <v>CR</v>
          </cell>
          <cell r="F925">
            <v>1.38</v>
          </cell>
        </row>
        <row r="926">
          <cell r="B926">
            <v>1107</v>
          </cell>
          <cell r="C926" t="str">
            <v>CAL VIRGEM COMUM PARA ARGAMASSAS (NBR 6453)</v>
          </cell>
          <cell r="D926" t="str">
            <v>KG</v>
          </cell>
          <cell r="E926" t="str">
            <v>CR</v>
          </cell>
          <cell r="F926">
            <v>0.7</v>
          </cell>
        </row>
        <row r="927">
          <cell r="B927">
            <v>44479</v>
          </cell>
          <cell r="C927" t="str">
            <v>CALCARIO DOLOMITICO A (POSTO PEDREIRA/FORNECEDOR, SEM FRETE)</v>
          </cell>
          <cell r="D927" t="str">
            <v>KG</v>
          </cell>
          <cell r="E927" t="str">
            <v>CR</v>
          </cell>
          <cell r="F927">
            <v>0.13</v>
          </cell>
        </row>
        <row r="928">
          <cell r="B928">
            <v>4759</v>
          </cell>
          <cell r="C928" t="str">
            <v>CALCETEIRO / RASTELEIRO (HORISTA)</v>
          </cell>
          <cell r="D928" t="str">
            <v>H</v>
          </cell>
          <cell r="E928" t="str">
            <v>CR</v>
          </cell>
          <cell r="F928">
            <v>24.59</v>
          </cell>
        </row>
        <row r="929">
          <cell r="B929">
            <v>41068</v>
          </cell>
          <cell r="C929" t="str">
            <v>CALCETEIRO / RASTELEIRO (MENSALISTA)</v>
          </cell>
          <cell r="D929" t="str">
            <v>MES</v>
          </cell>
          <cell r="E929" t="str">
            <v>CR</v>
          </cell>
          <cell r="F929">
            <v>4315.2700000000004</v>
          </cell>
        </row>
        <row r="930">
          <cell r="B930">
            <v>12618</v>
          </cell>
          <cell r="C930" t="str">
            <v>CALHA / PERFIL PLUVIAL DE PVC, DIAMETRO ENTRE *119 E 170* MM, COMPRIMENTO DE 3 M, PARA DRENAGEM PLUVIAL PREDIAL</v>
          </cell>
          <cell r="D930" t="str">
            <v>UN</v>
          </cell>
          <cell r="E930" t="str">
            <v>CR</v>
          </cell>
          <cell r="F930">
            <v>179.14</v>
          </cell>
        </row>
        <row r="931">
          <cell r="B931">
            <v>1108</v>
          </cell>
          <cell r="C931" t="str">
            <v>CALHA MOLDURA AMERICANA DE CHAPA DE ACO GALVANIZADA NUM 26, CORTE 33 CM</v>
          </cell>
          <cell r="D931" t="str">
            <v>M</v>
          </cell>
          <cell r="E931" t="str">
            <v>CR</v>
          </cell>
        </row>
        <row r="932">
          <cell r="B932">
            <v>1117</v>
          </cell>
          <cell r="C932" t="str">
            <v>CALHA PARA AGUA FURTADA DE CHAPA DE ACO GALVANIZADA NUM 26, CORTE 40 CM</v>
          </cell>
          <cell r="D932" t="str">
            <v>M</v>
          </cell>
          <cell r="E932" t="str">
            <v>CR</v>
          </cell>
        </row>
        <row r="933">
          <cell r="B933">
            <v>1118</v>
          </cell>
          <cell r="C933" t="str">
            <v>CALHA PARA AGUA FURTADA DE CHAPA DE ACO GALVANIZADA NUM 26, CORTE 50 CM</v>
          </cell>
          <cell r="D933" t="str">
            <v>M</v>
          </cell>
          <cell r="E933" t="str">
            <v>CR</v>
          </cell>
        </row>
        <row r="934">
          <cell r="B934">
            <v>1110</v>
          </cell>
          <cell r="C934" t="str">
            <v>CALHA PLATIBANDA DE CHAPA DE ACO GALVANIZADA NUM 26, CORTE 45 CM</v>
          </cell>
          <cell r="D934" t="str">
            <v>M</v>
          </cell>
          <cell r="E934" t="str">
            <v>CR</v>
          </cell>
        </row>
        <row r="935">
          <cell r="B935">
            <v>40784</v>
          </cell>
          <cell r="C935" t="str">
            <v>CALHA QUADRADA DE CHAPA DE ACO GALVANIZADA NUM 24, CORTE 100 CM</v>
          </cell>
          <cell r="D935" t="str">
            <v>M</v>
          </cell>
          <cell r="E935" t="str">
            <v>CR</v>
          </cell>
        </row>
        <row r="936">
          <cell r="B936">
            <v>40782</v>
          </cell>
          <cell r="C936" t="str">
            <v>CALHA QUADRADA DE CHAPA DE ACO GALVANIZADA NUM 24, CORTE 33 CM</v>
          </cell>
          <cell r="D936" t="str">
            <v>M</v>
          </cell>
          <cell r="E936" t="str">
            <v>CR</v>
          </cell>
        </row>
        <row r="937">
          <cell r="B937">
            <v>40783</v>
          </cell>
          <cell r="C937" t="str">
            <v>CALHA QUADRADA DE CHAPA DE ACO GALVANIZADA NUM 24, CORTE 50 CM</v>
          </cell>
          <cell r="D937" t="str">
            <v>M</v>
          </cell>
          <cell r="E937" t="str">
            <v>CR</v>
          </cell>
        </row>
        <row r="938">
          <cell r="B938">
            <v>1109</v>
          </cell>
          <cell r="C938" t="str">
            <v>CALHA QUADRADA DE CHAPA DE ACO GALVANIZADA NUM 26, CORTE 33 CM</v>
          </cell>
          <cell r="D938" t="str">
            <v>M</v>
          </cell>
          <cell r="E938" t="str">
            <v>CR</v>
          </cell>
        </row>
        <row r="939">
          <cell r="B939">
            <v>1119</v>
          </cell>
          <cell r="C939" t="str">
            <v>CALHA QUADRADA DE CHAPA DE ACO GALVANIZADA NUM 28, CORTE 25 CM</v>
          </cell>
          <cell r="D939" t="str">
            <v>M</v>
          </cell>
          <cell r="E939" t="str">
            <v>CR</v>
          </cell>
        </row>
        <row r="940">
          <cell r="B940">
            <v>13115</v>
          </cell>
          <cell r="C940" t="str">
            <v>CALHA/CANALETA DE CONCRETO SIMPLES, TIPO MEIA CANA, DIAMETRO DE 20 CM, PARA AGUA PLUVIAL</v>
          </cell>
          <cell r="D940" t="str">
            <v>M</v>
          </cell>
          <cell r="E940" t="str">
            <v>CR</v>
          </cell>
          <cell r="F940">
            <v>13.78</v>
          </cell>
        </row>
        <row r="941">
          <cell r="B941">
            <v>10541</v>
          </cell>
          <cell r="C941" t="str">
            <v>CALHA/CANALETA DE CONCRETO SIMPLES, TIPO MEIA CANA, DIAMETRO DE 30 CM, PARA AGUA PLUVIAL</v>
          </cell>
          <cell r="D941" t="str">
            <v>M</v>
          </cell>
          <cell r="E941" t="str">
            <v>CR</v>
          </cell>
          <cell r="F941">
            <v>16.84</v>
          </cell>
        </row>
        <row r="942">
          <cell r="B942">
            <v>10542</v>
          </cell>
          <cell r="C942" t="str">
            <v>CALHA/CANALETA DE CONCRETO SIMPLES, TIPO MEIA CANA, DIAMETRO DE 40 CM, PARA AGUA PLUVIAL</v>
          </cell>
          <cell r="D942" t="str">
            <v>M</v>
          </cell>
          <cell r="E942" t="str">
            <v>CR</v>
          </cell>
          <cell r="F942">
            <v>22.02</v>
          </cell>
        </row>
        <row r="943">
          <cell r="B943">
            <v>10543</v>
          </cell>
          <cell r="C943" t="str">
            <v>CALHA/CANALETA DE CONCRETO SIMPLES, TIPO MEIA CANA, DIAMETRO DE 50 CM, PARA AGUA PLUVIAL</v>
          </cell>
          <cell r="D943" t="str">
            <v>M</v>
          </cell>
          <cell r="E943" t="str">
            <v>CR</v>
          </cell>
          <cell r="F943">
            <v>35.729999999999997</v>
          </cell>
        </row>
        <row r="944">
          <cell r="B944">
            <v>10544</v>
          </cell>
          <cell r="C944" t="str">
            <v>CALHA/CANALETA DE CONCRETO SIMPLES, TIPO MEIA CANA, DIAMETRO DE 60 CM, PARA AGUA PLUVIAL</v>
          </cell>
          <cell r="D944" t="str">
            <v>M</v>
          </cell>
          <cell r="E944" t="str">
            <v>CR</v>
          </cell>
          <cell r="F944">
            <v>46.22</v>
          </cell>
        </row>
        <row r="945">
          <cell r="B945">
            <v>10545</v>
          </cell>
          <cell r="C945" t="str">
            <v>CALHA/CANALETA DE CONCRETO SIMPLES, TIPO MEIA CANA, DIAMETRO DE 80 CM, PARA AGUA PLUVIAL</v>
          </cell>
          <cell r="D945" t="str">
            <v>M</v>
          </cell>
          <cell r="E945" t="str">
            <v>CR</v>
          </cell>
          <cell r="F945">
            <v>86.37</v>
          </cell>
        </row>
        <row r="946">
          <cell r="B946">
            <v>38365</v>
          </cell>
          <cell r="C946" t="str">
            <v>CAMADA SEPARADORA DE FILME DE POLIETILENO 20 A 25 MICRA</v>
          </cell>
          <cell r="D946" t="str">
            <v>M2</v>
          </cell>
          <cell r="E946" t="str">
            <v>CR</v>
          </cell>
          <cell r="F946">
            <v>2.34</v>
          </cell>
        </row>
        <row r="947">
          <cell r="B947">
            <v>44056</v>
          </cell>
          <cell r="C947" t="str">
            <v>CAMINHAO TOCO, PESO BRUTO TOTAL 10700 KG, CARGA UTIL MAXIMA 7400 KG, DISTANCIA ENTRE EIXOS 4,00 M, POTENCIA 175 CV (INCLUI CABINE E CHASSI, NAO INCLUI CARROCERIA)</v>
          </cell>
          <cell r="D947" t="str">
            <v>UN</v>
          </cell>
          <cell r="E947" t="str">
            <v>CR</v>
          </cell>
        </row>
        <row r="948">
          <cell r="B948">
            <v>44057</v>
          </cell>
          <cell r="C948" t="str">
            <v>CAMINHAO TOCO, PESO BRUTO TOTAL 13200 KG, CARGA UTIL MAXIMA 9200 KG, DISTANCIA ENTRE EIXOS 3,31 M, POTENCIA 175 CV (INCLUI CABINE E CHASSI, NAO INCLUI CARROCERIA)</v>
          </cell>
          <cell r="D948" t="str">
            <v>UN</v>
          </cell>
          <cell r="E948" t="str">
            <v>C</v>
          </cell>
        </row>
        <row r="949">
          <cell r="B949">
            <v>37754</v>
          </cell>
          <cell r="C949" t="str">
            <v>CAMINHAO TOCO, PESO BRUTO TOTAL 14300 KG, CARGA UTIL MAXIMA 9480 KG, DISTANCIA ENTRE EIXOS 4,80 M, POTENCIA 185 CV (INCLUI CABINE E CHASSI, NAO INCLUI CARROCERIA)</v>
          </cell>
          <cell r="D949" t="str">
            <v>UN</v>
          </cell>
          <cell r="E949" t="str">
            <v>CR</v>
          </cell>
        </row>
        <row r="950">
          <cell r="B950">
            <v>44058</v>
          </cell>
          <cell r="C950" t="str">
            <v>CAMINHAO TOCO, PESO BRUTO TOTAL 16000 KG, CARGA UTIL MAXIMA 10830 KG, DISTANCIA ENTRE EIXOS 3,56 M, POTENCIA 226 CV (INCLUI CABINE E CHASSI, NAO INCLUI CARROCERIA)</v>
          </cell>
          <cell r="D950" t="str">
            <v>UN</v>
          </cell>
          <cell r="E950" t="str">
            <v>CR</v>
          </cell>
        </row>
        <row r="951">
          <cell r="B951">
            <v>37752</v>
          </cell>
          <cell r="C951" t="str">
            <v>CAMINHAO TOCO, PESO BRUTO TOTAL 16000 KG, CARGA UTIL MAXIMA 11030 KG, DISTANCIA ENTRE EIXOS 5,41 M, POTENCIA 185 CV (INCLUI CABINE E CHASSI, NAO INCLUI CARROCERIA)</v>
          </cell>
          <cell r="D951" t="str">
            <v>UN</v>
          </cell>
          <cell r="E951" t="str">
            <v>CR</v>
          </cell>
        </row>
        <row r="952">
          <cell r="B952">
            <v>37758</v>
          </cell>
          <cell r="C952" t="str">
            <v>CAMINHAO TRUCADO, PESO BRUTO TOTAL 23000 KG, CARGA UTIL MAXIMA 15285 KG, DISTANCIA ENTRE EIXOS 4,80 M, POTENCIA 326 CV (INCLUI CABINE E CHASSI, NAO INCLUI CARROCERIA)</v>
          </cell>
          <cell r="D952" t="str">
            <v>UN</v>
          </cell>
          <cell r="E952" t="str">
            <v>CR</v>
          </cell>
        </row>
        <row r="953">
          <cell r="B953">
            <v>44060</v>
          </cell>
          <cell r="C953" t="str">
            <v>CAMINHAO TRUCADO, PESO BRUTO TOTAL 23000 KG, CARGA UTIL MAXIMA 15460 KG, DISTANCIA ENTRE EIXOS 4,80 M, POTENCIA 286 CV (INCLUI CABINE E CHASSI, NAO INCLUI CARROCERIA)</v>
          </cell>
          <cell r="D953" t="str">
            <v>UN</v>
          </cell>
          <cell r="E953" t="str">
            <v>CR</v>
          </cell>
        </row>
        <row r="954">
          <cell r="B954">
            <v>44061</v>
          </cell>
          <cell r="C954" t="str">
            <v>CAMINHAO TRUCADO, PESO BRUTO TOTAL 23000 KG, CARGA UTIL MAXIMA 16540 KG, DISTANCIA ENTRE EIXOS 4,80 M, POTENCIA 256 CV (INCLUI CABINE E CHASSI, NAO INCLUI CARROCERIA)</v>
          </cell>
          <cell r="D954" t="str">
            <v>UN</v>
          </cell>
          <cell r="E954" t="str">
            <v>CR</v>
          </cell>
        </row>
        <row r="955">
          <cell r="B955">
            <v>1159</v>
          </cell>
          <cell r="C955" t="str">
            <v>CAMINHONETE COM MOTOR A DIESEL, POTENCIA *160* CV, CABINE DUPLA, 4X4</v>
          </cell>
          <cell r="D955" t="str">
            <v>UN</v>
          </cell>
          <cell r="E955" t="str">
            <v>C</v>
          </cell>
          <cell r="F955">
            <v>286765</v>
          </cell>
        </row>
        <row r="956">
          <cell r="B956">
            <v>12114</v>
          </cell>
          <cell r="C956" t="str">
            <v>CAMPAINHA ALTA POTENCIA 110V / 220V, DIAMETRO 150 MM</v>
          </cell>
          <cell r="D956" t="str">
            <v>UN</v>
          </cell>
          <cell r="E956" t="str">
            <v>CR</v>
          </cell>
          <cell r="F956">
            <v>134.04</v>
          </cell>
        </row>
        <row r="957">
          <cell r="B957">
            <v>38106</v>
          </cell>
          <cell r="C957" t="str">
            <v>CAMPAINHA CIGARRA 127 V / 220 V (APENAS MODULO)</v>
          </cell>
          <cell r="D957" t="str">
            <v>UN</v>
          </cell>
          <cell r="E957" t="str">
            <v>CR</v>
          </cell>
          <cell r="F957">
            <v>18.21</v>
          </cell>
        </row>
        <row r="958">
          <cell r="B958">
            <v>38085</v>
          </cell>
          <cell r="C958" t="str">
            <v>CAMPAINHA CIGARRA 127 V / 220 V, CONJUNTO MONTADO PARA EMBUTIR 4" X 2" (PLACA + SUPORTE + MODULO)</v>
          </cell>
          <cell r="D958" t="str">
            <v>UN</v>
          </cell>
          <cell r="E958" t="str">
            <v>CR</v>
          </cell>
          <cell r="F958">
            <v>21.51</v>
          </cell>
        </row>
        <row r="959">
          <cell r="B959">
            <v>659</v>
          </cell>
          <cell r="C959" t="str">
            <v>CANALETA DE CONCRETO 14 X 19 X 19 CM (CLASSE C - NBR 6136)</v>
          </cell>
          <cell r="D959" t="str">
            <v>UN</v>
          </cell>
          <cell r="E959" t="str">
            <v>CR</v>
          </cell>
          <cell r="F959">
            <v>2.68</v>
          </cell>
        </row>
        <row r="960">
          <cell r="B960">
            <v>660</v>
          </cell>
          <cell r="C960" t="str">
            <v>CANALETA DE CONCRETO 19 X 19 X 19 CM (CLASSE C - NBR 6136)</v>
          </cell>
          <cell r="D960" t="str">
            <v>UN</v>
          </cell>
          <cell r="E960" t="str">
            <v>CR</v>
          </cell>
          <cell r="F960">
            <v>3.21</v>
          </cell>
        </row>
        <row r="961">
          <cell r="B961">
            <v>658</v>
          </cell>
          <cell r="C961" t="str">
            <v>CANALETA DE CONCRETO 9 X 19 X 19 CM (CLASSE C - NBR 6136)</v>
          </cell>
          <cell r="D961" t="str">
            <v>UN</v>
          </cell>
          <cell r="E961" t="str">
            <v>CR</v>
          </cell>
          <cell r="F961">
            <v>1.81</v>
          </cell>
        </row>
        <row r="962">
          <cell r="B962">
            <v>38599</v>
          </cell>
          <cell r="C962" t="str">
            <v>CANALETA DE CONCRETO ESTRUTURAL 14 X 19 X 29 CM, FBK 14 MPA (NBR 6136)</v>
          </cell>
          <cell r="D962" t="str">
            <v>UN</v>
          </cell>
          <cell r="E962" t="str">
            <v>CR</v>
          </cell>
          <cell r="F962">
            <v>5.58</v>
          </cell>
        </row>
        <row r="963">
          <cell r="B963">
            <v>38596</v>
          </cell>
          <cell r="C963" t="str">
            <v>CANALETA DE CONCRETO ESTRUTURAL 14 X 19 X 29 CM, FBK 4,5 MPA (NBR 6136)</v>
          </cell>
          <cell r="D963" t="str">
            <v>UN</v>
          </cell>
          <cell r="E963" t="str">
            <v>CR</v>
          </cell>
          <cell r="F963">
            <v>4.63</v>
          </cell>
        </row>
        <row r="964">
          <cell r="B964">
            <v>38600</v>
          </cell>
          <cell r="C964" t="str">
            <v>CANALETA DE CONCRETO ESTRUTURAL 14 X 19 X 39 CM, FBK 14 MPA (NBR 6136)</v>
          </cell>
          <cell r="D964" t="str">
            <v>UN</v>
          </cell>
          <cell r="E964" t="str">
            <v>CR</v>
          </cell>
          <cell r="F964">
            <v>5.91</v>
          </cell>
        </row>
        <row r="965">
          <cell r="B965">
            <v>38597</v>
          </cell>
          <cell r="C965" t="str">
            <v>CANALETA DE CONCRETO ESTRUTURAL 14 X 19 X 39 CM, FBK 4,5 MPA (NBR 6136)</v>
          </cell>
          <cell r="D965" t="str">
            <v>UN</v>
          </cell>
          <cell r="E965" t="str">
            <v>CR</v>
          </cell>
          <cell r="F965">
            <v>4.66</v>
          </cell>
        </row>
        <row r="966">
          <cell r="B966">
            <v>38548</v>
          </cell>
          <cell r="C966" t="str">
            <v>CANALETA ESTRUTURAL CERAMICA DE 14 X 19 X 19 CM (L X A X C) E 6,0 MPA</v>
          </cell>
          <cell r="D966" t="str">
            <v>UN</v>
          </cell>
          <cell r="E966" t="str">
            <v>CR</v>
          </cell>
          <cell r="F966">
            <v>1.91</v>
          </cell>
        </row>
        <row r="967">
          <cell r="B967">
            <v>34649</v>
          </cell>
          <cell r="C967" t="str">
            <v>CANALETA ESTRUTURAL CERAMICA DE 14 X 19 X 29 CM (L X A X C) E 6,0 MPA</v>
          </cell>
          <cell r="D967" t="str">
            <v>UN</v>
          </cell>
          <cell r="E967" t="str">
            <v>CR</v>
          </cell>
          <cell r="F967">
            <v>2.79</v>
          </cell>
        </row>
        <row r="968">
          <cell r="B968">
            <v>34655</v>
          </cell>
          <cell r="C968" t="str">
            <v>CANALETA ESTRUTURAL CERAMICA DE 14 X 19 X 39 CM (L X A X C) E 6,0 MPA</v>
          </cell>
          <cell r="D968" t="str">
            <v>UN</v>
          </cell>
          <cell r="E968" t="str">
            <v>CR</v>
          </cell>
          <cell r="F968">
            <v>4.1100000000000003</v>
          </cell>
        </row>
        <row r="969">
          <cell r="B969">
            <v>40607</v>
          </cell>
          <cell r="C969" t="str">
            <v>CANOPLA ACABAMENTO CROMADO PARA INSTALACAO DE SPRINKLER, SOB FORRO, 15 MM</v>
          </cell>
          <cell r="D969" t="str">
            <v>UN</v>
          </cell>
          <cell r="E969" t="str">
            <v>CR</v>
          </cell>
          <cell r="F969">
            <v>10.62</v>
          </cell>
        </row>
        <row r="970">
          <cell r="B970">
            <v>567</v>
          </cell>
          <cell r="C970" t="str">
            <v>CANTONEIRA (ABAS IGUAIS) EM ACO CARBONO, 25,4 MM X 3,17 MM (L X E), 1,27KG/M</v>
          </cell>
          <cell r="D970" t="str">
            <v>M</v>
          </cell>
          <cell r="E970" t="str">
            <v>CR</v>
          </cell>
          <cell r="F970">
            <v>12.34</v>
          </cell>
        </row>
        <row r="971">
          <cell r="B971">
            <v>574</v>
          </cell>
          <cell r="C971" t="str">
            <v>CANTONEIRA (ABAS IGUAIS) EM ACO CARBONO, 38,1 MM X 3,17 MM (L X E), 3,48 KG/M</v>
          </cell>
          <cell r="D971" t="str">
            <v>M</v>
          </cell>
          <cell r="E971" t="str">
            <v>CR</v>
          </cell>
          <cell r="F971">
            <v>32.44</v>
          </cell>
        </row>
        <row r="972">
          <cell r="B972">
            <v>568</v>
          </cell>
          <cell r="C972" t="str">
            <v>CANTONEIRA (ABAS IGUAIS) EM ACO CARBONO, 50,8 MM X 9,53 MM (L X E), 6,99 KG/M</v>
          </cell>
          <cell r="D972" t="str">
            <v>M</v>
          </cell>
          <cell r="E972" t="str">
            <v>CR</v>
          </cell>
          <cell r="F972">
            <v>68.349999999999994</v>
          </cell>
        </row>
        <row r="973">
          <cell r="B973">
            <v>4777</v>
          </cell>
          <cell r="C973" t="str">
            <v>CANTONEIRA ACO ABAS IGUAIS (QUALQUER BITOLA), ESPESSURA ENTRE 1/8" E 1/4"</v>
          </cell>
          <cell r="D973" t="str">
            <v>KG</v>
          </cell>
          <cell r="E973" t="str">
            <v>CR</v>
          </cell>
        </row>
        <row r="974">
          <cell r="B974">
            <v>592</v>
          </cell>
          <cell r="C974" t="str">
            <v>CANTONEIRA EM ALUMINIO, ABAS IGUAIS, LARGURA DE 25,40 MM (1"), ESPESSURA DE 3,17 MM (1/8") E PESO LINEAR DE APROXIMADAMENTE 0,408 KG/M</v>
          </cell>
          <cell r="D974" t="str">
            <v>KG</v>
          </cell>
          <cell r="E974" t="str">
            <v>C</v>
          </cell>
          <cell r="F974">
            <v>51.97</v>
          </cell>
        </row>
        <row r="975">
          <cell r="B975">
            <v>586</v>
          </cell>
          <cell r="C975" t="str">
            <v>CANTONEIRA EM ALUMINIO, ABAS IGUAIS, LARGURA DE 25,40 MM (1"), ESPESSURA DE 4,76 MM (3/16") E PESO LINEAR DE APROXIMADAMENTE 0,593 KG/M</v>
          </cell>
          <cell r="D975" t="str">
            <v>M</v>
          </cell>
          <cell r="E975" t="str">
            <v>CR</v>
          </cell>
          <cell r="F975">
            <v>30.55</v>
          </cell>
        </row>
        <row r="976">
          <cell r="B976">
            <v>588</v>
          </cell>
          <cell r="C976" t="str">
            <v>CANTONEIRA EM ALUMINIO, ABAS IGUAIS, LARGURA DE 31,75 MM (1 1/4"), ESPESSURA DE 4,76 MM (3/16") E PESO LINEAR DE APROXIMADAMENTE 0,755 KG/M</v>
          </cell>
          <cell r="D976" t="str">
            <v>M</v>
          </cell>
          <cell r="E976" t="str">
            <v>CR</v>
          </cell>
          <cell r="F976">
            <v>48.33</v>
          </cell>
        </row>
        <row r="977">
          <cell r="B977">
            <v>591</v>
          </cell>
          <cell r="C977" t="str">
            <v>CANTONEIRA EM ALUMINIO, ABAS IGUAIS, LARGURA DE 38,10 MM (1 1/2"), ESPESSURA DE 4,76 MM (3/16") E PESO LINEAR DE APROXIMADAMENTE 0,915 KG/M</v>
          </cell>
          <cell r="D977" t="str">
            <v>KG</v>
          </cell>
          <cell r="E977" t="str">
            <v>CR</v>
          </cell>
          <cell r="F977">
            <v>48.5</v>
          </cell>
        </row>
        <row r="978">
          <cell r="B978">
            <v>584</v>
          </cell>
          <cell r="C978" t="str">
            <v>CANTONEIRA EM ALUMINIO, ABAS IGUAIS, LARGURA DE 50,80 MM (2"), ESPESSURA DE 3,17 MM (1/8") E PESO LINEAR DE APROXIMADAMENTE 0,842 KG/M</v>
          </cell>
          <cell r="D978" t="str">
            <v>M</v>
          </cell>
          <cell r="E978" t="str">
            <v>CR</v>
          </cell>
          <cell r="F978">
            <v>51.62</v>
          </cell>
        </row>
        <row r="979">
          <cell r="B979">
            <v>589</v>
          </cell>
          <cell r="C979" t="str">
            <v>CANTONEIRA EM ALUMINIO, ABAS IGUAIS, LARGURA DE 50,80 MM (2"), ESPESSURA DE 6,35 MM (1/4") E PESO LINEAR DE APROXIMADAMENTE 1,630 KG/M</v>
          </cell>
          <cell r="D979" t="str">
            <v>M</v>
          </cell>
          <cell r="E979" t="str">
            <v>CR</v>
          </cell>
          <cell r="F979">
            <v>81.69</v>
          </cell>
        </row>
        <row r="980">
          <cell r="B980">
            <v>1165</v>
          </cell>
          <cell r="C980" t="str">
            <v>CAP OU TAMPAO DE FERRO GALVANIZADO, COM ROSCA BSP, DE 1 1/2"</v>
          </cell>
          <cell r="D980" t="str">
            <v>UN</v>
          </cell>
          <cell r="E980" t="str">
            <v>CR</v>
          </cell>
        </row>
        <row r="981">
          <cell r="B981">
            <v>1164</v>
          </cell>
          <cell r="C981" t="str">
            <v>CAP OU TAMPAO DE FERRO GALVANIZADO, COM ROSCA BSP, DE 1 1/4"</v>
          </cell>
          <cell r="D981" t="str">
            <v>UN</v>
          </cell>
          <cell r="E981" t="str">
            <v>CR</v>
          </cell>
        </row>
        <row r="982">
          <cell r="B982">
            <v>1170</v>
          </cell>
          <cell r="C982" t="str">
            <v>CAP OU TAMPAO DE FERRO GALVANIZADO, COM ROSCA BSP, DE 1"</v>
          </cell>
          <cell r="D982" t="str">
            <v>UN</v>
          </cell>
          <cell r="E982" t="str">
            <v>CR</v>
          </cell>
        </row>
        <row r="983">
          <cell r="B983">
            <v>1162</v>
          </cell>
          <cell r="C983" t="str">
            <v>CAP OU TAMPAO DE FERRO GALVANIZADO, COM ROSCA BSP, DE 1/2"</v>
          </cell>
          <cell r="D983" t="str">
            <v>UN</v>
          </cell>
          <cell r="E983" t="str">
            <v>CR</v>
          </cell>
        </row>
        <row r="984">
          <cell r="B984">
            <v>12395</v>
          </cell>
          <cell r="C984" t="str">
            <v>CAP OU TAMPAO DE FERRO GALVANIZADO, COM ROSCA BSP, DE 1/4"</v>
          </cell>
          <cell r="D984" t="str">
            <v>UN</v>
          </cell>
          <cell r="E984" t="str">
            <v>CR</v>
          </cell>
        </row>
        <row r="985">
          <cell r="B985">
            <v>1169</v>
          </cell>
          <cell r="C985" t="str">
            <v>CAP OU TAMPAO DE FERRO GALVANIZADO, COM ROSCA BSP, DE 2 1/2"</v>
          </cell>
          <cell r="D985" t="str">
            <v>UN</v>
          </cell>
          <cell r="E985" t="str">
            <v>CR</v>
          </cell>
        </row>
        <row r="986">
          <cell r="B986">
            <v>1166</v>
          </cell>
          <cell r="C986" t="str">
            <v>CAP OU TAMPAO DE FERRO GALVANIZADO, COM ROSCA BSP, DE 2"</v>
          </cell>
          <cell r="D986" t="str">
            <v>UN</v>
          </cell>
          <cell r="E986" t="str">
            <v>CR</v>
          </cell>
        </row>
        <row r="987">
          <cell r="B987">
            <v>1168</v>
          </cell>
          <cell r="C987" t="str">
            <v>CAP OU TAMPAO DE FERRO GALVANIZADO, COM ROSCA BSP, DE 3"</v>
          </cell>
          <cell r="D987" t="str">
            <v>UN</v>
          </cell>
          <cell r="E987" t="str">
            <v>CR</v>
          </cell>
        </row>
        <row r="988">
          <cell r="B988">
            <v>1163</v>
          </cell>
          <cell r="C988" t="str">
            <v>CAP OU TAMPAO DE FERRO GALVANIZADO, COM ROSCA BSP, DE 3/4"</v>
          </cell>
          <cell r="D988" t="str">
            <v>UN</v>
          </cell>
          <cell r="E988" t="str">
            <v>CR</v>
          </cell>
        </row>
        <row r="989">
          <cell r="B989">
            <v>12396</v>
          </cell>
          <cell r="C989" t="str">
            <v>CAP OU TAMPAO DE FERRO GALVANIZADO, COM ROSCA BSP, DE 3/8"</v>
          </cell>
          <cell r="D989" t="str">
            <v>UN</v>
          </cell>
          <cell r="E989" t="str">
            <v>CR</v>
          </cell>
        </row>
        <row r="990">
          <cell r="B990">
            <v>1167</v>
          </cell>
          <cell r="C990" t="str">
            <v>CAP OU TAMPAO DE FERRO GALVANIZADO, COM ROSCA BSP, DE 4"</v>
          </cell>
          <cell r="D990" t="str">
            <v>UN</v>
          </cell>
          <cell r="E990" t="str">
            <v>CR</v>
          </cell>
        </row>
        <row r="991">
          <cell r="B991">
            <v>36331</v>
          </cell>
          <cell r="C991" t="str">
            <v>CAP PPR DN 20 MM, PARA AGUA QUENTE PREDIAL</v>
          </cell>
          <cell r="D991" t="str">
            <v>UN</v>
          </cell>
          <cell r="E991" t="str">
            <v>CR</v>
          </cell>
          <cell r="F991">
            <v>2.91</v>
          </cell>
        </row>
        <row r="992">
          <cell r="B992">
            <v>36346</v>
          </cell>
          <cell r="C992" t="str">
            <v>CAP PPR DN 25 MM, PARA AGUA QUENTE PREDIAL</v>
          </cell>
          <cell r="D992" t="str">
            <v>UN</v>
          </cell>
          <cell r="E992" t="str">
            <v>CR</v>
          </cell>
          <cell r="F992">
            <v>4.37</v>
          </cell>
        </row>
        <row r="993">
          <cell r="B993">
            <v>1202</v>
          </cell>
          <cell r="C993" t="str">
            <v>CAP PVC, ROSCAVEL, 1", PARA AGUA FRIA PREDIAL</v>
          </cell>
          <cell r="D993" t="str">
            <v>UN</v>
          </cell>
          <cell r="E993" t="str">
            <v>CR</v>
          </cell>
          <cell r="F993">
            <v>4.9000000000000004</v>
          </cell>
        </row>
        <row r="994">
          <cell r="B994">
            <v>1197</v>
          </cell>
          <cell r="C994" t="str">
            <v>CAP PVC, ROSCAVEL, 1/2", PARA AGUA FRIA PREDIAL</v>
          </cell>
          <cell r="D994" t="str">
            <v>UN</v>
          </cell>
          <cell r="E994" t="str">
            <v>CR</v>
          </cell>
          <cell r="F994">
            <v>1.73</v>
          </cell>
        </row>
        <row r="995">
          <cell r="B995">
            <v>1198</v>
          </cell>
          <cell r="C995" t="str">
            <v>CAP PVC, ROSCAVEL, 3/4", PARA AGUA FRIA PREDIAL</v>
          </cell>
          <cell r="D995" t="str">
            <v>UN</v>
          </cell>
          <cell r="E995" t="str">
            <v>CR</v>
          </cell>
          <cell r="F995">
            <v>2.2599999999999998</v>
          </cell>
        </row>
        <row r="996">
          <cell r="B996">
            <v>20088</v>
          </cell>
          <cell r="C996" t="str">
            <v>CAP PVC, SERIE R, DN 100 MM, PARA ESGOTO PREDIAL</v>
          </cell>
          <cell r="D996" t="str">
            <v>UN</v>
          </cell>
          <cell r="E996" t="str">
            <v>CR</v>
          </cell>
          <cell r="F996">
            <v>13.78</v>
          </cell>
        </row>
        <row r="997">
          <cell r="B997">
            <v>20089</v>
          </cell>
          <cell r="C997" t="str">
            <v>CAP PVC, SERIE R, DN 150 MM, PARA ESGOTO PREDIAL</v>
          </cell>
          <cell r="D997" t="str">
            <v>UN</v>
          </cell>
          <cell r="E997" t="str">
            <v>CR</v>
          </cell>
          <cell r="F997">
            <v>67.569999999999993</v>
          </cell>
        </row>
        <row r="998">
          <cell r="B998">
            <v>20087</v>
          </cell>
          <cell r="C998" t="str">
            <v>CAP PVC, SERIE R, DN 75 MM, PARA ESGOTO PREDIAL</v>
          </cell>
          <cell r="D998" t="str">
            <v>UN</v>
          </cell>
          <cell r="E998" t="str">
            <v>CR</v>
          </cell>
          <cell r="F998">
            <v>11.4</v>
          </cell>
        </row>
        <row r="999">
          <cell r="B999">
            <v>1191</v>
          </cell>
          <cell r="C999" t="str">
            <v>CAP PVC, SOLDAVEL, 20 MM, PARA AGUA FRIA PREDIAL</v>
          </cell>
          <cell r="D999" t="str">
            <v>UN</v>
          </cell>
          <cell r="E999" t="str">
            <v>CR</v>
          </cell>
          <cell r="F999">
            <v>1.23</v>
          </cell>
        </row>
        <row r="1000">
          <cell r="B1000">
            <v>1185</v>
          </cell>
          <cell r="C1000" t="str">
            <v>CAP PVC, SOLDAVEL, 25 MM, PARA AGUA FRIA PREDIAL</v>
          </cell>
          <cell r="D1000" t="str">
            <v>UN</v>
          </cell>
          <cell r="E1000" t="str">
            <v>CR</v>
          </cell>
          <cell r="F1000">
            <v>1.23</v>
          </cell>
        </row>
        <row r="1001">
          <cell r="B1001">
            <v>1189</v>
          </cell>
          <cell r="C1001" t="str">
            <v>CAP PVC, SOLDAVEL, 32 MM, PARA AGUA FRIA PREDIAL</v>
          </cell>
          <cell r="D1001" t="str">
            <v>UN</v>
          </cell>
          <cell r="E1001" t="str">
            <v>CR</v>
          </cell>
          <cell r="F1001">
            <v>2.0099999999999998</v>
          </cell>
        </row>
        <row r="1002">
          <cell r="B1002">
            <v>1193</v>
          </cell>
          <cell r="C1002" t="str">
            <v>CAP PVC, SOLDAVEL, 40 MM, PARA AGUA FRIA PREDIAL</v>
          </cell>
          <cell r="D1002" t="str">
            <v>UN</v>
          </cell>
          <cell r="E1002" t="str">
            <v>CR</v>
          </cell>
          <cell r="F1002">
            <v>3.87</v>
          </cell>
        </row>
        <row r="1003">
          <cell r="B1003">
            <v>1194</v>
          </cell>
          <cell r="C1003" t="str">
            <v>CAP PVC, SOLDAVEL, 50 MM, PARA AGUA FRIA PREDIAL</v>
          </cell>
          <cell r="D1003" t="str">
            <v>UN</v>
          </cell>
          <cell r="E1003" t="str">
            <v>CR</v>
          </cell>
          <cell r="F1003">
            <v>6.99</v>
          </cell>
        </row>
        <row r="1004">
          <cell r="B1004">
            <v>1195</v>
          </cell>
          <cell r="C1004" t="str">
            <v>CAP PVC, SOLDAVEL, 60 MM, PARA AGUA FRIA PREDIAL</v>
          </cell>
          <cell r="D1004" t="str">
            <v>UN</v>
          </cell>
          <cell r="E1004" t="str">
            <v>CR</v>
          </cell>
          <cell r="F1004">
            <v>11.76</v>
          </cell>
        </row>
        <row r="1005">
          <cell r="B1005">
            <v>1204</v>
          </cell>
          <cell r="C1005" t="str">
            <v>CAP PVC, SOLDAVEL, 75 MM, PARA AGUA FRIA PREDIAL</v>
          </cell>
          <cell r="D1005" t="str">
            <v>UN</v>
          </cell>
          <cell r="E1005" t="str">
            <v>CR</v>
          </cell>
          <cell r="F1005">
            <v>20.57</v>
          </cell>
        </row>
        <row r="1006">
          <cell r="B1006">
            <v>1200</v>
          </cell>
          <cell r="C1006" t="str">
            <v>CAP PVC, SOLDAVEL, DN 100 MM, SERIE NORMAL, PARA ESGOTO PREDIAL</v>
          </cell>
          <cell r="D1006" t="str">
            <v>UN</v>
          </cell>
          <cell r="E1006" t="str">
            <v>CR</v>
          </cell>
          <cell r="F1006">
            <v>10.36</v>
          </cell>
        </row>
        <row r="1007">
          <cell r="B1007">
            <v>12909</v>
          </cell>
          <cell r="C1007" t="str">
            <v>CAP PVC, SOLDAVEL, DN 50 MM, SERIE NORMAL, PARA ESGOTO PREDIAL</v>
          </cell>
          <cell r="D1007" t="str">
            <v>UN</v>
          </cell>
          <cell r="E1007" t="str">
            <v>CR</v>
          </cell>
          <cell r="F1007">
            <v>4.8</v>
          </cell>
        </row>
        <row r="1008">
          <cell r="B1008">
            <v>12910</v>
          </cell>
          <cell r="C1008" t="str">
            <v>CAP PVC, SOLDAVEL, DN 75 MM, SERIE NORMAL, PARA ESGOTO PREDIAL</v>
          </cell>
          <cell r="D1008" t="str">
            <v>UN</v>
          </cell>
          <cell r="E1008" t="str">
            <v>CR</v>
          </cell>
          <cell r="F1008">
            <v>8.6300000000000008</v>
          </cell>
        </row>
        <row r="1009">
          <cell r="B1009">
            <v>1207</v>
          </cell>
          <cell r="C1009" t="str">
            <v>CAP, PVC PBA, JE, DN 100 / DE 110 MM, PARA REDE DE AGUA (NBR 10351)</v>
          </cell>
          <cell r="D1009" t="str">
            <v>UN</v>
          </cell>
          <cell r="E1009" t="str">
            <v>CR</v>
          </cell>
        </row>
        <row r="1010">
          <cell r="B1010">
            <v>1206</v>
          </cell>
          <cell r="C1010" t="str">
            <v>CAP, PVC PBA, JE, DN 50 / DE 60 MM, PARA REDE DE AGUA (NBR 10351)</v>
          </cell>
          <cell r="D1010" t="str">
            <v>UN</v>
          </cell>
          <cell r="E1010" t="str">
            <v>CR</v>
          </cell>
        </row>
        <row r="1011">
          <cell r="B1011">
            <v>1183</v>
          </cell>
          <cell r="C1011" t="str">
            <v>CAP, PVC PBA, JE, DN 75 / DE 85 MM, PARA REDE DE AGUA (NBR 10351)</v>
          </cell>
          <cell r="D1011" t="str">
            <v>UN</v>
          </cell>
          <cell r="E1011" t="str">
            <v>CR</v>
          </cell>
        </row>
        <row r="1012">
          <cell r="B1012">
            <v>42685</v>
          </cell>
          <cell r="C1012" t="str">
            <v>CAP, PVC, JE, OCRE, DN 150 MM (CONEXAO PARA TUBO COLETOR DE ESGOTO)</v>
          </cell>
          <cell r="D1012" t="str">
            <v>UN</v>
          </cell>
          <cell r="E1012" t="str">
            <v>CR</v>
          </cell>
          <cell r="F1012">
            <v>70.02</v>
          </cell>
        </row>
        <row r="1013">
          <cell r="B1013">
            <v>42686</v>
          </cell>
          <cell r="C1013" t="str">
            <v>CAP, PVC, JE, OCRE, DN 200 MM (CONEXAO PARA TUBO COLETOR DE ESGOTO)</v>
          </cell>
          <cell r="D1013" t="str">
            <v>UN</v>
          </cell>
          <cell r="E1013" t="str">
            <v>CR</v>
          </cell>
          <cell r="F1013">
            <v>77.12</v>
          </cell>
        </row>
        <row r="1014">
          <cell r="B1014">
            <v>12894</v>
          </cell>
          <cell r="C1014" t="str">
            <v>CAPA PARA CHUVA EM PVC COM FORRO DE POLIESTER, COM CAPUZ (AMARELA OU AZUL)</v>
          </cell>
          <cell r="D1014" t="str">
            <v>UN</v>
          </cell>
          <cell r="E1014" t="str">
            <v>CR</v>
          </cell>
          <cell r="F1014">
            <v>22.34</v>
          </cell>
        </row>
        <row r="1015">
          <cell r="B1015">
            <v>12895</v>
          </cell>
          <cell r="C1015" t="str">
            <v>CAPACETE DE SEGURANCA ABA FRONTAL COM SUSPENSAO DE POLIETILENO, SEM JUGULAR (CLASSE B)</v>
          </cell>
          <cell r="D1015" t="str">
            <v>UN</v>
          </cell>
          <cell r="E1015" t="str">
            <v>C</v>
          </cell>
          <cell r="F1015">
            <v>15</v>
          </cell>
        </row>
        <row r="1016">
          <cell r="B1016">
            <v>1631</v>
          </cell>
          <cell r="C1016" t="str">
            <v>CAPACITOR TRIFASICO, POTENCIA 2,5 KVAR, TENSAO 220 V, FORNECIDO COM CAPA PROTETORA, RESISTOR INTERNO A UNIDADE CAPACITIVA</v>
          </cell>
          <cell r="D1016" t="str">
            <v>UN</v>
          </cell>
          <cell r="E1016" t="str">
            <v>CR</v>
          </cell>
          <cell r="F1016">
            <v>165.42</v>
          </cell>
        </row>
        <row r="1017">
          <cell r="B1017">
            <v>1633</v>
          </cell>
          <cell r="C1017" t="str">
            <v>CAPACITOR TRIFASICO, POTENCIA 5 KVAR, TENSAO 220 V, FORNECIDO COM CAPA PROTETORA, RESISTOR INTERNO A UNIDADE CAPACITIVA</v>
          </cell>
          <cell r="D1017" t="str">
            <v>UN</v>
          </cell>
          <cell r="E1017" t="str">
            <v>CR</v>
          </cell>
          <cell r="F1017">
            <v>281.05</v>
          </cell>
        </row>
        <row r="1018">
          <cell r="B1018">
            <v>10818</v>
          </cell>
          <cell r="C1018" t="str">
            <v>CAPIM BRAQUIARIA DECUMBENS/ BRAQUIARINHA, VC *70*% MINIMO</v>
          </cell>
          <cell r="D1018" t="str">
            <v>KG</v>
          </cell>
          <cell r="E1018" t="str">
            <v>CR</v>
          </cell>
          <cell r="F1018">
            <v>32.85</v>
          </cell>
        </row>
        <row r="1019">
          <cell r="B1019">
            <v>41410</v>
          </cell>
          <cell r="C1019" t="str">
            <v>CAPTOR FRANKLIN (4 PONTAS), EM LATAO CROMADO, H = 300 MM, DUAS DESCIDAS</v>
          </cell>
          <cell r="D1019" t="str">
            <v>UN</v>
          </cell>
          <cell r="E1019" t="str">
            <v>CR</v>
          </cell>
        </row>
        <row r="1020">
          <cell r="B1020">
            <v>41411</v>
          </cell>
          <cell r="C1020" t="str">
            <v>CAPTOR FRANKLIN (4 PONTAS), EM LATAO CROMADO, H = 300 MM, UMA DESCIDA</v>
          </cell>
          <cell r="D1020" t="str">
            <v>UN</v>
          </cell>
          <cell r="E1020" t="str">
            <v>CR</v>
          </cell>
        </row>
        <row r="1021">
          <cell r="B1021">
            <v>41412</v>
          </cell>
          <cell r="C1021" t="str">
            <v>CAPTOR FRANKLIN (4 PONTAS), EM LATAO CROMADO, H = 350 MM, DUAS DESCIDAS</v>
          </cell>
          <cell r="D1021" t="str">
            <v>UN</v>
          </cell>
          <cell r="E1021" t="str">
            <v>CR</v>
          </cell>
        </row>
        <row r="1022">
          <cell r="B1022">
            <v>41413</v>
          </cell>
          <cell r="C1022" t="str">
            <v>CAPTOR FRANKLIN (4 PONTAS), EM LATAO CROMADO, H=350 MM, UMA DESCIDA</v>
          </cell>
          <cell r="D1022" t="str">
            <v>UN</v>
          </cell>
          <cell r="E1022" t="str">
            <v>CR</v>
          </cell>
        </row>
        <row r="1023">
          <cell r="B1023">
            <v>39359</v>
          </cell>
          <cell r="C1023" t="str">
            <v>CARENAGEM /TAMPA, EM PLASTICO, COR BRANCA, UTILIZADO EM KIT CHASSI METALICO PARA INSTAL. HIDRAULICA DE CUBA SIMPLES SEM MAQUINA DE LAVAR ROUPA, *355* X *670* MM (L X H) (COM FUROS E DEMAIS ENCAIXES)</v>
          </cell>
          <cell r="D1023" t="str">
            <v>UN</v>
          </cell>
          <cell r="E1023" t="str">
            <v>CR</v>
          </cell>
        </row>
        <row r="1024">
          <cell r="B1024">
            <v>39360</v>
          </cell>
          <cell r="C1024" t="str">
            <v>CARENAGEM /TAMPA, EM PLASTICO, COR BRANCA, UTILIZADO EM KIT CHASSI METALICO PARA INSTAL. HIDRAULICA DE TANQUE COM MAQUINA DE LAVAR ROUPA, *360* X *470* MM (L X H) (COM FUROS E DEMAIS ENCAIXES)</v>
          </cell>
          <cell r="D1024" t="str">
            <v>UN</v>
          </cell>
          <cell r="E1024" t="str">
            <v>CR</v>
          </cell>
        </row>
        <row r="1025">
          <cell r="B1025">
            <v>10710</v>
          </cell>
          <cell r="C1025" t="str">
            <v>CARPETE DE NYLON EM MANTA PARA TRAFEGO COMERCIAL PESADO, E = 6 A 7 MM (INSTALADO)</v>
          </cell>
          <cell r="D1025" t="str">
            <v>M2</v>
          </cell>
          <cell r="E1025" t="str">
            <v>C</v>
          </cell>
          <cell r="F1025">
            <v>199</v>
          </cell>
        </row>
        <row r="1026">
          <cell r="B1026">
            <v>10709</v>
          </cell>
          <cell r="C1026" t="str">
            <v>CARPETE DE NYLON EM MANTA PARA TRAFEGO COMERCIAL PESADO, E = 9 A 10 MM (INSTALADO)</v>
          </cell>
          <cell r="D1026" t="str">
            <v>M2</v>
          </cell>
          <cell r="E1026" t="str">
            <v>CR</v>
          </cell>
          <cell r="F1026">
            <v>244.48</v>
          </cell>
        </row>
        <row r="1027">
          <cell r="B1027">
            <v>39636</v>
          </cell>
          <cell r="C1027" t="str">
            <v>CARPETE DE NYLON EM PLACAS 50 X 50 CM PARA TRAFEGO COMERCIAL PESADO, E = 6,5 MM (INSTALADO)</v>
          </cell>
          <cell r="D1027" t="str">
            <v>M2</v>
          </cell>
          <cell r="E1027" t="str">
            <v>CR</v>
          </cell>
          <cell r="F1027">
            <v>249.65</v>
          </cell>
        </row>
        <row r="1028">
          <cell r="B1028">
            <v>10708</v>
          </cell>
          <cell r="C1028" t="str">
            <v>CARPETE DE POLIESTER EM MANTA PARA TRAFEGO COMERCIAL PESADO, E = 4 A 5 MM (INSTALADO)</v>
          </cell>
          <cell r="D1028" t="str">
            <v>M2</v>
          </cell>
          <cell r="E1028" t="str">
            <v>CR</v>
          </cell>
          <cell r="F1028">
            <v>77.040000000000006</v>
          </cell>
        </row>
        <row r="1029">
          <cell r="B1029">
            <v>39635</v>
          </cell>
          <cell r="C1029" t="str">
            <v>CARPETE DE POLIPROPILENO EM MANTA PARA TRAFEGO COMERCIAL MEDIO, E = 5 A 6 MM (INSTALADO)</v>
          </cell>
          <cell r="D1029" t="str">
            <v>M2</v>
          </cell>
          <cell r="E1029" t="str">
            <v>CR</v>
          </cell>
          <cell r="F1029">
            <v>131.15</v>
          </cell>
        </row>
        <row r="1030">
          <cell r="B1030">
            <v>6117</v>
          </cell>
          <cell r="C1030" t="str">
            <v>CARPINTEIRO AUXILIAR (HORISTA)</v>
          </cell>
          <cell r="D1030" t="str">
            <v>H</v>
          </cell>
          <cell r="E1030" t="str">
            <v>CR</v>
          </cell>
          <cell r="F1030">
            <v>22.16</v>
          </cell>
        </row>
        <row r="1031">
          <cell r="B1031">
            <v>40913</v>
          </cell>
          <cell r="C1031" t="str">
            <v>CARPINTEIRO AUXILIAR (MENSALISTA)</v>
          </cell>
          <cell r="D1031" t="str">
            <v>MES</v>
          </cell>
          <cell r="E1031" t="str">
            <v>CR</v>
          </cell>
          <cell r="F1031">
            <v>3890.89</v>
          </cell>
        </row>
        <row r="1032">
          <cell r="B1032">
            <v>1214</v>
          </cell>
          <cell r="C1032" t="str">
            <v>CARPINTEIRO DE ESQUADRIAS (HORISTA)</v>
          </cell>
          <cell r="D1032" t="str">
            <v>H</v>
          </cell>
          <cell r="E1032" t="str">
            <v>CR</v>
          </cell>
          <cell r="F1032">
            <v>27.25</v>
          </cell>
        </row>
        <row r="1033">
          <cell r="B1033">
            <v>40915</v>
          </cell>
          <cell r="C1033" t="str">
            <v>CARPINTEIRO DE ESQUADRIAS (MENSALISTA)</v>
          </cell>
          <cell r="D1033" t="str">
            <v>MES</v>
          </cell>
          <cell r="E1033" t="str">
            <v>CR</v>
          </cell>
          <cell r="F1033">
            <v>4782.7700000000004</v>
          </cell>
        </row>
        <row r="1034">
          <cell r="B1034">
            <v>40914</v>
          </cell>
          <cell r="C1034" t="str">
            <v>CARPINTEIRO DE FORMAS OU OFICIAL (MENSALISTA)</v>
          </cell>
          <cell r="D1034" t="str">
            <v>MES</v>
          </cell>
          <cell r="E1034" t="str">
            <v>CR</v>
          </cell>
          <cell r="F1034">
            <v>5079.1400000000003</v>
          </cell>
        </row>
        <row r="1035">
          <cell r="B1035">
            <v>1213</v>
          </cell>
          <cell r="C1035" t="str">
            <v>CARPINTEIRO DE FORMAS PARA CONCRETO (HORISTA)</v>
          </cell>
          <cell r="D1035" t="str">
            <v>H</v>
          </cell>
          <cell r="E1035" t="str">
            <v>C</v>
          </cell>
          <cell r="F1035">
            <v>28.95</v>
          </cell>
        </row>
        <row r="1036">
          <cell r="B1036">
            <v>5091</v>
          </cell>
          <cell r="C1036" t="str">
            <v>CARRANCA PARA JANELA VENEZIANA DE ABRIR, EM LATAO CROMADO, SIMPLES, PARA APARAFUSAR NA PAREDE</v>
          </cell>
          <cell r="D1036" t="str">
            <v>UN</v>
          </cell>
          <cell r="E1036" t="str">
            <v>CR</v>
          </cell>
          <cell r="F1036">
            <v>21.38</v>
          </cell>
        </row>
        <row r="1037">
          <cell r="B1037">
            <v>2711</v>
          </cell>
          <cell r="C1037" t="str">
            <v>CARRINHO DE MAO, EM ACO, COM CAPACIDADE DE *45 A 65* L / *100* KG, PNEU COM CAMARA</v>
          </cell>
          <cell r="D1037" t="str">
            <v>UN</v>
          </cell>
          <cell r="E1037" t="str">
            <v>C</v>
          </cell>
          <cell r="F1037">
            <v>149.9</v>
          </cell>
        </row>
        <row r="1038">
          <cell r="B1038">
            <v>45235</v>
          </cell>
          <cell r="C1038" t="str">
            <v>CARRINHO PLATAFORMA EM MADEIRA COM ESTRUTURA EM ACO, 1500 X 800 MM, COM CAPACIDADE DE 600 KG, 4 RODAS/PNEUS/CAMARAS</v>
          </cell>
          <cell r="D1038" t="str">
            <v>UN</v>
          </cell>
          <cell r="E1038" t="str">
            <v>CR</v>
          </cell>
          <cell r="F1038">
            <v>965.77</v>
          </cell>
        </row>
        <row r="1039">
          <cell r="B1039">
            <v>37727</v>
          </cell>
          <cell r="C1039" t="str">
            <v>CARROCERIA FIXA ABERTA DE MADEIRA PARA TRANSPORTE GERAL DE CARGA SECA DIMENSOES APROXIMADAS 2,25 X 4,10 X 0,50 M (INCLUI MONTAGEM, NAO INCLUI CAMINHAO)</v>
          </cell>
          <cell r="D1039" t="str">
            <v>UN</v>
          </cell>
          <cell r="E1039" t="str">
            <v>C</v>
          </cell>
          <cell r="F1039">
            <v>23200</v>
          </cell>
        </row>
        <row r="1040">
          <cell r="B1040">
            <v>37730</v>
          </cell>
          <cell r="C1040" t="str">
            <v>CARROCERIA FIXA ABERTA DE MADEIRA PARA TRANSPORTE GERAL DE CARGA SECA DIMENSOES APROXIMADAS 2,5 X 6,5 X 0,50 M (INCLUI MONTAGEM, NAO INCLUI CAMINHAO)</v>
          </cell>
          <cell r="D1040" t="str">
            <v>UN</v>
          </cell>
          <cell r="E1040" t="str">
            <v>CR</v>
          </cell>
          <cell r="F1040">
            <v>36665.730000000003</v>
          </cell>
        </row>
        <row r="1041">
          <cell r="B1041">
            <v>37731</v>
          </cell>
          <cell r="C1041" t="str">
            <v>CARROCERIA FIXA ABERTA DE MADEIRA PARA TRANSPORTE GERAL DE CARGA SECA DIMENSOES APROXIMADAS 2,5 X 7,00 X 0,50 M (INCLUI MONTAGEM, NAO INCLUI CAMINHAO)</v>
          </cell>
          <cell r="D1041" t="str">
            <v>UN</v>
          </cell>
          <cell r="E1041" t="str">
            <v>CR</v>
          </cell>
          <cell r="F1041">
            <v>39261.53</v>
          </cell>
        </row>
        <row r="1042">
          <cell r="B1042">
            <v>37732</v>
          </cell>
          <cell r="C1042" t="str">
            <v>CARROCERIA FIXA ABERTA DE MADEIRA PARA TRANSPORTE GERAL DE CARGA SECA DIMENSOES APROXIMADAS 2,5 X 7,5 X 0,50 M (INCLUI MONTAGEM, NAO INCLUI CAMINHAO)</v>
          </cell>
          <cell r="D1042" t="str">
            <v>UN</v>
          </cell>
          <cell r="E1042" t="str">
            <v>CR</v>
          </cell>
          <cell r="F1042">
            <v>44777.62</v>
          </cell>
        </row>
        <row r="1043">
          <cell r="B1043">
            <v>45194</v>
          </cell>
          <cell r="C1043" t="str">
            <v>CAVALETE DE FERRO DOBRAVEL, ALTURA 80 CM</v>
          </cell>
          <cell r="D1043" t="str">
            <v>UN</v>
          </cell>
          <cell r="E1043" t="str">
            <v>CR</v>
          </cell>
          <cell r="F1043">
            <v>140.6</v>
          </cell>
        </row>
        <row r="1044">
          <cell r="B1044">
            <v>37762</v>
          </cell>
          <cell r="C1044" t="str">
            <v>CAVALO MECANICO TRACAO 4X2, PESO BRUTO TOTAL 16000 KG, CAPACIDADE MAXIMA DE TRACAO *36000* KG, DISTANCIA ENTRE EIXOS *3,56* M, POTENCIA *286* CV (INCLUI CABINE E CHASSI, NAO INCLUI SEMIRREBOQUE)</v>
          </cell>
          <cell r="D1044" t="str">
            <v>UN</v>
          </cell>
          <cell r="E1044" t="str">
            <v>CR</v>
          </cell>
          <cell r="F1044">
            <v>738740.35</v>
          </cell>
        </row>
        <row r="1045">
          <cell r="B1045">
            <v>37763</v>
          </cell>
          <cell r="C1045" t="str">
            <v>CAVALO MECANICO TRACAO 4X2, PESO BRUTO TOTAL 16000 KG, CAPACIDADE MAXIMA DE TRACAO *45000* KG, DISTANCIA ENTRE EIXOS *3,56* M, POTENCIA *330* CV (INCLUI CABINE E CHASSI, NAO INCLUI SEMIRREBOQUE)</v>
          </cell>
          <cell r="D1045" t="str">
            <v>UN</v>
          </cell>
          <cell r="E1045" t="str">
            <v>CR</v>
          </cell>
          <cell r="F1045">
            <v>747712.78</v>
          </cell>
        </row>
        <row r="1046">
          <cell r="B1046">
            <v>41992</v>
          </cell>
          <cell r="C1046" t="str">
            <v>CAVALO MECANICO TRACAO 4X2, PESO BRUTO TOTAL 16000 KG, CAPACIDADE MAXIMA DE TRACAO *80000* KG, POTENCIA *380* CV (INCLUI CABINE E CHASSI, NAO INCLUI SEMIRREBOQUE)</v>
          </cell>
          <cell r="D1046" t="str">
            <v>UN</v>
          </cell>
          <cell r="E1046" t="str">
            <v>C</v>
          </cell>
          <cell r="F1046">
            <v>850000</v>
          </cell>
        </row>
        <row r="1047">
          <cell r="B1047">
            <v>13215</v>
          </cell>
          <cell r="C1047" t="str">
            <v>CAVALO MECANICO TRACAO 6X2, PESO BRUTO TOTAL COMBINADO 56000 KG, CAPACIDADE MAXIMA DE TRACAO *66000* KG, POTENCIA *360* CV (INCLUI CABINE E CHASSI, NAO INCLUI SEMIRREBOQUE)</v>
          </cell>
          <cell r="D1047" t="str">
            <v>UN</v>
          </cell>
          <cell r="E1047" t="str">
            <v>CR</v>
          </cell>
          <cell r="F1047">
            <v>1042311.65</v>
          </cell>
        </row>
        <row r="1048">
          <cell r="B1048">
            <v>4235</v>
          </cell>
          <cell r="C1048" t="str">
            <v>CAVOUQUEIRO OU OPERADOR DE PERFURATRIZ / ROMPEDOR (HORISTA)</v>
          </cell>
          <cell r="D1048" t="str">
            <v>H</v>
          </cell>
          <cell r="E1048" t="str">
            <v>CR</v>
          </cell>
          <cell r="F1048">
            <v>23.03</v>
          </cell>
        </row>
        <row r="1049">
          <cell r="B1049">
            <v>40976</v>
          </cell>
          <cell r="C1049" t="str">
            <v>CAVOUQUEIRO OU OPERADOR DE PERFURATRIZ / ROMPEDOR (MENSALISTA)</v>
          </cell>
          <cell r="D1049" t="str">
            <v>MES</v>
          </cell>
          <cell r="E1049" t="str">
            <v>CR</v>
          </cell>
          <cell r="F1049">
            <v>4043.33</v>
          </cell>
        </row>
        <row r="1050">
          <cell r="B1050">
            <v>43091</v>
          </cell>
          <cell r="C1050" t="str">
            <v>CENTRO DE MEDICAO AGRUPADA, EM POLICARBONATO / PVC, COM 12 MEDIDORES E PROTECAO GERAL (INCLUI BARRAMENTO, DISJUNTORES E ACESSORIOS DE FIXACAO) (PADRAO CONCESSIONARIA LOCAL)</v>
          </cell>
          <cell r="D1050" t="str">
            <v>UN</v>
          </cell>
          <cell r="E1050" t="str">
            <v>CR</v>
          </cell>
          <cell r="F1050">
            <v>12763.15</v>
          </cell>
        </row>
        <row r="1051">
          <cell r="B1051">
            <v>43092</v>
          </cell>
          <cell r="C1051" t="str">
            <v>CENTRO DE MEDICAO AGRUPADA, EM POLICARBONATO / PVC, COM 16 MEDIDORES E PROTECAO GERAL (INCLUI BARRAMENTO, DISJUNTORES E ACESSORIOS DE FIXACAO) (PADRAO CONCESSIONARIA LOCAL)</v>
          </cell>
          <cell r="D1051" t="str">
            <v>UN</v>
          </cell>
          <cell r="E1051" t="str">
            <v>CR</v>
          </cell>
          <cell r="F1051">
            <v>17017.54</v>
          </cell>
        </row>
        <row r="1052">
          <cell r="B1052">
            <v>43089</v>
          </cell>
          <cell r="C1052" t="str">
            <v>CENTRO DE MEDICAO AGRUPADA, EM POLICARBONATO / PVC, COM 4 MEDIDORES E PROTECAO GERAL (INCLUI BARRAMENTO, DISJUNTORES E ACESSORIOS DE FIXACAO) (PADRAO CONCESSIONARIA LOCAL)</v>
          </cell>
          <cell r="D1052" t="str">
            <v>UN</v>
          </cell>
          <cell r="E1052" t="str">
            <v>CR</v>
          </cell>
          <cell r="F1052">
            <v>2965.79</v>
          </cell>
        </row>
        <row r="1053">
          <cell r="B1053">
            <v>43090</v>
          </cell>
          <cell r="C1053" t="str">
            <v>CENTRO DE MEDICAO AGRUPADA, EM POLICARBONATO / PVC, COM 8 MEDIDORES E PROTECAO GERAL (INCLUI BARRAMENTO, DISJUNTORES E ACESSORIOS DE FIXACAO) (PADRAO CONCESSIONARIA LOCAL)</v>
          </cell>
          <cell r="D1053" t="str">
            <v>UN</v>
          </cell>
          <cell r="E1053" t="str">
            <v>CR</v>
          </cell>
          <cell r="F1053">
            <v>6545.2</v>
          </cell>
        </row>
        <row r="1054">
          <cell r="B1054">
            <v>41967</v>
          </cell>
          <cell r="C1054" t="str">
            <v>CERA LIQUIDA INCOLOR MULTIPISO</v>
          </cell>
          <cell r="D1054" t="str">
            <v>L</v>
          </cell>
          <cell r="E1054" t="str">
            <v>CR</v>
          </cell>
          <cell r="F1054">
            <v>23.58</v>
          </cell>
        </row>
        <row r="1055">
          <cell r="B1055">
            <v>12760</v>
          </cell>
          <cell r="C1055" t="str">
            <v>CHAPA ACO INOX AISI 304 NUMERO 4 (E = 6 MM), ACABAMENTO NUMERO 1 (LAMINADO A QUENTE, FOSCO)</v>
          </cell>
          <cell r="D1055" t="str">
            <v>M2</v>
          </cell>
          <cell r="E1055" t="str">
            <v>CR</v>
          </cell>
          <cell r="F1055">
            <v>1540.97</v>
          </cell>
        </row>
        <row r="1056">
          <cell r="B1056">
            <v>12759</v>
          </cell>
          <cell r="C1056" t="str">
            <v>CHAPA ACO INOX AISI 304 NUMERO 9 (E = 4 MM), ACABAMENTO NUMERO 1 (LAMINADO A QUENTE, FOSCO)</v>
          </cell>
          <cell r="D1056" t="str">
            <v>M2</v>
          </cell>
          <cell r="E1056" t="str">
            <v>CR</v>
          </cell>
          <cell r="F1056">
            <v>1027.3</v>
          </cell>
        </row>
        <row r="1057">
          <cell r="B1057">
            <v>43105</v>
          </cell>
          <cell r="C1057" t="str">
            <v>CHAPA DE ACO CARBONO GALVANIZADA, PERFURADA (GRADE FUROS) E = 1,5 MM, DIAMETRO DO FURO = 9,52 MM (FUROS ALTERNADOS HORIZ.)</v>
          </cell>
          <cell r="D1057" t="str">
            <v>KG</v>
          </cell>
          <cell r="E1057" t="str">
            <v>CR</v>
          </cell>
        </row>
        <row r="1058">
          <cell r="B1058">
            <v>40424</v>
          </cell>
          <cell r="C1058" t="str">
            <v>CHAPA DE ACO CARBONO LAMINADO A QUENTE, QUALIDADE ESTRUTURAL, BITOLA 3/16", E =4,75 MM (37,29 KG/M2)</v>
          </cell>
          <cell r="D1058" t="str">
            <v>KG</v>
          </cell>
          <cell r="E1058" t="str">
            <v>CR</v>
          </cell>
        </row>
        <row r="1059">
          <cell r="B1059">
            <v>1325</v>
          </cell>
          <cell r="C1059" t="str">
            <v>CHAPA DE ACO FINA A FRIO BITOLA MSG 20, E = 0,90 MM (7,20 KG/M2)</v>
          </cell>
          <cell r="D1059" t="str">
            <v>KG</v>
          </cell>
          <cell r="E1059" t="str">
            <v>CR</v>
          </cell>
        </row>
        <row r="1060">
          <cell r="B1060">
            <v>1327</v>
          </cell>
          <cell r="C1060" t="str">
            <v>CHAPA DE ACO FINA A FRIO BITOLA MSG 24, E = 0,60 MM (4,80 KG/M2)</v>
          </cell>
          <cell r="D1060" t="str">
            <v>KG</v>
          </cell>
          <cell r="E1060" t="str">
            <v>CR</v>
          </cell>
        </row>
        <row r="1061">
          <cell r="B1061">
            <v>1328</v>
          </cell>
          <cell r="C1061" t="str">
            <v>CHAPA DE ACO FINA A FRIO BITOLA MSG 26, E = 0,45 MM (3,60 KG/M2)</v>
          </cell>
          <cell r="D1061" t="str">
            <v>KG</v>
          </cell>
          <cell r="E1061" t="str">
            <v>CR</v>
          </cell>
        </row>
        <row r="1062">
          <cell r="B1062">
            <v>1321</v>
          </cell>
          <cell r="C1062" t="str">
            <v>CHAPA DE ACO FINA A QUENTE BITOLA MSG 13, E = 2,25 MM (18,00 KG/M2)</v>
          </cell>
          <cell r="D1062" t="str">
            <v>KG</v>
          </cell>
          <cell r="E1062" t="str">
            <v>CR</v>
          </cell>
        </row>
        <row r="1063">
          <cell r="B1063">
            <v>1318</v>
          </cell>
          <cell r="C1063" t="str">
            <v>CHAPA DE ACO FINA A QUENTE BITOLA MSG 14, E = 2,00 MM (16,0 KG/M2)</v>
          </cell>
          <cell r="D1063" t="str">
            <v>KG</v>
          </cell>
          <cell r="E1063" t="str">
            <v>CR</v>
          </cell>
        </row>
        <row r="1064">
          <cell r="B1064">
            <v>1322</v>
          </cell>
          <cell r="C1064" t="str">
            <v>CHAPA DE ACO FINA A QUENTE BITOLA MSG 16, E = 1,50 MM (12,00 KG/M2)</v>
          </cell>
          <cell r="D1064" t="str">
            <v>KG</v>
          </cell>
          <cell r="E1064" t="str">
            <v>CR</v>
          </cell>
        </row>
        <row r="1065">
          <cell r="B1065">
            <v>1323</v>
          </cell>
          <cell r="C1065" t="str">
            <v>CHAPA DE ACO FINA A QUENTE BITOLA MSG 18, E = 1,20 MM (9,60 KG/M2)</v>
          </cell>
          <cell r="D1065" t="str">
            <v>KG</v>
          </cell>
          <cell r="E1065" t="str">
            <v>CR</v>
          </cell>
        </row>
        <row r="1066">
          <cell r="B1066">
            <v>1319</v>
          </cell>
          <cell r="C1066" t="str">
            <v>CHAPA DE ACO FINA A QUENTE BITOLA MSG 3/16", E = 4,75 MM (38,00 KG/M2)</v>
          </cell>
          <cell r="D1066" t="str">
            <v>KG</v>
          </cell>
          <cell r="E1066" t="str">
            <v>CR</v>
          </cell>
        </row>
        <row r="1067">
          <cell r="B1067">
            <v>11026</v>
          </cell>
          <cell r="C1067" t="str">
            <v>CHAPA DE ACO GALVANIZADA BITOLA GSG 14, E = 1,95 MM (15,60 KG/M2)</v>
          </cell>
          <cell r="D1067" t="str">
            <v>KG</v>
          </cell>
          <cell r="E1067" t="str">
            <v>CR</v>
          </cell>
        </row>
        <row r="1068">
          <cell r="B1068">
            <v>11027</v>
          </cell>
          <cell r="C1068" t="str">
            <v>CHAPA DE ACO GALVANIZADA BITOLA GSG 16, E = 1,55 MM (12,40 KG/M2)</v>
          </cell>
          <cell r="D1068" t="str">
            <v>KG</v>
          </cell>
          <cell r="E1068" t="str">
            <v>CR</v>
          </cell>
        </row>
        <row r="1069">
          <cell r="B1069">
            <v>11046</v>
          </cell>
          <cell r="C1069" t="str">
            <v>CHAPA DE ACO GALVANIZADA BITOLA GSG 18, E = 1,25 MM (10,00 KG/M2)</v>
          </cell>
          <cell r="D1069" t="str">
            <v>KG</v>
          </cell>
          <cell r="E1069" t="str">
            <v>CR</v>
          </cell>
        </row>
        <row r="1070">
          <cell r="B1070">
            <v>11047</v>
          </cell>
          <cell r="C1070" t="str">
            <v>CHAPA DE ACO GALVANIZADA BITOLA GSG 19, E = 1,11 MM (8,88 KG/M2)</v>
          </cell>
          <cell r="D1070" t="str">
            <v>KG</v>
          </cell>
          <cell r="E1070" t="str">
            <v>CR</v>
          </cell>
        </row>
        <row r="1071">
          <cell r="B1071">
            <v>43668</v>
          </cell>
          <cell r="C1071" t="str">
            <v>CHAPA DE ACO GALVANIZADA BITOLA GSG 20, E = 0,95 MM (7,60 KG/M2)</v>
          </cell>
          <cell r="D1071" t="str">
            <v>KG</v>
          </cell>
          <cell r="E1071" t="str">
            <v>CR</v>
          </cell>
        </row>
        <row r="1072">
          <cell r="B1072">
            <v>11049</v>
          </cell>
          <cell r="C1072" t="str">
            <v>CHAPA DE ACO GALVANIZADA BITOLA GSG 22, E = 0,80 MM (6,40 KG/M2)</v>
          </cell>
          <cell r="D1072" t="str">
            <v>KG</v>
          </cell>
          <cell r="E1072" t="str">
            <v>C</v>
          </cell>
        </row>
        <row r="1073">
          <cell r="B1073">
            <v>43106</v>
          </cell>
          <cell r="C1073" t="str">
            <v>CHAPA DE ACO GALVANIZADA BITOLA GSG 24, E = 0,64 (5,12 KG/M2)</v>
          </cell>
          <cell r="D1073" t="str">
            <v>KG</v>
          </cell>
          <cell r="E1073" t="str">
            <v>CR</v>
          </cell>
        </row>
        <row r="1074">
          <cell r="B1074">
            <v>11051</v>
          </cell>
          <cell r="C1074" t="str">
            <v>CHAPA DE ACO GALVANIZADA BITOLA GSG 26, E = 0,50 MM (4,00 KG/M2)</v>
          </cell>
          <cell r="D1074" t="str">
            <v>KG</v>
          </cell>
          <cell r="E1074" t="str">
            <v>CR</v>
          </cell>
        </row>
        <row r="1075">
          <cell r="B1075">
            <v>11061</v>
          </cell>
          <cell r="C1075" t="str">
            <v>CHAPA DE ACO GALVANIZADA BITOLA GSG 30, E = 0,35 MM (2,80 KG/M2)</v>
          </cell>
          <cell r="D1075" t="str">
            <v>KG</v>
          </cell>
          <cell r="E1075" t="str">
            <v>CR</v>
          </cell>
        </row>
        <row r="1076">
          <cell r="B1076">
            <v>43667</v>
          </cell>
          <cell r="C1076" t="str">
            <v>CHAPA DE ACO GROSSA, ASTM A36, E = 1" (25,40 MM) 199,18 KG/M2</v>
          </cell>
          <cell r="D1076" t="str">
            <v>KG</v>
          </cell>
          <cell r="E1076" t="str">
            <v>CR</v>
          </cell>
        </row>
        <row r="1077">
          <cell r="B1077">
            <v>1333</v>
          </cell>
          <cell r="C1077" t="str">
            <v>CHAPA DE ACO GROSSA, ASTM A36, E = 1/2" (12,70 MM) 99,59 KG/M2</v>
          </cell>
          <cell r="D1077" t="str">
            <v>KG</v>
          </cell>
          <cell r="E1077" t="str">
            <v>CR</v>
          </cell>
        </row>
        <row r="1078">
          <cell r="B1078">
            <v>1330</v>
          </cell>
          <cell r="C1078" t="str">
            <v>CHAPA DE ACO GROSSA, ASTM A36, E = 1/4" (6,35 MM) 49,79 KG/M2</v>
          </cell>
          <cell r="D1078" t="str">
            <v>KG</v>
          </cell>
          <cell r="E1078" t="str">
            <v>CR</v>
          </cell>
        </row>
        <row r="1079">
          <cell r="B1079">
            <v>10957</v>
          </cell>
          <cell r="C1079" t="str">
            <v>CHAPA DE ACO GROSSA, ASTM A36, E = 3/4" (19,05 MM) 149,39 KG/M2</v>
          </cell>
          <cell r="D1079" t="str">
            <v>KG</v>
          </cell>
          <cell r="E1079" t="str">
            <v>CR</v>
          </cell>
        </row>
        <row r="1080">
          <cell r="B1080">
            <v>1332</v>
          </cell>
          <cell r="C1080" t="str">
            <v>CHAPA DE ACO GROSSA, ASTM A36, E = 3/8" (9,53 MM) 74,69 KG/M2</v>
          </cell>
          <cell r="D1080" t="str">
            <v>KG</v>
          </cell>
          <cell r="E1080" t="str">
            <v>CR</v>
          </cell>
        </row>
        <row r="1081">
          <cell r="B1081">
            <v>1334</v>
          </cell>
          <cell r="C1081" t="str">
            <v>CHAPA DE ACO GROSSA, ASTM A36, E = 5/8" (15,88 MM) 124,49 KG/M2</v>
          </cell>
          <cell r="D1081" t="str">
            <v>KG</v>
          </cell>
          <cell r="E1081" t="str">
            <v>CR</v>
          </cell>
        </row>
        <row r="1082">
          <cell r="B1082">
            <v>1335</v>
          </cell>
          <cell r="C1082" t="str">
            <v>CHAPA DE ACO GROSSA, ASTM A36, E = 7/8" (22,23 MM) 174,28 KG/M2</v>
          </cell>
          <cell r="D1082" t="str">
            <v>KG</v>
          </cell>
          <cell r="E1082" t="str">
            <v>CR</v>
          </cell>
        </row>
        <row r="1083">
          <cell r="B1083">
            <v>40425</v>
          </cell>
          <cell r="C1083" t="str">
            <v>CHAPA DE ACO GROSSA, SAE 1020, BITOLA 1/4", E = 6,35 MM (49,85 KG/M2)</v>
          </cell>
          <cell r="D1083" t="str">
            <v>KG</v>
          </cell>
          <cell r="E1083" t="str">
            <v>CR</v>
          </cell>
        </row>
        <row r="1084">
          <cell r="B1084">
            <v>1337</v>
          </cell>
          <cell r="C1084" t="str">
            <v>CHAPA DE ACO XADREZ PARA PISOS, E = 1/4" (6,30 MM) 54,53 KG/M2</v>
          </cell>
          <cell r="D1084" t="str">
            <v>KG</v>
          </cell>
          <cell r="E1084" t="str">
            <v>CR</v>
          </cell>
        </row>
        <row r="1085">
          <cell r="B1085">
            <v>34659</v>
          </cell>
          <cell r="C1085" t="str">
            <v>CHAPA DE MDF BRANCO LISO 1 FACE, E = 12 MM, DE *2,75 X 1,85* M</v>
          </cell>
          <cell r="D1085" t="str">
            <v>M2</v>
          </cell>
          <cell r="E1085" t="str">
            <v>CR</v>
          </cell>
        </row>
        <row r="1086">
          <cell r="B1086">
            <v>34514</v>
          </cell>
          <cell r="C1086" t="str">
            <v>CHAPA DE MDF BRANCO LISO 1 FACE, E = 15 MM, DE *2,75 X 1,85* M</v>
          </cell>
          <cell r="D1086" t="str">
            <v>M2</v>
          </cell>
          <cell r="E1086" t="str">
            <v>C</v>
          </cell>
        </row>
        <row r="1087">
          <cell r="B1087">
            <v>34660</v>
          </cell>
          <cell r="C1087" t="str">
            <v>CHAPA DE MDF BRANCO LISO 1 FACE, E = 18 MM, DE *2,75 X 1,85* M</v>
          </cell>
          <cell r="D1087" t="str">
            <v>M2</v>
          </cell>
          <cell r="E1087" t="str">
            <v>CR</v>
          </cell>
        </row>
        <row r="1088">
          <cell r="B1088">
            <v>34661</v>
          </cell>
          <cell r="C1088" t="str">
            <v>CHAPA DE MDF BRANCO LISO 1 FACE, E = 25 MM, DE *2,75 X 1,85* M</v>
          </cell>
          <cell r="D1088" t="str">
            <v>M2</v>
          </cell>
          <cell r="E1088" t="str">
            <v>CR</v>
          </cell>
        </row>
        <row r="1089">
          <cell r="B1089">
            <v>34667</v>
          </cell>
          <cell r="C1089" t="str">
            <v>CHAPA DE MDF BRANCO LISO 1 FACE, E = 6 MM, DE *2,75 X 1,85* M</v>
          </cell>
          <cell r="D1089" t="str">
            <v>M2</v>
          </cell>
          <cell r="E1089" t="str">
            <v>CR</v>
          </cell>
        </row>
        <row r="1090">
          <cell r="B1090">
            <v>34668</v>
          </cell>
          <cell r="C1090" t="str">
            <v>CHAPA DE MDF BRANCO LISO 1 FACE, E = 9 MM, DE *2,75 X 1,85* M</v>
          </cell>
          <cell r="D1090" t="str">
            <v>M2</v>
          </cell>
          <cell r="E1090" t="str">
            <v>CR</v>
          </cell>
        </row>
        <row r="1091">
          <cell r="B1091">
            <v>34741</v>
          </cell>
          <cell r="C1091" t="str">
            <v>CHAPA DE MDF BRANCO LISO 2 FACES, E = 12 MM, DE *2,75 X 1,85* M</v>
          </cell>
          <cell r="D1091" t="str">
            <v>M2</v>
          </cell>
          <cell r="E1091" t="str">
            <v>CR</v>
          </cell>
        </row>
        <row r="1092">
          <cell r="B1092">
            <v>34664</v>
          </cell>
          <cell r="C1092" t="str">
            <v>CHAPA DE MDF BRANCO LISO 2 FACES, E = 15 MM, DE *2,75 X 1,85* M</v>
          </cell>
          <cell r="D1092" t="str">
            <v>M2</v>
          </cell>
          <cell r="E1092" t="str">
            <v>CR</v>
          </cell>
        </row>
        <row r="1093">
          <cell r="B1093">
            <v>34665</v>
          </cell>
          <cell r="C1093" t="str">
            <v>CHAPA DE MDF BRANCO LISO 2 FACES, E = 18 MM, DE *2,75 X 1,85* M</v>
          </cell>
          <cell r="D1093" t="str">
            <v>M2</v>
          </cell>
          <cell r="E1093" t="str">
            <v>CR</v>
          </cell>
        </row>
        <row r="1094">
          <cell r="B1094">
            <v>34666</v>
          </cell>
          <cell r="C1094" t="str">
            <v>CHAPA DE MDF BRANCO LISO 2 FACES, E = 25 MM, DE *2,75 X 1,85* M</v>
          </cell>
          <cell r="D1094" t="str">
            <v>M2</v>
          </cell>
          <cell r="E1094" t="str">
            <v>CR</v>
          </cell>
        </row>
        <row r="1095">
          <cell r="B1095">
            <v>34669</v>
          </cell>
          <cell r="C1095" t="str">
            <v>CHAPA DE MDF BRANCO LISO 2 FACES, E = 6 MM, DE *2,75 X 1,85* M</v>
          </cell>
          <cell r="D1095" t="str">
            <v>M2</v>
          </cell>
          <cell r="E1095" t="str">
            <v>CR</v>
          </cell>
        </row>
        <row r="1096">
          <cell r="B1096">
            <v>34670</v>
          </cell>
          <cell r="C1096" t="str">
            <v>CHAPA DE MDF BRANCO LISO 2 FACES, E = 9 MM, DE *2,75 X 1,85* M</v>
          </cell>
          <cell r="D1096" t="str">
            <v>M2</v>
          </cell>
          <cell r="E1096" t="str">
            <v>CR</v>
          </cell>
        </row>
        <row r="1097">
          <cell r="B1097">
            <v>34671</v>
          </cell>
          <cell r="C1097" t="str">
            <v>CHAPA DE MDF CRU, E = 12 MM, DE *2,75 X 1,85* M</v>
          </cell>
          <cell r="D1097" t="str">
            <v>M2</v>
          </cell>
          <cell r="E1097" t="str">
            <v>CR</v>
          </cell>
        </row>
        <row r="1098">
          <cell r="B1098">
            <v>34672</v>
          </cell>
          <cell r="C1098" t="str">
            <v>CHAPA DE MDF CRU, E = 15 MM, DE *2,75 X 1,85* M</v>
          </cell>
          <cell r="D1098" t="str">
            <v>M2</v>
          </cell>
          <cell r="E1098" t="str">
            <v>CR</v>
          </cell>
        </row>
        <row r="1099">
          <cell r="B1099">
            <v>34673</v>
          </cell>
          <cell r="C1099" t="str">
            <v>CHAPA DE MDF CRU, E = 18 MM, DE *2,75 X 1,85* M</v>
          </cell>
          <cell r="D1099" t="str">
            <v>M2</v>
          </cell>
          <cell r="E1099" t="str">
            <v>CR</v>
          </cell>
        </row>
        <row r="1100">
          <cell r="B1100">
            <v>34674</v>
          </cell>
          <cell r="C1100" t="str">
            <v>CHAPA DE MDF CRU, E = 20 MM, DE *2,75 X 1,85* M</v>
          </cell>
          <cell r="D1100" t="str">
            <v>M2</v>
          </cell>
          <cell r="E1100" t="str">
            <v>CR</v>
          </cell>
        </row>
        <row r="1101">
          <cell r="B1101">
            <v>34675</v>
          </cell>
          <cell r="C1101" t="str">
            <v>CHAPA DE MDF CRU, E = 25 MM, DE *2,75 X 1,85* M</v>
          </cell>
          <cell r="D1101" t="str">
            <v>M2</v>
          </cell>
          <cell r="E1101" t="str">
            <v>CR</v>
          </cell>
        </row>
        <row r="1102">
          <cell r="B1102">
            <v>34676</v>
          </cell>
          <cell r="C1102" t="str">
            <v>CHAPA DE MDF CRU, E = 6 MM, DE *2,75 X 1,85* M</v>
          </cell>
          <cell r="D1102" t="str">
            <v>M2</v>
          </cell>
          <cell r="E1102" t="str">
            <v>CR</v>
          </cell>
        </row>
        <row r="1103">
          <cell r="B1103">
            <v>34677</v>
          </cell>
          <cell r="C1103" t="str">
            <v>CHAPA DE MDF CRU, E = 9 MM, DE *2,75 X 1,85* M</v>
          </cell>
          <cell r="D1103" t="str">
            <v>M2</v>
          </cell>
          <cell r="E1103" t="str">
            <v>CR</v>
          </cell>
        </row>
        <row r="1104">
          <cell r="B1104">
            <v>43126</v>
          </cell>
          <cell r="C1104" t="str">
            <v>CHAPA EM ACO GALVANIZADO PARA STEEL DECK, COM NERVURAS TRAPEZOIDAIS, LARGURA UTIL DE 915 MM E ESPESSURA DE 0,80 MM</v>
          </cell>
          <cell r="D1104" t="str">
            <v>M2</v>
          </cell>
          <cell r="E1104" t="str">
            <v>CR</v>
          </cell>
        </row>
        <row r="1105">
          <cell r="B1105">
            <v>43124</v>
          </cell>
          <cell r="C1105" t="str">
            <v>CHAPA EM ACO GALVANIZADO PARA STEEL DECK, COM NERVURAS TRAPEZOIDAIS, LARGURA UTIL DE 915 MM E ESPESSURA DE 0,95 MM</v>
          </cell>
          <cell r="D1105" t="str">
            <v>M2</v>
          </cell>
          <cell r="E1105" t="str">
            <v>CR</v>
          </cell>
        </row>
        <row r="1106">
          <cell r="B1106">
            <v>43125</v>
          </cell>
          <cell r="C1106" t="str">
            <v>CHAPA EM ACO GALVANIZADO PARA STEEL DECK, COM NERVURAS TRAPEZOIDAIS, LARGURA UTIL DE 915 MM E ESPESSURA DE 1,25 MM</v>
          </cell>
          <cell r="D1106" t="str">
            <v>M2</v>
          </cell>
          <cell r="E1106" t="str">
            <v>CR</v>
          </cell>
        </row>
        <row r="1107">
          <cell r="B1107">
            <v>40623</v>
          </cell>
          <cell r="C1107" t="str">
            <v>CHAPA PARA EMENDA DE VIGA, EM ACO GROSSO, QUALIDADE ESTRUTURAL, BITOLA 3/16", E= 4,75 MM, 4 FUROS, LARGURA 45 MM, COMPRIMENTO 500 MM</v>
          </cell>
          <cell r="D1107" t="str">
            <v>PAR</v>
          </cell>
          <cell r="E1107" t="str">
            <v>CR</v>
          </cell>
        </row>
        <row r="1108">
          <cell r="B1108">
            <v>1345</v>
          </cell>
          <cell r="C1108" t="str">
            <v>CHAPA/PAINEL DE MADEIRA COMPENSADA PLASTIFICADA (MADEIRITE PLASTIFICADO) PARA FORMA DE CONCRETO, DE 2200 X 1100 MM, E = *17* MM</v>
          </cell>
          <cell r="D1108" t="str">
            <v>M2</v>
          </cell>
          <cell r="E1108" t="str">
            <v>CR</v>
          </cell>
          <cell r="F1108">
            <v>81.069999999999993</v>
          </cell>
        </row>
        <row r="1109">
          <cell r="B1109">
            <v>1346</v>
          </cell>
          <cell r="C1109" t="str">
            <v>CHAPA/PAINEL DE MADEIRA COMPENSADA PLASTIFICADA (MADEIRITE PLASTIFICADO) PARA FORMA DE CONCRETO, DE 2200 X 1100 MM, E = 10 MM</v>
          </cell>
          <cell r="D1109" t="str">
            <v>M2</v>
          </cell>
          <cell r="E1109" t="str">
            <v>CR</v>
          </cell>
          <cell r="F1109">
            <v>47.15</v>
          </cell>
        </row>
        <row r="1110">
          <cell r="B1110">
            <v>1347</v>
          </cell>
          <cell r="C1110" t="str">
            <v>CHAPA/PAINEL DE MADEIRA COMPENSADA PLASTIFICADA (MADEIRITE PLASTIFICADO) PARA FORMA DE CONCRETO, DE 2200 X 1100 MM, E = 12 MM</v>
          </cell>
          <cell r="D1110" t="str">
            <v>M2</v>
          </cell>
          <cell r="E1110" t="str">
            <v>CR</v>
          </cell>
          <cell r="F1110">
            <v>58.43</v>
          </cell>
        </row>
        <row r="1111">
          <cell r="B1111">
            <v>43678</v>
          </cell>
          <cell r="C1111" t="str">
            <v>CHAPA/PAINEL DE MADEIRA COMPENSADA PLASTIFICADA (MADEIRITE PLASTIFICADO) PARA FORMA DE CONCRETO, DE 2200 X 1100 MM, E = 14 MM</v>
          </cell>
          <cell r="D1111" t="str">
            <v>M2</v>
          </cell>
          <cell r="E1111" t="str">
            <v>CR</v>
          </cell>
          <cell r="F1111">
            <v>67.77</v>
          </cell>
        </row>
        <row r="1112">
          <cell r="B1112">
            <v>43680</v>
          </cell>
          <cell r="C1112" t="str">
            <v>CHAPA/PAINEL DE MADEIRA COMPENSADA PLASTIFICADA (MADEIRITE PLASTIFICADO) PARA FORMA DE CONCRETO, DE 2200 X 1100 MM, E = 20 MM</v>
          </cell>
          <cell r="D1112" t="str">
            <v>M2</v>
          </cell>
          <cell r="E1112" t="str">
            <v>CR</v>
          </cell>
          <cell r="F1112">
            <v>97.63</v>
          </cell>
        </row>
        <row r="1113">
          <cell r="B1113">
            <v>43679</v>
          </cell>
          <cell r="C1113" t="str">
            <v>CHAPA/PAINEL DE MADEIRA COMPENSADA PLASTIFICADA (MADEIRITE PLASTIFICADO) PARA FORMA DE CONCRETO, DE 2200 X 1100 MM, E = 6 MM</v>
          </cell>
          <cell r="D1113" t="str">
            <v>M2</v>
          </cell>
          <cell r="E1113" t="str">
            <v>CR</v>
          </cell>
          <cell r="F1113">
            <v>34.26</v>
          </cell>
        </row>
        <row r="1114">
          <cell r="B1114">
            <v>1355</v>
          </cell>
          <cell r="C1114" t="str">
            <v>CHAPA/PAINEL DE MADEIRA COMPENSADA RESINADA (MADEIRITE RESINADO ROSA) PARA FORMA DE CONCRETO, DE 2200 X 1100 MM, E = 14 MM</v>
          </cell>
          <cell r="D1114" t="str">
            <v>M2</v>
          </cell>
          <cell r="E1114" t="str">
            <v>CR</v>
          </cell>
          <cell r="F1114">
            <v>38.99</v>
          </cell>
        </row>
        <row r="1115">
          <cell r="B1115">
            <v>1358</v>
          </cell>
          <cell r="C1115" t="str">
            <v>CHAPA/PAINEL DE MADEIRA COMPENSADA RESINADA (MADEIRITE RESINADO ROSA) PARA FORMA DE CONCRETO, DE 2200 X 1100 MM, E = 17 MM</v>
          </cell>
          <cell r="D1115" t="str">
            <v>M2</v>
          </cell>
          <cell r="E1115" t="str">
            <v>CR</v>
          </cell>
          <cell r="F1115">
            <v>47.87</v>
          </cell>
        </row>
        <row r="1116">
          <cell r="B1116">
            <v>43677</v>
          </cell>
          <cell r="C1116" t="str">
            <v>CHAPA/PAINEL DE MADEIRA COMPENSADA RESINADA (MADEIRITE RESINADO ROSA) PARA FORMA DE CONCRETO, DE 2200 X 1100 MM, E = 20 MM</v>
          </cell>
          <cell r="D1116" t="str">
            <v>M2</v>
          </cell>
          <cell r="E1116" t="str">
            <v>CR</v>
          </cell>
          <cell r="F1116">
            <v>59.39</v>
          </cell>
        </row>
        <row r="1117">
          <cell r="B1117">
            <v>43682</v>
          </cell>
          <cell r="C1117" t="str">
            <v>CHAPA/PAINEL DE MADEIRA COMPENSADA RESINADA (MADEIRITE RESINADO ROSA) PARA FORMA DE CONCRETO, DE 2200 X 1100 MM, E = 6 MM</v>
          </cell>
          <cell r="D1117" t="str">
            <v>M2</v>
          </cell>
          <cell r="E1117" t="str">
            <v>CR</v>
          </cell>
          <cell r="F1117">
            <v>18.2</v>
          </cell>
        </row>
        <row r="1118">
          <cell r="B1118">
            <v>43681</v>
          </cell>
          <cell r="C1118" t="str">
            <v>CHAPA/PAINEL DE MADEIRA COMPENSADA RESINADA (MADEIRITE RESINADO ROSA) PARA FORMA DE CONCRETO, DE 2200 X 1100 MM, E = 8 A 12 MM</v>
          </cell>
          <cell r="D1118" t="str">
            <v>M2</v>
          </cell>
          <cell r="E1118" t="str">
            <v>C</v>
          </cell>
          <cell r="F1118">
            <v>30.16</v>
          </cell>
        </row>
        <row r="1119">
          <cell r="B1119">
            <v>45248</v>
          </cell>
          <cell r="C1119" t="str">
            <v>CHAVE AJUSTAVEL (INGLESA) 10"</v>
          </cell>
          <cell r="D1119" t="str">
            <v>UN</v>
          </cell>
          <cell r="E1119" t="str">
            <v>CR</v>
          </cell>
          <cell r="F1119">
            <v>47.31</v>
          </cell>
        </row>
        <row r="1120">
          <cell r="B1120">
            <v>45243</v>
          </cell>
          <cell r="C1120" t="str">
            <v>CHAVE AJUSTAVEL (INGLESA) 15"</v>
          </cell>
          <cell r="D1120" t="str">
            <v>UN</v>
          </cell>
          <cell r="E1120" t="str">
            <v>CR</v>
          </cell>
          <cell r="F1120">
            <v>152.97999999999999</v>
          </cell>
        </row>
        <row r="1121">
          <cell r="B1121">
            <v>45252</v>
          </cell>
          <cell r="C1121" t="str">
            <v>CHAVE AJUSTAVEL (INGLESA) 6"</v>
          </cell>
          <cell r="D1121" t="str">
            <v>UN</v>
          </cell>
          <cell r="E1121" t="str">
            <v>CR</v>
          </cell>
          <cell r="F1121">
            <v>26.83</v>
          </cell>
        </row>
        <row r="1122">
          <cell r="B1122">
            <v>45246</v>
          </cell>
          <cell r="C1122" t="str">
            <v>CHAVE DE GRIFO DE 24"</v>
          </cell>
          <cell r="D1122" t="str">
            <v>UN</v>
          </cell>
          <cell r="E1122" t="str">
            <v>CR</v>
          </cell>
          <cell r="F1122">
            <v>124.34</v>
          </cell>
        </row>
        <row r="1123">
          <cell r="B1123">
            <v>20971</v>
          </cell>
          <cell r="C1123" t="str">
            <v>CHAVE DUPLA PARA CONEXOES TIPO STORZ, ENGATE RAPIDO 1 1/2" X 2 1/2", EM LATAO, PARA INSTALACAO PREDIAL COMBATE A INCENDIO</v>
          </cell>
          <cell r="D1123" t="str">
            <v>UN</v>
          </cell>
          <cell r="E1123" t="str">
            <v>CR</v>
          </cell>
          <cell r="F1123">
            <v>33.33</v>
          </cell>
        </row>
        <row r="1124">
          <cell r="B1124">
            <v>45247</v>
          </cell>
          <cell r="C1124" t="str">
            <v>CHAVE FIXA 19 X 22 MM</v>
          </cell>
          <cell r="D1124" t="str">
            <v>UN</v>
          </cell>
          <cell r="E1124" t="str">
            <v>CR</v>
          </cell>
          <cell r="F1124">
            <v>18.03</v>
          </cell>
        </row>
        <row r="1125">
          <cell r="B1125">
            <v>39746</v>
          </cell>
          <cell r="C1125" t="str">
            <v>CHUMBADOR DE ACO GALVANIZADO, 1" X 600 MM, PARA POSTES DE ACO COM BASE, INCLUSO PORCA E ARRUELA</v>
          </cell>
          <cell r="D1125" t="str">
            <v>UN</v>
          </cell>
          <cell r="E1125" t="str">
            <v>CR</v>
          </cell>
          <cell r="F1125">
            <v>67.989999999999995</v>
          </cell>
        </row>
        <row r="1126">
          <cell r="B1126">
            <v>13279</v>
          </cell>
          <cell r="C1126" t="str">
            <v>CHUMBADOR DE ACO TIPO PARABOLT, * 5/8" X 200* MM, COM PORCA E ARRUELA</v>
          </cell>
          <cell r="D1126" t="str">
            <v>KG</v>
          </cell>
          <cell r="E1126" t="str">
            <v>CR</v>
          </cell>
          <cell r="F1126">
            <v>17.21</v>
          </cell>
        </row>
        <row r="1127">
          <cell r="B1127">
            <v>11977</v>
          </cell>
          <cell r="C1127" t="str">
            <v>CHUMBADOR DE ACO ZINCADO, DIAMETRO 1/2", COMPRIMENTO 75 MM</v>
          </cell>
          <cell r="D1127" t="str">
            <v>UN</v>
          </cell>
          <cell r="E1127" t="str">
            <v>CR</v>
          </cell>
          <cell r="F1127">
            <v>8.92</v>
          </cell>
        </row>
        <row r="1128">
          <cell r="B1128">
            <v>11976</v>
          </cell>
          <cell r="C1128" t="str">
            <v>CHUMBADOR DE ACO ZINCADO, DIAMETRO 1/4" COM PARAFUSO 1/4" X 40 MM</v>
          </cell>
          <cell r="D1128" t="str">
            <v>UN</v>
          </cell>
          <cell r="E1128" t="str">
            <v>CR</v>
          </cell>
          <cell r="F1128">
            <v>1</v>
          </cell>
        </row>
        <row r="1129">
          <cell r="B1129">
            <v>11975</v>
          </cell>
          <cell r="C1129" t="str">
            <v>CHUMBADOR DE ACO ZINCADO, DIAMETRO 5/8", COMPRIMENTO 6", COM PORCA</v>
          </cell>
          <cell r="D1129" t="str">
            <v>UN</v>
          </cell>
          <cell r="E1129" t="str">
            <v>CR</v>
          </cell>
          <cell r="F1129">
            <v>19.54</v>
          </cell>
        </row>
        <row r="1130">
          <cell r="B1130">
            <v>44184</v>
          </cell>
          <cell r="C1130" t="str">
            <v>CHUMBADOR PONTALETE, ACO GALVANIZADO, 1" X 1", APROX. 50 CM DE COMPRIMENTO, 1 BARRA DE 5/8", PARA GUARDA-CORPO / GRADIL / CORRIMAO</v>
          </cell>
          <cell r="D1130" t="str">
            <v>UN</v>
          </cell>
          <cell r="E1130" t="str">
            <v>CR</v>
          </cell>
          <cell r="F1130">
            <v>6.33</v>
          </cell>
        </row>
        <row r="1131">
          <cell r="B1131">
            <v>44185</v>
          </cell>
          <cell r="C1131" t="str">
            <v>CHUMBADOR PONTALETE, ACO GALVANIZADO, 4" X 2", APROX. 50 CM DE COMPRIMENTO, 2 BARRAS DE 5/8", PARA GUARDA-CORPO / GRADIL / CORRIMAO</v>
          </cell>
          <cell r="D1131" t="str">
            <v>UN</v>
          </cell>
          <cell r="E1131" t="str">
            <v>CR</v>
          </cell>
          <cell r="F1131">
            <v>21.36</v>
          </cell>
        </row>
        <row r="1132">
          <cell r="B1132">
            <v>44179</v>
          </cell>
          <cell r="C1132" t="str">
            <v>CHUMBADOR TIPO BOLT FWA, PARABOLT PBA OU PARABOLT PBC, EM ACO ZINCADO, 3/8" X 3.3/4"</v>
          </cell>
          <cell r="D1132" t="str">
            <v>UN</v>
          </cell>
          <cell r="E1132" t="str">
            <v>CR</v>
          </cell>
          <cell r="F1132">
            <v>1.35</v>
          </cell>
        </row>
        <row r="1133">
          <cell r="B1133">
            <v>1368</v>
          </cell>
          <cell r="C1133" t="str">
            <v>CHUVEIRO COMUM EM PLASTICO BRANCO, COM CANO, 3 TEMPERATURAS, 5500 W (110/220 V)</v>
          </cell>
          <cell r="D1133" t="str">
            <v>UN</v>
          </cell>
          <cell r="E1133" t="str">
            <v>C</v>
          </cell>
          <cell r="F1133">
            <v>112.9</v>
          </cell>
        </row>
        <row r="1134">
          <cell r="B1134">
            <v>1367</v>
          </cell>
          <cell r="C1134" t="str">
            <v>CHUVEIRO COMUM EM PLASTICO CROMADO, COM CANO, 4 TEMPERATURAS (110/220 V)</v>
          </cell>
          <cell r="D1134" t="str">
            <v>UN</v>
          </cell>
          <cell r="E1134" t="str">
            <v>CR</v>
          </cell>
          <cell r="F1134">
            <v>365.2</v>
          </cell>
        </row>
        <row r="1135">
          <cell r="B1135">
            <v>1380</v>
          </cell>
          <cell r="C1135" t="str">
            <v>CIMENTO BRANCO NAO ESTRUTURAL (CPB - NAO ESTRUTURAL)</v>
          </cell>
          <cell r="D1135" t="str">
            <v>KG</v>
          </cell>
          <cell r="E1135" t="str">
            <v>CR</v>
          </cell>
          <cell r="F1135">
            <v>5.55</v>
          </cell>
        </row>
        <row r="1136">
          <cell r="B1136">
            <v>1375</v>
          </cell>
          <cell r="C1136" t="str">
            <v>CIMENTO IMPERMEABILIZANTE DE PEGA ULTRARRAPIDA PARA TAMPONAMENTOS</v>
          </cell>
          <cell r="D1136" t="str">
            <v>KG</v>
          </cell>
          <cell r="E1136" t="str">
            <v>CR</v>
          </cell>
          <cell r="F1136">
            <v>17.12</v>
          </cell>
        </row>
        <row r="1137">
          <cell r="B1137">
            <v>1379</v>
          </cell>
          <cell r="C1137" t="str">
            <v>CIMENTO PORTLAND COMPOSTO CP II-32</v>
          </cell>
          <cell r="D1137" t="str">
            <v>KG</v>
          </cell>
          <cell r="E1137" t="str">
            <v>C</v>
          </cell>
          <cell r="F1137">
            <v>0.83</v>
          </cell>
        </row>
        <row r="1138">
          <cell r="B1138">
            <v>13284</v>
          </cell>
          <cell r="C1138" t="str">
            <v>CIMENTO PORTLAND DE ALTO FORNO (AF) CP III-40</v>
          </cell>
          <cell r="D1138" t="str">
            <v>KG</v>
          </cell>
          <cell r="E1138" t="str">
            <v>CR</v>
          </cell>
          <cell r="F1138">
            <v>0.75</v>
          </cell>
        </row>
        <row r="1139">
          <cell r="B1139">
            <v>44528</v>
          </cell>
          <cell r="C1139" t="str">
            <v>CIMENTO PORTLAND ESTRUTURAL BRANCO CPB - 32 OU CPB - 40</v>
          </cell>
          <cell r="D1139" t="str">
            <v>KG</v>
          </cell>
          <cell r="E1139" t="str">
            <v>CR</v>
          </cell>
          <cell r="F1139">
            <v>4.42</v>
          </cell>
        </row>
        <row r="1140">
          <cell r="B1140">
            <v>34753</v>
          </cell>
          <cell r="C1140" t="str">
            <v>CIMENTO PORTLAND POZOLANICO CP IV-32</v>
          </cell>
          <cell r="D1140" t="str">
            <v>KG</v>
          </cell>
          <cell r="E1140" t="str">
            <v>CR</v>
          </cell>
          <cell r="F1140">
            <v>0.8</v>
          </cell>
        </row>
        <row r="1141">
          <cell r="B1141">
            <v>420</v>
          </cell>
          <cell r="C1141" t="str">
            <v>CINTA CIRCULAR EM ACO GALVANIZADO DE 150 MM DE DIAMETRO PARA FIXACAO DE CAIXA MEDICAO, INCLUI PARAFUSOS E PORCAS</v>
          </cell>
          <cell r="D1141" t="str">
            <v>UN</v>
          </cell>
          <cell r="E1141" t="str">
            <v>CR</v>
          </cell>
          <cell r="F1141">
            <v>24.03</v>
          </cell>
        </row>
        <row r="1142">
          <cell r="B1142">
            <v>12327</v>
          </cell>
          <cell r="C1142" t="str">
            <v>CINTA CIRCULAR EM ACO GALVANIZADO DE 210 MM DE DIAMETRO PARA INSTALACAO DE TRANSFORMADOR EM POSTE DE CONCRETO</v>
          </cell>
          <cell r="D1142" t="str">
            <v>UN</v>
          </cell>
          <cell r="E1142" t="str">
            <v>CR</v>
          </cell>
          <cell r="F1142">
            <v>28.62</v>
          </cell>
        </row>
        <row r="1143">
          <cell r="B1143">
            <v>36148</v>
          </cell>
          <cell r="C1143" t="str">
            <v>CINTURAO DE SEGURANCA TIPO PARAQUEDISTA, FIVELA EM ACO, AJUSTE NO SUSPENSORIO, CINTURA E PERNAS</v>
          </cell>
          <cell r="D1143" t="str">
            <v>UN</v>
          </cell>
          <cell r="E1143" t="str">
            <v>CR</v>
          </cell>
          <cell r="F1143">
            <v>165.3</v>
          </cell>
        </row>
        <row r="1144">
          <cell r="B1144">
            <v>12329</v>
          </cell>
          <cell r="C1144" t="str">
            <v>COBRE ELETROLITICO EM BARRA OU CHAPA</v>
          </cell>
          <cell r="D1144" t="str">
            <v>KG</v>
          </cell>
          <cell r="E1144" t="str">
            <v>CR</v>
          </cell>
          <cell r="F1144">
            <v>159.06</v>
          </cell>
        </row>
        <row r="1145">
          <cell r="B1145">
            <v>44396</v>
          </cell>
          <cell r="C1145" t="str">
            <v>COLA BRANCA BASE PVA</v>
          </cell>
          <cell r="D1145" t="str">
            <v>KG</v>
          </cell>
          <cell r="E1145" t="str">
            <v>CR</v>
          </cell>
          <cell r="F1145">
            <v>36.799999999999997</v>
          </cell>
        </row>
        <row r="1146">
          <cell r="B1146">
            <v>44327</v>
          </cell>
          <cell r="C1146" t="str">
            <v>COLA PARA TUBOS E MANTAS ELASTOMERICAS, A BASE DE SOLVENTE</v>
          </cell>
          <cell r="D1146" t="str">
            <v>L</v>
          </cell>
          <cell r="E1146" t="str">
            <v>CR</v>
          </cell>
          <cell r="F1146">
            <v>125.15</v>
          </cell>
        </row>
        <row r="1147">
          <cell r="B1147">
            <v>37418</v>
          </cell>
          <cell r="C1147" t="str">
            <v>COLAR DE TOMADA EM POLIPROPILENO, PP, COM PARAFUSOS, PARA PEAD, 63 X 1/2" - LIGACAO PREDIAL DE AGUA</v>
          </cell>
          <cell r="D1147" t="str">
            <v>UN</v>
          </cell>
          <cell r="E1147" t="str">
            <v>CR</v>
          </cell>
        </row>
        <row r="1148">
          <cell r="B1148">
            <v>37419</v>
          </cell>
          <cell r="C1148" t="str">
            <v>COLAR DE TOMADA EM POLIPROPILENO, PP, COM PARAFUSOS, PARA PEAD, 63 X 3/4" - LIGACAO PREDIAL DE AGUA</v>
          </cell>
          <cell r="D1148" t="str">
            <v>UN</v>
          </cell>
          <cell r="E1148" t="str">
            <v>CR</v>
          </cell>
        </row>
        <row r="1149">
          <cell r="B1149">
            <v>1427</v>
          </cell>
          <cell r="C1149" t="str">
            <v>COLAR TOMADA PVC, COM TRAVAS, SAIDA COM ROSCA, DE 110 MM X 1/2" OU 110 MM X 3/4", PARA LIGACAO PREDIAL DE AGUA</v>
          </cell>
          <cell r="D1149" t="str">
            <v>UN</v>
          </cell>
          <cell r="E1149" t="str">
            <v>CR</v>
          </cell>
        </row>
        <row r="1150">
          <cell r="B1150">
            <v>1402</v>
          </cell>
          <cell r="C1150" t="str">
            <v>COLAR TOMADA PVC, COM TRAVAS, SAIDA COM ROSCA, DE 32 MM X 1/2" OU 32 MM X 3/4", PARA LIGACAO PREDIAL DE AGUA</v>
          </cell>
          <cell r="D1150" t="str">
            <v>UN</v>
          </cell>
          <cell r="E1150" t="str">
            <v>CR</v>
          </cell>
        </row>
        <row r="1151">
          <cell r="B1151">
            <v>1420</v>
          </cell>
          <cell r="C1151" t="str">
            <v>COLAR TOMADA PVC, COM TRAVAS, SAIDA COM ROSCA, DE 40 MM X 1/2" OU 40 MM X 3/4", PARA LIGACAO PREDIAL DE AGUA</v>
          </cell>
          <cell r="D1151" t="str">
            <v>UN</v>
          </cell>
          <cell r="E1151" t="str">
            <v>CR</v>
          </cell>
        </row>
        <row r="1152">
          <cell r="B1152">
            <v>1419</v>
          </cell>
          <cell r="C1152" t="str">
            <v>COLAR TOMADA PVC, COM TRAVAS, SAIDA COM ROSCA, DE 50 MM X 1/2" OU 50 MM X 3/4", PARA LIGACAO PREDIAL DE AGUA</v>
          </cell>
          <cell r="D1152" t="str">
            <v>UN</v>
          </cell>
          <cell r="E1152" t="str">
            <v>CR</v>
          </cell>
        </row>
        <row r="1153">
          <cell r="B1153">
            <v>1414</v>
          </cell>
          <cell r="C1153" t="str">
            <v>COLAR TOMADA PVC, COM TRAVAS, SAIDA COM ROSCA, DE 60 MM X 1/2" OU 60 MM X 3/4", PARA LIGACAO PREDIAL DE AGUA</v>
          </cell>
          <cell r="D1153" t="str">
            <v>UN</v>
          </cell>
          <cell r="E1153" t="str">
            <v>CR</v>
          </cell>
        </row>
        <row r="1154">
          <cell r="B1154">
            <v>1413</v>
          </cell>
          <cell r="C1154" t="str">
            <v>COLAR TOMADA PVC, COM TRAVAS, SAIDA COM ROSCA, DE 75 MM X 1/2" OU 75 MM X 3/4", PARA LIGACAO PREDIAL DE AGUA</v>
          </cell>
          <cell r="D1154" t="str">
            <v>UN</v>
          </cell>
          <cell r="E1154" t="str">
            <v>CR</v>
          </cell>
        </row>
        <row r="1155">
          <cell r="B1155">
            <v>1412</v>
          </cell>
          <cell r="C1155" t="str">
            <v>COLAR TOMADA PVC, COM TRAVAS, SAIDA COM ROSCA, DE 85 MM X 1/2" OU 85 MM X 3/4", PARA LIGACAO PREDIAL DE AGUA</v>
          </cell>
          <cell r="D1155" t="str">
            <v>UN</v>
          </cell>
          <cell r="E1155" t="str">
            <v>CR</v>
          </cell>
        </row>
        <row r="1156">
          <cell r="B1156">
            <v>1406</v>
          </cell>
          <cell r="C1156" t="str">
            <v>COLAR TOMADA PVC, COM TRAVAS, SAIDA ROSCAVEL COM BUCHA DE LATAO, DE 60 MM X 1/2" OU 60 MM X 3/4", PARA LIGACAO PREDIAL DE AGUA</v>
          </cell>
          <cell r="D1156" t="str">
            <v>UN</v>
          </cell>
          <cell r="E1156" t="str">
            <v>CR</v>
          </cell>
        </row>
        <row r="1157">
          <cell r="B1157">
            <v>45237</v>
          </cell>
          <cell r="C1157" t="str">
            <v>COLHER DE PEDREIRO 9", EM ACO, COM CANTOS REDONDOS E CABO DE MADEIRA OU PLASTICO</v>
          </cell>
          <cell r="D1157" t="str">
            <v>UN</v>
          </cell>
          <cell r="E1157" t="str">
            <v>CR</v>
          </cell>
          <cell r="F1157">
            <v>14.39</v>
          </cell>
        </row>
        <row r="1158">
          <cell r="B1158">
            <v>11281</v>
          </cell>
          <cell r="C1158" t="str">
            <v>COMPACTADOR DE SOLO A PERCUSSAO (SOQUETE), A GASOLINA 4 TEMPOS, PESO 55 A 65 KG, FORCA DE IMPACTO 1.000 A 1.500 KGF, FREQ. 600 A 700 GOLPES P/ MINUTO, VELOCIDADE TRABALHO DE 10 A 15 M/MIN, POT. DE 2,00 A 3,00 HP</v>
          </cell>
          <cell r="D1158" t="str">
            <v>UN</v>
          </cell>
          <cell r="E1158" t="str">
            <v>C</v>
          </cell>
        </row>
        <row r="1159">
          <cell r="B1159">
            <v>1442</v>
          </cell>
          <cell r="C1159" t="str">
            <v>COMPACTADOR DE SOLO TIPO PLACA VIBRATORIA REVERSIVEL, A GASOLINA 4 TEMPOS, PESO 125 A 150 KG, FORCA CENTRIF. 2500 A 2800 KGF, LARG. TRABALHO 400 A 450 MM, FREQ. VIBRACAO 4300 A 4500 RPM, VELOC. TRABALHO 15 A 20 M/MIN, POT. 5,5 A 6,0 HP</v>
          </cell>
          <cell r="D1159" t="str">
            <v>UN</v>
          </cell>
          <cell r="E1159" t="str">
            <v>CR</v>
          </cell>
        </row>
        <row r="1160">
          <cell r="B1160">
            <v>13458</v>
          </cell>
          <cell r="C1160" t="str">
            <v>COMPACTADOR DE SOLOS DE PERCURSAO (SOQUETE) COM MOTOR A GASOLINA 4 TEMPOS DE 4 HP (4 CV)</v>
          </cell>
          <cell r="D1160" t="str">
            <v>UN</v>
          </cell>
          <cell r="E1160" t="str">
            <v>CR</v>
          </cell>
        </row>
        <row r="1161">
          <cell r="B1161">
            <v>11134</v>
          </cell>
          <cell r="C1161" t="str">
            <v>COMPENSADO NAVAL - CHAPA/PAINEL EM MADEIRA COMPENSADA PRENSADA, DE 2200 X 1600 MM, E = 10 MM</v>
          </cell>
          <cell r="D1161" t="str">
            <v>M2</v>
          </cell>
          <cell r="E1161" t="str">
            <v>CR</v>
          </cell>
          <cell r="F1161">
            <v>67.17</v>
          </cell>
        </row>
        <row r="1162">
          <cell r="B1162">
            <v>11135</v>
          </cell>
          <cell r="C1162" t="str">
            <v>COMPENSADO NAVAL - CHAPA/PAINEL EM MADEIRA COMPENSADA PRENSADA, DE 2200 X 1600 MM, E = 12 MM</v>
          </cell>
          <cell r="D1162" t="str">
            <v>M2</v>
          </cell>
          <cell r="E1162" t="str">
            <v>CR</v>
          </cell>
          <cell r="F1162">
            <v>72.53</v>
          </cell>
        </row>
        <row r="1163">
          <cell r="B1163">
            <v>11136</v>
          </cell>
          <cell r="C1163" t="str">
            <v>COMPENSADO NAVAL - CHAPA/PAINEL EM MADEIRA COMPENSADA PRENSADA, DE 2200 X 1600 MM, E = 15 MM</v>
          </cell>
          <cell r="D1163" t="str">
            <v>M2</v>
          </cell>
          <cell r="E1163" t="str">
            <v>CR</v>
          </cell>
          <cell r="F1163">
            <v>83.05</v>
          </cell>
        </row>
        <row r="1164">
          <cell r="B1164">
            <v>34743</v>
          </cell>
          <cell r="C1164" t="str">
            <v>COMPENSADO NAVAL - CHAPA/PAINEL EM MADEIRA COMPENSADA PRENSADA, DE 2200 X 1600 MM, E = 18 MM</v>
          </cell>
          <cell r="D1164" t="str">
            <v>M2</v>
          </cell>
          <cell r="E1164" t="str">
            <v>CR</v>
          </cell>
          <cell r="F1164">
            <v>100.2</v>
          </cell>
        </row>
        <row r="1165">
          <cell r="B1165">
            <v>11137</v>
          </cell>
          <cell r="C1165" t="str">
            <v>COMPENSADO NAVAL - CHAPA/PAINEL EM MADEIRA COMPENSADA PRENSADA, DE 2200 X 1600 MM, E = 20 MM</v>
          </cell>
          <cell r="D1165" t="str">
            <v>M2</v>
          </cell>
          <cell r="E1165" t="str">
            <v>CR</v>
          </cell>
          <cell r="F1165">
            <v>113.81</v>
          </cell>
        </row>
        <row r="1166">
          <cell r="B1166">
            <v>34745</v>
          </cell>
          <cell r="C1166" t="str">
            <v>COMPENSADO NAVAL - CHAPA/PAINEL EM MADEIRA COMPENSADA PRENSADA, DE 2200 X 1600 MM, E = 25 MM</v>
          </cell>
          <cell r="D1166" t="str">
            <v>M2</v>
          </cell>
          <cell r="E1166" t="str">
            <v>CR</v>
          </cell>
          <cell r="F1166">
            <v>135.34</v>
          </cell>
        </row>
        <row r="1167">
          <cell r="B1167">
            <v>34746</v>
          </cell>
          <cell r="C1167" t="str">
            <v>COMPENSADO NAVAL - CHAPA/PAINEL EM MADEIRA COMPENSADA PRENSADA, DE 2200 X 1600 MM, E = 4 MM</v>
          </cell>
          <cell r="D1167" t="str">
            <v>M2</v>
          </cell>
          <cell r="E1167" t="str">
            <v>CR</v>
          </cell>
          <cell r="F1167">
            <v>36.909999999999997</v>
          </cell>
        </row>
        <row r="1168">
          <cell r="B1168">
            <v>1360</v>
          </cell>
          <cell r="C1168" t="str">
            <v>COMPENSADO NAVAL - CHAPA/PAINEL EM MADEIRA COMPENSADA PRENSADA, DE 2200 X 1600 MM, E = 6 MM</v>
          </cell>
          <cell r="D1168" t="str">
            <v>M2</v>
          </cell>
          <cell r="E1168" t="str">
            <v>CR</v>
          </cell>
          <cell r="F1168">
            <v>43.06</v>
          </cell>
        </row>
        <row r="1169">
          <cell r="B1169">
            <v>45300</v>
          </cell>
          <cell r="C1169" t="str">
            <v>COMPRESSOR DE AR PROFISSIONAL 10 PCM, *110* L, 140 PSI, 110/220 VOLTS, MONOFASICO</v>
          </cell>
          <cell r="D1169" t="str">
            <v>UN</v>
          </cell>
          <cell r="E1169" t="str">
            <v>CR</v>
          </cell>
          <cell r="F1169">
            <v>2985.84</v>
          </cell>
        </row>
        <row r="1170">
          <cell r="B1170">
            <v>36526</v>
          </cell>
          <cell r="C1170" t="str">
            <v>COMPRESSOR DE AR REBOCAVEL VAZAO 400 PCM, PRESSAO EFETIVA DE TRABALHO 102 PSI, MOTOR DIESEL, POTENCIA 110 CV</v>
          </cell>
          <cell r="D1170" t="str">
            <v>UN</v>
          </cell>
          <cell r="E1170" t="str">
            <v>CR</v>
          </cell>
        </row>
        <row r="1171">
          <cell r="B1171">
            <v>36523</v>
          </cell>
          <cell r="C1171" t="str">
            <v>COMPRESSOR DE AR REBOCAVEL VAZAO 748 PCM, PRESSAO EFETIVA DE TRABALHO 102 PSI, MOTOR DIESEL, POTENCIA 210 CV</v>
          </cell>
          <cell r="D1171" t="str">
            <v>UN</v>
          </cell>
          <cell r="E1171" t="str">
            <v>CR</v>
          </cell>
        </row>
        <row r="1172">
          <cell r="B1172">
            <v>36522</v>
          </cell>
          <cell r="C1172" t="str">
            <v>COMPRESSOR DE AR REBOCAVEL, VAZAO 189 PCM, PRESSAO EFETIVA DE TRABALHO 102 PSI, MOTOR DIESEL, POTENCIA 63 CV</v>
          </cell>
          <cell r="D1172" t="str">
            <v>UN</v>
          </cell>
          <cell r="E1172" t="str">
            <v>CR</v>
          </cell>
        </row>
        <row r="1173">
          <cell r="B1173">
            <v>36525</v>
          </cell>
          <cell r="C1173" t="str">
            <v>COMPRESSOR DE AR REBOCAVEL, VAZAO 250 PCM, PRESSAO EFETIVA DE TRABALHO 102 PSI, MOTOR DIESEL, POTENCIA 81 CV</v>
          </cell>
          <cell r="D1173" t="str">
            <v>UN</v>
          </cell>
          <cell r="E1173" t="str">
            <v>CR</v>
          </cell>
        </row>
        <row r="1174">
          <cell r="B1174">
            <v>13803</v>
          </cell>
          <cell r="C1174" t="str">
            <v>COMPRESSOR DE AR REBOCAVEL, VAZAO 89 PCM, PRESSAO EFETIVA DE TRABALHO *102* PSI, MOTOR DIESEL, POTENCIA *20* CV</v>
          </cell>
          <cell r="D1174" t="str">
            <v>UN</v>
          </cell>
          <cell r="E1174" t="str">
            <v>C</v>
          </cell>
        </row>
        <row r="1175">
          <cell r="B1175">
            <v>34348</v>
          </cell>
          <cell r="C1175" t="str">
            <v>CONCERTINA CLIPADA (DUPLA) EM ACO GALVANIZADO DE ALTA RESISTENCIA, COM ESPIRAL DE 300 MM, D = 2,76 MM</v>
          </cell>
          <cell r="D1175" t="str">
            <v>M</v>
          </cell>
          <cell r="E1175" t="str">
            <v>CR</v>
          </cell>
          <cell r="F1175">
            <v>28.8</v>
          </cell>
        </row>
        <row r="1176">
          <cell r="B1176">
            <v>34347</v>
          </cell>
          <cell r="C1176" t="str">
            <v>CONCERTINA SIMPLES EM ACO GALVANIZADO DE ALTA RESISTENCIA, COM ESPIRAL DE 300 MM, D = 2,76 MM</v>
          </cell>
          <cell r="D1176" t="str">
            <v>M</v>
          </cell>
          <cell r="E1176" t="str">
            <v>CR</v>
          </cell>
          <cell r="F1176">
            <v>20.59</v>
          </cell>
        </row>
        <row r="1177">
          <cell r="B1177">
            <v>11146</v>
          </cell>
          <cell r="C1177" t="str">
            <v>CONCRETO AUTOADENSAVEL (CAA) CLASSE DE RESISTENCIA C15, ESPALHAMENTO SF2, COM BOMBEAMENTO (DISPONIBILIZACAO DE BOMBA), SEM O LANCAMENTO (NBR 15823)</v>
          </cell>
          <cell r="D1177" t="str">
            <v>M3</v>
          </cell>
          <cell r="E1177" t="str">
            <v>CR</v>
          </cell>
          <cell r="F1177">
            <v>502.42</v>
          </cell>
        </row>
        <row r="1178">
          <cell r="B1178">
            <v>11147</v>
          </cell>
          <cell r="C1178" t="str">
            <v>CONCRETO AUTOADENSAVEL (CAA) CLASSE DE RESISTENCIA C20, ESPALHAMENTO SF2, COM BOMBEAMENTO (DISPONIBILIZACAO DE BOMBA), SEM O LANCAMENTO (NBR 15823)</v>
          </cell>
          <cell r="D1178" t="str">
            <v>M3</v>
          </cell>
          <cell r="E1178" t="str">
            <v>CR</v>
          </cell>
          <cell r="F1178">
            <v>522.08000000000004</v>
          </cell>
        </row>
        <row r="1179">
          <cell r="B1179">
            <v>34872</v>
          </cell>
          <cell r="C1179" t="str">
            <v>CONCRETO AUTOADENSAVEL (CAA) CLASSE DE RESISTENCIA C25, ESPALHAMENTO SF2, COM BOMBEAMENTO (DISPONIBILIZACAO DE BOMBA), SEM O LANCAMENTO (NBR 15823)</v>
          </cell>
          <cell r="D1179" t="str">
            <v>M3</v>
          </cell>
          <cell r="E1179" t="str">
            <v>CR</v>
          </cell>
          <cell r="F1179">
            <v>527.95000000000005</v>
          </cell>
        </row>
        <row r="1180">
          <cell r="B1180">
            <v>34491</v>
          </cell>
          <cell r="C1180" t="str">
            <v>CONCRETO AUTOADENSAVEL (CAA) CLASSE DE RESISTENCIA C30, ESPALHAMENTO SF2, COM BOMBEAMENTO (DISPONIBILIZACAO DE BOMBA), SEM O LANCAMENTO (NBR 15823)</v>
          </cell>
          <cell r="D1180" t="str">
            <v>M3</v>
          </cell>
          <cell r="E1180" t="str">
            <v>CR</v>
          </cell>
          <cell r="F1180">
            <v>543.25</v>
          </cell>
        </row>
        <row r="1181">
          <cell r="B1181">
            <v>34770</v>
          </cell>
          <cell r="C1181" t="str">
            <v>CONCRETO BETUMINOSO USINADO A QUENTE (CBUQ) PARA PAVIMENTACAO ASFALTICA, PADRAO DNIT, FAIXA C, COM CAP 30/45 - AQUISICAO POSTO USINA</v>
          </cell>
          <cell r="D1181" t="str">
            <v>T</v>
          </cell>
          <cell r="E1181" t="str">
            <v>CR</v>
          </cell>
          <cell r="F1181">
            <v>510.06</v>
          </cell>
        </row>
        <row r="1182">
          <cell r="B1182">
            <v>1518</v>
          </cell>
          <cell r="C1182" t="str">
            <v>CONCRETO BETUMINOSO USINADO A QUENTE (CBUQ) PARA PAVIMENTACAO ASFALTICA, PADRAO DNIT, FAIXA C, COM CAP 50/70 - AQUISICAO POSTO USINA</v>
          </cell>
          <cell r="D1182" t="str">
            <v>T</v>
          </cell>
          <cell r="E1182" t="str">
            <v>C</v>
          </cell>
          <cell r="F1182">
            <v>520</v>
          </cell>
        </row>
        <row r="1183">
          <cell r="B1183">
            <v>41965</v>
          </cell>
          <cell r="C1183" t="str">
            <v>CONCRETO BETUMINOSO USINADO A QUENTE (CBUQ) PARA PAVIMENTACAO ASFALTICA, PADRAO DNIT, PARA BINDER, COM CAP 50/70 - AQUISICAO POSTO USINA</v>
          </cell>
          <cell r="D1183" t="str">
            <v>T</v>
          </cell>
          <cell r="E1183" t="str">
            <v>CR</v>
          </cell>
          <cell r="F1183">
            <v>455.95</v>
          </cell>
        </row>
        <row r="1184">
          <cell r="B1184">
            <v>1524</v>
          </cell>
          <cell r="C1184" t="str">
            <v>CONCRETO USINADO BOMBEAVEL, CLASSE DE RESISTENCIA C20, BRITA 0 E 1, SLUMP = 100 +/- 20 MM, COM BOMBEAMENTO (DISPONIBILIZACAO DE BOMBA), SEM O LANCAMENTO (NBR 8953)</v>
          </cell>
          <cell r="D1184" t="str">
            <v>M3</v>
          </cell>
          <cell r="E1184" t="str">
            <v>CR</v>
          </cell>
          <cell r="F1184">
            <v>482.04</v>
          </cell>
        </row>
        <row r="1185">
          <cell r="B1185">
            <v>34492</v>
          </cell>
          <cell r="C1185" t="str">
            <v>CONCRETO USINADO BOMBEAVEL, CLASSE DE RESISTENCIA C20, COM BRITA 0 E 1, SLUMP = 100 +/- 20 MM, EXCLUI SERVICO DE BOMBEAMENTO (NBR 8953)</v>
          </cell>
          <cell r="D1185" t="str">
            <v>M3</v>
          </cell>
          <cell r="E1185" t="str">
            <v>C</v>
          </cell>
          <cell r="F1185">
            <v>446.5</v>
          </cell>
        </row>
        <row r="1186">
          <cell r="B1186">
            <v>38404</v>
          </cell>
          <cell r="C1186" t="str">
            <v>CONCRETO USINADO BOMBEAVEL, CLASSE DE RESISTENCIA C20, COM BRITA 0 E 1, SLUMP = 130 +/- 20 MM, EXCLUI SERVICO DE BOMBEAMENTO (NBR 8953)</v>
          </cell>
          <cell r="D1186" t="str">
            <v>M3</v>
          </cell>
          <cell r="E1186" t="str">
            <v>CR</v>
          </cell>
          <cell r="F1186">
            <v>462.48</v>
          </cell>
        </row>
        <row r="1187">
          <cell r="B1187">
            <v>39849</v>
          </cell>
          <cell r="C1187" t="str">
            <v>CONCRETO USINADO BOMBEAVEL, CLASSE DE RESISTENCIA C20, COM BRITA 0 E 1, SLUMP = 190 +/- 20 MM, COM BOMBEAMENTO (DISPONIBILIZACAO DE BOMBA), SEM O LANCAMENTO (NBR 8953)</v>
          </cell>
          <cell r="D1187" t="str">
            <v>M3</v>
          </cell>
          <cell r="E1187" t="str">
            <v>CR</v>
          </cell>
          <cell r="F1187">
            <v>530.01</v>
          </cell>
        </row>
        <row r="1188">
          <cell r="B1188">
            <v>38464</v>
          </cell>
          <cell r="C1188" t="str">
            <v>CONCRETO USINADO BOMBEAVEL, CLASSE DE RESISTENCIA C20, COM BRITA 0, SLUMP = 220 +/- 20 MM, COM BOMBEAMENTO (DISPONIBILIZACAO DE BOMBA), SEM O LANCAMENTO (NBR 8953)</v>
          </cell>
          <cell r="D1188" t="str">
            <v>M3</v>
          </cell>
          <cell r="E1188" t="str">
            <v>CR</v>
          </cell>
          <cell r="F1188">
            <v>537.70000000000005</v>
          </cell>
        </row>
        <row r="1189">
          <cell r="B1189">
            <v>1527</v>
          </cell>
          <cell r="C1189" t="str">
            <v>CONCRETO USINADO BOMBEAVEL, CLASSE DE RESISTENCIA C25, BRITA 0 E 1, SLUMP = 100 +/- 20 MM, COM BOMBEAMENTO (DISPONIBILIZACAO DE BOMBA), SEM O LANCAMENTO (NBR 8953)</v>
          </cell>
          <cell r="D1189" t="str">
            <v>M3</v>
          </cell>
          <cell r="E1189" t="str">
            <v>CR</v>
          </cell>
          <cell r="F1189">
            <v>497.34</v>
          </cell>
        </row>
        <row r="1190">
          <cell r="B1190">
            <v>34493</v>
          </cell>
          <cell r="C1190" t="str">
            <v>CONCRETO USINADO BOMBEAVEL, CLASSE DE RESISTENCIA C25, COM BRITA 0 E 1, SLUMP = 100 +/- 20 MM, EXCLUI SERVICO DE BOMBEAMENTO (NBR 8953)</v>
          </cell>
          <cell r="D1190" t="str">
            <v>M3</v>
          </cell>
          <cell r="E1190" t="str">
            <v>CR</v>
          </cell>
          <cell r="F1190">
            <v>459.08</v>
          </cell>
        </row>
        <row r="1191">
          <cell r="B1191">
            <v>38405</v>
          </cell>
          <cell r="C1191" t="str">
            <v>CONCRETO USINADO BOMBEAVEL, CLASSE DE RESISTENCIA C25, COM BRITA 0 E 1, SLUMP = 130 +/- 20 MM, EXCLUI SERVICO DE BOMBEAMENTO (NBR 8953)</v>
          </cell>
          <cell r="D1191" t="str">
            <v>M3</v>
          </cell>
          <cell r="E1191" t="str">
            <v>CR</v>
          </cell>
          <cell r="F1191">
            <v>476.75</v>
          </cell>
        </row>
        <row r="1192">
          <cell r="B1192">
            <v>38408</v>
          </cell>
          <cell r="C1192" t="str">
            <v>CONCRETO USINADO BOMBEAVEL, CLASSE DE RESISTENCIA C25, COM BRITA 0 E 1, SLUMP = 190 +/- 20 MM, EXCLUI SERVICO DE BOMBEAMENTO (NBR 8953)</v>
          </cell>
          <cell r="D1192" t="str">
            <v>M3</v>
          </cell>
          <cell r="E1192" t="str">
            <v>CR</v>
          </cell>
          <cell r="F1192">
            <v>527.71</v>
          </cell>
        </row>
        <row r="1193">
          <cell r="B1193">
            <v>1525</v>
          </cell>
          <cell r="C1193" t="str">
            <v>CONCRETO USINADO BOMBEAVEL, CLASSE DE RESISTENCIA C30, BRITA 0 E 1, SLUMP = 100 +/- 20 MM, COM BOMBEAMENTO (DISPONIBILIZACAO DE BOMBA), SEM O LANCAMENTO (NBR 8953)</v>
          </cell>
          <cell r="D1193" t="str">
            <v>M3</v>
          </cell>
          <cell r="E1193" t="str">
            <v>CR</v>
          </cell>
          <cell r="F1193">
            <v>512.64</v>
          </cell>
        </row>
        <row r="1194">
          <cell r="B1194">
            <v>34494</v>
          </cell>
          <cell r="C1194" t="str">
            <v>CONCRETO USINADO BOMBEAVEL, CLASSE DE RESISTENCIA C30, COM BRITA 0 E 1, SLUMP = 100 +/- 20 MM, EXCLUI SERVICO DE BOMBEAMENTO (NBR 8953)</v>
          </cell>
          <cell r="D1194" t="str">
            <v>M3</v>
          </cell>
          <cell r="E1194" t="str">
            <v>CR</v>
          </cell>
          <cell r="F1194">
            <v>474.39</v>
          </cell>
        </row>
        <row r="1195">
          <cell r="B1195">
            <v>38406</v>
          </cell>
          <cell r="C1195" t="str">
            <v>CONCRETO USINADO BOMBEAVEL, CLASSE DE RESISTENCIA C30, COM BRITA 0 E 1, SLUMP = 130 +/- 20 MM, EXCLUI SERVICO DE BOMBEAMENTO (NBR 8953)</v>
          </cell>
          <cell r="D1195" t="str">
            <v>M3</v>
          </cell>
          <cell r="E1195" t="str">
            <v>CR</v>
          </cell>
          <cell r="F1195">
            <v>503.41</v>
          </cell>
        </row>
        <row r="1196">
          <cell r="B1196">
            <v>38409</v>
          </cell>
          <cell r="C1196" t="str">
            <v>CONCRETO USINADO BOMBEAVEL, CLASSE DE RESISTENCIA C30, COM BRITA 0 E 1, SLUMP = 190 +/- 20 MM, EXCLUI SERVICO DE BOMBEAMENTO (NBR 8953)</v>
          </cell>
          <cell r="D1196" t="str">
            <v>M3</v>
          </cell>
          <cell r="E1196" t="str">
            <v>CR</v>
          </cell>
          <cell r="F1196">
            <v>531.30999999999995</v>
          </cell>
        </row>
        <row r="1197">
          <cell r="B1197">
            <v>43360</v>
          </cell>
          <cell r="C1197" t="str">
            <v>CONCRETO USINADO BOMBEAVEL, CLASSE DE RESISTENCIA C30, COM BRITA 0 E 1, SLUMP = 220 +/- 30 MM, EXCLUI SERVICO DE BOMBEAMENTO (NBR 8953)</v>
          </cell>
          <cell r="D1197" t="str">
            <v>M3</v>
          </cell>
          <cell r="E1197" t="str">
            <v>CR</v>
          </cell>
          <cell r="F1197">
            <v>554</v>
          </cell>
        </row>
        <row r="1198">
          <cell r="B1198">
            <v>11145</v>
          </cell>
          <cell r="C1198" t="str">
            <v>CONCRETO USINADO BOMBEAVEL, CLASSE DE RESISTENCIA C35, BRITA 0 E 1, SLUMP = 100 +/- 20 MM, COM BOMBEAMENTO (DISPONIBILIZACAO DE BOMBA), SEM O LANCAMENTO (NBR 8953)</v>
          </cell>
          <cell r="D1198" t="str">
            <v>M3</v>
          </cell>
          <cell r="E1198" t="str">
            <v>CR</v>
          </cell>
          <cell r="F1198">
            <v>527.95000000000005</v>
          </cell>
        </row>
        <row r="1199">
          <cell r="B1199">
            <v>34495</v>
          </cell>
          <cell r="C1199" t="str">
            <v>CONCRETO USINADO BOMBEAVEL, CLASSE DE RESISTENCIA C35, COM BRITA 0 E 1, SLUMP = 100 +/- 20 MM, EXCLUI SERVICO DE BOMBEAMENTO (NBR 8953)</v>
          </cell>
          <cell r="D1199" t="str">
            <v>M3</v>
          </cell>
          <cell r="E1199" t="str">
            <v>CR</v>
          </cell>
          <cell r="F1199">
            <v>489.69</v>
          </cell>
        </row>
        <row r="1200">
          <cell r="B1200">
            <v>34479</v>
          </cell>
          <cell r="C1200" t="str">
            <v>CONCRETO USINADO BOMBEAVEL, CLASSE DE RESISTENCIA C40, BRITA 0 E 1, SLUMP = 100 +/- 20 MM, COM BOMBEAMENTO (DISPONIBILIZACAO DE BOMBA), SEM O LANCAMENTO (NBR 8953)</v>
          </cell>
          <cell r="D1200" t="str">
            <v>M3</v>
          </cell>
          <cell r="E1200" t="str">
            <v>CR</v>
          </cell>
          <cell r="F1200">
            <v>543.25</v>
          </cell>
        </row>
        <row r="1201">
          <cell r="B1201">
            <v>34496</v>
          </cell>
          <cell r="C1201" t="str">
            <v>CONCRETO USINADO BOMBEAVEL, CLASSE DE RESISTENCIA C40, COM BRITA 0 E 1, SLUMP = 100 +/- 20 MM, EXCLUI SERVICO DE BOMBEAMENTO (NBR 8953)</v>
          </cell>
          <cell r="D1201" t="str">
            <v>M3</v>
          </cell>
          <cell r="E1201" t="str">
            <v>CR</v>
          </cell>
          <cell r="F1201">
            <v>510.83</v>
          </cell>
        </row>
        <row r="1202">
          <cell r="B1202">
            <v>34481</v>
          </cell>
          <cell r="C1202" t="str">
            <v>CONCRETO USINADO BOMBEAVEL, CLASSE DE RESISTENCIA C45, BRITA 0 E 1, SLUMP = 100 +/- 20 MM, COM BOMBEAMENTO (DISPONIBILIZACAO DE BOMBA), SEM O LANCAMENTO (NBR 8953)</v>
          </cell>
          <cell r="D1202" t="str">
            <v>M3</v>
          </cell>
          <cell r="E1202" t="str">
            <v>CR</v>
          </cell>
          <cell r="F1202">
            <v>567.63</v>
          </cell>
        </row>
        <row r="1203">
          <cell r="B1203">
            <v>34483</v>
          </cell>
          <cell r="C1203" t="str">
            <v>CONCRETO USINADO BOMBEAVEL, CLASSE DE RESISTENCIA C50, BRITA 0 E 1, SLUMP = 100 +/- 20 MM, COM BOMBEAMENTO (DISPONIBILIZACAO DE BOMBA), SEM O LANCAMENTO (NBR 8953)</v>
          </cell>
          <cell r="D1203" t="str">
            <v>M3</v>
          </cell>
          <cell r="E1203" t="str">
            <v>CR</v>
          </cell>
          <cell r="F1203">
            <v>606.47</v>
          </cell>
        </row>
        <row r="1204">
          <cell r="B1204">
            <v>34485</v>
          </cell>
          <cell r="C1204" t="str">
            <v>CONCRETO USINADO BOMBEAVEL, CLASSE DE RESISTENCIA C60, COM BRITA 0 E 1, SLUMP = 100 +/- 20 MM, COM BOMBEAMENTO (DISPONIBILIZACAO DE BOMBA), SEM O LANCAMENTO (NBR 8953)</v>
          </cell>
          <cell r="D1204" t="str">
            <v>M3</v>
          </cell>
          <cell r="E1204" t="str">
            <v>CR</v>
          </cell>
          <cell r="F1204">
            <v>648.54999999999995</v>
          </cell>
        </row>
        <row r="1205">
          <cell r="B1205">
            <v>14041</v>
          </cell>
          <cell r="C1205" t="str">
            <v>CONCRETO USINADO CONVENCIONAL (NAO BOMBEAVEL) CLASSE DE RESISTENCIA C10, COM BRITA 1 E 2, SLUMP = 80 MM +/- 10 MM (NBR 8953)</v>
          </cell>
          <cell r="D1205" t="str">
            <v>M3</v>
          </cell>
          <cell r="E1205" t="str">
            <v>CR</v>
          </cell>
          <cell r="F1205">
            <v>421.59</v>
          </cell>
        </row>
        <row r="1206">
          <cell r="B1206">
            <v>1523</v>
          </cell>
          <cell r="C1206" t="str">
            <v>CONCRETO USINADO CONVENCIONAL (NAO BOMBEAVEL) CLASSE DE RESISTENCIA C15, COM BRITA 1 E 2, SLUMP = 80 MM +/- 10 MM (NBR 8953)</v>
          </cell>
          <cell r="D1206" t="str">
            <v>M3</v>
          </cell>
          <cell r="E1206" t="str">
            <v>CR</v>
          </cell>
          <cell r="F1206">
            <v>428.48</v>
          </cell>
        </row>
        <row r="1207">
          <cell r="B1207">
            <v>14054</v>
          </cell>
          <cell r="C1207" t="str">
            <v>CONDULETE DE ALUMINIO TIPO B, PARA ELETRODUTO ROSCAVEL DE 1", COM TAMPA CEGA</v>
          </cell>
          <cell r="D1207" t="str">
            <v>UN</v>
          </cell>
          <cell r="E1207" t="str">
            <v>CR</v>
          </cell>
          <cell r="F1207">
            <v>21.87</v>
          </cell>
        </row>
        <row r="1208">
          <cell r="B1208">
            <v>14052</v>
          </cell>
          <cell r="C1208" t="str">
            <v>CONDULETE DE ALUMINIO TIPO B, PARA ELETRODUTO ROSCAVEL DE 1/2", COM TAMPA CEGA</v>
          </cell>
          <cell r="D1208" t="str">
            <v>UN</v>
          </cell>
          <cell r="E1208" t="str">
            <v>CR</v>
          </cell>
          <cell r="F1208">
            <v>16.82</v>
          </cell>
        </row>
        <row r="1209">
          <cell r="B1209">
            <v>14053</v>
          </cell>
          <cell r="C1209" t="str">
            <v>CONDULETE DE ALUMINIO TIPO B, PARA ELETRODUTO ROSCAVEL DE 3/4", COM TAMPA CEGA</v>
          </cell>
          <cell r="D1209" t="str">
            <v>UN</v>
          </cell>
          <cell r="E1209" t="str">
            <v>CR</v>
          </cell>
          <cell r="F1209">
            <v>17.079999999999998</v>
          </cell>
        </row>
        <row r="1210">
          <cell r="B1210">
            <v>2560</v>
          </cell>
          <cell r="C1210" t="str">
            <v>CONDULETE DE ALUMINIO TIPO C, PARA ELETRODUTO ROSCAVEL DE 1", COM TAMPA CEGA</v>
          </cell>
          <cell r="D1210" t="str">
            <v>UN</v>
          </cell>
          <cell r="E1210" t="str">
            <v>CR</v>
          </cell>
          <cell r="F1210">
            <v>22.63</v>
          </cell>
        </row>
        <row r="1211">
          <cell r="B1211">
            <v>2558</v>
          </cell>
          <cell r="C1211" t="str">
            <v>CONDULETE DE ALUMINIO TIPO C, PARA ELETRODUTO ROSCAVEL DE 1/2", COM TAMPA CEGA</v>
          </cell>
          <cell r="D1211" t="str">
            <v>UN</v>
          </cell>
          <cell r="E1211" t="str">
            <v>CR</v>
          </cell>
          <cell r="F1211">
            <v>12.86</v>
          </cell>
        </row>
        <row r="1212">
          <cell r="B1212">
            <v>2559</v>
          </cell>
          <cell r="C1212" t="str">
            <v>CONDULETE DE ALUMINIO TIPO C, PARA ELETRODUTO ROSCAVEL DE 3/4", COM TAMPA CEGA</v>
          </cell>
          <cell r="D1212" t="str">
            <v>UN</v>
          </cell>
          <cell r="E1212" t="str">
            <v>C</v>
          </cell>
          <cell r="F1212">
            <v>18.100000000000001</v>
          </cell>
        </row>
        <row r="1213">
          <cell r="B1213">
            <v>2592</v>
          </cell>
          <cell r="C1213" t="str">
            <v>CONDULETE DE ALUMINIO TIPO C, PARA ELETRODUTO ROSCAVEL DE 4", COM TAMPA CEGA</v>
          </cell>
          <cell r="D1213" t="str">
            <v>UN</v>
          </cell>
          <cell r="E1213" t="str">
            <v>CR</v>
          </cell>
          <cell r="F1213">
            <v>300.06</v>
          </cell>
        </row>
        <row r="1214">
          <cell r="B1214">
            <v>2589</v>
          </cell>
          <cell r="C1214" t="str">
            <v>CONDULETE DE ALUMINIO TIPO E, PARA ELETRODUTO ROSCAVEL DE 1 1/2", COM TAMPA CEGA</v>
          </cell>
          <cell r="D1214" t="str">
            <v>UN</v>
          </cell>
          <cell r="E1214" t="str">
            <v>CR</v>
          </cell>
          <cell r="F1214">
            <v>40.14</v>
          </cell>
        </row>
        <row r="1215">
          <cell r="B1215">
            <v>2566</v>
          </cell>
          <cell r="C1215" t="str">
            <v>CONDULETE DE ALUMINIO TIPO E, PARA ELETRODUTO ROSCAVEL DE 1 1/4", COM TAMPA CEGA</v>
          </cell>
          <cell r="D1215" t="str">
            <v>UN</v>
          </cell>
          <cell r="E1215" t="str">
            <v>CR</v>
          </cell>
          <cell r="F1215">
            <v>30.2</v>
          </cell>
        </row>
        <row r="1216">
          <cell r="B1216">
            <v>2590</v>
          </cell>
          <cell r="C1216" t="str">
            <v>CONDULETE DE ALUMINIO TIPO E, PARA ELETRODUTO ROSCAVEL DE 1", COM TAMPA CEGA</v>
          </cell>
          <cell r="D1216" t="str">
            <v>UN</v>
          </cell>
          <cell r="E1216" t="str">
            <v>CR</v>
          </cell>
          <cell r="F1216">
            <v>24.63</v>
          </cell>
        </row>
        <row r="1217">
          <cell r="B1217">
            <v>2591</v>
          </cell>
          <cell r="C1217" t="str">
            <v>CONDULETE DE ALUMINIO TIPO E, PARA ELETRODUTO ROSCAVEL DE 1/2", COM TAMPA CEGA</v>
          </cell>
          <cell r="D1217" t="str">
            <v>UN</v>
          </cell>
          <cell r="E1217" t="str">
            <v>CR</v>
          </cell>
          <cell r="F1217">
            <v>14.64</v>
          </cell>
        </row>
        <row r="1218">
          <cell r="B1218">
            <v>2567</v>
          </cell>
          <cell r="C1218" t="str">
            <v>CONDULETE DE ALUMINIO TIPO E, PARA ELETRODUTO ROSCAVEL DE 2", COM TAMPA CEGA</v>
          </cell>
          <cell r="D1218" t="str">
            <v>UN</v>
          </cell>
          <cell r="E1218" t="str">
            <v>CR</v>
          </cell>
          <cell r="F1218">
            <v>58.87</v>
          </cell>
        </row>
        <row r="1219">
          <cell r="B1219">
            <v>2568</v>
          </cell>
          <cell r="C1219" t="str">
            <v>CONDULETE DE ALUMINIO TIPO E, PARA ELETRODUTO ROSCAVEL DE 3", COM TAMPA CEGA</v>
          </cell>
          <cell r="D1219" t="str">
            <v>UN</v>
          </cell>
          <cell r="E1219" t="str">
            <v>CR</v>
          </cell>
          <cell r="F1219">
            <v>163.47999999999999</v>
          </cell>
        </row>
        <row r="1220">
          <cell r="B1220">
            <v>2565</v>
          </cell>
          <cell r="C1220" t="str">
            <v>CONDULETE DE ALUMINIO TIPO E, PARA ELETRODUTO ROSCAVEL DE 3/4", COM TAMPA CEGA</v>
          </cell>
          <cell r="D1220" t="str">
            <v>UN</v>
          </cell>
          <cell r="E1220" t="str">
            <v>CR</v>
          </cell>
          <cell r="F1220">
            <v>14.66</v>
          </cell>
        </row>
        <row r="1221">
          <cell r="B1221">
            <v>2594</v>
          </cell>
          <cell r="C1221" t="str">
            <v>CONDULETE DE ALUMINIO TIPO E, PARA ELETRODUTO ROSCAVEL DE 4", COM TAMPA CEGA</v>
          </cell>
          <cell r="D1221" t="str">
            <v>UN</v>
          </cell>
          <cell r="E1221" t="str">
            <v>CR</v>
          </cell>
          <cell r="F1221">
            <v>272.35000000000002</v>
          </cell>
        </row>
        <row r="1222">
          <cell r="B1222">
            <v>2587</v>
          </cell>
          <cell r="C1222" t="str">
            <v>CONDULETE DE ALUMINIO TIPO LR, PARA ELETRODUTO ROSCAVEL DE 1 1/2", COM TAMPA CEGA</v>
          </cell>
          <cell r="D1222" t="str">
            <v>UN</v>
          </cell>
          <cell r="E1222" t="str">
            <v>CR</v>
          </cell>
          <cell r="F1222">
            <v>46.41</v>
          </cell>
        </row>
        <row r="1223">
          <cell r="B1223">
            <v>2588</v>
          </cell>
          <cell r="C1223" t="str">
            <v>CONDULETE DE ALUMINIO TIPO LR, PARA ELETRODUTO ROSCAVEL DE 1 1/4", COM TAMPA CEGA</v>
          </cell>
          <cell r="D1223" t="str">
            <v>UN</v>
          </cell>
          <cell r="E1223" t="str">
            <v>CR</v>
          </cell>
          <cell r="F1223">
            <v>36.869999999999997</v>
          </cell>
        </row>
        <row r="1224">
          <cell r="B1224">
            <v>2570</v>
          </cell>
          <cell r="C1224" t="str">
            <v>CONDULETE DE ALUMINIO TIPO LR, PARA ELETRODUTO ROSCAVEL DE 1", COM TAMPA CEGA</v>
          </cell>
          <cell r="D1224" t="str">
            <v>UN</v>
          </cell>
          <cell r="E1224" t="str">
            <v>CR</v>
          </cell>
          <cell r="F1224">
            <v>23.81</v>
          </cell>
        </row>
        <row r="1225">
          <cell r="B1225">
            <v>2569</v>
          </cell>
          <cell r="C1225" t="str">
            <v>CONDULETE DE ALUMINIO TIPO LR, PARA ELETRODUTO ROSCAVEL DE 1/2", COM TAMPA CEGA</v>
          </cell>
          <cell r="D1225" t="str">
            <v>UN</v>
          </cell>
          <cell r="E1225" t="str">
            <v>CR</v>
          </cell>
          <cell r="F1225">
            <v>14.21</v>
          </cell>
        </row>
        <row r="1226">
          <cell r="B1226">
            <v>2571</v>
          </cell>
          <cell r="C1226" t="str">
            <v>CONDULETE DE ALUMINIO TIPO LR, PARA ELETRODUTO ROSCAVEL DE 2", COM TAMPA CEGA</v>
          </cell>
          <cell r="D1226" t="str">
            <v>UN</v>
          </cell>
          <cell r="E1226" t="str">
            <v>CR</v>
          </cell>
          <cell r="F1226">
            <v>70.69</v>
          </cell>
        </row>
        <row r="1227">
          <cell r="B1227">
            <v>2572</v>
          </cell>
          <cell r="C1227" t="str">
            <v>CONDULETE DE ALUMINIO TIPO LR, PARA ELETRODUTO ROSCAVEL DE 3", COM TAMPA CEGA</v>
          </cell>
          <cell r="D1227" t="str">
            <v>UN</v>
          </cell>
          <cell r="E1227" t="str">
            <v>CR</v>
          </cell>
          <cell r="F1227">
            <v>209.06</v>
          </cell>
        </row>
        <row r="1228">
          <cell r="B1228">
            <v>2593</v>
          </cell>
          <cell r="C1228" t="str">
            <v>CONDULETE DE ALUMINIO TIPO LR, PARA ELETRODUTO ROSCAVEL DE 3/4", COM TAMPA CEGA</v>
          </cell>
          <cell r="D1228" t="str">
            <v>UN</v>
          </cell>
          <cell r="E1228" t="str">
            <v>CR</v>
          </cell>
          <cell r="F1228">
            <v>15.15</v>
          </cell>
        </row>
        <row r="1229">
          <cell r="B1229">
            <v>2595</v>
          </cell>
          <cell r="C1229" t="str">
            <v>CONDULETE DE ALUMINIO TIPO LR, PARA ELETRODUTO ROSCAVEL DE 4", COM TAMPA CEGA</v>
          </cell>
          <cell r="D1229" t="str">
            <v>UN</v>
          </cell>
          <cell r="E1229" t="str">
            <v>CR</v>
          </cell>
          <cell r="F1229">
            <v>326.18</v>
          </cell>
        </row>
        <row r="1230">
          <cell r="B1230">
            <v>2576</v>
          </cell>
          <cell r="C1230" t="str">
            <v>CONDULETE DE ALUMINIO TIPO T, PARA ELETRODUTO ROSCAVEL DE 1 1/2", COM TAMPA CEGA</v>
          </cell>
          <cell r="D1230" t="str">
            <v>UN</v>
          </cell>
          <cell r="E1230" t="str">
            <v>CR</v>
          </cell>
          <cell r="F1230">
            <v>55.6</v>
          </cell>
        </row>
        <row r="1231">
          <cell r="B1231">
            <v>2575</v>
          </cell>
          <cell r="C1231" t="str">
            <v>CONDULETE DE ALUMINIO TIPO T, PARA ELETRODUTO ROSCAVEL DE 1 1/4", COM TAMPA CEGA</v>
          </cell>
          <cell r="D1231" t="str">
            <v>UN</v>
          </cell>
          <cell r="E1231" t="str">
            <v>CR</v>
          </cell>
          <cell r="F1231">
            <v>41.8</v>
          </cell>
        </row>
        <row r="1232">
          <cell r="B1232">
            <v>2586</v>
          </cell>
          <cell r="C1232" t="str">
            <v>CONDULETE DE ALUMINIO TIPO T, PARA ELETRODUTO ROSCAVEL DE 1", COM TAMPA CEGA</v>
          </cell>
          <cell r="D1232" t="str">
            <v>UN</v>
          </cell>
          <cell r="E1232" t="str">
            <v>CR</v>
          </cell>
          <cell r="F1232">
            <v>28.14</v>
          </cell>
        </row>
        <row r="1233">
          <cell r="B1233">
            <v>2573</v>
          </cell>
          <cell r="C1233" t="str">
            <v>CONDULETE DE ALUMINIO TIPO T, PARA ELETRODUTO ROSCAVEL DE 1/2", COM TAMPA CEGA</v>
          </cell>
          <cell r="D1233" t="str">
            <v>UN</v>
          </cell>
          <cell r="E1233" t="str">
            <v>CR</v>
          </cell>
          <cell r="F1233">
            <v>17.36</v>
          </cell>
        </row>
        <row r="1234">
          <cell r="B1234">
            <v>2577</v>
          </cell>
          <cell r="C1234" t="str">
            <v>CONDULETE DE ALUMINIO TIPO T, PARA ELETRODUTO ROSCAVEL DE 2", COM TAMPA CEGA</v>
          </cell>
          <cell r="D1234" t="str">
            <v>UN</v>
          </cell>
          <cell r="E1234" t="str">
            <v>CR</v>
          </cell>
          <cell r="F1234">
            <v>75.34</v>
          </cell>
        </row>
        <row r="1235">
          <cell r="B1235">
            <v>2578</v>
          </cell>
          <cell r="C1235" t="str">
            <v>CONDULETE DE ALUMINIO TIPO T, PARA ELETRODUTO ROSCAVEL DE 3", COM TAMPA CEGA</v>
          </cell>
          <cell r="D1235" t="str">
            <v>UN</v>
          </cell>
          <cell r="E1235" t="str">
            <v>CR</v>
          </cell>
          <cell r="F1235">
            <v>235.23</v>
          </cell>
        </row>
        <row r="1236">
          <cell r="B1236">
            <v>2574</v>
          </cell>
          <cell r="C1236" t="str">
            <v>CONDULETE DE ALUMINIO TIPO T, PARA ELETRODUTO ROSCAVEL DE 3/4", COM TAMPA CEGA</v>
          </cell>
          <cell r="D1236" t="str">
            <v>UN</v>
          </cell>
          <cell r="E1236" t="str">
            <v>CR</v>
          </cell>
          <cell r="F1236">
            <v>17.47</v>
          </cell>
        </row>
        <row r="1237">
          <cell r="B1237">
            <v>2585</v>
          </cell>
          <cell r="C1237" t="str">
            <v>CONDULETE DE ALUMINIO TIPO T, PARA ELETRODUTO ROSCAVEL DE 4", COM TAMPA CEGA</v>
          </cell>
          <cell r="D1237" t="str">
            <v>UN</v>
          </cell>
          <cell r="E1237" t="str">
            <v>CR</v>
          </cell>
          <cell r="F1237">
            <v>322.8</v>
          </cell>
        </row>
        <row r="1238">
          <cell r="B1238">
            <v>12008</v>
          </cell>
          <cell r="C1238" t="str">
            <v>CONDULETE DE ALUMINIO TIPO TB, PARA ELETRODUTO ROSCAVEL DE 3", COM TAMPA CEGA</v>
          </cell>
          <cell r="D1238" t="str">
            <v>UN</v>
          </cell>
          <cell r="E1238" t="str">
            <v>CR</v>
          </cell>
          <cell r="F1238">
            <v>173.19</v>
          </cell>
        </row>
        <row r="1239">
          <cell r="B1239">
            <v>2582</v>
          </cell>
          <cell r="C1239" t="str">
            <v>CONDULETE DE ALUMINIO TIPO X, PARA ELETRODUTO ROSCAVEL DE 1 1/2", COM TAMPA CEGA</v>
          </cell>
          <cell r="D1239" t="str">
            <v>UN</v>
          </cell>
          <cell r="E1239" t="str">
            <v>CR</v>
          </cell>
          <cell r="F1239">
            <v>51.57</v>
          </cell>
        </row>
        <row r="1240">
          <cell r="B1240">
            <v>2597</v>
          </cell>
          <cell r="C1240" t="str">
            <v>CONDULETE DE ALUMINIO TIPO X, PARA ELETRODUTO ROSCAVEL DE 1 1/4", COM TAMPA CEGA</v>
          </cell>
          <cell r="D1240" t="str">
            <v>UN</v>
          </cell>
          <cell r="E1240" t="str">
            <v>CR</v>
          </cell>
          <cell r="F1240">
            <v>44.2</v>
          </cell>
        </row>
        <row r="1241">
          <cell r="B1241">
            <v>2581</v>
          </cell>
          <cell r="C1241" t="str">
            <v>CONDULETE DE ALUMINIO TIPO X, PARA ELETRODUTO ROSCAVEL DE 1", COM TAMPA CEGA</v>
          </cell>
          <cell r="D1241" t="str">
            <v>UN</v>
          </cell>
          <cell r="E1241" t="str">
            <v>CR</v>
          </cell>
          <cell r="F1241">
            <v>26.93</v>
          </cell>
        </row>
        <row r="1242">
          <cell r="B1242">
            <v>2579</v>
          </cell>
          <cell r="C1242" t="str">
            <v>CONDULETE DE ALUMINIO TIPO X, PARA ELETRODUTO ROSCAVEL DE 1/2", COM TAMPA CEGA</v>
          </cell>
          <cell r="D1242" t="str">
            <v>UN</v>
          </cell>
          <cell r="E1242" t="str">
            <v>CR</v>
          </cell>
          <cell r="F1242">
            <v>21.04</v>
          </cell>
        </row>
        <row r="1243">
          <cell r="B1243">
            <v>2596</v>
          </cell>
          <cell r="C1243" t="str">
            <v>CONDULETE DE ALUMINIO TIPO X, PARA ELETRODUTO ROSCAVEL DE 2", COM TAMPA CEGA</v>
          </cell>
          <cell r="D1243" t="str">
            <v>UN</v>
          </cell>
          <cell r="E1243" t="str">
            <v>CR</v>
          </cell>
          <cell r="F1243">
            <v>79.64</v>
          </cell>
        </row>
        <row r="1244">
          <cell r="B1244">
            <v>2583</v>
          </cell>
          <cell r="C1244" t="str">
            <v>CONDULETE DE ALUMINIO TIPO X, PARA ELETRODUTO ROSCAVEL DE 3", COM TAMPA CEGA</v>
          </cell>
          <cell r="D1244" t="str">
            <v>UN</v>
          </cell>
          <cell r="E1244" t="str">
            <v>CR</v>
          </cell>
          <cell r="F1244">
            <v>193.71</v>
          </cell>
        </row>
        <row r="1245">
          <cell r="B1245">
            <v>2580</v>
          </cell>
          <cell r="C1245" t="str">
            <v>CONDULETE DE ALUMINIO TIPO X, PARA ELETRODUTO ROSCAVEL DE 3/4", COM TAMPA CEGA</v>
          </cell>
          <cell r="D1245" t="str">
            <v>UN</v>
          </cell>
          <cell r="E1245" t="str">
            <v>CR</v>
          </cell>
          <cell r="F1245">
            <v>23.06</v>
          </cell>
        </row>
        <row r="1246">
          <cell r="B1246">
            <v>2584</v>
          </cell>
          <cell r="C1246" t="str">
            <v>CONDULETE DE ALUMINIO TIPO X, PARA ELETRODUTO ROSCAVEL DE 4", COM TAMPA CEGA</v>
          </cell>
          <cell r="D1246" t="str">
            <v>UN</v>
          </cell>
          <cell r="E1246" t="str">
            <v>CR</v>
          </cell>
          <cell r="F1246">
            <v>322.45999999999998</v>
          </cell>
        </row>
        <row r="1247">
          <cell r="B1247">
            <v>39329</v>
          </cell>
          <cell r="C1247" t="str">
            <v>CONDULETE EM PVC, TIPO "B", SEM TAMPA, DE 1"</v>
          </cell>
          <cell r="D1247" t="str">
            <v>UN</v>
          </cell>
          <cell r="E1247" t="str">
            <v>CR</v>
          </cell>
          <cell r="F1247">
            <v>19.600000000000001</v>
          </cell>
        </row>
        <row r="1248">
          <cell r="B1248">
            <v>12010</v>
          </cell>
          <cell r="C1248" t="str">
            <v>CONDULETE EM PVC, TIPO "B", SEM TAMPA, DE 1/2" OU 3/4"</v>
          </cell>
          <cell r="D1248" t="str">
            <v>UN</v>
          </cell>
          <cell r="E1248" t="str">
            <v>CR</v>
          </cell>
          <cell r="F1248">
            <v>18.739999999999998</v>
          </cell>
        </row>
        <row r="1249">
          <cell r="B1249">
            <v>39332</v>
          </cell>
          <cell r="C1249" t="str">
            <v>CONDULETE EM PVC, TIPO "C", SEM TAMPA, DE 1"</v>
          </cell>
          <cell r="D1249" t="str">
            <v>UN</v>
          </cell>
          <cell r="E1249" t="str">
            <v>CR</v>
          </cell>
          <cell r="F1249">
            <v>23.04</v>
          </cell>
        </row>
        <row r="1250">
          <cell r="B1250">
            <v>39330</v>
          </cell>
          <cell r="C1250" t="str">
            <v>CONDULETE EM PVC, TIPO "C", SEM TAMPA, DE 1/2"</v>
          </cell>
          <cell r="D1250" t="str">
            <v>UN</v>
          </cell>
          <cell r="E1250" t="str">
            <v>CR</v>
          </cell>
          <cell r="F1250">
            <v>20.62</v>
          </cell>
        </row>
        <row r="1251">
          <cell r="B1251">
            <v>39331</v>
          </cell>
          <cell r="C1251" t="str">
            <v>CONDULETE EM PVC, TIPO "C", SEM TAMPA, DE 3/4"</v>
          </cell>
          <cell r="D1251" t="str">
            <v>UN</v>
          </cell>
          <cell r="E1251" t="str">
            <v>CR</v>
          </cell>
          <cell r="F1251">
            <v>18.34</v>
          </cell>
        </row>
        <row r="1252">
          <cell r="B1252">
            <v>39335</v>
          </cell>
          <cell r="C1252" t="str">
            <v>CONDULETE EM PVC, TIPO "E", SEM TAMPA, DE 1"</v>
          </cell>
          <cell r="D1252" t="str">
            <v>UN</v>
          </cell>
          <cell r="E1252" t="str">
            <v>CR</v>
          </cell>
          <cell r="F1252">
            <v>20.69</v>
          </cell>
        </row>
        <row r="1253">
          <cell r="B1253">
            <v>39333</v>
          </cell>
          <cell r="C1253" t="str">
            <v>CONDULETE EM PVC, TIPO "E", SEM TAMPA, DE 1/2"</v>
          </cell>
          <cell r="D1253" t="str">
            <v>UN</v>
          </cell>
          <cell r="E1253" t="str">
            <v>CR</v>
          </cell>
          <cell r="F1253">
            <v>17.88</v>
          </cell>
        </row>
        <row r="1254">
          <cell r="B1254">
            <v>39334</v>
          </cell>
          <cell r="C1254" t="str">
            <v>CONDULETE EM PVC, TIPO "E", SEM TAMPA, DE 3/4"</v>
          </cell>
          <cell r="D1254" t="str">
            <v>UN</v>
          </cell>
          <cell r="E1254" t="str">
            <v>CR</v>
          </cell>
          <cell r="F1254">
            <v>16.45</v>
          </cell>
        </row>
        <row r="1255">
          <cell r="B1255">
            <v>12015</v>
          </cell>
          <cell r="C1255" t="str">
            <v>CONDULETE EM PVC, TIPO "LB", SEM TAMPA, DE 1"</v>
          </cell>
          <cell r="D1255" t="str">
            <v>UN</v>
          </cell>
          <cell r="E1255" t="str">
            <v>CR</v>
          </cell>
          <cell r="F1255">
            <v>24.03</v>
          </cell>
        </row>
        <row r="1256">
          <cell r="B1256">
            <v>12016</v>
          </cell>
          <cell r="C1256" t="str">
            <v>CONDULETE EM PVC, TIPO "LB", SEM TAMPA, DE 1/2" OU 3/4"</v>
          </cell>
          <cell r="D1256" t="str">
            <v>UN</v>
          </cell>
          <cell r="E1256" t="str">
            <v>CR</v>
          </cell>
          <cell r="F1256">
            <v>20.65</v>
          </cell>
        </row>
        <row r="1257">
          <cell r="B1257">
            <v>12019</v>
          </cell>
          <cell r="C1257" t="str">
            <v>CONDULETE EM PVC, TIPO "LL", SEM TAMPA, DE 1"</v>
          </cell>
          <cell r="D1257" t="str">
            <v>UN</v>
          </cell>
          <cell r="E1257" t="str">
            <v>CR</v>
          </cell>
          <cell r="F1257">
            <v>24.03</v>
          </cell>
        </row>
        <row r="1258">
          <cell r="B1258">
            <v>12020</v>
          </cell>
          <cell r="C1258" t="str">
            <v>CONDULETE EM PVC, TIPO "LL", SEM TAMPA, DE 1/2" OU 3/4"</v>
          </cell>
          <cell r="D1258" t="str">
            <v>UN</v>
          </cell>
          <cell r="E1258" t="str">
            <v>CR</v>
          </cell>
          <cell r="F1258">
            <v>20.65</v>
          </cell>
        </row>
        <row r="1259">
          <cell r="B1259">
            <v>39338</v>
          </cell>
          <cell r="C1259" t="str">
            <v>CONDULETE EM PVC, TIPO "LR", SEM TAMPA, DE 1"</v>
          </cell>
          <cell r="D1259" t="str">
            <v>UN</v>
          </cell>
          <cell r="E1259" t="str">
            <v>CR</v>
          </cell>
          <cell r="F1259">
            <v>23.04</v>
          </cell>
        </row>
        <row r="1260">
          <cell r="B1260">
            <v>39336</v>
          </cell>
          <cell r="C1260" t="str">
            <v>CONDULETE EM PVC, TIPO "LR", SEM TAMPA, DE 1/2"</v>
          </cell>
          <cell r="D1260" t="str">
            <v>UN</v>
          </cell>
          <cell r="E1260" t="str">
            <v>CR</v>
          </cell>
          <cell r="F1260">
            <v>20.62</v>
          </cell>
        </row>
        <row r="1261">
          <cell r="B1261">
            <v>39337</v>
          </cell>
          <cell r="C1261" t="str">
            <v>CONDULETE EM PVC, TIPO "LR", SEM TAMPA, DE 3/4"</v>
          </cell>
          <cell r="D1261" t="str">
            <v>UN</v>
          </cell>
          <cell r="E1261" t="str">
            <v>CR</v>
          </cell>
          <cell r="F1261">
            <v>18.34</v>
          </cell>
        </row>
        <row r="1262">
          <cell r="B1262">
            <v>39341</v>
          </cell>
          <cell r="C1262" t="str">
            <v>CONDULETE EM PVC, TIPO "T", SEM TAMPA, DE 1"</v>
          </cell>
          <cell r="D1262" t="str">
            <v>UN</v>
          </cell>
          <cell r="E1262" t="str">
            <v>CR</v>
          </cell>
          <cell r="F1262">
            <v>30.03</v>
          </cell>
        </row>
        <row r="1263">
          <cell r="B1263">
            <v>39340</v>
          </cell>
          <cell r="C1263" t="str">
            <v>CONDULETE EM PVC, TIPO "T", SEM TAMPA, DE 3/4"</v>
          </cell>
          <cell r="D1263" t="str">
            <v>UN</v>
          </cell>
          <cell r="E1263" t="str">
            <v>CR</v>
          </cell>
          <cell r="F1263">
            <v>22.05</v>
          </cell>
        </row>
        <row r="1264">
          <cell r="B1264">
            <v>39342</v>
          </cell>
          <cell r="C1264" t="str">
            <v>CONDULETE EM PVC, TIPO "TB", SEM TAMPA, DE 1"</v>
          </cell>
          <cell r="D1264" t="str">
            <v>UN</v>
          </cell>
          <cell r="E1264" t="str">
            <v>CR</v>
          </cell>
          <cell r="F1264">
            <v>30.03</v>
          </cell>
        </row>
        <row r="1265">
          <cell r="B1265">
            <v>12025</v>
          </cell>
          <cell r="C1265" t="str">
            <v>CONDULETE EM PVC, TIPO "TB", SEM TAMPA, DE 1/2" OU 3/4"</v>
          </cell>
          <cell r="D1265" t="str">
            <v>UN</v>
          </cell>
          <cell r="E1265" t="str">
            <v>CR</v>
          </cell>
          <cell r="F1265">
            <v>22.78</v>
          </cell>
        </row>
        <row r="1266">
          <cell r="B1266">
            <v>39345</v>
          </cell>
          <cell r="C1266" t="str">
            <v>CONDULETE EM PVC, TIPO "X", SEM TAMPA, DE 1"</v>
          </cell>
          <cell r="D1266" t="str">
            <v>UN</v>
          </cell>
          <cell r="E1266" t="str">
            <v>CR</v>
          </cell>
          <cell r="F1266">
            <v>34.32</v>
          </cell>
        </row>
        <row r="1267">
          <cell r="B1267">
            <v>39343</v>
          </cell>
          <cell r="C1267" t="str">
            <v>CONDULETE EM PVC, TIPO "X", SEM TAMPA, DE 1/2"</v>
          </cell>
          <cell r="D1267" t="str">
            <v>UN</v>
          </cell>
          <cell r="E1267" t="str">
            <v>CR</v>
          </cell>
          <cell r="F1267">
            <v>25.36</v>
          </cell>
        </row>
        <row r="1268">
          <cell r="B1268">
            <v>39344</v>
          </cell>
          <cell r="C1268" t="str">
            <v>CONDULETE EM PVC, TIPO "X", SEM TAMPA, DE 3/4"</v>
          </cell>
          <cell r="D1268" t="str">
            <v>UN</v>
          </cell>
          <cell r="E1268" t="str">
            <v>CR</v>
          </cell>
          <cell r="F1268">
            <v>24.52</v>
          </cell>
        </row>
        <row r="1269">
          <cell r="B1269">
            <v>12623</v>
          </cell>
          <cell r="C1269" t="str">
            <v>CONDUTOR PLUVIAL, PVC, CIRCULAR, DIAMETRO ENTRE 80 E 100 MM, PARA DRENAGEM PLUVIAL PREDIAL</v>
          </cell>
          <cell r="D1269" t="str">
            <v>M</v>
          </cell>
          <cell r="E1269" t="str">
            <v>CR</v>
          </cell>
          <cell r="F1269">
            <v>47.23</v>
          </cell>
        </row>
        <row r="1270">
          <cell r="B1270">
            <v>34498</v>
          </cell>
          <cell r="C1270" t="str">
            <v>CONE DE SINALIZACAO EM PVC FLEXIVEL, H = 70 / 76 CM (NBR 15071)</v>
          </cell>
          <cell r="D1270" t="str">
            <v>UN</v>
          </cell>
          <cell r="E1270" t="str">
            <v>CR</v>
          </cell>
          <cell r="F1270">
            <v>92.98</v>
          </cell>
        </row>
        <row r="1271">
          <cell r="B1271">
            <v>13244</v>
          </cell>
          <cell r="C1271" t="str">
            <v>CONE DE SINALIZACAO EM PVC RIGIDO COM FAIXA REFLETIVA, H = 70 / 76 CM</v>
          </cell>
          <cell r="D1271" t="str">
            <v>UN</v>
          </cell>
          <cell r="E1271" t="str">
            <v>C</v>
          </cell>
          <cell r="F1271">
            <v>39.14</v>
          </cell>
        </row>
        <row r="1272">
          <cell r="B1272">
            <v>38998</v>
          </cell>
          <cell r="C1272" t="str">
            <v>CONECTOR / ADAPTADOR F/F, COM INSERTO METALICO, PPR, DN 25 MM X 1/2", PARA AGUA QUENTE E FRIA PREDIAL</v>
          </cell>
          <cell r="D1272" t="str">
            <v>UN</v>
          </cell>
          <cell r="E1272" t="str">
            <v>CR</v>
          </cell>
          <cell r="F1272">
            <v>13.11</v>
          </cell>
        </row>
        <row r="1273">
          <cell r="B1273">
            <v>38999</v>
          </cell>
          <cell r="C1273" t="str">
            <v>CONECTOR / ADAPTADOR F/F, COM INSERTO METALICO, PPR, DN 32 MM X 3/4", PARA AGUA QUENTE E FRIA PREDIAL</v>
          </cell>
          <cell r="D1273" t="str">
            <v>UN</v>
          </cell>
          <cell r="E1273" t="str">
            <v>CR</v>
          </cell>
          <cell r="F1273">
            <v>33.159999999999997</v>
          </cell>
        </row>
        <row r="1274">
          <cell r="B1274">
            <v>38996</v>
          </cell>
          <cell r="C1274" t="str">
            <v>CONECTOR / ADAPTADOR F/M, COM INSERTO METALICO, PPR, DN 25 MM X 1/2", PARA AGUA QUENTE E FRIA PREDIAL</v>
          </cell>
          <cell r="D1274" t="str">
            <v>UN</v>
          </cell>
          <cell r="E1274" t="str">
            <v>CR</v>
          </cell>
          <cell r="F1274">
            <v>23.43</v>
          </cell>
        </row>
        <row r="1275">
          <cell r="B1275">
            <v>44173</v>
          </cell>
          <cell r="C1275" t="str">
            <v>CONECTOR / ADAPTADOR F/M, COM INSERTO METALICO, PPR, DN 25 MM X 3/4", PARA AGUA QUENTE E FRIA PREDIAL</v>
          </cell>
          <cell r="D1275" t="str">
            <v>UN</v>
          </cell>
          <cell r="E1275" t="str">
            <v>CR</v>
          </cell>
          <cell r="F1275">
            <v>22.79</v>
          </cell>
        </row>
        <row r="1276">
          <cell r="B1276">
            <v>44174</v>
          </cell>
          <cell r="C1276" t="str">
            <v>CONECTOR / ADAPTADOR F/M, COM INSERTO METALICO, PPR, DN 32 MM X 1", PARA AGUA QUENTE E FRIA PREDIAL</v>
          </cell>
          <cell r="D1276" t="str">
            <v>UN</v>
          </cell>
          <cell r="E1276" t="str">
            <v>CR</v>
          </cell>
          <cell r="F1276">
            <v>37.299999999999997</v>
          </cell>
        </row>
        <row r="1277">
          <cell r="B1277">
            <v>38997</v>
          </cell>
          <cell r="C1277" t="str">
            <v>CONECTOR / ADAPTADOR F/M, COM INSERTO METALICO, PPR, DN 32 MM X 3/4", PARA AGUA QUENTE E FRIA PREDIAL</v>
          </cell>
          <cell r="D1277" t="str">
            <v>UN</v>
          </cell>
          <cell r="E1277" t="str">
            <v>CR</v>
          </cell>
          <cell r="F1277">
            <v>33.520000000000003</v>
          </cell>
        </row>
        <row r="1278">
          <cell r="B1278">
            <v>39600</v>
          </cell>
          <cell r="C1278" t="str">
            <v>CONECTOR / TOMADA FEMEA RJ 45, CATEGORIA 5 E (CAT 5E) PARA CABOS</v>
          </cell>
          <cell r="D1278" t="str">
            <v>UN</v>
          </cell>
          <cell r="E1278" t="str">
            <v>CR</v>
          </cell>
          <cell r="F1278">
            <v>20.190000000000001</v>
          </cell>
        </row>
        <row r="1279">
          <cell r="B1279">
            <v>39601</v>
          </cell>
          <cell r="C1279" t="str">
            <v>CONECTOR / TOMADA FEMEA RJ 45, CATEGORIA 6 (CAT 6) PARA CABOS</v>
          </cell>
          <cell r="D1279" t="str">
            <v>UN</v>
          </cell>
          <cell r="E1279" t="str">
            <v>CR</v>
          </cell>
          <cell r="F1279">
            <v>42.82</v>
          </cell>
        </row>
        <row r="1280">
          <cell r="B1280">
            <v>39862</v>
          </cell>
          <cell r="C1280" t="str">
            <v>CONECTOR BRONZE/LATAO SEM ANEL DE SOLDA, BOLSA X ROSCA F, 15 MM X 1/2"</v>
          </cell>
          <cell r="D1280" t="str">
            <v>UN</v>
          </cell>
          <cell r="E1280" t="str">
            <v>CR</v>
          </cell>
        </row>
        <row r="1281">
          <cell r="B1281">
            <v>39863</v>
          </cell>
          <cell r="C1281" t="str">
            <v>CONECTOR BRONZE/LATAO SEM ANEL DE SOLDA, BOLSA X ROSCA F, 22 MM X 1/2"</v>
          </cell>
          <cell r="D1281" t="str">
            <v>UN</v>
          </cell>
          <cell r="E1281" t="str">
            <v>CR</v>
          </cell>
        </row>
        <row r="1282">
          <cell r="B1282">
            <v>39864</v>
          </cell>
          <cell r="C1282" t="str">
            <v>CONECTOR BRONZE/LATAO SEM ANEL DE SOLDA, BOLSA X ROSCA F, 22 MM X 3/4"</v>
          </cell>
          <cell r="D1282" t="str">
            <v>UN</v>
          </cell>
          <cell r="E1282" t="str">
            <v>CR</v>
          </cell>
        </row>
        <row r="1283">
          <cell r="B1283">
            <v>39865</v>
          </cell>
          <cell r="C1283" t="str">
            <v>CONECTOR BRONZE/LATAO SEM ANEL DE SOLDA, BOLSA X ROSCA F, 28 MM X 1/2"</v>
          </cell>
          <cell r="D1283" t="str">
            <v>UN</v>
          </cell>
          <cell r="E1283" t="str">
            <v>CR</v>
          </cell>
        </row>
        <row r="1284">
          <cell r="B1284">
            <v>2517</v>
          </cell>
          <cell r="C1284" t="str">
            <v>CONECTOR CURVO 90 GRAUS DE ALUMINIO, BITOLA 1 1/2", PARA ADAPTAR ENTRADA DE ELETRODUTO METALICO FLEXIVEL EM QUADROS</v>
          </cell>
          <cell r="D1284" t="str">
            <v>UN</v>
          </cell>
          <cell r="E1284" t="str">
            <v>CR</v>
          </cell>
          <cell r="F1284">
            <v>32.130000000000003</v>
          </cell>
        </row>
        <row r="1285">
          <cell r="B1285">
            <v>2522</v>
          </cell>
          <cell r="C1285" t="str">
            <v>CONECTOR CURVO 90 GRAUS DE ALUMINIO, BITOLA 1 1/4", PARA ADAPTAR ENTRADA DE ELETRODUTO METALICO FLEXIVEL EM QUADROS</v>
          </cell>
          <cell r="D1285" t="str">
            <v>UN</v>
          </cell>
          <cell r="E1285" t="str">
            <v>CR</v>
          </cell>
          <cell r="F1285">
            <v>20.76</v>
          </cell>
        </row>
        <row r="1286">
          <cell r="B1286">
            <v>2516</v>
          </cell>
          <cell r="C1286" t="str">
            <v>CONECTOR CURVO 90 GRAUS DE ALUMINIO, BITOLA 1", PARA ADAPTAR ENTRADA DE ELETRODUTO METALICO FLEXIVEL EM QUADROS</v>
          </cell>
          <cell r="D1286" t="str">
            <v>UN</v>
          </cell>
          <cell r="E1286" t="str">
            <v>CR</v>
          </cell>
          <cell r="F1286">
            <v>16.670000000000002</v>
          </cell>
        </row>
        <row r="1287">
          <cell r="B1287">
            <v>2548</v>
          </cell>
          <cell r="C1287" t="str">
            <v>CONECTOR CURVO 90 GRAUS DE ALUMINIO, BITOLA 1/2", PARA ADAPTAR ENTRADA DE ELETRODUTO METALICO FLEXIVEL EM QUADROS</v>
          </cell>
          <cell r="D1287" t="str">
            <v>UN</v>
          </cell>
          <cell r="E1287" t="str">
            <v>CR</v>
          </cell>
          <cell r="F1287">
            <v>12.77</v>
          </cell>
        </row>
        <row r="1288">
          <cell r="B1288">
            <v>2518</v>
          </cell>
          <cell r="C1288" t="str">
            <v>CONECTOR CURVO 90 GRAUS DE ALUMINIO, BITOLA 2 1/2", PARA ADAPTAR ENTRADA DE ELETRODUTO METALICO FLEXIVEL EM QUADROS</v>
          </cell>
          <cell r="D1288" t="str">
            <v>UN</v>
          </cell>
          <cell r="E1288" t="str">
            <v>CR</v>
          </cell>
          <cell r="F1288">
            <v>152.93</v>
          </cell>
        </row>
        <row r="1289">
          <cell r="B1289">
            <v>2521</v>
          </cell>
          <cell r="C1289" t="str">
            <v>CONECTOR CURVO 90 GRAUS DE ALUMINIO, BITOLA 2", PARA ADAPTAR ENTRADA DE ELETRODUTO METALICO FLEXIVEL EM QUADROS</v>
          </cell>
          <cell r="D1289" t="str">
            <v>UN</v>
          </cell>
          <cell r="E1289" t="str">
            <v>CR</v>
          </cell>
          <cell r="F1289">
            <v>65.099999999999994</v>
          </cell>
        </row>
        <row r="1290">
          <cell r="B1290">
            <v>2519</v>
          </cell>
          <cell r="C1290" t="str">
            <v>CONECTOR CURVO 90 GRAUS DE ALUMINIO, BITOLA 3", PARA ADAPTAR ENTRADA DE ELETRODUTO METALICO FLEXIVEL EM QUADROS</v>
          </cell>
          <cell r="D1290" t="str">
            <v>UN</v>
          </cell>
          <cell r="E1290" t="str">
            <v>CR</v>
          </cell>
          <cell r="F1290">
            <v>184.4</v>
          </cell>
        </row>
        <row r="1291">
          <cell r="B1291">
            <v>2515</v>
          </cell>
          <cell r="C1291" t="str">
            <v>CONECTOR CURVO 90 GRAUS DE ALUMINIO, BITOLA 3/4", PARA ADAPTAR ENTRADA DE ELETRODUTO METALICO FLEXIVEL EM QUADROS</v>
          </cell>
          <cell r="D1291" t="str">
            <v>UN</v>
          </cell>
          <cell r="E1291" t="str">
            <v>CR</v>
          </cell>
          <cell r="F1291">
            <v>13.88</v>
          </cell>
        </row>
        <row r="1292">
          <cell r="B1292">
            <v>2520</v>
          </cell>
          <cell r="C1292" t="str">
            <v>CONECTOR CURVO 90 GRAUS DE ALUMINIO, BITOLA 4", PARA ADAPTAR ENTRADA DE ELETRODUTO METALICO FLEXIVEL EM QUADROS</v>
          </cell>
          <cell r="D1292" t="str">
            <v>UN</v>
          </cell>
          <cell r="E1292" t="str">
            <v>CR</v>
          </cell>
          <cell r="F1292">
            <v>339.4</v>
          </cell>
        </row>
        <row r="1293">
          <cell r="B1293">
            <v>1602</v>
          </cell>
          <cell r="C1293" t="str">
            <v>CONECTOR DE ALUMINIO TIPO PRENSA CABO, BITOLA 1 1/2", PARA CABOS DE DIAMETRO DE 37 A 40 MM</v>
          </cell>
          <cell r="D1293" t="str">
            <v>UN</v>
          </cell>
          <cell r="E1293" t="str">
            <v>CR</v>
          </cell>
          <cell r="F1293">
            <v>55.08</v>
          </cell>
        </row>
        <row r="1294">
          <cell r="B1294">
            <v>1601</v>
          </cell>
          <cell r="C1294" t="str">
            <v>CONECTOR DE ALUMINIO TIPO PRENSA CABO, BITOLA 1 1/4", PARA CABOS DE DIAMETRO DE 31 A 34 MM</v>
          </cell>
          <cell r="D1294" t="str">
            <v>UN</v>
          </cell>
          <cell r="E1294" t="str">
            <v>CR</v>
          </cell>
          <cell r="F1294">
            <v>49.09</v>
          </cell>
        </row>
        <row r="1295">
          <cell r="B1295">
            <v>1600</v>
          </cell>
          <cell r="C1295" t="str">
            <v>CONECTOR DE ALUMINIO TIPO PRENSA CABO, BITOLA 1", PARA CABOS DE DIAMETRO DE 22,5 A 25 MM</v>
          </cell>
          <cell r="D1295" t="str">
            <v>UN</v>
          </cell>
          <cell r="E1295" t="str">
            <v>CR</v>
          </cell>
          <cell r="F1295">
            <v>21.44</v>
          </cell>
        </row>
        <row r="1296">
          <cell r="B1296">
            <v>1598</v>
          </cell>
          <cell r="C1296" t="str">
            <v>CONECTOR DE ALUMINIO TIPO PRENSA CABO, BITOLA 1/2", PARA CABOS DE DIAMETRO DE 12,5 A 15 MM</v>
          </cell>
          <cell r="D1296" t="str">
            <v>UN</v>
          </cell>
          <cell r="E1296" t="str">
            <v>CR</v>
          </cell>
          <cell r="F1296">
            <v>14.53</v>
          </cell>
        </row>
        <row r="1297">
          <cell r="B1297">
            <v>1603</v>
          </cell>
          <cell r="C1297" t="str">
            <v>CONECTOR DE ALUMINIO TIPO PRENSA CABO, BITOLA 2", PARA CABOS DE DIAMETRO DE 47,5 A 50 MM</v>
          </cell>
          <cell r="D1297" t="str">
            <v>UN</v>
          </cell>
          <cell r="E1297" t="str">
            <v>CR</v>
          </cell>
          <cell r="F1297">
            <v>83.16</v>
          </cell>
        </row>
        <row r="1298">
          <cell r="B1298">
            <v>1599</v>
          </cell>
          <cell r="C1298" t="str">
            <v>CONECTOR DE ALUMINIO TIPO PRENSA CABO, BITOLA 3/4", PARA CABOS DE DIAMETRO DE 17,5 A 20 MM</v>
          </cell>
          <cell r="D1298" t="str">
            <v>UN</v>
          </cell>
          <cell r="E1298" t="str">
            <v>CR</v>
          </cell>
          <cell r="F1298">
            <v>16.86</v>
          </cell>
        </row>
        <row r="1299">
          <cell r="B1299">
            <v>1597</v>
          </cell>
          <cell r="C1299" t="str">
            <v>CONECTOR DE ALUMINIO TIPO PRENSA CABO, BITOLA 3/8", PARA CABOS DE DIAMETRO DE 9 A 10 MM</v>
          </cell>
          <cell r="D1299" t="str">
            <v>UN</v>
          </cell>
          <cell r="E1299" t="str">
            <v>CR</v>
          </cell>
          <cell r="F1299">
            <v>13.66</v>
          </cell>
        </row>
        <row r="1300">
          <cell r="B1300">
            <v>39602</v>
          </cell>
          <cell r="C1300" t="str">
            <v>CONECTOR MACHO RJ 45, CATEGORIA 5 E (CAT 5E) PARA CABOS</v>
          </cell>
          <cell r="D1300" t="str">
            <v>UN</v>
          </cell>
          <cell r="E1300" t="str">
            <v>CR</v>
          </cell>
          <cell r="F1300">
            <v>2.14</v>
          </cell>
        </row>
        <row r="1301">
          <cell r="B1301">
            <v>39603</v>
          </cell>
          <cell r="C1301" t="str">
            <v>CONECTOR MACHO RJ 45, CATEGORIA 6 (CAT 6) PARA CABOS</v>
          </cell>
          <cell r="D1301" t="str">
            <v>UN</v>
          </cell>
          <cell r="E1301" t="str">
            <v>CR</v>
          </cell>
          <cell r="F1301">
            <v>4.5599999999999996</v>
          </cell>
        </row>
        <row r="1302">
          <cell r="B1302">
            <v>11821</v>
          </cell>
          <cell r="C1302" t="str">
            <v>CONECTOR METALICO TIPO PARAFUSO FENDIDO (SPLIT BOLT), COM SEPARADOR DE CABOS BIMETALICOS, PARA CABOS ATE 25 MM2</v>
          </cell>
          <cell r="D1302" t="str">
            <v>UN</v>
          </cell>
          <cell r="E1302" t="str">
            <v>CR</v>
          </cell>
          <cell r="F1302">
            <v>11.22</v>
          </cell>
        </row>
        <row r="1303">
          <cell r="B1303">
            <v>1562</v>
          </cell>
          <cell r="C1303" t="str">
            <v>CONECTOR METALICO TIPO PARAFUSO FENDIDO (SPLIT BOLT), COM SEPARADOR DE CABOS BIMETALICOS, PARA CABOS ATE 50 MM2</v>
          </cell>
          <cell r="D1303" t="str">
            <v>UN</v>
          </cell>
          <cell r="E1303" t="str">
            <v>CR</v>
          </cell>
          <cell r="F1303">
            <v>18.37</v>
          </cell>
        </row>
        <row r="1304">
          <cell r="B1304">
            <v>1563</v>
          </cell>
          <cell r="C1304" t="str">
            <v>CONECTOR METALICO TIPO PARAFUSO FENDIDO (SPLIT BOLT), COM SEPARADOR DE CABOS BIMETALICOS, PARA CABOS ATE 70 MM2</v>
          </cell>
          <cell r="D1304" t="str">
            <v>UN</v>
          </cell>
          <cell r="E1304" t="str">
            <v>CR</v>
          </cell>
          <cell r="F1304">
            <v>24.65</v>
          </cell>
        </row>
        <row r="1305">
          <cell r="B1305">
            <v>11856</v>
          </cell>
          <cell r="C1305" t="str">
            <v>CONECTOR METALICO TIPO PARAFUSO FENDIDO (SPLIT BOLT), PARA CABOS ATE 10 MM2</v>
          </cell>
          <cell r="D1305" t="str">
            <v>UN</v>
          </cell>
          <cell r="E1305" t="str">
            <v>C</v>
          </cell>
          <cell r="F1305">
            <v>7.35</v>
          </cell>
        </row>
        <row r="1306">
          <cell r="B1306">
            <v>11857</v>
          </cell>
          <cell r="C1306" t="str">
            <v>CONECTOR METALICO TIPO PARAFUSO FENDIDO (SPLIT BOLT), PARA CABOS ATE 120 MM2</v>
          </cell>
          <cell r="D1306" t="str">
            <v>UN</v>
          </cell>
          <cell r="E1306" t="str">
            <v>CR</v>
          </cell>
          <cell r="F1306">
            <v>38.68</v>
          </cell>
        </row>
        <row r="1307">
          <cell r="B1307">
            <v>11858</v>
          </cell>
          <cell r="C1307" t="str">
            <v>CONECTOR METALICO TIPO PARAFUSO FENDIDO (SPLIT BOLT), PARA CABOS ATE 150 MM2</v>
          </cell>
          <cell r="D1307" t="str">
            <v>UN</v>
          </cell>
          <cell r="E1307" t="str">
            <v>CR</v>
          </cell>
          <cell r="F1307">
            <v>48.01</v>
          </cell>
        </row>
        <row r="1308">
          <cell r="B1308">
            <v>1539</v>
          </cell>
          <cell r="C1308" t="str">
            <v>CONECTOR METALICO TIPO PARAFUSO FENDIDO (SPLIT BOLT), PARA CABOS ATE 16 MM2</v>
          </cell>
          <cell r="D1308" t="str">
            <v>UN</v>
          </cell>
          <cell r="E1308" t="str">
            <v>CR</v>
          </cell>
          <cell r="F1308">
            <v>8.64</v>
          </cell>
        </row>
        <row r="1309">
          <cell r="B1309">
            <v>11859</v>
          </cell>
          <cell r="C1309" t="str">
            <v>CONECTOR METALICO TIPO PARAFUSO FENDIDO (SPLIT BOLT), PARA CABOS ATE 185 MM2</v>
          </cell>
          <cell r="D1309" t="str">
            <v>UN</v>
          </cell>
          <cell r="E1309" t="str">
            <v>CR</v>
          </cell>
          <cell r="F1309">
            <v>65.319999999999993</v>
          </cell>
        </row>
        <row r="1310">
          <cell r="B1310">
            <v>1550</v>
          </cell>
          <cell r="C1310" t="str">
            <v>CONECTOR METALICO TIPO PARAFUSO FENDIDO (SPLIT BOLT), PARA CABOS ATE 25 MM2</v>
          </cell>
          <cell r="D1310" t="str">
            <v>UN</v>
          </cell>
          <cell r="E1310" t="str">
            <v>CR</v>
          </cell>
          <cell r="F1310">
            <v>9.11</v>
          </cell>
        </row>
        <row r="1311">
          <cell r="B1311">
            <v>11854</v>
          </cell>
          <cell r="C1311" t="str">
            <v>CONECTOR METALICO TIPO PARAFUSO FENDIDO (SPLIT BOLT), PARA CABOS ATE 35 MM2</v>
          </cell>
          <cell r="D1311" t="str">
            <v>UN</v>
          </cell>
          <cell r="E1311" t="str">
            <v>CR</v>
          </cell>
          <cell r="F1311">
            <v>11.38</v>
          </cell>
        </row>
        <row r="1312">
          <cell r="B1312">
            <v>11862</v>
          </cell>
          <cell r="C1312" t="str">
            <v>CONECTOR METALICO TIPO PARAFUSO FENDIDO (SPLIT BOLT), PARA CABOS ATE 50 MM2</v>
          </cell>
          <cell r="D1312" t="str">
            <v>UN</v>
          </cell>
          <cell r="E1312" t="str">
            <v>CR</v>
          </cell>
          <cell r="F1312">
            <v>15.97</v>
          </cell>
        </row>
        <row r="1313">
          <cell r="B1313">
            <v>11863</v>
          </cell>
          <cell r="C1313" t="str">
            <v>CONECTOR METALICO TIPO PARAFUSO FENDIDO (SPLIT BOLT), PARA CABOS ATE 6 MM2</v>
          </cell>
          <cell r="D1313" t="str">
            <v>UN</v>
          </cell>
          <cell r="E1313" t="str">
            <v>CR</v>
          </cell>
          <cell r="F1313">
            <v>6.45</v>
          </cell>
        </row>
        <row r="1314">
          <cell r="B1314">
            <v>11855</v>
          </cell>
          <cell r="C1314" t="str">
            <v>CONECTOR METALICO TIPO PARAFUSO FENDIDO (SPLIT BOLT), PARA CABOS ATE 70 MM2</v>
          </cell>
          <cell r="D1314" t="str">
            <v>UN</v>
          </cell>
          <cell r="E1314" t="str">
            <v>CR</v>
          </cell>
          <cell r="F1314">
            <v>23.84</v>
          </cell>
        </row>
        <row r="1315">
          <cell r="B1315">
            <v>11864</v>
          </cell>
          <cell r="C1315" t="str">
            <v>CONECTOR METALICO TIPO PARAFUSO FENDIDO (SPLIT BOLT), PARA CABOS ATE 95 MM2</v>
          </cell>
          <cell r="D1315" t="str">
            <v>UN</v>
          </cell>
          <cell r="E1315" t="str">
            <v>CR</v>
          </cell>
          <cell r="F1315">
            <v>36.04</v>
          </cell>
        </row>
        <row r="1316">
          <cell r="B1316">
            <v>2527</v>
          </cell>
          <cell r="C1316" t="str">
            <v>CONECTOR RETO DE ALUMINIO PARA ELETRODUTO DE 1 1/2", PARA ADAPTAR ENTRADA DE ELETRODUTO METALICO FLEXIVEL EM QUADROS</v>
          </cell>
          <cell r="D1316" t="str">
            <v>UN</v>
          </cell>
          <cell r="E1316" t="str">
            <v>CR</v>
          </cell>
          <cell r="F1316">
            <v>11.5</v>
          </cell>
        </row>
        <row r="1317">
          <cell r="B1317">
            <v>2526</v>
          </cell>
          <cell r="C1317" t="str">
            <v>CONECTOR RETO DE ALUMINIO PARA ELETRODUTO DE 1 1/4", PARA ADAPTAR ENTRADA DE ELETRODUTO METALICO FLEXIVEL EM QUADROS</v>
          </cell>
          <cell r="D1317" t="str">
            <v>UN</v>
          </cell>
          <cell r="E1317" t="str">
            <v>CR</v>
          </cell>
          <cell r="F1317">
            <v>7.37</v>
          </cell>
        </row>
        <row r="1318">
          <cell r="B1318">
            <v>2483</v>
          </cell>
          <cell r="C1318" t="str">
            <v>CONECTOR RETO DE ALUMINIO PARA ELETRODUTO DE 1", PARA ADAPTAR ENTRADA DE ELETRODUTO METALICO FLEXIVEL EM QUADROS</v>
          </cell>
          <cell r="D1318" t="str">
            <v>UN</v>
          </cell>
          <cell r="E1318" t="str">
            <v>CR</v>
          </cell>
          <cell r="F1318">
            <v>5.24</v>
          </cell>
        </row>
        <row r="1319">
          <cell r="B1319">
            <v>2487</v>
          </cell>
          <cell r="C1319" t="str">
            <v>CONECTOR RETO DE ALUMINIO PARA ELETRODUTO DE 1/2", PARA ADAPTAR ENTRADA DE ELETRODUTO METALICO FLEXIVEL EM QUADROS</v>
          </cell>
          <cell r="D1319" t="str">
            <v>UN</v>
          </cell>
          <cell r="E1319" t="str">
            <v>CR</v>
          </cell>
          <cell r="F1319">
            <v>2.5099999999999998</v>
          </cell>
        </row>
        <row r="1320">
          <cell r="B1320">
            <v>2528</v>
          </cell>
          <cell r="C1320" t="str">
            <v>CONECTOR RETO DE ALUMINIO PARA ELETRODUTO DE 2 1/2", PARA ADAPTAR ENTRADA DE ELETRODUTO METALICO FLEXIVEL EM QUADROS</v>
          </cell>
          <cell r="D1320" t="str">
            <v>UN</v>
          </cell>
          <cell r="E1320" t="str">
            <v>CR</v>
          </cell>
          <cell r="F1320">
            <v>28.94</v>
          </cell>
        </row>
        <row r="1321">
          <cell r="B1321">
            <v>2489</v>
          </cell>
          <cell r="C1321" t="str">
            <v>CONECTOR RETO DE ALUMINIO PARA ELETRODUTO DE 2", PARA ADAPTAR ENTRADA DE ELETRODUTO METALICO FLEXIVEL EM QUADROS</v>
          </cell>
          <cell r="D1321" t="str">
            <v>UN</v>
          </cell>
          <cell r="E1321" t="str">
            <v>CR</v>
          </cell>
          <cell r="F1321">
            <v>12.74</v>
          </cell>
        </row>
        <row r="1322">
          <cell r="B1322">
            <v>2484</v>
          </cell>
          <cell r="C1322" t="str">
            <v>CONECTOR RETO DE ALUMINIO PARA ELETRODUTO DE 3", PARA ADAPTAR ENTRADA DE ELETRODUTO METALICO FLEXIVEL EM QUADROS</v>
          </cell>
          <cell r="D1322" t="str">
            <v>UN</v>
          </cell>
          <cell r="E1322" t="str">
            <v>CR</v>
          </cell>
          <cell r="F1322">
            <v>42.03</v>
          </cell>
        </row>
        <row r="1323">
          <cell r="B1323">
            <v>2488</v>
          </cell>
          <cell r="C1323" t="str">
            <v>CONECTOR RETO DE ALUMINIO PARA ELETRODUTO DE 3/4", PARA ADAPTAR ENTRADA DE ELETRODUTO METALICO FLEXIVEL EM QUADROS</v>
          </cell>
          <cell r="D1323" t="str">
            <v>UN</v>
          </cell>
          <cell r="E1323" t="str">
            <v>CR</v>
          </cell>
          <cell r="F1323">
            <v>2.94</v>
          </cell>
        </row>
        <row r="1324">
          <cell r="B1324">
            <v>2485</v>
          </cell>
          <cell r="C1324" t="str">
            <v>CONECTOR RETO DE ALUMINIO PARA ELETRODUTO DE 4", PARA ADAPTAR ENTRADA DE ELETRODUTO METALICO FLEXIVEL EM QUADROS</v>
          </cell>
          <cell r="D1324" t="str">
            <v>UN</v>
          </cell>
          <cell r="E1324" t="str">
            <v>CR</v>
          </cell>
          <cell r="F1324">
            <v>65.87</v>
          </cell>
        </row>
        <row r="1325">
          <cell r="B1325">
            <v>44247</v>
          </cell>
          <cell r="C1325" t="str">
            <v>CONECTOR, CPVC, SOLDAVEL, 114 MM X 4", PARA AGUA QUENTE</v>
          </cell>
          <cell r="D1325" t="str">
            <v>UN</v>
          </cell>
          <cell r="E1325" t="str">
            <v>CR</v>
          </cell>
          <cell r="F1325">
            <v>1887.36</v>
          </cell>
        </row>
        <row r="1326">
          <cell r="B1326">
            <v>38005</v>
          </cell>
          <cell r="C1326" t="str">
            <v>CONECTOR, CPVC, SOLDAVEL, 15 MM X 1/2", PARA AGUA QUENTE</v>
          </cell>
          <cell r="D1326" t="str">
            <v>UN</v>
          </cell>
          <cell r="E1326" t="str">
            <v>CR</v>
          </cell>
          <cell r="F1326">
            <v>22.44</v>
          </cell>
        </row>
        <row r="1327">
          <cell r="B1327">
            <v>38006</v>
          </cell>
          <cell r="C1327" t="str">
            <v>CONECTOR, CPVC, SOLDAVEL, 22 MM X 1/2", PARA AGUA QUENTE</v>
          </cell>
          <cell r="D1327" t="str">
            <v>UN</v>
          </cell>
          <cell r="E1327" t="str">
            <v>CR</v>
          </cell>
          <cell r="F1327">
            <v>29.82</v>
          </cell>
        </row>
        <row r="1328">
          <cell r="B1328">
            <v>38428</v>
          </cell>
          <cell r="C1328" t="str">
            <v>CONECTOR, CPVC, SOLDAVEL, 22 MM X 3/4", PARA AGUA QUENTE</v>
          </cell>
          <cell r="D1328" t="str">
            <v>UN</v>
          </cell>
          <cell r="E1328" t="str">
            <v>CR</v>
          </cell>
          <cell r="F1328">
            <v>26.71</v>
          </cell>
        </row>
        <row r="1329">
          <cell r="B1329">
            <v>38007</v>
          </cell>
          <cell r="C1329" t="str">
            <v>CONECTOR, CPVC, SOLDAVEL, 28 MM X 1", PARA AGUA QUENTE</v>
          </cell>
          <cell r="D1329" t="str">
            <v>UN</v>
          </cell>
          <cell r="E1329" t="str">
            <v>CR</v>
          </cell>
          <cell r="F1329">
            <v>34.409999999999997</v>
          </cell>
        </row>
        <row r="1330">
          <cell r="B1330">
            <v>38008</v>
          </cell>
          <cell r="C1330" t="str">
            <v>CONECTOR, CPVC, SOLDAVEL, 35 MM X 1 1/4", PARA AGUA QUENTE</v>
          </cell>
          <cell r="D1330" t="str">
            <v>UN</v>
          </cell>
          <cell r="E1330" t="str">
            <v>CR</v>
          </cell>
          <cell r="F1330">
            <v>55.06</v>
          </cell>
        </row>
        <row r="1331">
          <cell r="B1331">
            <v>38009</v>
          </cell>
          <cell r="C1331" t="str">
            <v>CONECTOR, CPVC, SOLDAVEL, 42 MM X 1 1/2", PARA AGUA QUENTE</v>
          </cell>
          <cell r="D1331" t="str">
            <v>UN</v>
          </cell>
          <cell r="E1331" t="str">
            <v>CR</v>
          </cell>
          <cell r="F1331">
            <v>67.400000000000006</v>
          </cell>
        </row>
        <row r="1332">
          <cell r="B1332">
            <v>44248</v>
          </cell>
          <cell r="C1332" t="str">
            <v>CONECTOR, CPVC, SOLDAVEL, 54 MM X 2", PARA AGUA QUENTE</v>
          </cell>
          <cell r="D1332" t="str">
            <v>UN</v>
          </cell>
          <cell r="E1332" t="str">
            <v>CR</v>
          </cell>
          <cell r="F1332">
            <v>109.87</v>
          </cell>
        </row>
        <row r="1333">
          <cell r="B1333">
            <v>44249</v>
          </cell>
          <cell r="C1333" t="str">
            <v>CONECTOR, CPVC, SOLDAVEL, 73 MM X 2 1/2", PARA AGUA QUENTE</v>
          </cell>
          <cell r="D1333" t="str">
            <v>UN</v>
          </cell>
          <cell r="E1333" t="str">
            <v>CR</v>
          </cell>
          <cell r="F1333">
            <v>423.88</v>
          </cell>
        </row>
        <row r="1334">
          <cell r="B1334">
            <v>44250</v>
          </cell>
          <cell r="C1334" t="str">
            <v>CONECTOR, CPVC, SOLDAVEL, 89 MM X 3", PARA AGUA QUENTE</v>
          </cell>
          <cell r="D1334" t="str">
            <v>UN</v>
          </cell>
          <cell r="E1334" t="str">
            <v>CR</v>
          </cell>
          <cell r="F1334">
            <v>615.55999999999995</v>
          </cell>
        </row>
        <row r="1335">
          <cell r="B1335">
            <v>39279</v>
          </cell>
          <cell r="C1335" t="str">
            <v>CONECTOR/ADAPTADOR FIXO, ROSCA FEMEA, EM PLASTICO, DN 16 MM X 1/2", PARA CONEXAO COM CRIMPAGEM, EM TUBO PEX PARA INST. AGUA QUENTE/FRIA</v>
          </cell>
          <cell r="D1335" t="str">
            <v>UN</v>
          </cell>
          <cell r="E1335" t="str">
            <v>CR</v>
          </cell>
        </row>
        <row r="1336">
          <cell r="B1336">
            <v>39280</v>
          </cell>
          <cell r="C1336" t="str">
            <v>CONECTOR/ADAPTADOR FIXO, ROSCA FEMEA, EM PLASTICO, DN 20 MM X 1/2", PARA CONEXAO COM CRIMPAGEM, EM TUBO PEX PARA INST. AGUA QUENTE/FRIA</v>
          </cell>
          <cell r="D1336" t="str">
            <v>UN</v>
          </cell>
          <cell r="E1336" t="str">
            <v>CR</v>
          </cell>
        </row>
        <row r="1337">
          <cell r="B1337">
            <v>39281</v>
          </cell>
          <cell r="C1337" t="str">
            <v>CONECTOR/ADAPTADOR FIXO, ROSCA FEMEA, EM PLASTICO, DN 20 MM X 3/4", PARA CONEXAO COM CRIMPAGEM, EM TUBO PEX PARA INST. AGUA QUENTE/FRIA</v>
          </cell>
          <cell r="D1337" t="str">
            <v>UN</v>
          </cell>
          <cell r="E1337" t="str">
            <v>CR</v>
          </cell>
        </row>
        <row r="1338">
          <cell r="B1338">
            <v>39282</v>
          </cell>
          <cell r="C1338" t="str">
            <v>CONECTOR/ADAPTADOR FIXO, ROSCA FEMEA, EM PLASTICO, DN 25 MM X 3/4", PARA CONEXAO COM CRIMPAGEM, EM TUBO PEX PARA INST. AGUA QUENTE/FRIA</v>
          </cell>
          <cell r="D1338" t="str">
            <v>UN</v>
          </cell>
          <cell r="E1338" t="str">
            <v>CR</v>
          </cell>
        </row>
        <row r="1339">
          <cell r="B1339">
            <v>38844</v>
          </cell>
          <cell r="C1339" t="str">
            <v>CONECTOR/ADAPTADOR FIXO, ROSCA FEMEA, METALICA, COM ANEL DESLIZANTE, DN 16 MM X 1/2", PARA TUBO PEX PARA INST. AGUA QUENTE/FRIA</v>
          </cell>
          <cell r="D1339" t="str">
            <v>UN</v>
          </cell>
          <cell r="E1339" t="str">
            <v>C</v>
          </cell>
        </row>
        <row r="1340">
          <cell r="B1340">
            <v>38846</v>
          </cell>
          <cell r="C1340" t="str">
            <v>CONECTOR/ADAPTADOR FIXO, ROSCA FEMEA, METALICA, COM ANEL DESLIZANTE, DN 20 MM X 1/2", PARA TUBO PEX PARA INST. AGUA QUENTE/FRIA</v>
          </cell>
          <cell r="D1340" t="str">
            <v>UN</v>
          </cell>
          <cell r="E1340" t="str">
            <v>CR</v>
          </cell>
        </row>
        <row r="1341">
          <cell r="B1341">
            <v>38847</v>
          </cell>
          <cell r="C1341" t="str">
            <v>CONECTOR/ADAPTADOR FIXO, ROSCA FEMEA, METALICA, COM ANEL DESLIZANTE, DN 20 MM X 3/4", PARA TUBO PEX PARA INST. AGUA QUENTE/FRIA</v>
          </cell>
          <cell r="D1341" t="str">
            <v>UN</v>
          </cell>
          <cell r="E1341" t="str">
            <v>CR</v>
          </cell>
        </row>
        <row r="1342">
          <cell r="B1342">
            <v>38850</v>
          </cell>
          <cell r="C1342" t="str">
            <v>CONECTOR/ADAPTADOR FIXO, ROSCA FEMEA, METALICA, COM ANEL DESLIZANTE, DN 25 MM X 1", PARA TUBO PEX PARA INST. AGUA QUENTE/FRIA</v>
          </cell>
          <cell r="D1342" t="str">
            <v>UN</v>
          </cell>
          <cell r="E1342" t="str">
            <v>CR</v>
          </cell>
        </row>
        <row r="1343">
          <cell r="B1343">
            <v>38848</v>
          </cell>
          <cell r="C1343" t="str">
            <v>CONECTOR/ADAPTADOR FIXO, ROSCA FEMEA, METALICA, COM ANEL DESLIZANTE, DN 25 MM X 3/4", PARA TUBO PEX PARA INST. AGUA QUENTE/FRIA</v>
          </cell>
          <cell r="D1343" t="str">
            <v>UN</v>
          </cell>
          <cell r="E1343" t="str">
            <v>CR</v>
          </cell>
        </row>
        <row r="1344">
          <cell r="B1344">
            <v>38851</v>
          </cell>
          <cell r="C1344" t="str">
            <v>CONECTOR/ADAPTADOR FIXO, ROSCA FEMEA, METALICA, COM ANEL DESLIZANTE, DN 32 MM X 1", PARA TUBO PEX PARA INST. AGUA QUENTE/FRIA</v>
          </cell>
          <cell r="D1344" t="str">
            <v>UN</v>
          </cell>
          <cell r="E1344" t="str">
            <v>CR</v>
          </cell>
        </row>
        <row r="1345">
          <cell r="B1345">
            <v>38854</v>
          </cell>
          <cell r="C1345" t="str">
            <v>CONECTOR/ADAPTADOR MOVEL, ROSCA FEMEA, METALICA, COM ANEL DESLIZANTE, DN 16 MM X 3/4", PARA TUBO PEX PARA INST. AGUA QUENTE/FRIA</v>
          </cell>
          <cell r="D1345" t="str">
            <v>UN</v>
          </cell>
          <cell r="E1345" t="str">
            <v>CR</v>
          </cell>
        </row>
        <row r="1346">
          <cell r="B1346">
            <v>3104</v>
          </cell>
          <cell r="C1346" t="str">
            <v>CONJ. DE FERRAGENS PARA PORTA DE VIDRO TEMPERADO, EM ZAMAC CROMADO, CONTEMPLANDO DOBRADICA INF., DOBRADICA SUP., PIVO PARA DOBRADICA INF., PIVO PARA DOBRADICA SUP., FECHADURA CENTRAL EM ZAMC. CROMADO, CONTRA FECHADURA DE PRESSAO</v>
          </cell>
          <cell r="D1346" t="str">
            <v>CJ</v>
          </cell>
          <cell r="E1346" t="str">
            <v>CR</v>
          </cell>
          <cell r="F1346">
            <v>176.32</v>
          </cell>
        </row>
        <row r="1347">
          <cell r="B1347">
            <v>1607</v>
          </cell>
          <cell r="C1347" t="str">
            <v>CONJUNTO ARRUELAS DE VEDACAO 5/16" PARA TELHA FIBROCIMENTO (UMA ARRUELA METALICA E UMA ARRUELA PVC - CONICAS)</v>
          </cell>
          <cell r="D1347" t="str">
            <v>CJ</v>
          </cell>
          <cell r="E1347" t="str">
            <v>CR</v>
          </cell>
          <cell r="F1347">
            <v>0.18</v>
          </cell>
        </row>
        <row r="1348">
          <cell r="B1348">
            <v>38169</v>
          </cell>
          <cell r="C1348" t="str">
            <v>CONJUNTO DE FERRAGENS PIVO, PARA PORTA PIVOTANTE DE ATE 100 KG, REGULAVEL COM ESFERA, CROMADO - SUPERIOR E INFERIOR - COMPLETO</v>
          </cell>
          <cell r="D1348" t="str">
            <v>CJ</v>
          </cell>
          <cell r="E1348" t="str">
            <v>CR</v>
          </cell>
          <cell r="F1348">
            <v>86.55</v>
          </cell>
        </row>
        <row r="1349">
          <cell r="B1349">
            <v>6142</v>
          </cell>
          <cell r="C1349" t="str">
            <v>CONJUNTO DE LIGACAO AJUSTAVEL, PARA VASO / BACIA SANITARIA, EM PLASTICO BRANCO, COM TUBO, CANOPLA E ESPUDE</v>
          </cell>
          <cell r="D1349" t="str">
            <v>UN</v>
          </cell>
          <cell r="E1349" t="str">
            <v>CR</v>
          </cell>
          <cell r="F1349">
            <v>9.8800000000000008</v>
          </cell>
        </row>
        <row r="1350">
          <cell r="B1350">
            <v>11686</v>
          </cell>
          <cell r="C1350" t="str">
            <v>CONJUNTO DE LIGACAO PARA VASO / BACIA SANITARIA, EM PLASTICO BRANCO, COM TUBO, CANOPLA E ANEL DE EXPANSAO (TUBO 1.1/2" X 20 CM)</v>
          </cell>
          <cell r="D1350" t="str">
            <v>UN</v>
          </cell>
          <cell r="E1350" t="str">
            <v>CR</v>
          </cell>
          <cell r="F1350">
            <v>13.71</v>
          </cell>
        </row>
        <row r="1351">
          <cell r="B1351">
            <v>37598</v>
          </cell>
          <cell r="C1351" t="str">
            <v>CONJUNTO MONTADO ESTOPIM COM ESPOLETA COMUM NUMERO 8, COM CABECA ACENDEDORA, 1,5 M</v>
          </cell>
          <cell r="D1351" t="str">
            <v>UN</v>
          </cell>
          <cell r="E1351" t="str">
            <v>CR</v>
          </cell>
        </row>
        <row r="1352">
          <cell r="B1352">
            <v>25398</v>
          </cell>
          <cell r="C1352" t="str">
            <v>CONJUNTO PARA FUTSAL COM PAR DE TRAVES OFICIAIS DE 3,00 X 2,00 M EM TUBO DE ACO GALVANIZADO 3" COM REQUADROS EM TUBO DE 1", PINTURA EM PRIMER COM TINTA ESMALTE SINTETICO E REDES DE POLIETILENO FIO 4 MM</v>
          </cell>
          <cell r="D1352" t="str">
            <v>UN</v>
          </cell>
          <cell r="E1352" t="str">
            <v>CR</v>
          </cell>
        </row>
        <row r="1353">
          <cell r="B1353">
            <v>25399</v>
          </cell>
          <cell r="C1353" t="str">
            <v>CONJUNTO PARA QUADRA DE VOLEI COM POSTES EM TUBO DE ACO GALVANIZADO 3", H = *255* CM, PINTURA EM TINTA ESMALTE SINTETICO, REDE DE NYLON COM 2 MM, MALHA 10 X 10 CM E ANTENAS OFICIAIS EM FIBRA DE VIDRO</v>
          </cell>
          <cell r="D1353" t="str">
            <v>UN</v>
          </cell>
          <cell r="E1353" t="str">
            <v>CR</v>
          </cell>
        </row>
        <row r="1354">
          <cell r="B1354">
            <v>43440</v>
          </cell>
          <cell r="C1354" t="str">
            <v>CONJUNTO PRE-MOLDADO COMPOSTO POR GRELHA (0,99 X 0,45 M), QUADRO (1,10 X 0,52 M) E CANTONEIRA (1,10 X 0,35 M), EM CONCRETO ARMADO, COM FCK DE 21 MPA</v>
          </cell>
          <cell r="D1354" t="str">
            <v>UN</v>
          </cell>
          <cell r="E1354" t="str">
            <v>CR</v>
          </cell>
        </row>
        <row r="1355">
          <cell r="B1355">
            <v>1613</v>
          </cell>
          <cell r="C1355" t="str">
            <v>CONTATOR TRIPOLAR, CORRENTE DE *110* A, TENSAO NOMINAL DE *500* V, CATEGORIA AC-2 E AC-3</v>
          </cell>
          <cell r="D1355" t="str">
            <v>UN</v>
          </cell>
          <cell r="E1355" t="str">
            <v>CR</v>
          </cell>
          <cell r="F1355">
            <v>1660.24</v>
          </cell>
        </row>
        <row r="1356">
          <cell r="B1356">
            <v>1626</v>
          </cell>
          <cell r="C1356" t="str">
            <v>CONTATOR TRIPOLAR, CORRENTE DE *185* A, TENSAO NOMINAL DE *500* V, CATEGORIA AC-2 E AC-3</v>
          </cell>
          <cell r="D1356" t="str">
            <v>UN</v>
          </cell>
          <cell r="E1356" t="str">
            <v>CR</v>
          </cell>
          <cell r="F1356">
            <v>2483.09</v>
          </cell>
        </row>
        <row r="1357">
          <cell r="B1357">
            <v>1625</v>
          </cell>
          <cell r="C1357" t="str">
            <v>CONTATOR TRIPOLAR, CORRENTE DE *22* A, TENSAO NOMINAL DE *500* V, CATEGORIA AC-2 E AC-3</v>
          </cell>
          <cell r="D1357" t="str">
            <v>UN</v>
          </cell>
          <cell r="E1357" t="str">
            <v>CR</v>
          </cell>
          <cell r="F1357">
            <v>173.43</v>
          </cell>
        </row>
        <row r="1358">
          <cell r="B1358">
            <v>1622</v>
          </cell>
          <cell r="C1358" t="str">
            <v>CONTATOR TRIPOLAR, CORRENTE DE *265* A, TENSAO NOMINAL DE *500* V, CATEGORIA AC-2 E AC-3</v>
          </cell>
          <cell r="D1358" t="str">
            <v>UN</v>
          </cell>
          <cell r="E1358" t="str">
            <v>CR</v>
          </cell>
          <cell r="F1358">
            <v>5603.31</v>
          </cell>
        </row>
        <row r="1359">
          <cell r="B1359">
            <v>1620</v>
          </cell>
          <cell r="C1359" t="str">
            <v>CONTATOR TRIPOLAR, CORRENTE DE *38* A, TENSAO NOMINAL DE *500* V, CATEGORIA AC-2 E AC-3</v>
          </cell>
          <cell r="D1359" t="str">
            <v>UN</v>
          </cell>
          <cell r="E1359" t="str">
            <v>CR</v>
          </cell>
          <cell r="F1359">
            <v>365.34</v>
          </cell>
        </row>
        <row r="1360">
          <cell r="B1360">
            <v>1629</v>
          </cell>
          <cell r="C1360" t="str">
            <v>CONTATOR TRIPOLAR, CORRENTE DE *500* A, TENSAO NOMINAL DE *500* V, CATEGORIA AC-2 E AC-3</v>
          </cell>
          <cell r="D1360" t="str">
            <v>UN</v>
          </cell>
          <cell r="E1360" t="str">
            <v>CR</v>
          </cell>
          <cell r="F1360">
            <v>13637.14</v>
          </cell>
        </row>
        <row r="1361">
          <cell r="B1361">
            <v>1627</v>
          </cell>
          <cell r="C1361" t="str">
            <v>CONTATOR TRIPOLAR, CORRENTE DE *65* A, TENSAO NOMINAL DE *500* V, CATEGORIA AC-2 E AC-3</v>
          </cell>
          <cell r="D1361" t="str">
            <v>UN</v>
          </cell>
          <cell r="E1361" t="str">
            <v>CR</v>
          </cell>
          <cell r="F1361">
            <v>698.34</v>
          </cell>
        </row>
        <row r="1362">
          <cell r="B1362">
            <v>1623</v>
          </cell>
          <cell r="C1362" t="str">
            <v>CONTATOR TRIPOLAR, CORRENTE DE 12 A, TENSAO NOMINAL DE *500* V, CATEGORIA AC-2 E AC-3</v>
          </cell>
          <cell r="D1362" t="str">
            <v>UN</v>
          </cell>
          <cell r="E1362" t="str">
            <v>CR</v>
          </cell>
          <cell r="F1362">
            <v>141.44</v>
          </cell>
        </row>
        <row r="1363">
          <cell r="B1363">
            <v>1619</v>
          </cell>
          <cell r="C1363" t="str">
            <v>CONTATOR TRIPOLAR, CORRENTE DE 25 A, TENSAO NOMINAL DE *500* V, CATEGORIA AC-2 E AC-3</v>
          </cell>
          <cell r="D1363" t="str">
            <v>UN</v>
          </cell>
          <cell r="E1363" t="str">
            <v>CR</v>
          </cell>
          <cell r="F1363">
            <v>194.56</v>
          </cell>
        </row>
        <row r="1364">
          <cell r="B1364">
            <v>1630</v>
          </cell>
          <cell r="C1364" t="str">
            <v>CONTATOR TRIPOLAR, CORRENTE DE 250 A, TENSAO NOMINAL DE *500* V, PARA ACIONAMENTO DE CAPACITORES</v>
          </cell>
          <cell r="D1364" t="str">
            <v>UN</v>
          </cell>
          <cell r="E1364" t="str">
            <v>CR</v>
          </cell>
          <cell r="F1364">
            <v>4283.8500000000004</v>
          </cell>
        </row>
        <row r="1365">
          <cell r="B1365">
            <v>1616</v>
          </cell>
          <cell r="C1365" t="str">
            <v>CONTATOR TRIPOLAR, CORRENTE DE 300 A, TENSAO NOMINAL DE *500* V, CATEGORIA AC-2 E AC-3</v>
          </cell>
          <cell r="D1365" t="str">
            <v>UN</v>
          </cell>
          <cell r="E1365" t="str">
            <v>CR</v>
          </cell>
          <cell r="F1365">
            <v>6588.64</v>
          </cell>
        </row>
        <row r="1366">
          <cell r="B1366">
            <v>1614</v>
          </cell>
          <cell r="C1366" t="str">
            <v>CONTATOR TRIPOLAR, CORRENTE DE 32 A, TENSAO NOMINAL DE *500* V, CATEGORIA AC-2 E AC-3</v>
          </cell>
          <cell r="D1366" t="str">
            <v>UN</v>
          </cell>
          <cell r="E1366" t="str">
            <v>CR</v>
          </cell>
          <cell r="F1366">
            <v>301.12</v>
          </cell>
        </row>
        <row r="1367">
          <cell r="B1367">
            <v>1617</v>
          </cell>
          <cell r="C1367" t="str">
            <v>CONTATOR TRIPOLAR, CORRENTE DE 400 A, TENSAO NOMINAL DE *500* V, CATEGORIA AC-2 E AC-3</v>
          </cell>
          <cell r="D1367" t="str">
            <v>UN</v>
          </cell>
          <cell r="E1367" t="str">
            <v>CR</v>
          </cell>
          <cell r="F1367">
            <v>7865.41</v>
          </cell>
        </row>
        <row r="1368">
          <cell r="B1368">
            <v>1621</v>
          </cell>
          <cell r="C1368" t="str">
            <v>CONTATOR TRIPOLAR, CORRENTE DE 45 A, TENSAO NOMINAL DE *500* V, CATEGORIA AC-2 E AC-3</v>
          </cell>
          <cell r="D1368" t="str">
            <v>UN</v>
          </cell>
          <cell r="E1368" t="str">
            <v>CR</v>
          </cell>
          <cell r="F1368">
            <v>538.54999999999995</v>
          </cell>
        </row>
        <row r="1369">
          <cell r="B1369">
            <v>1624</v>
          </cell>
          <cell r="C1369" t="str">
            <v>CONTATOR TRIPOLAR, CORRENTE DE 630 A, TENSAO NOMINAL DE *500* V, CATEGORIA AC-2 E AC-3</v>
          </cell>
          <cell r="D1369" t="str">
            <v>UN</v>
          </cell>
          <cell r="E1369" t="str">
            <v>CR</v>
          </cell>
          <cell r="F1369">
            <v>19333.55</v>
          </cell>
        </row>
        <row r="1370">
          <cell r="B1370">
            <v>1615</v>
          </cell>
          <cell r="C1370" t="str">
            <v>CONTATOR TRIPOLAR, CORRENTE DE 75 A, TENSAO NOMINAL DE *500* V, CATEGORIA AC-2 E AC-3</v>
          </cell>
          <cell r="D1370" t="str">
            <v>UN</v>
          </cell>
          <cell r="E1370" t="str">
            <v>CR</v>
          </cell>
          <cell r="F1370">
            <v>1011.32</v>
          </cell>
        </row>
        <row r="1371">
          <cell r="B1371">
            <v>1612</v>
          </cell>
          <cell r="C1371" t="str">
            <v>CONTATOR TRIPOLAR, CORRENTE DE 9 A, TENSAO NOMINAL DE *500* V, CATEGORIA AC-2 E AC-3</v>
          </cell>
          <cell r="D1371" t="str">
            <v>UN</v>
          </cell>
          <cell r="E1371" t="str">
            <v>C</v>
          </cell>
          <cell r="F1371">
            <v>133.19999999999999</v>
          </cell>
        </row>
        <row r="1372">
          <cell r="B1372">
            <v>1618</v>
          </cell>
          <cell r="C1372" t="str">
            <v>CONTATOR TRIPOLAR, CORRENTE DE 95 A, TENSAO NOMINAL DE *500* V, CATEGORIA AC-2 E AC-3</v>
          </cell>
          <cell r="D1372" t="str">
            <v>UN</v>
          </cell>
          <cell r="E1372" t="str">
            <v>CR</v>
          </cell>
          <cell r="F1372">
            <v>1389.7</v>
          </cell>
        </row>
        <row r="1373">
          <cell r="B1373">
            <v>14211</v>
          </cell>
          <cell r="C1373" t="str">
            <v>CONTRA-PORCA SEXTAVADA, DIAMETRO NOMINAL 1 3/8", ALTURA 35 MM</v>
          </cell>
          <cell r="D1373" t="str">
            <v>UN</v>
          </cell>
          <cell r="E1373" t="str">
            <v>CR</v>
          </cell>
          <cell r="F1373">
            <v>37.25</v>
          </cell>
        </row>
        <row r="1374">
          <cell r="B1374">
            <v>43657</v>
          </cell>
          <cell r="C1374" t="str">
            <v>CONTRAMARCO DE ALUMINIO (PERFIL 25) PARA ESQUADRIAS, TIPO CONVENCIONAL / CADEIRINHA, 60 MM (CM-060), INCLUSO CONEXOES, GRAPAS E TRAVAMENTOS</v>
          </cell>
          <cell r="D1374" t="str">
            <v>M</v>
          </cell>
          <cell r="E1374" t="str">
            <v>CR</v>
          </cell>
          <cell r="F1374">
            <v>14.75</v>
          </cell>
        </row>
        <row r="1375">
          <cell r="B1375">
            <v>38200</v>
          </cell>
          <cell r="C1375" t="str">
            <v>CORDA DE POLIAMIDA 12 MM TIPO BOMBEIRO, PARA TRABALHO EM ALTURA</v>
          </cell>
          <cell r="D1375" t="str">
            <v>100M</v>
          </cell>
          <cell r="E1375" t="str">
            <v>CR</v>
          </cell>
          <cell r="F1375">
            <v>426.71</v>
          </cell>
        </row>
        <row r="1376">
          <cell r="B1376">
            <v>39269</v>
          </cell>
          <cell r="C1376" t="str">
            <v>CORDAO DE COBRE, FLEXIVEL, TORCIDO, CLASSE 4 OU 5, ISOLACAO EM PVC/D, 300 V, 2 CONDUTORES DE 0,5 MM2</v>
          </cell>
          <cell r="D1376" t="str">
            <v>M</v>
          </cell>
          <cell r="E1376" t="str">
            <v>CR</v>
          </cell>
          <cell r="F1376">
            <v>1.67</v>
          </cell>
        </row>
        <row r="1377">
          <cell r="B1377">
            <v>11889</v>
          </cell>
          <cell r="C1377" t="str">
            <v>CORDAO DE COBRE, FLEXIVEL, TORCIDO, CLASSE 4 OU 5, ISOLACAO EM PVC/D, 300 V, 2 CONDUTORES DE 0,75 MM2</v>
          </cell>
          <cell r="D1377" t="str">
            <v>M</v>
          </cell>
          <cell r="E1377" t="str">
            <v>CR</v>
          </cell>
          <cell r="F1377">
            <v>2.2999999999999998</v>
          </cell>
        </row>
        <row r="1378">
          <cell r="B1378">
            <v>39270</v>
          </cell>
          <cell r="C1378" t="str">
            <v>CORDAO DE COBRE, FLEXIVEL, TORCIDO, CLASSE 4 OU 5, ISOLACAO EM PVC/D, 300 V, 2 CONDUTORES DE 1,0 MM2</v>
          </cell>
          <cell r="D1378" t="str">
            <v>M</v>
          </cell>
          <cell r="E1378" t="str">
            <v>CR</v>
          </cell>
          <cell r="F1378">
            <v>2.99</v>
          </cell>
        </row>
        <row r="1379">
          <cell r="B1379">
            <v>11890</v>
          </cell>
          <cell r="C1379" t="str">
            <v>CORDAO DE COBRE, FLEXIVEL, TORCIDO, CLASSE 4 OU 5, ISOLACAO EM PVC/D, 300 V, 2 CONDUTORES DE 1,5 MM2</v>
          </cell>
          <cell r="D1379" t="str">
            <v>M</v>
          </cell>
          <cell r="E1379" t="str">
            <v>CR</v>
          </cell>
          <cell r="F1379">
            <v>4.07</v>
          </cell>
        </row>
        <row r="1380">
          <cell r="B1380">
            <v>11891</v>
          </cell>
          <cell r="C1380" t="str">
            <v>CORDAO DE COBRE, FLEXIVEL, TORCIDO, CLASSE 4 OU 5, ISOLACAO EM PVC/D, 300 V, 2 CONDUTORES DE 2,5 MM2</v>
          </cell>
          <cell r="D1380" t="str">
            <v>M</v>
          </cell>
          <cell r="E1380" t="str">
            <v>CR</v>
          </cell>
          <cell r="F1380">
            <v>6.6</v>
          </cell>
        </row>
        <row r="1381">
          <cell r="B1381">
            <v>11892</v>
          </cell>
          <cell r="C1381" t="str">
            <v>CORDAO DE COBRE, FLEXIVEL, TORCIDO, CLASSE 4 OU 5, ISOLACAO EM PVC/D, 300 V, 2 CONDUTORES DE 4 MM2</v>
          </cell>
          <cell r="D1381" t="str">
            <v>M</v>
          </cell>
          <cell r="E1381" t="str">
            <v>CR</v>
          </cell>
          <cell r="F1381">
            <v>10.79</v>
          </cell>
        </row>
        <row r="1382">
          <cell r="B1382">
            <v>37601</v>
          </cell>
          <cell r="C1382" t="str">
            <v>CORDEL DETONANTE, NP 05 G/M</v>
          </cell>
          <cell r="D1382" t="str">
            <v>M</v>
          </cell>
          <cell r="E1382" t="str">
            <v>CR</v>
          </cell>
        </row>
        <row r="1383">
          <cell r="B1383">
            <v>1634</v>
          </cell>
          <cell r="C1383" t="str">
            <v>CORDEL DETONANTE, NP 10 G/M</v>
          </cell>
          <cell r="D1383" t="str">
            <v>M</v>
          </cell>
          <cell r="E1383" t="str">
            <v>CR</v>
          </cell>
        </row>
        <row r="1384">
          <cell r="B1384">
            <v>44274</v>
          </cell>
          <cell r="C1384" t="str">
            <v>COROA PARA PERFURATRIZ T38, D = 2 1/2", 6 X 4 BOTOES BALISTICOS, FACE PLANA</v>
          </cell>
          <cell r="D1384" t="str">
            <v>UN</v>
          </cell>
          <cell r="E1384" t="str">
            <v>CR</v>
          </cell>
          <cell r="F1384">
            <v>698.83</v>
          </cell>
        </row>
        <row r="1385">
          <cell r="B1385">
            <v>5086</v>
          </cell>
          <cell r="C1385" t="str">
            <v>CORRENTE DE ELO CURTO COMUM, SOLDADA, GALVANIZADA, ESPESSURA DO ELO = 1/2" (12,5 MM)</v>
          </cell>
          <cell r="D1385" t="str">
            <v>KG</v>
          </cell>
          <cell r="E1385" t="str">
            <v>CR</v>
          </cell>
          <cell r="F1385">
            <v>35.83</v>
          </cell>
        </row>
        <row r="1386">
          <cell r="B1386">
            <v>45244</v>
          </cell>
          <cell r="C1386" t="str">
            <v>CORTA-TUBOS COM CAPACIDADE DE 6 A 42 MM</v>
          </cell>
          <cell r="D1386" t="str">
            <v>UN</v>
          </cell>
          <cell r="E1386" t="str">
            <v>CR</v>
          </cell>
          <cell r="F1386">
            <v>71.03</v>
          </cell>
        </row>
        <row r="1387">
          <cell r="B1387">
            <v>11280</v>
          </cell>
          <cell r="C1387" t="str">
            <v>CORTADEIRA DE PISO DE CONCRETO E ASFALTO, PARA DISCO PADRAO DE DIAMETRO 350 MM (14") OU 450 MM (18"), MOTOR A GASOLINA, POTENCIA 13 HP, SEM DISCO</v>
          </cell>
          <cell r="D1387" t="str">
            <v>UN</v>
          </cell>
          <cell r="E1387" t="str">
            <v>CR</v>
          </cell>
          <cell r="F1387">
            <v>7387.46</v>
          </cell>
        </row>
        <row r="1388">
          <cell r="B1388">
            <v>45657</v>
          </cell>
          <cell r="C1388" t="str">
            <v>CORTADEIRA HIDRAULICA DE VERGALHAO, PARA ACO DE DIAMETRO ATE 50 MM, MOTOR ELETRICO TRIFASICO, POTENCIA DE 5,5 HP A 7,5 HP</v>
          </cell>
          <cell r="D1388" t="str">
            <v>UN</v>
          </cell>
          <cell r="E1388" t="str">
            <v>CR</v>
          </cell>
          <cell r="F1388">
            <v>168338.47</v>
          </cell>
        </row>
        <row r="1389">
          <cell r="B1389">
            <v>3446</v>
          </cell>
          <cell r="C1389" t="str">
            <v>COTOVELO 45 GRAUS DE FERRO GALVANIZADO, COM ROSCA BSP, DE 1 1/2"</v>
          </cell>
          <cell r="D1389" t="str">
            <v>UN</v>
          </cell>
          <cell r="E1389" t="str">
            <v>CR</v>
          </cell>
        </row>
        <row r="1390">
          <cell r="B1390">
            <v>3445</v>
          </cell>
          <cell r="C1390" t="str">
            <v>COTOVELO 45 GRAUS DE FERRO GALVANIZADO, COM ROSCA BSP, DE 1 1/4"</v>
          </cell>
          <cell r="D1390" t="str">
            <v>UN</v>
          </cell>
          <cell r="E1390" t="str">
            <v>CR</v>
          </cell>
        </row>
        <row r="1391">
          <cell r="B1391">
            <v>3444</v>
          </cell>
          <cell r="C1391" t="str">
            <v>COTOVELO 45 GRAUS DE FERRO GALVANIZADO, COM ROSCA BSP, DE 1"</v>
          </cell>
          <cell r="D1391" t="str">
            <v>UN</v>
          </cell>
          <cell r="E1391" t="str">
            <v>CR</v>
          </cell>
        </row>
        <row r="1392">
          <cell r="B1392">
            <v>3441</v>
          </cell>
          <cell r="C1392" t="str">
            <v>COTOVELO 45 GRAUS DE FERRO GALVANIZADO, COM ROSCA BSP, DE 1/2"</v>
          </cell>
          <cell r="D1392" t="str">
            <v>UN</v>
          </cell>
          <cell r="E1392" t="str">
            <v>CR</v>
          </cell>
        </row>
        <row r="1393">
          <cell r="B1393">
            <v>12402</v>
          </cell>
          <cell r="C1393" t="str">
            <v>COTOVELO 45 GRAUS DE FERRO GALVANIZADO, COM ROSCA BSP, DE 2 1/2"</v>
          </cell>
          <cell r="D1393" t="str">
            <v>UN</v>
          </cell>
          <cell r="E1393" t="str">
            <v>CR</v>
          </cell>
        </row>
        <row r="1394">
          <cell r="B1394">
            <v>3447</v>
          </cell>
          <cell r="C1394" t="str">
            <v>COTOVELO 45 GRAUS DE FERRO GALVANIZADO, COM ROSCA BSP, DE 2"</v>
          </cell>
          <cell r="D1394" t="str">
            <v>UN</v>
          </cell>
          <cell r="E1394" t="str">
            <v>CR</v>
          </cell>
        </row>
        <row r="1395">
          <cell r="B1395">
            <v>3448</v>
          </cell>
          <cell r="C1395" t="str">
            <v>COTOVELO 45 GRAUS DE FERRO GALVANIZADO, COM ROSCA BSP, DE 3"</v>
          </cell>
          <cell r="D1395" t="str">
            <v>UN</v>
          </cell>
          <cell r="E1395" t="str">
            <v>CR</v>
          </cell>
        </row>
        <row r="1396">
          <cell r="B1396">
            <v>3442</v>
          </cell>
          <cell r="C1396" t="str">
            <v>COTOVELO 45 GRAUS DE FERRO GALVANIZADO, COM ROSCA BSP, DE 3/4"</v>
          </cell>
          <cell r="D1396" t="str">
            <v>UN</v>
          </cell>
          <cell r="E1396" t="str">
            <v>CR</v>
          </cell>
        </row>
        <row r="1397">
          <cell r="B1397">
            <v>3449</v>
          </cell>
          <cell r="C1397" t="str">
            <v>COTOVELO 45 GRAUS DE FERRO GALVANIZADO, COM ROSCA BSP, DE 4"</v>
          </cell>
          <cell r="D1397" t="str">
            <v>UN</v>
          </cell>
          <cell r="E1397" t="str">
            <v>CR</v>
          </cell>
        </row>
        <row r="1398">
          <cell r="B1398">
            <v>37438</v>
          </cell>
          <cell r="C1398" t="str">
            <v>COTOVELO 45 GRAUS, PEAD PE 100, DE 125 MM, PARA ELETROFUSAO</v>
          </cell>
          <cell r="D1398" t="str">
            <v>UN</v>
          </cell>
          <cell r="E1398" t="str">
            <v>CR</v>
          </cell>
        </row>
        <row r="1399">
          <cell r="B1399">
            <v>37439</v>
          </cell>
          <cell r="C1399" t="str">
            <v>COTOVELO 45 GRAUS, PEAD PE 100, DE 200 MM, PARA ELETROFUSAO</v>
          </cell>
          <cell r="D1399" t="str">
            <v>UN</v>
          </cell>
          <cell r="E1399" t="str">
            <v>CR</v>
          </cell>
        </row>
        <row r="1400">
          <cell r="B1400">
            <v>37435</v>
          </cell>
          <cell r="C1400" t="str">
            <v>COTOVELO 45 GRAUS, PEAD PE 100, DE 32 MM, PARA ELETROFUSAO</v>
          </cell>
          <cell r="D1400" t="str">
            <v>UN</v>
          </cell>
          <cell r="E1400" t="str">
            <v>CR</v>
          </cell>
        </row>
        <row r="1401">
          <cell r="B1401">
            <v>37436</v>
          </cell>
          <cell r="C1401" t="str">
            <v>COTOVELO 45 GRAUS, PEAD PE 100, DE 40 MM, PARA ELETROFUSAO</v>
          </cell>
          <cell r="D1401" t="str">
            <v>UN</v>
          </cell>
          <cell r="E1401" t="str">
            <v>CR</v>
          </cell>
        </row>
        <row r="1402">
          <cell r="B1402">
            <v>37437</v>
          </cell>
          <cell r="C1402" t="str">
            <v>COTOVELO 45 GRAUS, PEAD PE 100, DE 63 MM, PARA ELETROFUSAO</v>
          </cell>
          <cell r="D1402" t="str">
            <v>UN</v>
          </cell>
          <cell r="E1402" t="str">
            <v>CR</v>
          </cell>
        </row>
        <row r="1403">
          <cell r="B1403">
            <v>3473</v>
          </cell>
          <cell r="C1403" t="str">
            <v>COTOVELO 90 GRAUS DE FERRO GALVANIZADO, COM ROSCA BSP MACHO/FEMEA, DE 1 1/2"</v>
          </cell>
          <cell r="D1403" t="str">
            <v>UN</v>
          </cell>
          <cell r="E1403" t="str">
            <v>CR</v>
          </cell>
        </row>
        <row r="1404">
          <cell r="B1404">
            <v>3474</v>
          </cell>
          <cell r="C1404" t="str">
            <v>COTOVELO 90 GRAUS DE FERRO GALVANIZADO, COM ROSCA BSP MACHO/FEMEA, DE 1 1/4"</v>
          </cell>
          <cell r="D1404" t="str">
            <v>UN</v>
          </cell>
          <cell r="E1404" t="str">
            <v>CR</v>
          </cell>
        </row>
        <row r="1405">
          <cell r="B1405">
            <v>3443</v>
          </cell>
          <cell r="C1405" t="str">
            <v>COTOVELO 90 GRAUS DE FERRO GALVANIZADO, COM ROSCA BSP MACHO/FEMEA, DE 1"</v>
          </cell>
          <cell r="D1405" t="str">
            <v>UN</v>
          </cell>
          <cell r="E1405" t="str">
            <v>CR</v>
          </cell>
        </row>
        <row r="1406">
          <cell r="B1406">
            <v>3450</v>
          </cell>
          <cell r="C1406" t="str">
            <v>COTOVELO 90 GRAUS DE FERRO GALVANIZADO, COM ROSCA BSP MACHO/FEMEA, DE 1/2"</v>
          </cell>
          <cell r="D1406" t="str">
            <v>UN</v>
          </cell>
          <cell r="E1406" t="str">
            <v>CR</v>
          </cell>
        </row>
        <row r="1407">
          <cell r="B1407">
            <v>3453</v>
          </cell>
          <cell r="C1407" t="str">
            <v>COTOVELO 90 GRAUS DE FERRO GALVANIZADO, COM ROSCA BSP MACHO/FEMEA, DE 2 1/2"</v>
          </cell>
          <cell r="D1407" t="str">
            <v>UN</v>
          </cell>
          <cell r="E1407" t="str">
            <v>CR</v>
          </cell>
        </row>
        <row r="1408">
          <cell r="B1408">
            <v>3452</v>
          </cell>
          <cell r="C1408" t="str">
            <v>COTOVELO 90 GRAUS DE FERRO GALVANIZADO, COM ROSCA BSP MACHO/FEMEA, DE 2"</v>
          </cell>
          <cell r="D1408" t="str">
            <v>UN</v>
          </cell>
          <cell r="E1408" t="str">
            <v>CR</v>
          </cell>
        </row>
        <row r="1409">
          <cell r="B1409">
            <v>3454</v>
          </cell>
          <cell r="C1409" t="str">
            <v>COTOVELO 90 GRAUS DE FERRO GALVANIZADO, COM ROSCA BSP MACHO/FEMEA, DE 3"</v>
          </cell>
          <cell r="D1409" t="str">
            <v>UN</v>
          </cell>
          <cell r="E1409" t="str">
            <v>CR</v>
          </cell>
        </row>
        <row r="1410">
          <cell r="B1410">
            <v>3451</v>
          </cell>
          <cell r="C1410" t="str">
            <v>COTOVELO 90 GRAUS DE FERRO GALVANIZADO, COM ROSCA BSP MACHO/FEMEA, DE 3/4"</v>
          </cell>
          <cell r="D1410" t="str">
            <v>UN</v>
          </cell>
          <cell r="E1410" t="str">
            <v>CR</v>
          </cell>
        </row>
        <row r="1411">
          <cell r="B1411">
            <v>3458</v>
          </cell>
          <cell r="C1411" t="str">
            <v>COTOVELO 90 GRAUS DE FERRO GALVANIZADO, COM ROSCA BSP, DE 1 1/2"</v>
          </cell>
          <cell r="D1411" t="str">
            <v>UN</v>
          </cell>
          <cell r="E1411" t="str">
            <v>CR</v>
          </cell>
        </row>
        <row r="1412">
          <cell r="B1412">
            <v>3457</v>
          </cell>
          <cell r="C1412" t="str">
            <v>COTOVELO 90 GRAUS DE FERRO GALVANIZADO, COM ROSCA BSP, DE 1 1/4"</v>
          </cell>
          <cell r="D1412" t="str">
            <v>UN</v>
          </cell>
          <cell r="E1412" t="str">
            <v>CR</v>
          </cell>
        </row>
        <row r="1413">
          <cell r="B1413">
            <v>3472</v>
          </cell>
          <cell r="C1413" t="str">
            <v>COTOVELO 90 GRAUS DE FERRO GALVANIZADO, COM ROSCA BSP, DE 1"</v>
          </cell>
          <cell r="D1413" t="str">
            <v>UN</v>
          </cell>
          <cell r="E1413" t="str">
            <v>CR</v>
          </cell>
        </row>
        <row r="1414">
          <cell r="B1414">
            <v>3455</v>
          </cell>
          <cell r="C1414" t="str">
            <v>COTOVELO 90 GRAUS DE FERRO GALVANIZADO, COM ROSCA BSP, DE 1/2"</v>
          </cell>
          <cell r="D1414" t="str">
            <v>UN</v>
          </cell>
          <cell r="E1414" t="str">
            <v>CR</v>
          </cell>
        </row>
        <row r="1415">
          <cell r="B1415">
            <v>3470</v>
          </cell>
          <cell r="C1415" t="str">
            <v>COTOVELO 90 GRAUS DE FERRO GALVANIZADO, COM ROSCA BSP, DE 2 1/2"</v>
          </cell>
          <cell r="D1415" t="str">
            <v>UN</v>
          </cell>
          <cell r="E1415" t="str">
            <v>CR</v>
          </cell>
        </row>
        <row r="1416">
          <cell r="B1416">
            <v>3471</v>
          </cell>
          <cell r="C1416" t="str">
            <v>COTOVELO 90 GRAUS DE FERRO GALVANIZADO, COM ROSCA BSP, DE 2"</v>
          </cell>
          <cell r="D1416" t="str">
            <v>UN</v>
          </cell>
          <cell r="E1416" t="str">
            <v>CR</v>
          </cell>
        </row>
        <row r="1417">
          <cell r="B1417">
            <v>3459</v>
          </cell>
          <cell r="C1417" t="str">
            <v>COTOVELO 90 GRAUS DE FERRO GALVANIZADO, COM ROSCA BSP, DE 3"</v>
          </cell>
          <cell r="D1417" t="str">
            <v>UN</v>
          </cell>
          <cell r="E1417" t="str">
            <v>CR</v>
          </cell>
        </row>
        <row r="1418">
          <cell r="B1418">
            <v>3456</v>
          </cell>
          <cell r="C1418" t="str">
            <v>COTOVELO 90 GRAUS DE FERRO GALVANIZADO, COM ROSCA BSP, DE 3/4"</v>
          </cell>
          <cell r="D1418" t="str">
            <v>UN</v>
          </cell>
          <cell r="E1418" t="str">
            <v>CR</v>
          </cell>
        </row>
        <row r="1419">
          <cell r="B1419">
            <v>3469</v>
          </cell>
          <cell r="C1419" t="str">
            <v>COTOVELO 90 GRAUS DE FERRO GALVANIZADO, COM ROSCA BSP, DE 4"</v>
          </cell>
          <cell r="D1419" t="str">
            <v>UN</v>
          </cell>
          <cell r="E1419" t="str">
            <v>CR</v>
          </cell>
        </row>
        <row r="1420">
          <cell r="B1420">
            <v>3460</v>
          </cell>
          <cell r="C1420" t="str">
            <v>COTOVELO 90 GRAUS DE FERRO GALVANIZADO, COM ROSCA BSP, DE 5"</v>
          </cell>
          <cell r="D1420" t="str">
            <v>UN</v>
          </cell>
          <cell r="E1420" t="str">
            <v>CR</v>
          </cell>
        </row>
        <row r="1421">
          <cell r="B1421">
            <v>3461</v>
          </cell>
          <cell r="C1421" t="str">
            <v>COTOVELO 90 GRAUS DE FERRO GALVANIZADO, COM ROSCA BSP, DE 6"</v>
          </cell>
          <cell r="D1421" t="str">
            <v>UN</v>
          </cell>
          <cell r="E1421" t="str">
            <v>CR</v>
          </cell>
        </row>
        <row r="1422">
          <cell r="B1422">
            <v>37433</v>
          </cell>
          <cell r="C1422" t="str">
            <v>COTOVELO 90 GRAUS, PEAD PE 100, DE 125 MM, PARA ELETROFUSAO</v>
          </cell>
          <cell r="D1422" t="str">
            <v>UN</v>
          </cell>
          <cell r="E1422" t="str">
            <v>CR</v>
          </cell>
        </row>
        <row r="1423">
          <cell r="B1423">
            <v>37430</v>
          </cell>
          <cell r="C1423" t="str">
            <v>COTOVELO 90 GRAUS, PEAD PE 100, DE 20 MM, PARA ELETROFUSAO</v>
          </cell>
          <cell r="D1423" t="str">
            <v>UN</v>
          </cell>
          <cell r="E1423" t="str">
            <v>CR</v>
          </cell>
        </row>
        <row r="1424">
          <cell r="B1424">
            <v>37434</v>
          </cell>
          <cell r="C1424" t="str">
            <v>COTOVELO 90 GRAUS, PEAD PE 100, DE 200 MM, PARA ELETROFUSAO</v>
          </cell>
          <cell r="D1424" t="str">
            <v>UN</v>
          </cell>
          <cell r="E1424" t="str">
            <v>CR</v>
          </cell>
        </row>
        <row r="1425">
          <cell r="B1425">
            <v>37431</v>
          </cell>
          <cell r="C1425" t="str">
            <v>COTOVELO 90 GRAUS, PEAD PE 100, DE 32 MM, PARA ELETROFUSAO</v>
          </cell>
          <cell r="D1425" t="str">
            <v>UN</v>
          </cell>
          <cell r="E1425" t="str">
            <v>CR</v>
          </cell>
        </row>
        <row r="1426">
          <cell r="B1426">
            <v>37432</v>
          </cell>
          <cell r="C1426" t="str">
            <v>COTOVELO 90 GRAUS, PEAD PE 100, DE 63 MM, PARA ELETROFUSAO</v>
          </cell>
          <cell r="D1426" t="str">
            <v>UN</v>
          </cell>
          <cell r="E1426" t="str">
            <v>CR</v>
          </cell>
        </row>
        <row r="1427">
          <cell r="B1427">
            <v>39869</v>
          </cell>
          <cell r="C1427" t="str">
            <v>COTOVELO BRONZE/LATAO SEM ANEL DE SOLDA, BOLSA X ROSCA F, 15MM X 1/2"</v>
          </cell>
          <cell r="D1427" t="str">
            <v>UN</v>
          </cell>
          <cell r="E1427" t="str">
            <v>CR</v>
          </cell>
        </row>
        <row r="1428">
          <cell r="B1428">
            <v>39870</v>
          </cell>
          <cell r="C1428" t="str">
            <v>COTOVELO BRONZE/LATAO SEM ANEL DE SOLDA, BOLSA X ROSCA F, 22MM X 1/2"</v>
          </cell>
          <cell r="D1428" t="str">
            <v>UN</v>
          </cell>
          <cell r="E1428" t="str">
            <v>CR</v>
          </cell>
        </row>
        <row r="1429">
          <cell r="B1429">
            <v>39871</v>
          </cell>
          <cell r="C1429" t="str">
            <v>COTOVELO BRONZE/LATAO SEM ANEL DE SOLDA, BOLSA X ROSCA F, 22MM X 3/4"</v>
          </cell>
          <cell r="D1429" t="str">
            <v>UN</v>
          </cell>
          <cell r="E1429" t="str">
            <v>CR</v>
          </cell>
        </row>
        <row r="1430">
          <cell r="B1430">
            <v>12722</v>
          </cell>
          <cell r="C1430" t="str">
            <v>COTOVELO DE COBRE 90 GRAUS SEM ANEL DE SOLDA, BOLSA X BOLSA, 104 MM</v>
          </cell>
          <cell r="D1430" t="str">
            <v>UN</v>
          </cell>
          <cell r="E1430" t="str">
            <v>CR</v>
          </cell>
        </row>
        <row r="1431">
          <cell r="B1431">
            <v>12714</v>
          </cell>
          <cell r="C1431" t="str">
            <v>COTOVELO DE COBRE 90 GRAUS SEM ANEL DE SOLDA, BOLSA X BOLSA, 15 MM</v>
          </cell>
          <cell r="D1431" t="str">
            <v>UN</v>
          </cell>
          <cell r="E1431" t="str">
            <v>CR</v>
          </cell>
        </row>
        <row r="1432">
          <cell r="B1432">
            <v>12715</v>
          </cell>
          <cell r="C1432" t="str">
            <v>COTOVELO DE COBRE 90 GRAUS SEM ANEL DE SOLDA, BOLSA X BOLSA, 22 MM</v>
          </cell>
          <cell r="D1432" t="str">
            <v>UN</v>
          </cell>
          <cell r="E1432" t="str">
            <v>CR</v>
          </cell>
        </row>
        <row r="1433">
          <cell r="B1433">
            <v>12716</v>
          </cell>
          <cell r="C1433" t="str">
            <v>COTOVELO DE COBRE 90 GRAUS SEM ANEL DE SOLDA, BOLSA X BOLSA, 28 MM</v>
          </cell>
          <cell r="D1433" t="str">
            <v>UN</v>
          </cell>
          <cell r="E1433" t="str">
            <v>CR</v>
          </cell>
        </row>
        <row r="1434">
          <cell r="B1434">
            <v>12717</v>
          </cell>
          <cell r="C1434" t="str">
            <v>COTOVELO DE COBRE 90 GRAUS SEM ANEL DE SOLDA, BOLSA X BOLSA, 35 MM</v>
          </cell>
          <cell r="D1434" t="str">
            <v>UN</v>
          </cell>
          <cell r="E1434" t="str">
            <v>CR</v>
          </cell>
        </row>
        <row r="1435">
          <cell r="B1435">
            <v>12718</v>
          </cell>
          <cell r="C1435" t="str">
            <v>COTOVELO DE COBRE 90 GRAUS SEM ANEL DE SOLDA, BOLSA X BOLSA, 42 MM</v>
          </cell>
          <cell r="D1435" t="str">
            <v>UN</v>
          </cell>
          <cell r="E1435" t="str">
            <v>CR</v>
          </cell>
        </row>
        <row r="1436">
          <cell r="B1436">
            <v>12719</v>
          </cell>
          <cell r="C1436" t="str">
            <v>COTOVELO DE COBRE 90 GRAUS SEM ANEL DE SOLDA, BOLSA X BOLSA, 54 MM</v>
          </cell>
          <cell r="D1436" t="str">
            <v>UN</v>
          </cell>
          <cell r="E1436" t="str">
            <v>CR</v>
          </cell>
        </row>
        <row r="1437">
          <cell r="B1437">
            <v>12720</v>
          </cell>
          <cell r="C1437" t="str">
            <v>COTOVELO DE COBRE 90 GRAUS SEM ANEL DE SOLDA, BOLSA X BOLSA, 66 MM</v>
          </cell>
          <cell r="D1437" t="str">
            <v>UN</v>
          </cell>
          <cell r="E1437" t="str">
            <v>CR</v>
          </cell>
        </row>
        <row r="1438">
          <cell r="B1438">
            <v>12721</v>
          </cell>
          <cell r="C1438" t="str">
            <v>COTOVELO DE COBRE 90 GRAUS SEM ANEL DE SOLDA, BOLSA X BOLSA, 79 MM</v>
          </cell>
          <cell r="D1438" t="str">
            <v>UN</v>
          </cell>
          <cell r="E1438" t="str">
            <v>CR</v>
          </cell>
        </row>
        <row r="1439">
          <cell r="B1439">
            <v>3468</v>
          </cell>
          <cell r="C1439" t="str">
            <v>COTOVELO DE REDUCAO 90 GRAUS DE FERRO GALVANIZADO, COM ROSCA BSP, DE 1 1/2" X 1"</v>
          </cell>
          <cell r="D1439" t="str">
            <v>UN</v>
          </cell>
          <cell r="E1439" t="str">
            <v>CR</v>
          </cell>
        </row>
        <row r="1440">
          <cell r="B1440">
            <v>3465</v>
          </cell>
          <cell r="C1440" t="str">
            <v>COTOVELO DE REDUCAO 90 GRAUS DE FERRO GALVANIZADO, COM ROSCA BSP, DE 1 1/2" X 3/4"</v>
          </cell>
          <cell r="D1440" t="str">
            <v>UN</v>
          </cell>
          <cell r="E1440" t="str">
            <v>CR</v>
          </cell>
        </row>
        <row r="1441">
          <cell r="B1441">
            <v>12403</v>
          </cell>
          <cell r="C1441" t="str">
            <v>COTOVELO DE REDUCAO 90 GRAUS DE FERRO GALVANIZADO, COM ROSCA BSP, DE 1 1/4" X 1"</v>
          </cell>
          <cell r="D1441" t="str">
            <v>UN</v>
          </cell>
          <cell r="E1441" t="str">
            <v>CR</v>
          </cell>
        </row>
        <row r="1442">
          <cell r="B1442">
            <v>3463</v>
          </cell>
          <cell r="C1442" t="str">
            <v>COTOVELO DE REDUCAO 90 GRAUS DE FERRO GALVANIZADO, COM ROSCA BSP, DE 1" X 1/2"</v>
          </cell>
          <cell r="D1442" t="str">
            <v>UN</v>
          </cell>
          <cell r="E1442" t="str">
            <v>CR</v>
          </cell>
        </row>
        <row r="1443">
          <cell r="B1443">
            <v>3464</v>
          </cell>
          <cell r="C1443" t="str">
            <v>COTOVELO DE REDUCAO 90 GRAUS DE FERRO GALVANIZADO, COM ROSCA BSP, DE 1" X 3/4"</v>
          </cell>
          <cell r="D1443" t="str">
            <v>UN</v>
          </cell>
          <cell r="E1443" t="str">
            <v>CR</v>
          </cell>
        </row>
        <row r="1444">
          <cell r="B1444">
            <v>3466</v>
          </cell>
          <cell r="C1444" t="str">
            <v>COTOVELO DE REDUCAO 90 GRAUS DE FERRO GALVANIZADO, COM ROSCA BSP, DE 2 1/2" X 2"</v>
          </cell>
          <cell r="D1444" t="str">
            <v>UN</v>
          </cell>
          <cell r="E1444" t="str">
            <v>CR</v>
          </cell>
        </row>
        <row r="1445">
          <cell r="B1445">
            <v>3467</v>
          </cell>
          <cell r="C1445" t="str">
            <v>COTOVELO DE REDUCAO 90 GRAUS DE FERRO GALVANIZADO, COM ROSCA BSP, DE 2" X 1 1/2"</v>
          </cell>
          <cell r="D1445" t="str">
            <v>UN</v>
          </cell>
          <cell r="E1445" t="str">
            <v>CR</v>
          </cell>
        </row>
        <row r="1446">
          <cell r="B1446">
            <v>3462</v>
          </cell>
          <cell r="C1446" t="str">
            <v>COTOVELO DE REDUCAO 90 GRAUS DE FERRO GALVANIZADO, COM ROSCA BSP, DE 3/4" X 1/2"</v>
          </cell>
          <cell r="D1446" t="str">
            <v>UN</v>
          </cell>
          <cell r="E1446" t="str">
            <v>CR</v>
          </cell>
        </row>
        <row r="1447">
          <cell r="B1447">
            <v>43917</v>
          </cell>
          <cell r="C1447" t="str">
            <v>COTOVELO HORIZONTAL RETO 90 GRAUS PARA ELETROCALHA, EM CHAPA PERFURADA DE ACO GALVANIZADO ESPESSURA #14, 700 X 50 MM (L X A), SEM VIROLA, SEM TAMPA</v>
          </cell>
          <cell r="D1447" t="str">
            <v>UN</v>
          </cell>
          <cell r="E1447" t="str">
            <v>CR</v>
          </cell>
        </row>
        <row r="1448">
          <cell r="B1448">
            <v>41808</v>
          </cell>
          <cell r="C1448" t="str">
            <v>COTOVELO HORIZONTAL RETO 90 GRAUS, PARA ELETROCALHA, EM CHAPA LISA DE ACO GALVANIZADO ESPESSURA # 22, 150 X 50 MM (L X A), SEM VIROLA, SEM TAMPA</v>
          </cell>
          <cell r="D1448" t="str">
            <v>UN</v>
          </cell>
          <cell r="E1448" t="str">
            <v>CR</v>
          </cell>
        </row>
        <row r="1449">
          <cell r="B1449">
            <v>41817</v>
          </cell>
          <cell r="C1449" t="str">
            <v>COTOVELO HORIZONTAL RETO 90 GRAUS, PARA ELETROCALHA, EM CHAPA LISA DE ACO GALVANIZADO ESPESSURA #14, 700 X 50 MM (L X A), SEM VIROLA, SEM TAMPA</v>
          </cell>
          <cell r="D1449" t="str">
            <v>UN</v>
          </cell>
          <cell r="E1449" t="str">
            <v>CR</v>
          </cell>
        </row>
        <row r="1450">
          <cell r="B1450">
            <v>41819</v>
          </cell>
          <cell r="C1450" t="str">
            <v>COTOVELO HORIZONTAL RETO 90 GRAUS, PARA ELETROCALHA, EM CHAPA LISA DE ACO GALVANIZADO ESPESSURA #14, 800 X 50 MM (L X A), SEM VIROLA, SEM TAMPA</v>
          </cell>
          <cell r="D1450" t="str">
            <v>UN</v>
          </cell>
          <cell r="E1450" t="str">
            <v>CR</v>
          </cell>
        </row>
        <row r="1451">
          <cell r="B1451">
            <v>41815</v>
          </cell>
          <cell r="C1451" t="str">
            <v>COTOVELO HORIZONTAL RETO 90 GRAUS, PARA ELETROCALHA, EM CHAPA LISA DE ACO GALVANIZADO ESPESSURA #16, 500 X 50 MM (L X A), SEM VIROLA, SEM TAMPA</v>
          </cell>
          <cell r="D1451" t="str">
            <v>UN</v>
          </cell>
          <cell r="E1451" t="str">
            <v>CR</v>
          </cell>
        </row>
        <row r="1452">
          <cell r="B1452">
            <v>41816</v>
          </cell>
          <cell r="C1452" t="str">
            <v>COTOVELO HORIZONTAL RETO 90 GRAUS, PARA ELETROCALHA, EM CHAPA LISA DE ACO GALVANIZADO ESPESSURA #16, 600 X 50 MM (L X A), SEM VIROLA, SEM TAMPA</v>
          </cell>
          <cell r="D1452" t="str">
            <v>UN</v>
          </cell>
          <cell r="E1452" t="str">
            <v>CR</v>
          </cell>
        </row>
        <row r="1453">
          <cell r="B1453">
            <v>41812</v>
          </cell>
          <cell r="C1453" t="str">
            <v>COTOVELO HORIZONTAL RETO 90 GRAUS, PARA ELETROCALHA, EM CHAPA LISA DE ACO GALVANIZADO ESPESSURA #18, 300 X 50 MM (L X A), SEM VIROLA, SEM TAMPA</v>
          </cell>
          <cell r="D1453" t="str">
            <v>UN</v>
          </cell>
          <cell r="E1453" t="str">
            <v>CR</v>
          </cell>
        </row>
        <row r="1454">
          <cell r="B1454">
            <v>41813</v>
          </cell>
          <cell r="C1454" t="str">
            <v>COTOVELO HORIZONTAL RETO 90 GRAUS, PARA ELETROCALHA, EM CHAPA LISA DE ACO GALVANIZADO ESPESSURA #18, 400 X 50 MM (L X A), SEM VIROLA, SEM TAMPA</v>
          </cell>
          <cell r="D1454" t="str">
            <v>UN</v>
          </cell>
          <cell r="E1454" t="str">
            <v>CR</v>
          </cell>
        </row>
        <row r="1455">
          <cell r="B1455">
            <v>41806</v>
          </cell>
          <cell r="C1455" t="str">
            <v>COTOVELO HORIZONTAL RETO 90 GRAUS, PARA ELETROCALHA, EM CHAPA LISA DE ACO GALVANIZADO ESPESSURA #22, 100 X 50 MM (L X A), SEM VIROLA, SEM TAMPA</v>
          </cell>
          <cell r="D1455" t="str">
            <v>UN</v>
          </cell>
          <cell r="E1455" t="str">
            <v>CR</v>
          </cell>
        </row>
        <row r="1456">
          <cell r="B1456">
            <v>41807</v>
          </cell>
          <cell r="C1456" t="str">
            <v>COTOVELO HORIZONTAL RETO 90 GRAUS, PARA ELETROCALHA, EM CHAPA LISA DE ACO GALVANIZADO ESPESSURA #22, 125 X 50 MM (L X A), SEM VIROLA, SEM TAMPA</v>
          </cell>
          <cell r="D1456" t="str">
            <v>UN</v>
          </cell>
          <cell r="E1456" t="str">
            <v>CR</v>
          </cell>
        </row>
        <row r="1457">
          <cell r="B1457">
            <v>41809</v>
          </cell>
          <cell r="C1457" t="str">
            <v>COTOVELO HORIZONTAL RETO 90 GRAUS, PARA ELETROCALHA, EM CHAPA LISA DE ACO GALVANIZADO ESPESSURA #22, 200 X 50 MM (L X A), SEM VIROLA, SEM TAMPA</v>
          </cell>
          <cell r="D1457" t="str">
            <v>UN</v>
          </cell>
          <cell r="E1457" t="str">
            <v>CR</v>
          </cell>
        </row>
        <row r="1458">
          <cell r="B1458">
            <v>41811</v>
          </cell>
          <cell r="C1458" t="str">
            <v>COTOVELO HORIZONTAL RETO 90 GRAUS, PARA ELETROCALHA, EM CHAPA LISA DE ACO GALVANIZADO ESPESSURA #22, 250 X 50 MM (L X A), SEM VIROLA, SEM TAMPA</v>
          </cell>
          <cell r="D1458" t="str">
            <v>UN</v>
          </cell>
          <cell r="E1458" t="str">
            <v>CR</v>
          </cell>
        </row>
        <row r="1459">
          <cell r="B1459">
            <v>41814</v>
          </cell>
          <cell r="C1459" t="str">
            <v>COTOVELO HORIZONTAL RETO 90 GRAUS, PARA ELETROCALHA, EM CHAPA LISA DE ACO GALVANIZADO ESPESSURA #22, 50 X 50 MM (L X A), SEM VIROLA, SEM TAMPA</v>
          </cell>
          <cell r="D1459" t="str">
            <v>UN</v>
          </cell>
          <cell r="E1459" t="str">
            <v>CR</v>
          </cell>
        </row>
        <row r="1460">
          <cell r="B1460">
            <v>41818</v>
          </cell>
          <cell r="C1460" t="str">
            <v>COTOVELO HORIZONTAL RETO 90 GRAUS, PARA ELETROCALHA, EM CHAPA LISA DE ACO GALVANIZADO ESPESSURA #22, 75 X 50 MM (L X A), SEM VIROLA, SEM TAMPA</v>
          </cell>
          <cell r="D1460" t="str">
            <v>UN</v>
          </cell>
          <cell r="E1460" t="str">
            <v>CR</v>
          </cell>
        </row>
        <row r="1461">
          <cell r="B1461">
            <v>43919</v>
          </cell>
          <cell r="C1461" t="str">
            <v>COTOVELO HORIZONTAL RETO 90 GRAUS, PARA ELETROCALHA, EM CHAPA PERFURADA DE ACO GALVANIZADO ESPESSURA #14, 800 X 50 MM (L X A), SEM VIROLA, SEM TAMPA</v>
          </cell>
          <cell r="D1461" t="str">
            <v>UN</v>
          </cell>
          <cell r="E1461" t="str">
            <v>CR</v>
          </cell>
        </row>
        <row r="1462">
          <cell r="B1462">
            <v>43914</v>
          </cell>
          <cell r="C1462" t="str">
            <v>COTOVELO HORIZONTAL RETO 90 GRAUS, PARA ELETROCALHA, EM CHAPA PERFURADA DE ACO GALVANIZADO ESPESSURA #16, 500 X 50 MM (L X A), SEM VIROLA, SEM TAMPA</v>
          </cell>
          <cell r="D1462" t="str">
            <v>UN</v>
          </cell>
          <cell r="E1462" t="str">
            <v>CR</v>
          </cell>
        </row>
        <row r="1463">
          <cell r="B1463">
            <v>43916</v>
          </cell>
          <cell r="C1463" t="str">
            <v>COTOVELO HORIZONTAL RETO 90 GRAUS, PARA ELETROCALHA, EM CHAPA PERFURADA DE ACO GALVANIZADO ESPESSURA #16, 600 X 50 MM (L X A), SEM VIROLA, SEM TAMPA</v>
          </cell>
          <cell r="D1463" t="str">
            <v>UN</v>
          </cell>
          <cell r="E1463" t="str">
            <v>CR</v>
          </cell>
        </row>
        <row r="1464">
          <cell r="B1464">
            <v>43912</v>
          </cell>
          <cell r="C1464" t="str">
            <v>COTOVELO HORIZONTAL RETO 90 GRAUS, PARA ELETROCALHA, EM CHAPA PERFURADA DE ACO GALVANIZADO ESPESSURA #18, 300 X 50 MM (L X A), SEM VIROLA, SEM TAMPA</v>
          </cell>
          <cell r="D1464" t="str">
            <v>UN</v>
          </cell>
          <cell r="E1464" t="str">
            <v>CR</v>
          </cell>
        </row>
        <row r="1465">
          <cell r="B1465">
            <v>43913</v>
          </cell>
          <cell r="C1465" t="str">
            <v>COTOVELO HORIZONTAL RETO 90 GRAUS, PARA ELETROCALHA, EM CHAPA PERFURADA DE ACO GALVANIZADO ESPESSURA #18, 400 X 50 MM (L X A), SEM VIROLA, SEM TAMPA</v>
          </cell>
          <cell r="D1465" t="str">
            <v>UN</v>
          </cell>
          <cell r="E1465" t="str">
            <v>CR</v>
          </cell>
        </row>
        <row r="1466">
          <cell r="B1466">
            <v>43908</v>
          </cell>
          <cell r="C1466" t="str">
            <v>COTOVELO HORIZONTAL RETO 90 GRAUS, PARA ELETROCALHA, EM CHAPA PERFURADA DE ACO GALVANIZADO ESPESSURA #22, 125 X 50 MM (L X A), SEM VIROLA, SEM TAMPA</v>
          </cell>
          <cell r="D1466" t="str">
            <v>UN</v>
          </cell>
          <cell r="E1466" t="str">
            <v>CR</v>
          </cell>
        </row>
        <row r="1467">
          <cell r="B1467">
            <v>43909</v>
          </cell>
          <cell r="C1467" t="str">
            <v>COTOVELO HORIZONTAL RETO 90 GRAUS, PARA ELETROCALHA, EM CHAPA PERFURADA DE ACO GALVANIZADO ESPESSURA #22, 150 X 50 MM (L X A), SEM VIROLA, SEM TAMPA</v>
          </cell>
          <cell r="D1467" t="str">
            <v>UN</v>
          </cell>
          <cell r="E1467" t="str">
            <v>CR</v>
          </cell>
        </row>
        <row r="1468">
          <cell r="B1468">
            <v>43910</v>
          </cell>
          <cell r="C1468" t="str">
            <v>COTOVELO HORIZONTAL RETO 90 GRAUS, PARA ELETROCALHA, EM CHAPA PERFURADA DE ACO GALVANIZADO ESPESSURA #22, 200 X 50 MM (L X A), SEM VIROLA, SEM TAMPA</v>
          </cell>
          <cell r="D1468" t="str">
            <v>UN</v>
          </cell>
          <cell r="E1468" t="str">
            <v>CR</v>
          </cell>
        </row>
        <row r="1469">
          <cell r="B1469">
            <v>43911</v>
          </cell>
          <cell r="C1469" t="str">
            <v>COTOVELO HORIZONTAL RETO 90 GRAUS, PARA ELETROCALHA, EM CHAPA PERFURADA DE ACO GALVANIZADO ESPESSURA #22, 250 X 50 MM (L X A), SEM VIROLA, SEM TAMPA</v>
          </cell>
          <cell r="D1469" t="str">
            <v>UN</v>
          </cell>
          <cell r="E1469" t="str">
            <v>CR</v>
          </cell>
        </row>
        <row r="1470">
          <cell r="B1470">
            <v>43915</v>
          </cell>
          <cell r="C1470" t="str">
            <v>COTOVELO HORIZONTAL RETO 90 GRAUS, PARA ELETROCALHA, EM CHAPA PERFURADA DE ACO GALVANIZADO ESPESSURA #22, 50 X 50 MM (L X A), SEM VIROLA, SEM TAMPA</v>
          </cell>
          <cell r="D1470" t="str">
            <v>UN</v>
          </cell>
          <cell r="E1470" t="str">
            <v>CR</v>
          </cell>
        </row>
        <row r="1471">
          <cell r="B1471">
            <v>43918</v>
          </cell>
          <cell r="C1471" t="str">
            <v>COTOVELO HORIZONTAL RETO 90 GRAUS, PARA ELETROCALHA, EM CHAPA PERFURADA DE ACO GALVANIZADO ESPESSURA #22, 75 X 50 MM (L X A), SEM VIROLA, SEM TAMPA</v>
          </cell>
          <cell r="D1471" t="str">
            <v>UN</v>
          </cell>
          <cell r="E1471" t="str">
            <v>CR</v>
          </cell>
        </row>
        <row r="1472">
          <cell r="B1472">
            <v>43907</v>
          </cell>
          <cell r="C1472" t="str">
            <v>COTOVELO HORIZONTAL RETO, 90 GRAUS, PARA ELETROCALHA, EM CHAPA PERFURADA DE ACO GALVANIZADO ESPESSURA #22, 100 X 50 MM (L X A), SEM VIROLA, SEM TAMPA</v>
          </cell>
          <cell r="D1472" t="str">
            <v>UN</v>
          </cell>
          <cell r="E1472" t="str">
            <v>CR</v>
          </cell>
        </row>
        <row r="1473">
          <cell r="B1473">
            <v>37416</v>
          </cell>
          <cell r="C1473" t="str">
            <v>COTOVELO/JOELHO 90 GRAUS, EM POLIPROPILENO, PN 16, PARA TUBOS PEAD, 20 X 20 MM - LIGACAO PREDIAL DE AGUA</v>
          </cell>
          <cell r="D1473" t="str">
            <v>UN</v>
          </cell>
          <cell r="E1473" t="str">
            <v>CR</v>
          </cell>
        </row>
        <row r="1474">
          <cell r="B1474">
            <v>37417</v>
          </cell>
          <cell r="C1474" t="str">
            <v>COTOVELO/JOELHO 90 GRAUS, EM POLIPROPILENO, PN 16, PARA TUBOS PEAD, 32 X 32 MM - LIGACAO PREDIAL DE AGUA</v>
          </cell>
          <cell r="D1474" t="str">
            <v>UN</v>
          </cell>
          <cell r="E1474" t="str">
            <v>CR</v>
          </cell>
        </row>
        <row r="1475">
          <cell r="B1475">
            <v>37413</v>
          </cell>
          <cell r="C1475" t="str">
            <v>COTOVELO/JOELHO COM ADAPTADOR, 90 GRAUS, EM POLIPROPILENO, PN 16, PARA TUBOS PEAD, 20 MM X 1/2" - LIGACAO PREDIAL DE AGUA</v>
          </cell>
          <cell r="D1475" t="str">
            <v>UN</v>
          </cell>
          <cell r="E1475" t="str">
            <v>CR</v>
          </cell>
        </row>
        <row r="1476">
          <cell r="B1476">
            <v>37414</v>
          </cell>
          <cell r="C1476" t="str">
            <v>COTOVELO/JOELHO COM ADAPTADOR, 90 GRAUS, EM POLIPROPILENO, PN 16, PARA TUBOS PEAD, 20 MM X 3/4" - LIGACAO PREDIAL DE AGUA</v>
          </cell>
          <cell r="D1476" t="str">
            <v>UN</v>
          </cell>
          <cell r="E1476" t="str">
            <v>CR</v>
          </cell>
        </row>
        <row r="1477">
          <cell r="B1477">
            <v>37415</v>
          </cell>
          <cell r="C1477" t="str">
            <v>COTOVELO/JOELHO COM ADAPTADOR, 90 GRAUS, EM POLIPROPILENO, PN 16, PARA TUBOS PEAD, 32 MM X 1" - LIGACAO PREDIAL DE AGUA</v>
          </cell>
          <cell r="D1477" t="str">
            <v>UN</v>
          </cell>
          <cell r="E1477" t="str">
            <v>CR</v>
          </cell>
        </row>
        <row r="1478">
          <cell r="B1478">
            <v>43590</v>
          </cell>
          <cell r="C1478" t="str">
            <v>CREMONA RETANGULAR INJETADA LISA COM CHAVE, COM CASTANHA / ALCA, EM LATAO, COM ACABAMENTO CROMADO, DE SOBREPOR / EMBUTIR</v>
          </cell>
          <cell r="D1478" t="str">
            <v>UN</v>
          </cell>
          <cell r="E1478" t="str">
            <v>CR</v>
          </cell>
          <cell r="F1478">
            <v>166.58</v>
          </cell>
        </row>
        <row r="1479">
          <cell r="B1479">
            <v>43589</v>
          </cell>
          <cell r="C1479" t="str">
            <v>CREMONA RETANGULAR INJETADA LISA, COM CASTANHA / ALCA, EM LATAO, COM ACABAMENTO CROMADO, DE SOBREPOR / EMBUTIR</v>
          </cell>
          <cell r="D1479" t="str">
            <v>UN</v>
          </cell>
          <cell r="E1479" t="str">
            <v>CR</v>
          </cell>
          <cell r="F1479">
            <v>30.14</v>
          </cell>
        </row>
        <row r="1480">
          <cell r="B1480">
            <v>34519</v>
          </cell>
          <cell r="C1480" t="str">
            <v>CRUZETA DE CONCRETO LEVE, COMP. 2000 MM SECAO, 90 X 90 MM</v>
          </cell>
          <cell r="D1480" t="str">
            <v>UN</v>
          </cell>
          <cell r="E1480" t="str">
            <v>CR</v>
          </cell>
        </row>
        <row r="1481">
          <cell r="B1481">
            <v>1649</v>
          </cell>
          <cell r="C1481" t="str">
            <v>CRUZETA DE FERRO GALVANIZADO, COM ROSCA BSP, DE 1 1/2"</v>
          </cell>
          <cell r="D1481" t="str">
            <v>UN</v>
          </cell>
          <cell r="E1481" t="str">
            <v>CR</v>
          </cell>
        </row>
        <row r="1482">
          <cell r="B1482">
            <v>1653</v>
          </cell>
          <cell r="C1482" t="str">
            <v>CRUZETA DE FERRO GALVANIZADO, COM ROSCA BSP, DE 1 1/4"</v>
          </cell>
          <cell r="D1482" t="str">
            <v>UN</v>
          </cell>
          <cell r="E1482" t="str">
            <v>CR</v>
          </cell>
        </row>
        <row r="1483">
          <cell r="B1483">
            <v>1648</v>
          </cell>
          <cell r="C1483" t="str">
            <v>CRUZETA DE FERRO GALVANIZADO, COM ROSCA BSP, DE 1"</v>
          </cell>
          <cell r="D1483" t="str">
            <v>UN</v>
          </cell>
          <cell r="E1483" t="str">
            <v>CR</v>
          </cell>
        </row>
        <row r="1484">
          <cell r="B1484">
            <v>1647</v>
          </cell>
          <cell r="C1484" t="str">
            <v>CRUZETA DE FERRO GALVANIZADO, COM ROSCA BSP, DE 1/2"</v>
          </cell>
          <cell r="D1484" t="str">
            <v>UN</v>
          </cell>
          <cell r="E1484" t="str">
            <v>CR</v>
          </cell>
        </row>
        <row r="1485">
          <cell r="B1485">
            <v>1651</v>
          </cell>
          <cell r="C1485" t="str">
            <v>CRUZETA DE FERRO GALVANIZADO, COM ROSCA BSP, DE 2 1/2"</v>
          </cell>
          <cell r="D1485" t="str">
            <v>UN</v>
          </cell>
          <cell r="E1485" t="str">
            <v>CR</v>
          </cell>
        </row>
        <row r="1486">
          <cell r="B1486">
            <v>1650</v>
          </cell>
          <cell r="C1486" t="str">
            <v>CRUZETA DE FERRO GALVANIZADO, COM ROSCA BSP, DE 2"</v>
          </cell>
          <cell r="D1486" t="str">
            <v>UN</v>
          </cell>
          <cell r="E1486" t="str">
            <v>CR</v>
          </cell>
        </row>
        <row r="1487">
          <cell r="B1487">
            <v>1652</v>
          </cell>
          <cell r="C1487" t="str">
            <v>CRUZETA DE FERRO GALVANIZADO, COM ROSCA BSP, DE 3"</v>
          </cell>
          <cell r="D1487" t="str">
            <v>UN</v>
          </cell>
          <cell r="E1487" t="str">
            <v>CR</v>
          </cell>
        </row>
        <row r="1488">
          <cell r="B1488">
            <v>1654</v>
          </cell>
          <cell r="C1488" t="str">
            <v>CRUZETA DE FERRO GALVANIZADO, COM ROSCA BSP, DE 3/4"</v>
          </cell>
          <cell r="D1488" t="str">
            <v>UN</v>
          </cell>
          <cell r="E1488" t="str">
            <v>CR</v>
          </cell>
        </row>
        <row r="1489">
          <cell r="B1489">
            <v>10510</v>
          </cell>
          <cell r="C1489" t="str">
            <v>CRUZETA DE MADEIRA TRATADA, *90 X 115 X 2400* MM, EM EUCALIPTO OU EQUIVALENTE DA REGIAO</v>
          </cell>
          <cell r="D1489" t="str">
            <v>UN</v>
          </cell>
          <cell r="E1489" t="str">
            <v>CR</v>
          </cell>
          <cell r="F1489">
            <v>227.25</v>
          </cell>
        </row>
        <row r="1490">
          <cell r="B1490">
            <v>1744</v>
          </cell>
          <cell r="C1490" t="str">
            <v>CUBA ACO INOX (AISI 304) DE EMBUTIR COM VALVULA 3 1/2", DE *40 X 34 X 12* CM</v>
          </cell>
          <cell r="D1490" t="str">
            <v>UN</v>
          </cell>
          <cell r="E1490" t="str">
            <v>CR</v>
          </cell>
          <cell r="F1490">
            <v>146.41999999999999</v>
          </cell>
        </row>
        <row r="1491">
          <cell r="B1491">
            <v>1743</v>
          </cell>
          <cell r="C1491" t="str">
            <v>CUBA ACO INOX (AISI 304) DE EMBUTIR COM VALVULA 3 1/2", DE *46 X 30 X 12* CM</v>
          </cell>
          <cell r="D1491" t="str">
            <v>UN</v>
          </cell>
          <cell r="E1491" t="str">
            <v>CR</v>
          </cell>
          <cell r="F1491">
            <v>192.27</v>
          </cell>
        </row>
        <row r="1492">
          <cell r="B1492">
            <v>1747</v>
          </cell>
          <cell r="C1492" t="str">
            <v>CUBA ACO INOX (AISI 304) DE EMBUTIR COM VALVULA DE 3 1/2", DE *56 X 33 X 12* CM</v>
          </cell>
          <cell r="D1492" t="str">
            <v>UN</v>
          </cell>
          <cell r="E1492" t="str">
            <v>CR</v>
          </cell>
          <cell r="F1492">
            <v>211.38</v>
          </cell>
        </row>
        <row r="1493">
          <cell r="B1493">
            <v>39640</v>
          </cell>
          <cell r="C1493" t="str">
            <v>CUMEEIRA ARTICULADA (ABA INFERIOR) PARA TELHA ONDULADA DE FIBROCIMENTO E = 4 MM, ABA *330* MM, COMPRIMENTO 500 MM (SEM AMIANTO)</v>
          </cell>
          <cell r="D1493" t="str">
            <v>UN</v>
          </cell>
          <cell r="E1493" t="str">
            <v>CR</v>
          </cell>
          <cell r="F1493">
            <v>12.79</v>
          </cell>
        </row>
        <row r="1494">
          <cell r="B1494">
            <v>7216</v>
          </cell>
          <cell r="C1494" t="str">
            <v>CUMEEIRA NORMAL PARA TELHA ESTRUTURAL DE FIBROCIMENTO 2 ABAS, E = 6 MM, DE 1050 X 935 MM (SEM AMIANTO)</v>
          </cell>
          <cell r="D1494" t="str">
            <v>UN</v>
          </cell>
          <cell r="E1494" t="str">
            <v>CR</v>
          </cell>
          <cell r="F1494">
            <v>68.73</v>
          </cell>
        </row>
        <row r="1495">
          <cell r="B1495">
            <v>20235</v>
          </cell>
          <cell r="C1495" t="str">
            <v>CUMEEIRA NORMAL PARA TELHA ONDULADA DE FIBROCIMENTO, E = 6 MM, ABA 300 MM, COMPRIMENTO 1100 MM (SEM AMIANTO)</v>
          </cell>
          <cell r="D1495" t="str">
            <v>UN</v>
          </cell>
          <cell r="E1495" t="str">
            <v>CR</v>
          </cell>
          <cell r="F1495">
            <v>55.26</v>
          </cell>
        </row>
        <row r="1496">
          <cell r="B1496">
            <v>7181</v>
          </cell>
          <cell r="C1496" t="str">
            <v>CUMEEIRA PARA TELHA CERAMICA, COMPRIMENTO DE *41* CM, RENDIMENTO DE *3* TELHAS/M</v>
          </cell>
          <cell r="D1496" t="str">
            <v>UN</v>
          </cell>
          <cell r="E1496" t="str">
            <v>CR</v>
          </cell>
          <cell r="F1496">
            <v>4.57</v>
          </cell>
        </row>
        <row r="1497">
          <cell r="B1497">
            <v>40742</v>
          </cell>
          <cell r="C1497" t="str">
            <v>CUMEEIRA PARA TELHA DE CONCRETO, PARA 2 AGUAS DE TELHADO, COR CINZA, RENDIMENTO DE *3* TELHAS/M</v>
          </cell>
          <cell r="D1497" t="str">
            <v>UN</v>
          </cell>
          <cell r="E1497" t="str">
            <v>CR</v>
          </cell>
          <cell r="F1497">
            <v>10.85</v>
          </cell>
        </row>
        <row r="1498">
          <cell r="B1498">
            <v>7214</v>
          </cell>
          <cell r="C1498" t="str">
            <v>CUMEEIRA SHED PARA TELHA ONDULADA DE FIBROCIMENTO, E = 6 MM, ABA 280 MM, COMPRIMENTO 1100 MM (SEM AMIANTO)</v>
          </cell>
          <cell r="D1498" t="str">
            <v>UN</v>
          </cell>
          <cell r="E1498" t="str">
            <v>CR</v>
          </cell>
          <cell r="F1498">
            <v>67.12</v>
          </cell>
        </row>
        <row r="1499">
          <cell r="B1499">
            <v>7219</v>
          </cell>
          <cell r="C1499" t="str">
            <v>CUMEEIRA UNIVERSAL PARA TELHA ONDULADA DE FIBROCIMENTO, E = 6 MM, ABA 210 MM, COMPRIMENTO 1100 MM (SEM AMIANTO)</v>
          </cell>
          <cell r="D1499" t="str">
            <v>UN</v>
          </cell>
          <cell r="E1499" t="str">
            <v>CR</v>
          </cell>
          <cell r="F1499">
            <v>59.53</v>
          </cell>
        </row>
        <row r="1500">
          <cell r="B1500">
            <v>2628</v>
          </cell>
          <cell r="C1500" t="str">
            <v>CURVA 135 GRAUS PARA ELETRODUTO, EM ACO GALVANIZADO ELETROLITICO, COM ROSCA, DIAMETRO DE 100 MM (4")</v>
          </cell>
          <cell r="D1500" t="str">
            <v>UN</v>
          </cell>
          <cell r="E1500" t="str">
            <v>CR</v>
          </cell>
          <cell r="F1500">
            <v>237</v>
          </cell>
        </row>
        <row r="1501">
          <cell r="B1501">
            <v>2622</v>
          </cell>
          <cell r="C1501" t="str">
            <v>CURVA 135 GRAUS PARA ELETRODUTO, EM ACO GALVANIZADO ELETROLITICO, COM ROSCA, DIAMETRO DE 15 MM (1/2"), ESPESSURA DE 1,50 MM</v>
          </cell>
          <cell r="D1501" t="str">
            <v>UN</v>
          </cell>
          <cell r="E1501" t="str">
            <v>CR</v>
          </cell>
          <cell r="F1501">
            <v>5.63</v>
          </cell>
        </row>
        <row r="1502">
          <cell r="B1502">
            <v>2623</v>
          </cell>
          <cell r="C1502" t="str">
            <v>CURVA 135 GRAUS PARA ELETRODUTO, EM ACO GALVANIZADO ELETROLITICO, COM ROSCA, DIAMETRO DE 20 MM (3/4"), ESPESSURA DE 1,50 MM</v>
          </cell>
          <cell r="D1502" t="str">
            <v>UN</v>
          </cell>
          <cell r="E1502" t="str">
            <v>CR</v>
          </cell>
          <cell r="F1502">
            <v>6.77</v>
          </cell>
        </row>
        <row r="1503">
          <cell r="B1503">
            <v>2624</v>
          </cell>
          <cell r="C1503" t="str">
            <v>CURVA 135 GRAUS PARA ELETRODUTO, EM ACO GALVANIZADO ELETROLITICO, COM ROSCA, DIAMETRO DE 25 MM (1"), ESPESSURA DE 1,50 MM</v>
          </cell>
          <cell r="D1503" t="str">
            <v>UN</v>
          </cell>
          <cell r="E1503" t="str">
            <v>CR</v>
          </cell>
          <cell r="F1503">
            <v>10.77</v>
          </cell>
        </row>
        <row r="1504">
          <cell r="B1504">
            <v>2625</v>
          </cell>
          <cell r="C1504" t="str">
            <v>CURVA 135 GRAUS PARA ELETRODUTO, EM ACO GALVANIZADO ELETROLITICO, COM ROSCA, DIAMETRO DE 32 MM (1 1/4"), ESPESSURA DE 1,50 MM</v>
          </cell>
          <cell r="D1504" t="str">
            <v>UN</v>
          </cell>
          <cell r="E1504" t="str">
            <v>CR</v>
          </cell>
          <cell r="F1504">
            <v>22.74</v>
          </cell>
        </row>
        <row r="1505">
          <cell r="B1505">
            <v>2626</v>
          </cell>
          <cell r="C1505" t="str">
            <v>CURVA 135 GRAUS PARA ELETRODUTO, EM ACO GALVANIZADO ELETROLITICO, COM ROSCA, DIAMETRO DE 40 MM (1 1/2"), ESPESSURA DE 1,50 MM</v>
          </cell>
          <cell r="D1505" t="str">
            <v>UN</v>
          </cell>
          <cell r="E1505" t="str">
            <v>CR</v>
          </cell>
          <cell r="F1505">
            <v>33.32</v>
          </cell>
        </row>
        <row r="1506">
          <cell r="B1506">
            <v>2630</v>
          </cell>
          <cell r="C1506" t="str">
            <v>CURVA 135 GRAUS PARA ELETRODUTO, EM ACO GALVANIZADO ELETROLITICO, COM ROSCA, DIAMETRO DE 50 MM (2")</v>
          </cell>
          <cell r="D1506" t="str">
            <v>UN</v>
          </cell>
          <cell r="E1506" t="str">
            <v>CR</v>
          </cell>
          <cell r="F1506">
            <v>50.68</v>
          </cell>
        </row>
        <row r="1507">
          <cell r="B1507">
            <v>2627</v>
          </cell>
          <cell r="C1507" t="str">
            <v>CURVA 135 GRAUS PARA ELETRODUTO, EM ACO GALVANIZADO ELETROLITICO, COM ROSCA, DIAMETRO DE 65 MM (2 1/2")</v>
          </cell>
          <cell r="D1507" t="str">
            <v>UN</v>
          </cell>
          <cell r="E1507" t="str">
            <v>CR</v>
          </cell>
          <cell r="F1507">
            <v>89.27</v>
          </cell>
        </row>
        <row r="1508">
          <cell r="B1508">
            <v>2629</v>
          </cell>
          <cell r="C1508" t="str">
            <v>CURVA 135 GRAUS PARA ELETRODUTO, EM ACO GALVANIZADO ELETROLITICO, COM ROSCA, DIAMETRO DE 80 MM (3")</v>
          </cell>
          <cell r="D1508" t="str">
            <v>UN</v>
          </cell>
          <cell r="E1508" t="str">
            <v>CR</v>
          </cell>
          <cell r="F1508">
            <v>120.74</v>
          </cell>
        </row>
        <row r="1509">
          <cell r="B1509">
            <v>1880</v>
          </cell>
          <cell r="C1509" t="str">
            <v>CURVA 135 GRAUS, DE PVC RIGIDO ROSCAVEL, DE 1", PARA ELETRODUTO</v>
          </cell>
          <cell r="D1509" t="str">
            <v>UN</v>
          </cell>
          <cell r="E1509" t="str">
            <v>CR</v>
          </cell>
          <cell r="F1509">
            <v>6.13</v>
          </cell>
        </row>
        <row r="1510">
          <cell r="B1510">
            <v>39274</v>
          </cell>
          <cell r="C1510" t="str">
            <v>CURVA 135 GRAUS, DE PVC RIGIDO ROSCAVEL, DE 3/4", PARA ELETRODUTO</v>
          </cell>
          <cell r="D1510" t="str">
            <v>UN</v>
          </cell>
          <cell r="E1510" t="str">
            <v>CR</v>
          </cell>
          <cell r="F1510">
            <v>4.75</v>
          </cell>
        </row>
        <row r="1511">
          <cell r="B1511">
            <v>12033</v>
          </cell>
          <cell r="C1511" t="str">
            <v>CURVA 180 GRAUS, DE PVC RIGIDO ROSCAVEL, DE 1 1/2", PARA ELETRODUTO</v>
          </cell>
          <cell r="D1511" t="str">
            <v>UN</v>
          </cell>
          <cell r="E1511" t="str">
            <v>CR</v>
          </cell>
          <cell r="F1511">
            <v>19.57</v>
          </cell>
        </row>
        <row r="1512">
          <cell r="B1512">
            <v>40408</v>
          </cell>
          <cell r="C1512" t="str">
            <v>CURVA 180 GRAUS, DE PVC RIGIDO ROSCAVEL, DE 1 1/4", PARA ELETRODUTO</v>
          </cell>
          <cell r="D1512" t="str">
            <v>UN</v>
          </cell>
          <cell r="E1512" t="str">
            <v>CR</v>
          </cell>
          <cell r="F1512">
            <v>12.86</v>
          </cell>
        </row>
        <row r="1513">
          <cell r="B1513">
            <v>39276</v>
          </cell>
          <cell r="C1513" t="str">
            <v>CURVA 180 GRAUS, DE PVC RIGIDO ROSCAVEL, DE 1", PARA ELETRODUTO</v>
          </cell>
          <cell r="D1513" t="str">
            <v>UN</v>
          </cell>
          <cell r="E1513" t="str">
            <v>CR</v>
          </cell>
          <cell r="F1513">
            <v>11.58</v>
          </cell>
        </row>
        <row r="1514">
          <cell r="B1514">
            <v>40409</v>
          </cell>
          <cell r="C1514" t="str">
            <v>CURVA 180 GRAUS, DE PVC RIGIDO ROSCAVEL, DE 1/2", PARA ELETRODUTO</v>
          </cell>
          <cell r="D1514" t="str">
            <v>UN</v>
          </cell>
          <cell r="E1514" t="str">
            <v>CR</v>
          </cell>
          <cell r="F1514">
            <v>4.55</v>
          </cell>
        </row>
        <row r="1515">
          <cell r="B1515">
            <v>39277</v>
          </cell>
          <cell r="C1515" t="str">
            <v>CURVA 180 GRAUS, DE PVC RIGIDO ROSCAVEL, DE 2", PARA ELETRODUTO</v>
          </cell>
          <cell r="D1515" t="str">
            <v>UN</v>
          </cell>
          <cell r="E1515" t="str">
            <v>CR</v>
          </cell>
          <cell r="F1515">
            <v>31.27</v>
          </cell>
        </row>
        <row r="1516">
          <cell r="B1516">
            <v>12034</v>
          </cell>
          <cell r="C1516" t="str">
            <v>CURVA 180 GRAUS, DE PVC RIGIDO ROSCAVEL, DE 3/4", PARA ELETRODUTO</v>
          </cell>
          <cell r="D1516" t="str">
            <v>UN</v>
          </cell>
          <cell r="E1516" t="str">
            <v>CR</v>
          </cell>
          <cell r="F1516">
            <v>8.86</v>
          </cell>
        </row>
        <row r="1517">
          <cell r="B1517">
            <v>39879</v>
          </cell>
          <cell r="C1517" t="str">
            <v>CURVA 45 GRAUS DE COBRE SEM ANEL DE SOLDA, BOLSA X BOLSA, 15 MM</v>
          </cell>
          <cell r="D1517" t="str">
            <v>UN</v>
          </cell>
          <cell r="E1517" t="str">
            <v>CR</v>
          </cell>
        </row>
        <row r="1518">
          <cell r="B1518">
            <v>39880</v>
          </cell>
          <cell r="C1518" t="str">
            <v>CURVA 45 GRAUS DE COBRE SEM ANEL DE SOLDA, BOLSA X BOLSA, 22 MM</v>
          </cell>
          <cell r="D1518" t="str">
            <v>UN</v>
          </cell>
          <cell r="E1518" t="str">
            <v>CR</v>
          </cell>
        </row>
        <row r="1519">
          <cell r="B1519">
            <v>39881</v>
          </cell>
          <cell r="C1519" t="str">
            <v>CURVA 45 GRAUS DE COBRE SEM ANEL DE SOLDA, BOLSA X BOLSA, 28 MM</v>
          </cell>
          <cell r="D1519" t="str">
            <v>UN</v>
          </cell>
          <cell r="E1519" t="str">
            <v>CR</v>
          </cell>
        </row>
        <row r="1520">
          <cell r="B1520">
            <v>39882</v>
          </cell>
          <cell r="C1520" t="str">
            <v>CURVA 45 GRAUS DE COBRE SEM ANEL DE SOLDA, BOLSA X BOLSA, 35 MM</v>
          </cell>
          <cell r="D1520" t="str">
            <v>UN</v>
          </cell>
          <cell r="E1520" t="str">
            <v>CR</v>
          </cell>
        </row>
        <row r="1521">
          <cell r="B1521">
            <v>39883</v>
          </cell>
          <cell r="C1521" t="str">
            <v>CURVA 45 GRAUS DE COBRE SEM ANEL DE SOLDA, BOLSA X BOLSA, 42 MM</v>
          </cell>
          <cell r="D1521" t="str">
            <v>UN</v>
          </cell>
          <cell r="E1521" t="str">
            <v>CR</v>
          </cell>
        </row>
        <row r="1522">
          <cell r="B1522">
            <v>39884</v>
          </cell>
          <cell r="C1522" t="str">
            <v>CURVA 45 GRAUS DE COBRE SEM ANEL DE SOLDA, BOLSA X BOLSA, 54 MM</v>
          </cell>
          <cell r="D1522" t="str">
            <v>UN</v>
          </cell>
          <cell r="E1522" t="str">
            <v>CR</v>
          </cell>
        </row>
        <row r="1523">
          <cell r="B1523">
            <v>39885</v>
          </cell>
          <cell r="C1523" t="str">
            <v>CURVA 45 GRAUS DE COBRE SEM ANEL DE SOLDA, BOLSA X BOLSA, 66 MM</v>
          </cell>
          <cell r="D1523" t="str">
            <v>UN</v>
          </cell>
          <cell r="E1523" t="str">
            <v>CR</v>
          </cell>
        </row>
        <row r="1524">
          <cell r="B1524">
            <v>1777</v>
          </cell>
          <cell r="C1524" t="str">
            <v>CURVA 45 GRAUS DE FERRO GALVANIZADO, COM ROSCA BSP FEMEA, DE 1 1/2"</v>
          </cell>
          <cell r="D1524" t="str">
            <v>UN</v>
          </cell>
          <cell r="E1524" t="str">
            <v>CR</v>
          </cell>
        </row>
        <row r="1525">
          <cell r="B1525">
            <v>1819</v>
          </cell>
          <cell r="C1525" t="str">
            <v>CURVA 45 GRAUS DE FERRO GALVANIZADO, COM ROSCA BSP FEMEA, DE 1 1/4"</v>
          </cell>
          <cell r="D1525" t="str">
            <v>UN</v>
          </cell>
          <cell r="E1525" t="str">
            <v>CR</v>
          </cell>
        </row>
        <row r="1526">
          <cell r="B1526">
            <v>1776</v>
          </cell>
          <cell r="C1526" t="str">
            <v>CURVA 45 GRAUS DE FERRO GALVANIZADO, COM ROSCA BSP FEMEA, DE 1"</v>
          </cell>
          <cell r="D1526" t="str">
            <v>UN</v>
          </cell>
          <cell r="E1526" t="str">
            <v>CR</v>
          </cell>
        </row>
        <row r="1527">
          <cell r="B1527">
            <v>1775</v>
          </cell>
          <cell r="C1527" t="str">
            <v>CURVA 45 GRAUS DE FERRO GALVANIZADO, COM ROSCA BSP FEMEA, DE 1/2"</v>
          </cell>
          <cell r="D1527" t="str">
            <v>UN</v>
          </cell>
          <cell r="E1527" t="str">
            <v>CR</v>
          </cell>
        </row>
        <row r="1528">
          <cell r="B1528">
            <v>1778</v>
          </cell>
          <cell r="C1528" t="str">
            <v>CURVA 45 GRAUS DE FERRO GALVANIZADO, COM ROSCA BSP FEMEA, DE 2 1/2"</v>
          </cell>
          <cell r="D1528" t="str">
            <v>UN</v>
          </cell>
          <cell r="E1528" t="str">
            <v>CR</v>
          </cell>
        </row>
        <row r="1529">
          <cell r="B1529">
            <v>1818</v>
          </cell>
          <cell r="C1529" t="str">
            <v>CURVA 45 GRAUS DE FERRO GALVANIZADO, COM ROSCA BSP FEMEA, DE 2"</v>
          </cell>
          <cell r="D1529" t="str">
            <v>UN</v>
          </cell>
          <cell r="E1529" t="str">
            <v>CR</v>
          </cell>
        </row>
        <row r="1530">
          <cell r="B1530">
            <v>1779</v>
          </cell>
          <cell r="C1530" t="str">
            <v>CURVA 45 GRAUS DE FERRO GALVANIZADO, COM ROSCA BSP FEMEA, DE 3"</v>
          </cell>
          <cell r="D1530" t="str">
            <v>UN</v>
          </cell>
          <cell r="E1530" t="str">
            <v>CR</v>
          </cell>
        </row>
        <row r="1531">
          <cell r="B1531">
            <v>1820</v>
          </cell>
          <cell r="C1531" t="str">
            <v>CURVA 45 GRAUS DE FERRO GALVANIZADO, COM ROSCA BSP FEMEA, DE 3/4"</v>
          </cell>
          <cell r="D1531" t="str">
            <v>UN</v>
          </cell>
          <cell r="E1531" t="str">
            <v>CR</v>
          </cell>
        </row>
        <row r="1532">
          <cell r="B1532">
            <v>1780</v>
          </cell>
          <cell r="C1532" t="str">
            <v>CURVA 45 GRAUS DE FERRO GALVANIZADO, COM ROSCA BSP FEMEA, DE 4"</v>
          </cell>
          <cell r="D1532" t="str">
            <v>UN</v>
          </cell>
          <cell r="E1532" t="str">
            <v>CR</v>
          </cell>
        </row>
        <row r="1533">
          <cell r="B1533">
            <v>1783</v>
          </cell>
          <cell r="C1533" t="str">
            <v>CURVA 45 GRAUS DE FERRO GALVANIZADO, COM ROSCA BSP MACHO/FEMEA, DE 1 1/2"</v>
          </cell>
          <cell r="D1533" t="str">
            <v>UN</v>
          </cell>
          <cell r="E1533" t="str">
            <v>CR</v>
          </cell>
        </row>
        <row r="1534">
          <cell r="B1534">
            <v>1782</v>
          </cell>
          <cell r="C1534" t="str">
            <v>CURVA 45 GRAUS DE FERRO GALVANIZADO, COM ROSCA BSP MACHO/FEMEA, DE 1 1/4"</v>
          </cell>
          <cell r="D1534" t="str">
            <v>UN</v>
          </cell>
          <cell r="E1534" t="str">
            <v>CR</v>
          </cell>
        </row>
        <row r="1535">
          <cell r="B1535">
            <v>1781</v>
          </cell>
          <cell r="C1535" t="str">
            <v>CURVA 45 GRAUS DE FERRO GALVANIZADO, COM ROSCA BSP MACHO/FEMEA, DE 1"</v>
          </cell>
          <cell r="D1535" t="str">
            <v>UN</v>
          </cell>
          <cell r="E1535" t="str">
            <v>CR</v>
          </cell>
        </row>
        <row r="1536">
          <cell r="B1536">
            <v>1817</v>
          </cell>
          <cell r="C1536" t="str">
            <v>CURVA 45 GRAUS DE FERRO GALVANIZADO, COM ROSCA BSP MACHO/FEMEA, DE 1/2"</v>
          </cell>
          <cell r="D1536" t="str">
            <v>UN</v>
          </cell>
          <cell r="E1536" t="str">
            <v>CR</v>
          </cell>
        </row>
        <row r="1537">
          <cell r="B1537">
            <v>1784</v>
          </cell>
          <cell r="C1537" t="str">
            <v>CURVA 45 GRAUS DE FERRO GALVANIZADO, COM ROSCA BSP MACHO/FEMEA, DE 2 1/2"</v>
          </cell>
          <cell r="D1537" t="str">
            <v>UN</v>
          </cell>
          <cell r="E1537" t="str">
            <v>CR</v>
          </cell>
        </row>
        <row r="1538">
          <cell r="B1538">
            <v>1810</v>
          </cell>
          <cell r="C1538" t="str">
            <v>CURVA 45 GRAUS DE FERRO GALVANIZADO, COM ROSCA BSP MACHO/FEMEA, DE 2"</v>
          </cell>
          <cell r="D1538" t="str">
            <v>UN</v>
          </cell>
          <cell r="E1538" t="str">
            <v>CR</v>
          </cell>
        </row>
        <row r="1539">
          <cell r="B1539">
            <v>1812</v>
          </cell>
          <cell r="C1539" t="str">
            <v>CURVA 45 GRAUS DE FERRO GALVANIZADO, COM ROSCA BSP MACHO/FEMEA, DE 3"</v>
          </cell>
          <cell r="D1539" t="str">
            <v>UN</v>
          </cell>
          <cell r="E1539" t="str">
            <v>CR</v>
          </cell>
        </row>
        <row r="1540">
          <cell r="B1540">
            <v>1811</v>
          </cell>
          <cell r="C1540" t="str">
            <v>CURVA 45 GRAUS DE FERRO GALVANIZADO, COM ROSCA BSP MACHO/FEMEA, DE 3/4"</v>
          </cell>
          <cell r="D1540" t="str">
            <v>UN</v>
          </cell>
          <cell r="E1540" t="str">
            <v>CR</v>
          </cell>
        </row>
        <row r="1541">
          <cell r="B1541">
            <v>40386</v>
          </cell>
          <cell r="C1541" t="str">
            <v>CURVA 45 GRAUS EM ACO CARBONO, SOLDAVEL, PRESSAO 3.000 LBS, DN 1 1/2"</v>
          </cell>
          <cell r="D1541" t="str">
            <v>UN</v>
          </cell>
          <cell r="E1541" t="str">
            <v>CR</v>
          </cell>
        </row>
        <row r="1542">
          <cell r="B1542">
            <v>40384</v>
          </cell>
          <cell r="C1542" t="str">
            <v>CURVA 45 GRAUS EM ACO CARBONO, SOLDAVEL, PRESSAO 3.000 LBS, DN 1 1/4"</v>
          </cell>
          <cell r="D1542" t="str">
            <v>UN</v>
          </cell>
          <cell r="E1542" t="str">
            <v>CR</v>
          </cell>
        </row>
        <row r="1543">
          <cell r="B1543">
            <v>40423</v>
          </cell>
          <cell r="C1543" t="str">
            <v>CURVA 45 GRAUS EM ACO CARBONO, SOLDAVEL, PRESSAO 3.000 LBS, DN 1"</v>
          </cell>
          <cell r="D1543" t="str">
            <v>UN</v>
          </cell>
          <cell r="E1543" t="str">
            <v>CR</v>
          </cell>
        </row>
        <row r="1544">
          <cell r="B1544">
            <v>40379</v>
          </cell>
          <cell r="C1544" t="str">
            <v>CURVA 45 GRAUS EM ACO CARBONO, SOLDAVEL, PRESSAO 3.000 LBS, DN 1/2"</v>
          </cell>
          <cell r="D1544" t="str">
            <v>UN</v>
          </cell>
          <cell r="E1544" t="str">
            <v>CR</v>
          </cell>
        </row>
        <row r="1545">
          <cell r="B1545">
            <v>40389</v>
          </cell>
          <cell r="C1545" t="str">
            <v>CURVA 45 GRAUS EM ACO CARBONO, SOLDAVEL, PRESSAO 3.000 LBS, DN 2 1/2"</v>
          </cell>
          <cell r="D1545" t="str">
            <v>UN</v>
          </cell>
          <cell r="E1545" t="str">
            <v>CR</v>
          </cell>
        </row>
        <row r="1546">
          <cell r="B1546">
            <v>40388</v>
          </cell>
          <cell r="C1546" t="str">
            <v>CURVA 45 GRAUS EM ACO CARBONO, SOLDAVEL, PRESSAO 3.000 LBS, DN 2"</v>
          </cell>
          <cell r="D1546" t="str">
            <v>UN</v>
          </cell>
          <cell r="E1546" t="str">
            <v>CR</v>
          </cell>
        </row>
        <row r="1547">
          <cell r="B1547">
            <v>40391</v>
          </cell>
          <cell r="C1547" t="str">
            <v>CURVA 45 GRAUS EM ACO CARBONO, SOLDAVEL, PRESSAO 3.000 LBS, DN 3"</v>
          </cell>
          <cell r="D1547" t="str">
            <v>UN</v>
          </cell>
          <cell r="E1547" t="str">
            <v>CR</v>
          </cell>
        </row>
        <row r="1548">
          <cell r="B1548">
            <v>40381</v>
          </cell>
          <cell r="C1548" t="str">
            <v>CURVA 45 GRAUS EM ACO CARBONO, SOLDAVEL, PRESSAO 3.000 LBS, DN 3/4"</v>
          </cell>
          <cell r="D1548" t="str">
            <v>UN</v>
          </cell>
          <cell r="E1548" t="str">
            <v>CR</v>
          </cell>
        </row>
        <row r="1549">
          <cell r="B1549">
            <v>2609</v>
          </cell>
          <cell r="C1549" t="str">
            <v>CURVA 45 GRAUS PARA ELETRODUTO, EM ACO GALVANIZADO ELETROLITICO, COM ROSCA, DIAMETRO DE 20 MM (3/4"), ESPESSURA DE 1,50 MM</v>
          </cell>
          <cell r="D1549" t="str">
            <v>UN</v>
          </cell>
          <cell r="E1549" t="str">
            <v>CR</v>
          </cell>
          <cell r="F1549">
            <v>5.29</v>
          </cell>
        </row>
        <row r="1550">
          <cell r="B1550">
            <v>2634</v>
          </cell>
          <cell r="C1550" t="str">
            <v>CURVA 45 GRAUS PARA ELETRODUTO, EM ACO GALVANIZADO ELETROLITICO, COM ROSCA, DIAMETRO DE 25 MM (1"), ESPESSURA DE 1,50 MM</v>
          </cell>
          <cell r="D1550" t="str">
            <v>UN</v>
          </cell>
          <cell r="E1550" t="str">
            <v>CR</v>
          </cell>
          <cell r="F1550">
            <v>6.94</v>
          </cell>
        </row>
        <row r="1551">
          <cell r="B1551">
            <v>2611</v>
          </cell>
          <cell r="C1551" t="str">
            <v>CURVA 45 GRAUS PARA ELETRODUTO, EM ACO GALVANIZADO ELETROLITICO, COM ROSCA, DIAMETRO DE 40 MM (1 1/2"), ESPESSURA DE 1,50 MM</v>
          </cell>
          <cell r="D1551" t="str">
            <v>UN</v>
          </cell>
          <cell r="E1551" t="str">
            <v>CR</v>
          </cell>
          <cell r="F1551">
            <v>19.57</v>
          </cell>
        </row>
        <row r="1552">
          <cell r="B1552">
            <v>40414</v>
          </cell>
          <cell r="C1552" t="str">
            <v>CURVA 45 GRAUS RANHURADA EM FERRO FUNDIDO, DN 50 MM (2")</v>
          </cell>
          <cell r="D1552" t="str">
            <v>UN</v>
          </cell>
          <cell r="E1552" t="str">
            <v>CR</v>
          </cell>
        </row>
        <row r="1553">
          <cell r="B1553">
            <v>40416</v>
          </cell>
          <cell r="C1553" t="str">
            <v>CURVA 45 GRAUS RANHURADA EM FERRO FUNDIDO, DN 65 MM (2 1/2")</v>
          </cell>
          <cell r="D1553" t="str">
            <v>UN</v>
          </cell>
          <cell r="E1553" t="str">
            <v>CR</v>
          </cell>
        </row>
        <row r="1554">
          <cell r="B1554">
            <v>40418</v>
          </cell>
          <cell r="C1554" t="str">
            <v>CURVA 45 GRAUS RANHURADA EM FERRO FUNDIDO, DN 80 MM (3")</v>
          </cell>
          <cell r="D1554" t="str">
            <v>UN</v>
          </cell>
          <cell r="E1554" t="str">
            <v>CR</v>
          </cell>
        </row>
        <row r="1555">
          <cell r="B1555">
            <v>34359</v>
          </cell>
          <cell r="C1555" t="str">
            <v>CURVA 90 GRAUS DE BARRA CHATA EM ALUMINIO 3/4" X 1/4" X 300 MM</v>
          </cell>
          <cell r="D1555" t="str">
            <v>UN</v>
          </cell>
          <cell r="E1555" t="str">
            <v>CR</v>
          </cell>
          <cell r="F1555">
            <v>15.41</v>
          </cell>
        </row>
        <row r="1556">
          <cell r="B1556">
            <v>1789</v>
          </cell>
          <cell r="C1556" t="str">
            <v>CURVA 90 GRAUS DE FERRO GALVANIZADO, COM ROSCA BSP FEMEA, DE 1 1/2"</v>
          </cell>
          <cell r="D1556" t="str">
            <v>UN</v>
          </cell>
          <cell r="E1556" t="str">
            <v>CR</v>
          </cell>
        </row>
        <row r="1557">
          <cell r="B1557">
            <v>1788</v>
          </cell>
          <cell r="C1557" t="str">
            <v>CURVA 90 GRAUS DE FERRO GALVANIZADO, COM ROSCA BSP FEMEA, DE 1 1/4"</v>
          </cell>
          <cell r="D1557" t="str">
            <v>UN</v>
          </cell>
          <cell r="E1557" t="str">
            <v>CR</v>
          </cell>
        </row>
        <row r="1558">
          <cell r="B1558">
            <v>1787</v>
          </cell>
          <cell r="C1558" t="str">
            <v>CURVA 90 GRAUS DE FERRO GALVANIZADO, COM ROSCA BSP FEMEA, DE 1"</v>
          </cell>
          <cell r="D1558" t="str">
            <v>UN</v>
          </cell>
          <cell r="E1558" t="str">
            <v>CR</v>
          </cell>
        </row>
        <row r="1559">
          <cell r="B1559">
            <v>1786</v>
          </cell>
          <cell r="C1559" t="str">
            <v>CURVA 90 GRAUS DE FERRO GALVANIZADO, COM ROSCA BSP FEMEA, DE 1/2"</v>
          </cell>
          <cell r="D1559" t="str">
            <v>UN</v>
          </cell>
          <cell r="E1559" t="str">
            <v>CR</v>
          </cell>
        </row>
        <row r="1560">
          <cell r="B1560">
            <v>1791</v>
          </cell>
          <cell r="C1560" t="str">
            <v>CURVA 90 GRAUS DE FERRO GALVANIZADO, COM ROSCA BSP FEMEA, DE 2 1/2"</v>
          </cell>
          <cell r="D1560" t="str">
            <v>UN</v>
          </cell>
          <cell r="E1560" t="str">
            <v>CR</v>
          </cell>
        </row>
        <row r="1561">
          <cell r="B1561">
            <v>1790</v>
          </cell>
          <cell r="C1561" t="str">
            <v>CURVA 90 GRAUS DE FERRO GALVANIZADO, COM ROSCA BSP FEMEA, DE 2"</v>
          </cell>
          <cell r="D1561" t="str">
            <v>UN</v>
          </cell>
          <cell r="E1561" t="str">
            <v>CR</v>
          </cell>
        </row>
        <row r="1562">
          <cell r="B1562">
            <v>1792</v>
          </cell>
          <cell r="C1562" t="str">
            <v>CURVA 90 GRAUS DE FERRO GALVANIZADO, COM ROSCA BSP FEMEA, DE 3"</v>
          </cell>
          <cell r="D1562" t="str">
            <v>UN</v>
          </cell>
          <cell r="E1562" t="str">
            <v>CR</v>
          </cell>
        </row>
        <row r="1563">
          <cell r="B1563">
            <v>1813</v>
          </cell>
          <cell r="C1563" t="str">
            <v>CURVA 90 GRAUS DE FERRO GALVANIZADO, COM ROSCA BSP FEMEA, DE 3/4"</v>
          </cell>
          <cell r="D1563" t="str">
            <v>UN</v>
          </cell>
          <cell r="E1563" t="str">
            <v>CR</v>
          </cell>
        </row>
        <row r="1564">
          <cell r="B1564">
            <v>1793</v>
          </cell>
          <cell r="C1564" t="str">
            <v>CURVA 90 GRAUS DE FERRO GALVANIZADO, COM ROSCA BSP FEMEA, DE 4"</v>
          </cell>
          <cell r="D1564" t="str">
            <v>UN</v>
          </cell>
          <cell r="E1564" t="str">
            <v>CR</v>
          </cell>
        </row>
        <row r="1565">
          <cell r="B1565">
            <v>1797</v>
          </cell>
          <cell r="C1565" t="str">
            <v>CURVA 90 GRAUS DE FERRO GALVANIZADO, COM ROSCA BSP MACHO, DE 1 1/2"</v>
          </cell>
          <cell r="D1565" t="str">
            <v>UN</v>
          </cell>
          <cell r="E1565" t="str">
            <v>CR</v>
          </cell>
        </row>
        <row r="1566">
          <cell r="B1566">
            <v>1796</v>
          </cell>
          <cell r="C1566" t="str">
            <v>CURVA 90 GRAUS DE FERRO GALVANIZADO, COM ROSCA BSP MACHO, DE 1 1/4"</v>
          </cell>
          <cell r="D1566" t="str">
            <v>UN</v>
          </cell>
          <cell r="E1566" t="str">
            <v>CR</v>
          </cell>
        </row>
        <row r="1567">
          <cell r="B1567">
            <v>1816</v>
          </cell>
          <cell r="C1567" t="str">
            <v>CURVA 90 GRAUS DE FERRO GALVANIZADO, COM ROSCA BSP MACHO, DE 1"</v>
          </cell>
          <cell r="D1567" t="str">
            <v>UN</v>
          </cell>
          <cell r="E1567" t="str">
            <v>CR</v>
          </cell>
        </row>
        <row r="1568">
          <cell r="B1568">
            <v>1794</v>
          </cell>
          <cell r="C1568" t="str">
            <v>CURVA 90 GRAUS DE FERRO GALVANIZADO, COM ROSCA BSP MACHO, DE 1/2"</v>
          </cell>
          <cell r="D1568" t="str">
            <v>UN</v>
          </cell>
          <cell r="E1568" t="str">
            <v>CR</v>
          </cell>
        </row>
        <row r="1569">
          <cell r="B1569">
            <v>1815</v>
          </cell>
          <cell r="C1569" t="str">
            <v>CURVA 90 GRAUS DE FERRO GALVANIZADO, COM ROSCA BSP MACHO, DE 2 1/2"</v>
          </cell>
          <cell r="D1569" t="str">
            <v>UN</v>
          </cell>
          <cell r="E1569" t="str">
            <v>CR</v>
          </cell>
        </row>
        <row r="1570">
          <cell r="B1570">
            <v>1798</v>
          </cell>
          <cell r="C1570" t="str">
            <v>CURVA 90 GRAUS DE FERRO GALVANIZADO, COM ROSCA BSP MACHO, DE 2"</v>
          </cell>
          <cell r="D1570" t="str">
            <v>UN</v>
          </cell>
          <cell r="E1570" t="str">
            <v>CR</v>
          </cell>
        </row>
        <row r="1571">
          <cell r="B1571">
            <v>1799</v>
          </cell>
          <cell r="C1571" t="str">
            <v>CURVA 90 GRAUS DE FERRO GALVANIZADO, COM ROSCA BSP MACHO, DE 3"</v>
          </cell>
          <cell r="D1571" t="str">
            <v>UN</v>
          </cell>
          <cell r="E1571" t="str">
            <v>CR</v>
          </cell>
        </row>
        <row r="1572">
          <cell r="B1572">
            <v>1795</v>
          </cell>
          <cell r="C1572" t="str">
            <v>CURVA 90 GRAUS DE FERRO GALVANIZADO, COM ROSCA BSP MACHO, DE 3/4"</v>
          </cell>
          <cell r="D1572" t="str">
            <v>UN</v>
          </cell>
          <cell r="E1572" t="str">
            <v>CR</v>
          </cell>
        </row>
        <row r="1573">
          <cell r="B1573">
            <v>1800</v>
          </cell>
          <cell r="C1573" t="str">
            <v>CURVA 90 GRAUS DE FERRO GALVANIZADO, COM ROSCA BSP MACHO, DE 4"</v>
          </cell>
          <cell r="D1573" t="str">
            <v>UN</v>
          </cell>
          <cell r="E1573" t="str">
            <v>CR</v>
          </cell>
        </row>
        <row r="1574">
          <cell r="B1574">
            <v>1802</v>
          </cell>
          <cell r="C1574" t="str">
            <v>CURVA 90 GRAUS DE FERRO GALVANIZADO, COM ROSCA BSP MACHO, DE 6"</v>
          </cell>
          <cell r="D1574" t="str">
            <v>UN</v>
          </cell>
          <cell r="E1574" t="str">
            <v>CR</v>
          </cell>
        </row>
        <row r="1575">
          <cell r="B1575">
            <v>1809</v>
          </cell>
          <cell r="C1575" t="str">
            <v>CURVA 90 GRAUS DE FERRO GALVANIZADO, COM ROSCA BSP MACHO/FEMEA, DE 1 1/2"</v>
          </cell>
          <cell r="D1575" t="str">
            <v>UN</v>
          </cell>
          <cell r="E1575" t="str">
            <v>CR</v>
          </cell>
        </row>
        <row r="1576">
          <cell r="B1576">
            <v>1814</v>
          </cell>
          <cell r="C1576" t="str">
            <v>CURVA 90 GRAUS DE FERRO GALVANIZADO, COM ROSCA BSP MACHO/FEMEA, DE 1 1/4"</v>
          </cell>
          <cell r="D1576" t="str">
            <v>UN</v>
          </cell>
          <cell r="E1576" t="str">
            <v>CR</v>
          </cell>
        </row>
        <row r="1577">
          <cell r="B1577">
            <v>1805</v>
          </cell>
          <cell r="C1577" t="str">
            <v>CURVA 90 GRAUS DE FERRO GALVANIZADO, COM ROSCA BSP MACHO/FEMEA, DE 1"</v>
          </cell>
          <cell r="D1577" t="str">
            <v>UN</v>
          </cell>
          <cell r="E1577" t="str">
            <v>CR</v>
          </cell>
        </row>
        <row r="1578">
          <cell r="B1578">
            <v>1803</v>
          </cell>
          <cell r="C1578" t="str">
            <v>CURVA 90 GRAUS DE FERRO GALVANIZADO, COM ROSCA BSP MACHO/FEMEA, DE 1/2"</v>
          </cell>
          <cell r="D1578" t="str">
            <v>UN</v>
          </cell>
          <cell r="E1578" t="str">
            <v>CR</v>
          </cell>
        </row>
        <row r="1579">
          <cell r="B1579">
            <v>1821</v>
          </cell>
          <cell r="C1579" t="str">
            <v>CURVA 90 GRAUS DE FERRO GALVANIZADO, COM ROSCA BSP MACHO/FEMEA, DE 2 1/2"</v>
          </cell>
          <cell r="D1579" t="str">
            <v>UN</v>
          </cell>
          <cell r="E1579" t="str">
            <v>CR</v>
          </cell>
        </row>
        <row r="1580">
          <cell r="B1580">
            <v>1806</v>
          </cell>
          <cell r="C1580" t="str">
            <v>CURVA 90 GRAUS DE FERRO GALVANIZADO, COM ROSCA BSP MACHO/FEMEA, DE 2"</v>
          </cell>
          <cell r="D1580" t="str">
            <v>UN</v>
          </cell>
          <cell r="E1580" t="str">
            <v>CR</v>
          </cell>
        </row>
        <row r="1581">
          <cell r="B1581">
            <v>1807</v>
          </cell>
          <cell r="C1581" t="str">
            <v>CURVA 90 GRAUS DE FERRO GALVANIZADO, COM ROSCA BSP MACHO/FEMEA, DE 3"</v>
          </cell>
          <cell r="D1581" t="str">
            <v>UN</v>
          </cell>
          <cell r="E1581" t="str">
            <v>CR</v>
          </cell>
        </row>
        <row r="1582">
          <cell r="B1582">
            <v>1804</v>
          </cell>
          <cell r="C1582" t="str">
            <v>CURVA 90 GRAUS DE FERRO GALVANIZADO, COM ROSCA BSP MACHO/FEMEA, DE 3/4"</v>
          </cell>
          <cell r="D1582" t="str">
            <v>UN</v>
          </cell>
          <cell r="E1582" t="str">
            <v>CR</v>
          </cell>
        </row>
        <row r="1583">
          <cell r="B1583">
            <v>1808</v>
          </cell>
          <cell r="C1583" t="str">
            <v>CURVA 90 GRAUS DE FERRO GALVANIZADO, COM ROSCA BSP MACHO/FEMEA, DE 4"</v>
          </cell>
          <cell r="D1583" t="str">
            <v>UN</v>
          </cell>
          <cell r="E1583" t="str">
            <v>CR</v>
          </cell>
        </row>
        <row r="1584">
          <cell r="B1584">
            <v>40385</v>
          </cell>
          <cell r="C1584" t="str">
            <v>CURVA 90 GRAUS EM ACO CARBONO, RAIO CURTO, SOLDAVEL, PRESSAO 3.000 LBS, DN 1 1/2"</v>
          </cell>
          <cell r="D1584" t="str">
            <v>UN</v>
          </cell>
          <cell r="E1584" t="str">
            <v>CR</v>
          </cell>
        </row>
        <row r="1585">
          <cell r="B1585">
            <v>40383</v>
          </cell>
          <cell r="C1585" t="str">
            <v>CURVA 90 GRAUS EM ACO CARBONO, RAIO CURTO, SOLDAVEL, PRESSAO 3.000 LBS, DN 1 1/4"</v>
          </cell>
          <cell r="D1585" t="str">
            <v>UN</v>
          </cell>
          <cell r="E1585" t="str">
            <v>CR</v>
          </cell>
        </row>
        <row r="1586">
          <cell r="B1586">
            <v>40382</v>
          </cell>
          <cell r="C1586" t="str">
            <v>CURVA 90 GRAUS EM ACO CARBONO, RAIO CURTO, SOLDAVEL, PRESSAO 3.000 LBS, DN 1"</v>
          </cell>
          <cell r="D1586" t="str">
            <v>UN</v>
          </cell>
          <cell r="E1586" t="str">
            <v>CR</v>
          </cell>
        </row>
        <row r="1587">
          <cell r="B1587">
            <v>40378</v>
          </cell>
          <cell r="C1587" t="str">
            <v>CURVA 90 GRAUS EM ACO CARBONO, RAIO CURTO, SOLDAVEL, PRESSAO 3.000 LBS, DN 1/2"</v>
          </cell>
          <cell r="D1587" t="str">
            <v>UN</v>
          </cell>
          <cell r="E1587" t="str">
            <v>CR</v>
          </cell>
        </row>
        <row r="1588">
          <cell r="B1588">
            <v>40422</v>
          </cell>
          <cell r="C1588" t="str">
            <v>CURVA 90 GRAUS EM ACO CARBONO, RAIO CURTO, SOLDAVEL, PRESSAO 3.000 LBS, DN 2 1/2"</v>
          </cell>
          <cell r="D1588" t="str">
            <v>UN</v>
          </cell>
          <cell r="E1588" t="str">
            <v>CR</v>
          </cell>
        </row>
        <row r="1589">
          <cell r="B1589">
            <v>40387</v>
          </cell>
          <cell r="C1589" t="str">
            <v>CURVA 90 GRAUS EM ACO CARBONO, RAIO CURTO, SOLDAVEL, PRESSAO 3.000 LBS, DN 2"</v>
          </cell>
          <cell r="D1589" t="str">
            <v>UN</v>
          </cell>
          <cell r="E1589" t="str">
            <v>CR</v>
          </cell>
        </row>
        <row r="1590">
          <cell r="B1590">
            <v>40390</v>
          </cell>
          <cell r="C1590" t="str">
            <v>CURVA 90 GRAUS EM ACO CARBONO, RAIO CURTO, SOLDAVEL, PRESSAO 3.000 LBS, DN 3"</v>
          </cell>
          <cell r="D1590" t="str">
            <v>UN</v>
          </cell>
          <cell r="E1590" t="str">
            <v>CR</v>
          </cell>
        </row>
        <row r="1591">
          <cell r="B1591">
            <v>40380</v>
          </cell>
          <cell r="C1591" t="str">
            <v>CURVA 90 GRAUS EM ACO CARBONO, RAIO CURTO, SOLDAVEL, PRESSAO 3.000 LBS, DN 3/4"</v>
          </cell>
          <cell r="D1591" t="str">
            <v>UN</v>
          </cell>
          <cell r="E1591" t="str">
            <v>CR</v>
          </cell>
        </row>
        <row r="1592">
          <cell r="B1592">
            <v>2621</v>
          </cell>
          <cell r="C1592" t="str">
            <v>CURVA 90 GRAUS PARA ELETRODUTO, EM ACO GALVANIZADO ELETROLITICO, COM ROSCA, DIAMETRO DE 100 MM (4")</v>
          </cell>
          <cell r="D1592" t="str">
            <v>UN</v>
          </cell>
          <cell r="E1592" t="str">
            <v>CR</v>
          </cell>
          <cell r="F1592">
            <v>167.45</v>
          </cell>
        </row>
        <row r="1593">
          <cell r="B1593">
            <v>2616</v>
          </cell>
          <cell r="C1593" t="str">
            <v>CURVA 90 GRAUS PARA ELETRODUTO, EM ACO GALVANIZADO ELETROLITICO, COM ROSCA, DIAMETRO DE 15 MM (1/2"), ESPESSURA DE 1,50 MM</v>
          </cell>
          <cell r="D1593" t="str">
            <v>UN</v>
          </cell>
          <cell r="E1593" t="str">
            <v>CR</v>
          </cell>
          <cell r="F1593">
            <v>4.74</v>
          </cell>
        </row>
        <row r="1594">
          <cell r="B1594">
            <v>2633</v>
          </cell>
          <cell r="C1594" t="str">
            <v>CURVA 90 GRAUS PARA ELETRODUTO, EM ACO GALVANIZADO ELETROLITICO, COM ROSCA, DIAMETRO DE 20 MM (3/4"), ESPESSURA DE 1,50 MM</v>
          </cell>
          <cell r="D1594" t="str">
            <v>UN</v>
          </cell>
          <cell r="E1594" t="str">
            <v>CR</v>
          </cell>
          <cell r="F1594">
            <v>5.36</v>
          </cell>
        </row>
        <row r="1595">
          <cell r="B1595">
            <v>2617</v>
          </cell>
          <cell r="C1595" t="str">
            <v>CURVA 90 GRAUS PARA ELETRODUTO, EM ACO GALVANIZADO ELETROLITICO, COM ROSCA, DIAMETRO DE 25 MM (1"), ESPESSURA DE 1,50 MM</v>
          </cell>
          <cell r="D1595" t="str">
            <v>UN</v>
          </cell>
          <cell r="E1595" t="str">
            <v>CR</v>
          </cell>
          <cell r="F1595">
            <v>7.28</v>
          </cell>
        </row>
        <row r="1596">
          <cell r="B1596">
            <v>2618</v>
          </cell>
          <cell r="C1596" t="str">
            <v>CURVA 90 GRAUS PARA ELETRODUTO, EM ACO GALVANIZADO ELETROLITICO, COM ROSCA, DIAMETRO DE 32 MM (1 1/4"), ESPESSURA DE 1,50 MM</v>
          </cell>
          <cell r="D1596" t="str">
            <v>UN</v>
          </cell>
          <cell r="E1596" t="str">
            <v>CR</v>
          </cell>
          <cell r="F1596">
            <v>16.579999999999998</v>
          </cell>
        </row>
        <row r="1597">
          <cell r="B1597">
            <v>2632</v>
          </cell>
          <cell r="C1597" t="str">
            <v>CURVA 90 GRAUS PARA ELETRODUTO, EM ACO GALVANIZADO ELETROLITICO, COM ROSCA, DIAMETRO DE 40 MM (1 1/2"), ESPESSURA DE 1,50 MM</v>
          </cell>
          <cell r="D1597" t="str">
            <v>UN</v>
          </cell>
          <cell r="E1597" t="str">
            <v>CR</v>
          </cell>
          <cell r="F1597">
            <v>20.23</v>
          </cell>
        </row>
        <row r="1598">
          <cell r="B1598">
            <v>2631</v>
          </cell>
          <cell r="C1598" t="str">
            <v>CURVA 90 GRAUS PARA ELETRODUTO, EM ACO GALVANIZADO ELETROLITICO, COM ROSCA, DIAMETRO DE 50 MM (2")</v>
          </cell>
          <cell r="D1598" t="str">
            <v>UN</v>
          </cell>
          <cell r="E1598" t="str">
            <v>CR</v>
          </cell>
          <cell r="F1598">
            <v>29.7</v>
          </cell>
        </row>
        <row r="1599">
          <cell r="B1599">
            <v>2619</v>
          </cell>
          <cell r="C1599" t="str">
            <v>CURVA 90 GRAUS PARA ELETRODUTO, EM ACO GALVANIZADO ELETROLITICO, COM ROSCA, DIAMETRO DE 65 MM (2 1/2")</v>
          </cell>
          <cell r="D1599" t="str">
            <v>UN</v>
          </cell>
          <cell r="E1599" t="str">
            <v>CR</v>
          </cell>
          <cell r="F1599">
            <v>75.2</v>
          </cell>
        </row>
        <row r="1600">
          <cell r="B1600">
            <v>2620</v>
          </cell>
          <cell r="C1600" t="str">
            <v>CURVA 90 GRAUS PARA ELETRODUTO, EM ACO GALVANIZADO ELETROLITICO, COM ROSCA, DIAMETRO DE 80 MM (3")</v>
          </cell>
          <cell r="D1600" t="str">
            <v>UN</v>
          </cell>
          <cell r="E1600" t="str">
            <v>CR</v>
          </cell>
          <cell r="F1600">
            <v>98.73</v>
          </cell>
        </row>
        <row r="1601">
          <cell r="B1601">
            <v>40413</v>
          </cell>
          <cell r="C1601" t="str">
            <v>CURVA 90 GRAUS RANHURADA EM FERRO FUNDIDO, DN 50 MM (2")</v>
          </cell>
          <cell r="D1601" t="str">
            <v>UN</v>
          </cell>
          <cell r="E1601" t="str">
            <v>CR</v>
          </cell>
        </row>
        <row r="1602">
          <cell r="B1602">
            <v>40415</v>
          </cell>
          <cell r="C1602" t="str">
            <v>CURVA 90 GRAUS RANHURADA EM FERRO FUNDIDO, DN 65 MM (2 1/2")</v>
          </cell>
          <cell r="D1602" t="str">
            <v>UN</v>
          </cell>
          <cell r="E1602" t="str">
            <v>CR</v>
          </cell>
        </row>
        <row r="1603">
          <cell r="B1603">
            <v>40417</v>
          </cell>
          <cell r="C1603" t="str">
            <v>CURVA 90 GRAUS RANHURADA EM FERRO FUNDIDO, DN 80 MM (3")</v>
          </cell>
          <cell r="D1603" t="str">
            <v>UN</v>
          </cell>
          <cell r="E1603" t="str">
            <v>CR</v>
          </cell>
        </row>
        <row r="1604">
          <cell r="B1604">
            <v>39273</v>
          </cell>
          <cell r="C1604" t="str">
            <v>CURVA 90 GRAUS, CURTA, DE PVC RIGIDO ROSCAVEL, DE 1", PARA ELETRODUTO</v>
          </cell>
          <cell r="D1604" t="str">
            <v>UN</v>
          </cell>
          <cell r="E1604" t="str">
            <v>CR</v>
          </cell>
          <cell r="F1604">
            <v>6.69</v>
          </cell>
        </row>
        <row r="1605">
          <cell r="B1605">
            <v>39271</v>
          </cell>
          <cell r="C1605" t="str">
            <v>CURVA 90 GRAUS, CURTA, DE PVC RIGIDO ROSCAVEL, DE 1/2", PARA ELETRODUTO</v>
          </cell>
          <cell r="D1605" t="str">
            <v>UN</v>
          </cell>
          <cell r="E1605" t="str">
            <v>CR</v>
          </cell>
          <cell r="F1605">
            <v>3.94</v>
          </cell>
        </row>
        <row r="1606">
          <cell r="B1606">
            <v>39272</v>
          </cell>
          <cell r="C1606" t="str">
            <v>CURVA 90 GRAUS, CURTA, DE PVC RIGIDO ROSCAVEL, DE 3/4", PARA ELETRODUTO</v>
          </cell>
          <cell r="D1606" t="str">
            <v>UN</v>
          </cell>
          <cell r="E1606" t="str">
            <v>CR</v>
          </cell>
          <cell r="F1606">
            <v>4.84</v>
          </cell>
        </row>
        <row r="1607">
          <cell r="B1607">
            <v>1875</v>
          </cell>
          <cell r="C1607" t="str">
            <v>CURVA 90 GRAUS, LONGA, DE PVC RIGIDO ROSCAVEL, DE 1 1/2", PARA ELETRODUTO</v>
          </cell>
          <cell r="D1607" t="str">
            <v>UN</v>
          </cell>
          <cell r="E1607" t="str">
            <v>CR</v>
          </cell>
          <cell r="F1607">
            <v>10.7</v>
          </cell>
        </row>
        <row r="1608">
          <cell r="B1608">
            <v>1874</v>
          </cell>
          <cell r="C1608" t="str">
            <v>CURVA 90 GRAUS, LONGA, DE PVC RIGIDO ROSCAVEL, DE 1 1/4", PARA ELETRODUTO</v>
          </cell>
          <cell r="D1608" t="str">
            <v>UN</v>
          </cell>
          <cell r="E1608" t="str">
            <v>CR</v>
          </cell>
          <cell r="F1608">
            <v>8.83</v>
          </cell>
        </row>
        <row r="1609">
          <cell r="B1609">
            <v>1884</v>
          </cell>
          <cell r="C1609" t="str">
            <v>CURVA 90 GRAUS, LONGA, DE PVC RIGIDO ROSCAVEL, DE 1", PARA ELETRODUTO</v>
          </cell>
          <cell r="D1609" t="str">
            <v>UN</v>
          </cell>
          <cell r="E1609" t="str">
            <v>CR</v>
          </cell>
          <cell r="F1609">
            <v>7.83</v>
          </cell>
        </row>
        <row r="1610">
          <cell r="B1610">
            <v>1870</v>
          </cell>
          <cell r="C1610" t="str">
            <v>CURVA 90 GRAUS, LONGA, DE PVC RIGIDO ROSCAVEL, DE 1/2", PARA ELETRODUTO</v>
          </cell>
          <cell r="D1610" t="str">
            <v>UN</v>
          </cell>
          <cell r="E1610" t="str">
            <v>C</v>
          </cell>
          <cell r="F1610">
            <v>5.0999999999999996</v>
          </cell>
        </row>
        <row r="1611">
          <cell r="B1611">
            <v>1887</v>
          </cell>
          <cell r="C1611" t="str">
            <v>CURVA 90 GRAUS, LONGA, DE PVC RIGIDO ROSCAVEL, DE 2 1/2", PARA ELETRODUTO</v>
          </cell>
          <cell r="D1611" t="str">
            <v>UN</v>
          </cell>
          <cell r="E1611" t="str">
            <v>CR</v>
          </cell>
          <cell r="F1611">
            <v>44.34</v>
          </cell>
        </row>
        <row r="1612">
          <cell r="B1612">
            <v>1876</v>
          </cell>
          <cell r="C1612" t="str">
            <v>CURVA 90 GRAUS, LONGA, DE PVC RIGIDO ROSCAVEL, DE 2", PARA ELETRODUTO</v>
          </cell>
          <cell r="D1612" t="str">
            <v>UN</v>
          </cell>
          <cell r="E1612" t="str">
            <v>CR</v>
          </cell>
          <cell r="F1612">
            <v>17.38</v>
          </cell>
        </row>
        <row r="1613">
          <cell r="B1613">
            <v>1877</v>
          </cell>
          <cell r="C1613" t="str">
            <v>CURVA 90 GRAUS, LONGA, DE PVC RIGIDO ROSCAVEL, DE 3", PARA ELETRODUTO</v>
          </cell>
          <cell r="D1613" t="str">
            <v>UN</v>
          </cell>
          <cell r="E1613" t="str">
            <v>CR</v>
          </cell>
          <cell r="F1613">
            <v>44.4</v>
          </cell>
        </row>
        <row r="1614">
          <cell r="B1614">
            <v>1879</v>
          </cell>
          <cell r="C1614" t="str">
            <v>CURVA 90 GRAUS, LONGA, DE PVC RIGIDO ROSCAVEL, DE 3/4", PARA ELETRODUTO</v>
          </cell>
          <cell r="D1614" t="str">
            <v>UN</v>
          </cell>
          <cell r="E1614" t="str">
            <v>CR</v>
          </cell>
          <cell r="F1614">
            <v>5.17</v>
          </cell>
        </row>
        <row r="1615">
          <cell r="B1615">
            <v>1878</v>
          </cell>
          <cell r="C1615" t="str">
            <v>CURVA 90 GRAUS, LONGA, DE PVC RIGIDO ROSCAVEL, DE 4", PARA ELETRODUTO</v>
          </cell>
          <cell r="D1615" t="str">
            <v>UN</v>
          </cell>
          <cell r="E1615" t="str">
            <v>CR</v>
          </cell>
          <cell r="F1615">
            <v>89.21</v>
          </cell>
        </row>
        <row r="1616">
          <cell r="B1616">
            <v>37971</v>
          </cell>
          <cell r="C1616" t="str">
            <v>CURVA CPVC, 90 GRAUS, SOLDAVEL, 15 MM, PARA AGUA QUENTE</v>
          </cell>
          <cell r="D1616" t="str">
            <v>UN</v>
          </cell>
          <cell r="E1616" t="str">
            <v>CR</v>
          </cell>
          <cell r="F1616">
            <v>6.1</v>
          </cell>
        </row>
        <row r="1617">
          <cell r="B1617">
            <v>37972</v>
          </cell>
          <cell r="C1617" t="str">
            <v>CURVA CPVC, 90 GRAUS, SOLDAVEL, 22 MM, PARA AGUA QUENTE</v>
          </cell>
          <cell r="D1617" t="str">
            <v>UN</v>
          </cell>
          <cell r="E1617" t="str">
            <v>CR</v>
          </cell>
          <cell r="F1617">
            <v>8.65</v>
          </cell>
        </row>
        <row r="1618">
          <cell r="B1618">
            <v>37973</v>
          </cell>
          <cell r="C1618" t="str">
            <v>CURVA CPVC, 90 GRAUS, SOLDAVEL, 28 MM, PARA AGUA QUENTE</v>
          </cell>
          <cell r="D1618" t="str">
            <v>UN</v>
          </cell>
          <cell r="E1618" t="str">
            <v>CR</v>
          </cell>
          <cell r="F1618">
            <v>16.25</v>
          </cell>
        </row>
        <row r="1619">
          <cell r="B1619">
            <v>1926</v>
          </cell>
          <cell r="C1619" t="str">
            <v>CURVA DE PVC 45 GRAUS, SOLDAVEL, 20 MM, COR MARROM, PARA AGUA FRIA PREDIAL</v>
          </cell>
          <cell r="D1619" t="str">
            <v>UN</v>
          </cell>
          <cell r="E1619" t="str">
            <v>CR</v>
          </cell>
          <cell r="F1619">
            <v>2.15</v>
          </cell>
        </row>
        <row r="1620">
          <cell r="B1620">
            <v>1927</v>
          </cell>
          <cell r="C1620" t="str">
            <v>CURVA DE PVC 45 GRAUS, SOLDAVEL, 25 MM, COR MARROM, PARA AGUA FRIA PREDIAL</v>
          </cell>
          <cell r="D1620" t="str">
            <v>UN</v>
          </cell>
          <cell r="E1620" t="str">
            <v>CR</v>
          </cell>
          <cell r="F1620">
            <v>2.41</v>
          </cell>
        </row>
        <row r="1621">
          <cell r="B1621">
            <v>1923</v>
          </cell>
          <cell r="C1621" t="str">
            <v>CURVA DE PVC 45 GRAUS, SOLDAVEL, 32 MM, COR MARROM, PARA AGUA FRIA PREDIAL</v>
          </cell>
          <cell r="D1621" t="str">
            <v>UN</v>
          </cell>
          <cell r="E1621" t="str">
            <v>CR</v>
          </cell>
          <cell r="F1621">
            <v>4.4000000000000004</v>
          </cell>
        </row>
        <row r="1622">
          <cell r="B1622">
            <v>1929</v>
          </cell>
          <cell r="C1622" t="str">
            <v>CURVA DE PVC 45 GRAUS, SOLDAVEL, 40 MM, COR MARROM, PARA AGUA FRIA PREDIAL</v>
          </cell>
          <cell r="D1622" t="str">
            <v>UN</v>
          </cell>
          <cell r="E1622" t="str">
            <v>CR</v>
          </cell>
          <cell r="F1622">
            <v>5.34</v>
          </cell>
        </row>
        <row r="1623">
          <cell r="B1623">
            <v>1930</v>
          </cell>
          <cell r="C1623" t="str">
            <v>CURVA DE PVC 45 GRAUS, SOLDAVEL, 50 MM, COR MARROM, PARA AGUA FRIA PREDIAL</v>
          </cell>
          <cell r="D1623" t="str">
            <v>UN</v>
          </cell>
          <cell r="E1623" t="str">
            <v>CR</v>
          </cell>
          <cell r="F1623">
            <v>9.1300000000000008</v>
          </cell>
        </row>
        <row r="1624">
          <cell r="B1624">
            <v>1924</v>
          </cell>
          <cell r="C1624" t="str">
            <v>CURVA DE PVC 45 GRAUS, SOLDAVEL, 60 MM, COR MARROM, PARA AGUA FRIA PREDIAL</v>
          </cell>
          <cell r="D1624" t="str">
            <v>UN</v>
          </cell>
          <cell r="E1624" t="str">
            <v>CR</v>
          </cell>
          <cell r="F1624">
            <v>14.74</v>
          </cell>
        </row>
        <row r="1625">
          <cell r="B1625">
            <v>1922</v>
          </cell>
          <cell r="C1625" t="str">
            <v>CURVA DE PVC 45 GRAUS, SOLDAVEL, 75 MM, COR MARROM, PARA AGUA FRIA PREDIAL</v>
          </cell>
          <cell r="D1625" t="str">
            <v>UN</v>
          </cell>
          <cell r="E1625" t="str">
            <v>CR</v>
          </cell>
          <cell r="F1625">
            <v>30.48</v>
          </cell>
        </row>
        <row r="1626">
          <cell r="B1626">
            <v>1953</v>
          </cell>
          <cell r="C1626" t="str">
            <v>CURVA DE PVC 45 GRAUS, SOLDAVEL, 85 MM, COR MARROM, PARA AGUA FRIA PREDIAL</v>
          </cell>
          <cell r="D1626" t="str">
            <v>UN</v>
          </cell>
          <cell r="E1626" t="str">
            <v>CR</v>
          </cell>
          <cell r="F1626">
            <v>37.21</v>
          </cell>
        </row>
        <row r="1627">
          <cell r="B1627">
            <v>1962</v>
          </cell>
          <cell r="C1627" t="str">
            <v>CURVA DE PVC 90 GRAUS, SOLDAVEL, 110 MM, COR MARROM, PARA AGUA FRIA PREDIAL</v>
          </cell>
          <cell r="D1627" t="str">
            <v>UN</v>
          </cell>
          <cell r="E1627" t="str">
            <v>CR</v>
          </cell>
          <cell r="F1627">
            <v>180.8</v>
          </cell>
        </row>
        <row r="1628">
          <cell r="B1628">
            <v>1955</v>
          </cell>
          <cell r="C1628" t="str">
            <v>CURVA DE PVC 90 GRAUS, SOLDAVEL, 20 MM, COR MARROM, PARA AGUA FRIA PREDIAL</v>
          </cell>
          <cell r="D1628" t="str">
            <v>UN</v>
          </cell>
          <cell r="E1628" t="str">
            <v>CR</v>
          </cell>
          <cell r="F1628">
            <v>2.08</v>
          </cell>
        </row>
        <row r="1629">
          <cell r="B1629">
            <v>1956</v>
          </cell>
          <cell r="C1629" t="str">
            <v>CURVA DE PVC 90 GRAUS, SOLDAVEL, 25 MM, COR MARROM, PARA AGUA FRIA PREDIAL</v>
          </cell>
          <cell r="D1629" t="str">
            <v>UN</v>
          </cell>
          <cell r="E1629" t="str">
            <v>CR</v>
          </cell>
          <cell r="F1629">
            <v>2.94</v>
          </cell>
        </row>
        <row r="1630">
          <cell r="B1630">
            <v>1957</v>
          </cell>
          <cell r="C1630" t="str">
            <v>CURVA DE PVC 90 GRAUS, SOLDAVEL, 32 MM, COR MARROM, PARA AGUA FRIA PREDIAL</v>
          </cell>
          <cell r="D1630" t="str">
            <v>UN</v>
          </cell>
          <cell r="E1630" t="str">
            <v>CR</v>
          </cell>
          <cell r="F1630">
            <v>6.36</v>
          </cell>
        </row>
        <row r="1631">
          <cell r="B1631">
            <v>1958</v>
          </cell>
          <cell r="C1631" t="str">
            <v>CURVA DE PVC 90 GRAUS, SOLDAVEL, 40 MM, COR MARROM, PARA AGUA FRIA PREDIAL</v>
          </cell>
          <cell r="D1631" t="str">
            <v>UN</v>
          </cell>
          <cell r="E1631" t="str">
            <v>CR</v>
          </cell>
          <cell r="F1631">
            <v>11.84</v>
          </cell>
        </row>
        <row r="1632">
          <cell r="B1632">
            <v>1959</v>
          </cell>
          <cell r="C1632" t="str">
            <v>CURVA DE PVC 90 GRAUS, SOLDAVEL, 50 MM, COR MARROM, PARA AGUA FRIA PREDIAL</v>
          </cell>
          <cell r="D1632" t="str">
            <v>UN</v>
          </cell>
          <cell r="E1632" t="str">
            <v>CR</v>
          </cell>
          <cell r="F1632">
            <v>12.85</v>
          </cell>
        </row>
        <row r="1633">
          <cell r="B1633">
            <v>1925</v>
          </cell>
          <cell r="C1633" t="str">
            <v>CURVA DE PVC 90 GRAUS, SOLDAVEL, 60 MM, COR MARROM, PARA AGUA FRIA PREDIAL</v>
          </cell>
          <cell r="D1633" t="str">
            <v>UN</v>
          </cell>
          <cell r="E1633" t="str">
            <v>CR</v>
          </cell>
          <cell r="F1633">
            <v>33.57</v>
          </cell>
        </row>
        <row r="1634">
          <cell r="B1634">
            <v>1960</v>
          </cell>
          <cell r="C1634" t="str">
            <v>CURVA DE PVC 90 GRAUS, SOLDAVEL, 75 MM, COR MARROM, PARA AGUA FRIA PREDIAL</v>
          </cell>
          <cell r="D1634" t="str">
            <v>UN</v>
          </cell>
          <cell r="E1634" t="str">
            <v>CR</v>
          </cell>
          <cell r="F1634">
            <v>51.56</v>
          </cell>
        </row>
        <row r="1635">
          <cell r="B1635">
            <v>1961</v>
          </cell>
          <cell r="C1635" t="str">
            <v>CURVA DE PVC 90 GRAUS, SOLDAVEL, 85 MM, COR MARROM, PARA AGUA FRIA PREDIAL</v>
          </cell>
          <cell r="D1635" t="str">
            <v>UN</v>
          </cell>
          <cell r="E1635" t="str">
            <v>CR</v>
          </cell>
          <cell r="F1635">
            <v>66.05</v>
          </cell>
        </row>
        <row r="1636">
          <cell r="B1636">
            <v>38423</v>
          </cell>
          <cell r="C1636" t="str">
            <v>CURVA DE PVC, 90 GRAUS, SERIE R, DN 100 MM, PARA ESGOTO PREDIAL</v>
          </cell>
          <cell r="D1636" t="str">
            <v>UN</v>
          </cell>
          <cell r="E1636" t="str">
            <v>CR</v>
          </cell>
          <cell r="F1636">
            <v>38.049999999999997</v>
          </cell>
        </row>
        <row r="1637">
          <cell r="B1637">
            <v>39866</v>
          </cell>
          <cell r="C1637" t="str">
            <v>CURVA DE TRANSPOSICAO BRONZE/LATAO SEM ANEL DE SOLDA, BOLSA X BOLSA, 15 MM</v>
          </cell>
          <cell r="D1637" t="str">
            <v>UN</v>
          </cell>
          <cell r="E1637" t="str">
            <v>CR</v>
          </cell>
        </row>
        <row r="1638">
          <cell r="B1638">
            <v>39867</v>
          </cell>
          <cell r="C1638" t="str">
            <v>CURVA DE TRANSPOSICAO BRONZE/LATAO SEM ANEL DE SOLDA, BOLSA X BOLSA, 22 MM</v>
          </cell>
          <cell r="D1638" t="str">
            <v>UN</v>
          </cell>
          <cell r="E1638" t="str">
            <v>CR</v>
          </cell>
        </row>
        <row r="1639">
          <cell r="B1639">
            <v>39868</v>
          </cell>
          <cell r="C1639" t="str">
            <v>CURVA DE TRANSPOSICAO BRONZE/LATAO SEM ANEL DE SOLDA, BOLSA X BOLSA, 28 MM</v>
          </cell>
          <cell r="D1639" t="str">
            <v>UN</v>
          </cell>
          <cell r="E1639" t="str">
            <v>CR</v>
          </cell>
        </row>
        <row r="1640">
          <cell r="B1640">
            <v>37999</v>
          </cell>
          <cell r="C1640" t="str">
            <v>CURVA DE TRANSPOSICAO, CPVC, SOLDAVEL, 15 MM</v>
          </cell>
          <cell r="D1640" t="str">
            <v>UN</v>
          </cell>
          <cell r="E1640" t="str">
            <v>CR</v>
          </cell>
          <cell r="F1640">
            <v>10.28</v>
          </cell>
        </row>
        <row r="1641">
          <cell r="B1641">
            <v>38000</v>
          </cell>
          <cell r="C1641" t="str">
            <v>CURVA DE TRANSPOSICAO, CPVC, SOLDAVEL, 22 MM</v>
          </cell>
          <cell r="D1641" t="str">
            <v>UN</v>
          </cell>
          <cell r="E1641" t="str">
            <v>CR</v>
          </cell>
          <cell r="F1641">
            <v>12</v>
          </cell>
        </row>
        <row r="1642">
          <cell r="B1642">
            <v>38129</v>
          </cell>
          <cell r="C1642" t="str">
            <v>CURVA DE TRANSPOSICAO, PVC SOLDAVEL, 20 MM, COR MARROM, PARA AGUA FRIA PREDIAL</v>
          </cell>
          <cell r="D1642" t="str">
            <v>UN</v>
          </cell>
          <cell r="E1642" t="str">
            <v>CR</v>
          </cell>
          <cell r="F1642">
            <v>4.8499999999999996</v>
          </cell>
        </row>
        <row r="1643">
          <cell r="B1643">
            <v>38025</v>
          </cell>
          <cell r="C1643" t="str">
            <v>CURVA DE TRANSPOSICAO, PVC, SOLDAVEL, 25 MM, COR MARROM, PARA AGUA FRIA PREDIAL</v>
          </cell>
          <cell r="D1643" t="str">
            <v>UN</v>
          </cell>
          <cell r="E1643" t="str">
            <v>CR</v>
          </cell>
          <cell r="F1643">
            <v>6.58</v>
          </cell>
        </row>
        <row r="1644">
          <cell r="B1644">
            <v>38026</v>
          </cell>
          <cell r="C1644" t="str">
            <v>CURVA DE TRANSPOSICAO, PVC, SOLDAVEL, 32 MM, COR MARROM, PARA AGUA FRIA PREDIAL</v>
          </cell>
          <cell r="D1644" t="str">
            <v>UN</v>
          </cell>
          <cell r="E1644" t="str">
            <v>CR</v>
          </cell>
          <cell r="F1644">
            <v>16.25</v>
          </cell>
        </row>
        <row r="1645">
          <cell r="B1645">
            <v>43955</v>
          </cell>
          <cell r="C1645" t="str">
            <v>CURVA HORIZONTAL 90 GRAUS PERFURADA, PARA ELETROCALHA, EM CHAPA DE ACO GALVANIZADO ESPESSURA #14, 700 X 50 MM (L X A), SEM VIROLA, SEM TAMPA</v>
          </cell>
          <cell r="D1645" t="str">
            <v>UN</v>
          </cell>
          <cell r="E1645" t="str">
            <v>CR</v>
          </cell>
        </row>
        <row r="1646">
          <cell r="B1646">
            <v>43957</v>
          </cell>
          <cell r="C1646" t="str">
            <v>CURVA HORIZONTAL 90 GRAUS PERFURADA, PARA ELETROCALHA, EM CHAPA DE ACO GALVANIZADO ESPESSURA #14, 800 X 50 MM (L X A), SEM VIROLA, SEM TAMPA</v>
          </cell>
          <cell r="D1646" t="str">
            <v>UN</v>
          </cell>
          <cell r="E1646" t="str">
            <v>CR</v>
          </cell>
        </row>
        <row r="1647">
          <cell r="B1647">
            <v>43950</v>
          </cell>
          <cell r="C1647" t="str">
            <v>CURVA HORIZONTAL 90 GRAUS PERFURADA, PARA ELETROCALHA, EM CHAPA DE ACO GALVANIZADO ESPESSURA #16, 500 X 50 MM (L X A), SEM VIROLA, SEM TAMPA</v>
          </cell>
          <cell r="D1647" t="str">
            <v>UN</v>
          </cell>
          <cell r="E1647" t="str">
            <v>CR</v>
          </cell>
        </row>
        <row r="1648">
          <cell r="B1648">
            <v>43954</v>
          </cell>
          <cell r="C1648" t="str">
            <v>CURVA HORIZONTAL 90 GRAUS PERFURADA, PARA ELETROCALHA, EM CHAPA DE ACO GALVANIZADO ESPESSURA #16, 600 X 50 MM (L X A), SEM VIROLA, SEM TAMPA</v>
          </cell>
          <cell r="D1648" t="str">
            <v>UN</v>
          </cell>
          <cell r="E1648" t="str">
            <v>CR</v>
          </cell>
        </row>
        <row r="1649">
          <cell r="B1649">
            <v>43945</v>
          </cell>
          <cell r="C1649" t="str">
            <v>CURVA HORIZONTAL 90 GRAUS PERFURADA, PARA ELETROCALHA, EM CHAPA DE ACO GALVANIZADO ESPESSURA #18, 300 X 50 MM (L X A), SEM VIROLA, SEM TAMPA</v>
          </cell>
          <cell r="D1649" t="str">
            <v>UN</v>
          </cell>
          <cell r="E1649" t="str">
            <v>CR</v>
          </cell>
        </row>
        <row r="1650">
          <cell r="B1650">
            <v>43947</v>
          </cell>
          <cell r="C1650" t="str">
            <v>CURVA HORIZONTAL 90 GRAUS PERFURADA, PARA ELETROCALHA, EM CHAPA DE ACO GALVANIZADO ESPESSURA #18, 400 X 50 MM (L X A), SEM VIROLA, SEM TAMPA</v>
          </cell>
          <cell r="D1650" t="str">
            <v>UN</v>
          </cell>
          <cell r="E1650" t="str">
            <v>CR</v>
          </cell>
        </row>
        <row r="1651">
          <cell r="B1651">
            <v>43920</v>
          </cell>
          <cell r="C1651" t="str">
            <v>CURVA HORIZONTAL 90 GRAUS PERFURADA, PARA ELETROCALHA, EM CHAPA DE ACO GALVANIZADO ESPESSURA #22, 100 X 50 MM (L X A), SEM VIROLA, SEM TAMPA</v>
          </cell>
          <cell r="D1651" t="str">
            <v>UN</v>
          </cell>
          <cell r="E1651" t="str">
            <v>CR</v>
          </cell>
        </row>
        <row r="1652">
          <cell r="B1652">
            <v>43921</v>
          </cell>
          <cell r="C1652" t="str">
            <v>CURVA HORIZONTAL 90 GRAUS PERFURADA, PARA ELETROCALHA, EM CHAPA DE ACO GALVANIZADO ESPESSURA #22, 125 X 50 MM (L X A), SEM VIROLA, SEM TAMPA</v>
          </cell>
          <cell r="D1652" t="str">
            <v>UN</v>
          </cell>
          <cell r="E1652" t="str">
            <v>CR</v>
          </cell>
        </row>
        <row r="1653">
          <cell r="B1653">
            <v>43922</v>
          </cell>
          <cell r="C1653" t="str">
            <v>CURVA HORIZONTAL 90 GRAUS PERFURADA, PARA ELETROCALHA, EM CHAPA DE ACO GALVANIZADO ESPESSURA #22, 150 X 50 MM (L X A), SEM VIROLA, SEM TAMPA</v>
          </cell>
          <cell r="D1653" t="str">
            <v>UN</v>
          </cell>
          <cell r="E1653" t="str">
            <v>CR</v>
          </cell>
        </row>
        <row r="1654">
          <cell r="B1654">
            <v>43923</v>
          </cell>
          <cell r="C1654" t="str">
            <v>CURVA HORIZONTAL 90 GRAUS PERFURADA, PARA ELETROCALHA, EM CHAPA DE ACO GALVANIZADO ESPESSURA #22, 200 X 50 MM (L X A), SEM VIROLA, SEM TAMPA</v>
          </cell>
          <cell r="D1654" t="str">
            <v>UN</v>
          </cell>
          <cell r="E1654" t="str">
            <v>CR</v>
          </cell>
        </row>
        <row r="1655">
          <cell r="B1655">
            <v>43924</v>
          </cell>
          <cell r="C1655" t="str">
            <v>CURVA HORIZONTAL 90 GRAUS PERFURADA, PARA ELETROCALHA, EM CHAPA DE ACO GALVANIZADO ESPESSURA #22, 250 X 50 MM (L X A), SEM VIROLA, SEM TAMPA</v>
          </cell>
          <cell r="D1655" t="str">
            <v>UN</v>
          </cell>
          <cell r="E1655" t="str">
            <v>CR</v>
          </cell>
        </row>
        <row r="1656">
          <cell r="B1656">
            <v>43952</v>
          </cell>
          <cell r="C1656" t="str">
            <v>CURVA HORIZONTAL 90 GRAUS PERFURADA, PARA ELETROCALHA, EM CHAPA DE ACO GALVANIZADO ESPESSURA #22, 50 X 50 MM (L X A), SEM VIROLA, SEM TAMPA</v>
          </cell>
          <cell r="D1656" t="str">
            <v>UN</v>
          </cell>
          <cell r="E1656" t="str">
            <v>CR</v>
          </cell>
        </row>
        <row r="1657">
          <cell r="B1657">
            <v>43956</v>
          </cell>
          <cell r="C1657" t="str">
            <v>CURVA HORIZONTAL 90 GRAUS PERFURADA, PARA ELETROCALHA, EM CHAPA DE ACO GALVANIZADO ESPESSURA #22, 75 X 50 MM (L X A), SEM VIROLA, SEM TAMPA</v>
          </cell>
          <cell r="D1657" t="str">
            <v>UN</v>
          </cell>
          <cell r="E1657" t="str">
            <v>CR</v>
          </cell>
        </row>
        <row r="1658">
          <cell r="B1658">
            <v>1858</v>
          </cell>
          <cell r="C1658" t="str">
            <v>CURVA LONGA PVC, PB, JE, 45 GRAUS, DN 100 MM, PARA REDE COLETORA ESGOTO</v>
          </cell>
          <cell r="D1658" t="str">
            <v>UN</v>
          </cell>
          <cell r="E1658" t="str">
            <v>CR</v>
          </cell>
          <cell r="F1658">
            <v>58.95</v>
          </cell>
        </row>
        <row r="1659">
          <cell r="B1659">
            <v>1844</v>
          </cell>
          <cell r="C1659" t="str">
            <v>CURVA LONGA PVC, PB, JE, 45 GRAUS, DN 150 MM, PARA REDE COLETORA ESGOTO</v>
          </cell>
          <cell r="D1659" t="str">
            <v>UN</v>
          </cell>
          <cell r="E1659" t="str">
            <v>CR</v>
          </cell>
          <cell r="F1659">
            <v>135.02000000000001</v>
          </cell>
        </row>
        <row r="1660">
          <cell r="B1660">
            <v>1863</v>
          </cell>
          <cell r="C1660" t="str">
            <v>CURVA LONGA PVC, PB, JE, 90 GRAUS, DN 100 MM, PARA REDE COLETORA ESGOTO</v>
          </cell>
          <cell r="D1660" t="str">
            <v>UN</v>
          </cell>
          <cell r="E1660" t="str">
            <v>CR</v>
          </cell>
          <cell r="F1660">
            <v>62.74</v>
          </cell>
        </row>
        <row r="1661">
          <cell r="B1661">
            <v>1865</v>
          </cell>
          <cell r="C1661" t="str">
            <v>CURVA LONGA PVC, PB, JE, 90 GRAUS, DN 150 MM, PARA REDE COLETORA ESGOTO</v>
          </cell>
          <cell r="D1661" t="str">
            <v>UN</v>
          </cell>
          <cell r="E1661" t="str">
            <v>CR</v>
          </cell>
          <cell r="F1661">
            <v>163.46</v>
          </cell>
        </row>
        <row r="1662">
          <cell r="B1662">
            <v>36355</v>
          </cell>
          <cell r="C1662" t="str">
            <v>CURVA PPR 90 GRAUS, F/F, DN 20 MM, PARA AGUA QUENTE PREDIAL</v>
          </cell>
          <cell r="D1662" t="str">
            <v>UN</v>
          </cell>
          <cell r="E1662" t="str">
            <v>CR</v>
          </cell>
          <cell r="F1662">
            <v>12.45</v>
          </cell>
        </row>
        <row r="1663">
          <cell r="B1663">
            <v>36356</v>
          </cell>
          <cell r="C1663" t="str">
            <v>CURVA PPR 90 GRAUS, F/F, DN 25 MM, PARA AGUA QUENTE PREDIAL</v>
          </cell>
          <cell r="D1663" t="str">
            <v>UN</v>
          </cell>
          <cell r="E1663" t="str">
            <v>CR</v>
          </cell>
          <cell r="F1663">
            <v>20.02</v>
          </cell>
        </row>
        <row r="1664">
          <cell r="B1664">
            <v>1940</v>
          </cell>
          <cell r="C1664" t="str">
            <v>CURVA PVC 90 GRAUS, ROSCAVEL, 1 1/4", COR BRANCA, AGUA FRIA PREDIAL</v>
          </cell>
          <cell r="D1664" t="str">
            <v>UN</v>
          </cell>
          <cell r="E1664" t="str">
            <v>CR</v>
          </cell>
          <cell r="F1664">
            <v>32.81</v>
          </cell>
        </row>
        <row r="1665">
          <cell r="B1665">
            <v>1939</v>
          </cell>
          <cell r="C1665" t="str">
            <v>CURVA PVC 90 GRAUS, ROSCAVEL, 1", COR BRANCA, AGUA FRIA PREDIAL</v>
          </cell>
          <cell r="D1665" t="str">
            <v>UN</v>
          </cell>
          <cell r="E1665" t="str">
            <v>CR</v>
          </cell>
          <cell r="F1665">
            <v>9</v>
          </cell>
        </row>
        <row r="1666">
          <cell r="B1666">
            <v>1937</v>
          </cell>
          <cell r="C1666" t="str">
            <v>CURVA PVC 90 GRAUS, ROSCAVEL, 1/2", COR BRANCA, AGUA FRIA PREDIAL</v>
          </cell>
          <cell r="D1666" t="str">
            <v>UN</v>
          </cell>
          <cell r="E1666" t="str">
            <v>CR</v>
          </cell>
          <cell r="F1666">
            <v>5.54</v>
          </cell>
        </row>
        <row r="1667">
          <cell r="B1667">
            <v>1938</v>
          </cell>
          <cell r="C1667" t="str">
            <v>CURVA PVC 90 GRAUS, ROSCAVEL, 3/4", COR BRANCA, AGUA FRIA PREDIAL</v>
          </cell>
          <cell r="D1667" t="str">
            <v>UN</v>
          </cell>
          <cell r="E1667" t="str">
            <v>CR</v>
          </cell>
          <cell r="F1667">
            <v>6.29</v>
          </cell>
        </row>
        <row r="1668">
          <cell r="B1668">
            <v>1966</v>
          </cell>
          <cell r="C1668" t="str">
            <v>CURVA PVC CURTA 90 GRAUS, DN 100 MM, PARA ESGOTO PREDIAL</v>
          </cell>
          <cell r="D1668" t="str">
            <v>UN</v>
          </cell>
          <cell r="E1668" t="str">
            <v>CR</v>
          </cell>
          <cell r="F1668">
            <v>25.02</v>
          </cell>
        </row>
        <row r="1669">
          <cell r="B1669">
            <v>1933</v>
          </cell>
          <cell r="C1669" t="str">
            <v>CURVA PVC CURTA 90 GRAUS, DN 40 MM, PARA ESGOTO PREDIAL</v>
          </cell>
          <cell r="D1669" t="str">
            <v>UN</v>
          </cell>
          <cell r="E1669" t="str">
            <v>CR</v>
          </cell>
          <cell r="F1669">
            <v>5.39</v>
          </cell>
        </row>
        <row r="1670">
          <cell r="B1670">
            <v>1932</v>
          </cell>
          <cell r="C1670" t="str">
            <v>CURVA PVC CURTA 90 GRAUS, DN 50 MM, PARA ESGOTO PREDIAL</v>
          </cell>
          <cell r="D1670" t="str">
            <v>UN</v>
          </cell>
          <cell r="E1670" t="str">
            <v>CR</v>
          </cell>
          <cell r="F1670">
            <v>12.34</v>
          </cell>
        </row>
        <row r="1671">
          <cell r="B1671">
            <v>1951</v>
          </cell>
          <cell r="C1671" t="str">
            <v>CURVA PVC CURTA 90 GRAUS, DN 75 MM, PARA ESGOTO PREDIAL</v>
          </cell>
          <cell r="D1671" t="str">
            <v>UN</v>
          </cell>
          <cell r="E1671" t="str">
            <v>CR</v>
          </cell>
          <cell r="F1671">
            <v>25.74</v>
          </cell>
        </row>
        <row r="1672">
          <cell r="B1672">
            <v>1970</v>
          </cell>
          <cell r="C1672" t="str">
            <v>CURVA PVC LONGA 90 GRAUS, DN 100 MM, PARA ESGOTO PREDIAL</v>
          </cell>
          <cell r="D1672" t="str">
            <v>UN</v>
          </cell>
          <cell r="E1672" t="str">
            <v>CR</v>
          </cell>
          <cell r="F1672">
            <v>62.54</v>
          </cell>
        </row>
        <row r="1673">
          <cell r="B1673">
            <v>1967</v>
          </cell>
          <cell r="C1673" t="str">
            <v>CURVA PVC LONGA 90 GRAUS, DN 40 MM, PARA ESGOTO PREDIAL</v>
          </cell>
          <cell r="D1673" t="str">
            <v>UN</v>
          </cell>
          <cell r="E1673" t="str">
            <v>CR</v>
          </cell>
          <cell r="F1673">
            <v>7.42</v>
          </cell>
        </row>
        <row r="1674">
          <cell r="B1674">
            <v>1968</v>
          </cell>
          <cell r="C1674" t="str">
            <v>CURVA PVC LONGA 90 GRAUS, DN 50 MM, PARA ESGOTO PREDIAL</v>
          </cell>
          <cell r="D1674" t="str">
            <v>UN</v>
          </cell>
          <cell r="E1674" t="str">
            <v>CR</v>
          </cell>
          <cell r="F1674">
            <v>14.68</v>
          </cell>
        </row>
        <row r="1675">
          <cell r="B1675">
            <v>1969</v>
          </cell>
          <cell r="C1675" t="str">
            <v>CURVA PVC LONGA 90 GRAUS, DN 75 MM, PARA ESGOTO PREDIAL</v>
          </cell>
          <cell r="D1675" t="str">
            <v>UN</v>
          </cell>
          <cell r="E1675" t="str">
            <v>CR</v>
          </cell>
          <cell r="F1675">
            <v>47.78</v>
          </cell>
        </row>
        <row r="1676">
          <cell r="B1676">
            <v>1827</v>
          </cell>
          <cell r="C1676" t="str">
            <v>CURVA PVC PBA, JE, PB, 45 GRAUS, DN 100 / DE 110 MM, PARA REDE DE AGUA</v>
          </cell>
          <cell r="D1676" t="str">
            <v>UN</v>
          </cell>
          <cell r="E1676" t="str">
            <v>CR</v>
          </cell>
        </row>
        <row r="1677">
          <cell r="B1677">
            <v>1831</v>
          </cell>
          <cell r="C1677" t="str">
            <v>CURVA PVC PBA, JE, PB, 45 GRAUS, DN 50 / DE 60 MM, PARA REDE DE AGUA</v>
          </cell>
          <cell r="D1677" t="str">
            <v>UN</v>
          </cell>
          <cell r="E1677" t="str">
            <v>CR</v>
          </cell>
        </row>
        <row r="1678">
          <cell r="B1678">
            <v>1825</v>
          </cell>
          <cell r="C1678" t="str">
            <v>CURVA PVC PBA, JE, PB, 45 GRAUS, DN 75 / DE 85 MM, PARA REDE DE AGUA</v>
          </cell>
          <cell r="D1678" t="str">
            <v>UN</v>
          </cell>
          <cell r="E1678" t="str">
            <v>CR</v>
          </cell>
        </row>
        <row r="1679">
          <cell r="B1679">
            <v>1828</v>
          </cell>
          <cell r="C1679" t="str">
            <v>CURVA PVC PBA, JE, PB, 90 GRAUS, DN 100 / DE 110 MM, PARA REDE DE AGUA</v>
          </cell>
          <cell r="D1679" t="str">
            <v>UN</v>
          </cell>
          <cell r="E1679" t="str">
            <v>CR</v>
          </cell>
        </row>
        <row r="1680">
          <cell r="B1680">
            <v>1845</v>
          </cell>
          <cell r="C1680" t="str">
            <v>CURVA PVC PBA, JE, PB, 90 GRAUS, DN 50 / DE 60 MM, PARA REDE DE AGUA</v>
          </cell>
          <cell r="D1680" t="str">
            <v>UN</v>
          </cell>
          <cell r="E1680" t="str">
            <v>CR</v>
          </cell>
        </row>
        <row r="1681">
          <cell r="B1681">
            <v>1824</v>
          </cell>
          <cell r="C1681" t="str">
            <v>CURVA PVC PBA, JE, PB, 90 GRAUS, DN 75 / DE 85 MM, PARA REDE DE AGUA</v>
          </cell>
          <cell r="D1681" t="str">
            <v>UN</v>
          </cell>
          <cell r="E1681" t="str">
            <v>CR</v>
          </cell>
        </row>
        <row r="1682">
          <cell r="B1682">
            <v>42693</v>
          </cell>
          <cell r="C1682" t="str">
            <v>CURVA PVC, BB, JE, 45 GRAUS, DN 250 MM, PARA TUBO CORRUGADO E/OU LISO, REDE COLETORA ESGOTO</v>
          </cell>
          <cell r="D1682" t="str">
            <v>UN</v>
          </cell>
          <cell r="E1682" t="str">
            <v>CR</v>
          </cell>
          <cell r="F1682">
            <v>459.2</v>
          </cell>
        </row>
        <row r="1683">
          <cell r="B1683">
            <v>42695</v>
          </cell>
          <cell r="C1683" t="str">
            <v>CURVA PVC, BB, JE, 90 GRAUS, DN 200 MM, PARA TUBO CORRUGADO E/OU LISO, REDE COLETORA ESGOTO</v>
          </cell>
          <cell r="D1683" t="str">
            <v>UN</v>
          </cell>
          <cell r="E1683" t="str">
            <v>CR</v>
          </cell>
          <cell r="F1683">
            <v>320.82</v>
          </cell>
        </row>
        <row r="1684">
          <cell r="B1684">
            <v>42694</v>
          </cell>
          <cell r="C1684" t="str">
            <v>CURVA PVC, BB, JE, 90 GRAUS, DN 250 MM, PARA TUBO CORRUGADO E/OU LISO, REDE COLETORA ESGOTO</v>
          </cell>
          <cell r="D1684" t="str">
            <v>UN</v>
          </cell>
          <cell r="E1684" t="str">
            <v>CR</v>
          </cell>
          <cell r="F1684">
            <v>614.51</v>
          </cell>
        </row>
        <row r="1685">
          <cell r="B1685">
            <v>20097</v>
          </cell>
          <cell r="C1685" t="str">
            <v>CURVA PVC, SERIE R, 87.30 GRAUS, CURTA, PARA PE-DE-COLUNA, DN 100 MM, PARA ESGOTO PREDIAL</v>
          </cell>
          <cell r="D1685" t="str">
            <v>UN</v>
          </cell>
          <cell r="E1685" t="str">
            <v>CR</v>
          </cell>
          <cell r="F1685">
            <v>26.64</v>
          </cell>
        </row>
        <row r="1686">
          <cell r="B1686">
            <v>20098</v>
          </cell>
          <cell r="C1686" t="str">
            <v>CURVA PVC, SERIE R, 87.30 GRAUS, CURTA, PARA PE-DE-COLUNA, DN 150 MM, PARA ESGOTO PREDIAL</v>
          </cell>
          <cell r="D1686" t="str">
            <v>UN</v>
          </cell>
          <cell r="E1686" t="str">
            <v>CR</v>
          </cell>
          <cell r="F1686">
            <v>108.9</v>
          </cell>
        </row>
        <row r="1687">
          <cell r="B1687">
            <v>20096</v>
          </cell>
          <cell r="C1687" t="str">
            <v>CURVA PVC, SERIE R, 87.30 GRAUS, CURTA, PARA PE-DE-COLUNA, DN 75 MM, PARA ESGOTO PREDIAL</v>
          </cell>
          <cell r="D1687" t="str">
            <v>UN</v>
          </cell>
          <cell r="E1687" t="str">
            <v>CR</v>
          </cell>
          <cell r="F1687">
            <v>27.58</v>
          </cell>
        </row>
        <row r="1688">
          <cell r="B1688">
            <v>44472</v>
          </cell>
          <cell r="C1688" t="str">
            <v>DENTE PARA FRESADORA</v>
          </cell>
          <cell r="D1688" t="str">
            <v>UN</v>
          </cell>
          <cell r="E1688" t="str">
            <v>CR</v>
          </cell>
        </row>
        <row r="1689">
          <cell r="B1689">
            <v>38369</v>
          </cell>
          <cell r="C1689" t="str">
            <v>DESEMPENADEIRA DE ACO DENTADA 12 X *25* CM, DENTES 8 X 8 MM, CABO FECHADO DE MADEIRA</v>
          </cell>
          <cell r="D1689" t="str">
            <v>UN</v>
          </cell>
          <cell r="E1689" t="str">
            <v>CR</v>
          </cell>
          <cell r="F1689">
            <v>13.99</v>
          </cell>
        </row>
        <row r="1690">
          <cell r="B1690">
            <v>38370</v>
          </cell>
          <cell r="C1690" t="str">
            <v>DESEMPENADEIRA DE ACO LISA 12 X *25* CM COM CABO FECHADO DE MADEIRA</v>
          </cell>
          <cell r="D1690" t="str">
            <v>UN</v>
          </cell>
          <cell r="E1690" t="str">
            <v>CR</v>
          </cell>
          <cell r="F1690">
            <v>9.44</v>
          </cell>
        </row>
        <row r="1691">
          <cell r="B1691">
            <v>45199</v>
          </cell>
          <cell r="C1691" t="str">
            <v>DESEMPENADEIRA DE MADEIRA *16 X 27* CM</v>
          </cell>
          <cell r="D1691" t="str">
            <v>UN</v>
          </cell>
          <cell r="E1691" t="str">
            <v>CR</v>
          </cell>
          <cell r="F1691">
            <v>30.86</v>
          </cell>
        </row>
        <row r="1692">
          <cell r="B1692">
            <v>38372</v>
          </cell>
          <cell r="C1692" t="str">
            <v>DESEMPENADEIRA PLASTICA LISA *14 X 27* CM</v>
          </cell>
          <cell r="D1692" t="str">
            <v>UN</v>
          </cell>
          <cell r="E1692" t="str">
            <v>CR</v>
          </cell>
          <cell r="F1692">
            <v>13.9</v>
          </cell>
        </row>
        <row r="1693">
          <cell r="B1693">
            <v>2358</v>
          </cell>
          <cell r="C1693" t="str">
            <v>DESENHISTA PROJETISTA (HORISTA)</v>
          </cell>
          <cell r="D1693" t="str">
            <v>H</v>
          </cell>
          <cell r="E1693" t="str">
            <v>CR</v>
          </cell>
          <cell r="F1693">
            <v>23.72</v>
          </cell>
        </row>
        <row r="1694">
          <cell r="B1694">
            <v>40807</v>
          </cell>
          <cell r="C1694" t="str">
            <v>DESENHISTA PROJETISTA (MENSALISTA)</v>
          </cell>
          <cell r="D1694" t="str">
            <v>MES</v>
          </cell>
          <cell r="E1694" t="str">
            <v>CR</v>
          </cell>
          <cell r="F1694">
            <v>4164.18</v>
          </cell>
        </row>
        <row r="1695">
          <cell r="B1695">
            <v>44330</v>
          </cell>
          <cell r="C1695" t="str">
            <v>DESINFETANTE PRONTO USO</v>
          </cell>
          <cell r="D1695" t="str">
            <v>L</v>
          </cell>
          <cell r="E1695" t="str">
            <v>CR</v>
          </cell>
          <cell r="F1695">
            <v>10.66</v>
          </cell>
        </row>
        <row r="1696">
          <cell r="B1696">
            <v>43144</v>
          </cell>
          <cell r="C1696" t="str">
            <v>DESMOLDANTE PARA CONCRETO ESTAMPADO</v>
          </cell>
          <cell r="D1696" t="str">
            <v>KG</v>
          </cell>
          <cell r="E1696" t="str">
            <v>CR</v>
          </cell>
          <cell r="F1696">
            <v>37.99</v>
          </cell>
        </row>
        <row r="1697">
          <cell r="B1697">
            <v>39397</v>
          </cell>
          <cell r="C1697" t="str">
            <v>DESMOLDANTE PARA FORMAS METALICAS A BASE DE OLEO VEGETAL</v>
          </cell>
          <cell r="D1697" t="str">
            <v>L</v>
          </cell>
          <cell r="E1697" t="str">
            <v>CR</v>
          </cell>
          <cell r="F1697">
            <v>17.309999999999999</v>
          </cell>
        </row>
        <row r="1698">
          <cell r="B1698">
            <v>2692</v>
          </cell>
          <cell r="C1698" t="str">
            <v>DESMOLDANTE PROTETOR PARA FORMAS DE MADEIRA, DE BASE OLEOSA EMULSIONADA EM AGUA</v>
          </cell>
          <cell r="D1698" t="str">
            <v>L</v>
          </cell>
          <cell r="E1698" t="str">
            <v>CR</v>
          </cell>
          <cell r="F1698">
            <v>6.98</v>
          </cell>
        </row>
        <row r="1699">
          <cell r="B1699">
            <v>45299</v>
          </cell>
          <cell r="C1699" t="str">
            <v>DETECTOR DE TENSAO 90 V A 1000 V (CAT IV)</v>
          </cell>
          <cell r="D1699" t="str">
            <v>UN</v>
          </cell>
          <cell r="E1699" t="str">
            <v>CR</v>
          </cell>
          <cell r="F1699">
            <v>95.19</v>
          </cell>
        </row>
        <row r="1700">
          <cell r="B1700">
            <v>44329</v>
          </cell>
          <cell r="C1700" t="str">
            <v>DETERGENTE NEUTRO USO GERAL, CONCENTRADO</v>
          </cell>
          <cell r="D1700" t="str">
            <v>L</v>
          </cell>
          <cell r="E1700" t="str">
            <v>CR</v>
          </cell>
          <cell r="F1700">
            <v>13.97</v>
          </cell>
        </row>
        <row r="1701">
          <cell r="B1701">
            <v>5318</v>
          </cell>
          <cell r="C1701" t="str">
            <v>DILUENTE AGUARRAS</v>
          </cell>
          <cell r="D1701" t="str">
            <v>L</v>
          </cell>
          <cell r="E1701" t="str">
            <v>C</v>
          </cell>
          <cell r="F1701">
            <v>22.59</v>
          </cell>
        </row>
        <row r="1702">
          <cell r="B1702">
            <v>5330</v>
          </cell>
          <cell r="C1702" t="str">
            <v>DILUENTE EPOXI</v>
          </cell>
          <cell r="D1702" t="str">
            <v>L</v>
          </cell>
          <cell r="E1702" t="str">
            <v>CR</v>
          </cell>
          <cell r="F1702">
            <v>51.49</v>
          </cell>
        </row>
        <row r="1703">
          <cell r="B1703">
            <v>44532</v>
          </cell>
          <cell r="C1703" t="str">
            <v>DISCO DE BORRACHA PARA LIXADEIRA RIGIDO 7" COM ARRUELA CENTRAL</v>
          </cell>
          <cell r="D1703" t="str">
            <v>UN</v>
          </cell>
          <cell r="E1703" t="str">
            <v>CR</v>
          </cell>
          <cell r="F1703">
            <v>14.35</v>
          </cell>
        </row>
        <row r="1704">
          <cell r="B1704">
            <v>44531</v>
          </cell>
          <cell r="C1704" t="str">
            <v>DISCO DE CORTE DIAMANTADO SEGMENTADO DIAMETRO DE 180 MM PARA ESMERILHADEIRA 7"</v>
          </cell>
          <cell r="D1704" t="str">
            <v>UN</v>
          </cell>
          <cell r="E1704" t="str">
            <v>CR</v>
          </cell>
          <cell r="F1704">
            <v>49.19</v>
          </cell>
        </row>
        <row r="1705">
          <cell r="B1705">
            <v>13887</v>
          </cell>
          <cell r="C1705" t="str">
            <v>DISCO DE CORTE DIAMANTADO SEGMENTADO PARA CONCRETO/ASFALTO, DIAMETRO DE *350* MM, FURO DE 25,40 MM</v>
          </cell>
          <cell r="D1705" t="str">
            <v>UN</v>
          </cell>
          <cell r="E1705" t="str">
            <v>CR</v>
          </cell>
          <cell r="F1705">
            <v>214.31</v>
          </cell>
        </row>
        <row r="1706">
          <cell r="B1706">
            <v>38140</v>
          </cell>
          <cell r="C1706" t="str">
            <v>DISCO DE CORTE DIAMANTADO SEGMENTADO, DIAMETRO DE *110* MM, FURO DE 20 MM</v>
          </cell>
          <cell r="D1706" t="str">
            <v>UN</v>
          </cell>
          <cell r="E1706" t="str">
            <v>CR</v>
          </cell>
          <cell r="F1706">
            <v>17.55</v>
          </cell>
        </row>
        <row r="1707">
          <cell r="B1707">
            <v>44495</v>
          </cell>
          <cell r="C1707" t="str">
            <v>DISCO DE CORTE PARA METAL COM DUAS TELAS 12 X 1/8 X 3/4" (300 X 3,2 X 19,05 MM)</v>
          </cell>
          <cell r="D1707" t="str">
            <v>UN</v>
          </cell>
          <cell r="E1707" t="str">
            <v>CR</v>
          </cell>
          <cell r="F1707">
            <v>18.559999999999999</v>
          </cell>
        </row>
        <row r="1708">
          <cell r="B1708">
            <v>44533</v>
          </cell>
          <cell r="C1708" t="str">
            <v>DISCO DE DESBASTE PARA METAL FERROSO EM GERAL, COM TRES TELAS, 9 X 1/4 X 7/8" (228,6 X 6,4 X 22,2 MM)</v>
          </cell>
          <cell r="D1708" t="str">
            <v>UN</v>
          </cell>
          <cell r="E1708" t="str">
            <v>CR</v>
          </cell>
          <cell r="F1708">
            <v>18.829999999999998</v>
          </cell>
        </row>
        <row r="1709">
          <cell r="B1709">
            <v>44534</v>
          </cell>
          <cell r="C1709" t="str">
            <v>DISCO DE LIXA PARA METAL, DIAMETRO = 180 MM, GRAO 120</v>
          </cell>
          <cell r="D1709" t="str">
            <v>UN</v>
          </cell>
          <cell r="E1709" t="str">
            <v>CR</v>
          </cell>
          <cell r="F1709">
            <v>3.69</v>
          </cell>
        </row>
        <row r="1710">
          <cell r="B1710">
            <v>34729</v>
          </cell>
          <cell r="C1710" t="str">
            <v>DISJUNTOR TERMOMAGNETICO AJUSTAVEL, TRIPOLAR DE 100 ATE 250A, CAPACIDADE DE INTERRUPCAO DE 35KA</v>
          </cell>
          <cell r="D1710" t="str">
            <v>UN</v>
          </cell>
          <cell r="E1710" t="str">
            <v>CR</v>
          </cell>
          <cell r="F1710">
            <v>1397.4</v>
          </cell>
        </row>
        <row r="1711">
          <cell r="B1711">
            <v>34734</v>
          </cell>
          <cell r="C1711" t="str">
            <v>DISJUNTOR TERMOMAGNETICO AJUSTAVEL, TRIPOLAR DE 300 ATE 400A, CAPACIDADE DE INTERRUPCAO DE 35KA</v>
          </cell>
          <cell r="D1711" t="str">
            <v>UN</v>
          </cell>
          <cell r="E1711" t="str">
            <v>CR</v>
          </cell>
          <cell r="F1711">
            <v>2163.62</v>
          </cell>
        </row>
        <row r="1712">
          <cell r="B1712">
            <v>34738</v>
          </cell>
          <cell r="C1712" t="str">
            <v>DISJUNTOR TERMOMAGNETICO AJUSTAVEL, TRIPOLAR DE 450 ATE 600A, CAPACIDADE DE INTERRUPCAO DE 35KA</v>
          </cell>
          <cell r="D1712" t="str">
            <v>UN</v>
          </cell>
          <cell r="E1712" t="str">
            <v>CR</v>
          </cell>
          <cell r="F1712">
            <v>5054.8900000000003</v>
          </cell>
        </row>
        <row r="1713">
          <cell r="B1713">
            <v>34623</v>
          </cell>
          <cell r="C1713" t="str">
            <v>DISJUNTOR TERMOMAGNETICO PARA TRILHO DIN (IEC), BIPOLAR, 40 - 50 A</v>
          </cell>
          <cell r="D1713" t="str">
            <v>UN</v>
          </cell>
          <cell r="E1713" t="str">
            <v>CR</v>
          </cell>
          <cell r="F1713">
            <v>60.57</v>
          </cell>
        </row>
        <row r="1714">
          <cell r="B1714">
            <v>34616</v>
          </cell>
          <cell r="C1714" t="str">
            <v>DISJUNTOR TERMOMAGNETICO PARA TRILHO DIN (IEC), BIPOLAR, 6 - 32 A</v>
          </cell>
          <cell r="D1714" t="str">
            <v>UN</v>
          </cell>
          <cell r="E1714" t="str">
            <v>CR</v>
          </cell>
          <cell r="F1714">
            <v>61.52</v>
          </cell>
        </row>
        <row r="1715">
          <cell r="B1715">
            <v>34628</v>
          </cell>
          <cell r="C1715" t="str">
            <v>DISJUNTOR TERMOMAGNETICO PARA TRILHO DIN (IEC), BIPOLAR, 63 A</v>
          </cell>
          <cell r="D1715" t="str">
            <v>UN</v>
          </cell>
          <cell r="E1715" t="str">
            <v>CR</v>
          </cell>
          <cell r="F1715">
            <v>86.76</v>
          </cell>
        </row>
        <row r="1716">
          <cell r="B1716">
            <v>34686</v>
          </cell>
          <cell r="C1716" t="str">
            <v>DISJUNTOR TERMOMAGNETICO PARA TRILHO DIN (IEC), MONOPOLAR, 40 - 50 A</v>
          </cell>
          <cell r="D1716" t="str">
            <v>UN</v>
          </cell>
          <cell r="E1716" t="str">
            <v>CR</v>
          </cell>
          <cell r="F1716">
            <v>15.91</v>
          </cell>
        </row>
        <row r="1717">
          <cell r="B1717">
            <v>34653</v>
          </cell>
          <cell r="C1717" t="str">
            <v>DISJUNTOR TERMOMAGNETICO PARA TRILHO DIN (IEC), MONOPOLAR, 6 - 32 A</v>
          </cell>
          <cell r="D1717" t="str">
            <v>UN</v>
          </cell>
          <cell r="E1717" t="str">
            <v>CR</v>
          </cell>
          <cell r="F1717">
            <v>10.73</v>
          </cell>
        </row>
        <row r="1718">
          <cell r="B1718">
            <v>34688</v>
          </cell>
          <cell r="C1718" t="str">
            <v>DISJUNTOR TERMOMAGNETICO PARA TRILHO DIN (IEC), MONOPOLAR, 63 A</v>
          </cell>
          <cell r="D1718" t="str">
            <v>UN</v>
          </cell>
          <cell r="E1718" t="str">
            <v>CR</v>
          </cell>
          <cell r="F1718">
            <v>19.45</v>
          </cell>
        </row>
        <row r="1719">
          <cell r="B1719">
            <v>34709</v>
          </cell>
          <cell r="C1719" t="str">
            <v>DISJUNTOR TERMOMAGNETICO PARA TRILHO DIN (IEC), TRIPOLAR, 10 - 50 A</v>
          </cell>
          <cell r="D1719" t="str">
            <v>UN</v>
          </cell>
          <cell r="E1719" t="str">
            <v>CR</v>
          </cell>
          <cell r="F1719">
            <v>75.37</v>
          </cell>
        </row>
        <row r="1720">
          <cell r="B1720">
            <v>34714</v>
          </cell>
          <cell r="C1720" t="str">
            <v>DISJUNTOR TERMOMAGNETICO PARA TRILHO DIN (IEC), TRIPOLAR, 63 A</v>
          </cell>
          <cell r="D1720" t="str">
            <v>UN</v>
          </cell>
          <cell r="E1720" t="str">
            <v>CR</v>
          </cell>
          <cell r="F1720">
            <v>90.02</v>
          </cell>
        </row>
        <row r="1721">
          <cell r="B1721">
            <v>2391</v>
          </cell>
          <cell r="C1721" t="str">
            <v>DISJUNTOR TERMOMAGNETICO TRIPOLAR 125 A / 425 V / ICC - 25 KA</v>
          </cell>
          <cell r="D1721" t="str">
            <v>UN</v>
          </cell>
          <cell r="E1721" t="str">
            <v>CR</v>
          </cell>
          <cell r="F1721">
            <v>411.13</v>
          </cell>
        </row>
        <row r="1722">
          <cell r="B1722">
            <v>2374</v>
          </cell>
          <cell r="C1722" t="str">
            <v>DISJUNTOR TERMOMAGNETICO TRIPOLAR 150 A / 600 V, TIPO FXD / ICC - 35 KA</v>
          </cell>
          <cell r="D1722" t="str">
            <v>UN</v>
          </cell>
          <cell r="E1722" t="str">
            <v>CR</v>
          </cell>
          <cell r="F1722">
            <v>466.41</v>
          </cell>
        </row>
        <row r="1723">
          <cell r="B1723">
            <v>2377</v>
          </cell>
          <cell r="C1723" t="str">
            <v>DISJUNTOR TERMOMAGNETICO TRIPOLAR 200 A / 600 V, TIPO FXD / ICC - 35 KA</v>
          </cell>
          <cell r="D1723" t="str">
            <v>UN</v>
          </cell>
          <cell r="E1723" t="str">
            <v>CR</v>
          </cell>
          <cell r="F1723">
            <v>654.55999999999995</v>
          </cell>
        </row>
        <row r="1724">
          <cell r="B1724">
            <v>2393</v>
          </cell>
          <cell r="C1724" t="str">
            <v>DISJUNTOR TERMOMAGNETICO TRIPOLAR 250 A / 600 V, TIPO FXD</v>
          </cell>
          <cell r="D1724" t="str">
            <v>UN</v>
          </cell>
          <cell r="E1724" t="str">
            <v>CR</v>
          </cell>
          <cell r="F1724">
            <v>1096.1500000000001</v>
          </cell>
        </row>
        <row r="1725">
          <cell r="B1725">
            <v>34705</v>
          </cell>
          <cell r="C1725" t="str">
            <v>DISJUNTOR TERMOMAGNETICO TRIPOLAR 3 X 250 A/ICC - 25 KA</v>
          </cell>
          <cell r="D1725" t="str">
            <v>UN</v>
          </cell>
          <cell r="E1725" t="str">
            <v>CR</v>
          </cell>
          <cell r="F1725">
            <v>958.74</v>
          </cell>
        </row>
        <row r="1726">
          <cell r="B1726">
            <v>34707</v>
          </cell>
          <cell r="C1726" t="str">
            <v>DISJUNTOR TERMOMAGNETICO TRIPOLAR 3 X 350 A/ICC - 25 KA</v>
          </cell>
          <cell r="D1726" t="str">
            <v>UN</v>
          </cell>
          <cell r="E1726" t="str">
            <v>CR</v>
          </cell>
          <cell r="F1726">
            <v>1776.57</v>
          </cell>
        </row>
        <row r="1727">
          <cell r="B1727">
            <v>34544</v>
          </cell>
          <cell r="C1727" t="str">
            <v>DISJUNTOR TERMOMAGNETICO TRIPOLAR 3 X 400 A / ICC - 25 KA</v>
          </cell>
          <cell r="D1727" t="str">
            <v>UN</v>
          </cell>
          <cell r="E1727" t="str">
            <v>CR</v>
          </cell>
          <cell r="F1727">
            <v>1776.38</v>
          </cell>
        </row>
        <row r="1728">
          <cell r="B1728">
            <v>2378</v>
          </cell>
          <cell r="C1728" t="str">
            <v>DISJUNTOR TERMOMAGNETICO TRIPOLAR 300 A / 600 V, TIPO JXD / ICC - 40 KA</v>
          </cell>
          <cell r="D1728" t="str">
            <v>UN</v>
          </cell>
          <cell r="E1728" t="str">
            <v>CR</v>
          </cell>
          <cell r="F1728">
            <v>1505.71</v>
          </cell>
        </row>
        <row r="1729">
          <cell r="B1729">
            <v>2379</v>
          </cell>
          <cell r="C1729" t="str">
            <v>DISJUNTOR TERMOMAGNETICO TRIPOLAR 400 A / 600 V, TIPO JXD / ICC - 40 KA</v>
          </cell>
          <cell r="D1729" t="str">
            <v>UN</v>
          </cell>
          <cell r="E1729" t="str">
            <v>CR</v>
          </cell>
          <cell r="F1729">
            <v>1505.71</v>
          </cell>
        </row>
        <row r="1730">
          <cell r="B1730">
            <v>2376</v>
          </cell>
          <cell r="C1730" t="str">
            <v>DISJUNTOR TERMOMAGNETICO TRIPOLAR 600 A / 600 V, TIPO LXD / ICC - 40 KA</v>
          </cell>
          <cell r="D1730" t="str">
            <v>UN</v>
          </cell>
          <cell r="E1730" t="str">
            <v>CR</v>
          </cell>
          <cell r="F1730">
            <v>2479.9</v>
          </cell>
        </row>
        <row r="1731">
          <cell r="B1731">
            <v>2394</v>
          </cell>
          <cell r="C1731" t="str">
            <v>DISJUNTOR TERMOMAGNETICO TRIPOLAR 800 A / 600 V, TIPO LMXD</v>
          </cell>
          <cell r="D1731" t="str">
            <v>UN</v>
          </cell>
          <cell r="E1731" t="str">
            <v>CR</v>
          </cell>
          <cell r="F1731">
            <v>5301.57</v>
          </cell>
        </row>
        <row r="1732">
          <cell r="B1732">
            <v>2388</v>
          </cell>
          <cell r="C1732" t="str">
            <v>DISJUNTOR TIPO NEMA, BIPOLAR 10 ATE 50 A, TENSAO MAXIMA 415 V</v>
          </cell>
          <cell r="D1732" t="str">
            <v>UN</v>
          </cell>
          <cell r="E1732" t="str">
            <v>CR</v>
          </cell>
          <cell r="F1732">
            <v>74.81</v>
          </cell>
        </row>
        <row r="1733">
          <cell r="B1733">
            <v>34606</v>
          </cell>
          <cell r="C1733" t="str">
            <v>DISJUNTOR TIPO NEMA, BIPOLAR 60 ATE 100A, TENSAO MAXIMA 415 V</v>
          </cell>
          <cell r="D1733" t="str">
            <v>UN</v>
          </cell>
          <cell r="E1733" t="str">
            <v>CR</v>
          </cell>
          <cell r="F1733">
            <v>114.75</v>
          </cell>
        </row>
        <row r="1734">
          <cell r="B1734">
            <v>2370</v>
          </cell>
          <cell r="C1734" t="str">
            <v>DISJUNTOR TIPO NEMA, MONOPOLAR 10 ATE 30A, TENSAO MAXIMA DE 240 V</v>
          </cell>
          <cell r="D1734" t="str">
            <v>UN</v>
          </cell>
          <cell r="E1734" t="str">
            <v>C</v>
          </cell>
          <cell r="F1734">
            <v>13.9</v>
          </cell>
        </row>
        <row r="1735">
          <cell r="B1735">
            <v>2386</v>
          </cell>
          <cell r="C1735" t="str">
            <v>DISJUNTOR TIPO NEMA, MONOPOLAR 35 ATE 50 A, TENSAO MAXIMA DE 240 V</v>
          </cell>
          <cell r="D1735" t="str">
            <v>UN</v>
          </cell>
          <cell r="E1735" t="str">
            <v>CR</v>
          </cell>
          <cell r="F1735">
            <v>23.32</v>
          </cell>
        </row>
        <row r="1736">
          <cell r="B1736">
            <v>34689</v>
          </cell>
          <cell r="C1736" t="str">
            <v>DISJUNTOR TIPO NEMA, MONOPOLAR DE 60 ATE 70A, TENSAO MAXIMA DE 240 V</v>
          </cell>
          <cell r="D1736" t="str">
            <v>UN</v>
          </cell>
          <cell r="E1736" t="str">
            <v>CR</v>
          </cell>
          <cell r="F1736">
            <v>36.53</v>
          </cell>
        </row>
        <row r="1737">
          <cell r="B1737">
            <v>2392</v>
          </cell>
          <cell r="C1737" t="str">
            <v>DISJUNTOR TIPO NEMA, TRIPOLAR 10 ATE 50A, TENSAO MAXIMA DE 415 V</v>
          </cell>
          <cell r="D1737" t="str">
            <v>UN</v>
          </cell>
          <cell r="E1737" t="str">
            <v>CR</v>
          </cell>
          <cell r="F1737">
            <v>93.31</v>
          </cell>
        </row>
        <row r="1738">
          <cell r="B1738">
            <v>2373</v>
          </cell>
          <cell r="C1738" t="str">
            <v>DISJUNTOR TIPO NEMA, TRIPOLAR 60 ATE 100 A, TENSAO MAXIMA DE 415 V</v>
          </cell>
          <cell r="D1738" t="str">
            <v>UN</v>
          </cell>
          <cell r="E1738" t="str">
            <v>CR</v>
          </cell>
          <cell r="F1738">
            <v>131.46</v>
          </cell>
        </row>
        <row r="1739">
          <cell r="B1739">
            <v>39465</v>
          </cell>
          <cell r="C1739" t="str">
            <v>DISPOSITIVO DPS CLASSE II, 1 POLO, TENSAO MAXIMA DE 175 V, CORRENTE MAXIMA DE *20* KA (TIPO AC)</v>
          </cell>
          <cell r="D1739" t="str">
            <v>UN</v>
          </cell>
          <cell r="E1739" t="str">
            <v>CR</v>
          </cell>
          <cell r="F1739">
            <v>80.31</v>
          </cell>
        </row>
        <row r="1740">
          <cell r="B1740">
            <v>39466</v>
          </cell>
          <cell r="C1740" t="str">
            <v>DISPOSITIVO DPS CLASSE II, 1 POLO, TENSAO MAXIMA DE 175 V, CORRENTE MAXIMA DE *30* KA (TIPO AC)</v>
          </cell>
          <cell r="D1740" t="str">
            <v>UN</v>
          </cell>
          <cell r="E1740" t="str">
            <v>CR</v>
          </cell>
          <cell r="F1740">
            <v>90.35</v>
          </cell>
        </row>
        <row r="1741">
          <cell r="B1741">
            <v>39467</v>
          </cell>
          <cell r="C1741" t="str">
            <v>DISPOSITIVO DPS CLASSE II, 1 POLO, TENSAO MAXIMA DE 175 V, CORRENTE MAXIMA DE *45* KA (TIPO AC)</v>
          </cell>
          <cell r="D1741" t="str">
            <v>UN</v>
          </cell>
          <cell r="E1741" t="str">
            <v>CR</v>
          </cell>
          <cell r="F1741">
            <v>115.57</v>
          </cell>
        </row>
        <row r="1742">
          <cell r="B1742">
            <v>39468</v>
          </cell>
          <cell r="C1742" t="str">
            <v>DISPOSITIVO DPS CLASSE II, 1 POLO, TENSAO MAXIMA DE 175 V, CORRENTE MAXIMA DE *90* KA (TIPO AC)</v>
          </cell>
          <cell r="D1742" t="str">
            <v>UN</v>
          </cell>
          <cell r="E1742" t="str">
            <v>CR</v>
          </cell>
          <cell r="F1742">
            <v>205.41</v>
          </cell>
        </row>
        <row r="1743">
          <cell r="B1743">
            <v>39469</v>
          </cell>
          <cell r="C1743" t="str">
            <v>DISPOSITIVO DPS CLASSE II, 1 POLO, TENSAO MAXIMA DE 275 V, CORRENTE MAXIMA DE *20* KA (TIPO AC)</v>
          </cell>
          <cell r="D1743" t="str">
            <v>UN</v>
          </cell>
          <cell r="E1743" t="str">
            <v>CR</v>
          </cell>
          <cell r="F1743">
            <v>83.67</v>
          </cell>
        </row>
        <row r="1744">
          <cell r="B1744">
            <v>39470</v>
          </cell>
          <cell r="C1744" t="str">
            <v>DISPOSITIVO DPS CLASSE II, 1 POLO, TENSAO MAXIMA DE 275 V, CORRENTE MAXIMA DE *30* KA (TIPO AC)</v>
          </cell>
          <cell r="D1744" t="str">
            <v>UN</v>
          </cell>
          <cell r="E1744" t="str">
            <v>CR</v>
          </cell>
          <cell r="F1744">
            <v>102.81</v>
          </cell>
        </row>
        <row r="1745">
          <cell r="B1745">
            <v>39471</v>
          </cell>
          <cell r="C1745" t="str">
            <v>DISPOSITIVO DPS CLASSE II, 1 POLO, TENSAO MAXIMA DE 275 V, CORRENTE MAXIMA DE *45* KA (TIPO AC)</v>
          </cell>
          <cell r="D1745" t="str">
            <v>UN</v>
          </cell>
          <cell r="E1745" t="str">
            <v>CR</v>
          </cell>
          <cell r="F1745">
            <v>123.55</v>
          </cell>
        </row>
        <row r="1746">
          <cell r="B1746">
            <v>39472</v>
          </cell>
          <cell r="C1746" t="str">
            <v>DISPOSITIVO DPS CLASSE II, 1 POLO, TENSAO MAXIMA DE 275 V, CORRENTE MAXIMA DE *90* KA (TIPO AC)</v>
          </cell>
          <cell r="D1746" t="str">
            <v>UN</v>
          </cell>
          <cell r="E1746" t="str">
            <v>CR</v>
          </cell>
          <cell r="F1746">
            <v>214.67</v>
          </cell>
        </row>
        <row r="1747">
          <cell r="B1747">
            <v>39473</v>
          </cell>
          <cell r="C1747" t="str">
            <v>DISPOSITIVO DPS CLASSE II, 1 POLO, TENSAO MAXIMA DE 385 V, CORRENTE MAXIMA DE *20* KA (TIPO AC)</v>
          </cell>
          <cell r="D1747" t="str">
            <v>UN</v>
          </cell>
          <cell r="E1747" t="str">
            <v>CR</v>
          </cell>
          <cell r="F1747">
            <v>138.68</v>
          </cell>
        </row>
        <row r="1748">
          <cell r="B1748">
            <v>39474</v>
          </cell>
          <cell r="C1748" t="str">
            <v>DISPOSITIVO DPS CLASSE II, 1 POLO, TENSAO MAXIMA DE 385 V, CORRENTE MAXIMA DE *30* KA (TIPO AC)</v>
          </cell>
          <cell r="D1748" t="str">
            <v>UN</v>
          </cell>
          <cell r="E1748" t="str">
            <v>CR</v>
          </cell>
          <cell r="F1748">
            <v>147.84</v>
          </cell>
        </row>
        <row r="1749">
          <cell r="B1749">
            <v>39475</v>
          </cell>
          <cell r="C1749" t="str">
            <v>DISPOSITIVO DPS CLASSE II, 1 POLO, TENSAO MAXIMA DE 385 V, CORRENTE MAXIMA DE *45* KA (TIPO AC)</v>
          </cell>
          <cell r="D1749" t="str">
            <v>UN</v>
          </cell>
          <cell r="E1749" t="str">
            <v>CR</v>
          </cell>
          <cell r="F1749">
            <v>167.74</v>
          </cell>
        </row>
        <row r="1750">
          <cell r="B1750">
            <v>39476</v>
          </cell>
          <cell r="C1750" t="str">
            <v>DISPOSITIVO DPS CLASSE II, 1 POLO, TENSAO MAXIMA DE 385 V, CORRENTE MAXIMA DE *90* KA (TIPO AC)</v>
          </cell>
          <cell r="D1750" t="str">
            <v>UN</v>
          </cell>
          <cell r="E1750" t="str">
            <v>CR</v>
          </cell>
          <cell r="F1750">
            <v>315.76</v>
          </cell>
        </row>
        <row r="1751">
          <cell r="B1751">
            <v>39477</v>
          </cell>
          <cell r="C1751" t="str">
            <v>DISPOSITIVO DPS CLASSE II, 1 POLO, TENSAO MAXIMA DE 460 V, CORRENTE MAXIMA DE *20* KA (TIPO AC)</v>
          </cell>
          <cell r="D1751" t="str">
            <v>UN</v>
          </cell>
          <cell r="E1751" t="str">
            <v>CR</v>
          </cell>
          <cell r="F1751">
            <v>154.71</v>
          </cell>
        </row>
        <row r="1752">
          <cell r="B1752">
            <v>39478</v>
          </cell>
          <cell r="C1752" t="str">
            <v>DISPOSITIVO DPS CLASSE II, 1 POLO, TENSAO MAXIMA DE 460 V, CORRENTE MAXIMA DE *30* KA (TIPO AC)</v>
          </cell>
          <cell r="D1752" t="str">
            <v>UN</v>
          </cell>
          <cell r="E1752" t="str">
            <v>CR</v>
          </cell>
          <cell r="F1752">
            <v>159.5</v>
          </cell>
        </row>
        <row r="1753">
          <cell r="B1753">
            <v>39479</v>
          </cell>
          <cell r="C1753" t="str">
            <v>DISPOSITIVO DPS CLASSE II, 1 POLO, TENSAO MAXIMA DE 460 V, CORRENTE MAXIMA DE *45* KA (TIPO AC)</v>
          </cell>
          <cell r="D1753" t="str">
            <v>UN</v>
          </cell>
          <cell r="E1753" t="str">
            <v>CR</v>
          </cell>
          <cell r="F1753">
            <v>187.92</v>
          </cell>
        </row>
        <row r="1754">
          <cell r="B1754">
            <v>39480</v>
          </cell>
          <cell r="C1754" t="str">
            <v>DISPOSITIVO DPS CLASSE II, 1 POLO, TENSAO MAXIMA DE 460 V, CORRENTE MAXIMA DE *90* KA (TIPO AC)</v>
          </cell>
          <cell r="D1754" t="str">
            <v>UN</v>
          </cell>
          <cell r="E1754" t="str">
            <v>CR</v>
          </cell>
          <cell r="F1754">
            <v>387.77</v>
          </cell>
        </row>
        <row r="1755">
          <cell r="B1755">
            <v>39459</v>
          </cell>
          <cell r="C1755" t="str">
            <v>DISPOSITIVO DR, 2 POLOS, SENSIBILIDADE DE 30 MA, CORRENTE DE 100 A, TIPO AC</v>
          </cell>
          <cell r="D1755" t="str">
            <v>UN</v>
          </cell>
          <cell r="E1755" t="str">
            <v>CR</v>
          </cell>
          <cell r="F1755">
            <v>329.12</v>
          </cell>
        </row>
        <row r="1756">
          <cell r="B1756">
            <v>39445</v>
          </cell>
          <cell r="C1756" t="str">
            <v>DISPOSITIVO DR, 2 POLOS, SENSIBILIDADE DE 30 MA, CORRENTE DE 25 A, TIPO AC</v>
          </cell>
          <cell r="D1756" t="str">
            <v>UN</v>
          </cell>
          <cell r="E1756" t="str">
            <v>CR</v>
          </cell>
          <cell r="F1756">
            <v>165.25</v>
          </cell>
        </row>
        <row r="1757">
          <cell r="B1757">
            <v>39446</v>
          </cell>
          <cell r="C1757" t="str">
            <v>DISPOSITIVO DR, 2 POLOS, SENSIBILIDADE DE 30 MA, CORRENTE DE 40 A, TIPO AC</v>
          </cell>
          <cell r="D1757" t="str">
            <v>UN</v>
          </cell>
          <cell r="E1757" t="str">
            <v>CR</v>
          </cell>
          <cell r="F1757">
            <v>168.19</v>
          </cell>
        </row>
        <row r="1758">
          <cell r="B1758">
            <v>39447</v>
          </cell>
          <cell r="C1758" t="str">
            <v>DISPOSITIVO DR, 2 POLOS, SENSIBILIDADE DE 30 MA, CORRENTE DE 63 A, TIPO AC</v>
          </cell>
          <cell r="D1758" t="str">
            <v>UN</v>
          </cell>
          <cell r="E1758" t="str">
            <v>CR</v>
          </cell>
          <cell r="F1758">
            <v>179.86</v>
          </cell>
        </row>
        <row r="1759">
          <cell r="B1759">
            <v>39448</v>
          </cell>
          <cell r="C1759" t="str">
            <v>DISPOSITIVO DR, 2 POLOS, SENSIBILIDADE DE 30 MA, CORRENTE DE 80 A, TIPO AC</v>
          </cell>
          <cell r="D1759" t="str">
            <v>UN</v>
          </cell>
          <cell r="E1759" t="str">
            <v>CR</v>
          </cell>
          <cell r="F1759">
            <v>306.7</v>
          </cell>
        </row>
        <row r="1760">
          <cell r="B1760">
            <v>39450</v>
          </cell>
          <cell r="C1760" t="str">
            <v>DISPOSITIVO DR, 2 POLOS, SENSIBILIDADE DE 300 MA, CORRENTE DE 25 A, TIPO AC</v>
          </cell>
          <cell r="D1760" t="str">
            <v>UN</v>
          </cell>
          <cell r="E1760" t="str">
            <v>CR</v>
          </cell>
          <cell r="F1760">
            <v>187.12</v>
          </cell>
        </row>
        <row r="1761">
          <cell r="B1761">
            <v>39451</v>
          </cell>
          <cell r="C1761" t="str">
            <v>DISPOSITIVO DR, 2 POLOS, SENSIBILIDADE DE 300 MA, CORRENTE DE 40 A, TIPO AC</v>
          </cell>
          <cell r="D1761" t="str">
            <v>UN</v>
          </cell>
          <cell r="E1761" t="str">
            <v>CR</v>
          </cell>
          <cell r="F1761">
            <v>204.09</v>
          </cell>
        </row>
        <row r="1762">
          <cell r="B1762">
            <v>39452</v>
          </cell>
          <cell r="C1762" t="str">
            <v>DISPOSITIVO DR, 2 POLOS, SENSIBILIDADE DE 300 MA, CORRENTE DE 63 A, TIPO AC</v>
          </cell>
          <cell r="D1762" t="str">
            <v>UN</v>
          </cell>
          <cell r="E1762" t="str">
            <v>CR</v>
          </cell>
          <cell r="F1762">
            <v>205.31</v>
          </cell>
        </row>
        <row r="1763">
          <cell r="B1763">
            <v>39523</v>
          </cell>
          <cell r="C1763" t="str">
            <v>DISPOSITIVO DR, 2 POLOS, SENSIBILIDADE DE 300 MA, CORRENTE DE 80 A, TIPO AC</v>
          </cell>
          <cell r="D1763" t="str">
            <v>UN</v>
          </cell>
          <cell r="E1763" t="str">
            <v>CR</v>
          </cell>
          <cell r="F1763">
            <v>343.59</v>
          </cell>
        </row>
        <row r="1764">
          <cell r="B1764">
            <v>39449</v>
          </cell>
          <cell r="C1764" t="str">
            <v>DISPOSITIVO DR, 4 POLOS, SENSIBILIDADE DE 30 MA, CORRENTE DE 100 A, TIPO AC</v>
          </cell>
          <cell r="D1764" t="str">
            <v>UN</v>
          </cell>
          <cell r="E1764" t="str">
            <v>CR</v>
          </cell>
          <cell r="F1764">
            <v>380.5</v>
          </cell>
        </row>
        <row r="1765">
          <cell r="B1765">
            <v>39455</v>
          </cell>
          <cell r="C1765" t="str">
            <v>DISPOSITIVO DR, 4 POLOS, SENSIBILIDADE DE 30 MA, CORRENTE DE 25 A, TIPO AC</v>
          </cell>
          <cell r="D1765" t="str">
            <v>UN</v>
          </cell>
          <cell r="E1765" t="str">
            <v>CR</v>
          </cell>
          <cell r="F1765">
            <v>188.28</v>
          </cell>
        </row>
        <row r="1766">
          <cell r="B1766">
            <v>39456</v>
          </cell>
          <cell r="C1766" t="str">
            <v>DISPOSITIVO DR, 4 POLOS, SENSIBILIDADE DE 30 MA, CORRENTE DE 40 A, TIPO AC</v>
          </cell>
          <cell r="D1766" t="str">
            <v>UN</v>
          </cell>
          <cell r="E1766" t="str">
            <v>CR</v>
          </cell>
          <cell r="F1766">
            <v>188.42</v>
          </cell>
        </row>
        <row r="1767">
          <cell r="B1767">
            <v>39457</v>
          </cell>
          <cell r="C1767" t="str">
            <v>DISPOSITIVO DR, 4 POLOS, SENSIBILIDADE DE 30 MA, CORRENTE DE 63 A, TIPO AC</v>
          </cell>
          <cell r="D1767" t="str">
            <v>UN</v>
          </cell>
          <cell r="E1767" t="str">
            <v>CR</v>
          </cell>
          <cell r="F1767">
            <v>205.41</v>
          </cell>
        </row>
        <row r="1768">
          <cell r="B1768">
            <v>39458</v>
          </cell>
          <cell r="C1768" t="str">
            <v>DISPOSITIVO DR, 4 POLOS, SENSIBILIDADE DE 30 MA, CORRENTE DE 80 A, TIPO AC</v>
          </cell>
          <cell r="D1768" t="str">
            <v>UN</v>
          </cell>
          <cell r="E1768" t="str">
            <v>CR</v>
          </cell>
          <cell r="F1768">
            <v>383.3</v>
          </cell>
        </row>
        <row r="1769">
          <cell r="B1769">
            <v>39464</v>
          </cell>
          <cell r="C1769" t="str">
            <v>DISPOSITIVO DR, 4 POLOS, SENSIBILIDADE DE 300 MA, CORRENTE DE 100 A, TIPO AC</v>
          </cell>
          <cell r="D1769" t="str">
            <v>UN</v>
          </cell>
          <cell r="E1769" t="str">
            <v>CR</v>
          </cell>
          <cell r="F1769">
            <v>616.38</v>
          </cell>
        </row>
        <row r="1770">
          <cell r="B1770">
            <v>39460</v>
          </cell>
          <cell r="C1770" t="str">
            <v>DISPOSITIVO DR, 4 POLOS, SENSIBILIDADE DE 300 MA, CORRENTE DE 25 A, TIPO AC</v>
          </cell>
          <cell r="D1770" t="str">
            <v>UN</v>
          </cell>
          <cell r="E1770" t="str">
            <v>CR</v>
          </cell>
          <cell r="F1770">
            <v>233.78</v>
          </cell>
        </row>
        <row r="1771">
          <cell r="B1771">
            <v>39461</v>
          </cell>
          <cell r="C1771" t="str">
            <v>DISPOSITIVO DR, 4 POLOS, SENSIBILIDADE DE 300 MA, CORRENTE DE 40 A, TIPO AC</v>
          </cell>
          <cell r="D1771" t="str">
            <v>UN</v>
          </cell>
          <cell r="E1771" t="str">
            <v>CR</v>
          </cell>
          <cell r="F1771">
            <v>273.93</v>
          </cell>
        </row>
        <row r="1772">
          <cell r="B1772">
            <v>39462</v>
          </cell>
          <cell r="C1772" t="str">
            <v>DISPOSITIVO DR, 4 POLOS, SENSIBILIDADE DE 300 MA, CORRENTE DE 63 A, TIPO AC</v>
          </cell>
          <cell r="D1772" t="str">
            <v>UN</v>
          </cell>
          <cell r="E1772" t="str">
            <v>CR</v>
          </cell>
          <cell r="F1772">
            <v>264</v>
          </cell>
        </row>
        <row r="1773">
          <cell r="B1773">
            <v>39463</v>
          </cell>
          <cell r="C1773" t="str">
            <v>DISPOSITIVO DR, 4 POLOS, SENSIBILIDADE DE 300 MA, CORRENTE DE 80 A, TIPO AC</v>
          </cell>
          <cell r="D1773" t="str">
            <v>UN</v>
          </cell>
          <cell r="E1773" t="str">
            <v>CR</v>
          </cell>
          <cell r="F1773">
            <v>611.6</v>
          </cell>
        </row>
        <row r="1774">
          <cell r="B1774">
            <v>26039</v>
          </cell>
          <cell r="C1774" t="str">
            <v>DISTRIBUIDOR DE AGREGADOS AUTOPROPELIDO, CAP 3 M3, A DIESEL, 6 CC, 176 CV</v>
          </cell>
          <cell r="D1774" t="str">
            <v>UN</v>
          </cell>
          <cell r="E1774" t="str">
            <v>CR</v>
          </cell>
        </row>
        <row r="1775">
          <cell r="B1775">
            <v>2401</v>
          </cell>
          <cell r="C1775" t="str">
            <v>DISTRIBUIDOR DE AGREGADOS REBOCAVEL, CAPACIDADE 1,9 M3, LARGURA DE TRABALHO 3,66 M</v>
          </cell>
          <cell r="D1775" t="str">
            <v>UN</v>
          </cell>
          <cell r="E1775" t="str">
            <v>CR</v>
          </cell>
        </row>
        <row r="1776">
          <cell r="B1776">
            <v>38870</v>
          </cell>
          <cell r="C1776" t="str">
            <v>DISTRIBUIDOR METALICO, COM ROSCA, 2 SAIDAS, DN 1" X 1/2", PARA CONEXAO COM ANEL DESLIZANTE EM TUBO PEX PARA INST. AGUA QUENTE/FRIA</v>
          </cell>
          <cell r="D1776" t="str">
            <v>UN</v>
          </cell>
          <cell r="E1776" t="str">
            <v>CR</v>
          </cell>
        </row>
        <row r="1777">
          <cell r="B1777">
            <v>38869</v>
          </cell>
          <cell r="C1777" t="str">
            <v>DISTRIBUIDOR METALICO, COM ROSCA, 2 SAIDAS, DN 3/4" X 1/2", PARA CONEXAO COM ANEL DESLIZANTE EM TUBO PEX PARA INST. AGUA QUENTE/FRIA</v>
          </cell>
          <cell r="D1777" t="str">
            <v>UN</v>
          </cell>
          <cell r="E1777" t="str">
            <v>CR</v>
          </cell>
        </row>
        <row r="1778">
          <cell r="B1778">
            <v>38872</v>
          </cell>
          <cell r="C1778" t="str">
            <v>DISTRIBUIDOR METALICO, COM ROSCA, 3 SAIDAS, DN 1" X 1/2", PARA CONEXAO COM ANEL DESLIZANTE EM TUBO PEX PARA INST. AGUA QUENTE/FRIA</v>
          </cell>
          <cell r="D1778" t="str">
            <v>UN</v>
          </cell>
          <cell r="E1778" t="str">
            <v>CR</v>
          </cell>
        </row>
        <row r="1779">
          <cell r="B1779">
            <v>38871</v>
          </cell>
          <cell r="C1779" t="str">
            <v>DISTRIBUIDOR METALICO, COM ROSCA, 3 SAIDAS, DN 3/4" X 1/2", PARA CONEXAO COM ANEL DESLIZANTE EM TUBO PEX PARA INST. AGUA QUENTE/FRIA</v>
          </cell>
          <cell r="D1779" t="str">
            <v>UN</v>
          </cell>
          <cell r="E1779" t="str">
            <v>CR</v>
          </cell>
        </row>
        <row r="1780">
          <cell r="B1780">
            <v>39283</v>
          </cell>
          <cell r="C1780" t="str">
            <v>DISTRIBUIDOR, PLASTICO, 2 SAIDAS, DN 32 X 16 MM, PARA CONEXAO COM CRIMPAGEM, EM TUBO PEX PARA INST. AGUA QUENTE/FRIA</v>
          </cell>
          <cell r="D1780" t="str">
            <v>UN</v>
          </cell>
          <cell r="E1780" t="str">
            <v>CR</v>
          </cell>
        </row>
        <row r="1781">
          <cell r="B1781">
            <v>39285</v>
          </cell>
          <cell r="C1781" t="str">
            <v>DISTRIBUIDOR, PLASTICO, 2 SAIDAS, DN 32 X 25 MM, PARA CONEXAO COM CRIMPAGEM, EM TUBO PEX PARA INST. AGUA QUENTE/FRIA</v>
          </cell>
          <cell r="D1781" t="str">
            <v>UN</v>
          </cell>
          <cell r="E1781" t="str">
            <v>CR</v>
          </cell>
        </row>
        <row r="1782">
          <cell r="B1782">
            <v>39286</v>
          </cell>
          <cell r="C1782" t="str">
            <v>DISTRIBUIDOR, PLASTICO, 3 SAIDAS, DN 32 X 16 MM, PARA CONEXAO COM CRIMPAGEM, EM TUBO PEX PARA INST. AGUA QUENTE/FRIA</v>
          </cell>
          <cell r="D1782" t="str">
            <v>UN</v>
          </cell>
          <cell r="E1782" t="str">
            <v>CR</v>
          </cell>
        </row>
        <row r="1783">
          <cell r="B1783">
            <v>39288</v>
          </cell>
          <cell r="C1783" t="str">
            <v>DISTRIBUIDOR, PLASTICO, 3 SAIDAS, DN 32 X 25 MM, PARA CONEXAO COM CRIMPAGEM, EM TUBO PEX PARA INST. AGUA QUENTE/FRIA</v>
          </cell>
          <cell r="D1783" t="str">
            <v>UN</v>
          </cell>
          <cell r="E1783" t="str">
            <v>CR</v>
          </cell>
        </row>
        <row r="1784">
          <cell r="B1784">
            <v>44476</v>
          </cell>
          <cell r="C1784" t="str">
            <v>DIVISORIA EM GRANITO, COM DUAS FACES POLIDAS, TIPO ANDORINHA/ QUARTZ/ CASTELO/ CORUMBA OU OUTROS EQUIVALENTES DA REGIAO, E= *3,0* CM</v>
          </cell>
          <cell r="D1784" t="str">
            <v>M2</v>
          </cell>
          <cell r="E1784" t="str">
            <v>CR</v>
          </cell>
          <cell r="F1784">
            <v>786.28</v>
          </cell>
        </row>
        <row r="1785">
          <cell r="B1785">
            <v>10629</v>
          </cell>
          <cell r="C1785" t="str">
            <v>DIVISORIA EM MARMORE, COM DUAS FACES POLIDAS, BRANCO COMUM, E= *3,0* CM</v>
          </cell>
          <cell r="D1785" t="str">
            <v>M2</v>
          </cell>
          <cell r="E1785" t="str">
            <v>CR</v>
          </cell>
          <cell r="F1785">
            <v>647.82000000000005</v>
          </cell>
        </row>
        <row r="1786">
          <cell r="B1786">
            <v>10698</v>
          </cell>
          <cell r="C1786" t="str">
            <v>DIVISORIA, PLACA PRE-MOLDADA EM GRANILITE, MARMORITE OU GRANITINA, E = *3 CM</v>
          </cell>
          <cell r="D1786" t="str">
            <v>M2</v>
          </cell>
          <cell r="E1786" t="str">
            <v>CR</v>
          </cell>
        </row>
        <row r="1787">
          <cell r="B1787">
            <v>45658</v>
          </cell>
          <cell r="C1787" t="str">
            <v>DOBRADEIRA ELETROMECANICA DE VERGALHAO, PARA ACO DE DIAMETRO ATE 1 1/2", MOTOR ELETRICO TRIFASICO, POTENCIA DE 3 HP ATE 5 HP</v>
          </cell>
          <cell r="D1787" t="str">
            <v>UN</v>
          </cell>
          <cell r="E1787" t="str">
            <v>CR</v>
          </cell>
          <cell r="F1787">
            <v>182578.59</v>
          </cell>
        </row>
        <row r="1788">
          <cell r="B1788">
            <v>2432</v>
          </cell>
          <cell r="C1788" t="str">
            <v>DOBRADICA EM ACO/FERRO, 3 1/2" X 3", E= 1,9 A 2 MM, COM ANEL, CROMADO OU ZINCADO, TAMPA BOLA, COM PARAFUSOS</v>
          </cell>
          <cell r="D1788" t="str">
            <v>UN</v>
          </cell>
          <cell r="E1788" t="str">
            <v>CR</v>
          </cell>
          <cell r="F1788">
            <v>28.39</v>
          </cell>
        </row>
        <row r="1789">
          <cell r="B1789">
            <v>2418</v>
          </cell>
          <cell r="C1789" t="str">
            <v>DOBRADICA EM ACO/FERRO, 3" X 2 1/2", E= 1,2 A 1,8 MM, SEM ANEL, CROMADO OU ZINCADO, TAMPA BOLA, COM PARAFUSOS</v>
          </cell>
          <cell r="D1789" t="str">
            <v>UN</v>
          </cell>
          <cell r="E1789" t="str">
            <v>C</v>
          </cell>
          <cell r="F1789">
            <v>13.17</v>
          </cell>
        </row>
        <row r="1790">
          <cell r="B1790">
            <v>2433</v>
          </cell>
          <cell r="C1790" t="str">
            <v>DOBRADICA EM ACO/FERRO, 3" X 2 1/2", E= 1,2 A 1,8 MM, SEM ANEL, CROMADO OU ZINCADO, TAMPA CHATA, COM PARAFUSOS</v>
          </cell>
          <cell r="D1790" t="str">
            <v>UN</v>
          </cell>
          <cell r="E1790" t="str">
            <v>CR</v>
          </cell>
          <cell r="F1790">
            <v>9.6199999999999992</v>
          </cell>
        </row>
        <row r="1791">
          <cell r="B1791">
            <v>2420</v>
          </cell>
          <cell r="C1791" t="str">
            <v>DOBRADICA EM ACO/FERRO, 3" X 2 1/2", E= 1,9 A 2 MM, SEM ANEL, CROMADO OU ZINCADO, TAMPA BOLA, COM PARAFUSOS</v>
          </cell>
          <cell r="D1791" t="str">
            <v>UN</v>
          </cell>
          <cell r="E1791" t="str">
            <v>CR</v>
          </cell>
          <cell r="F1791">
            <v>16.52</v>
          </cell>
        </row>
        <row r="1792">
          <cell r="B1792">
            <v>11447</v>
          </cell>
          <cell r="C1792" t="str">
            <v>DOBRADICA EM LATAO, 3" X 2 1/2", E= 1,9 A 2 MM, COM ANEL, CROMADO, TAMPA BOLA, COM PARAFUSOS</v>
          </cell>
          <cell r="D1792" t="str">
            <v>UN</v>
          </cell>
          <cell r="E1792" t="str">
            <v>CR</v>
          </cell>
          <cell r="F1792">
            <v>32.64</v>
          </cell>
        </row>
        <row r="1793">
          <cell r="B1793">
            <v>11451</v>
          </cell>
          <cell r="C1793" t="str">
            <v>DOBRADICA TIPO VAI-E-VEM EM ACO/FERRO, TAMANHO 3", GALVANIZADO, COM PARAFUSOS</v>
          </cell>
          <cell r="D1793" t="str">
            <v>UN</v>
          </cell>
          <cell r="E1793" t="str">
            <v>CR</v>
          </cell>
          <cell r="F1793">
            <v>87.51</v>
          </cell>
        </row>
        <row r="1794">
          <cell r="B1794">
            <v>11116</v>
          </cell>
          <cell r="C1794" t="str">
            <v>DOMOS / CLARABOIA INDIVIDUAL, EM ACRILICO BRANCO/LEITOSO, *95 X 95* CM, INCLUI ACESSORIOS DE FIXACAO, SEM INSTALACAO</v>
          </cell>
          <cell r="D1794" t="str">
            <v>UN</v>
          </cell>
          <cell r="E1794" t="str">
            <v>CR</v>
          </cell>
          <cell r="F1794">
            <v>730.93</v>
          </cell>
        </row>
        <row r="1795">
          <cell r="B1795">
            <v>38411</v>
          </cell>
          <cell r="C1795" t="str">
            <v>DOSADOR DE AREIA, CAPACIDADE DE *26* LITROS</v>
          </cell>
          <cell r="D1795" t="str">
            <v>UN</v>
          </cell>
          <cell r="E1795" t="str">
            <v>CR</v>
          </cell>
          <cell r="F1795">
            <v>1886.45</v>
          </cell>
        </row>
        <row r="1796">
          <cell r="B1796">
            <v>38189</v>
          </cell>
          <cell r="C1796" t="str">
            <v>DUCHA / CHUVEIRO METALICO, DE PAREDE, ARTICULAVEL, COM BRACO/CANO, SEM DESVIADOR</v>
          </cell>
          <cell r="D1796" t="str">
            <v>UN</v>
          </cell>
          <cell r="E1796" t="str">
            <v>CR</v>
          </cell>
          <cell r="F1796">
            <v>154.74</v>
          </cell>
        </row>
        <row r="1797">
          <cell r="B1797">
            <v>38190</v>
          </cell>
          <cell r="C1797" t="str">
            <v>DUCHA / CHUVEIRO METALICO, DE PAREDE, ARTICULAVEL, COM DESVIADOR E DUCHA MANUAL</v>
          </cell>
          <cell r="D1797" t="str">
            <v>UN</v>
          </cell>
          <cell r="E1797" t="str">
            <v>CR</v>
          </cell>
          <cell r="F1797">
            <v>326</v>
          </cell>
        </row>
        <row r="1798">
          <cell r="B1798">
            <v>7608</v>
          </cell>
          <cell r="C1798" t="str">
            <v>DUCHA / CHUVEIRO PLASTICO SIMPLES, 5", BRANCO, PARA ACOPLAR EM HASTE 1/2", AGUA FRIA</v>
          </cell>
          <cell r="D1798" t="str">
            <v>UN</v>
          </cell>
          <cell r="E1798" t="str">
            <v>CR</v>
          </cell>
          <cell r="F1798">
            <v>12.38</v>
          </cell>
        </row>
        <row r="1799">
          <cell r="B1799">
            <v>1370</v>
          </cell>
          <cell r="C1799" t="str">
            <v>DUCHA HIGIENICA PLASTICA COM REGISTRO METALICO 1/2"</v>
          </cell>
          <cell r="D1799" t="str">
            <v>UN</v>
          </cell>
          <cell r="E1799" t="str">
            <v>CR</v>
          </cell>
          <cell r="F1799">
            <v>153.74</v>
          </cell>
        </row>
        <row r="1800">
          <cell r="B1800">
            <v>11649</v>
          </cell>
          <cell r="C1800" t="str">
            <v>ELEMENTO PRE-MOLDADO PARA TRANSICAO EXCENTRICA EM CONCRETO ARMADO, DN *1200* MM, FURO CIRCULAR DN 600 MM, ESPESSURA *12* CM</v>
          </cell>
          <cell r="D1800" t="str">
            <v>UN</v>
          </cell>
          <cell r="E1800" t="str">
            <v>CR</v>
          </cell>
          <cell r="F1800">
            <v>323.01</v>
          </cell>
        </row>
        <row r="1801">
          <cell r="B1801">
            <v>11650</v>
          </cell>
          <cell r="C1801" t="str">
            <v>ELEMENTO PRE-MOLDADO PARA TRANSICAO EXCENTRICA EM CONCRETO ARMADO, DN *1500* MM, FURO CIRCULAR DN 600 MM, ESPESSURA 15 CM</v>
          </cell>
          <cell r="D1801" t="str">
            <v>UN</v>
          </cell>
          <cell r="E1801" t="str">
            <v>CR</v>
          </cell>
          <cell r="F1801">
            <v>437.99</v>
          </cell>
        </row>
        <row r="1802">
          <cell r="B1802">
            <v>34777</v>
          </cell>
          <cell r="C1802" t="str">
            <v>ELEMENTO VAZADO CERAMICO DIAGONAL (TIPO FLOR/QUADRADO/XIS) DE *7 X 18 X 25* CM (L X A X C)</v>
          </cell>
          <cell r="D1802" t="str">
            <v>UN</v>
          </cell>
          <cell r="E1802" t="str">
            <v>CR</v>
          </cell>
          <cell r="F1802">
            <v>3.14</v>
          </cell>
        </row>
        <row r="1803">
          <cell r="B1803">
            <v>7272</v>
          </cell>
          <cell r="C1803" t="str">
            <v>ELEMENTO VAZADO CERAMICO QUADRADO (TIPO RETO OU REDONDO) DE *7 A 9 X 20 X 20* CM (L X A X C)</v>
          </cell>
          <cell r="D1803" t="str">
            <v>UN</v>
          </cell>
          <cell r="E1803" t="str">
            <v>CR</v>
          </cell>
          <cell r="F1803">
            <v>2.36</v>
          </cell>
        </row>
        <row r="1804">
          <cell r="B1804">
            <v>10605</v>
          </cell>
          <cell r="C1804" t="str">
            <v>ELEMENTO VAZADO DE CONCRETO, QUADRICULADO, 1 FURO *10 X 10 X 10* CM</v>
          </cell>
          <cell r="D1804" t="str">
            <v>UN</v>
          </cell>
          <cell r="E1804" t="str">
            <v>CR</v>
          </cell>
          <cell r="F1804">
            <v>5.07</v>
          </cell>
        </row>
        <row r="1805">
          <cell r="B1805">
            <v>10604</v>
          </cell>
          <cell r="C1805" t="str">
            <v>ELEMENTO VAZADO DE CONCRETO, QUADRICULADO, 1 FURO *20 X 10 X 7* CM</v>
          </cell>
          <cell r="D1805" t="str">
            <v>UN</v>
          </cell>
          <cell r="E1805" t="str">
            <v>CR</v>
          </cell>
          <cell r="F1805">
            <v>11.83</v>
          </cell>
        </row>
        <row r="1806">
          <cell r="B1806">
            <v>672</v>
          </cell>
          <cell r="C1806" t="str">
            <v>ELEMENTO VAZADO DE CONCRETO, QUADRICULADO, 1 FURO *20 X 20 X 6,5* CM</v>
          </cell>
          <cell r="D1806" t="str">
            <v>UN</v>
          </cell>
          <cell r="E1806" t="str">
            <v>CR</v>
          </cell>
          <cell r="F1806">
            <v>16.27</v>
          </cell>
        </row>
        <row r="1807">
          <cell r="B1807">
            <v>668</v>
          </cell>
          <cell r="C1807" t="str">
            <v>ELEMENTO VAZADO DE CONCRETO, QUADRICULADO, 16 FUROS *29 X 29 X 6* CM</v>
          </cell>
          <cell r="D1807" t="str">
            <v>UN</v>
          </cell>
          <cell r="E1807" t="str">
            <v>CR</v>
          </cell>
          <cell r="F1807">
            <v>19.64</v>
          </cell>
        </row>
        <row r="1808">
          <cell r="B1808">
            <v>10578</v>
          </cell>
          <cell r="C1808" t="str">
            <v>ELEMENTO VAZADO DE CONCRETO, QUADRICULADO, 16 FUROS *33 X 33 X 10* CM</v>
          </cell>
          <cell r="D1808" t="str">
            <v>UN</v>
          </cell>
          <cell r="E1808" t="str">
            <v>CR</v>
          </cell>
          <cell r="F1808">
            <v>22.88</v>
          </cell>
        </row>
        <row r="1809">
          <cell r="B1809">
            <v>666</v>
          </cell>
          <cell r="C1809" t="str">
            <v>ELEMENTO VAZADO DE CONCRETO, QUADRICULADO, 16 FUROS *40 X 40 X 7* CM</v>
          </cell>
          <cell r="D1809" t="str">
            <v>UN</v>
          </cell>
          <cell r="E1809" t="str">
            <v>CR</v>
          </cell>
          <cell r="F1809">
            <v>25.44</v>
          </cell>
        </row>
        <row r="1810">
          <cell r="B1810">
            <v>665</v>
          </cell>
          <cell r="C1810" t="str">
            <v>ELEMENTO VAZADO DE CONCRETO, QUADRICULADO, 16 FUROS *50 X 50 X 7* CM</v>
          </cell>
          <cell r="D1810" t="str">
            <v>UN</v>
          </cell>
          <cell r="E1810" t="str">
            <v>CR</v>
          </cell>
          <cell r="F1810">
            <v>34.03</v>
          </cell>
        </row>
        <row r="1811">
          <cell r="B1811">
            <v>10577</v>
          </cell>
          <cell r="C1811" t="str">
            <v>ELEMENTO VAZADO DE CONCRETO, QUADRICULADO, 25 FUROS *50 X 50 X 5* CM</v>
          </cell>
          <cell r="D1811" t="str">
            <v>UN</v>
          </cell>
          <cell r="E1811" t="str">
            <v>CR</v>
          </cell>
          <cell r="F1811">
            <v>30.18</v>
          </cell>
        </row>
        <row r="1812">
          <cell r="B1812">
            <v>10583</v>
          </cell>
          <cell r="C1812" t="str">
            <v>ELEMENTO VAZADO DE CONCRETO, VENEZIANA *39 X 22 X 15* CM</v>
          </cell>
          <cell r="D1812" t="str">
            <v>UN</v>
          </cell>
          <cell r="E1812" t="str">
            <v>CR</v>
          </cell>
          <cell r="F1812">
            <v>15.68</v>
          </cell>
        </row>
        <row r="1813">
          <cell r="B1813">
            <v>10579</v>
          </cell>
          <cell r="C1813" t="str">
            <v>ELEMENTO VAZADO DE CONCRETO, VENEZIANA *39 X 29 X 10* CM</v>
          </cell>
          <cell r="D1813" t="str">
            <v>UN</v>
          </cell>
          <cell r="E1813" t="str">
            <v>CR</v>
          </cell>
          <cell r="F1813">
            <v>27.33</v>
          </cell>
        </row>
        <row r="1814">
          <cell r="B1814">
            <v>10582</v>
          </cell>
          <cell r="C1814" t="str">
            <v>ELEMENTO VAZADO DE CONCRETO, VENEZIANA *40 X 10 X 10* CM</v>
          </cell>
          <cell r="D1814" t="str">
            <v>UN</v>
          </cell>
          <cell r="E1814" t="str">
            <v>CR</v>
          </cell>
          <cell r="F1814">
            <v>13.8</v>
          </cell>
        </row>
        <row r="1815">
          <cell r="B1815">
            <v>2436</v>
          </cell>
          <cell r="C1815" t="str">
            <v>ELETRICISTA (HORISTA)</v>
          </cell>
          <cell r="D1815" t="str">
            <v>H</v>
          </cell>
          <cell r="E1815" t="str">
            <v>C</v>
          </cell>
          <cell r="F1815">
            <v>28.95</v>
          </cell>
        </row>
        <row r="1816">
          <cell r="B1816">
            <v>40918</v>
          </cell>
          <cell r="C1816" t="str">
            <v>ELETRICISTA (MENSALISTA)</v>
          </cell>
          <cell r="D1816" t="str">
            <v>MES</v>
          </cell>
          <cell r="E1816" t="str">
            <v>CR</v>
          </cell>
          <cell r="F1816">
            <v>5079.1400000000003</v>
          </cell>
        </row>
        <row r="1817">
          <cell r="B1817">
            <v>44046</v>
          </cell>
          <cell r="C1817" t="str">
            <v>ELETROCALHA LISA OU PERFURADA TIPO U, EM CHAPA DE ACO GALVANIZADO A FOGO, ESPESSURA # 14, DE 700 X 50 MM (L X A), SEM VIROLA, SEM TAMPA</v>
          </cell>
          <cell r="D1817" t="str">
            <v>M</v>
          </cell>
          <cell r="E1817" t="str">
            <v>CR</v>
          </cell>
        </row>
        <row r="1818">
          <cell r="B1818">
            <v>44047</v>
          </cell>
          <cell r="C1818" t="str">
            <v>ELETROCALHA LISA OU PERFURADA TIPO U, EM CHAPA DE ACO GALVANIZADO A FOGO, ESPESSURA # 14, DE 800 X 50 MM (L X A), SEM VIROLA, SEM TAMPA</v>
          </cell>
          <cell r="D1818" t="str">
            <v>M</v>
          </cell>
          <cell r="E1818" t="str">
            <v>CR</v>
          </cell>
        </row>
        <row r="1819">
          <cell r="B1819">
            <v>44043</v>
          </cell>
          <cell r="C1819" t="str">
            <v>ELETROCALHA LISA OU PERFURADA TIPO U, EM CHAPA DE ACO GALVANIZADO A FOGO, ESPESSURA # 16, DE 500 X 50 MM (L X A), SEM VIROLA, SEM TAMPA</v>
          </cell>
          <cell r="D1819" t="str">
            <v>M</v>
          </cell>
          <cell r="E1819" t="str">
            <v>CR</v>
          </cell>
        </row>
        <row r="1820">
          <cell r="B1820">
            <v>44044</v>
          </cell>
          <cell r="C1820" t="str">
            <v>ELETROCALHA LISA OU PERFURADA TIPO U, EM CHAPA DE ACO GALVANIZADO A FOGO, ESPESSURA # 16, DE 600 X 50 MM (L X A), SEM VIROLA, SEM TAMPA</v>
          </cell>
          <cell r="D1820" t="str">
            <v>M</v>
          </cell>
          <cell r="E1820" t="str">
            <v>CR</v>
          </cell>
        </row>
        <row r="1821">
          <cell r="B1821">
            <v>44041</v>
          </cell>
          <cell r="C1821" t="str">
            <v>ELETROCALHA LISA OU PERFURADA TIPO U, EM CHAPA DE ACO GALVANIZADO A FOGO, ESPESSURA # 18, DE 300 X 50 MM (L X A), SEM VIROLA, SEM TAMPA</v>
          </cell>
          <cell r="D1821" t="str">
            <v>M</v>
          </cell>
          <cell r="E1821" t="str">
            <v>CR</v>
          </cell>
        </row>
        <row r="1822">
          <cell r="B1822">
            <v>44042</v>
          </cell>
          <cell r="C1822" t="str">
            <v>ELETROCALHA LISA OU PERFURADA TIPO U, EM CHAPA DE ACO GALVANIZADO A FOGO, ESPESSURA # 18, DE 400 X 50 MM (L X A), SEM VIROLA, SEM TAMPA</v>
          </cell>
          <cell r="D1822" t="str">
            <v>M</v>
          </cell>
          <cell r="E1822" t="str">
            <v>CR</v>
          </cell>
        </row>
        <row r="1823">
          <cell r="B1823">
            <v>43961</v>
          </cell>
          <cell r="C1823" t="str">
            <v>ELETROCALHA LISA OU PERFURADA TIPO U, EM CHAPA DE ACO GALVANIZADO A FOGO, ESPESSURA # 22, DE 100 X 50 MM (L X A), SEM VIROLA, SEM TAMPA</v>
          </cell>
          <cell r="D1823" t="str">
            <v>M</v>
          </cell>
          <cell r="E1823" t="str">
            <v>C</v>
          </cell>
        </row>
        <row r="1824">
          <cell r="B1824">
            <v>43959</v>
          </cell>
          <cell r="C1824" t="str">
            <v>ELETROCALHA LISA OU PERFURADA TIPO U, EM CHAPA DE ACO GALVANIZADO A FOGO, ESPESSURA # 22, DE 125 X 50 MM (L X A), SEM VIROLA, SEM TAMPA</v>
          </cell>
          <cell r="D1824" t="str">
            <v>M</v>
          </cell>
          <cell r="E1824" t="str">
            <v>CR</v>
          </cell>
        </row>
        <row r="1825">
          <cell r="B1825">
            <v>43962</v>
          </cell>
          <cell r="C1825" t="str">
            <v>ELETROCALHA LISA OU PERFURADA TIPO U, EM CHAPA DE ACO GALVANIZADO A FOGO, ESPESSURA # 22, DE 150 X 50 MM (L X A), SEM VIROLA, SEM TAMPA</v>
          </cell>
          <cell r="D1825" t="str">
            <v>M</v>
          </cell>
          <cell r="E1825" t="str">
            <v>CR</v>
          </cell>
        </row>
        <row r="1826">
          <cell r="B1826">
            <v>43960</v>
          </cell>
          <cell r="C1826" t="str">
            <v>ELETROCALHA LISA OU PERFURADA TIPO U, EM CHAPA DE ACO GALVANIZADO A FOGO, ESPESSURA # 22, DE 250 X 50 MM (L X A), SEM VIROLA, SEM TAMPA</v>
          </cell>
          <cell r="D1826" t="str">
            <v>M</v>
          </cell>
          <cell r="E1826" t="str">
            <v>CR</v>
          </cell>
        </row>
        <row r="1827">
          <cell r="B1827">
            <v>43963</v>
          </cell>
          <cell r="C1827" t="str">
            <v>ELETROCALHA LISA OU PERFURADA TIPO U, EM CHAPA DE ACO GALVANIZADO A FOGO, ESPESSURA # 22, DE 75 X 50 MM (L X A), SEM VIROLA, SEM TAMPA</v>
          </cell>
          <cell r="D1827" t="str">
            <v>M</v>
          </cell>
          <cell r="E1827" t="str">
            <v>CR</v>
          </cell>
        </row>
        <row r="1828">
          <cell r="B1828">
            <v>43958</v>
          </cell>
          <cell r="C1828" t="str">
            <v>ELETROCALHA LISA OU PERFURADA, TIPO U, EM CHAPA DE ACO GALVANIZADO A FOGO, ESPESSURA # 22, DE 200 X 50 MM (L X A), SEM VIROLA, SEM TAMPA</v>
          </cell>
          <cell r="D1828" t="str">
            <v>M</v>
          </cell>
          <cell r="E1828" t="str">
            <v>CR</v>
          </cell>
        </row>
        <row r="1829">
          <cell r="B1829">
            <v>41549</v>
          </cell>
          <cell r="C1829" t="str">
            <v>ELETROCALHA LISA OU PERFURADA, TIPO U, EM CHAPA DE ACO GALVANIZADO A FOGO, ESPESSURA #22, DE 50 X 50 MM (L X A), SEM VIROLA, SEM TAMPA</v>
          </cell>
          <cell r="D1829" t="str">
            <v>M</v>
          </cell>
          <cell r="E1829" t="str">
            <v>CR</v>
          </cell>
        </row>
        <row r="1830">
          <cell r="B1830">
            <v>10998</v>
          </cell>
          <cell r="C1830" t="str">
            <v>ELETRODO REVESTIDO AWS - E-6010, DIAMETRO IGUAL A 4,00 MM</v>
          </cell>
          <cell r="D1830" t="str">
            <v>KG</v>
          </cell>
          <cell r="E1830" t="str">
            <v>CR</v>
          </cell>
          <cell r="F1830">
            <v>43.5</v>
          </cell>
        </row>
        <row r="1831">
          <cell r="B1831">
            <v>11002</v>
          </cell>
          <cell r="C1831" t="str">
            <v>ELETRODO REVESTIDO AWS - E6013, DIAMETRO IGUAL A 2,50 MM</v>
          </cell>
          <cell r="D1831" t="str">
            <v>KG</v>
          </cell>
          <cell r="E1831" t="str">
            <v>CR</v>
          </cell>
          <cell r="F1831">
            <v>39.85</v>
          </cell>
        </row>
        <row r="1832">
          <cell r="B1832">
            <v>10999</v>
          </cell>
          <cell r="C1832" t="str">
            <v>ELETRODO REVESTIDO AWS - E6013, DIAMETRO IGUAL A 4,00 MM</v>
          </cell>
          <cell r="D1832" t="str">
            <v>KG</v>
          </cell>
          <cell r="E1832" t="str">
            <v>CR</v>
          </cell>
          <cell r="F1832">
            <v>38.29</v>
          </cell>
        </row>
        <row r="1833">
          <cell r="B1833">
            <v>10997</v>
          </cell>
          <cell r="C1833" t="str">
            <v>ELETRODO REVESTIDO AWS - E7018, DIAMETRO IGUAL A 4,00 MM</v>
          </cell>
          <cell r="D1833" t="str">
            <v>KG</v>
          </cell>
          <cell r="E1833" t="str">
            <v>C</v>
          </cell>
          <cell r="F1833">
            <v>41.5</v>
          </cell>
        </row>
        <row r="1834">
          <cell r="B1834">
            <v>2680</v>
          </cell>
          <cell r="C1834" t="str">
            <v>ELETRODUTO DE PVC RIGIDO ROSCAVEL DE 1 1/2", SEM LUVA</v>
          </cell>
          <cell r="D1834" t="str">
            <v>M</v>
          </cell>
          <cell r="E1834" t="str">
            <v>CR</v>
          </cell>
          <cell r="F1834">
            <v>15.49</v>
          </cell>
        </row>
        <row r="1835">
          <cell r="B1835">
            <v>2684</v>
          </cell>
          <cell r="C1835" t="str">
            <v>ELETRODUTO DE PVC RIGIDO ROSCAVEL DE 1 1/4", SEM LUVA</v>
          </cell>
          <cell r="D1835" t="str">
            <v>M</v>
          </cell>
          <cell r="E1835" t="str">
            <v>CR</v>
          </cell>
          <cell r="F1835">
            <v>14.09</v>
          </cell>
        </row>
        <row r="1836">
          <cell r="B1836">
            <v>2685</v>
          </cell>
          <cell r="C1836" t="str">
            <v>ELETRODUTO DE PVC RIGIDO ROSCAVEL DE 1", SEM LUVA</v>
          </cell>
          <cell r="D1836" t="str">
            <v>M</v>
          </cell>
          <cell r="E1836" t="str">
            <v>CR</v>
          </cell>
          <cell r="F1836">
            <v>10.58</v>
          </cell>
        </row>
        <row r="1837">
          <cell r="B1837">
            <v>2673</v>
          </cell>
          <cell r="C1837" t="str">
            <v>ELETRODUTO DE PVC RIGIDO ROSCAVEL DE 1/2", SEM LUVA</v>
          </cell>
          <cell r="D1837" t="str">
            <v>M</v>
          </cell>
          <cell r="E1837" t="str">
            <v>C</v>
          </cell>
          <cell r="F1837">
            <v>5.44</v>
          </cell>
        </row>
        <row r="1838">
          <cell r="B1838">
            <v>2682</v>
          </cell>
          <cell r="C1838" t="str">
            <v>ELETRODUTO DE PVC RIGIDO ROSCAVEL DE 2 1/2", SEM LUVA</v>
          </cell>
          <cell r="D1838" t="str">
            <v>M</v>
          </cell>
          <cell r="E1838" t="str">
            <v>CR</v>
          </cell>
          <cell r="F1838">
            <v>36.93</v>
          </cell>
        </row>
        <row r="1839">
          <cell r="B1839">
            <v>2681</v>
          </cell>
          <cell r="C1839" t="str">
            <v>ELETRODUTO DE PVC RIGIDO ROSCAVEL DE 2", SEM LUVA</v>
          </cell>
          <cell r="D1839" t="str">
            <v>M</v>
          </cell>
          <cell r="E1839" t="str">
            <v>CR</v>
          </cell>
          <cell r="F1839">
            <v>25.31</v>
          </cell>
        </row>
        <row r="1840">
          <cell r="B1840">
            <v>2686</v>
          </cell>
          <cell r="C1840" t="str">
            <v>ELETRODUTO DE PVC RIGIDO ROSCAVEL DE 3", SEM LUVA</v>
          </cell>
          <cell r="D1840" t="str">
            <v>M</v>
          </cell>
          <cell r="E1840" t="str">
            <v>CR</v>
          </cell>
          <cell r="F1840">
            <v>46.31</v>
          </cell>
        </row>
        <row r="1841">
          <cell r="B1841">
            <v>2674</v>
          </cell>
          <cell r="C1841" t="str">
            <v>ELETRODUTO DE PVC RIGIDO ROSCAVEL DE 3/4", SEM LUVA</v>
          </cell>
          <cell r="D1841" t="str">
            <v>M</v>
          </cell>
          <cell r="E1841" t="str">
            <v>CR</v>
          </cell>
          <cell r="F1841">
            <v>6.77</v>
          </cell>
        </row>
        <row r="1842">
          <cell r="B1842">
            <v>2683</v>
          </cell>
          <cell r="C1842" t="str">
            <v>ELETRODUTO DE PVC RIGIDO ROSCAVEL DE 4", SEM LUVA</v>
          </cell>
          <cell r="D1842" t="str">
            <v>M</v>
          </cell>
          <cell r="E1842" t="str">
            <v>CR</v>
          </cell>
          <cell r="F1842">
            <v>72.98</v>
          </cell>
        </row>
        <row r="1843">
          <cell r="B1843">
            <v>2676</v>
          </cell>
          <cell r="C1843" t="str">
            <v>ELETRODUTO DE PVC RIGIDO SOLDAVEL, CLASSE B, DE 20 MM</v>
          </cell>
          <cell r="D1843" t="str">
            <v>M</v>
          </cell>
          <cell r="E1843" t="str">
            <v>CR</v>
          </cell>
          <cell r="F1843">
            <v>3.16</v>
          </cell>
        </row>
        <row r="1844">
          <cell r="B1844">
            <v>2678</v>
          </cell>
          <cell r="C1844" t="str">
            <v>ELETRODUTO DE PVC RIGIDO SOLDAVEL, CLASSE B, DE 25 MM</v>
          </cell>
          <cell r="D1844" t="str">
            <v>M</v>
          </cell>
          <cell r="E1844" t="str">
            <v>CR</v>
          </cell>
          <cell r="F1844">
            <v>3.96</v>
          </cell>
        </row>
        <row r="1845">
          <cell r="B1845">
            <v>2679</v>
          </cell>
          <cell r="C1845" t="str">
            <v>ELETRODUTO DE PVC RIGIDO SOLDAVEL, CLASSE B, DE 32 MM</v>
          </cell>
          <cell r="D1845" t="str">
            <v>M</v>
          </cell>
          <cell r="E1845" t="str">
            <v>CR</v>
          </cell>
          <cell r="F1845">
            <v>6.11</v>
          </cell>
        </row>
        <row r="1846">
          <cell r="B1846">
            <v>12070</v>
          </cell>
          <cell r="C1846" t="str">
            <v>ELETRODUTO DE PVC RIGIDO SOLDAVEL, CLASSE B, DE 40 MM</v>
          </cell>
          <cell r="D1846" t="str">
            <v>M</v>
          </cell>
          <cell r="E1846" t="str">
            <v>CR</v>
          </cell>
          <cell r="F1846">
            <v>8.5</v>
          </cell>
        </row>
        <row r="1847">
          <cell r="B1847">
            <v>2675</v>
          </cell>
          <cell r="C1847" t="str">
            <v>ELETRODUTO DE PVC RIGIDO SOLDAVEL, CLASSE B, DE 50 MM</v>
          </cell>
          <cell r="D1847" t="str">
            <v>M</v>
          </cell>
          <cell r="E1847" t="str">
            <v>CR</v>
          </cell>
          <cell r="F1847">
            <v>11.05</v>
          </cell>
        </row>
        <row r="1848">
          <cell r="B1848">
            <v>12067</v>
          </cell>
          <cell r="C1848" t="str">
            <v>ELETRODUTO DE PVC RIGIDO SOLDAVEL, CLASSE B, DE 60 MM</v>
          </cell>
          <cell r="D1848" t="str">
            <v>M</v>
          </cell>
          <cell r="E1848" t="str">
            <v>CR</v>
          </cell>
          <cell r="F1848">
            <v>14.99</v>
          </cell>
        </row>
        <row r="1849">
          <cell r="B1849">
            <v>21128</v>
          </cell>
          <cell r="C1849" t="str">
            <v>ELETRODUTO EM ACO GALVANIZADO ELETROLITICO, LEVE, DIAMETRO 3/4", PAREDE DE 0,90 MM</v>
          </cell>
          <cell r="D1849" t="str">
            <v>M</v>
          </cell>
          <cell r="E1849" t="str">
            <v>C</v>
          </cell>
          <cell r="F1849">
            <v>10.97</v>
          </cell>
        </row>
        <row r="1850">
          <cell r="B1850">
            <v>40400</v>
          </cell>
          <cell r="C1850" t="str">
            <v>ELETRODUTO FLEXIVEL PLANO EM PEAD, COR PRETA E LARANJA, DIAMETRO 25 MM</v>
          </cell>
          <cell r="D1850" t="str">
            <v>M</v>
          </cell>
          <cell r="E1850" t="str">
            <v>CR</v>
          </cell>
          <cell r="F1850">
            <v>2.13</v>
          </cell>
        </row>
        <row r="1851">
          <cell r="B1851">
            <v>40401</v>
          </cell>
          <cell r="C1851" t="str">
            <v>ELETRODUTO FLEXIVEL PLANO EM PEAD, COR PRETA E LARANJA, DIAMETRO 32 MM</v>
          </cell>
          <cell r="D1851" t="str">
            <v>M</v>
          </cell>
          <cell r="E1851" t="str">
            <v>CR</v>
          </cell>
          <cell r="F1851">
            <v>3.13</v>
          </cell>
        </row>
        <row r="1852">
          <cell r="B1852">
            <v>40402</v>
          </cell>
          <cell r="C1852" t="str">
            <v>ELETRODUTO FLEXIVEL PLANO EM PEAD, COR PRETA E LARANJA, DIAMETRO 40 MM</v>
          </cell>
          <cell r="D1852" t="str">
            <v>M</v>
          </cell>
          <cell r="E1852" t="str">
            <v>CR</v>
          </cell>
          <cell r="F1852">
            <v>4.0199999999999996</v>
          </cell>
        </row>
        <row r="1853">
          <cell r="B1853">
            <v>21137</v>
          </cell>
          <cell r="C1853" t="str">
            <v>ELETRODUTO FLEXIVEL, EM FITA DE ACO GALVANIZADO, REVESTIDO COM PVC PRETO, DIAMETRO EXTERNO DE 15 MM, DN = 3/8", TIPO SEALTUBO</v>
          </cell>
          <cell r="D1853" t="str">
            <v>M</v>
          </cell>
          <cell r="E1853" t="str">
            <v>CR</v>
          </cell>
          <cell r="F1853">
            <v>11.23</v>
          </cell>
        </row>
        <row r="1854">
          <cell r="B1854">
            <v>2504</v>
          </cell>
          <cell r="C1854" t="str">
            <v>ELETRODUTO FLEXIVEL, EM FITA DE ACO GALVANIZADO, REVESTIDO COM PVC PRETO, DIAMETRO EXTERNO DE 25 MM, DN = 3/4", TIPO SEALTUBO</v>
          </cell>
          <cell r="D1854" t="str">
            <v>M</v>
          </cell>
          <cell r="E1854" t="str">
            <v>CR</v>
          </cell>
          <cell r="F1854">
            <v>12.17</v>
          </cell>
        </row>
        <row r="1855">
          <cell r="B1855">
            <v>2501</v>
          </cell>
          <cell r="C1855" t="str">
            <v>ELETRODUTO FLEXIVEL, EM FITA DE ACO GALVANIZADO, REVESTIDO COM PVC PRETO, DIAMETRO EXTERNO DE 32 MM, DN = 1", TIPO SEALTUBO</v>
          </cell>
          <cell r="D1855" t="str">
            <v>M</v>
          </cell>
          <cell r="E1855" t="str">
            <v>CR</v>
          </cell>
          <cell r="F1855">
            <v>15.96</v>
          </cell>
        </row>
        <row r="1856">
          <cell r="B1856">
            <v>2502</v>
          </cell>
          <cell r="C1856" t="str">
            <v>ELETRODUTO FLEXIVEL, EM FITA DE ACO GALVANIZADO, REVESTIDO COM PVC PRETO, DIAMETRO EXTERNO DE 40 MM, DN = 1 1/4", TIPO SEALTUBO</v>
          </cell>
          <cell r="D1856" t="str">
            <v>M</v>
          </cell>
          <cell r="E1856" t="str">
            <v>CR</v>
          </cell>
          <cell r="F1856">
            <v>24.08</v>
          </cell>
        </row>
        <row r="1857">
          <cell r="B1857">
            <v>2503</v>
          </cell>
          <cell r="C1857" t="str">
            <v>ELETRODUTO FLEXIVEL, EM FITA DE ACO GALVANIZADO, REVESTIDO COM PVC PRETO, DIAMETRO EXTERNO DE 50 MM, DN = 1 1/2", TIPO SEALTUBO</v>
          </cell>
          <cell r="D1857" t="str">
            <v>M</v>
          </cell>
          <cell r="E1857" t="str">
            <v>CR</v>
          </cell>
          <cell r="F1857">
            <v>31</v>
          </cell>
        </row>
        <row r="1858">
          <cell r="B1858">
            <v>2500</v>
          </cell>
          <cell r="C1858" t="str">
            <v>ELETRODUTO FLEXIVEL, EM FITA DE ACO GALVANIZADO, REVESTIDO COM PVC PRETO, DIAMETRO EXTERNO DE 60 MM, DN = 2", TIPO SEALTUBO</v>
          </cell>
          <cell r="D1858" t="str">
            <v>M</v>
          </cell>
          <cell r="E1858" t="str">
            <v>CR</v>
          </cell>
          <cell r="F1858">
            <v>41.29</v>
          </cell>
        </row>
        <row r="1859">
          <cell r="B1859">
            <v>2505</v>
          </cell>
          <cell r="C1859" t="str">
            <v>ELETRODUTO FLEXIVEL, EM FITA DE ACO GALVANIZADO, REVESTIDO COM PVC PRETO, DIAMETRO EXTERNO DE 75 MM, DN = 2 1/2", TIPO SEALTUBO</v>
          </cell>
          <cell r="D1859" t="str">
            <v>M</v>
          </cell>
          <cell r="E1859" t="str">
            <v>CR</v>
          </cell>
          <cell r="F1859">
            <v>64.349999999999994</v>
          </cell>
        </row>
        <row r="1860">
          <cell r="B1860">
            <v>12056</v>
          </cell>
          <cell r="C1860" t="str">
            <v>ELETRODUTO FLEXIVEL, EM FITA DE ACO GALVANIZADO, SEM REVESTIMENTO, DIAMETRO NOMINAL 1 1/2"</v>
          </cell>
          <cell r="D1860" t="str">
            <v>M</v>
          </cell>
          <cell r="E1860" t="str">
            <v>CR</v>
          </cell>
          <cell r="F1860">
            <v>26</v>
          </cell>
        </row>
        <row r="1861">
          <cell r="B1861">
            <v>12057</v>
          </cell>
          <cell r="C1861" t="str">
            <v>ELETRODUTO FLEXIVEL, EM FITA DE ACO GALVANIZADO, SEM REVESTIMENTO, DIAMETRO NOMINAL 1 1/4"</v>
          </cell>
          <cell r="D1861" t="str">
            <v>M</v>
          </cell>
          <cell r="E1861" t="str">
            <v>CR</v>
          </cell>
          <cell r="F1861">
            <v>22.08</v>
          </cell>
        </row>
        <row r="1862">
          <cell r="B1862">
            <v>12058</v>
          </cell>
          <cell r="C1862" t="str">
            <v>ELETRODUTO FLEXIVEL, EM FITA DE ACO GALVANIZADO, SEM REVESTIMENTO, DIAMETRO NOMINAL 1"</v>
          </cell>
          <cell r="D1862" t="str">
            <v>M</v>
          </cell>
          <cell r="E1862" t="str">
            <v>CR</v>
          </cell>
          <cell r="F1862">
            <v>13.76</v>
          </cell>
        </row>
        <row r="1863">
          <cell r="B1863">
            <v>12059</v>
          </cell>
          <cell r="C1863" t="str">
            <v>ELETRODUTO FLEXIVEL, EM FITA DE ACO GALVANIZADO, SEM REVESTIMENTO, DIAMETRO NOMINAL 1/2"</v>
          </cell>
          <cell r="D1863" t="str">
            <v>M</v>
          </cell>
          <cell r="E1863" t="str">
            <v>CR</v>
          </cell>
          <cell r="F1863">
            <v>7.75</v>
          </cell>
        </row>
        <row r="1864">
          <cell r="B1864">
            <v>12060</v>
          </cell>
          <cell r="C1864" t="str">
            <v>ELETRODUTO FLEXIVEL, EM FITA DE ACO GALVANIZADO, SEM REVESTIMENTO, DIAMETRO NOMINAL 2 1/2"</v>
          </cell>
          <cell r="D1864" t="str">
            <v>M</v>
          </cell>
          <cell r="E1864" t="str">
            <v>CR</v>
          </cell>
          <cell r="F1864">
            <v>57.38</v>
          </cell>
        </row>
        <row r="1865">
          <cell r="B1865">
            <v>12061</v>
          </cell>
          <cell r="C1865" t="str">
            <v>ELETRODUTO FLEXIVEL, EM FITA DE ACO GALVANIZADO, SEM REVESTIMENTO, DIAMETRO NOMINAL 2"</v>
          </cell>
          <cell r="D1865" t="str">
            <v>M</v>
          </cell>
          <cell r="E1865" t="str">
            <v>CR</v>
          </cell>
          <cell r="F1865">
            <v>35.03</v>
          </cell>
        </row>
        <row r="1866">
          <cell r="B1866">
            <v>12062</v>
          </cell>
          <cell r="C1866" t="str">
            <v>ELETRODUTO FLEXIVEL, EM FITA DE ACO GALVANIZADO, SEM REVESTIMENTO, DIAMETRO NOMINAL 3"</v>
          </cell>
          <cell r="D1866" t="str">
            <v>M</v>
          </cell>
          <cell r="E1866" t="str">
            <v>CR</v>
          </cell>
          <cell r="F1866">
            <v>64.61</v>
          </cell>
        </row>
        <row r="1867">
          <cell r="B1867">
            <v>2687</v>
          </cell>
          <cell r="C1867" t="str">
            <v>ELETRODUTO PVC FLEXIVEL CORRUGADO, COR AMARELA, DE 16 MM</v>
          </cell>
          <cell r="D1867" t="str">
            <v>M</v>
          </cell>
          <cell r="E1867" t="str">
            <v>CR</v>
          </cell>
          <cell r="F1867">
            <v>2.76</v>
          </cell>
        </row>
        <row r="1868">
          <cell r="B1868">
            <v>2689</v>
          </cell>
          <cell r="C1868" t="str">
            <v>ELETRODUTO PVC FLEXIVEL CORRUGADO, COR AMARELA, DE 20 MM</v>
          </cell>
          <cell r="D1868" t="str">
            <v>M</v>
          </cell>
          <cell r="E1868" t="str">
            <v>CR</v>
          </cell>
          <cell r="F1868">
            <v>3.29</v>
          </cell>
        </row>
        <row r="1869">
          <cell r="B1869">
            <v>2688</v>
          </cell>
          <cell r="C1869" t="str">
            <v>ELETRODUTO PVC FLEXIVEL CORRUGADO, COR AMARELA, DE 25 MM</v>
          </cell>
          <cell r="D1869" t="str">
            <v>M</v>
          </cell>
          <cell r="E1869" t="str">
            <v>CR</v>
          </cell>
          <cell r="F1869">
            <v>3.56</v>
          </cell>
        </row>
        <row r="1870">
          <cell r="B1870">
            <v>2690</v>
          </cell>
          <cell r="C1870" t="str">
            <v>ELETRODUTO PVC FLEXIVEL CORRUGADO, COR AMARELA, DE 32 MM</v>
          </cell>
          <cell r="D1870" t="str">
            <v>M</v>
          </cell>
          <cell r="E1870" t="str">
            <v>CR</v>
          </cell>
          <cell r="F1870">
            <v>6.09</v>
          </cell>
        </row>
        <row r="1871">
          <cell r="B1871">
            <v>39243</v>
          </cell>
          <cell r="C1871" t="str">
            <v>ELETRODUTO PVC FLEXIVEL CORRUGADO, REFORCADO, COR LARANJA, DE 20 MM, PARA LAJES E PISOS</v>
          </cell>
          <cell r="D1871" t="str">
            <v>M</v>
          </cell>
          <cell r="E1871" t="str">
            <v>CR</v>
          </cell>
          <cell r="F1871">
            <v>4.0199999999999996</v>
          </cell>
        </row>
        <row r="1872">
          <cell r="B1872">
            <v>39244</v>
          </cell>
          <cell r="C1872" t="str">
            <v>ELETRODUTO PVC FLEXIVEL CORRUGADO, REFORCADO, COR LARANJA, DE 25 MM, PARA LAJES E PISOS</v>
          </cell>
          <cell r="D1872" t="str">
            <v>M</v>
          </cell>
          <cell r="E1872" t="str">
            <v>CR</v>
          </cell>
          <cell r="F1872">
            <v>5.43</v>
          </cell>
        </row>
        <row r="1873">
          <cell r="B1873">
            <v>39245</v>
          </cell>
          <cell r="C1873" t="str">
            <v>ELETRODUTO PVC FLEXIVEL CORRUGADO, REFORCADO, COR LARANJA, DE 32 MM, PARA LAJES E PISOS</v>
          </cell>
          <cell r="D1873" t="str">
            <v>M</v>
          </cell>
          <cell r="E1873" t="str">
            <v>CR</v>
          </cell>
          <cell r="F1873">
            <v>10.45</v>
          </cell>
        </row>
        <row r="1874">
          <cell r="B1874">
            <v>39255</v>
          </cell>
          <cell r="C1874" t="str">
            <v>ELETRODUTO/CONDULETE DE PVC RIGIDO, LISO, COR CINZA, DE 1", PARA INSTALACOES APARENTES (NBR 5410)</v>
          </cell>
          <cell r="D1874" t="str">
            <v>M</v>
          </cell>
          <cell r="E1874" t="str">
            <v>CR</v>
          </cell>
          <cell r="F1874">
            <v>28.91</v>
          </cell>
        </row>
        <row r="1875">
          <cell r="B1875">
            <v>39254</v>
          </cell>
          <cell r="C1875" t="str">
            <v>ELETRODUTO/CONDULETE DE PVC RIGIDO, LISO, COR CINZA, DE 1/2", PARA INSTALACOES APARENTES (NBR 5410)</v>
          </cell>
          <cell r="D1875" t="str">
            <v>M</v>
          </cell>
          <cell r="E1875" t="str">
            <v>CR</v>
          </cell>
          <cell r="F1875">
            <v>15.62</v>
          </cell>
        </row>
        <row r="1876">
          <cell r="B1876">
            <v>39253</v>
          </cell>
          <cell r="C1876" t="str">
            <v>ELETRODUTO/CONDULETE DE PVC RIGIDO, LISO, COR CINZA, DE 3/4", PARA INSTALACOES APARENTES (NBR 5410)</v>
          </cell>
          <cell r="D1876" t="str">
            <v>M</v>
          </cell>
          <cell r="E1876" t="str">
            <v>CR</v>
          </cell>
          <cell r="F1876">
            <v>19.91</v>
          </cell>
        </row>
        <row r="1877">
          <cell r="B1877">
            <v>39246</v>
          </cell>
          <cell r="C1877" t="str">
            <v>ELETRODUTO/DUTO PEAD FLEXIVEL PAREDE SIMPLES, CORRUGACAO HELICOIDAL, COR PRETA, SEM ROSCA, DE 1 1/2", CRC 680 N, PARA CABEAMENTO SUBTERRANEO (NBR 15715)</v>
          </cell>
          <cell r="D1877" t="str">
            <v>M</v>
          </cell>
          <cell r="E1877" t="str">
            <v>CR</v>
          </cell>
          <cell r="F1877">
            <v>5.44</v>
          </cell>
        </row>
        <row r="1878">
          <cell r="B1878">
            <v>39247</v>
          </cell>
          <cell r="C1878" t="str">
            <v>ELETRODUTO/DUTO PEAD FLEXIVEL PAREDE SIMPLES, CORRUGACAO HELICOIDAL, COR PRETA, SEM ROSCA, DE 1 1/4", CRC 680 N, PARA CABEAMENTO SUBTERRANEO (NBR 15715)</v>
          </cell>
          <cell r="D1878" t="str">
            <v>M</v>
          </cell>
          <cell r="E1878" t="str">
            <v>CR</v>
          </cell>
          <cell r="F1878">
            <v>4.75</v>
          </cell>
        </row>
        <row r="1879">
          <cell r="B1879">
            <v>2446</v>
          </cell>
          <cell r="C1879" t="str">
            <v>ELETRODUTO/DUTO PEAD FLEXIVEL PAREDE SIMPLES, CORRUGACAO HELICOIDAL, COR PRETA, SEM ROSCA, DE 2", CRC 680 N, PARA CABEAMENTO SUBTERRANEO (NBR 15715)</v>
          </cell>
          <cell r="D1879" t="str">
            <v>M</v>
          </cell>
          <cell r="E1879" t="str">
            <v>C</v>
          </cell>
          <cell r="F1879">
            <v>7.82</v>
          </cell>
        </row>
        <row r="1880">
          <cell r="B1880">
            <v>2442</v>
          </cell>
          <cell r="C1880" t="str">
            <v>ELETRODUTO/DUTO PEAD FLEXIVEL PAREDE SIMPLES, CORRUGACAO HELICOIDAL, COR PRETA, SEM ROSCA, DE 3", CRC 680 N, PARA CABEAMENTO SUBTERRANEO (NBR 15715)</v>
          </cell>
          <cell r="D1880" t="str">
            <v>M</v>
          </cell>
          <cell r="E1880" t="str">
            <v>CR</v>
          </cell>
          <cell r="F1880">
            <v>10.95</v>
          </cell>
        </row>
        <row r="1881">
          <cell r="B1881">
            <v>39248</v>
          </cell>
          <cell r="C1881" t="str">
            <v>ELETRODUTO/DUTO PEAD FLEXIVEL PAREDE SIMPLES, CORRUGACAO HELICOIDAL, COR PRETA, SEM ROSCA, DE 4", CRC 680 N, PARA CABEAMENTO SUBTERRANEO (NBR 15715)</v>
          </cell>
          <cell r="D1881" t="str">
            <v>M</v>
          </cell>
          <cell r="E1881" t="str">
            <v>CR</v>
          </cell>
          <cell r="F1881">
            <v>15.27</v>
          </cell>
        </row>
        <row r="1882">
          <cell r="B1882">
            <v>2438</v>
          </cell>
          <cell r="C1882" t="str">
            <v>ELETROTECNICO (HORISTA)</v>
          </cell>
          <cell r="D1882" t="str">
            <v>H</v>
          </cell>
          <cell r="E1882" t="str">
            <v>CR</v>
          </cell>
          <cell r="F1882">
            <v>36.42</v>
          </cell>
        </row>
        <row r="1883">
          <cell r="B1883">
            <v>40922</v>
          </cell>
          <cell r="C1883" t="str">
            <v>ELETROTECNICO (MENSALISTA)</v>
          </cell>
          <cell r="D1883" t="str">
            <v>MES</v>
          </cell>
          <cell r="E1883" t="str">
            <v>CR</v>
          </cell>
          <cell r="F1883">
            <v>6390.47</v>
          </cell>
        </row>
        <row r="1884">
          <cell r="B1884">
            <v>44342</v>
          </cell>
          <cell r="C1884" t="str">
            <v>EMENDA INTERNA, TIPO U, BASE LISA, PARA ELETROCALHA, EM CHAPA DE ACO GALVANIZADO ESPESSURA #14, 700 X 50 MM (L X A)</v>
          </cell>
          <cell r="D1884" t="str">
            <v>UN</v>
          </cell>
          <cell r="E1884" t="str">
            <v>CR</v>
          </cell>
        </row>
        <row r="1885">
          <cell r="B1885">
            <v>44343</v>
          </cell>
          <cell r="C1885" t="str">
            <v>EMENDA INTERNA, TIPO U, BASE LISA, PARA ELETROCALHA, EM CHAPA DE ACO GALVANIZADO ESPESSURA #14, 800 X 50 MM (L X A)</v>
          </cell>
          <cell r="D1885" t="str">
            <v>UN</v>
          </cell>
          <cell r="E1885" t="str">
            <v>CR</v>
          </cell>
        </row>
        <row r="1886">
          <cell r="B1886">
            <v>44340</v>
          </cell>
          <cell r="C1886" t="str">
            <v>EMENDA INTERNA, TIPO U, BASE LISA, PARA ELETROCALHA, EM CHAPA DE ACO GALVANIZADO ESPESSURA #16, 500 X 50 MM (L X A)</v>
          </cell>
          <cell r="D1886" t="str">
            <v>UN</v>
          </cell>
          <cell r="E1886" t="str">
            <v>CR</v>
          </cell>
        </row>
        <row r="1887">
          <cell r="B1887">
            <v>44341</v>
          </cell>
          <cell r="C1887" t="str">
            <v>EMENDA INTERNA, TIPO U, BASE LISA, PARA ELETROCALHA, EM CHAPA DE ACO GALVANIZADO ESPESSURA #16, 600 X 50 MM (L X A)</v>
          </cell>
          <cell r="D1887" t="str">
            <v>UN</v>
          </cell>
          <cell r="E1887" t="str">
            <v>CR</v>
          </cell>
        </row>
        <row r="1888">
          <cell r="B1888">
            <v>44338</v>
          </cell>
          <cell r="C1888" t="str">
            <v>EMENDA INTERNA, TIPO U, BASE LISA, PARA ELETROCALHA, EM CHAPA DE ACO GALVANIZADO ESPESSURA #18, 300 X 50 MM (L X A)</v>
          </cell>
          <cell r="D1888" t="str">
            <v>UN</v>
          </cell>
          <cell r="E1888" t="str">
            <v>CR</v>
          </cell>
        </row>
        <row r="1889">
          <cell r="B1889">
            <v>44339</v>
          </cell>
          <cell r="C1889" t="str">
            <v>EMENDA INTERNA, TIPO U, BASE LISA, PARA ELETROCALHA, EM CHAPA DE ACO GALVANIZADO ESPESSURA #18, 400 X 50 MM (L X A)</v>
          </cell>
          <cell r="D1889" t="str">
            <v>UN</v>
          </cell>
          <cell r="E1889" t="str">
            <v>CR</v>
          </cell>
        </row>
        <row r="1890">
          <cell r="B1890">
            <v>44336</v>
          </cell>
          <cell r="C1890" t="str">
            <v>EMENDA INTERNA, TIPO U, BASE LISA, PARA ELETROCALHA, EM CHAPA DE ACO GALVANIZADO ESPESSURA #22, 100 X 50 MM (L X A)</v>
          </cell>
          <cell r="D1890" t="str">
            <v>UN</v>
          </cell>
          <cell r="E1890" t="str">
            <v>CR</v>
          </cell>
        </row>
        <row r="1891">
          <cell r="B1891">
            <v>41834</v>
          </cell>
          <cell r="C1891" t="str">
            <v>EMENDA INTERNA, TIPO U, BASE LISA, PARA ELETROCALHA, EM CHAPA DE ACO GALVANIZADO ESPESSURA #22, 125 X 50 MM (L X A)</v>
          </cell>
          <cell r="D1891" t="str">
            <v>UN</v>
          </cell>
          <cell r="E1891" t="str">
            <v>CR</v>
          </cell>
        </row>
        <row r="1892">
          <cell r="B1892">
            <v>44337</v>
          </cell>
          <cell r="C1892" t="str">
            <v>EMENDA INTERNA, TIPO U, BASE LISA, PARA ELETROCALHA, EM CHAPA DE ACO GALVANIZADO ESPESSURA #22, 150 X 50 MM (L X A)</v>
          </cell>
          <cell r="D1892" t="str">
            <v>UN</v>
          </cell>
          <cell r="E1892" t="str">
            <v>CR</v>
          </cell>
        </row>
        <row r="1893">
          <cell r="B1893">
            <v>43964</v>
          </cell>
          <cell r="C1893" t="str">
            <v>EMENDA INTERNA, TIPO U, BASE LISA, PARA ELETROCALHA, EM CHAPA DE ACO GALVANIZADO ESPESSURA #22, 200 X 50 MM (L X A)</v>
          </cell>
          <cell r="D1893" t="str">
            <v>UN</v>
          </cell>
          <cell r="E1893" t="str">
            <v>CR</v>
          </cell>
        </row>
        <row r="1894">
          <cell r="B1894">
            <v>44334</v>
          </cell>
          <cell r="C1894" t="str">
            <v>EMENDA INTERNA, TIPO U, BASE LISA, PARA ELETROCALHA, EM CHAPA DE ACO GALVANIZADO ESPESSURA #22, 250 X 50 MM (L X A)</v>
          </cell>
          <cell r="D1894" t="str">
            <v>UN</v>
          </cell>
          <cell r="E1894" t="str">
            <v>CR</v>
          </cell>
        </row>
        <row r="1895">
          <cell r="B1895">
            <v>44344</v>
          </cell>
          <cell r="C1895" t="str">
            <v>EMENDA INTERNA, TIPO U, BASE LISA, PARA ELETROCALHA, EM CHAPA DE ACO GALVANIZADO ESPESSURA #22, 50 X 50 MM (L X A)</v>
          </cell>
          <cell r="D1895" t="str">
            <v>UN</v>
          </cell>
          <cell r="E1895" t="str">
            <v>CR</v>
          </cell>
        </row>
        <row r="1896">
          <cell r="B1896">
            <v>44335</v>
          </cell>
          <cell r="C1896" t="str">
            <v>EMENDA INTERNA, TIPO U, BASE LISA, PARA ELETROCALHA, EM CHAPA DE ACO GALVANIZADO ESPESSURA #22, 75 X 50 MM (L X A)</v>
          </cell>
          <cell r="D1896" t="str">
            <v>UN</v>
          </cell>
          <cell r="E1896" t="str">
            <v>CR</v>
          </cell>
        </row>
        <row r="1897">
          <cell r="B1897">
            <v>12624</v>
          </cell>
          <cell r="C1897" t="str">
            <v>EMENDA PARA CALHA PLUVIAL, PVC, DIAMETRO ENTRE 119 E 170 MM, PARA DRENAGEM PLUVIAL PREDIAL</v>
          </cell>
          <cell r="D1897" t="str">
            <v>UN</v>
          </cell>
          <cell r="E1897" t="str">
            <v>CR</v>
          </cell>
          <cell r="F1897">
            <v>34.4</v>
          </cell>
        </row>
        <row r="1898">
          <cell r="B1898">
            <v>517</v>
          </cell>
          <cell r="C1898" t="str">
            <v>EMULSAO ASFALTICA ANIONICA</v>
          </cell>
          <cell r="D1898" t="str">
            <v>L</v>
          </cell>
          <cell r="E1898" t="str">
            <v>CR</v>
          </cell>
          <cell r="F1898">
            <v>9.08</v>
          </cell>
        </row>
        <row r="1899">
          <cell r="B1899">
            <v>37534</v>
          </cell>
          <cell r="C1899" t="str">
            <v>EMULSAO EXPLOSIVA EM CARTUCHOS DE 1" X 12", DENSIDADE 1.15 G/CM3, INICIACAO ESPOLETA N. 8 / CORDEL</v>
          </cell>
          <cell r="D1899" t="str">
            <v>KG</v>
          </cell>
          <cell r="E1899" t="str">
            <v>CR</v>
          </cell>
        </row>
        <row r="1900">
          <cell r="B1900">
            <v>37535</v>
          </cell>
          <cell r="C1900" t="str">
            <v>EMULSAO EXPLOSIVA EM CARTUCHOS DE 1" X 24", DENSIDADE 1.15 G/CM3, INICIACAO ESPOLETA N. 8 / CORDEL</v>
          </cell>
          <cell r="D1900" t="str">
            <v>KG</v>
          </cell>
          <cell r="E1900" t="str">
            <v>CR</v>
          </cell>
        </row>
        <row r="1901">
          <cell r="B1901">
            <v>37533</v>
          </cell>
          <cell r="C1901" t="str">
            <v>EMULSAO EXPLOSIVA EM CARTUCHOS DE 1" X 8", DENSIDADE 1.15 G/CM3, INICIACAO ESPOLETA N. 8 / CORDEL</v>
          </cell>
          <cell r="D1901" t="str">
            <v>KG</v>
          </cell>
          <cell r="E1901" t="str">
            <v>CR</v>
          </cell>
        </row>
        <row r="1902">
          <cell r="B1902">
            <v>37537</v>
          </cell>
          <cell r="C1902" t="str">
            <v>EMULSAO EXPLOSIVA EM CARTUCHOS DE 2 1/2" X 24", DENSIDADE 1.15 G/CM3, INICIACAO ESPOLETA N. 8 / CORDEL</v>
          </cell>
          <cell r="D1902" t="str">
            <v>KG</v>
          </cell>
          <cell r="E1902" t="str">
            <v>CR</v>
          </cell>
        </row>
        <row r="1903">
          <cell r="B1903">
            <v>37536</v>
          </cell>
          <cell r="C1903" t="str">
            <v>EMULSAO EXPLOSIVA EM CARTUCHOS DE 2 1/4" X 24", DENSIDADE 1.15 G/CM3, INICIACAO ESPOLETA N. 8 / CORDEL</v>
          </cell>
          <cell r="D1903" t="str">
            <v>KG</v>
          </cell>
          <cell r="E1903" t="str">
            <v>CR</v>
          </cell>
        </row>
        <row r="1904">
          <cell r="B1904">
            <v>37532</v>
          </cell>
          <cell r="C1904" t="str">
            <v>EMULSAO EXPLOSIVA EM CARTUCHOS DE 2" X 24", DENSIDADE 1.15 G/CM3, INICIACAO ESPOLETA N. 8 / CORDEL</v>
          </cell>
          <cell r="D1904" t="str">
            <v>KG</v>
          </cell>
          <cell r="E1904" t="str">
            <v>C</v>
          </cell>
        </row>
        <row r="1905">
          <cell r="B1905">
            <v>2696</v>
          </cell>
          <cell r="C1905" t="str">
            <v>ENCANADOR OU BOMBEIRO HIDRAULICO (HORISTA)</v>
          </cell>
          <cell r="D1905" t="str">
            <v>H</v>
          </cell>
          <cell r="E1905" t="str">
            <v>C</v>
          </cell>
          <cell r="F1905">
            <v>28.95</v>
          </cell>
        </row>
        <row r="1906">
          <cell r="B1906">
            <v>40928</v>
          </cell>
          <cell r="C1906" t="str">
            <v>ENCANADOR OU BOMBEIRO HIDRAULICO (MENSALISTA)</v>
          </cell>
          <cell r="D1906" t="str">
            <v>MES</v>
          </cell>
          <cell r="E1906" t="str">
            <v>CR</v>
          </cell>
          <cell r="F1906">
            <v>5079.1400000000003</v>
          </cell>
        </row>
        <row r="1907">
          <cell r="B1907">
            <v>4083</v>
          </cell>
          <cell r="C1907" t="str">
            <v>ENCARREGADO GERAL DE OBRAS (HORISTA)</v>
          </cell>
          <cell r="D1907" t="str">
            <v>H</v>
          </cell>
          <cell r="E1907" t="str">
            <v>C</v>
          </cell>
          <cell r="F1907">
            <v>40.92</v>
          </cell>
        </row>
        <row r="1908">
          <cell r="B1908">
            <v>40818</v>
          </cell>
          <cell r="C1908" t="str">
            <v>ENCARREGADO GERAL DE OBRAS (MENSALISTA)</v>
          </cell>
          <cell r="D1908" t="str">
            <v>MES</v>
          </cell>
          <cell r="E1908" t="str">
            <v>CR</v>
          </cell>
          <cell r="F1908">
            <v>7176.81</v>
          </cell>
        </row>
        <row r="1909">
          <cell r="B1909">
            <v>43146</v>
          </cell>
          <cell r="C1909" t="str">
            <v>ENDURECEDOR MINERAL DE BASE CIMENTICIA PARA PISO DE CONCRETO</v>
          </cell>
          <cell r="D1909" t="str">
            <v>KG</v>
          </cell>
          <cell r="E1909" t="str">
            <v>CR</v>
          </cell>
          <cell r="F1909">
            <v>8.9499999999999993</v>
          </cell>
        </row>
        <row r="1910">
          <cell r="B1910">
            <v>2705</v>
          </cell>
          <cell r="C1910" t="str">
            <v>ENERGIA ELETRICA ATE 2000 KWH INDUSTRIAL, SEM DEMANDA</v>
          </cell>
          <cell r="D1910" t="str">
            <v>KWH</v>
          </cell>
          <cell r="E1910" t="str">
            <v>CR</v>
          </cell>
          <cell r="F1910">
            <v>0.85</v>
          </cell>
        </row>
        <row r="1911">
          <cell r="B1911">
            <v>14250</v>
          </cell>
          <cell r="C1911" t="str">
            <v>ENERGIA ELETRICA COMERCIAL, BAIXA TENSAO, RELATIVA AO CONSUMO DE ATE 100 KWH, INCLUINDO ICMS, PIS/PASEP E COFINS</v>
          </cell>
          <cell r="D1911" t="str">
            <v>KWH</v>
          </cell>
          <cell r="E1911" t="str">
            <v>C</v>
          </cell>
          <cell r="F1911">
            <v>0.87</v>
          </cell>
        </row>
        <row r="1912">
          <cell r="B1912">
            <v>11683</v>
          </cell>
          <cell r="C1912" t="str">
            <v>ENGATE / RABICHO FLEXIVEL INOX 1/2" X 30 CM</v>
          </cell>
          <cell r="D1912" t="str">
            <v>UN</v>
          </cell>
          <cell r="E1912" t="str">
            <v>CR</v>
          </cell>
          <cell r="F1912">
            <v>68.78</v>
          </cell>
        </row>
        <row r="1913">
          <cell r="B1913">
            <v>11684</v>
          </cell>
          <cell r="C1913" t="str">
            <v>ENGATE / RABICHO FLEXIVEL INOX 1/2" X 40 CM</v>
          </cell>
          <cell r="D1913" t="str">
            <v>UN</v>
          </cell>
          <cell r="E1913" t="str">
            <v>CR</v>
          </cell>
          <cell r="F1913">
            <v>75.28</v>
          </cell>
        </row>
        <row r="1914">
          <cell r="B1914">
            <v>6141</v>
          </cell>
          <cell r="C1914" t="str">
            <v>ENGATE/RABICHO FLEXIVEL PLASTICO (PVC OU ABS) BRANCO 1/2" X 30 CM</v>
          </cell>
          <cell r="D1914" t="str">
            <v>UN</v>
          </cell>
          <cell r="E1914" t="str">
            <v>CR</v>
          </cell>
          <cell r="F1914">
            <v>5.14</v>
          </cell>
        </row>
        <row r="1915">
          <cell r="B1915">
            <v>11681</v>
          </cell>
          <cell r="C1915" t="str">
            <v>ENGATE/RABICHO FLEXIVEL PLASTICO (PVC OU ABS) BRANCO 1/2" X 40 CM</v>
          </cell>
          <cell r="D1915" t="str">
            <v>UN</v>
          </cell>
          <cell r="E1915" t="str">
            <v>CR</v>
          </cell>
          <cell r="F1915">
            <v>6.48</v>
          </cell>
        </row>
        <row r="1916">
          <cell r="B1916">
            <v>2706</v>
          </cell>
          <cell r="C1916" t="str">
            <v>ENGENHEIRO CIVIL DE OBRA JUNIOR (HORISTA)</v>
          </cell>
          <cell r="D1916" t="str">
            <v>H</v>
          </cell>
          <cell r="E1916" t="str">
            <v>C</v>
          </cell>
          <cell r="F1916">
            <v>135.44999999999999</v>
          </cell>
        </row>
        <row r="1917">
          <cell r="B1917">
            <v>40811</v>
          </cell>
          <cell r="C1917" t="str">
            <v>ENGENHEIRO CIVIL DE OBRA JUNIOR (MENSALISTA)</v>
          </cell>
          <cell r="D1917" t="str">
            <v>MES</v>
          </cell>
          <cell r="E1917" t="str">
            <v>CR</v>
          </cell>
          <cell r="F1917">
            <v>23757.06</v>
          </cell>
        </row>
        <row r="1918">
          <cell r="B1918">
            <v>2707</v>
          </cell>
          <cell r="C1918" t="str">
            <v>ENGENHEIRO CIVIL DE OBRA PLENO (HORISTA)</v>
          </cell>
          <cell r="D1918" t="str">
            <v>H</v>
          </cell>
          <cell r="E1918" t="str">
            <v>CR</v>
          </cell>
          <cell r="F1918">
            <v>151.11000000000001</v>
          </cell>
        </row>
        <row r="1919">
          <cell r="B1919">
            <v>40813</v>
          </cell>
          <cell r="C1919" t="str">
            <v>ENGENHEIRO CIVIL DE OBRA PLENO (MENSALISTA)</v>
          </cell>
          <cell r="D1919" t="str">
            <v>MES</v>
          </cell>
          <cell r="E1919" t="str">
            <v>CR</v>
          </cell>
          <cell r="F1919">
            <v>26504.09</v>
          </cell>
        </row>
        <row r="1920">
          <cell r="B1920">
            <v>2708</v>
          </cell>
          <cell r="C1920" t="str">
            <v>ENGENHEIRO CIVIL DE OBRA SENIOR (HORISTA)</v>
          </cell>
          <cell r="D1920" t="str">
            <v>H</v>
          </cell>
          <cell r="E1920" t="str">
            <v>CR</v>
          </cell>
          <cell r="F1920">
            <v>166.92</v>
          </cell>
        </row>
        <row r="1921">
          <cell r="B1921">
            <v>40814</v>
          </cell>
          <cell r="C1921" t="str">
            <v>ENGENHEIRO CIVIL DE OBRA SENIOR (MENSALISTA)</v>
          </cell>
          <cell r="D1921" t="str">
            <v>MES</v>
          </cell>
          <cell r="E1921" t="str">
            <v>CR</v>
          </cell>
          <cell r="F1921">
            <v>29276.41</v>
          </cell>
        </row>
        <row r="1922">
          <cell r="B1922">
            <v>38403</v>
          </cell>
          <cell r="C1922" t="str">
            <v>ENXADA ESTREITA, EM ACO, *25 X 23* CM, COM CABO DE MADEIRA DE *150* CM</v>
          </cell>
          <cell r="D1922" t="str">
            <v>UN</v>
          </cell>
          <cell r="E1922" t="str">
            <v>CR</v>
          </cell>
          <cell r="F1922">
            <v>48.12</v>
          </cell>
        </row>
        <row r="1923">
          <cell r="B1923">
            <v>43482</v>
          </cell>
          <cell r="C1923" t="str">
            <v>EPI - FAMILIA ALMOXARIFE - HORISTA (ENCARGOS COMPLEMENTARES - COLETADO CAIXA)</v>
          </cell>
          <cell r="D1923" t="str">
            <v>H</v>
          </cell>
          <cell r="E1923" t="str">
            <v>C</v>
          </cell>
          <cell r="F1923">
            <v>0.83</v>
          </cell>
        </row>
        <row r="1924">
          <cell r="B1924">
            <v>43494</v>
          </cell>
          <cell r="C1924" t="str">
            <v>EPI - FAMILIA ALMOXARIFE - MENSALISTA (ENCARGOS COMPLEMENTARES - COLETADO CAIXA)</v>
          </cell>
          <cell r="D1924" t="str">
            <v>MES</v>
          </cell>
          <cell r="E1924" t="str">
            <v>C</v>
          </cell>
          <cell r="F1924">
            <v>137.97</v>
          </cell>
        </row>
        <row r="1925">
          <cell r="B1925">
            <v>43483</v>
          </cell>
          <cell r="C1925" t="str">
            <v>EPI - FAMILIA CARPINTEIRO DE FORMAS - HORISTA (ENCARGOS COMPLEMENTARES - COLETADO CAIXA)</v>
          </cell>
          <cell r="D1925" t="str">
            <v>H</v>
          </cell>
          <cell r="E1925" t="str">
            <v>C</v>
          </cell>
          <cell r="F1925">
            <v>1.61</v>
          </cell>
        </row>
        <row r="1926">
          <cell r="B1926">
            <v>43495</v>
          </cell>
          <cell r="C1926" t="str">
            <v>EPI - FAMILIA CARPINTEIRO DE FORMAS - MENSALISTA (ENCARGOS COMPLEMENTARES - COLETADO CAIXA)</v>
          </cell>
          <cell r="D1926" t="str">
            <v>MES</v>
          </cell>
          <cell r="E1926" t="str">
            <v>C</v>
          </cell>
          <cell r="F1926">
            <v>267.11</v>
          </cell>
        </row>
        <row r="1927">
          <cell r="B1927">
            <v>43484</v>
          </cell>
          <cell r="C1927" t="str">
            <v>EPI - FAMILIA ELETRICISTA - HORISTA (ENCARGOS COMPLEMENTARES - COLETADO CAIXA)</v>
          </cell>
          <cell r="D1927" t="str">
            <v>H</v>
          </cell>
          <cell r="E1927" t="str">
            <v>C</v>
          </cell>
          <cell r="F1927">
            <v>1.54</v>
          </cell>
        </row>
        <row r="1928">
          <cell r="B1928">
            <v>43496</v>
          </cell>
          <cell r="C1928" t="str">
            <v>EPI - FAMILIA ELETRICISTA - MENSALISTA (ENCARGOS COMPLEMENTARES - COLETADO CAIXA)</v>
          </cell>
          <cell r="D1928" t="str">
            <v>MES</v>
          </cell>
          <cell r="E1928" t="str">
            <v>C</v>
          </cell>
          <cell r="F1928">
            <v>254.69</v>
          </cell>
        </row>
        <row r="1929">
          <cell r="B1929">
            <v>43485</v>
          </cell>
          <cell r="C1929" t="str">
            <v>EPI - FAMILIA ENCANADOR - HORISTA (ENCARGOS COMPLEMENTARES - COLETADO CAIXA)</v>
          </cell>
          <cell r="D1929" t="str">
            <v>H</v>
          </cell>
          <cell r="E1929" t="str">
            <v>C</v>
          </cell>
          <cell r="F1929">
            <v>1.37</v>
          </cell>
        </row>
        <row r="1930">
          <cell r="B1930">
            <v>43497</v>
          </cell>
          <cell r="C1930" t="str">
            <v>EPI - FAMILIA ENCANADOR - MENSALISTA (ENCARGOS COMPLEMENTARES - COLETADO CAIXA)</v>
          </cell>
          <cell r="D1930" t="str">
            <v>MES</v>
          </cell>
          <cell r="E1930" t="str">
            <v>C</v>
          </cell>
          <cell r="F1930">
            <v>227.86</v>
          </cell>
        </row>
        <row r="1931">
          <cell r="B1931">
            <v>43487</v>
          </cell>
          <cell r="C1931" t="str">
            <v>EPI - FAMILIA ENCARREGADO GERAL - HORISTA (ENCARGOS COMPLEMENTARES - COLETADO CAIXA)</v>
          </cell>
          <cell r="D1931" t="str">
            <v>H</v>
          </cell>
          <cell r="E1931" t="str">
            <v>C</v>
          </cell>
          <cell r="F1931">
            <v>1.42</v>
          </cell>
        </row>
        <row r="1932">
          <cell r="B1932">
            <v>43499</v>
          </cell>
          <cell r="C1932" t="str">
            <v>EPI - FAMILIA ENCARREGADO GERAL - MENSALISTA (ENCARGOS COMPLEMENTARES - COLETADO CAIXA)</v>
          </cell>
          <cell r="D1932" t="str">
            <v>MES</v>
          </cell>
          <cell r="E1932" t="str">
            <v>C</v>
          </cell>
          <cell r="F1932">
            <v>235.42</v>
          </cell>
        </row>
        <row r="1933">
          <cell r="B1933">
            <v>43486</v>
          </cell>
          <cell r="C1933" t="str">
            <v>EPI - FAMILIA ENGENHEIRO CIVIL - HORISTA (ENCARGOS COMPLEMENTARES - COLETADO CAIXA)</v>
          </cell>
          <cell r="D1933" t="str">
            <v>H</v>
          </cell>
          <cell r="E1933" t="str">
            <v>C</v>
          </cell>
          <cell r="F1933">
            <v>1.02</v>
          </cell>
        </row>
        <row r="1934">
          <cell r="B1934">
            <v>43498</v>
          </cell>
          <cell r="C1934" t="str">
            <v>EPI - FAMILIA ENGENHEIRO CIVIL - MENSALISTA (ENCARGOS COMPLEMENTARES - COLETADO CAIXA)</v>
          </cell>
          <cell r="D1934" t="str">
            <v>MES</v>
          </cell>
          <cell r="E1934" t="str">
            <v>C</v>
          </cell>
          <cell r="F1934">
            <v>169.49</v>
          </cell>
        </row>
        <row r="1935">
          <cell r="B1935">
            <v>43488</v>
          </cell>
          <cell r="C1935" t="str">
            <v>EPI - FAMILIA OPERADOR ESCAVADEIRA - HORISTA (ENCARGOS COMPLEMENTARES - COLETADO CAIXA)</v>
          </cell>
          <cell r="D1935" t="str">
            <v>H</v>
          </cell>
          <cell r="E1935" t="str">
            <v>C</v>
          </cell>
          <cell r="F1935">
            <v>1.03</v>
          </cell>
        </row>
        <row r="1936">
          <cell r="B1936">
            <v>43500</v>
          </cell>
          <cell r="C1936" t="str">
            <v>EPI - FAMILIA OPERADOR ESCAVADEIRA - MENSALISTA (ENCARGOS COMPLEMENTARES - COLETADO CAIXA)</v>
          </cell>
          <cell r="D1936" t="str">
            <v>MES</v>
          </cell>
          <cell r="E1936" t="str">
            <v>C</v>
          </cell>
          <cell r="F1936">
            <v>170.53</v>
          </cell>
        </row>
        <row r="1937">
          <cell r="B1937">
            <v>43489</v>
          </cell>
          <cell r="C1937" t="str">
            <v>EPI - FAMILIA PEDREIRO - HORISTA (ENCARGOS COMPLEMENTARES - COLETADO CAIXA)</v>
          </cell>
          <cell r="D1937" t="str">
            <v>H</v>
          </cell>
          <cell r="E1937" t="str">
            <v>C</v>
          </cell>
          <cell r="F1937">
            <v>1.64</v>
          </cell>
        </row>
        <row r="1938">
          <cell r="B1938">
            <v>43501</v>
          </cell>
          <cell r="C1938" t="str">
            <v>EPI - FAMILIA PEDREIRO - MENSALISTA (ENCARGOS COMPLEMENTARES - COLETADO CAIXA)</v>
          </cell>
          <cell r="D1938" t="str">
            <v>MES</v>
          </cell>
          <cell r="E1938" t="str">
            <v>C</v>
          </cell>
          <cell r="F1938">
            <v>271.42</v>
          </cell>
        </row>
        <row r="1939">
          <cell r="B1939">
            <v>43490</v>
          </cell>
          <cell r="C1939" t="str">
            <v>EPI - FAMILIA PINTOR - HORISTA (ENCARGOS COMPLEMENTARES - COLETADO CAIXA)</v>
          </cell>
          <cell r="D1939" t="str">
            <v>H</v>
          </cell>
          <cell r="E1939" t="str">
            <v>C</v>
          </cell>
          <cell r="F1939">
            <v>2.08</v>
          </cell>
        </row>
        <row r="1940">
          <cell r="B1940">
            <v>43502</v>
          </cell>
          <cell r="C1940" t="str">
            <v>EPI - FAMILIA PINTOR - MENSALISTA (ENCARGOS COMPLEMENTARES - COLETADO CAIXA)</v>
          </cell>
          <cell r="D1940" t="str">
            <v>MES</v>
          </cell>
          <cell r="E1940" t="str">
            <v>C</v>
          </cell>
          <cell r="F1940">
            <v>344.99</v>
          </cell>
        </row>
        <row r="1941">
          <cell r="B1941">
            <v>43491</v>
          </cell>
          <cell r="C1941" t="str">
            <v>EPI - FAMILIA SERVENTE - HORISTA (ENCARGOS COMPLEMENTARES - COLETADO CAIXA)</v>
          </cell>
          <cell r="D1941" t="str">
            <v>H</v>
          </cell>
          <cell r="E1941" t="str">
            <v>C</v>
          </cell>
          <cell r="F1941">
            <v>1.71</v>
          </cell>
        </row>
        <row r="1942">
          <cell r="B1942">
            <v>43503</v>
          </cell>
          <cell r="C1942" t="str">
            <v>EPI - FAMILIA SERVENTE - MENSALISTA (ENCARGOS COMPLEMENTARES - COLETADO CAIXA)</v>
          </cell>
          <cell r="D1942" t="str">
            <v>MES</v>
          </cell>
          <cell r="E1942" t="str">
            <v>C</v>
          </cell>
          <cell r="F1942">
            <v>284.18</v>
          </cell>
        </row>
        <row r="1943">
          <cell r="B1943">
            <v>43492</v>
          </cell>
          <cell r="C1943" t="str">
            <v>EPI - FAMILIA SOLDADOR - HORISTA (ENCARGOS COMPLEMENTARES - COLETADO CAIXA)</v>
          </cell>
          <cell r="D1943" t="str">
            <v>H</v>
          </cell>
          <cell r="E1943" t="str">
            <v>C</v>
          </cell>
          <cell r="F1943">
            <v>2.5</v>
          </cell>
        </row>
        <row r="1944">
          <cell r="B1944">
            <v>43504</v>
          </cell>
          <cell r="C1944" t="str">
            <v>EPI - FAMILIA SOLDADOR - MENSALISTA (ENCARGOS COMPLEMENTARES - COLETADO CAIXA)</v>
          </cell>
          <cell r="D1944" t="str">
            <v>MES</v>
          </cell>
          <cell r="E1944" t="str">
            <v>C</v>
          </cell>
          <cell r="F1944">
            <v>413.53</v>
          </cell>
        </row>
        <row r="1945">
          <cell r="B1945">
            <v>43493</v>
          </cell>
          <cell r="C1945" t="str">
            <v>EPI - FAMILIA TOPOGRAFO - HORISTA (ENCARGOS COMPLEMENTARES - COLETADO CAIXA)</v>
          </cell>
          <cell r="D1945" t="str">
            <v>H</v>
          </cell>
          <cell r="E1945" t="str">
            <v>C</v>
          </cell>
          <cell r="F1945">
            <v>0.83</v>
          </cell>
        </row>
        <row r="1946">
          <cell r="B1946">
            <v>43505</v>
          </cell>
          <cell r="C1946" t="str">
            <v>EPI - FAMILIA TOPOGRAFO - MENSALISTA (ENCARGOS COMPLEMENTARES - COLETADO CAIXA)</v>
          </cell>
          <cell r="D1946" t="str">
            <v>MES</v>
          </cell>
          <cell r="E1946" t="str">
            <v>C</v>
          </cell>
          <cell r="F1946">
            <v>137.97</v>
          </cell>
        </row>
        <row r="1947">
          <cell r="B1947">
            <v>38476</v>
          </cell>
          <cell r="C1947" t="str">
            <v>ESCADA DUPLA DE ABRIR EM ALUMINIO, COM SAPATAS DE BORRACHA, *2,30* X *0,57* M (ALTURA UTIL X LARGURA MINIMA), MODELO PINTOR, 8 DEGRAUS, CAPACIDADE *100* KG</v>
          </cell>
          <cell r="D1947" t="str">
            <v>UN</v>
          </cell>
          <cell r="E1947" t="str">
            <v>CR</v>
          </cell>
          <cell r="F1947">
            <v>184.18</v>
          </cell>
        </row>
        <row r="1948">
          <cell r="B1948">
            <v>38477</v>
          </cell>
          <cell r="C1948" t="str">
            <v>ESCADA EXTENSIVEL EM ALUMINIO, COM SAPATAS DE BORRACHA, ALTURA FECHADA 3,60 M, ALTURA ESTENDIDA DE 6,0 A 6,30 M, LARGURA MINIMA DE 35 CM, CACIDADE *120* KG</v>
          </cell>
          <cell r="D1948" t="str">
            <v>UN</v>
          </cell>
          <cell r="E1948" t="str">
            <v>CR</v>
          </cell>
          <cell r="F1948">
            <v>488.38</v>
          </cell>
        </row>
        <row r="1949">
          <cell r="B1949">
            <v>45112</v>
          </cell>
          <cell r="C1949" t="str">
            <v>ESCAVADEIRA HIDRAULICA DE BRACO LONGO (LONGO ALCANCE) SOBRE ESTEIRAS, CACAMBA 0,52 M3, PESO OPERACIONAL 24 T, POTENCIA LIQUIDA 155 HP</v>
          </cell>
          <cell r="D1949" t="str">
            <v>UN</v>
          </cell>
          <cell r="E1949" t="str">
            <v>CR</v>
          </cell>
          <cell r="F1949">
            <v>1101005.19</v>
          </cell>
        </row>
        <row r="1950">
          <cell r="B1950">
            <v>14525</v>
          </cell>
          <cell r="C1950" t="str">
            <v>ESCAVADEIRA HIDRAULICA SOBRE ESTEIRAS COM CACAMBA DE 1,20 M3, PESO OPERACIONAL 21 T, POTENCIA BRUTA 155 HP</v>
          </cell>
          <cell r="D1950" t="str">
            <v>UN</v>
          </cell>
          <cell r="E1950" t="str">
            <v>CR</v>
          </cell>
          <cell r="F1950">
            <v>957219.07</v>
          </cell>
        </row>
        <row r="1951">
          <cell r="B1951">
            <v>10685</v>
          </cell>
          <cell r="C1951" t="str">
            <v>ESCAVADEIRA HIDRAULICA SOBRE ESTEIRAS, CACAMBA 0,80M3, PESO OPERACIONAL 17T, POTENCIA BRUTA 111HP</v>
          </cell>
          <cell r="D1951" t="str">
            <v>UN</v>
          </cell>
          <cell r="E1951" t="str">
            <v>C</v>
          </cell>
          <cell r="F1951">
            <v>845950</v>
          </cell>
        </row>
        <row r="1952">
          <cell r="B1952">
            <v>40636</v>
          </cell>
          <cell r="C1952" t="str">
            <v>ESCAVADEIRA HIDRAULICA SOBRE ESTEIRAS, CAPACIDADE DA CACAMBA ENTRE 1,20 E 1,50 M3, PESO OPERACIONAL ENTRE 20,00 E 22,00 TON, POTENCIA LIQUIDA ENTRE 150 E 155 HP, EQUIPADA COM CLAMSHELL</v>
          </cell>
          <cell r="D1952" t="str">
            <v>UN</v>
          </cell>
          <cell r="E1952" t="str">
            <v>CR</v>
          </cell>
          <cell r="F1952">
            <v>1171428.1599999999</v>
          </cell>
        </row>
        <row r="1953">
          <cell r="B1953">
            <v>4111</v>
          </cell>
          <cell r="C1953" t="str">
            <v>ESCORA PRE-MOLDADA EM CONCRETO, *10 X 10* CM, H = 2,30M</v>
          </cell>
          <cell r="D1953" t="str">
            <v>UN</v>
          </cell>
          <cell r="E1953" t="str">
            <v>CR</v>
          </cell>
          <cell r="F1953">
            <v>54.99</v>
          </cell>
        </row>
        <row r="1954">
          <cell r="B1954">
            <v>44538</v>
          </cell>
          <cell r="C1954" t="str">
            <v>ESCOVA CIRCULAR EM ACO LATONADO, 6 X 1" (DIAMETRO X ESPESSURA), FURO DE 1 1/4", FIO ONDULADO *0,30* MM</v>
          </cell>
          <cell r="D1954" t="str">
            <v>UN</v>
          </cell>
          <cell r="E1954" t="str">
            <v>CR</v>
          </cell>
          <cell r="F1954">
            <v>40.520000000000003</v>
          </cell>
        </row>
        <row r="1955">
          <cell r="B1955">
            <v>12</v>
          </cell>
          <cell r="C1955" t="str">
            <v>ESCOVA DE ACO, COM CABO, *4 X 15* FILEIRAS DE CERDAS</v>
          </cell>
          <cell r="D1955" t="str">
            <v>UN</v>
          </cell>
          <cell r="E1955" t="str">
            <v>CR</v>
          </cell>
          <cell r="F1955">
            <v>5.0999999999999996</v>
          </cell>
        </row>
        <row r="1956">
          <cell r="B1956">
            <v>37554</v>
          </cell>
          <cell r="C1956" t="str">
            <v>ESGUICHO JATO REGULAVEL, TIPO ELKHART, ENGATE RAPIDO 1 1/2", PARA COMBATE A INCENDIO</v>
          </cell>
          <cell r="D1956" t="str">
            <v>UN</v>
          </cell>
          <cell r="E1956" t="str">
            <v>CR</v>
          </cell>
          <cell r="F1956">
            <v>411.03</v>
          </cell>
        </row>
        <row r="1957">
          <cell r="B1957">
            <v>37555</v>
          </cell>
          <cell r="C1957" t="str">
            <v>ESGUICHO JATO REGULAVEL, TIPO ELKHART, ENGATE RAPIDO 2 1/2", PARA COMBATE A INCENDIO</v>
          </cell>
          <cell r="D1957" t="str">
            <v>UN</v>
          </cell>
          <cell r="E1957" t="str">
            <v>CR</v>
          </cell>
          <cell r="F1957">
            <v>499.99</v>
          </cell>
        </row>
        <row r="1958">
          <cell r="B1958">
            <v>10902</v>
          </cell>
          <cell r="C1958" t="str">
            <v>ESGUICHO TIPO JATO SOLIDO, EM LATAO, ENGATE RAPIDO 1 1/2" X 13 MM, PARA MANGUEIRA EM INSTALACAO PREDIAL COMBATE A INCENDIO</v>
          </cell>
          <cell r="D1958" t="str">
            <v>UN</v>
          </cell>
          <cell r="E1958" t="str">
            <v>CR</v>
          </cell>
          <cell r="F1958">
            <v>125.46</v>
          </cell>
        </row>
        <row r="1959">
          <cell r="B1959">
            <v>20965</v>
          </cell>
          <cell r="C1959" t="str">
            <v>ESGUICHO TIPO JATO SOLIDO, EM LATAO, ENGATE RAPIDO 1 1/2" X 16 MM, PARA MANGUEIRA EM INSTALACAO PREDIAL COMBATE A INCENDIO</v>
          </cell>
          <cell r="D1959" t="str">
            <v>UN</v>
          </cell>
          <cell r="E1959" t="str">
            <v>CR</v>
          </cell>
          <cell r="F1959">
            <v>126.63</v>
          </cell>
        </row>
        <row r="1960">
          <cell r="B1960">
            <v>20966</v>
          </cell>
          <cell r="C1960" t="str">
            <v>ESGUICHO TIPO JATO SOLIDO, EM LATAO, ENGATE RAPIDO 1 1/2" X 19 MM, PARA MANGUEIRA EM INSTALACAO PREDIAL COMBATE A INCENDIO</v>
          </cell>
          <cell r="D1960" t="str">
            <v>UN</v>
          </cell>
          <cell r="E1960" t="str">
            <v>CR</v>
          </cell>
          <cell r="F1960">
            <v>136.34</v>
          </cell>
        </row>
        <row r="1961">
          <cell r="B1961">
            <v>10903</v>
          </cell>
          <cell r="C1961" t="str">
            <v>ESGUICHO TIPO JATO SOLIDO, EM LATAO, ENGATE RAPIDO 2 1/2" X 13 MM, PARA MANGUEIRA EM INSTALACAO PREDIAL COMBATE A INCENDIO</v>
          </cell>
          <cell r="D1961" t="str">
            <v>UN</v>
          </cell>
          <cell r="E1961" t="str">
            <v>CR</v>
          </cell>
          <cell r="F1961">
            <v>206.66</v>
          </cell>
        </row>
        <row r="1962">
          <cell r="B1962">
            <v>20967</v>
          </cell>
          <cell r="C1962" t="str">
            <v>ESGUICHO TIPO JATO SOLIDO, EM LATAO, ENGATE RAPIDO 2 1/2" X 16 MM, PARA MANGUEIRA EM INSTALACAO PREDIAL COMBATE A INCENDIO</v>
          </cell>
          <cell r="D1962" t="str">
            <v>UN</v>
          </cell>
          <cell r="E1962" t="str">
            <v>CR</v>
          </cell>
          <cell r="F1962">
            <v>206.66</v>
          </cell>
        </row>
        <row r="1963">
          <cell r="B1963">
            <v>20968</v>
          </cell>
          <cell r="C1963" t="str">
            <v>ESGUICHO TIPO JATO SOLIDO, EM LATAO, ENGATE RAPIDO 2 1/2" X 19 MM, PARA MANGUEIRA EM INSTALACAO PREDIAL COMBATE A INCENDIO</v>
          </cell>
          <cell r="D1963" t="str">
            <v>UN</v>
          </cell>
          <cell r="E1963" t="str">
            <v>CR</v>
          </cell>
          <cell r="F1963">
            <v>226.66</v>
          </cell>
        </row>
        <row r="1964">
          <cell r="B1964">
            <v>39017</v>
          </cell>
          <cell r="C1964" t="str">
            <v>ESPACADOR / DISTANCIADOR CIRCULAR COM ENTRADA LATERAL, EM PLASTICO, PARA VERGALHAO *4,2 A 12,5* MM, COBRIMENTO 20 MM</v>
          </cell>
          <cell r="D1964" t="str">
            <v>UN</v>
          </cell>
          <cell r="E1964" t="str">
            <v>CR</v>
          </cell>
        </row>
        <row r="1965">
          <cell r="B1965">
            <v>39315</v>
          </cell>
          <cell r="C1965" t="str">
            <v>ESPACADOR / DISTANCIADOR TIPO GARRA DUPLA, EM PLASTICO, COBRIMENTO *20* MM, PARA FERRAGENS DE LAJES E FUNDO DE VIGAS</v>
          </cell>
          <cell r="D1965" t="str">
            <v>UN</v>
          </cell>
          <cell r="E1965" t="str">
            <v>CR</v>
          </cell>
        </row>
        <row r="1966">
          <cell r="B1966">
            <v>39016</v>
          </cell>
          <cell r="C1966" t="str">
            <v>ESPACADOR / DISTANCIADOR TIPO PINO EM PLASTICO, PARA VERGALHAO ATE 10 MM, PARA APOIO DE ARMADURA</v>
          </cell>
          <cell r="D1966" t="str">
            <v>UN</v>
          </cell>
          <cell r="E1966" t="str">
            <v>CR</v>
          </cell>
        </row>
        <row r="1967">
          <cell r="B1967">
            <v>39481</v>
          </cell>
          <cell r="C1967" t="str">
            <v>ESPACADOR OU DISTANCIADOR, EM PLASTICO, TIPO APOIO DE CORDOALHA (CARANGUEJO), PARA ARMADURA NEGATIVA E PROTENSAO, COBRIMENTO 50 MM</v>
          </cell>
          <cell r="D1967" t="str">
            <v>UN</v>
          </cell>
          <cell r="E1967" t="str">
            <v>CR</v>
          </cell>
        </row>
        <row r="1968">
          <cell r="B1968">
            <v>39013</v>
          </cell>
          <cell r="C1968" t="str">
            <v>ESPACADOR/SEPARADOR /CENTRALIZADOR DE BARRA DE ACO, PLASTICO, (CHUMBADOR TIPO CARAMBOLA - CB), DIAMETRO INTERNO ATE 20 MM</v>
          </cell>
          <cell r="D1968" t="str">
            <v>UN</v>
          </cell>
          <cell r="E1968" t="str">
            <v>CR</v>
          </cell>
        </row>
        <row r="1969">
          <cell r="B1969">
            <v>44919</v>
          </cell>
          <cell r="C1969" t="str">
            <v>ESPACADOR/SEPARADOR /CENTRALIZADOR DE BARRA DE ACO, PLASTICO, (CHUMBADOR TIPO CARAMBOLA - CB), DIAMETRO INTERNO ENTRE 25 A 32 MM</v>
          </cell>
          <cell r="D1969" t="str">
            <v>UN</v>
          </cell>
          <cell r="E1969" t="str">
            <v>CR</v>
          </cell>
        </row>
        <row r="1970">
          <cell r="B1970">
            <v>40433</v>
          </cell>
          <cell r="C1970" t="str">
            <v>ESPACADOR/SEPARADOR DE CORDOALHA TIPO DISCO 12 FUROS DE 14 MM, PARA TIRANTES</v>
          </cell>
          <cell r="D1970" t="str">
            <v>UN</v>
          </cell>
          <cell r="E1970" t="str">
            <v>CR</v>
          </cell>
        </row>
        <row r="1971">
          <cell r="B1971">
            <v>20219</v>
          </cell>
          <cell r="C1971" t="str">
            <v>ESPARGIDOR DE ASFALTO PRESSURIZADO, REBOCAVEL, TANQUE DE 2500 L, PNEUMATICO, COM MOTOR A GASOLINA 3,4HP</v>
          </cell>
          <cell r="D1971" t="str">
            <v>UN</v>
          </cell>
          <cell r="E1971" t="str">
            <v>C</v>
          </cell>
        </row>
        <row r="1972">
          <cell r="B1972">
            <v>36484</v>
          </cell>
          <cell r="C1972" t="str">
            <v>ESPARGIDOR DE ASFALTO PRESSURIZADO, TANQUE 6 M3 COM ISOLACAO TERMICA, AQUECIDO COM 2 MACARICOS, COM BARRA ESPARGIDORA 3,60 M, A SER MONTADO SOBRE CAMINHAO</v>
          </cell>
          <cell r="D1972" t="str">
            <v>UN</v>
          </cell>
          <cell r="E1972" t="str">
            <v>CR</v>
          </cell>
        </row>
        <row r="1973">
          <cell r="B1973">
            <v>38368</v>
          </cell>
          <cell r="C1973" t="str">
            <v>ESPATULA DE PLASTICO LISA, LARGURA *10* CM</v>
          </cell>
          <cell r="D1973" t="str">
            <v>UN</v>
          </cell>
          <cell r="E1973" t="str">
            <v>CR</v>
          </cell>
          <cell r="F1973">
            <v>8.1999999999999993</v>
          </cell>
        </row>
        <row r="1974">
          <cell r="B1974">
            <v>38367</v>
          </cell>
          <cell r="C1974" t="str">
            <v>ESPATULA EM ACO INOX COM CABO DE MADEIRA E LARGURA DE *8* CM</v>
          </cell>
          <cell r="D1974" t="str">
            <v>UN</v>
          </cell>
          <cell r="E1974" t="str">
            <v>CR</v>
          </cell>
          <cell r="F1974">
            <v>9.1199999999999992</v>
          </cell>
        </row>
        <row r="1975">
          <cell r="B1975">
            <v>38091</v>
          </cell>
          <cell r="C1975" t="str">
            <v>ESPELHO / PLACA CEGA 4" X 2", PARA INSTALACAO DE TOMADAS E INTERRUPTORES</v>
          </cell>
          <cell r="D1975" t="str">
            <v>UN</v>
          </cell>
          <cell r="E1975" t="str">
            <v>CR</v>
          </cell>
          <cell r="F1975">
            <v>2.4</v>
          </cell>
        </row>
        <row r="1976">
          <cell r="B1976">
            <v>38095</v>
          </cell>
          <cell r="C1976" t="str">
            <v>ESPELHO / PLACA CEGA 4" X 4", PARA INSTALACAO DE TOMADAS E INTERRUPTORES</v>
          </cell>
          <cell r="D1976" t="str">
            <v>UN</v>
          </cell>
          <cell r="E1976" t="str">
            <v>CR</v>
          </cell>
          <cell r="F1976">
            <v>5.07</v>
          </cell>
        </row>
        <row r="1977">
          <cell r="B1977">
            <v>38092</v>
          </cell>
          <cell r="C1977" t="str">
            <v>ESPELHO / PLACA DE 1 POSTO 4" X 2", PARA INSTALACAO DE TOMADAS E INTERRUPTORES</v>
          </cell>
          <cell r="D1977" t="str">
            <v>UN</v>
          </cell>
          <cell r="E1977" t="str">
            <v>CR</v>
          </cell>
          <cell r="F1977">
            <v>2.27</v>
          </cell>
        </row>
        <row r="1978">
          <cell r="B1978">
            <v>38093</v>
          </cell>
          <cell r="C1978" t="str">
            <v>ESPELHO / PLACA DE 2 POSTOS 4" X 2", PARA INSTALACAO DE TOMADAS E INTERRUPTORES</v>
          </cell>
          <cell r="D1978" t="str">
            <v>UN</v>
          </cell>
          <cell r="E1978" t="str">
            <v>CR</v>
          </cell>
          <cell r="F1978">
            <v>2.35</v>
          </cell>
        </row>
        <row r="1979">
          <cell r="B1979">
            <v>38096</v>
          </cell>
          <cell r="C1979" t="str">
            <v>ESPELHO / PLACA DE 2 POSTOS 4" X 4", PARA INSTALACAO DE TOMADAS E INTERRUPTORES</v>
          </cell>
          <cell r="D1979" t="str">
            <v>UN</v>
          </cell>
          <cell r="E1979" t="str">
            <v>CR</v>
          </cell>
          <cell r="F1979">
            <v>5.46</v>
          </cell>
        </row>
        <row r="1980">
          <cell r="B1980">
            <v>38094</v>
          </cell>
          <cell r="C1980" t="str">
            <v>ESPELHO / PLACA DE 3 POSTOS 4" X 2", PARA INSTALACAO DE TOMADAS E INTERRUPTORES</v>
          </cell>
          <cell r="D1980" t="str">
            <v>UN</v>
          </cell>
          <cell r="E1980" t="str">
            <v>CR</v>
          </cell>
          <cell r="F1980">
            <v>2.88</v>
          </cell>
        </row>
        <row r="1981">
          <cell r="B1981">
            <v>38097</v>
          </cell>
          <cell r="C1981" t="str">
            <v>ESPELHO / PLACA DE 4 POSTOS 4" X 4", PARA INSTALACAO DE TOMADAS E INTERRUPTORES</v>
          </cell>
          <cell r="D1981" t="str">
            <v>UN</v>
          </cell>
          <cell r="E1981" t="str">
            <v>CR</v>
          </cell>
          <cell r="F1981">
            <v>5.85</v>
          </cell>
        </row>
        <row r="1982">
          <cell r="B1982">
            <v>38098</v>
          </cell>
          <cell r="C1982" t="str">
            <v>ESPELHO / PLACA DE 6 POSTOS 4" X 4", PARA INSTALACAO DE TOMADAS E INTERRUPTORES</v>
          </cell>
          <cell r="D1982" t="str">
            <v>UN</v>
          </cell>
          <cell r="E1982" t="str">
            <v>CR</v>
          </cell>
          <cell r="F1982">
            <v>5.85</v>
          </cell>
        </row>
        <row r="1983">
          <cell r="B1983">
            <v>11186</v>
          </cell>
          <cell r="C1983" t="str">
            <v>ESPELHO CRISTAL E = 4 MM</v>
          </cell>
          <cell r="D1983" t="str">
            <v>M2</v>
          </cell>
          <cell r="E1983" t="str">
            <v>CR</v>
          </cell>
          <cell r="F1983">
            <v>408.5</v>
          </cell>
        </row>
        <row r="1984">
          <cell r="B1984">
            <v>11558</v>
          </cell>
          <cell r="C1984" t="str">
            <v>ESPELHO, RETO OU CURVO, EM LATAO CROMADO, ESPESSURA ATE 6 MM, LARGURA *40*MM, ALTURA *180*MM - PARA FECHADURA DE EMBUTIR</v>
          </cell>
          <cell r="D1984" t="str">
            <v>PAR</v>
          </cell>
          <cell r="E1984" t="str">
            <v>CR</v>
          </cell>
          <cell r="F1984">
            <v>15.7</v>
          </cell>
        </row>
        <row r="1985">
          <cell r="B1985">
            <v>11557</v>
          </cell>
          <cell r="C1985" t="str">
            <v>ESPELHO, RETO OU CURVO, EM LATAO CROMADO, ESPESSURA MINIMA 6 MM, LARGURA *43*MM, ALTURA *230*MM - PARA FECHADURA DE EMBUTIR</v>
          </cell>
          <cell r="D1985" t="str">
            <v>PAR</v>
          </cell>
          <cell r="E1985" t="str">
            <v>CR</v>
          </cell>
          <cell r="F1985">
            <v>39.74</v>
          </cell>
        </row>
        <row r="1986">
          <cell r="B1986">
            <v>2759</v>
          </cell>
          <cell r="C1986" t="str">
            <v>ESPOLETA SIMPLES N 8.</v>
          </cell>
          <cell r="D1986" t="str">
            <v>UN</v>
          </cell>
          <cell r="E1986" t="str">
            <v>C</v>
          </cell>
        </row>
        <row r="1987">
          <cell r="B1987">
            <v>38124</v>
          </cell>
          <cell r="C1987" t="str">
            <v>ESPUMA EXPANSIVA DE POLIURETANO, APLICACAO MANUAL - 500 ML</v>
          </cell>
          <cell r="D1987" t="str">
            <v>UN</v>
          </cell>
          <cell r="E1987" t="str">
            <v>C</v>
          </cell>
          <cell r="F1987">
            <v>21.89</v>
          </cell>
        </row>
        <row r="1988">
          <cell r="B1988">
            <v>38380</v>
          </cell>
          <cell r="C1988" t="str">
            <v>ESQUADRO DE ACO 12" (300 MM), CABO DE ALUMINIO</v>
          </cell>
          <cell r="D1988" t="str">
            <v>UN</v>
          </cell>
          <cell r="E1988" t="str">
            <v>CR</v>
          </cell>
          <cell r="F1988">
            <v>15.17</v>
          </cell>
        </row>
        <row r="1989">
          <cell r="B1989">
            <v>45278</v>
          </cell>
          <cell r="C1989" t="str">
            <v>ESQUADRO PARA SOLDA, EM ALUMINIO, 65 MM, COM DUAS MORSAS (GRAMPO SARGENTO)</v>
          </cell>
          <cell r="D1989" t="str">
            <v>UN</v>
          </cell>
          <cell r="E1989" t="str">
            <v>CR</v>
          </cell>
          <cell r="F1989">
            <v>116.1</v>
          </cell>
        </row>
        <row r="1990">
          <cell r="B1990">
            <v>42429</v>
          </cell>
          <cell r="C1990" t="str">
            <v>ESQUI TRIPLO, EM TUBO DE ACO CARBONO, PINTURA NO PROCESSO ELETROSTATICO - EQUIPAMENTO DE GINASTICA PARA ACADEMIA AO AR LIVRE / ACADEMIA DA TERCEIRA IDADE - ATI</v>
          </cell>
          <cell r="D1990" t="str">
            <v>UN</v>
          </cell>
          <cell r="E1990" t="str">
            <v>CR</v>
          </cell>
        </row>
        <row r="1991">
          <cell r="B1991">
            <v>38538</v>
          </cell>
          <cell r="C1991" t="str">
            <v>ESTACA PRE-MOLDADA MACICA DE CONCRETO VIBRADO ARMADO, PARA CARGA DE 25 T, SECAO QUADRADA DE *16 X 16*, COM ANEL METALICO INCORPORADO A PECA (SOMENTE FORNECIMENTO)</v>
          </cell>
          <cell r="D1991" t="str">
            <v>M</v>
          </cell>
          <cell r="E1991" t="str">
            <v>C</v>
          </cell>
        </row>
        <row r="1992">
          <cell r="B1992">
            <v>38539</v>
          </cell>
          <cell r="C1992" t="str">
            <v>ESTACA PRE-MOLDADA MACICA DE CONCRETO VIBRADO ARMADO, PARA CARGA DE 50 T, SECAO QUADRADA, COM ANEL METALICO INCORPORADO A PECA (SOMENTE FORNECIMENTO)</v>
          </cell>
          <cell r="D1992" t="str">
            <v>M</v>
          </cell>
          <cell r="E1992" t="str">
            <v>CR</v>
          </cell>
        </row>
        <row r="1993">
          <cell r="B1993">
            <v>38540</v>
          </cell>
          <cell r="C1993" t="str">
            <v>ESTACA PRE-MOLDADA VAZADA DE CONCRETO CENTRIFUGADO, PARA CARGA DE 100 T, SECAO CIRCULAR, COM ANEL METALICO INCORPORADO A PECA (SOMENTE FORNECIMENTO)</v>
          </cell>
          <cell r="D1993" t="str">
            <v>M</v>
          </cell>
          <cell r="E1993" t="str">
            <v>CR</v>
          </cell>
        </row>
        <row r="1994">
          <cell r="B1994">
            <v>38384</v>
          </cell>
          <cell r="C1994" t="str">
            <v>ESTILETE DE METAL, LAMINA 18 MM</v>
          </cell>
          <cell r="D1994" t="str">
            <v>UN</v>
          </cell>
          <cell r="E1994" t="str">
            <v>CR</v>
          </cell>
          <cell r="F1994">
            <v>10.92</v>
          </cell>
        </row>
        <row r="1995">
          <cell r="B1995">
            <v>13</v>
          </cell>
          <cell r="C1995" t="str">
            <v>ESTOPA</v>
          </cell>
          <cell r="D1995" t="str">
            <v>KG</v>
          </cell>
          <cell r="E1995" t="str">
            <v>CR</v>
          </cell>
          <cell r="F1995">
            <v>18.93</v>
          </cell>
        </row>
        <row r="1996">
          <cell r="B1996">
            <v>2762</v>
          </cell>
          <cell r="C1996" t="str">
            <v>ESTOPIM SIMPLES</v>
          </cell>
          <cell r="D1996" t="str">
            <v>M</v>
          </cell>
          <cell r="E1996" t="str">
            <v>CR</v>
          </cell>
        </row>
        <row r="1997">
          <cell r="B1997">
            <v>21142</v>
          </cell>
          <cell r="C1997" t="str">
            <v>ESTRIBO COM PARAFUSO EM CHAPA DE FERRO FUNDIDO DE 2" X 3/16" X 35 CM, SECAO "U", PARA MADEIRAMENTO DE TELHADO</v>
          </cell>
          <cell r="D1997" t="str">
            <v>UN</v>
          </cell>
          <cell r="E1997" t="str">
            <v>CR</v>
          </cell>
          <cell r="F1997">
            <v>22.39</v>
          </cell>
        </row>
        <row r="1998">
          <cell r="B1998">
            <v>37372</v>
          </cell>
          <cell r="C1998" t="str">
            <v>EXAMES - HORISTA (COLETADO CAIXA - ENCARGOS COMPLEMENTARES)</v>
          </cell>
          <cell r="D1998" t="str">
            <v>H</v>
          </cell>
          <cell r="E1998" t="str">
            <v>C</v>
          </cell>
          <cell r="F1998">
            <v>1.58</v>
          </cell>
        </row>
        <row r="1999">
          <cell r="B1999">
            <v>40863</v>
          </cell>
          <cell r="C1999" t="str">
            <v>EXAMES - MENSALISTA (COLETADO CAIXA - ENCARGOS COMPLEMENTARES)</v>
          </cell>
          <cell r="D1999" t="str">
            <v>MES</v>
          </cell>
          <cell r="E1999" t="str">
            <v>C</v>
          </cell>
          <cell r="F1999">
            <v>260.97000000000003</v>
          </cell>
        </row>
        <row r="2000">
          <cell r="B2000">
            <v>38475</v>
          </cell>
          <cell r="C2000" t="str">
            <v>EXTENSAO DE SOLDA 201 ACETILENO, E = *1,5 A 2,5* MM (N2)</v>
          </cell>
          <cell r="D2000" t="str">
            <v>UN</v>
          </cell>
          <cell r="E2000" t="str">
            <v>CR</v>
          </cell>
          <cell r="F2000">
            <v>61.31</v>
          </cell>
        </row>
        <row r="2001">
          <cell r="B2001">
            <v>38474</v>
          </cell>
          <cell r="C2001" t="str">
            <v>EXTENSAO DE SOLDA 201 GLP, E = *2,5 A 4,0* MM (N4)</v>
          </cell>
          <cell r="D2001" t="str">
            <v>UN</v>
          </cell>
          <cell r="E2001" t="str">
            <v>CR</v>
          </cell>
          <cell r="F2001">
            <v>62.16</v>
          </cell>
        </row>
        <row r="2002">
          <cell r="B2002">
            <v>10886</v>
          </cell>
          <cell r="C2002" t="str">
            <v>EXTINTOR DE INCENDIO PORTATIL COM CARGA DE AGUA PRESSURIZADA DE 10 L, CLASSE A</v>
          </cell>
          <cell r="D2002" t="str">
            <v>UN</v>
          </cell>
          <cell r="E2002" t="str">
            <v>CR</v>
          </cell>
          <cell r="F2002">
            <v>197.75</v>
          </cell>
        </row>
        <row r="2003">
          <cell r="B2003">
            <v>10888</v>
          </cell>
          <cell r="C2003" t="str">
            <v>EXTINTOR DE INCENDIO PORTATIL COM CARGA DE GAS CARBONICO CO2 DE 4 KG, CLASSE BC</v>
          </cell>
          <cell r="D2003" t="str">
            <v>UN</v>
          </cell>
          <cell r="E2003" t="str">
            <v>CR</v>
          </cell>
          <cell r="F2003">
            <v>625.84</v>
          </cell>
        </row>
        <row r="2004">
          <cell r="B2004">
            <v>10889</v>
          </cell>
          <cell r="C2004" t="str">
            <v>EXTINTOR DE INCENDIO PORTATIL COM CARGA DE GAS CARBONICO CO2 DE 6 KG, CLASSE BC</v>
          </cell>
          <cell r="D2004" t="str">
            <v>UN</v>
          </cell>
          <cell r="E2004" t="str">
            <v>CR</v>
          </cell>
          <cell r="F2004">
            <v>678</v>
          </cell>
        </row>
        <row r="2005">
          <cell r="B2005">
            <v>10890</v>
          </cell>
          <cell r="C2005" t="str">
            <v>EXTINTOR DE INCENDIO PORTATIL COM CARGA DE PO QUIMICO SECO (PQS) DE 12 KG, CLASSE BC</v>
          </cell>
          <cell r="D2005" t="str">
            <v>UN</v>
          </cell>
          <cell r="E2005" t="str">
            <v>CR</v>
          </cell>
          <cell r="F2005">
            <v>312.92</v>
          </cell>
        </row>
        <row r="2006">
          <cell r="B2006">
            <v>10891</v>
          </cell>
          <cell r="C2006" t="str">
            <v>EXTINTOR DE INCENDIO PORTATIL COM CARGA DE PO QUIMICO SECO (PQS) DE 4 KG, CLASSE BC</v>
          </cell>
          <cell r="D2006" t="str">
            <v>UN</v>
          </cell>
          <cell r="E2006" t="str">
            <v>CR</v>
          </cell>
          <cell r="F2006">
            <v>191.23</v>
          </cell>
        </row>
        <row r="2007">
          <cell r="B2007">
            <v>10892</v>
          </cell>
          <cell r="C2007" t="str">
            <v>EXTINTOR DE INCENDIO PORTATIL COM CARGA DE PO QUIMICO SECO (PQS) DE 6 KG, CLASSE BC</v>
          </cell>
          <cell r="D2007" t="str">
            <v>UN</v>
          </cell>
          <cell r="E2007" t="str">
            <v>C</v>
          </cell>
          <cell r="F2007">
            <v>226</v>
          </cell>
        </row>
        <row r="2008">
          <cell r="B2008">
            <v>20977</v>
          </cell>
          <cell r="C2008" t="str">
            <v>EXTINTOR DE INCENDIO PORTATIL COM CARGA DE PO QUIMICO SECO (PQS) DE 8 KG, CLASSE BC</v>
          </cell>
          <cell r="D2008" t="str">
            <v>UN</v>
          </cell>
          <cell r="E2008" t="str">
            <v>CR</v>
          </cell>
          <cell r="F2008">
            <v>269.45999999999998</v>
          </cell>
        </row>
        <row r="2009">
          <cell r="B2009">
            <v>3073</v>
          </cell>
          <cell r="C2009" t="str">
            <v>EXTREMIDADE PVC PBA, BF, JE, DN 100/ DE 110 MM</v>
          </cell>
          <cell r="D2009" t="str">
            <v>UN</v>
          </cell>
          <cell r="E2009" t="str">
            <v>CR</v>
          </cell>
        </row>
        <row r="2010">
          <cell r="B2010">
            <v>3074</v>
          </cell>
          <cell r="C2010" t="str">
            <v>EXTREMIDADE PVC PBA, BF, JE, DN 75/ DE 85 MM</v>
          </cell>
          <cell r="D2010" t="str">
            <v>UN</v>
          </cell>
          <cell r="E2010" t="str">
            <v>CR</v>
          </cell>
        </row>
        <row r="2011">
          <cell r="B2011">
            <v>3076</v>
          </cell>
          <cell r="C2011" t="str">
            <v>EXTREMIDADE PVC PBA, PF, JE, DN 100 / DE 110 MM</v>
          </cell>
          <cell r="D2011" t="str">
            <v>UN</v>
          </cell>
          <cell r="E2011" t="str">
            <v>CR</v>
          </cell>
        </row>
        <row r="2012">
          <cell r="B2012">
            <v>3075</v>
          </cell>
          <cell r="C2012" t="str">
            <v>EXTREMIDADE PVC PBA, PF, JE, DN 75 / DE 85 MM</v>
          </cell>
          <cell r="D2012" t="str">
            <v>UN</v>
          </cell>
          <cell r="E2012" t="str">
            <v>CR</v>
          </cell>
        </row>
        <row r="2013">
          <cell r="B2013">
            <v>10781</v>
          </cell>
          <cell r="C2013" t="str">
            <v>EXTREMIDADE/TUBETE PARA HIDROMETRO PVC, COM ROSCA, CURTA, COM BUCHA LATAO, 3/4" OU 1/2"</v>
          </cell>
          <cell r="D2013" t="str">
            <v>UN</v>
          </cell>
          <cell r="E2013" t="str">
            <v>CR</v>
          </cell>
        </row>
        <row r="2014">
          <cell r="B2014">
            <v>11480</v>
          </cell>
          <cell r="C2014" t="str">
            <v>FECHADURA AUXILIAR DE SEGURANCA PARA PORTA EXTERNA, EM ACO INOX, BROCA DE 45 A 55 MM, LINGUETA COM 3 AVANCOS, INCLUINDO 2 CHAVES TIPO CILINDRO</v>
          </cell>
          <cell r="D2014" t="str">
            <v>CJ</v>
          </cell>
          <cell r="E2014" t="str">
            <v>CR</v>
          </cell>
          <cell r="F2014">
            <v>141.49</v>
          </cell>
        </row>
        <row r="2015">
          <cell r="B2015">
            <v>43612</v>
          </cell>
          <cell r="C2015" t="str">
            <v>FECHADURA BICO DE PAPAGAIO PARA PORTA DE CORRER EXTERNA, EM ACO INOX COM ACABAMENTO CROMADO, MAQUINA COM 45 MM, INCLUINDO CHAVE TIPO CILINDRO</v>
          </cell>
          <cell r="D2015" t="str">
            <v>CJ</v>
          </cell>
          <cell r="E2015" t="str">
            <v>CR</v>
          </cell>
          <cell r="F2015">
            <v>111.37</v>
          </cell>
        </row>
        <row r="2016">
          <cell r="B2016">
            <v>43613</v>
          </cell>
          <cell r="C2016" t="str">
            <v>FECHADURA BICO DE PAPAGAIO PARA PORTA DE CORRER INTERNA, EM ACO INOX COM ACABAMENTO CROMADO, MAQUINA COM 45 MM, INCLUINDO CHAVE TIPO BIPARTIDA</v>
          </cell>
          <cell r="D2016" t="str">
            <v>CJ</v>
          </cell>
          <cell r="E2016" t="str">
            <v>CR</v>
          </cell>
          <cell r="F2016">
            <v>92.2</v>
          </cell>
        </row>
        <row r="2017">
          <cell r="B2017">
            <v>11469</v>
          </cell>
          <cell r="C2017" t="str">
            <v>FECHADURA DE EMBUTIR PARA GAVETA E MOVEIS DE MADEIRA, EM ACO INOX COM ACABAMENTO CROMADO, COM ABAS LATERAIS, CILINDRO COM 22 MM DE DIAMETRO, INCLUINDO CHAVE COM PERFIL METALICO E CAPA ESCAMOTEAVEL</v>
          </cell>
          <cell r="D2017" t="str">
            <v>UN</v>
          </cell>
          <cell r="E2017" t="str">
            <v>CR</v>
          </cell>
          <cell r="F2017">
            <v>15.1</v>
          </cell>
        </row>
        <row r="2018">
          <cell r="B2018">
            <v>11468</v>
          </cell>
          <cell r="C2018" t="str">
            <v>FECHADURA DE SOBREPOR PARA GAVETAS E ARMARIOS, EM ACO INOX COM ACABAMENTO CROMADO, COM CILINDRO DE APROX 20 MM</v>
          </cell>
          <cell r="D2018" t="str">
            <v>UN</v>
          </cell>
          <cell r="E2018" t="str">
            <v>CR</v>
          </cell>
          <cell r="F2018">
            <v>15.11</v>
          </cell>
        </row>
        <row r="2019">
          <cell r="B2019">
            <v>11484</v>
          </cell>
          <cell r="C2019" t="str">
            <v>FECHADURA DE SOBREPOR PARA PORTAO, EM ACO INOX COM ACABAMENTO CROMADO, CAIXA DE 100 MM, INCLUINDO CHAVE TIPO CILINDRO</v>
          </cell>
          <cell r="D2019" t="str">
            <v>UN</v>
          </cell>
          <cell r="E2019" t="str">
            <v>CR</v>
          </cell>
          <cell r="F2019">
            <v>66.38</v>
          </cell>
        </row>
        <row r="2020">
          <cell r="B2020">
            <v>38155</v>
          </cell>
          <cell r="C2020" t="str">
            <v>FECHADURA DE SOBREPOR PARA PORTAO, EM ACO INOX COM ACABAMENTO CROMADO, CAIXA DE 100 MM, INCLUINDO CHAVE TIPO TETRA</v>
          </cell>
          <cell r="D2020" t="str">
            <v>UN</v>
          </cell>
          <cell r="E2020" t="str">
            <v>CR</v>
          </cell>
          <cell r="F2020">
            <v>103.06</v>
          </cell>
        </row>
        <row r="2021">
          <cell r="B2021">
            <v>11467</v>
          </cell>
          <cell r="C2021" t="str">
            <v>FECHADURA DE SOBREPOR TIPO CAIXAO, EM FERRO COM ACABAMENTO RESINADO, SEM MACANETA, SEM CILINDRO, INCLUINDO CHAVE TIPO SIMPLES</v>
          </cell>
          <cell r="D2021" t="str">
            <v>UN</v>
          </cell>
          <cell r="E2021" t="str">
            <v>CR</v>
          </cell>
          <cell r="F2021">
            <v>23.55</v>
          </cell>
        </row>
        <row r="2022">
          <cell r="B2022">
            <v>38153</v>
          </cell>
          <cell r="C2022" t="str">
            <v>FECHADURA ESPELHO PARA PORTA DE BANHEIRO, EM ACO INOX (MAQUINA, TESTA E CONTRA-TESTA) E EM ZAMAC (MACANETA, LINGUETA E TRINCOS) COM ACABAMENTO CROMADO, MAQUINA DE 40 MM, INCLUINDO CHAVE TIPO TRANQUETA</v>
          </cell>
          <cell r="D2022" t="str">
            <v>CJ</v>
          </cell>
          <cell r="E2022" t="str">
            <v>CR</v>
          </cell>
          <cell r="F2022">
            <v>60.15</v>
          </cell>
        </row>
        <row r="2023">
          <cell r="B2023">
            <v>43607</v>
          </cell>
          <cell r="C2023" t="str">
            <v>FECHADURA ESPELHO PARA PORTA DE BANHEIRO, EM ACO INOX (MAQUINA, TESTA E CONTRA-TESTA) E EM ZAMAC (MACANETA, LINGUETA E TRINCOS) COM ACABAMENTO CROMADO, MAQUINA DE 55 MM, INCLUINDO CHAVE TIPO TRANQUETA (CONJUNTO DE FECHADURAS)</v>
          </cell>
          <cell r="D2023" t="str">
            <v>CJ</v>
          </cell>
          <cell r="E2023" t="str">
            <v>CR</v>
          </cell>
          <cell r="F2023">
            <v>113.78</v>
          </cell>
        </row>
        <row r="2024">
          <cell r="B2024">
            <v>3080</v>
          </cell>
          <cell r="C2024" t="str">
            <v>FECHADURA ESPELHO PARA PORTA EXTERNA, EM ACO INOX (MAQUINA, TESTA E CONTRA-TESTA) E EM ZAMAC (MACANETA, LINGUETA E TRINCOS) COM ACABAMENTO CROMADO, MAQUINA DE 40 MM, INCLUINDO CHAVE TIPO CILINDRO</v>
          </cell>
          <cell r="D2024" t="str">
            <v>CJ</v>
          </cell>
          <cell r="E2024" t="str">
            <v>C</v>
          </cell>
          <cell r="F2024">
            <v>76.5</v>
          </cell>
        </row>
        <row r="2025">
          <cell r="B2025">
            <v>3081</v>
          </cell>
          <cell r="C2025" t="str">
            <v>FECHADURA ESPELHO PARA PORTA EXTERNA, EM ACO INOX (MAQUINA, TESTA E CONTRA-TESTA) E EM ZAMAC (MACANETA, LINGUETA E TRINCOS) COM ACABAMENTO CROMADO, MAQUINA DE 55 MM, INCLUINDO CHAVE TIPO CILINDRO</v>
          </cell>
          <cell r="D2025" t="str">
            <v>CJ</v>
          </cell>
          <cell r="E2025" t="str">
            <v>CR</v>
          </cell>
          <cell r="F2025">
            <v>151.35</v>
          </cell>
        </row>
        <row r="2026">
          <cell r="B2026">
            <v>3090</v>
          </cell>
          <cell r="C2026" t="str">
            <v>FECHADURA ESPELHO PARA PORTA INTERNA, EM ACO INOX (MAQUINA, TESTA E CONTRA-TESTA) E EM ZAMAC (MACANETA, LINGUETA E TRINCOS) COM ACABAMENTO CROMADO, MAQUINA DE 40 MM, INCLUINDO CHAVE TIPO INTERNA</v>
          </cell>
          <cell r="D2026" t="str">
            <v>CJ</v>
          </cell>
          <cell r="E2026" t="str">
            <v>CR</v>
          </cell>
          <cell r="F2026">
            <v>68.28</v>
          </cell>
        </row>
        <row r="2027">
          <cell r="B2027">
            <v>43611</v>
          </cell>
          <cell r="C2027" t="str">
            <v>FECHADURA ESPELHO PARA PORTA INTERNA, EM ACO INOX (MAQUINA, TESTA E CONTRA-TESTA) E EM ZAMAC (MACANETA, LINGUETA E TRINCOS) COM ACABAMENTO CROMADO, MAQUINA DE 55 MM, INCLUINDO CHAVE TIPO INTERNA</v>
          </cell>
          <cell r="D2027" t="str">
            <v>CJ</v>
          </cell>
          <cell r="E2027" t="str">
            <v>CR</v>
          </cell>
          <cell r="F2027">
            <v>113.3</v>
          </cell>
        </row>
        <row r="2028">
          <cell r="B2028">
            <v>3103</v>
          </cell>
          <cell r="C2028" t="str">
            <v>FECHADURA PARA PORTA PIVOTANTE DE VIDRO TEMPERADO, EM ACO INOX COM ACABAMENTO CROMADO, RECORTE PADRAO SANTA MARINA, COM CILINDRO EM LATAO, INCLUINDO CHAVE TIPO CILINDRO</v>
          </cell>
          <cell r="D2028" t="str">
            <v>UN</v>
          </cell>
          <cell r="E2028" t="str">
            <v>CR</v>
          </cell>
          <cell r="F2028">
            <v>56.61</v>
          </cell>
        </row>
        <row r="2029">
          <cell r="B2029">
            <v>3097</v>
          </cell>
          <cell r="C2029" t="str">
            <v>FECHADURA ROSETA REDONDA PARA PORTA DE BANHEIRO, EM ACO INOX (MAQUINA, TESTA E CONTRA-TESTA) E EM ZAMAC (MACANETA, LINGUETA E TRINCOS) COM ACABAMENTO CROMADO, MAQUINA DE 40 MM, INCLUINDO CHAVE TIPO TRANQUETA</v>
          </cell>
          <cell r="D2029" t="str">
            <v>CJ</v>
          </cell>
          <cell r="E2029" t="str">
            <v>CR</v>
          </cell>
          <cell r="F2029">
            <v>85.65</v>
          </cell>
        </row>
        <row r="2030">
          <cell r="B2030">
            <v>3099</v>
          </cell>
          <cell r="C2030" t="str">
            <v>FECHADURA ROSETA REDONDA PARA PORTA DE BANHEIRO, EM ACO INOX (MAQUINA, TESTA E CONTRA-TESTA) E EM ZAMAC (MACANETA, LINGUETA E TRINCOS) COM ACABAMENTO CROMADO, MAQUINA DE 55 MM, INCLUINDO CHAVE TIPO TRANQUETA</v>
          </cell>
          <cell r="D2030" t="str">
            <v>CJ</v>
          </cell>
          <cell r="E2030" t="str">
            <v>CR</v>
          </cell>
          <cell r="F2030">
            <v>137.15</v>
          </cell>
        </row>
        <row r="2031">
          <cell r="B2031">
            <v>38151</v>
          </cell>
          <cell r="C2031" t="str">
            <v>FECHADURA ROSETA REDONDA PARA PORTA EXTERNA, EM ACO INOX (MAQUINA, TESTA E CONTRA-TESTA) E EM ZAMAC (MACANETA, LINGUETA E TRINCOS) COM ACABAMENTO CROMADO, MAQUINA DE 40 MM, INCLUINDO CHAVE TIPO CILINDRO</v>
          </cell>
          <cell r="D2031" t="str">
            <v>CJ</v>
          </cell>
          <cell r="E2031" t="str">
            <v>CR</v>
          </cell>
          <cell r="F2031">
            <v>99.43</v>
          </cell>
        </row>
        <row r="2032">
          <cell r="B2032">
            <v>38152</v>
          </cell>
          <cell r="C2032" t="str">
            <v>FECHADURA ROSETA REDONDA PARA PORTA EXTERNA, EM ACO INOX (MAQUINA, TESTA E CONTRA-TESTA) E EM ZAMAC (MACANETA, LINGUETA E TRINCOS) COM ACABAMENTO CROMADO, MAQUINA DE 55 MM, INCLUINDO CHAVE TIPO CILINDRO</v>
          </cell>
          <cell r="D2032" t="str">
            <v>CJ</v>
          </cell>
          <cell r="E2032" t="str">
            <v>CR</v>
          </cell>
          <cell r="F2032">
            <v>160.38999999999999</v>
          </cell>
        </row>
        <row r="2033">
          <cell r="B2033">
            <v>43610</v>
          </cell>
          <cell r="C2033" t="str">
            <v>FECHADURA ROSETA REDONDA PARA PORTA INTERNA, EM ACO INOX (MAQUINA, TESTA E CONTRA-TESTA) E EM ZAMAC (MACANETA, LINGUETA E TRINCOS) COM ACABAMENTO CROMADO, MAQUINA DE 40 MM, INCLUINDO CHAVE TIPO INTERNA (CONJUNTO DE FECHADURAS)</v>
          </cell>
          <cell r="D2033" t="str">
            <v>CJ</v>
          </cell>
          <cell r="E2033" t="str">
            <v>CR</v>
          </cell>
          <cell r="F2033">
            <v>84.98</v>
          </cell>
        </row>
        <row r="2034">
          <cell r="B2034">
            <v>3093</v>
          </cell>
          <cell r="C2034" t="str">
            <v>FECHADURA ROSETA REDONDA PARA PORTA INTERNA, EM ACO INOX (MAQUINA, TESTA E CONTRA-TESTA) E EM ZAMAC (MACANETA, LINGUETA E TRINCOS) COM ACABAMENTO CROMADO, MAQUINA DE 55 MM, INCLUINDO CHAVE TIPO INTERNA</v>
          </cell>
          <cell r="D2034" t="str">
            <v>CJ</v>
          </cell>
          <cell r="E2034" t="str">
            <v>CR</v>
          </cell>
          <cell r="F2034">
            <v>137.15</v>
          </cell>
        </row>
        <row r="2035">
          <cell r="B2035">
            <v>38165</v>
          </cell>
          <cell r="C2035" t="str">
            <v>FECHO / FECHADURA COM PUXADOR CONCHA, COM TRANCA TIPO TRAVA, PARA JANELA / PORTA DE CORRER (INCLUI TESTA, FECHADURA, PUXADOR) - COMPLETA</v>
          </cell>
          <cell r="D2035" t="str">
            <v>CJ</v>
          </cell>
          <cell r="E2035" t="str">
            <v>CR</v>
          </cell>
          <cell r="F2035">
            <v>75.52</v>
          </cell>
        </row>
        <row r="2036">
          <cell r="B2036">
            <v>38177</v>
          </cell>
          <cell r="C2036" t="str">
            <v>FECHO / TRINCO TIPO AVIAO, EM ZAMAC CROMADO, *60* MM, PARA JANELAS - INCLUI PARAFUSOS</v>
          </cell>
          <cell r="D2036" t="str">
            <v>UN</v>
          </cell>
          <cell r="E2036" t="str">
            <v>CR</v>
          </cell>
          <cell r="F2036">
            <v>22.44</v>
          </cell>
        </row>
        <row r="2037">
          <cell r="B2037">
            <v>11458</v>
          </cell>
          <cell r="C2037" t="str">
            <v>FECHO DE SEGURANCA, TIPO BATOM, EM LATAO / ZAMAC, CROMADO, PARA PORTAS E JANELAS - INCLUI PARAFUSOS</v>
          </cell>
          <cell r="D2037" t="str">
            <v>UN</v>
          </cell>
          <cell r="E2037" t="str">
            <v>CR</v>
          </cell>
          <cell r="F2037">
            <v>26.79</v>
          </cell>
        </row>
        <row r="2038">
          <cell r="B2038">
            <v>3108</v>
          </cell>
          <cell r="C2038" t="str">
            <v>FECHO QUEBRA UNHA, EM LATAO COM ACABAMENTO CROMADO, DE EMBUTIR, COM COMANDO ALAVANCA, ALTURA DE DE 22 CM, LARGURA MINIMA DE 1,90 CM E ESPESSURA MINIMA DE 1,90 MM, PARA PORTAS E JANELAS (INCLUI PARAFUSOS)</v>
          </cell>
          <cell r="D2038" t="str">
            <v>UN</v>
          </cell>
          <cell r="E2038" t="str">
            <v>CR</v>
          </cell>
          <cell r="F2038">
            <v>113.9</v>
          </cell>
        </row>
        <row r="2039">
          <cell r="B2039">
            <v>3105</v>
          </cell>
          <cell r="C2039" t="str">
            <v>FECHO QUEBRA UNHA, EM LATAO COM ACABAMENTO CROMADO, DE EMBUTIR, COM COMANDO ALAVANCA, ALTURA DE DE 40 CM, LARGURA MINIMA DE 1,90 CM E ESPESSURA MINIMA DE 1,90 MM, PARA PORTAS E JANELAS (INCLUI PARAFUSOS)</v>
          </cell>
          <cell r="D2039" t="str">
            <v>UN</v>
          </cell>
          <cell r="E2039" t="str">
            <v>CR</v>
          </cell>
          <cell r="F2039">
            <v>148.97</v>
          </cell>
        </row>
        <row r="2040">
          <cell r="B2040">
            <v>38178</v>
          </cell>
          <cell r="C2040" t="str">
            <v>FECHO QUEBRA UNHA, EM LATAO COM ACABAMENTO CROMADO, DE EMBUTIR, COM COMANDO DESLIZANTE, ALTURA DE 12 CM, LARGURA MINIMA DE 1,90 CM E ESPESSURA MINIMA DE 1,90 MM</v>
          </cell>
          <cell r="D2040" t="str">
            <v>UN</v>
          </cell>
          <cell r="E2040" t="str">
            <v>CR</v>
          </cell>
          <cell r="F2040">
            <v>24.69</v>
          </cell>
        </row>
        <row r="2041">
          <cell r="B2041">
            <v>43575</v>
          </cell>
          <cell r="C2041" t="str">
            <v>FECHO QUEBRA UNHA, EM LATAO COM ACABAMENTO CROMADO, DE EMBUTIR, COM COMANDO DESLIZANTE, ALTURA DE 22 CM, LARGURA MINIMA DE 1,90 CM E ESPESSURA MINIMA DE 1,90 MM</v>
          </cell>
          <cell r="D2041" t="str">
            <v>UN</v>
          </cell>
          <cell r="E2041" t="str">
            <v>CR</v>
          </cell>
          <cell r="F2041">
            <v>53.5</v>
          </cell>
        </row>
        <row r="2042">
          <cell r="B2042">
            <v>43577</v>
          </cell>
          <cell r="C2042" t="str">
            <v>FECHO QUEBRA UNHA, EM LATAO COM ACABAMENTO CROMADO, DE EMBUTIR, COM COMANDO DESLIZANTE, ALTURA DE 40 CM, LARGURA MINIMA DE 1,90 CM E ESPESSURA MINIMA DE 1,90 MM</v>
          </cell>
          <cell r="D2042" t="str">
            <v>UN</v>
          </cell>
          <cell r="E2042" t="str">
            <v>CR</v>
          </cell>
          <cell r="F2042">
            <v>93.01</v>
          </cell>
        </row>
        <row r="2043">
          <cell r="B2043">
            <v>43458</v>
          </cell>
          <cell r="C2043" t="str">
            <v>FERRAMENTAS - FAMILIA ALMOXARIFE - HORISTA (ENCARGOS COMPLEMENTARES - COLETADO CAIXA)</v>
          </cell>
          <cell r="D2043" t="str">
            <v>H</v>
          </cell>
          <cell r="E2043" t="str">
            <v>C</v>
          </cell>
          <cell r="F2043">
            <v>0.04</v>
          </cell>
        </row>
        <row r="2044">
          <cell r="B2044">
            <v>43470</v>
          </cell>
          <cell r="C2044" t="str">
            <v>FERRAMENTAS - FAMILIA ALMOXARIFE - MENSALISTA (ENCARGOS COMPLEMENTARES - COLETADO CAIXA)</v>
          </cell>
          <cell r="D2044" t="str">
            <v>MES</v>
          </cell>
          <cell r="E2044" t="str">
            <v>C</v>
          </cell>
          <cell r="F2044">
            <v>6.67</v>
          </cell>
        </row>
        <row r="2045">
          <cell r="B2045">
            <v>43459</v>
          </cell>
          <cell r="C2045" t="str">
            <v>FERRAMENTAS - FAMILIA CARPINTEIRO DE FORMAS - HORISTA (ENCARGOS COMPLEMENTARES - COLETADO CAIXA)</v>
          </cell>
          <cell r="D2045" t="str">
            <v>H</v>
          </cell>
          <cell r="E2045" t="str">
            <v>C</v>
          </cell>
          <cell r="F2045">
            <v>0.22</v>
          </cell>
        </row>
        <row r="2046">
          <cell r="B2046">
            <v>43471</v>
          </cell>
          <cell r="C2046" t="str">
            <v>FERRAMENTAS - FAMILIA CARPINTEIRO DE FORMAS - MENSALISTA (ENCARGOS COMPLEMENTARES - COLETADO CAIXA)</v>
          </cell>
          <cell r="D2046" t="str">
            <v>MES</v>
          </cell>
          <cell r="E2046" t="str">
            <v>C</v>
          </cell>
          <cell r="F2046">
            <v>37.729999999999997</v>
          </cell>
        </row>
        <row r="2047">
          <cell r="B2047">
            <v>43460</v>
          </cell>
          <cell r="C2047" t="str">
            <v>FERRAMENTAS - FAMILIA ELETRICISTA - HORISTA (ENCARGOS COMPLEMENTARES - COLETADO CAIXA)</v>
          </cell>
          <cell r="D2047" t="str">
            <v>H</v>
          </cell>
          <cell r="E2047" t="str">
            <v>C</v>
          </cell>
          <cell r="F2047">
            <v>0.71</v>
          </cell>
        </row>
        <row r="2048">
          <cell r="B2048">
            <v>43472</v>
          </cell>
          <cell r="C2048" t="str">
            <v>FERRAMENTAS - FAMILIA ELETRICISTA - MENSALISTA (ENCARGOS COMPLEMENTARES - COLETADO CAIXA)</v>
          </cell>
          <cell r="D2048" t="str">
            <v>MES</v>
          </cell>
          <cell r="E2048" t="str">
            <v>C</v>
          </cell>
          <cell r="F2048">
            <v>118.34</v>
          </cell>
        </row>
        <row r="2049">
          <cell r="B2049">
            <v>43461</v>
          </cell>
          <cell r="C2049" t="str">
            <v>FERRAMENTAS - FAMILIA ENCANADOR - HORISTA (ENCARGOS COMPLEMENTARES - COLETADO CAIXA)</v>
          </cell>
          <cell r="D2049" t="str">
            <v>H</v>
          </cell>
          <cell r="E2049" t="str">
            <v>C</v>
          </cell>
          <cell r="F2049">
            <v>0.39</v>
          </cell>
        </row>
        <row r="2050">
          <cell r="B2050">
            <v>43473</v>
          </cell>
          <cell r="C2050" t="str">
            <v>FERRAMENTAS - FAMILIA ENCANADOR - MENSALISTA (ENCARGOS COMPLEMENTARES - COLETADO CAIXA)</v>
          </cell>
          <cell r="D2050" t="str">
            <v>MES</v>
          </cell>
          <cell r="E2050" t="str">
            <v>C</v>
          </cell>
          <cell r="F2050">
            <v>65.94</v>
          </cell>
        </row>
        <row r="2051">
          <cell r="B2051">
            <v>43463</v>
          </cell>
          <cell r="C2051" t="str">
            <v>FERRAMENTAS - FAMILIA ENCARREGADO GERAL - HORISTA (ENCARGOS COMPLEMENTARES - COLETADO CAIXA)</v>
          </cell>
          <cell r="D2051" t="str">
            <v>H</v>
          </cell>
          <cell r="E2051" t="str">
            <v>C</v>
          </cell>
          <cell r="F2051">
            <v>0.09</v>
          </cell>
        </row>
        <row r="2052">
          <cell r="B2052">
            <v>43475</v>
          </cell>
          <cell r="C2052" t="str">
            <v>FERRAMENTAS - FAMILIA ENCARREGADO GERAL - MENSALISTA (ENCARGOS COMPLEMENTARES - COLETADO CAIXA)</v>
          </cell>
          <cell r="D2052" t="str">
            <v>MES</v>
          </cell>
          <cell r="E2052" t="str">
            <v>C</v>
          </cell>
          <cell r="F2052">
            <v>16.420000000000002</v>
          </cell>
        </row>
        <row r="2053">
          <cell r="B2053">
            <v>43462</v>
          </cell>
          <cell r="C2053" t="str">
            <v>FERRAMENTAS - FAMILIA ENGENHEIRO CIVIL - HORISTA (ENCARGOS COMPLEMENTARES - COLETADO CAIXA)</v>
          </cell>
          <cell r="D2053" t="str">
            <v>H</v>
          </cell>
          <cell r="E2053" t="str">
            <v>C</v>
          </cell>
          <cell r="F2053">
            <v>0.01</v>
          </cell>
        </row>
        <row r="2054">
          <cell r="B2054">
            <v>43474</v>
          </cell>
          <cell r="C2054" t="str">
            <v>FERRAMENTAS - FAMILIA ENGENHEIRO CIVIL - MENSALISTA (ENCARGOS COMPLEMENTARES - COLETADO CAIXA)</v>
          </cell>
          <cell r="D2054" t="str">
            <v>MES</v>
          </cell>
          <cell r="E2054" t="str">
            <v>C</v>
          </cell>
          <cell r="F2054">
            <v>3.03</v>
          </cell>
        </row>
        <row r="2055">
          <cell r="B2055">
            <v>43464</v>
          </cell>
          <cell r="C2055" t="str">
            <v>FERRAMENTAS - FAMILIA OPERADOR ESCAVADEIRA - HORISTA (ENCARGOS COMPLEMENTARES - COLETADO CAIXA)</v>
          </cell>
          <cell r="D2055" t="str">
            <v>H</v>
          </cell>
          <cell r="E2055" t="str">
            <v>C</v>
          </cell>
          <cell r="F2055">
            <v>0.02</v>
          </cell>
        </row>
        <row r="2056">
          <cell r="B2056">
            <v>43476</v>
          </cell>
          <cell r="C2056" t="str">
            <v>FERRAMENTAS - FAMILIA OPERADOR ESCAVADEIRA - MENSALISTA (ENCARGOS COMPLEMENTARES - COLETADO CAIXA)</v>
          </cell>
          <cell r="D2056" t="str">
            <v>MES</v>
          </cell>
          <cell r="E2056" t="str">
            <v>C</v>
          </cell>
          <cell r="F2056">
            <v>3.46</v>
          </cell>
        </row>
        <row r="2057">
          <cell r="B2057">
            <v>43465</v>
          </cell>
          <cell r="C2057" t="str">
            <v>FERRAMENTAS - FAMILIA PEDREIRO - HORISTA (ENCARGOS COMPLEMENTARES - COLETADO CAIXA)</v>
          </cell>
          <cell r="D2057" t="str">
            <v>H</v>
          </cell>
          <cell r="E2057" t="str">
            <v>C</v>
          </cell>
          <cell r="F2057">
            <v>0.6</v>
          </cell>
        </row>
        <row r="2058">
          <cell r="B2058">
            <v>43477</v>
          </cell>
          <cell r="C2058" t="str">
            <v>FERRAMENTAS - FAMILIA PEDREIRO - MENSALISTA (ENCARGOS COMPLEMENTARES - COLETADO CAIXA)</v>
          </cell>
          <cell r="D2058" t="str">
            <v>MES</v>
          </cell>
          <cell r="E2058" t="str">
            <v>C</v>
          </cell>
          <cell r="F2058">
            <v>99.28</v>
          </cell>
        </row>
        <row r="2059">
          <cell r="B2059">
            <v>43466</v>
          </cell>
          <cell r="C2059" t="str">
            <v>FERRAMENTAS - FAMILIA PINTOR - HORISTA (ENCARGOS COMPLEMENTARES - COLETADO CAIXA)</v>
          </cell>
          <cell r="D2059" t="str">
            <v>H</v>
          </cell>
          <cell r="E2059" t="str">
            <v>C</v>
          </cell>
          <cell r="F2059">
            <v>1.81</v>
          </cell>
        </row>
        <row r="2060">
          <cell r="B2060">
            <v>43478</v>
          </cell>
          <cell r="C2060" t="str">
            <v>FERRAMENTAS - FAMILIA PINTOR - MENSALISTA (ENCARGOS COMPLEMENTARES - COLETADO CAIXA)</v>
          </cell>
          <cell r="D2060" t="str">
            <v>MES</v>
          </cell>
          <cell r="E2060" t="str">
            <v>C</v>
          </cell>
          <cell r="F2060">
            <v>300.55</v>
          </cell>
        </row>
        <row r="2061">
          <cell r="B2061">
            <v>43467</v>
          </cell>
          <cell r="C2061" t="str">
            <v>FERRAMENTAS - FAMILIA SERVENTE - HORISTA (ENCARGOS COMPLEMENTARES - COLETADO CAIXA)</v>
          </cell>
          <cell r="D2061" t="str">
            <v>H</v>
          </cell>
          <cell r="E2061" t="str">
            <v>C</v>
          </cell>
          <cell r="F2061">
            <v>0.42</v>
          </cell>
        </row>
        <row r="2062">
          <cell r="B2062">
            <v>43479</v>
          </cell>
          <cell r="C2062" t="str">
            <v>FERRAMENTAS - FAMILIA SERVENTE - MENSALISTA (ENCARGOS COMPLEMENTARES - COLETADO CAIXA)</v>
          </cell>
          <cell r="D2062" t="str">
            <v>MES</v>
          </cell>
          <cell r="E2062" t="str">
            <v>C</v>
          </cell>
          <cell r="F2062">
            <v>70.95</v>
          </cell>
        </row>
        <row r="2063">
          <cell r="B2063">
            <v>43468</v>
          </cell>
          <cell r="C2063" t="str">
            <v>FERRAMENTAS - FAMILIA SOLDADOR - HORISTA (ENCARGOS COMPLEMENTARES - COLETADO CAIXA)</v>
          </cell>
          <cell r="D2063" t="str">
            <v>H</v>
          </cell>
          <cell r="E2063" t="str">
            <v>C</v>
          </cell>
          <cell r="F2063">
            <v>1.06</v>
          </cell>
        </row>
        <row r="2064">
          <cell r="B2064">
            <v>43480</v>
          </cell>
          <cell r="C2064" t="str">
            <v>FERRAMENTAS - FAMILIA SOLDADOR - MENSALISTA (ENCARGOS COMPLEMENTARES - COLETADO CAIXA)</v>
          </cell>
          <cell r="D2064" t="str">
            <v>MES</v>
          </cell>
          <cell r="E2064" t="str">
            <v>C</v>
          </cell>
          <cell r="F2064">
            <v>176.04</v>
          </cell>
        </row>
        <row r="2065">
          <cell r="B2065">
            <v>43469</v>
          </cell>
          <cell r="C2065" t="str">
            <v>FERRAMENTAS - FAMILIA TOPOGRAFO - HORISTA (ENCARGOS COMPLEMENTARES - COLETADO CAIXA)</v>
          </cell>
          <cell r="D2065" t="str">
            <v>H</v>
          </cell>
          <cell r="E2065" t="str">
            <v>C</v>
          </cell>
          <cell r="F2065">
            <v>7.0000000000000007E-2</v>
          </cell>
        </row>
        <row r="2066">
          <cell r="B2066">
            <v>43481</v>
          </cell>
          <cell r="C2066" t="str">
            <v>FERRAMENTAS - FAMILIA TOPOGRAFO - MENSALISTA (ENCARGOS COMPLEMENTARES - COLETADO CAIXA)</v>
          </cell>
          <cell r="D2066" t="str">
            <v>MES</v>
          </cell>
          <cell r="E2066" t="str">
            <v>C</v>
          </cell>
          <cell r="F2066">
            <v>11.64</v>
          </cell>
        </row>
        <row r="2067">
          <cell r="B2067">
            <v>45204</v>
          </cell>
          <cell r="C2067" t="str">
            <v>FERRO DE SOLDA, POTENCIA 40 W</v>
          </cell>
          <cell r="D2067" t="str">
            <v>UN</v>
          </cell>
          <cell r="E2067" t="str">
            <v>CR</v>
          </cell>
          <cell r="F2067">
            <v>45.36</v>
          </cell>
        </row>
        <row r="2068">
          <cell r="B2068">
            <v>3119</v>
          </cell>
          <cell r="C2068" t="str">
            <v>FERROLHO COM FECHO / TRINCO REDONDO, EM ACO GALVANIZADO / ZINCADO, DE SOBREPOR, COM COMPRIMENTO DE 2" E ESPESSURA MINIMA DA CHAPA DE 0,90 MM, PARA PORTAS E JANELAS</v>
          </cell>
          <cell r="D2068" t="str">
            <v>UN</v>
          </cell>
          <cell r="E2068" t="str">
            <v>CR</v>
          </cell>
          <cell r="F2068">
            <v>2.9</v>
          </cell>
        </row>
        <row r="2069">
          <cell r="B2069">
            <v>3122</v>
          </cell>
          <cell r="C2069" t="str">
            <v>FERROLHO COM FECHO / TRINCO REDONDO, EM ACO GALVANIZADO / ZINCADO, DE SOBREPOR, COM COMPRIMENTO DE 3" A 4" E ESPESSURA MINIMA DA CHAPA DE 0,90 MM</v>
          </cell>
          <cell r="D2069" t="str">
            <v>UN</v>
          </cell>
          <cell r="E2069" t="str">
            <v>CR</v>
          </cell>
          <cell r="F2069">
            <v>5.9</v>
          </cell>
        </row>
        <row r="2070">
          <cell r="B2070">
            <v>3121</v>
          </cell>
          <cell r="C2070" t="str">
            <v>FERROLHO COM FECHO / TRINCO REDONDO, EM ACO GALVANIZADO / ZINCADO, DE SOBREPOR, COM COMPRIMENTO DE 5" E ESPESSURA MINIMA DA CHAPA DE 0,90 MM</v>
          </cell>
          <cell r="D2070" t="str">
            <v>UN</v>
          </cell>
          <cell r="E2070" t="str">
            <v>CR</v>
          </cell>
          <cell r="F2070">
            <v>6.69</v>
          </cell>
        </row>
        <row r="2071">
          <cell r="B2071">
            <v>3120</v>
          </cell>
          <cell r="C2071" t="str">
            <v>FERROLHO COM FECHO / TRINCO REDONDO, EM ACO GALVANIZADO / ZINCADO, DE SOBREPOR, COM COMPRIMENTO DE 6" E ESPESSURA MINIMA DA CHAPA DE 1,50 MM</v>
          </cell>
          <cell r="D2071" t="str">
            <v>UN</v>
          </cell>
          <cell r="E2071" t="str">
            <v>CR</v>
          </cell>
          <cell r="F2071">
            <v>12.68</v>
          </cell>
        </row>
        <row r="2072">
          <cell r="B2072">
            <v>11455</v>
          </cell>
          <cell r="C2072" t="str">
            <v>FERROLHO COM FECHO / TRINCO REDONDO, EM ACO GALVANIZADO / ZINCADO, DE SOBREPOR, COM COMPRIMENTO DE 8" E ESPESSURA MINIMA DA CHAPA DE 1,50 MM</v>
          </cell>
          <cell r="D2072" t="str">
            <v>UN</v>
          </cell>
          <cell r="E2072" t="str">
            <v>CR</v>
          </cell>
          <cell r="F2072">
            <v>18.34</v>
          </cell>
        </row>
        <row r="2073">
          <cell r="B2073">
            <v>11456</v>
          </cell>
          <cell r="C2073" t="str">
            <v>FERROLHO COM FECHO /TRINCO REDONDO, EM ACO GALVANIZADO / ZINCADO, DE SOBREPOR, COM COMPRIMENTO DE 10" A 12" E ESPESSURA MINIMA DA CHAPA DE 1,50 MM</v>
          </cell>
          <cell r="D2073" t="str">
            <v>UN</v>
          </cell>
          <cell r="E2073" t="str">
            <v>CR</v>
          </cell>
          <cell r="F2073">
            <v>21.92</v>
          </cell>
        </row>
        <row r="2074">
          <cell r="B2074">
            <v>3107</v>
          </cell>
          <cell r="C2074" t="str">
            <v>FERROLHO COM FECHO CHATO E PORTA CADEADO, EM ACO GALVANIZADO / ZINCADO, DE SOBREPOR, COM COMPRIMENTO DE 3" A 4", CHAPA COM ESPESSURA MINIMA DE 0,90 MM E LARGURA MINIMA DE 3,20 CM (FECHO SIMPLES / LEVE) (INCLUI PARAFUSOS)</v>
          </cell>
          <cell r="D2074" t="str">
            <v>UN</v>
          </cell>
          <cell r="E2074" t="str">
            <v>CR</v>
          </cell>
          <cell r="F2074">
            <v>9.25</v>
          </cell>
        </row>
        <row r="2075">
          <cell r="B2075">
            <v>43583</v>
          </cell>
          <cell r="C2075" t="str">
            <v>FERROLHO COM FECHO CHATO E PORTA CADEADO, EM ACO GALVANIZADO / ZINCADO, DE SOBREPOR, COM COMPRIMENTO DE 3" A 4", CHAPA COM ESPESSURA MINIMA DE 1,70 MM E LARGURA MINIMA DE 5,00 CM (FECHO REFORCADO)</v>
          </cell>
          <cell r="D2075" t="str">
            <v>UN</v>
          </cell>
          <cell r="E2075" t="str">
            <v>CR</v>
          </cell>
          <cell r="F2075">
            <v>10.43</v>
          </cell>
        </row>
        <row r="2076">
          <cell r="B2076">
            <v>43586</v>
          </cell>
          <cell r="C2076" t="str">
            <v>FERROLHO COM FECHO CHATO E PORTA CADEADO, EM ACO GALVANIZADO / ZINCADO, DE SOBREPOR, COM COMPRIMENTO DE 5", CHAPA COM ESPESSURA MINIMA DE 0,90 MM E LARGURA MINIMA DE 3,20 CM (FECHO SIMPLES)</v>
          </cell>
          <cell r="D2076" t="str">
            <v>UN</v>
          </cell>
          <cell r="E2076" t="str">
            <v>CR</v>
          </cell>
          <cell r="F2076">
            <v>10.69</v>
          </cell>
        </row>
        <row r="2077">
          <cell r="B2077">
            <v>11461</v>
          </cell>
          <cell r="C2077" t="str">
            <v>FERROLHO COM FECHO CHATO E PORTA CADEADO, EM ACO GALVANIZADO / ZINCADO, DE SOBREPOR, COM COMPRIMENTO DE 5", CHAPA COM ESPESSURA MINIMA DE 1,70 MM E LARGURA MINIMA DE 5,00 CM (FECHO REFORCADO)</v>
          </cell>
          <cell r="D2077" t="str">
            <v>UN</v>
          </cell>
          <cell r="E2077" t="str">
            <v>CR</v>
          </cell>
          <cell r="F2077">
            <v>11.65</v>
          </cell>
        </row>
        <row r="2078">
          <cell r="B2078">
            <v>43587</v>
          </cell>
          <cell r="C2078" t="str">
            <v>FERROLHO COM FECHO CHATO E PORTA CADEADO, EM ACO GALVANIZADO / ZINCADO, DE SOBREPOR, COM COMPRIMENTO DE 6", CHAPA COM ESPESSURA MINIMA DE 0,90 MM E LARGURA MINIMA DE 3,80 CM (FECHO SIMPLES)</v>
          </cell>
          <cell r="D2078" t="str">
            <v>UN</v>
          </cell>
          <cell r="E2078" t="str">
            <v>CR</v>
          </cell>
          <cell r="F2078">
            <v>13.44</v>
          </cell>
        </row>
        <row r="2079">
          <cell r="B2079">
            <v>3106</v>
          </cell>
          <cell r="C2079" t="str">
            <v>FERROLHO COM FECHO CHATO E PORTA CADEADO, EM ACO GALVANIZADO / ZINCADO, DE SOBREPOR, COM COMPRIMENTO DE 6", CHAPA COM ESPESSURA MINIMA DE 1,70 MM E LARGURA /MINIMA DE 5,00 CM (FECHO REFORCADO) (INCLUI PARAFUSOS)</v>
          </cell>
          <cell r="D2079" t="str">
            <v>UN</v>
          </cell>
          <cell r="E2079" t="str">
            <v>CR</v>
          </cell>
          <cell r="F2079">
            <v>17.05</v>
          </cell>
        </row>
        <row r="2080">
          <cell r="B2080">
            <v>44539</v>
          </cell>
          <cell r="C2080" t="str">
            <v>FERTILIZANTE NPK - 10:10:10</v>
          </cell>
          <cell r="D2080" t="str">
            <v>KG</v>
          </cell>
          <cell r="E2080" t="str">
            <v>CR</v>
          </cell>
          <cell r="F2080">
            <v>3.55</v>
          </cell>
        </row>
        <row r="2081">
          <cell r="B2081">
            <v>3123</v>
          </cell>
          <cell r="C2081" t="str">
            <v>FERTILIZANTE NPK - 4: 14: 8</v>
          </cell>
          <cell r="D2081" t="str">
            <v>KG</v>
          </cell>
          <cell r="E2081" t="str">
            <v>C</v>
          </cell>
          <cell r="F2081">
            <v>3.31</v>
          </cell>
        </row>
        <row r="2082">
          <cell r="B2082">
            <v>38125</v>
          </cell>
          <cell r="C2082" t="str">
            <v>FERTILIZANTE ORGANICO COMPOSTO, CLASSE A</v>
          </cell>
          <cell r="D2082" t="str">
            <v>KG</v>
          </cell>
          <cell r="E2082" t="str">
            <v>CR</v>
          </cell>
          <cell r="F2082">
            <v>2.27</v>
          </cell>
        </row>
        <row r="2083">
          <cell r="B2083">
            <v>39014</v>
          </cell>
          <cell r="C2083" t="str">
            <v>FIBRA DE ACO PARA REFORCO DO CONCRETO, SOLTA, TIPO A-I, FATOR DE FORMA *50* L / D, COMPRIMENTO DE *30* MM E RESISTENCIA A TRACAO DO ACO MAIOR 1000 MPA</v>
          </cell>
          <cell r="D2083" t="str">
            <v>KG</v>
          </cell>
          <cell r="E2083" t="str">
            <v>CR</v>
          </cell>
          <cell r="F2083">
            <v>10.68</v>
          </cell>
        </row>
        <row r="2084">
          <cell r="B2084">
            <v>39365</v>
          </cell>
          <cell r="C2084" t="str">
            <v>FILTRO ANAEROBIO, EM POLIETILENO DE ALTA DENSIDADE (PEAD), CAPACIDADE *1100* LITROS (NBR 13969)</v>
          </cell>
          <cell r="D2084" t="str">
            <v>UN</v>
          </cell>
          <cell r="E2084" t="str">
            <v>CR</v>
          </cell>
          <cell r="F2084">
            <v>2347.6</v>
          </cell>
        </row>
        <row r="2085">
          <cell r="B2085">
            <v>39366</v>
          </cell>
          <cell r="C2085" t="str">
            <v>FILTRO ANAEROBIO, EM POLIETILENO DE ALTA DENSIDADE (PEAD), CAPACIDADE *2800* LITROS (NBR 13969)</v>
          </cell>
          <cell r="D2085" t="str">
            <v>UN</v>
          </cell>
          <cell r="E2085" t="str">
            <v>CR</v>
          </cell>
          <cell r="F2085">
            <v>3561.7</v>
          </cell>
        </row>
        <row r="2086">
          <cell r="B2086">
            <v>39367</v>
          </cell>
          <cell r="C2086" t="str">
            <v>FILTRO ANAEROBIO, EM POLIETILENO DE ALTA DENSIDADE (PEAD), CAPACIDADE *5000* LITROS (NBR 13969)</v>
          </cell>
          <cell r="D2086" t="str">
            <v>UN</v>
          </cell>
          <cell r="E2086" t="str">
            <v>CR</v>
          </cell>
          <cell r="F2086">
            <v>6102.73</v>
          </cell>
        </row>
        <row r="2087">
          <cell r="B2087">
            <v>45263</v>
          </cell>
          <cell r="C2087" t="str">
            <v>FILTRO QUIMICO PARA RESPIRADOR SEMI FACIAL, PROTECAO CONTRA VAPORES ORGANICOS E GASES ACIDOS</v>
          </cell>
          <cell r="D2087" t="str">
            <v>UN</v>
          </cell>
          <cell r="E2087" t="str">
            <v>CR</v>
          </cell>
          <cell r="F2087">
            <v>18.66</v>
          </cell>
        </row>
        <row r="2088">
          <cell r="B2088">
            <v>37394</v>
          </cell>
          <cell r="C2088" t="str">
            <v>FINCAPINO CURTO CALIBRE 22, CARGA MEDIA POTENCIA 5 (PARA FERRAMENTA DE ACAO DIRETA) COR VERMELHA</v>
          </cell>
          <cell r="D2088" t="str">
            <v>CENTO</v>
          </cell>
          <cell r="E2088" t="str">
            <v>CR</v>
          </cell>
        </row>
        <row r="2089">
          <cell r="B2089">
            <v>14146</v>
          </cell>
          <cell r="C2089" t="str">
            <v>FINCAPINO LONGO CALIBRE 22, CARGA FORTE POTENCIA 7 (PARA FERRAMENTA DE ACAO DIRETA), COR AMARELA</v>
          </cell>
          <cell r="D2089" t="str">
            <v>CENTO</v>
          </cell>
          <cell r="E2089" t="str">
            <v>C</v>
          </cell>
        </row>
        <row r="2090">
          <cell r="B2090">
            <v>938</v>
          </cell>
          <cell r="C2090" t="str">
            <v>FIO DE COBRE, SOLIDO, CLASSE 1, ISOLACAO EM PVC/A, ANTICHAMA BWF-B, 450/750V, SECAO NOMINAL 1,5 MM2</v>
          </cell>
          <cell r="D2090" t="str">
            <v>M</v>
          </cell>
          <cell r="E2090" t="str">
            <v>CR</v>
          </cell>
          <cell r="F2090">
            <v>1.93</v>
          </cell>
        </row>
        <row r="2091">
          <cell r="B2091">
            <v>937</v>
          </cell>
          <cell r="C2091" t="str">
            <v>FIO DE COBRE, SOLIDO, CLASSE 1, ISOLACAO EM PVC/A, ANTICHAMA BWF-B, 450/750V, SECAO NOMINAL 10 MM2</v>
          </cell>
          <cell r="D2091" t="str">
            <v>M</v>
          </cell>
          <cell r="E2091" t="str">
            <v>CR</v>
          </cell>
          <cell r="F2091">
            <v>11.24</v>
          </cell>
        </row>
        <row r="2092">
          <cell r="B2092">
            <v>939</v>
          </cell>
          <cell r="C2092" t="str">
            <v>FIO DE COBRE, SOLIDO, CLASSE 1, ISOLACAO EM PVC/A, ANTICHAMA BWF-B, 450/750V, SECAO NOMINAL 2,5 MM2</v>
          </cell>
          <cell r="D2092" t="str">
            <v>M</v>
          </cell>
          <cell r="E2092" t="str">
            <v>CR</v>
          </cell>
          <cell r="F2092">
            <v>3.12</v>
          </cell>
        </row>
        <row r="2093">
          <cell r="B2093">
            <v>944</v>
          </cell>
          <cell r="C2093" t="str">
            <v>FIO DE COBRE, SOLIDO, CLASSE 1, ISOLACAO EM PVC/A, ANTICHAMA BWF-B, 450/750V, SECAO NOMINAL 4 MM2</v>
          </cell>
          <cell r="D2093" t="str">
            <v>M</v>
          </cell>
          <cell r="E2093" t="str">
            <v>CR</v>
          </cell>
          <cell r="F2093">
            <v>4.93</v>
          </cell>
        </row>
        <row r="2094">
          <cell r="B2094">
            <v>940</v>
          </cell>
          <cell r="C2094" t="str">
            <v>FIO DE COBRE, SOLIDO, CLASSE 1, ISOLACAO EM PVC/A, ANTICHAMA BWF-B, 450/750V, SECAO NOMINAL 6 MM2</v>
          </cell>
          <cell r="D2094" t="str">
            <v>M</v>
          </cell>
          <cell r="E2094" t="str">
            <v>CR</v>
          </cell>
          <cell r="F2094">
            <v>7.11</v>
          </cell>
        </row>
        <row r="2095">
          <cell r="B2095">
            <v>44397</v>
          </cell>
          <cell r="C2095" t="str">
            <v>FITA / CINTA AUTOADESIVA ELASTOMERICA PARA VEDACAO, L= 50 MM, E = 3 MM</v>
          </cell>
          <cell r="D2095" t="str">
            <v>M</v>
          </cell>
          <cell r="E2095" t="str">
            <v>CR</v>
          </cell>
          <cell r="F2095">
            <v>3.24</v>
          </cell>
        </row>
        <row r="2096">
          <cell r="B2096">
            <v>406</v>
          </cell>
          <cell r="C2096" t="str">
            <v>FITA ACO INOX PARA CINTAR POSTE, L = 19 MM, E = 0,5 MM (ROLO DE 30M)</v>
          </cell>
          <cell r="D2096" t="str">
            <v>UN</v>
          </cell>
          <cell r="E2096" t="str">
            <v>CR</v>
          </cell>
          <cell r="F2096">
            <v>91.34</v>
          </cell>
        </row>
        <row r="2097">
          <cell r="B2097">
            <v>43728</v>
          </cell>
          <cell r="C2097" t="str">
            <v>FITA ADESIVA ALUMINIZADA BOPP, L = 50 MM</v>
          </cell>
          <cell r="D2097" t="str">
            <v>M</v>
          </cell>
          <cell r="E2097" t="str">
            <v>CR</v>
          </cell>
          <cell r="F2097">
            <v>0.22</v>
          </cell>
        </row>
        <row r="2098">
          <cell r="B2098">
            <v>42529</v>
          </cell>
          <cell r="C2098" t="str">
            <v>FITA ADESIVA ALUMINIZADA, PARA INSTALACAO DE MANTAS DE SUBCOBERTURA, L = *5* CM</v>
          </cell>
          <cell r="D2098" t="str">
            <v>M</v>
          </cell>
          <cell r="E2098" t="str">
            <v>CR</v>
          </cell>
          <cell r="F2098">
            <v>0.94</v>
          </cell>
        </row>
        <row r="2099">
          <cell r="B2099">
            <v>39634</v>
          </cell>
          <cell r="C2099" t="str">
            <v>FITA ADESIVA ANTICORROSIVA DE PVC FLEXIVEL, COR PRETA, PARA PROTECAO TUBULACAO, 50 MM X 30 M (L X C), E= *0,25* MM</v>
          </cell>
          <cell r="D2099" t="str">
            <v>M</v>
          </cell>
          <cell r="E2099" t="str">
            <v>CR</v>
          </cell>
          <cell r="F2099">
            <v>4.18</v>
          </cell>
        </row>
        <row r="2100">
          <cell r="B2100">
            <v>39701</v>
          </cell>
          <cell r="C2100" t="str">
            <v>FITA ADESIVA ASFALTICA ALUMINIZADA MULTIUSO, L = 10 CM, ROLO DE 10 M</v>
          </cell>
          <cell r="D2100" t="str">
            <v>UN</v>
          </cell>
          <cell r="E2100" t="str">
            <v>CR</v>
          </cell>
          <cell r="F2100">
            <v>108.21</v>
          </cell>
        </row>
        <row r="2101">
          <cell r="B2101">
            <v>12815</v>
          </cell>
          <cell r="C2101" t="str">
            <v>FITA CREPE ROLO DE *25* MM X 50 M</v>
          </cell>
          <cell r="D2101" t="str">
            <v>UN</v>
          </cell>
          <cell r="E2101" t="str">
            <v>CR</v>
          </cell>
          <cell r="F2101">
            <v>13.31</v>
          </cell>
        </row>
        <row r="2102">
          <cell r="B2102">
            <v>39431</v>
          </cell>
          <cell r="C2102" t="str">
            <v>FITA DE PAPEL MICROPERFURADO, 50 X 150 MM, PARA TRATAMENTO DE JUNTAS DE CHAPA DE GESSO PARA DRYWALL</v>
          </cell>
          <cell r="D2102" t="str">
            <v>M</v>
          </cell>
          <cell r="E2102" t="str">
            <v>CR</v>
          </cell>
          <cell r="F2102">
            <v>0.35</v>
          </cell>
        </row>
        <row r="2103">
          <cell r="B2103">
            <v>39432</v>
          </cell>
          <cell r="C2103" t="str">
            <v>FITA DE PAPEL REFORCADA COM LAMINA DE METAL PARA REFORCO DE CANTOS DE CHAPA DE GESSO PARA DRYWALL</v>
          </cell>
          <cell r="D2103" t="str">
            <v>M</v>
          </cell>
          <cell r="E2103" t="str">
            <v>CR</v>
          </cell>
          <cell r="F2103">
            <v>3.14</v>
          </cell>
        </row>
        <row r="2104">
          <cell r="B2104">
            <v>43727</v>
          </cell>
          <cell r="C2104" t="str">
            <v>FITA DE VEDACAO ADESIVA, EM ESPUMA POLIETILENO, PRETA, L = 10 MM, E = 4 MM</v>
          </cell>
          <cell r="D2104" t="str">
            <v>M</v>
          </cell>
          <cell r="E2104" t="str">
            <v>CR</v>
          </cell>
          <cell r="F2104">
            <v>1.67</v>
          </cell>
        </row>
        <row r="2105">
          <cell r="B2105">
            <v>20111</v>
          </cell>
          <cell r="C2105" t="str">
            <v>FITA ISOLANTE ADESIVA ANTICHAMA, USO ATE 750 V, EM ROLO DE 19 MM X 20 M</v>
          </cell>
          <cell r="D2105" t="str">
            <v>UN</v>
          </cell>
          <cell r="E2105" t="str">
            <v>CR</v>
          </cell>
          <cell r="F2105">
            <v>24.76</v>
          </cell>
        </row>
        <row r="2106">
          <cell r="B2106">
            <v>21127</v>
          </cell>
          <cell r="C2106" t="str">
            <v>FITA ISOLANTE ADESIVA ANTICHAMA, USO ATE 750 V, EM ROLO DE 19 MM X 5 M</v>
          </cell>
          <cell r="D2106" t="str">
            <v>UN</v>
          </cell>
          <cell r="E2106" t="str">
            <v>CR</v>
          </cell>
          <cell r="F2106">
            <v>7.22</v>
          </cell>
        </row>
        <row r="2107">
          <cell r="B2107">
            <v>404</v>
          </cell>
          <cell r="C2107" t="str">
            <v>FITA ISOLANTE DE BORRACHA AUTOFUSAO, USO ATE 69 KV (ALTA TENSAO), LARGURA DE 19 MM</v>
          </cell>
          <cell r="D2107" t="str">
            <v>M</v>
          </cell>
          <cell r="E2107" t="str">
            <v>C</v>
          </cell>
          <cell r="F2107">
            <v>4.7300000000000004</v>
          </cell>
        </row>
        <row r="2108">
          <cell r="B2108">
            <v>14151</v>
          </cell>
          <cell r="C2108" t="str">
            <v>FITA METALICA GRAVADA, L = 17 MM, ROLO DE 25 M, CARGA RECOMENDADA = *120* KGF</v>
          </cell>
          <cell r="D2108" t="str">
            <v>UN</v>
          </cell>
          <cell r="E2108" t="str">
            <v>CR</v>
          </cell>
        </row>
        <row r="2109">
          <cell r="B2109">
            <v>14153</v>
          </cell>
          <cell r="C2109" t="str">
            <v>FITA METALICA PERFURADA, L = *18* MM, ROLO DE 30 M, CARGA RECOMENDADA = *30* KGF</v>
          </cell>
          <cell r="D2109" t="str">
            <v>UN</v>
          </cell>
          <cell r="E2109" t="str">
            <v>CR</v>
          </cell>
        </row>
        <row r="2110">
          <cell r="B2110">
            <v>14152</v>
          </cell>
          <cell r="C2110" t="str">
            <v>FITA METALICA PERFURADA, L = 17 MM, ROLO DE 30 M, CARGA RECOMENDADA = *19* KGF</v>
          </cell>
          <cell r="D2110" t="str">
            <v>UN</v>
          </cell>
          <cell r="E2110" t="str">
            <v>CR</v>
          </cell>
        </row>
        <row r="2111">
          <cell r="B2111">
            <v>14154</v>
          </cell>
          <cell r="C2111" t="str">
            <v>FITA METALICA PERFURADA, L = 25 MM, ROLO DE 30 M, CARGA RECOMENDADA = *222,5* KGF</v>
          </cell>
          <cell r="D2111" t="str">
            <v>UN</v>
          </cell>
          <cell r="E2111" t="str">
            <v>CR</v>
          </cell>
        </row>
        <row r="2112">
          <cell r="B2112">
            <v>43729</v>
          </cell>
          <cell r="C2112" t="str">
            <v>FITA PLASTICA DE ARQUEAR, EM POLIPROPILENO - PP, PRETA, L = 10 MM, E = 0,65 MM</v>
          </cell>
          <cell r="D2112" t="str">
            <v>M</v>
          </cell>
          <cell r="E2112" t="str">
            <v>CR</v>
          </cell>
          <cell r="F2112">
            <v>0.16</v>
          </cell>
        </row>
        <row r="2113">
          <cell r="B2113">
            <v>41956</v>
          </cell>
          <cell r="C2113" t="str">
            <v>FITA PLASTICA ZEBRADA PARA DEMARCACAO DE AREAS, LARGURA = 7 CM, SEM ADESIVO</v>
          </cell>
          <cell r="D2113" t="str">
            <v>M</v>
          </cell>
          <cell r="E2113" t="str">
            <v>CR</v>
          </cell>
          <cell r="F2113">
            <v>0.08</v>
          </cell>
        </row>
        <row r="2114">
          <cell r="B2114">
            <v>3146</v>
          </cell>
          <cell r="C2114" t="str">
            <v>FITA VEDA ROSCA, EM PTFE, ROLO DE 18 MM X 10 M (L X C)</v>
          </cell>
          <cell r="D2114" t="str">
            <v>UN</v>
          </cell>
          <cell r="E2114" t="str">
            <v>CR</v>
          </cell>
          <cell r="F2114">
            <v>4.5999999999999996</v>
          </cell>
        </row>
        <row r="2115">
          <cell r="B2115">
            <v>3143</v>
          </cell>
          <cell r="C2115" t="str">
            <v>FITA VEDA ROSCA, EM PTFE, ROLO DE 18 MM X 25 M (L X C)</v>
          </cell>
          <cell r="D2115" t="str">
            <v>UN</v>
          </cell>
          <cell r="E2115" t="str">
            <v>CR</v>
          </cell>
          <cell r="F2115">
            <v>8.41</v>
          </cell>
        </row>
        <row r="2116">
          <cell r="B2116">
            <v>3148</v>
          </cell>
          <cell r="C2116" t="str">
            <v>FITA VEDA ROSCA, EM PTFE, ROLO DE 18 MM X 50 M (L X C)</v>
          </cell>
          <cell r="D2116" t="str">
            <v>UN</v>
          </cell>
          <cell r="E2116" t="str">
            <v>CR</v>
          </cell>
          <cell r="F2116">
            <v>18.100000000000001</v>
          </cell>
        </row>
        <row r="2117">
          <cell r="B2117">
            <v>4310</v>
          </cell>
          <cell r="C2117" t="str">
            <v>FIXADOR DE ABA AUTOTRAVANTE PARA TELHA DE FIBROCIMENTO, TIPO CANALETE 90 OU KALHETAO</v>
          </cell>
          <cell r="D2117" t="str">
            <v>UN</v>
          </cell>
          <cell r="E2117" t="str">
            <v>CR</v>
          </cell>
          <cell r="F2117">
            <v>2.14</v>
          </cell>
        </row>
        <row r="2118">
          <cell r="B2118">
            <v>4311</v>
          </cell>
          <cell r="C2118" t="str">
            <v>FIXADOR DE ABA SIMPLES PARA TELHA DE FIBROCIMENTO, TIPO CANALETA 49 OU KALHETA</v>
          </cell>
          <cell r="D2118" t="str">
            <v>UN</v>
          </cell>
          <cell r="E2118" t="str">
            <v>CR</v>
          </cell>
          <cell r="F2118">
            <v>1.5</v>
          </cell>
        </row>
        <row r="2119">
          <cell r="B2119">
            <v>4312</v>
          </cell>
          <cell r="C2119" t="str">
            <v>FIXADOR DE ABA SIMPLES PARA TELHA DE FIBROCIMENTO, TIPO CANALETA 90 OU KALHETAO</v>
          </cell>
          <cell r="D2119" t="str">
            <v>UN</v>
          </cell>
          <cell r="E2119" t="str">
            <v>CR</v>
          </cell>
          <cell r="F2119">
            <v>2.11</v>
          </cell>
        </row>
        <row r="2120">
          <cell r="B2120">
            <v>13261</v>
          </cell>
          <cell r="C2120" t="str">
            <v>FLANELA *30 X 40* CM</v>
          </cell>
          <cell r="D2120" t="str">
            <v>UN</v>
          </cell>
          <cell r="E2120" t="str">
            <v>CR</v>
          </cell>
          <cell r="F2120">
            <v>2.41</v>
          </cell>
        </row>
        <row r="2121">
          <cell r="B2121">
            <v>3272</v>
          </cell>
          <cell r="C2121" t="str">
            <v>FLANGE SEXTAVADO DE FERRO GALVANIZADO, COM ROSCA BSP, DE 1 1/2"</v>
          </cell>
          <cell r="D2121" t="str">
            <v>UN</v>
          </cell>
          <cell r="E2121" t="str">
            <v>CR</v>
          </cell>
        </row>
        <row r="2122">
          <cell r="B2122">
            <v>3265</v>
          </cell>
          <cell r="C2122" t="str">
            <v>FLANGE SEXTAVADO DE FERRO GALVANIZADO, COM ROSCA BSP, DE 1 1/4"</v>
          </cell>
          <cell r="D2122" t="str">
            <v>UN</v>
          </cell>
          <cell r="E2122" t="str">
            <v>CR</v>
          </cell>
        </row>
        <row r="2123">
          <cell r="B2123">
            <v>3264</v>
          </cell>
          <cell r="C2123" t="str">
            <v>FLANGE SEXTAVADO DE FERRO GALVANIZADO, COM ROSCA BSP, DE 1"</v>
          </cell>
          <cell r="D2123" t="str">
            <v>UN</v>
          </cell>
          <cell r="E2123" t="str">
            <v>CR</v>
          </cell>
        </row>
        <row r="2124">
          <cell r="B2124">
            <v>3262</v>
          </cell>
          <cell r="C2124" t="str">
            <v>FLANGE SEXTAVADO DE FERRO GALVANIZADO, COM ROSCA BSP, DE 1/2"</v>
          </cell>
          <cell r="D2124" t="str">
            <v>UN</v>
          </cell>
          <cell r="E2124" t="str">
            <v>CR</v>
          </cell>
        </row>
        <row r="2125">
          <cell r="B2125">
            <v>3267</v>
          </cell>
          <cell r="C2125" t="str">
            <v>FLANGE SEXTAVADO DE FERRO GALVANIZADO, COM ROSCA BSP, DE 2 1/2"</v>
          </cell>
          <cell r="D2125" t="str">
            <v>UN</v>
          </cell>
          <cell r="E2125" t="str">
            <v>CR</v>
          </cell>
        </row>
        <row r="2126">
          <cell r="B2126">
            <v>3266</v>
          </cell>
          <cell r="C2126" t="str">
            <v>FLANGE SEXTAVADO DE FERRO GALVANIZADO, COM ROSCA BSP, DE 2"</v>
          </cell>
          <cell r="D2126" t="str">
            <v>UN</v>
          </cell>
          <cell r="E2126" t="str">
            <v>CR</v>
          </cell>
        </row>
        <row r="2127">
          <cell r="B2127">
            <v>3268</v>
          </cell>
          <cell r="C2127" t="str">
            <v>FLANGE SEXTAVADO DE FERRO GALVANIZADO, COM ROSCA BSP, DE 3"</v>
          </cell>
          <cell r="D2127" t="str">
            <v>UN</v>
          </cell>
          <cell r="E2127" t="str">
            <v>CR</v>
          </cell>
        </row>
        <row r="2128">
          <cell r="B2128">
            <v>3263</v>
          </cell>
          <cell r="C2128" t="str">
            <v>FLANGE SEXTAVADO DE FERRO GALVANIZADO, COM ROSCA BSP, DE 3/4"</v>
          </cell>
          <cell r="D2128" t="str">
            <v>UN</v>
          </cell>
          <cell r="E2128" t="str">
            <v>CR</v>
          </cell>
        </row>
        <row r="2129">
          <cell r="B2129">
            <v>3271</v>
          </cell>
          <cell r="C2129" t="str">
            <v>FLANGE SEXTAVADO DE FERRO GALVANIZADO, COM ROSCA BSP, DE 4"</v>
          </cell>
          <cell r="D2129" t="str">
            <v>UN</v>
          </cell>
          <cell r="E2129" t="str">
            <v>CR</v>
          </cell>
        </row>
        <row r="2130">
          <cell r="B2130">
            <v>3270</v>
          </cell>
          <cell r="C2130" t="str">
            <v>FLANGE SEXTAVADO DE FERRO GALVANIZADO, COM ROSCA BSP, DE 6"</v>
          </cell>
          <cell r="D2130" t="str">
            <v>UN</v>
          </cell>
          <cell r="E2130" t="str">
            <v>CR</v>
          </cell>
        </row>
        <row r="2131">
          <cell r="B2131">
            <v>45256</v>
          </cell>
          <cell r="C2131" t="str">
            <v>FORMAO CHANFRADO 1", CABO DE MADEIRA</v>
          </cell>
          <cell r="D2131" t="str">
            <v>UN</v>
          </cell>
          <cell r="E2131" t="str">
            <v>CR</v>
          </cell>
          <cell r="F2131">
            <v>19.010000000000002</v>
          </cell>
        </row>
        <row r="2132">
          <cell r="B2132">
            <v>3275</v>
          </cell>
          <cell r="C2132" t="str">
            <v>FORRO COMPOSTO POR PAINEIS DE LA DE VIDRO, REVESTIDOS EM PVC MICROPERFURADO, DE *1250 X 625* MM, ESPESSURA 15 MM (COM COLOCACAO)</v>
          </cell>
          <cell r="D2132" t="str">
            <v>M2</v>
          </cell>
          <cell r="E2132" t="str">
            <v>CR</v>
          </cell>
          <cell r="F2132">
            <v>124.6</v>
          </cell>
        </row>
        <row r="2133">
          <cell r="B2133">
            <v>39512</v>
          </cell>
          <cell r="C2133" t="str">
            <v>FORRO DE FIBRA MINERAL EM PLACAS DE 1250 X 625 MM, E = 15 MM, BORDA RETA, COM PINTURA ANTIMOFO, APOIADO EM PERFIL DE ACO GALVANIZADO COM 24 MM DE BASE - INSTALADO</v>
          </cell>
          <cell r="D2133" t="str">
            <v>M2</v>
          </cell>
          <cell r="E2133" t="str">
            <v>CR</v>
          </cell>
        </row>
        <row r="2134">
          <cell r="B2134">
            <v>39511</v>
          </cell>
          <cell r="C2134" t="str">
            <v>FORRO DE FIBRA MINERAL EM PLACAS DE 625 X 625 MM, E = 15 MM, BORDA RETA, COM PINTURA ANTIMOFO, APOIADO EM PERFIL DE ACO GALVANIZADO COM 24 MM DE BASE - INSTALADO</v>
          </cell>
          <cell r="D2134" t="str">
            <v>M2</v>
          </cell>
          <cell r="E2134" t="str">
            <v>CR</v>
          </cell>
        </row>
        <row r="2135">
          <cell r="B2135">
            <v>39513</v>
          </cell>
          <cell r="C2135" t="str">
            <v>FORRO DE FIBRA MINERAL EM PLACAS DE 625 X 625 MM, E = 15/16 MM, BORDA REBAIXADA, COM PINTURA ANTIMOFO, APOIADO EM PERFIL DE ACO GALVANIZADO COM 24 MM DE BASE - INSTALADO</v>
          </cell>
          <cell r="D2135" t="str">
            <v>M2</v>
          </cell>
          <cell r="E2135" t="str">
            <v>CR</v>
          </cell>
        </row>
        <row r="2136">
          <cell r="B2136">
            <v>3286</v>
          </cell>
          <cell r="C2136" t="str">
            <v>FORRO DE MADEIRA CEDRINHO OU EQUIVALENTE DA REGIAO, ENCAIXE MACHO/FEMEA COM FRISO, *10 X 1* CM (SEM COLOCACAO)</v>
          </cell>
          <cell r="D2136" t="str">
            <v>M2</v>
          </cell>
          <cell r="E2136" t="str">
            <v>CR</v>
          </cell>
          <cell r="F2136">
            <v>101.91</v>
          </cell>
        </row>
        <row r="2137">
          <cell r="B2137">
            <v>3287</v>
          </cell>
          <cell r="C2137" t="str">
            <v>FORRO DE MADEIRA CUMARU/IPE CHAMPANHE OU EQUIVALENTE DA REGIAO, ENCAIXE MACHO/FEMEA COM FRISO, *10 X 1* CM (SEM COLOCACAO)</v>
          </cell>
          <cell r="D2137" t="str">
            <v>M2</v>
          </cell>
          <cell r="E2137" t="str">
            <v>CR</v>
          </cell>
          <cell r="F2137">
            <v>154</v>
          </cell>
        </row>
        <row r="2138">
          <cell r="B2138">
            <v>3283</v>
          </cell>
          <cell r="C2138" t="str">
            <v>FORRO DE MADEIRA PINUS OU EQUIVALENTE DA REGIAO, ENCAIXE MACHO/FEMEA COM FRISO, *10 X 1* CM (SEM COLOCACAO)</v>
          </cell>
          <cell r="D2138" t="str">
            <v>M2</v>
          </cell>
          <cell r="E2138" t="str">
            <v>CR</v>
          </cell>
          <cell r="F2138">
            <v>32.35</v>
          </cell>
        </row>
        <row r="2139">
          <cell r="B2139">
            <v>11587</v>
          </cell>
          <cell r="C2139" t="str">
            <v>FORRO DE PVC LISO, BRANCO, REGUA DE 10 CM, ESPESSURA APROXIMADA DE 8 MM (COM COLOCACAO / SEM ESTRUTURA METALICA)</v>
          </cell>
          <cell r="D2139" t="str">
            <v>M2</v>
          </cell>
          <cell r="E2139" t="str">
            <v>CR</v>
          </cell>
          <cell r="F2139">
            <v>85.44</v>
          </cell>
        </row>
        <row r="2140">
          <cell r="B2140">
            <v>36225</v>
          </cell>
          <cell r="C2140" t="str">
            <v>FORRO DE PVC LISO, BRANCO, REGUA DE 20 CM, ESPESSURA APROXIMADA DE 8 MM, COMPRIMENTO 6 M (SEM COLOCACAO)</v>
          </cell>
          <cell r="D2140" t="str">
            <v>M2</v>
          </cell>
          <cell r="E2140" t="str">
            <v>CR</v>
          </cell>
          <cell r="F2140">
            <v>34.71</v>
          </cell>
        </row>
        <row r="2141">
          <cell r="B2141">
            <v>36230</v>
          </cell>
          <cell r="C2141" t="str">
            <v>FORRO DE PVC, FRISADO, BRANCO, REGUA DE 10 CM, ESPESSURA APROXIMADA DE 8 MM E COMPRIMENTO 6 M (SEM COLOCACAO)</v>
          </cell>
          <cell r="D2141" t="str">
            <v>M2</v>
          </cell>
          <cell r="E2141" t="str">
            <v>C</v>
          </cell>
          <cell r="F2141">
            <v>25.5</v>
          </cell>
        </row>
        <row r="2142">
          <cell r="B2142">
            <v>36238</v>
          </cell>
          <cell r="C2142" t="str">
            <v>FORRO DE PVC, FRISADO, BRANCO, REGUA DE 20 CM, ESPESSURA APROXIMADA DE 8 MM E COMPRIMENTO 6 M (SEM COLOCACAO)</v>
          </cell>
          <cell r="D2142" t="str">
            <v>M2</v>
          </cell>
          <cell r="E2142" t="str">
            <v>CR</v>
          </cell>
          <cell r="F2142">
            <v>24.92</v>
          </cell>
        </row>
        <row r="2143">
          <cell r="B2143">
            <v>39363</v>
          </cell>
          <cell r="C2143" t="str">
            <v>FOSSA SEPTICA, SEM FILTRO, EM POLIETILENO DE ALTA DENSIDADE (PEAD), PARA 15 A 30 CONTRIBUINTES, CILINDRICA, COM TAMPA, CAPACIDADE APROXIMADA DE *5500* LITROS (NBR 7229)</v>
          </cell>
          <cell r="D2143" t="str">
            <v>UN</v>
          </cell>
          <cell r="E2143" t="str">
            <v>CR</v>
          </cell>
          <cell r="F2143">
            <v>6919.93</v>
          </cell>
        </row>
        <row r="2144">
          <cell r="B2144">
            <v>39361</v>
          </cell>
          <cell r="C2144" t="str">
            <v>FOSSA SEPTICA, SEM FILTRO, EM POLIETILENO DE ALTA DENSIDADE (PEAD), PARA 4 A 7 CONTRIBUINTES, CILINDRICA, COM TAMPA, CAPACIDADE APROXIMADA DE *1100* LITROS (NBR 7229)</v>
          </cell>
          <cell r="D2144" t="str">
            <v>UN</v>
          </cell>
          <cell r="E2144" t="str">
            <v>CR</v>
          </cell>
          <cell r="F2144">
            <v>2114.08</v>
          </cell>
        </row>
        <row r="2145">
          <cell r="B2145">
            <v>39362</v>
          </cell>
          <cell r="C2145" t="str">
            <v>FOSSA SEPTICA, SEM FILTRO, EM POLIETILENO DE ALTA DENSIDADE (PEAD), PARA 8 A 14 CONTRIBUINTES, CILINDRICA, COM TAMPA, CAPACIDADE APROXIMADA DE *3000* LITROS (NBR 7229)</v>
          </cell>
          <cell r="D2145" t="str">
            <v>UN</v>
          </cell>
          <cell r="E2145" t="str">
            <v>CR</v>
          </cell>
          <cell r="F2145">
            <v>3734.64</v>
          </cell>
        </row>
        <row r="2146">
          <cell r="B2146">
            <v>39364</v>
          </cell>
          <cell r="C2146" t="str">
            <v>FOSSA SEPTICA,SEM FILTRO, EM POLIETILENO DE ALTA DENSIDADE (PEAD), PARA 40 A 52 CONTRIBUINTES, CILINDRICA, COM TAMPA, CAPACIDADE APROXIMADA DE *10000* LITROS (NBR 7229)</v>
          </cell>
          <cell r="D2146" t="str">
            <v>UN</v>
          </cell>
          <cell r="E2146" t="str">
            <v>CR</v>
          </cell>
          <cell r="F2146">
            <v>14595.97</v>
          </cell>
        </row>
        <row r="2147">
          <cell r="B2147">
            <v>14576</v>
          </cell>
          <cell r="C2147" t="str">
            <v>FRESADORA DE ASFALTO A FRIO SOBRE ESTEIRAS, LARG. FRESAGEM 2,00 M, POT. 410 KW/550 HP</v>
          </cell>
          <cell r="D2147" t="str">
            <v>UN</v>
          </cell>
          <cell r="E2147" t="str">
            <v>CR</v>
          </cell>
        </row>
        <row r="2148">
          <cell r="B2148">
            <v>13877</v>
          </cell>
          <cell r="C2148" t="str">
            <v>FRESADORA DE ASFALTO A FRIO SOBRE RODAS, LARG. FRESAGEM 1,00 M, POT. 155 KW/208 HP</v>
          </cell>
          <cell r="D2148" t="str">
            <v>UN</v>
          </cell>
          <cell r="E2148" t="str">
            <v>CR</v>
          </cell>
        </row>
        <row r="2149">
          <cell r="B2149">
            <v>7307</v>
          </cell>
          <cell r="C2149" t="str">
            <v>FUNDO ANTICORROSIVO PARA METAIS FERROSOS (ZARCAO)</v>
          </cell>
          <cell r="D2149" t="str">
            <v>L</v>
          </cell>
          <cell r="E2149" t="str">
            <v>CR</v>
          </cell>
          <cell r="F2149">
            <v>48.89</v>
          </cell>
        </row>
        <row r="2150">
          <cell r="B2150">
            <v>38122</v>
          </cell>
          <cell r="C2150" t="str">
            <v>FUNDO PREPARADOR ACRILICO BASE AGUA</v>
          </cell>
          <cell r="D2150" t="str">
            <v>L</v>
          </cell>
          <cell r="E2150" t="str">
            <v>CR</v>
          </cell>
          <cell r="F2150">
            <v>16.920000000000002</v>
          </cell>
        </row>
        <row r="2151">
          <cell r="B2151">
            <v>43653</v>
          </cell>
          <cell r="C2151" t="str">
            <v>FUNDO SINTETICO NIVELADOR BRANCO FOSCO PARA MADEIRA</v>
          </cell>
          <cell r="D2151" t="str">
            <v>L</v>
          </cell>
          <cell r="E2151" t="str">
            <v>CR</v>
          </cell>
          <cell r="F2151">
            <v>48.89</v>
          </cell>
        </row>
        <row r="2152">
          <cell r="B2152">
            <v>45301</v>
          </cell>
          <cell r="C2152" t="str">
            <v>FURADEIRA ELETRICA DE IMPACTO 1/2", 600 W</v>
          </cell>
          <cell r="D2152" t="str">
            <v>UN</v>
          </cell>
          <cell r="E2152" t="str">
            <v>CR</v>
          </cell>
          <cell r="F2152">
            <v>299.54000000000002</v>
          </cell>
        </row>
        <row r="2153">
          <cell r="B2153">
            <v>45334</v>
          </cell>
          <cell r="C2153" t="str">
            <v>FURO PARA TORNEIRA OU OUTROS ACESSORIOS EM BANCADA DE MARMORE/ GRANITO OU OUTRO TIPO DE PEDRA NATURAL</v>
          </cell>
          <cell r="D2153" t="str">
            <v>UN</v>
          </cell>
          <cell r="E2153" t="str">
            <v>CR</v>
          </cell>
          <cell r="F2153">
            <v>22.65</v>
          </cell>
        </row>
        <row r="2154">
          <cell r="B2154">
            <v>34802</v>
          </cell>
          <cell r="C2154" t="str">
            <v>GABIAO MANTA (COLCHAO) MALHA HEXAGONAL 6 X 8 CM (ZN/AL REVESTIDO COM POLIMERO), DIMENSOES 4,0 X 2,0 X 0,17 M (C X L X A) FIO 2 MM</v>
          </cell>
          <cell r="D2154" t="str">
            <v>UN</v>
          </cell>
          <cell r="E2154" t="str">
            <v>CR</v>
          </cell>
          <cell r="F2154">
            <v>1603.37</v>
          </cell>
        </row>
        <row r="2155">
          <cell r="B2155">
            <v>11588</v>
          </cell>
          <cell r="C2155" t="str">
            <v>GABIAO MANTA (COLCHAO) MALHA HEXAGONAL 6 X 8 CM (ZN/AL REVESTIDO COM POLIMERO), FIO 2 MM, DIMENSOES 4,0 X 2,0 X 0,23 M (C X L X A)</v>
          </cell>
          <cell r="D2155" t="str">
            <v>UN</v>
          </cell>
          <cell r="E2155" t="str">
            <v>CR</v>
          </cell>
          <cell r="F2155">
            <v>1729.78</v>
          </cell>
        </row>
        <row r="2156">
          <cell r="B2156">
            <v>34383</v>
          </cell>
          <cell r="C2156" t="str">
            <v>GABIAO MANTA (COLCHAO) MALHA HEXAGONAL 6 X 8 CM (ZN/AL REVESTIDO COM POLIMERO), FIO 2 MM, DIMENSOES 4,0 X 2,0 X 0,3 M (C X L X A)</v>
          </cell>
          <cell r="D2156" t="str">
            <v>UN</v>
          </cell>
          <cell r="E2156" t="str">
            <v>CR</v>
          </cell>
          <cell r="F2156">
            <v>1902.88</v>
          </cell>
        </row>
        <row r="2157">
          <cell r="B2157">
            <v>40451</v>
          </cell>
          <cell r="C2157" t="str">
            <v>GABIAO MANTA (COLCHAO) MALHA HEXAGONAL 6 X 8 CM (ZN/AL REVESTIDO COM POLIMERO), FIO 2,0 MM, DIMENSOES 5,0 X 2,0 X 0,17 M (C X L X A)</v>
          </cell>
          <cell r="D2157" t="str">
            <v>M2</v>
          </cell>
          <cell r="E2157" t="str">
            <v>CR</v>
          </cell>
          <cell r="F2157">
            <v>153.82</v>
          </cell>
        </row>
        <row r="2158">
          <cell r="B2158">
            <v>40453</v>
          </cell>
          <cell r="C2158" t="str">
            <v>GABIAO MANTA (COLCHAO) MALHA HEXAGONAL 6 X 8 CM (ZN/AL REVESTIDO COM POLIMERO), FIO 2,0 MM, DIMENSOES 5,0 X 2,0 X 0,23 M (C X L X A)</v>
          </cell>
          <cell r="D2158" t="str">
            <v>M2</v>
          </cell>
          <cell r="E2158" t="str">
            <v>CR</v>
          </cell>
          <cell r="F2158">
            <v>166.43</v>
          </cell>
        </row>
        <row r="2159">
          <cell r="B2159">
            <v>40452</v>
          </cell>
          <cell r="C2159" t="str">
            <v>GABIAO MANTA (COLCHAO) MALHA HEXAGONAL 6 X 8 CM (ZN/AL REVESTIDO COM POLIMERO), FIO 2,0 MM, DIMENSOES 5,0 X 2,0 X 0,30 M (C X L X A)</v>
          </cell>
          <cell r="D2159" t="str">
            <v>M2</v>
          </cell>
          <cell r="E2159" t="str">
            <v>CR</v>
          </cell>
          <cell r="F2159">
            <v>182.55</v>
          </cell>
        </row>
        <row r="2160">
          <cell r="B2160">
            <v>11594</v>
          </cell>
          <cell r="C2160" t="str">
            <v>GABIAO SACO MALHA HEXAGONAL 8 X 10 CM (ZN/AL REVESTIDO COM POLIMERO), FIO 2,4 MM, DIMENSOES 3,0 X 0,65 M</v>
          </cell>
          <cell r="D2160" t="str">
            <v>UN</v>
          </cell>
          <cell r="E2160" t="str">
            <v>CR</v>
          </cell>
          <cell r="F2160">
            <v>551.33000000000004</v>
          </cell>
        </row>
        <row r="2161">
          <cell r="B2161">
            <v>3311</v>
          </cell>
          <cell r="C2161" t="str">
            <v>GABIAO SACO MALHA HEXAGONAL 8 X 10 CM (ZN/AL REVESTIDO COM POLIMERO), FIO 2,4 MM, H = 0,65 M</v>
          </cell>
          <cell r="D2161" t="str">
            <v>M3</v>
          </cell>
          <cell r="E2161" t="str">
            <v>CR</v>
          </cell>
          <cell r="F2161">
            <v>551.33000000000004</v>
          </cell>
        </row>
        <row r="2162">
          <cell r="B2162">
            <v>11599</v>
          </cell>
          <cell r="C2162" t="str">
            <v>GABIAO SACO MALHA HEXAGONAL 8 X 10 CM (ZN/AL), FIO 2,7 MM, DIMENSOES 4,0 X 0,65 M</v>
          </cell>
          <cell r="D2162" t="str">
            <v>UN</v>
          </cell>
          <cell r="E2162" t="str">
            <v>CR</v>
          </cell>
          <cell r="F2162">
            <v>733.2</v>
          </cell>
        </row>
        <row r="2163">
          <cell r="B2163">
            <v>11593</v>
          </cell>
          <cell r="C2163" t="str">
            <v>GABIAO TIPO CAIXA MALHA HEXAGONAL 8 X 10 CM (ZN/AL REVESTIDO COM POLIMERO), FIO 2,4 MM, DIMENSOES 2,0 X 1,0 X 1,0 M (C X L X A)</v>
          </cell>
          <cell r="D2163" t="str">
            <v>UN</v>
          </cell>
          <cell r="E2163" t="str">
            <v>CR</v>
          </cell>
          <cell r="F2163">
            <v>1027.9100000000001</v>
          </cell>
        </row>
        <row r="2164">
          <cell r="B2164">
            <v>3314</v>
          </cell>
          <cell r="C2164" t="str">
            <v>GABIAO TIPO CAIXA MALHA HEXAGONAL 8 X 10 CM (ZN/AL REVESTIDO COM POLIMERO), FIO 2,4 MM, H = 0,50 M</v>
          </cell>
          <cell r="D2164" t="str">
            <v>M3</v>
          </cell>
          <cell r="E2164" t="str">
            <v>CR</v>
          </cell>
          <cell r="F2164">
            <v>735.16</v>
          </cell>
        </row>
        <row r="2165">
          <cell r="B2165">
            <v>11597</v>
          </cell>
          <cell r="C2165" t="str">
            <v>GABIAO TIPO CAIXA MALHA HEXAGONAL 8 X 10 CM (ZN/AL), FIO 2,7 MM, DIMENSOES 2,0 X 1,0 X 1,0 M (C X L X A)</v>
          </cell>
          <cell r="D2165" t="str">
            <v>UN</v>
          </cell>
          <cell r="E2165" t="str">
            <v>CR</v>
          </cell>
          <cell r="F2165">
            <v>854.9</v>
          </cell>
        </row>
        <row r="2166">
          <cell r="B2166">
            <v>3309</v>
          </cell>
          <cell r="C2166" t="str">
            <v>GABIAO TIPO CAIXA MALHA HEXAGONAL 8 X 10 CM (ZN/AL), FIO 2,7 MM, H = 0,50 M</v>
          </cell>
          <cell r="D2166" t="str">
            <v>M3</v>
          </cell>
          <cell r="E2166" t="str">
            <v>CR</v>
          </cell>
          <cell r="F2166">
            <v>583.82000000000005</v>
          </cell>
        </row>
        <row r="2167">
          <cell r="B2167">
            <v>40440</v>
          </cell>
          <cell r="C2167" t="str">
            <v>GABIAO TIPO CAIXA PARA SOLO REFORCADO, MALHA HEXAGONAL 8 X 10 CM (ZN/AL REVESTIDO COM POLIMERO), FIO 2,7 MM, DIMENSOES 2,0 X 1,0 X 0,5 M, COM CAUDA DE 4,0 M</v>
          </cell>
          <cell r="D2167" t="str">
            <v>M3</v>
          </cell>
          <cell r="E2167" t="str">
            <v>CR</v>
          </cell>
          <cell r="F2167">
            <v>765.75</v>
          </cell>
        </row>
        <row r="2168">
          <cell r="B2168">
            <v>40441</v>
          </cell>
          <cell r="C2168" t="str">
            <v>GABIAO TIPO CAIXA PARA SOLO REFORCADO, MALHA HEXAGONAL 8 X 10 CM (ZN/AL REVESTIDO COM POLIMERO), FIO 2,7 MM, DIMENSOES 2,0 X 1,0 X 1,0 M, COM CAUDA DE 4,0 M</v>
          </cell>
          <cell r="D2168" t="str">
            <v>M3</v>
          </cell>
          <cell r="E2168" t="str">
            <v>CR</v>
          </cell>
          <cell r="F2168">
            <v>488.88</v>
          </cell>
        </row>
        <row r="2169">
          <cell r="B2169">
            <v>34612</v>
          </cell>
          <cell r="C2169" t="str">
            <v>GABIAO TIPO CAIXA PARA SOLO REFORCADO, MALHA HEXAGONAL DE DUPLA TORCAO 8 X 10 CM (ZN/AL REVESTIDO COM POLIMERO), FIO 2,7 MM, DIMENSOES 2,0 X 1,0 X 0,5 M, COM CAUDA DE 3,0 M</v>
          </cell>
          <cell r="D2169" t="str">
            <v>UN</v>
          </cell>
          <cell r="E2169" t="str">
            <v>CR</v>
          </cell>
          <cell r="F2169">
            <v>1057.3699999999999</v>
          </cell>
        </row>
        <row r="2170">
          <cell r="B2170">
            <v>34635</v>
          </cell>
          <cell r="C2170" t="str">
            <v>GABIAO TIPO CAIXA PARA SOLO REFORCADO, MALHA HEXAGONAL DE DUPLA TORCAO 8 X 10 CM (ZN/AL REVESTIDO COM POLIMERO), FIO 2,7 MM, DIMENSOES 2,0 X 1,0 X 1,0 M, COM CAUDA DE 3,0 M</v>
          </cell>
          <cell r="D2170" t="str">
            <v>UN</v>
          </cell>
          <cell r="E2170" t="str">
            <v>CR</v>
          </cell>
          <cell r="F2170">
            <v>1359.72</v>
          </cell>
        </row>
        <row r="2171">
          <cell r="B2171">
            <v>34633</v>
          </cell>
          <cell r="C2171" t="str">
            <v>GABIAO TIPO CAIXA PARA SOLO REFORCADO, MALHA HEXAGONAL DE DUPLA TORCAO 8 X 10 CM (ZN/AL REVESTIDO COM POLIMERO), FIO 2,7 MM, DIMENSOES 2,0 X 1,0 X 1,0 M, COM CAUDA DE 4,0 M</v>
          </cell>
          <cell r="D2171" t="str">
            <v>UN</v>
          </cell>
          <cell r="E2171" t="str">
            <v>CR</v>
          </cell>
          <cell r="F2171">
            <v>1498.77</v>
          </cell>
        </row>
        <row r="2172">
          <cell r="B2172">
            <v>40449</v>
          </cell>
          <cell r="C2172" t="str">
            <v>GABIAO TIPO CAIXA TRAPEZOIDAL, MALHA HEXAGONAL 10 X 12 CM (ZN/AL REVESTIDO COM POLIMERO) FIO 2,7 MM, FACE COM 65 GRAUS, COM GEOSSINTETICO, DIMENSOES 2,0 X 1,5 X 1,0 M (C X L X A)</v>
          </cell>
          <cell r="D2172" t="str">
            <v>M3</v>
          </cell>
          <cell r="E2172" t="str">
            <v>CR</v>
          </cell>
          <cell r="F2172">
            <v>410.99</v>
          </cell>
        </row>
        <row r="2173">
          <cell r="B2173">
            <v>11592</v>
          </cell>
          <cell r="C2173" t="str">
            <v>GABIAO TIPO CAIXA, MALHA HEXAGONAL 8 X 10 CM (ZN/AL REVESTIDO COM POLIMERO), FIO 2,4 MM, DIMENSOES 2,0 X 1,0 X 0,5 M (C X L X A)</v>
          </cell>
          <cell r="D2173" t="str">
            <v>UN</v>
          </cell>
          <cell r="E2173" t="str">
            <v>CR</v>
          </cell>
          <cell r="F2173">
            <v>735.16</v>
          </cell>
        </row>
        <row r="2174">
          <cell r="B2174">
            <v>34800</v>
          </cell>
          <cell r="C2174" t="str">
            <v>GABIAO TIPO CAIXA, MALHA HEXAGONAL 8 X 10 CM (ZN/AL REVESTIDO COM POLIMERO), FIO DE 2,4 MM, DIMENSOES 2,0 X 1,0 X 1,0 M (C X L X A)</v>
          </cell>
          <cell r="D2174" t="str">
            <v>M3</v>
          </cell>
          <cell r="E2174" t="str">
            <v>CR</v>
          </cell>
          <cell r="F2174">
            <v>513.95000000000005</v>
          </cell>
        </row>
        <row r="2175">
          <cell r="B2175">
            <v>11596</v>
          </cell>
          <cell r="C2175" t="str">
            <v>GABIAO TIPO CAIXA, MALHA HEXAGONAL 8 X 10 CM (ZN/AL), FIO 2,7 MM, DIMENSOES 2,0 X 1,0 X 0,5 M (C X L X A)</v>
          </cell>
          <cell r="D2175" t="str">
            <v>UN</v>
          </cell>
          <cell r="E2175" t="str">
            <v>CR</v>
          </cell>
          <cell r="F2175">
            <v>583.82000000000005</v>
          </cell>
        </row>
        <row r="2176">
          <cell r="B2176">
            <v>40438</v>
          </cell>
          <cell r="C2176" t="str">
            <v>GABIAO TIPO CAIXA, MALHA HEXAGONAL 8 X 10 CM (ZN/AL), FIO DE 2,7 MM, DIMENSOES 2,0 X 1,0 X 1,0 M (C X L X A)</v>
          </cell>
          <cell r="D2176" t="str">
            <v>M3</v>
          </cell>
          <cell r="E2176" t="str">
            <v>CR</v>
          </cell>
          <cell r="F2176">
            <v>342.4</v>
          </cell>
        </row>
        <row r="2177">
          <cell r="B2177">
            <v>40436</v>
          </cell>
          <cell r="C2177" t="str">
            <v>GABIAO TIPO CAIXA, MALHA HEXAGONAL 8 X 10 CM (ZN/AL), FIO DE 2,7 MM, DIMENSOES 5,0 X 1,0 X 1,0 M (C X L X A)</v>
          </cell>
          <cell r="D2177" t="str">
            <v>M3</v>
          </cell>
          <cell r="E2177" t="str">
            <v>CR</v>
          </cell>
          <cell r="F2177">
            <v>426.95</v>
          </cell>
        </row>
        <row r="2178">
          <cell r="B2178">
            <v>4315</v>
          </cell>
          <cell r="C2178" t="str">
            <v>GANCHO CHATO EM ACO GALVANIZADO, L = 110 MM, RECOBRIMENTO = 100MM, SECAO 1/8 X 1/2" (3 MM X 12 MM), PARA FIXAR TELHA DE FIBROCIMENTO ONDULADA</v>
          </cell>
          <cell r="D2178" t="str">
            <v>UN</v>
          </cell>
          <cell r="E2178" t="str">
            <v>CR</v>
          </cell>
          <cell r="F2178">
            <v>1.55</v>
          </cell>
        </row>
        <row r="2179">
          <cell r="B2179">
            <v>402</v>
          </cell>
          <cell r="C2179" t="str">
            <v>GANCHO OLHAL EM ACO GALVANIZADO, ESPESSURA 16MM, ABERTURA 21MM</v>
          </cell>
          <cell r="D2179" t="str">
            <v>UN</v>
          </cell>
          <cell r="E2179" t="str">
            <v>CR</v>
          </cell>
          <cell r="F2179">
            <v>10.7</v>
          </cell>
        </row>
        <row r="2180">
          <cell r="B2180">
            <v>4226</v>
          </cell>
          <cell r="C2180" t="str">
            <v>GAS DE COZINHA - GLP</v>
          </cell>
          <cell r="D2180" t="str">
            <v>KG</v>
          </cell>
          <cell r="E2180" t="str">
            <v>C</v>
          </cell>
          <cell r="F2180">
            <v>8.65</v>
          </cell>
        </row>
        <row r="2181">
          <cell r="B2181">
            <v>4222</v>
          </cell>
          <cell r="C2181" t="str">
            <v>GASOLINA COMUM</v>
          </cell>
          <cell r="D2181" t="str">
            <v>L</v>
          </cell>
          <cell r="E2181" t="str">
            <v>C</v>
          </cell>
          <cell r="F2181">
            <v>6.74</v>
          </cell>
        </row>
        <row r="2182">
          <cell r="B2182">
            <v>34804</v>
          </cell>
          <cell r="C2182" t="str">
            <v>GEOGRELHA TECIDA COM FILAMENTOS DE POLIESTER + PVC, RESISTENCIA LONGITUDINAL: 90 KN/M, RESISTENCIA TRANSVERSAL: 30 KN/M, ALONGAMENTO = 12 POR CENTO</v>
          </cell>
          <cell r="D2182" t="str">
            <v>M2</v>
          </cell>
          <cell r="E2182" t="str">
            <v>CR</v>
          </cell>
          <cell r="F2182">
            <v>62.06</v>
          </cell>
        </row>
        <row r="2183">
          <cell r="B2183">
            <v>4013</v>
          </cell>
          <cell r="C2183" t="str">
            <v>GEOTEXTIL NAO TECIDO AGULHADO DE FILAMENTOS CONTINUOS 100% POLIESTER, RESITENCIA A TRACAO = 09 KN/M</v>
          </cell>
          <cell r="D2183" t="str">
            <v>M2</v>
          </cell>
          <cell r="E2183" t="str">
            <v>CR</v>
          </cell>
          <cell r="F2183">
            <v>7.63</v>
          </cell>
        </row>
        <row r="2184">
          <cell r="B2184">
            <v>4011</v>
          </cell>
          <cell r="C2184" t="str">
            <v>GEOTEXTIL NAO TECIDO AGULHADO DE FILAMENTOS CONTINUOS 100% POLIESTER, RESITENCIA A TRACAO = 10 KN/M</v>
          </cell>
          <cell r="D2184" t="str">
            <v>M2</v>
          </cell>
          <cell r="E2184" t="str">
            <v>CR</v>
          </cell>
          <cell r="F2184">
            <v>8.52</v>
          </cell>
        </row>
        <row r="2185">
          <cell r="B2185">
            <v>4021</v>
          </cell>
          <cell r="C2185" t="str">
            <v>GEOTEXTIL NAO TECIDO AGULHADO DE FILAMENTOS CONTINUOS 100% POLIESTER, RESITENCIA A TRACAO = 14 KN/M</v>
          </cell>
          <cell r="D2185" t="str">
            <v>M2</v>
          </cell>
          <cell r="E2185" t="str">
            <v>CR</v>
          </cell>
          <cell r="F2185">
            <v>10.63</v>
          </cell>
        </row>
        <row r="2186">
          <cell r="B2186">
            <v>4019</v>
          </cell>
          <cell r="C2186" t="str">
            <v>GEOTEXTIL NAO TECIDO AGULHADO DE FILAMENTOS CONTINUOS 100% POLIESTER, RESITENCIA A TRACAO = 16 KN/M</v>
          </cell>
          <cell r="D2186" t="str">
            <v>M2</v>
          </cell>
          <cell r="E2186" t="str">
            <v>CR</v>
          </cell>
          <cell r="F2186">
            <v>12.76</v>
          </cell>
        </row>
        <row r="2187">
          <cell r="B2187">
            <v>4012</v>
          </cell>
          <cell r="C2187" t="str">
            <v>GEOTEXTIL NAO TECIDO AGULHADO DE FILAMENTOS CONTINUOS 100% POLIESTER, RESITENCIA A TRACAO = 21 KN/M</v>
          </cell>
          <cell r="D2187" t="str">
            <v>M2</v>
          </cell>
          <cell r="E2187" t="str">
            <v>CR</v>
          </cell>
          <cell r="F2187">
            <v>17.100000000000001</v>
          </cell>
        </row>
        <row r="2188">
          <cell r="B2188">
            <v>4020</v>
          </cell>
          <cell r="C2188" t="str">
            <v>GEOTEXTIL NAO TECIDO AGULHADO DE FILAMENTOS CONTINUOS 100% POLIESTER, RESITENCIA A TRACAO = 26 KN/M</v>
          </cell>
          <cell r="D2188" t="str">
            <v>M2</v>
          </cell>
          <cell r="E2188" t="str">
            <v>CR</v>
          </cell>
          <cell r="F2188">
            <v>21.42</v>
          </cell>
        </row>
        <row r="2189">
          <cell r="B2189">
            <v>4018</v>
          </cell>
          <cell r="C2189" t="str">
            <v>GEOTEXTIL NAO TECIDO AGULHADO DE FILAMENTOS CONTINUOS 100% POLIESTER, RESITENCIA A TRACAO = 31 KN/M</v>
          </cell>
          <cell r="D2189" t="str">
            <v>M2</v>
          </cell>
          <cell r="E2189" t="str">
            <v>CR</v>
          </cell>
          <cell r="F2189">
            <v>25.65</v>
          </cell>
        </row>
        <row r="2190">
          <cell r="B2190">
            <v>36498</v>
          </cell>
          <cell r="C2190" t="str">
            <v>GERADOR PORTATIL MONOFASICO, POTENCIA 5500 VA, MOTOR A GASOLINA, POTENCIA DO MOTOR 13 CV</v>
          </cell>
          <cell r="D2190" t="str">
            <v>UN</v>
          </cell>
          <cell r="E2190" t="str">
            <v>CR</v>
          </cell>
          <cell r="F2190">
            <v>6783.47</v>
          </cell>
        </row>
        <row r="2191">
          <cell r="B2191">
            <v>12872</v>
          </cell>
          <cell r="C2191" t="str">
            <v>GESSEIRO (HORISTA)</v>
          </cell>
          <cell r="D2191" t="str">
            <v>H</v>
          </cell>
          <cell r="E2191" t="str">
            <v>CR</v>
          </cell>
          <cell r="F2191">
            <v>27.59</v>
          </cell>
        </row>
        <row r="2192">
          <cell r="B2192">
            <v>41075</v>
          </cell>
          <cell r="C2192" t="str">
            <v>GESSEIRO (MENSALISTA)</v>
          </cell>
          <cell r="D2192" t="str">
            <v>MES</v>
          </cell>
          <cell r="E2192" t="str">
            <v>CR</v>
          </cell>
          <cell r="F2192">
            <v>4843.2</v>
          </cell>
        </row>
        <row r="2193">
          <cell r="B2193">
            <v>44324</v>
          </cell>
          <cell r="C2193" t="str">
            <v>GESSO COLA, EM PO, PARA FIXACAO DE MOLDURAS, SANCAS E BLOCOS DE GESSO</v>
          </cell>
          <cell r="D2193" t="str">
            <v>KG</v>
          </cell>
          <cell r="E2193" t="str">
            <v>CR</v>
          </cell>
          <cell r="F2193">
            <v>3.11</v>
          </cell>
        </row>
        <row r="2194">
          <cell r="B2194">
            <v>3315</v>
          </cell>
          <cell r="C2194" t="str">
            <v>GESSO EM PO PARA REVESTIMENTOS/MOLDURAS/SANCAS E USO GERAL</v>
          </cell>
          <cell r="D2194" t="str">
            <v>KG</v>
          </cell>
          <cell r="E2194" t="str">
            <v>CR</v>
          </cell>
          <cell r="F2194">
            <v>0.9</v>
          </cell>
        </row>
        <row r="2195">
          <cell r="B2195">
            <v>36870</v>
          </cell>
          <cell r="C2195" t="str">
            <v>GESSO PROJETADO</v>
          </cell>
          <cell r="D2195" t="str">
            <v>KG</v>
          </cell>
          <cell r="E2195" t="str">
            <v>CR</v>
          </cell>
          <cell r="F2195">
            <v>0.69</v>
          </cell>
        </row>
        <row r="2196">
          <cell r="B2196">
            <v>5092</v>
          </cell>
          <cell r="C2196" t="str">
            <v>GONZO DE EMBUTIR, EM LATAO / ZAMAC, *20 X 48* MM, PARA JANELA BASCULANTE / PIVOTANTE, JOGO COM 4 PECAS (PAR) - INCLUI PARAFUSOS</v>
          </cell>
          <cell r="D2196" t="str">
            <v>PAR</v>
          </cell>
          <cell r="E2196" t="str">
            <v>CR</v>
          </cell>
          <cell r="F2196">
            <v>19.21</v>
          </cell>
        </row>
        <row r="2197">
          <cell r="B2197">
            <v>11462</v>
          </cell>
          <cell r="C2197" t="str">
            <v>GONZO DE SOBREPOR, EM LATAO / ZAMAC, PARA JANELA PIVOTANTE - INCLUI PARAFUSOS</v>
          </cell>
          <cell r="D2197" t="str">
            <v>PAR</v>
          </cell>
          <cell r="E2197" t="str">
            <v>CR</v>
          </cell>
          <cell r="F2197">
            <v>19.649999999999999</v>
          </cell>
        </row>
        <row r="2198">
          <cell r="B2198">
            <v>36529</v>
          </cell>
          <cell r="C2198" t="str">
            <v>GRADE DE DISCOS COM CONTROLE REMOTO, REBOCAVEL, COM 24 DISCOS 24" X 6 MM, COM PNEUS PARA TRANSPORTE</v>
          </cell>
          <cell r="D2198" t="str">
            <v>UN</v>
          </cell>
          <cell r="E2198" t="str">
            <v>CR</v>
          </cell>
        </row>
        <row r="2199">
          <cell r="B2199">
            <v>3318</v>
          </cell>
          <cell r="C2199" t="str">
            <v>GRADE DE DISCOS MECANICA 20X24" COM 20 DISCOS 24" X 6MM COM PNEUS PARA TRANSPORTE</v>
          </cell>
          <cell r="D2199" t="str">
            <v>UN</v>
          </cell>
          <cell r="E2199" t="str">
            <v>C</v>
          </cell>
        </row>
        <row r="2200">
          <cell r="B2200">
            <v>3324</v>
          </cell>
          <cell r="C2200" t="str">
            <v>GRAMA BATATAIS EM PLACAS, SEM PLANTIO</v>
          </cell>
          <cell r="D2200" t="str">
            <v>M2</v>
          </cell>
          <cell r="E2200" t="str">
            <v>CR</v>
          </cell>
          <cell r="F2200">
            <v>7.14</v>
          </cell>
        </row>
        <row r="2201">
          <cell r="B2201">
            <v>3322</v>
          </cell>
          <cell r="C2201" t="str">
            <v>GRAMA ESMERALDA OU SAO CARLOS OU CURITIBANA, EM PLACAS, SEM PLANTIO</v>
          </cell>
          <cell r="D2201" t="str">
            <v>M2</v>
          </cell>
          <cell r="E2201" t="str">
            <v>C</v>
          </cell>
          <cell r="F2201">
            <v>10</v>
          </cell>
        </row>
        <row r="2202">
          <cell r="B2202">
            <v>5076</v>
          </cell>
          <cell r="C2202" t="str">
            <v>GRAMPO DE ACO POLIDO 1" X 9</v>
          </cell>
          <cell r="D2202" t="str">
            <v>KG</v>
          </cell>
          <cell r="E2202" t="str">
            <v>CR</v>
          </cell>
          <cell r="F2202">
            <v>16.8</v>
          </cell>
        </row>
        <row r="2203">
          <cell r="B2203">
            <v>5077</v>
          </cell>
          <cell r="C2203" t="str">
            <v>GRAMPO DE ACO POLIDO 7/8" X 9</v>
          </cell>
          <cell r="D2203" t="str">
            <v>KG</v>
          </cell>
          <cell r="E2203" t="str">
            <v>CR</v>
          </cell>
          <cell r="F2203">
            <v>18.57</v>
          </cell>
        </row>
        <row r="2204">
          <cell r="B2204">
            <v>45242</v>
          </cell>
          <cell r="C2204" t="str">
            <v>GRAMPO DE APERTO RAPIDO 18"</v>
          </cell>
          <cell r="D2204" t="str">
            <v>UN</v>
          </cell>
          <cell r="E2204" t="str">
            <v>CR</v>
          </cell>
          <cell r="F2204">
            <v>44.35</v>
          </cell>
        </row>
        <row r="2205">
          <cell r="B2205">
            <v>11837</v>
          </cell>
          <cell r="C2205" t="str">
            <v>GRAMPO LINHA VIVA DE LATAO ESTANHADO, DIAMETRO DO CONDUTOR PRINCIPAL DE 10 A 120 MM2, DIAMETRO DA DERIVACAO DE 10 A 70 MM2</v>
          </cell>
          <cell r="D2205" t="str">
            <v>UN</v>
          </cell>
          <cell r="E2205" t="str">
            <v>CR</v>
          </cell>
          <cell r="F2205">
            <v>65.69</v>
          </cell>
        </row>
        <row r="2206">
          <cell r="B2206">
            <v>415</v>
          </cell>
          <cell r="C2206" t="str">
            <v>GRAMPO METALICO TIPO OLHAL PARA HASTE DE ATERRAMENTO DE 1", CONDUTOR DE *10* A 50 MM2</v>
          </cell>
          <cell r="D2206" t="str">
            <v>UN</v>
          </cell>
          <cell r="E2206" t="str">
            <v>CR</v>
          </cell>
          <cell r="F2206">
            <v>26.94</v>
          </cell>
        </row>
        <row r="2207">
          <cell r="B2207">
            <v>38055</v>
          </cell>
          <cell r="C2207" t="str">
            <v>GRAMPO METALICO TIPO OLHAL PARA HASTE DE ATERRAMENTO DE 1/2", CONDUTOR DE *10* A 50 MM2</v>
          </cell>
          <cell r="D2207" t="str">
            <v>UN</v>
          </cell>
          <cell r="E2207" t="str">
            <v>CR</v>
          </cell>
          <cell r="F2207">
            <v>5.96</v>
          </cell>
        </row>
        <row r="2208">
          <cell r="B2208">
            <v>416</v>
          </cell>
          <cell r="C2208" t="str">
            <v>GRAMPO METALICO TIPO OLHAL PARA HASTE DE ATERRAMENTO DE 3/4", CONDUTOR DE *10* A 50 MM2</v>
          </cell>
          <cell r="D2208" t="str">
            <v>UN</v>
          </cell>
          <cell r="E2208" t="str">
            <v>CR</v>
          </cell>
          <cell r="F2208">
            <v>9.86</v>
          </cell>
        </row>
        <row r="2209">
          <cell r="B2209">
            <v>425</v>
          </cell>
          <cell r="C2209" t="str">
            <v>GRAMPO METALICO TIPO OLHAL PARA HASTE DE ATERRAMENTO DE 5/8", CONDUTOR DE *10* A 50 MM2</v>
          </cell>
          <cell r="D2209" t="str">
            <v>UN</v>
          </cell>
          <cell r="E2209" t="str">
            <v>CR</v>
          </cell>
          <cell r="F2209">
            <v>6.11</v>
          </cell>
        </row>
        <row r="2210">
          <cell r="B2210">
            <v>426</v>
          </cell>
          <cell r="C2210" t="str">
            <v>GRAMPO METALICO TIPO U PARA HASTE DE ATERRAMENTO DE ATE 3/4", CONDUTOR DE 10 A 25 MM2</v>
          </cell>
          <cell r="D2210" t="str">
            <v>UN</v>
          </cell>
          <cell r="E2210" t="str">
            <v>CR</v>
          </cell>
          <cell r="F2210">
            <v>33.67</v>
          </cell>
        </row>
        <row r="2211">
          <cell r="B2211">
            <v>38056</v>
          </cell>
          <cell r="C2211" t="str">
            <v>GRAMPO METALICO TIPO U PARA HASTE DE ATERRAMENTO DE ATE 5/8", CONDUTOR DE 10 A 25 MM2</v>
          </cell>
          <cell r="D2211" t="str">
            <v>UN</v>
          </cell>
          <cell r="E2211" t="str">
            <v>CR</v>
          </cell>
          <cell r="F2211">
            <v>32.880000000000003</v>
          </cell>
        </row>
        <row r="2212">
          <cell r="B2212">
            <v>1564</v>
          </cell>
          <cell r="C2212" t="str">
            <v>GRAMPO PARALELO METALICO PARA CABO DE 6 A 50 MM2, COM 2 PARAFUSOS</v>
          </cell>
          <cell r="D2212" t="str">
            <v>UN</v>
          </cell>
          <cell r="E2212" t="str">
            <v>CR</v>
          </cell>
          <cell r="F2212">
            <v>12.54</v>
          </cell>
        </row>
        <row r="2213">
          <cell r="B2213">
            <v>11032</v>
          </cell>
          <cell r="C2213" t="str">
            <v>GRAMPO U DE 5/8" N8 EM ACO GALVANIZADO</v>
          </cell>
          <cell r="D2213" t="str">
            <v>UN</v>
          </cell>
          <cell r="E2213" t="str">
            <v>CR</v>
          </cell>
          <cell r="F2213">
            <v>8.74</v>
          </cell>
        </row>
        <row r="2214">
          <cell r="B2214">
            <v>36786</v>
          </cell>
          <cell r="C2214" t="str">
            <v>GRANALHA DE ACO, ANGULAR (GRIT), PARA JATEAMENTO, PENEIRA 0,117 A 1,00 MM, (SAE G-40 A G-80)</v>
          </cell>
          <cell r="D2214" t="str">
            <v>SC25KG</v>
          </cell>
          <cell r="E2214" t="str">
            <v>CR</v>
          </cell>
        </row>
        <row r="2215">
          <cell r="B2215">
            <v>36785</v>
          </cell>
          <cell r="C2215" t="str">
            <v>GRANALHA DE ACO, ANGULAR (GRIT), PARA JATEAMENTO, PENEIRA 1,41 A 1,19 MM (SAE G16)</v>
          </cell>
          <cell r="D2215" t="str">
            <v>SC25KG</v>
          </cell>
          <cell r="E2215" t="str">
            <v>CR</v>
          </cell>
        </row>
        <row r="2216">
          <cell r="B2216">
            <v>36782</v>
          </cell>
          <cell r="C2216" t="str">
            <v>GRANALHA DE ACO, ESFERICA (SHOT), PARA JATEAMENTO, PENEIRA 0,40 A 1,00 MM (SAE S-170 A S-280)</v>
          </cell>
          <cell r="D2216" t="str">
            <v>SC25KG</v>
          </cell>
          <cell r="E2216" t="str">
            <v>CR</v>
          </cell>
        </row>
        <row r="2217">
          <cell r="B2217">
            <v>44481</v>
          </cell>
          <cell r="C2217" t="str">
            <v>GRANALHA DE ACO, ESFERICA (SHOT), PARA JATEAMENTO, PENEIRA 1,19 A 1,00 MM (SAE S390)</v>
          </cell>
          <cell r="D2217" t="str">
            <v>SC25KG</v>
          </cell>
          <cell r="E2217" t="str">
            <v>C</v>
          </cell>
        </row>
        <row r="2218">
          <cell r="B2218">
            <v>4824</v>
          </cell>
          <cell r="C2218" t="str">
            <v>GRANILHA/ GRANA/ PEDRISCO OU AGREGADO EM MARMORE/ GRANITO/ QUARTZO E CALCARIO, PRETO, CINZA, PALHA OU BRANCO</v>
          </cell>
          <cell r="D2218" t="str">
            <v>KG</v>
          </cell>
          <cell r="E2218" t="str">
            <v>CR</v>
          </cell>
          <cell r="F2218">
            <v>0.6</v>
          </cell>
        </row>
        <row r="2219">
          <cell r="B2219">
            <v>11795</v>
          </cell>
          <cell r="C2219" t="str">
            <v>GRANITO PARA BANCADA, POLIDO, TIPO ANDORINHA/ QUARTZ/ CASTELO/ CORUMBA OU OUTROS EQUIVALENTES DA REGIAO, E= *2,5* CM</v>
          </cell>
          <cell r="D2219" t="str">
            <v>M2</v>
          </cell>
          <cell r="E2219" t="str">
            <v>CR</v>
          </cell>
          <cell r="F2219">
            <v>709.43</v>
          </cell>
        </row>
        <row r="2220">
          <cell r="B2220">
            <v>134</v>
          </cell>
          <cell r="C2220" t="str">
            <v>GRAUTE CIMENTICIO PARA USO GERAL</v>
          </cell>
          <cell r="D2220" t="str">
            <v>KG</v>
          </cell>
          <cell r="E2220" t="str">
            <v>CR</v>
          </cell>
          <cell r="F2220">
            <v>1.71</v>
          </cell>
        </row>
        <row r="2221">
          <cell r="B2221">
            <v>4229</v>
          </cell>
          <cell r="C2221" t="str">
            <v>GRAXA LUBRIFICANTE A BASE DE LITIO, DE MULTIPLAS APLICACOES E CONTENDO ADITIVOS DE EXTREMA PRESSAO (GRAU DE VISCOSIDADE NLGI 2)</v>
          </cell>
          <cell r="D2221" t="str">
            <v>KG</v>
          </cell>
          <cell r="E2221" t="str">
            <v>CR</v>
          </cell>
          <cell r="F2221">
            <v>48.63</v>
          </cell>
        </row>
        <row r="2222">
          <cell r="B2222">
            <v>11731</v>
          </cell>
          <cell r="C2222" t="str">
            <v>GRELHA FIXA, EM PVC BRANCA, QUADRADA, 150 X 150 MM, PARA RALOS E CAIXAS</v>
          </cell>
          <cell r="D2222" t="str">
            <v>UN</v>
          </cell>
          <cell r="E2222" t="str">
            <v>CR</v>
          </cell>
          <cell r="F2222">
            <v>10.34</v>
          </cell>
        </row>
        <row r="2223">
          <cell r="B2223">
            <v>11732</v>
          </cell>
          <cell r="C2223" t="str">
            <v>GRELHA FIXA, PVC CROMADA, REDONDA, 150 MM, PARA RALOS E CAIXAS</v>
          </cell>
          <cell r="D2223" t="str">
            <v>UN</v>
          </cell>
          <cell r="E2223" t="str">
            <v>CR</v>
          </cell>
          <cell r="F2223">
            <v>27.1</v>
          </cell>
        </row>
        <row r="2224">
          <cell r="B2224">
            <v>11244</v>
          </cell>
          <cell r="C2224" t="str">
            <v>GRELHA FOFO ARTICULADA, CARGA MAXIMA 1,5 T, *300 X 1000* MM, E= *15* MM</v>
          </cell>
          <cell r="D2224" t="str">
            <v>UN</v>
          </cell>
          <cell r="E2224" t="str">
            <v>CR</v>
          </cell>
          <cell r="F2224">
            <v>341.31</v>
          </cell>
        </row>
        <row r="2225">
          <cell r="B2225">
            <v>11235</v>
          </cell>
          <cell r="C2225" t="str">
            <v>GRELHA FOFO SIMPLES COM REQUADRO, CARGA MAXIMA 1,5 T, 150 X 1000 MM, E= *15* MM</v>
          </cell>
          <cell r="D2225" t="str">
            <v>UN</v>
          </cell>
          <cell r="E2225" t="str">
            <v>CR</v>
          </cell>
          <cell r="F2225">
            <v>260.45999999999998</v>
          </cell>
        </row>
        <row r="2226">
          <cell r="B2226">
            <v>11236</v>
          </cell>
          <cell r="C2226" t="str">
            <v>GRELHA FOFO SIMPLES COM REQUADRO, CARGA MAXIMA 1,5 T, 200 X 1000 MM, E= *15* MM</v>
          </cell>
          <cell r="D2226" t="str">
            <v>UN</v>
          </cell>
          <cell r="E2226" t="str">
            <v>CR</v>
          </cell>
          <cell r="F2226">
            <v>331</v>
          </cell>
        </row>
        <row r="2227">
          <cell r="B2227">
            <v>11245</v>
          </cell>
          <cell r="C2227" t="str">
            <v>GRELHA FOFO SIMPLES COM REQUADRO, CARGA MAXIMA 12,5 T, *300 X 1000* MM, E= *15* MM, AREA ESTACIONAMENTO CARRO PASSEIO</v>
          </cell>
          <cell r="D2227" t="str">
            <v>UN</v>
          </cell>
          <cell r="E2227" t="str">
            <v>CR</v>
          </cell>
          <cell r="F2227">
            <v>472.09</v>
          </cell>
        </row>
        <row r="2228">
          <cell r="B2228">
            <v>36494</v>
          </cell>
          <cell r="C2228" t="str">
            <v>GRUA ASCENCIONAL, LANCA DE 30 M, CAPACIDADE DE 1,0 T A 30 M, ALTURA ATE 39 M</v>
          </cell>
          <cell r="D2228" t="str">
            <v>UN</v>
          </cell>
          <cell r="E2228" t="str">
            <v>CR</v>
          </cell>
        </row>
        <row r="2229">
          <cell r="B2229">
            <v>36493</v>
          </cell>
          <cell r="C2229" t="str">
            <v>GRUA ASCENCIONAL, LANCA DE 42 M, CAPACIDADE DE 1,5 T A 30 M, ALTURA ATE 39 M</v>
          </cell>
          <cell r="D2229" t="str">
            <v>UN</v>
          </cell>
          <cell r="E2229" t="str">
            <v>CR</v>
          </cell>
        </row>
        <row r="2230">
          <cell r="B2230">
            <v>13333</v>
          </cell>
          <cell r="C2230" t="str">
            <v>GRUPO GERADOR DE SOLDA ELETRICA, COM MAQUINA DE SOLDA, ATE 400 AMPERES E GERADOR A DIESEL 60 CV, MOTOR 4 CILINDROS, TANQUE COMBUST., CARENAGEM DE PROTECAO SOBRE RODAS</v>
          </cell>
          <cell r="D2230" t="str">
            <v>UN</v>
          </cell>
          <cell r="E2230" t="str">
            <v>CR</v>
          </cell>
          <cell r="F2230">
            <v>187850.04</v>
          </cell>
        </row>
        <row r="2231">
          <cell r="B2231">
            <v>39588</v>
          </cell>
          <cell r="C2231" t="str">
            <v>GRUPO GERADOR DIESEL, COM CARENAGEM, POTENCIA STANDART ENTRE 250 E 260 KVA, VELOCIDADE DE 1800 RPM, FREQUENCIA DE 60 HZ</v>
          </cell>
          <cell r="D2231" t="str">
            <v>UN</v>
          </cell>
          <cell r="E2231" t="str">
            <v>CR</v>
          </cell>
          <cell r="F2231">
            <v>200637.95</v>
          </cell>
        </row>
        <row r="2232">
          <cell r="B2232">
            <v>14254</v>
          </cell>
          <cell r="C2232" t="str">
            <v>GRUPO GERADOR DIESEL, SEM CARENAGEM, POTENCIA STANDART ENTRE 80 E 90 KVA, VELOCIDADE DE 1800 RPM, FREQUENCIA DE 60 HZ</v>
          </cell>
          <cell r="D2232" t="str">
            <v>UN</v>
          </cell>
          <cell r="E2232" t="str">
            <v>C</v>
          </cell>
          <cell r="F2232">
            <v>98495</v>
          </cell>
        </row>
        <row r="2233">
          <cell r="B2233">
            <v>25019</v>
          </cell>
          <cell r="C2233" t="str">
            <v>GRUPO GERADOR ESTACIONARIO, MOTOR DIESEL POTENCIA 170 KVA</v>
          </cell>
          <cell r="D2233" t="str">
            <v>UN</v>
          </cell>
          <cell r="E2233" t="str">
            <v>CR</v>
          </cell>
          <cell r="F2233">
            <v>140987.72</v>
          </cell>
        </row>
        <row r="2234">
          <cell r="B2234">
            <v>36501</v>
          </cell>
          <cell r="C2234" t="str">
            <v>GRUPO GERADOR ESTACIONARIO, POTENCIA 150 KVA, MOTOR DIESEL</v>
          </cell>
          <cell r="D2234" t="str">
            <v>UN</v>
          </cell>
          <cell r="E2234" t="str">
            <v>CR</v>
          </cell>
          <cell r="F2234">
            <v>125527.66</v>
          </cell>
        </row>
        <row r="2235">
          <cell r="B2235">
            <v>36500</v>
          </cell>
          <cell r="C2235" t="str">
            <v>GRUPO GERADOR REBOCAVEL, POTENCIA *66* KVA, MOTOR A DIESEL</v>
          </cell>
          <cell r="D2235" t="str">
            <v>UN</v>
          </cell>
          <cell r="E2235" t="str">
            <v>CR</v>
          </cell>
          <cell r="F2235">
            <v>88706.97</v>
          </cell>
        </row>
        <row r="2236">
          <cell r="B2236">
            <v>20017</v>
          </cell>
          <cell r="C2236" t="str">
            <v>GUARNICAO / ALIZAR / VISTA LISA EM MADEIRA MACICA, PARA PORTA, E = *1* CM, L = *5* CM, CEDRINHO / ANGELIM COMERCIAL / TAURI/ CURUPIXA / PEROBA / CUMARU OU EQUIVALENTE DA REGIAO</v>
          </cell>
          <cell r="D2236" t="str">
            <v>M</v>
          </cell>
          <cell r="E2236" t="str">
            <v>CR</v>
          </cell>
          <cell r="F2236">
            <v>11.18</v>
          </cell>
        </row>
        <row r="2237">
          <cell r="B2237">
            <v>20007</v>
          </cell>
          <cell r="C2237" t="str">
            <v>GUARNICAO / ALIZAR / VISTA LISA EM MADEIRA MACICA, PARA PORTA, E = *1* CM, L = *5* CM, PINUS /EUCALIPTO / VIROLA OU EQUIVALENTE DA REGIAO</v>
          </cell>
          <cell r="D2237" t="str">
            <v>M</v>
          </cell>
          <cell r="E2237" t="str">
            <v>CR</v>
          </cell>
          <cell r="F2237">
            <v>6.67</v>
          </cell>
        </row>
        <row r="2238">
          <cell r="B2238">
            <v>39831</v>
          </cell>
          <cell r="C2238" t="str">
            <v>GUARNICAO / ALIZAR / VISTA, E = *1,5* CM, L = *5,0* CM, EM POLIESTIRENO, BRANCO (JOGO PARA 1 FACE)</v>
          </cell>
          <cell r="D2238" t="str">
            <v>JG</v>
          </cell>
          <cell r="E2238" t="str">
            <v>CR</v>
          </cell>
          <cell r="F2238">
            <v>277.20999999999998</v>
          </cell>
        </row>
        <row r="2239">
          <cell r="B2239">
            <v>36888</v>
          </cell>
          <cell r="C2239" t="str">
            <v>GUARNICAO / MOLDURA / ARREMATE DE ACABAMENTO PARA ESQUADRIA, EM ALUMINIO PERFIL 25, ACABAMENTO ANODIZADO BRANCO OU BRILHANTE, PARA 1 FACE</v>
          </cell>
          <cell r="D2239" t="str">
            <v>M</v>
          </cell>
          <cell r="E2239" t="str">
            <v>CR</v>
          </cell>
          <cell r="F2239">
            <v>56.22</v>
          </cell>
        </row>
        <row r="2240">
          <cell r="B2240">
            <v>39836</v>
          </cell>
          <cell r="C2240" t="str">
            <v>GUARNICAO/ALIZAR/VISTA, E = *1,3* CM, L = *5,0* CM HASTE REGULAVEL = *35* MM, EM MDF/PVC WOOD/ POLIESTIRENO OU MADEIRA LAMINADA, PRIMER BRANCO (JOGO PARA 1 FACE)</v>
          </cell>
          <cell r="D2240" t="str">
            <v>JG</v>
          </cell>
          <cell r="E2240" t="str">
            <v>CR</v>
          </cell>
          <cell r="F2240">
            <v>243.58</v>
          </cell>
        </row>
        <row r="2241">
          <cell r="B2241">
            <v>39830</v>
          </cell>
          <cell r="C2241" t="str">
            <v>GUARNICAO/ALIZAR/VISTA, E = *1,3* CM, L = *7,0* CM, EM POLIESTIRENO, BRANCO (JOGO PARA 1 FACE)</v>
          </cell>
          <cell r="D2241" t="str">
            <v>JG</v>
          </cell>
          <cell r="E2241" t="str">
            <v>CR</v>
          </cell>
          <cell r="F2241">
            <v>277.8</v>
          </cell>
        </row>
        <row r="2242">
          <cell r="B2242">
            <v>36487</v>
          </cell>
          <cell r="C2242" t="str">
            <v>GUINCHO ELETRICO DE COLUNA, CAPACIDADE 400 KG, COM MOTO FREIO, MOTOR TRIFASICO DE 1,25 CV</v>
          </cell>
          <cell r="D2242" t="str">
            <v>UN</v>
          </cell>
          <cell r="E2242" t="str">
            <v>CR</v>
          </cell>
          <cell r="F2242">
            <v>3986.32</v>
          </cell>
        </row>
        <row r="2243">
          <cell r="B2243">
            <v>44475</v>
          </cell>
          <cell r="C2243" t="str">
            <v>GUINDASTE HIDRAULICO AUTOPROPELIDO, COM LANCA TELESCOPICA 28,80 M, CAPACIDADE MAXIMA 30 T, POTENCIA 97 KW, TRACAO 4 X 4</v>
          </cell>
          <cell r="D2243" t="str">
            <v>UN</v>
          </cell>
          <cell r="E2243" t="str">
            <v>CR</v>
          </cell>
        </row>
        <row r="2244">
          <cell r="B2244">
            <v>44474</v>
          </cell>
          <cell r="C2244" t="str">
            <v>GUINDASTE HIDRAULICO AUTOPROPELIDO, COM LANCA TELESCOPICA 40 M, CAPACIDADE MAXIMA 60 T, POTENCIA 260 KW, TRACAO 6 X 6</v>
          </cell>
          <cell r="D2244" t="str">
            <v>UN</v>
          </cell>
          <cell r="E2244" t="str">
            <v>CR</v>
          </cell>
        </row>
        <row r="2245">
          <cell r="B2245">
            <v>37775</v>
          </cell>
          <cell r="C2245" t="str">
            <v>GUINDAUTO HIDRAULICO, CAPACIDADE MAXIMA DE CARGA 14340 KG, MOMENTO MAXIMO DE CARGA 42,3 TM, ALCANCE MAXIMO HORIZONTAL 16,80 M, PARA MONTAGEM SOBRE CHASSI DE CAMINHAO PBT MINIMO 23000 KG (INCLUI MONTAGEM, NAO INCLUI CAMINHAO)</v>
          </cell>
          <cell r="D2245" t="str">
            <v>UN</v>
          </cell>
          <cell r="E2245" t="str">
            <v>CR</v>
          </cell>
        </row>
        <row r="2246">
          <cell r="B2246">
            <v>10712</v>
          </cell>
          <cell r="C2246" t="str">
            <v>GUINDAUTO HIDRAULICO, CAPACIDADE MAXIMA DE CARGA 3300 KG, MOMENTO MAXIMO DE CARGA 5,8 TM, ALCANCE MAXIMO HORIZONTAL 7,60 M, PARA MONTAGEM SOBRE CHASSI DE CAMINHAO PBT MINIMO 8000 KG (INCLUI MONTAGEM, NAO INCLUI CAMINHAO)</v>
          </cell>
          <cell r="D2246" t="str">
            <v>UN</v>
          </cell>
          <cell r="E2246" t="str">
            <v>CR</v>
          </cell>
        </row>
        <row r="2247">
          <cell r="B2247">
            <v>3363</v>
          </cell>
          <cell r="C2247" t="str">
            <v>GUINDAUTO HIDRAULICO, CAPACIDADE MAXIMA DE CARGA 6200 KG, MOMENTO MAXIMO DE CARGA 11,7 TM, ALCANCE MAXIMO HORIZONTAL 9,70 M, PARA MONTAGEM SOBRE CHASSI DE CAMINHAO PBT MINIMO 13000 KG (INCLUI MONTAGEM, NAO INCLUI CAMINHAO)</v>
          </cell>
          <cell r="D2247" t="str">
            <v>UN</v>
          </cell>
          <cell r="E2247" t="str">
            <v>C</v>
          </cell>
        </row>
        <row r="2248">
          <cell r="B2248">
            <v>3365</v>
          </cell>
          <cell r="C2248" t="str">
            <v>GUINDAUTO HIDRAULICO, CAPACIDADE MAXIMA DE CARGA 8500 KG, MOMENTO MAXIMO DE CARGA 30,4 TM, ALCANCE MAXIMO HORIZONTAL 14,30 M, PARA MONTAGEM SOBRE CHASSI DE CAMINHAO PBT MINIMO 23000 KG (INCLUI MONTAGEM, NAO INCLUI CAMINHAO)</v>
          </cell>
          <cell r="D2248" t="str">
            <v>UN</v>
          </cell>
          <cell r="E2248" t="str">
            <v>CR</v>
          </cell>
        </row>
        <row r="2249">
          <cell r="B2249">
            <v>7569</v>
          </cell>
          <cell r="C2249" t="str">
            <v>HASTE ANCORA EM ACO GALVANIZADO, DIMENSOES 16 MM X 2000 MM</v>
          </cell>
          <cell r="D2249" t="str">
            <v>UN</v>
          </cell>
          <cell r="E2249" t="str">
            <v>CR</v>
          </cell>
          <cell r="F2249">
            <v>49.98</v>
          </cell>
        </row>
        <row r="2250">
          <cell r="B2250">
            <v>3378</v>
          </cell>
          <cell r="C2250" t="str">
            <v>HASTE DE ATERRAMENTO EM ACO COM 3,00 M DE COMPRIMENTO E DN = 3/4", REVESTIDA COM BAIXA CAMADA DE COBRE, SEM CONECTOR</v>
          </cell>
          <cell r="D2250" t="str">
            <v>UN</v>
          </cell>
          <cell r="E2250" t="str">
            <v>CR</v>
          </cell>
          <cell r="F2250">
            <v>95.35</v>
          </cell>
        </row>
        <row r="2251">
          <cell r="B2251">
            <v>3380</v>
          </cell>
          <cell r="C2251" t="str">
            <v>HASTE DE ATERRAMENTO EM ACO COM 3,00 M DE COMPRIMENTO E DN = 5/8", REVESTIDA COM BAIXA CAMADA DE COBRE, COM CONECTOR TIPO GRAMPO</v>
          </cell>
          <cell r="D2251" t="str">
            <v>UN</v>
          </cell>
          <cell r="E2251" t="str">
            <v>C</v>
          </cell>
          <cell r="F2251">
            <v>66.75</v>
          </cell>
        </row>
        <row r="2252">
          <cell r="B2252">
            <v>3379</v>
          </cell>
          <cell r="C2252" t="str">
            <v>HASTE DE ATERRAMENTO EM ACO COM 3,00 M DE COMPRIMENTO E DN = 5/8", REVESTIDA COM BAIXA CAMADA DE COBRE, SEM CONECTOR</v>
          </cell>
          <cell r="D2252" t="str">
            <v>UN</v>
          </cell>
          <cell r="E2252" t="str">
            <v>CR</v>
          </cell>
          <cell r="F2252">
            <v>64.44</v>
          </cell>
        </row>
        <row r="2253">
          <cell r="B2253">
            <v>11991</v>
          </cell>
          <cell r="C2253" t="str">
            <v>HASTE DE ATERRAMENTO EM ACO GALVANIZADO TIPO CANTONEIRA COM 2,00 M DE COMPRIMENTO, 25 X 25 MM E CHAPA DE 3/16"</v>
          </cell>
          <cell r="D2253" t="str">
            <v>UN</v>
          </cell>
          <cell r="E2253" t="str">
            <v>CR</v>
          </cell>
          <cell r="F2253">
            <v>74.819999999999993</v>
          </cell>
        </row>
        <row r="2254">
          <cell r="B2254">
            <v>44305</v>
          </cell>
          <cell r="C2254" t="str">
            <v>HASTE PARA PERFURATRIZ DE ESTEIRA T38, D= 1 1/2" X *3 M*, PARA PROLONGAR BROCA</v>
          </cell>
          <cell r="D2254" t="str">
            <v>UN</v>
          </cell>
          <cell r="E2254" t="str">
            <v>CR</v>
          </cell>
          <cell r="F2254">
            <v>1902.28</v>
          </cell>
        </row>
        <row r="2255">
          <cell r="B2255">
            <v>34349</v>
          </cell>
          <cell r="C2255" t="str">
            <v>HASTE RETA DE ACO GALVANIZADO, H = *30* CM, BASE RETANGULAR, PARA FIXACAO DE CONCERTINA SIMPLES DE 30 CM (NAO INCLUI OS FIXADORES)</v>
          </cell>
          <cell r="D2255" t="str">
            <v>UN</v>
          </cell>
          <cell r="E2255" t="str">
            <v>CR</v>
          </cell>
          <cell r="F2255">
            <v>35.26</v>
          </cell>
        </row>
        <row r="2256">
          <cell r="B2256">
            <v>11029</v>
          </cell>
          <cell r="C2256" t="str">
            <v>HASTE RETA PARA GANCHO DE FERRO GALVANIZADO, COM ROSCA 1/4" X 30 CM PARA FIXACAO DE TELHA METALICA, INCLUI PORCA E ARRUELAS DE VEDACAO</v>
          </cell>
          <cell r="D2256" t="str">
            <v>CJ</v>
          </cell>
          <cell r="E2256" t="str">
            <v>CR</v>
          </cell>
          <cell r="F2256">
            <v>1.34</v>
          </cell>
        </row>
        <row r="2257">
          <cell r="B2257">
            <v>4316</v>
          </cell>
          <cell r="C2257" t="str">
            <v>HASTE RETA PARA GANCHO DE FERRO GALVANIZADO, COM ROSCA 1/4" X 40 CM PARA FIXACAO DE TELHA DE FIBROCIMENTO, INCLUI PORCA SEXTAVADA DE ZINCO</v>
          </cell>
          <cell r="D2257" t="str">
            <v>UN</v>
          </cell>
          <cell r="E2257" t="str">
            <v>CR</v>
          </cell>
          <cell r="F2257">
            <v>1.35</v>
          </cell>
        </row>
        <row r="2258">
          <cell r="B2258">
            <v>4313</v>
          </cell>
          <cell r="C2258" t="str">
            <v>HASTE RETA PARA GANCHO DE FERRO GALVANIZADO, COM ROSCA 5/16" X 35 CM PARA FIXACAO DE TELHA DE FIBROCIMENTO, INCLUI PORCA E ARRUELAS DE VEDACAO</v>
          </cell>
          <cell r="D2258" t="str">
            <v>CJ</v>
          </cell>
          <cell r="E2258" t="str">
            <v>CR</v>
          </cell>
          <cell r="F2258">
            <v>1.94</v>
          </cell>
        </row>
        <row r="2259">
          <cell r="B2259">
            <v>4317</v>
          </cell>
          <cell r="C2259" t="str">
            <v>HASTE RETA PARA GANCHO DE FERRO GALVANIZADO, COM ROSCA 5/16" X 40 CM PARA FIXACAO DE TELHA DE FIBROCIMENTO, INCLUI PORCA SEXTAVADA DE ZINCO</v>
          </cell>
          <cell r="D2259" t="str">
            <v>UN</v>
          </cell>
          <cell r="E2259" t="str">
            <v>CR</v>
          </cell>
          <cell r="F2259">
            <v>2.21</v>
          </cell>
        </row>
        <row r="2260">
          <cell r="B2260">
            <v>4314</v>
          </cell>
          <cell r="C2260" t="str">
            <v>HASTE RETA PARA GANCHO DE FERRO GALVANIZADO, COM ROSCA 5/16" X 45 CM PARA FIXACAO DE TELHA DE FIBROCIMENTO, INCLUI PORCA E ARRUELAS DE VEDACAO</v>
          </cell>
          <cell r="D2260" t="str">
            <v>CJ</v>
          </cell>
          <cell r="E2260" t="str">
            <v>CR</v>
          </cell>
          <cell r="F2260">
            <v>2.59</v>
          </cell>
        </row>
        <row r="2261">
          <cell r="B2261">
            <v>10921</v>
          </cell>
          <cell r="C2261" t="str">
            <v>HIDRANTE DE COLUNA COMPLETO, EM FERRO FUNDIDO, DN = 100 MM, COM REGISTRO, CUNHA DE BORRACHA, CURVA DESSIMETRICA, EXTREMIDADE E TAMPAS (INCLUI KIT FIXACAO)</v>
          </cell>
          <cell r="D2261" t="str">
            <v>UN</v>
          </cell>
          <cell r="E2261" t="str">
            <v>C</v>
          </cell>
        </row>
        <row r="2262">
          <cell r="B2262">
            <v>10922</v>
          </cell>
          <cell r="C2262" t="str">
            <v>HIDRANTE DE COLUNA COMPLETO, EM FERRO FUNDIDO, DN = 75 MM, COM REGISTRO, CUNHA DE BORRACHA, CURVA DESSIMETRICA, EXTREMIDADE E TAMPAS (INCLUI KIT FIXACAO)</v>
          </cell>
          <cell r="D2262" t="str">
            <v>UN</v>
          </cell>
          <cell r="E2262" t="str">
            <v>CR</v>
          </cell>
        </row>
        <row r="2263">
          <cell r="B2263">
            <v>10923</v>
          </cell>
          <cell r="C2263" t="str">
            <v>HIDRANTE SUBTERRANEO, EM FERRO FUNDIDO, COM CURVA CURTA E CAIXA, DN 75 MM</v>
          </cell>
          <cell r="D2263" t="str">
            <v>UN</v>
          </cell>
          <cell r="E2263" t="str">
            <v>CR</v>
          </cell>
        </row>
        <row r="2264">
          <cell r="B2264">
            <v>10924</v>
          </cell>
          <cell r="C2264" t="str">
            <v>HIDRANTE SUBTERRANEO, EM FERRO FUNDIDO, COM CURVA LONGA E CAIXA, DN 75 MM</v>
          </cell>
          <cell r="D2264" t="str">
            <v>UN</v>
          </cell>
          <cell r="E2264" t="str">
            <v>CR</v>
          </cell>
        </row>
        <row r="2265">
          <cell r="B2265">
            <v>12772</v>
          </cell>
          <cell r="C2265" t="str">
            <v>HIDROMETRO MULTIJATO / MEDIDOR DE AGUA, DN 1 1/2", VAZAO MAXIMA DE 20 M3/H, PARA AGUA POTAVEL FRIA, RELOJOARIA PLANA, CLASSE B, HORIZONTAL (SEM CONEXOES)</v>
          </cell>
          <cell r="D2265" t="str">
            <v>UN</v>
          </cell>
          <cell r="E2265" t="str">
            <v>CR</v>
          </cell>
        </row>
        <row r="2266">
          <cell r="B2266">
            <v>12770</v>
          </cell>
          <cell r="C2266" t="str">
            <v>HIDROMETRO MULTIJATO / MEDIDOR DE AGUA, DN 1", VAZAO MAXIMA DE 10 M3/H, PARA AGUA POTAVEL FRIA, RELOJOARIA PLANA, CLASSE B, HORIZONTAL (SEM CONEXOES)</v>
          </cell>
          <cell r="D2266" t="str">
            <v>UN</v>
          </cell>
          <cell r="E2266" t="str">
            <v>CR</v>
          </cell>
        </row>
        <row r="2267">
          <cell r="B2267">
            <v>12775</v>
          </cell>
          <cell r="C2267" t="str">
            <v>HIDROMETRO MULTIJATO / MEDIDOR DE AGUA, DN 1", VAZAO MAXIMA DE 7 M3/H, PARA AGUA POTAVEL FRIA, RELOJOARIA PLANA, CLASSE B, HORIZONTAL (SEM CONEXOES)</v>
          </cell>
          <cell r="D2267" t="str">
            <v>UN</v>
          </cell>
          <cell r="E2267" t="str">
            <v>CR</v>
          </cell>
        </row>
        <row r="2268">
          <cell r="B2268">
            <v>12768</v>
          </cell>
          <cell r="C2268" t="str">
            <v>HIDROMETRO MULTIJATO / MEDIDOR DE AGUA, DN 2", VAZAO MAXIMA DE 30 M3/H, PARA AGUA POTAVEL FRIA, RELOJOARIA PLANA, CLASSE B, HORIZONTAL (SEM CONEXOES)</v>
          </cell>
          <cell r="D2268" t="str">
            <v>UN</v>
          </cell>
          <cell r="E2268" t="str">
            <v>CR</v>
          </cell>
        </row>
        <row r="2269">
          <cell r="B2269">
            <v>12769</v>
          </cell>
          <cell r="C2269" t="str">
            <v>HIDROMETRO UNIJATO / MEDIDOR DE AGUA, DN 1/2", VAZAO MAXIMA DE 1,5 M3/H, PARA AGUA POTAVEL FRIA, RELOJOARIA PLANA, CLASSE B, HORIZONTAL (SEM CONEXOES)</v>
          </cell>
          <cell r="D2269" t="str">
            <v>UN</v>
          </cell>
          <cell r="E2269" t="str">
            <v>C</v>
          </cell>
        </row>
        <row r="2270">
          <cell r="B2270">
            <v>12773</v>
          </cell>
          <cell r="C2270" t="str">
            <v>HIDROMETRO UNIJATO / MEDIDOR DE AGUA, DN 1/2", VAZAO MAXIMA DE 3 M3/H, PARA AGUA POTAVEL FRIA, RELOJOARIA PLANA, CLASSE B, HORIZONTAL (SEM CONEXOES)</v>
          </cell>
          <cell r="D2270" t="str">
            <v>UN</v>
          </cell>
          <cell r="E2270" t="str">
            <v>CR</v>
          </cell>
        </row>
        <row r="2271">
          <cell r="B2271">
            <v>12774</v>
          </cell>
          <cell r="C2271" t="str">
            <v>HIDROMETRO UNIJATO / MEDIDOR DE AGUA, DN 3/4", VAZAO MAXIMA DE 5 M3/H, PARA AGUA POTAVEL FRIA, RELOJOARIA PLANA, CLASSE B, HORIZONTAL (SEM CONEXOES)0,</v>
          </cell>
          <cell r="D2271" t="str">
            <v>UN</v>
          </cell>
          <cell r="E2271" t="str">
            <v>CR</v>
          </cell>
        </row>
        <row r="2272">
          <cell r="B2272">
            <v>12776</v>
          </cell>
          <cell r="C2272" t="str">
            <v>HIDROMETRO WOLTMANN, DN 2", VAZAO MAXIMA DE 50 M3/H, PARA AGUA POTAVEL FRIA, RELOJOARIA PLANA, TURBINA HORIZONTAL, EQUIPADO COM TELEMETRIA (SEM CONEXOES)</v>
          </cell>
          <cell r="D2272" t="str">
            <v>UN</v>
          </cell>
          <cell r="E2272" t="str">
            <v>CR</v>
          </cell>
        </row>
        <row r="2273">
          <cell r="B2273">
            <v>12777</v>
          </cell>
          <cell r="C2273" t="str">
            <v>HIDROMETRO WOLTMANN, DN 3", VAZAO MAXIMA DE 80 M3/H, PARA AGUA POTAVEL FRIA, RELOJOARIA PLANA, TURBINA HORIZONTAL, EQUIPADO COM TELEMETRIA (SEM CONEXOES)</v>
          </cell>
          <cell r="D2273" t="str">
            <v>UN</v>
          </cell>
          <cell r="E2273" t="str">
            <v>CR</v>
          </cell>
        </row>
        <row r="2274">
          <cell r="B2274">
            <v>12873</v>
          </cell>
          <cell r="C2274" t="str">
            <v>IMPERMEABILIZADOR (HORISTA)</v>
          </cell>
          <cell r="D2274" t="str">
            <v>H</v>
          </cell>
          <cell r="E2274" t="str">
            <v>CR</v>
          </cell>
          <cell r="F2274">
            <v>28.95</v>
          </cell>
        </row>
        <row r="2275">
          <cell r="B2275">
            <v>41076</v>
          </cell>
          <cell r="C2275" t="str">
            <v>IMPERMEABILIZADOR (MENSALISTA)</v>
          </cell>
          <cell r="D2275" t="str">
            <v>MES</v>
          </cell>
          <cell r="E2275" t="str">
            <v>CR</v>
          </cell>
          <cell r="F2275">
            <v>5079.1400000000003</v>
          </cell>
        </row>
        <row r="2276">
          <cell r="B2276">
            <v>140</v>
          </cell>
          <cell r="C2276" t="str">
            <v>IMPERMEABILIZANTE FLEXIVEL BRANCO DE BASE ACRILICA PARA COBERTURAS</v>
          </cell>
          <cell r="D2276" t="str">
            <v>KG</v>
          </cell>
          <cell r="E2276" t="str">
            <v>CR</v>
          </cell>
          <cell r="F2276">
            <v>19.11</v>
          </cell>
        </row>
        <row r="2277">
          <cell r="B2277">
            <v>151</v>
          </cell>
          <cell r="C2277" t="str">
            <v>IMPERMEABILIZANTE INCOLOR, BASE SILICONE, PARA TRATAMENTO DE FACHADAS, TELHAS, PEDRAS E OUTRAS SUPERFICIES</v>
          </cell>
          <cell r="D2277" t="str">
            <v>L</v>
          </cell>
          <cell r="E2277" t="str">
            <v>CR</v>
          </cell>
          <cell r="F2277">
            <v>28.21</v>
          </cell>
        </row>
        <row r="2278">
          <cell r="B2278">
            <v>7340</v>
          </cell>
          <cell r="C2278" t="str">
            <v>IMUNIZANTE PARA MADEIRA, INCOLOR</v>
          </cell>
          <cell r="D2278" t="str">
            <v>L</v>
          </cell>
          <cell r="E2278" t="str">
            <v>CR</v>
          </cell>
          <cell r="F2278">
            <v>31.41</v>
          </cell>
        </row>
        <row r="2279">
          <cell r="B2279">
            <v>40929</v>
          </cell>
          <cell r="C2279" t="str">
            <v>INSTALADOR DE TUBULACOES (TUBOS/EQUIPAMENTOS) (MENSALISTA)</v>
          </cell>
          <cell r="D2279" t="str">
            <v>MES</v>
          </cell>
          <cell r="E2279" t="str">
            <v>CR</v>
          </cell>
          <cell r="F2279">
            <v>5409.09</v>
          </cell>
        </row>
        <row r="2280">
          <cell r="B2280">
            <v>2701</v>
          </cell>
          <cell r="C2280" t="str">
            <v>INSTALADOR DE TUBULACOES - TUBOS/EQUIPAMENTOS (HORISTA)</v>
          </cell>
          <cell r="D2280" t="str">
            <v>H</v>
          </cell>
          <cell r="E2280" t="str">
            <v>CR</v>
          </cell>
          <cell r="F2280">
            <v>30.81</v>
          </cell>
        </row>
        <row r="2281">
          <cell r="B2281">
            <v>38064</v>
          </cell>
          <cell r="C2281" t="str">
            <v>INTERRUPTOR BIPOLAR 10A, 250V, CONJUNTO MONTADO PARA EMBUTIR 4" X 2" (PLACA + SUPORTE + MODULO)</v>
          </cell>
          <cell r="D2281" t="str">
            <v>UN</v>
          </cell>
          <cell r="E2281" t="str">
            <v>CR</v>
          </cell>
          <cell r="F2281">
            <v>19.690000000000001</v>
          </cell>
        </row>
        <row r="2282">
          <cell r="B2282">
            <v>38114</v>
          </cell>
          <cell r="C2282" t="str">
            <v>INTERRUPTOR BIPOLAR SIMPLES 10 A, 250 V (APENAS MODULO)</v>
          </cell>
          <cell r="D2282" t="str">
            <v>UN</v>
          </cell>
          <cell r="E2282" t="str">
            <v>CR</v>
          </cell>
          <cell r="F2282">
            <v>17.61</v>
          </cell>
        </row>
        <row r="2283">
          <cell r="B2283">
            <v>38115</v>
          </cell>
          <cell r="C2283" t="str">
            <v>INTERRUPTOR INTERMEDIARIO 10 A, 250 V (APENAS MODULO)</v>
          </cell>
          <cell r="D2283" t="str">
            <v>UN</v>
          </cell>
          <cell r="E2283" t="str">
            <v>CR</v>
          </cell>
          <cell r="F2283">
            <v>18.8</v>
          </cell>
        </row>
        <row r="2284">
          <cell r="B2284">
            <v>38065</v>
          </cell>
          <cell r="C2284" t="str">
            <v>INTERRUPTOR INTERMEDIARIO 10A, 250V, CONJUNTO MONTADO PARA EMBUTIR 4" X 2" (PLACA + SUPORTE + MODULO)</v>
          </cell>
          <cell r="D2284" t="str">
            <v>UN</v>
          </cell>
          <cell r="E2284" t="str">
            <v>CR</v>
          </cell>
          <cell r="F2284">
            <v>27.94</v>
          </cell>
        </row>
        <row r="2285">
          <cell r="B2285">
            <v>38078</v>
          </cell>
          <cell r="C2285" t="str">
            <v>INTERRUPTOR PARALELO + TOMADA 2P+T 10A, 250V, CONJUNTO MONTADO PARA EMBUTIR 4" X 2" (PLACA + SUPORTE + MODULOS)</v>
          </cell>
          <cell r="D2285" t="str">
            <v>UN</v>
          </cell>
          <cell r="E2285" t="str">
            <v>CR</v>
          </cell>
          <cell r="F2285">
            <v>16.3</v>
          </cell>
        </row>
        <row r="2286">
          <cell r="B2286">
            <v>38113</v>
          </cell>
          <cell r="C2286" t="str">
            <v>INTERRUPTOR PARALELO 10A, 250V (APENAS MODULO)</v>
          </cell>
          <cell r="D2286" t="str">
            <v>UN</v>
          </cell>
          <cell r="E2286" t="str">
            <v>CR</v>
          </cell>
          <cell r="F2286">
            <v>8.85</v>
          </cell>
        </row>
        <row r="2287">
          <cell r="B2287">
            <v>38063</v>
          </cell>
          <cell r="C2287" t="str">
            <v>INTERRUPTOR PARALELO 10A, 250V, CONJUNTO MONTADO PARA EMBUTIR 4" X 2" (PLACA + SUPORTE + MODULO)</v>
          </cell>
          <cell r="D2287" t="str">
            <v>UN</v>
          </cell>
          <cell r="E2287" t="str">
            <v>CR</v>
          </cell>
          <cell r="F2287">
            <v>9.5</v>
          </cell>
        </row>
        <row r="2288">
          <cell r="B2288">
            <v>38073</v>
          </cell>
          <cell r="C2288" t="str">
            <v>INTERRUPTOR SIMPLES + 2 INTERRUPTORES PARALELOS 10A, 250V, CONJUNTO MONTADO PARA EMBUTIR 4" X 2" (PLACA + SUPORTE + MODULOS)</v>
          </cell>
          <cell r="D2288" t="str">
            <v>UN</v>
          </cell>
          <cell r="E2288" t="str">
            <v>CR</v>
          </cell>
          <cell r="F2288">
            <v>23.05</v>
          </cell>
        </row>
        <row r="2289">
          <cell r="B2289">
            <v>38080</v>
          </cell>
          <cell r="C2289" t="str">
            <v>INTERRUPTOR SIMPLES + INTERRUPTOR PARALELO + TOMADA 2P+T 10A, 250V, CONJUNTO MONTADO PARA EMBUTIR 4" X 2" (PLACA + SUPORTE + MODULOS)</v>
          </cell>
          <cell r="D2289" t="str">
            <v>UN</v>
          </cell>
          <cell r="E2289" t="str">
            <v>CR</v>
          </cell>
          <cell r="F2289">
            <v>28.31</v>
          </cell>
        </row>
        <row r="2290">
          <cell r="B2290">
            <v>38069</v>
          </cell>
          <cell r="C2290" t="str">
            <v>INTERRUPTOR SIMPLES + INTERRUPTOR PARALELO 10A, 250V, CONJUNTO MONTADO PARA EMBUTIR 4" X 2" (PLACA + SUPORTE + MODULOS)</v>
          </cell>
          <cell r="D2290" t="str">
            <v>UN</v>
          </cell>
          <cell r="E2290" t="str">
            <v>CR</v>
          </cell>
          <cell r="F2290">
            <v>15.48</v>
          </cell>
        </row>
        <row r="2291">
          <cell r="B2291">
            <v>38077</v>
          </cell>
          <cell r="C2291" t="str">
            <v>INTERRUPTOR SIMPLES + TOMADA 2P+T 10A, 250V, CONJUNTO MONTADO PARA EMBUTIR 4" X 2" (PLACA + SUPORTE + MODULOS)</v>
          </cell>
          <cell r="D2291" t="str">
            <v>UN</v>
          </cell>
          <cell r="E2291" t="str">
            <v>CR</v>
          </cell>
          <cell r="F2291">
            <v>15.13</v>
          </cell>
        </row>
        <row r="2292">
          <cell r="B2292">
            <v>38112</v>
          </cell>
          <cell r="C2292" t="str">
            <v>INTERRUPTOR SIMPLES 10A, 250V (APENAS MODULO)</v>
          </cell>
          <cell r="D2292" t="str">
            <v>UN</v>
          </cell>
          <cell r="E2292" t="str">
            <v>CR</v>
          </cell>
          <cell r="F2292">
            <v>6.8</v>
          </cell>
        </row>
        <row r="2293">
          <cell r="B2293">
            <v>38062</v>
          </cell>
          <cell r="C2293" t="str">
            <v>INTERRUPTOR SIMPLES 10A, 250V, CONJUNTO MONTADO PARA EMBUTIR 4" X 2" (PLACA + SUPORTE + MODULO)</v>
          </cell>
          <cell r="D2293" t="str">
            <v>UN</v>
          </cell>
          <cell r="E2293" t="str">
            <v>CR</v>
          </cell>
          <cell r="F2293">
            <v>6.98</v>
          </cell>
        </row>
        <row r="2294">
          <cell r="B2294">
            <v>12129</v>
          </cell>
          <cell r="C2294" t="str">
            <v>INTERRUPTOR SIMPLES 10A, 250V, CONJUNTO MONTADO PARA SOBREPOR 4" X 2" (CAIXA + 2 MODULOS)</v>
          </cell>
          <cell r="D2294" t="str">
            <v>UN</v>
          </cell>
          <cell r="E2294" t="str">
            <v>CR</v>
          </cell>
          <cell r="F2294">
            <v>12.33</v>
          </cell>
        </row>
        <row r="2295">
          <cell r="B2295">
            <v>12128</v>
          </cell>
          <cell r="C2295" t="str">
            <v>INTERRUPTOR SIMPLES 10A, 250V, CONJUNTO MONTADO PARA SOBREPOR 4" X 2" (CAIXA + MODULO)</v>
          </cell>
          <cell r="D2295" t="str">
            <v>UN</v>
          </cell>
          <cell r="E2295" t="str">
            <v>CR</v>
          </cell>
          <cell r="F2295">
            <v>9.33</v>
          </cell>
        </row>
        <row r="2296">
          <cell r="B2296">
            <v>38081</v>
          </cell>
          <cell r="C2296" t="str">
            <v>INTERRUPTORES PARALELOS (2 MODULOS) + TOMADA 2P+T 10A, 250V, CONJUNTO MONTADO PARA EMBUTIR 4" X 2" (PLACA + SUPORTE + MODULOS)</v>
          </cell>
          <cell r="D2296" t="str">
            <v>UN</v>
          </cell>
          <cell r="E2296" t="str">
            <v>CR</v>
          </cell>
          <cell r="F2296">
            <v>24.01</v>
          </cell>
        </row>
        <row r="2297">
          <cell r="B2297">
            <v>38070</v>
          </cell>
          <cell r="C2297" t="str">
            <v>INTERRUPTORES PARALELOS (2 MODULOS) 10A, 250V, CONJUNTO MONTADO PARA EMBUTIR 4" X 2" (PLACA + SUPORTE + MODULOS)</v>
          </cell>
          <cell r="D2297" t="str">
            <v>UN</v>
          </cell>
          <cell r="E2297" t="str">
            <v>CR</v>
          </cell>
          <cell r="F2297">
            <v>16.54</v>
          </cell>
        </row>
        <row r="2298">
          <cell r="B2298">
            <v>38074</v>
          </cell>
          <cell r="C2298" t="str">
            <v>INTERRUPTORES PARALELOS (3 MODULOS) 10A, 250V, CONJUNTO MONTADO PARA EMBUTIR 4" X 2" (PLACA + SUPORTE + MODULO)</v>
          </cell>
          <cell r="D2298" t="str">
            <v>UN</v>
          </cell>
          <cell r="E2298" t="str">
            <v>CR</v>
          </cell>
          <cell r="F2298">
            <v>25.16</v>
          </cell>
        </row>
        <row r="2299">
          <cell r="B2299">
            <v>38072</v>
          </cell>
          <cell r="C2299" t="str">
            <v>INTERRUPTORES SIMPLES (2 MODULOS) + 1 INTERRUPTOR PARALELO 10A, 250V, CONJUNTO MONTADO PARA EMBUTIR 4" X 2" (PLACA + SUPORTE + MODULOS)</v>
          </cell>
          <cell r="D2299" t="str">
            <v>UN</v>
          </cell>
          <cell r="E2299" t="str">
            <v>CR</v>
          </cell>
          <cell r="F2299">
            <v>20.75</v>
          </cell>
        </row>
        <row r="2300">
          <cell r="B2300">
            <v>38079</v>
          </cell>
          <cell r="C2300" t="str">
            <v>INTERRUPTORES SIMPLES (2 MODULOS) + TOMADA 2P+T 10A, 250V, CONJUNTO MONTADO PARA EMBUTIR 4" X 2" (PLACA + SUPORTE + MODULOS)</v>
          </cell>
          <cell r="D2300" t="str">
            <v>UN</v>
          </cell>
          <cell r="E2300" t="str">
            <v>CR</v>
          </cell>
          <cell r="F2300">
            <v>21.59</v>
          </cell>
        </row>
        <row r="2301">
          <cell r="B2301">
            <v>38068</v>
          </cell>
          <cell r="C2301" t="str">
            <v>INTERRUPTORES SIMPLES (2 MODULOS) 10A, 250V, CONJUNTO MONTADO PARA EMBUTIR 4" X 2" (PLACA + SUPORTE + MODULOS)</v>
          </cell>
          <cell r="D2301" t="str">
            <v>UN</v>
          </cell>
          <cell r="E2301" t="str">
            <v>CR</v>
          </cell>
          <cell r="F2301">
            <v>14.32</v>
          </cell>
        </row>
        <row r="2302">
          <cell r="B2302">
            <v>38071</v>
          </cell>
          <cell r="C2302" t="str">
            <v>INTERRUPTORES SIMPLES (3 MODULOS) 10A, 250V, CONJUNTO MONTADO PARA EMBUTIR 4" X 2" (PLACA + SUPORTE + MODULOS)</v>
          </cell>
          <cell r="D2302" t="str">
            <v>UN</v>
          </cell>
          <cell r="E2302" t="str">
            <v>CR</v>
          </cell>
          <cell r="F2302">
            <v>17.12</v>
          </cell>
        </row>
        <row r="2303">
          <cell r="B2303">
            <v>45279</v>
          </cell>
          <cell r="C2303" t="str">
            <v>INVERSOR DE SOLDA MONOFASICO DE 160 A, POTENCIA DE *7000* W, TENSAO DE 220 V, TURBO VENTILADO, PROTECAO POR TERMOSTATO, PARA ELETRODOS DE *2,0 A 4,0* MM</v>
          </cell>
          <cell r="D2303" t="str">
            <v>UN</v>
          </cell>
          <cell r="E2303" t="str">
            <v>C</v>
          </cell>
          <cell r="F2303">
            <v>1004.5</v>
          </cell>
        </row>
        <row r="2304">
          <cell r="B2304">
            <v>3405</v>
          </cell>
          <cell r="C2304" t="str">
            <v>ISOLADOR DE PORCELANA SUSPENSO, DISCO TIPO GARFO OLHAL, DIAMETRO DE 152 MM, PARA TENSAO DE *15* KV</v>
          </cell>
          <cell r="D2304" t="str">
            <v>UN</v>
          </cell>
          <cell r="E2304" t="str">
            <v>CR</v>
          </cell>
          <cell r="F2304">
            <v>96.37</v>
          </cell>
        </row>
        <row r="2305">
          <cell r="B2305">
            <v>3394</v>
          </cell>
          <cell r="C2305" t="str">
            <v>ISOLADOR DE PORCELANA, TIPO BUCHA, PARA TENSAO DE *15* KV</v>
          </cell>
          <cell r="D2305" t="str">
            <v>UN</v>
          </cell>
          <cell r="E2305" t="str">
            <v>CR</v>
          </cell>
          <cell r="F2305">
            <v>508.74</v>
          </cell>
        </row>
        <row r="2306">
          <cell r="B2306">
            <v>3393</v>
          </cell>
          <cell r="C2306" t="str">
            <v>ISOLADOR DE PORCELANA, TIPO BUCHA, PARA TENSAO DE *35* KV</v>
          </cell>
          <cell r="D2306" t="str">
            <v>UN</v>
          </cell>
          <cell r="E2306" t="str">
            <v>CR</v>
          </cell>
          <cell r="F2306">
            <v>866.18</v>
          </cell>
        </row>
        <row r="2307">
          <cell r="B2307">
            <v>3406</v>
          </cell>
          <cell r="C2307" t="str">
            <v>ISOLADOR DE PORCELANA, TIPO PINO MONOCORPO, PARA TENSAO DE *15* KV</v>
          </cell>
          <cell r="D2307" t="str">
            <v>UN</v>
          </cell>
          <cell r="E2307" t="str">
            <v>C</v>
          </cell>
          <cell r="F2307">
            <v>29.5</v>
          </cell>
        </row>
        <row r="2308">
          <cell r="B2308">
            <v>3395</v>
          </cell>
          <cell r="C2308" t="str">
            <v>ISOLADOR DE PORCELANA, TIPO PINO MONOCORPO, PARA TENSAO DE *35* KV</v>
          </cell>
          <cell r="D2308" t="str">
            <v>UN</v>
          </cell>
          <cell r="E2308" t="str">
            <v>CR</v>
          </cell>
          <cell r="F2308">
            <v>124.44</v>
          </cell>
        </row>
        <row r="2309">
          <cell r="B2309">
            <v>3398</v>
          </cell>
          <cell r="C2309" t="str">
            <v>ISOLADOR DE PORCELANA, TIPO ROLDANA, DIMENSOES DE *72* X *72* MM, PARA USO EM BAIXA TENSAO</v>
          </cell>
          <cell r="D2309" t="str">
            <v>UN</v>
          </cell>
          <cell r="E2309" t="str">
            <v>CR</v>
          </cell>
          <cell r="F2309">
            <v>5.91</v>
          </cell>
        </row>
        <row r="2310">
          <cell r="B2310">
            <v>40662</v>
          </cell>
          <cell r="C2310" t="str">
            <v>JANELA BASCULANTE EM MADEIRA PINUS/ EUCALIPTO/ TAUARI/ VIROLA OU EQUIVALENTE DA REGIAO, *60 X 60*, CAIXA DO BATENTE/ MARCO E = *10* CM, 2 BASCULAS PARA VIDRO, COM FERRAGENS (SEM VIDRO, SEM GUARNICAO/ALIZAR E SEM ACABAMENTO)</v>
          </cell>
          <cell r="D2310" t="str">
            <v>UN</v>
          </cell>
          <cell r="E2310" t="str">
            <v>CR</v>
          </cell>
        </row>
        <row r="2311">
          <cell r="B2311">
            <v>3437</v>
          </cell>
          <cell r="C2311" t="str">
            <v>JANELA BASCULANTE EM MADEIRA PINUS/ EUCALIPTO/ TAUARI/ VIROLA OU EQUIVALENTE DA REGIAO, CAIXA DO BATENTE/ MARCO *10* CM, *2* FOLHAS BASCULANTES PARA VIDRO, COM FERRAGENS (SEM VIDRO, SEM GUARNICAO/ALIZAR E SEM ACABAMENTO)</v>
          </cell>
          <cell r="D2311" t="str">
            <v>M2</v>
          </cell>
          <cell r="E2311" t="str">
            <v>CR</v>
          </cell>
        </row>
        <row r="2312">
          <cell r="B2312">
            <v>11190</v>
          </cell>
          <cell r="C2312" t="str">
            <v>JANELA BASCULANTE, ACO, COM BATENTE/REQUADRO, 60 X 60 CM (SEM VIDROS)</v>
          </cell>
          <cell r="D2312" t="str">
            <v>UN</v>
          </cell>
          <cell r="E2312" t="str">
            <v>C</v>
          </cell>
        </row>
        <row r="2313">
          <cell r="B2313">
            <v>34377</v>
          </cell>
          <cell r="C2313" t="str">
            <v>JANELA BASCULANTE, EM ALUMINIO PERFIL 20, 80 X 60 CM (A X L), 4 FLS (1 FIXA E 3 MOVEIS), ACABAMENTO BRANCO OU BRILHANTE, BATENTE DE 3 A 4 CM, COM VIDRO 4 MM, SEM GUARNICAO</v>
          </cell>
          <cell r="D2313" t="str">
            <v>UN</v>
          </cell>
          <cell r="E2313" t="str">
            <v>CR</v>
          </cell>
          <cell r="F2313">
            <v>395.84</v>
          </cell>
        </row>
        <row r="2314">
          <cell r="B2314">
            <v>40659</v>
          </cell>
          <cell r="C231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14" t="str">
            <v>M2</v>
          </cell>
          <cell r="E2314" t="str">
            <v>CR</v>
          </cell>
        </row>
        <row r="2315">
          <cell r="B2315">
            <v>40660</v>
          </cell>
          <cell r="C231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15" t="str">
            <v>M2</v>
          </cell>
          <cell r="E2315" t="str">
            <v>CR</v>
          </cell>
        </row>
        <row r="2316">
          <cell r="B2316">
            <v>40661</v>
          </cell>
          <cell r="C231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16" t="str">
            <v>M2</v>
          </cell>
          <cell r="E2316" t="str">
            <v>CR</v>
          </cell>
        </row>
        <row r="2317">
          <cell r="B2317">
            <v>3428</v>
          </cell>
          <cell r="C2317" t="str">
            <v>JANELA DE ABRIR EM MADEIRA IMBUIA/CEDRO ARANA/CEDRO ROSA OU EQUIVALENTE DA REGIAO, CAIXA DO BATENTE/MARCO *10* CM, 2 FOLHAS DE ABRIR TIPO VENEZIANA E 2 FOLHAS DE ABRIR PARA VIDRO, COM GUARNICAO/ALIZAR, COM FERRAGENS, (SEM VIDRO E SEM ACABAMENTO)</v>
          </cell>
          <cell r="D2317" t="str">
            <v>M2</v>
          </cell>
          <cell r="E2317" t="str">
            <v>C</v>
          </cell>
        </row>
        <row r="2318">
          <cell r="B2318">
            <v>3429</v>
          </cell>
          <cell r="C2318" t="str">
            <v>JANELA DE ABRIR EM MADEIRA PINUS/EUCALIPTO/TAUARI/VIROLA OU EQUIVALENTE DA REGIAO, CAIXA DO BATENTE/MARCO *10* CM, 2 FOLHAS DE ABRIR TIPO VENEZIANA E 2 FOLHAS GUILHOTINA PARA VIDRO, COM FERRAGENS (SEM VIDRO, SEM GUARNICAO/ALIZAR E SEM ACABAMENTO)</v>
          </cell>
          <cell r="D2318" t="str">
            <v>M2</v>
          </cell>
          <cell r="E2318" t="str">
            <v>CR</v>
          </cell>
        </row>
        <row r="2319">
          <cell r="B2319">
            <v>11199</v>
          </cell>
          <cell r="C2319" t="str">
            <v>JANELA DE CORRER, ACO, BATENTE/REQUADRO DE 6 A 14 CM, COM DIVISAO HORIZ, PINT ANTICORROSIVA, SEM VIDRO, BANDEIRA COM BASCULA, 4 FLS, 120 X 150 CM (A X L)</v>
          </cell>
          <cell r="D2319" t="str">
            <v>UN</v>
          </cell>
          <cell r="E2319" t="str">
            <v>CR</v>
          </cell>
        </row>
        <row r="2320">
          <cell r="B2320">
            <v>36896</v>
          </cell>
          <cell r="C2320" t="str">
            <v>JANELA DE CORRER, EM ALUMINIO PERFIL 25, 100 X 120 CM (A X L), 2 FLS MOVEIS, SEM BANDEIRA, ACABAMENTO BRANCO OU BRILHANTE, BATENTE DE 6 A 7 CM, COM VIDRO 4 MM, SEM GUARNICAO</v>
          </cell>
          <cell r="D2320" t="str">
            <v>UN</v>
          </cell>
          <cell r="E2320" t="str">
            <v>C</v>
          </cell>
          <cell r="F2320">
            <v>766.65</v>
          </cell>
        </row>
        <row r="2321">
          <cell r="B2321">
            <v>34367</v>
          </cell>
          <cell r="C2321" t="str">
            <v>JANELA DE CORRER, EM ALUMINIO PERFIL 25, 100 X 150 CM (A X L), 2 FLS MOVEIS, SEM BANDEIRA, ACABAMENTO BRANCO OU BRILHANTE, BATENTE DE 6 A 7 CM, COM VIDRO 4 MM, SEM GUARNICAO</v>
          </cell>
          <cell r="D2321" t="str">
            <v>UN</v>
          </cell>
          <cell r="E2321" t="str">
            <v>CR</v>
          </cell>
          <cell r="F2321">
            <v>988.09</v>
          </cell>
        </row>
        <row r="2322">
          <cell r="B2322">
            <v>36897</v>
          </cell>
          <cell r="C2322" t="str">
            <v>JANELA DE CORRER, EM ALUMINIO PERFIL 25, 100 X 150 CM (A X L), 4 FLS MOVEIS, SEM BANDEIRA, ACABAMENTO BRANCO OU BRILHANTE, BATENTE DE 6 A 7 CM, COM VIDRO 4 MM, SEM GUARNICAO/ALIZAR</v>
          </cell>
          <cell r="D2322" t="str">
            <v>UN</v>
          </cell>
          <cell r="E2322" t="str">
            <v>CR</v>
          </cell>
          <cell r="F2322">
            <v>1196.3399999999999</v>
          </cell>
        </row>
        <row r="2323">
          <cell r="B2323">
            <v>34369</v>
          </cell>
          <cell r="C2323" t="str">
            <v>JANELA DE CORRER, EM ALUMINIO PERFIL 25, 100 X 200 CM (A X L), 4 FLS, SEM BANDEIRA, ACABAMENTO BRANCO OU BRILHANTE, BATENTE DE 6 A 7 CM, COM VIDRO 4 MM, SEM GUARNICAO/ALIZAR</v>
          </cell>
          <cell r="D2323" t="str">
            <v>UN</v>
          </cell>
          <cell r="E2323" t="str">
            <v>CR</v>
          </cell>
          <cell r="F2323">
            <v>1376.77</v>
          </cell>
        </row>
        <row r="2324">
          <cell r="B2324">
            <v>34364</v>
          </cell>
          <cell r="C2324" t="str">
            <v>JANELA DE CORRER, EM ALUMINIO PERFIL 25, 120 X 150 CM (A X L), 4 FLS, BANDEIRA COM BASCULA, ACABAMENTO BRANCO OU BRILHANTE, BATENTE/REQUADRO DE 6 A 14 CM, COM VIDRO 4 MM, SEM GUARNICAO/ALIZAR</v>
          </cell>
          <cell r="D2324" t="str">
            <v>UN</v>
          </cell>
          <cell r="E2324" t="str">
            <v>CR</v>
          </cell>
          <cell r="F2324">
            <v>1298.82</v>
          </cell>
        </row>
        <row r="2325">
          <cell r="B2325">
            <v>3421</v>
          </cell>
          <cell r="C2325" t="str">
            <v>JANELA EM MADEIRA CEDRINHO/ ANGELIM COMERCIAL/ CURUPIXA/ CUMARU OU EQUIVALENTE DA REGIAO, CAIXA DO BATENTE/MARCO *10* CM, 2 FOLHAS DE ABRIR TIPO VENEZIANA E 2 FOLHAS GUILHOTINA PARA VIDRO, COM GUARNICAO/ALIZAR, COM FERRAGENS (SEM VIDRO E SEM ACABAMENTO)</v>
          </cell>
          <cell r="D2325" t="str">
            <v>M2</v>
          </cell>
          <cell r="E2325" t="str">
            <v>CR</v>
          </cell>
        </row>
        <row r="2326">
          <cell r="B2326">
            <v>599</v>
          </cell>
          <cell r="C2326" t="str">
            <v>JANELA FIXA, EM ALUMINIO PERFIL 20, 60 X 80 CM (A X L), BATENTE/REQUADRO DE 3 A 14 CM, COM VIDRO 4 MM, SEM GUARNICAO/ALIZAR, ACABAMENTO ALUM BRANCO OU BRILHANTE</v>
          </cell>
          <cell r="D2326" t="str">
            <v>M2</v>
          </cell>
          <cell r="E2326" t="str">
            <v>CR</v>
          </cell>
          <cell r="F2326">
            <v>1398.2</v>
          </cell>
        </row>
        <row r="2327">
          <cell r="B2327">
            <v>44053</v>
          </cell>
          <cell r="C2327" t="str">
            <v>JANELA INTEGRADA VENEZIANA EM ALUMINIO PERFIL 25, 120 X 120 CM (A X L), 2 FLS (2 VIDROS) E VENEZIANA COM ACIONAMENTO MANUAL, SEM BANDEIRA, ACABAMENTO BRILHANTE, BATENTE DE 11,50 A 12,50 CM, COM VIDRO 4 MM, INCLUSO GUARNICAO</v>
          </cell>
          <cell r="D2327" t="str">
            <v>UN</v>
          </cell>
          <cell r="E2327" t="str">
            <v>CR</v>
          </cell>
          <cell r="F2327">
            <v>3103.36</v>
          </cell>
        </row>
        <row r="2328">
          <cell r="B2328">
            <v>3423</v>
          </cell>
          <cell r="C2328" t="str">
            <v>JANELA MAXIM-AR EM MADEIRA CEDRINHO/ ANGELIM COMERCIAL/ CURUPIXA/ CUMARU OU EQUIVALENTE DA REGIAO, CAIXA DO BATENTE/MARCO *10* CM, 1 FOLHA PARA VIDRO, COM GUARNICAO/ALIZAR, COM FERRAGENS, (SEM VIDRO E SEM ACABAMENTO)</v>
          </cell>
          <cell r="D2328" t="str">
            <v>M2</v>
          </cell>
          <cell r="E2328" t="str">
            <v>CR</v>
          </cell>
        </row>
        <row r="2329">
          <cell r="B2329">
            <v>34797</v>
          </cell>
          <cell r="C2329" t="str">
            <v>JANELA MAXIM-AR, ACO GALVANIZADO PINT. ANTICORROSIVA, COM BATENTE/REQUADRO DE 6 A 14 CM, SEM VIDRO, COM GRADE, 1 FL, 60 X 80 CM (A X L)</v>
          </cell>
          <cell r="D2329" t="str">
            <v>UN</v>
          </cell>
          <cell r="E2329" t="str">
            <v>CR</v>
          </cell>
        </row>
        <row r="2330">
          <cell r="B2330">
            <v>34381</v>
          </cell>
          <cell r="C2330" t="str">
            <v>JANELA MAXIM-AR, EM ALUMINIO PERFIL 25, 60 X 80 CM (A X L), ACABAMENTO BRANCO OU BRILHANTE, BATENTE DE 4 A 5 CM, COM VIDRO 4 MM, SEM GUARNICAO/ALIZAR</v>
          </cell>
          <cell r="D2330" t="str">
            <v>UN</v>
          </cell>
          <cell r="E2330" t="str">
            <v>CR</v>
          </cell>
          <cell r="F2330">
            <v>564.57000000000005</v>
          </cell>
        </row>
        <row r="2331">
          <cell r="B2331">
            <v>44054</v>
          </cell>
          <cell r="C2331" t="str">
            <v>JANELA VENEZIANA DE CORRER, EM ALUMINIO PERFIL 25, 100 X 120 CM (A X L), 3 FLS (2 VENEZIANAS E 1 VIDRO), SEM BANDEIRA, ACABAMENTO BRANCO OU BRILHANTE, BATENTE DE 8 A 9 CM, COM VIDRO 4 MM, SEM GUARNICAO/ALIZAR</v>
          </cell>
          <cell r="D2331" t="str">
            <v>UN</v>
          </cell>
          <cell r="E2331" t="str">
            <v>CR</v>
          </cell>
          <cell r="F2331">
            <v>1113.3</v>
          </cell>
        </row>
        <row r="2332">
          <cell r="B2332">
            <v>44399</v>
          </cell>
          <cell r="C2332" t="str">
            <v>JANELA VENEZIANA DE CORRER, EM ALUMINIO PERFIL 25, 100 X 150 CM (A X L), 6 FLS (4 VENEZIANAS E 2 VIDROS), SEM BANDEIRA, ACABAMENTO BRANCO OU BRILHANTE, BATENTE DE 8 A 9 CM, COM VIDRO 4 MM, SEM GUARNICAO / ALIZAR</v>
          </cell>
          <cell r="D2332" t="str">
            <v>UN</v>
          </cell>
          <cell r="E2332" t="str">
            <v>CR</v>
          </cell>
          <cell r="F2332">
            <v>1521.13</v>
          </cell>
        </row>
        <row r="2333">
          <cell r="B2333">
            <v>44503</v>
          </cell>
          <cell r="C2333" t="str">
            <v>JARDINEIRO (HORISTA)</v>
          </cell>
          <cell r="D2333" t="str">
            <v>H</v>
          </cell>
          <cell r="E2333" t="str">
            <v>CR</v>
          </cell>
          <cell r="F2333">
            <v>21.93</v>
          </cell>
        </row>
        <row r="2334">
          <cell r="B2334">
            <v>41077</v>
          </cell>
          <cell r="C2334" t="str">
            <v>JARDINEIRO (MENSALISTA)</v>
          </cell>
          <cell r="D2334" t="str">
            <v>MES</v>
          </cell>
          <cell r="E2334" t="str">
            <v>CR</v>
          </cell>
          <cell r="F2334">
            <v>3846.98</v>
          </cell>
        </row>
        <row r="2335">
          <cell r="B2335">
            <v>37963</v>
          </cell>
          <cell r="C2335" t="str">
            <v>JOELHO CPVC, SOLDAVEL, 45 GRAUS, 15 MM, PARA AGUA QUENTE</v>
          </cell>
          <cell r="D2335" t="str">
            <v>UN</v>
          </cell>
          <cell r="E2335" t="str">
            <v>CR</v>
          </cell>
          <cell r="F2335">
            <v>5.33</v>
          </cell>
        </row>
        <row r="2336">
          <cell r="B2336">
            <v>37964</v>
          </cell>
          <cell r="C2336" t="str">
            <v>JOELHO CPVC, SOLDAVEL, 45 GRAUS, 22 MM, PARA AGUA QUENTE</v>
          </cell>
          <cell r="D2336" t="str">
            <v>UN</v>
          </cell>
          <cell r="E2336" t="str">
            <v>CR</v>
          </cell>
          <cell r="F2336">
            <v>7.12</v>
          </cell>
        </row>
        <row r="2337">
          <cell r="B2337">
            <v>37965</v>
          </cell>
          <cell r="C2337" t="str">
            <v>JOELHO CPVC, SOLDAVEL, 45 GRAUS, 28 MM, PARA AGUA QUENTE</v>
          </cell>
          <cell r="D2337" t="str">
            <v>UN</v>
          </cell>
          <cell r="E2337" t="str">
            <v>CR</v>
          </cell>
          <cell r="F2337">
            <v>10.27</v>
          </cell>
        </row>
        <row r="2338">
          <cell r="B2338">
            <v>37966</v>
          </cell>
          <cell r="C2338" t="str">
            <v>JOELHO CPVC, SOLDAVEL, 45 GRAUS, 35 MM, PARA AGUA QUENTE</v>
          </cell>
          <cell r="D2338" t="str">
            <v>UN</v>
          </cell>
          <cell r="E2338" t="str">
            <v>CR</v>
          </cell>
          <cell r="F2338">
            <v>18.04</v>
          </cell>
        </row>
        <row r="2339">
          <cell r="B2339">
            <v>37967</v>
          </cell>
          <cell r="C2339" t="str">
            <v>JOELHO CPVC, SOLDAVEL, 45 GRAUS, 42 MM, PARA AGUA QUENTE</v>
          </cell>
          <cell r="D2339" t="str">
            <v>UN</v>
          </cell>
          <cell r="E2339" t="str">
            <v>CR</v>
          </cell>
          <cell r="F2339">
            <v>30.3</v>
          </cell>
        </row>
        <row r="2340">
          <cell r="B2340">
            <v>37968</v>
          </cell>
          <cell r="C2340" t="str">
            <v>JOELHO CPVC, SOLDAVEL, 45 GRAUS, 54 MM, PARA AGUA QUENTE</v>
          </cell>
          <cell r="D2340" t="str">
            <v>UN</v>
          </cell>
          <cell r="E2340" t="str">
            <v>CR</v>
          </cell>
          <cell r="F2340">
            <v>64.34</v>
          </cell>
        </row>
        <row r="2341">
          <cell r="B2341">
            <v>37969</v>
          </cell>
          <cell r="C2341" t="str">
            <v>JOELHO CPVC, SOLDAVEL, 45 GRAUS, 73 MM, PARA AGUA QUENTE</v>
          </cell>
          <cell r="D2341" t="str">
            <v>UN</v>
          </cell>
          <cell r="E2341" t="str">
            <v>CR</v>
          </cell>
          <cell r="F2341">
            <v>162.58000000000001</v>
          </cell>
        </row>
        <row r="2342">
          <cell r="B2342">
            <v>37970</v>
          </cell>
          <cell r="C2342" t="str">
            <v>JOELHO CPVC, SOLDAVEL, 45 GRAUS, 89 MM, PARA AGUA QUENTE</v>
          </cell>
          <cell r="D2342" t="str">
            <v>UN</v>
          </cell>
          <cell r="E2342" t="str">
            <v>CR</v>
          </cell>
          <cell r="F2342">
            <v>235.22</v>
          </cell>
        </row>
        <row r="2343">
          <cell r="B2343">
            <v>44251</v>
          </cell>
          <cell r="C2343" t="str">
            <v>JOELHO CPVC, SOLDAVEL, 90 GRAUS, 114 MM, PARA AGUA QUENTE</v>
          </cell>
          <cell r="D2343" t="str">
            <v>UN</v>
          </cell>
          <cell r="E2343" t="str">
            <v>CR</v>
          </cell>
          <cell r="F2343">
            <v>271.7</v>
          </cell>
        </row>
        <row r="2344">
          <cell r="B2344">
            <v>21118</v>
          </cell>
          <cell r="C2344" t="str">
            <v>JOELHO CPVC, SOLDAVEL, 90 GRAUS, 15 MM, PARA AGUA QUENTE</v>
          </cell>
          <cell r="D2344" t="str">
            <v>UN</v>
          </cell>
          <cell r="E2344" t="str">
            <v>CR</v>
          </cell>
          <cell r="F2344">
            <v>4.2300000000000004</v>
          </cell>
        </row>
        <row r="2345">
          <cell r="B2345">
            <v>37956</v>
          </cell>
          <cell r="C2345" t="str">
            <v>JOELHO CPVC, SOLDAVEL, 90 GRAUS, 22 MM, PARA AGUA QUENTE</v>
          </cell>
          <cell r="D2345" t="str">
            <v>UN</v>
          </cell>
          <cell r="E2345" t="str">
            <v>CR</v>
          </cell>
          <cell r="F2345">
            <v>5.2</v>
          </cell>
        </row>
        <row r="2346">
          <cell r="B2346">
            <v>37957</v>
          </cell>
          <cell r="C2346" t="str">
            <v>JOELHO CPVC, SOLDAVEL, 90 GRAUS, 28 MM, PARA AGUA QUENTE</v>
          </cell>
          <cell r="D2346" t="str">
            <v>UN</v>
          </cell>
          <cell r="E2346" t="str">
            <v>CR</v>
          </cell>
          <cell r="F2346">
            <v>11.06</v>
          </cell>
        </row>
        <row r="2347">
          <cell r="B2347">
            <v>37958</v>
          </cell>
          <cell r="C2347" t="str">
            <v>JOELHO CPVC, SOLDAVEL, 90 GRAUS, 35 MM, PARA AGUA QUENTE</v>
          </cell>
          <cell r="D2347" t="str">
            <v>UN</v>
          </cell>
          <cell r="E2347" t="str">
            <v>CR</v>
          </cell>
          <cell r="F2347">
            <v>20</v>
          </cell>
        </row>
        <row r="2348">
          <cell r="B2348">
            <v>37959</v>
          </cell>
          <cell r="C2348" t="str">
            <v>JOELHO CPVC, SOLDAVEL, 90 GRAUS, 42 MM, PARA AGUA QUENTE</v>
          </cell>
          <cell r="D2348" t="str">
            <v>UN</v>
          </cell>
          <cell r="E2348" t="str">
            <v>CR</v>
          </cell>
          <cell r="F2348">
            <v>30.79</v>
          </cell>
        </row>
        <row r="2349">
          <cell r="B2349">
            <v>37960</v>
          </cell>
          <cell r="C2349" t="str">
            <v>JOELHO CPVC, SOLDAVEL, 90 GRAUS, 54 MM, PARA AGUA QUENTE</v>
          </cell>
          <cell r="D2349" t="str">
            <v>UN</v>
          </cell>
          <cell r="E2349" t="str">
            <v>CR</v>
          </cell>
          <cell r="F2349">
            <v>78.67</v>
          </cell>
        </row>
        <row r="2350">
          <cell r="B2350">
            <v>37961</v>
          </cell>
          <cell r="C2350" t="str">
            <v>JOELHO CPVC, SOLDAVEL, 90 GRAUS, 73 MM, PARA AGUA QUENTE</v>
          </cell>
          <cell r="D2350" t="str">
            <v>UN</v>
          </cell>
          <cell r="E2350" t="str">
            <v>CR</v>
          </cell>
          <cell r="F2350">
            <v>169.07</v>
          </cell>
        </row>
        <row r="2351">
          <cell r="B2351">
            <v>37962</v>
          </cell>
          <cell r="C2351" t="str">
            <v>JOELHO CPVC, SOLDAVEL, 90 GRAUS, 89 MM, PARA AGUA QUENTE</v>
          </cell>
          <cell r="D2351" t="str">
            <v>UN</v>
          </cell>
          <cell r="E2351" t="str">
            <v>CR</v>
          </cell>
          <cell r="F2351">
            <v>194.91</v>
          </cell>
        </row>
        <row r="2352">
          <cell r="B2352">
            <v>3533</v>
          </cell>
          <cell r="C2352" t="str">
            <v>JOELHO DE REDUCAO, PVC SOLDAVEL, 90 GRAUS, 25 MM X 20 MM, COR MARROM, PARA AGUA FRIA PREDIAL</v>
          </cell>
          <cell r="D2352" t="str">
            <v>UN</v>
          </cell>
          <cell r="E2352" t="str">
            <v>CR</v>
          </cell>
          <cell r="F2352">
            <v>2.69</v>
          </cell>
        </row>
        <row r="2353">
          <cell r="B2353">
            <v>3538</v>
          </cell>
          <cell r="C2353" t="str">
            <v>JOELHO DE REDUCAO, PVC SOLDAVEL, 90 GRAUS, 32 MM X 25 MM, COR MARROM, PARA AGUA FRIA PREDIAL</v>
          </cell>
          <cell r="D2353" t="str">
            <v>UN</v>
          </cell>
          <cell r="E2353" t="str">
            <v>CR</v>
          </cell>
          <cell r="F2353">
            <v>5.0999999999999996</v>
          </cell>
        </row>
        <row r="2354">
          <cell r="B2354">
            <v>3498</v>
          </cell>
          <cell r="C2354" t="str">
            <v>JOELHO DE REDUCAO, PVC, ROSCAVEL, 90 GRAUS, 1" X 3/4", COR BRANCA, PARA AGUA FRIA PREDIAL</v>
          </cell>
          <cell r="D2354" t="str">
            <v>UN</v>
          </cell>
          <cell r="E2354" t="str">
            <v>CR</v>
          </cell>
          <cell r="F2354">
            <v>4.9400000000000004</v>
          </cell>
        </row>
        <row r="2355">
          <cell r="B2355">
            <v>3496</v>
          </cell>
          <cell r="C2355" t="str">
            <v>JOELHO DE REDUCAO, PVC, ROSCAVEL, 90 GRAUS, 3/4" X 1/2", COR BRANCA, PARA AGUA FRIA PREDIAL</v>
          </cell>
          <cell r="D2355" t="str">
            <v>UN</v>
          </cell>
          <cell r="E2355" t="str">
            <v>CR</v>
          </cell>
          <cell r="F2355">
            <v>3.31</v>
          </cell>
        </row>
        <row r="2356">
          <cell r="B2356">
            <v>38429</v>
          </cell>
          <cell r="C2356" t="str">
            <v>JOELHO DE TRANSICAO, CPVC, SOLDAVEL, 90 GRAUS, 15 MM X 1/2", PARA AGUA QUENTE</v>
          </cell>
          <cell r="D2356" t="str">
            <v>UN</v>
          </cell>
          <cell r="E2356" t="str">
            <v>CR</v>
          </cell>
          <cell r="F2356">
            <v>14.4</v>
          </cell>
        </row>
        <row r="2357">
          <cell r="B2357">
            <v>38431</v>
          </cell>
          <cell r="C2357" t="str">
            <v>JOELHO DE TRANSICAO, CPVC, SOLDAVEL, 90 GRAUS, 22 MM X 1/2", PARA AGUA QUENTE</v>
          </cell>
          <cell r="D2357" t="str">
            <v>UN</v>
          </cell>
          <cell r="E2357" t="str">
            <v>CR</v>
          </cell>
          <cell r="F2357">
            <v>18.059999999999999</v>
          </cell>
        </row>
        <row r="2358">
          <cell r="B2358">
            <v>38430</v>
          </cell>
          <cell r="C2358" t="str">
            <v>JOELHO DE TRANSICAO, CPVC, SOLDAVEL, 90 GRAUS, 22 MM X 3/4", PARA AGUA QUENTE</v>
          </cell>
          <cell r="D2358" t="str">
            <v>UN</v>
          </cell>
          <cell r="E2358" t="str">
            <v>CR</v>
          </cell>
          <cell r="F2358">
            <v>28</v>
          </cell>
        </row>
        <row r="2359">
          <cell r="B2359">
            <v>36348</v>
          </cell>
          <cell r="C2359" t="str">
            <v>JOELHO PPR 45 GRAUS, SOLDAVEL, F/F, DN 20 MM, PARA AGUA QUENTE PREDIAL</v>
          </cell>
          <cell r="D2359" t="str">
            <v>UN</v>
          </cell>
          <cell r="E2359" t="str">
            <v>CR</v>
          </cell>
          <cell r="F2359">
            <v>2.58</v>
          </cell>
        </row>
        <row r="2360">
          <cell r="B2360">
            <v>36349</v>
          </cell>
          <cell r="C2360" t="str">
            <v>JOELHO PPR 45 GRAUS, SOLDAVEL, F/F, DN 25 MM, PARA AGUA QUENTE PREDIAL</v>
          </cell>
          <cell r="D2360" t="str">
            <v>UN</v>
          </cell>
          <cell r="E2360" t="str">
            <v>CR</v>
          </cell>
          <cell r="F2360">
            <v>3.55</v>
          </cell>
        </row>
        <row r="2361">
          <cell r="B2361">
            <v>38987</v>
          </cell>
          <cell r="C2361" t="str">
            <v>JOELHO PPR 45 GRAUS, SOLDAVEL, F/F, DN 40 MM, PARA AQUA QUENTE E FRIA PREDIAL</v>
          </cell>
          <cell r="D2361" t="str">
            <v>UN</v>
          </cell>
          <cell r="E2361" t="str">
            <v>CR</v>
          </cell>
          <cell r="F2361">
            <v>17.079999999999998</v>
          </cell>
        </row>
        <row r="2362">
          <cell r="B2362">
            <v>38988</v>
          </cell>
          <cell r="C2362" t="str">
            <v>JOELHO PPR 45 GRAUS, SOLDAVEL, F/F, DN 50 MM, PARA AQUA QUENTE E FRIA PREDIAL</v>
          </cell>
          <cell r="D2362" t="str">
            <v>UN</v>
          </cell>
          <cell r="E2362" t="str">
            <v>CR</v>
          </cell>
          <cell r="F2362">
            <v>27.82</v>
          </cell>
        </row>
        <row r="2363">
          <cell r="B2363">
            <v>38989</v>
          </cell>
          <cell r="C2363" t="str">
            <v>JOELHO PPR 45 GRAUS, SOLDAVEL, F/F, DN 63 MM, PARA AQUA QUENTE E FRIA PREDIAL</v>
          </cell>
          <cell r="D2363" t="str">
            <v>UN</v>
          </cell>
          <cell r="E2363" t="str">
            <v>CR</v>
          </cell>
          <cell r="F2363">
            <v>46.82</v>
          </cell>
        </row>
        <row r="2364">
          <cell r="B2364">
            <v>38990</v>
          </cell>
          <cell r="C2364" t="str">
            <v>JOELHO PPR 45 GRAUS, SOLDAVEL, F/F, DN 75 MM, PARA AQUA QUENTE E FRIA PREDIAL</v>
          </cell>
          <cell r="D2364" t="str">
            <v>UN</v>
          </cell>
          <cell r="E2364" t="str">
            <v>CR</v>
          </cell>
          <cell r="F2364">
            <v>93.55</v>
          </cell>
        </row>
        <row r="2365">
          <cell r="B2365">
            <v>38991</v>
          </cell>
          <cell r="C2365" t="str">
            <v>JOELHO PPR 45 GRAUS, SOLDAVEL, F/F, DN 90 MM, PARA AQUA QUENTE E FRIA PREDIAL</v>
          </cell>
          <cell r="D2365" t="str">
            <v>UN</v>
          </cell>
          <cell r="E2365" t="str">
            <v>CR</v>
          </cell>
          <cell r="F2365">
            <v>168.34</v>
          </cell>
        </row>
        <row r="2366">
          <cell r="B2366">
            <v>38433</v>
          </cell>
          <cell r="C2366" t="str">
            <v>JOELHO PPR, 45 GRAUS, SOLDAVEL, F/F, DN 32 MM, PARA AGUA QUENTE PREDIAL</v>
          </cell>
          <cell r="D2366" t="str">
            <v>UN</v>
          </cell>
          <cell r="E2366" t="str">
            <v>CR</v>
          </cell>
          <cell r="F2366">
            <v>8.6999999999999993</v>
          </cell>
        </row>
        <row r="2367">
          <cell r="B2367">
            <v>38440</v>
          </cell>
          <cell r="C2367" t="str">
            <v>JOELHO PPR, 90 GRAUS, SOLDAVEL, F/F, DN 110 MM, PARA AGUA QUENTE PREDIAL</v>
          </cell>
          <cell r="D2367" t="str">
            <v>UN</v>
          </cell>
          <cell r="E2367" t="str">
            <v>CR</v>
          </cell>
          <cell r="F2367">
            <v>366.88</v>
          </cell>
        </row>
        <row r="2368">
          <cell r="B2368">
            <v>36359</v>
          </cell>
          <cell r="C2368" t="str">
            <v>JOELHO PPR, 90 GRAUS, SOLDAVEL, F/F, DN 20 MM, PARA AGUA QUENTE PREDIAL</v>
          </cell>
          <cell r="D2368" t="str">
            <v>UN</v>
          </cell>
          <cell r="E2368" t="str">
            <v>CR</v>
          </cell>
          <cell r="F2368">
            <v>2.29</v>
          </cell>
        </row>
        <row r="2369">
          <cell r="B2369">
            <v>36360</v>
          </cell>
          <cell r="C2369" t="str">
            <v>JOELHO PPR, 90 GRAUS, SOLDAVEL, F/F, DN 25 MM, PARA AGUA QUENTE PREDIAL</v>
          </cell>
          <cell r="D2369" t="str">
            <v>UN</v>
          </cell>
          <cell r="E2369" t="str">
            <v>CR</v>
          </cell>
          <cell r="F2369">
            <v>3.08</v>
          </cell>
        </row>
        <row r="2370">
          <cell r="B2370">
            <v>38434</v>
          </cell>
          <cell r="C2370" t="str">
            <v>JOELHO PPR, 90 GRAUS, SOLDAVEL, F/F, DN 32 MM, PARA AGUA QUENTE PREDIAL</v>
          </cell>
          <cell r="D2370" t="str">
            <v>UN</v>
          </cell>
          <cell r="E2370" t="str">
            <v>CR</v>
          </cell>
          <cell r="F2370">
            <v>4.6900000000000004</v>
          </cell>
        </row>
        <row r="2371">
          <cell r="B2371">
            <v>38435</v>
          </cell>
          <cell r="C2371" t="str">
            <v>JOELHO PPR, 90 GRAUS, SOLDAVEL, F/F, DN 40 MM, PARA AGUA QUENTE PREDIAL</v>
          </cell>
          <cell r="D2371" t="str">
            <v>UN</v>
          </cell>
          <cell r="E2371" t="str">
            <v>CR</v>
          </cell>
          <cell r="F2371">
            <v>10.55</v>
          </cell>
        </row>
        <row r="2372">
          <cell r="B2372">
            <v>38436</v>
          </cell>
          <cell r="C2372" t="str">
            <v>JOELHO PPR, 90 GRAUS, SOLDAVEL, F/F, DN 50 MM, PARA AGUA QUENTE PREDIAL</v>
          </cell>
          <cell r="D2372" t="str">
            <v>UN</v>
          </cell>
          <cell r="E2372" t="str">
            <v>CR</v>
          </cell>
          <cell r="F2372">
            <v>17.489999999999998</v>
          </cell>
        </row>
        <row r="2373">
          <cell r="B2373">
            <v>38437</v>
          </cell>
          <cell r="C2373" t="str">
            <v>JOELHO PPR, 90 GRAUS, SOLDAVEL, F/F, DN 63 MM, PARA AGUA QUENTE PREDIAL</v>
          </cell>
          <cell r="D2373" t="str">
            <v>UN</v>
          </cell>
          <cell r="E2373" t="str">
            <v>CR</v>
          </cell>
          <cell r="F2373">
            <v>28.38</v>
          </cell>
        </row>
        <row r="2374">
          <cell r="B2374">
            <v>38438</v>
          </cell>
          <cell r="C2374" t="str">
            <v>JOELHO PPR, 90 GRAUS, SOLDAVEL, F/F, DN 75 MM, PARA AGUA QUENTE PREDIAL</v>
          </cell>
          <cell r="D2374" t="str">
            <v>UN</v>
          </cell>
          <cell r="E2374" t="str">
            <v>CR</v>
          </cell>
          <cell r="F2374">
            <v>82.3</v>
          </cell>
        </row>
        <row r="2375">
          <cell r="B2375">
            <v>38439</v>
          </cell>
          <cell r="C2375" t="str">
            <v>JOELHO PPR, 90 GRAUS, SOLDAVEL, F/F, DN 90 MM, PARA AGUA QUENTE PREDIAL</v>
          </cell>
          <cell r="D2375" t="str">
            <v>UN</v>
          </cell>
          <cell r="E2375" t="str">
            <v>CR</v>
          </cell>
          <cell r="F2375">
            <v>104.59</v>
          </cell>
        </row>
        <row r="2376">
          <cell r="B2376">
            <v>10836</v>
          </cell>
          <cell r="C2376" t="str">
            <v>JOELHO PVC COM VISITA, 90 GRAUS, DN 100 X 50 MM, SERIE NORMAL, PARA ESGOTO PREDIAL</v>
          </cell>
          <cell r="D2376" t="str">
            <v>UN</v>
          </cell>
          <cell r="E2376" t="str">
            <v>CR</v>
          </cell>
          <cell r="F2376">
            <v>21.78</v>
          </cell>
        </row>
        <row r="2377">
          <cell r="B2377">
            <v>3510</v>
          </cell>
          <cell r="C2377" t="str">
            <v>JOELHO PVC, 90 GRAUS, ROSCAVEL, 1 1/4", COR BRANCA, AGUA FRIA PREDIAL</v>
          </cell>
          <cell r="D2377" t="str">
            <v>UN</v>
          </cell>
          <cell r="E2377" t="str">
            <v>CR</v>
          </cell>
          <cell r="F2377">
            <v>12.41</v>
          </cell>
        </row>
        <row r="2378">
          <cell r="B2378">
            <v>10835</v>
          </cell>
          <cell r="C2378" t="str">
            <v>JOELHO PVC, COM BOLSA E ANEL, 90 GRAUS, DN 40 X *38* MM, SERIE NORMAL, PARA ESGOTO PREDIAL</v>
          </cell>
          <cell r="D2378" t="str">
            <v>UN</v>
          </cell>
          <cell r="E2378" t="str">
            <v>CR</v>
          </cell>
          <cell r="F2378">
            <v>6.08</v>
          </cell>
        </row>
        <row r="2379">
          <cell r="B2379">
            <v>3485</v>
          </cell>
          <cell r="C2379" t="str">
            <v>JOELHO PVC, ROSCAVEL, 45 GRAUS, 1", COR BRANCA, PARA AGUA FRIA PREDIAL</v>
          </cell>
          <cell r="D2379" t="str">
            <v>UN</v>
          </cell>
          <cell r="E2379" t="str">
            <v>CR</v>
          </cell>
          <cell r="F2379">
            <v>13.05</v>
          </cell>
        </row>
        <row r="2380">
          <cell r="B2380">
            <v>3475</v>
          </cell>
          <cell r="C2380" t="str">
            <v>JOELHO PVC, ROSCAVEL, 45 GRAUS, 1/2", COR BRANCA, PARA AGUA FRIA PREDIAL</v>
          </cell>
          <cell r="D2380" t="str">
            <v>UN</v>
          </cell>
          <cell r="E2380" t="str">
            <v>CR</v>
          </cell>
          <cell r="F2380">
            <v>4.72</v>
          </cell>
        </row>
        <row r="2381">
          <cell r="B2381">
            <v>3534</v>
          </cell>
          <cell r="C2381" t="str">
            <v>JOELHO PVC, ROSCAVEL, 45 GRAUS, 3/4", COR BRANCA, PARA AGUA FRIA PREDIAL</v>
          </cell>
          <cell r="D2381" t="str">
            <v>UN</v>
          </cell>
          <cell r="E2381" t="str">
            <v>CR</v>
          </cell>
          <cell r="F2381">
            <v>7.48</v>
          </cell>
        </row>
        <row r="2382">
          <cell r="B2382">
            <v>3482</v>
          </cell>
          <cell r="C2382" t="str">
            <v>JOELHO PVC, ROSCAVEL, 90 GRAUS, 1", COR BRANCA, PARA AGUA FRIA PREDIAL</v>
          </cell>
          <cell r="D2382" t="str">
            <v>UN</v>
          </cell>
          <cell r="E2382" t="str">
            <v>CR</v>
          </cell>
          <cell r="F2382">
            <v>5.35</v>
          </cell>
        </row>
        <row r="2383">
          <cell r="B2383">
            <v>3543</v>
          </cell>
          <cell r="C2383" t="str">
            <v>JOELHO PVC, ROSCAVEL, 90 GRAUS, 1/2", COR BRANCA, PARA AGUA FRIA PREDIAL</v>
          </cell>
          <cell r="D2383" t="str">
            <v>UN</v>
          </cell>
          <cell r="E2383" t="str">
            <v>CR</v>
          </cell>
          <cell r="F2383">
            <v>1.74</v>
          </cell>
        </row>
        <row r="2384">
          <cell r="B2384">
            <v>3505</v>
          </cell>
          <cell r="C2384" t="str">
            <v>JOELHO PVC, ROSCAVEL, 90 GRAUS, 3/4", COR BRANCA, PARA AGUA FRIA PREDIAL</v>
          </cell>
          <cell r="D2384" t="str">
            <v>UN</v>
          </cell>
          <cell r="E2384" t="str">
            <v>CR</v>
          </cell>
          <cell r="F2384">
            <v>2.58</v>
          </cell>
        </row>
        <row r="2385">
          <cell r="B2385">
            <v>3521</v>
          </cell>
          <cell r="C2385" t="str">
            <v>JOELHO PVC, SOLDAVEL COM ROSCA, 90 GRAUS, 20 MM X 1/2", COR MARROM, PARA AGUA FRIA PREDIAL</v>
          </cell>
          <cell r="D2385" t="str">
            <v>UN</v>
          </cell>
          <cell r="E2385" t="str">
            <v>CR</v>
          </cell>
          <cell r="F2385">
            <v>1.95</v>
          </cell>
        </row>
        <row r="2386">
          <cell r="B2386">
            <v>3531</v>
          </cell>
          <cell r="C2386" t="str">
            <v>JOELHO PVC, SOLDAVEL COM ROSCA, 90 GRAUS, 25 MM X 1/2", COR MARROM, PARA AGUA FRIA PREDIAL</v>
          </cell>
          <cell r="D2386" t="str">
            <v>UN</v>
          </cell>
          <cell r="E2386" t="str">
            <v>CR</v>
          </cell>
          <cell r="F2386">
            <v>3.71</v>
          </cell>
        </row>
        <row r="2387">
          <cell r="B2387">
            <v>3522</v>
          </cell>
          <cell r="C2387" t="str">
            <v>JOELHO PVC, SOLDAVEL COM ROSCA, 90 GRAUS, 25 MM X 3/4", COR MARROM, PARA AGUA FRIA PREDIAL</v>
          </cell>
          <cell r="D2387" t="str">
            <v>UN</v>
          </cell>
          <cell r="E2387" t="str">
            <v>CR</v>
          </cell>
          <cell r="F2387">
            <v>2.39</v>
          </cell>
        </row>
        <row r="2388">
          <cell r="B2388">
            <v>3527</v>
          </cell>
          <cell r="C2388" t="str">
            <v>JOELHO PVC, SOLDAVEL COM ROSCA, 90 GRAUS, 32 MM X 3/4", COR MARROM, PARA AGUA FRIA PREDIAL</v>
          </cell>
          <cell r="D2388" t="str">
            <v>UN</v>
          </cell>
          <cell r="E2388" t="str">
            <v>CR</v>
          </cell>
          <cell r="F2388">
            <v>12.58</v>
          </cell>
        </row>
        <row r="2389">
          <cell r="B2389">
            <v>3530</v>
          </cell>
          <cell r="C2389" t="str">
            <v>JOELHO PVC, SOLDAVEL, 90 GRAUS, 110 MM, COR MARROM, PARA AGUA FRIA PREDIAL</v>
          </cell>
          <cell r="D2389" t="str">
            <v>UN</v>
          </cell>
          <cell r="E2389" t="str">
            <v>CR</v>
          </cell>
          <cell r="F2389">
            <v>203.68</v>
          </cell>
        </row>
        <row r="2390">
          <cell r="B2390">
            <v>3542</v>
          </cell>
          <cell r="C2390" t="str">
            <v>JOELHO PVC, SOLDAVEL, 90 GRAUS, 20 MM, COR MARROM, PARA AGUA FRIA PREDIAL</v>
          </cell>
          <cell r="D2390" t="str">
            <v>UN</v>
          </cell>
          <cell r="E2390" t="str">
            <v>CR</v>
          </cell>
          <cell r="F2390">
            <v>0.57999999999999996</v>
          </cell>
        </row>
        <row r="2391">
          <cell r="B2391">
            <v>3529</v>
          </cell>
          <cell r="C2391" t="str">
            <v>JOELHO PVC, SOLDAVEL, 90 GRAUS, 25 MM, COR MARROM, PARA AGUA FRIA PREDIAL</v>
          </cell>
          <cell r="D2391" t="str">
            <v>UN</v>
          </cell>
          <cell r="E2391" t="str">
            <v>CR</v>
          </cell>
          <cell r="F2391">
            <v>0.72</v>
          </cell>
        </row>
        <row r="2392">
          <cell r="B2392">
            <v>3536</v>
          </cell>
          <cell r="C2392" t="str">
            <v>JOELHO PVC, SOLDAVEL, 90 GRAUS, 32 MM, COR MARROM, PARA AGUA FRIA PREDIAL</v>
          </cell>
          <cell r="D2392" t="str">
            <v>UN</v>
          </cell>
          <cell r="E2392" t="str">
            <v>CR</v>
          </cell>
          <cell r="F2392">
            <v>2.39</v>
          </cell>
        </row>
        <row r="2393">
          <cell r="B2393">
            <v>3535</v>
          </cell>
          <cell r="C2393" t="str">
            <v>JOELHO PVC, SOLDAVEL, 90 GRAUS, 40 MM, COR MARROM, PARA AGUA FRIA PREDIAL</v>
          </cell>
          <cell r="D2393" t="str">
            <v>UN</v>
          </cell>
          <cell r="E2393" t="str">
            <v>CR</v>
          </cell>
          <cell r="F2393">
            <v>5.81</v>
          </cell>
        </row>
        <row r="2394">
          <cell r="B2394">
            <v>3540</v>
          </cell>
          <cell r="C2394" t="str">
            <v>JOELHO PVC, SOLDAVEL, 90 GRAUS, 50 MM, COR MARROM, PARA AGUA FRIA PREDIAL</v>
          </cell>
          <cell r="D2394" t="str">
            <v>UN</v>
          </cell>
          <cell r="E2394" t="str">
            <v>CR</v>
          </cell>
          <cell r="F2394">
            <v>4.92</v>
          </cell>
        </row>
        <row r="2395">
          <cell r="B2395">
            <v>3539</v>
          </cell>
          <cell r="C2395" t="str">
            <v>JOELHO PVC, SOLDAVEL, 90 GRAUS, 60 MM, COR MARROM, PARA AGUA FRIA PREDIAL</v>
          </cell>
          <cell r="D2395" t="str">
            <v>UN</v>
          </cell>
          <cell r="E2395" t="str">
            <v>CR</v>
          </cell>
          <cell r="F2395">
            <v>28.51</v>
          </cell>
        </row>
        <row r="2396">
          <cell r="B2396">
            <v>3513</v>
          </cell>
          <cell r="C2396" t="str">
            <v>JOELHO PVC, SOLDAVEL, 90 GRAUS, 85 MM, COR MARROM, PARA AGUA FRIA PREDIAL</v>
          </cell>
          <cell r="D2396" t="str">
            <v>UN</v>
          </cell>
          <cell r="E2396" t="str">
            <v>CR</v>
          </cell>
          <cell r="F2396">
            <v>100.52</v>
          </cell>
        </row>
        <row r="2397">
          <cell r="B2397">
            <v>3516</v>
          </cell>
          <cell r="C2397" t="str">
            <v>JOELHO PVC, SOLDAVEL, BB, 45 GRAUS, DN 40 MM, PARA ESGOTO PREDIAL</v>
          </cell>
          <cell r="D2397" t="str">
            <v>UN</v>
          </cell>
          <cell r="E2397" t="str">
            <v>CR</v>
          </cell>
          <cell r="F2397">
            <v>2.5099999999999998</v>
          </cell>
        </row>
        <row r="2398">
          <cell r="B2398">
            <v>3517</v>
          </cell>
          <cell r="C2398" t="str">
            <v>JOELHO PVC, SOLDAVEL, BB, 90 GRAUS, SEM ANEL, DN 40 MM, PARA ESGOTO PREDIAL SECUNDARIO</v>
          </cell>
          <cell r="D2398" t="str">
            <v>UN</v>
          </cell>
          <cell r="E2398" t="str">
            <v>CR</v>
          </cell>
          <cell r="F2398">
            <v>2.27</v>
          </cell>
        </row>
        <row r="2399">
          <cell r="B2399">
            <v>3515</v>
          </cell>
          <cell r="C2399" t="str">
            <v>JOELHO PVC, SOLDAVEL, COM BUCHA DE LATAO, 90 GRAUS, 20 MM X 1/2", PARA AGUA FRIA PREDIAL</v>
          </cell>
          <cell r="D2399" t="str">
            <v>UN</v>
          </cell>
          <cell r="E2399" t="str">
            <v>CR</v>
          </cell>
          <cell r="F2399">
            <v>6.41</v>
          </cell>
        </row>
        <row r="2400">
          <cell r="B2400">
            <v>20147</v>
          </cell>
          <cell r="C2400" t="str">
            <v>JOELHO PVC, SOLDAVEL, COM BUCHA DE LATAO, 90 GRAUS, 25 MM X 1/2", PARA AGUA FRIA PREDIAL</v>
          </cell>
          <cell r="D2400" t="str">
            <v>UN</v>
          </cell>
          <cell r="E2400" t="str">
            <v>CR</v>
          </cell>
          <cell r="F2400">
            <v>5.27</v>
          </cell>
        </row>
        <row r="2401">
          <cell r="B2401">
            <v>3524</v>
          </cell>
          <cell r="C2401" t="str">
            <v>JOELHO PVC, SOLDAVEL, COM BUCHA DE LATAO, 90 GRAUS, 25 MM X 3/4", PARA AGUA FRIA PREDIAL</v>
          </cell>
          <cell r="D2401" t="str">
            <v>UN</v>
          </cell>
          <cell r="E2401" t="str">
            <v>CR</v>
          </cell>
          <cell r="F2401">
            <v>7.94</v>
          </cell>
        </row>
        <row r="2402">
          <cell r="B2402">
            <v>3532</v>
          </cell>
          <cell r="C2402" t="str">
            <v>JOELHO PVC, SOLDAVEL, COM BUCHA DE LATAO, 90 GRAUS, 32 MM X 3/4", PARA AGUA FRIA PREDIAL</v>
          </cell>
          <cell r="D2402" t="str">
            <v>UN</v>
          </cell>
          <cell r="E2402" t="str">
            <v>CR</v>
          </cell>
          <cell r="F2402">
            <v>18.34</v>
          </cell>
        </row>
        <row r="2403">
          <cell r="B2403">
            <v>3528</v>
          </cell>
          <cell r="C2403" t="str">
            <v>JOELHO PVC, SOLDAVEL, PB, 45 GRAUS, DN 100 MM, PARA ESGOTO PREDIAL</v>
          </cell>
          <cell r="D2403" t="str">
            <v>UN</v>
          </cell>
          <cell r="E2403" t="str">
            <v>CR</v>
          </cell>
          <cell r="F2403">
            <v>9.81</v>
          </cell>
        </row>
        <row r="2404">
          <cell r="B2404">
            <v>37952</v>
          </cell>
          <cell r="C2404" t="str">
            <v>JOELHO PVC, SOLDAVEL, PB, 45 GRAUS, DN 150 MM, PARA ESGOTO PREDIAL</v>
          </cell>
          <cell r="D2404" t="str">
            <v>UN</v>
          </cell>
          <cell r="E2404" t="str">
            <v>CR</v>
          </cell>
          <cell r="F2404">
            <v>70.290000000000006</v>
          </cell>
        </row>
        <row r="2405">
          <cell r="B2405">
            <v>37951</v>
          </cell>
          <cell r="C2405" t="str">
            <v>JOELHO PVC, SOLDAVEL, PB, 45 GRAUS, DN 40 MM, PARA ESGOTO PREDIAL</v>
          </cell>
          <cell r="D2405" t="str">
            <v>UN</v>
          </cell>
          <cell r="E2405" t="str">
            <v>CR</v>
          </cell>
          <cell r="F2405">
            <v>2.64</v>
          </cell>
        </row>
        <row r="2406">
          <cell r="B2406">
            <v>3518</v>
          </cell>
          <cell r="C2406" t="str">
            <v>JOELHO PVC, SOLDAVEL, PB, 45 GRAUS, DN 50 MM, PARA ESGOTO PREDIAL</v>
          </cell>
          <cell r="D2406" t="str">
            <v>UN</v>
          </cell>
          <cell r="E2406" t="str">
            <v>CR</v>
          </cell>
          <cell r="F2406">
            <v>4.0599999999999996</v>
          </cell>
        </row>
        <row r="2407">
          <cell r="B2407">
            <v>3519</v>
          </cell>
          <cell r="C2407" t="str">
            <v>JOELHO PVC, SOLDAVEL, PB, 45 GRAUS, DN 75 MM, PARA ESGOTO PREDIAL</v>
          </cell>
          <cell r="D2407" t="str">
            <v>UN</v>
          </cell>
          <cell r="E2407" t="str">
            <v>CR</v>
          </cell>
          <cell r="F2407">
            <v>8.51</v>
          </cell>
        </row>
        <row r="2408">
          <cell r="B2408">
            <v>3520</v>
          </cell>
          <cell r="C2408" t="str">
            <v>JOELHO PVC, SOLDAVEL, PB, 90 GRAUS, DN 100 MM, PARA ESGOTO PREDIAL</v>
          </cell>
          <cell r="D2408" t="str">
            <v>UN</v>
          </cell>
          <cell r="E2408" t="str">
            <v>CR</v>
          </cell>
          <cell r="F2408">
            <v>8.91</v>
          </cell>
        </row>
        <row r="2409">
          <cell r="B2409">
            <v>37950</v>
          </cell>
          <cell r="C2409" t="str">
            <v>JOELHO PVC, SOLDAVEL, PB, 90 GRAUS, DN 150 MM, PARA ESGOTO PREDIAL</v>
          </cell>
          <cell r="D2409" t="str">
            <v>UN</v>
          </cell>
          <cell r="E2409" t="str">
            <v>CR</v>
          </cell>
          <cell r="F2409">
            <v>64.709999999999994</v>
          </cell>
        </row>
        <row r="2410">
          <cell r="B2410">
            <v>37949</v>
          </cell>
          <cell r="C2410" t="str">
            <v>JOELHO PVC, SOLDAVEL, PB, 90 GRAUS, DN 40 MM, PARA ESGOTO PREDIAL</v>
          </cell>
          <cell r="D2410" t="str">
            <v>UN</v>
          </cell>
          <cell r="E2410" t="str">
            <v>CR</v>
          </cell>
          <cell r="F2410">
            <v>2.38</v>
          </cell>
        </row>
        <row r="2411">
          <cell r="B2411">
            <v>3526</v>
          </cell>
          <cell r="C2411" t="str">
            <v>JOELHO PVC, SOLDAVEL, PB, 90 GRAUS, DN 50 MM, PARA ESGOTO PREDIAL</v>
          </cell>
          <cell r="D2411" t="str">
            <v>UN</v>
          </cell>
          <cell r="E2411" t="str">
            <v>CR</v>
          </cell>
          <cell r="F2411">
            <v>3.28</v>
          </cell>
        </row>
        <row r="2412">
          <cell r="B2412">
            <v>3509</v>
          </cell>
          <cell r="C2412" t="str">
            <v>JOELHO PVC, SOLDAVEL, PB, 90 GRAUS, DN 75 MM, PARA ESGOTO PREDIAL</v>
          </cell>
          <cell r="D2412" t="str">
            <v>UN</v>
          </cell>
          <cell r="E2412" t="str">
            <v>CR</v>
          </cell>
          <cell r="F2412">
            <v>7.46</v>
          </cell>
        </row>
        <row r="2413">
          <cell r="B2413">
            <v>20151</v>
          </cell>
          <cell r="C2413" t="str">
            <v>JOELHO, PVC SERIE R, 45 GRAUS, DN 100 MM, PARA ESGOTO PREDIAL</v>
          </cell>
          <cell r="D2413" t="str">
            <v>UN</v>
          </cell>
          <cell r="E2413" t="str">
            <v>CR</v>
          </cell>
          <cell r="F2413">
            <v>21.92</v>
          </cell>
        </row>
        <row r="2414">
          <cell r="B2414">
            <v>20152</v>
          </cell>
          <cell r="C2414" t="str">
            <v>JOELHO, PVC SERIE R, 45 GRAUS, DN 150 MM, PARA ESGOTO PREDIAL</v>
          </cell>
          <cell r="D2414" t="str">
            <v>UN</v>
          </cell>
          <cell r="E2414" t="str">
            <v>CR</v>
          </cell>
          <cell r="F2414">
            <v>79.319999999999993</v>
          </cell>
        </row>
        <row r="2415">
          <cell r="B2415">
            <v>20148</v>
          </cell>
          <cell r="C2415" t="str">
            <v>JOELHO, PVC SERIE R, 45 GRAUS, DN 40 MM, PARA ESGOTO PREDIAL</v>
          </cell>
          <cell r="D2415" t="str">
            <v>UN</v>
          </cell>
          <cell r="E2415" t="str">
            <v>CR</v>
          </cell>
          <cell r="F2415">
            <v>4.3099999999999996</v>
          </cell>
        </row>
        <row r="2416">
          <cell r="B2416">
            <v>20149</v>
          </cell>
          <cell r="C2416" t="str">
            <v>JOELHO, PVC SERIE R, 45 GRAUS, DN 50 MM, PARA ESGOTO PREDIAL</v>
          </cell>
          <cell r="D2416" t="str">
            <v>UN</v>
          </cell>
          <cell r="E2416" t="str">
            <v>CR</v>
          </cell>
          <cell r="F2416">
            <v>7.2</v>
          </cell>
        </row>
        <row r="2417">
          <cell r="B2417">
            <v>20150</v>
          </cell>
          <cell r="C2417" t="str">
            <v>JOELHO, PVC SERIE R, 45 GRAUS, DN 75 MM, PARA ESGOTO PREDIAL</v>
          </cell>
          <cell r="D2417" t="str">
            <v>UN</v>
          </cell>
          <cell r="E2417" t="str">
            <v>CR</v>
          </cell>
          <cell r="F2417">
            <v>18.55</v>
          </cell>
        </row>
        <row r="2418">
          <cell r="B2418">
            <v>20157</v>
          </cell>
          <cell r="C2418" t="str">
            <v>JOELHO, PVC SERIE R, 90 GRAUS, DN 100 MM, PARA ESGOTO PREDIAL</v>
          </cell>
          <cell r="D2418" t="str">
            <v>UN</v>
          </cell>
          <cell r="E2418" t="str">
            <v>CR</v>
          </cell>
          <cell r="F2418">
            <v>20.82</v>
          </cell>
        </row>
        <row r="2419">
          <cell r="B2419">
            <v>20158</v>
          </cell>
          <cell r="C2419" t="str">
            <v>JOELHO, PVC SERIE R, 90 GRAUS, DN 150 MM, PARA ESGOTO PREDIAL</v>
          </cell>
          <cell r="D2419" t="str">
            <v>UN</v>
          </cell>
          <cell r="E2419" t="str">
            <v>CR</v>
          </cell>
          <cell r="F2419">
            <v>82.69</v>
          </cell>
        </row>
        <row r="2420">
          <cell r="B2420">
            <v>20154</v>
          </cell>
          <cell r="C2420" t="str">
            <v>JOELHO, PVC SERIE R, 90 GRAUS, DN 40 MM, PARA ESGOTO PREDIAL</v>
          </cell>
          <cell r="D2420" t="str">
            <v>UN</v>
          </cell>
          <cell r="E2420" t="str">
            <v>CR</v>
          </cell>
          <cell r="F2420">
            <v>4.22</v>
          </cell>
        </row>
        <row r="2421">
          <cell r="B2421">
            <v>20155</v>
          </cell>
          <cell r="C2421" t="str">
            <v>JOELHO, PVC SERIE R, 90 GRAUS, DN 50 MM, PARA ESGOTO PREDIAL</v>
          </cell>
          <cell r="D2421" t="str">
            <v>UN</v>
          </cell>
          <cell r="E2421" t="str">
            <v>CR</v>
          </cell>
          <cell r="F2421">
            <v>6.43</v>
          </cell>
        </row>
        <row r="2422">
          <cell r="B2422">
            <v>20156</v>
          </cell>
          <cell r="C2422" t="str">
            <v>JOELHO, PVC SERIE R, 90 GRAUS, DN 75 MM, PARA ESGOTO PREDIAL</v>
          </cell>
          <cell r="D2422" t="str">
            <v>UN</v>
          </cell>
          <cell r="E2422" t="str">
            <v>CR</v>
          </cell>
          <cell r="F2422">
            <v>18.059999999999999</v>
          </cell>
        </row>
        <row r="2423">
          <cell r="B2423">
            <v>3499</v>
          </cell>
          <cell r="C2423" t="str">
            <v>JOELHO, PVC SOLDAVEL, 45 GRAUS, 20 MM, COR MARROM, PARA AGUA FRIA PREDIAL</v>
          </cell>
          <cell r="D2423" t="str">
            <v>UN</v>
          </cell>
          <cell r="E2423" t="str">
            <v>CR</v>
          </cell>
          <cell r="F2423">
            <v>1.1100000000000001</v>
          </cell>
        </row>
        <row r="2424">
          <cell r="B2424">
            <v>3500</v>
          </cell>
          <cell r="C2424" t="str">
            <v>JOELHO, PVC SOLDAVEL, 45 GRAUS, 25 MM, COR MARROM, PARA AGUA FRIA PREDIAL</v>
          </cell>
          <cell r="D2424" t="str">
            <v>UN</v>
          </cell>
          <cell r="E2424" t="str">
            <v>CR</v>
          </cell>
          <cell r="F2424">
            <v>1.48</v>
          </cell>
        </row>
        <row r="2425">
          <cell r="B2425">
            <v>3501</v>
          </cell>
          <cell r="C2425" t="str">
            <v>JOELHO, PVC SOLDAVEL, 45 GRAUS, 32 MM, COR MARROM, PARA AGUA FRIA PREDIAL</v>
          </cell>
          <cell r="D2425" t="str">
            <v>UN</v>
          </cell>
          <cell r="E2425" t="str">
            <v>CR</v>
          </cell>
          <cell r="F2425">
            <v>4.08</v>
          </cell>
        </row>
        <row r="2426">
          <cell r="B2426">
            <v>3502</v>
          </cell>
          <cell r="C2426" t="str">
            <v>JOELHO, PVC SOLDAVEL, 45 GRAUS, 40 MM, COR MARROM, PARA AGUA FRIA PREDIAL</v>
          </cell>
          <cell r="D2426" t="str">
            <v>UN</v>
          </cell>
          <cell r="E2426" t="str">
            <v>CR</v>
          </cell>
          <cell r="F2426">
            <v>5.87</v>
          </cell>
        </row>
        <row r="2427">
          <cell r="B2427">
            <v>3503</v>
          </cell>
          <cell r="C2427" t="str">
            <v>JOELHO, PVC SOLDAVEL, 45 GRAUS, 50 MM, COR MARROM, PARA AGUA FRIA PREDIAL</v>
          </cell>
          <cell r="D2427" t="str">
            <v>UN</v>
          </cell>
          <cell r="E2427" t="str">
            <v>CR</v>
          </cell>
          <cell r="F2427">
            <v>7.37</v>
          </cell>
        </row>
        <row r="2428">
          <cell r="B2428">
            <v>3477</v>
          </cell>
          <cell r="C2428" t="str">
            <v>JOELHO, PVC SOLDAVEL, 45 GRAUS, 60 MM, COR MARROM, PARA AGUA FRIA PREDIAL</v>
          </cell>
          <cell r="D2428" t="str">
            <v>UN</v>
          </cell>
          <cell r="E2428" t="str">
            <v>CR</v>
          </cell>
          <cell r="F2428">
            <v>26.79</v>
          </cell>
        </row>
        <row r="2429">
          <cell r="B2429">
            <v>3478</v>
          </cell>
          <cell r="C2429" t="str">
            <v>JOELHO, PVC SOLDAVEL, 45 GRAUS, 75 MM, COR MARROM, PARA AGUA FRIA PREDIAL</v>
          </cell>
          <cell r="D2429" t="str">
            <v>UN</v>
          </cell>
          <cell r="E2429" t="str">
            <v>CR</v>
          </cell>
          <cell r="F2429">
            <v>64.23</v>
          </cell>
        </row>
        <row r="2430">
          <cell r="B2430">
            <v>3525</v>
          </cell>
          <cell r="C2430" t="str">
            <v>JOELHO, PVC SOLDAVEL, 45 GRAUS, 85 MM, COR MARROM, PARA AGUA FRIA PREDIAL</v>
          </cell>
          <cell r="D2430" t="str">
            <v>UN</v>
          </cell>
          <cell r="E2430" t="str">
            <v>CR</v>
          </cell>
          <cell r="F2430">
            <v>79.260000000000005</v>
          </cell>
        </row>
        <row r="2431">
          <cell r="B2431">
            <v>3511</v>
          </cell>
          <cell r="C2431" t="str">
            <v>JOELHO, PVC SOLDAVEL, 90 GRAUS, 75 MM, COR MARROM, PARA AGUA FRIA PREDIAL</v>
          </cell>
          <cell r="D2431" t="str">
            <v>UN</v>
          </cell>
          <cell r="E2431" t="str">
            <v>CR</v>
          </cell>
          <cell r="F2431">
            <v>84.07</v>
          </cell>
        </row>
        <row r="2432">
          <cell r="B2432">
            <v>38913</v>
          </cell>
          <cell r="C2432" t="str">
            <v>JOELHO/COTOVELO 90 GRAUS, METALICO, PARA CONEXAO COM ANEL DESLIZANTE, DN 16 MM, EM TUBO PEX PARA INST. AGUA QUENTE/FRIA</v>
          </cell>
          <cell r="D2432" t="str">
            <v>UN</v>
          </cell>
          <cell r="E2432" t="str">
            <v>CR</v>
          </cell>
        </row>
        <row r="2433">
          <cell r="B2433">
            <v>38914</v>
          </cell>
          <cell r="C2433" t="str">
            <v>JOELHO/COTOVELO 90 GRAUS, METALICO, PARA CONEXAO COM ANEL DESLIZANTE, DN 20 MM, EM TUBO PEX PARA INST. AGUA QUENTE/FRIA</v>
          </cell>
          <cell r="D2433" t="str">
            <v>UN</v>
          </cell>
          <cell r="E2433" t="str">
            <v>CR</v>
          </cell>
        </row>
        <row r="2434">
          <cell r="B2434">
            <v>38915</v>
          </cell>
          <cell r="C2434" t="str">
            <v>JOELHO/COTOVELO 90 GRAUS, METALICO, PARA CONEXAO COM ANEL DESLIZANTE, DN 25 MM, EM TUBO PEX PARA INST. AGUA QUENTE/FRIA</v>
          </cell>
          <cell r="D2434" t="str">
            <v>UN</v>
          </cell>
          <cell r="E2434" t="str">
            <v>CR</v>
          </cell>
        </row>
        <row r="2435">
          <cell r="B2435">
            <v>38916</v>
          </cell>
          <cell r="C2435" t="str">
            <v>JOELHO/COTOVELO 90 GRAUS, METALICO, PARA CONEXAO COM ANEL DESLIZANTE, DN 32 MM, EM TUBO PEX PARA INST. AGUA QUENTE/FRIA</v>
          </cell>
          <cell r="D2435" t="str">
            <v>UN</v>
          </cell>
          <cell r="E2435" t="str">
            <v>CR</v>
          </cell>
        </row>
        <row r="2436">
          <cell r="B2436">
            <v>39300</v>
          </cell>
          <cell r="C2436" t="str">
            <v>JOELHO/COTOVELO 90 GRAUS, PLASTICO, PARA CONEXAO COM CRIMPAGEM, DN 16 MM, EM TUBO PEX PARA INST. AGUA QUENTE/FRIA</v>
          </cell>
          <cell r="D2436" t="str">
            <v>UN</v>
          </cell>
          <cell r="E2436" t="str">
            <v>CR</v>
          </cell>
        </row>
        <row r="2437">
          <cell r="B2437">
            <v>39301</v>
          </cell>
          <cell r="C2437" t="str">
            <v>JOELHO/COTOVELO 90 GRAUS, PLASTICO, PARA CONEXAO COM CRIMPAGEM, DN 20 MM, EM TUBO PEX PARA INST. AGUA QUENTE/FRIA</v>
          </cell>
          <cell r="D2437" t="str">
            <v>UN</v>
          </cell>
          <cell r="E2437" t="str">
            <v>CR</v>
          </cell>
        </row>
        <row r="2438">
          <cell r="B2438">
            <v>39302</v>
          </cell>
          <cell r="C2438" t="str">
            <v>JOELHO/COTOVELO 90 GRAUS, PLASTICO, PARA CONEXAO COM CRIMPAGEM, DN 25 MM, EM TUBO PEX PARA INST. AGUA QUENTE/FRIA</v>
          </cell>
          <cell r="D2438" t="str">
            <v>UN</v>
          </cell>
          <cell r="E2438" t="str">
            <v>CR</v>
          </cell>
        </row>
        <row r="2439">
          <cell r="B2439">
            <v>38941</v>
          </cell>
          <cell r="C2439" t="str">
            <v>JOELHO/COTOVELO 90 GRAUS, ROSCA FEMEA MOVEL, METALICO, PARA CONEXAO COM ANEL DESLIZANTE, DN 20 MM X 3/4", EM TUBO PEX PARA INST. AGUA QUENTE/FRIA</v>
          </cell>
          <cell r="D2439" t="str">
            <v>UN</v>
          </cell>
          <cell r="E2439" t="str">
            <v>CR</v>
          </cell>
        </row>
        <row r="2440">
          <cell r="B2440">
            <v>38923</v>
          </cell>
          <cell r="C2440" t="str">
            <v>JOELHO/COTOVELO 90 GRAUS, ROSCA FEMEA TERMINAL, METALICO, PARA CONEXAO COM ANEL DESLIZANTE, DN 16 MM X 1/2", EM TUBO PEX PARA INST. AGUA QUENTE/FRIA</v>
          </cell>
          <cell r="D2440" t="str">
            <v>UN</v>
          </cell>
          <cell r="E2440" t="str">
            <v>CR</v>
          </cell>
        </row>
        <row r="2441">
          <cell r="B2441">
            <v>38925</v>
          </cell>
          <cell r="C2441" t="str">
            <v>JOELHO/COTOVELO 90 GRAUS, ROSCA FEMEA TERMINAL, METALICO, PARA CONEXAO COM ANEL DESLIZANTE, DN 20 MM X 1/2", EM TUBO PEX PARA INST. AGUA QUENTE/FRIA</v>
          </cell>
          <cell r="D2441" t="str">
            <v>UN</v>
          </cell>
          <cell r="E2441" t="str">
            <v>CR</v>
          </cell>
        </row>
        <row r="2442">
          <cell r="B2442">
            <v>38926</v>
          </cell>
          <cell r="C2442" t="str">
            <v>JOELHO/COTOVELO 90 GRAUS, ROSCA FEMEA TERMINAL, METALICO, PARA CONEXAO COM ANEL DESLIZANTE, DN 20 MM X 3/4", EM TUBO PEX PARA INST. AGUA QUENTE/FRIA</v>
          </cell>
          <cell r="D2442" t="str">
            <v>UN</v>
          </cell>
          <cell r="E2442" t="str">
            <v>CR</v>
          </cell>
        </row>
        <row r="2443">
          <cell r="B2443">
            <v>38927</v>
          </cell>
          <cell r="C2443" t="str">
            <v>JOELHO/COTOVELO 90 GRAUS, ROSCA FEMEA TERMINAL, METALICO, PARA CONEXAO COM ANEL DESLIZANTE, DN 25 MM X 3/4", EM TUBO PEX PARA INST. AGUA QUENTE/FRIA</v>
          </cell>
          <cell r="D2443" t="str">
            <v>UN</v>
          </cell>
          <cell r="E2443" t="str">
            <v>CR</v>
          </cell>
        </row>
        <row r="2444">
          <cell r="B2444">
            <v>39304</v>
          </cell>
          <cell r="C2444" t="str">
            <v>JOELHO/COTOVELO 90 GRAUS, ROSCA FEMEA TERMINAL, PLASTICO, PARA CONEXAO COM CRIMPAGEM, DN 16 MM X 1/2", EM TUBO PEX PARA INST. AGUA QUENTE/FRIA</v>
          </cell>
          <cell r="D2444" t="str">
            <v>UN</v>
          </cell>
          <cell r="E2444" t="str">
            <v>CR</v>
          </cell>
        </row>
        <row r="2445">
          <cell r="B2445">
            <v>39305</v>
          </cell>
          <cell r="C2445" t="str">
            <v>JOELHO/COTOVELO 90 GRAUS, ROSCA FEMEA TERMINAL, PLASTICO, PARA CONEXAO COM CRIMPAGEM, DN 20 MM X 1/2", EM TUBO PEX PARA INST. AGUA QUENTE/FRIA</v>
          </cell>
          <cell r="D2445" t="str">
            <v>UN</v>
          </cell>
          <cell r="E2445" t="str">
            <v>CR</v>
          </cell>
        </row>
        <row r="2446">
          <cell r="B2446">
            <v>39306</v>
          </cell>
          <cell r="C2446" t="str">
            <v>JOELHO/COTOVELO 90 GRAUS, ROSCA FEMEA TERMINAL, PLASTICO, PARA CONEXAO COM CRIMPAGEM, DN 20 MM X 3/4", EM TUBO PEX PARA INST. AGUA QUENTE/FRIA</v>
          </cell>
          <cell r="D2446" t="str">
            <v>UN</v>
          </cell>
          <cell r="E2446" t="str">
            <v>CR</v>
          </cell>
        </row>
        <row r="2447">
          <cell r="B2447">
            <v>38928</v>
          </cell>
          <cell r="C2447" t="str">
            <v>JOELHO/COTOVELO 90 GRAUS, ROSCA FEMEA TERMINAL, PLASTICO, PARA CONEXAO COM CRIMPAGEM, DN 25 MM X 1/2", EM TUBO PEX PARA INST. AGUA QUENTE/FRIA</v>
          </cell>
          <cell r="D2447" t="str">
            <v>UN</v>
          </cell>
          <cell r="E2447" t="str">
            <v>CR</v>
          </cell>
        </row>
        <row r="2448">
          <cell r="B2448">
            <v>38917</v>
          </cell>
          <cell r="C2448" t="str">
            <v>JOELHO/COTOVELO 90 GRAUS, ROSCA FEMEA, COM BASE FIXA, METALICO, PARA CONEXAO COM ANEL DESLIZANTE, DN 16 MM X 1/2", EM TUBO PEX PARA INST. AGUA QUENTE/FRIA</v>
          </cell>
          <cell r="D2448" t="str">
            <v>UN</v>
          </cell>
          <cell r="E2448" t="str">
            <v>CR</v>
          </cell>
        </row>
        <row r="2449">
          <cell r="B2449">
            <v>38919</v>
          </cell>
          <cell r="C2449" t="str">
            <v>JOELHO/COTOVELO 90 GRAUS, ROSCA FEMEA, COM BASE FIXA, METALICO, PARA CONEXAO COM ANEL DESLIZANTE, DN 20 MM X 1/2", EM TUBO PEX PARA INST. AGUA QUENTE/FRIA</v>
          </cell>
          <cell r="D2449" t="str">
            <v>UN</v>
          </cell>
          <cell r="E2449" t="str">
            <v>CR</v>
          </cell>
        </row>
        <row r="2450">
          <cell r="B2450">
            <v>38922</v>
          </cell>
          <cell r="C2450" t="str">
            <v>JOELHO/COTOVELO 90 GRAUS, ROSCA FEMEA, COM BASE FIXA, METALICO, PARA CONEXAO COM ANEL DESLIZANTE, DN 25 MM X 3/4", EM TUBO PEX PARA INST. AGUA QUENTE/FRIA</v>
          </cell>
          <cell r="D2450" t="str">
            <v>UN</v>
          </cell>
          <cell r="E2450" t="str">
            <v>CR</v>
          </cell>
        </row>
        <row r="2451">
          <cell r="B2451">
            <v>45198</v>
          </cell>
          <cell r="C2451" t="str">
            <v>JOGO DE CHAVES ALLEN LONGAS HEXAGONAIS DE 1,5 MM A 10 MM - 9 PECAS</v>
          </cell>
          <cell r="D2451" t="str">
            <v>UN</v>
          </cell>
          <cell r="E2451" t="str">
            <v>CR</v>
          </cell>
          <cell r="F2451">
            <v>36.25</v>
          </cell>
        </row>
        <row r="2452">
          <cell r="B2452">
            <v>45196</v>
          </cell>
          <cell r="C2452" t="str">
            <v>JOGO DE CHAVES DE FENDA E PHILLIPS ISOLADAS, 1000 V - *6* PECAS</v>
          </cell>
          <cell r="D2452" t="str">
            <v>UN</v>
          </cell>
          <cell r="E2452" t="str">
            <v>CR</v>
          </cell>
          <cell r="F2452">
            <v>74.739999999999995</v>
          </cell>
        </row>
        <row r="2453">
          <cell r="B2453">
            <v>12032</v>
          </cell>
          <cell r="C2453" t="str">
            <v>JOGO DE TRANQUETA E ROSETA QUADRADA DE SOBREPOR SEM FUROS, EM LATAO CROMADO, *50 X 50* MM, PARA FECHADURA DE PORTA DE BANHEIRO</v>
          </cell>
          <cell r="D2453" t="str">
            <v>JG</v>
          </cell>
          <cell r="E2453" t="str">
            <v>CR</v>
          </cell>
          <cell r="F2453">
            <v>59.8</v>
          </cell>
        </row>
        <row r="2454">
          <cell r="B2454">
            <v>12030</v>
          </cell>
          <cell r="C2454" t="str">
            <v>JOGO DE TRANQUETA E ROSETA REDONDA DE SOBREPOR SEM FUROS, EM LATAO CROMADO, DIAMETRO *50* MM, PARA FECHADURA DE PORTA DE BANHEIRO</v>
          </cell>
          <cell r="D2454" t="str">
            <v>JG</v>
          </cell>
          <cell r="E2454" t="str">
            <v>CR</v>
          </cell>
          <cell r="F2454">
            <v>56.19</v>
          </cell>
        </row>
        <row r="2455">
          <cell r="B2455">
            <v>45207</v>
          </cell>
          <cell r="C2455" t="str">
            <v>JOGO SERRA COPO COM 6 SERRAS, DIAMETRO VARIANDO DE 15 MM A 60 MM</v>
          </cell>
          <cell r="D2455" t="str">
            <v>UN</v>
          </cell>
          <cell r="E2455" t="str">
            <v>CR</v>
          </cell>
          <cell r="F2455">
            <v>238.74</v>
          </cell>
        </row>
        <row r="2456">
          <cell r="B2456">
            <v>14157</v>
          </cell>
          <cell r="C2456" t="str">
            <v>JUNCAO 2 GARRAS PARA FITA PERFURADA</v>
          </cell>
          <cell r="D2456" t="str">
            <v>UN</v>
          </cell>
          <cell r="E2456" t="str">
            <v>CR</v>
          </cell>
        </row>
        <row r="2457">
          <cell r="B2457">
            <v>10908</v>
          </cell>
          <cell r="C2457" t="str">
            <v>JUNCAO DE REDUCAO INVERTIDA, PVC SOLDAVEL, 100 X 50 MM, SERIE NORMAL PARA ESGOTO PREDIAL</v>
          </cell>
          <cell r="D2457" t="str">
            <v>UN</v>
          </cell>
          <cell r="E2457" t="str">
            <v>CR</v>
          </cell>
          <cell r="F2457">
            <v>20.47</v>
          </cell>
        </row>
        <row r="2458">
          <cell r="B2458">
            <v>10909</v>
          </cell>
          <cell r="C2458" t="str">
            <v>JUNCAO DE REDUCAO INVERTIDA, PVC SOLDAVEL, 100 X 75 MM, SERIE NORMAL PARA ESGOTO PREDIAL</v>
          </cell>
          <cell r="D2458" t="str">
            <v>UN</v>
          </cell>
          <cell r="E2458" t="str">
            <v>CR</v>
          </cell>
          <cell r="F2458">
            <v>23.81</v>
          </cell>
        </row>
        <row r="2459">
          <cell r="B2459">
            <v>3669</v>
          </cell>
          <cell r="C2459" t="str">
            <v>JUNCAO DE REDUCAO INVERTIDA, PVC SOLDAVEL, 75 X 50 MM, SERIE NORMAL PARA ESGOTO PREDIAL</v>
          </cell>
          <cell r="D2459" t="str">
            <v>UN</v>
          </cell>
          <cell r="E2459" t="str">
            <v>CR</v>
          </cell>
          <cell r="F2459">
            <v>14.63</v>
          </cell>
        </row>
        <row r="2460">
          <cell r="B2460">
            <v>20139</v>
          </cell>
          <cell r="C2460" t="str">
            <v>JUNCAO DUPLA, PVC SERIE R, DN 100 X 100 X 100 MM, PARA ESGOTO PREDIAL</v>
          </cell>
          <cell r="D2460" t="str">
            <v>UN</v>
          </cell>
          <cell r="E2460" t="str">
            <v>CR</v>
          </cell>
          <cell r="F2460">
            <v>125.8</v>
          </cell>
        </row>
        <row r="2461">
          <cell r="B2461">
            <v>3668</v>
          </cell>
          <cell r="C2461" t="str">
            <v>JUNCAO DUPLA, PVC SOLDAVEL, DN 100 X 100 X 100 MM, SERIE NORMAL PARA ESGOTO PREDIAL</v>
          </cell>
          <cell r="D2461" t="str">
            <v>UN</v>
          </cell>
          <cell r="E2461" t="str">
            <v>CR</v>
          </cell>
          <cell r="F2461">
            <v>44.94</v>
          </cell>
        </row>
        <row r="2462">
          <cell r="B2462">
            <v>10911</v>
          </cell>
          <cell r="C2462" t="str">
            <v>JUNCAO INVERTIDA, PVC SOLDAVEL, 75 X 75 MM, SERIE NORMAL PARA ESGOTO PREDIAL</v>
          </cell>
          <cell r="D2462" t="str">
            <v>UN</v>
          </cell>
          <cell r="E2462" t="str">
            <v>CR</v>
          </cell>
          <cell r="F2462">
            <v>19.7</v>
          </cell>
        </row>
        <row r="2463">
          <cell r="B2463">
            <v>3659</v>
          </cell>
          <cell r="C2463" t="str">
            <v>JUNCAO SIMPLES DE REDUCAO, PVC, DN 100 X 50 MM, SERIE NORMAL PARA ESGOTO PREDIAL</v>
          </cell>
          <cell r="D2463" t="str">
            <v>UN</v>
          </cell>
          <cell r="E2463" t="str">
            <v>CR</v>
          </cell>
          <cell r="F2463">
            <v>20.07</v>
          </cell>
        </row>
        <row r="2464">
          <cell r="B2464">
            <v>3660</v>
          </cell>
          <cell r="C2464" t="str">
            <v>JUNCAO SIMPLES DE REDUCAO, PVC, DN 100 X 75 MM, SERIE NORMAL PARA ESGOTO PREDIAL</v>
          </cell>
          <cell r="D2464" t="str">
            <v>UN</v>
          </cell>
          <cell r="E2464" t="str">
            <v>CR</v>
          </cell>
          <cell r="F2464">
            <v>25.95</v>
          </cell>
        </row>
        <row r="2465">
          <cell r="B2465">
            <v>20144</v>
          </cell>
          <cell r="C2465" t="str">
            <v>JUNCAO SIMPLES, PVC SERIE R, DN 100 X 100 MM, PARA ESGOTO PREDIAL</v>
          </cell>
          <cell r="D2465" t="str">
            <v>UN</v>
          </cell>
          <cell r="E2465" t="str">
            <v>CR</v>
          </cell>
          <cell r="F2465">
            <v>58.12</v>
          </cell>
        </row>
        <row r="2466">
          <cell r="B2466">
            <v>20143</v>
          </cell>
          <cell r="C2466" t="str">
            <v>JUNCAO SIMPLES, PVC SERIE R, DN 100 X 75 MM, PARA ESGOTO PREDIAL</v>
          </cell>
          <cell r="D2466" t="str">
            <v>UN</v>
          </cell>
          <cell r="E2466" t="str">
            <v>CR</v>
          </cell>
          <cell r="F2466">
            <v>74.36</v>
          </cell>
        </row>
        <row r="2467">
          <cell r="B2467">
            <v>20145</v>
          </cell>
          <cell r="C2467" t="str">
            <v>JUNCAO SIMPLES, PVC SERIE R, DN 150 X 100 MM, PARA ESGOTO PREDIAL</v>
          </cell>
          <cell r="D2467" t="str">
            <v>UN</v>
          </cell>
          <cell r="E2467" t="str">
            <v>CR</v>
          </cell>
          <cell r="F2467">
            <v>143.44999999999999</v>
          </cell>
        </row>
        <row r="2468">
          <cell r="B2468">
            <v>20146</v>
          </cell>
          <cell r="C2468" t="str">
            <v>JUNCAO SIMPLES, PVC SERIE R, DN 150 X 150 MM, PARA ESGOTO PREDIAL</v>
          </cell>
          <cell r="D2468" t="str">
            <v>UN</v>
          </cell>
          <cell r="E2468" t="str">
            <v>CR</v>
          </cell>
          <cell r="F2468">
            <v>196.09</v>
          </cell>
        </row>
        <row r="2469">
          <cell r="B2469">
            <v>20140</v>
          </cell>
          <cell r="C2469" t="str">
            <v>JUNCAO SIMPLES, PVC SERIE R, DN 40 X 40 MM, PARA ESGOTO PREDIAL</v>
          </cell>
          <cell r="D2469" t="str">
            <v>UN</v>
          </cell>
          <cell r="E2469" t="str">
            <v>CR</v>
          </cell>
          <cell r="F2469">
            <v>9.1999999999999993</v>
          </cell>
        </row>
        <row r="2470">
          <cell r="B2470">
            <v>20141</v>
          </cell>
          <cell r="C2470" t="str">
            <v>JUNCAO SIMPLES, PVC SERIE R, DN 50 X 50 MM, PARA ESGOTO PREDIAL</v>
          </cell>
          <cell r="D2470" t="str">
            <v>UN</v>
          </cell>
          <cell r="E2470" t="str">
            <v>CR</v>
          </cell>
          <cell r="F2470">
            <v>22.53</v>
          </cell>
        </row>
        <row r="2471">
          <cell r="B2471">
            <v>20142</v>
          </cell>
          <cell r="C2471" t="str">
            <v>JUNCAO SIMPLES, PVC SERIE R, DN 75 X 75 MM, PARA ESGOTO PREDIAL</v>
          </cell>
          <cell r="D2471" t="str">
            <v>UN</v>
          </cell>
          <cell r="E2471" t="str">
            <v>CR</v>
          </cell>
          <cell r="F2471">
            <v>39.630000000000003</v>
          </cell>
        </row>
        <row r="2472">
          <cell r="B2472">
            <v>3670</v>
          </cell>
          <cell r="C2472" t="str">
            <v>JUNCAO SIMPLES, PVC, 45 GRAUS, DN 100 X 100 MM, SERIE NORMAL PARA ESGOTO PREDIAL</v>
          </cell>
          <cell r="D2472" t="str">
            <v>UN</v>
          </cell>
          <cell r="E2472" t="str">
            <v>CR</v>
          </cell>
          <cell r="F2472">
            <v>25.77</v>
          </cell>
        </row>
        <row r="2473">
          <cell r="B2473">
            <v>3666</v>
          </cell>
          <cell r="C2473" t="str">
            <v>JUNCAO SIMPLES, PVC, 45 GRAUS, DN 40 X 40 MM, SERIE NORMAL PARA ESGOTO PREDIAL</v>
          </cell>
          <cell r="D2473" t="str">
            <v>UN</v>
          </cell>
          <cell r="E2473" t="str">
            <v>CR</v>
          </cell>
          <cell r="F2473">
            <v>4.05</v>
          </cell>
        </row>
        <row r="2474">
          <cell r="B2474">
            <v>3662</v>
          </cell>
          <cell r="C2474" t="str">
            <v>JUNCAO SIMPLES, PVC, 45 GRAUS, DN 50 X 50 MM, SERIE NORMAL PARA ESGOTO PREDIAL</v>
          </cell>
          <cell r="D2474" t="str">
            <v>UN</v>
          </cell>
          <cell r="E2474" t="str">
            <v>CR</v>
          </cell>
          <cell r="F2474">
            <v>10.58</v>
          </cell>
        </row>
        <row r="2475">
          <cell r="B2475">
            <v>3658</v>
          </cell>
          <cell r="C2475" t="str">
            <v>JUNCAO SIMPLES, PVC, 45 GRAUS, DN 75 X 75 MM, SERIE NORMAL PARA ESGOTO PREDIAL</v>
          </cell>
          <cell r="D2475" t="str">
            <v>UN</v>
          </cell>
          <cell r="E2475" t="str">
            <v>CR</v>
          </cell>
          <cell r="F2475">
            <v>20.04</v>
          </cell>
        </row>
        <row r="2476">
          <cell r="B2476">
            <v>42696</v>
          </cell>
          <cell r="C2476" t="str">
            <v>JUNCAO, PVC, 45 GRAUS, JE, BBB, DN 150 MM, PARA TUBO CORRUGADO E/OU LISO, REDE COLETORA DE ESGOTO</v>
          </cell>
          <cell r="D2476" t="str">
            <v>UN</v>
          </cell>
          <cell r="E2476" t="str">
            <v>CR</v>
          </cell>
          <cell r="F2476">
            <v>158.9</v>
          </cell>
        </row>
        <row r="2477">
          <cell r="B2477">
            <v>39875</v>
          </cell>
          <cell r="C2477" t="str">
            <v>JUNTA DE EXPANSAO BRONZE/LATAO, PONTA X PONTA, 35 MM</v>
          </cell>
          <cell r="D2477" t="str">
            <v>UN</v>
          </cell>
          <cell r="E2477" t="str">
            <v>CR</v>
          </cell>
        </row>
        <row r="2478">
          <cell r="B2478">
            <v>39876</v>
          </cell>
          <cell r="C2478" t="str">
            <v>JUNTA DE EXPANSAO BRONZE/LATAO, PONTA X PONTA, 42 MM</v>
          </cell>
          <cell r="D2478" t="str">
            <v>UN</v>
          </cell>
          <cell r="E2478" t="str">
            <v>CR</v>
          </cell>
        </row>
        <row r="2479">
          <cell r="B2479">
            <v>39877</v>
          </cell>
          <cell r="C2479" t="str">
            <v>JUNTA DE EXPANSAO BRONZE/LATAO, PONTA X PONTA, 54 MM</v>
          </cell>
          <cell r="D2479" t="str">
            <v>UN</v>
          </cell>
          <cell r="E2479" t="str">
            <v>CR</v>
          </cell>
        </row>
        <row r="2480">
          <cell r="B2480">
            <v>39878</v>
          </cell>
          <cell r="C2480" t="str">
            <v>JUNTA DE EXPANSAO BRONZE/LATAO, PONTA X PONTA, 66 MM</v>
          </cell>
          <cell r="D2480" t="str">
            <v>UN</v>
          </cell>
          <cell r="E2480" t="str">
            <v>CR</v>
          </cell>
        </row>
        <row r="2481">
          <cell r="B2481">
            <v>39872</v>
          </cell>
          <cell r="C2481" t="str">
            <v>JUNTA DE EXPANSAO DE COBRE, PONTA X PONTA, 15 MM</v>
          </cell>
          <cell r="D2481" t="str">
            <v>UN</v>
          </cell>
          <cell r="E2481" t="str">
            <v>CR</v>
          </cell>
        </row>
        <row r="2482">
          <cell r="B2482">
            <v>39873</v>
          </cell>
          <cell r="C2482" t="str">
            <v>JUNTA DE EXPANSAO DE COBRE, PONTA X PONTA, 22 MM</v>
          </cell>
          <cell r="D2482" t="str">
            <v>UN</v>
          </cell>
          <cell r="E2482" t="str">
            <v>CR</v>
          </cell>
        </row>
        <row r="2483">
          <cell r="B2483">
            <v>39874</v>
          </cell>
          <cell r="C2483" t="str">
            <v>JUNTA DE EXPANSAO DE COBRE, PONTA X PONTA, 28 MM</v>
          </cell>
          <cell r="D2483" t="str">
            <v>UN</v>
          </cell>
          <cell r="E2483" t="str">
            <v>CR</v>
          </cell>
        </row>
        <row r="2484">
          <cell r="B2484">
            <v>3674</v>
          </cell>
          <cell r="C2484" t="str">
            <v>JUNTA DILATACAO ELASTICA PARA CONCRETO (FUGENBAND) O-12, ATE 5 MCA</v>
          </cell>
          <cell r="D2484" t="str">
            <v>M</v>
          </cell>
          <cell r="E2484" t="str">
            <v>CR</v>
          </cell>
        </row>
        <row r="2485">
          <cell r="B2485">
            <v>3681</v>
          </cell>
          <cell r="C2485" t="str">
            <v>JUNTA DILATACAO ELASTICA PARA CONCRETO (FUGENBAND) O-22, ATE 30 MCA</v>
          </cell>
          <cell r="D2485" t="str">
            <v>M</v>
          </cell>
          <cell r="E2485" t="str">
            <v>CR</v>
          </cell>
        </row>
        <row r="2486">
          <cell r="B2486">
            <v>3676</v>
          </cell>
          <cell r="C2486" t="str">
            <v>JUNTA DILATACAO ELASTICA PARA CONCRETO (FUGENBAND) O-35/10, ATE 100 MCA</v>
          </cell>
          <cell r="D2486" t="str">
            <v>M</v>
          </cell>
          <cell r="E2486" t="str">
            <v>CR</v>
          </cell>
        </row>
        <row r="2487">
          <cell r="B2487">
            <v>3679</v>
          </cell>
          <cell r="C2487" t="str">
            <v>JUNTA DILATACAO ELASTICA PARA CONCRETO (FUGENBAND) O-35/6, ATE 100 MCA</v>
          </cell>
          <cell r="D2487" t="str">
            <v>M</v>
          </cell>
          <cell r="E2487" t="str">
            <v>CR</v>
          </cell>
        </row>
        <row r="2488">
          <cell r="B2488">
            <v>3672</v>
          </cell>
          <cell r="C2488" t="str">
            <v>JUNTA PLASTICA DE DILATACAO PARA PISOS, COR CINZA, 10 X 4,5 MM (ALTURA X ESPESSURA)</v>
          </cell>
          <cell r="D2488" t="str">
            <v>M</v>
          </cell>
          <cell r="E2488" t="str">
            <v>CR</v>
          </cell>
        </row>
        <row r="2489">
          <cell r="B2489">
            <v>3671</v>
          </cell>
          <cell r="C2489" t="str">
            <v>JUNTA PLASTICA DE DILATACAO PARA PISOS, COR CINZA, 17 X 3 MM (ALTURA X ESPESSURA)</v>
          </cell>
          <cell r="D2489" t="str">
            <v>M</v>
          </cell>
          <cell r="E2489" t="str">
            <v>C</v>
          </cell>
        </row>
        <row r="2490">
          <cell r="B2490">
            <v>3673</v>
          </cell>
          <cell r="C2490" t="str">
            <v>JUNTA PLASTICA DE DILATACAO PARA PISOS, COR CINZA, 27 X 3 MM (ALTURA X ESPESSURA)</v>
          </cell>
          <cell r="D2490" t="str">
            <v>M</v>
          </cell>
          <cell r="E2490" t="str">
            <v>CR</v>
          </cell>
        </row>
        <row r="2491">
          <cell r="B2491">
            <v>38394</v>
          </cell>
          <cell r="C2491" t="str">
            <v>KIT ACESSORIOS PARA COMPRESSOR DE AR, 5 PECAS (PISTOLAS PINTURA, LIMPEZA E PULVERIZACAO, CALIBRADOR E MANGUEIRA)</v>
          </cell>
          <cell r="D2491" t="str">
            <v>UN</v>
          </cell>
          <cell r="E2491" t="str">
            <v>CR</v>
          </cell>
          <cell r="F2491">
            <v>140.49</v>
          </cell>
        </row>
        <row r="2492">
          <cell r="B2492">
            <v>3729</v>
          </cell>
          <cell r="C2492" t="str">
            <v>KIT CAVALETE, PVC, COM REGISTRO, PARA HIDROMETRO, BITOLAS 1/2" OU 3/4" - COMPLETO</v>
          </cell>
          <cell r="D2492" t="str">
            <v>UN</v>
          </cell>
          <cell r="E2492" t="str">
            <v>CR</v>
          </cell>
          <cell r="F2492">
            <v>136.57</v>
          </cell>
        </row>
        <row r="2493">
          <cell r="B2493">
            <v>39357</v>
          </cell>
          <cell r="C2493" t="str">
            <v>KIT CHASSI COZINHA, CUBA SIMPLES SEM MAQUINA LAVAR LOUCA, INSTAL. PEX, QUADRO METALICO C/ TRAVESSA C/ FURO P/ESGOTO DN 50 MM E FUROS SUPERIORES P/AGUA, *340* X *650* MM (L X H), P/ CONEXAO COM ANEL DESLIZANTE (CONJUNTO COMPLETO)</v>
          </cell>
          <cell r="D2493" t="str">
            <v>UN</v>
          </cell>
          <cell r="E2493" t="str">
            <v>CR</v>
          </cell>
        </row>
        <row r="2494">
          <cell r="B2494">
            <v>39358</v>
          </cell>
          <cell r="C2494" t="str">
            <v>KIT CHASSI COZINHA, CUBA SIMPLES SEM MAQUINA LAVAR LOUCA, INSTAL. PEX, QUADRO METALICO C/ TRAVESSA COM FURO P/ESGOTO DN 50 MM E FUROS SUPERIORES P/AGUA, *340* X *650* MM (L X H), P/ CONEXAO COM CRIMPAGEM (CONJUNTO COMPLETO)</v>
          </cell>
          <cell r="D2494" t="str">
            <v>UN</v>
          </cell>
          <cell r="E2494" t="str">
            <v>CR</v>
          </cell>
        </row>
        <row r="2495">
          <cell r="B2495">
            <v>39355</v>
          </cell>
          <cell r="C2495" t="str">
            <v>KIT CHASSI TANQUE E MAQUINA LAVAR ROUPA, INSTAL. PEX, QUADRO METALICO C/ TRAVESSA C/ FURO P/ ESGOTO DN 50 MM, FURO LATERAL P/ MAQUINA E FUROS SUPERIORES P/ AGUA, *344* X *442* MM (L X H), P/ CONEXAO COM ANEL DESLIZANTE (CONJUNTO COMPLETO)</v>
          </cell>
          <cell r="D2495" t="str">
            <v>UN</v>
          </cell>
          <cell r="E2495" t="str">
            <v>CR</v>
          </cell>
        </row>
        <row r="2496">
          <cell r="B2496">
            <v>39356</v>
          </cell>
          <cell r="C2496" t="str">
            <v>KIT CHASSI TANQUE E MAQUINA LAVAR ROUPA, INSTAL. PEX, QUADRO METALICO C/ TRAVESSA C/ FURO P/ ESGOTO DN 50 MM, FURO LATERAL P/MAQUINA E FUROS SUPERIORES P/AGUA, *344* X *442* MM (L X H), P/ CONEXAO COM CRIMPAGEM (CONJUNTO COMPLETO)</v>
          </cell>
          <cell r="D2496" t="str">
            <v>UN</v>
          </cell>
          <cell r="E2496" t="str">
            <v>CR</v>
          </cell>
        </row>
        <row r="2497">
          <cell r="B2497">
            <v>39353</v>
          </cell>
          <cell r="C2497" t="str">
            <v>KIT CHUVEIRO, INSTAL. PEX, QUADRO METALICO C/ 2 TRAVESSAS, SUPERIOR C/ ESPERA P/ CHUVEIRO, INFERIOR C/ 2 REGISTROS DE PRESSAO 1/2", *390* X *900* MM (L X H), CONEXAO COM ANEL DESLIZANTE (CONJUNTO COMPLETO)</v>
          </cell>
          <cell r="D2497" t="str">
            <v>UN</v>
          </cell>
          <cell r="E2497" t="str">
            <v>CR</v>
          </cell>
        </row>
        <row r="2498">
          <cell r="B2498">
            <v>39354</v>
          </cell>
          <cell r="C2498" t="str">
            <v>KIT CHUVEIRO, INSTAL. PEX, QUADRO METALICO C/2 TRAVESSAS, SUPERIOR C/ ESPERA P/ CHUVEIRO E INFERIOR C/2 REGISTROS DE PRESSAO 1/2", *390* X *900* MM (L X H), CONEXAO COM CRIMPAGEM (CONJUNTO COMPLETO)</v>
          </cell>
          <cell r="D2498" t="str">
            <v>UN</v>
          </cell>
          <cell r="E2498" t="str">
            <v>CR</v>
          </cell>
        </row>
        <row r="2499">
          <cell r="B2499">
            <v>39398</v>
          </cell>
          <cell r="C2499" t="str">
            <v>KIT DE ACESSORIOS PARA BANHEIRO EM METAL CROMADO, 5 PECAS</v>
          </cell>
          <cell r="D2499" t="str">
            <v>UN</v>
          </cell>
          <cell r="E2499" t="str">
            <v>CR</v>
          </cell>
          <cell r="F2499">
            <v>184.28</v>
          </cell>
        </row>
        <row r="2500">
          <cell r="B2500">
            <v>13343</v>
          </cell>
          <cell r="C2500" t="str">
            <v>KIT DE MATERIAIS PARA BRACADEIRA PARA FIXACAO EM POSTE CIRCULAR, CONTEM TRES FIXADORES E UM ROLO DE FITA DE 3 M EM ACO CARBONO</v>
          </cell>
          <cell r="D2500" t="str">
            <v>UN</v>
          </cell>
          <cell r="E2500" t="str">
            <v>CR</v>
          </cell>
          <cell r="F2500">
            <v>37.090000000000003</v>
          </cell>
        </row>
        <row r="2501">
          <cell r="B2501">
            <v>12118</v>
          </cell>
          <cell r="C2501" t="str">
            <v>KIT DE PROTECAO ARSTOP PARA AR CONDICIONADO, TOMADA PADRAO 2P+T 20 A, COM DISJUNTOR UNIPOLAR DIN 20A</v>
          </cell>
          <cell r="D2501" t="str">
            <v>UN</v>
          </cell>
          <cell r="E2501" t="str">
            <v>CR</v>
          </cell>
          <cell r="F2501">
            <v>22.38</v>
          </cell>
        </row>
        <row r="2502">
          <cell r="B2502">
            <v>39482</v>
          </cell>
          <cell r="C2502" t="str">
            <v>KIT PORTA PRONTA DE MADEIRA, FOLHA LEVE (NBR 15930) DE 600 X 2100 MM OU 700 X 2100 MM, DE 35 MM A 40 MM DE ESPESSURA, COM MARCO EM ACO, NUCLEO COLMEIA, CAPA LISA EM HDF, ACABAMENTO MELAMINICO BRANCO (INCLUI MARCO, ALIZARES, DOBRADICAS E FECHADURA)</v>
          </cell>
          <cell r="D2502" t="str">
            <v>UN</v>
          </cell>
          <cell r="E2502" t="str">
            <v>CR</v>
          </cell>
          <cell r="F2502">
            <v>699.17</v>
          </cell>
        </row>
        <row r="2503">
          <cell r="B2503">
            <v>39486</v>
          </cell>
          <cell r="C2503" t="str">
            <v>KIT PORTA PRONTA DE MADEIRA, FOLHA LEVE (NBR 15930) DE 600 X 2100 MM OU 700 X 2100 MM, DE 35 MM A 40 MM DE ESPESSURA, NUCLEO COLMEIA, ESTRUTURA USINADA PARA FECHADURA, CAPA LISA EM HDF, ACABAMENTO EM PRIMER PARA PINTURA (INCLUI MARCO, ALIZARES E DOBRADICAS)</v>
          </cell>
          <cell r="D2503" t="str">
            <v>UN</v>
          </cell>
          <cell r="E2503" t="str">
            <v>CR</v>
          </cell>
          <cell r="F2503">
            <v>570.62</v>
          </cell>
        </row>
        <row r="2504">
          <cell r="B2504">
            <v>39484</v>
          </cell>
          <cell r="C2504" t="str">
            <v>KIT PORTA PRONTA DE MADEIRA, FOLHA LEVE (NBR 15930) DE 800 X 2100 MM, DE 35 MM A 40 MM DE ESPESSURA, COM MARCO EM ACO, NUCLEO COLMEIA, CAPA LISA EM HDF, ACABAMENTO MELAMINICO BRANCO (INCLUI MARCO, ALIZARES, DOBRADICAS E FECHADURA)</v>
          </cell>
          <cell r="D2504" t="str">
            <v>UN</v>
          </cell>
          <cell r="E2504" t="str">
            <v>CR</v>
          </cell>
          <cell r="F2504">
            <v>699.17</v>
          </cell>
        </row>
        <row r="2505">
          <cell r="B2505">
            <v>39488</v>
          </cell>
          <cell r="C2505" t="str">
            <v>KIT PORTA PRONTA DE MADEIRA, FOLHA LEVE (NBR 15930) DE 800 X 2100 MM, DE 35 MM A 40 MM DE ESPESSURA, NUCLEO COLMEIA, ESTRUTURA USINADA PARA FECHADURA, CAPA LISA EM HDF, ACABAMENTO EM PRIMER PARA PINTURA (INCLUI MARCO, ALIZARES E DOBRADICAS)</v>
          </cell>
          <cell r="D2505" t="str">
            <v>UN</v>
          </cell>
          <cell r="E2505" t="str">
            <v>CR</v>
          </cell>
          <cell r="F2505">
            <v>579.96</v>
          </cell>
        </row>
        <row r="2506">
          <cell r="B2506">
            <v>39485</v>
          </cell>
          <cell r="C2506" t="str">
            <v>KIT PORTA PRONTA DE MADEIRA, FOLHA LEVE (NBR 15930) DE 900 X 2100 MM, DE 35 MM A 40 MM DE ESPESSURA, COM MARCO EM ACO, NUCLEO COLMEIA, CAPA LISA EM HDF, ACABAMENTO MELAMINICO BRANCO (INCLUI MARCO, ALIZARES, DOBRADICAS E FECHADURA)</v>
          </cell>
          <cell r="D2506" t="str">
            <v>UN</v>
          </cell>
          <cell r="E2506" t="str">
            <v>CR</v>
          </cell>
          <cell r="F2506">
            <v>699.17</v>
          </cell>
        </row>
        <row r="2507">
          <cell r="B2507">
            <v>39489</v>
          </cell>
          <cell r="C2507" t="str">
            <v>KIT PORTA PRONTA DE MADEIRA, FOLHA LEVE (NBR 15930) DE 900 X 2100 MM, DE 35 MM A 40 MM DE ESPESSURA, NUCLEO COLMEIA, ESTRUTURA USINADA PARA FECHADURA, CAPA LISA EM HDF, ACABAMENTO EM PRIMER PARA PINTURA (INCLUI MARCO, ALIZARES E DOBRADICAS)</v>
          </cell>
          <cell r="D2507" t="str">
            <v>UN</v>
          </cell>
          <cell r="E2507" t="str">
            <v>CR</v>
          </cell>
          <cell r="F2507">
            <v>589.79</v>
          </cell>
        </row>
        <row r="2508">
          <cell r="B2508">
            <v>39490</v>
          </cell>
          <cell r="C2508" t="str">
            <v>KIT PORTA PRONTA DE MADEIRA, FOLHA MEDIA (NBR 15930) DE 600 X 2100 MM OU 700 X 2100 MM, DE 35 MM A 40 MM DE ESPESSURA, NUCLEO SEMI-SOLIDO (SARRAFEADO), ESTRUTURA USINADA PARA FECHADURA, CAPA LISA EM HDF, ACABAMENTO MELAMINICO BRANCO (INCLUI MARCO, ALIZARES E DOBRADICAS)</v>
          </cell>
          <cell r="D2508" t="str">
            <v>UN</v>
          </cell>
          <cell r="E2508" t="str">
            <v>CR</v>
          </cell>
          <cell r="F2508">
            <v>878.87</v>
          </cell>
        </row>
        <row r="2509">
          <cell r="B2509">
            <v>39494</v>
          </cell>
          <cell r="C2509" t="str">
            <v>KIT PORTA PRONTA DE MADEIRA, FOLHA MEDIA (NBR 15930) DE 600 X 2100 MM, DE 35 MM A 40 MM DE ESPESSURA, NUCLEO SEMI-SOLIDO (SARRAFEADO), ESTRUTURA USINADA PARA FECHADURA, CAPA LISA EM HDF, ACABAMENTO EM PRIMER PARA PINTURA (INCLUI MARCO, ALIZARES E DOBRADICAS)</v>
          </cell>
          <cell r="D2509" t="str">
            <v>UN</v>
          </cell>
          <cell r="E2509" t="str">
            <v>CR</v>
          </cell>
          <cell r="F2509">
            <v>631.1</v>
          </cell>
        </row>
        <row r="2510">
          <cell r="B2510">
            <v>39495</v>
          </cell>
          <cell r="C2510" t="str">
            <v>KIT PORTA PRONTA DE MADEIRA, FOLHA MEDIA (NBR 15930) DE 700 X 2100 MM, DE 35 MM A 40 MM DE ESPESSURA, NUCLEO SEMI-SOLIDO (SARRAFEADO), ESTRUTURA USINADA PARA FECHADURA, CAPA LISA EM HDF, ACABAMENTO EM PRIMER PARA PINTURA (INCLUI MARCO, ALIZARES E DOBRADICAS)</v>
          </cell>
          <cell r="D2510" t="str">
            <v>UN</v>
          </cell>
          <cell r="E2510" t="str">
            <v>CR</v>
          </cell>
          <cell r="F2510">
            <v>711.17</v>
          </cell>
        </row>
        <row r="2511">
          <cell r="B2511">
            <v>39496</v>
          </cell>
          <cell r="C2511" t="str">
            <v>KIT PORTA PRONTA DE MADEIRA, FOLHA MEDIA (NBR 15930) DE 800 X 2100 MM, DE 35 MM A 40 MM DE ESPESSURA, NUCLEO SEMI-SOLIDO (SARRAFEADO), ESTRUTURA USINADA PARA FECHADURA, CAPA LISA EM HDF, ACABAMENTO EM PRIMER PARA PINTURA (INCLUI MARCO, ALIZARES E DOBRADICAS)</v>
          </cell>
          <cell r="D2511" t="str">
            <v>UN</v>
          </cell>
          <cell r="E2511" t="str">
            <v>CR</v>
          </cell>
          <cell r="F2511">
            <v>782.28</v>
          </cell>
        </row>
        <row r="2512">
          <cell r="B2512">
            <v>39492</v>
          </cell>
          <cell r="C2512" t="str">
            <v>KIT PORTA PRONTA DE MADEIRA, FOLHA MEDIA (NBR 15930) DE 800 X 2100 MM, DE 35 MM A 40 MM DE ESPESSURA, NUCLEO SEMI-SOLIDO (SARRAFEADO), ESTRUTURA USINADA PARA FECHADURA, CAPA LISA EM HDF, ACABAMENTO MELAMINICO BRANCO (INCLUI MARCO, ALIZARES E DOBRADICAS)</v>
          </cell>
          <cell r="D2512" t="str">
            <v>UN</v>
          </cell>
          <cell r="E2512" t="str">
            <v>CR</v>
          </cell>
          <cell r="F2512">
            <v>905.67</v>
          </cell>
        </row>
        <row r="2513">
          <cell r="B2513">
            <v>39497</v>
          </cell>
          <cell r="C2513" t="str">
            <v>KIT PORTA PRONTA DE MADEIRA, FOLHA MEDIA (NBR 15930) DE 900 X 2100 MM, DE 35 MM A 40 MM DE ESPESSURA, NUCLEO SEMI-SOLIDO (SARRAFEADO), ESTRUTURA USINADA PARA FECHADURA, CAPA LISA EM HDF, ACABAMENTO EM PRIMER PARA PINTURA (INCLUI MARCO, ALIZARES E DOBRADICAS)</v>
          </cell>
          <cell r="D2513" t="str">
            <v>UN</v>
          </cell>
          <cell r="E2513" t="str">
            <v>CR</v>
          </cell>
          <cell r="F2513">
            <v>818.06</v>
          </cell>
        </row>
        <row r="2514">
          <cell r="B2514">
            <v>39493</v>
          </cell>
          <cell r="C2514" t="str">
            <v>KIT PORTA PRONTA DE MADEIRA, FOLHA MEDIA (NBR 15930) DE 900 X 2100 MM, DE 35 MM A 40 MM DE ESPESSURA, NUCLEO SEMI-SOLIDO (SARRAFEADO), ESTRUTURA USINADA PARA FECHADURA, CAPA LISA EM HDF, ACABAMENTO MELAMINICO BRANCO (INCLUI MARCO, ALIZARES E DOBRADICAS)</v>
          </cell>
          <cell r="D2514" t="str">
            <v>UN</v>
          </cell>
          <cell r="E2514" t="str">
            <v>CR</v>
          </cell>
          <cell r="F2514">
            <v>971.41</v>
          </cell>
        </row>
        <row r="2515">
          <cell r="B2515">
            <v>43628</v>
          </cell>
          <cell r="C2515" t="str">
            <v>KIT PORTA PRONTA DE MADEIRA, FOLHA PESADA (NBR 15930) DE 800 X 2100 MM, DE 40 MM A 45 MM DE ESPESSURA, COM MARCO EM ACO, NUCLEO SOLIDO, CAPA LISA EM HDF, ACABAMENTO MELAMINICO BRANCO (INCLUI MARCO, ALIZARES, DOBRADICAS E FECHADURA)</v>
          </cell>
          <cell r="D2515" t="str">
            <v>UN</v>
          </cell>
          <cell r="E2515" t="str">
            <v>CR</v>
          </cell>
          <cell r="F2515">
            <v>1030.3499999999999</v>
          </cell>
        </row>
        <row r="2516">
          <cell r="B2516">
            <v>39500</v>
          </cell>
          <cell r="C2516" t="str">
            <v>KIT PORTA PRONTA DE MADEIRA, FOLHA PESADA (NBR 15930) DE 800 X 2100 MM, DE 40 MM A 45 MM DE ESPESSURA, NUCLEO SOLIDO, CAPA LISA EM HDF, ACABAMENTO MELAMINICO BRANCO (INCLUI MARCO, ALIZARES, DOBRADICAS E FECHADURA EXTERNA)</v>
          </cell>
          <cell r="D2516" t="str">
            <v>UN</v>
          </cell>
          <cell r="E2516" t="str">
            <v>CR</v>
          </cell>
          <cell r="F2516">
            <v>1059.8900000000001</v>
          </cell>
        </row>
        <row r="2517">
          <cell r="B2517">
            <v>39498</v>
          </cell>
          <cell r="C2517" t="str">
            <v>KIT PORTA PRONTA DE MADEIRA, FOLHA PESADA (NBR 15930) DE 800 X 2100 MM, DE 40 MM A 45 MM DE ESPESSURA, NUCLEO SOLIDO, ESTRUTURA USINADA PARA FECHADURA, CAPA LISA EM HDF, ACABAMENTO EM LAMINADO NATURAL COM VERNIZ (INCLUI MARCO, ALIZARES E DOBRADICAS)</v>
          </cell>
          <cell r="D2517" t="str">
            <v>UN</v>
          </cell>
          <cell r="E2517" t="str">
            <v>CR</v>
          </cell>
          <cell r="F2517">
            <v>1307.2</v>
          </cell>
        </row>
        <row r="2518">
          <cell r="B2518">
            <v>43621</v>
          </cell>
          <cell r="C2518" t="str">
            <v>KIT PORTA PRONTA DE MADEIRA, FOLHA PESADA (NBR 15930) DE 900 X 2100 MM, DE 40 MM A 45 MM DE ESPESSURA, COM MARCO EM ACO, NUCLEO SOLIDO, CAPA LISA EM HDF, ACABAMENTO MELAMINICO BRANCO (INCLUI MARCO, ALIZARES, DOBRADICAS E FECHADURA)</v>
          </cell>
          <cell r="D2518" t="str">
            <v>UN</v>
          </cell>
          <cell r="E2518" t="str">
            <v>CR</v>
          </cell>
          <cell r="F2518">
            <v>1094.75</v>
          </cell>
        </row>
        <row r="2519">
          <cell r="B2519">
            <v>39501</v>
          </cell>
          <cell r="C2519" t="str">
            <v>KIT PORTA PRONTA DE MADEIRA, FOLHA PESADA (NBR 15930) DE 900 X 2100 MM, DE 40 MM A 45 MM DE ESPESSURA, NUCLEO SOLIDO, CAPA LISA EM HDF, ACABAMENTO MELAMINICO BRANCO (INCLUI MARCO, ALIZARES, DOBRADICAS E FECHADURA EXTERNA)</v>
          </cell>
          <cell r="D2519" t="str">
            <v>UN</v>
          </cell>
          <cell r="E2519" t="str">
            <v>CR</v>
          </cell>
          <cell r="F2519">
            <v>1088.5999999999999</v>
          </cell>
        </row>
        <row r="2520">
          <cell r="B2520">
            <v>39499</v>
          </cell>
          <cell r="C2520" t="str">
            <v>KIT PORTA PRONTA DE MADEIRA, FOLHA PESADA (NBR 15930) DE 900 X 2100 MM, DE 40 MM A 45 MM DE ESPESSURA, NUCLEO SOLIDO, ESTRUTURA USINADA PARA FECHADURA, CAPA LISA EM HDF, ACABAMENTO EM LAMINADO NATURAL COM VERNIZ (INCLUI MARCO, ALIZARES E DOBRADICAS)</v>
          </cell>
          <cell r="D2520" t="str">
            <v>UN</v>
          </cell>
          <cell r="E2520" t="str">
            <v>CR</v>
          </cell>
          <cell r="F2520">
            <v>1325.76</v>
          </cell>
        </row>
        <row r="2521">
          <cell r="B2521">
            <v>3733</v>
          </cell>
          <cell r="C2521" t="str">
            <v>LADRILHO HIDRAULICO, *20 X 20* CM, E= 2 CM, PADRAO COPACABANA, 2 CORES (PRETO E BRANCO)</v>
          </cell>
          <cell r="D2521" t="str">
            <v>M2</v>
          </cell>
          <cell r="E2521" t="str">
            <v>CR</v>
          </cell>
          <cell r="F2521">
            <v>72.34</v>
          </cell>
        </row>
        <row r="2522">
          <cell r="B2522">
            <v>3731</v>
          </cell>
          <cell r="C2522" t="str">
            <v>LADRILHO HIDRAULICO, *20 X 20* CM, E= 2 CM, PADRAO DADOS, COR NATURAL</v>
          </cell>
          <cell r="D2522" t="str">
            <v>M2</v>
          </cell>
          <cell r="E2522" t="str">
            <v>CR</v>
          </cell>
          <cell r="F2522">
            <v>64.73</v>
          </cell>
        </row>
        <row r="2523">
          <cell r="B2523">
            <v>38137</v>
          </cell>
          <cell r="C2523" t="str">
            <v>LADRILHO HIDRAULICO, *25 X 25* CM, E= 2 CM, PADRAO RAMPA, COR NATURAL</v>
          </cell>
          <cell r="D2523" t="str">
            <v>M2</v>
          </cell>
          <cell r="E2523" t="str">
            <v>CR</v>
          </cell>
          <cell r="F2523">
            <v>77.42</v>
          </cell>
        </row>
        <row r="2524">
          <cell r="B2524">
            <v>38138</v>
          </cell>
          <cell r="C2524" t="str">
            <v>LADRILHO HIDRAULICO, *30 X 30* CM, E= 2 CM, PADRAO MILANO, COR NATURAL</v>
          </cell>
          <cell r="D2524" t="str">
            <v>M2</v>
          </cell>
          <cell r="E2524" t="str">
            <v>CR</v>
          </cell>
          <cell r="F2524">
            <v>80.38</v>
          </cell>
        </row>
        <row r="2525">
          <cell r="B2525">
            <v>45318</v>
          </cell>
          <cell r="C2525" t="str">
            <v>LAJE EM PAINEL TRELICADO L=25, COM ENCHIMENTO EM POLIESTIRENO EXPANDIDO (EPS) H13, PTN-20, TRELICA DE 16 CM, PARA PISO, UNIDIRECIONAL, SOBRECARGA DE 350 KGF/M2, VAO ATE 7,0 M, EXCLUSO CONCRETO (SEM COLOCACAO)</v>
          </cell>
          <cell r="D2525" t="str">
            <v>M2</v>
          </cell>
          <cell r="E2525" t="str">
            <v>CR</v>
          </cell>
          <cell r="F2525">
            <v>119.19</v>
          </cell>
        </row>
        <row r="2526">
          <cell r="B2526">
            <v>45319</v>
          </cell>
          <cell r="C2526" t="str">
            <v>LAJE EM PAINEL TRELICADO L=25, COM ENCHIMENTO EM POLIESTIRENO EXPANDIDO (EPS) H17, PTN-25, TRELICA DE 20 CM, PARA PISO, UNIDIRECIONAL, SOBRECARGA DE 350 KGF/M2, VAO ATE 8,0 M, EXCLUSO CONCRETO (SEM COLOCACAO)</v>
          </cell>
          <cell r="D2526" t="str">
            <v>M2</v>
          </cell>
          <cell r="E2526" t="str">
            <v>CR</v>
          </cell>
          <cell r="F2526">
            <v>134.09</v>
          </cell>
        </row>
        <row r="2527">
          <cell r="B2527">
            <v>45320</v>
          </cell>
          <cell r="C2527" t="str">
            <v>LAJE EM PAINEL TRELICADO L=25, COM ENCHIMENTO EM POLIESTIRENO EXPANDIDO (EPS) H22, PTN-30, TRELICA DE 25 CM, PARA PISO, UNIDIRECIONAL, SOBRECARGA DE 350 KGF/M2, VAO ATE 9,0 M, EXCLUSO CONCRETO (SEM COLOCACAO)</v>
          </cell>
          <cell r="D2527" t="str">
            <v>M2</v>
          </cell>
          <cell r="E2527" t="str">
            <v>CR</v>
          </cell>
          <cell r="F2527">
            <v>173.73</v>
          </cell>
        </row>
        <row r="2528">
          <cell r="B2528">
            <v>45315</v>
          </cell>
          <cell r="C2528" t="str">
            <v>LAJE EM PAINEL TRELICADO L=25, COM ENCHIMENTO EM POLIESTIRENO EXPANDIDO (EPS) H5, PTN-12, TRELICA DE 8 CM, PARA FORRO, UNIDIRECIONAL, SOBRECARGA DE 100 KGF/M2, VAO ATE 5,0 M, EXCLUSO CONCRETO (SEM COLOCACAO)</v>
          </cell>
          <cell r="D2528" t="str">
            <v>M2</v>
          </cell>
          <cell r="E2528" t="str">
            <v>CR</v>
          </cell>
          <cell r="F2528">
            <v>78.44</v>
          </cell>
        </row>
        <row r="2529">
          <cell r="B2529">
            <v>45316</v>
          </cell>
          <cell r="C2529" t="str">
            <v>LAJE EM PAINEL TRELICADO L=25, COM ENCHIMENTO EM POLIESTIRENO EXPANDIDO (EPS) H5, PTN-12, TRELICA DE 8 CM, PARA PISO, UNIDIRECIONAL, SOBRECARGA DE 350 KGF/M2, VAO ATE 4,5 M, EXCLUSO CONCRETO (SEM COLOCACAO)</v>
          </cell>
          <cell r="D2529" t="str">
            <v>M2</v>
          </cell>
          <cell r="E2529" t="str">
            <v>CR</v>
          </cell>
          <cell r="F2529">
            <v>89.98</v>
          </cell>
        </row>
        <row r="2530">
          <cell r="B2530">
            <v>45317</v>
          </cell>
          <cell r="C2530" t="str">
            <v>LAJE EM PAINEL TRELICADO L=25, COM ENCHIMENTO EM POLIESTIRENO EXPANDIDO (EPS) H9, PTN-*16*, TRELICA DE 12 CM, PARA PISO, UNIDIRECIONAL, SOBRECARGA DE 350 KGF/M2, VAO ATE 6,0 M, EXCLUSO CONCRETO (SEM COLOCACAO)</v>
          </cell>
          <cell r="D2530" t="str">
            <v>M2</v>
          </cell>
          <cell r="E2530" t="str">
            <v>CR</v>
          </cell>
          <cell r="F2530">
            <v>106.77</v>
          </cell>
        </row>
        <row r="2531">
          <cell r="B2531">
            <v>45313</v>
          </cell>
          <cell r="C2531" t="str">
            <v>LAJE EM PAINEL TRELICADO MACICO L=25 CM, PTM-*25*, COM TRELICA DE 20 CM, PARA PISO, UNIDIRECIONAL, SOBRECARGA DE 350 KGF/M2, VAO ATE 9,0 M, EXCLUSO CONCRETO (SEM COLOCACAO)</v>
          </cell>
          <cell r="D2531" t="str">
            <v>M2</v>
          </cell>
          <cell r="E2531" t="str">
            <v>CR</v>
          </cell>
          <cell r="F2531">
            <v>102.9</v>
          </cell>
        </row>
        <row r="2532">
          <cell r="B2532">
            <v>45314</v>
          </cell>
          <cell r="C2532" t="str">
            <v>LAJE EM PAINEL TRELICADO MACICO L=25 CM, PTM-*30*, COM TRELICA DE 25 CM, PARA PISO, UNIDIRECIONAL, SOBRECARGA DE 350 KGF/M2, VAO ATE 10,0 M, EXCLUSO CONCRETO (SEM COLOCACAO)</v>
          </cell>
          <cell r="D2532" t="str">
            <v>M2</v>
          </cell>
          <cell r="E2532" t="str">
            <v>CR</v>
          </cell>
          <cell r="F2532">
            <v>144.61000000000001</v>
          </cell>
        </row>
        <row r="2533">
          <cell r="B2533">
            <v>45309</v>
          </cell>
          <cell r="C2533" t="str">
            <v>LAJE EM PAINEL TRELICADO MACICO L=25 CM, PTM-12, COM TRELICA DE 8 CM, PARA FORRO, UNIDIRECIONAL, SOBRECARGA DE 100 KGF/M2, VAO ATE 6,0 M, EXCLUSO CONCRETO (SEM COLOCACAO)</v>
          </cell>
          <cell r="D2533" t="str">
            <v>M2</v>
          </cell>
          <cell r="E2533" t="str">
            <v>CR</v>
          </cell>
          <cell r="F2533">
            <v>72.44</v>
          </cell>
        </row>
        <row r="2534">
          <cell r="B2534">
            <v>45310</v>
          </cell>
          <cell r="C2534" t="str">
            <v>LAJE EM PAINEL TRELICADO MACICO L=25 CM, PTM-12, COM TRELICA DE 8 CM, PARA PISO, UNIDIRECIONAL, SOBRECARGA DE 350 KGF/M2, VAO ATE 5,0 M, EXCLUSO CONCRETO (SEM COLOCACAO)</v>
          </cell>
          <cell r="D2534" t="str">
            <v>M2</v>
          </cell>
          <cell r="E2534" t="str">
            <v>CR</v>
          </cell>
          <cell r="F2534">
            <v>84.33</v>
          </cell>
        </row>
        <row r="2535">
          <cell r="B2535">
            <v>45311</v>
          </cell>
          <cell r="C2535" t="str">
            <v>LAJE EM PAINEL TRELICADO MACICO L=25 CM, PTM-16, COM TRELICA DE 12 CM, PARA PISO, UNIDIRECIONAL, SOBRECARGA DE 350 KGF/M2, VAO ATE 6,0 M, EXCLUSO CONCRETO (SEM COLOCACAO)</v>
          </cell>
          <cell r="D2535" t="str">
            <v>M2</v>
          </cell>
          <cell r="E2535" t="str">
            <v>CR</v>
          </cell>
          <cell r="F2535">
            <v>91.82</v>
          </cell>
        </row>
        <row r="2536">
          <cell r="B2536">
            <v>45312</v>
          </cell>
          <cell r="C2536" t="str">
            <v>LAJE EM PAINEL TRELICADO MACICO L=25 CM, PTM-20, COM TRELICA DE 16 CM, PARA PISO, UNIDIRECIONAL, SOBRECARGA DE 350 KGF/M2, VAO ATE 8,0 M, EXCLUSO CONCRETO (SEM COLOCACAO)</v>
          </cell>
          <cell r="D2536" t="str">
            <v>M2</v>
          </cell>
          <cell r="E2536" t="str">
            <v>CR</v>
          </cell>
          <cell r="F2536">
            <v>111.13</v>
          </cell>
        </row>
        <row r="2537">
          <cell r="B2537">
            <v>43342</v>
          </cell>
          <cell r="C2537" t="str">
            <v>LAJE PRE-MOLDADA COM VIGOTA PROTENDIDA (LAJOTAS + VIGOTAS) COM LAJOTA CERAMICA 30 X 20 X 12 CM (L X C X A) E VIGOTA VPT 10 X 9 CM (L X A), PARA PISO, UNIDIRECIONAL, SOBRECARGA DE 350 KGF/M2, VAO ATE 5,5 M (SEM COLOCACAO)</v>
          </cell>
          <cell r="D2537" t="str">
            <v>M2</v>
          </cell>
          <cell r="E2537" t="str">
            <v>CR</v>
          </cell>
          <cell r="F2537">
            <v>78.44</v>
          </cell>
        </row>
        <row r="2538">
          <cell r="B2538">
            <v>43343</v>
          </cell>
          <cell r="C2538" t="str">
            <v>LAJE PRE-MOLDADA COM VIGOTA PROTENDIDA (LAJOTAS + VIGOTAS) COM LAJOTA CERAMICA 30 X 20 X 16 CM (L X C X A) E VIGOTA VPT 10 X 9 CM (L X A), PARA PISO, UNIDIRECIONAL, SOBRECARGA DE 350 KGF/M2, VAO ATE 6 M (SEM COLOCACAO)</v>
          </cell>
          <cell r="D2538" t="str">
            <v>M2</v>
          </cell>
          <cell r="E2538" t="str">
            <v>CR</v>
          </cell>
          <cell r="F2538">
            <v>82.13</v>
          </cell>
        </row>
        <row r="2539">
          <cell r="B2539">
            <v>43344</v>
          </cell>
          <cell r="C2539" t="str">
            <v>LAJE PRE-MOLDADA COM VIGOTA PROTENDIDA (LAJOTAS + VIGOTAS) COM LAJOTA CERAMICA 30 X 20 X 20 CM (L X C X A) E VIGOTA VPT 10 X 9 CM (L X A), PARA PISO, UNIDIRECIONAL, SOBRECARGA DE 350 KGF/M2, VAO ATE 6,5 M (SEM COLOCACAO)</v>
          </cell>
          <cell r="D2539" t="str">
            <v>M2</v>
          </cell>
          <cell r="E2539" t="str">
            <v>CR</v>
          </cell>
          <cell r="F2539">
            <v>98.98</v>
          </cell>
        </row>
        <row r="2540">
          <cell r="B2540">
            <v>45307</v>
          </cell>
          <cell r="C2540" t="str">
            <v>LAJE PRE-MOLDADA COM VIGOTA PROTENDIDA (LAJOTAS + VIGOTAS) COM LAJOTA CERAMICA 30 X 20 X 24 CM (L X C X A) E VIGOTA VPT 10 X 9 CM (L X A), PARA PISO, UNIDIRECIONAL, SOBRECARGA DE 350 KGF/M2, VAO ATE 7 M (SEM COLOCACAO)</v>
          </cell>
          <cell r="D2540" t="str">
            <v>M2</v>
          </cell>
          <cell r="E2540" t="str">
            <v>CR</v>
          </cell>
          <cell r="F2540">
            <v>106.13</v>
          </cell>
        </row>
        <row r="2541">
          <cell r="B2541">
            <v>43345</v>
          </cell>
          <cell r="C2541" t="str">
            <v>LAJE PRE-MOLDADA COM VIGOTA PROTENDIDA (LAJOTAS + VIGOTAS) COM LAJOTA CERAMICA 30 X 20 X 8 CM (L X C X A) E VIGOTA VPT 10 X 9 CM (L X A), PARA PISO, UNIDIRECIONAL, SOBRECARGA DE 350 KGF/M2, VAO ATE 4,5 M (SEM COLOCACAO)</v>
          </cell>
          <cell r="D2541" t="str">
            <v>M2</v>
          </cell>
          <cell r="E2541" t="str">
            <v>CR</v>
          </cell>
          <cell r="F2541">
            <v>74.63</v>
          </cell>
        </row>
        <row r="2542">
          <cell r="B2542">
            <v>43346</v>
          </cell>
          <cell r="C2542" t="str">
            <v>LAJE PRE-MOLDADA COM VIGOTA PROTENDIDA (LAJOTAS + VIGOTAS) COM LAJOTA EM POLIESTIRENO EXPANDIDO (EPS), H12, *33* X 100 X 12 CM (L X C X A) E VIGOTA VPT 10 X 9 CM (L X A), PARA PISO, UNIDIRECIONAL, SOBRECARGA DE 350 KGF/M2, VAO ATE 5,5 M (SEM COLOCACAO)</v>
          </cell>
          <cell r="D2542" t="str">
            <v>M2</v>
          </cell>
          <cell r="E2542" t="str">
            <v>CR</v>
          </cell>
          <cell r="F2542">
            <v>76.13</v>
          </cell>
        </row>
        <row r="2543">
          <cell r="B2543">
            <v>43347</v>
          </cell>
          <cell r="C2543" t="str">
            <v>LAJE PRE-MOLDADA COM VIGOTA PROTENDIDA (LAJOTAS + VIGOTAS) COM LAJOTA EM POLIESTIRENO EXPANDIDO (EPS), H16, *33* X 100 X 16 CM (L X C X A) E VIGOTA VPT 10 X 9 CM (L X A), PARA PISO, UNIDIRECIONAL, SOBRECARGA DE 350 KGF/M2, VAO ATE 6,5 M (SEM COLOCACAO)</v>
          </cell>
          <cell r="D2543" t="str">
            <v>M2</v>
          </cell>
          <cell r="E2543" t="str">
            <v>CR</v>
          </cell>
          <cell r="F2543">
            <v>85.82</v>
          </cell>
        </row>
        <row r="2544">
          <cell r="B2544">
            <v>43348</v>
          </cell>
          <cell r="C2544" t="str">
            <v>LAJE PRE-MOLDADA COM VIGOTA PROTENDIDA (LAJOTAS + VIGOTAS) COM LAJOTA EM POLIESTIRENO EXPANDIDO (EPS), H20, *33* X 100 X 20 CM (L X C X A) E VIGOTA VPT 10 X 9 CM (L X A), PARA PISO, UNIDIRECIONAL, SOBRECARGA DE 350 KGF/M2, VAO ATE 7 M (SEM COLOCACAO)</v>
          </cell>
          <cell r="D2544" t="str">
            <v>M2</v>
          </cell>
          <cell r="E2544" t="str">
            <v>CR</v>
          </cell>
          <cell r="F2544">
            <v>95.32</v>
          </cell>
        </row>
        <row r="2545">
          <cell r="B2545">
            <v>45308</v>
          </cell>
          <cell r="C2545" t="str">
            <v>LAJE PRE-MOLDADA COM VIGOTA PROTENDIDA (LAJOTAS + VIGOTAS) COM LAJOTA EM POLIESTIRENO EXPANDIDO (EPS), H25, *33* X 100 X 25 CM (L X C X A) E VIGOTA VPT 10 X 9 CM (L X A), PARA PISO, UNIDIRECIONAL, SOBRECARGA DE 350 KGF/M2, VAO ATE 8 M (SEM COLOCACAO)</v>
          </cell>
          <cell r="D2545" t="str">
            <v>M2</v>
          </cell>
          <cell r="E2545" t="str">
            <v>CR</v>
          </cell>
          <cell r="F2545">
            <v>106.13</v>
          </cell>
        </row>
        <row r="2546">
          <cell r="B2546">
            <v>43349</v>
          </cell>
          <cell r="C2546" t="str">
            <v>LAJE PRE-MOLDADA COM VIGOTA PROTENDIDA (LAJOTAS + VIGOTAS) COM LAJOTA EM POLIESTIRENO EXPANDIDO (EPS), H8, *33* X 100 X 8 CM (L X C X A) E VIGOTA VPT 10 X 9 CM (L X A), PARA PISO, UNIDIRECIONAL, SOBRECARGA DE 350 KGF/M2, VAO ATE 4,5 M (SEM COLOCACAO)</v>
          </cell>
          <cell r="D2546" t="str">
            <v>M2</v>
          </cell>
          <cell r="E2546" t="str">
            <v>CR</v>
          </cell>
          <cell r="F2546">
            <v>65.55</v>
          </cell>
        </row>
        <row r="2547">
          <cell r="B2547">
            <v>3736</v>
          </cell>
          <cell r="C2547" t="str">
            <v>LAJE PRE-MOLDADA CONVENCIONAL (LAJOTAS + VIGOTAS) PARA FORRO, UNIDIRECIONAL, SOBRECARGA DE 100 KG/M2, VAO ATE 4 M (SEM COLOCACAO)</v>
          </cell>
          <cell r="D2547" t="str">
            <v>M2</v>
          </cell>
          <cell r="E2547" t="str">
            <v>CR</v>
          </cell>
          <cell r="F2547">
            <v>34.14</v>
          </cell>
        </row>
        <row r="2548">
          <cell r="B2548">
            <v>3741</v>
          </cell>
          <cell r="C2548" t="str">
            <v>LAJE PRE-MOLDADA CONVENCIONAL (LAJOTAS + VIGOTAS) PARA FORRO, UNIDIRECIONAL, SOBRECARGA DE 100 KG/M2, VAO ATE 4,5 M (SEM COLOCACAO)</v>
          </cell>
          <cell r="D2548" t="str">
            <v>M2</v>
          </cell>
          <cell r="E2548" t="str">
            <v>CR</v>
          </cell>
          <cell r="F2548">
            <v>36.909999999999997</v>
          </cell>
        </row>
        <row r="2549">
          <cell r="B2549">
            <v>3737</v>
          </cell>
          <cell r="C2549" t="str">
            <v>LAJE PRE-MOLDADA CONVENCIONAL (LAJOTAS + VIGOTAS) PARA PISO, UNIDIRECIONAL, SOBRECARGA DE 350 KG/M2, VAO ATE 4,5 M (SEM COLOCACAO)</v>
          </cell>
          <cell r="D2549" t="str">
            <v>M2</v>
          </cell>
          <cell r="E2549" t="str">
            <v>CR</v>
          </cell>
          <cell r="F2549">
            <v>50.29</v>
          </cell>
        </row>
        <row r="2550">
          <cell r="B2550">
            <v>43353</v>
          </cell>
          <cell r="C2550" t="str">
            <v>LAJE PRE-MOLDADA TRELICADA (LAJOTAS + VIGOTAS) COM LAJOTA CERAMICA *30* X 20 X *8* CM (L X C X A) E VIGOTA VTR *12* X 8 CM (L X A), PARA PISO, UNIDIRECIONAL, SOBRECARGA DE 350 KGF/M2, VAO ATE 4 M (SEM COLOCACAO)</v>
          </cell>
          <cell r="D2550" t="str">
            <v>M2</v>
          </cell>
          <cell r="E2550" t="str">
            <v>CR</v>
          </cell>
          <cell r="F2550">
            <v>55.37</v>
          </cell>
        </row>
        <row r="2551">
          <cell r="B2551">
            <v>43350</v>
          </cell>
          <cell r="C2551" t="str">
            <v>LAJE PRE-MOLDADA TRELICADA (LAJOTAS + VIGOTAS) COM LAJOTA CERAMICA *30* X 20 X 12 CM (L X C X A) E VIGOTA VTR *12* X 12 CM (L X A), PARA PISO, UNIDIRECIONAL, SOBRECARGA DE 350 KGF/M2, VAO ATE 5 M (SEM COLOCACAO)</v>
          </cell>
          <cell r="D2551" t="str">
            <v>M2</v>
          </cell>
          <cell r="E2551" t="str">
            <v>CR</v>
          </cell>
          <cell r="F2551">
            <v>69.209999999999994</v>
          </cell>
        </row>
        <row r="2552">
          <cell r="B2552">
            <v>43351</v>
          </cell>
          <cell r="C2552" t="str">
            <v>LAJE PRE-MOLDADA TRELICADA (LAJOTAS + VIGOTAS) COM LAJOTA CERAMICA *30* X 20 X 16 CM (L X C X A) E VIGOTA VTR *12* X 16 CM (L X A), PARA PISO, UNIDIRECIONAL, SOBRECARGA DE 350 KGF/M2, VAO ATE 6 M (SEM COLOCACAO)</v>
          </cell>
          <cell r="D2552" t="str">
            <v>M2</v>
          </cell>
          <cell r="E2552" t="str">
            <v>CR</v>
          </cell>
          <cell r="F2552">
            <v>76.41</v>
          </cell>
        </row>
        <row r="2553">
          <cell r="B2553">
            <v>43352</v>
          </cell>
          <cell r="C2553" t="str">
            <v>LAJE PRE-MOLDADA TRELICADA (LAJOTAS + VIGOTAS) COM LAJOTA CERAMICA *30* X 20 X 20 CM (L X C X A) E VIGOTA VTR *12* X 20 CM (L X A), PARA PISO, UNIDIRECIONAL, SOBRECARGA DE 350 KGF/M2, VAO ATE 7 M (SEM COLOCACAO)</v>
          </cell>
          <cell r="D2553" t="str">
            <v>M2</v>
          </cell>
          <cell r="E2553" t="str">
            <v>CR</v>
          </cell>
          <cell r="F2553">
            <v>93.21</v>
          </cell>
        </row>
        <row r="2554">
          <cell r="B2554">
            <v>45306</v>
          </cell>
          <cell r="C2554" t="str">
            <v>LAJE PRE-MOLDADA TRELICADA (LAJOTAS + VIGOTAS) COM LAJOTA CERAMICA *30* X 20 X 24 CM (L X C X A) E VIGOTA VTR *12* X 25 CM (L X A), PARA PISO, UNIDIRECIONAL, SOBRECARGA DE 350 KGF/M2, VAO ATE 8 M (SEM COLOCACAO)</v>
          </cell>
          <cell r="D2554" t="str">
            <v>M2</v>
          </cell>
          <cell r="E2554" t="str">
            <v>CR</v>
          </cell>
          <cell r="F2554">
            <v>120.9</v>
          </cell>
        </row>
        <row r="2555">
          <cell r="B2555">
            <v>44379</v>
          </cell>
          <cell r="C2555" t="str">
            <v>LAJE PRE-MOLDADA TRELICADA (LAJOTAS + VIGOTAS) COM LAJOTA EM POLIESTIRENO EXPANDIDO (EPS), H12, *33* X 100 X 12 CM (L X C X A) E VIGOTA VTR *12* X 12 CM (L X A), PARA PISO, UNIDIRECIONAL, SOBRECARGA DE 350 KGF/M2, VAO ATE 5,5 M (SEM COLOCACAO)</v>
          </cell>
          <cell r="D2555" t="str">
            <v>M2</v>
          </cell>
          <cell r="E2555" t="str">
            <v>CR</v>
          </cell>
          <cell r="F2555">
            <v>78.44</v>
          </cell>
        </row>
        <row r="2556">
          <cell r="B2556">
            <v>43355</v>
          </cell>
          <cell r="C2556" t="str">
            <v>LAJE PRE-MOLDADA TRELICADA (LAJOTAS + VIGOTAS) COM LAJOTA EM POLIESTIRENO EXPANDIDO (EPS), H16, *33* X 100 X 16 CM (L X C X A) E VIGOTA VTR *12* X 16 CM (L X A), PARA PISO, UNIDIRECIONAL, SOBRECARGA DE 350 KGF/M2, VAO ATE 6,5 M (SEM COLOCACAO)</v>
          </cell>
          <cell r="D2556" t="str">
            <v>M2</v>
          </cell>
          <cell r="E2556" t="str">
            <v>CR</v>
          </cell>
          <cell r="F2556">
            <v>91.11</v>
          </cell>
        </row>
        <row r="2557">
          <cell r="B2557">
            <v>43356</v>
          </cell>
          <cell r="C2557" t="str">
            <v>LAJE PRE-MOLDADA TRELICADA (LAJOTAS + VIGOTAS) COM LAJOTA EM POLIESTIRENO EXPANDIDO (EPS), H20, *33* X 100 X 20 CM (L X C X A) E VIGOTA VTR *12* X 20 CM (L X A), PARA PISO, UNIDIRECIONAL, SOBRECARGA DE 350 KGF/M2, VAO ATE 8 M (SEM COLOCACAO)</v>
          </cell>
          <cell r="D2557" t="str">
            <v>M2</v>
          </cell>
          <cell r="E2557" t="str">
            <v>CR</v>
          </cell>
          <cell r="F2557">
            <v>107.19</v>
          </cell>
        </row>
        <row r="2558">
          <cell r="B2558">
            <v>45305</v>
          </cell>
          <cell r="C2558" t="str">
            <v>LAJE PRE-MOLDADA TRELICADA (LAJOTAS + VIGOTAS) COM LAJOTA EM POLIESTIRENO EXPANDIDO (EPS), H25,*33* X 100 X 25 CM (L X C X A) E VIGOTA VTR *12* X 25 CM (L X A), PARA PISO, UNIDIRECIONAL, SOBRECARGA DE 350 KGF/M2, VAO ATE 9 M (SEM COLOCACAO)</v>
          </cell>
          <cell r="D2558" t="str">
            <v>M2</v>
          </cell>
          <cell r="E2558" t="str">
            <v>CR</v>
          </cell>
          <cell r="F2558">
            <v>130.72</v>
          </cell>
        </row>
        <row r="2559">
          <cell r="B2559">
            <v>3742</v>
          </cell>
          <cell r="C2559" t="str">
            <v>LAJE PRE-MOLDADA TRELICADA (LAJOTAS + VIGOTAS) PARA FORRO, UNIDIRECIONAL, SOBRECARGA DE 100 KG/M2, VAO ATE 6,00 M (SEM COLOCACAO)</v>
          </cell>
          <cell r="D2559" t="str">
            <v>M2</v>
          </cell>
          <cell r="E2559" t="str">
            <v>CR</v>
          </cell>
          <cell r="F2559">
            <v>49.17</v>
          </cell>
        </row>
        <row r="2560">
          <cell r="B2560">
            <v>43357</v>
          </cell>
          <cell r="C2560" t="str">
            <v>LAJE PRE-MOLDADA TRELICADA (LAJOTAS + VIGOTAS) COM LAJOTA EM POLIESTIRENO EXPANDIDO (EPS), *H8*, *33* X 100 X 8 CM (L X C X A) E VIGOTA VTR *12* X 8 CM (L X A), PARA PISO, UNIDIRECIONAL, SOBRECARGA DE 250 KGF/M2, VAO ATE 4 M (SEM COLOCACAO)</v>
          </cell>
          <cell r="D2560" t="str">
            <v>M2</v>
          </cell>
          <cell r="E2560" t="str">
            <v>C</v>
          </cell>
          <cell r="F2560">
            <v>60.45</v>
          </cell>
        </row>
        <row r="2561">
          <cell r="B2561">
            <v>38194</v>
          </cell>
          <cell r="C2561" t="str">
            <v>LAMPADA LED 10 W BIVOLT BRANCA, FORMATO TRADICIONAL (BASE E27)</v>
          </cell>
          <cell r="D2561" t="str">
            <v>UN</v>
          </cell>
          <cell r="E2561" t="str">
            <v>C</v>
          </cell>
          <cell r="F2561">
            <v>5.7</v>
          </cell>
        </row>
        <row r="2562">
          <cell r="B2562">
            <v>38193</v>
          </cell>
          <cell r="C2562" t="str">
            <v>LAMPADA LED 6 W BIVOLT BRANCA, FORMATO TRADICIONAL (BASE E27)</v>
          </cell>
          <cell r="D2562" t="str">
            <v>UN</v>
          </cell>
          <cell r="E2562" t="str">
            <v>CR</v>
          </cell>
          <cell r="F2562">
            <v>4.95</v>
          </cell>
        </row>
        <row r="2563">
          <cell r="B2563">
            <v>39388</v>
          </cell>
          <cell r="C2563" t="str">
            <v>LAMPADA LED TIPO DICROICA BIVOLT, LUZ BRANCA, 5 W (BASE GU10)</v>
          </cell>
          <cell r="D2563" t="str">
            <v>UN</v>
          </cell>
          <cell r="E2563" t="str">
            <v>CR</v>
          </cell>
          <cell r="F2563">
            <v>7.01</v>
          </cell>
        </row>
        <row r="2564">
          <cell r="B2564">
            <v>39387</v>
          </cell>
          <cell r="C2564" t="str">
            <v>LAMPADA LED TUBULAR BIVOLT 18/20 W, BASE G13</v>
          </cell>
          <cell r="D2564" t="str">
            <v>UN</v>
          </cell>
          <cell r="E2564" t="str">
            <v>CR</v>
          </cell>
          <cell r="F2564">
            <v>10.93</v>
          </cell>
        </row>
        <row r="2565">
          <cell r="B2565">
            <v>39386</v>
          </cell>
          <cell r="C2565" t="str">
            <v>LAMPADA LED TUBULAR BIVOLT 9/10 W, BASE G13</v>
          </cell>
          <cell r="D2565" t="str">
            <v>UN</v>
          </cell>
          <cell r="E2565" t="str">
            <v>CR</v>
          </cell>
          <cell r="F2565">
            <v>7.62</v>
          </cell>
        </row>
        <row r="2566">
          <cell r="B2566">
            <v>45229</v>
          </cell>
          <cell r="C2566" t="str">
            <v>LAPIS PARA CARPINTEIRO</v>
          </cell>
          <cell r="D2566" t="str">
            <v>UN</v>
          </cell>
          <cell r="E2566" t="str">
            <v>CR</v>
          </cell>
          <cell r="F2566">
            <v>2.41</v>
          </cell>
        </row>
        <row r="2567">
          <cell r="B2567">
            <v>746</v>
          </cell>
          <cell r="C2567" t="str">
            <v>LAVADORA DE ALTA PRESSAO (LAVA - JATO) PARA AGUA FRIA, PRESSAO DE OPERACAO ENTRE 1400 E 1900 LIB/POL2, VAZAO MAXIMA ENTRE 400 E 700 L/H, POTENCIA DE OPERACAO ENTRE 2,50 E 3,00 CV</v>
          </cell>
          <cell r="D2567" t="str">
            <v>UN</v>
          </cell>
          <cell r="E2567" t="str">
            <v>C</v>
          </cell>
          <cell r="F2567">
            <v>2299</v>
          </cell>
        </row>
        <row r="2568">
          <cell r="B2568">
            <v>20269</v>
          </cell>
          <cell r="C2568" t="str">
            <v>LAVATORIO / CUBA DE EMBUTIR, OVAL, DE LOUCA BRANCA, SEM LADRAO, DIMENSOES *50 X 35* CM (L X C)</v>
          </cell>
          <cell r="D2568" t="str">
            <v>UN</v>
          </cell>
          <cell r="E2568" t="str">
            <v>CR</v>
          </cell>
          <cell r="F2568">
            <v>135.96</v>
          </cell>
        </row>
        <row r="2569">
          <cell r="B2569">
            <v>20270</v>
          </cell>
          <cell r="C2569" t="str">
            <v>LAVATORIO / CUBA DE EMBUTIR, OVAL, DE LOUCA COLORIDA, SEM LADRAO, DIMENSOES *50 X 35* CM (L X C)</v>
          </cell>
          <cell r="D2569" t="str">
            <v>UN</v>
          </cell>
          <cell r="E2569" t="str">
            <v>CR</v>
          </cell>
          <cell r="F2569">
            <v>150.22999999999999</v>
          </cell>
        </row>
        <row r="2570">
          <cell r="B2570">
            <v>11696</v>
          </cell>
          <cell r="C2570" t="str">
            <v>LAVATORIO / CUBA DE SOBREPOR, OVAL PEQUENA, DE LOUCA BRANCA, SEM LADRAO, DIMENSOES *44 X 31* CM (L X C)</v>
          </cell>
          <cell r="D2570" t="str">
            <v>UN</v>
          </cell>
          <cell r="E2570" t="str">
            <v>CR</v>
          </cell>
          <cell r="F2570">
            <v>240.49</v>
          </cell>
        </row>
        <row r="2571">
          <cell r="B2571">
            <v>10427</v>
          </cell>
          <cell r="C2571" t="str">
            <v>LAVATORIO / CUBA DE SOBREPOR, RETANGULAR, DE LOUCA BRANCA, COM LADRAO, DIMENSOES *52 X 45* CM (L X C)</v>
          </cell>
          <cell r="D2571" t="str">
            <v>UN</v>
          </cell>
          <cell r="E2571" t="str">
            <v>CR</v>
          </cell>
          <cell r="F2571">
            <v>672.99</v>
          </cell>
        </row>
        <row r="2572">
          <cell r="B2572">
            <v>10428</v>
          </cell>
          <cell r="C2572" t="str">
            <v>LAVATORIO / CUBA DE SOBREPOR, RETANGULAR, DE LOUCA COLORIDA, COM LADRAO, DIMENSOES *52 X 45* CM (L X C)</v>
          </cell>
          <cell r="D2572" t="str">
            <v>UN</v>
          </cell>
          <cell r="E2572" t="str">
            <v>CR</v>
          </cell>
          <cell r="F2572">
            <v>693.39</v>
          </cell>
        </row>
        <row r="2573">
          <cell r="B2573">
            <v>36521</v>
          </cell>
          <cell r="C2573" t="str">
            <v>LAVATORIO DE CANTO DE LOUCA BRANCA, SUSPENSO (SEM COLUNA), DIMENSOES *40 X 30* CM (L X C)</v>
          </cell>
          <cell r="D2573" t="str">
            <v>UN</v>
          </cell>
          <cell r="E2573" t="str">
            <v>CR</v>
          </cell>
          <cell r="F2573">
            <v>216.35</v>
          </cell>
        </row>
        <row r="2574">
          <cell r="B2574">
            <v>36794</v>
          </cell>
          <cell r="C2574" t="str">
            <v>LAVATORIO DE LOUCA BRANCA, COM COLUNA, DIMENSOES *44 X 35* CM (L X C)</v>
          </cell>
          <cell r="D2574" t="str">
            <v>UN</v>
          </cell>
          <cell r="E2574" t="str">
            <v>CR</v>
          </cell>
          <cell r="F2574">
            <v>230.32</v>
          </cell>
        </row>
        <row r="2575">
          <cell r="B2575">
            <v>10426</v>
          </cell>
          <cell r="C2575" t="str">
            <v>LAVATORIO DE LOUCA BRANCA, COM COLUNA, DIMENSOES *54 X 44* CM (L X C)</v>
          </cell>
          <cell r="D2575" t="str">
            <v>UN</v>
          </cell>
          <cell r="E2575" t="str">
            <v>CR</v>
          </cell>
          <cell r="F2575">
            <v>257.91000000000003</v>
          </cell>
        </row>
        <row r="2576">
          <cell r="B2576">
            <v>10425</v>
          </cell>
          <cell r="C2576" t="str">
            <v>LAVATORIO DE LOUCA BRANCA, SUSPENSO (SEM COLUNA), DIMENSOES *40 X 30* CM</v>
          </cell>
          <cell r="D2576" t="str">
            <v>UN</v>
          </cell>
          <cell r="E2576" t="str">
            <v>CR</v>
          </cell>
          <cell r="F2576">
            <v>130.84</v>
          </cell>
        </row>
        <row r="2577">
          <cell r="B2577">
            <v>10431</v>
          </cell>
          <cell r="C2577" t="str">
            <v>LAVATORIO DE LOUCA COLORIDA, COM COLUNA, DIMENSOES *54 X 44* CM (L X C)</v>
          </cell>
          <cell r="D2577" t="str">
            <v>UN</v>
          </cell>
          <cell r="E2577" t="str">
            <v>CR</v>
          </cell>
          <cell r="F2577">
            <v>447.95</v>
          </cell>
        </row>
        <row r="2578">
          <cell r="B2578">
            <v>10429</v>
          </cell>
          <cell r="C2578" t="str">
            <v>LAVATORIO DE LOUCA COLORIDA, SUSPENSO (SEM COLUNA), DIMENSOES *40 X 30* CM (L X C)</v>
          </cell>
          <cell r="D2578" t="str">
            <v>UN</v>
          </cell>
          <cell r="E2578" t="str">
            <v>CR</v>
          </cell>
          <cell r="F2578">
            <v>220.98</v>
          </cell>
        </row>
        <row r="2579">
          <cell r="B2579">
            <v>10853</v>
          </cell>
          <cell r="C2579" t="str">
            <v>LETRA ACO INOX (AISI 304), CHAPA NUM. 22, RECORTADO, H= 20 CM (SEM RELEVO)</v>
          </cell>
          <cell r="D2579" t="str">
            <v>UN</v>
          </cell>
          <cell r="E2579" t="str">
            <v>CR</v>
          </cell>
          <cell r="F2579">
            <v>107.94</v>
          </cell>
        </row>
        <row r="2580">
          <cell r="B2580">
            <v>5093</v>
          </cell>
          <cell r="C2580" t="str">
            <v>LEVANTADOR DE JANELA GUILHOTINA, EM LATAO CROMADO</v>
          </cell>
          <cell r="D2580" t="str">
            <v>PAR</v>
          </cell>
          <cell r="E2580" t="str">
            <v>CR</v>
          </cell>
          <cell r="F2580">
            <v>19</v>
          </cell>
        </row>
        <row r="2581">
          <cell r="B2581">
            <v>45254</v>
          </cell>
          <cell r="C2581" t="str">
            <v>LIMA QUADRADA BASTARDA 8", COM CABO</v>
          </cell>
          <cell r="D2581" t="str">
            <v>UN</v>
          </cell>
          <cell r="E2581" t="str">
            <v>CR</v>
          </cell>
          <cell r="F2581">
            <v>22.5</v>
          </cell>
        </row>
        <row r="2582">
          <cell r="B2582">
            <v>45253</v>
          </cell>
          <cell r="C2582" t="str">
            <v>LIMA REDONDA BASTARDA 8", COM CABO</v>
          </cell>
          <cell r="D2582" t="str">
            <v>UN</v>
          </cell>
          <cell r="E2582" t="str">
            <v>CR</v>
          </cell>
          <cell r="F2582">
            <v>29.17</v>
          </cell>
        </row>
        <row r="2583">
          <cell r="B2583">
            <v>44331</v>
          </cell>
          <cell r="C2583" t="str">
            <v>LIMPA VIDROS COM PULVERIZADOR</v>
          </cell>
          <cell r="D2583" t="str">
            <v>L</v>
          </cell>
          <cell r="E2583" t="str">
            <v>CR</v>
          </cell>
          <cell r="F2583">
            <v>55.65</v>
          </cell>
        </row>
        <row r="2584">
          <cell r="B2584">
            <v>37768</v>
          </cell>
          <cell r="C2584" t="str">
            <v>LIMPADORA A SUCCAO, TANQUE 12000 L, BASCULAMENTO HIDRAULICO, BOMBA 12 M3/MIN 95% VACUO (INCLUI MONTAGEM, NAO INCLUI CAMINHAO)</v>
          </cell>
          <cell r="D2584" t="str">
            <v>UN</v>
          </cell>
          <cell r="E2584" t="str">
            <v>C</v>
          </cell>
        </row>
        <row r="2585">
          <cell r="B2585">
            <v>38382</v>
          </cell>
          <cell r="C2585" t="str">
            <v>LINHA PARA PEDREIRO LISA, 0,8 MM X 100 M</v>
          </cell>
          <cell r="D2585" t="str">
            <v>UN</v>
          </cell>
          <cell r="E2585" t="str">
            <v>CR</v>
          </cell>
          <cell r="F2585">
            <v>13.88</v>
          </cell>
        </row>
        <row r="2586">
          <cell r="B2586">
            <v>38383</v>
          </cell>
          <cell r="C2586" t="str">
            <v>LIXA D'AGUA EM FOLHA, COR PRETA, GRAO 100</v>
          </cell>
          <cell r="D2586" t="str">
            <v>UN</v>
          </cell>
          <cell r="E2586" t="str">
            <v>CR</v>
          </cell>
          <cell r="F2586">
            <v>2.2000000000000002</v>
          </cell>
        </row>
        <row r="2587">
          <cell r="B2587">
            <v>3768</v>
          </cell>
          <cell r="C2587" t="str">
            <v>LIXA EM FOLHA PARA FERRO, NUMERO 150</v>
          </cell>
          <cell r="D2587" t="str">
            <v>UN</v>
          </cell>
          <cell r="E2587" t="str">
            <v>CR</v>
          </cell>
          <cell r="F2587">
            <v>5.0199999999999996</v>
          </cell>
        </row>
        <row r="2588">
          <cell r="B2588">
            <v>3767</v>
          </cell>
          <cell r="C2588" t="str">
            <v>LIXA EM FOLHA PARA PAREDE OU MADEIRA, NUMERO 120, COR VERMELHA</v>
          </cell>
          <cell r="D2588" t="str">
            <v>UN</v>
          </cell>
          <cell r="E2588" t="str">
            <v>CR</v>
          </cell>
          <cell r="F2588">
            <v>1.68</v>
          </cell>
        </row>
        <row r="2589">
          <cell r="B2589">
            <v>42440</v>
          </cell>
          <cell r="C2589" t="str">
            <v>LIXEIRA DUPLA, COM CAPACIDADE VOLUMETRICA DE 60L*, FABRICADA EM TUBO DE ACO CARBONO, CESTOS EM CHAPA DE ACO E PINTURA NO PROCESSO ELETROSTATICO - PARA ACADEMIA AO AR LIVRE / ACADEMIA DA TERCEIRA IDADE - ATI</v>
          </cell>
          <cell r="D2589" t="str">
            <v>UN</v>
          </cell>
          <cell r="E2589" t="str">
            <v>CR</v>
          </cell>
        </row>
        <row r="2590">
          <cell r="B2590">
            <v>20193</v>
          </cell>
          <cell r="C2590" t="str">
            <v>LOCACAO DE ANDAIME METALICO TIPO FACHADEIRO, PECAS COM APROXIMADAMENTE 1,20 M DE LARGURA E 2,0 M DE ALTURA, INCLUINDO DIAGONAIS EM X, BARRAS DE LIGACAO, SAPATAS E DEMAIS ITENS NECESSARIOS A MONTAGEM (NAO INCLUI INSTALACAO)</v>
          </cell>
          <cell r="D2590" t="str">
            <v>M2XMES</v>
          </cell>
          <cell r="E2590" t="str">
            <v>CR</v>
          </cell>
          <cell r="F2590">
            <v>22.5</v>
          </cell>
        </row>
        <row r="2591">
          <cell r="B2591">
            <v>10527</v>
          </cell>
          <cell r="C2591" t="str">
            <v>LOCACAO DE ANDAIME METALICO TUBULAR DE ENCAIXE, TIPO DE TORRE, CADA PAINEL COM LARGURA DE 1 ATE 1,5 M E ALTURA DE *1,00* M, INCLUINDO DIAGONAL, BARRAS DE LIGACAO, SAPATAS OU RODIZIOS E DEMAIS ITENS NECESSARIOS A MONTAGEM (NAO INCLUI INSTALACAO)</v>
          </cell>
          <cell r="D2591" t="str">
            <v>MXMES</v>
          </cell>
          <cell r="E2591" t="str">
            <v>C</v>
          </cell>
          <cell r="F2591">
            <v>30</v>
          </cell>
        </row>
        <row r="2592">
          <cell r="B2592">
            <v>41805</v>
          </cell>
          <cell r="C2592" t="str">
            <v>LOCACAO DE ANDAIME SUSPENSO OU BALANCIM MANUAL, CAPACIDADE DE CARGA TOTAL DE APROXIMADAMENTE 250 KG/M2, PLATAFORMA DE 1,50 M X 0,80 M (C X L), CABO DE 45 M</v>
          </cell>
          <cell r="D2592" t="str">
            <v>MES</v>
          </cell>
          <cell r="E2592" t="str">
            <v>CR</v>
          </cell>
          <cell r="F2592">
            <v>862.5</v>
          </cell>
        </row>
        <row r="2593">
          <cell r="B2593">
            <v>40271</v>
          </cell>
          <cell r="C2593" t="str">
            <v>LOCACAO DE APRUMADOR METALICO DE PILAR, COM ALTURA E ANGULO REGULAVEIS, EXTENSAO DE *1,50* A *2,80* M</v>
          </cell>
          <cell r="D2593" t="str">
            <v>UNXMES</v>
          </cell>
          <cell r="E2593" t="str">
            <v>CR</v>
          </cell>
          <cell r="F2593">
            <v>22.96</v>
          </cell>
        </row>
        <row r="2594">
          <cell r="B2594">
            <v>40287</v>
          </cell>
          <cell r="C2594" t="str">
            <v>LOCACAO DE BARRA DE ANCORAGEM DE 0,80 A 1,20 M DE EXTENSAO, COM ROSCA DE 5/8", INCLUINDO PORCA E FLANGE</v>
          </cell>
          <cell r="D2594" t="str">
            <v>MES</v>
          </cell>
          <cell r="E2594" t="str">
            <v>CR</v>
          </cell>
          <cell r="F2594">
            <v>8.84</v>
          </cell>
        </row>
        <row r="2595">
          <cell r="B2595">
            <v>10779</v>
          </cell>
          <cell r="C2595" t="str">
            <v>LOCACAO DE CONTAINER 2,30 X 4,30 M, ALT. 2,50 M, P/ SANITARIO, C/ 5 BACIAS, 1 LAVATORIO E 4 MICTORIOS (NAO INCLUI MOBILIZACAO/DESMOBILIZACAO)</v>
          </cell>
          <cell r="D2595" t="str">
            <v>MES</v>
          </cell>
          <cell r="E2595" t="str">
            <v>CR</v>
          </cell>
          <cell r="F2595">
            <v>1250</v>
          </cell>
        </row>
        <row r="2596">
          <cell r="B2596">
            <v>10777</v>
          </cell>
          <cell r="C2596" t="str">
            <v>LOCACAO DE CONTAINER 2,30 X 4,30 M, ALT. 2,50 M, PARA SANITARIO, COM 3 BACIAS, 4 CHUVEIROS, 1 LAVATORIO E 1 MICTORIO (NAO INCLUI MOBILIZACAO/DESMOBILIZACAO)</v>
          </cell>
          <cell r="D2596" t="str">
            <v>MES</v>
          </cell>
          <cell r="E2596" t="str">
            <v>CR</v>
          </cell>
          <cell r="F2596">
            <v>1135.4100000000001</v>
          </cell>
        </row>
        <row r="2597">
          <cell r="B2597">
            <v>10775</v>
          </cell>
          <cell r="C2597" t="str">
            <v>LOCACAO DE CONTAINER 2,30 X 6,00 M, ALT. 2,50 M, COM 1 SANITARIO, PARA ESCRITORIO, COMPLETO, SEM DIVISORIAS INTERNAS (NAO INCLUI MOBILIZACAO/DESMOBILIZACAO)</v>
          </cell>
          <cell r="D2597" t="str">
            <v>MES</v>
          </cell>
          <cell r="E2597" t="str">
            <v>C</v>
          </cell>
          <cell r="F2597">
            <v>1000</v>
          </cell>
        </row>
        <row r="2598">
          <cell r="B2598">
            <v>10776</v>
          </cell>
          <cell r="C2598" t="str">
            <v>LOCACAO DE CONTAINER 2,30 X 6,00 M, ALT. 2,50 M, PARA ESCRITORIO, SEM DIVISORIAS INTERNAS E SEM SANITARIO (NAO INCLUI MOBILIZACAO/DESMOBILIZACAO)</v>
          </cell>
          <cell r="D2598" t="str">
            <v>MES</v>
          </cell>
          <cell r="E2598" t="str">
            <v>CR</v>
          </cell>
          <cell r="F2598">
            <v>781.25</v>
          </cell>
        </row>
        <row r="2599">
          <cell r="B2599">
            <v>10778</v>
          </cell>
          <cell r="C2599" t="str">
            <v>LOCACAO DE CONTAINER 2,30 X 6,00 M, ALT. 2,50 M, PARA SANITARIO, COM 4 BACIAS, 8 CHUVEIROS,1 LAVATORIO E 1 MICTORIO (NAO INCLUI MOBILIZACAO/DESMOBILIZACAO)</v>
          </cell>
          <cell r="D2599" t="str">
            <v>MES</v>
          </cell>
          <cell r="E2599" t="str">
            <v>CR</v>
          </cell>
          <cell r="F2599">
            <v>1250</v>
          </cell>
        </row>
        <row r="2600">
          <cell r="B2600">
            <v>40339</v>
          </cell>
          <cell r="C2600" t="str">
            <v>LOCACAO DE CRUZETA, SIMPLES, PARA ESCORA METALICA, COMPRIMENTO ENTRE 50 A 60 CM, PARA ESCORA DE 1,80 A 3,20 METROS E TUBO EXTERNO ATE 48 MM DE DIAMETRO</v>
          </cell>
          <cell r="D2600" t="str">
            <v>UNXMES</v>
          </cell>
          <cell r="E2600" t="str">
            <v>CR</v>
          </cell>
          <cell r="F2600">
            <v>8.0500000000000007</v>
          </cell>
        </row>
        <row r="2601">
          <cell r="B2601">
            <v>10749</v>
          </cell>
          <cell r="C2601" t="str">
            <v>LOCACAO DE ESCORA METALICA TELESCOPICA, COM ALTURA REGULAVEL DE *1,80* A *3,20* M, COM CAPACIDADE DE CARGA DE NO MINIMO 1000 KGF (10 KN), INCLUSO TRIPE E FORCADO</v>
          </cell>
          <cell r="D2601" t="str">
            <v>UNXMES</v>
          </cell>
          <cell r="E2601" t="str">
            <v>CR</v>
          </cell>
          <cell r="F2601">
            <v>26.62</v>
          </cell>
        </row>
        <row r="2602">
          <cell r="B2602">
            <v>40290</v>
          </cell>
          <cell r="C2602" t="str">
            <v>LOCACAO DE FORMA PLASTICA PARA LAJE NERVURADA, DIMENSOES *60* X *60* X *16* CM</v>
          </cell>
          <cell r="D2602" t="str">
            <v>UNXMES</v>
          </cell>
          <cell r="E2602" t="str">
            <v>CR</v>
          </cell>
          <cell r="F2602">
            <v>14.4</v>
          </cell>
        </row>
        <row r="2603">
          <cell r="B2603">
            <v>3346</v>
          </cell>
          <cell r="C2603" t="str">
            <v>LOCACAO DE GRUPO GERADOR *80 A 125* KVA, MOTOR DIESEL, REBOCAVEL, ACIONAMENTO MANUAL</v>
          </cell>
          <cell r="D2603" t="str">
            <v>H</v>
          </cell>
          <cell r="E2603" t="str">
            <v>C</v>
          </cell>
          <cell r="F2603">
            <v>22.5</v>
          </cell>
        </row>
        <row r="2604">
          <cell r="B2604">
            <v>3348</v>
          </cell>
          <cell r="C2604" t="str">
            <v>LOCACAO DE GRUPO GERADOR ACIMA DE * 125 ATE 180* KVA, MOTOR DIESEL, REBOCAVEL, ACIONAMENTO MANUAL</v>
          </cell>
          <cell r="D2604" t="str">
            <v>H</v>
          </cell>
          <cell r="E2604" t="str">
            <v>CR</v>
          </cell>
          <cell r="F2604">
            <v>26.91</v>
          </cell>
        </row>
        <row r="2605">
          <cell r="B2605">
            <v>39833</v>
          </cell>
          <cell r="C2605" t="str">
            <v>LOCACAO DE GRUPO GERADOR DE *260* KVA, DIESEL REBOCAVEL, ACIONAMENTO MANUAL</v>
          </cell>
          <cell r="D2605" t="str">
            <v>H</v>
          </cell>
          <cell r="E2605" t="str">
            <v>CR</v>
          </cell>
          <cell r="F2605">
            <v>36.869999999999997</v>
          </cell>
        </row>
        <row r="2606">
          <cell r="B2606">
            <v>7252</v>
          </cell>
          <cell r="C2606" t="str">
            <v>LOCACAO DE NIVEL OPTICO, COM PRECISAO DE 0,7 MM, AUMENTO DE 32X</v>
          </cell>
          <cell r="D2606" t="str">
            <v>H</v>
          </cell>
          <cell r="E2606" t="str">
            <v>CR</v>
          </cell>
          <cell r="F2606">
            <v>2.99</v>
          </cell>
        </row>
        <row r="2607">
          <cell r="B2607">
            <v>7247</v>
          </cell>
          <cell r="C2607" t="str">
            <v>LOCACAO DE TEODOLITO ELETRONICO, PRECISAO ANGULAR DE 5 A 7 SEGUNDOS, INCLUINDO TRIPE</v>
          </cell>
          <cell r="D2607" t="str">
            <v>H</v>
          </cell>
          <cell r="E2607" t="str">
            <v>C</v>
          </cell>
          <cell r="F2607">
            <v>2.99</v>
          </cell>
        </row>
        <row r="2608">
          <cell r="B2608">
            <v>40291</v>
          </cell>
          <cell r="C2608" t="str">
            <v>LOCACAO DE TORRE METALICA COMPLETA PARA UMA CARGA DE 8 TF (80 KN) E PE DIREITO DE 6 M, INCLUINDO MODULOS, DIAGONAIS, SAPATAS E FORCADOS</v>
          </cell>
          <cell r="D2608" t="str">
            <v>UNXMES</v>
          </cell>
          <cell r="E2608" t="str">
            <v>CR</v>
          </cell>
          <cell r="F2608">
            <v>750</v>
          </cell>
        </row>
        <row r="2609">
          <cell r="B2609">
            <v>40275</v>
          </cell>
          <cell r="C2609" t="str">
            <v>LOCACAO DE VIGA SANDUICHE METALICA VAZADA PARA TRAVAMENTO DE PILARES, ALTURA DE *8* CM, LARGURA DE *6* CM E EXTENSAO DE 2 M</v>
          </cell>
          <cell r="D2609" t="str">
            <v>UNXMES</v>
          </cell>
          <cell r="E2609" t="str">
            <v>CR</v>
          </cell>
          <cell r="F2609">
            <v>24</v>
          </cell>
        </row>
        <row r="2610">
          <cell r="B2610">
            <v>42408</v>
          </cell>
          <cell r="C2610" t="str">
            <v>LONA PLASTICA EXTRA FORTE PRETA, E = 200 MICRA</v>
          </cell>
          <cell r="D2610" t="str">
            <v>M2</v>
          </cell>
          <cell r="E2610" t="str">
            <v>CR</v>
          </cell>
          <cell r="F2610">
            <v>2.11</v>
          </cell>
        </row>
        <row r="2611">
          <cell r="B2611">
            <v>3777</v>
          </cell>
          <cell r="C2611" t="str">
            <v>LONA PLASTICA PESADA PRETA, E = 150 MICRA</v>
          </cell>
          <cell r="D2611" t="str">
            <v>M2</v>
          </cell>
          <cell r="E2611" t="str">
            <v>CR</v>
          </cell>
          <cell r="F2611">
            <v>1.86</v>
          </cell>
        </row>
        <row r="2612">
          <cell r="B2612">
            <v>44699</v>
          </cell>
          <cell r="C2612" t="str">
            <v>LUBRIFICANTE REDUTOR DE TORQUE E ARRASTO DE ALTO DESEMPENHO, PARA PERFURACAO HORIZONTAL DIRECIONAL, HDD</v>
          </cell>
          <cell r="D2612" t="str">
            <v>KG</v>
          </cell>
          <cell r="E2612" t="str">
            <v>CR</v>
          </cell>
          <cell r="F2612">
            <v>52.14</v>
          </cell>
        </row>
        <row r="2613">
          <cell r="B2613">
            <v>3798</v>
          </cell>
          <cell r="C2613" t="str">
            <v>LUMINARIA ABERTA P/ ILUMINACAO PUBLICA, TIPO X-57 PETERCO OU EQUIV</v>
          </cell>
          <cell r="D2613" t="str">
            <v>UN</v>
          </cell>
          <cell r="E2613" t="str">
            <v>CR</v>
          </cell>
        </row>
        <row r="2614">
          <cell r="B2614">
            <v>38769</v>
          </cell>
          <cell r="C2614" t="str">
            <v>LUMINARIA ARANDELA TIPO MEIA-LUA COM VIDRO FOSCO *30 X 15* CM, PARA 1 LAMPADA, BASE E27, POTENCIA MAXIMA 40/60 W (NAO INCLUI LAMPADA)</v>
          </cell>
          <cell r="D2614" t="str">
            <v>UN</v>
          </cell>
          <cell r="E2614" t="str">
            <v>CR</v>
          </cell>
        </row>
        <row r="2615">
          <cell r="B2615">
            <v>38774</v>
          </cell>
          <cell r="C2615" t="str">
            <v>LUMINARIA DE EMERGENCIA 30 LEDS, POTENCIA 2 W, BATERIA DE LITIO, AUTONOMIA DE 6 HORAS</v>
          </cell>
          <cell r="D2615" t="str">
            <v>UN</v>
          </cell>
          <cell r="E2615" t="str">
            <v>CR</v>
          </cell>
          <cell r="F2615">
            <v>14.32</v>
          </cell>
        </row>
        <row r="2616">
          <cell r="B2616">
            <v>42247</v>
          </cell>
          <cell r="C2616" t="str">
            <v>LUMINARIA DE LED PARA ILUMINACAO PUBLICA, DE 138 W ATE 180 W, INVOLUCRO EM ALUMINIO OU ACO INOX</v>
          </cell>
          <cell r="D2616" t="str">
            <v>UN</v>
          </cell>
          <cell r="E2616" t="str">
            <v>CR</v>
          </cell>
          <cell r="F2616">
            <v>488.77</v>
          </cell>
        </row>
        <row r="2617">
          <cell r="B2617">
            <v>42248</v>
          </cell>
          <cell r="C2617" t="str">
            <v>LUMINARIA DE LED PARA ILUMINACAO PUBLICA, DE 181 W ATE 239 W, INVOLUCRO EM ALUMINIO OU ACO INOX</v>
          </cell>
          <cell r="D2617" t="str">
            <v>UN</v>
          </cell>
          <cell r="E2617" t="str">
            <v>CR</v>
          </cell>
          <cell r="F2617">
            <v>567.74</v>
          </cell>
        </row>
        <row r="2618">
          <cell r="B2618">
            <v>42249</v>
          </cell>
          <cell r="C2618" t="str">
            <v>LUMINARIA DE LED PARA ILUMINACAO PUBLICA, DE 240 W ATE 350 W, INVOLUCRO EM ALUMINIO OU ACO INOX</v>
          </cell>
          <cell r="D2618" t="str">
            <v>UN</v>
          </cell>
          <cell r="E2618" t="str">
            <v>CR</v>
          </cell>
          <cell r="F2618">
            <v>940.54</v>
          </cell>
        </row>
        <row r="2619">
          <cell r="B2619">
            <v>42244</v>
          </cell>
          <cell r="C2619" t="str">
            <v>LUMINARIA DE LED PARA ILUMINACAO PUBLICA, DE 33 W ATE 50 W, INVOLUCRO EM ALUMINIO OU ACO INOX</v>
          </cell>
          <cell r="D2619" t="str">
            <v>UN</v>
          </cell>
          <cell r="E2619" t="str">
            <v>CR</v>
          </cell>
          <cell r="F2619">
            <v>146.88</v>
          </cell>
        </row>
        <row r="2620">
          <cell r="B2620">
            <v>42245</v>
          </cell>
          <cell r="C2620" t="str">
            <v>LUMINARIA DE LED PARA ILUMINACAO PUBLICA, DE 51 W ATE 67 W, INVOLUCRO EM ALUMINIO OU ACO INOX</v>
          </cell>
          <cell r="D2620" t="str">
            <v>UN</v>
          </cell>
          <cell r="E2620" t="str">
            <v>CR</v>
          </cell>
          <cell r="F2620">
            <v>271.05</v>
          </cell>
        </row>
        <row r="2621">
          <cell r="B2621">
            <v>42246</v>
          </cell>
          <cell r="C2621" t="str">
            <v>LUMINARIA DE LED PARA ILUMINACAO PUBLICA, DE 68 W ATE 97 W, INVOLUCRO EM ALUMINIO OU ACO INOX</v>
          </cell>
          <cell r="D2621" t="str">
            <v>UN</v>
          </cell>
          <cell r="E2621" t="str">
            <v>CR</v>
          </cell>
          <cell r="F2621">
            <v>300.04000000000002</v>
          </cell>
        </row>
        <row r="2622">
          <cell r="B2622">
            <v>42243</v>
          </cell>
          <cell r="C2622" t="str">
            <v>LUMINARIA DE LED PARA ILUMINACAO PUBLICA, DE 98 W ATE 137 W, INVOLUCRO EM ALUMINIO OU ACO INOX</v>
          </cell>
          <cell r="D2622" t="str">
            <v>UN</v>
          </cell>
          <cell r="E2622" t="str">
            <v>CR</v>
          </cell>
          <cell r="F2622">
            <v>361.79</v>
          </cell>
        </row>
        <row r="2623">
          <cell r="B2623">
            <v>38889</v>
          </cell>
          <cell r="C2623" t="str">
            <v>LUMINARIA DE SOBREPOR EM CHAPA DE ACO COM ALETAS PLASTICAS, PARA 1 LAMPADA, BASE E27, POTENCIA MAXIMA 40/60 W (NAO INCLUI LAMPADA)</v>
          </cell>
          <cell r="D2623" t="str">
            <v>UN</v>
          </cell>
          <cell r="E2623" t="str">
            <v>CR</v>
          </cell>
        </row>
        <row r="2624">
          <cell r="B2624">
            <v>38784</v>
          </cell>
          <cell r="C2624" t="str">
            <v>LUMINARIA DE SOBREPOR EM CHAPA DE ACO COM ALETAS PLASTICAS, PARA 2 LAMPADAS, BASE E27, POTENCIA MAXIMA 40/60 W (NAO INCLUI LAMPADAS)</v>
          </cell>
          <cell r="D2624" t="str">
            <v>UN</v>
          </cell>
          <cell r="E2624" t="str">
            <v>CR</v>
          </cell>
        </row>
        <row r="2625">
          <cell r="B2625">
            <v>3780</v>
          </cell>
          <cell r="C2625" t="str">
            <v>LUMINARIA DE SOBREPOR EM CHAPA DE ACO PARA 1 LAMPADA FLUORESCENTE DE *36* W, ALETADA, COMPLETA (LAMPADA E REATOR INCLUSOS)</v>
          </cell>
          <cell r="D2625" t="str">
            <v>UN</v>
          </cell>
          <cell r="E2625" t="str">
            <v>C</v>
          </cell>
        </row>
        <row r="2626">
          <cell r="B2626">
            <v>38773</v>
          </cell>
          <cell r="C2626" t="str">
            <v>LUMINARIA DE TETO PLAFON/PLAFONIER EM PLASTICO COM BASE E27, POTENCIA MAXIMA 60 W (NAO INCLUI LAMPADA)</v>
          </cell>
          <cell r="D2626" t="str">
            <v>UN</v>
          </cell>
          <cell r="E2626" t="str">
            <v>CR</v>
          </cell>
        </row>
        <row r="2627">
          <cell r="B2627">
            <v>12271</v>
          </cell>
          <cell r="C2627" t="str">
            <v>LUMINARIA DUPLA P/SINALIZACAO, TIPO WETZEL AS-2/110 OU EQUIV</v>
          </cell>
          <cell r="D2627" t="str">
            <v>UN</v>
          </cell>
          <cell r="E2627" t="str">
            <v>CR</v>
          </cell>
        </row>
        <row r="2628">
          <cell r="B2628">
            <v>39385</v>
          </cell>
          <cell r="C2628" t="str">
            <v>LUMINARIA LED PLAFON REDONDO DE SOBREPOR BIVOLT 12/13 W, D = *17* CM</v>
          </cell>
          <cell r="D2628" t="str">
            <v>UN</v>
          </cell>
          <cell r="E2628" t="str">
            <v>CR</v>
          </cell>
          <cell r="F2628">
            <v>13.09</v>
          </cell>
        </row>
        <row r="2629">
          <cell r="B2629">
            <v>39389</v>
          </cell>
          <cell r="C2629" t="str">
            <v>LUMINARIA LED REFLETOR RETANGULAR BIVOLT, LUZ BRANCA, 10 W</v>
          </cell>
          <cell r="D2629" t="str">
            <v>UN</v>
          </cell>
          <cell r="E2629" t="str">
            <v>CR</v>
          </cell>
          <cell r="F2629">
            <v>14.21</v>
          </cell>
        </row>
        <row r="2630">
          <cell r="B2630">
            <v>39390</v>
          </cell>
          <cell r="C2630" t="str">
            <v>LUMINARIA LED REFLETOR RETANGULAR BIVOLT, LUZ BRANCA, 30 W</v>
          </cell>
          <cell r="D2630" t="str">
            <v>UN</v>
          </cell>
          <cell r="E2630" t="str">
            <v>CR</v>
          </cell>
          <cell r="F2630">
            <v>29.78</v>
          </cell>
        </row>
        <row r="2631">
          <cell r="B2631">
            <v>39391</v>
          </cell>
          <cell r="C2631" t="str">
            <v>LUMINARIA LED REFLETOR RETANGULAR BIVOLT, LUZ BRANCA, 50 W</v>
          </cell>
          <cell r="D2631" t="str">
            <v>UN</v>
          </cell>
          <cell r="E2631" t="str">
            <v>CR</v>
          </cell>
          <cell r="F2631">
            <v>33.44</v>
          </cell>
        </row>
        <row r="2632">
          <cell r="B2632">
            <v>3803</v>
          </cell>
          <cell r="C2632" t="str">
            <v>LUMINARIA PLAFON REDONDO COM VIDRO FOSCO DIAMETRO *25* CM, PARA 1 LAMPADA, BASE E27, POTENCIA MAXIMA 40/60 W (NAO INCLUI LAMPADA)</v>
          </cell>
          <cell r="D2632" t="str">
            <v>UN</v>
          </cell>
          <cell r="E2632" t="str">
            <v>CR</v>
          </cell>
        </row>
        <row r="2633">
          <cell r="B2633">
            <v>38770</v>
          </cell>
          <cell r="C2633" t="str">
            <v>LUMINARIA PLAFON REDONDO COM VIDRO FOSCO DIAMETRO *30* CM, PARA 2 LAMPADAS, BASE E27, POTENCIA MAXIMA 40/60 W (NAO INCLUI LAMPADAS)</v>
          </cell>
          <cell r="D2633" t="str">
            <v>UN</v>
          </cell>
          <cell r="E2633" t="str">
            <v>CR</v>
          </cell>
        </row>
        <row r="2634">
          <cell r="B2634">
            <v>12267</v>
          </cell>
          <cell r="C2634" t="str">
            <v>LUMINARIA PROVA DE TEMPO PETERCO Y.31/1</v>
          </cell>
          <cell r="D2634" t="str">
            <v>UN</v>
          </cell>
          <cell r="E2634" t="str">
            <v>CR</v>
          </cell>
        </row>
        <row r="2635">
          <cell r="B2635">
            <v>43265</v>
          </cell>
          <cell r="C2635"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35" t="str">
            <v>UN</v>
          </cell>
          <cell r="E2635" t="str">
            <v>CR</v>
          </cell>
          <cell r="F2635">
            <v>40.950000000000003</v>
          </cell>
        </row>
        <row r="2636">
          <cell r="B2636">
            <v>12266</v>
          </cell>
          <cell r="C2636" t="str">
            <v>LUMINARIA SPOT DE SOBREPOR EM ALUMINIO COM ALETA PLASTICA PARA 1 LAMPADA, BASE E27, POTENCIA MAXIMA 40/60 W (NAO INCLUI LAMPADA)</v>
          </cell>
          <cell r="D2636" t="str">
            <v>UN</v>
          </cell>
          <cell r="E2636" t="str">
            <v>CR</v>
          </cell>
        </row>
        <row r="2637">
          <cell r="B2637">
            <v>39378</v>
          </cell>
          <cell r="C2637" t="str">
            <v>LUMINARIA SPOT DE SOBREPOR EM ALUMINIO COM ALETA PLASTICA PARA 2 LAMPADAS, BASE E27, POTENCIA MAXIMA 40/60 W (NAO INCLUI LAMPADA)</v>
          </cell>
          <cell r="D2637" t="str">
            <v>UN</v>
          </cell>
          <cell r="E2637" t="str">
            <v>CR</v>
          </cell>
        </row>
        <row r="2638">
          <cell r="B2638">
            <v>43543</v>
          </cell>
          <cell r="C2638" t="str">
            <v>LUMINARIA TIPO TARTARUGA A PROVA DE TEMPO, GASES, VAPOR E PO, EM ALUMINIO, COM GRADE, BASE E27, POTENCIA MAXIMA 100 W (NAO INCLUI LAMPADA)</v>
          </cell>
          <cell r="D2638" t="str">
            <v>UN</v>
          </cell>
          <cell r="E2638" t="str">
            <v>CR</v>
          </cell>
        </row>
        <row r="2639">
          <cell r="B2639">
            <v>38775</v>
          </cell>
          <cell r="C2639" t="str">
            <v>LUMINARIA TIPO TARTARUGA PARA AREA EXTERNA EM ALUMINIO, COM GRADE, PARA 1 LAMPADA, BASE E27, POTENCIA MAXIMA 40/60 W (NAO INCLUI LAMPADA)</v>
          </cell>
          <cell r="D2639" t="str">
            <v>UN</v>
          </cell>
          <cell r="E2639" t="str">
            <v>CR</v>
          </cell>
        </row>
        <row r="2640">
          <cell r="B2640">
            <v>44252</v>
          </cell>
          <cell r="C2640" t="str">
            <v>LUVA CPVC, SOLDAVEL, 114 MM, PARA AGUA QUENTE PREDIAL</v>
          </cell>
          <cell r="D2640" t="str">
            <v>UN</v>
          </cell>
          <cell r="E2640" t="str">
            <v>CR</v>
          </cell>
          <cell r="F2640">
            <v>222.36</v>
          </cell>
        </row>
        <row r="2641">
          <cell r="B2641">
            <v>21119</v>
          </cell>
          <cell r="C2641" t="str">
            <v>LUVA CPVC, SOLDAVEL, 15 MM, PARA AGUA QUENTE PREDIAL</v>
          </cell>
          <cell r="D2641" t="str">
            <v>UN</v>
          </cell>
          <cell r="E2641" t="str">
            <v>CR</v>
          </cell>
          <cell r="F2641">
            <v>2.23</v>
          </cell>
        </row>
        <row r="2642">
          <cell r="B2642">
            <v>37974</v>
          </cell>
          <cell r="C2642" t="str">
            <v>LUVA CPVC, SOLDAVEL, 22 MM, PARA AGUA QUENTE PREDIAL</v>
          </cell>
          <cell r="D2642" t="str">
            <v>UN</v>
          </cell>
          <cell r="E2642" t="str">
            <v>CR</v>
          </cell>
          <cell r="F2642">
            <v>2.88</v>
          </cell>
        </row>
        <row r="2643">
          <cell r="B2643">
            <v>37975</v>
          </cell>
          <cell r="C2643" t="str">
            <v>LUVA CPVC, SOLDAVEL, 28 MM, PARA AGUA QUENTE PREDIAL</v>
          </cell>
          <cell r="D2643" t="str">
            <v>UN</v>
          </cell>
          <cell r="E2643" t="str">
            <v>CR</v>
          </cell>
          <cell r="F2643">
            <v>6.42</v>
          </cell>
        </row>
        <row r="2644">
          <cell r="B2644">
            <v>37976</v>
          </cell>
          <cell r="C2644" t="str">
            <v>LUVA CPVC, SOLDAVEL, 35 MM, PARA AGUA QUENTE PREDIAL</v>
          </cell>
          <cell r="D2644" t="str">
            <v>UN</v>
          </cell>
          <cell r="E2644" t="str">
            <v>CR</v>
          </cell>
          <cell r="F2644">
            <v>14.3</v>
          </cell>
        </row>
        <row r="2645">
          <cell r="B2645">
            <v>37977</v>
          </cell>
          <cell r="C2645" t="str">
            <v>LUVA CPVC, SOLDAVEL, 42 MM, PARA AGUA QUENTE PREDIAL</v>
          </cell>
          <cell r="D2645" t="str">
            <v>UN</v>
          </cell>
          <cell r="E2645" t="str">
            <v>CR</v>
          </cell>
          <cell r="F2645">
            <v>19.78</v>
          </cell>
        </row>
        <row r="2646">
          <cell r="B2646">
            <v>37978</v>
          </cell>
          <cell r="C2646" t="str">
            <v>LUVA CPVC, SOLDAVEL, 54 MM, PARA AGUA QUENTE PREDIAL</v>
          </cell>
          <cell r="D2646" t="str">
            <v>UN</v>
          </cell>
          <cell r="E2646" t="str">
            <v>CR</v>
          </cell>
          <cell r="F2646">
            <v>39.229999999999997</v>
          </cell>
        </row>
        <row r="2647">
          <cell r="B2647">
            <v>37979</v>
          </cell>
          <cell r="C2647" t="str">
            <v>LUVA CPVC, SOLDAVEL, 73 MM, PARA AGUA QUENTE PREDIAL</v>
          </cell>
          <cell r="D2647" t="str">
            <v>UN</v>
          </cell>
          <cell r="E2647" t="str">
            <v>CR</v>
          </cell>
          <cell r="F2647">
            <v>166.47</v>
          </cell>
        </row>
        <row r="2648">
          <cell r="B2648">
            <v>37980</v>
          </cell>
          <cell r="C2648" t="str">
            <v>LUVA CPVC, SOLDAVEL, 89 MM, PARA AGUA QUENTE PREDIAL</v>
          </cell>
          <cell r="D2648" t="str">
            <v>UN</v>
          </cell>
          <cell r="E2648" t="str">
            <v>CR</v>
          </cell>
          <cell r="F2648">
            <v>191.22</v>
          </cell>
        </row>
        <row r="2649">
          <cell r="B2649">
            <v>36147</v>
          </cell>
          <cell r="C2649" t="str">
            <v>LUVA DE BORRACHA ISOLANTE PARA ALTA TENSAO, RESISTENTE A OZONIO, TENSAO DE ENSAIO 2,5 KV (PAR)</v>
          </cell>
          <cell r="D2649" t="str">
            <v>PAR</v>
          </cell>
          <cell r="E2649" t="str">
            <v>CR</v>
          </cell>
          <cell r="F2649">
            <v>285.86</v>
          </cell>
        </row>
        <row r="2650">
          <cell r="B2650">
            <v>12731</v>
          </cell>
          <cell r="C2650" t="str">
            <v>LUVA DE COBRE SEM ANEL DE SOLDA, BOLSA X BOLSA, 104 MM</v>
          </cell>
          <cell r="D2650" t="str">
            <v>UN</v>
          </cell>
          <cell r="E2650" t="str">
            <v>CR</v>
          </cell>
        </row>
        <row r="2651">
          <cell r="B2651">
            <v>12723</v>
          </cell>
          <cell r="C2651" t="str">
            <v>LUVA DE COBRE SEM ANEL DE SOLDA, BOLSA X BOLSA, 15 MM</v>
          </cell>
          <cell r="D2651" t="str">
            <v>UN</v>
          </cell>
          <cell r="E2651" t="str">
            <v>CR</v>
          </cell>
        </row>
        <row r="2652">
          <cell r="B2652">
            <v>12724</v>
          </cell>
          <cell r="C2652" t="str">
            <v>LUVA DE COBRE SEM ANEL DE SOLDA, BOLSA X BOLSA, 22 MM</v>
          </cell>
          <cell r="D2652" t="str">
            <v>UN</v>
          </cell>
          <cell r="E2652" t="str">
            <v>CR</v>
          </cell>
        </row>
        <row r="2653">
          <cell r="B2653">
            <v>12725</v>
          </cell>
          <cell r="C2653" t="str">
            <v>LUVA DE COBRE SEM ANEL DE SOLDA, BOLSA X BOLSA, 28 MM</v>
          </cell>
          <cell r="D2653" t="str">
            <v>UN</v>
          </cell>
          <cell r="E2653" t="str">
            <v>CR</v>
          </cell>
        </row>
        <row r="2654">
          <cell r="B2654">
            <v>12726</v>
          </cell>
          <cell r="C2654" t="str">
            <v>LUVA DE COBRE SEM ANEL DE SOLDA, BOLSA X BOLSA, 35 MM</v>
          </cell>
          <cell r="D2654" t="str">
            <v>UN</v>
          </cell>
          <cell r="E2654" t="str">
            <v>CR</v>
          </cell>
        </row>
        <row r="2655">
          <cell r="B2655">
            <v>12727</v>
          </cell>
          <cell r="C2655" t="str">
            <v>LUVA DE COBRE SEM ANEL DE SOLDA, BOLSA X BOLSA, 42 MM</v>
          </cell>
          <cell r="D2655" t="str">
            <v>UN</v>
          </cell>
          <cell r="E2655" t="str">
            <v>CR</v>
          </cell>
        </row>
        <row r="2656">
          <cell r="B2656">
            <v>12728</v>
          </cell>
          <cell r="C2656" t="str">
            <v>LUVA DE COBRE SEM ANEL DE SOLDA, BOLSA X BOLSA, 54 MM</v>
          </cell>
          <cell r="D2656" t="str">
            <v>UN</v>
          </cell>
          <cell r="E2656" t="str">
            <v>CR</v>
          </cell>
        </row>
        <row r="2657">
          <cell r="B2657">
            <v>12729</v>
          </cell>
          <cell r="C2657" t="str">
            <v>LUVA DE COBRE SEM ANEL DE SOLDA, BOLSA X BOLSA, 66 MM</v>
          </cell>
          <cell r="D2657" t="str">
            <v>UN</v>
          </cell>
          <cell r="E2657" t="str">
            <v>CR</v>
          </cell>
        </row>
        <row r="2658">
          <cell r="B2658">
            <v>12730</v>
          </cell>
          <cell r="C2658" t="str">
            <v>LUVA DE COBRE SEM ANEL DE SOLDA, BOLSA X BOLSA, 79 MM</v>
          </cell>
          <cell r="D2658" t="str">
            <v>UN</v>
          </cell>
          <cell r="E2658" t="str">
            <v>CR</v>
          </cell>
        </row>
        <row r="2659">
          <cell r="B2659">
            <v>3840</v>
          </cell>
          <cell r="C2659" t="str">
            <v>LUVA DE CORRER COM TRAVAS DEFOFO, PVC, JE, DN 100 MM</v>
          </cell>
          <cell r="D2659" t="str">
            <v>UN</v>
          </cell>
          <cell r="E2659" t="str">
            <v>CR</v>
          </cell>
        </row>
        <row r="2660">
          <cell r="B2660">
            <v>3838</v>
          </cell>
          <cell r="C2660" t="str">
            <v>LUVA DE CORRER COM TRAVAS DEFOFO, PVC, JE, DN 150 MM</v>
          </cell>
          <cell r="D2660" t="str">
            <v>UN</v>
          </cell>
          <cell r="E2660" t="str">
            <v>CR</v>
          </cell>
        </row>
        <row r="2661">
          <cell r="B2661">
            <v>3844</v>
          </cell>
          <cell r="C2661" t="str">
            <v>LUVA DE CORRER COM TRAVAS DEFOFO, PVC, JE, DN 200 MM</v>
          </cell>
          <cell r="D2661" t="str">
            <v>UN</v>
          </cell>
          <cell r="E2661" t="str">
            <v>CR</v>
          </cell>
        </row>
        <row r="2662">
          <cell r="B2662">
            <v>3839</v>
          </cell>
          <cell r="C2662" t="str">
            <v>LUVA DE CORRER COM TRAVAS DEFOFO, PVC, JE, DN 250 MM</v>
          </cell>
          <cell r="D2662" t="str">
            <v>UN</v>
          </cell>
          <cell r="E2662" t="str">
            <v>CR</v>
          </cell>
        </row>
        <row r="2663">
          <cell r="B2663">
            <v>3843</v>
          </cell>
          <cell r="C2663" t="str">
            <v>LUVA DE CORRER COM TRAVAS DEFOFO, PVC, JE, DN 300 MM</v>
          </cell>
          <cell r="D2663" t="str">
            <v>UN</v>
          </cell>
          <cell r="E2663" t="str">
            <v>CR</v>
          </cell>
        </row>
        <row r="2664">
          <cell r="B2664">
            <v>3900</v>
          </cell>
          <cell r="C2664" t="str">
            <v>LUVA DE CORRER PARA TUBO ROSCAVEL, PVC, 1 1/2", PARA AGUA FRIA PREDIAL</v>
          </cell>
          <cell r="D2664" t="str">
            <v>UN</v>
          </cell>
          <cell r="E2664" t="str">
            <v>CR</v>
          </cell>
          <cell r="F2664">
            <v>45.92</v>
          </cell>
        </row>
        <row r="2665">
          <cell r="B2665">
            <v>3846</v>
          </cell>
          <cell r="C2665" t="str">
            <v>LUVA DE CORRER PARA TUBO ROSCAVEL, PVC, 1/2", PARA AGUA FRIA PREDIAL</v>
          </cell>
          <cell r="D2665" t="str">
            <v>UN</v>
          </cell>
          <cell r="E2665" t="str">
            <v>CR</v>
          </cell>
          <cell r="F2665">
            <v>13.8</v>
          </cell>
        </row>
        <row r="2666">
          <cell r="B2666">
            <v>3886</v>
          </cell>
          <cell r="C2666" t="str">
            <v>LUVA DE CORRER PARA TUBO ROSCAVEL, PVC, 3/4", PARA AGUA FRIA PREDIAL</v>
          </cell>
          <cell r="D2666" t="str">
            <v>UN</v>
          </cell>
          <cell r="E2666" t="str">
            <v>CR</v>
          </cell>
          <cell r="F2666">
            <v>18.32</v>
          </cell>
        </row>
        <row r="2667">
          <cell r="B2667">
            <v>3854</v>
          </cell>
          <cell r="C2667" t="str">
            <v>LUVA DE CORRER PARA TUBO SOLDAVEL, PVC, 20 MM, PARA AGUA FRIA PREDIAL</v>
          </cell>
          <cell r="D2667" t="str">
            <v>UN</v>
          </cell>
          <cell r="E2667" t="str">
            <v>CR</v>
          </cell>
          <cell r="F2667">
            <v>10.44</v>
          </cell>
        </row>
        <row r="2668">
          <cell r="B2668">
            <v>3873</v>
          </cell>
          <cell r="C2668" t="str">
            <v>LUVA DE CORRER PARA TUBO SOLDAVEL, PVC, 25 MM, PARA AGUA FRIA PREDIAL</v>
          </cell>
          <cell r="D2668" t="str">
            <v>UN</v>
          </cell>
          <cell r="E2668" t="str">
            <v>CR</v>
          </cell>
          <cell r="F2668">
            <v>12.15</v>
          </cell>
        </row>
        <row r="2669">
          <cell r="B2669">
            <v>38021</v>
          </cell>
          <cell r="C2669" t="str">
            <v>LUVA DE CORRER PARA TUBO SOLDAVEL, PVC, 32 MM, PARA AGUA FRIA PREDIAL</v>
          </cell>
          <cell r="D2669" t="str">
            <v>UN</v>
          </cell>
          <cell r="E2669" t="str">
            <v>CR</v>
          </cell>
          <cell r="F2669">
            <v>21.58</v>
          </cell>
        </row>
        <row r="2670">
          <cell r="B2670">
            <v>43838</v>
          </cell>
          <cell r="C2670" t="str">
            <v>LUVA DE CORRER PARA TUBO SOLDAVEL, PVC, 40 MM, PARA AGUA FRIA PREDIAL</v>
          </cell>
          <cell r="D2670" t="str">
            <v>UN</v>
          </cell>
          <cell r="E2670" t="str">
            <v>CR</v>
          </cell>
          <cell r="F2670">
            <v>27.89</v>
          </cell>
        </row>
        <row r="2671">
          <cell r="B2671">
            <v>3847</v>
          </cell>
          <cell r="C2671" t="str">
            <v>LUVA DE CORRER PARA TUBO SOLDAVEL, PVC, 50 MM, PARA AGUA FRIA PREDIAL</v>
          </cell>
          <cell r="D2671" t="str">
            <v>UN</v>
          </cell>
          <cell r="E2671" t="str">
            <v>CR</v>
          </cell>
          <cell r="F2671">
            <v>28.13</v>
          </cell>
        </row>
        <row r="2672">
          <cell r="B2672">
            <v>38022</v>
          </cell>
          <cell r="C2672" t="str">
            <v>LUVA DE CORRER PARA TUBO SOLDAVEL, PVC, 60 MM, PARA AGUA FRIA PREDIAL</v>
          </cell>
          <cell r="D2672" t="str">
            <v>UN</v>
          </cell>
          <cell r="E2672" t="str">
            <v>CR</v>
          </cell>
          <cell r="F2672">
            <v>38.659999999999997</v>
          </cell>
        </row>
        <row r="2673">
          <cell r="B2673">
            <v>3826</v>
          </cell>
          <cell r="C2673" t="str">
            <v>LUVA DE CORRER PVC PBA, JE, DN 100 / DE 110 MM, PARA REDE DE AGUA</v>
          </cell>
          <cell r="D2673" t="str">
            <v>UN</v>
          </cell>
          <cell r="E2673" t="str">
            <v>CR</v>
          </cell>
        </row>
        <row r="2674">
          <cell r="B2674">
            <v>3825</v>
          </cell>
          <cell r="C2674" t="str">
            <v>LUVA DE CORRER PVC PBA, JE, DN 50 / DE 60 MM, PARA REDE DE AGUA</v>
          </cell>
          <cell r="D2674" t="str">
            <v>UN</v>
          </cell>
          <cell r="E2674" t="str">
            <v>CR</v>
          </cell>
        </row>
        <row r="2675">
          <cell r="B2675">
            <v>3827</v>
          </cell>
          <cell r="C2675" t="str">
            <v>LUVA DE CORRER PVC PBA, JE, DN 75 / DE 85 MM, PARA REDE DE AGUA</v>
          </cell>
          <cell r="D2675" t="str">
            <v>UN</v>
          </cell>
          <cell r="E2675" t="str">
            <v>CR</v>
          </cell>
        </row>
        <row r="2676">
          <cell r="B2676">
            <v>3830</v>
          </cell>
          <cell r="C2676" t="str">
            <v>LUVA DE CORRER PVC, JE, DN 250 MM, PARA REDE COLETORA DE ESGOTO</v>
          </cell>
          <cell r="D2676" t="str">
            <v>UN</v>
          </cell>
          <cell r="E2676" t="str">
            <v>CR</v>
          </cell>
          <cell r="F2676">
            <v>212.08</v>
          </cell>
        </row>
        <row r="2677">
          <cell r="B2677">
            <v>37981</v>
          </cell>
          <cell r="C2677" t="str">
            <v>LUVA DE CORRER, CPVC, SOLDAVEL, 15 MM, PARA AGUA QUENTE PREDIAL</v>
          </cell>
          <cell r="D2677" t="str">
            <v>UN</v>
          </cell>
          <cell r="E2677" t="str">
            <v>CR</v>
          </cell>
          <cell r="F2677">
            <v>8.33</v>
          </cell>
        </row>
        <row r="2678">
          <cell r="B2678">
            <v>37982</v>
          </cell>
          <cell r="C2678" t="str">
            <v>LUVA DE CORRER, CPVC, SOLDAVEL, 22 MM, PARA AGUA QUENTE PREDIAL</v>
          </cell>
          <cell r="D2678" t="str">
            <v>UN</v>
          </cell>
          <cell r="E2678" t="str">
            <v>CR</v>
          </cell>
          <cell r="F2678">
            <v>12.09</v>
          </cell>
        </row>
        <row r="2679">
          <cell r="B2679">
            <v>37983</v>
          </cell>
          <cell r="C2679" t="str">
            <v>LUVA DE CORRER, CPVC, SOLDAVEL, 28 MM, PARA AGUA QUENTE PREDIAL</v>
          </cell>
          <cell r="D2679" t="str">
            <v>UN</v>
          </cell>
          <cell r="E2679" t="str">
            <v>CR</v>
          </cell>
          <cell r="F2679">
            <v>17.87</v>
          </cell>
        </row>
        <row r="2680">
          <cell r="B2680">
            <v>37984</v>
          </cell>
          <cell r="C2680" t="str">
            <v>LUVA DE CORRER, CPVC, SOLDAVEL, 35 MM, PARA AGUA QUENTE PREDIAL</v>
          </cell>
          <cell r="D2680" t="str">
            <v>UN</v>
          </cell>
          <cell r="E2680" t="str">
            <v>CR</v>
          </cell>
          <cell r="F2680">
            <v>25.1</v>
          </cell>
        </row>
        <row r="2681">
          <cell r="B2681">
            <v>37985</v>
          </cell>
          <cell r="C2681" t="str">
            <v>LUVA DE CORRER, CPVC, SOLDAVEL, 42 MM, PARA AGUA QUENTE PREDIAL</v>
          </cell>
          <cell r="D2681" t="str">
            <v>UN</v>
          </cell>
          <cell r="E2681" t="str">
            <v>CR</v>
          </cell>
          <cell r="F2681">
            <v>35.659999999999997</v>
          </cell>
        </row>
        <row r="2682">
          <cell r="B2682">
            <v>20165</v>
          </cell>
          <cell r="C2682" t="str">
            <v>LUVA DE CORRER, PVC SERIE R, 100 MM, PARA ESGOTO PREDIAL</v>
          </cell>
          <cell r="D2682" t="str">
            <v>UN</v>
          </cell>
          <cell r="E2682" t="str">
            <v>CR</v>
          </cell>
          <cell r="F2682">
            <v>26.29</v>
          </cell>
        </row>
        <row r="2683">
          <cell r="B2683">
            <v>20166</v>
          </cell>
          <cell r="C2683" t="str">
            <v>LUVA DE CORRER, PVC SERIE R, 150 MM, PARA ESGOTO PREDIAL</v>
          </cell>
          <cell r="D2683" t="str">
            <v>UN</v>
          </cell>
          <cell r="E2683" t="str">
            <v>CR</v>
          </cell>
          <cell r="F2683">
            <v>80.290000000000006</v>
          </cell>
        </row>
        <row r="2684">
          <cell r="B2684">
            <v>20164</v>
          </cell>
          <cell r="C2684" t="str">
            <v>LUVA DE CORRER, PVC SERIE R, 75 MM, PARA ESGOTO PREDIAL</v>
          </cell>
          <cell r="D2684" t="str">
            <v>UN</v>
          </cell>
          <cell r="E2684" t="str">
            <v>CR</v>
          </cell>
          <cell r="F2684">
            <v>12.63</v>
          </cell>
        </row>
        <row r="2685">
          <cell r="B2685">
            <v>3893</v>
          </cell>
          <cell r="C2685" t="str">
            <v>LUVA DE CORRER, PVC, DN 100 MM, PARA ESGOTO PREDIAL</v>
          </cell>
          <cell r="D2685" t="str">
            <v>UN</v>
          </cell>
          <cell r="E2685" t="str">
            <v>CR</v>
          </cell>
          <cell r="F2685">
            <v>19.8</v>
          </cell>
        </row>
        <row r="2686">
          <cell r="B2686">
            <v>3848</v>
          </cell>
          <cell r="C2686" t="str">
            <v>LUVA DE CORRER, PVC, DN 50 MM, PARA ESGOTO PREDIAL</v>
          </cell>
          <cell r="D2686" t="str">
            <v>UN</v>
          </cell>
          <cell r="E2686" t="str">
            <v>CR</v>
          </cell>
          <cell r="F2686">
            <v>12.07</v>
          </cell>
        </row>
        <row r="2687">
          <cell r="B2687">
            <v>3895</v>
          </cell>
          <cell r="C2687" t="str">
            <v>LUVA DE CORRER, PVC, DN 75 MM, PARA ESGOTO PREDIAL</v>
          </cell>
          <cell r="D2687" t="str">
            <v>UN</v>
          </cell>
          <cell r="E2687" t="str">
            <v>CR</v>
          </cell>
          <cell r="F2687">
            <v>13.41</v>
          </cell>
        </row>
        <row r="2688">
          <cell r="B2688">
            <v>12404</v>
          </cell>
          <cell r="C2688" t="str">
            <v>LUVA DE FERRO GALVANIZADO, COM ROSCA BSP MACHO/FEMEA, DE 3/4"</v>
          </cell>
          <cell r="D2688" t="str">
            <v>UN</v>
          </cell>
          <cell r="E2688" t="str">
            <v>CR</v>
          </cell>
        </row>
        <row r="2689">
          <cell r="B2689">
            <v>3939</v>
          </cell>
          <cell r="C2689" t="str">
            <v>LUVA DE FERRO GALVANIZADO, COM ROSCA BSP, DE 1 1/2"</v>
          </cell>
          <cell r="D2689" t="str">
            <v>UN</v>
          </cell>
          <cell r="E2689" t="str">
            <v>CR</v>
          </cell>
        </row>
        <row r="2690">
          <cell r="B2690">
            <v>3911</v>
          </cell>
          <cell r="C2690" t="str">
            <v>LUVA DE FERRO GALVANIZADO, COM ROSCA BSP, DE 1 1/4"</v>
          </cell>
          <cell r="D2690" t="str">
            <v>UN</v>
          </cell>
          <cell r="E2690" t="str">
            <v>CR</v>
          </cell>
        </row>
        <row r="2691">
          <cell r="B2691">
            <v>3910</v>
          </cell>
          <cell r="C2691" t="str">
            <v>LUVA DE FERRO GALVANIZADO, COM ROSCA BSP, DE 1"</v>
          </cell>
          <cell r="D2691" t="str">
            <v>UN</v>
          </cell>
          <cell r="E2691" t="str">
            <v>CR</v>
          </cell>
        </row>
        <row r="2692">
          <cell r="B2692">
            <v>3908</v>
          </cell>
          <cell r="C2692" t="str">
            <v>LUVA DE FERRO GALVANIZADO, COM ROSCA BSP, DE 1/2"</v>
          </cell>
          <cell r="D2692" t="str">
            <v>UN</v>
          </cell>
          <cell r="E2692" t="str">
            <v>CR</v>
          </cell>
        </row>
        <row r="2693">
          <cell r="B2693">
            <v>3913</v>
          </cell>
          <cell r="C2693" t="str">
            <v>LUVA DE FERRO GALVANIZADO, COM ROSCA BSP, DE 2 1/2"</v>
          </cell>
          <cell r="D2693" t="str">
            <v>UN</v>
          </cell>
          <cell r="E2693" t="str">
            <v>CR</v>
          </cell>
        </row>
        <row r="2694">
          <cell r="B2694">
            <v>3912</v>
          </cell>
          <cell r="C2694" t="str">
            <v>LUVA DE FERRO GALVANIZADO, COM ROSCA BSP, DE 2"</v>
          </cell>
          <cell r="D2694" t="str">
            <v>UN</v>
          </cell>
          <cell r="E2694" t="str">
            <v>CR</v>
          </cell>
        </row>
        <row r="2695">
          <cell r="B2695">
            <v>3914</v>
          </cell>
          <cell r="C2695" t="str">
            <v>LUVA DE FERRO GALVANIZADO, COM ROSCA BSP, DE 3"</v>
          </cell>
          <cell r="D2695" t="str">
            <v>UN</v>
          </cell>
          <cell r="E2695" t="str">
            <v>CR</v>
          </cell>
        </row>
        <row r="2696">
          <cell r="B2696">
            <v>3909</v>
          </cell>
          <cell r="C2696" t="str">
            <v>LUVA DE FERRO GALVANIZADO, COM ROSCA BSP, DE 3/4"</v>
          </cell>
          <cell r="D2696" t="str">
            <v>UN</v>
          </cell>
          <cell r="E2696" t="str">
            <v>CR</v>
          </cell>
        </row>
        <row r="2697">
          <cell r="B2697">
            <v>3915</v>
          </cell>
          <cell r="C2697" t="str">
            <v>LUVA DE FERRO GALVANIZADO, COM ROSCA BSP, DE 4"</v>
          </cell>
          <cell r="D2697" t="str">
            <v>UN</v>
          </cell>
          <cell r="E2697" t="str">
            <v>CR</v>
          </cell>
        </row>
        <row r="2698">
          <cell r="B2698">
            <v>3916</v>
          </cell>
          <cell r="C2698" t="str">
            <v>LUVA DE FERRO GALVANIZADO, COM ROSCA BSP, DE 5"</v>
          </cell>
          <cell r="D2698" t="str">
            <v>UN</v>
          </cell>
          <cell r="E2698" t="str">
            <v>CR</v>
          </cell>
        </row>
        <row r="2699">
          <cell r="B2699">
            <v>3917</v>
          </cell>
          <cell r="C2699" t="str">
            <v>LUVA DE FERRO GALVANIZADO, COM ROSCA BSP, DE 6"</v>
          </cell>
          <cell r="D2699" t="str">
            <v>UN</v>
          </cell>
          <cell r="E2699" t="str">
            <v>CR</v>
          </cell>
        </row>
        <row r="2700">
          <cell r="B2700">
            <v>45266</v>
          </cell>
          <cell r="C2700" t="str">
            <v>LUVA DE LATEX MULTIUSO AMARELA FORRADA</v>
          </cell>
          <cell r="D2700" t="str">
            <v>PAR</v>
          </cell>
          <cell r="E2700" t="str">
            <v>CR</v>
          </cell>
          <cell r="F2700">
            <v>3.2</v>
          </cell>
        </row>
        <row r="2701">
          <cell r="B2701">
            <v>1904</v>
          </cell>
          <cell r="C2701" t="str">
            <v>LUVA DE PRESSAO, EM PVC, DE 20 MM, PARA ELETRODUTO FLEXIVEL</v>
          </cell>
          <cell r="D2701" t="str">
            <v>UN</v>
          </cell>
          <cell r="E2701" t="str">
            <v>CR</v>
          </cell>
          <cell r="F2701">
            <v>1.77</v>
          </cell>
        </row>
        <row r="2702">
          <cell r="B2702">
            <v>1899</v>
          </cell>
          <cell r="C2702" t="str">
            <v>LUVA DE PRESSAO, EM PVC, DE 25 MM, PARA ELETRODUTO FLEXIVEL</v>
          </cell>
          <cell r="D2702" t="str">
            <v>UN</v>
          </cell>
          <cell r="E2702" t="str">
            <v>CR</v>
          </cell>
          <cell r="F2702">
            <v>2.0099999999999998</v>
          </cell>
        </row>
        <row r="2703">
          <cell r="B2703">
            <v>1900</v>
          </cell>
          <cell r="C2703" t="str">
            <v>LUVA DE PRESSAO, EM PVC, DE 32 MM, PARA ELETRODUTO FLEXIVEL</v>
          </cell>
          <cell r="D2703" t="str">
            <v>UN</v>
          </cell>
          <cell r="E2703" t="str">
            <v>CR</v>
          </cell>
          <cell r="F2703">
            <v>3.25</v>
          </cell>
        </row>
        <row r="2704">
          <cell r="B2704">
            <v>12407</v>
          </cell>
          <cell r="C2704" t="str">
            <v>LUVA DE REDUCAO DE FERRO GALVANIZADO, COM ROSCA BSP MACHO/FEMEA, DE 1 1/2" X 1"</v>
          </cell>
          <cell r="D2704" t="str">
            <v>UN</v>
          </cell>
          <cell r="E2704" t="str">
            <v>CR</v>
          </cell>
        </row>
        <row r="2705">
          <cell r="B2705">
            <v>12408</v>
          </cell>
          <cell r="C2705" t="str">
            <v>LUVA DE REDUCAO DE FERRO GALVANIZADO, COM ROSCA BSP MACHO/FEMEA, DE 1" X 1/2"</v>
          </cell>
          <cell r="D2705" t="str">
            <v>UN</v>
          </cell>
          <cell r="E2705" t="str">
            <v>CR</v>
          </cell>
        </row>
        <row r="2706">
          <cell r="B2706">
            <v>12409</v>
          </cell>
          <cell r="C2706" t="str">
            <v>LUVA DE REDUCAO DE FERRO GALVANIZADO, COM ROSCA BSP MACHO/FEMEA, DE 1" X 3/4"</v>
          </cell>
          <cell r="D2706" t="str">
            <v>UN</v>
          </cell>
          <cell r="E2706" t="str">
            <v>CR</v>
          </cell>
        </row>
        <row r="2707">
          <cell r="B2707">
            <v>12410</v>
          </cell>
          <cell r="C2707" t="str">
            <v>LUVA DE REDUCAO DE FERRO GALVANIZADO, COM ROSCA BSP MACHO/FEMEA, DE 3/4" X 1/2"</v>
          </cell>
          <cell r="D2707" t="str">
            <v>UN</v>
          </cell>
          <cell r="E2707" t="str">
            <v>CR</v>
          </cell>
        </row>
        <row r="2708">
          <cell r="B2708">
            <v>3936</v>
          </cell>
          <cell r="C2708" t="str">
            <v>LUVA DE REDUCAO DE FERRO GALVANIZADO, COM ROSCA BSP, DE 1 1/2" X 1 1/4"</v>
          </cell>
          <cell r="D2708" t="str">
            <v>UN</v>
          </cell>
          <cell r="E2708" t="str">
            <v>CR</v>
          </cell>
        </row>
        <row r="2709">
          <cell r="B2709">
            <v>3924</v>
          </cell>
          <cell r="C2709" t="str">
            <v>LUVA DE REDUCAO DE FERRO GALVANIZADO, COM ROSCA BSP, DE 1 1/2" X 1"</v>
          </cell>
          <cell r="D2709" t="str">
            <v>UN</v>
          </cell>
          <cell r="E2709" t="str">
            <v>CR</v>
          </cell>
        </row>
        <row r="2710">
          <cell r="B2710">
            <v>3922</v>
          </cell>
          <cell r="C2710" t="str">
            <v>LUVA DE REDUCAO DE FERRO GALVANIZADO, COM ROSCA BSP, DE 1 1/2" X 1/2"</v>
          </cell>
          <cell r="D2710" t="str">
            <v>UN</v>
          </cell>
          <cell r="E2710" t="str">
            <v>CR</v>
          </cell>
        </row>
        <row r="2711">
          <cell r="B2711">
            <v>3923</v>
          </cell>
          <cell r="C2711" t="str">
            <v>LUVA DE REDUCAO DE FERRO GALVANIZADO, COM ROSCA BSP, DE 1 1/2" X 3/4"</v>
          </cell>
          <cell r="D2711" t="str">
            <v>UN</v>
          </cell>
          <cell r="E2711" t="str">
            <v>CR</v>
          </cell>
        </row>
        <row r="2712">
          <cell r="B2712">
            <v>3921</v>
          </cell>
          <cell r="C2712" t="str">
            <v>LUVA DE REDUCAO DE FERRO GALVANIZADO, COM ROSCA BSP, DE 1 1/4" X 1"</v>
          </cell>
          <cell r="D2712" t="str">
            <v>UN</v>
          </cell>
          <cell r="E2712" t="str">
            <v>CR</v>
          </cell>
        </row>
        <row r="2713">
          <cell r="B2713">
            <v>3937</v>
          </cell>
          <cell r="C2713" t="str">
            <v>LUVA DE REDUCAO DE FERRO GALVANIZADO, COM ROSCA BSP, DE 1 1/4" X 1/2"</v>
          </cell>
          <cell r="D2713" t="str">
            <v>UN</v>
          </cell>
          <cell r="E2713" t="str">
            <v>CR</v>
          </cell>
        </row>
        <row r="2714">
          <cell r="B2714">
            <v>3920</v>
          </cell>
          <cell r="C2714" t="str">
            <v>LUVA DE REDUCAO DE FERRO GALVANIZADO, COM ROSCA BSP, DE 1 1/4" X 3/4"</v>
          </cell>
          <cell r="D2714" t="str">
            <v>UN</v>
          </cell>
          <cell r="E2714" t="str">
            <v>CR</v>
          </cell>
        </row>
        <row r="2715">
          <cell r="B2715">
            <v>3938</v>
          </cell>
          <cell r="C2715" t="str">
            <v>LUVA DE REDUCAO DE FERRO GALVANIZADO, COM ROSCA BSP, DE 1" X 1/2"</v>
          </cell>
          <cell r="D2715" t="str">
            <v>UN</v>
          </cell>
          <cell r="E2715" t="str">
            <v>CR</v>
          </cell>
        </row>
        <row r="2716">
          <cell r="B2716">
            <v>3919</v>
          </cell>
          <cell r="C2716" t="str">
            <v>LUVA DE REDUCAO DE FERRO GALVANIZADO, COM ROSCA BSP, DE 1" X 3/4"</v>
          </cell>
          <cell r="D2716" t="str">
            <v>UN</v>
          </cell>
          <cell r="E2716" t="str">
            <v>CR</v>
          </cell>
        </row>
        <row r="2717">
          <cell r="B2717">
            <v>3927</v>
          </cell>
          <cell r="C2717" t="str">
            <v>LUVA DE REDUCAO DE FERRO GALVANIZADO, COM ROSCA BSP, DE 2 1/2" X 1 1/2"</v>
          </cell>
          <cell r="D2717" t="str">
            <v>UN</v>
          </cell>
          <cell r="E2717" t="str">
            <v>CR</v>
          </cell>
        </row>
        <row r="2718">
          <cell r="B2718">
            <v>3928</v>
          </cell>
          <cell r="C2718" t="str">
            <v>LUVA DE REDUCAO DE FERRO GALVANIZADO, COM ROSCA BSP, DE 2 1/2" X 2"</v>
          </cell>
          <cell r="D2718" t="str">
            <v>UN</v>
          </cell>
          <cell r="E2718" t="str">
            <v>CR</v>
          </cell>
        </row>
        <row r="2719">
          <cell r="B2719">
            <v>3926</v>
          </cell>
          <cell r="C2719" t="str">
            <v>LUVA DE REDUCAO DE FERRO GALVANIZADO, COM ROSCA BSP, DE 2" X 1 1/2"</v>
          </cell>
          <cell r="D2719" t="str">
            <v>UN</v>
          </cell>
          <cell r="E2719" t="str">
            <v>CR</v>
          </cell>
        </row>
        <row r="2720">
          <cell r="B2720">
            <v>3935</v>
          </cell>
          <cell r="C2720" t="str">
            <v>LUVA DE REDUCAO DE FERRO GALVANIZADO, COM ROSCA BSP, DE 2" X 1 1/4"</v>
          </cell>
          <cell r="D2720" t="str">
            <v>UN</v>
          </cell>
          <cell r="E2720" t="str">
            <v>CR</v>
          </cell>
        </row>
        <row r="2721">
          <cell r="B2721">
            <v>3925</v>
          </cell>
          <cell r="C2721" t="str">
            <v>LUVA DE REDUCAO DE FERRO GALVANIZADO, COM ROSCA BSP, DE 2" X 1"</v>
          </cell>
          <cell r="D2721" t="str">
            <v>UN</v>
          </cell>
          <cell r="E2721" t="str">
            <v>CR</v>
          </cell>
        </row>
        <row r="2722">
          <cell r="B2722">
            <v>3929</v>
          </cell>
          <cell r="C2722" t="str">
            <v>LUVA DE REDUCAO DE FERRO GALVANIZADO, COM ROSCA BSP, DE 3" X 1 1/2"</v>
          </cell>
          <cell r="D2722" t="str">
            <v>UN</v>
          </cell>
          <cell r="E2722" t="str">
            <v>CR</v>
          </cell>
        </row>
        <row r="2723">
          <cell r="B2723">
            <v>3931</v>
          </cell>
          <cell r="C2723" t="str">
            <v>LUVA DE REDUCAO DE FERRO GALVANIZADO, COM ROSCA BSP, DE 3" X 2 1/2"</v>
          </cell>
          <cell r="D2723" t="str">
            <v>UN</v>
          </cell>
          <cell r="E2723" t="str">
            <v>CR</v>
          </cell>
        </row>
        <row r="2724">
          <cell r="B2724">
            <v>3930</v>
          </cell>
          <cell r="C2724" t="str">
            <v>LUVA DE REDUCAO DE FERRO GALVANIZADO, COM ROSCA BSP, DE 3" X 2"</v>
          </cell>
          <cell r="D2724" t="str">
            <v>UN</v>
          </cell>
          <cell r="E2724" t="str">
            <v>CR</v>
          </cell>
        </row>
        <row r="2725">
          <cell r="B2725">
            <v>12406</v>
          </cell>
          <cell r="C2725" t="str">
            <v>LUVA DE REDUCAO DE FERRO GALVANIZADO, COM ROSCA BSP, DE 3/4" X 1/2"</v>
          </cell>
          <cell r="D2725" t="str">
            <v>UN</v>
          </cell>
          <cell r="E2725" t="str">
            <v>CR</v>
          </cell>
        </row>
        <row r="2726">
          <cell r="B2726">
            <v>3932</v>
          </cell>
          <cell r="C2726" t="str">
            <v>LUVA DE REDUCAO DE FERRO GALVANIZADO, COM ROSCA BSP, DE 4" X 2 1/2"</v>
          </cell>
          <cell r="D2726" t="str">
            <v>UN</v>
          </cell>
          <cell r="E2726" t="str">
            <v>CR</v>
          </cell>
        </row>
        <row r="2727">
          <cell r="B2727">
            <v>3933</v>
          </cell>
          <cell r="C2727" t="str">
            <v>LUVA DE REDUCAO DE FERRO GALVANIZADO, COM ROSCA BSP, DE 4" X 2"</v>
          </cell>
          <cell r="D2727" t="str">
            <v>UN</v>
          </cell>
          <cell r="E2727" t="str">
            <v>CR</v>
          </cell>
        </row>
        <row r="2728">
          <cell r="B2728">
            <v>3934</v>
          </cell>
          <cell r="C2728" t="str">
            <v>LUVA DE REDUCAO DE FERRO GALVANIZADO, COM ROSCA BSP, DE 4" X 3"</v>
          </cell>
          <cell r="D2728" t="str">
            <v>UN</v>
          </cell>
          <cell r="E2728" t="str">
            <v>CR</v>
          </cell>
        </row>
        <row r="2729">
          <cell r="B2729">
            <v>40355</v>
          </cell>
          <cell r="C2729" t="str">
            <v>LUVA DE REDUCAO EM ACO CARBONO, COM ENCAIXE PARA SOLDA DN SW, PRESSAO 3.000 LBS, 3/4" X 1/2"</v>
          </cell>
          <cell r="D2729" t="str">
            <v>UN</v>
          </cell>
          <cell r="E2729" t="str">
            <v>CR</v>
          </cell>
        </row>
        <row r="2730">
          <cell r="B2730">
            <v>40364</v>
          </cell>
          <cell r="C2730" t="str">
            <v>LUVA DE REDUCAO EM ACO CARBONO, COM ENCAIXE PARA SOLDA DN SW, PRESSAO 3.000 LBS, DN 1 1/2" X 1 1/4"</v>
          </cell>
          <cell r="D2730" t="str">
            <v>UN</v>
          </cell>
          <cell r="E2730" t="str">
            <v>CR</v>
          </cell>
        </row>
        <row r="2731">
          <cell r="B2731">
            <v>40361</v>
          </cell>
          <cell r="C2731" t="str">
            <v>LUVA DE REDUCAO EM ACO CARBONO, COM ENCAIXE PARA SOLDA DN SW, PRESSAO 3.000 LBS, DN 1 1/4" X 1"</v>
          </cell>
          <cell r="D2731" t="str">
            <v>UN</v>
          </cell>
          <cell r="E2731" t="str">
            <v>CR</v>
          </cell>
        </row>
        <row r="2732">
          <cell r="B2732">
            <v>40358</v>
          </cell>
          <cell r="C2732" t="str">
            <v>LUVA DE REDUCAO EM ACO CARBONO, COM ENCAIXE PARA SOLDA DN SW, PRESSAO 3.000 LBS, DN 1" X 3/4"</v>
          </cell>
          <cell r="D2732" t="str">
            <v>UN</v>
          </cell>
          <cell r="E2732" t="str">
            <v>CR</v>
          </cell>
        </row>
        <row r="2733">
          <cell r="B2733">
            <v>40370</v>
          </cell>
          <cell r="C2733" t="str">
            <v>LUVA DE REDUCAO EM ACO CARBONO, COM ENCAIXE PARA SOLDA DN SW, PRESSAO 3.000 LBS, DN 2 1/2" X 2"</v>
          </cell>
          <cell r="D2733" t="str">
            <v>UN</v>
          </cell>
          <cell r="E2733" t="str">
            <v>CR</v>
          </cell>
        </row>
        <row r="2734">
          <cell r="B2734">
            <v>40367</v>
          </cell>
          <cell r="C2734" t="str">
            <v>LUVA DE REDUCAO EM ACO CARBONO, COM ENCAIXE PARA SOLDA DN SW, PRESSAO 3.000 LBS, DN 2" X 1 1/2"</v>
          </cell>
          <cell r="D2734" t="str">
            <v>UN</v>
          </cell>
          <cell r="E2734" t="str">
            <v>CR</v>
          </cell>
        </row>
        <row r="2735">
          <cell r="B2735">
            <v>40373</v>
          </cell>
          <cell r="C2735" t="str">
            <v>LUVA DE REDUCAO EM ACO CARBONO, COM ENCAIXE PARA SOLDA DN SW, PRESSAO 3.000 LBS, DN 3" X 2 1/2"</v>
          </cell>
          <cell r="D2735" t="str">
            <v>UN</v>
          </cell>
          <cell r="E2735" t="str">
            <v>CR</v>
          </cell>
        </row>
        <row r="2736">
          <cell r="B2736">
            <v>3907</v>
          </cell>
          <cell r="C2736" t="str">
            <v>LUVA DE REDUCAO ROSCAVEL, PVC, 1" X 3/4", PARA AGUA FRIA PREDIAL</v>
          </cell>
          <cell r="D2736" t="str">
            <v>UN</v>
          </cell>
          <cell r="E2736" t="str">
            <v>CR</v>
          </cell>
          <cell r="F2736">
            <v>5.29</v>
          </cell>
        </row>
        <row r="2737">
          <cell r="B2737">
            <v>3889</v>
          </cell>
          <cell r="C2737" t="str">
            <v>LUVA DE REDUCAO ROSCAVEL, PVC, 3/4" X 1/2", PARA AGUA FRIA PREDIAL</v>
          </cell>
          <cell r="D2737" t="str">
            <v>UN</v>
          </cell>
          <cell r="E2737" t="str">
            <v>CR</v>
          </cell>
          <cell r="F2737">
            <v>3.76</v>
          </cell>
        </row>
        <row r="2738">
          <cell r="B2738">
            <v>3868</v>
          </cell>
          <cell r="C2738" t="str">
            <v>LUVA DE REDUCAO SOLDAVEL, PVC, 25 MM X 20 MM, PARA AGUA FRIA PREDIAL</v>
          </cell>
          <cell r="D2738" t="str">
            <v>UN</v>
          </cell>
          <cell r="E2738" t="str">
            <v>CR</v>
          </cell>
          <cell r="F2738">
            <v>1.38</v>
          </cell>
        </row>
        <row r="2739">
          <cell r="B2739">
            <v>3869</v>
          </cell>
          <cell r="C2739" t="str">
            <v>LUVA DE REDUCAO SOLDAVEL, PVC, 32 MM X 25 MM, PARA AGUA FRIA PREDIAL</v>
          </cell>
          <cell r="D2739" t="str">
            <v>UN</v>
          </cell>
          <cell r="E2739" t="str">
            <v>CR</v>
          </cell>
          <cell r="F2739">
            <v>3.06</v>
          </cell>
        </row>
        <row r="2740">
          <cell r="B2740">
            <v>3872</v>
          </cell>
          <cell r="C2740" t="str">
            <v>LUVA DE REDUCAO SOLDAVEL, PVC, 40 MM X 32 MM, PARA AGUA FRIA PREDIAL</v>
          </cell>
          <cell r="D2740" t="str">
            <v>UN</v>
          </cell>
          <cell r="E2740" t="str">
            <v>CR</v>
          </cell>
          <cell r="F2740">
            <v>5.22</v>
          </cell>
        </row>
        <row r="2741">
          <cell r="B2741">
            <v>3850</v>
          </cell>
          <cell r="C2741" t="str">
            <v>LUVA DE REDUCAO SOLDAVEL, PVC, 60 MM X 50 MM, PARA AGUA FRIA PREDIAL</v>
          </cell>
          <cell r="D2741" t="str">
            <v>UN</v>
          </cell>
          <cell r="E2741" t="str">
            <v>CR</v>
          </cell>
          <cell r="F2741">
            <v>12.04</v>
          </cell>
        </row>
        <row r="2742">
          <cell r="B2742">
            <v>38023</v>
          </cell>
          <cell r="C2742" t="str">
            <v>LUVA DE REDUCAO, SOLDAVEL, PVC, 50 X 25 MM, PARA AGUA FRIA PREDIAL</v>
          </cell>
          <cell r="D2742" t="str">
            <v>UN</v>
          </cell>
          <cell r="E2742" t="str">
            <v>CR</v>
          </cell>
          <cell r="F2742">
            <v>6.13</v>
          </cell>
        </row>
        <row r="2743">
          <cell r="B2743">
            <v>37986</v>
          </cell>
          <cell r="C2743" t="str">
            <v>LUVA DE TRANSICAO DE CPVC X PVC, SOLDAVEL, 22 X 25 MM, PARA AGUA QUENTE</v>
          </cell>
          <cell r="D2743" t="str">
            <v>UN</v>
          </cell>
          <cell r="E2743" t="str">
            <v>CR</v>
          </cell>
          <cell r="F2743">
            <v>2.84</v>
          </cell>
        </row>
        <row r="2744">
          <cell r="B2744">
            <v>21120</v>
          </cell>
          <cell r="C2744" t="str">
            <v>LUVA DE TRANSICAO, CPVC, 15 MM X 1/2", PARA AGUA QUENTE PREDIAL</v>
          </cell>
          <cell r="D2744" t="str">
            <v>UN</v>
          </cell>
          <cell r="E2744" t="str">
            <v>CR</v>
          </cell>
          <cell r="F2744">
            <v>14.51</v>
          </cell>
        </row>
        <row r="2745">
          <cell r="B2745">
            <v>39318</v>
          </cell>
          <cell r="C2745" t="str">
            <v>LUVA DE TRANSICAO, CPVC, 22 MM X 1/2", PARA AGUA QUENTE</v>
          </cell>
          <cell r="D2745" t="str">
            <v>UN</v>
          </cell>
          <cell r="E2745" t="str">
            <v>CR</v>
          </cell>
          <cell r="F2745">
            <v>13.49</v>
          </cell>
        </row>
        <row r="2746">
          <cell r="B2746">
            <v>37987</v>
          </cell>
          <cell r="C2746" t="str">
            <v>LUVA DE TRANSICAO, CPVC, SOLDAVEL, 42 MM X 1 1/2", PARA AGUA QUENTE</v>
          </cell>
          <cell r="D2746" t="str">
            <v>UN</v>
          </cell>
          <cell r="E2746" t="str">
            <v>CR</v>
          </cell>
          <cell r="F2746">
            <v>141.85</v>
          </cell>
        </row>
        <row r="2747">
          <cell r="B2747">
            <v>37988</v>
          </cell>
          <cell r="C2747" t="str">
            <v>LUVA DE TRANSICAO, CPVC, SOLDAVEL, 54 MM X 2", PARA AGUA QUENTE PREDIAL</v>
          </cell>
          <cell r="D2747" t="str">
            <v>UN</v>
          </cell>
          <cell r="E2747" t="str">
            <v>CR</v>
          </cell>
          <cell r="F2747">
            <v>225.4</v>
          </cell>
        </row>
        <row r="2748">
          <cell r="B2748">
            <v>40366</v>
          </cell>
          <cell r="C2748" t="str">
            <v>LUVA EM ACO CARBONO, SOLDAVEL, PRESSAO 3.000 LBS, DN 1 1/2"</v>
          </cell>
          <cell r="D2748" t="str">
            <v>UN</v>
          </cell>
          <cell r="E2748" t="str">
            <v>CR</v>
          </cell>
        </row>
        <row r="2749">
          <cell r="B2749">
            <v>40363</v>
          </cell>
          <cell r="C2749" t="str">
            <v>LUVA EM ACO CARBONO, SOLDAVEL, PRESSAO 3.000 LBS, DN 1 1/4"</v>
          </cell>
          <cell r="D2749" t="str">
            <v>UN</v>
          </cell>
          <cell r="E2749" t="str">
            <v>CR</v>
          </cell>
        </row>
        <row r="2750">
          <cell r="B2750">
            <v>40360</v>
          </cell>
          <cell r="C2750" t="str">
            <v>LUVA EM ACO CARBONO, SOLDAVEL, PRESSAO 3.000 LBS, DN 1"</v>
          </cell>
          <cell r="D2750" t="str">
            <v>UN</v>
          </cell>
          <cell r="E2750" t="str">
            <v>CR</v>
          </cell>
        </row>
        <row r="2751">
          <cell r="B2751">
            <v>40354</v>
          </cell>
          <cell r="C2751" t="str">
            <v>LUVA EM ACO CARBONO, SOLDAVEL, PRESSAO 3.000 LBS, DN 1/2"</v>
          </cell>
          <cell r="D2751" t="str">
            <v>UN</v>
          </cell>
          <cell r="E2751" t="str">
            <v>C</v>
          </cell>
        </row>
        <row r="2752">
          <cell r="B2752">
            <v>40372</v>
          </cell>
          <cell r="C2752" t="str">
            <v>LUVA EM ACO CARBONO, SOLDAVEL, PRESSAO 3.000 LBS, DN 2 1/2"</v>
          </cell>
          <cell r="D2752" t="str">
            <v>UN</v>
          </cell>
          <cell r="E2752" t="str">
            <v>CR</v>
          </cell>
        </row>
        <row r="2753">
          <cell r="B2753">
            <v>40369</v>
          </cell>
          <cell r="C2753" t="str">
            <v>LUVA EM ACO CARBONO, SOLDAVEL, PRESSAO 3.000 LBS, DN 2"</v>
          </cell>
          <cell r="D2753" t="str">
            <v>UN</v>
          </cell>
          <cell r="E2753" t="str">
            <v>CR</v>
          </cell>
        </row>
        <row r="2754">
          <cell r="B2754">
            <v>40375</v>
          </cell>
          <cell r="C2754" t="str">
            <v>LUVA EM ACO CARBONO, SOLDAVEL, PRESSAO 3.000 LBS, DN 3"</v>
          </cell>
          <cell r="D2754" t="str">
            <v>UN</v>
          </cell>
          <cell r="E2754" t="str">
            <v>CR</v>
          </cell>
        </row>
        <row r="2755">
          <cell r="B2755">
            <v>40357</v>
          </cell>
          <cell r="C2755" t="str">
            <v>LUVA EM ACO CARBONO, SOLDAVEL, PRESSAO 3.000 LBS, DN 3/4"</v>
          </cell>
          <cell r="D2755" t="str">
            <v>UN</v>
          </cell>
          <cell r="E2755" t="str">
            <v>CR</v>
          </cell>
        </row>
        <row r="2756">
          <cell r="B2756">
            <v>1893</v>
          </cell>
          <cell r="C2756" t="str">
            <v>LUVA EM PVC RIGIDO ROSCAVEL, DE 1 1/2", PARA ELETRODUTO</v>
          </cell>
          <cell r="D2756" t="str">
            <v>UN</v>
          </cell>
          <cell r="E2756" t="str">
            <v>CR</v>
          </cell>
          <cell r="F2756">
            <v>6.68</v>
          </cell>
        </row>
        <row r="2757">
          <cell r="B2757">
            <v>1902</v>
          </cell>
          <cell r="C2757" t="str">
            <v>LUVA EM PVC RIGIDO ROSCAVEL, DE 1 1/4", PARA ELETRODUTO</v>
          </cell>
          <cell r="D2757" t="str">
            <v>UN</v>
          </cell>
          <cell r="E2757" t="str">
            <v>CR</v>
          </cell>
          <cell r="F2757">
            <v>4.8600000000000003</v>
          </cell>
        </row>
        <row r="2758">
          <cell r="B2758">
            <v>1892</v>
          </cell>
          <cell r="C2758" t="str">
            <v>LUVA EM PVC RIGIDO ROSCAVEL, DE 1", PARA ELETRODUTO</v>
          </cell>
          <cell r="D2758" t="str">
            <v>UN</v>
          </cell>
          <cell r="E2758" t="str">
            <v>CR</v>
          </cell>
          <cell r="F2758">
            <v>3.13</v>
          </cell>
        </row>
        <row r="2759">
          <cell r="B2759">
            <v>1901</v>
          </cell>
          <cell r="C2759" t="str">
            <v>LUVA EM PVC RIGIDO ROSCAVEL, DE 1/2", PARA ELETRODUTO</v>
          </cell>
          <cell r="D2759" t="str">
            <v>UN</v>
          </cell>
          <cell r="E2759" t="str">
            <v>CR</v>
          </cell>
          <cell r="F2759">
            <v>1.52</v>
          </cell>
        </row>
        <row r="2760">
          <cell r="B2760">
            <v>1907</v>
          </cell>
          <cell r="C2760" t="str">
            <v>LUVA EM PVC RIGIDO ROSCAVEL, DE 2 1/2", PARA ELETRODUTO</v>
          </cell>
          <cell r="D2760" t="str">
            <v>UN</v>
          </cell>
          <cell r="E2760" t="str">
            <v>CR</v>
          </cell>
          <cell r="F2760">
            <v>21.49</v>
          </cell>
        </row>
        <row r="2761">
          <cell r="B2761">
            <v>1894</v>
          </cell>
          <cell r="C2761" t="str">
            <v>LUVA EM PVC RIGIDO ROSCAVEL, DE 2", PARA ELETRODUTO</v>
          </cell>
          <cell r="D2761" t="str">
            <v>UN</v>
          </cell>
          <cell r="E2761" t="str">
            <v>CR</v>
          </cell>
          <cell r="F2761">
            <v>9.66</v>
          </cell>
        </row>
        <row r="2762">
          <cell r="B2762">
            <v>1896</v>
          </cell>
          <cell r="C2762" t="str">
            <v>LUVA EM PVC RIGIDO ROSCAVEL, DE 3", PARA ELETRODUTO</v>
          </cell>
          <cell r="D2762" t="str">
            <v>UN</v>
          </cell>
          <cell r="E2762" t="str">
            <v>CR</v>
          </cell>
          <cell r="F2762">
            <v>28.85</v>
          </cell>
        </row>
        <row r="2763">
          <cell r="B2763">
            <v>1891</v>
          </cell>
          <cell r="C2763" t="str">
            <v>LUVA EM PVC RIGIDO ROSCAVEL, DE 3/4", PARA ELETRODUTO</v>
          </cell>
          <cell r="D2763" t="str">
            <v>UN</v>
          </cell>
          <cell r="E2763" t="str">
            <v>CR</v>
          </cell>
          <cell r="F2763">
            <v>2.2400000000000002</v>
          </cell>
        </row>
        <row r="2764">
          <cell r="B2764">
            <v>1895</v>
          </cell>
          <cell r="C2764" t="str">
            <v>LUVA EM PVC RIGIDO ROSCAVEL, DE 4", PARA ELETRODUTO</v>
          </cell>
          <cell r="D2764" t="str">
            <v>UN</v>
          </cell>
          <cell r="E2764" t="str">
            <v>CR</v>
          </cell>
          <cell r="F2764">
            <v>50.7</v>
          </cell>
        </row>
        <row r="2765">
          <cell r="B2765">
            <v>2641</v>
          </cell>
          <cell r="C2765" t="str">
            <v>LUVA PARA ELETRODUTO, EM ACO GALVANIZADO ELETROLITICO, COM ROSCA, DIAMETRO DE 100 MM (4")</v>
          </cell>
          <cell r="D2765" t="str">
            <v>UN</v>
          </cell>
          <cell r="E2765" t="str">
            <v>CR</v>
          </cell>
          <cell r="F2765">
            <v>29.48</v>
          </cell>
        </row>
        <row r="2766">
          <cell r="B2766">
            <v>2636</v>
          </cell>
          <cell r="C2766" t="str">
            <v>LUVA PARA ELETRODUTO, EM ACO GALVANIZADO ELETROLITICO, COM ROSCA, DIAMETRO DE 15 MM (1/2")</v>
          </cell>
          <cell r="D2766" t="str">
            <v>UN</v>
          </cell>
          <cell r="E2766" t="str">
            <v>CR</v>
          </cell>
          <cell r="F2766">
            <v>1.9</v>
          </cell>
        </row>
        <row r="2767">
          <cell r="B2767">
            <v>2637</v>
          </cell>
          <cell r="C2767" t="str">
            <v>LUVA PARA ELETRODUTO, EM ACO GALVANIZADO ELETROLITICO, COM ROSCA, DIAMETRO DE 20 MM (3/4")</v>
          </cell>
          <cell r="D2767" t="str">
            <v>UN</v>
          </cell>
          <cell r="E2767" t="str">
            <v>CR</v>
          </cell>
          <cell r="F2767">
            <v>2.02</v>
          </cell>
        </row>
        <row r="2768">
          <cell r="B2768">
            <v>2638</v>
          </cell>
          <cell r="C2768" t="str">
            <v>LUVA PARA ELETRODUTO, EM ACO GALVANIZADO ELETROLITICO, COM ROSCA, DIAMETRO DE 25 MM (1")</v>
          </cell>
          <cell r="D2768" t="str">
            <v>UN</v>
          </cell>
          <cell r="E2768" t="str">
            <v>CR</v>
          </cell>
          <cell r="F2768">
            <v>2.35</v>
          </cell>
        </row>
        <row r="2769">
          <cell r="B2769">
            <v>2639</v>
          </cell>
          <cell r="C2769" t="str">
            <v>LUVA PARA ELETRODUTO, EM ACO GALVANIZADO ELETROLITICO, COM ROSCA, DIAMETRO DE 32 MM (1 1/4")</v>
          </cell>
          <cell r="D2769" t="str">
            <v>UN</v>
          </cell>
          <cell r="E2769" t="str">
            <v>CR</v>
          </cell>
          <cell r="F2769">
            <v>4.16</v>
          </cell>
        </row>
        <row r="2770">
          <cell r="B2770">
            <v>2644</v>
          </cell>
          <cell r="C2770" t="str">
            <v>LUVA PARA ELETRODUTO, EM ACO GALVANIZADO ELETROLITICO, COM ROSCA, DIAMETRO DE 40 MM (1 1/2")</v>
          </cell>
          <cell r="D2770" t="str">
            <v>UN</v>
          </cell>
          <cell r="E2770" t="str">
            <v>CR</v>
          </cell>
          <cell r="F2770">
            <v>6.03</v>
          </cell>
        </row>
        <row r="2771">
          <cell r="B2771">
            <v>2640</v>
          </cell>
          <cell r="C2771" t="str">
            <v>LUVA PARA ELETRODUTO, EM ACO GALVANIZADO ELETROLITICO, COM ROSCA, DIAMETRO DE 65 MM (2 1/2")</v>
          </cell>
          <cell r="D2771" t="str">
            <v>UN</v>
          </cell>
          <cell r="E2771" t="str">
            <v>CR</v>
          </cell>
          <cell r="F2771">
            <v>12.27</v>
          </cell>
        </row>
        <row r="2772">
          <cell r="B2772">
            <v>2642</v>
          </cell>
          <cell r="C2772" t="str">
            <v>LUVA PARA ELETRODUTO, EM ACO GALVANIZADO ELETROLITICO, COM ROSCA, DIAMETRO DE 80 MM (3")</v>
          </cell>
          <cell r="D2772" t="str">
            <v>UN</v>
          </cell>
          <cell r="E2772" t="str">
            <v>CR</v>
          </cell>
          <cell r="F2772">
            <v>18.68</v>
          </cell>
        </row>
        <row r="2773">
          <cell r="B2773">
            <v>2643</v>
          </cell>
          <cell r="C2773" t="str">
            <v>LUVA PARA ELETRODUTO, EM ACO GALVANIZADO ELETROLITICO, COM ROSCA,DIAMETRO DE 50 MM (2")</v>
          </cell>
          <cell r="D2773" t="str">
            <v>UN</v>
          </cell>
          <cell r="E2773" t="str">
            <v>CR</v>
          </cell>
          <cell r="F2773">
            <v>8.41</v>
          </cell>
        </row>
        <row r="2774">
          <cell r="B2774">
            <v>44281</v>
          </cell>
          <cell r="C2774" t="str">
            <v>LUVA PARA PERFURATRIZ DE ESTEIRA T38, D = 1 1/2"</v>
          </cell>
          <cell r="D2774" t="str">
            <v>UN</v>
          </cell>
          <cell r="E2774" t="str">
            <v>CR</v>
          </cell>
          <cell r="F2774">
            <v>271.04000000000002</v>
          </cell>
        </row>
        <row r="2775">
          <cell r="B2775">
            <v>39855</v>
          </cell>
          <cell r="C2775" t="str">
            <v>LUVA PASSANTE DE COBRE SEM ANEL DE SOLDA, BOLSA 15 MM</v>
          </cell>
          <cell r="D2775" t="str">
            <v>UN</v>
          </cell>
          <cell r="E2775" t="str">
            <v>CR</v>
          </cell>
        </row>
        <row r="2776">
          <cell r="B2776">
            <v>39856</v>
          </cell>
          <cell r="C2776" t="str">
            <v>LUVA PASSANTE DE COBRE SEM ANEL DE SOLDA, BOLSA 22 MM</v>
          </cell>
          <cell r="D2776" t="str">
            <v>UN</v>
          </cell>
          <cell r="E2776" t="str">
            <v>CR</v>
          </cell>
        </row>
        <row r="2777">
          <cell r="B2777">
            <v>39857</v>
          </cell>
          <cell r="C2777" t="str">
            <v>LUVA PASSANTE DE COBRE SEM ANEL DE SOLDA, BOLSA 28 MM</v>
          </cell>
          <cell r="D2777" t="str">
            <v>UN</v>
          </cell>
          <cell r="E2777" t="str">
            <v>CR</v>
          </cell>
        </row>
        <row r="2778">
          <cell r="B2778">
            <v>39858</v>
          </cell>
          <cell r="C2778" t="str">
            <v>LUVA PASSANTE DE COBRE SEM ANEL DE SOLDA, BOLSA 35 MM</v>
          </cell>
          <cell r="D2778" t="str">
            <v>UN</v>
          </cell>
          <cell r="E2778" t="str">
            <v>CR</v>
          </cell>
        </row>
        <row r="2779">
          <cell r="B2779">
            <v>39859</v>
          </cell>
          <cell r="C2779" t="str">
            <v>LUVA PASSANTE DE COBRE SEM ANEL DE SOLDA, BOLSA 42 MM</v>
          </cell>
          <cell r="D2779" t="str">
            <v>UN</v>
          </cell>
          <cell r="E2779" t="str">
            <v>CR</v>
          </cell>
        </row>
        <row r="2780">
          <cell r="B2780">
            <v>39860</v>
          </cell>
          <cell r="C2780" t="str">
            <v>LUVA PASSANTE DE COBRE SEM ANEL DE SOLDA, BOLSA 54 MM</v>
          </cell>
          <cell r="D2780" t="str">
            <v>UN</v>
          </cell>
          <cell r="E2780" t="str">
            <v>CR</v>
          </cell>
        </row>
        <row r="2781">
          <cell r="B2781">
            <v>39861</v>
          </cell>
          <cell r="C2781" t="str">
            <v>LUVA PASSANTE DE COBRE SEM ANEL DE SOLDA, BOLSA 66 MM</v>
          </cell>
          <cell r="D2781" t="str">
            <v>UN</v>
          </cell>
          <cell r="E2781" t="str">
            <v>CR</v>
          </cell>
        </row>
        <row r="2782">
          <cell r="B2782">
            <v>3867</v>
          </cell>
          <cell r="C2782" t="str">
            <v>LUVA PVC SOLDAVEL, 110 MM, PARA AGUA FRIA PREDIAL</v>
          </cell>
          <cell r="D2782" t="str">
            <v>UN</v>
          </cell>
          <cell r="E2782" t="str">
            <v>CR</v>
          </cell>
          <cell r="F2782">
            <v>73.34</v>
          </cell>
        </row>
        <row r="2783">
          <cell r="B2783">
            <v>3861</v>
          </cell>
          <cell r="C2783" t="str">
            <v>LUVA PVC SOLDAVEL, 20 MM, PARA AGUA FRIA PREDIAL</v>
          </cell>
          <cell r="D2783" t="str">
            <v>UN</v>
          </cell>
          <cell r="E2783" t="str">
            <v>CR</v>
          </cell>
          <cell r="F2783">
            <v>0.76</v>
          </cell>
        </row>
        <row r="2784">
          <cell r="B2784">
            <v>3904</v>
          </cell>
          <cell r="C2784" t="str">
            <v>LUVA PVC SOLDAVEL, 25 MM, PARA AGUA FRIA PREDIAL</v>
          </cell>
          <cell r="D2784" t="str">
            <v>UN</v>
          </cell>
          <cell r="E2784" t="str">
            <v>CR</v>
          </cell>
          <cell r="F2784">
            <v>0.81</v>
          </cell>
        </row>
        <row r="2785">
          <cell r="B2785">
            <v>3903</v>
          </cell>
          <cell r="C2785" t="str">
            <v>LUVA PVC SOLDAVEL, 32 MM, PARA AGUA FRIA PREDIAL</v>
          </cell>
          <cell r="D2785" t="str">
            <v>UN</v>
          </cell>
          <cell r="E2785" t="str">
            <v>CR</v>
          </cell>
          <cell r="F2785">
            <v>1.97</v>
          </cell>
        </row>
        <row r="2786">
          <cell r="B2786">
            <v>3862</v>
          </cell>
          <cell r="C2786" t="str">
            <v>LUVA PVC SOLDAVEL, 40 MM, PARA AGUA FRIA PREDIAL</v>
          </cell>
          <cell r="D2786" t="str">
            <v>UN</v>
          </cell>
          <cell r="E2786" t="str">
            <v>CR</v>
          </cell>
          <cell r="F2786">
            <v>4.1900000000000004</v>
          </cell>
        </row>
        <row r="2787">
          <cell r="B2787">
            <v>3863</v>
          </cell>
          <cell r="C2787" t="str">
            <v>LUVA PVC SOLDAVEL, 50 MM, PARA AGUA FRIA PREDIAL</v>
          </cell>
          <cell r="D2787" t="str">
            <v>UN</v>
          </cell>
          <cell r="E2787" t="str">
            <v>CR</v>
          </cell>
          <cell r="F2787">
            <v>4.29</v>
          </cell>
        </row>
        <row r="2788">
          <cell r="B2788">
            <v>3864</v>
          </cell>
          <cell r="C2788" t="str">
            <v>LUVA PVC SOLDAVEL, 60 MM, PARA AGUA FRIA PREDIAL</v>
          </cell>
          <cell r="D2788" t="str">
            <v>UN</v>
          </cell>
          <cell r="E2788" t="str">
            <v>CR</v>
          </cell>
          <cell r="F2788">
            <v>13.15</v>
          </cell>
        </row>
        <row r="2789">
          <cell r="B2789">
            <v>3865</v>
          </cell>
          <cell r="C2789" t="str">
            <v>LUVA PVC SOLDAVEL, 75 MM, PARA AGUA FRIA PREDIAL</v>
          </cell>
          <cell r="D2789" t="str">
            <v>UN</v>
          </cell>
          <cell r="E2789" t="str">
            <v>CR</v>
          </cell>
          <cell r="F2789">
            <v>19.239999999999998</v>
          </cell>
        </row>
        <row r="2790">
          <cell r="B2790">
            <v>3866</v>
          </cell>
          <cell r="C2790" t="str">
            <v>LUVA PVC SOLDAVEL, 85 MM, PARA AGUA FRIA PREDIAL</v>
          </cell>
          <cell r="D2790" t="str">
            <v>UN</v>
          </cell>
          <cell r="E2790" t="str">
            <v>CR</v>
          </cell>
          <cell r="F2790">
            <v>43.19</v>
          </cell>
        </row>
        <row r="2791">
          <cell r="B2791">
            <v>3878</v>
          </cell>
          <cell r="C2791" t="str">
            <v>LUVA PVC, ROSCAVEL, 1 1/2", AGUA FRIA PREDIAL</v>
          </cell>
          <cell r="D2791" t="str">
            <v>UN</v>
          </cell>
          <cell r="E2791" t="str">
            <v>CR</v>
          </cell>
          <cell r="F2791">
            <v>11.78</v>
          </cell>
        </row>
        <row r="2792">
          <cell r="B2792">
            <v>3876</v>
          </cell>
          <cell r="C2792" t="str">
            <v>LUVA PVC, ROSCAVEL, 1", AGUA FRIA PREDIAL</v>
          </cell>
          <cell r="D2792" t="str">
            <v>UN</v>
          </cell>
          <cell r="E2792" t="str">
            <v>CR</v>
          </cell>
          <cell r="F2792">
            <v>4.6900000000000004</v>
          </cell>
        </row>
        <row r="2793">
          <cell r="B2793">
            <v>3883</v>
          </cell>
          <cell r="C2793" t="str">
            <v>LUVA PVC, ROSCAVEL, 1/2", AGUA FRIA PREDIAL</v>
          </cell>
          <cell r="D2793" t="str">
            <v>UN</v>
          </cell>
          <cell r="E2793" t="str">
            <v>CR</v>
          </cell>
          <cell r="F2793">
            <v>1.51</v>
          </cell>
        </row>
        <row r="2794">
          <cell r="B2794">
            <v>3884</v>
          </cell>
          <cell r="C2794" t="str">
            <v>LUVA PVC, ROSCAVEL, 3/4", AGUA FRIA PREDIAL</v>
          </cell>
          <cell r="D2794" t="str">
            <v>UN</v>
          </cell>
          <cell r="E2794" t="str">
            <v>CR</v>
          </cell>
          <cell r="F2794">
            <v>2.38</v>
          </cell>
        </row>
        <row r="2795">
          <cell r="B2795">
            <v>12892</v>
          </cell>
          <cell r="C2795" t="str">
            <v>LUVA RASPA DE COURO, CANO CURTO (PUNHO *7* CM)</v>
          </cell>
          <cell r="D2795" t="str">
            <v>PAR</v>
          </cell>
          <cell r="E2795" t="str">
            <v>CR</v>
          </cell>
          <cell r="F2795">
            <v>12.08</v>
          </cell>
        </row>
        <row r="2796">
          <cell r="B2796">
            <v>38447</v>
          </cell>
          <cell r="C2796" t="str">
            <v>LUVA SIMPLES PPR, F/F, SOLDAVEL, DN 110 MM, PARA AGUA QUENTE PREDIAL</v>
          </cell>
          <cell r="D2796" t="str">
            <v>UN</v>
          </cell>
          <cell r="E2796" t="str">
            <v>CR</v>
          </cell>
          <cell r="F2796">
            <v>107.4</v>
          </cell>
        </row>
        <row r="2797">
          <cell r="B2797">
            <v>36320</v>
          </cell>
          <cell r="C2797" t="str">
            <v>LUVA SIMPLES PPR, F/F, SOLDAVEL, DN 20 MM, PARA AGUA QUENTE PREDIAL</v>
          </cell>
          <cell r="D2797" t="str">
            <v>UN</v>
          </cell>
          <cell r="E2797" t="str">
            <v>CR</v>
          </cell>
          <cell r="F2797">
            <v>2.89</v>
          </cell>
        </row>
        <row r="2798">
          <cell r="B2798">
            <v>36324</v>
          </cell>
          <cell r="C2798" t="str">
            <v>LUVA SIMPLES PPR, F/F, SOLDAVEL, DN 25 MM, PARA AGUA QUENTE PREDIAL</v>
          </cell>
          <cell r="D2798" t="str">
            <v>UN</v>
          </cell>
          <cell r="E2798" t="str">
            <v>CR</v>
          </cell>
          <cell r="F2798">
            <v>2.63</v>
          </cell>
        </row>
        <row r="2799">
          <cell r="B2799">
            <v>38441</v>
          </cell>
          <cell r="C2799" t="str">
            <v>LUVA SIMPLES PPR, F/F, SOLDAVEL, DN 32 MM, PARA AGUA QUENTE PREDIAL</v>
          </cell>
          <cell r="D2799" t="str">
            <v>UN</v>
          </cell>
          <cell r="E2799" t="str">
            <v>CR</v>
          </cell>
          <cell r="F2799">
            <v>4.72</v>
          </cell>
        </row>
        <row r="2800">
          <cell r="B2800">
            <v>38442</v>
          </cell>
          <cell r="C2800" t="str">
            <v>LUVA SIMPLES PPR, F/F, SOLDAVEL, DN 40 MM, PARA AGUA QUENTE PREDIAL</v>
          </cell>
          <cell r="D2800" t="str">
            <v>UN</v>
          </cell>
          <cell r="E2800" t="str">
            <v>CR</v>
          </cell>
          <cell r="F2800">
            <v>13.43</v>
          </cell>
        </row>
        <row r="2801">
          <cell r="B2801">
            <v>38443</v>
          </cell>
          <cell r="C2801" t="str">
            <v>LUVA SIMPLES PPR, F/F, SOLDAVEL, DN 50 MM, PARA AGUA QUENTE PREDIAL</v>
          </cell>
          <cell r="D2801" t="str">
            <v>UN</v>
          </cell>
          <cell r="E2801" t="str">
            <v>CR</v>
          </cell>
          <cell r="F2801">
            <v>16.28</v>
          </cell>
        </row>
        <row r="2802">
          <cell r="B2802">
            <v>38444</v>
          </cell>
          <cell r="C2802" t="str">
            <v>LUVA SIMPLES PPR, F/F, SOLDAVEL, DN 63 MM, PARA AGUA QUENTE PREDIAL</v>
          </cell>
          <cell r="D2802" t="str">
            <v>UN</v>
          </cell>
          <cell r="E2802" t="str">
            <v>CR</v>
          </cell>
          <cell r="F2802">
            <v>27.34</v>
          </cell>
        </row>
        <row r="2803">
          <cell r="B2803">
            <v>38445</v>
          </cell>
          <cell r="C2803" t="str">
            <v>LUVA SIMPLES PPR, F/F, SOLDAVEL, DN 75 MM, PARA AGUA QUENTE PREDIAL</v>
          </cell>
          <cell r="D2803" t="str">
            <v>UN</v>
          </cell>
          <cell r="E2803" t="str">
            <v>CR</v>
          </cell>
          <cell r="F2803">
            <v>50.7</v>
          </cell>
        </row>
        <row r="2804">
          <cell r="B2804">
            <v>38446</v>
          </cell>
          <cell r="C2804" t="str">
            <v>LUVA SIMPLES PPR, F/F, SOLDAVEL, DN 90 MM, PARA AGUA QUENTE PREDIAL</v>
          </cell>
          <cell r="D2804" t="str">
            <v>UN</v>
          </cell>
          <cell r="E2804" t="str">
            <v>CR</v>
          </cell>
          <cell r="F2804">
            <v>82.98</v>
          </cell>
        </row>
        <row r="2805">
          <cell r="B2805">
            <v>3837</v>
          </cell>
          <cell r="C2805" t="str">
            <v>LUVA SIMPLES PVC PBA, JE, DN 100 / DE 110 MM, PARA REDE DE AGUA</v>
          </cell>
          <cell r="D2805" t="str">
            <v>UN</v>
          </cell>
          <cell r="E2805" t="str">
            <v>CR</v>
          </cell>
        </row>
        <row r="2806">
          <cell r="B2806">
            <v>3845</v>
          </cell>
          <cell r="C2806" t="str">
            <v>LUVA SIMPLES PVC PBA, JE, DN 50 / DE 60 MM, PARA REDE DE AGUA</v>
          </cell>
          <cell r="D2806" t="str">
            <v>UN</v>
          </cell>
          <cell r="E2806" t="str">
            <v>CR</v>
          </cell>
        </row>
        <row r="2807">
          <cell r="B2807">
            <v>11045</v>
          </cell>
          <cell r="C2807" t="str">
            <v>LUVA SIMPLES PVC PBA, JE, DN 75 / DE 85 MM, PARA REDE DE AGUA</v>
          </cell>
          <cell r="D2807" t="str">
            <v>UN</v>
          </cell>
          <cell r="E2807" t="str">
            <v>CR</v>
          </cell>
        </row>
        <row r="2808">
          <cell r="B2808">
            <v>20170</v>
          </cell>
          <cell r="C2808" t="str">
            <v>LUVA SIMPLES, PVC SERIE R, 100 MM, PARA ESGOTO PREDIAL</v>
          </cell>
          <cell r="D2808" t="str">
            <v>UN</v>
          </cell>
          <cell r="E2808" t="str">
            <v>CR</v>
          </cell>
          <cell r="F2808">
            <v>14.56</v>
          </cell>
        </row>
        <row r="2809">
          <cell r="B2809">
            <v>20171</v>
          </cell>
          <cell r="C2809" t="str">
            <v>LUVA SIMPLES, PVC SERIE R, 150 MM, PARA ESGOTO PREDIAL</v>
          </cell>
          <cell r="D2809" t="str">
            <v>UN</v>
          </cell>
          <cell r="E2809" t="str">
            <v>CR</v>
          </cell>
          <cell r="F2809">
            <v>41.99</v>
          </cell>
        </row>
        <row r="2810">
          <cell r="B2810">
            <v>20167</v>
          </cell>
          <cell r="C2810" t="str">
            <v>LUVA SIMPLES, PVC SERIE R, 40 MM, PARA ESGOTO PREDIAL</v>
          </cell>
          <cell r="D2810" t="str">
            <v>UN</v>
          </cell>
          <cell r="E2810" t="str">
            <v>CR</v>
          </cell>
          <cell r="F2810">
            <v>5.28</v>
          </cell>
        </row>
        <row r="2811">
          <cell r="B2811">
            <v>20168</v>
          </cell>
          <cell r="C2811" t="str">
            <v>LUVA SIMPLES, PVC SERIE R, 50 MM, PARA ESGOTO PREDIAL</v>
          </cell>
          <cell r="D2811" t="str">
            <v>UN</v>
          </cell>
          <cell r="E2811" t="str">
            <v>CR</v>
          </cell>
          <cell r="F2811">
            <v>10.87</v>
          </cell>
        </row>
        <row r="2812">
          <cell r="B2812">
            <v>20169</v>
          </cell>
          <cell r="C2812" t="str">
            <v>LUVA SIMPLES, PVC SERIE R, 75 MM, PARA ESGOTO PREDIAL</v>
          </cell>
          <cell r="D2812" t="str">
            <v>UN</v>
          </cell>
          <cell r="E2812" t="str">
            <v>CR</v>
          </cell>
          <cell r="F2812">
            <v>12.68</v>
          </cell>
        </row>
        <row r="2813">
          <cell r="B2813">
            <v>3899</v>
          </cell>
          <cell r="C2813" t="str">
            <v>LUVA SIMPLES, PVC, SOLDAVEL, DN 100 MM, SERIE NORMAL, PARA ESGOTO PREDIAL</v>
          </cell>
          <cell r="D2813" t="str">
            <v>UN</v>
          </cell>
          <cell r="E2813" t="str">
            <v>CR</v>
          </cell>
          <cell r="F2813">
            <v>7.03</v>
          </cell>
        </row>
        <row r="2814">
          <cell r="B2814">
            <v>38676</v>
          </cell>
          <cell r="C2814" t="str">
            <v>LUVA SIMPLES, PVC, SOLDAVEL, DN 150 MM, SERIE NORMAL, PARA ESGOTO PREDIAL</v>
          </cell>
          <cell r="D2814" t="str">
            <v>UN</v>
          </cell>
          <cell r="E2814" t="str">
            <v>CR</v>
          </cell>
          <cell r="F2814">
            <v>35.19</v>
          </cell>
        </row>
        <row r="2815">
          <cell r="B2815">
            <v>3897</v>
          </cell>
          <cell r="C2815" t="str">
            <v>LUVA SIMPLES, PVC, SOLDAVEL, DN 40 MM, SERIE NORMAL, PARA ESGOTO PREDIAL</v>
          </cell>
          <cell r="D2815" t="str">
            <v>UN</v>
          </cell>
          <cell r="E2815" t="str">
            <v>CR</v>
          </cell>
          <cell r="F2815">
            <v>1.72</v>
          </cell>
        </row>
        <row r="2816">
          <cell r="B2816">
            <v>3875</v>
          </cell>
          <cell r="C2816" t="str">
            <v>LUVA SIMPLES, PVC, SOLDAVEL, DN 50 MM, SERIE NORMAL, PARA ESGOTO PREDIAL</v>
          </cell>
          <cell r="D2816" t="str">
            <v>UN</v>
          </cell>
          <cell r="E2816" t="str">
            <v>CR</v>
          </cell>
          <cell r="F2816">
            <v>3.55</v>
          </cell>
        </row>
        <row r="2817">
          <cell r="B2817">
            <v>3898</v>
          </cell>
          <cell r="C2817" t="str">
            <v>LUVA SIMPLES, PVC, SOLDAVEL, DN 75 MM, SERIE NORMAL, PARA ESGOTO PREDIAL</v>
          </cell>
          <cell r="D2817" t="str">
            <v>UN</v>
          </cell>
          <cell r="E2817" t="str">
            <v>CR</v>
          </cell>
          <cell r="F2817">
            <v>7.2</v>
          </cell>
        </row>
        <row r="2818">
          <cell r="B2818">
            <v>3855</v>
          </cell>
          <cell r="C2818" t="str">
            <v>LUVA SOLDAVEL COM BUCHA DE LATAO, PVC, 20 MM X 1/2"</v>
          </cell>
          <cell r="D2818" t="str">
            <v>UN</v>
          </cell>
          <cell r="E2818" t="str">
            <v>CR</v>
          </cell>
          <cell r="F2818">
            <v>5.08</v>
          </cell>
        </row>
        <row r="2819">
          <cell r="B2819">
            <v>3874</v>
          </cell>
          <cell r="C2819" t="str">
            <v>LUVA SOLDAVEL COM BUCHA DE LATAO, PVC, 25 MM X 1/2"</v>
          </cell>
          <cell r="D2819" t="str">
            <v>UN</v>
          </cell>
          <cell r="E2819" t="str">
            <v>CR</v>
          </cell>
          <cell r="F2819">
            <v>5.89</v>
          </cell>
        </row>
        <row r="2820">
          <cell r="B2820">
            <v>3870</v>
          </cell>
          <cell r="C2820" t="str">
            <v>LUVA SOLDAVEL COM BUCHA DE LATAO, PVC, 25 MM X 3/4"</v>
          </cell>
          <cell r="D2820" t="str">
            <v>UN</v>
          </cell>
          <cell r="E2820" t="str">
            <v>CR</v>
          </cell>
          <cell r="F2820">
            <v>6.47</v>
          </cell>
        </row>
        <row r="2821">
          <cell r="B2821">
            <v>38678</v>
          </cell>
          <cell r="C2821" t="str">
            <v>LUVA SOLDAVEL COM BUCHA DE LATAO, PVC, 32 MM X 1"</v>
          </cell>
          <cell r="D2821" t="str">
            <v>UN</v>
          </cell>
          <cell r="E2821" t="str">
            <v>CR</v>
          </cell>
          <cell r="F2821">
            <v>17.11</v>
          </cell>
        </row>
        <row r="2822">
          <cell r="B2822">
            <v>3859</v>
          </cell>
          <cell r="C2822" t="str">
            <v>LUVA SOLDAVEL COM ROSCA, PVC, 20 MM X 1/2", PARA AGUA FRIA PREDIAL</v>
          </cell>
          <cell r="D2822" t="str">
            <v>UN</v>
          </cell>
          <cell r="E2822" t="str">
            <v>CR</v>
          </cell>
          <cell r="F2822">
            <v>1.3</v>
          </cell>
        </row>
        <row r="2823">
          <cell r="B2823">
            <v>3856</v>
          </cell>
          <cell r="C2823" t="str">
            <v>LUVA SOLDAVEL COM ROSCA, PVC, 25 MM X 1/2", PARA AGUA FRIA PREDIAL</v>
          </cell>
          <cell r="D2823" t="str">
            <v>UN</v>
          </cell>
          <cell r="E2823" t="str">
            <v>CR</v>
          </cell>
          <cell r="F2823">
            <v>1.81</v>
          </cell>
        </row>
        <row r="2824">
          <cell r="B2824">
            <v>3906</v>
          </cell>
          <cell r="C2824" t="str">
            <v>LUVA SOLDAVEL COM ROSCA, PVC, 25 MM X 3/4", PARA AGUA FRIA PREDIAL</v>
          </cell>
          <cell r="D2824" t="str">
            <v>UN</v>
          </cell>
          <cell r="E2824" t="str">
            <v>CR</v>
          </cell>
          <cell r="F2824">
            <v>1.49</v>
          </cell>
        </row>
        <row r="2825">
          <cell r="B2825">
            <v>3860</v>
          </cell>
          <cell r="C2825" t="str">
            <v>LUVA SOLDAVEL COM ROSCA, PVC, 32 MM X 1", PARA AGUA FRIA PREDIAL</v>
          </cell>
          <cell r="D2825" t="str">
            <v>UN</v>
          </cell>
          <cell r="E2825" t="str">
            <v>CR</v>
          </cell>
          <cell r="F2825">
            <v>4.43</v>
          </cell>
        </row>
        <row r="2826">
          <cell r="B2826">
            <v>3905</v>
          </cell>
          <cell r="C2826" t="str">
            <v>LUVA SOLDAVEL COM ROSCA, PVC, 40 MM X 1 1/4", PARA AGUA FRIA PREDIAL</v>
          </cell>
          <cell r="D2826" t="str">
            <v>UN</v>
          </cell>
          <cell r="E2826" t="str">
            <v>CR</v>
          </cell>
          <cell r="F2826">
            <v>10.17</v>
          </cell>
        </row>
        <row r="2827">
          <cell r="B2827">
            <v>3871</v>
          </cell>
          <cell r="C2827" t="str">
            <v>LUVA SOLDAVEL COM ROSCA, PVC, 50 MM X 1 1/2", PARA AGUA FRIA PREDIAL</v>
          </cell>
          <cell r="D2827" t="str">
            <v>UN</v>
          </cell>
          <cell r="E2827" t="str">
            <v>CR</v>
          </cell>
          <cell r="F2827">
            <v>17.989999999999998</v>
          </cell>
        </row>
        <row r="2828">
          <cell r="B2828">
            <v>37427</v>
          </cell>
          <cell r="C2828" t="str">
            <v>LUVA, PEAD PE 100, DE 125 MM, PARA ELETROFUSAO</v>
          </cell>
          <cell r="D2828" t="str">
            <v>UN</v>
          </cell>
          <cell r="E2828" t="str">
            <v>CR</v>
          </cell>
        </row>
        <row r="2829">
          <cell r="B2829">
            <v>37424</v>
          </cell>
          <cell r="C2829" t="str">
            <v>LUVA, PEAD PE 100, DE 20 MM, PARA ELETROFUSAO</v>
          </cell>
          <cell r="D2829" t="str">
            <v>UN</v>
          </cell>
          <cell r="E2829" t="str">
            <v>CR</v>
          </cell>
        </row>
        <row r="2830">
          <cell r="B2830">
            <v>37428</v>
          </cell>
          <cell r="C2830" t="str">
            <v>LUVA, PEAD PE 100, DE 200 MM, PARA ELETROFUSAO</v>
          </cell>
          <cell r="D2830" t="str">
            <v>UN</v>
          </cell>
          <cell r="E2830" t="str">
            <v>CR</v>
          </cell>
        </row>
        <row r="2831">
          <cell r="B2831">
            <v>37425</v>
          </cell>
          <cell r="C2831" t="str">
            <v>LUVA, PEAD PE 100, DE 32 MM, PARA ELETROFUSAO</v>
          </cell>
          <cell r="D2831" t="str">
            <v>UN</v>
          </cell>
          <cell r="E2831" t="str">
            <v>CR</v>
          </cell>
        </row>
        <row r="2832">
          <cell r="B2832">
            <v>37429</v>
          </cell>
          <cell r="C2832" t="str">
            <v>LUVA, PEAD PE 100, DE 400 MM, PARA ELETROFUSAO</v>
          </cell>
          <cell r="D2832" t="str">
            <v>UN</v>
          </cell>
          <cell r="E2832" t="str">
            <v>CR</v>
          </cell>
        </row>
        <row r="2833">
          <cell r="B2833">
            <v>37426</v>
          </cell>
          <cell r="C2833" t="str">
            <v>LUVA, PEAD PE 100, DE 63 MM, PARA ELETROFUSAO</v>
          </cell>
          <cell r="D2833" t="str">
            <v>UN</v>
          </cell>
          <cell r="E2833" t="str">
            <v>CR</v>
          </cell>
        </row>
        <row r="2834">
          <cell r="B2834">
            <v>39292</v>
          </cell>
          <cell r="C2834" t="str">
            <v>LUVA/UNIAO DE REDUCAO METALICA, PARA CONEXAO COM ANEL DESLIZANTE, DN 20 X 16 MM, EM TUBO PEX PARA INST. AGUA QUENTE/FRIA</v>
          </cell>
          <cell r="D2834" t="str">
            <v>UN</v>
          </cell>
          <cell r="E2834" t="str">
            <v>CR</v>
          </cell>
        </row>
        <row r="2835">
          <cell r="B2835">
            <v>39293</v>
          </cell>
          <cell r="C2835" t="str">
            <v>LUVA/UNIAO DE REDUCAO METALICA, PARA CONEXAO COM ANEL DESLIZANTE, DN 25 X 16 MM, EM TUBO PEX PARA INST. AGUA QUENTE/FRIA</v>
          </cell>
          <cell r="D2835" t="str">
            <v>UN</v>
          </cell>
          <cell r="E2835" t="str">
            <v>CR</v>
          </cell>
        </row>
        <row r="2836">
          <cell r="B2836">
            <v>39294</v>
          </cell>
          <cell r="C2836" t="str">
            <v>LUVA/UNIAO DE REDUCAO METALICA, PARA CONEXAO COM ANEL DESLIZANTE, DN 25 X 20 MM, EM TUBO PEX PARA INST. AGUA QUENTE/FRIA</v>
          </cell>
          <cell r="D2836" t="str">
            <v>UN</v>
          </cell>
          <cell r="E2836" t="str">
            <v>CR</v>
          </cell>
        </row>
        <row r="2837">
          <cell r="B2837">
            <v>39295</v>
          </cell>
          <cell r="C2837" t="str">
            <v>LUVA/UNIAO DE REDUCAO METALICA, PARA CONEXAO COM ANEL DESLIZANTE, DN 32 X 25 MM, EM TUBO PEX PARA INST. AGUA QUENTE/FRIA</v>
          </cell>
          <cell r="D2837" t="str">
            <v>UN</v>
          </cell>
          <cell r="E2837" t="str">
            <v>CR</v>
          </cell>
        </row>
        <row r="2838">
          <cell r="B2838">
            <v>39312</v>
          </cell>
          <cell r="C2838" t="str">
            <v>LUVA/UNIAO DE REDUCAO, PLASTICA, PARA CONEXAO COM CRIMPAGEM, DN 20 X 16 MM, EM TUBO PEX PARA INST. AGUA QUENTE/FRIA</v>
          </cell>
          <cell r="D2838" t="str">
            <v>UN</v>
          </cell>
          <cell r="E2838" t="str">
            <v>CR</v>
          </cell>
        </row>
        <row r="2839">
          <cell r="B2839">
            <v>39313</v>
          </cell>
          <cell r="C2839" t="str">
            <v>LUVA/UNIAO DE REDUCAO, PLASTICA, PARA CONEXAO COM CRIMPAGEM, DN 25 X 16 MM, EM TUBO PEX PARA INST. AGUA QUENTE/FRIA</v>
          </cell>
          <cell r="D2839" t="str">
            <v>UN</v>
          </cell>
          <cell r="E2839" t="str">
            <v>CR</v>
          </cell>
        </row>
        <row r="2840">
          <cell r="B2840">
            <v>39314</v>
          </cell>
          <cell r="C2840" t="str">
            <v>LUVA/UNIAO DE REDUCAO, PLASTICA, PARA CONEXAO COM CRIMPAGEM, DN 32 X 25 MM, EM TUBO PEX PARA INST. AGUA QUENTE/FRIA</v>
          </cell>
          <cell r="D2840" t="str">
            <v>UN</v>
          </cell>
          <cell r="E2840" t="str">
            <v>CR</v>
          </cell>
        </row>
        <row r="2841">
          <cell r="B2841">
            <v>39296</v>
          </cell>
          <cell r="C2841" t="str">
            <v>LUVA/UNIAO METALICA, PARA CONEXAO COM ANEL DESLIZANTE, DN 16 MM, EM TUBO PEX PARA INST. AGUA QUENTE/FRIA</v>
          </cell>
          <cell r="D2841" t="str">
            <v>UN</v>
          </cell>
          <cell r="E2841" t="str">
            <v>CR</v>
          </cell>
        </row>
        <row r="2842">
          <cell r="B2842">
            <v>39297</v>
          </cell>
          <cell r="C2842" t="str">
            <v>LUVA/UNIAO METALICA, PARA CONEXAO COM ANEL DESLIZANTE, DN 20 MM, EM TUBO PEX PARA INST. AGUA QUENTE/FRIA</v>
          </cell>
          <cell r="D2842" t="str">
            <v>UN</v>
          </cell>
          <cell r="E2842" t="str">
            <v>CR</v>
          </cell>
        </row>
        <row r="2843">
          <cell r="B2843">
            <v>39298</v>
          </cell>
          <cell r="C2843" t="str">
            <v>LUVA/UNIAO METALICA, PARA CONEXAO COM ANEL DESLIZANTE, DN 25 MM, EM TUBO PEX PARA INST. AGUA QUENTE/FRIA</v>
          </cell>
          <cell r="D2843" t="str">
            <v>UN</v>
          </cell>
          <cell r="E2843" t="str">
            <v>CR</v>
          </cell>
        </row>
        <row r="2844">
          <cell r="B2844">
            <v>39299</v>
          </cell>
          <cell r="C2844" t="str">
            <v>LUVA/UNIAO METALICA, PARA CONEXAO COM ANEL DESLIZANTE, DN 32 MM, EM TUBO PEX PARA INST. AGUA QUENTE/FRIA</v>
          </cell>
          <cell r="D2844" t="str">
            <v>UN</v>
          </cell>
          <cell r="E2844" t="str">
            <v>CR</v>
          </cell>
        </row>
        <row r="2845">
          <cell r="B2845">
            <v>39308</v>
          </cell>
          <cell r="C2845" t="str">
            <v>LUVA/UNIAO, PLASTICA, PARA CONEXAO COM CRIMPAGEM, DN 16 MM, EM TUBO PEX PARA INST. AGUA QUENTE/FRIA</v>
          </cell>
          <cell r="D2845" t="str">
            <v>UN</v>
          </cell>
          <cell r="E2845" t="str">
            <v>CR</v>
          </cell>
        </row>
        <row r="2846">
          <cell r="B2846">
            <v>39309</v>
          </cell>
          <cell r="C2846" t="str">
            <v>LUVA/UNIAO, PLASTICA, PARA CONEXAO COM CRIMPAGEM, DN 20 MM, EM TUBO PEX PARA INST. AGUA QUENTE/FRIA</v>
          </cell>
          <cell r="D2846" t="str">
            <v>UN</v>
          </cell>
          <cell r="E2846" t="str">
            <v>CR</v>
          </cell>
        </row>
        <row r="2847">
          <cell r="B2847">
            <v>39310</v>
          </cell>
          <cell r="C2847" t="str">
            <v>LUVA/UNIAO, PLASTICA, PARA CONEXAO COM CRIMPAGEM, DN 25 MM, EM TUBO PEX PARA INST. AGUA QUENTE/FRIA</v>
          </cell>
          <cell r="D2847" t="str">
            <v>UN</v>
          </cell>
          <cell r="E2847" t="str">
            <v>CR</v>
          </cell>
        </row>
        <row r="2848">
          <cell r="B2848">
            <v>39311</v>
          </cell>
          <cell r="C2848" t="str">
            <v>LUVA/UNIAO, PLASTICA, PARA CONEXAO COM CRIMPAGEM, DN 32 MM, EM TUBO PEX PARA INST. AGUA QUENTE/FRIA</v>
          </cell>
          <cell r="D2848" t="str">
            <v>UN</v>
          </cell>
          <cell r="E2848" t="str">
            <v>CR</v>
          </cell>
        </row>
        <row r="2849">
          <cell r="B2849">
            <v>45261</v>
          </cell>
          <cell r="C2849" t="str">
            <v>LUVAS DE PVC, COM COMPRIMENTO DE *35* CM, FORRADAS, ACABAMENTO ASPERO ANTIDERRAPANTE NA FACE PALMAR</v>
          </cell>
          <cell r="D2849" t="str">
            <v>PAR</v>
          </cell>
          <cell r="E2849" t="str">
            <v>CR</v>
          </cell>
          <cell r="F2849">
            <v>21.09</v>
          </cell>
        </row>
        <row r="2850">
          <cell r="B2850">
            <v>11519</v>
          </cell>
          <cell r="C2850" t="str">
            <v>MACANETA ALAVANCA RETA OCA, EM ZAMAC COM ACABAMENTO CROMADO, COMPRIMENTO APROX DE 15 CM</v>
          </cell>
          <cell r="D2850" t="str">
            <v>PAR</v>
          </cell>
          <cell r="E2850" t="str">
            <v>CR</v>
          </cell>
          <cell r="F2850">
            <v>57.25</v>
          </cell>
        </row>
        <row r="2851">
          <cell r="B2851">
            <v>11520</v>
          </cell>
          <cell r="C2851" t="str">
            <v>MACANETA ALAVANCA, RETA SIMPLES / OCA, CROMADA, COMPRIMENTO DE 10 A 16 CM, ACABAMENTO PADRAO POPULAR - SOMENTE MACANETAS</v>
          </cell>
          <cell r="D2851" t="str">
            <v>PAR</v>
          </cell>
          <cell r="E2851" t="str">
            <v>CR</v>
          </cell>
          <cell r="F2851">
            <v>26.47</v>
          </cell>
        </row>
        <row r="2852">
          <cell r="B2852">
            <v>11518</v>
          </cell>
          <cell r="C2852" t="str">
            <v>MACANETA BOLA, EM ZAMAC COM ACABAMENTO CROMADO, DIAMETRO DE APROX 2 1/2"</v>
          </cell>
          <cell r="D2852" t="str">
            <v>PAR</v>
          </cell>
          <cell r="E2852" t="str">
            <v>CR</v>
          </cell>
          <cell r="F2852">
            <v>96.24</v>
          </cell>
        </row>
        <row r="2853">
          <cell r="B2853">
            <v>38473</v>
          </cell>
          <cell r="C2853" t="str">
            <v>MACARICO DE SOLDA 201 PARA EXTENSAO GLP OU ACETILENO</v>
          </cell>
          <cell r="D2853" t="str">
            <v>UN</v>
          </cell>
          <cell r="E2853" t="str">
            <v>CR</v>
          </cell>
          <cell r="F2853">
            <v>289.63</v>
          </cell>
        </row>
        <row r="2854">
          <cell r="B2854">
            <v>4244</v>
          </cell>
          <cell r="C2854" t="str">
            <v>MACARIQUEIRO (HORISTA)</v>
          </cell>
          <cell r="D2854" t="str">
            <v>H</v>
          </cell>
          <cell r="E2854" t="str">
            <v>CR</v>
          </cell>
          <cell r="F2854">
            <v>28.61</v>
          </cell>
        </row>
        <row r="2855">
          <cell r="B2855">
            <v>40977</v>
          </cell>
          <cell r="C2855" t="str">
            <v>MACARIQUEIRO (MENSALISTA)</v>
          </cell>
          <cell r="D2855" t="str">
            <v>MES</v>
          </cell>
          <cell r="E2855" t="str">
            <v>CR</v>
          </cell>
          <cell r="F2855">
            <v>5021.6099999999997</v>
          </cell>
        </row>
        <row r="2856">
          <cell r="B2856">
            <v>4115</v>
          </cell>
          <cell r="C2856" t="str">
            <v>MADEIRA ROLICA TRATADA, D = 12 A 15 CM, H = 3,00 M, EM EUCALIPTO OU EQUIVALENTE DA REGIAO</v>
          </cell>
          <cell r="D2856" t="str">
            <v>M</v>
          </cell>
          <cell r="E2856" t="str">
            <v>CR</v>
          </cell>
          <cell r="F2856">
            <v>42.95</v>
          </cell>
        </row>
        <row r="2857">
          <cell r="B2857">
            <v>4119</v>
          </cell>
          <cell r="C2857" t="str">
            <v>MADEIRA ROLICA TRATADA, D = 16 A 20 CM, H = 6,00 M, EM EUCALIPTO OU EQUIVALENTE DA REGIAO</v>
          </cell>
          <cell r="D2857" t="str">
            <v>M</v>
          </cell>
          <cell r="E2857" t="str">
            <v>CR</v>
          </cell>
          <cell r="F2857">
            <v>86.74</v>
          </cell>
        </row>
        <row r="2858">
          <cell r="B2858">
            <v>2794</v>
          </cell>
          <cell r="C2858" t="str">
            <v>MADEIRA ROLICA TRATADA, D = 25 A 29 CM, H = 6,50 M, EM EUCALIPTO OU EQUIVALENTE DA REGIAO</v>
          </cell>
          <cell r="D2858" t="str">
            <v>M</v>
          </cell>
          <cell r="E2858" t="str">
            <v>CR</v>
          </cell>
          <cell r="F2858">
            <v>230.09</v>
          </cell>
        </row>
        <row r="2859">
          <cell r="B2859">
            <v>2788</v>
          </cell>
          <cell r="C2859" t="str">
            <v>MADEIRA ROLICA TRATADA, D = 30 A 34 CM, H = 6,50 M, EM EUCALIPTO OU EQUIVALENTE DA REGIAO</v>
          </cell>
          <cell r="D2859" t="str">
            <v>M</v>
          </cell>
          <cell r="E2859" t="str">
            <v>CR</v>
          </cell>
          <cell r="F2859">
            <v>335.2</v>
          </cell>
        </row>
        <row r="2860">
          <cell r="B2860">
            <v>4006</v>
          </cell>
          <cell r="C2860" t="str">
            <v>MADEIRA SERRADA EM PINUS, MISTA OU EQUIVALENTE DA REGIAO - BRUTA</v>
          </cell>
          <cell r="D2860" t="str">
            <v>M3</v>
          </cell>
          <cell r="E2860" t="str">
            <v>CR</v>
          </cell>
          <cell r="F2860">
            <v>1601.75</v>
          </cell>
        </row>
        <row r="2861">
          <cell r="B2861">
            <v>45395</v>
          </cell>
          <cell r="C2861" t="str">
            <v>MANGOTE DE SEGURANCA EM RASPA DE COURO</v>
          </cell>
          <cell r="D2861" t="str">
            <v>PAR</v>
          </cell>
          <cell r="E2861" t="str">
            <v>CR</v>
          </cell>
          <cell r="F2861">
            <v>32</v>
          </cell>
        </row>
        <row r="2862">
          <cell r="B2862">
            <v>37461</v>
          </cell>
          <cell r="C2862" t="str">
            <v>MANGUEIRA CRISTAL TRANCADA, PVC COM REFORCO, COM PRESSAO DE TRABALHO (PT) 250 LBS/POL2, DE 3/4" X *2,8* MM</v>
          </cell>
          <cell r="D2862" t="str">
            <v>M</v>
          </cell>
          <cell r="E2862" t="str">
            <v>CR</v>
          </cell>
          <cell r="F2862">
            <v>14.94</v>
          </cell>
        </row>
        <row r="2863">
          <cell r="B2863">
            <v>37460</v>
          </cell>
          <cell r="C2863" t="str">
            <v>MANGUEIRA CRISTAL TRANCADA, PVC COM REFORCO, PRESSAO DE TRABALHO (PT) 250 LBS/POL2, DE 1" X *3,1* MM</v>
          </cell>
          <cell r="D2863" t="str">
            <v>M</v>
          </cell>
          <cell r="E2863" t="str">
            <v>CR</v>
          </cell>
          <cell r="F2863">
            <v>26.22</v>
          </cell>
        </row>
        <row r="2864">
          <cell r="B2864">
            <v>37458</v>
          </cell>
          <cell r="C2864" t="str">
            <v>MANGUEIRA CRISTAL, LISA, PVC TRANSPARENTE, 1/2" X 2 MM</v>
          </cell>
          <cell r="D2864" t="str">
            <v>M</v>
          </cell>
          <cell r="E2864" t="str">
            <v>C</v>
          </cell>
          <cell r="F2864">
            <v>6.08</v>
          </cell>
        </row>
        <row r="2865">
          <cell r="B2865">
            <v>37454</v>
          </cell>
          <cell r="C2865" t="str">
            <v>MANGUEIRA CRISTAL, LISA, PVC TRANSPARENTE, 1/4" X1 MM</v>
          </cell>
          <cell r="D2865" t="str">
            <v>M</v>
          </cell>
          <cell r="E2865" t="str">
            <v>CR</v>
          </cell>
          <cell r="F2865">
            <v>1.9</v>
          </cell>
        </row>
        <row r="2866">
          <cell r="B2866">
            <v>37455</v>
          </cell>
          <cell r="C2866" t="str">
            <v>MANGUEIRA CRISTAL, LISA, PVC TRANSPARENTE, 1/4" X1,5 MM</v>
          </cell>
          <cell r="D2866" t="str">
            <v>M</v>
          </cell>
          <cell r="E2866" t="str">
            <v>CR</v>
          </cell>
          <cell r="F2866">
            <v>3.17</v>
          </cell>
        </row>
        <row r="2867">
          <cell r="B2867">
            <v>37459</v>
          </cell>
          <cell r="C2867" t="str">
            <v>MANGUEIRA CRISTAL, LISA, PVC TRANSPARENTE, 3/4" X 2 MM</v>
          </cell>
          <cell r="D2867" t="str">
            <v>M</v>
          </cell>
          <cell r="E2867" t="str">
            <v>CR</v>
          </cell>
          <cell r="F2867">
            <v>10.130000000000001</v>
          </cell>
        </row>
        <row r="2868">
          <cell r="B2868">
            <v>37457</v>
          </cell>
          <cell r="C2868" t="str">
            <v>MANGUEIRA CRISTAL, LISA, PVC TRANSPARENTE, 3/8" X 1,5 MM</v>
          </cell>
          <cell r="D2868" t="str">
            <v>M</v>
          </cell>
          <cell r="E2868" t="str">
            <v>CR</v>
          </cell>
          <cell r="F2868">
            <v>3.49</v>
          </cell>
        </row>
        <row r="2869">
          <cell r="B2869">
            <v>37456</v>
          </cell>
          <cell r="C2869" t="str">
            <v>MANGUEIRA CRISTAL, LISA, PVC TRANSPARENTE, 5/16" X 1 MM</v>
          </cell>
          <cell r="D2869" t="str">
            <v>M</v>
          </cell>
          <cell r="E2869" t="str">
            <v>CR</v>
          </cell>
          <cell r="F2869">
            <v>2.39</v>
          </cell>
        </row>
        <row r="2870">
          <cell r="B2870">
            <v>21029</v>
          </cell>
          <cell r="C2870" t="str">
            <v>MANGUEIRA DE INCENDIO, TIPO 1, DE 1 1/2", COMPRIMENTO = 15 M, TECIDO EM FIO DE POLIESTER E TUBO INTERNO EM BORRACHA SINTETICA, COM UNIOES ENGATE RAPIDO</v>
          </cell>
          <cell r="D2870" t="str">
            <v>UN</v>
          </cell>
          <cell r="E2870" t="str">
            <v>C</v>
          </cell>
          <cell r="F2870">
            <v>344.75</v>
          </cell>
        </row>
        <row r="2871">
          <cell r="B2871">
            <v>21030</v>
          </cell>
          <cell r="C2871" t="str">
            <v>MANGUEIRA DE INCENDIO, TIPO 1, DE 1 1/2", COMPRIMENTO = 20 M, TECIDO EM FIO DE POLIESTER E TUBO INTERNO EM BORRACHA SINTETICA, COM UNIOES ENGATE RAPIDO</v>
          </cell>
          <cell r="D2871" t="str">
            <v>UN</v>
          </cell>
          <cell r="E2871" t="str">
            <v>CR</v>
          </cell>
          <cell r="F2871">
            <v>424.96</v>
          </cell>
        </row>
        <row r="2872">
          <cell r="B2872">
            <v>21031</v>
          </cell>
          <cell r="C2872" t="str">
            <v>MANGUEIRA DE INCENDIO, TIPO 1, DE 1 1/2", COMPRIMENTO = 25 M, TECIDO EM FIO DE POLIESTER E TUBO INTERNO EM BORRACHA SINTETICA, COM UNIOES ENGATE RAPIDO</v>
          </cell>
          <cell r="D2872" t="str">
            <v>UN</v>
          </cell>
          <cell r="E2872" t="str">
            <v>CR</v>
          </cell>
          <cell r="F2872">
            <v>529.07000000000005</v>
          </cell>
        </row>
        <row r="2873">
          <cell r="B2873">
            <v>21032</v>
          </cell>
          <cell r="C2873" t="str">
            <v>MANGUEIRA DE INCENDIO, TIPO 1, DE 1 1/2", COMPRIMENTO = 30 M, TECIDO EM FIO DE POLIESTER E TUBO INTERNO EM BORRACHA SINTETICA, COM UNIOES ENGATE RAPIDO</v>
          </cell>
          <cell r="D2873" t="str">
            <v>UN</v>
          </cell>
          <cell r="E2873" t="str">
            <v>CR</v>
          </cell>
          <cell r="F2873">
            <v>564.91</v>
          </cell>
        </row>
        <row r="2874">
          <cell r="B2874">
            <v>37527</v>
          </cell>
          <cell r="C2874" t="str">
            <v>MANGUEIRA DE INCENDIO, TIPO 2, DE 1 1/2", COMPRIMENTO = 15 M, TECIDO EM FIO DE POLIESTER E TUBO INTERNO EM BORRACHA SINTETICA, COM UNIOES ENGATE RAPIDO</v>
          </cell>
          <cell r="D2874" t="str">
            <v>UN</v>
          </cell>
          <cell r="E2874" t="str">
            <v>CR</v>
          </cell>
          <cell r="F2874">
            <v>510.29</v>
          </cell>
        </row>
        <row r="2875">
          <cell r="B2875">
            <v>37528</v>
          </cell>
          <cell r="C2875" t="str">
            <v>MANGUEIRA DE INCENDIO, TIPO 2, DE 1 1/2", COMPRIMENTO = 20 M, TECIDO EM FIO DE POLIESTER E TUBO INTERNO EM BORRACHA SINTETICA, COM UNIOES</v>
          </cell>
          <cell r="D2875" t="str">
            <v>UN</v>
          </cell>
          <cell r="E2875" t="str">
            <v>CR</v>
          </cell>
          <cell r="F2875">
            <v>608.42999999999995</v>
          </cell>
        </row>
        <row r="2876">
          <cell r="B2876">
            <v>37529</v>
          </cell>
          <cell r="C2876" t="str">
            <v>MANGUEIRA DE INCENDIO, TIPO 2, DE 1 1/2", COMPRIMENTO = 25 M, TECIDO EM FIO DE POLIESTER E TUBO INTERNO EM BORRACHA SINTETICA, COM UNIOES</v>
          </cell>
          <cell r="D2876" t="str">
            <v>UN</v>
          </cell>
          <cell r="E2876" t="str">
            <v>CR</v>
          </cell>
          <cell r="F2876">
            <v>614.4</v>
          </cell>
        </row>
        <row r="2877">
          <cell r="B2877">
            <v>37530</v>
          </cell>
          <cell r="C2877" t="str">
            <v>MANGUEIRA DE INCENDIO, TIPO 2, DE 1 1/2", COMPRIMENTO = 30 M, TECIDO EM FIO DE POLIESTER E TUBO INTERNO EM BORRACHA SINTETICA, COM UNIOES</v>
          </cell>
          <cell r="D2877" t="str">
            <v>UN</v>
          </cell>
          <cell r="E2877" t="str">
            <v>CR</v>
          </cell>
          <cell r="F2877">
            <v>802.14</v>
          </cell>
        </row>
        <row r="2878">
          <cell r="B2878">
            <v>21034</v>
          </cell>
          <cell r="C2878" t="str">
            <v>MANGUEIRA DE INCENDIO, TIPO 2, DE 2 1/2", COMPRIMENTO = 15 M, TECIDO EM FIO DE POLIESTER E TUBO INTERNO EM BORRACHA SINTETICA, COM UNIOES ENGATE RAPIDO</v>
          </cell>
          <cell r="D2878" t="str">
            <v>UN</v>
          </cell>
          <cell r="E2878" t="str">
            <v>CR</v>
          </cell>
          <cell r="F2878">
            <v>684.37</v>
          </cell>
        </row>
        <row r="2879">
          <cell r="B2879">
            <v>37531</v>
          </cell>
          <cell r="C2879" t="str">
            <v>MANGUEIRA DE INCENDIO, TIPO 2, DE 2 1/2", COMPRIMENTO = 20 M, TECIDO EM FIO DE POLIESTER E TUBO INTERNO EM BORRACHA SINTETICA, COM UNIOES</v>
          </cell>
          <cell r="D2879" t="str">
            <v>UN</v>
          </cell>
          <cell r="E2879" t="str">
            <v>CR</v>
          </cell>
          <cell r="F2879">
            <v>861.87</v>
          </cell>
        </row>
        <row r="2880">
          <cell r="B2880">
            <v>21036</v>
          </cell>
          <cell r="C2880" t="str">
            <v>MANGUEIRA DE INCENDIO, TIPO 2, DE 2 1/2", COMPRIMENTO = 25 M, TECIDO EM FIO DE POLIESTER E TUBO INTERNO EM BORRACHA SINTETICA, COM UNIOES ENGATE RAPIDO</v>
          </cell>
          <cell r="D2880" t="str">
            <v>UN</v>
          </cell>
          <cell r="E2880" t="str">
            <v>CR</v>
          </cell>
          <cell r="F2880">
            <v>1047.9000000000001</v>
          </cell>
        </row>
        <row r="2881">
          <cell r="B2881">
            <v>21037</v>
          </cell>
          <cell r="C2881" t="str">
            <v>MANGUEIRA DE INCENDIO, TIPO 2, DE 2 1/2", COMPRIMENTO = 30 M, TECIDO EM FIO DE POLIESTER E TUBO INTERNO EM BORRACHA SINTETICA, COM UNIOES ENGATE RAPIDO</v>
          </cell>
          <cell r="D2881" t="str">
            <v>UN</v>
          </cell>
          <cell r="E2881" t="str">
            <v>CR</v>
          </cell>
          <cell r="F2881">
            <v>1194.67</v>
          </cell>
        </row>
        <row r="2882">
          <cell r="B2882">
            <v>20185</v>
          </cell>
          <cell r="C2882" t="str">
            <v>MANGUEIRA DE PVC FLEXIVEL, TIPO FLAT/ACHATADA, D = 1 1/2" (40 MM), PARA CONDUCAO DE AGUA, SERVICOS LEVES E MEDIOS</v>
          </cell>
          <cell r="D2882" t="str">
            <v>M</v>
          </cell>
          <cell r="E2882" t="str">
            <v>CR</v>
          </cell>
          <cell r="F2882">
            <v>16.11</v>
          </cell>
        </row>
        <row r="2883">
          <cell r="B2883">
            <v>44909</v>
          </cell>
          <cell r="C2883" t="str">
            <v>MANGUEIRA FLEXIVEL TRANSPARENTE COM ESPIRAL AZUL, EM PVC, DIAM. 1" (25 MM), PARA SERVICOS LEVES DE SUCCAO E DESCARGA</v>
          </cell>
          <cell r="D2883" t="str">
            <v>M</v>
          </cell>
          <cell r="E2883" t="str">
            <v>CR</v>
          </cell>
          <cell r="F2883">
            <v>18.16</v>
          </cell>
        </row>
        <row r="2884">
          <cell r="B2884">
            <v>44115</v>
          </cell>
          <cell r="C2884" t="str">
            <v>MANGUEIRA FLEXIVEL TRANSPARENTE COM ESPIRAL AZUL, EM PVC, DIAM. 2" (50 MM), PARA SERVICOS LEVES DE SUCCAO E DESCARGA</v>
          </cell>
          <cell r="D2884" t="str">
            <v>M</v>
          </cell>
          <cell r="E2884" t="str">
            <v>CR</v>
          </cell>
          <cell r="F2884">
            <v>33.409999999999997</v>
          </cell>
        </row>
        <row r="2885">
          <cell r="B2885">
            <v>44333</v>
          </cell>
          <cell r="C2885" t="str">
            <v>MANGUEIRA FLEXIVEL TRANSPARENTE COM ESPIRAL AZUL, EM PVC, DIAM. 4" (100 MM), PARA SERVICOS LEVES DE SUCCAO E DESCARGA</v>
          </cell>
          <cell r="D2885" t="str">
            <v>M</v>
          </cell>
          <cell r="E2885" t="str">
            <v>CR</v>
          </cell>
          <cell r="F2885">
            <v>109.74</v>
          </cell>
        </row>
        <row r="2886">
          <cell r="B2886">
            <v>44907</v>
          </cell>
          <cell r="C2886" t="str">
            <v>MANGUEIRA PARA AR E AGUA DE PVC/BORRACHA, PRESSAO 300 PSI, DIAMETRO DE 1 POLEGADA</v>
          </cell>
          <cell r="D2886" t="str">
            <v>M</v>
          </cell>
          <cell r="E2886" t="str">
            <v>CR</v>
          </cell>
          <cell r="F2886">
            <v>19.25</v>
          </cell>
        </row>
        <row r="2887">
          <cell r="B2887">
            <v>20260</v>
          </cell>
          <cell r="C2887" t="str">
            <v>MANGUEIRA PARA GAS - GLP, PVC, TRANCADA, DIAMETRO DE 3/8", COMPRIMENTO DE 1M (NORMATIZADA)</v>
          </cell>
          <cell r="D2887" t="str">
            <v>UN</v>
          </cell>
          <cell r="E2887" t="str">
            <v>CR</v>
          </cell>
          <cell r="F2887">
            <v>17.649999999999999</v>
          </cell>
        </row>
        <row r="2888">
          <cell r="B2888">
            <v>37515</v>
          </cell>
          <cell r="C2888" t="str">
            <v>MANIPULADOR TELESCOPICO, POTENCIA DE 85 HP, CAPACIDADE DE CARGA DE 3.500 KG, ALTURA MAXIMA DE ELEVACAO DE 12,3 M</v>
          </cell>
          <cell r="D2888" t="str">
            <v>UN</v>
          </cell>
          <cell r="E2888" t="str">
            <v>C</v>
          </cell>
        </row>
        <row r="2889">
          <cell r="B2889">
            <v>12899</v>
          </cell>
          <cell r="C2889" t="str">
            <v>MANOMETRO COM CAIXA EM ACO PINTADO, ESCALA *10* KGF/CM2 (*10* BAR), DIAMETRO NOMINAL DE *63* MM, CONEXAO DE 1/4"</v>
          </cell>
          <cell r="D2889" t="str">
            <v>UN</v>
          </cell>
          <cell r="E2889" t="str">
            <v>CR</v>
          </cell>
          <cell r="F2889">
            <v>169.66</v>
          </cell>
        </row>
        <row r="2890">
          <cell r="B2890">
            <v>12898</v>
          </cell>
          <cell r="C2890" t="str">
            <v>MANOMETRO COM CAIXA EM ACO PINTADO, ESCALA *10* KGF/CM2 (*10* BAR), DIAMETRO NOMINAL DE 100 MM, CONEXAO DE 1/2"</v>
          </cell>
          <cell r="D2890" t="str">
            <v>UN</v>
          </cell>
          <cell r="E2890" t="str">
            <v>C</v>
          </cell>
          <cell r="F2890">
            <v>269.13</v>
          </cell>
        </row>
        <row r="2891">
          <cell r="B2891">
            <v>39699</v>
          </cell>
          <cell r="C2891" t="str">
            <v>MANTA / LENCOL DE BORRACHA, SBR, ANTIRRUIDO, E = 5 MM</v>
          </cell>
          <cell r="D2891" t="str">
            <v>M2</v>
          </cell>
          <cell r="E2891" t="str">
            <v>CR</v>
          </cell>
          <cell r="F2891">
            <v>13.85</v>
          </cell>
        </row>
        <row r="2892">
          <cell r="B2892">
            <v>39696</v>
          </cell>
          <cell r="C2892" t="str">
            <v>MANTA ALUMINIZADA 1 FACE PARA SUBCOBERTURA, E = *1* MM</v>
          </cell>
          <cell r="D2892" t="str">
            <v>M2</v>
          </cell>
          <cell r="E2892" t="str">
            <v>C</v>
          </cell>
          <cell r="F2892">
            <v>4.5</v>
          </cell>
        </row>
        <row r="2893">
          <cell r="B2893">
            <v>42528</v>
          </cell>
          <cell r="C2893" t="str">
            <v>MANTA ALUMINIZADA NAS DUAS FACES, PARA SUBCOBERTURA, E = *2* MM</v>
          </cell>
          <cell r="D2893" t="str">
            <v>M2</v>
          </cell>
          <cell r="E2893" t="str">
            <v>CR</v>
          </cell>
          <cell r="F2893">
            <v>6.4</v>
          </cell>
        </row>
        <row r="2894">
          <cell r="B2894">
            <v>39700</v>
          </cell>
          <cell r="C2894" t="str">
            <v>MANTA ANTIRRUIDO DE POLIESTER (PET) PARA CONTRAPISO E = *8* MM</v>
          </cell>
          <cell r="D2894" t="str">
            <v>M2</v>
          </cell>
          <cell r="E2894" t="str">
            <v>CR</v>
          </cell>
          <cell r="F2894">
            <v>29.32</v>
          </cell>
        </row>
        <row r="2895">
          <cell r="B2895">
            <v>4014</v>
          </cell>
          <cell r="C2895" t="str">
            <v>MANTA ASFALTICA ELASTOMERICA EM POLIESTER 3 MM, TIPO III, CLASSE B, ACABAMENTO PP (NBR 9952)</v>
          </cell>
          <cell r="D2895" t="str">
            <v>M2</v>
          </cell>
          <cell r="E2895" t="str">
            <v>CR</v>
          </cell>
          <cell r="F2895">
            <v>60.36</v>
          </cell>
        </row>
        <row r="2896">
          <cell r="B2896">
            <v>4015</v>
          </cell>
          <cell r="C2896" t="str">
            <v>MANTA ASFALTICA ELASTOMERICA EM POLIESTER 4 MM, TIPO III, CLASSE B, ACABAMENTO PP (NBR 9952)</v>
          </cell>
          <cell r="D2896" t="str">
            <v>M2</v>
          </cell>
          <cell r="E2896" t="str">
            <v>CR</v>
          </cell>
          <cell r="F2896">
            <v>74.12</v>
          </cell>
        </row>
        <row r="2897">
          <cell r="B2897">
            <v>4017</v>
          </cell>
          <cell r="C2897" t="str">
            <v>MANTA ASFALTICA ELASTOMERICA EM POLIESTER 5 MM, TIPO III, CLASSE B, ACABAMENTO PP (NBR 9952)</v>
          </cell>
          <cell r="D2897" t="str">
            <v>M2</v>
          </cell>
          <cell r="E2897" t="str">
            <v>CR</v>
          </cell>
          <cell r="F2897">
            <v>107.85</v>
          </cell>
        </row>
        <row r="2898">
          <cell r="B2898">
            <v>11621</v>
          </cell>
          <cell r="C2898" t="str">
            <v>MANTA ASFALTICA ELASTOMERICA EM POLIESTER ALUMINIZADA 3 MM, TIPO III, CLASSE B (NBR 9952)</v>
          </cell>
          <cell r="D2898" t="str">
            <v>M2</v>
          </cell>
          <cell r="E2898" t="str">
            <v>CR</v>
          </cell>
          <cell r="F2898">
            <v>58.34</v>
          </cell>
        </row>
        <row r="2899">
          <cell r="B2899">
            <v>4016</v>
          </cell>
          <cell r="C2899" t="str">
            <v>MANTA ASFALTICA ELASTOMERICA TIPO GLASS 3 MM, TIPO II, CLASSE C, ACABAMENTO PP (NBR 9952)</v>
          </cell>
          <cell r="D2899" t="str">
            <v>M2</v>
          </cell>
          <cell r="E2899" t="str">
            <v>C</v>
          </cell>
          <cell r="F2899">
            <v>42.6</v>
          </cell>
        </row>
        <row r="2900">
          <cell r="B2900">
            <v>38544</v>
          </cell>
          <cell r="C2900" t="str">
            <v>MANTA DE POLIETILENO EXPANDIDO (PEBD) ANTICHAMAS, E = 8 MM</v>
          </cell>
          <cell r="D2900" t="str">
            <v>M2</v>
          </cell>
          <cell r="E2900" t="str">
            <v>CR</v>
          </cell>
          <cell r="F2900">
            <v>10.93</v>
          </cell>
        </row>
        <row r="2901">
          <cell r="B2901">
            <v>38545</v>
          </cell>
          <cell r="C2901" t="str">
            <v>MANTA DE POLIETILENO EXPANDIDO (PEBD), E = 5 MM</v>
          </cell>
          <cell r="D2901" t="str">
            <v>M2</v>
          </cell>
          <cell r="E2901" t="str">
            <v>CR</v>
          </cell>
          <cell r="F2901">
            <v>7.02</v>
          </cell>
        </row>
        <row r="2902">
          <cell r="B2902">
            <v>42527</v>
          </cell>
          <cell r="C2902" t="str">
            <v>MANTA DE POLIETILENO EXPANDIDO, COM 1 FACE METALIZADA PARA SUBCOBERTURA, E = *5* MM</v>
          </cell>
          <cell r="D2902" t="str">
            <v>M2</v>
          </cell>
          <cell r="E2902" t="str">
            <v>CR</v>
          </cell>
          <cell r="F2902">
            <v>16.91</v>
          </cell>
        </row>
        <row r="2903">
          <cell r="B2903">
            <v>39323</v>
          </cell>
          <cell r="C2903" t="str">
            <v>MANTA GEOTEXTIL TECIDO DE LAMINETES DE POLIPROPILENO, RESISTENCIA A TRACAO = *25* KN/M</v>
          </cell>
          <cell r="D2903" t="str">
            <v>M2</v>
          </cell>
          <cell r="E2903" t="str">
            <v>CR</v>
          </cell>
          <cell r="F2903">
            <v>26.8</v>
          </cell>
        </row>
        <row r="2904">
          <cell r="B2904">
            <v>626</v>
          </cell>
          <cell r="C2904" t="str">
            <v>MANTA LIQUIDA DE BASE ASFALTICA MODIFICADA COM A ADICAO DE ELASTOMEROS DILUIDOS EM SOLVENTE ORGANICO, APLICACAO A FRIO (MEMBRANA DE EMULSAO ASFALTICA PARA IMPERMEABILIZACAO FLEXIVEL)</v>
          </cell>
          <cell r="D2904" t="str">
            <v>KG</v>
          </cell>
          <cell r="E2904" t="str">
            <v>C</v>
          </cell>
          <cell r="F2904">
            <v>20.78</v>
          </cell>
        </row>
        <row r="2905">
          <cell r="B2905">
            <v>44504</v>
          </cell>
          <cell r="C2905" t="str">
            <v>MANTA TERMOPLASTICA, PEAD, GEOMEMBRANA LISA, E = 0,50 MM (NBR 15352)</v>
          </cell>
          <cell r="D2905" t="str">
            <v>M2</v>
          </cell>
          <cell r="E2905" t="str">
            <v>CR</v>
          </cell>
        </row>
        <row r="2906">
          <cell r="B2906">
            <v>44505</v>
          </cell>
          <cell r="C2906" t="str">
            <v>MANTA TERMOPLASTICA, PEAD, GEOMEMBRANA LISA, E = 0,75 MM (NBR 15352)</v>
          </cell>
          <cell r="D2906" t="str">
            <v>M2</v>
          </cell>
          <cell r="E2906" t="str">
            <v>CR</v>
          </cell>
        </row>
        <row r="2907">
          <cell r="B2907">
            <v>44506</v>
          </cell>
          <cell r="C2907" t="str">
            <v>MANTA TERMOPLASTICA, PEAD, GEOMEMBRANA LISA, E = 0,80 MM (NBR 15352)</v>
          </cell>
          <cell r="D2907" t="str">
            <v>M2</v>
          </cell>
          <cell r="E2907" t="str">
            <v>CR</v>
          </cell>
        </row>
        <row r="2908">
          <cell r="B2908">
            <v>44507</v>
          </cell>
          <cell r="C2908" t="str">
            <v>MANTA TERMOPLASTICA, PEAD, GEOMEMBRANA LISA, E = 1,00 MM (NBR 15352)</v>
          </cell>
          <cell r="D2908" t="str">
            <v>M2</v>
          </cell>
          <cell r="E2908" t="str">
            <v>CR</v>
          </cell>
        </row>
        <row r="2909">
          <cell r="B2909">
            <v>44508</v>
          </cell>
          <cell r="C2909" t="str">
            <v>MANTA TERMOPLASTICA, PEAD, GEOMEMBRANA LISA, E = 1,50 MM (NBR 15352)</v>
          </cell>
          <cell r="D2909" t="str">
            <v>M2</v>
          </cell>
          <cell r="E2909" t="str">
            <v>CR</v>
          </cell>
        </row>
        <row r="2910">
          <cell r="B2910">
            <v>44509</v>
          </cell>
          <cell r="C2910" t="str">
            <v>MANTA TERMOPLASTICA, PEAD, GEOMEMBRANA LISA, E = 2,00 MM (NBR 15352)</v>
          </cell>
          <cell r="D2910" t="str">
            <v>M2</v>
          </cell>
          <cell r="E2910" t="str">
            <v>CR</v>
          </cell>
        </row>
        <row r="2911">
          <cell r="B2911">
            <v>44510</v>
          </cell>
          <cell r="C2911" t="str">
            <v>MANTA TERMOPLASTICA, PEAD, GEOMEMBRANA LISA, E = 2,50 MM (NBR 15352)</v>
          </cell>
          <cell r="D2911" t="str">
            <v>M2</v>
          </cell>
          <cell r="E2911" t="str">
            <v>CR</v>
          </cell>
        </row>
        <row r="2912">
          <cell r="B2912">
            <v>44512</v>
          </cell>
          <cell r="C2912" t="str">
            <v>MANTA TERMOPLASTICA, PEAD, GEOMEMBRANA TEXTURIZADA EM AMBAS AS FACES, E = 0,50 MM (NBR 15352)</v>
          </cell>
          <cell r="D2912" t="str">
            <v>M2</v>
          </cell>
          <cell r="E2912" t="str">
            <v>CR</v>
          </cell>
        </row>
        <row r="2913">
          <cell r="B2913">
            <v>44513</v>
          </cell>
          <cell r="C2913" t="str">
            <v>MANTA TERMOPLASTICA, PEAD, GEOMEMBRANA TEXTURIZADA EM AMBAS AS FACES, E = 0,75 MM (NBR 15352)</v>
          </cell>
          <cell r="D2913" t="str">
            <v>M2</v>
          </cell>
          <cell r="E2913" t="str">
            <v>CR</v>
          </cell>
        </row>
        <row r="2914">
          <cell r="B2914">
            <v>44514</v>
          </cell>
          <cell r="C2914" t="str">
            <v>MANTA TERMOPLASTICA, PEAD, GEOMEMBRANA TEXTURIZADA EM AMBAS AS FACES, E = 0,80 MM (NBR 15352)</v>
          </cell>
          <cell r="D2914" t="str">
            <v>M2</v>
          </cell>
          <cell r="E2914" t="str">
            <v>CR</v>
          </cell>
        </row>
        <row r="2915">
          <cell r="B2915">
            <v>44515</v>
          </cell>
          <cell r="C2915" t="str">
            <v>MANTA TERMOPLASTICA, PEAD, GEOMEMBRANA TEXTURIZADA EM AMBAS AS FACES, E = 1,00 MM (NBR 15352)</v>
          </cell>
          <cell r="D2915" t="str">
            <v>M2</v>
          </cell>
          <cell r="E2915" t="str">
            <v>CR</v>
          </cell>
        </row>
        <row r="2916">
          <cell r="B2916">
            <v>44511</v>
          </cell>
          <cell r="C2916" t="str">
            <v>MANTA TERMOPLASTICA, PEAD, GEOMEMBRANA TEXTURIZADA EM AMBAS AS FACES, E = 1,50 MM (NBR 15352)</v>
          </cell>
          <cell r="D2916" t="str">
            <v>M2</v>
          </cell>
          <cell r="E2916" t="str">
            <v>CR</v>
          </cell>
        </row>
        <row r="2917">
          <cell r="B2917">
            <v>44516</v>
          </cell>
          <cell r="C2917" t="str">
            <v>MANTA TERMOPLASTICA, PEAD, GEOMEMBRANA TEXTURIZADA EM AMBAS AS FACES, E = 2,00 MM (NBR 15352)</v>
          </cell>
          <cell r="D2917" t="str">
            <v>M2</v>
          </cell>
          <cell r="E2917" t="str">
            <v>CR</v>
          </cell>
        </row>
        <row r="2918">
          <cell r="B2918">
            <v>44517</v>
          </cell>
          <cell r="C2918" t="str">
            <v>MANTA TERMOPLASTICA, PEAD, GEOMEMBRANA TEXTURIZADA EM AMBAS AS FACES, E = 2,50 MM (NBR 15352)</v>
          </cell>
          <cell r="D2918" t="str">
            <v>M2</v>
          </cell>
          <cell r="E2918" t="str">
            <v>CR</v>
          </cell>
        </row>
        <row r="2919">
          <cell r="B2919">
            <v>11479</v>
          </cell>
          <cell r="C2919" t="str">
            <v>MAQUINA DE 40 MM PARA FECHADURA DE EMBUTIR EXTERNA, EM ACO INOX</v>
          </cell>
          <cell r="D2919" t="str">
            <v>UN</v>
          </cell>
          <cell r="E2919" t="str">
            <v>CR</v>
          </cell>
          <cell r="F2919">
            <v>40.200000000000003</v>
          </cell>
        </row>
        <row r="2920">
          <cell r="B2920">
            <v>11481</v>
          </cell>
          <cell r="C2920" t="str">
            <v>MAQUINA DE 40 MM PARA FECHADURA, PARA PORTA DE BANHEIRO, EM ACO INOX</v>
          </cell>
          <cell r="D2920" t="str">
            <v>UN</v>
          </cell>
          <cell r="E2920" t="str">
            <v>CR</v>
          </cell>
          <cell r="F2920">
            <v>36.36</v>
          </cell>
        </row>
        <row r="2921">
          <cell r="B2921">
            <v>43609</v>
          </cell>
          <cell r="C2921" t="str">
            <v>MAQUINA DE 40 MM PARA FECHADURA, PARA PORTA INTERNA, EM ACO INOX</v>
          </cell>
          <cell r="D2921" t="str">
            <v>UN</v>
          </cell>
          <cell r="E2921" t="str">
            <v>CR</v>
          </cell>
          <cell r="F2921">
            <v>36.36</v>
          </cell>
        </row>
        <row r="2922">
          <cell r="B2922">
            <v>11478</v>
          </cell>
          <cell r="C2922" t="str">
            <v>MAQUINA DE 55 MM PARA FECHADURA DE EMBUTIR EXTERNA, EM ACO INOX</v>
          </cell>
          <cell r="D2922" t="str">
            <v>UN</v>
          </cell>
          <cell r="E2922" t="str">
            <v>CR</v>
          </cell>
          <cell r="F2922">
            <v>68.97</v>
          </cell>
        </row>
        <row r="2923">
          <cell r="B2923">
            <v>43608</v>
          </cell>
          <cell r="C2923" t="str">
            <v>MAQUINA DE 55 MM PARA FECHADURA, PARA PORTA DE BANHEIRO, EM ACO INOX</v>
          </cell>
          <cell r="D2923" t="str">
            <v>UN</v>
          </cell>
          <cell r="E2923" t="str">
            <v>CR</v>
          </cell>
          <cell r="F2923">
            <v>52.63</v>
          </cell>
        </row>
        <row r="2924">
          <cell r="B2924">
            <v>11476</v>
          </cell>
          <cell r="C2924" t="str">
            <v>MAQUINA DE 55 MM PARA FECHADURA, PARA PORTA INTERNA, EM ACO INOX</v>
          </cell>
          <cell r="D2924" t="str">
            <v>UN</v>
          </cell>
          <cell r="E2924" t="str">
            <v>CR</v>
          </cell>
          <cell r="F2924">
            <v>52.63</v>
          </cell>
        </row>
        <row r="2925">
          <cell r="B2925">
            <v>40637</v>
          </cell>
          <cell r="C2925" t="str">
            <v>MAQUINA DEMARCADORA DE FAIXA DE TRAFEGO A FRIO, AUTOPROPELIDA, MOTOR DIESEL 38 HP</v>
          </cell>
          <cell r="D2925" t="str">
            <v>UN</v>
          </cell>
          <cell r="E2925" t="str">
            <v>CR</v>
          </cell>
        </row>
        <row r="2926">
          <cell r="B2926">
            <v>13836</v>
          </cell>
          <cell r="C2926" t="str">
            <v>MAQUINA EXTRUSORA DE CONCRETO PARA GUIAS E SARJETAS, COM MOTOR A DIESEL E POTENCIA DE 14 CV</v>
          </cell>
          <cell r="D2926" t="str">
            <v>UN</v>
          </cell>
          <cell r="E2926" t="str">
            <v>CR</v>
          </cell>
        </row>
        <row r="2927">
          <cell r="B2927">
            <v>39813</v>
          </cell>
          <cell r="C2927" t="str">
            <v>MAQUINA TIPO VASO/TANQUE/JATO DE PRESSAO PORTATIL P/ JATEAMENTO, CONTROLE AUTOMATICO E REMOTO, CAMARA DE 1 SAIDA, 280 L, DIAM. *670* MM, BICO JATO CURTO VENTURI 5/16", MANGUEIRA 1" DE 10 M, COMPLETA (VALVULAS POP UP E DOSADORA, FUNDO CONICO ETC)</v>
          </cell>
          <cell r="D2927" t="str">
            <v>UN</v>
          </cell>
          <cell r="E2927" t="str">
            <v>CR</v>
          </cell>
        </row>
        <row r="2928">
          <cell r="B2928">
            <v>12868</v>
          </cell>
          <cell r="C2928" t="str">
            <v>MARCENEIRO (HORISTA)</v>
          </cell>
          <cell r="D2928" t="str">
            <v>H</v>
          </cell>
          <cell r="E2928" t="str">
            <v>CR</v>
          </cell>
          <cell r="F2928">
            <v>26.55</v>
          </cell>
        </row>
        <row r="2929">
          <cell r="B2929">
            <v>40916</v>
          </cell>
          <cell r="C2929" t="str">
            <v>MARCENEIRO (MENSALISTA)</v>
          </cell>
          <cell r="D2929" t="str">
            <v>MES</v>
          </cell>
          <cell r="E2929" t="str">
            <v>CR</v>
          </cell>
          <cell r="F2929">
            <v>4659.25</v>
          </cell>
        </row>
        <row r="2930">
          <cell r="B2930">
            <v>4755</v>
          </cell>
          <cell r="C2930" t="str">
            <v>MARMORISTA / GRANITEIRO (HORISTA)</v>
          </cell>
          <cell r="D2930" t="str">
            <v>H</v>
          </cell>
          <cell r="E2930" t="str">
            <v>CR</v>
          </cell>
          <cell r="F2930">
            <v>32.89</v>
          </cell>
        </row>
        <row r="2931">
          <cell r="B2931">
            <v>41067</v>
          </cell>
          <cell r="C2931" t="str">
            <v>MARMORISTA / GRANITEIRO (MENSALISTA)</v>
          </cell>
          <cell r="D2931" t="str">
            <v>MES</v>
          </cell>
          <cell r="E2931" t="str">
            <v>CR</v>
          </cell>
          <cell r="F2931">
            <v>5772.65</v>
          </cell>
        </row>
        <row r="2932">
          <cell r="B2932">
            <v>45240</v>
          </cell>
          <cell r="C2932" t="str">
            <v>MARRETA DE ACO, OITAVADA, 500 G, COM CABO DE MADEIRA</v>
          </cell>
          <cell r="D2932" t="str">
            <v>UN</v>
          </cell>
          <cell r="E2932" t="str">
            <v>CR</v>
          </cell>
          <cell r="F2932">
            <v>22.44</v>
          </cell>
        </row>
        <row r="2933">
          <cell r="B2933">
            <v>45228</v>
          </cell>
          <cell r="C2933" t="str">
            <v>MARTELO DE BORRACHA PRETO 450 G, CABO DE MADEIRA *60* MM DE DIAMETRO</v>
          </cell>
          <cell r="D2933" t="str">
            <v>UN</v>
          </cell>
          <cell r="E2933" t="str">
            <v>CR</v>
          </cell>
          <cell r="F2933">
            <v>19.170000000000002</v>
          </cell>
        </row>
        <row r="2934">
          <cell r="B2934">
            <v>45241</v>
          </cell>
          <cell r="C2934" t="str">
            <v>MARTELO DE PEDREIRO, 1 CORTE, EM ACO, *500* G, COMPRIMENTO TOTAL DE *28* CM, COM CABO DE MADEIRA</v>
          </cell>
          <cell r="D2934" t="str">
            <v>UN</v>
          </cell>
          <cell r="E2934" t="str">
            <v>CR</v>
          </cell>
          <cell r="F2934">
            <v>27.59</v>
          </cell>
        </row>
        <row r="2935">
          <cell r="B2935">
            <v>38463</v>
          </cell>
          <cell r="C2935" t="str">
            <v>MARTELO DE SOLDADOR/PICADOR DE SOLDA</v>
          </cell>
          <cell r="D2935" t="str">
            <v>UN</v>
          </cell>
          <cell r="E2935" t="str">
            <v>CR</v>
          </cell>
          <cell r="F2935">
            <v>47.55</v>
          </cell>
        </row>
        <row r="2936">
          <cell r="B2936">
            <v>40703</v>
          </cell>
          <cell r="C2936" t="str">
            <v>MARTELO DEMOLIDOR ELETRICO, COM POTENCIA DE 2.000 W, FREQUENCIA DE 1.000 IMPACTOS POR MINUTO, FORCA DE IMPACTO ENTRE 60 E 65 J, PESO DE 30 KG</v>
          </cell>
          <cell r="D2936" t="str">
            <v>UN</v>
          </cell>
          <cell r="E2936" t="str">
            <v>C</v>
          </cell>
          <cell r="F2936">
            <v>12816</v>
          </cell>
        </row>
        <row r="2937">
          <cell r="B2937">
            <v>11616</v>
          </cell>
          <cell r="C2937" t="str">
            <v>MARTELO DEMOLIDOR PNEUMATICO MANUAL, PADRAO, PESO DE 32 KG</v>
          </cell>
          <cell r="D2937" t="str">
            <v>UN</v>
          </cell>
          <cell r="E2937" t="str">
            <v>CR</v>
          </cell>
          <cell r="F2937">
            <v>15308.12</v>
          </cell>
        </row>
        <row r="2938">
          <cell r="B2938">
            <v>41898</v>
          </cell>
          <cell r="C2938" t="str">
            <v>MARTELO DEMOLIDOR PNEUMATICO MANUAL, PESO DE 28 KG, COM SILENCIADOR</v>
          </cell>
          <cell r="D2938" t="str">
            <v>UN</v>
          </cell>
          <cell r="E2938" t="str">
            <v>CR</v>
          </cell>
          <cell r="F2938">
            <v>7560.49</v>
          </cell>
        </row>
        <row r="2939">
          <cell r="B2939">
            <v>45304</v>
          </cell>
          <cell r="C2939" t="str">
            <v>MARTELO PERFURADOR PNEUMATICO MANUAL, HASTE 19 X 108 MM, *11* KG</v>
          </cell>
          <cell r="D2939" t="str">
            <v>UN</v>
          </cell>
          <cell r="E2939" t="str">
            <v>CR</v>
          </cell>
          <cell r="F2939">
            <v>13006.3</v>
          </cell>
        </row>
        <row r="2940">
          <cell r="B2940">
            <v>36141</v>
          </cell>
          <cell r="C2940" t="str">
            <v>MASCARA DE SEGURANCA PARA SOLDA COM ESCUDO DE CELERON E CARNEIRA DE PLASTICO COM REGULAGEM</v>
          </cell>
          <cell r="D2940" t="str">
            <v>UN</v>
          </cell>
          <cell r="E2940" t="str">
            <v>CR</v>
          </cell>
          <cell r="F2940">
            <v>100.54</v>
          </cell>
        </row>
        <row r="2941">
          <cell r="B2941">
            <v>45211</v>
          </cell>
          <cell r="C2941" t="str">
            <v>MASCARA DE SOLDA AUTOMATICA, COM GRAU DE ESCURECIMENTO DIN 9 A 13</v>
          </cell>
          <cell r="D2941" t="str">
            <v>UN</v>
          </cell>
          <cell r="E2941" t="str">
            <v>CR</v>
          </cell>
          <cell r="F2941">
            <v>91.37</v>
          </cell>
        </row>
        <row r="2942">
          <cell r="B2942">
            <v>43651</v>
          </cell>
          <cell r="C2942" t="str">
            <v>MASSA ACRILICA PARA SUPERFICIES INTERNAS E EXTERNAS</v>
          </cell>
          <cell r="D2942" t="str">
            <v>KG</v>
          </cell>
          <cell r="E2942" t="str">
            <v>CR</v>
          </cell>
          <cell r="F2942">
            <v>8.94</v>
          </cell>
        </row>
        <row r="2943">
          <cell r="B2943">
            <v>43626</v>
          </cell>
          <cell r="C2943" t="str">
            <v>MASSA CORRIDA PARA SUPERFICIES DE AMBIENTES INTERNOS</v>
          </cell>
          <cell r="D2943" t="str">
            <v>KG</v>
          </cell>
          <cell r="E2943" t="str">
            <v>C</v>
          </cell>
          <cell r="F2943">
            <v>4.97</v>
          </cell>
        </row>
        <row r="2944">
          <cell r="B2944">
            <v>39434</v>
          </cell>
          <cell r="C2944" t="str">
            <v>MASSA DE REJUNTE EM PO PARA DRYWALL, A BASE DE GESSO, SECAGEM RAPIDA, PARA TRATAMENTO DE JUNTAS DE CHAPA DE GESSO (NECESSITA ADICAO DE AGUA)</v>
          </cell>
          <cell r="D2944" t="str">
            <v>KG</v>
          </cell>
          <cell r="E2944" t="str">
            <v>CR</v>
          </cell>
          <cell r="F2944">
            <v>3.93</v>
          </cell>
        </row>
        <row r="2945">
          <cell r="B2945">
            <v>39433</v>
          </cell>
          <cell r="C2945" t="str">
            <v>MASSA DE REJUNTE PRONTA PARA TRATAMENTO DE JUNTAS DE CHAPA DE GESSO PARA DRYWALL, SEM ADICAO DE AGUA</v>
          </cell>
          <cell r="D2945" t="str">
            <v>KG</v>
          </cell>
          <cell r="E2945" t="str">
            <v>CR</v>
          </cell>
          <cell r="F2945">
            <v>3.12</v>
          </cell>
        </row>
        <row r="2946">
          <cell r="B2946">
            <v>4049</v>
          </cell>
          <cell r="C2946" t="str">
            <v>MASSA EPOXI BICOMPONENTE (MASSA + CATALISADOR)</v>
          </cell>
          <cell r="D2946" t="str">
            <v>L</v>
          </cell>
          <cell r="E2946" t="str">
            <v>CR</v>
          </cell>
          <cell r="F2946">
            <v>99.75</v>
          </cell>
        </row>
        <row r="2947">
          <cell r="B2947">
            <v>38120</v>
          </cell>
          <cell r="C2947" t="str">
            <v>MASSA EPOXI BICOMPONENTE PARA REPAROS</v>
          </cell>
          <cell r="D2947" t="str">
            <v>KG</v>
          </cell>
          <cell r="E2947" t="str">
            <v>CR</v>
          </cell>
          <cell r="F2947">
            <v>147.88</v>
          </cell>
        </row>
        <row r="2948">
          <cell r="B2948">
            <v>43652</v>
          </cell>
          <cell r="C2948" t="str">
            <v>MASSA PARA MADEIRA - INTERIOR E EXTERIOR</v>
          </cell>
          <cell r="D2948" t="str">
            <v>KG</v>
          </cell>
          <cell r="E2948" t="str">
            <v>CR</v>
          </cell>
          <cell r="F2948">
            <v>20.03</v>
          </cell>
        </row>
        <row r="2949">
          <cell r="B2949">
            <v>10498</v>
          </cell>
          <cell r="C2949" t="str">
            <v>MASSA PARA VIDRO</v>
          </cell>
          <cell r="D2949" t="str">
            <v>KG</v>
          </cell>
          <cell r="E2949" t="str">
            <v>CR</v>
          </cell>
          <cell r="F2949">
            <v>9.07</v>
          </cell>
        </row>
        <row r="2950">
          <cell r="B2950">
            <v>4823</v>
          </cell>
          <cell r="C2950" t="str">
            <v>MASSA PLASTICA PARA MARMORE/GRANITO</v>
          </cell>
          <cell r="D2950" t="str">
            <v>KG</v>
          </cell>
          <cell r="E2950" t="str">
            <v>CR</v>
          </cell>
          <cell r="F2950">
            <v>27.95</v>
          </cell>
        </row>
        <row r="2951">
          <cell r="B2951">
            <v>38877</v>
          </cell>
          <cell r="C2951" t="str">
            <v>MASSA PREMIUM PARA TEXTURA LISA DE BASE ACRILICA, USO INTERNO E EXTERNO</v>
          </cell>
          <cell r="D2951" t="str">
            <v>KG</v>
          </cell>
          <cell r="E2951" t="str">
            <v>CR</v>
          </cell>
          <cell r="F2951">
            <v>7.24</v>
          </cell>
        </row>
        <row r="2952">
          <cell r="B2952">
            <v>34546</v>
          </cell>
          <cell r="C2952" t="str">
            <v>MASSA PREMIUM PARA TEXTURA RUSTICA DE BASE ACRILICA, COR BRANCA, USO INTERNO E EXTERNO</v>
          </cell>
          <cell r="D2952" t="str">
            <v>KG</v>
          </cell>
          <cell r="E2952" t="str">
            <v>CR</v>
          </cell>
          <cell r="F2952">
            <v>7.45</v>
          </cell>
        </row>
        <row r="2953">
          <cell r="B2953">
            <v>41387</v>
          </cell>
          <cell r="C2953" t="str">
            <v>MASTRO SIMPLES GALVANIZADO DIAMETRO NOMINAL 1 1/2"</v>
          </cell>
          <cell r="D2953" t="str">
            <v>M</v>
          </cell>
          <cell r="E2953" t="str">
            <v>CR</v>
          </cell>
        </row>
        <row r="2954">
          <cell r="B2954">
            <v>41388</v>
          </cell>
          <cell r="C2954" t="str">
            <v>MASTRO SIMPLES GALVANIZADO DIAMETRO NOMINAL 2"</v>
          </cell>
          <cell r="D2954" t="str">
            <v>M</v>
          </cell>
          <cell r="E2954" t="str">
            <v>CR</v>
          </cell>
        </row>
        <row r="2955">
          <cell r="B2955">
            <v>41380</v>
          </cell>
          <cell r="C2955" t="str">
            <v>MASTRO TELESCOPICO DE 4 METROS (3 M X DN= 2" + 1 M X DN= 1 1/2")</v>
          </cell>
          <cell r="D2955" t="str">
            <v>UN</v>
          </cell>
          <cell r="E2955" t="str">
            <v>CR</v>
          </cell>
        </row>
        <row r="2956">
          <cell r="B2956">
            <v>41381</v>
          </cell>
          <cell r="C2956" t="str">
            <v>MASTRO TELESCOPICO GALVANIZADO 5 METROS (3 M X DN= 2" + 2 M X DN= 1 1/2")</v>
          </cell>
          <cell r="D2956" t="str">
            <v>UN</v>
          </cell>
          <cell r="E2956" t="str">
            <v>CR</v>
          </cell>
        </row>
        <row r="2957">
          <cell r="B2957">
            <v>41382</v>
          </cell>
          <cell r="C2957" t="str">
            <v>MASTRO TELESCOPICO GALVANIZADO 6 METROS (3 M X DN= 2" + 3 M X DN= 1 1/2")</v>
          </cell>
          <cell r="D2957" t="str">
            <v>UN</v>
          </cell>
          <cell r="E2957" t="str">
            <v>CR</v>
          </cell>
        </row>
        <row r="2958">
          <cell r="B2958">
            <v>41383</v>
          </cell>
          <cell r="C2958" t="str">
            <v>MASTRO TELESCOPICO GALVANIZADO 7 METROS (6 M X DN= 2" + 1 M X DN= 1 1/2")</v>
          </cell>
          <cell r="D2958" t="str">
            <v>UN</v>
          </cell>
          <cell r="E2958" t="str">
            <v>CR</v>
          </cell>
        </row>
        <row r="2959">
          <cell r="B2959">
            <v>41385</v>
          </cell>
          <cell r="C2959" t="str">
            <v>MASTRO TELESCOPICO GALVANIZADO 9 METROS (6 M X DN= 2" + 3 M X DN= 1 1/2")</v>
          </cell>
          <cell r="D2959" t="str">
            <v>UN</v>
          </cell>
          <cell r="E2959" t="str">
            <v>CR</v>
          </cell>
        </row>
        <row r="2960">
          <cell r="B2960">
            <v>4058</v>
          </cell>
          <cell r="C2960" t="str">
            <v>MECANICO DE EQUIPAMENTOS PESADOS (HORISTA)</v>
          </cell>
          <cell r="D2960" t="str">
            <v>H</v>
          </cell>
          <cell r="E2960" t="str">
            <v>CR</v>
          </cell>
          <cell r="F2960">
            <v>34.36</v>
          </cell>
        </row>
        <row r="2961">
          <cell r="B2961">
            <v>40974</v>
          </cell>
          <cell r="C2961" t="str">
            <v>MECANICO DE EQUIPAMENTOS PESADOS (MENSALISTA)</v>
          </cell>
          <cell r="D2961" t="str">
            <v>MES</v>
          </cell>
          <cell r="E2961" t="str">
            <v>CR</v>
          </cell>
          <cell r="F2961">
            <v>6030.09</v>
          </cell>
        </row>
        <row r="2962">
          <cell r="B2962">
            <v>34794</v>
          </cell>
          <cell r="C2962" t="str">
            <v>MECANICO DE REFRIGERACAO (HORISTA)</v>
          </cell>
          <cell r="D2962" t="str">
            <v>H</v>
          </cell>
          <cell r="E2962" t="str">
            <v>CR</v>
          </cell>
          <cell r="F2962">
            <v>32.159999999999997</v>
          </cell>
        </row>
        <row r="2963">
          <cell r="B2963">
            <v>40925</v>
          </cell>
          <cell r="C2963" t="str">
            <v>MECANICO DE REFRIGERACAO (MENSALISTA)</v>
          </cell>
          <cell r="D2963" t="str">
            <v>MES</v>
          </cell>
          <cell r="E2963" t="str">
            <v>CR</v>
          </cell>
          <cell r="F2963">
            <v>5643.3</v>
          </cell>
        </row>
        <row r="2964">
          <cell r="B2964">
            <v>13741</v>
          </cell>
          <cell r="C2964" t="str">
            <v>MEDIDOR DE NIVEL ESTATICO E DINAMICO PARA POCO, COMPRIMENTO DE 200 M</v>
          </cell>
          <cell r="D2964" t="str">
            <v>UN</v>
          </cell>
          <cell r="E2964" t="str">
            <v>CR</v>
          </cell>
          <cell r="F2964">
            <v>2600.8000000000002</v>
          </cell>
        </row>
        <row r="2965">
          <cell r="B2965">
            <v>3288</v>
          </cell>
          <cell r="C2965" t="str">
            <v>MEIA CANA DE MADEIRA CEDRINHO OU EQUIVALENTE DA REGIAO, ACABAMENTO PARA FORRO PAULISTA, *2,5 X 2,5* CM</v>
          </cell>
          <cell r="D2965" t="str">
            <v>M</v>
          </cell>
          <cell r="E2965" t="str">
            <v>C</v>
          </cell>
          <cell r="F2965">
            <v>7.7</v>
          </cell>
        </row>
        <row r="2966">
          <cell r="B2966">
            <v>13587</v>
          </cell>
          <cell r="C2966" t="str">
            <v>MEIA CANA DE MADEIRA PINUS OU EQUIVALENTE DA REGIAO, ACABAMENTO PARA FORRO PAULISTA, *2,5 X 2,5* CM</v>
          </cell>
          <cell r="D2966" t="str">
            <v>M</v>
          </cell>
          <cell r="E2966" t="str">
            <v>CR</v>
          </cell>
          <cell r="F2966">
            <v>4.6500000000000004</v>
          </cell>
        </row>
        <row r="2967">
          <cell r="B2967">
            <v>38598</v>
          </cell>
          <cell r="C2967" t="str">
            <v>MEIA CANALETA DE CONCRETO ESTRUTURAL 14 X 19 X 19 CM, FBK 14 MPA (NBR 6136)</v>
          </cell>
          <cell r="D2967" t="str">
            <v>UN</v>
          </cell>
          <cell r="E2967" t="str">
            <v>CR</v>
          </cell>
          <cell r="F2967">
            <v>3.29</v>
          </cell>
        </row>
        <row r="2968">
          <cell r="B2968">
            <v>38595</v>
          </cell>
          <cell r="C2968" t="str">
            <v>MEIA CANALETA DE CONCRETO ESTRUTURAL 14 X 19 X 19 CM, FBK 4,5 MPA (NBR 6136)</v>
          </cell>
          <cell r="D2968" t="str">
            <v>UN</v>
          </cell>
          <cell r="E2968" t="str">
            <v>CR</v>
          </cell>
          <cell r="F2968">
            <v>2.79</v>
          </cell>
        </row>
        <row r="2969">
          <cell r="B2969">
            <v>38592</v>
          </cell>
          <cell r="C2969" t="str">
            <v>MEIO BLOCO DE CONCRETO ESTRUTURAL 14 X 19 X 14 CM, FBK 14 MPA (NBR 6136)</v>
          </cell>
          <cell r="D2969" t="str">
            <v>UN</v>
          </cell>
          <cell r="E2969" t="str">
            <v>CR</v>
          </cell>
          <cell r="F2969">
            <v>2.82</v>
          </cell>
        </row>
        <row r="2970">
          <cell r="B2970">
            <v>38588</v>
          </cell>
          <cell r="C2970" t="str">
            <v>MEIO BLOCO DE CONCRETO ESTRUTURAL 14 X 19 X 14 CM, FBK 4,5 MPA (NBR 6136)</v>
          </cell>
          <cell r="D2970" t="str">
            <v>UN</v>
          </cell>
          <cell r="E2970" t="str">
            <v>CR</v>
          </cell>
          <cell r="F2970">
            <v>2.25</v>
          </cell>
        </row>
        <row r="2971">
          <cell r="B2971">
            <v>38593</v>
          </cell>
          <cell r="C2971" t="str">
            <v>MEIO BLOCO DE CONCRETO ESTRUTURAL 14 X 19 X 19 CM, FBK 14 MPA (NBR 6136)</v>
          </cell>
          <cell r="D2971" t="str">
            <v>UN</v>
          </cell>
          <cell r="E2971" t="str">
            <v>CR</v>
          </cell>
          <cell r="F2971">
            <v>3.11</v>
          </cell>
        </row>
        <row r="2972">
          <cell r="B2972">
            <v>38589</v>
          </cell>
          <cell r="C2972" t="str">
            <v>MEIO BLOCO DE CONCRETO ESTRUTURAL 14 X 19 X 19 CM, FBK 4,5 MPA (NBR 6136)</v>
          </cell>
          <cell r="D2972" t="str">
            <v>UN</v>
          </cell>
          <cell r="E2972" t="str">
            <v>CR</v>
          </cell>
          <cell r="F2972">
            <v>2.36</v>
          </cell>
        </row>
        <row r="2973">
          <cell r="B2973">
            <v>38594</v>
          </cell>
          <cell r="C2973" t="str">
            <v>MEIO BLOCO DE CONCRETO ESTRUTURAL 14 X 19 X 34 CM, FBK 14 MPA (NBR 6136)</v>
          </cell>
          <cell r="D2973" t="str">
            <v>UN</v>
          </cell>
          <cell r="E2973" t="str">
            <v>CR</v>
          </cell>
          <cell r="F2973">
            <v>4.91</v>
          </cell>
        </row>
        <row r="2974">
          <cell r="B2974">
            <v>34774</v>
          </cell>
          <cell r="C2974" t="str">
            <v>MEIO BLOCO DE VEDACAO DE CONCRETO 14 X 19 X 19 CM (CLASSE C - NBR 6136)</v>
          </cell>
          <cell r="D2974" t="str">
            <v>UN</v>
          </cell>
          <cell r="E2974" t="str">
            <v>CR</v>
          </cell>
          <cell r="F2974">
            <v>2.2000000000000002</v>
          </cell>
        </row>
        <row r="2975">
          <cell r="B2975">
            <v>34771</v>
          </cell>
          <cell r="C2975" t="str">
            <v>MEIO BLOCO DE VEDACAO DE CONCRETO 19 X 19 X 19 CM (CLASSE C - NBR 6136)</v>
          </cell>
          <cell r="D2975" t="str">
            <v>UN</v>
          </cell>
          <cell r="E2975" t="str">
            <v>CR</v>
          </cell>
          <cell r="F2975">
            <v>2.66</v>
          </cell>
        </row>
        <row r="2976">
          <cell r="B2976">
            <v>34764</v>
          </cell>
          <cell r="C2976" t="str">
            <v>MEIO BLOCO DE VEDACAO DE CONCRETO 9 X 19 X 19 CM (CLASSE C - NBR 6136)</v>
          </cell>
          <cell r="D2976" t="str">
            <v>UN</v>
          </cell>
          <cell r="E2976" t="str">
            <v>CR</v>
          </cell>
          <cell r="F2976">
            <v>1.74</v>
          </cell>
        </row>
        <row r="2977">
          <cell r="B2977">
            <v>34773</v>
          </cell>
          <cell r="C2977" t="str">
            <v>MEIO BLOCO DE VEDACAO DE CONCRETO APARENTE 14 X 19 X 19 CM (CLASSE C - NBR 6136)</v>
          </cell>
          <cell r="D2977" t="str">
            <v>UN</v>
          </cell>
          <cell r="E2977" t="str">
            <v>CR</v>
          </cell>
          <cell r="F2977">
            <v>2.3199999999999998</v>
          </cell>
        </row>
        <row r="2978">
          <cell r="B2978">
            <v>34769</v>
          </cell>
          <cell r="C2978" t="str">
            <v>MEIO BLOCO DE VEDACAO DE CONCRETO APARENTE 19 X 19 X 19 CM (CLASSE C - NBR 6136)</v>
          </cell>
          <cell r="D2978" t="str">
            <v>UN</v>
          </cell>
          <cell r="E2978" t="str">
            <v>CR</v>
          </cell>
          <cell r="F2978">
            <v>2.88</v>
          </cell>
        </row>
        <row r="2979">
          <cell r="B2979">
            <v>34763</v>
          </cell>
          <cell r="C2979" t="str">
            <v>MEIO BLOCO DE VEDACAO DE CONCRETO APARENTE 9 X 19 X 19 CM (CLASSE C - NBR 6136)</v>
          </cell>
          <cell r="D2979" t="str">
            <v>UN</v>
          </cell>
          <cell r="E2979" t="str">
            <v>CR</v>
          </cell>
          <cell r="F2979">
            <v>1.77</v>
          </cell>
        </row>
        <row r="2980">
          <cell r="B2980">
            <v>34788</v>
          </cell>
          <cell r="C2980" t="str">
            <v>MEIO BLOCO ESTRUTURAL CERAMICO DE 14 X 19 X 14 CM (L X A X C) E 6,0 MPA</v>
          </cell>
          <cell r="D2980" t="str">
            <v>UN</v>
          </cell>
          <cell r="E2980" t="str">
            <v>CR</v>
          </cell>
          <cell r="F2980">
            <v>1.29</v>
          </cell>
        </row>
        <row r="2981">
          <cell r="B2981">
            <v>34781</v>
          </cell>
          <cell r="C2981" t="str">
            <v>MEIO BLOCO ESTRUTURAL CERAMICO DE 14 X 19 X 19 CM (L X A X C) E 6,0 MPA</v>
          </cell>
          <cell r="D2981" t="str">
            <v>UN</v>
          </cell>
          <cell r="E2981" t="str">
            <v>CR</v>
          </cell>
          <cell r="F2981">
            <v>1.77</v>
          </cell>
        </row>
        <row r="2982">
          <cell r="B2982">
            <v>41682</v>
          </cell>
          <cell r="C2982" t="str">
            <v>MEIO-FIO OU GUIA DE CONCRETO PRE MOLDADO, COMP 1 M, *30 X 10/12* CM (H X L1/L2)</v>
          </cell>
          <cell r="D2982" t="str">
            <v>UN</v>
          </cell>
          <cell r="E2982" t="str">
            <v>CR</v>
          </cell>
          <cell r="F2982">
            <v>34.06</v>
          </cell>
        </row>
        <row r="2983">
          <cell r="B2983">
            <v>41683</v>
          </cell>
          <cell r="C2983" t="str">
            <v>MEIO-FIO OU GUIA DE CONCRETO PRE MOLDADO, COMP 80 CM, *30 X 10/10* (H X L1/L2)</v>
          </cell>
          <cell r="D2983" t="str">
            <v>UN</v>
          </cell>
          <cell r="E2983" t="str">
            <v>CR</v>
          </cell>
          <cell r="F2983">
            <v>25.06</v>
          </cell>
        </row>
        <row r="2984">
          <cell r="B2984">
            <v>41680</v>
          </cell>
          <cell r="C2984" t="str">
            <v>MEIO-FIO OU GUIA DE CONCRETO PRE-MOLDADO, COMP *39* CM, *19 X 6,5/6,5* CM (H X L1/L2)</v>
          </cell>
          <cell r="D2984" t="str">
            <v>UN</v>
          </cell>
          <cell r="E2984" t="str">
            <v>CR</v>
          </cell>
          <cell r="F2984">
            <v>13.49</v>
          </cell>
        </row>
        <row r="2985">
          <cell r="B2985">
            <v>41679</v>
          </cell>
          <cell r="C2985" t="str">
            <v>MEIO-FIO OU GUIA DE CONCRETO PRE-MOLDADO, COMP 1 M, *20 X 12/15* CM (H X L1/L2)</v>
          </cell>
          <cell r="D2985" t="str">
            <v>UN</v>
          </cell>
          <cell r="E2985" t="str">
            <v>CR</v>
          </cell>
          <cell r="F2985">
            <v>30.84</v>
          </cell>
        </row>
        <row r="2986">
          <cell r="B2986">
            <v>41681</v>
          </cell>
          <cell r="C2986" t="str">
            <v>MEIO-FIO OU GUIA DE CONCRETO PRE-MOLDADO, COMP 80 CM, *25 X 08/08* CM (H X L1/L2)</v>
          </cell>
          <cell r="D2986" t="str">
            <v>UN</v>
          </cell>
          <cell r="E2986" t="str">
            <v>CR</v>
          </cell>
          <cell r="F2986">
            <v>21.1</v>
          </cell>
        </row>
        <row r="2987">
          <cell r="B2987">
            <v>43386</v>
          </cell>
          <cell r="C2987" t="str">
            <v>MEIO-FIO OU GUIA DE CONCRETO PRE-MOLDADO, TIPO CHAPEU PARA BOCA DE LOBO, DIMENSOES *1,20* X 0,15 X 0,30 M</v>
          </cell>
          <cell r="D2987" t="str">
            <v>UN</v>
          </cell>
          <cell r="E2987" t="str">
            <v>CR</v>
          </cell>
          <cell r="F2987">
            <v>48.19</v>
          </cell>
        </row>
        <row r="2988">
          <cell r="B2988">
            <v>4059</v>
          </cell>
          <cell r="C2988" t="str">
            <v>MEIO-FIO OU GUIA DE CONCRETO, PRE-MOLDADO, COMP 1 M, *30 X 12/15* CM (H X L1/L2)</v>
          </cell>
          <cell r="D2988" t="str">
            <v>M</v>
          </cell>
          <cell r="E2988" t="str">
            <v>CR</v>
          </cell>
          <cell r="F2988">
            <v>34.06</v>
          </cell>
        </row>
        <row r="2989">
          <cell r="B2989">
            <v>4062</v>
          </cell>
          <cell r="C2989" t="str">
            <v>MEIO-FIO OU GUIA DE CONCRETO, PRE-MOLDADO, COMP 1 M, *30 X 15* CM (H X L)</v>
          </cell>
          <cell r="D2989" t="str">
            <v>UN</v>
          </cell>
          <cell r="E2989" t="str">
            <v>CR</v>
          </cell>
          <cell r="F2989">
            <v>34.06</v>
          </cell>
        </row>
        <row r="2990">
          <cell r="B2990">
            <v>4061</v>
          </cell>
          <cell r="C2990" t="str">
            <v>MEIO-FIO OU GUIA DE CONCRETO, PRE-MOLDADO, COMP 80 CM, *45 X 12/18* CM (H X L1/L2)</v>
          </cell>
          <cell r="D2990" t="str">
            <v>UN</v>
          </cell>
          <cell r="E2990" t="str">
            <v>CR</v>
          </cell>
          <cell r="F2990">
            <v>42.4</v>
          </cell>
        </row>
        <row r="2991">
          <cell r="B2991">
            <v>41315</v>
          </cell>
          <cell r="C2991" t="str">
            <v>MEMBRANA IMPERMEABILIZANTE A BASE DE POLIUREIA, BICOMPONENTE, APLICACAO A FRIO</v>
          </cell>
          <cell r="D2991" t="str">
            <v>KG</v>
          </cell>
          <cell r="E2991" t="str">
            <v>CR</v>
          </cell>
          <cell r="F2991">
            <v>89.09</v>
          </cell>
        </row>
        <row r="2992">
          <cell r="B2992">
            <v>43148</v>
          </cell>
          <cell r="C2992" t="str">
            <v>MEMBRANA IMPERMEABILIZANTE A BASE DE POLIURETANO</v>
          </cell>
          <cell r="D2992" t="str">
            <v>KG</v>
          </cell>
          <cell r="E2992" t="str">
            <v>CR</v>
          </cell>
          <cell r="F2992">
            <v>60.47</v>
          </cell>
        </row>
        <row r="2993">
          <cell r="B2993">
            <v>43147</v>
          </cell>
          <cell r="C2993" t="str">
            <v>MEMBRANA IMPERMEABILIZANTE ACRILICA MONOCOMPONENTE</v>
          </cell>
          <cell r="D2993" t="str">
            <v>KG</v>
          </cell>
          <cell r="E2993" t="str">
            <v>CR</v>
          </cell>
          <cell r="F2993">
            <v>23.42</v>
          </cell>
        </row>
        <row r="2994">
          <cell r="B2994">
            <v>10608</v>
          </cell>
          <cell r="C2994" t="str">
            <v>MESA VIBRATORIA COM DIMENSOES DE 2,0 X 1,0 M, COM MOTOR ELETRICO DE 2 POLOS E POTENCIA DE 3 CV</v>
          </cell>
          <cell r="D2994" t="str">
            <v>UN</v>
          </cell>
          <cell r="E2994" t="str">
            <v>C</v>
          </cell>
        </row>
        <row r="2995">
          <cell r="B2995">
            <v>4069</v>
          </cell>
          <cell r="C2995" t="str">
            <v>MESTRE DE OBRAS (HORISTA)</v>
          </cell>
          <cell r="D2995" t="str">
            <v>H</v>
          </cell>
          <cell r="E2995" t="str">
            <v>CR</v>
          </cell>
          <cell r="F2995">
            <v>70.069999999999993</v>
          </cell>
        </row>
        <row r="2996">
          <cell r="B2996">
            <v>40819</v>
          </cell>
          <cell r="C2996" t="str">
            <v>MESTRE DE OBRAS (MENSALISTA)</v>
          </cell>
          <cell r="D2996" t="str">
            <v>MES</v>
          </cell>
          <cell r="E2996" t="str">
            <v>CR</v>
          </cell>
          <cell r="F2996">
            <v>12291.61</v>
          </cell>
        </row>
        <row r="2997">
          <cell r="B2997">
            <v>34361</v>
          </cell>
          <cell r="C2997" t="str">
            <v>METACAULIM DE ALTA REATIVIDADE/CAULIM CALCINADO</v>
          </cell>
          <cell r="D2997" t="str">
            <v>KG</v>
          </cell>
          <cell r="E2997" t="str">
            <v>CR</v>
          </cell>
          <cell r="F2997">
            <v>17.05</v>
          </cell>
        </row>
        <row r="2998">
          <cell r="B2998">
            <v>44478</v>
          </cell>
          <cell r="C2998" t="str">
            <v>MICROESFERAS DE VIDRO PARA SINALIZACAO HORIZONTAL VIARIA, TIPO I-B (PREMIX) - NBR 16184</v>
          </cell>
          <cell r="D2998" t="str">
            <v>KG</v>
          </cell>
          <cell r="E2998" t="str">
            <v>CR</v>
          </cell>
          <cell r="F2998">
            <v>11.87</v>
          </cell>
        </row>
        <row r="2999">
          <cell r="B2999">
            <v>44477</v>
          </cell>
          <cell r="C2999" t="str">
            <v>MICROESFERAS DE VIDRO PARA SINALIZACAO HORIZONTAL VIARIA, TIPO II-A (DROP-ON) - NBR 16184</v>
          </cell>
          <cell r="D2999" t="str">
            <v>KG</v>
          </cell>
          <cell r="E2999" t="str">
            <v>CR</v>
          </cell>
          <cell r="F2999">
            <v>11.87</v>
          </cell>
        </row>
        <row r="3000">
          <cell r="B3000">
            <v>11697</v>
          </cell>
          <cell r="C3000" t="str">
            <v>MICTORIO COLETIVO ACO INOX (AISI 304), E = 0,8 MM, DE *100 X 40 X 30* CM (C X A X P)</v>
          </cell>
          <cell r="D3000" t="str">
            <v>UN</v>
          </cell>
          <cell r="E3000" t="str">
            <v>CR</v>
          </cell>
          <cell r="F3000">
            <v>738.53</v>
          </cell>
        </row>
        <row r="3001">
          <cell r="B3001">
            <v>11698</v>
          </cell>
          <cell r="C3001" t="str">
            <v>MICTORIO COLETIVO ACO INOX (AISI 304), E = 0,8 MM, DE *100 X 50 X 35* CM (C X A X P)</v>
          </cell>
          <cell r="D3001" t="str">
            <v>UN</v>
          </cell>
          <cell r="E3001" t="str">
            <v>CR</v>
          </cell>
          <cell r="F3001">
            <v>881.02</v>
          </cell>
        </row>
        <row r="3002">
          <cell r="B3002">
            <v>11699</v>
          </cell>
          <cell r="C3002" t="str">
            <v>MICTORIO INDIVIDUAL ACO INOX (AISI 304), E = 0,8 MM, DE *50 X 45 X 35* (C X A X P)</v>
          </cell>
          <cell r="D3002" t="str">
            <v>UN</v>
          </cell>
          <cell r="E3002" t="str">
            <v>CR</v>
          </cell>
          <cell r="F3002">
            <v>973.73</v>
          </cell>
        </row>
        <row r="3003">
          <cell r="B3003">
            <v>10432</v>
          </cell>
          <cell r="C3003" t="str">
            <v>MICTORIO INDIVIDUAL, SIFONADO, DE LOUCA BRANCA, SEM COMPLEMENTOS</v>
          </cell>
          <cell r="D3003" t="str">
            <v>UN</v>
          </cell>
          <cell r="E3003" t="str">
            <v>CR</v>
          </cell>
          <cell r="F3003">
            <v>503.17</v>
          </cell>
        </row>
        <row r="3004">
          <cell r="B3004">
            <v>44020</v>
          </cell>
          <cell r="C3004" t="str">
            <v>MICTORIO INDIVIDUAL, SIFONADO, VALVULA EMBUTIDA, DE LOUCA BRANCA, SEM COMPLEMENTOS - PADRAO ALTO</v>
          </cell>
          <cell r="D3004" t="str">
            <v>UN</v>
          </cell>
          <cell r="E3004" t="str">
            <v>CR</v>
          </cell>
          <cell r="F3004">
            <v>1241.3800000000001</v>
          </cell>
        </row>
        <row r="3005">
          <cell r="B3005">
            <v>41419</v>
          </cell>
          <cell r="C3005" t="str">
            <v>MINICAPTOR, EM ACO GALVANIZADO A FOGO, FIXACAO COM ROSCA SOBERBA OU MECANICA, H=300 MM X DN=10 MM</v>
          </cell>
          <cell r="D3005" t="str">
            <v>UN</v>
          </cell>
          <cell r="E3005" t="str">
            <v>CR</v>
          </cell>
        </row>
        <row r="3006">
          <cell r="B3006">
            <v>41420</v>
          </cell>
          <cell r="C3006" t="str">
            <v>MINICAPTOR, EM ACO GALVANIZADO A FOGO, FIXACAO COM ROSCA SOBERBA OU MECANICA, H=600 MM X DN=10 MM</v>
          </cell>
          <cell r="D3006" t="str">
            <v>UN</v>
          </cell>
          <cell r="E3006" t="str">
            <v>CR</v>
          </cell>
        </row>
        <row r="3007">
          <cell r="B3007">
            <v>41421</v>
          </cell>
          <cell r="C3007" t="str">
            <v>MINICAPTOR, EM ACO GALVANIZADO A FOGO, FIXACAO HORIZONTAL COM BANDEIRA A 20 CM, H=300 MM E X DN=10 MM</v>
          </cell>
          <cell r="D3007" t="str">
            <v>UN</v>
          </cell>
          <cell r="E3007" t="str">
            <v>CR</v>
          </cell>
        </row>
        <row r="3008">
          <cell r="B3008">
            <v>41422</v>
          </cell>
          <cell r="C3008" t="str">
            <v>MINICAPTOR, EM ACO GALVANIZADO A FOGO, FIXACAO HORIZONTAL COM BANDEIRA A 20 CM, H=600 MM E X DN=10 MM</v>
          </cell>
          <cell r="D3008" t="str">
            <v>UN</v>
          </cell>
          <cell r="E3008" t="str">
            <v>CR</v>
          </cell>
        </row>
        <row r="3009">
          <cell r="B3009">
            <v>41425</v>
          </cell>
          <cell r="C3009" t="str">
            <v>MINICAPTOR, EM ACO GALVANIZADO A FOGO, FIXACAO HORIZONTAL DE 1 FUROS, SEM BANDEIRA, H=300 MM X DN=10 MM</v>
          </cell>
          <cell r="D3009" t="str">
            <v>UN</v>
          </cell>
          <cell r="E3009" t="str">
            <v>CR</v>
          </cell>
        </row>
        <row r="3010">
          <cell r="B3010">
            <v>41426</v>
          </cell>
          <cell r="C3010" t="str">
            <v>MINICAPTOR, EM ACO GALVANIZADO A FOGO, FIXACAO HORIZONTAL DE 2 FUROS, SEM BANDEIRA, H=600 MM X DN=10 MM</v>
          </cell>
          <cell r="D3010" t="str">
            <v>UN</v>
          </cell>
          <cell r="E3010" t="str">
            <v>CR</v>
          </cell>
        </row>
        <row r="3011">
          <cell r="B3011">
            <v>41414</v>
          </cell>
          <cell r="C3011" t="str">
            <v>MINICAPTORES DE INSERCAO, EM ACO GALVANIZADO A FOGO, H=300 MM X DN=10 MM</v>
          </cell>
          <cell r="D3011" t="str">
            <v>UN</v>
          </cell>
          <cell r="E3011" t="str">
            <v>CR</v>
          </cell>
        </row>
        <row r="3012">
          <cell r="B3012">
            <v>41415</v>
          </cell>
          <cell r="C3012" t="str">
            <v>MINICAPTORES DE INSERCAO, EM ACO GALVANIZADO A FOGO, H=600,MM X DN=10,MM</v>
          </cell>
          <cell r="D3012" t="str">
            <v>UN</v>
          </cell>
          <cell r="E3012" t="str">
            <v>CR</v>
          </cell>
        </row>
        <row r="3013">
          <cell r="B3013">
            <v>37514</v>
          </cell>
          <cell r="C3013" t="str">
            <v>MINICARREGADEIRA SOBRE RODAS, POTENCIA LIQUIDA DE *47* HP, CAPACIDADE NOMINAL DE OPERACAO DE *646* KG</v>
          </cell>
          <cell r="D3013" t="str">
            <v>UN</v>
          </cell>
          <cell r="E3013" t="str">
            <v>C</v>
          </cell>
        </row>
        <row r="3014">
          <cell r="B3014">
            <v>37520</v>
          </cell>
          <cell r="C3014" t="str">
            <v>MINIESCAVADEIRA SOBRE ESTEIRAS, POTENCIA LIQUIDA DE *30* HP, PESO OPERACIONAL DE *3.500* KG</v>
          </cell>
          <cell r="D3014" t="str">
            <v>UN</v>
          </cell>
          <cell r="E3014" t="str">
            <v>CR</v>
          </cell>
        </row>
        <row r="3015">
          <cell r="B3015">
            <v>37546</v>
          </cell>
          <cell r="C3015" t="str">
            <v>MISTURADOR DE ARGAMASSA, EIXO HORIZONTAL, CAPACIDADE DE MISTURA 160 KG, MOTOR ELETRICO TRIFASICO 220/380 V, POTENCIA 3 CV</v>
          </cell>
          <cell r="D3015" t="str">
            <v>UN</v>
          </cell>
          <cell r="E3015" t="str">
            <v>CR</v>
          </cell>
          <cell r="F3015">
            <v>14268.82</v>
          </cell>
        </row>
        <row r="3016">
          <cell r="B3016">
            <v>37544</v>
          </cell>
          <cell r="C3016" t="str">
            <v>MISTURADOR DE ARGAMASSA, EIXO HORIZONTAL, CAPACIDADE DE MISTURA 300 KG, MOTOR ELETRICO TRIFASICO 220/380 V, POTENCIA 5 CV</v>
          </cell>
          <cell r="D3016" t="str">
            <v>UN</v>
          </cell>
          <cell r="E3016" t="str">
            <v>CR</v>
          </cell>
          <cell r="F3016">
            <v>15091.67</v>
          </cell>
        </row>
        <row r="3017">
          <cell r="B3017">
            <v>37545</v>
          </cell>
          <cell r="C3017" t="str">
            <v>MISTURADOR DE ARGAMASSA, EIXO HORIZONTAL, CAPACIDADE DE MISTURA 600 KG, MOTOR ELETRICO TRIFASICO 220/380 V, POTENCIA 7,5 CV</v>
          </cell>
          <cell r="D3017" t="str">
            <v>UN</v>
          </cell>
          <cell r="E3017" t="str">
            <v>CR</v>
          </cell>
          <cell r="F3017">
            <v>17957.07</v>
          </cell>
        </row>
        <row r="3018">
          <cell r="B3018">
            <v>36793</v>
          </cell>
          <cell r="C3018" t="str">
            <v>MISTURADOR DE METAL CROMADO DE PAREDE PARA LAVATORIO</v>
          </cell>
          <cell r="D3018" t="str">
            <v>UN</v>
          </cell>
          <cell r="E3018" t="str">
            <v>CR</v>
          </cell>
          <cell r="F3018">
            <v>787.9</v>
          </cell>
        </row>
        <row r="3019">
          <cell r="B3019">
            <v>11769</v>
          </cell>
          <cell r="C3019" t="str">
            <v>MISTURADOR DE METAL CROMADO, DE MESA/BANCADA, COM BICA BAIXA, PARA LAVATORIO</v>
          </cell>
          <cell r="D3019" t="str">
            <v>UN</v>
          </cell>
          <cell r="E3019" t="str">
            <v>CR</v>
          </cell>
          <cell r="F3019">
            <v>348.19</v>
          </cell>
        </row>
        <row r="3020">
          <cell r="B3020">
            <v>11771</v>
          </cell>
          <cell r="C3020" t="str">
            <v>MISTURADOR DE PAREDE, DE METAL CROMADO, PARA COZINHA, BICA ALTA MOVEL, COM AREJADOR ARTICULADO</v>
          </cell>
          <cell r="D3020" t="str">
            <v>UN</v>
          </cell>
          <cell r="E3020" t="str">
            <v>CR</v>
          </cell>
          <cell r="F3020">
            <v>426.49</v>
          </cell>
        </row>
        <row r="3021">
          <cell r="B3021">
            <v>39919</v>
          </cell>
          <cell r="C3021" t="str">
            <v>MISTURADOR DUPLO HORIZONTAL DE ALTA TURBULENCIA, CAPACIDADE / VOLUME 2 X 500 LITROS, MOTORES ELETRICOS MINIMO 5 CV CADA, PARA NATA CIMENTO, ARGAMASSA E OUTROS</v>
          </cell>
          <cell r="D3021" t="str">
            <v>UN</v>
          </cell>
          <cell r="E3021" t="str">
            <v>CR</v>
          </cell>
          <cell r="F3021">
            <v>71423.33</v>
          </cell>
        </row>
        <row r="3022">
          <cell r="B3022">
            <v>38385</v>
          </cell>
          <cell r="C3022" t="str">
            <v>MISTURADOR MANUAL DE TINTAS PARA FURADEIRA, HASTE METALICA *60* CM, COM HELICE (MEXEDOR DE TINTA)</v>
          </cell>
          <cell r="D3022" t="str">
            <v>UN</v>
          </cell>
          <cell r="E3022" t="str">
            <v>CR</v>
          </cell>
          <cell r="F3022">
            <v>26.15</v>
          </cell>
        </row>
        <row r="3023">
          <cell r="B3023">
            <v>36800</v>
          </cell>
          <cell r="C3023" t="str">
            <v>MISTURADOR METALICO, BASE PARA CHUVEIRO/BANHEIRA, 1/2" OU 3/4", SOLDAVEL OU ROSCAVEL (NAO INCLUI ACABAMENTOS)</v>
          </cell>
          <cell r="D3023" t="str">
            <v>UN</v>
          </cell>
          <cell r="E3023" t="str">
            <v>CR</v>
          </cell>
          <cell r="F3023">
            <v>209.22</v>
          </cell>
        </row>
        <row r="3024">
          <cell r="B3024">
            <v>37587</v>
          </cell>
          <cell r="C3024" t="str">
            <v>MISTURADOR MONOCOMANDO PARA CHUVEIRO, BASE BRUTA, METALICO COM ACABAMENTO CROMADO</v>
          </cell>
          <cell r="D3024" t="str">
            <v>UN</v>
          </cell>
          <cell r="E3024" t="str">
            <v>CR</v>
          </cell>
          <cell r="F3024">
            <v>459.66</v>
          </cell>
        </row>
        <row r="3025">
          <cell r="B3025">
            <v>11561</v>
          </cell>
          <cell r="C3025" t="str">
            <v>MOLA HIDRAULICA AEREA, PARA PORTAS DE ATE 1.100 MM E PESO DE ATE 85 KG, COM CORPO EM ALUMINIO E BRACO EM ACO, SEM BRACO DE PARADA</v>
          </cell>
          <cell r="D3025" t="str">
            <v>UN</v>
          </cell>
          <cell r="E3025" t="str">
            <v>CR</v>
          </cell>
          <cell r="F3025">
            <v>253.59</v>
          </cell>
        </row>
        <row r="3026">
          <cell r="B3026">
            <v>43604</v>
          </cell>
          <cell r="C3026" t="str">
            <v>MOLA HIDRAULICA AEREA, PARA PORTAS DE ATE 850 MM E PESO DE ATE 50 KG, COM CORPO EM ALUMINIO E BRACO EM ACO, SEM BRACO DE PARADA</v>
          </cell>
          <cell r="D3026" t="str">
            <v>UN</v>
          </cell>
          <cell r="E3026" t="str">
            <v>CR</v>
          </cell>
          <cell r="F3026">
            <v>135.19</v>
          </cell>
        </row>
        <row r="3027">
          <cell r="B3027">
            <v>11560</v>
          </cell>
          <cell r="C3027" t="str">
            <v>MOLA HIDRAULICA AEREA, PARA PORTAS DE ATE 950 MM E PESO DE ATE 65 KG, COM CORPO EM ALUMINIO E BRACO EM ACO, SEM BRACO DE PARADA</v>
          </cell>
          <cell r="D3027" t="str">
            <v>UN</v>
          </cell>
          <cell r="E3027" t="str">
            <v>CR</v>
          </cell>
          <cell r="F3027">
            <v>195.73</v>
          </cell>
        </row>
        <row r="3028">
          <cell r="B3028">
            <v>11499</v>
          </cell>
          <cell r="C3028" t="str">
            <v>MOLA HIDRAULICA DE PISO, PARA PORTAS DE ATE 1100 MM E PESO DE ATE 120 KG, COM CORPO EM ACO INOX</v>
          </cell>
          <cell r="D3028" t="str">
            <v>UN</v>
          </cell>
          <cell r="E3028" t="str">
            <v>CR</v>
          </cell>
          <cell r="F3028">
            <v>950.21</v>
          </cell>
        </row>
        <row r="3029">
          <cell r="B3029">
            <v>34761</v>
          </cell>
          <cell r="C3029" t="str">
            <v>MONTADOR DE ELETROELETRONICOS (HORISTA)</v>
          </cell>
          <cell r="D3029" t="str">
            <v>H</v>
          </cell>
          <cell r="E3029" t="str">
            <v>CR</v>
          </cell>
          <cell r="F3029">
            <v>24.52</v>
          </cell>
        </row>
        <row r="3030">
          <cell r="B3030">
            <v>40924</v>
          </cell>
          <cell r="C3030" t="str">
            <v>MONTADOR DE ELETROELETRONICOS (MENSALISTA)</v>
          </cell>
          <cell r="D3030" t="str">
            <v>MES</v>
          </cell>
          <cell r="E3030" t="str">
            <v>CR</v>
          </cell>
          <cell r="F3030">
            <v>4301.55</v>
          </cell>
        </row>
        <row r="3031">
          <cell r="B3031">
            <v>40983</v>
          </cell>
          <cell r="C3031" t="str">
            <v>MONTADOR DE ESTRUTURAS METALICAS (MENSALISTA)</v>
          </cell>
          <cell r="D3031" t="str">
            <v>MES</v>
          </cell>
          <cell r="E3031" t="str">
            <v>CR</v>
          </cell>
          <cell r="F3031">
            <v>4480.71</v>
          </cell>
        </row>
        <row r="3032">
          <cell r="B3032">
            <v>44497</v>
          </cell>
          <cell r="C3032" t="str">
            <v>MONTADOR DE ESTRUTURAS METALICAS HORISTA</v>
          </cell>
          <cell r="D3032" t="str">
            <v>H</v>
          </cell>
          <cell r="E3032" t="str">
            <v>CR</v>
          </cell>
          <cell r="F3032">
            <v>25.54</v>
          </cell>
        </row>
        <row r="3033">
          <cell r="B3033">
            <v>2437</v>
          </cell>
          <cell r="C3033" t="str">
            <v>MONTADOR DE MAQUINAS (HORISTA)</v>
          </cell>
          <cell r="D3033" t="str">
            <v>H</v>
          </cell>
          <cell r="E3033" t="str">
            <v>CR</v>
          </cell>
          <cell r="F3033">
            <v>30.81</v>
          </cell>
        </row>
        <row r="3034">
          <cell r="B3034">
            <v>40921</v>
          </cell>
          <cell r="C3034" t="str">
            <v>MONTADOR DE MAQUINAS (MENSALISTA)</v>
          </cell>
          <cell r="D3034" t="str">
            <v>MES</v>
          </cell>
          <cell r="E3034" t="str">
            <v>CR</v>
          </cell>
          <cell r="F3034">
            <v>5409.09</v>
          </cell>
        </row>
        <row r="3035">
          <cell r="B3035">
            <v>36502</v>
          </cell>
          <cell r="C3035" t="str">
            <v>MOTOBOMBA CENTRIFUGA, MOTOR A GASOLINA, POTENCIA 5,42 HP, BOCAIS 1 1/2" X 1", DIAMETRO ROTOR 143 MM HM/Q = 6 MCA / 16,8 M3/H A 38 MCA / 6,6 M3/H</v>
          </cell>
          <cell r="D3035" t="str">
            <v>UN</v>
          </cell>
          <cell r="E3035" t="str">
            <v>CR</v>
          </cell>
          <cell r="F3035">
            <v>3861.61</v>
          </cell>
        </row>
        <row r="3036">
          <cell r="B3036">
            <v>36503</v>
          </cell>
          <cell r="C3036" t="str">
            <v>MOTOBOMBA TRASH (PARA AGUA SUJA) AUTO ESCORVANTE, MOTOR GASOLINA DE 6,41 HP, DIAMETROS DE SUCCAO X RECALQUE: 3" X 3", HM/Q: 10/60 A 23/0</v>
          </cell>
          <cell r="D3036" t="str">
            <v>UN</v>
          </cell>
          <cell r="E3036" t="str">
            <v>CR</v>
          </cell>
          <cell r="F3036">
            <v>4761.82</v>
          </cell>
        </row>
        <row r="3037">
          <cell r="B3037">
            <v>4090</v>
          </cell>
          <cell r="C3037" t="str">
            <v>MOTONIVELADORA POTENCIA BASICA LIQUIDA (PRIMEIRA MARCHA) 125 HP, PESO BRUTO 13843 KG, LARGURA DA LAMINA DE 3,7 M</v>
          </cell>
          <cell r="D3037" t="str">
            <v>UN</v>
          </cell>
          <cell r="E3037" t="str">
            <v>C</v>
          </cell>
          <cell r="F3037">
            <v>1350000</v>
          </cell>
        </row>
        <row r="3038">
          <cell r="B3038">
            <v>4093</v>
          </cell>
          <cell r="C3038" t="str">
            <v>MOTORISTA DE CAMINHAO (HORISTA)</v>
          </cell>
          <cell r="D3038" t="str">
            <v>H</v>
          </cell>
          <cell r="E3038" t="str">
            <v>C</v>
          </cell>
          <cell r="F3038">
            <v>29.76</v>
          </cell>
        </row>
        <row r="3039">
          <cell r="B3039">
            <v>10512</v>
          </cell>
          <cell r="C3039" t="str">
            <v>MOTORISTA DE CAMINHAO (MENSALISTA)</v>
          </cell>
          <cell r="D3039" t="str">
            <v>MES</v>
          </cell>
          <cell r="E3039" t="str">
            <v>CR</v>
          </cell>
          <cell r="F3039">
            <v>5219.49</v>
          </cell>
        </row>
        <row r="3040">
          <cell r="B3040">
            <v>4243</v>
          </cell>
          <cell r="C3040" t="str">
            <v>MOTORISTA DE CAMINHAO BETONEIRA (HORISTA)</v>
          </cell>
          <cell r="D3040" t="str">
            <v>H</v>
          </cell>
          <cell r="E3040" t="str">
            <v>CR</v>
          </cell>
          <cell r="F3040">
            <v>28.2</v>
          </cell>
        </row>
        <row r="3041">
          <cell r="B3041">
            <v>20020</v>
          </cell>
          <cell r="C3041" t="str">
            <v>MOTORISTA DE CAMINHAO-BASCULANTE (HORISTA)</v>
          </cell>
          <cell r="D3041" t="str">
            <v>H</v>
          </cell>
          <cell r="E3041" t="str">
            <v>CR</v>
          </cell>
          <cell r="F3041">
            <v>30.9</v>
          </cell>
        </row>
        <row r="3042">
          <cell r="B3042">
            <v>41038</v>
          </cell>
          <cell r="C3042" t="str">
            <v>MOTORISTA DE CAMINHAO-BASCULANTE (MENSALISTA)</v>
          </cell>
          <cell r="D3042" t="str">
            <v>MES</v>
          </cell>
          <cell r="E3042" t="str">
            <v>CR</v>
          </cell>
          <cell r="F3042">
            <v>5424.12</v>
          </cell>
        </row>
        <row r="3043">
          <cell r="B3043">
            <v>4094</v>
          </cell>
          <cell r="C3043" t="str">
            <v>MOTORISTA DE CAMINHAO-CARRETA (HORISTA)</v>
          </cell>
          <cell r="D3043" t="str">
            <v>H</v>
          </cell>
          <cell r="E3043" t="str">
            <v>CR</v>
          </cell>
          <cell r="F3043">
            <v>37</v>
          </cell>
        </row>
        <row r="3044">
          <cell r="B3044">
            <v>40988</v>
          </cell>
          <cell r="C3044" t="str">
            <v>MOTORISTA DE CAMINHAO-CARRETA (MENSALISTA)</v>
          </cell>
          <cell r="D3044" t="str">
            <v>MES</v>
          </cell>
          <cell r="E3044" t="str">
            <v>CR</v>
          </cell>
          <cell r="F3044">
            <v>6492.13</v>
          </cell>
        </row>
        <row r="3045">
          <cell r="B3045">
            <v>4095</v>
          </cell>
          <cell r="C3045" t="str">
            <v>MOTORISTA DE CARRO DE PASSEIO (HORISTA)</v>
          </cell>
          <cell r="D3045" t="str">
            <v>H</v>
          </cell>
          <cell r="E3045" t="str">
            <v>CR</v>
          </cell>
          <cell r="F3045">
            <v>26.42</v>
          </cell>
        </row>
        <row r="3046">
          <cell r="B3046">
            <v>40990</v>
          </cell>
          <cell r="C3046" t="str">
            <v>MOTORISTA DE CARRO DE PASSEIO (MENSALISTA)</v>
          </cell>
          <cell r="D3046" t="str">
            <v>MES</v>
          </cell>
          <cell r="E3046" t="str">
            <v>CR</v>
          </cell>
          <cell r="F3046">
            <v>4635.9399999999996</v>
          </cell>
        </row>
        <row r="3047">
          <cell r="B3047">
            <v>4096</v>
          </cell>
          <cell r="C3047" t="str">
            <v>MOTORISTA OPERADOR DE CAMINHAO COM MUNCK (HORISTA)</v>
          </cell>
          <cell r="D3047" t="str">
            <v>H</v>
          </cell>
          <cell r="E3047" t="str">
            <v>CR</v>
          </cell>
          <cell r="F3047">
            <v>33.369999999999997</v>
          </cell>
        </row>
        <row r="3048">
          <cell r="B3048">
            <v>40992</v>
          </cell>
          <cell r="C3048" t="str">
            <v>MOTORISTA OPERADOR DE CAMINHAO COM MUNCK (MENSALISTA)</v>
          </cell>
          <cell r="D3048" t="str">
            <v>MES</v>
          </cell>
          <cell r="E3048" t="str">
            <v>CR</v>
          </cell>
          <cell r="F3048">
            <v>5853</v>
          </cell>
        </row>
        <row r="3049">
          <cell r="B3049">
            <v>4114</v>
          </cell>
          <cell r="C3049" t="str">
            <v>MOURAO CONCRETO CURVO, SECAO "T", H = 2,80 M + CURVA COM 0,45 M, COM FUROS PARA FIOS</v>
          </cell>
          <cell r="D3049" t="str">
            <v>UN</v>
          </cell>
          <cell r="E3049" t="str">
            <v>CR</v>
          </cell>
          <cell r="F3049">
            <v>78.069999999999993</v>
          </cell>
        </row>
        <row r="3050">
          <cell r="B3050">
            <v>36797</v>
          </cell>
          <cell r="C3050" t="str">
            <v>MOURAO DE CONCRETO CURVO, *10 X 10* CM, H= *2,60* M + CURVA DE 0,40 M</v>
          </cell>
          <cell r="D3050" t="str">
            <v>UN</v>
          </cell>
          <cell r="E3050" t="str">
            <v>CR</v>
          </cell>
          <cell r="F3050">
            <v>69.510000000000005</v>
          </cell>
        </row>
        <row r="3051">
          <cell r="B3051">
            <v>4107</v>
          </cell>
          <cell r="C3051" t="str">
            <v>MOURAO DE CONCRETO RETO, SECAO QUADRADA *10 X 10* CM, H= *2,30* M</v>
          </cell>
          <cell r="D3051" t="str">
            <v>UN</v>
          </cell>
          <cell r="E3051" t="str">
            <v>CR</v>
          </cell>
          <cell r="F3051">
            <v>65.540000000000006</v>
          </cell>
        </row>
        <row r="3052">
          <cell r="B3052">
            <v>4102</v>
          </cell>
          <cell r="C3052" t="str">
            <v>MOURAO DE CONCRETO RETO, SECAO QUADRADA, *10 X 10* CM, H= 3,00 M</v>
          </cell>
          <cell r="D3052" t="str">
            <v>UN</v>
          </cell>
          <cell r="E3052" t="str">
            <v>C</v>
          </cell>
          <cell r="F3052">
            <v>80</v>
          </cell>
        </row>
        <row r="3053">
          <cell r="B3053">
            <v>36799</v>
          </cell>
          <cell r="C3053" t="str">
            <v>MOURAO DE CONCRETO RETO, TIPO ESTICADOR, *10 X 10* CM, H= 2,50 M</v>
          </cell>
          <cell r="D3053" t="str">
            <v>UN</v>
          </cell>
          <cell r="E3053" t="str">
            <v>CR</v>
          </cell>
          <cell r="F3053">
            <v>67.459999999999994</v>
          </cell>
        </row>
        <row r="3054">
          <cell r="B3054">
            <v>2747</v>
          </cell>
          <cell r="C3054" t="str">
            <v>MOURAO ROLICO DE MADEIRA TRATADA, D = 16 A 20 CM, H = 2,20 M, EM EUCALIPTO OU EQUIVALENTE DA REGIAO (PARA CERCA)</v>
          </cell>
          <cell r="D3054" t="str">
            <v>M</v>
          </cell>
          <cell r="E3054" t="str">
            <v>CR</v>
          </cell>
          <cell r="F3054">
            <v>48.67</v>
          </cell>
        </row>
        <row r="3055">
          <cell r="B3055">
            <v>21138</v>
          </cell>
          <cell r="C3055" t="str">
            <v>MOURAO ROLICO DE MADEIRA TRATADA, D = 8 A 11 CM, H = 2,20 M, EM EUCALIPTO OU EQUIVALENTE DA REGIAO (PARA CERCA)</v>
          </cell>
          <cell r="D3055" t="str">
            <v>M</v>
          </cell>
          <cell r="E3055" t="str">
            <v>C</v>
          </cell>
          <cell r="F3055">
            <v>15.43</v>
          </cell>
        </row>
        <row r="3056">
          <cell r="B3056">
            <v>10826</v>
          </cell>
          <cell r="C3056" t="str">
            <v>MUDA DE ARBUSTO FLORIFERO, CLUSIA/GARDENIA/MOREIA BRANCA/ AZALEIA OU EQUIVALENTE DA REGIAO, H= *50 A 70* CM</v>
          </cell>
          <cell r="D3056" t="str">
            <v>UN</v>
          </cell>
          <cell r="E3056" t="str">
            <v>CR</v>
          </cell>
          <cell r="F3056">
            <v>47.98</v>
          </cell>
        </row>
        <row r="3057">
          <cell r="B3057">
            <v>365</v>
          </cell>
          <cell r="C3057" t="str">
            <v>MUDA DE ARBUSTO FOLHAGEM, SANSAO-DO-CAMPO OU EQUIVALENTE DA REGIAO, H= *50 A 70* CM</v>
          </cell>
          <cell r="D3057" t="str">
            <v>UN</v>
          </cell>
          <cell r="E3057" t="str">
            <v>CR</v>
          </cell>
          <cell r="F3057">
            <v>29.75</v>
          </cell>
        </row>
        <row r="3058">
          <cell r="B3058">
            <v>38639</v>
          </cell>
          <cell r="C3058" t="str">
            <v>MUDA DE ARBUSTO, BUXINHO, H= *50* CM</v>
          </cell>
          <cell r="D3058" t="str">
            <v>UN</v>
          </cell>
          <cell r="E3058" t="str">
            <v>CR</v>
          </cell>
          <cell r="F3058">
            <v>115.17</v>
          </cell>
        </row>
        <row r="3059">
          <cell r="B3059">
            <v>38640</v>
          </cell>
          <cell r="C3059" t="str">
            <v>MUDA DE ARBUSTO, PINGO DE OURO/ VIOLETEIRA, H = *10 A 20* CM</v>
          </cell>
          <cell r="D3059" t="str">
            <v>UN</v>
          </cell>
          <cell r="E3059" t="str">
            <v>CR</v>
          </cell>
          <cell r="F3059">
            <v>1.72</v>
          </cell>
        </row>
        <row r="3060">
          <cell r="B3060">
            <v>358</v>
          </cell>
          <cell r="C3060" t="str">
            <v>MUDA DE ARVORE ORNAMENTAL, OITI/AROEIRA SALSA/ANGICO/IPE/JACARANDA OU EQUIVALENTE DA REGIAO, H= *1* M</v>
          </cell>
          <cell r="D3060" t="str">
            <v>UN</v>
          </cell>
          <cell r="E3060" t="str">
            <v>CR</v>
          </cell>
          <cell r="F3060">
            <v>35.51</v>
          </cell>
        </row>
        <row r="3061">
          <cell r="B3061">
            <v>359</v>
          </cell>
          <cell r="C3061" t="str">
            <v>MUDA DE ARVORE ORNAMENTAL, OITI/AROEIRA SALSA/ANGICO/IPE/JACARANDA OU EQUIVALENTE DA REGIAO, H= *2* M</v>
          </cell>
          <cell r="D3061" t="str">
            <v>UN</v>
          </cell>
          <cell r="E3061" t="str">
            <v>CR</v>
          </cell>
          <cell r="F3061">
            <v>72.94</v>
          </cell>
        </row>
        <row r="3062">
          <cell r="B3062">
            <v>38641</v>
          </cell>
          <cell r="C3062" t="str">
            <v>MUDA DE PALMEIRA ARECA, H= *1,50* M</v>
          </cell>
          <cell r="D3062" t="str">
            <v>UN</v>
          </cell>
          <cell r="E3062" t="str">
            <v>CR</v>
          </cell>
          <cell r="F3062">
            <v>71.98</v>
          </cell>
        </row>
        <row r="3063">
          <cell r="B3063">
            <v>360</v>
          </cell>
          <cell r="C3063" t="str">
            <v>MUDA DE RASTEIRA/FORRACAO, AMENDOIM RASTEIRO/ONZE HORAS/AZULZINHA/IMPATIENS OU EQUIVALENTE DA REGIAO</v>
          </cell>
          <cell r="D3063" t="str">
            <v>UN</v>
          </cell>
          <cell r="E3063" t="str">
            <v>C</v>
          </cell>
          <cell r="F3063">
            <v>1.67</v>
          </cell>
        </row>
        <row r="3064">
          <cell r="B3064">
            <v>42430</v>
          </cell>
          <cell r="C3064" t="str">
            <v>MULTIEXERCITADOR COM SEIS FUNCOES, EM TUBO DE ACO CARBONO, PINTURA NO PROCESSO ELETROSTATICO - EQUIPAMENTO DE GINASTICA PARA ACADEMIA AO AR LIVRE / ACADEMIA DA TERCEIRA IDADE - ATI</v>
          </cell>
          <cell r="D3064" t="str">
            <v>UN</v>
          </cell>
          <cell r="E3064" t="str">
            <v>CR</v>
          </cell>
        </row>
        <row r="3065">
          <cell r="B3065">
            <v>4209</v>
          </cell>
          <cell r="C3065" t="str">
            <v>NIPLE DE FERRO GALVANIZADO, COM ROSCA BSP, DE 1 1/2"</v>
          </cell>
          <cell r="D3065" t="str">
            <v>UN</v>
          </cell>
          <cell r="E3065" t="str">
            <v>CR</v>
          </cell>
        </row>
        <row r="3066">
          <cell r="B3066">
            <v>4180</v>
          </cell>
          <cell r="C3066" t="str">
            <v>NIPLE DE FERRO GALVANIZADO, COM ROSCA BSP, DE 1 1/4"</v>
          </cell>
          <cell r="D3066" t="str">
            <v>UN</v>
          </cell>
          <cell r="E3066" t="str">
            <v>CR</v>
          </cell>
        </row>
        <row r="3067">
          <cell r="B3067">
            <v>4179</v>
          </cell>
          <cell r="C3067" t="str">
            <v>NIPLE DE FERRO GALVANIZADO, COM ROSCA BSP, DE 1"</v>
          </cell>
          <cell r="D3067" t="str">
            <v>UN</v>
          </cell>
          <cell r="E3067" t="str">
            <v>CR</v>
          </cell>
        </row>
        <row r="3068">
          <cell r="B3068">
            <v>4177</v>
          </cell>
          <cell r="C3068" t="str">
            <v>NIPLE DE FERRO GALVANIZADO, COM ROSCA BSP, DE 1/2"</v>
          </cell>
          <cell r="D3068" t="str">
            <v>UN</v>
          </cell>
          <cell r="E3068" t="str">
            <v>CR</v>
          </cell>
        </row>
        <row r="3069">
          <cell r="B3069">
            <v>4208</v>
          </cell>
          <cell r="C3069" t="str">
            <v>NIPLE DE FERRO GALVANIZADO, COM ROSCA BSP, DE 2 1/2"</v>
          </cell>
          <cell r="D3069" t="str">
            <v>UN</v>
          </cell>
          <cell r="E3069" t="str">
            <v>CR</v>
          </cell>
        </row>
        <row r="3070">
          <cell r="B3070">
            <v>4181</v>
          </cell>
          <cell r="C3070" t="str">
            <v>NIPLE DE FERRO GALVANIZADO, COM ROSCA BSP, DE 2"</v>
          </cell>
          <cell r="D3070" t="str">
            <v>UN</v>
          </cell>
          <cell r="E3070" t="str">
            <v>CR</v>
          </cell>
        </row>
        <row r="3071">
          <cell r="B3071">
            <v>4182</v>
          </cell>
          <cell r="C3071" t="str">
            <v>NIPLE DE FERRO GALVANIZADO, COM ROSCA BSP, DE 3"</v>
          </cell>
          <cell r="D3071" t="str">
            <v>UN</v>
          </cell>
          <cell r="E3071" t="str">
            <v>CR</v>
          </cell>
        </row>
        <row r="3072">
          <cell r="B3072">
            <v>4178</v>
          </cell>
          <cell r="C3072" t="str">
            <v>NIPLE DE FERRO GALVANIZADO, COM ROSCA BSP, DE 3/4"</v>
          </cell>
          <cell r="D3072" t="str">
            <v>UN</v>
          </cell>
          <cell r="E3072" t="str">
            <v>CR</v>
          </cell>
        </row>
        <row r="3073">
          <cell r="B3073">
            <v>4183</v>
          </cell>
          <cell r="C3073" t="str">
            <v>NIPLE DE FERRO GALVANIZADO, COM ROSCA BSP, DE 4"</v>
          </cell>
          <cell r="D3073" t="str">
            <v>UN</v>
          </cell>
          <cell r="E3073" t="str">
            <v>CR</v>
          </cell>
        </row>
        <row r="3074">
          <cell r="B3074">
            <v>4184</v>
          </cell>
          <cell r="C3074" t="str">
            <v>NIPLE DE FERRO GALVANIZADO, COM ROSCA BSP, DE 5"</v>
          </cell>
          <cell r="D3074" t="str">
            <v>UN</v>
          </cell>
          <cell r="E3074" t="str">
            <v>CR</v>
          </cell>
        </row>
        <row r="3075">
          <cell r="B3075">
            <v>4185</v>
          </cell>
          <cell r="C3075" t="str">
            <v>NIPLE DE FERRO GALVANIZADO, COM ROSCA BSP, DE 6"</v>
          </cell>
          <cell r="D3075" t="str">
            <v>UN</v>
          </cell>
          <cell r="E3075" t="str">
            <v>CR</v>
          </cell>
        </row>
        <row r="3076">
          <cell r="B3076">
            <v>4205</v>
          </cell>
          <cell r="C3076" t="str">
            <v>NIPLE DE REDUCAO DE FERRO GALVANIZADO, COM ROSCA BSP, DE 1 1/2" X 1 1/4"</v>
          </cell>
          <cell r="D3076" t="str">
            <v>UN</v>
          </cell>
          <cell r="E3076" t="str">
            <v>CR</v>
          </cell>
        </row>
        <row r="3077">
          <cell r="B3077">
            <v>4192</v>
          </cell>
          <cell r="C3077" t="str">
            <v>NIPLE DE REDUCAO DE FERRO GALVANIZADO, COM ROSCA BSP, DE 1 1/2" X 1"</v>
          </cell>
          <cell r="D3077" t="str">
            <v>UN</v>
          </cell>
          <cell r="E3077" t="str">
            <v>CR</v>
          </cell>
        </row>
        <row r="3078">
          <cell r="B3078">
            <v>4191</v>
          </cell>
          <cell r="C3078" t="str">
            <v>NIPLE DE REDUCAO DE FERRO GALVANIZADO, COM ROSCA BSP, DE 1 1/2" X 3/4"</v>
          </cell>
          <cell r="D3078" t="str">
            <v>UN</v>
          </cell>
          <cell r="E3078" t="str">
            <v>CR</v>
          </cell>
        </row>
        <row r="3079">
          <cell r="B3079">
            <v>4206</v>
          </cell>
          <cell r="C3079" t="str">
            <v>NIPLE DE REDUCAO DE FERRO GALVANIZADO, COM ROSCA BSP, DE 1 1/4" X 1"</v>
          </cell>
          <cell r="D3079" t="str">
            <v>UN</v>
          </cell>
          <cell r="E3079" t="str">
            <v>CR</v>
          </cell>
        </row>
        <row r="3080">
          <cell r="B3080">
            <v>4207</v>
          </cell>
          <cell r="C3080" t="str">
            <v>NIPLE DE REDUCAO DE FERRO GALVANIZADO, COM ROSCA BSP, DE 1 1/4" X 1/2"</v>
          </cell>
          <cell r="D3080" t="str">
            <v>UN</v>
          </cell>
          <cell r="E3080" t="str">
            <v>CR</v>
          </cell>
        </row>
        <row r="3081">
          <cell r="B3081">
            <v>4190</v>
          </cell>
          <cell r="C3081" t="str">
            <v>NIPLE DE REDUCAO DE FERRO GALVANIZADO, COM ROSCA BSP, DE 1 1/4" X 3/4"</v>
          </cell>
          <cell r="D3081" t="str">
            <v>UN</v>
          </cell>
          <cell r="E3081" t="str">
            <v>CR</v>
          </cell>
        </row>
        <row r="3082">
          <cell r="B3082">
            <v>4188</v>
          </cell>
          <cell r="C3082" t="str">
            <v>NIPLE DE REDUCAO DE FERRO GALVANIZADO, COM ROSCA BSP, DE 1" X 1/2"</v>
          </cell>
          <cell r="D3082" t="str">
            <v>UN</v>
          </cell>
          <cell r="E3082" t="str">
            <v>CR</v>
          </cell>
        </row>
        <row r="3083">
          <cell r="B3083">
            <v>4189</v>
          </cell>
          <cell r="C3083" t="str">
            <v>NIPLE DE REDUCAO DE FERRO GALVANIZADO, COM ROSCA BSP, DE 1" X 3/4"</v>
          </cell>
          <cell r="D3083" t="str">
            <v>UN</v>
          </cell>
          <cell r="E3083" t="str">
            <v>CR</v>
          </cell>
        </row>
        <row r="3084">
          <cell r="B3084">
            <v>4186</v>
          </cell>
          <cell r="C3084" t="str">
            <v>NIPLE DE REDUCAO DE FERRO GALVANIZADO, COM ROSCA BSP, DE 1/2" X 1/4"</v>
          </cell>
          <cell r="D3084" t="str">
            <v>UN</v>
          </cell>
          <cell r="E3084" t="str">
            <v>CR</v>
          </cell>
        </row>
        <row r="3085">
          <cell r="B3085">
            <v>4197</v>
          </cell>
          <cell r="C3085" t="str">
            <v>NIPLE DE REDUCAO DE FERRO GALVANIZADO, COM ROSCA BSP, DE 2 1/2" X 2"</v>
          </cell>
          <cell r="D3085" t="str">
            <v>UN</v>
          </cell>
          <cell r="E3085" t="str">
            <v>CR</v>
          </cell>
        </row>
        <row r="3086">
          <cell r="B3086">
            <v>4194</v>
          </cell>
          <cell r="C3086" t="str">
            <v>NIPLE DE REDUCAO DE FERRO GALVANIZADO, COM ROSCA BSP, DE 2" X 1 1/2"</v>
          </cell>
          <cell r="D3086" t="str">
            <v>UN</v>
          </cell>
          <cell r="E3086" t="str">
            <v>CR</v>
          </cell>
        </row>
        <row r="3087">
          <cell r="B3087">
            <v>4193</v>
          </cell>
          <cell r="C3087" t="str">
            <v>NIPLE DE REDUCAO DE FERRO GALVANIZADO, COM ROSCA BSP, DE 2" X 1 1/4"</v>
          </cell>
          <cell r="D3087" t="str">
            <v>UN</v>
          </cell>
          <cell r="E3087" t="str">
            <v>CR</v>
          </cell>
        </row>
        <row r="3088">
          <cell r="B3088">
            <v>4204</v>
          </cell>
          <cell r="C3088" t="str">
            <v>NIPLE DE REDUCAO DE FERRO GALVANIZADO, COM ROSCA BSP, DE 2" X 1"</v>
          </cell>
          <cell r="D3088" t="str">
            <v>UN</v>
          </cell>
          <cell r="E3088" t="str">
            <v>CR</v>
          </cell>
        </row>
        <row r="3089">
          <cell r="B3089">
            <v>4202</v>
          </cell>
          <cell r="C3089" t="str">
            <v>NIPLE DE REDUCAO DE FERRO GALVANIZADO, COM ROSCA BSP, DE 3" X 2 1/2"</v>
          </cell>
          <cell r="D3089" t="str">
            <v>UN</v>
          </cell>
          <cell r="E3089" t="str">
            <v>CR</v>
          </cell>
        </row>
        <row r="3090">
          <cell r="B3090">
            <v>4203</v>
          </cell>
          <cell r="C3090" t="str">
            <v>NIPLE DE REDUCAO DE FERRO GALVANIZADO, COM ROSCA BSP, DE 3" X 2"</v>
          </cell>
          <cell r="D3090" t="str">
            <v>UN</v>
          </cell>
          <cell r="E3090" t="str">
            <v>CR</v>
          </cell>
        </row>
        <row r="3091">
          <cell r="B3091">
            <v>4187</v>
          </cell>
          <cell r="C3091" t="str">
            <v>NIPLE DE REDUCAO DE FERRO GALVANIZADO, COM ROSCA BSP, DE 3/4" X 1/2"</v>
          </cell>
          <cell r="D3091" t="str">
            <v>UN</v>
          </cell>
          <cell r="E3091" t="str">
            <v>CR</v>
          </cell>
        </row>
        <row r="3092">
          <cell r="B3092">
            <v>40368</v>
          </cell>
          <cell r="C3092" t="str">
            <v>NIPLE SEXTAVADO EM ACO CARBONO, COM ROSCA BSP, PRESSAO 3.000 LBS, DN 1 1/2"</v>
          </cell>
          <cell r="D3092" t="str">
            <v>UN</v>
          </cell>
          <cell r="E3092" t="str">
            <v>CR</v>
          </cell>
        </row>
        <row r="3093">
          <cell r="B3093">
            <v>40365</v>
          </cell>
          <cell r="C3093" t="str">
            <v>NIPLE SEXTAVADO EM ACO CARBONO, COM ROSCA BSP, PRESSAO 3.000 LBS, DN 1 1/4"</v>
          </cell>
          <cell r="D3093" t="str">
            <v>UN</v>
          </cell>
          <cell r="E3093" t="str">
            <v>CR</v>
          </cell>
        </row>
        <row r="3094">
          <cell r="B3094">
            <v>40362</v>
          </cell>
          <cell r="C3094" t="str">
            <v>NIPLE SEXTAVADO EM ACO CARBONO, COM ROSCA BSP, PRESSAO 3.000 LBS, DN 1"</v>
          </cell>
          <cell r="D3094" t="str">
            <v>UN</v>
          </cell>
          <cell r="E3094" t="str">
            <v>CR</v>
          </cell>
        </row>
        <row r="3095">
          <cell r="B3095">
            <v>40356</v>
          </cell>
          <cell r="C3095" t="str">
            <v>NIPLE SEXTAVADO EM ACO CARBONO, COM ROSCA BSP, PRESSAO 3.000 LBS, DN 1/2"</v>
          </cell>
          <cell r="D3095" t="str">
            <v>UN</v>
          </cell>
          <cell r="E3095" t="str">
            <v>CR</v>
          </cell>
        </row>
        <row r="3096">
          <cell r="B3096">
            <v>40374</v>
          </cell>
          <cell r="C3096" t="str">
            <v>NIPLE SEXTAVADO EM ACO CARBONO, COM ROSCA BSP, PRESSAO 3.000 LBS, DN 2 1/2"</v>
          </cell>
          <cell r="D3096" t="str">
            <v>UN</v>
          </cell>
          <cell r="E3096" t="str">
            <v>CR</v>
          </cell>
        </row>
        <row r="3097">
          <cell r="B3097">
            <v>40371</v>
          </cell>
          <cell r="C3097" t="str">
            <v>NIPLE SEXTAVADO EM ACO CARBONO, COM ROSCA BSP, PRESSAO 3.000 LBS, DN 2"</v>
          </cell>
          <cell r="D3097" t="str">
            <v>UN</v>
          </cell>
          <cell r="E3097" t="str">
            <v>CR</v>
          </cell>
        </row>
        <row r="3098">
          <cell r="B3098">
            <v>40359</v>
          </cell>
          <cell r="C3098" t="str">
            <v>NIPLE SEXTAVADO EM ACO CARBONO, COM ROSCA BSP, PRESSAO 3.000 LBS, DN 3/4"</v>
          </cell>
          <cell r="D3098" t="str">
            <v>UN</v>
          </cell>
          <cell r="E3098" t="str">
            <v>CR</v>
          </cell>
        </row>
        <row r="3099">
          <cell r="B3099">
            <v>45201</v>
          </cell>
          <cell r="C3099" t="str">
            <v>NIVEL DE ALUMINIO 350 MM (14"), COM 3 BOLHAS</v>
          </cell>
          <cell r="D3099" t="str">
            <v>UN</v>
          </cell>
          <cell r="E3099" t="str">
            <v>CR</v>
          </cell>
          <cell r="F3099">
            <v>42.44</v>
          </cell>
        </row>
        <row r="3100">
          <cell r="B3100">
            <v>7595</v>
          </cell>
          <cell r="C3100" t="str">
            <v>NIVELADOR (HORISTA)</v>
          </cell>
          <cell r="D3100" t="str">
            <v>H</v>
          </cell>
          <cell r="E3100" t="str">
            <v>CR</v>
          </cell>
          <cell r="F3100">
            <v>22.16</v>
          </cell>
        </row>
        <row r="3101">
          <cell r="B3101">
            <v>41094</v>
          </cell>
          <cell r="C3101" t="str">
            <v>NIVELADOR (MENSALISTA)</v>
          </cell>
          <cell r="D3101" t="str">
            <v>MES</v>
          </cell>
          <cell r="E3101" t="str">
            <v>CR</v>
          </cell>
          <cell r="F3101">
            <v>3890.89</v>
          </cell>
        </row>
        <row r="3102">
          <cell r="B3102">
            <v>38175</v>
          </cell>
          <cell r="C3102" t="str">
            <v>NUMERO / ALGARISMO PARA RESIDENCIA (FACHADA), EM ZAMAC, COM ALTURA DE APROX *45* MM, INCLUSIVE PARAFUSOS</v>
          </cell>
          <cell r="D3102" t="str">
            <v>UN</v>
          </cell>
          <cell r="E3102" t="str">
            <v>CR</v>
          </cell>
          <cell r="F3102">
            <v>5.08</v>
          </cell>
        </row>
        <row r="3103">
          <cell r="B3103">
            <v>38176</v>
          </cell>
          <cell r="C3103" t="str">
            <v>NUMERO / ALGARISMO PARA RESIDENCIA (FACHADA), EM ZAMAC, COM ALTURA DE APROX 125 MM, INCLUSIVE PARAFUSOS</v>
          </cell>
          <cell r="D3103" t="str">
            <v>UN</v>
          </cell>
          <cell r="E3103" t="str">
            <v>CR</v>
          </cell>
          <cell r="F3103">
            <v>14.96</v>
          </cell>
        </row>
        <row r="3104">
          <cell r="B3104">
            <v>36152</v>
          </cell>
          <cell r="C3104" t="str">
            <v>OCULOS DE SEGURANCA CONTRA IMPACTOS COM LENTE INCOLOR, ARMACAO NYLON, COM PROTECAO UVA E UVB</v>
          </cell>
          <cell r="D3104" t="str">
            <v>UN</v>
          </cell>
          <cell r="E3104" t="str">
            <v>CR</v>
          </cell>
          <cell r="F3104">
            <v>5.76</v>
          </cell>
        </row>
        <row r="3105">
          <cell r="B3105">
            <v>45212</v>
          </cell>
          <cell r="C3105" t="str">
            <v>OCULOS DE SOLDA COM ESCURECIMENTO AUTOMATICO</v>
          </cell>
          <cell r="D3105" t="str">
            <v>UN</v>
          </cell>
          <cell r="E3105" t="str">
            <v>CR</v>
          </cell>
          <cell r="F3105">
            <v>57.64</v>
          </cell>
        </row>
        <row r="3106">
          <cell r="B3106">
            <v>4221</v>
          </cell>
          <cell r="C3106" t="str">
            <v>OLEO DIESEL COMBUSTIVEL COMUM METROPOLITANO S-10 OU S-500</v>
          </cell>
          <cell r="D3106" t="str">
            <v>L</v>
          </cell>
          <cell r="E3106" t="str">
            <v>C</v>
          </cell>
          <cell r="F3106">
            <v>6.53</v>
          </cell>
        </row>
        <row r="3107">
          <cell r="B3107">
            <v>4227</v>
          </cell>
          <cell r="C3107" t="str">
            <v>OLEO LUBRIFICANTE MINERAL MONOVISCOSO, SAE 40, PARA MOTORES DE EQUIPAMENTOS PESADOS (CAMINHOES, TRATORES, RETROS E ETC)</v>
          </cell>
          <cell r="D3107" t="str">
            <v>L</v>
          </cell>
          <cell r="E3107" t="str">
            <v>CR</v>
          </cell>
          <cell r="F3107">
            <v>30.45</v>
          </cell>
        </row>
        <row r="3108">
          <cell r="B3108">
            <v>38170</v>
          </cell>
          <cell r="C3108" t="str">
            <v>OLHO MAGICO PARA PORTAS, EM LATAO, COM LENTE DE POLICARBONATO, ANGULO DE *200* GRAUS, ESPESSURA ENTRE *25 E 46* MM, INCLUINDO FECHO JANELA</v>
          </cell>
          <cell r="D3108" t="str">
            <v>UN</v>
          </cell>
          <cell r="E3108" t="str">
            <v>CR</v>
          </cell>
          <cell r="F3108">
            <v>22.22</v>
          </cell>
        </row>
        <row r="3109">
          <cell r="B3109">
            <v>4252</v>
          </cell>
          <cell r="C3109" t="str">
            <v>OPERADOR DE BATE-ESTACAS (HORISTA)</v>
          </cell>
          <cell r="D3109" t="str">
            <v>H</v>
          </cell>
          <cell r="E3109" t="str">
            <v>CR</v>
          </cell>
          <cell r="F3109">
            <v>29.13</v>
          </cell>
        </row>
        <row r="3110">
          <cell r="B3110">
            <v>40980</v>
          </cell>
          <cell r="C3110" t="str">
            <v>OPERADOR DE BATE-ESTACAS (MENSALISTA)</v>
          </cell>
          <cell r="D3110" t="str">
            <v>MES</v>
          </cell>
          <cell r="E3110" t="str">
            <v>CR</v>
          </cell>
          <cell r="F3110">
            <v>5109.7</v>
          </cell>
        </row>
        <row r="3111">
          <cell r="B3111">
            <v>41031</v>
          </cell>
          <cell r="C3111" t="str">
            <v>OPERADOR DE BETONEIRA (CAMINHAO) (MENSALISTA)</v>
          </cell>
          <cell r="D3111" t="str">
            <v>MES</v>
          </cell>
          <cell r="E3111" t="str">
            <v>CR</v>
          </cell>
          <cell r="F3111">
            <v>4949.78</v>
          </cell>
        </row>
        <row r="3112">
          <cell r="B3112">
            <v>37666</v>
          </cell>
          <cell r="C3112" t="str">
            <v>OPERADOR DE BETONEIRA ESTACIONARIA / MISTURADOR (HORISTA)</v>
          </cell>
          <cell r="D3112" t="str">
            <v>H</v>
          </cell>
          <cell r="E3112" t="str">
            <v>CR</v>
          </cell>
          <cell r="F3112">
            <v>26.49</v>
          </cell>
        </row>
        <row r="3113">
          <cell r="B3113">
            <v>40986</v>
          </cell>
          <cell r="C3113" t="str">
            <v>OPERADOR DE BETONEIRA ESTACIONARIA / MISTURADOR (MENSALISTA)</v>
          </cell>
          <cell r="D3113" t="str">
            <v>MES</v>
          </cell>
          <cell r="E3113" t="str">
            <v>CR</v>
          </cell>
          <cell r="F3113">
            <v>4649.01</v>
          </cell>
        </row>
        <row r="3114">
          <cell r="B3114">
            <v>4250</v>
          </cell>
          <cell r="C3114" t="str">
            <v>OPERADOR DE COMPRESSOR DE AR OU COMPRESSORISTA (HORISTA)</v>
          </cell>
          <cell r="D3114" t="str">
            <v>H</v>
          </cell>
          <cell r="E3114" t="str">
            <v>CR</v>
          </cell>
          <cell r="F3114">
            <v>20.41</v>
          </cell>
        </row>
        <row r="3115">
          <cell r="B3115">
            <v>40978</v>
          </cell>
          <cell r="C3115" t="str">
            <v>OPERADOR DE COMPRESSOR DE AR OU COMPRESSORISTA (MENSALISTA)</v>
          </cell>
          <cell r="D3115" t="str">
            <v>MES</v>
          </cell>
          <cell r="E3115" t="str">
            <v>CR</v>
          </cell>
          <cell r="F3115">
            <v>3582.47</v>
          </cell>
        </row>
        <row r="3116">
          <cell r="B3116">
            <v>44501</v>
          </cell>
          <cell r="C3116" t="str">
            <v>OPERADOR DE DEMARCADORA DE FAIXAS DE TRAFEGO (HORISTA)</v>
          </cell>
          <cell r="D3116" t="str">
            <v>H</v>
          </cell>
          <cell r="E3116" t="str">
            <v>CR</v>
          </cell>
          <cell r="F3116">
            <v>28.2</v>
          </cell>
        </row>
        <row r="3117">
          <cell r="B3117">
            <v>41043</v>
          </cell>
          <cell r="C3117" t="str">
            <v>OPERADOR DE DEMARCADORA DE FAIXAS DE TRAFEGO (MENSALISTA)</v>
          </cell>
          <cell r="D3117" t="str">
            <v>MES</v>
          </cell>
          <cell r="E3117" t="str">
            <v>CR</v>
          </cell>
          <cell r="F3117">
            <v>4949.78</v>
          </cell>
        </row>
        <row r="3118">
          <cell r="B3118">
            <v>4234</v>
          </cell>
          <cell r="C3118" t="str">
            <v>OPERADOR DE ESCAVADEIRA (HORISTA)</v>
          </cell>
          <cell r="D3118" t="str">
            <v>H</v>
          </cell>
          <cell r="E3118" t="str">
            <v>C</v>
          </cell>
          <cell r="F3118">
            <v>29.76</v>
          </cell>
        </row>
        <row r="3119">
          <cell r="B3119">
            <v>40987</v>
          </cell>
          <cell r="C3119" t="str">
            <v>OPERADOR DE ESCAVADEIRA (MENSALISTA)</v>
          </cell>
          <cell r="D3119" t="str">
            <v>MES</v>
          </cell>
          <cell r="E3119" t="str">
            <v>CR</v>
          </cell>
          <cell r="F3119">
            <v>5219.49</v>
          </cell>
        </row>
        <row r="3120">
          <cell r="B3120">
            <v>4253</v>
          </cell>
          <cell r="C3120" t="str">
            <v>OPERADOR DE GUINCHO OU GUINCHEIRO (HORISTA)</v>
          </cell>
          <cell r="D3120" t="str">
            <v>H</v>
          </cell>
          <cell r="E3120" t="str">
            <v>CR</v>
          </cell>
          <cell r="F3120">
            <v>27.68</v>
          </cell>
        </row>
        <row r="3121">
          <cell r="B3121">
            <v>40981</v>
          </cell>
          <cell r="C3121" t="str">
            <v>OPERADOR DE GUINCHO OU GUINCHEIRO (MENSALISTA)</v>
          </cell>
          <cell r="D3121" t="str">
            <v>MES</v>
          </cell>
          <cell r="E3121" t="str">
            <v>CR</v>
          </cell>
          <cell r="F3121">
            <v>4856.95</v>
          </cell>
        </row>
        <row r="3122">
          <cell r="B3122">
            <v>4254</v>
          </cell>
          <cell r="C3122" t="str">
            <v>OPERADOR DE GUINDASTE (HORISTA)</v>
          </cell>
          <cell r="D3122" t="str">
            <v>H</v>
          </cell>
          <cell r="E3122" t="str">
            <v>CR</v>
          </cell>
          <cell r="F3122">
            <v>38.450000000000003</v>
          </cell>
        </row>
        <row r="3123">
          <cell r="B3123">
            <v>41036</v>
          </cell>
          <cell r="C3123" t="str">
            <v>OPERADOR DE GUINDASTE (MENSALISTA)</v>
          </cell>
          <cell r="D3123" t="str">
            <v>MES</v>
          </cell>
          <cell r="E3123" t="str">
            <v>CR</v>
          </cell>
          <cell r="F3123">
            <v>6745.15</v>
          </cell>
        </row>
        <row r="3124">
          <cell r="B3124">
            <v>4251</v>
          </cell>
          <cell r="C3124" t="str">
            <v>OPERADOR DE JATO ABRASIVO OU JATISTA (HORISTA)</v>
          </cell>
          <cell r="D3124" t="str">
            <v>H</v>
          </cell>
          <cell r="E3124" t="str">
            <v>CR</v>
          </cell>
          <cell r="F3124">
            <v>25.69</v>
          </cell>
        </row>
        <row r="3125">
          <cell r="B3125">
            <v>40979</v>
          </cell>
          <cell r="C3125" t="str">
            <v>OPERADOR DE JATO ABRASIVO OU JATISTA (MENSALISTA)</v>
          </cell>
          <cell r="D3125" t="str">
            <v>MES</v>
          </cell>
          <cell r="E3125" t="str">
            <v>CR</v>
          </cell>
          <cell r="F3125">
            <v>4509.8</v>
          </cell>
        </row>
        <row r="3126">
          <cell r="B3126">
            <v>4230</v>
          </cell>
          <cell r="C3126" t="str">
            <v>OPERADOR DE MAQUINAS E TRATORES DIVERSOS - TERRAPLANAGEM (HORISTA)</v>
          </cell>
          <cell r="D3126" t="str">
            <v>H</v>
          </cell>
          <cell r="E3126" t="str">
            <v>CR</v>
          </cell>
          <cell r="F3126">
            <v>28.46</v>
          </cell>
        </row>
        <row r="3127">
          <cell r="B3127">
            <v>40998</v>
          </cell>
          <cell r="C3127" t="str">
            <v>OPERADOR DE MAQUINAS E TRATORES DIVERSOS - TERRAPLANAGEM (MENSALISTA)</v>
          </cell>
          <cell r="D3127" t="str">
            <v>MES</v>
          </cell>
          <cell r="E3127" t="str">
            <v>CR</v>
          </cell>
          <cell r="F3127">
            <v>4993.76</v>
          </cell>
        </row>
        <row r="3128">
          <cell r="B3128">
            <v>4257</v>
          </cell>
          <cell r="C3128" t="str">
            <v>OPERADOR DE MARTELETE OU MARTELETEIRO (HORISTA)</v>
          </cell>
          <cell r="D3128" t="str">
            <v>H</v>
          </cell>
          <cell r="E3128" t="str">
            <v>CR</v>
          </cell>
          <cell r="F3128">
            <v>25.26</v>
          </cell>
        </row>
        <row r="3129">
          <cell r="B3129">
            <v>40982</v>
          </cell>
          <cell r="C3129" t="str">
            <v>OPERADOR DE MARTELETE OU MARTELETEIRO (MENSALISTA)</v>
          </cell>
          <cell r="D3129" t="str">
            <v>MES</v>
          </cell>
          <cell r="E3129" t="str">
            <v>CR</v>
          </cell>
          <cell r="F3129">
            <v>4433.4799999999996</v>
          </cell>
        </row>
        <row r="3130">
          <cell r="B3130">
            <v>4240</v>
          </cell>
          <cell r="C3130" t="str">
            <v>OPERADOR DE MOTO SCRAPER (HORISTA)</v>
          </cell>
          <cell r="D3130" t="str">
            <v>H</v>
          </cell>
          <cell r="E3130" t="str">
            <v>CR</v>
          </cell>
          <cell r="F3130">
            <v>36.35</v>
          </cell>
        </row>
        <row r="3131">
          <cell r="B3131">
            <v>41026</v>
          </cell>
          <cell r="C3131" t="str">
            <v>OPERADOR DE MOTO SCRAPER (MENSALISTA)</v>
          </cell>
          <cell r="D3131" t="str">
            <v>MES</v>
          </cell>
          <cell r="E3131" t="str">
            <v>CR</v>
          </cell>
          <cell r="F3131">
            <v>6376.57</v>
          </cell>
        </row>
        <row r="3132">
          <cell r="B3132">
            <v>4239</v>
          </cell>
          <cell r="C3132" t="str">
            <v>OPERADOR DE MOTONIVELADORA (HORISTA)</v>
          </cell>
          <cell r="D3132" t="str">
            <v>H</v>
          </cell>
          <cell r="E3132" t="str">
            <v>CR</v>
          </cell>
          <cell r="F3132">
            <v>36.35</v>
          </cell>
        </row>
        <row r="3133">
          <cell r="B3133">
            <v>41024</v>
          </cell>
          <cell r="C3133" t="str">
            <v>OPERADOR DE MOTONIVELADORA (MENSALISTA)</v>
          </cell>
          <cell r="D3133" t="str">
            <v>MES</v>
          </cell>
          <cell r="E3133" t="str">
            <v>CR</v>
          </cell>
          <cell r="F3133">
            <v>6376.57</v>
          </cell>
        </row>
        <row r="3134">
          <cell r="B3134">
            <v>4248</v>
          </cell>
          <cell r="C3134" t="str">
            <v>OPERADOR DE PA CARREGADEIRA (HORISTA)</v>
          </cell>
          <cell r="D3134" t="str">
            <v>H</v>
          </cell>
          <cell r="E3134" t="str">
            <v>CR</v>
          </cell>
          <cell r="F3134">
            <v>28.2</v>
          </cell>
        </row>
        <row r="3135">
          <cell r="B3135">
            <v>41033</v>
          </cell>
          <cell r="C3135" t="str">
            <v>OPERADOR DE PA CARREGADEIRA (MENSALISTA)</v>
          </cell>
          <cell r="D3135" t="str">
            <v>MES</v>
          </cell>
          <cell r="E3135" t="str">
            <v>CR</v>
          </cell>
          <cell r="F3135">
            <v>4949.78</v>
          </cell>
        </row>
        <row r="3136">
          <cell r="B3136">
            <v>44500</v>
          </cell>
          <cell r="C3136" t="str">
            <v>OPERADOR DE PAVIMENTADORA / MESA VIBROACABADORA (HORISTA)</v>
          </cell>
          <cell r="D3136" t="str">
            <v>H</v>
          </cell>
          <cell r="E3136" t="str">
            <v>CR</v>
          </cell>
          <cell r="F3136">
            <v>28.2</v>
          </cell>
        </row>
        <row r="3137">
          <cell r="B3137">
            <v>41040</v>
          </cell>
          <cell r="C3137" t="str">
            <v>OPERADOR DE PAVIMENTADORA / MESA VIBROACABADORA (MENSALISTA)</v>
          </cell>
          <cell r="D3137" t="str">
            <v>MES</v>
          </cell>
          <cell r="E3137" t="str">
            <v>CR</v>
          </cell>
          <cell r="F3137">
            <v>4949.78</v>
          </cell>
        </row>
        <row r="3138">
          <cell r="B3138">
            <v>4238</v>
          </cell>
          <cell r="C3138" t="str">
            <v>OPERADOR DE ROLO COMPACTADOR (HORISTA)</v>
          </cell>
          <cell r="D3138" t="str">
            <v>H</v>
          </cell>
          <cell r="E3138" t="str">
            <v>CR</v>
          </cell>
          <cell r="F3138">
            <v>23.44</v>
          </cell>
        </row>
        <row r="3139">
          <cell r="B3139">
            <v>41012</v>
          </cell>
          <cell r="C3139" t="str">
            <v>OPERADOR DE ROLO COMPACTADOR (MENSALISTA)</v>
          </cell>
          <cell r="D3139" t="str">
            <v>MES</v>
          </cell>
          <cell r="E3139" t="str">
            <v>CR</v>
          </cell>
          <cell r="F3139">
            <v>4114.2299999999996</v>
          </cell>
        </row>
        <row r="3140">
          <cell r="B3140">
            <v>4233</v>
          </cell>
          <cell r="C3140" t="str">
            <v>OPERADOR DE USINA DE ASFALTO, DE SOLOS OU DE CONCRETO (HORISTA)</v>
          </cell>
          <cell r="D3140" t="str">
            <v>H</v>
          </cell>
          <cell r="E3140" t="str">
            <v>CR</v>
          </cell>
          <cell r="F3140">
            <v>36.35</v>
          </cell>
        </row>
        <row r="3141">
          <cell r="B3141">
            <v>41001</v>
          </cell>
          <cell r="C3141" t="str">
            <v>OPERADOR DE USINA DE ASFALTO, DE SOLOS OU DE CONCRETO (MENSALISTA)</v>
          </cell>
          <cell r="D3141" t="str">
            <v>MES</v>
          </cell>
          <cell r="E3141" t="str">
            <v>CR</v>
          </cell>
          <cell r="F3141">
            <v>6376.57</v>
          </cell>
        </row>
        <row r="3142">
          <cell r="B3142">
            <v>2</v>
          </cell>
          <cell r="C3142" t="str">
            <v>OXIGENIO - RECARGA DE GAS PARA CILINDRO (NAO INCLUI TROCA/MANUTENCAO DO CILINDRO)</v>
          </cell>
          <cell r="D3142" t="str">
            <v>M3</v>
          </cell>
          <cell r="E3142" t="str">
            <v>CR</v>
          </cell>
          <cell r="F3142">
            <v>31.78</v>
          </cell>
        </row>
        <row r="3143">
          <cell r="B3143">
            <v>4262</v>
          </cell>
          <cell r="C3143" t="str">
            <v>PA CARREGADEIRA SOBRE RODAS, POTENCIA LIQUIDA 128 HP, CAPACIDADE DA CACAMBA DE 1,7 A 2,8 M3, PESO OPERACIONAL MAXIMO DE 11632 KG</v>
          </cell>
          <cell r="D3143" t="str">
            <v>UN</v>
          </cell>
          <cell r="E3143" t="str">
            <v>C</v>
          </cell>
          <cell r="F3143">
            <v>810000</v>
          </cell>
        </row>
        <row r="3144">
          <cell r="B3144">
            <v>4263</v>
          </cell>
          <cell r="C3144" t="str">
            <v>PA CARREGADEIRA SOBRE RODAS, POTENCIA LIQUIDA 197 HP, CAPACIDADE DA CACAMBA DE 2,5 A 3,5 M3, PESO OPERACIONAL MAXIMO DE 18338 KG</v>
          </cell>
          <cell r="D3144" t="str">
            <v>UN</v>
          </cell>
          <cell r="E3144" t="str">
            <v>CR</v>
          </cell>
          <cell r="F3144">
            <v>1123199.94</v>
          </cell>
        </row>
        <row r="3145">
          <cell r="B3145">
            <v>38402</v>
          </cell>
          <cell r="C3145" t="str">
            <v>PA DE LIXO PLASTICA, CABO LONGO</v>
          </cell>
          <cell r="D3145" t="str">
            <v>UN</v>
          </cell>
          <cell r="E3145" t="str">
            <v>CR</v>
          </cell>
          <cell r="F3145">
            <v>45.69</v>
          </cell>
        </row>
        <row r="3146">
          <cell r="B3146">
            <v>45234</v>
          </cell>
          <cell r="C3146" t="str">
            <v>PA QUADRADA COM CABO DE MADEIRA EM Y DE 71 CM</v>
          </cell>
          <cell r="D3146" t="str">
            <v>UN</v>
          </cell>
          <cell r="E3146" t="str">
            <v>CR</v>
          </cell>
          <cell r="F3146">
            <v>28.86</v>
          </cell>
        </row>
        <row r="3147">
          <cell r="B3147">
            <v>3412</v>
          </cell>
          <cell r="C3147" t="str">
            <v>PAINEL DE LA DE VIDRO SEM REVESTIMENTO PSI 20, E = 25 MM, DE 1200 X 600 MM</v>
          </cell>
          <cell r="D3147" t="str">
            <v>M2</v>
          </cell>
          <cell r="E3147" t="str">
            <v>CR</v>
          </cell>
        </row>
        <row r="3148">
          <cell r="B3148">
            <v>3413</v>
          </cell>
          <cell r="C3148" t="str">
            <v>PAINEL DE LA DE VIDRO SEM REVESTIMENTO PSI 20, E = 50 MM, DE 1200 X 600 MM</v>
          </cell>
          <cell r="D3148" t="str">
            <v>M2</v>
          </cell>
          <cell r="E3148" t="str">
            <v>CR</v>
          </cell>
        </row>
        <row r="3149">
          <cell r="B3149">
            <v>39744</v>
          </cell>
          <cell r="C3149" t="str">
            <v>PAINEL DE LA DE VIDRO SEM REVESTIMENTO PSI 40, E = 25 MM, DE 1200 X 600 MM</v>
          </cell>
          <cell r="D3149" t="str">
            <v>M2</v>
          </cell>
          <cell r="E3149" t="str">
            <v>CR</v>
          </cell>
        </row>
        <row r="3150">
          <cell r="B3150">
            <v>39745</v>
          </cell>
          <cell r="C3150" t="str">
            <v>PAINEL DE LA DE VIDRO SEM REVESTIMENTO PSI 40, E = 50 MM, DE 1200 X 600 MM</v>
          </cell>
          <cell r="D3150" t="str">
            <v>M2</v>
          </cell>
          <cell r="E3150" t="str">
            <v>CR</v>
          </cell>
        </row>
        <row r="3151">
          <cell r="B3151">
            <v>39639</v>
          </cell>
          <cell r="C3151" t="str">
            <v>PAINEL ESTRUTURAL PARA LAJE SECA REVESTIDO EM PLACA CIMENTICIA, DE *1,20 X 2,50* M, E = 55 MM</v>
          </cell>
          <cell r="D3151" t="str">
            <v>M2</v>
          </cell>
          <cell r="E3151" t="str">
            <v>CR</v>
          </cell>
          <cell r="F3151">
            <v>162.76</v>
          </cell>
        </row>
        <row r="3152">
          <cell r="B3152">
            <v>39637</v>
          </cell>
          <cell r="C3152" t="str">
            <v>PAINEL ESTRUTURAL PARA LAJE SECA REVESTIDO EM PLACA CIMENTICIA, DE 1,20 X 2,50 M, E = 23 MM</v>
          </cell>
          <cell r="D3152" t="str">
            <v>M2</v>
          </cell>
          <cell r="E3152" t="str">
            <v>CR</v>
          </cell>
          <cell r="F3152">
            <v>104.33</v>
          </cell>
        </row>
        <row r="3153">
          <cell r="B3153">
            <v>39638</v>
          </cell>
          <cell r="C3153" t="str">
            <v>PAINEL ESTRUTURAL PARA LAJE SECA REVESTIDO EM PLACA CIMENTICIA, DE 1,20 X 2,50 M, E = 40 MM</v>
          </cell>
          <cell r="D3153" t="str">
            <v>M2</v>
          </cell>
          <cell r="E3153" t="str">
            <v>CR</v>
          </cell>
          <cell r="F3153">
            <v>125.67</v>
          </cell>
        </row>
        <row r="3154">
          <cell r="B3154">
            <v>39517</v>
          </cell>
          <cell r="C3154" t="str">
            <v>PAINEL TERMOISOLANTE PARA FECHAMENTOS VERTICAIS (INCLUI PARAFUSOS DE FIXACAO) REVESTIDO EM ACO GALVALUME, LARGURA UTIL DE 1100 MM, REVESTIMENTO COM ESPESSURA DE 0,50 MM, COM PRE-PINTURA NAS DUAS FACES, NUCLEO EM POLIURETANO (PUR) COM ESPESSURA 40/50 MM</v>
          </cell>
          <cell r="D3154" t="str">
            <v>M2</v>
          </cell>
          <cell r="E3154" t="str">
            <v>CR</v>
          </cell>
        </row>
        <row r="3155">
          <cell r="B3155">
            <v>39518</v>
          </cell>
          <cell r="C3155" t="str">
            <v>PAINEL TERMOISOLANTE PARA FECHAMENTOS VERTICAIS (INCLUI PARAFUSOS DE FIXACAO) REVESTIDO EM ACO GALVALUME, LARGURA UTIL DE 1100 MM, REVESTIMENTO COM ESPESSURA DE 0,50 MM, COM PRE-PINTURA NAS DUAS FACES, NUCLEO EM POLIURETANO (PUR) COM ESPESSURA 70/80 MM</v>
          </cell>
          <cell r="D3155" t="str">
            <v>M2</v>
          </cell>
          <cell r="E3155" t="str">
            <v>CR</v>
          </cell>
        </row>
        <row r="3156">
          <cell r="B3156">
            <v>38366</v>
          </cell>
          <cell r="C3156" t="str">
            <v>PAPEL KRAFT BETUMADO</v>
          </cell>
          <cell r="D3156" t="str">
            <v>M2</v>
          </cell>
          <cell r="E3156" t="str">
            <v>CR</v>
          </cell>
          <cell r="F3156">
            <v>6.19</v>
          </cell>
        </row>
        <row r="3157">
          <cell r="B3157">
            <v>11703</v>
          </cell>
          <cell r="C3157" t="str">
            <v>PAPELEIRA DE PAREDE EM METAL CROMADO SEM TAMPA</v>
          </cell>
          <cell r="D3157" t="str">
            <v>UN</v>
          </cell>
          <cell r="E3157" t="str">
            <v>CR</v>
          </cell>
          <cell r="F3157">
            <v>71.709999999999994</v>
          </cell>
        </row>
        <row r="3158">
          <cell r="B3158">
            <v>37400</v>
          </cell>
          <cell r="C3158" t="str">
            <v>PAPELEIRA PLASTICA TIPO DISPENSER PARA PAPEL HIGIENICO ROLAO</v>
          </cell>
          <cell r="D3158" t="str">
            <v>UN</v>
          </cell>
          <cell r="E3158" t="str">
            <v>CR</v>
          </cell>
          <cell r="F3158">
            <v>41.54</v>
          </cell>
        </row>
        <row r="3159">
          <cell r="B3159">
            <v>25400</v>
          </cell>
          <cell r="C3159" t="str">
            <v>PAR DE TABELAS DE BASQUETE EM COMPENSADO NAVAL, OFICIAL, 1800 X 1200 MM, INCLUINDO ARO DE METAL E REDE EM POLIPROPILENO 100% (SEM SUPORTE DE FIXACAO)</v>
          </cell>
          <cell r="D3159" t="str">
            <v>UN</v>
          </cell>
          <cell r="E3159" t="str">
            <v>CR</v>
          </cell>
          <cell r="F3159">
            <v>2945.06</v>
          </cell>
        </row>
        <row r="3160">
          <cell r="B3160">
            <v>4276</v>
          </cell>
          <cell r="C3160" t="str">
            <v>PARA-RAIOS DE DISTRIBUICAO, TENSAO NOMINAL 15 KV, CORRENTE NOMINAL DE DESCARGA 5 KA</v>
          </cell>
          <cell r="D3160" t="str">
            <v>UN</v>
          </cell>
          <cell r="E3160" t="str">
            <v>CR</v>
          </cell>
        </row>
        <row r="3161">
          <cell r="B3161">
            <v>4273</v>
          </cell>
          <cell r="C3161" t="str">
            <v>PARA-RAIOS DE DISTRIBUICAO, TENSAO NOMINAL 30 KV, CORRENTE NOMINAL DE DESCARGA 10 KA</v>
          </cell>
          <cell r="D3161" t="str">
            <v>UN</v>
          </cell>
          <cell r="E3161" t="str">
            <v>CR</v>
          </cell>
        </row>
        <row r="3162">
          <cell r="B3162">
            <v>4274</v>
          </cell>
          <cell r="C3162" t="str">
            <v>PARA-RAIOS TIPO FRANKLIN 350 MM, EM LATAO CROMADO, DUAS DESCIDAS, PARA PROTECAO DE EDIFICACOES CONTRA DESCARGAS ATMOSFERICAS</v>
          </cell>
          <cell r="D3162" t="str">
            <v>UN</v>
          </cell>
          <cell r="E3162" t="str">
            <v>C</v>
          </cell>
        </row>
        <row r="3163">
          <cell r="B3163">
            <v>44286</v>
          </cell>
          <cell r="C3163" t="str">
            <v>PARAFUSO AUTO BROCANTE 12 X 7/8" COM ARRUELA DE VEDACAO EPDM</v>
          </cell>
          <cell r="D3163" t="str">
            <v>UN</v>
          </cell>
          <cell r="E3163" t="str">
            <v>CR</v>
          </cell>
          <cell r="F3163">
            <v>0.19</v>
          </cell>
        </row>
        <row r="3164">
          <cell r="B3164">
            <v>39438</v>
          </cell>
          <cell r="C3164" t="str">
            <v>PARAFUSO CABECA TROMBETA E PONTA AGULHA (GN55), COMPRIMENTO 55 MM, EM ACO FOSFATIZADO, PARA FIXAR CHAPA DE GESSO EM PERFIL DRYWALL METALICO MAXIMO 0,7 MM</v>
          </cell>
          <cell r="D3164" t="str">
            <v>UN</v>
          </cell>
          <cell r="E3164" t="str">
            <v>CR</v>
          </cell>
          <cell r="F3164">
            <v>0.21</v>
          </cell>
        </row>
        <row r="3165">
          <cell r="B3165">
            <v>44310</v>
          </cell>
          <cell r="C3165" t="str">
            <v>PARAFUSO CHUMBADOR - PCH 1 DO TIPO ANDORINHA (EM Y) COM PORCA INCLUSA, *12 X 80 MM*</v>
          </cell>
          <cell r="D3165" t="str">
            <v>UN</v>
          </cell>
          <cell r="E3165" t="str">
            <v>CR</v>
          </cell>
          <cell r="F3165">
            <v>12.98</v>
          </cell>
        </row>
        <row r="3166">
          <cell r="B3166">
            <v>45158</v>
          </cell>
          <cell r="C3166" t="str">
            <v>PARAFUSO DE ACO TIPO CHUMBADOR PARABOLT, DIAMETRO 1/2", COMPRIMENTO 100 MM</v>
          </cell>
          <cell r="D3166" t="str">
            <v>UN</v>
          </cell>
          <cell r="E3166" t="str">
            <v>CR</v>
          </cell>
          <cell r="F3166">
            <v>2.68</v>
          </cell>
        </row>
        <row r="3167">
          <cell r="B3167">
            <v>4379</v>
          </cell>
          <cell r="C3167" t="str">
            <v>PARAFUSO DE ACO ZINCADO COM ROSCA SOBERBA, CABECA CHATA E FENDA SIMPLES, DIAMETRO 2,5 MM, COMPRIMENTO * 9,5 * MM</v>
          </cell>
          <cell r="D3167" t="str">
            <v>UN</v>
          </cell>
          <cell r="E3167" t="str">
            <v>CR</v>
          </cell>
          <cell r="F3167">
            <v>0.04</v>
          </cell>
        </row>
        <row r="3168">
          <cell r="B3168">
            <v>4377</v>
          </cell>
          <cell r="C3168" t="str">
            <v>PARAFUSO DE ACO ZINCADO COM ROSCA SOBERBA, CABECA CHATA E FENDA SIMPLES, DIAMETRO 4,2 MM, COMPRIMENTO * 32 * MM</v>
          </cell>
          <cell r="D3168" t="str">
            <v>UN</v>
          </cell>
          <cell r="E3168" t="str">
            <v>CR</v>
          </cell>
          <cell r="F3168">
            <v>0.15</v>
          </cell>
        </row>
        <row r="3169">
          <cell r="B3169">
            <v>4356</v>
          </cell>
          <cell r="C3169" t="str">
            <v>PARAFUSO DE ACO ZINCADO COM ROSCA SOBERBA, CABECA CHATA E FENDA SIMPLES, DIAMETRO 4,8 MM, COMPRIMENTO 45 MM</v>
          </cell>
          <cell r="D3169" t="str">
            <v>UN</v>
          </cell>
          <cell r="E3169" t="str">
            <v>CR</v>
          </cell>
          <cell r="F3169">
            <v>0.21</v>
          </cell>
        </row>
        <row r="3170">
          <cell r="B3170">
            <v>13246</v>
          </cell>
          <cell r="C3170" t="str">
            <v>PARAFUSO DE ACO ZINCADO, SEXTAVADO, COM ROSCA INTEIRA, DIAMETRO 5/16", COMPRIMENTO 3/4", COM PORCA E ARRUELA LISA LEVE</v>
          </cell>
          <cell r="D3170" t="str">
            <v>UN</v>
          </cell>
          <cell r="E3170" t="str">
            <v>CR</v>
          </cell>
          <cell r="F3170">
            <v>0.37</v>
          </cell>
        </row>
        <row r="3171">
          <cell r="B3171">
            <v>13294</v>
          </cell>
          <cell r="C3171" t="str">
            <v>PARAFUSO DE ACO ZINCADO, SEXTAVADO, COM ROSCA SOBERBA, DIAMETRO 3/8", COMPRIMENTO 80 MM</v>
          </cell>
          <cell r="D3171" t="str">
            <v>UN</v>
          </cell>
          <cell r="E3171" t="str">
            <v>CR</v>
          </cell>
          <cell r="F3171">
            <v>1.25</v>
          </cell>
        </row>
        <row r="3172">
          <cell r="B3172">
            <v>11963</v>
          </cell>
          <cell r="C3172" t="str">
            <v>PARAFUSO DE ACO ZINCADO, TIPO CHUMBADOR PARABOLT, DIAMETRO 1/2", COMPRIMENTO 75 MM</v>
          </cell>
          <cell r="D3172" t="str">
            <v>UN</v>
          </cell>
          <cell r="E3172" t="str">
            <v>CR</v>
          </cell>
          <cell r="F3172">
            <v>7.87</v>
          </cell>
        </row>
        <row r="3173">
          <cell r="B3173">
            <v>11964</v>
          </cell>
          <cell r="C3173" t="str">
            <v>PARAFUSO DE ACO ZINCADO, TIPO CHUMBADOR PARABOLT, DIAMETRO 3/8", COMPRIMENTO 75 MM</v>
          </cell>
          <cell r="D3173" t="str">
            <v>UN</v>
          </cell>
          <cell r="E3173" t="str">
            <v>CR</v>
          </cell>
          <cell r="F3173">
            <v>1.98</v>
          </cell>
        </row>
        <row r="3174">
          <cell r="B3174">
            <v>44757</v>
          </cell>
          <cell r="C3174" t="str">
            <v>PARAFUSO DE ACO ZINCADO, TIPO CHUMBADOR PARABOLT, DIAMETRO 5/8"</v>
          </cell>
          <cell r="D3174" t="str">
            <v>UN</v>
          </cell>
          <cell r="E3174" t="str">
            <v>CR</v>
          </cell>
          <cell r="F3174">
            <v>8.75</v>
          </cell>
        </row>
        <row r="3175">
          <cell r="B3175">
            <v>4346</v>
          </cell>
          <cell r="C3175" t="str">
            <v>PARAFUSO DE FERRO POLIDO, SEXTAVADO, COM ROSCA PARCIAL, DIAMETRO 5/8", COMPRIMENTO 6", COM PORCA E ARRUELA DE PRESSAO MEDIA</v>
          </cell>
          <cell r="D3175" t="str">
            <v>UN</v>
          </cell>
          <cell r="E3175" t="str">
            <v>CR</v>
          </cell>
          <cell r="F3175">
            <v>8.43</v>
          </cell>
        </row>
        <row r="3176">
          <cell r="B3176">
            <v>11955</v>
          </cell>
          <cell r="C3176" t="str">
            <v>PARAFUSO DE LATAO COM ACABAMENTO CROMADO PARA FIXAR PECA SANITARIA, INCLUI PORCA CEGA, ARRUELA E BUCHA DE NYLON TAMANHO S-10</v>
          </cell>
          <cell r="D3176" t="str">
            <v>UN</v>
          </cell>
          <cell r="E3176" t="str">
            <v>CR</v>
          </cell>
          <cell r="F3176">
            <v>3.69</v>
          </cell>
        </row>
        <row r="3177">
          <cell r="B3177">
            <v>11960</v>
          </cell>
          <cell r="C3177" t="str">
            <v>PARAFUSO DE LATAO COM ROSCA SOBERBA, CABECA CHATA E FENDA SIMPLES, DIAMETRO 2,5 MM, COMPRIMENTO 12 MM</v>
          </cell>
          <cell r="D3177" t="str">
            <v>UN</v>
          </cell>
          <cell r="E3177" t="str">
            <v>CR</v>
          </cell>
          <cell r="F3177">
            <v>0.12</v>
          </cell>
        </row>
        <row r="3178">
          <cell r="B3178">
            <v>4333</v>
          </cell>
          <cell r="C3178" t="str">
            <v>PARAFUSO DE LATAO COM ROSCA SOBERBA, CABECA CHATA E FENDA SIMPLES, DIAMETRO 3,2 MM, COMPRIMENTO 16 MM</v>
          </cell>
          <cell r="D3178" t="str">
            <v>UN</v>
          </cell>
          <cell r="E3178" t="str">
            <v>CR</v>
          </cell>
          <cell r="F3178">
            <v>0.21</v>
          </cell>
        </row>
        <row r="3179">
          <cell r="B3179">
            <v>4358</v>
          </cell>
          <cell r="C3179" t="str">
            <v>PARAFUSO DE LATAO COM ROSCA SOBERBA, CABECA CHATA E FENDA SIMPLES, DIAMETRO 4,8 MM, COMPRIMENTO 65 MM</v>
          </cell>
          <cell r="D3179" t="str">
            <v>UN</v>
          </cell>
          <cell r="E3179" t="str">
            <v>CR</v>
          </cell>
          <cell r="F3179">
            <v>1.69</v>
          </cell>
        </row>
        <row r="3180">
          <cell r="B3180">
            <v>39435</v>
          </cell>
          <cell r="C3180" t="str">
            <v>PARAFUSO DRY WALL, EM ACO FOSFATIZADO, CABECA TROMBETA E PONTA AGULHA (TA), COMPRIMENTO 25 MM</v>
          </cell>
          <cell r="D3180" t="str">
            <v>UN</v>
          </cell>
          <cell r="E3180" t="str">
            <v>CR</v>
          </cell>
          <cell r="F3180">
            <v>0.08</v>
          </cell>
        </row>
        <row r="3181">
          <cell r="B3181">
            <v>39436</v>
          </cell>
          <cell r="C3181" t="str">
            <v>PARAFUSO DRY WALL, EM ACO FOSFATIZADO, CABECA TROMBETA E PONTA AGULHA (TA), COMPRIMENTO 35 MM</v>
          </cell>
          <cell r="D3181" t="str">
            <v>UN</v>
          </cell>
          <cell r="E3181" t="str">
            <v>CR</v>
          </cell>
          <cell r="F3181">
            <v>0.14000000000000001</v>
          </cell>
        </row>
        <row r="3182">
          <cell r="B3182">
            <v>39437</v>
          </cell>
          <cell r="C3182" t="str">
            <v>PARAFUSO DRY WALL, EM ACO FOSFATIZADO, CABECA TROMBETA E PONTA AGULHA (TA), COMPRIMENTO 45 MM</v>
          </cell>
          <cell r="D3182" t="str">
            <v>UN</v>
          </cell>
          <cell r="E3182" t="str">
            <v>CR</v>
          </cell>
          <cell r="F3182">
            <v>0.19</v>
          </cell>
        </row>
        <row r="3183">
          <cell r="B3183">
            <v>39439</v>
          </cell>
          <cell r="C3183" t="str">
            <v>PARAFUSO DRY WALL, EM ACO FOSFATIZADO, CABECA TROMBETA E PONTA BROCA (TB), COMPRIMENTO 25 MM</v>
          </cell>
          <cell r="D3183" t="str">
            <v>UN</v>
          </cell>
          <cell r="E3183" t="str">
            <v>CR</v>
          </cell>
          <cell r="F3183">
            <v>0.13</v>
          </cell>
        </row>
        <row r="3184">
          <cell r="B3184">
            <v>39440</v>
          </cell>
          <cell r="C3184" t="str">
            <v>PARAFUSO DRY WALL, EM ACO FOSFATIZADO, CABECA TROMBETA E PONTA BROCA (TB), COMPRIMENTO 35 MM</v>
          </cell>
          <cell r="D3184" t="str">
            <v>UN</v>
          </cell>
          <cell r="E3184" t="str">
            <v>CR</v>
          </cell>
          <cell r="F3184">
            <v>0.17</v>
          </cell>
        </row>
        <row r="3185">
          <cell r="B3185">
            <v>39441</v>
          </cell>
          <cell r="C3185" t="str">
            <v>PARAFUSO DRY WALL, EM ACO FOSFATIZADO, CABECA TROMBETA E PONTA BROCA (TB), COMPRIMENTO 45 MM</v>
          </cell>
          <cell r="D3185" t="str">
            <v>UN</v>
          </cell>
          <cell r="E3185" t="str">
            <v>CR</v>
          </cell>
          <cell r="F3185">
            <v>0.21</v>
          </cell>
        </row>
        <row r="3186">
          <cell r="B3186">
            <v>39442</v>
          </cell>
          <cell r="C3186" t="str">
            <v>PARAFUSO DRY WALL, EM ACO ZINCADO, CABECA LENTILHA E PONTA AGULHA (LA), LARGURA 4,2 MM, COMPRIMENTO 13 MM</v>
          </cell>
          <cell r="D3186" t="str">
            <v>UN</v>
          </cell>
          <cell r="E3186" t="str">
            <v>CR</v>
          </cell>
          <cell r="F3186">
            <v>0.15</v>
          </cell>
        </row>
        <row r="3187">
          <cell r="B3187">
            <v>39443</v>
          </cell>
          <cell r="C3187" t="str">
            <v>PARAFUSO DRY WALL, EM ACO ZINCADO, CABECA LENTILHA E PONTA BROCA (LB), LARGURA 4,2 MM, COMPRIMENTO 13 MM</v>
          </cell>
          <cell r="D3187" t="str">
            <v>UN</v>
          </cell>
          <cell r="E3187" t="str">
            <v>CR</v>
          </cell>
          <cell r="F3187">
            <v>0.2</v>
          </cell>
        </row>
        <row r="3188">
          <cell r="B3188">
            <v>4329</v>
          </cell>
          <cell r="C3188" t="str">
            <v>PARAFUSO EM ACO GALVANIZADO, TIPO MAQUINA, SEXTAVADO, SEM PORCA, DIAMETRO 1/2", COMPRIMENTO 2"</v>
          </cell>
          <cell r="D3188" t="str">
            <v>UN</v>
          </cell>
          <cell r="E3188" t="str">
            <v>C</v>
          </cell>
          <cell r="F3188">
            <v>1.8</v>
          </cell>
        </row>
        <row r="3189">
          <cell r="B3189">
            <v>44229</v>
          </cell>
          <cell r="C3189" t="str">
            <v>PARAFUSO EM ACO INOX (TIPO ALLEN) M6 X 40 MM, COM CABECA BOLEADA / ABAULADA, SEXTAVADA INTERNA, COM ROSCA</v>
          </cell>
          <cell r="D3189" t="str">
            <v>UN</v>
          </cell>
          <cell r="E3189" t="str">
            <v>CR</v>
          </cell>
          <cell r="F3189">
            <v>0.74</v>
          </cell>
        </row>
        <row r="3190">
          <cell r="B3190">
            <v>436</v>
          </cell>
          <cell r="C3190" t="str">
            <v>PARAFUSO FRANCES M16 EM ACO GALVANIZADO, COMPRIMENTO = 150 MM, DIAMETRO = 16 MM, CABECA ABAULADA</v>
          </cell>
          <cell r="D3190" t="str">
            <v>UN</v>
          </cell>
          <cell r="E3190" t="str">
            <v>CR</v>
          </cell>
        </row>
        <row r="3191">
          <cell r="B3191">
            <v>442</v>
          </cell>
          <cell r="C3191" t="str">
            <v>PARAFUSO FRANCES M16 EM ACO GALVANIZADO, COMPRIMENTO = 45 MM, DIAMETRO = 16 MM, CABECA ABAULADA</v>
          </cell>
          <cell r="D3191" t="str">
            <v>UN</v>
          </cell>
          <cell r="E3191" t="str">
            <v>CR</v>
          </cell>
        </row>
        <row r="3192">
          <cell r="B3192">
            <v>4383</v>
          </cell>
          <cell r="C3192" t="str">
            <v>PARAFUSO FRANCES METRICO ZINCADO, DIAMETRO 12 MM, COMPRIMENTO 140MM, COM PORCA SEXTAVADA E ARRUELA DE PRESSAO MEDIA</v>
          </cell>
          <cell r="D3192" t="str">
            <v>UN</v>
          </cell>
          <cell r="E3192" t="str">
            <v>CR</v>
          </cell>
          <cell r="F3192">
            <v>16.27</v>
          </cell>
        </row>
        <row r="3193">
          <cell r="B3193">
            <v>4344</v>
          </cell>
          <cell r="C3193" t="str">
            <v>PARAFUSO FRANCES METRICO ZINCADO, DIAMETRO 12 MM, COMPRIMENTO 150 MM, COM PORCA SEXTAVADA E ARRUELA DE PRESSAO MEDIA</v>
          </cell>
          <cell r="D3193" t="str">
            <v>UN</v>
          </cell>
          <cell r="E3193" t="str">
            <v>CR</v>
          </cell>
          <cell r="F3193">
            <v>17.059999999999999</v>
          </cell>
        </row>
        <row r="3194">
          <cell r="B3194">
            <v>4335</v>
          </cell>
          <cell r="C3194" t="str">
            <v>PARAFUSO FRANCES ZINCADO, DIAMETRO 1/2", COMPRIMENTO 12", COM PORCA E ARRUELA LISA MEDIA</v>
          </cell>
          <cell r="D3194" t="str">
            <v>UN</v>
          </cell>
          <cell r="E3194" t="str">
            <v>CR</v>
          </cell>
          <cell r="F3194">
            <v>11.45</v>
          </cell>
        </row>
        <row r="3195">
          <cell r="B3195">
            <v>4334</v>
          </cell>
          <cell r="C3195" t="str">
            <v>PARAFUSO FRANCES ZINCADO, DIAMETRO 1/2", COMPRIMENTO 15", COM PORCA E ARRUELA LISA MEDIA</v>
          </cell>
          <cell r="D3195" t="str">
            <v>UN</v>
          </cell>
          <cell r="E3195" t="str">
            <v>CR</v>
          </cell>
          <cell r="F3195">
            <v>15.71</v>
          </cell>
        </row>
        <row r="3196">
          <cell r="B3196">
            <v>11953</v>
          </cell>
          <cell r="C3196" t="str">
            <v>PARAFUSO FRANCES ZINCADO, DIAMETRO 1/2", COMPRIMENTO 2", COM PORCA E ARRUELA</v>
          </cell>
          <cell r="D3196" t="str">
            <v>UN</v>
          </cell>
          <cell r="E3196" t="str">
            <v>CR</v>
          </cell>
          <cell r="F3196">
            <v>2.7</v>
          </cell>
        </row>
        <row r="3197">
          <cell r="B3197">
            <v>4343</v>
          </cell>
          <cell r="C3197" t="str">
            <v>PARAFUSO FRANCES ZINCADO, DIAMETRO 1/2", COMPRIMENTO 4", COM PORCA E ARRUELA</v>
          </cell>
          <cell r="D3197" t="str">
            <v>UN</v>
          </cell>
          <cell r="E3197" t="str">
            <v>CR</v>
          </cell>
          <cell r="F3197">
            <v>3.86</v>
          </cell>
        </row>
        <row r="3198">
          <cell r="B3198">
            <v>44738</v>
          </cell>
          <cell r="C3198" t="str">
            <v>PARAFUSO M10, ACO CARBONO ZINCADO, CLASSE 5.8, SEXTAVADO, ROSCA INTEIRA, DIAMETRO 10 MM, COMPRIMENTO 30 MM</v>
          </cell>
          <cell r="D3198" t="str">
            <v>UN</v>
          </cell>
          <cell r="E3198" t="str">
            <v>CR</v>
          </cell>
          <cell r="F3198">
            <v>0.57999999999999996</v>
          </cell>
        </row>
        <row r="3199">
          <cell r="B3199">
            <v>430</v>
          </cell>
          <cell r="C3199" t="str">
            <v>PARAFUSO M16 EM ACO GALVANIZADO, COMPRIMENTO = 125 MM, DIAMETRO = 16 MM, ROSCA MAQUINA, CABECA QUADRADA</v>
          </cell>
          <cell r="D3199" t="str">
            <v>UN</v>
          </cell>
          <cell r="E3199" t="str">
            <v>CR</v>
          </cell>
        </row>
        <row r="3200">
          <cell r="B3200">
            <v>441</v>
          </cell>
          <cell r="C3200" t="str">
            <v>PARAFUSO M16 EM ACO GALVANIZADO, COMPRIMENTO = 150 MM, DIAMETRO = 16 MM, ROSCA MAQUINA, CABECA QUADRADA</v>
          </cell>
          <cell r="D3200" t="str">
            <v>UN</v>
          </cell>
          <cell r="E3200" t="str">
            <v>CR</v>
          </cell>
        </row>
        <row r="3201">
          <cell r="B3201">
            <v>431</v>
          </cell>
          <cell r="C3201" t="str">
            <v>PARAFUSO M16 EM ACO GALVANIZADO, COMPRIMENTO = 200 MM, DIAMETRO = 16 MM, ROSCA MAQUINA, CABECA QUADRADA</v>
          </cell>
          <cell r="D3201" t="str">
            <v>UN</v>
          </cell>
          <cell r="E3201" t="str">
            <v>CR</v>
          </cell>
        </row>
        <row r="3202">
          <cell r="B3202">
            <v>432</v>
          </cell>
          <cell r="C3202" t="str">
            <v>PARAFUSO M16 EM ACO GALVANIZADO, COMPRIMENTO = 250 MM, DIAMETRO = 16 MM, ROSCA MAQUINA, CABECA QUADRADA</v>
          </cell>
          <cell r="D3202" t="str">
            <v>UN</v>
          </cell>
          <cell r="E3202" t="str">
            <v>CR</v>
          </cell>
        </row>
        <row r="3203">
          <cell r="B3203">
            <v>429</v>
          </cell>
          <cell r="C3203" t="str">
            <v>PARAFUSO M16 EM ACO GALVANIZADO, COMPRIMENTO = 300 MM, DIAMETRO = 16 MM, ROSCA DUPLA</v>
          </cell>
          <cell r="D3203" t="str">
            <v>UN</v>
          </cell>
          <cell r="E3203" t="str">
            <v>CR</v>
          </cell>
        </row>
        <row r="3204">
          <cell r="B3204">
            <v>439</v>
          </cell>
          <cell r="C3204" t="str">
            <v>PARAFUSO M16 EM ACO GALVANIZADO, COMPRIMENTO = 300 MM, DIAMETRO = 16 MM, ROSCA MAQUINA, CABECA QUADRADA</v>
          </cell>
          <cell r="D3204" t="str">
            <v>UN</v>
          </cell>
          <cell r="E3204" t="str">
            <v>CR</v>
          </cell>
        </row>
        <row r="3205">
          <cell r="B3205">
            <v>433</v>
          </cell>
          <cell r="C3205" t="str">
            <v>PARAFUSO M16 EM ACO GALVANIZADO, COMPRIMENTO = 350 MM, DIAMETRO = 16 MM, ROSCA MAQUINA, CABECA QUADRADA</v>
          </cell>
          <cell r="D3205" t="str">
            <v>UN</v>
          </cell>
          <cell r="E3205" t="str">
            <v>CR</v>
          </cell>
        </row>
        <row r="3206">
          <cell r="B3206">
            <v>437</v>
          </cell>
          <cell r="C3206" t="str">
            <v>PARAFUSO M16 EM ACO GALVANIZADO, COMPRIMENTO = 400 MM, DIAMETRO = 16 MM, ROSCA DUPLA</v>
          </cell>
          <cell r="D3206" t="str">
            <v>UN</v>
          </cell>
          <cell r="E3206" t="str">
            <v>CR</v>
          </cell>
        </row>
        <row r="3207">
          <cell r="B3207">
            <v>11790</v>
          </cell>
          <cell r="C3207" t="str">
            <v>PARAFUSO M16 EM ACO GALVANIZADO, COMPRIMENTO = 450 MM, DIAMETRO = 16 MM, ROSCA MAQUINA, CABECA QUADRADA</v>
          </cell>
          <cell r="D3207" t="str">
            <v>UN</v>
          </cell>
          <cell r="E3207" t="str">
            <v>CR</v>
          </cell>
        </row>
        <row r="3208">
          <cell r="B3208">
            <v>428</v>
          </cell>
          <cell r="C3208" t="str">
            <v>PARAFUSO M16 EM ACO GALVANIZADO, COMPRIMENTO = 500 MM, DIAMETRO = 16 MM, ROSCA MAQUINA, COM CABECA SEXTAVADA E PORCA</v>
          </cell>
          <cell r="D3208" t="str">
            <v>UN</v>
          </cell>
          <cell r="E3208" t="str">
            <v>C</v>
          </cell>
        </row>
        <row r="3209">
          <cell r="B3209">
            <v>44739</v>
          </cell>
          <cell r="C3209" t="str">
            <v>PARAFUSO M16 EM ACO ZINCADO, CABECA SEXTAVADA, ROSCA INTEIRA, COMPRIMENTO 25 MM, DIAMETRO 16 MM</v>
          </cell>
          <cell r="D3209" t="str">
            <v>UN</v>
          </cell>
          <cell r="E3209" t="str">
            <v>CR</v>
          </cell>
          <cell r="F3209">
            <v>1.49</v>
          </cell>
        </row>
        <row r="3210">
          <cell r="B3210">
            <v>44740</v>
          </cell>
          <cell r="C3210" t="str">
            <v>PARAFUSO M16 INOX, CABECA SEXTAVADA, ROSCA INTEIRA, COMPRIMENTO 50 MM, DIAMETRO 16 MM</v>
          </cell>
          <cell r="D3210" t="str">
            <v>UN</v>
          </cell>
          <cell r="E3210" t="str">
            <v>CR</v>
          </cell>
          <cell r="F3210">
            <v>6.72</v>
          </cell>
        </row>
        <row r="3211">
          <cell r="B3211">
            <v>4351</v>
          </cell>
          <cell r="C3211" t="str">
            <v>PARAFUSO NIQUELADO 3 1/2" COM ACABAMENTO CROMADO PARA FIXAR PECA SANITARIA, INCLUI PORCA CEGA, ARRUELA E BUCHA DE NYLON TAMANHO S-8</v>
          </cell>
          <cell r="D3211" t="str">
            <v>UN</v>
          </cell>
          <cell r="E3211" t="str">
            <v>CR</v>
          </cell>
          <cell r="F3211">
            <v>13.86</v>
          </cell>
        </row>
        <row r="3212">
          <cell r="B3212">
            <v>4384</v>
          </cell>
          <cell r="C3212" t="str">
            <v>PARAFUSO NIQUELADO COM ACABAMENTO CROMADO PARA FIXAR PECA SANITARIA, INCLUI PORCA CEGA, ARRUELA E BUCHA DE NYLON TAMANHO S-10</v>
          </cell>
          <cell r="D3212" t="str">
            <v>UN</v>
          </cell>
          <cell r="E3212" t="str">
            <v>CR</v>
          </cell>
          <cell r="F3212">
            <v>18.7</v>
          </cell>
        </row>
        <row r="3213">
          <cell r="B3213">
            <v>43883</v>
          </cell>
          <cell r="C3213" t="str">
            <v>PARAFUSO ROSCA MAQUINA, CABECA REDONDA COM FENDA SIMPLES, DIAMETRO *4,8* MM, COMPRIMENTO * 19 * MM, EM ACO CARBONO ZINCADO, COM PORCA E ARRUELA</v>
          </cell>
          <cell r="D3213" t="str">
            <v>UN</v>
          </cell>
          <cell r="E3213" t="str">
            <v>CR</v>
          </cell>
          <cell r="F3213">
            <v>0.16</v>
          </cell>
        </row>
        <row r="3214">
          <cell r="B3214">
            <v>11054</v>
          </cell>
          <cell r="C3214" t="str">
            <v>PARAFUSO ROSCA SOBERBA ZINCADO CABECA CHATA FENDA SIMPLES 3,2 X 20 MM (3/4")</v>
          </cell>
          <cell r="D3214" t="str">
            <v>UN</v>
          </cell>
          <cell r="E3214" t="str">
            <v>CR</v>
          </cell>
          <cell r="F3214">
            <v>0.03</v>
          </cell>
        </row>
        <row r="3215">
          <cell r="B3215">
            <v>11055</v>
          </cell>
          <cell r="C3215" t="str">
            <v>PARAFUSO ROSCA SOBERBA ZINCADO CABECA CHATA FENDA SIMPLES 3,5 X 25 MM (1")</v>
          </cell>
          <cell r="D3215" t="str">
            <v>UN</v>
          </cell>
          <cell r="E3215" t="str">
            <v>CR</v>
          </cell>
          <cell r="F3215">
            <v>0.05</v>
          </cell>
        </row>
        <row r="3216">
          <cell r="B3216">
            <v>11056</v>
          </cell>
          <cell r="C3216" t="str">
            <v>PARAFUSO ROSCA SOBERBA ZINCADO CABECA CHATA FENDA SIMPLES 3,8 X 30 MM (1.1/4")</v>
          </cell>
          <cell r="D3216" t="str">
            <v>UN</v>
          </cell>
          <cell r="E3216" t="str">
            <v>CR</v>
          </cell>
          <cell r="F3216">
            <v>0.06</v>
          </cell>
        </row>
        <row r="3217">
          <cell r="B3217">
            <v>11057</v>
          </cell>
          <cell r="C3217" t="str">
            <v>PARAFUSO ROSCA SOBERBA ZINCADO CABECA CHATA FENDA SIMPLES 4,8 X 40 MM (1.1/2")</v>
          </cell>
          <cell r="D3217" t="str">
            <v>UN</v>
          </cell>
          <cell r="E3217" t="str">
            <v>CR</v>
          </cell>
          <cell r="F3217">
            <v>0.12</v>
          </cell>
        </row>
        <row r="3218">
          <cell r="B3218">
            <v>11059</v>
          </cell>
          <cell r="C3218" t="str">
            <v>PARAFUSO ROSCA SOBERBA ZINCADO CABECA CHATA FENDA SIMPLES 5,5 X 50 MM (2")</v>
          </cell>
          <cell r="D3218" t="str">
            <v>UN</v>
          </cell>
          <cell r="E3218" t="str">
            <v>CR</v>
          </cell>
          <cell r="F3218">
            <v>0.23</v>
          </cell>
        </row>
        <row r="3219">
          <cell r="B3219">
            <v>11058</v>
          </cell>
          <cell r="C3219" t="str">
            <v>PARAFUSO ROSCA SOBERBA ZINCADO CABECA CHATA FENDA SIMPLES 5,5 X 65 MM (2.1/2")</v>
          </cell>
          <cell r="D3219" t="str">
            <v>UN</v>
          </cell>
          <cell r="E3219" t="str">
            <v>CR</v>
          </cell>
          <cell r="F3219">
            <v>0.3</v>
          </cell>
        </row>
        <row r="3220">
          <cell r="B3220">
            <v>4320</v>
          </cell>
          <cell r="C3220" t="str">
            <v>PARAFUSO ZINCADO 5/16" X 250 MM PARA FIXACAO DE TELHA DE FIBROCIMENTO CANALETE 49, INCLUI BUCHA NYLON S-10</v>
          </cell>
          <cell r="D3220" t="str">
            <v>UN</v>
          </cell>
          <cell r="E3220" t="str">
            <v>CR</v>
          </cell>
          <cell r="F3220">
            <v>2.39</v>
          </cell>
        </row>
        <row r="3221">
          <cell r="B3221">
            <v>4318</v>
          </cell>
          <cell r="C3221" t="str">
            <v>PARAFUSO ZINCADO 5/16" X 85 MM PARA FIXACAO DE TELHA DE FIBROCIMENTO CANALETE 90, INCLUI BUCHA NYLON S-10</v>
          </cell>
          <cell r="D3221" t="str">
            <v>UN</v>
          </cell>
          <cell r="E3221" t="str">
            <v>CR</v>
          </cell>
          <cell r="F3221">
            <v>1.1599999999999999</v>
          </cell>
        </row>
        <row r="3222">
          <cell r="B3222">
            <v>4380</v>
          </cell>
          <cell r="C3222" t="str">
            <v>PARAFUSO ZINCADO ROSCA SOBERBA 5/16" X 120 MM PARA TELHA FIBROCIMENTO</v>
          </cell>
          <cell r="D3222" t="str">
            <v>UN</v>
          </cell>
          <cell r="E3222" t="str">
            <v>CR</v>
          </cell>
          <cell r="F3222">
            <v>1.01</v>
          </cell>
        </row>
        <row r="3223">
          <cell r="B3223">
            <v>4299</v>
          </cell>
          <cell r="C3223" t="str">
            <v>PARAFUSO ZINCADO ROSCA SOBERBA, CABECA SEXTAVADA, 5/16" X 110 MM, PARA FIXACAO DE TELHA EM MADEIRA</v>
          </cell>
          <cell r="D3223" t="str">
            <v>UN</v>
          </cell>
          <cell r="E3223" t="str">
            <v>C</v>
          </cell>
          <cell r="F3223">
            <v>0.95</v>
          </cell>
        </row>
        <row r="3224">
          <cell r="B3224">
            <v>4304</v>
          </cell>
          <cell r="C3224" t="str">
            <v>PARAFUSO ZINCADO ROSCA SOBERBA, CABECA SEXTAVADA, 5/16" X 150 MM, PARA FIXACAO DE TELHA EM MADEIRA</v>
          </cell>
          <cell r="D3224" t="str">
            <v>UN</v>
          </cell>
          <cell r="E3224" t="str">
            <v>CR</v>
          </cell>
          <cell r="F3224">
            <v>1.29</v>
          </cell>
        </row>
        <row r="3225">
          <cell r="B3225">
            <v>4305</v>
          </cell>
          <cell r="C3225" t="str">
            <v>PARAFUSO ZINCADO ROSCA SOBERBA, CABECA SEXTAVADA, 5/16" X 180 MM, PARA FIXACAO DE TELHA EM MADEIRA</v>
          </cell>
          <cell r="D3225" t="str">
            <v>UN</v>
          </cell>
          <cell r="E3225" t="str">
            <v>CR</v>
          </cell>
          <cell r="F3225">
            <v>1.5</v>
          </cell>
        </row>
        <row r="3226">
          <cell r="B3226">
            <v>4306</v>
          </cell>
          <cell r="C3226" t="str">
            <v>PARAFUSO ZINCADO ROSCA SOBERBA, CABECA SEXTAVADA, 5/16" X 200 MM, PARA FIXACAO DE TELHA EM MADEIRA</v>
          </cell>
          <cell r="D3226" t="str">
            <v>UN</v>
          </cell>
          <cell r="E3226" t="str">
            <v>CR</v>
          </cell>
          <cell r="F3226">
            <v>1.74</v>
          </cell>
        </row>
        <row r="3227">
          <cell r="B3227">
            <v>4308</v>
          </cell>
          <cell r="C3227" t="str">
            <v>PARAFUSO ZINCADO ROSCA SOBERBA, CABECA SEXTAVADA, 5/16" X 230 MM, PARA FIXACAO DE TELHA EM MADEIRA</v>
          </cell>
          <cell r="D3227" t="str">
            <v>UN</v>
          </cell>
          <cell r="E3227" t="str">
            <v>CR</v>
          </cell>
          <cell r="F3227">
            <v>3.61</v>
          </cell>
        </row>
        <row r="3228">
          <cell r="B3228">
            <v>4302</v>
          </cell>
          <cell r="C3228" t="str">
            <v>PARAFUSO ZINCADO ROSCA SOBERBA, CABECA SEXTAVADA, 5/16" X 250 MM, PARA FIXACAO DE TELHA EM MADEIRA</v>
          </cell>
          <cell r="D3228" t="str">
            <v>UN</v>
          </cell>
          <cell r="E3228" t="str">
            <v>CR</v>
          </cell>
          <cell r="F3228">
            <v>2.71</v>
          </cell>
        </row>
        <row r="3229">
          <cell r="B3229">
            <v>4300</v>
          </cell>
          <cell r="C3229" t="str">
            <v>PARAFUSO ZINCADO ROSCA SOBERBA, CABECA SEXTAVADA, 5/16" X 50 MM, PARA FIXACAO DE TELHA EM MADEIRA</v>
          </cell>
          <cell r="D3229" t="str">
            <v>UN</v>
          </cell>
          <cell r="E3229" t="str">
            <v>CR</v>
          </cell>
          <cell r="F3229">
            <v>0.64</v>
          </cell>
        </row>
        <row r="3230">
          <cell r="B3230">
            <v>4301</v>
          </cell>
          <cell r="C3230" t="str">
            <v>PARAFUSO ZINCADO ROSCA SOBERBA, CABECA SEXTAVADA, 5/16" X 85 MM, PARA FIXACAO DE TELHA EM MADEIRA</v>
          </cell>
          <cell r="D3230" t="str">
            <v>UN</v>
          </cell>
          <cell r="E3230" t="str">
            <v>CR</v>
          </cell>
          <cell r="F3230">
            <v>0.79</v>
          </cell>
        </row>
        <row r="3231">
          <cell r="B3231">
            <v>40547</v>
          </cell>
          <cell r="C3231" t="str">
            <v>PARAFUSO ZINCADO, AUTO BROCANTE, FLANGEADO, 4,2 MM X 19 MM</v>
          </cell>
          <cell r="D3231" t="str">
            <v>CENTO</v>
          </cell>
          <cell r="E3231" t="str">
            <v>CR</v>
          </cell>
          <cell r="F3231">
            <v>22.72</v>
          </cell>
        </row>
        <row r="3232">
          <cell r="B3232">
            <v>11962</v>
          </cell>
          <cell r="C3232" t="str">
            <v>PARAFUSO ZINCADO, SEXTAVADO, COM ROSCA INTEIRA, DIAMETRO 1/4", COMPRIMENTO 1/2"</v>
          </cell>
          <cell r="D3232" t="str">
            <v>UN</v>
          </cell>
          <cell r="E3232" t="str">
            <v>CR</v>
          </cell>
          <cell r="F3232">
            <v>0.18</v>
          </cell>
        </row>
        <row r="3233">
          <cell r="B3233">
            <v>4332</v>
          </cell>
          <cell r="C3233" t="str">
            <v>PARAFUSO ZINCADO, SEXTAVADO, COM ROSCA INTEIRA, DIAMETRO 3/8", COMPRIMENTO 2"</v>
          </cell>
          <cell r="D3233" t="str">
            <v>UN</v>
          </cell>
          <cell r="E3233" t="str">
            <v>CR</v>
          </cell>
          <cell r="F3233">
            <v>0.9</v>
          </cell>
        </row>
        <row r="3234">
          <cell r="B3234">
            <v>4331</v>
          </cell>
          <cell r="C3234" t="str">
            <v>PARAFUSO ZINCADO, SEXTAVADO, COM ROSCA INTEIRA, DIAMETRO 5/8", COMPRIMENTO 2 1/4"</v>
          </cell>
          <cell r="D3234" t="str">
            <v>UN</v>
          </cell>
          <cell r="E3234" t="str">
            <v>CR</v>
          </cell>
          <cell r="F3234">
            <v>3.41</v>
          </cell>
        </row>
        <row r="3235">
          <cell r="B3235">
            <v>4336</v>
          </cell>
          <cell r="C3235" t="str">
            <v>PARAFUSO ZINCADO, SEXTAVADO, COM ROSCA INTEIRA, DIAMETRO 5/8", COMPRIMENTO 3", COM PORCA E ARRUELA DE PRESSAO MEDIA</v>
          </cell>
          <cell r="D3235" t="str">
            <v>UN</v>
          </cell>
          <cell r="E3235" t="str">
            <v>CR</v>
          </cell>
          <cell r="F3235">
            <v>4.3600000000000003</v>
          </cell>
        </row>
        <row r="3236">
          <cell r="B3236">
            <v>11948</v>
          </cell>
          <cell r="C3236" t="str">
            <v>PARAFUSO ZINCADO, SEXTAVADO, COM ROSCA SOBERBA, DIAMETRO 5/16", COMPRIMENTO 40 MM</v>
          </cell>
          <cell r="D3236" t="str">
            <v>UN</v>
          </cell>
          <cell r="E3236" t="str">
            <v>CR</v>
          </cell>
          <cell r="F3236">
            <v>0.56000000000000005</v>
          </cell>
        </row>
        <row r="3237">
          <cell r="B3237">
            <v>4382</v>
          </cell>
          <cell r="C3237" t="str">
            <v>PARAFUSO ZINCADO, SEXTAVADO, COM ROSCA SOBERBA, DIAMETRO 5/16", COMPRIMENTO 80 MM</v>
          </cell>
          <cell r="D3237" t="str">
            <v>UN</v>
          </cell>
          <cell r="E3237" t="str">
            <v>CR</v>
          </cell>
          <cell r="F3237">
            <v>0.93</v>
          </cell>
        </row>
        <row r="3238">
          <cell r="B3238">
            <v>4354</v>
          </cell>
          <cell r="C3238" t="str">
            <v>PARAFUSO ZINCADO, SEXTAVADO, GRAU 5, ROSCA INTEIRA, DIAMETRO 1 1/2", COMPRIMENTO 4"</v>
          </cell>
          <cell r="D3238" t="str">
            <v>UN</v>
          </cell>
          <cell r="E3238" t="str">
            <v>CR</v>
          </cell>
          <cell r="F3238">
            <v>39.130000000000003</v>
          </cell>
        </row>
        <row r="3239">
          <cell r="B3239">
            <v>40839</v>
          </cell>
          <cell r="C3239" t="str">
            <v>PARAFUSO, ASTM A307 - GRAU A, SEXTAVADO, ZINCADO, DIAMETRO 3/8" (9,52 MM), COMPRIMENTO 1" (25,4 MM)</v>
          </cell>
          <cell r="D3239" t="str">
            <v>CENTO</v>
          </cell>
          <cell r="E3239" t="str">
            <v>CR</v>
          </cell>
          <cell r="F3239">
            <v>94.15</v>
          </cell>
        </row>
        <row r="3240">
          <cell r="B3240">
            <v>40552</v>
          </cell>
          <cell r="C3240" t="str">
            <v>PARAFUSO, AUTOATARRAXANTE, CABECA CHATA, FENDA SIMPLES, EM ACO ZINCADO, 1/4" (6,35 MM) X 25 MM</v>
          </cell>
          <cell r="D3240" t="str">
            <v>CENTO</v>
          </cell>
          <cell r="E3240" t="str">
            <v>CR</v>
          </cell>
          <cell r="F3240">
            <v>38.96</v>
          </cell>
        </row>
        <row r="3241">
          <cell r="B3241">
            <v>40549</v>
          </cell>
          <cell r="C3241" t="str">
            <v>PARAFUSO, COMUM, ASTM A307, SEXTAVADO, DIAMETRO 1/2" (12,7 MM), COMPRIMENTO 1" (25,4 MM)</v>
          </cell>
          <cell r="D3241" t="str">
            <v>CENTO</v>
          </cell>
          <cell r="E3241" t="str">
            <v>CR</v>
          </cell>
          <cell r="F3241">
            <v>154.22</v>
          </cell>
        </row>
        <row r="3242">
          <cell r="B3242">
            <v>43851</v>
          </cell>
          <cell r="C3242" t="str">
            <v>PARAFUSO, EM ACO ZINCADO, CABECA LENTILHA AUTO TRAVANTE DIAMETRO 5/16" X 1" COM PORCA</v>
          </cell>
          <cell r="D3242" t="str">
            <v>UN</v>
          </cell>
          <cell r="E3242" t="str">
            <v>CR</v>
          </cell>
          <cell r="F3242">
            <v>0.43</v>
          </cell>
        </row>
        <row r="3243">
          <cell r="B3243">
            <v>43965</v>
          </cell>
          <cell r="C3243" t="str">
            <v>PARAFUSO, EM ACO ZINCADO, CABECA LENTILHA AUTOTRAVANTE DIAMETRO 5/16" X 1"</v>
          </cell>
          <cell r="D3243" t="str">
            <v>UN</v>
          </cell>
          <cell r="E3243" t="str">
            <v>CR</v>
          </cell>
          <cell r="F3243">
            <v>0.38</v>
          </cell>
        </row>
        <row r="3244">
          <cell r="B3244">
            <v>4385</v>
          </cell>
          <cell r="C3244" t="str">
            <v>PARALELEPIPEDO GRANITICO OU BASALTICO, PARA PAVIMENTACAO, SEM FRETE (VARIACAO REGIONAL DE PECAS POR M2)</v>
          </cell>
          <cell r="D3244" t="str">
            <v>MIL</v>
          </cell>
          <cell r="E3244" t="str">
            <v>CR</v>
          </cell>
          <cell r="F3244">
            <v>2310.7399999999998</v>
          </cell>
        </row>
        <row r="3245">
          <cell r="B3245">
            <v>45236</v>
          </cell>
          <cell r="C3245" t="str">
            <v>PASTA ABRASIVA PARA LIMPEZA DE MAOS</v>
          </cell>
          <cell r="D3245" t="str">
            <v>KG</v>
          </cell>
          <cell r="E3245" t="str">
            <v>CR</v>
          </cell>
          <cell r="F3245">
            <v>19.77</v>
          </cell>
        </row>
        <row r="3246">
          <cell r="B3246">
            <v>20078</v>
          </cell>
          <cell r="C3246" t="str">
            <v>PASTA LUBRIFICANTE PARA TUBOS E CONEXOES COM JUNTA ELASTICA, EMBALAGEM DE *400* GR (USO EM PVC, ACO, POLIETILENO E OUTROS)</v>
          </cell>
          <cell r="D3246" t="str">
            <v>UN</v>
          </cell>
          <cell r="E3246" t="str">
            <v>CR</v>
          </cell>
          <cell r="F3246">
            <v>32.549999999999997</v>
          </cell>
        </row>
        <row r="3247">
          <cell r="B3247">
            <v>39897</v>
          </cell>
          <cell r="C3247" t="str">
            <v>PASTA PARA SOLDA DE TUBOS E CONEXOES DE COBRE (EMBALAGEM COM 250 G)</v>
          </cell>
          <cell r="D3247" t="str">
            <v>UN</v>
          </cell>
          <cell r="E3247" t="str">
            <v>CR</v>
          </cell>
        </row>
        <row r="3248">
          <cell r="B3248">
            <v>118</v>
          </cell>
          <cell r="C3248" t="str">
            <v>PASTA VEDA JUNTAS/ROSCA, EMBALAGEM DE *500* G, PARA INSTALACOES DE AGUA, GAS E OUTROS</v>
          </cell>
          <cell r="D3248" t="str">
            <v>UN</v>
          </cell>
          <cell r="E3248" t="str">
            <v>CR</v>
          </cell>
          <cell r="F3248">
            <v>68.81</v>
          </cell>
        </row>
        <row r="3249">
          <cell r="B3249">
            <v>4396</v>
          </cell>
          <cell r="C3249" t="str">
            <v>PASTILHA CERAMICA/PORCELANA, REVEST INT/EXT E PISCINA, CORES BRANCA OU FRIAS, SOLIDAS, SEM MESCLAGEM/MISTURA, ACABAMENTO LISO *2,5 X 2,5* CM</v>
          </cell>
          <cell r="D3249" t="str">
            <v>M2</v>
          </cell>
          <cell r="E3249" t="str">
            <v>CR</v>
          </cell>
          <cell r="F3249">
            <v>245.84</v>
          </cell>
        </row>
        <row r="3250">
          <cell r="B3250">
            <v>36881</v>
          </cell>
          <cell r="C3250" t="str">
            <v>PASTILHA CERAMICA/PORCELANA, REVEST INT/EXT E PISCINA, CORES BRANCA OU FRIAS, SOLIDAS, SEM MESCLAGEM/MISTURA, ACABAMENTO LISO *5 X 5* CM</v>
          </cell>
          <cell r="D3250" t="str">
            <v>M2</v>
          </cell>
          <cell r="E3250" t="str">
            <v>CR</v>
          </cell>
          <cell r="F3250">
            <v>179.47</v>
          </cell>
        </row>
        <row r="3251">
          <cell r="B3251">
            <v>4397</v>
          </cell>
          <cell r="C3251" t="str">
            <v>PASTILHA CERAMICA/PORCELANA, REVEST INT/EXT E PISCINA, CORES LISAS/SOLIDAS, QUENTES, SEM MESCLAGEM/MISTURA, *2,5 X 2,5* CM</v>
          </cell>
          <cell r="D3251" t="str">
            <v>M2</v>
          </cell>
          <cell r="E3251" t="str">
            <v>CR</v>
          </cell>
          <cell r="F3251">
            <v>249.94</v>
          </cell>
        </row>
        <row r="3252">
          <cell r="B3252">
            <v>36882</v>
          </cell>
          <cell r="C3252" t="str">
            <v>PASTILHA CERAMICA/PORCELANA, REVEST INT/EXT E PISCINA, CORES LISAS/SOLIDAS, QUENTES, SEM MESCLAGEM/MISTURA, *5 X 5* CM</v>
          </cell>
          <cell r="D3252" t="str">
            <v>M2</v>
          </cell>
          <cell r="E3252" t="str">
            <v>CR</v>
          </cell>
          <cell r="F3252">
            <v>183.01</v>
          </cell>
        </row>
        <row r="3253">
          <cell r="B3253">
            <v>4751</v>
          </cell>
          <cell r="C3253" t="str">
            <v>PASTILHEIRO (HORISTA)</v>
          </cell>
          <cell r="D3253" t="str">
            <v>H</v>
          </cell>
          <cell r="E3253" t="str">
            <v>CR</v>
          </cell>
          <cell r="F3253">
            <v>28.95</v>
          </cell>
        </row>
        <row r="3254">
          <cell r="B3254">
            <v>41066</v>
          </cell>
          <cell r="C3254" t="str">
            <v>PASTILHEIRO (MENSALISTA)</v>
          </cell>
          <cell r="D3254" t="str">
            <v>MES</v>
          </cell>
          <cell r="E3254" t="str">
            <v>CR</v>
          </cell>
          <cell r="F3254">
            <v>5079.1400000000003</v>
          </cell>
        </row>
        <row r="3255">
          <cell r="B3255">
            <v>39604</v>
          </cell>
          <cell r="C3255" t="str">
            <v>PATCH CORD (CABO DE REDE), CATEGORIA 5 E (CAT 5E) UTP, 24 AWG, 4 PARES, EXTENSAO DE 1,50 M</v>
          </cell>
          <cell r="D3255" t="str">
            <v>UN</v>
          </cell>
          <cell r="E3255" t="str">
            <v>CR</v>
          </cell>
          <cell r="F3255">
            <v>17.059999999999999</v>
          </cell>
        </row>
        <row r="3256">
          <cell r="B3256">
            <v>39605</v>
          </cell>
          <cell r="C3256" t="str">
            <v>PATCH CORD (CABO DE REDE), CATEGORIA 5 E (CAT 5E) UTP, 24 AWG, 4 PARES, EXTENSAO DE 2,50 M</v>
          </cell>
          <cell r="D3256" t="str">
            <v>UN</v>
          </cell>
          <cell r="E3256" t="str">
            <v>CR</v>
          </cell>
          <cell r="F3256">
            <v>18.53</v>
          </cell>
        </row>
        <row r="3257">
          <cell r="B3257">
            <v>39606</v>
          </cell>
          <cell r="C3257" t="str">
            <v>PATCH CORD (CABO DE REDE), CATEGORIA 6 (CAT 6) UTP, 23 AWG, 4 PARES, EXTENSAO DE 1,50 M</v>
          </cell>
          <cell r="D3257" t="str">
            <v>UN</v>
          </cell>
          <cell r="E3257" t="str">
            <v>CR</v>
          </cell>
          <cell r="F3257">
            <v>32.450000000000003</v>
          </cell>
        </row>
        <row r="3258">
          <cell r="B3258">
            <v>39607</v>
          </cell>
          <cell r="C3258" t="str">
            <v>PATCH CORD (CABO DE REDE), CATEGORIA 6 (CAT 6) UTP, 23 AWG, 4 PARES, EXTENSAO DE 2,50 M</v>
          </cell>
          <cell r="D3258" t="str">
            <v>UN</v>
          </cell>
          <cell r="E3258" t="str">
            <v>CR</v>
          </cell>
          <cell r="F3258">
            <v>43.91</v>
          </cell>
        </row>
        <row r="3259">
          <cell r="B3259">
            <v>39594</v>
          </cell>
          <cell r="C3259" t="str">
            <v>PATCH PANEL, 24 PORTAS, CATEGORIA 5E, PARA FIXACAO EM RACKS DE 19" DE LARGURA E 1 U DE ALTURA</v>
          </cell>
          <cell r="D3259" t="str">
            <v>UN</v>
          </cell>
          <cell r="E3259" t="str">
            <v>C</v>
          </cell>
          <cell r="F3259">
            <v>275.54000000000002</v>
          </cell>
        </row>
        <row r="3260">
          <cell r="B3260">
            <v>39596</v>
          </cell>
          <cell r="C3260" t="str">
            <v>PATCH PANEL, 24 PORTAS, CATEGORIA 6, PARA FIXACAO EM RACKS DE 19" DE LARGURA E 1 U DE ALTURA</v>
          </cell>
          <cell r="D3260" t="str">
            <v>UN</v>
          </cell>
          <cell r="E3260" t="str">
            <v>CR</v>
          </cell>
          <cell r="F3260">
            <v>737.92</v>
          </cell>
        </row>
        <row r="3261">
          <cell r="B3261">
            <v>39595</v>
          </cell>
          <cell r="C3261" t="str">
            <v>PATCH PANEL, 48 PORTAS, CATEGORIA 5E, PARA FIXACAO EM RACKS DE 19" DE LARGURA E 2 U DE ALTURA</v>
          </cell>
          <cell r="D3261" t="str">
            <v>UN</v>
          </cell>
          <cell r="E3261" t="str">
            <v>CR</v>
          </cell>
          <cell r="F3261">
            <v>1658</v>
          </cell>
        </row>
        <row r="3262">
          <cell r="B3262">
            <v>39597</v>
          </cell>
          <cell r="C3262" t="str">
            <v>PATCH PANEL, 48 PORTAS, CATEGORIA 6, PARA FIXACAO EM RACKS DE 19" DE LARGURA E 2 U DE ALTURA</v>
          </cell>
          <cell r="D3262" t="str">
            <v>UN</v>
          </cell>
          <cell r="E3262" t="str">
            <v>CR</v>
          </cell>
          <cell r="F3262">
            <v>2600.8000000000002</v>
          </cell>
        </row>
        <row r="3263">
          <cell r="B3263">
            <v>10731</v>
          </cell>
          <cell r="C3263" t="str">
            <v>PEDRA ARDOSIA, CINZA, *40 X 40* CM, E= *1 CM</v>
          </cell>
          <cell r="D3263" t="str">
            <v>M2</v>
          </cell>
          <cell r="E3263" t="str">
            <v>C</v>
          </cell>
        </row>
        <row r="3264">
          <cell r="B3264">
            <v>4704</v>
          </cell>
          <cell r="C3264" t="str">
            <v>PEDRA ARDOSIA, CINZA, 20 X 40 CM, E= *1 CM</v>
          </cell>
          <cell r="D3264" t="str">
            <v>M2</v>
          </cell>
          <cell r="E3264" t="str">
            <v>CR</v>
          </cell>
        </row>
        <row r="3265">
          <cell r="B3265">
            <v>10730</v>
          </cell>
          <cell r="C3265" t="str">
            <v>PEDRA ARDOSIA, CINZA, 30 X 30, E= *1 CM</v>
          </cell>
          <cell r="D3265" t="str">
            <v>M2</v>
          </cell>
          <cell r="E3265" t="str">
            <v>CR</v>
          </cell>
        </row>
        <row r="3266">
          <cell r="B3266">
            <v>4720</v>
          </cell>
          <cell r="C3266" t="str">
            <v>PEDRA BRITADA N. 0, OU PEDRISCO (4,8 A 9,5 MM) POSTO PEDREIRA/FORNECEDOR, SEM FRETE</v>
          </cell>
          <cell r="D3266" t="str">
            <v>M3</v>
          </cell>
          <cell r="E3266" t="str">
            <v>CR</v>
          </cell>
          <cell r="F3266">
            <v>97.34</v>
          </cell>
        </row>
        <row r="3267">
          <cell r="B3267">
            <v>4721</v>
          </cell>
          <cell r="C3267" t="str">
            <v>PEDRA BRITADA N. 1 (9,5 A 19 MM) POSTO PEDREIRA/FORNECEDOR, SEM FRETE</v>
          </cell>
          <cell r="D3267" t="str">
            <v>M3</v>
          </cell>
          <cell r="E3267" t="str">
            <v>CR</v>
          </cell>
          <cell r="F3267">
            <v>84.31</v>
          </cell>
        </row>
        <row r="3268">
          <cell r="B3268">
            <v>4718</v>
          </cell>
          <cell r="C3268" t="str">
            <v>PEDRA BRITADA N. 2 (19 A 38 MM) POSTO PEDREIRA/FORNECEDOR, SEM FRETE</v>
          </cell>
          <cell r="D3268" t="str">
            <v>M3</v>
          </cell>
          <cell r="E3268" t="str">
            <v>C</v>
          </cell>
          <cell r="F3268">
            <v>84.76</v>
          </cell>
        </row>
        <row r="3269">
          <cell r="B3269">
            <v>4722</v>
          </cell>
          <cell r="C3269" t="str">
            <v>PEDRA BRITADA N. 3 (38 A 50 MM) POSTO PEDREIRA/FORNECEDOR, SEM FRETE</v>
          </cell>
          <cell r="D3269" t="str">
            <v>M3</v>
          </cell>
          <cell r="E3269" t="str">
            <v>CR</v>
          </cell>
          <cell r="F3269">
            <v>79.64</v>
          </cell>
        </row>
        <row r="3270">
          <cell r="B3270">
            <v>4730</v>
          </cell>
          <cell r="C3270" t="str">
            <v>PEDRA DE MAO OU PEDRA RACHAO PARA ARRIMO/FUNDACAO (POSTO PEDREIRA/FORNECEDOR, SEM FRETE)</v>
          </cell>
          <cell r="D3270" t="str">
            <v>M3</v>
          </cell>
          <cell r="E3270" t="str">
            <v>CR</v>
          </cell>
          <cell r="F3270">
            <v>79.25</v>
          </cell>
        </row>
        <row r="3271">
          <cell r="B3271">
            <v>13186</v>
          </cell>
          <cell r="C3271" t="str">
            <v>PEDRA GRANITICA OU BASALTICA IRREGULAR, FAIXA GRANULOMETRICA 100 A 150 MM PARA PAVIMENTACAO OU CALCAMENTO POLIEDRICO, POSTO PEDREIRA / FORNECEDOR (SEM FRETE)</v>
          </cell>
          <cell r="D3271" t="str">
            <v>M3</v>
          </cell>
          <cell r="E3271" t="str">
            <v>CR</v>
          </cell>
          <cell r="F3271">
            <v>91.44</v>
          </cell>
        </row>
        <row r="3272">
          <cell r="B3272">
            <v>10737</v>
          </cell>
          <cell r="C3272" t="str">
            <v>PEDRA GRANITICA OU BASALTO, CACO, RETALHO, CAVACO, TIPO MIRACEMA, MADEIRA, PADUANA, RACHINHA, SANTA ISABEL OU OUTRAS SIMILARES, E= *1,0 A *2,0 CM</v>
          </cell>
          <cell r="D3272" t="str">
            <v>M2</v>
          </cell>
          <cell r="E3272" t="str">
            <v>CR</v>
          </cell>
        </row>
        <row r="3273">
          <cell r="B3273">
            <v>10734</v>
          </cell>
          <cell r="C3273" t="str">
            <v>PEDRA GRANITICA, SERRADA, TIPO MIRACEMA, MADEIRA, PADUANA, RACHINHA, SANTA ISABEL OU OUTRAS SIMILARES, *11,5 X *23 CM, E= *1,0 A *2,0 CM</v>
          </cell>
          <cell r="D3273" t="str">
            <v>M2</v>
          </cell>
          <cell r="E3273" t="str">
            <v>CR</v>
          </cell>
        </row>
        <row r="3274">
          <cell r="B3274">
            <v>4708</v>
          </cell>
          <cell r="C3274" t="str">
            <v>PEDRA PORTUGUESA OU PETIT PAVE, BRANCA OU PRETA</v>
          </cell>
          <cell r="D3274" t="str">
            <v>M2</v>
          </cell>
          <cell r="E3274" t="str">
            <v>CR</v>
          </cell>
        </row>
        <row r="3275">
          <cell r="B3275">
            <v>4712</v>
          </cell>
          <cell r="C3275" t="str">
            <v>PEDRA QUARTZITO OU CALCARIO LAMINADO, CACO, TIPO CARIRI, ITACOLOMI, LAGOA SANTA, LUMINARIA, PIRENOPOLIS, SAO TOME OU OUTRAS SIMILARES DA REGIAO, E= *1,5 A *2,5 CM</v>
          </cell>
          <cell r="D3275" t="str">
            <v>M2</v>
          </cell>
          <cell r="E3275" t="str">
            <v>CR</v>
          </cell>
        </row>
        <row r="3276">
          <cell r="B3276">
            <v>4710</v>
          </cell>
          <cell r="C3276" t="str">
            <v>PEDRA QUARTZITO OU CALCARIO LAMINADO, SERRADA, TIPO CARIRI, ITACOLOMI, LAGOA SANTA, LUMINARIA, PIRENOPOLIS, SAO TOME OU OUTRAS SIMILARES DA REGIAO, *20 X *40 CM, E= *1,5 A *2,5 CM</v>
          </cell>
          <cell r="D3276" t="str">
            <v>M2</v>
          </cell>
          <cell r="E3276" t="str">
            <v>CR</v>
          </cell>
        </row>
        <row r="3277">
          <cell r="B3277">
            <v>4750</v>
          </cell>
          <cell r="C3277" t="str">
            <v>PEDREIRO (HORISTA)</v>
          </cell>
          <cell r="D3277" t="str">
            <v>H</v>
          </cell>
          <cell r="E3277" t="str">
            <v>C</v>
          </cell>
          <cell r="F3277">
            <v>28.95</v>
          </cell>
        </row>
        <row r="3278">
          <cell r="B3278">
            <v>41065</v>
          </cell>
          <cell r="C3278" t="str">
            <v>PEDREIRO (MENSALISTA)</v>
          </cell>
          <cell r="D3278" t="str">
            <v>MES</v>
          </cell>
          <cell r="E3278" t="str">
            <v>CR</v>
          </cell>
          <cell r="F3278">
            <v>5079.1400000000003</v>
          </cell>
        </row>
        <row r="3279">
          <cell r="B3279">
            <v>34747</v>
          </cell>
          <cell r="C3279" t="str">
            <v>PEITORIL EM MARMORE, POLIDO, BRANCO COMUM, L= *15* CM, E= *2,0* CM, COM PINGADEIRA</v>
          </cell>
          <cell r="D3279" t="str">
            <v>M</v>
          </cell>
          <cell r="E3279" t="str">
            <v>CR</v>
          </cell>
          <cell r="F3279">
            <v>100.36</v>
          </cell>
        </row>
        <row r="3280">
          <cell r="B3280">
            <v>4826</v>
          </cell>
          <cell r="C3280" t="str">
            <v>PEITORIL EM MARMORE, POLIDO, BRANCO COMUM, L= *15* CM, E= *3* CM, CORTE RETO</v>
          </cell>
          <cell r="D3280" t="str">
            <v>M</v>
          </cell>
          <cell r="E3280" t="str">
            <v>CR</v>
          </cell>
          <cell r="F3280">
            <v>107.92</v>
          </cell>
        </row>
        <row r="3281">
          <cell r="B3281">
            <v>41975</v>
          </cell>
          <cell r="C3281" t="str">
            <v>PEITORIL PRE-MOLDADO EM GRANILITE, MARMORITE OU GRANITINA, L = *15* CM</v>
          </cell>
          <cell r="D3281" t="str">
            <v>M2</v>
          </cell>
          <cell r="E3281" t="str">
            <v>CR</v>
          </cell>
        </row>
        <row r="3282">
          <cell r="B3282">
            <v>4825</v>
          </cell>
          <cell r="C3282" t="str">
            <v>PEITORIL/ SOLEIRA EM MARMORE, POLIDO, BRANCO COMUM, L= *25* CM, E= *3* CM, CORTE RETO</v>
          </cell>
          <cell r="D3282" t="str">
            <v>M</v>
          </cell>
          <cell r="E3282" t="str">
            <v>CR</v>
          </cell>
          <cell r="F3282">
            <v>149.38</v>
          </cell>
        </row>
        <row r="3283">
          <cell r="B3283">
            <v>34744</v>
          </cell>
          <cell r="C3283" t="str">
            <v>PELICULA REFLETIVA, GT 7 ANOS PARA SINALIZACAO VERTICAL</v>
          </cell>
          <cell r="D3283" t="str">
            <v>M2</v>
          </cell>
          <cell r="E3283" t="str">
            <v>CR</v>
          </cell>
        </row>
        <row r="3284">
          <cell r="B3284">
            <v>39430</v>
          </cell>
          <cell r="C3284" t="str">
            <v>PENDURAL OU PRESILHA REGULADORA, EM ACO GALVANIZADO, COM CORPO, MOLA E REBITE, PARA PERFIL TIPO CANALETA DE ESTRUTURA EM FORROS DRYWALL</v>
          </cell>
          <cell r="D3284" t="str">
            <v>UN</v>
          </cell>
          <cell r="E3284" t="str">
            <v>CR</v>
          </cell>
          <cell r="F3284">
            <v>2.27</v>
          </cell>
        </row>
        <row r="3285">
          <cell r="B3285">
            <v>39573</v>
          </cell>
          <cell r="C3285" t="str">
            <v>PENDURAL OU REGULADOR, COM MOLA, EM ACO GALVANIZADO, PARA PERFIL TIPO T CLICADO DE FORROS REMOVIVEL</v>
          </cell>
          <cell r="D3285" t="str">
            <v>UN</v>
          </cell>
          <cell r="E3285" t="str">
            <v>CR</v>
          </cell>
          <cell r="F3285">
            <v>2.23</v>
          </cell>
        </row>
        <row r="3286">
          <cell r="B3286">
            <v>38410</v>
          </cell>
          <cell r="C3286" t="str">
            <v>PENEIRA ROTATIVA COM MOTOR ELETRICO TRIFASICO DE 2 CV, CILINDRO DE 1 M X 0,60 M, COM FUROS DE 3,17 MM</v>
          </cell>
          <cell r="D3286" t="str">
            <v>UN</v>
          </cell>
          <cell r="E3286" t="str">
            <v>CR</v>
          </cell>
          <cell r="F3286">
            <v>16708.580000000002</v>
          </cell>
        </row>
        <row r="3287">
          <cell r="B3287">
            <v>43082</v>
          </cell>
          <cell r="C3287" t="str">
            <v>PERFIL "I" OU "W" EM ACO LAMINADO, QUAISQUER DIMENSOES</v>
          </cell>
          <cell r="D3287" t="str">
            <v>KG</v>
          </cell>
          <cell r="E3287" t="str">
            <v>C</v>
          </cell>
        </row>
        <row r="3288">
          <cell r="B3288">
            <v>43083</v>
          </cell>
          <cell r="C3288" t="str">
            <v>PERFIL "U" ENRIJECIDO, EM CHAPA DOBRADA DE ACO LAMINADO, E = 3,75 MM, H = 200 MM, L = 75 MM (9,94 KG/M)</v>
          </cell>
          <cell r="D3288" t="str">
            <v>KG</v>
          </cell>
          <cell r="E3288" t="str">
            <v>CR</v>
          </cell>
        </row>
        <row r="3289">
          <cell r="B3289">
            <v>40535</v>
          </cell>
          <cell r="C3289" t="str">
            <v>PERFIL "U" SIMPLES, EM CHAPA DOBRADA DE ACO LAMINADO, E = 2,65 MM, H = 75 MM, L = 40 MM (3,04 KG/M)</v>
          </cell>
          <cell r="D3289" t="str">
            <v>KG</v>
          </cell>
          <cell r="E3289" t="str">
            <v>CR</v>
          </cell>
        </row>
        <row r="3290">
          <cell r="B3290">
            <v>40598</v>
          </cell>
          <cell r="C3290" t="str">
            <v>PERFIL "U" SIMPLES, EM CHAPA DOBRADA DE ACO LAMINADO, E = 3 MM, H = 125 MM, L = 50 MM (5,07 KG/M)</v>
          </cell>
          <cell r="D3290" t="str">
            <v>KG</v>
          </cell>
          <cell r="E3290" t="str">
            <v>CR</v>
          </cell>
        </row>
        <row r="3291">
          <cell r="B3291">
            <v>43692</v>
          </cell>
          <cell r="C3291" t="str">
            <v>PERFIL "U" SIMPLES, EM CHAPA DOBRADA DE ACO LAMINADO, E = 3 MM, H = 200 MM, L = 50 MM (6,83 KG/M)</v>
          </cell>
          <cell r="D3291" t="str">
            <v>KG</v>
          </cell>
          <cell r="E3291" t="str">
            <v>CR</v>
          </cell>
        </row>
        <row r="3292">
          <cell r="B3292">
            <v>43665</v>
          </cell>
          <cell r="C3292" t="str">
            <v>PERFIL "U" SIMPLES, EM CHAPA DOBRADA DE ACO LAMINADO, E = 4,75 MM, H = 100 MM, L = 75 MM (8,74 KG/M)</v>
          </cell>
          <cell r="D3292" t="str">
            <v>KG</v>
          </cell>
          <cell r="E3292" t="str">
            <v>CR</v>
          </cell>
        </row>
        <row r="3293">
          <cell r="B3293">
            <v>10966</v>
          </cell>
          <cell r="C3293" t="str">
            <v>PERFIL "U" SIMPLES, EM CHAPA DOBRADA DE ACO LAMINADO, E = 8 MM, H = 150 MM, L = 75 MM (16,97 KG/M)</v>
          </cell>
          <cell r="D3293" t="str">
            <v>KG</v>
          </cell>
          <cell r="E3293" t="str">
            <v>CR</v>
          </cell>
        </row>
        <row r="3294">
          <cell r="B3294">
            <v>39427</v>
          </cell>
          <cell r="C3294" t="str">
            <v>PERFIL CANALETA, FORMATO C, EM ACO ZINCADO, PARA ESTRUTURA FORRO DRYWALL, E = 0,5 MM, *46 X 18* (L X H), COMPRIMENTO 3 M</v>
          </cell>
          <cell r="D3294" t="str">
            <v>M</v>
          </cell>
          <cell r="E3294" t="str">
            <v>CR</v>
          </cell>
          <cell r="F3294">
            <v>6.02</v>
          </cell>
        </row>
        <row r="3295">
          <cell r="B3295">
            <v>39424</v>
          </cell>
          <cell r="C3295" t="str">
            <v>PERFIL CANTONEIRA L, LISA, EM ACO, 25 X 30 MM, E = 0,5 MM, PARA ESTRUTURA DRYWALL</v>
          </cell>
          <cell r="D3295" t="str">
            <v>M</v>
          </cell>
          <cell r="E3295" t="str">
            <v>CR</v>
          </cell>
          <cell r="F3295">
            <v>3.58</v>
          </cell>
        </row>
        <row r="3296">
          <cell r="B3296">
            <v>39425</v>
          </cell>
          <cell r="C3296" t="str">
            <v>PERFIL CANTONEIRA L, PERFURADA, EM ACO, 23 X 23 MM, E = 0,5 MM, PARA ESTRUTURA DRYWALL</v>
          </cell>
          <cell r="D3296" t="str">
            <v>M</v>
          </cell>
          <cell r="E3296" t="str">
            <v>CR</v>
          </cell>
          <cell r="F3296">
            <v>3.53</v>
          </cell>
        </row>
        <row r="3297">
          <cell r="B3297">
            <v>40664</v>
          </cell>
          <cell r="C3297" t="str">
            <v>PERFIL CARTOLA DE ACO GALVANIZADO, *20 X 30 X 10* MM, E = 0,8 MM</v>
          </cell>
          <cell r="D3297" t="str">
            <v>KG</v>
          </cell>
          <cell r="E3297" t="str">
            <v>CR</v>
          </cell>
        </row>
        <row r="3298">
          <cell r="B3298">
            <v>34360</v>
          </cell>
          <cell r="C3298" t="str">
            <v>PERFIL DE ALUMINIO ANODIZADO</v>
          </cell>
          <cell r="D3298" t="str">
            <v>KG</v>
          </cell>
          <cell r="E3298" t="str">
            <v>CR</v>
          </cell>
          <cell r="F3298">
            <v>60.63</v>
          </cell>
        </row>
        <row r="3299">
          <cell r="B3299">
            <v>20259</v>
          </cell>
          <cell r="C3299" t="str">
            <v>PERFIL DE BORRACHA EPDM MACICO *12 X 15* MM PARA ESQUADRIAS</v>
          </cell>
          <cell r="D3299" t="str">
            <v>M</v>
          </cell>
          <cell r="E3299" t="str">
            <v>CR</v>
          </cell>
        </row>
        <row r="3300">
          <cell r="B3300">
            <v>14077</v>
          </cell>
          <cell r="C3300" t="str">
            <v>PERFIL ELASTOMERICO PRE-FORMADO EM EPMD, PARA JUNTA DE DILATACAO DE PISOS COM POUCA SOLICITACAO, 15 MM DE LARGURA, MOVIMENTACAO DE *11 A 19* MM</v>
          </cell>
          <cell r="D3300" t="str">
            <v>M</v>
          </cell>
          <cell r="E3300" t="str">
            <v>CR</v>
          </cell>
        </row>
        <row r="3301">
          <cell r="B3301">
            <v>3678</v>
          </cell>
          <cell r="C3301" t="str">
            <v>PERFIL ELASTOMERICO PRE-FORMADO EM EPMD, PARA JUNTA DE DILATACAO DE USO GERAL EM MEDIAS SOLICITACOES, 8 MM DE LARGURA, MOVIMENTACAO DE *5 A 11* MM</v>
          </cell>
          <cell r="D3301" t="str">
            <v>M</v>
          </cell>
          <cell r="E3301" t="str">
            <v>CR</v>
          </cell>
        </row>
        <row r="3302">
          <cell r="B3302">
            <v>11552</v>
          </cell>
          <cell r="C3302" t="str">
            <v>PERFIL EM ALUMINIO, FORMATO U, ABAS IGUAIS, LARGURA DE 12,70 MM (1/2 POL), ESPESSURA 1,58 MM (1/16 POL) E PESO LINEAR DE APROXIMADAMENTE 0,149 KG/M</v>
          </cell>
          <cell r="D3302" t="str">
            <v>M</v>
          </cell>
          <cell r="E3302" t="str">
            <v>CR</v>
          </cell>
          <cell r="F3302">
            <v>7.84</v>
          </cell>
        </row>
        <row r="3303">
          <cell r="B3303">
            <v>585</v>
          </cell>
          <cell r="C3303" t="str">
            <v>PERFIL EM ALUMINIO, FORMATO U, ABAS IGUAIS, LARGURA DE 25,4 MM (1"), ESPESSURA DE 2,38 MM (3/32") E PESO LINEAR DE APROXIMADAMENTE 0,460 KG/M</v>
          </cell>
          <cell r="D3303" t="str">
            <v>KG</v>
          </cell>
          <cell r="E3303" t="str">
            <v>CR</v>
          </cell>
          <cell r="F3303">
            <v>48.5</v>
          </cell>
        </row>
        <row r="3304">
          <cell r="B3304">
            <v>39418</v>
          </cell>
          <cell r="C3304" t="str">
            <v>PERFIL GUIA, FORMATO U, EM ACO ZINCADO, PARA ESTRUTURA PAREDE DRYWALL, E = 0,5 MM, 48 X 3000 MM (L X C)</v>
          </cell>
          <cell r="D3304" t="str">
            <v>M</v>
          </cell>
          <cell r="E3304" t="str">
            <v>CR</v>
          </cell>
          <cell r="F3304">
            <v>6.72</v>
          </cell>
        </row>
        <row r="3305">
          <cell r="B3305">
            <v>39419</v>
          </cell>
          <cell r="C3305" t="str">
            <v>PERFIL GUIA, FORMATO U, EM ACO ZINCADO, PARA ESTRUTURA PAREDE DRYWALL, E = 0,5 MM, 70 X 3000 MM (L X C)</v>
          </cell>
          <cell r="D3305" t="str">
            <v>M</v>
          </cell>
          <cell r="E3305" t="str">
            <v>CR</v>
          </cell>
          <cell r="F3305">
            <v>8.19</v>
          </cell>
        </row>
        <row r="3306">
          <cell r="B3306">
            <v>39420</v>
          </cell>
          <cell r="C3306" t="str">
            <v>PERFIL GUIA, FORMATO U, EM ACO ZINCADO, PARA ESTRUTURA PAREDE DRYWALL, E = 0,5 MM, 90 X 3000 MM (L X C)</v>
          </cell>
          <cell r="D3306" t="str">
            <v>M</v>
          </cell>
          <cell r="E3306" t="str">
            <v>CR</v>
          </cell>
          <cell r="F3306">
            <v>9.0399999999999991</v>
          </cell>
        </row>
        <row r="3307">
          <cell r="B3307">
            <v>39571</v>
          </cell>
          <cell r="C3307" t="str">
            <v>PERFIL LONGARINA (PRINCIPAL), T CLICADO, EM ACO, BRANCO NAS FACES APARENTES, PARA FORRO REMOVIVEL, 24 X 32 X 3750 MM (L X H X C</v>
          </cell>
          <cell r="D3307" t="str">
            <v>M</v>
          </cell>
          <cell r="E3307" t="str">
            <v>CR</v>
          </cell>
          <cell r="F3307">
            <v>5.46</v>
          </cell>
        </row>
        <row r="3308">
          <cell r="B3308">
            <v>39421</v>
          </cell>
          <cell r="C3308" t="str">
            <v>PERFIL MONTANTE, FORMATO C, EM ACO ZINCADO, PARA ESTRUTURA PAREDE DRYWALL, E = 0,5 MM, 48 X 3000 MM (L X C)</v>
          </cell>
          <cell r="D3308" t="str">
            <v>M</v>
          </cell>
          <cell r="E3308" t="str">
            <v>CR</v>
          </cell>
          <cell r="F3308">
            <v>7.96</v>
          </cell>
        </row>
        <row r="3309">
          <cell r="B3309">
            <v>39422</v>
          </cell>
          <cell r="C3309" t="str">
            <v>PERFIL MONTANTE, FORMATO C, EM ACO ZINCADO, PARA ESTRUTURA PAREDE DRYWALL, E = 0,5 MM, 70 X 3000 MM (L X C)</v>
          </cell>
          <cell r="D3309" t="str">
            <v>M</v>
          </cell>
          <cell r="E3309" t="str">
            <v>C</v>
          </cell>
          <cell r="F3309">
            <v>9.2899999999999991</v>
          </cell>
        </row>
        <row r="3310">
          <cell r="B3310">
            <v>39423</v>
          </cell>
          <cell r="C3310" t="str">
            <v>PERFIL MONTANTE, FORMATO C, EM ACO ZINCADO, PARA ESTRUTURA PAREDE DRYWALL, E = 0,5 MM, 90 X 3000 MM (L X C)</v>
          </cell>
          <cell r="D3310" t="str">
            <v>M</v>
          </cell>
          <cell r="E3310" t="str">
            <v>CR</v>
          </cell>
          <cell r="F3310">
            <v>10.78</v>
          </cell>
        </row>
        <row r="3311">
          <cell r="B3311">
            <v>39426</v>
          </cell>
          <cell r="C3311" t="str">
            <v>PERFIL RODAPE DE IMPERMEABILIZACAO, FORMATO L, EM ACO ZINCADO, PARA ESTRUTURA DRYWALL, E = 0,5 MM, 220 X 3000 MM (H X C)</v>
          </cell>
          <cell r="D3311" t="str">
            <v>M</v>
          </cell>
          <cell r="E3311" t="str">
            <v>CR</v>
          </cell>
          <cell r="F3311">
            <v>24.25</v>
          </cell>
        </row>
        <row r="3312">
          <cell r="B3312">
            <v>39429</v>
          </cell>
          <cell r="C3312" t="str">
            <v>PERFIL TABICA ABERTA, PERFURADA, FORMATO Z, EM ACO GALVANIZADO NATURAL, LARGURA APROXIMADA 40 MM, PARA ESTRUTURA FORRO DRYWALL</v>
          </cell>
          <cell r="D3312" t="str">
            <v>M</v>
          </cell>
          <cell r="E3312" t="str">
            <v>CR</v>
          </cell>
          <cell r="F3312">
            <v>7.65</v>
          </cell>
        </row>
        <row r="3313">
          <cell r="B3313">
            <v>39428</v>
          </cell>
          <cell r="C3313" t="str">
            <v>PERFIL TABICA FECHADA, LISA, FORMATO Z, EM ACO GALVANIZADO NATURAL, LARGURA TOTAL NA HORIZONTAL *40* MM, PARA ESTRUTURA FORRO DRYWALL</v>
          </cell>
          <cell r="D3313" t="str">
            <v>M</v>
          </cell>
          <cell r="E3313" t="str">
            <v>CR</v>
          </cell>
          <cell r="F3313">
            <v>5.84</v>
          </cell>
        </row>
        <row r="3314">
          <cell r="B3314">
            <v>39572</v>
          </cell>
          <cell r="C3314" t="str">
            <v>PERFIL TIPO CANTONEIRA EM L, EM ACO GALVANIZADO, BRANCO, PARA FORRO REMOVIVEL, *23* X 3000 MM (L X C)</v>
          </cell>
          <cell r="D3314" t="str">
            <v>M</v>
          </cell>
          <cell r="E3314" t="str">
            <v>CR</v>
          </cell>
          <cell r="F3314">
            <v>5.0599999999999996</v>
          </cell>
        </row>
        <row r="3315">
          <cell r="B3315">
            <v>39570</v>
          </cell>
          <cell r="C3315" t="str">
            <v>PERFIL TRAVESSA (SECUNDARIO), T CLICADO, EM ACO GALVANIZADO, BRANCO, PARA FORRO REMOVIVEL, 24 X 1250 MM (L X C)</v>
          </cell>
          <cell r="D3315" t="str">
            <v>M</v>
          </cell>
          <cell r="E3315" t="str">
            <v>CR</v>
          </cell>
          <cell r="F3315">
            <v>5.37</v>
          </cell>
        </row>
        <row r="3316">
          <cell r="B3316">
            <v>39569</v>
          </cell>
          <cell r="C3316" t="str">
            <v>PERFIL TRAVESSA (SECUNDARIO), T CLICADO, EM ACO GALVANIZADO, BRANCO, PARA FORRO REMOVIVEL, 24 X 625 MM (L X C)</v>
          </cell>
          <cell r="D3316" t="str">
            <v>M</v>
          </cell>
          <cell r="E3316" t="str">
            <v>CR</v>
          </cell>
          <cell r="F3316">
            <v>5.3</v>
          </cell>
        </row>
        <row r="3317">
          <cell r="B3317">
            <v>39328</v>
          </cell>
          <cell r="C3317" t="str">
            <v>PERFILADO PERFURADO 19 X 38 MM, CHAPA 22</v>
          </cell>
          <cell r="D3317" t="str">
            <v>M</v>
          </cell>
          <cell r="E3317" t="str">
            <v>CR</v>
          </cell>
          <cell r="F3317">
            <v>5.48</v>
          </cell>
        </row>
        <row r="3318">
          <cell r="B3318">
            <v>39029</v>
          </cell>
          <cell r="C3318" t="str">
            <v>PERFILADO PERFURADO DUPLO 38 X 76 MM, CHAPA 22</v>
          </cell>
          <cell r="D3318" t="str">
            <v>M</v>
          </cell>
          <cell r="E3318" t="str">
            <v>CR</v>
          </cell>
          <cell r="F3318">
            <v>17.12</v>
          </cell>
        </row>
        <row r="3319">
          <cell r="B3319">
            <v>39028</v>
          </cell>
          <cell r="C3319" t="str">
            <v>PERFILADO PERFURADO SIMPLES 38 X 38 MM, CHAPA 22</v>
          </cell>
          <cell r="D3319" t="str">
            <v>M</v>
          </cell>
          <cell r="E3319" t="str">
            <v>CR</v>
          </cell>
          <cell r="F3319">
            <v>9.9600000000000009</v>
          </cell>
        </row>
        <row r="3320">
          <cell r="B3320">
            <v>38541</v>
          </cell>
          <cell r="C3320" t="str">
            <v>PERFURATRIZ COM TORRE METALICA PARA EXECUCAO DE ESTACA HELICE CONTINUA, PROFUNDIDADE MAXIMA DE 30 M, DIAMETRO MAXIMO DE 800 MM, POTENCIA INSTALADA DE 268 HP, MESA ROTATIVA COM TORQUE MAXIMO DE 170 KNM</v>
          </cell>
          <cell r="D3320" t="str">
            <v>UN</v>
          </cell>
          <cell r="E3320" t="str">
            <v>CR</v>
          </cell>
          <cell r="F3320">
            <v>4572702.6900000004</v>
          </cell>
        </row>
        <row r="3321">
          <cell r="B3321">
            <v>38542</v>
          </cell>
          <cell r="C3321" t="str">
            <v>PERFURATRIZ COM TORRE METALICA PARA EXECUCAO DE ESTACA HELICE CONTINUA, PROFUNDIDADE MAXIMA DE 32 M, DIAMETRO MAXIMO DE 1000 MM, POTENCIA INSTALADA DE 350 HP, MESA ROTATIVA COM TORQUE MAXIMO DE 263 KNM</v>
          </cell>
          <cell r="D3321" t="str">
            <v>UN</v>
          </cell>
          <cell r="E3321" t="str">
            <v>CR</v>
          </cell>
          <cell r="F3321">
            <v>7011477.4800000004</v>
          </cell>
        </row>
        <row r="3322">
          <cell r="B3322">
            <v>45080</v>
          </cell>
          <cell r="C3322" t="str">
            <v>PERFURATRIZ DE COROA DIAMANTADA PARA CONCRETO, DIAMETRO ATE 250 MM, MOTOR ELETRICO 220 V, POTENCIA 2.500W</v>
          </cell>
          <cell r="D3322" t="str">
            <v>UN</v>
          </cell>
          <cell r="E3322" t="str">
            <v>CR</v>
          </cell>
          <cell r="F3322">
            <v>15184.63</v>
          </cell>
        </row>
        <row r="3323">
          <cell r="B3323">
            <v>38543</v>
          </cell>
          <cell r="C3323" t="str">
            <v>PERFURATRIZ HIDRAULICA COM TRADO CURTO ACOPLADO, PROFUNDIDADE MAXIMA DE 20 M, DIAMETRO MAXIMO DE 1500 MM, POTENCIA INSTALADA DE 137 HP, MESA ROTATIVA COM TORQUE MAXIMO DE 30 KNM (INCLUI MONTAGEM, NAO INCLUI CAMINHAO)</v>
          </cell>
          <cell r="D3323" t="str">
            <v>UN</v>
          </cell>
          <cell r="E3323" t="str">
            <v>CR</v>
          </cell>
          <cell r="F3323">
            <v>1427705.24</v>
          </cell>
        </row>
        <row r="3324">
          <cell r="B3324">
            <v>44002</v>
          </cell>
          <cell r="C3324" t="str">
            <v>PERFURATRIZ HIDRAULICA SOBRE ESTEIRA, TORQUE MAXIMO 161 KNM, PROFUNDIDADE MAXIMA 54 M, DIAMETRO MAXIMO 1500 MM, POTENCIA MOTOR 268 HP</v>
          </cell>
          <cell r="D3324" t="str">
            <v>UN</v>
          </cell>
          <cell r="E3324" t="str">
            <v>CR</v>
          </cell>
          <cell r="F3324">
            <v>6668727.9800000004</v>
          </cell>
        </row>
        <row r="3325">
          <cell r="B3325">
            <v>43886</v>
          </cell>
          <cell r="C3325" t="str">
            <v>PERFURATRIZ HIDRAULICA SOBRE ESTEIRA, TORQUE MAXIMO 98 KNM, PROFUNDIDADE MAXIMA 25 M, DIAMETRO MAXIMO 115 MM, POTENCIA MOTOR 190 HP</v>
          </cell>
          <cell r="D3325" t="str">
            <v>UN</v>
          </cell>
          <cell r="E3325" t="str">
            <v>CR</v>
          </cell>
          <cell r="F3325">
            <v>3236460.38</v>
          </cell>
        </row>
        <row r="3326">
          <cell r="B3326">
            <v>40791</v>
          </cell>
          <cell r="C3326" t="str">
            <v>PERFURATRIZ MANUAL, TORQUE MAXIMO 83 N.M, POTENCIA 5 CV, COM DIAMETRO MAXIMO 4", PARA SOLO GRAMPEADO (INCLUI SUPORTE OU CHASSI TIPO MESA)</v>
          </cell>
          <cell r="D3326" t="str">
            <v>UN</v>
          </cell>
          <cell r="E3326" t="str">
            <v>CR</v>
          </cell>
          <cell r="F3326">
            <v>47704.37</v>
          </cell>
        </row>
        <row r="3327">
          <cell r="B3327">
            <v>44003</v>
          </cell>
          <cell r="C3327" t="str">
            <v>PERFURATRIZ PARA EXECUCAO DE ESTACAS SECANTES, TIPO HELICE CONTINUA COM CABECOTE DUPLO E TUBO METALICO 300 KW</v>
          </cell>
          <cell r="D3327" t="str">
            <v>UN</v>
          </cell>
          <cell r="E3327" t="str">
            <v>CR</v>
          </cell>
          <cell r="F3327">
            <v>9267344.1799999997</v>
          </cell>
        </row>
        <row r="3328">
          <cell r="B3328">
            <v>44548</v>
          </cell>
          <cell r="C3328" t="str">
            <v>PERFURATRIZ PARA FURO DIRECIONAL HORIZONTAL (HDD) COM CAPACIDADE ATE 89 KN, POTENCIA 24,8 HP A 80 HP (INCLUSO FERRAMENTAS E LOCALIZADOR), PARA REDE SUBTERRANEA</v>
          </cell>
          <cell r="D3328" t="str">
            <v>UN</v>
          </cell>
          <cell r="E3328" t="str">
            <v>CR</v>
          </cell>
          <cell r="F3328">
            <v>2834171.31</v>
          </cell>
        </row>
        <row r="3329">
          <cell r="B3329">
            <v>44550</v>
          </cell>
          <cell r="C3329" t="str">
            <v>PERFURATRIZ PARA FURO DIRECIONAL HORIZONTAL (HDD) COM CAPACIDADE DE 201 KN A 560 KN, POTENCIA 200 HP A 260 HP (INCLUSO FERRAMENTAS E LOCALIZADOR), PARA REDE SUBTERRANEA</v>
          </cell>
          <cell r="D3329" t="str">
            <v>UN</v>
          </cell>
          <cell r="E3329" t="str">
            <v>CR</v>
          </cell>
          <cell r="F3329">
            <v>8891772.8300000001</v>
          </cell>
        </row>
        <row r="3330">
          <cell r="B3330">
            <v>44549</v>
          </cell>
          <cell r="C3330" t="str">
            <v>PERFURATRIZ PARA FURO DIRECIONAL HORIZONTAL (HDD) COM CAPACIDADE DE 90 KN A 200 KN, POTENCIA 100 HP A 160 HP (INCLUSO FERRAMENTAS E LOCALIZADOR), PARA REDE SUBTERRANEA</v>
          </cell>
          <cell r="D3330" t="str">
            <v>UN</v>
          </cell>
          <cell r="E3330" t="str">
            <v>CR</v>
          </cell>
          <cell r="F3330">
            <v>6502108.9100000001</v>
          </cell>
        </row>
        <row r="3331">
          <cell r="B3331">
            <v>41982</v>
          </cell>
          <cell r="C3331" t="str">
            <v>PERFURATRIZ ROTATIVA SOBRE ESTEIRA, TORQUE MAXIMO 2500 KGM, POTENCIA 110 HP, MOTOR DIESEL</v>
          </cell>
          <cell r="D3331" t="str">
            <v>UN</v>
          </cell>
          <cell r="E3331" t="str">
            <v>CR</v>
          </cell>
          <cell r="F3331">
            <v>1727465.42</v>
          </cell>
        </row>
        <row r="3332">
          <cell r="B3332">
            <v>39012</v>
          </cell>
          <cell r="C3332" t="str">
            <v>PERFURATRIZ SOBRE ESTEIRA, TORQUE MAXIMO 600 KGF, PESO MEDIO 1000 KG, POTENCIA 20 HP, DIAMETRO MAXIMO 10"</v>
          </cell>
          <cell r="D3332" t="str">
            <v>UN</v>
          </cell>
          <cell r="E3332" t="str">
            <v>CR</v>
          </cell>
          <cell r="F3332">
            <v>1013615.76</v>
          </cell>
        </row>
        <row r="3333">
          <cell r="B3333">
            <v>40435</v>
          </cell>
          <cell r="C3333" t="str">
            <v>PERFURATRIZ SOBRE ESTEIRA, TORQUE MAXIMO DE 600 KGF, POTENCIA ENTRE 50 E 60 HP, DIAMETRO MAXIMO DE 10"</v>
          </cell>
          <cell r="D3333" t="str">
            <v>UN</v>
          </cell>
          <cell r="E3333" t="str">
            <v>CR</v>
          </cell>
          <cell r="F3333">
            <v>1023529.37</v>
          </cell>
        </row>
        <row r="3334">
          <cell r="B3334">
            <v>45265</v>
          </cell>
          <cell r="C3334" t="str">
            <v>PERNEIRA DE RASPA COM VELCRO</v>
          </cell>
          <cell r="D3334" t="str">
            <v>PAR</v>
          </cell>
          <cell r="E3334" t="str">
            <v>CR</v>
          </cell>
          <cell r="F3334">
            <v>35.15</v>
          </cell>
        </row>
        <row r="3335">
          <cell r="B3335">
            <v>13617</v>
          </cell>
          <cell r="C3335" t="str">
            <v>PICAPE CABINE SIMPLES COM MOTOR 1.6 FLEX, CAMBIO MANUAL, POTENCIA 101/104 CV, 2 PORTAS</v>
          </cell>
          <cell r="D3335" t="str">
            <v>UN</v>
          </cell>
          <cell r="E3335" t="str">
            <v>CR</v>
          </cell>
          <cell r="F3335">
            <v>105074.99</v>
          </cell>
        </row>
        <row r="3336">
          <cell r="B3336">
            <v>35274</v>
          </cell>
          <cell r="C3336" t="str">
            <v>PILAR QUADRADO NAO APARELHADO *10 X 10* CM, EM MACARANDUBA/MASSARANDUBA, ANGELIM OU EQUIVALENTE DA REGIAO - BRUTA</v>
          </cell>
          <cell r="D3336" t="str">
            <v>M</v>
          </cell>
          <cell r="E3336" t="str">
            <v>CR</v>
          </cell>
          <cell r="F3336">
            <v>79.17</v>
          </cell>
        </row>
        <row r="3337">
          <cell r="B3337">
            <v>35275</v>
          </cell>
          <cell r="C3337" t="str">
            <v>PILAR QUADRADO NAO APARELHADO *15 X 15* CM, EM MACARANDUBA/MASSARANDUBA, ANGELIM OU EQUIVALENTE DA REGIAO - BRUTA</v>
          </cell>
          <cell r="D3337" t="str">
            <v>M</v>
          </cell>
          <cell r="E3337" t="str">
            <v>CR</v>
          </cell>
          <cell r="F3337">
            <v>168.03</v>
          </cell>
        </row>
        <row r="3338">
          <cell r="B3338">
            <v>35276</v>
          </cell>
          <cell r="C3338" t="str">
            <v>PILAR QUADRADO NAO APARELHADO *20 X 20* CM, EM MACARANDUBA/MASSARANDUBA, ANGELIM OU EQUIVALENTE DA REGIAO - BRUTA</v>
          </cell>
          <cell r="D3338" t="str">
            <v>M</v>
          </cell>
          <cell r="E3338" t="str">
            <v>CR</v>
          </cell>
          <cell r="F3338">
            <v>292.37</v>
          </cell>
        </row>
        <row r="3339">
          <cell r="B3339">
            <v>11091</v>
          </cell>
          <cell r="C3339" t="str">
            <v>PINGADEIRA PLASTICA PARA TELHA DE FIBROCIMENTO CANALETE 49/KALHETA OU CANALETE 90/KALHETAO</v>
          </cell>
          <cell r="D3339" t="str">
            <v>UN</v>
          </cell>
          <cell r="E3339" t="str">
            <v>CR</v>
          </cell>
          <cell r="F3339">
            <v>1.1599999999999999</v>
          </cell>
        </row>
        <row r="3340">
          <cell r="B3340">
            <v>37586</v>
          </cell>
          <cell r="C3340" t="str">
            <v>PINO DE ACO COM ARRUELA CONICA, DIAMETRO ARRUELA = *23* MM E COMP HASTE = *27* MM (ACAO INDIRETA)</v>
          </cell>
          <cell r="D3340" t="str">
            <v>CENTO</v>
          </cell>
          <cell r="E3340" t="str">
            <v>CR</v>
          </cell>
        </row>
        <row r="3341">
          <cell r="B3341">
            <v>37395</v>
          </cell>
          <cell r="C3341" t="str">
            <v>PINO DE ACO COM FURO, HASTE = 27 MM (ACAO DIRETA)</v>
          </cell>
          <cell r="D3341" t="str">
            <v>CENTO</v>
          </cell>
          <cell r="E3341" t="str">
            <v>CR</v>
          </cell>
        </row>
        <row r="3342">
          <cell r="B3342">
            <v>14147</v>
          </cell>
          <cell r="C3342" t="str">
            <v>PINO DE ACO COM ROSCA 1/4", COMPRIMENTO DA HASTE = 30 MM E ROSCA = 20 MM (ACAO DIRETA)</v>
          </cell>
          <cell r="D3342" t="str">
            <v>CENTO</v>
          </cell>
          <cell r="E3342" t="str">
            <v>CR</v>
          </cell>
        </row>
        <row r="3343">
          <cell r="B3343">
            <v>37396</v>
          </cell>
          <cell r="C3343" t="str">
            <v>PINO DE ACO LISO 1/4", HASTE = *36,5* MM (ACAO DIRETA)</v>
          </cell>
          <cell r="D3343" t="str">
            <v>CENTO</v>
          </cell>
          <cell r="E3343" t="str">
            <v>CR</v>
          </cell>
        </row>
        <row r="3344">
          <cell r="B3344">
            <v>37397</v>
          </cell>
          <cell r="C3344" t="str">
            <v>PINO DE ACO LISO 1/4", HASTE = *53* MM (ACAO DIRETA)</v>
          </cell>
          <cell r="D3344" t="str">
            <v>CENTO</v>
          </cell>
          <cell r="E3344" t="str">
            <v>CR</v>
          </cell>
        </row>
        <row r="3345">
          <cell r="B3345">
            <v>43606</v>
          </cell>
          <cell r="C3345" t="str">
            <v>PINO GUIA RETO, EM LATAO, CHAPA COM 3 MM DE ESPESSURA E GUIA COM ROLETE DE 9 MM</v>
          </cell>
          <cell r="D3345" t="str">
            <v>UN</v>
          </cell>
          <cell r="E3345" t="str">
            <v>CR</v>
          </cell>
          <cell r="F3345">
            <v>9.4</v>
          </cell>
        </row>
        <row r="3346">
          <cell r="B3346">
            <v>444</v>
          </cell>
          <cell r="C3346" t="str">
            <v>PINO ROSCA EXTERNA, EM ACO GALVANIZADO, PARA ISOLADOR DE 15KV, DIAMETRO 25 MM, COMPRIMENTO *290* MM</v>
          </cell>
          <cell r="D3346" t="str">
            <v>UN</v>
          </cell>
          <cell r="E3346" t="str">
            <v>CR</v>
          </cell>
          <cell r="F3346">
            <v>21.2</v>
          </cell>
        </row>
        <row r="3347">
          <cell r="B3347">
            <v>445</v>
          </cell>
          <cell r="C3347" t="str">
            <v>PINO ROSCA EXTERNA, EM ACO GALVANIZADO, PARA ISOLADOR DE 25KV, DIAMETRO 35MM, COMPRIMENTO *320* MM</v>
          </cell>
          <cell r="D3347" t="str">
            <v>UN</v>
          </cell>
          <cell r="E3347" t="str">
            <v>CR</v>
          </cell>
          <cell r="F3347">
            <v>29.01</v>
          </cell>
        </row>
        <row r="3348">
          <cell r="B3348">
            <v>4783</v>
          </cell>
          <cell r="C3348" t="str">
            <v>PINTOR (HORISTA)</v>
          </cell>
          <cell r="D3348" t="str">
            <v>H</v>
          </cell>
          <cell r="E3348" t="str">
            <v>C</v>
          </cell>
          <cell r="F3348">
            <v>28.95</v>
          </cell>
        </row>
        <row r="3349">
          <cell r="B3349">
            <v>41079</v>
          </cell>
          <cell r="C3349" t="str">
            <v>PINTOR (MENSALISTA)</v>
          </cell>
          <cell r="D3349" t="str">
            <v>MES</v>
          </cell>
          <cell r="E3349" t="str">
            <v>CR</v>
          </cell>
          <cell r="F3349">
            <v>5079.1400000000003</v>
          </cell>
        </row>
        <row r="3350">
          <cell r="B3350">
            <v>12874</v>
          </cell>
          <cell r="C3350" t="str">
            <v>PINTOR DE LETREIROS (HORISTA)</v>
          </cell>
          <cell r="D3350" t="str">
            <v>H</v>
          </cell>
          <cell r="E3350" t="str">
            <v>CR</v>
          </cell>
          <cell r="F3350">
            <v>28.11</v>
          </cell>
        </row>
        <row r="3351">
          <cell r="B3351">
            <v>41082</v>
          </cell>
          <cell r="C3351" t="str">
            <v>PINTOR DE LETREIROS (MENSALISTA)</v>
          </cell>
          <cell r="D3351" t="str">
            <v>MES</v>
          </cell>
          <cell r="E3351" t="str">
            <v>CR</v>
          </cell>
          <cell r="F3351">
            <v>4932.1899999999996</v>
          </cell>
        </row>
        <row r="3352">
          <cell r="B3352">
            <v>4785</v>
          </cell>
          <cell r="C3352" t="str">
            <v>PINTOR PARA TINTA EPOXI (HORISTA)</v>
          </cell>
          <cell r="D3352" t="str">
            <v>H</v>
          </cell>
          <cell r="E3352" t="str">
            <v>CR</v>
          </cell>
          <cell r="F3352">
            <v>28.95</v>
          </cell>
        </row>
        <row r="3353">
          <cell r="B3353">
            <v>41081</v>
          </cell>
          <cell r="C3353" t="str">
            <v>PINTOR PARA TINTA EPOXI (MENSALISTA)</v>
          </cell>
          <cell r="D3353" t="str">
            <v>MES</v>
          </cell>
          <cell r="E3353" t="str">
            <v>CR</v>
          </cell>
          <cell r="F3353">
            <v>5079.1400000000003</v>
          </cell>
        </row>
        <row r="3354">
          <cell r="B3354">
            <v>4801</v>
          </cell>
          <cell r="C3354" t="str">
            <v>PISO DE BORRACHA CANELADO EM PLACAS 50 X 50 CM, E = *3,5* MM, PARA COLA</v>
          </cell>
          <cell r="D3354" t="str">
            <v>M2</v>
          </cell>
          <cell r="E3354" t="str">
            <v>CR</v>
          </cell>
          <cell r="F3354">
            <v>66.010000000000005</v>
          </cell>
        </row>
        <row r="3355">
          <cell r="B3355">
            <v>4794</v>
          </cell>
          <cell r="C3355" t="str">
            <v>PISO DE BORRACHA ESPORTIVO EM PLACAS 50 X 50 CM, E = 15 MM, PARA ARGAMASSA, PRETO</v>
          </cell>
          <cell r="D3355" t="str">
            <v>M2</v>
          </cell>
          <cell r="E3355" t="str">
            <v>CR</v>
          </cell>
          <cell r="F3355">
            <v>300.66000000000003</v>
          </cell>
        </row>
        <row r="3356">
          <cell r="B3356">
            <v>4796</v>
          </cell>
          <cell r="C3356" t="str">
            <v>PISO DE BORRACHA FRISADO OU PASTILHADO, PRETO, EM PLACAS 50 X 50 CM, E = 7 MM, PARA ARGAMASSA</v>
          </cell>
          <cell r="D3356" t="str">
            <v>M2</v>
          </cell>
          <cell r="E3356" t="str">
            <v>CR</v>
          </cell>
          <cell r="F3356">
            <v>182.62</v>
          </cell>
        </row>
        <row r="3357">
          <cell r="B3357">
            <v>4800</v>
          </cell>
          <cell r="C3357" t="str">
            <v>PISO DE BORRACHA PASTILHADO EM PLACAS 50 X 50 CM, E = *3,5* MM, PARA COLA, PRETO</v>
          </cell>
          <cell r="D3357" t="str">
            <v>M2</v>
          </cell>
          <cell r="E3357" t="str">
            <v>CR</v>
          </cell>
          <cell r="F3357">
            <v>50.22</v>
          </cell>
        </row>
        <row r="3358">
          <cell r="B3358">
            <v>4795</v>
          </cell>
          <cell r="C3358" t="str">
            <v>PISO DE BORRACHA PASTILHADO EM PLACAS 50 X 50 CM, E = 15 MM, PARA ARGAMASSA, PRETO</v>
          </cell>
          <cell r="D3358" t="str">
            <v>M2</v>
          </cell>
          <cell r="E3358" t="str">
            <v>CR</v>
          </cell>
          <cell r="F3358">
            <v>292.68</v>
          </cell>
        </row>
        <row r="3359">
          <cell r="B3359">
            <v>1292</v>
          </cell>
          <cell r="C3359" t="str">
            <v>PISO EM CERAMICA ESMALTADA, COR LISA, PEI MAIOR OU IGUAL A 4, FORMATO MAIOR QUE 2025 CM2</v>
          </cell>
          <cell r="D3359" t="str">
            <v>M2</v>
          </cell>
          <cell r="E3359" t="str">
            <v>CR</v>
          </cell>
          <cell r="F3359">
            <v>36.28</v>
          </cell>
        </row>
        <row r="3360">
          <cell r="B3360">
            <v>1287</v>
          </cell>
          <cell r="C3360" t="str">
            <v>PISO EM CERAMICA ESMALTADA, COR LISA, PEI MAIOR OU IGUAL A 4, FORMATO MENOR OU IGUAL A 2025 CM2</v>
          </cell>
          <cell r="D3360" t="str">
            <v>M2</v>
          </cell>
          <cell r="E3360" t="str">
            <v>CR</v>
          </cell>
          <cell r="F3360">
            <v>29.04</v>
          </cell>
        </row>
        <row r="3361">
          <cell r="B3361">
            <v>4786</v>
          </cell>
          <cell r="C3361" t="str">
            <v>PISO EM GRANILITE, MARMORITE OU GRANITINA, AGREGADO COR PRETO, CINZA, PALHA OU BRANCO, E= *8* MM (INCLUSO EXECUCAO)</v>
          </cell>
          <cell r="D3361" t="str">
            <v>M2</v>
          </cell>
          <cell r="E3361" t="str">
            <v>C</v>
          </cell>
        </row>
        <row r="3362">
          <cell r="B3362">
            <v>10840</v>
          </cell>
          <cell r="C3362" t="str">
            <v>PISO EM GRANITO, POLIDO, TIPO AMENDOA/ AMARELO CAPRI/ AMARELO DOURADO CARIOCA OU OUTROS EQUIVALENTES DA REGIAO, FORMATO MENOR OU IGUAL A 3025 CM2, E= *2* CM</v>
          </cell>
          <cell r="D3362" t="str">
            <v>M2</v>
          </cell>
          <cell r="E3362" t="str">
            <v>C</v>
          </cell>
          <cell r="F3362">
            <v>470</v>
          </cell>
        </row>
        <row r="3363">
          <cell r="B3363">
            <v>10841</v>
          </cell>
          <cell r="C3363" t="str">
            <v>PISO EM GRANITO, POLIDO, TIPO ANDORINHA/ QUARTZ/ CASTELO/ CORUMBA OU OUTROS EQUIVALENTES DA REGIAO, FORMATO MENOR OU IGUAL A 3025 CM2, E= *2* CM</v>
          </cell>
          <cell r="D3363" t="str">
            <v>M2</v>
          </cell>
          <cell r="E3363" t="str">
            <v>CR</v>
          </cell>
          <cell r="F3363">
            <v>354.71</v>
          </cell>
        </row>
        <row r="3364">
          <cell r="B3364">
            <v>44540</v>
          </cell>
          <cell r="C3364" t="str">
            <v>PISO EM GRANITO, POLIDO, TIPO MARFIM, DALLAS, CARAVELAS OU OUTROS EQUIVALENTES DA REGIAO, FORMATO MENOR OU IGUAL A 3025 CM2, E= *2*CM</v>
          </cell>
          <cell r="D3364" t="str">
            <v>M2</v>
          </cell>
          <cell r="E3364" t="str">
            <v>CR</v>
          </cell>
          <cell r="F3364">
            <v>453.24</v>
          </cell>
        </row>
        <row r="3365">
          <cell r="B3365">
            <v>10842</v>
          </cell>
          <cell r="C3365" t="str">
            <v>PISO EM GRANITO, POLIDO, TIPO PRETO SAO GABRIEL/ TIJUCA OU OUTROS EQUIVALENTES DA REGIAO, FORMATO MENOR OU IGUAL A 3025 CM2, E= *2* CM</v>
          </cell>
          <cell r="D3365" t="str">
            <v>M2</v>
          </cell>
          <cell r="E3365" t="str">
            <v>CR</v>
          </cell>
          <cell r="F3365">
            <v>512.36</v>
          </cell>
        </row>
        <row r="3366">
          <cell r="B3366">
            <v>45190</v>
          </cell>
          <cell r="C3366" t="str">
            <v>PISO EM PORCELANATO, RETIFICADO, LISO, MONOCOLOR, ACETINADO OU POLIDO, FORMATO MAIOR QUE 2500 ATE 6400 CM2</v>
          </cell>
          <cell r="D3366" t="str">
            <v>M2</v>
          </cell>
          <cell r="E3366" t="str">
            <v>C</v>
          </cell>
          <cell r="F3366">
            <v>59.9</v>
          </cell>
        </row>
        <row r="3367">
          <cell r="B3367">
            <v>45191</v>
          </cell>
          <cell r="C3367" t="str">
            <v>PISO EM PORCELANATO,RETIFICADO, LISO, MONOCOLOR, ACETINADO OU POLIDO, FORMATO MAIOR QUE 6400 CM2</v>
          </cell>
          <cell r="D3367" t="str">
            <v>M2</v>
          </cell>
          <cell r="E3367" t="str">
            <v>CR</v>
          </cell>
          <cell r="F3367">
            <v>101.62</v>
          </cell>
        </row>
        <row r="3368">
          <cell r="B3368">
            <v>38180</v>
          </cell>
          <cell r="C3368" t="str">
            <v>PISO EM REGUA VINILICA SEMIFLEXIVEL, ENCAIXE CLICADO, E = 4 MM (SEM COLOCACAO)</v>
          </cell>
          <cell r="D3368" t="str">
            <v>M2</v>
          </cell>
          <cell r="E3368" t="str">
            <v>CR</v>
          </cell>
          <cell r="F3368">
            <v>147.03</v>
          </cell>
        </row>
        <row r="3369">
          <cell r="B3369">
            <v>40648</v>
          </cell>
          <cell r="C3369" t="str">
            <v>PISO EPOXI AUTONIVELANTE, ESPESSURA *4* MM (INCLUSO EXECUCAO)</v>
          </cell>
          <cell r="D3369" t="str">
            <v>M2</v>
          </cell>
          <cell r="E3369" t="str">
            <v>CR</v>
          </cell>
        </row>
        <row r="3370">
          <cell r="B3370">
            <v>40649</v>
          </cell>
          <cell r="C3370" t="str">
            <v>PISO EPOXI MULTILAYER, ESPESSURA *2* MM (INCLUSO EXECUCAO)</v>
          </cell>
          <cell r="D3370" t="str">
            <v>M2</v>
          </cell>
          <cell r="E3370" t="str">
            <v>CR</v>
          </cell>
        </row>
        <row r="3371">
          <cell r="B3371">
            <v>40650</v>
          </cell>
          <cell r="C3371" t="str">
            <v>PISO FULGET (GRANITO LAVADO) EM PLACAS DE *40 X 40* CM, E = 2,0 CM (SEM COLOCACAO)</v>
          </cell>
          <cell r="D3371" t="str">
            <v>M2</v>
          </cell>
          <cell r="E3371" t="str">
            <v>CR</v>
          </cell>
        </row>
        <row r="3372">
          <cell r="B3372">
            <v>40651</v>
          </cell>
          <cell r="C3372" t="str">
            <v>PISO FULGET (GRANITO LAVADO) EM PLACAS DE *75 X 75* CM, E = 2,0 CM (SEM COLOCACAO)</v>
          </cell>
          <cell r="D3372" t="str">
            <v>M2</v>
          </cell>
          <cell r="E3372" t="str">
            <v>CR</v>
          </cell>
        </row>
        <row r="3373">
          <cell r="B3373">
            <v>40652</v>
          </cell>
          <cell r="C3373" t="str">
            <v>PISO FULGET (GRANITO LAVADO) MOLDADO IN LOCO (INCLUSO EXECUCAO)</v>
          </cell>
          <cell r="D3373" t="str">
            <v>M2</v>
          </cell>
          <cell r="E3373" t="str">
            <v>CR</v>
          </cell>
        </row>
        <row r="3374">
          <cell r="B3374">
            <v>40647</v>
          </cell>
          <cell r="C3374" t="str">
            <v>PISO INDUSTRIAL EM CONCRETO ARMADO DE ACABAMENTO POLIDO, ESPESSURA 12 CM (CIMENTO QUEIMADO) (INCLUSO EXECUCAO)</v>
          </cell>
          <cell r="D3374" t="str">
            <v>M2</v>
          </cell>
          <cell r="E3374" t="str">
            <v>CR</v>
          </cell>
        </row>
        <row r="3375">
          <cell r="B3375">
            <v>40653</v>
          </cell>
          <cell r="C3375" t="str">
            <v>PISO KORODUR (INCLUSO EXECUCAO)</v>
          </cell>
          <cell r="D3375" t="str">
            <v>M2</v>
          </cell>
          <cell r="E3375" t="str">
            <v>CR</v>
          </cell>
        </row>
        <row r="3376">
          <cell r="B3376">
            <v>38135</v>
          </cell>
          <cell r="C3376" t="str">
            <v>PISO TATIL / PODOTATIL, LADRILHO HIDRAULICO / CONCRETO, *25 X 25* CM, E= *2,5* CM, PADRAO TATIL ALERTA OU DIRECIONAL, COR AMARELA</v>
          </cell>
          <cell r="D3376" t="str">
            <v>M2</v>
          </cell>
          <cell r="E3376" t="str">
            <v>CR</v>
          </cell>
          <cell r="F3376">
            <v>72.56</v>
          </cell>
        </row>
        <row r="3377">
          <cell r="B3377">
            <v>36178</v>
          </cell>
          <cell r="C3377" t="str">
            <v>PISO TATIL / PODOTATIL, LADRILHO HIDRAULICO/CONCRETO, *40 X 40* CM, E= 2,5* CM, PADRAO TATIL ALERTA OU DIRECIONAL, COR NATURAL</v>
          </cell>
          <cell r="D3377" t="str">
            <v>UN</v>
          </cell>
          <cell r="E3377" t="str">
            <v>CR</v>
          </cell>
          <cell r="F3377">
            <v>12.13</v>
          </cell>
        </row>
        <row r="3378">
          <cell r="B3378">
            <v>38181</v>
          </cell>
          <cell r="C3378" t="str">
            <v>PISO TATIL ALERTA OU DIRECIONAL, DE BORRACHA, COLORIDO, 25 X 25 CM, E = 5 MM, PARA COLA</v>
          </cell>
          <cell r="D3378" t="str">
            <v>M2</v>
          </cell>
          <cell r="E3378" t="str">
            <v>CR</v>
          </cell>
          <cell r="F3378">
            <v>200.71</v>
          </cell>
        </row>
        <row r="3379">
          <cell r="B3379">
            <v>38182</v>
          </cell>
          <cell r="C3379" t="str">
            <v>PISO TATIL DE ALERTA OU DIRECIONAL DE BORRACHA, PRETO, 25 X 25 CM, E = 5 MM, PARA COLA</v>
          </cell>
          <cell r="D3379" t="str">
            <v>M2</v>
          </cell>
          <cell r="E3379" t="str">
            <v>CR</v>
          </cell>
          <cell r="F3379">
            <v>191.19</v>
          </cell>
        </row>
        <row r="3380">
          <cell r="B3380">
            <v>38186</v>
          </cell>
          <cell r="C3380" t="str">
            <v>PISO TATIL DE ALERTA OU DIRECIONAL, DE BORRACHA, COLORIDO, 25 X 25 CM, E = 12 MM, PARA ARGAMASSA</v>
          </cell>
          <cell r="D3380" t="str">
            <v>M2</v>
          </cell>
          <cell r="E3380" t="str">
            <v>CR</v>
          </cell>
          <cell r="F3380">
            <v>496.97</v>
          </cell>
        </row>
        <row r="3381">
          <cell r="B3381">
            <v>38185</v>
          </cell>
          <cell r="C3381" t="str">
            <v>PISO TATIL DE ALERTA OU DIRECIONAL, DE BORRACHA, PRETO, 25 X 25 CM, E = 12 MM, PARA ARGAMASSA</v>
          </cell>
          <cell r="D3381" t="str">
            <v>M2</v>
          </cell>
          <cell r="E3381" t="str">
            <v>CR</v>
          </cell>
          <cell r="F3381">
            <v>442.48</v>
          </cell>
        </row>
        <row r="3382">
          <cell r="B3382">
            <v>40654</v>
          </cell>
          <cell r="C3382" t="str">
            <v>PISO URETANO, VERSAO REVESTIMENTO AUTONIVELANTE, ESPESSURA VARIAVEL DE 3 A 4 MM (INCLUSO EXECUCAO)</v>
          </cell>
          <cell r="D3382" t="str">
            <v>M2</v>
          </cell>
          <cell r="E3382" t="str">
            <v>CR</v>
          </cell>
        </row>
        <row r="3383">
          <cell r="B3383">
            <v>44541</v>
          </cell>
          <cell r="C3383" t="str">
            <v>PISO/ REVESTIMENTO EM GRANITO, POLIDO, TIPO ANDORINHA/ QUARTZ/ CASTELO/ CORUMBA OU OUTROS EQUIVALENTES DA REGIAO, FORMATO MAIOR OU IGUAL A 3025 CM2, E = *2*CM</v>
          </cell>
          <cell r="D3383" t="str">
            <v>M2</v>
          </cell>
          <cell r="E3383" t="str">
            <v>CR</v>
          </cell>
          <cell r="F3383">
            <v>374.42</v>
          </cell>
        </row>
        <row r="3384">
          <cell r="B3384">
            <v>4822</v>
          </cell>
          <cell r="C3384" t="str">
            <v>PISO/ REVESTIMENTO EM MARMORE, POLIDO, BRANCO COMUM, FORMATO MAIOR OU IGUAL A 3025 CM2, E = *2* CM</v>
          </cell>
          <cell r="D3384" t="str">
            <v>M2</v>
          </cell>
          <cell r="E3384" t="str">
            <v>CR</v>
          </cell>
          <cell r="F3384">
            <v>413.48</v>
          </cell>
        </row>
        <row r="3385">
          <cell r="B3385">
            <v>4818</v>
          </cell>
          <cell r="C3385" t="str">
            <v>PISO/ REVESTIMENTO EM MARMORE, POLIDO, BRANCO COMUM, FORMATO MENOR OU IGUAL A 3025 CM2, E = *2* CM</v>
          </cell>
          <cell r="D3385" t="str">
            <v>M2</v>
          </cell>
          <cell r="E3385" t="str">
            <v>C</v>
          </cell>
          <cell r="F3385">
            <v>425</v>
          </cell>
        </row>
        <row r="3386">
          <cell r="B3386">
            <v>39567</v>
          </cell>
          <cell r="C3386" t="str">
            <v>PLACA / CHAPA DE GESSO ACARTONADO, ACABAMENTO VINILICO LISO EM UMA DAS FACES, COR BRANCA, BORDA QUADRADA, E = 9,5 MM, *625 X 1250* MM (L X C), PARA FORRO REMOVIVEL</v>
          </cell>
          <cell r="D3386" t="str">
            <v>M2</v>
          </cell>
          <cell r="E3386" t="str">
            <v>CR</v>
          </cell>
          <cell r="F3386">
            <v>47.59</v>
          </cell>
        </row>
        <row r="3387">
          <cell r="B3387">
            <v>39566</v>
          </cell>
          <cell r="C3387" t="str">
            <v>PLACA / CHAPA DE GESSO ACARTONADO, ACABAMENTO VINILICO LISO EM UMA DAS FACES, COR BRANCA, BORDA QUADRADA, E = 9,5 MM, *625 X 625* MM (L X C), PARA FORRO REMOVIVEL</v>
          </cell>
          <cell r="D3387" t="str">
            <v>M2</v>
          </cell>
          <cell r="E3387" t="str">
            <v>CR</v>
          </cell>
          <cell r="F3387">
            <v>50.37</v>
          </cell>
        </row>
        <row r="3388">
          <cell r="B3388">
            <v>39416</v>
          </cell>
          <cell r="C3388" t="str">
            <v>PLACA / CHAPA DE GESSO ACARTONADO, RESISTENTE A UMIDADE (RU), COR VERDE, E = 12,5 MM, 1200 X 1800 MM (L X C)</v>
          </cell>
          <cell r="D3388" t="str">
            <v>M2</v>
          </cell>
          <cell r="E3388" t="str">
            <v>CR</v>
          </cell>
          <cell r="F3388">
            <v>30.7</v>
          </cell>
        </row>
        <row r="3389">
          <cell r="B3389">
            <v>39417</v>
          </cell>
          <cell r="C3389" t="str">
            <v>PLACA / CHAPA DE GESSO ACARTONADO, RESISTENTE A UMIDADE (RU), COR VERDE, E = 12,5 MM, 1200 X 2400 MM (L X C)</v>
          </cell>
          <cell r="D3389" t="str">
            <v>M2</v>
          </cell>
          <cell r="E3389" t="str">
            <v>CR</v>
          </cell>
          <cell r="F3389">
            <v>29.94</v>
          </cell>
        </row>
        <row r="3390">
          <cell r="B3390">
            <v>43742</v>
          </cell>
          <cell r="C3390" t="str">
            <v>PLACA / CHAPA DE GESSO ACARTONADO, RESISTENTE A UMIDADE (RU), COR VERDE, E = 15 MM, 1200 X 2400 MM (L X C)</v>
          </cell>
          <cell r="D3390" t="str">
            <v>M2</v>
          </cell>
          <cell r="E3390" t="str">
            <v>CR</v>
          </cell>
          <cell r="F3390">
            <v>32.299999999999997</v>
          </cell>
        </row>
        <row r="3391">
          <cell r="B3391">
            <v>39414</v>
          </cell>
          <cell r="C3391" t="str">
            <v>PLACA / CHAPA DE GESSO ACARTONADO, RESISTENTE AO FOGO (RF), COR ROSA, E = 12,5 MM, 1200 X 1800 MM (L X C)</v>
          </cell>
          <cell r="D3391" t="str">
            <v>M2</v>
          </cell>
          <cell r="E3391" t="str">
            <v>CR</v>
          </cell>
          <cell r="F3391">
            <v>29.07</v>
          </cell>
        </row>
        <row r="3392">
          <cell r="B3392">
            <v>39415</v>
          </cell>
          <cell r="C3392" t="str">
            <v>PLACA / CHAPA DE GESSO ACARTONADO, RESISTENTE AO FOGO (RF), COR ROSA, E = 12,5 MM, 1200 X 2400 MM (L X C)</v>
          </cell>
          <cell r="D3392" t="str">
            <v>M2</v>
          </cell>
          <cell r="E3392" t="str">
            <v>CR</v>
          </cell>
          <cell r="F3392">
            <v>25.06</v>
          </cell>
        </row>
        <row r="3393">
          <cell r="B3393">
            <v>43740</v>
          </cell>
          <cell r="C3393" t="str">
            <v>PLACA / CHAPA DE GESSO ACARTONADO, RESISTENTE AO FOGO (RF), COR ROSA, E = 15 MM, 1200 X 2400 MM (L X C)</v>
          </cell>
          <cell r="D3393" t="str">
            <v>M2</v>
          </cell>
          <cell r="E3393" t="str">
            <v>CR</v>
          </cell>
          <cell r="F3393">
            <v>30.61</v>
          </cell>
        </row>
        <row r="3394">
          <cell r="B3394">
            <v>39412</v>
          </cell>
          <cell r="C3394" t="str">
            <v>PLACA / CHAPA DE GESSO ACARTONADO, STANDARD (ST), COR BRANCA, E = 12,5 MM, 1200 X 1800 MM (L X C)</v>
          </cell>
          <cell r="D3394" t="str">
            <v>M2</v>
          </cell>
          <cell r="E3394" t="str">
            <v>C</v>
          </cell>
          <cell r="F3394">
            <v>20.99</v>
          </cell>
        </row>
        <row r="3395">
          <cell r="B3395">
            <v>39413</v>
          </cell>
          <cell r="C3395" t="str">
            <v>PLACA / CHAPA DE GESSO ACARTONADO, STANDARD (ST), COR BRANCA, E = 12,5 MM, 1200 X 2400 MM (L X C)</v>
          </cell>
          <cell r="D3395" t="str">
            <v>M2</v>
          </cell>
          <cell r="E3395" t="str">
            <v>CR</v>
          </cell>
          <cell r="F3395">
            <v>22.7</v>
          </cell>
        </row>
        <row r="3396">
          <cell r="B3396">
            <v>43741</v>
          </cell>
          <cell r="C3396" t="str">
            <v>PLACA / CHAPA DE GESSO ACARTONADO, STANDARD (ST), COR BRANCA, E = 15 MM, 1200 X 2400 MM (L X C)</v>
          </cell>
          <cell r="D3396" t="str">
            <v>M2</v>
          </cell>
          <cell r="E3396" t="str">
            <v>CR</v>
          </cell>
          <cell r="F3396">
            <v>24.2</v>
          </cell>
        </row>
        <row r="3397">
          <cell r="B3397">
            <v>11062</v>
          </cell>
          <cell r="C3397" t="str">
            <v>PLACA CIMENTICIA LISA E = 10 MM, DE 1,20 X *2,50* M (SEM AMIANTO)</v>
          </cell>
          <cell r="D3397" t="str">
            <v>M2</v>
          </cell>
          <cell r="E3397" t="str">
            <v>CR</v>
          </cell>
          <cell r="F3397">
            <v>51.05</v>
          </cell>
        </row>
        <row r="3398">
          <cell r="B3398">
            <v>11063</v>
          </cell>
          <cell r="C3398" t="str">
            <v>PLACA CIMENTICIA LISA E = 6 MM, DE 1,20 X *2,50* M (SEM AMIANTO)</v>
          </cell>
          <cell r="D3398" t="str">
            <v>M2</v>
          </cell>
          <cell r="E3398" t="str">
            <v>CR</v>
          </cell>
          <cell r="F3398">
            <v>31.25</v>
          </cell>
        </row>
        <row r="3399">
          <cell r="B3399">
            <v>13521</v>
          </cell>
          <cell r="C3399" t="str">
            <v>PLACA DE ACO ESMALTADA PARA IDENTIFICACAO DE RUA, *45 CM X 20* CM</v>
          </cell>
          <cell r="D3399" t="str">
            <v>UN</v>
          </cell>
          <cell r="E3399" t="str">
            <v>CR</v>
          </cell>
        </row>
        <row r="3400">
          <cell r="B3400">
            <v>10851</v>
          </cell>
          <cell r="C3400" t="str">
            <v>PLACA DE ACRILICO TRANSPARENTE ADESIVADA PARA SINALIZACAO DE PORTAS, BORDA POLIDA, DE *25 X 8*, E = 6 MM (NAO INCLUI ACESSORIOS PARA FIXACAO)</v>
          </cell>
          <cell r="D3400" t="str">
            <v>UN</v>
          </cell>
          <cell r="E3400" t="str">
            <v>CR</v>
          </cell>
          <cell r="F3400">
            <v>72</v>
          </cell>
        </row>
        <row r="3401">
          <cell r="B3401">
            <v>39515</v>
          </cell>
          <cell r="C3401" t="str">
            <v>PLACA DE FIBRA MINERAL PARA FORRO, DE 1250 X 625 MM, E = 15 MM, BORDA RETA, COM PINTURA ANTIMOFO (NAO INCLUI PERFIS)</v>
          </cell>
          <cell r="D3401" t="str">
            <v>UN</v>
          </cell>
          <cell r="E3401" t="str">
            <v>CR</v>
          </cell>
        </row>
        <row r="3402">
          <cell r="B3402">
            <v>39516</v>
          </cell>
          <cell r="C3402" t="str">
            <v>PLACA DE FIBRA MINERAL PARA FORRO, DE 625 X 625 MM, E = 15 MM, BORDA REBAIXADA PARA PERFIL 24 MM, COM PINTURA ANTIMOFO (NAO INCLUI PERFIS)</v>
          </cell>
          <cell r="D3402" t="str">
            <v>UN</v>
          </cell>
          <cell r="E3402" t="str">
            <v>CR</v>
          </cell>
        </row>
        <row r="3403">
          <cell r="B3403">
            <v>39514</v>
          </cell>
          <cell r="C3403" t="str">
            <v>PLACA DE FIBRA MINERAL PARA FORRO, DE 625 X 625 MM, E = 15 MM, BORDA RETA, COM PINTURA ANTIMOFO (NAO INCLUI PERFIS)</v>
          </cell>
          <cell r="D3403" t="str">
            <v>UN</v>
          </cell>
          <cell r="E3403" t="str">
            <v>C</v>
          </cell>
        </row>
        <row r="3404">
          <cell r="B3404">
            <v>4812</v>
          </cell>
          <cell r="C3404" t="str">
            <v>PLACA DE GESSO PARA FORRO, *60 X 60* CM, ESPESSURA DE 12 MM (SEM COLOCACAO)</v>
          </cell>
          <cell r="D3404" t="str">
            <v>M2</v>
          </cell>
          <cell r="E3404" t="str">
            <v>CR</v>
          </cell>
          <cell r="F3404">
            <v>12.59</v>
          </cell>
        </row>
        <row r="3405">
          <cell r="B3405">
            <v>10849</v>
          </cell>
          <cell r="C3405" t="str">
            <v>PLACA DE INAUGURACAO EM BRONZE *35X 50*CM</v>
          </cell>
          <cell r="D3405" t="str">
            <v>UN</v>
          </cell>
          <cell r="E3405" t="str">
            <v>CR</v>
          </cell>
        </row>
        <row r="3406">
          <cell r="B3406">
            <v>10848</v>
          </cell>
          <cell r="C3406" t="str">
            <v>PLACA DE INAUGURACAO METALICA, *40* CM X *60* CM</v>
          </cell>
          <cell r="D3406" t="str">
            <v>UN</v>
          </cell>
          <cell r="E3406" t="str">
            <v>CR</v>
          </cell>
        </row>
        <row r="3407">
          <cell r="B3407">
            <v>4813</v>
          </cell>
          <cell r="C3407" t="str">
            <v>PLACA DE OBRA (PARA CONSTRUCAO CIVIL) EM CHAPA GALVANIZADA *N. 22*, ADESIVADA, DE *2,4 X 1,2* M (SEM POSTES PARA FIXACAO)</v>
          </cell>
          <cell r="D3407" t="str">
            <v>M2</v>
          </cell>
          <cell r="E3407" t="str">
            <v>C</v>
          </cell>
        </row>
        <row r="3408">
          <cell r="B3408">
            <v>37560</v>
          </cell>
          <cell r="C3408" t="str">
            <v>PLACA DE SINALIZACAO DE SEGURANCA CONTRA INCENDIO - ALERTA, TRIANGULAR, BASE DE *30* CM, EM PVC *2* MM ANTI-CHAMAS (SIMBOLOS, CORES E PICTOGRAMAS CONFORME NBR 16820)</v>
          </cell>
          <cell r="D3408" t="str">
            <v>UN</v>
          </cell>
          <cell r="E3408" t="str">
            <v>CR</v>
          </cell>
          <cell r="F3408">
            <v>29.53</v>
          </cell>
        </row>
        <row r="3409">
          <cell r="B3409">
            <v>37557</v>
          </cell>
          <cell r="C3409" t="str">
            <v>PLACA DE SINALIZACAO DE SEGURANCA CONTRA INCENDIO, FOTOLUMINESCENTE, QUADRADA, *14 X 14* CM, EM PVC *2* MM ANTI-CHAMAS (SIMBOLOS, CORES E PICTOGRAMAS CONFORME NBR 16820)</v>
          </cell>
          <cell r="D3409" t="str">
            <v>UN</v>
          </cell>
          <cell r="E3409" t="str">
            <v>CR</v>
          </cell>
          <cell r="F3409">
            <v>8.9600000000000009</v>
          </cell>
        </row>
        <row r="3410">
          <cell r="B3410">
            <v>37556</v>
          </cell>
          <cell r="C3410" t="str">
            <v>PLACA DE SINALIZACAO DE SEGURANCA CONTRA INCENDIO, FOTOLUMINESCENTE, QUADRADA, *20 X 20* CM, EM PVC *2* MM ANTI-CHAMAS (SIMBOLOS, CORES E PICTOGRAMAS CONFORME NBR 16820)</v>
          </cell>
          <cell r="D3410" t="str">
            <v>UN</v>
          </cell>
          <cell r="E3410" t="str">
            <v>CR</v>
          </cell>
          <cell r="F3410">
            <v>17.350000000000001</v>
          </cell>
        </row>
        <row r="3411">
          <cell r="B3411">
            <v>37559</v>
          </cell>
          <cell r="C3411" t="str">
            <v>PLACA DE SINALIZACAO DE SEGURANCA CONTRA INCENDIO, FOTOLUMINESCENTE, RETANGULAR, *12 X 40* CM, EM PVC *2* MM ANTI-CHAMAS (SIMBOLOS, CORES E PICTOGRAMAS CONFORME NBR 16820)</v>
          </cell>
          <cell r="D3411" t="str">
            <v>UN</v>
          </cell>
          <cell r="E3411" t="str">
            <v>CR</v>
          </cell>
          <cell r="F3411">
            <v>21.28</v>
          </cell>
        </row>
        <row r="3412">
          <cell r="B3412">
            <v>37539</v>
          </cell>
          <cell r="C3412" t="str">
            <v>PLACA DE SINALIZACAO DE SEGURANCA CONTRA INCENDIO, FOTOLUMINESCENTE, RETANGULAR, *13 X 26* CM, EM PVC *2* MM ANTI-CHAMAS (SIMBOLOS, CORES E PICTOGRAMAS CONFORME NBR 16820)</v>
          </cell>
          <cell r="D3412" t="str">
            <v>UN</v>
          </cell>
          <cell r="E3412" t="str">
            <v>C</v>
          </cell>
          <cell r="F3412">
            <v>15</v>
          </cell>
        </row>
        <row r="3413">
          <cell r="B3413">
            <v>37558</v>
          </cell>
          <cell r="C3413" t="str">
            <v>PLACA DE SINALIZACAO DE SEGURANCA CONTRA INCENDIO, FOTOLUMINESCENTE, RETANGULAR, *20 X 40* CM, EM PVC *2* MM ANTI-CHAMAS (SIMBOLOS, CORES E PICTOGRAMAS CONFORME NBR 16820)</v>
          </cell>
          <cell r="D3413" t="str">
            <v>UN</v>
          </cell>
          <cell r="E3413" t="str">
            <v>CR</v>
          </cell>
          <cell r="F3413">
            <v>27.96</v>
          </cell>
        </row>
        <row r="3414">
          <cell r="B3414">
            <v>34723</v>
          </cell>
          <cell r="C3414" t="str">
            <v>PLACA DE SINALIZACAO EM CHAPA DE ACO NUM 16 COM PINTURA REFLETIVA</v>
          </cell>
          <cell r="D3414" t="str">
            <v>M2</v>
          </cell>
          <cell r="E3414" t="str">
            <v>CR</v>
          </cell>
        </row>
        <row r="3415">
          <cell r="B3415">
            <v>34721</v>
          </cell>
          <cell r="C3415" t="str">
            <v>PLACA DE SINALIZACAO EM CHAPA DE ALUMINIO COM PINTURA REFLETIVA, E = 2 MM</v>
          </cell>
          <cell r="D3415" t="str">
            <v>M2</v>
          </cell>
          <cell r="E3415" t="str">
            <v>CR</v>
          </cell>
        </row>
        <row r="3416">
          <cell r="B3416">
            <v>4309</v>
          </cell>
          <cell r="C3416" t="str">
            <v>PLACA DE VENTILACAO PARA TELHA DE FIBROCIMENTO CANALETE 49 KALHETA</v>
          </cell>
          <cell r="D3416" t="str">
            <v>UN</v>
          </cell>
          <cell r="E3416" t="str">
            <v>CR</v>
          </cell>
          <cell r="F3416">
            <v>5.2</v>
          </cell>
        </row>
        <row r="3417">
          <cell r="B3417">
            <v>4307</v>
          </cell>
          <cell r="C3417" t="str">
            <v>PLACA DE VENTILACAO PARA TELHA DE FIBROCIMENTO, CANALETE 90 OU KALHETAO</v>
          </cell>
          <cell r="D3417" t="str">
            <v>UN</v>
          </cell>
          <cell r="E3417" t="str">
            <v>CR</v>
          </cell>
          <cell r="F3417">
            <v>8.89</v>
          </cell>
        </row>
        <row r="3418">
          <cell r="B3418">
            <v>10850</v>
          </cell>
          <cell r="C3418" t="str">
            <v>PLACA NUMERACAO RESIDENCIAL EM CHAPA GALVANIZADA ESMALTADA 12 X 18 CM</v>
          </cell>
          <cell r="D3418" t="str">
            <v>UN</v>
          </cell>
          <cell r="E3418" t="str">
            <v>CR</v>
          </cell>
        </row>
        <row r="3419">
          <cell r="B3419">
            <v>42438</v>
          </cell>
          <cell r="C3419" t="str">
            <v>PLACA ORIENTATIVA SOBRE EXERCICIOS, 2,00 M X 1,00 M (CHAPA GALVANIZADA #20), ESTRUTURA EM TUBOS REDONDOS DE ACO CARBONO, PINTURA NO PROCESSO ELETROSTATICO, ADESIVO FRENTE E VERSO - PARA ACADEMIA AO AR LIVRE / ACADEMIA DA TERCEIRA IDADE - ATI</v>
          </cell>
          <cell r="D3419" t="str">
            <v>UN</v>
          </cell>
          <cell r="E3419" t="str">
            <v>CR</v>
          </cell>
        </row>
        <row r="3420">
          <cell r="B3420">
            <v>4792</v>
          </cell>
          <cell r="C3420" t="str">
            <v>PLACA VINILICA SEMIFLEXIVEL PARA PISOS, E = 3,2 MM, 30 X 30 CM (SEM COLOCACAO)</v>
          </cell>
          <cell r="D3420" t="str">
            <v>M2</v>
          </cell>
          <cell r="E3420" t="str">
            <v>CR</v>
          </cell>
          <cell r="F3420">
            <v>141.13999999999999</v>
          </cell>
        </row>
        <row r="3421">
          <cell r="B3421">
            <v>4790</v>
          </cell>
          <cell r="C3421" t="str">
            <v>PLACA VINILICA SEMIFLEXIVEL PARA REVESTIMENTO DE PISOS E PAREDES, E = 2 MM (SEM COLOCACAO)</v>
          </cell>
          <cell r="D3421" t="str">
            <v>M2</v>
          </cell>
          <cell r="E3421" t="str">
            <v>C</v>
          </cell>
          <cell r="F3421">
            <v>84.86</v>
          </cell>
        </row>
        <row r="3422">
          <cell r="B3422">
            <v>40671</v>
          </cell>
          <cell r="C3422" t="str">
            <v>PLACA/PISO DE CONCRETO POROSO/ PAVIMENTO PERMEAVEL/BLOCO DRENANTE DE CONCRETO, *40 X 40* CM, E = 6 CM, COR NATURAL</v>
          </cell>
          <cell r="D3422" t="str">
            <v>M2</v>
          </cell>
          <cell r="E3422" t="str">
            <v>CR</v>
          </cell>
          <cell r="F3422">
            <v>75.64</v>
          </cell>
        </row>
        <row r="3423">
          <cell r="B3423">
            <v>7552</v>
          </cell>
          <cell r="C3423" t="str">
            <v>PLACA/TAMPA CEGA EM LATAO ESCOVADO PARA CONDULETE EM LIGA DE ALUMINIO 4 X 4"</v>
          </cell>
          <cell r="D3423" t="str">
            <v>UN</v>
          </cell>
          <cell r="E3423" t="str">
            <v>CR</v>
          </cell>
          <cell r="F3423">
            <v>27.42</v>
          </cell>
        </row>
        <row r="3424">
          <cell r="B3424">
            <v>4893</v>
          </cell>
          <cell r="C3424" t="str">
            <v>PLUG OU BUJAO DE FERRO GALVANIZADO, DE 1 1/2"</v>
          </cell>
          <cell r="D3424" t="str">
            <v>UN</v>
          </cell>
          <cell r="E3424" t="str">
            <v>CR</v>
          </cell>
        </row>
        <row r="3425">
          <cell r="B3425">
            <v>4894</v>
          </cell>
          <cell r="C3425" t="str">
            <v>PLUG OU BUJAO DE FERRO GALVANIZADO, DE 1 1/4"</v>
          </cell>
          <cell r="D3425" t="str">
            <v>UN</v>
          </cell>
          <cell r="E3425" t="str">
            <v>CR</v>
          </cell>
        </row>
        <row r="3426">
          <cell r="B3426">
            <v>4890</v>
          </cell>
          <cell r="C3426" t="str">
            <v>PLUG OU BUJAO DE FERRO GALVANIZADO, DE 1"</v>
          </cell>
          <cell r="D3426" t="str">
            <v>UN</v>
          </cell>
          <cell r="E3426" t="str">
            <v>CR</v>
          </cell>
        </row>
        <row r="3427">
          <cell r="B3427">
            <v>4888</v>
          </cell>
          <cell r="C3427" t="str">
            <v>PLUG OU BUJAO DE FERRO GALVANIZADO, DE 1/2"</v>
          </cell>
          <cell r="D3427" t="str">
            <v>UN</v>
          </cell>
          <cell r="E3427" t="str">
            <v>CR</v>
          </cell>
        </row>
        <row r="3428">
          <cell r="B3428">
            <v>12411</v>
          </cell>
          <cell r="C3428" t="str">
            <v>PLUG OU BUJAO DE FERRO GALVANIZADO, DE 2 1/2"</v>
          </cell>
          <cell r="D3428" t="str">
            <v>UN</v>
          </cell>
          <cell r="E3428" t="str">
            <v>CR</v>
          </cell>
        </row>
        <row r="3429">
          <cell r="B3429">
            <v>4891</v>
          </cell>
          <cell r="C3429" t="str">
            <v>PLUG OU BUJAO DE FERRO GALVANIZADO, DE 2"</v>
          </cell>
          <cell r="D3429" t="str">
            <v>UN</v>
          </cell>
          <cell r="E3429" t="str">
            <v>CR</v>
          </cell>
        </row>
        <row r="3430">
          <cell r="B3430">
            <v>4892</v>
          </cell>
          <cell r="C3430" t="str">
            <v>PLUG OU BUJAO DE FERRO GALVANIZADO, DE 3"</v>
          </cell>
          <cell r="D3430" t="str">
            <v>UN</v>
          </cell>
          <cell r="E3430" t="str">
            <v>CR</v>
          </cell>
        </row>
        <row r="3431">
          <cell r="B3431">
            <v>4889</v>
          </cell>
          <cell r="C3431" t="str">
            <v>PLUG OU BUJAO DE FERRO GALVANIZADO, DE 3/4"</v>
          </cell>
          <cell r="D3431" t="str">
            <v>UN</v>
          </cell>
          <cell r="E3431" t="str">
            <v>CR</v>
          </cell>
        </row>
        <row r="3432">
          <cell r="B3432">
            <v>12412</v>
          </cell>
          <cell r="C3432" t="str">
            <v>PLUG OU BUJAO DE FERRO GALVANIZADO, DE 4"</v>
          </cell>
          <cell r="D3432" t="str">
            <v>UN</v>
          </cell>
          <cell r="E3432" t="str">
            <v>CR</v>
          </cell>
        </row>
        <row r="3433">
          <cell r="B3433">
            <v>4907</v>
          </cell>
          <cell r="C3433" t="str">
            <v>PLUG PVC, JE, DN 100 MM, PARA REDE COLETORA ESGOTO</v>
          </cell>
          <cell r="D3433" t="str">
            <v>UN</v>
          </cell>
          <cell r="E3433" t="str">
            <v>CR</v>
          </cell>
          <cell r="F3433">
            <v>22.86</v>
          </cell>
        </row>
        <row r="3434">
          <cell r="B3434">
            <v>4902</v>
          </cell>
          <cell r="C3434" t="str">
            <v>PLUG PVC, JE, DN 150 MM, PARA REDE COLETORA ESGOTO</v>
          </cell>
          <cell r="D3434" t="str">
            <v>UN</v>
          </cell>
          <cell r="E3434" t="str">
            <v>CR</v>
          </cell>
          <cell r="F3434">
            <v>59.3</v>
          </cell>
        </row>
        <row r="3435">
          <cell r="B3435">
            <v>4741</v>
          </cell>
          <cell r="C3435" t="str">
            <v>PO DE PEDRA (POSTO PEDREIRA/FORNECEDOR, SEM FRETE)</v>
          </cell>
          <cell r="D3435" t="str">
            <v>M3</v>
          </cell>
          <cell r="E3435" t="str">
            <v>CR</v>
          </cell>
          <cell r="F3435">
            <v>79.64</v>
          </cell>
        </row>
        <row r="3436">
          <cell r="B3436">
            <v>4752</v>
          </cell>
          <cell r="C3436" t="str">
            <v>POCEIRO / ESCAVADOR DE VALAS E TUBULOES (HORISTA)</v>
          </cell>
          <cell r="D3436" t="str">
            <v>H</v>
          </cell>
          <cell r="E3436" t="str">
            <v>CR</v>
          </cell>
          <cell r="F3436">
            <v>22.16</v>
          </cell>
        </row>
        <row r="3437">
          <cell r="B3437">
            <v>41091</v>
          </cell>
          <cell r="C3437" t="str">
            <v>POCEIRO / ESCAVADOR DE VALAS E TUBULOES (MENSALISTA)</v>
          </cell>
          <cell r="D3437" t="str">
            <v>MES</v>
          </cell>
          <cell r="E3437" t="str">
            <v>CR</v>
          </cell>
          <cell r="F3437">
            <v>3890.19</v>
          </cell>
        </row>
        <row r="3438">
          <cell r="B3438">
            <v>13954</v>
          </cell>
          <cell r="C3438" t="str">
            <v>POLIDORA DE PISO (POLITRIZ) ELETRICA, MOTOR MONOFASICO DE 4 HP, PESO DE 100 KG, DIAMETRO DO TRABALHO DE 450 MM</v>
          </cell>
          <cell r="D3438" t="str">
            <v>UN</v>
          </cell>
          <cell r="E3438" t="str">
            <v>CR</v>
          </cell>
        </row>
        <row r="3439">
          <cell r="B3439">
            <v>3411</v>
          </cell>
          <cell r="C3439" t="str">
            <v>POLIESTIRENO EXPANDIDO/EPS (ISOPOR), PEROLAS, PARA CONCRETO LEVE</v>
          </cell>
          <cell r="D3439" t="str">
            <v>KG</v>
          </cell>
          <cell r="E3439" t="str">
            <v>CR</v>
          </cell>
        </row>
        <row r="3440">
          <cell r="B3440">
            <v>39995</v>
          </cell>
          <cell r="C3440" t="str">
            <v>POLIESTIRENO EXPANDIDO/EPS (ISOPOR), TIPO 2F, BLOCO</v>
          </cell>
          <cell r="D3440" t="str">
            <v>M3</v>
          </cell>
          <cell r="E3440" t="str">
            <v>CR</v>
          </cell>
        </row>
        <row r="3441">
          <cell r="B3441">
            <v>11615</v>
          </cell>
          <cell r="C3441" t="str">
            <v>POLIESTIRENO EXPANDIDO/EPS (ISOPOR), TIPO 2F, PLACA, ISOLAMENTO TERMOACUSTICO, E = 10 MM, 1000 X 500 MM</v>
          </cell>
          <cell r="D3441" t="str">
            <v>M2</v>
          </cell>
          <cell r="E3441" t="str">
            <v>CR</v>
          </cell>
        </row>
        <row r="3442">
          <cell r="B3442">
            <v>3408</v>
          </cell>
          <cell r="C3442" t="str">
            <v>POLIESTIRENO EXPANDIDO/EPS (ISOPOR), TIPO 2F, PLACA, ISOLAMENTO TERMOACUSTICO, E = 20 MM, 1000 X 500 MM</v>
          </cell>
          <cell r="D3442" t="str">
            <v>M2</v>
          </cell>
          <cell r="E3442" t="str">
            <v>C</v>
          </cell>
        </row>
        <row r="3443">
          <cell r="B3443">
            <v>3409</v>
          </cell>
          <cell r="C3443" t="str">
            <v>POLIESTIRENO EXPANDIDO/EPS (ISOPOR), TIPO 2F, PLACA, ISOLAMENTO TERMOACUSTICO, E = 50 MM, 1000 X 500 MM</v>
          </cell>
          <cell r="D3443" t="str">
            <v>M2</v>
          </cell>
          <cell r="E3443" t="str">
            <v>CR</v>
          </cell>
        </row>
        <row r="3444">
          <cell r="B3444">
            <v>11427</v>
          </cell>
          <cell r="C3444" t="str">
            <v>POLVORA NEGRA</v>
          </cell>
          <cell r="D3444" t="str">
            <v>KG</v>
          </cell>
          <cell r="E3444" t="str">
            <v>CR</v>
          </cell>
        </row>
        <row r="3445">
          <cell r="B3445">
            <v>4491</v>
          </cell>
          <cell r="C3445" t="str">
            <v>PONTALETE *7,5 X 7,5* CM EM PINUS, MISTA OU EQUIVALENTE DA REGIAO - BRUTA</v>
          </cell>
          <cell r="D3445" t="str">
            <v>M</v>
          </cell>
          <cell r="E3445" t="str">
            <v>CR</v>
          </cell>
          <cell r="F3445">
            <v>7.11</v>
          </cell>
        </row>
        <row r="3446">
          <cell r="B3446">
            <v>2745</v>
          </cell>
          <cell r="C3446" t="str">
            <v>PONTALETE ROLICO SEM TRATAMENTO, D = 8 A 11 CM, H = 3 M, EM EUCALIPTO OU EQUIVALENTE DA REGIAO - BRUTA (PARA ESCORAMENTO)</v>
          </cell>
          <cell r="D3446" t="str">
            <v>M</v>
          </cell>
          <cell r="E3446" t="str">
            <v>CR</v>
          </cell>
          <cell r="F3446">
            <v>5.68</v>
          </cell>
        </row>
        <row r="3447">
          <cell r="B3447">
            <v>14439</v>
          </cell>
          <cell r="C3447" t="str">
            <v>PONTALETE ROLICO SEM TRATAMENTO, D = 8 A 11 CM, H = 6 M, EM EUCALIPTO OU EQUIVALENTE DA REGIAO - BRUTA (PARA ESCORAMENTO)</v>
          </cell>
          <cell r="D3447" t="str">
            <v>M</v>
          </cell>
          <cell r="E3447" t="str">
            <v>CR</v>
          </cell>
          <cell r="F3447">
            <v>7.04</v>
          </cell>
        </row>
        <row r="3448">
          <cell r="B3448">
            <v>45238</v>
          </cell>
          <cell r="C3448" t="str">
            <v>PONTEIRO DE ACO, LISO, REDONDO, 3/4" X 10"</v>
          </cell>
          <cell r="D3448" t="str">
            <v>UN</v>
          </cell>
          <cell r="E3448" t="str">
            <v>CR</v>
          </cell>
          <cell r="F3448">
            <v>17.14</v>
          </cell>
        </row>
        <row r="3449">
          <cell r="B3449">
            <v>44496</v>
          </cell>
          <cell r="C3449" t="str">
            <v>PONTEIRO PARA MARTELO ROMPEDOR, DIAMETRO = *28* MM, COMPRIMENTO = *520* MM, ENCAIXE SEXTAVADO</v>
          </cell>
          <cell r="D3449" t="str">
            <v>UN</v>
          </cell>
          <cell r="E3449" t="str">
            <v>CR</v>
          </cell>
          <cell r="F3449">
            <v>117.19</v>
          </cell>
        </row>
        <row r="3450">
          <cell r="B3450">
            <v>12362</v>
          </cell>
          <cell r="C3450" t="str">
            <v>PORCA OLHAL EM ACO GALVANIZADO, ESPESSURA 16MM, ABERTURA 21MM</v>
          </cell>
          <cell r="D3450" t="str">
            <v>UN</v>
          </cell>
          <cell r="E3450" t="str">
            <v>CR</v>
          </cell>
          <cell r="F3450">
            <v>11.52</v>
          </cell>
        </row>
        <row r="3451">
          <cell r="B3451">
            <v>421</v>
          </cell>
          <cell r="C3451" t="str">
            <v>PORCA OLHAL M 16, EM ACO GALVANIZADO, DIAMETRO = 16 MM</v>
          </cell>
          <cell r="D3451" t="str">
            <v>UN</v>
          </cell>
          <cell r="E3451" t="str">
            <v>CR</v>
          </cell>
        </row>
        <row r="3452">
          <cell r="B3452">
            <v>14148</v>
          </cell>
          <cell r="C3452" t="str">
            <v>PORCA UNIAO/JUNCAO ZINCADA SEXTAVADA 1/4", CHAVE 7/16", COMPRIMENTO = 25 MM</v>
          </cell>
          <cell r="D3452" t="str">
            <v>UN</v>
          </cell>
          <cell r="E3452" t="str">
            <v>CR</v>
          </cell>
        </row>
        <row r="3453">
          <cell r="B3453">
            <v>4341</v>
          </cell>
          <cell r="C3453" t="str">
            <v>PORCA ZINCADA, QUADRADA, DIAMETRO 3/8"</v>
          </cell>
          <cell r="D3453" t="str">
            <v>UN</v>
          </cell>
          <cell r="E3453" t="str">
            <v>CR</v>
          </cell>
          <cell r="F3453">
            <v>0.84</v>
          </cell>
        </row>
        <row r="3454">
          <cell r="B3454">
            <v>4337</v>
          </cell>
          <cell r="C3454" t="str">
            <v>PORCA ZINCADA, QUADRADA, DIAMETRO 5/8"</v>
          </cell>
          <cell r="D3454" t="str">
            <v>UN</v>
          </cell>
          <cell r="E3454" t="str">
            <v>CR</v>
          </cell>
          <cell r="F3454">
            <v>2.12</v>
          </cell>
        </row>
        <row r="3455">
          <cell r="B3455">
            <v>11971</v>
          </cell>
          <cell r="C3455" t="str">
            <v>PORCA ZINCADA, SEXTAVADA, DIAMETRO 1"</v>
          </cell>
          <cell r="D3455" t="str">
            <v>UN</v>
          </cell>
          <cell r="E3455" t="str">
            <v>CR</v>
          </cell>
          <cell r="F3455">
            <v>3.52</v>
          </cell>
        </row>
        <row r="3456">
          <cell r="B3456">
            <v>4339</v>
          </cell>
          <cell r="C3456" t="str">
            <v>PORCA ZINCADA, SEXTAVADA, DIAMETRO 1/2"</v>
          </cell>
          <cell r="D3456" t="str">
            <v>UN</v>
          </cell>
          <cell r="E3456" t="str">
            <v>CR</v>
          </cell>
          <cell r="F3456">
            <v>0.45</v>
          </cell>
        </row>
        <row r="3457">
          <cell r="B3457">
            <v>39997</v>
          </cell>
          <cell r="C3457" t="str">
            <v>PORCA ZINCADA, SEXTAVADA, DIAMETRO 1/4"</v>
          </cell>
          <cell r="D3457" t="str">
            <v>UN</v>
          </cell>
          <cell r="E3457" t="str">
            <v>CR</v>
          </cell>
          <cell r="F3457">
            <v>0.25</v>
          </cell>
        </row>
        <row r="3458">
          <cell r="B3458">
            <v>4342</v>
          </cell>
          <cell r="C3458" t="str">
            <v>PORCA ZINCADA, SEXTAVADA, DIAMETRO 3/8"</v>
          </cell>
          <cell r="D3458" t="str">
            <v>UN</v>
          </cell>
          <cell r="E3458" t="str">
            <v>CR</v>
          </cell>
          <cell r="F3458">
            <v>0.18</v>
          </cell>
        </row>
        <row r="3459">
          <cell r="B3459">
            <v>4330</v>
          </cell>
          <cell r="C3459" t="str">
            <v>PORCA ZINCADA, SEXTAVADA, DIAMETRO 5/16"</v>
          </cell>
          <cell r="D3459" t="str">
            <v>UN</v>
          </cell>
          <cell r="E3459" t="str">
            <v>CR</v>
          </cell>
          <cell r="F3459">
            <v>0.12</v>
          </cell>
        </row>
        <row r="3460">
          <cell r="B3460">
            <v>4340</v>
          </cell>
          <cell r="C3460" t="str">
            <v>PORCA ZINCADA, SEXTAVADA, DIAMETRO 5/8"</v>
          </cell>
          <cell r="D3460" t="str">
            <v>UN</v>
          </cell>
          <cell r="E3460" t="str">
            <v>CR</v>
          </cell>
          <cell r="F3460">
            <v>0.98</v>
          </cell>
        </row>
        <row r="3461">
          <cell r="B3461">
            <v>5088</v>
          </cell>
          <cell r="C3461" t="str">
            <v>PORTA CADEADO EM ACO GALVANIZADO, COMPRIMENTO DE 3 1/2"</v>
          </cell>
          <cell r="D3461" t="str">
            <v>UN</v>
          </cell>
          <cell r="E3461" t="str">
            <v>CR</v>
          </cell>
          <cell r="F3461">
            <v>7.33</v>
          </cell>
        </row>
        <row r="3462">
          <cell r="B3462">
            <v>11154</v>
          </cell>
          <cell r="C3462" t="str">
            <v>PORTA CORTA-FOGO SIMPLES PARA SAIDA DE EMERGENCIA, 1 FOLHA DE ABRIR, 5 CM, ACABAMENTO NATURAL / SEM PINTURA, COM FECHADURA TIPO TRINCO, DOBRADICAS E BATENTE, VAO LUZ DE 90 X 210 CM, CLASSE P-90 (NBR 11742)</v>
          </cell>
          <cell r="D3462" t="str">
            <v>UN</v>
          </cell>
          <cell r="E3462" t="str">
            <v>CR</v>
          </cell>
          <cell r="F3462">
            <v>2434.08</v>
          </cell>
        </row>
        <row r="3463">
          <cell r="B3463">
            <v>4989</v>
          </cell>
          <cell r="C3463" t="str">
            <v>PORTA DE ABRIR / GIRO, DE MADEIRA FOLHA MEDIA (NBR 15930) DE 1000 X 2100 MM, DE 35 MM A 40 MM DE ESPESSURA, NUCLEO SEMI-SOLIDO (SARRAFEADO), CAPA LISA EM HDF, ACABAMENTO EM LAMINADO NATURAL PARA VERNIZ</v>
          </cell>
          <cell r="D3463" t="str">
            <v>UN</v>
          </cell>
          <cell r="E3463" t="str">
            <v>CR</v>
          </cell>
          <cell r="F3463">
            <v>369.51</v>
          </cell>
        </row>
        <row r="3464">
          <cell r="B3464">
            <v>4982</v>
          </cell>
          <cell r="C3464" t="str">
            <v>PORTA DE ABRIR / GIRO, DE MADEIRA FOLHA MEDIA (NBR 15930) DE 1000 X 2100 MM, DE 35 MM A 40 MM DE ESPESSURA, NUCLEO SEMI-SOLIDO (SARRAFEADO), CAPA LISA EM HDF, ACABAMENTO EM PRIMER PARA PINTURA</v>
          </cell>
          <cell r="D3464" t="str">
            <v>UN</v>
          </cell>
          <cell r="E3464" t="str">
            <v>CR</v>
          </cell>
          <cell r="F3464">
            <v>346.59</v>
          </cell>
        </row>
        <row r="3465">
          <cell r="B3465">
            <v>4962</v>
          </cell>
          <cell r="C3465" t="str">
            <v>PORTA DE ABRIR / GIRO, DE MADEIRA FOLHA MEDIA (NBR 15930) DE 700 X 2100 MM, DE 35 MM A 40 MM DE ESPESSURA, NUCLEO SEMI-SOLIDO (SARRAFEADO), CAPA FRISADA EM HDF, ACABAMENTO MELAMINICO EM PADRAO MADEIRA</v>
          </cell>
          <cell r="D3465" t="str">
            <v>UN</v>
          </cell>
          <cell r="E3465" t="str">
            <v>CR</v>
          </cell>
          <cell r="F3465">
            <v>273.33</v>
          </cell>
        </row>
        <row r="3466">
          <cell r="B3466">
            <v>4981</v>
          </cell>
          <cell r="C3466" t="str">
            <v>PORTA DE ABRIR / GIRO, DE MADEIRA FOLHA MEDIA (NBR 15930) DE 700 X 2100 MM, DE 35 MM A 40 MM DE ESPESSURA, NUCLEO SEMI-SOLIDO (SARRAFEADO), CAPA LISA EM HDF, ACABAMENTO EM LAMINADO NATURAL PARA VERNIZ</v>
          </cell>
          <cell r="D3466" t="str">
            <v>UN</v>
          </cell>
          <cell r="E3466" t="str">
            <v>C</v>
          </cell>
          <cell r="F3466">
            <v>243.33</v>
          </cell>
        </row>
        <row r="3467">
          <cell r="B3467">
            <v>4964</v>
          </cell>
          <cell r="C3467" t="str">
            <v>PORTA DE ABRIR / GIRO, DE MADEIRA FOLHA MEDIA (NBR 15930) DE 800 X 2100 MM, DE 35 MM A 40 MM DE ESPESSURA, NUCLEO SEMI-SOLIDO (SARRAFEADO), CAPA FRISADA EM HDF, ACABAMENTO MELAMINICO EM PADRAO MADEIRA</v>
          </cell>
          <cell r="D3467" t="str">
            <v>UN</v>
          </cell>
          <cell r="E3467" t="str">
            <v>CR</v>
          </cell>
          <cell r="F3467">
            <v>308.69</v>
          </cell>
        </row>
        <row r="3468">
          <cell r="B3468">
            <v>4992</v>
          </cell>
          <cell r="C3468" t="str">
            <v>PORTA DE ABRIR / GIRO, DE MADEIRA FOLHA MEDIA (NBR 15930) DE 800 X 2100 MM, DE 35 MM A 40 MM DE ESPESSURA, NUCLEO SEMI-SOLIDO (SARRAFEADO), CAPA LISA EM HDF, ACABAMENTO EM LAMINADO NATURAL PARA VERNIZ</v>
          </cell>
          <cell r="D3468" t="str">
            <v>UN</v>
          </cell>
          <cell r="E3468" t="str">
            <v>CR</v>
          </cell>
          <cell r="F3468">
            <v>301.54000000000002</v>
          </cell>
        </row>
        <row r="3469">
          <cell r="B3469">
            <v>4987</v>
          </cell>
          <cell r="C3469" t="str">
            <v>PORTA DE ABRIR / GIRO, DE MADEIRA FOLHA MEDIA (NBR 15930) DE 900 X 2100 MM, DE 35 MM A 40 MM DE ESPESSURA, NUCLEO SEMI-SOLIDO (SARRAFEADO), CAPA LISA EM HDF, ACABAMENTO EM LAMINADO NATURAL PARA VERNIZ</v>
          </cell>
          <cell r="D3469" t="str">
            <v>UN</v>
          </cell>
          <cell r="E3469" t="str">
            <v>CR</v>
          </cell>
          <cell r="F3469">
            <v>344.98</v>
          </cell>
        </row>
        <row r="3470">
          <cell r="B3470">
            <v>4930</v>
          </cell>
          <cell r="C3470" t="str">
            <v>PORTA DE ABRIR / GIRO, EM GRADIL FERRO, COM BARRA CHATA 3 CM X 1/4", COM REQUADRO E GUARNICAO - COMPLETO - ACABAMENTO NATURAL</v>
          </cell>
          <cell r="D3470" t="str">
            <v>M2</v>
          </cell>
          <cell r="E3470" t="str">
            <v>CR</v>
          </cell>
          <cell r="F3470">
            <v>1030.99</v>
          </cell>
        </row>
        <row r="3471">
          <cell r="B3471">
            <v>4998</v>
          </cell>
          <cell r="C3471" t="str">
            <v>PORTA DE ABRIR / GIRO, EM MADEIRA MACICA (ANGELIM OU EQUIVALENTE REGIONAL), QUALQUER DESENHO (VERTICAL/DIAGONAL/HORIZ.), E = *3,5* CM, DIMENSOES 2,10 X 0,70 (SOMENTE FOLHA DE PORTA, ACABAMENTO NATURAL)</v>
          </cell>
          <cell r="D3471" t="str">
            <v>M2</v>
          </cell>
          <cell r="E3471" t="str">
            <v>CR</v>
          </cell>
        </row>
        <row r="3472">
          <cell r="B3472">
            <v>39021</v>
          </cell>
          <cell r="C3472" t="str">
            <v>PORTA DE ABRIR EM ACO, COM DIVISAO HORIZONTAL PARA VIDROS, 90 X 210 CM, COM FUNDO ANTICORROSIVO/PRIMER DE PROTECAO, INCLUI FECHADURA, MACANETA E PARAFUSO, SEM GUARNICAO/ALIZAR/VISTA, VIDROS NAO INCLUSOS</v>
          </cell>
          <cell r="D3472" t="str">
            <v>UN</v>
          </cell>
          <cell r="E3472" t="str">
            <v>CR</v>
          </cell>
          <cell r="F3472">
            <v>1096.2</v>
          </cell>
        </row>
        <row r="3473">
          <cell r="B3473">
            <v>39022</v>
          </cell>
          <cell r="C3473" t="str">
            <v>PORTA DE ABRIR EM ACO, TIPO VENEZIANA, 90 X 210 CM, COM FUNDO ANTICORROSIVO / PRIMER DE PROTECAO, INCLUI FECHADURA, MACANETA E PARAFUSOS, SEM GUARNICAO/ALIZAR/VISTA</v>
          </cell>
          <cell r="D3473" t="str">
            <v>UN</v>
          </cell>
          <cell r="E3473" t="str">
            <v>C</v>
          </cell>
          <cell r="F3473">
            <v>981.9</v>
          </cell>
        </row>
        <row r="3474">
          <cell r="B3474">
            <v>39024</v>
          </cell>
          <cell r="C3474" t="str">
            <v>PORTA DE ABRIR EM ALUMINIO COM DIVISAO HORIZONTAL PARA VIDROS, ACABAMENTO ANODIZADO NATURAL, VIDROS INCLUSOS, SEM GUARNICAO/ALIZAR/VISTA, 87 CM X 210 CM</v>
          </cell>
          <cell r="D3474" t="str">
            <v>UN</v>
          </cell>
          <cell r="E3474" t="str">
            <v>CR</v>
          </cell>
          <cell r="F3474">
            <v>1344.98</v>
          </cell>
        </row>
        <row r="3475">
          <cell r="B3475">
            <v>4914</v>
          </cell>
          <cell r="C3475" t="str">
            <v>PORTA DE ABRIR EM ALUMINIO COM LAMBRI HORIZONTAL/LAMINADA, ACABAMENTO ANODIZADO NATURAL, SEM GUARNICAO/ALIZAR/VISTA</v>
          </cell>
          <cell r="D3475" t="str">
            <v>M2</v>
          </cell>
          <cell r="E3475" t="str">
            <v>CR</v>
          </cell>
          <cell r="F3475">
            <v>1090.55</v>
          </cell>
        </row>
        <row r="3476">
          <cell r="B3476">
            <v>4917</v>
          </cell>
          <cell r="C3476" t="str">
            <v>PORTA DE ABRIR EM ALUMINIO TIPO VENEZIANA, ACABAMENTO ANODIZADO NATURAL, SEM GUARNICAO/ALIZAR/VISTA</v>
          </cell>
          <cell r="D3476" t="str">
            <v>M2</v>
          </cell>
          <cell r="E3476" t="str">
            <v>C</v>
          </cell>
          <cell r="F3476">
            <v>753.14</v>
          </cell>
        </row>
        <row r="3477">
          <cell r="B3477">
            <v>39025</v>
          </cell>
          <cell r="C3477" t="str">
            <v>PORTA DE ABRIR, TIPO VENEZIANA, EM ALUMINIO, ACABAMENTO ANODIZADO NATURAL, 90 CM X 210 CM (LARGURA X ALTURA), SEM GUARNICAO/ALIZAR/VISTA</v>
          </cell>
          <cell r="D3477" t="str">
            <v>UN</v>
          </cell>
          <cell r="E3477" t="str">
            <v>CR</v>
          </cell>
          <cell r="F3477">
            <v>1379.14</v>
          </cell>
        </row>
        <row r="3478">
          <cell r="B3478">
            <v>4922</v>
          </cell>
          <cell r="C3478" t="str">
            <v>PORTA DE CORRER EM ALUMINIO, DUAS FOLHAS MOVEIS COM VIDRO, FECHADURA E PUXADOR EMBUTIDO, ACABAMENTO ANODIZADO NATURAL, SEM GUARNICAO/ALIZAR/VISTA</v>
          </cell>
          <cell r="D3478" t="str">
            <v>M2</v>
          </cell>
          <cell r="E3478" t="str">
            <v>CR</v>
          </cell>
          <cell r="F3478">
            <v>698.61</v>
          </cell>
        </row>
        <row r="3479">
          <cell r="B3479">
            <v>4911</v>
          </cell>
          <cell r="C3479" t="str">
            <v>PORTA DE ENROLAR MANUAL COMPLETA, ARTICULADA RAIADA LARGA, EM ACO GALVANIZADO NATURAL, CHAPA NUMERO 24 (SEM INSTALACAO)</v>
          </cell>
          <cell r="D3479" t="str">
            <v>M2</v>
          </cell>
          <cell r="E3479" t="str">
            <v>CR</v>
          </cell>
        </row>
        <row r="3480">
          <cell r="B3480">
            <v>37518</v>
          </cell>
          <cell r="C3480" t="str">
            <v>PORTA DE ENROLAR MANUAL COMPLETA, PERFIL MEIA CANA CEGA, EM ACO GALVANIZADO COM PINTURA ELETROSTATICA, CHAPA NUMERO 24" (SEM INSTALACAO)</v>
          </cell>
          <cell r="D3480" t="str">
            <v>M2</v>
          </cell>
          <cell r="E3480" t="str">
            <v>CR</v>
          </cell>
        </row>
        <row r="3481">
          <cell r="B3481">
            <v>4910</v>
          </cell>
          <cell r="C3481" t="str">
            <v>PORTA DE ENROLAR MANUAL COMPLETA, PERFIL MEIA CANA CEGA, EM ACO GALVANIZADO NATURAL, CHAPA NUMERO 24 (SEM INSTALACAO)</v>
          </cell>
          <cell r="D3481" t="str">
            <v>M2</v>
          </cell>
          <cell r="E3481" t="str">
            <v>CR</v>
          </cell>
        </row>
        <row r="3482">
          <cell r="B3482">
            <v>4943</v>
          </cell>
          <cell r="C3482" t="str">
            <v>PORTA DE ENROLAR MANUAL COMPLETA, PERFIL MEIA CANA VAZADA TIJOLINHO, EM ACO GALVANIZADO NATURAL, CHAPA NUMERO 24 (SEM INSTALACAO)</v>
          </cell>
          <cell r="D3482" t="str">
            <v>M2</v>
          </cell>
          <cell r="E3482" t="str">
            <v>CR</v>
          </cell>
        </row>
        <row r="3483">
          <cell r="B3483">
            <v>5002</v>
          </cell>
          <cell r="C3483" t="str">
            <v>PORTA DE MADEIRA QUADRICULADA PARA VIDRO, DE CORRER (EUCALIPTO OU EQUIVALENTE REGIONAL), E = *3,5* CM</v>
          </cell>
          <cell r="D3483" t="str">
            <v>M2</v>
          </cell>
          <cell r="E3483" t="str">
            <v>CR</v>
          </cell>
        </row>
        <row r="3484">
          <cell r="B3484">
            <v>4977</v>
          </cell>
          <cell r="C3484" t="str">
            <v>PORTA DE MADEIRA TIPO VENEZIANA (EUCALIPTO OU EQUIVALENTE REGIONAL), E = *3,5* CM</v>
          </cell>
          <cell r="D3484" t="str">
            <v>M2</v>
          </cell>
          <cell r="E3484" t="str">
            <v>CR</v>
          </cell>
        </row>
        <row r="3485">
          <cell r="B3485">
            <v>11364</v>
          </cell>
          <cell r="C3485" t="str">
            <v>PORTA DE MADEIRA, FOLHA LEVE (NBR 15930) DE 600 X 2100 MM, DE 35 MM A 40 MM DE ESPESSURA, NUCLEO COLMEIA, CAPA LISA EM HDF, ACABAMENTO EM PRIMER PARA PINTURA</v>
          </cell>
          <cell r="D3485" t="str">
            <v>UN</v>
          </cell>
          <cell r="E3485" t="str">
            <v>CR</v>
          </cell>
          <cell r="F3485">
            <v>209.04</v>
          </cell>
        </row>
        <row r="3486">
          <cell r="B3486">
            <v>11365</v>
          </cell>
          <cell r="C3486" t="str">
            <v>PORTA DE MADEIRA, FOLHA LEVE (NBR 15930) DE 700 X 2100 MM, DE 35 MM A 40 MM DE ESPESSURA, NUCLEO COLMEIA, CAPA LISA EM HDF, ACABAMENTO EM PRIMER PARA PINTURA</v>
          </cell>
          <cell r="D3486" t="str">
            <v>UN</v>
          </cell>
          <cell r="E3486" t="str">
            <v>CR</v>
          </cell>
          <cell r="F3486">
            <v>216.93</v>
          </cell>
        </row>
        <row r="3487">
          <cell r="B3487">
            <v>11366</v>
          </cell>
          <cell r="C3487" t="str">
            <v>PORTA DE MADEIRA, FOLHA LEVE (NBR 15930) DE 800 X 2100 MM, DE 35 MM A 40 MM DE ESPESSURA, NUCLEO COLMEIA, CAPA LISA EM HDF, ACABAMENTO EM PRIMER PARA PINTURA</v>
          </cell>
          <cell r="D3487" t="str">
            <v>UN</v>
          </cell>
          <cell r="E3487" t="str">
            <v>CR</v>
          </cell>
          <cell r="F3487">
            <v>230.6</v>
          </cell>
        </row>
        <row r="3488">
          <cell r="B3488">
            <v>43777</v>
          </cell>
          <cell r="C3488" t="str">
            <v>PORTA DE MADEIRA, FOLHA LEVE (NBR 15930), DE 600 X 2100 MM, E = 35 MM, NUCLEO COLMEIA, CAPA LISA EM HDF, ACABAMENTO MELAMINICO EM PADRAO MADEIRA</v>
          </cell>
          <cell r="D3488" t="str">
            <v>UN</v>
          </cell>
          <cell r="E3488" t="str">
            <v>CR</v>
          </cell>
          <cell r="F3488">
            <v>270.87</v>
          </cell>
        </row>
        <row r="3489">
          <cell r="B3489">
            <v>20322</v>
          </cell>
          <cell r="C3489" t="str">
            <v>PORTA DE MADEIRA, FOLHA MEDIA (NBR 15930) DE 600 X 2100 MM, DE 35 MM A 40 MM DE ESPESSURA, NUCLEO SEMI-SOLIDO (SARRAFEADO), CAPA FRISADA EM HDF, ACABAMENTO MELAMINICO EM PADRAO MADEIRA</v>
          </cell>
          <cell r="D3489" t="str">
            <v>UN</v>
          </cell>
          <cell r="E3489" t="str">
            <v>CR</v>
          </cell>
          <cell r="F3489">
            <v>251.45</v>
          </cell>
        </row>
        <row r="3490">
          <cell r="B3490">
            <v>10553</v>
          </cell>
          <cell r="C3490" t="str">
            <v>PORTA DE MADEIRA, FOLHA MEDIA (NBR 15930) DE 600 X 2100 MM, DE 35 MM A 40 MM DE ESPESSURA, NUCLEO SEMI-SOLIDO (SARRAFEADO), CAPA LISA EM HDF, ACABAMENTO EM PRIMER PARA PINTURA</v>
          </cell>
          <cell r="D3490" t="str">
            <v>UN</v>
          </cell>
          <cell r="E3490" t="str">
            <v>CR</v>
          </cell>
          <cell r="F3490">
            <v>228.32</v>
          </cell>
        </row>
        <row r="3491">
          <cell r="B3491">
            <v>5020</v>
          </cell>
          <cell r="C3491" t="str">
            <v>PORTA DE MADEIRA, FOLHA MEDIA (NBR 15930) DE 600 X 2100 MM, DE 35 MM A 40 MM DE ESPESSURA, NUCLEO SEMI-SOLIDO (SARRAFEADO), CAPA LISA EM HDF, ACABAMENTO LAMINADO NATURAL PARA VERNIZ</v>
          </cell>
          <cell r="D3491" t="str">
            <v>UN</v>
          </cell>
          <cell r="E3491" t="str">
            <v>CR</v>
          </cell>
          <cell r="F3491">
            <v>240.72</v>
          </cell>
        </row>
        <row r="3492">
          <cell r="B3492">
            <v>10554</v>
          </cell>
          <cell r="C3492" t="str">
            <v>PORTA DE MADEIRA, FOLHA MEDIA (NBR 15930) DE 700 X 2100 MM, DE 35 MM A 40 MM DE ESPESSURA, NUCLEO SEMI-SOLIDO (SARRAFEADO), CAPA LISA EM HDF, ACABAMENTO EM PRIMER PARA PINTURA</v>
          </cell>
          <cell r="D3492" t="str">
            <v>UN</v>
          </cell>
          <cell r="E3492" t="str">
            <v>CR</v>
          </cell>
          <cell r="F3492">
            <v>230.34</v>
          </cell>
        </row>
        <row r="3493">
          <cell r="B3493">
            <v>10555</v>
          </cell>
          <cell r="C3493" t="str">
            <v>PORTA DE MADEIRA, FOLHA MEDIA (NBR 15930) DE 800 X 2100 MM, DE 35 MM A 40 MM DE ESPESSURA, NUCLEO SEMI-SOLIDO (SARRAFEADO), CAPA LISA EM HDF, ACABAMENTO EM PRIMER PARA PINTURA</v>
          </cell>
          <cell r="D3493" t="str">
            <v>UN</v>
          </cell>
          <cell r="E3493" t="str">
            <v>CR</v>
          </cell>
          <cell r="F3493">
            <v>251.2</v>
          </cell>
        </row>
        <row r="3494">
          <cell r="B3494">
            <v>10556</v>
          </cell>
          <cell r="C3494" t="str">
            <v>PORTA DE MADEIRA, FOLHA MEDIA (NBR 15930) DE 900 X 2100 MM, DE 35 MM A 40 MM DE ESPESSURA, NUCLEO SEMI-SOLIDO (SARRAFEADO), CAPA LISA EM HDF, ACABAMENTO EM PRIMER PARA PINTURA</v>
          </cell>
          <cell r="D3494" t="str">
            <v>UN</v>
          </cell>
          <cell r="E3494" t="str">
            <v>CR</v>
          </cell>
          <cell r="F3494">
            <v>333.99</v>
          </cell>
        </row>
        <row r="3495">
          <cell r="B3495">
            <v>39502</v>
          </cell>
          <cell r="C3495" t="str">
            <v>PORTA DE MADEIRA, FOLHA PESADA (NBR 15930) DE 800 X 2100 MM, DE 40 MM A 45 MM DE ESPESSURA, NUCLEO SOLIDO, CAPA LISA EM HDF, ACABAMENTO EM LAMINADO NATURAL PARA VERNIZ</v>
          </cell>
          <cell r="D3495" t="str">
            <v>UN</v>
          </cell>
          <cell r="E3495" t="str">
            <v>CR</v>
          </cell>
          <cell r="F3495">
            <v>469</v>
          </cell>
        </row>
        <row r="3496">
          <cell r="B3496">
            <v>39504</v>
          </cell>
          <cell r="C3496" t="str">
            <v>PORTA DE MADEIRA, FOLHA PESADA (NBR 15930) DE 800 X 2100 MM, DE 40 MM A 45 MM DE ESPESSURA, NUCLEO SOLIDO, CAPA LISA EM HDF, ACABAMENTO EM PRIMER PARA PINTURA</v>
          </cell>
          <cell r="D3496" t="str">
            <v>UN</v>
          </cell>
          <cell r="E3496" t="str">
            <v>CR</v>
          </cell>
          <cell r="F3496">
            <v>518.63</v>
          </cell>
        </row>
        <row r="3497">
          <cell r="B3497">
            <v>39503</v>
          </cell>
          <cell r="C3497" t="str">
            <v>PORTA DE MADEIRA, FOLHA PESADA (NBR 15930) DE 900 X 2100 MM, DE 40 MM A 45 MM DE ESPESSURA, NUCLEO SOLIDO, CAPA LISA EM HDF, ACABAMENTO EM LAMINADO NATURAL PARA VERNIZ</v>
          </cell>
          <cell r="D3497" t="str">
            <v>UN</v>
          </cell>
          <cell r="E3497" t="str">
            <v>CR</v>
          </cell>
          <cell r="F3497">
            <v>545.84</v>
          </cell>
        </row>
        <row r="3498">
          <cell r="B3498">
            <v>39505</v>
          </cell>
          <cell r="C3498" t="str">
            <v>PORTA DE MADEIRA, FOLHA PESADA (NBR 15930) DE 900 X 2100 MM, DE 40 MM A 45 MM DE ESPESSURA, NUCLEO SOLIDO, CAPA LISA EM HDF, ACABAMENTO EM PRIMER PARA PINTURA</v>
          </cell>
          <cell r="D3498" t="str">
            <v>UN</v>
          </cell>
          <cell r="E3498" t="str">
            <v>CR</v>
          </cell>
          <cell r="F3498">
            <v>588.22</v>
          </cell>
        </row>
        <row r="3499">
          <cell r="B3499">
            <v>5028</v>
          </cell>
          <cell r="C3499" t="str">
            <v>PORTA DE MADEIRA-DE-LEI QUADRICULADA PARA VIDRO, DE CORRER (ANGELIM OU EQUIVALENTE REGIONAL), E = *3,5* CM</v>
          </cell>
          <cell r="D3499" t="str">
            <v>M2</v>
          </cell>
          <cell r="E3499" t="str">
            <v>CR</v>
          </cell>
        </row>
        <row r="3500">
          <cell r="B3500">
            <v>4969</v>
          </cell>
          <cell r="C3500" t="str">
            <v>PORTA DE MADEIRA-DE-LEI TIPO VENEZIANA (ANGELIM OU EQUIVALENTE REGIONAL), E = *3,5* CM</v>
          </cell>
          <cell r="D3500" t="str">
            <v>M2</v>
          </cell>
          <cell r="E3500" t="str">
            <v>C</v>
          </cell>
        </row>
        <row r="3501">
          <cell r="B3501">
            <v>44471</v>
          </cell>
          <cell r="C3501" t="str">
            <v>PORTA DENTE PARA FRESADORA</v>
          </cell>
          <cell r="D3501" t="str">
            <v>UN</v>
          </cell>
          <cell r="E3501" t="str">
            <v>CR</v>
          </cell>
        </row>
        <row r="3502">
          <cell r="B3502">
            <v>4944</v>
          </cell>
          <cell r="C3502" t="str">
            <v>PORTA GRADE DE ENROLAR MANUAL COMPLETA, PERFIL TUBULAR TIJOLINHO 3/4", EM ACO GALVANIZADO NATURAL (SEM INSTALACAO)</v>
          </cell>
          <cell r="D3502" t="str">
            <v>M2</v>
          </cell>
          <cell r="E3502" t="str">
            <v>CR</v>
          </cell>
        </row>
        <row r="3503">
          <cell r="B3503">
            <v>21102</v>
          </cell>
          <cell r="C3503" t="str">
            <v>PORTA TOALHA BANHO EM METAL CROMADO, TIPO BARRA</v>
          </cell>
          <cell r="D3503" t="str">
            <v>UN</v>
          </cell>
          <cell r="E3503" t="str">
            <v>CR</v>
          </cell>
          <cell r="F3503">
            <v>85.3</v>
          </cell>
        </row>
        <row r="3504">
          <cell r="B3504">
            <v>21101</v>
          </cell>
          <cell r="C3504" t="str">
            <v>PORTA TOALHA ROSTO EM METAL CROMADO, TIPO ARGOLA</v>
          </cell>
          <cell r="D3504" t="str">
            <v>UN</v>
          </cell>
          <cell r="E3504" t="str">
            <v>CR</v>
          </cell>
          <cell r="F3504">
            <v>54.78</v>
          </cell>
        </row>
        <row r="3505">
          <cell r="B3505">
            <v>34713</v>
          </cell>
          <cell r="C3505" t="str">
            <v>PORTA VIDRO TEMPERADO INCOLOR, 2 FOLHAS DE CORRER, E = 10 MM (SEM FERRAGENS E SEM COLOCACAO)</v>
          </cell>
          <cell r="D3505" t="str">
            <v>M2</v>
          </cell>
          <cell r="E3505" t="str">
            <v>CR</v>
          </cell>
          <cell r="F3505">
            <v>455.03</v>
          </cell>
        </row>
        <row r="3506">
          <cell r="B3506">
            <v>37563</v>
          </cell>
          <cell r="C3506" t="str">
            <v>PORTAO BASCULANTE, MANUAL, EM ACO GALVANIZADO, CHAPA 26, TIPO LAMBRIL, COM REQUADRO, ACABAMENTO NATURAL</v>
          </cell>
          <cell r="D3506" t="str">
            <v>M2</v>
          </cell>
          <cell r="E3506" t="str">
            <v>CR</v>
          </cell>
          <cell r="F3506">
            <v>1134.47</v>
          </cell>
        </row>
        <row r="3507">
          <cell r="B3507">
            <v>4948</v>
          </cell>
          <cell r="C3507" t="str">
            <v>PORTAO DE ABRIR / GIRO, EM GRADIL DE METALON REDONDO DE 3/4" VERTICAL, COM REQUADRO, ACABAMENTO NATURAL - COMPLETO</v>
          </cell>
          <cell r="D3507" t="str">
            <v>M2</v>
          </cell>
          <cell r="E3507" t="str">
            <v>CR</v>
          </cell>
          <cell r="F3507">
            <v>987.01</v>
          </cell>
        </row>
        <row r="3508">
          <cell r="B3508">
            <v>37561</v>
          </cell>
          <cell r="C3508" t="str">
            <v>PORTAO DE CORRER EM CHAPA TIPO PAINEL LAMBRIL QUADRADO, COM PORTA SOCIAL COMPLETA INCLUIDA, COM REQUADRO, ACABAMENTO NATURAL, COM TRILHOS E ROLDANAS</v>
          </cell>
          <cell r="D3508" t="str">
            <v>M2</v>
          </cell>
          <cell r="E3508" t="str">
            <v>CR</v>
          </cell>
          <cell r="F3508">
            <v>920.53</v>
          </cell>
        </row>
        <row r="3509">
          <cell r="B3509">
            <v>37562</v>
          </cell>
          <cell r="C3509" t="str">
            <v>PORTAO DE CORRER EM GRADIL FIXO DE BARRA DE FERRO CHATA DE 3 X 1/4" NA VERTICAL, SEM REQUADRO, ACABAMENTO NATURAL, COM TRILHOS E ROLDANAS</v>
          </cell>
          <cell r="D3509" t="str">
            <v>M2</v>
          </cell>
          <cell r="E3509" t="str">
            <v>CR</v>
          </cell>
          <cell r="F3509">
            <v>1206.9100000000001</v>
          </cell>
        </row>
        <row r="3510">
          <cell r="B3510">
            <v>14164</v>
          </cell>
          <cell r="C3510" t="str">
            <v>POSTE CONICO CONTINUO EM ACO GALVANIZADO, CURVO, BRACO DUPLO, ENGASTADO, H = 9 M, DIAMETRO INFERIOR/BASE = *135* MM</v>
          </cell>
          <cell r="D3510" t="str">
            <v>UN</v>
          </cell>
          <cell r="E3510" t="str">
            <v>CR</v>
          </cell>
        </row>
        <row r="3511">
          <cell r="B3511">
            <v>14163</v>
          </cell>
          <cell r="C3511" t="str">
            <v>POSTE CONICO CONTINUO EM ACO GALVANIZADO, CURVO, BRACO DUPLO, FLANGEADO, H = 9 M, DIAMETRO INFERIOR = *135* MM</v>
          </cell>
          <cell r="D3511" t="str">
            <v>UN</v>
          </cell>
          <cell r="E3511" t="str">
            <v>CR</v>
          </cell>
        </row>
        <row r="3512">
          <cell r="B3512">
            <v>5051</v>
          </cell>
          <cell r="C3512" t="str">
            <v>POSTE CONICO CONTINUO EM ACO GALVANIZADO, CURVO, BRACO SIMPLES, ENGASTADO, H = 9 M, DIAMETRO INFERIOR = *135* MM</v>
          </cell>
          <cell r="D3512" t="str">
            <v>UN</v>
          </cell>
          <cell r="E3512" t="str">
            <v>CR</v>
          </cell>
        </row>
        <row r="3513">
          <cell r="B3513">
            <v>5052</v>
          </cell>
          <cell r="C3513" t="str">
            <v>POSTE CONICO CONTINUO EM ACO GALVANIZADO, CURVO, BRACO SIMPLES, FLANGEADO, H = 7 M, DIAMETRO INFERIOR = *125* MM</v>
          </cell>
          <cell r="D3513" t="str">
            <v>UN</v>
          </cell>
          <cell r="E3513" t="str">
            <v>C</v>
          </cell>
        </row>
        <row r="3514">
          <cell r="B3514">
            <v>14162</v>
          </cell>
          <cell r="C3514" t="str">
            <v>POSTE CONICO CONTINUO EM ACO GALVANIZADO, CURVO, BRACO SIMPLES, FLANGEADO, H = 9 M, DIAMETRO INFERIOR = *135* MM</v>
          </cell>
          <cell r="D3514" t="str">
            <v>UN</v>
          </cell>
          <cell r="E3514" t="str">
            <v>CR</v>
          </cell>
        </row>
        <row r="3515">
          <cell r="B3515">
            <v>14166</v>
          </cell>
          <cell r="C3515" t="str">
            <v>POSTE CONICO CONTINUO EM ACO GALVANIZADO, RETO, ENGASTADO, H = 7 M, DIAMETRO INFERIOR = *125* MM</v>
          </cell>
          <cell r="D3515" t="str">
            <v>UN</v>
          </cell>
          <cell r="E3515" t="str">
            <v>CR</v>
          </cell>
        </row>
        <row r="3516">
          <cell r="B3516">
            <v>14165</v>
          </cell>
          <cell r="C3516" t="str">
            <v>POSTE CONICO CONTINUO EM ACO GALVANIZADO, RETO, ENGASTADO, H = 9 M, DIAMETRO INFERIOR = *145* MM</v>
          </cell>
          <cell r="D3516" t="str">
            <v>UN</v>
          </cell>
          <cell r="E3516" t="str">
            <v>CR</v>
          </cell>
        </row>
        <row r="3517">
          <cell r="B3517">
            <v>5050</v>
          </cell>
          <cell r="C3517" t="str">
            <v>POSTE CONICO CONTINUO EM ACO GALVANIZADO, RETO, FLANGEADO, H = 3 M, DIAMETRO INFERIOR = *95* MM</v>
          </cell>
          <cell r="D3517" t="str">
            <v>UN</v>
          </cell>
          <cell r="E3517" t="str">
            <v>CR</v>
          </cell>
        </row>
        <row r="3518">
          <cell r="B3518">
            <v>12366</v>
          </cell>
          <cell r="C3518" t="str">
            <v>POSTE DE CONCRETO ARMADO DE SECAO CIRCULAR, EXTENSAO DE 10,00 M, RESISTENCIA DE 150 A 200 DAN, TIPO C-14</v>
          </cell>
          <cell r="D3518" t="str">
            <v>UN</v>
          </cell>
          <cell r="E3518" t="str">
            <v>CR</v>
          </cell>
        </row>
        <row r="3519">
          <cell r="B3519">
            <v>5045</v>
          </cell>
          <cell r="C3519" t="str">
            <v>POSTE DE CONCRETO ARMADO DE SECAO CIRCULAR, EXTENSAO DE 11,00 M, RESISTENCIA DE 200 A 300 DAN, TIPO C-14</v>
          </cell>
          <cell r="D3519" t="str">
            <v>UN</v>
          </cell>
          <cell r="E3519" t="str">
            <v>CR</v>
          </cell>
        </row>
        <row r="3520">
          <cell r="B3520">
            <v>5035</v>
          </cell>
          <cell r="C3520" t="str">
            <v>POSTE DE CONCRETO ARMADO DE SECAO CIRCULAR, EXTENSAO DE 11,00 M, RESISTENCIA DE 300 A 400 DAN, TIPO C-17</v>
          </cell>
          <cell r="D3520" t="str">
            <v>UN</v>
          </cell>
          <cell r="E3520" t="str">
            <v>CR</v>
          </cell>
        </row>
        <row r="3521">
          <cell r="B3521">
            <v>41180</v>
          </cell>
          <cell r="C3521" t="str">
            <v>POSTE DE CONCRETO ARMADO DE SECAO CIRCULAR, EXTENSAO DE 13,00 M, RESISTENCIA DE 1000 DAN, TIPO C-23</v>
          </cell>
          <cell r="D3521" t="str">
            <v>UN</v>
          </cell>
          <cell r="E3521" t="str">
            <v>CR</v>
          </cell>
        </row>
        <row r="3522">
          <cell r="B3522">
            <v>41181</v>
          </cell>
          <cell r="C3522" t="str">
            <v>POSTE DE CONCRETO ARMADO DE SECAO CIRCULAR, EXTENSAO DE 13,00 M, RESISTENCIA DE 1500 DAN, TIPO C-29</v>
          </cell>
          <cell r="D3522" t="str">
            <v>UN</v>
          </cell>
          <cell r="E3522" t="str">
            <v>CR</v>
          </cell>
        </row>
        <row r="3523">
          <cell r="B3523">
            <v>41182</v>
          </cell>
          <cell r="C3523" t="str">
            <v>POSTE DE CONCRETO ARMADO DE SECAO CIRCULAR, EXTENSAO DE 13,00 M, RESISTENCIA DE 2000 DAN, TIPO C-29</v>
          </cell>
          <cell r="D3523" t="str">
            <v>UN</v>
          </cell>
          <cell r="E3523" t="str">
            <v>CR</v>
          </cell>
        </row>
        <row r="3524">
          <cell r="B3524">
            <v>41183</v>
          </cell>
          <cell r="C3524" t="str">
            <v>POSTE DE CONCRETO ARMADO DE SECAO CIRCULAR, EXTENSAO DE 13,00 M, RESISTENCIA DE 2500 DAN, TIPO C-29</v>
          </cell>
          <cell r="D3524" t="str">
            <v>UN</v>
          </cell>
          <cell r="E3524" t="str">
            <v>CR</v>
          </cell>
        </row>
        <row r="3525">
          <cell r="B3525">
            <v>41184</v>
          </cell>
          <cell r="C3525" t="str">
            <v>POSTE DE CONCRETO ARMADO DE SECAO CIRCULAR, EXTENSAO DE 13,00 M, RESISTENCIA DE 3000 DAN, TIPO C-29</v>
          </cell>
          <cell r="D3525" t="str">
            <v>UN</v>
          </cell>
          <cell r="E3525" t="str">
            <v>CR</v>
          </cell>
        </row>
        <row r="3526">
          <cell r="B3526">
            <v>41185</v>
          </cell>
          <cell r="C3526" t="str">
            <v>POSTE DE CONCRETO ARMADO DE SECAO CIRCULAR, EXTENSAO DE 14,00 M, RESISTENCIA DE 1000 DAN, TIPO C-23</v>
          </cell>
          <cell r="D3526" t="str">
            <v>UN</v>
          </cell>
          <cell r="E3526" t="str">
            <v>CR</v>
          </cell>
        </row>
        <row r="3527">
          <cell r="B3527">
            <v>41186</v>
          </cell>
          <cell r="C3527" t="str">
            <v>POSTE DE CONCRETO ARMADO DE SECAO CIRCULAR, EXTENSAO DE 14,00 M, RESISTENCIA DE 1500 DAN, TIPO C-29</v>
          </cell>
          <cell r="D3527" t="str">
            <v>UN</v>
          </cell>
          <cell r="E3527" t="str">
            <v>CR</v>
          </cell>
        </row>
        <row r="3528">
          <cell r="B3528">
            <v>41187</v>
          </cell>
          <cell r="C3528" t="str">
            <v>POSTE DE CONCRETO ARMADO DE SECAO CIRCULAR, EXTENSAO DE 14,00 M, RESISTENCIA DE 2000 DAN, TIPO C-29</v>
          </cell>
          <cell r="D3528" t="str">
            <v>UN</v>
          </cell>
          <cell r="E3528" t="str">
            <v>CR</v>
          </cell>
        </row>
        <row r="3529">
          <cell r="B3529">
            <v>41188</v>
          </cell>
          <cell r="C3529" t="str">
            <v>POSTE DE CONCRETO ARMADO DE SECAO CIRCULAR, EXTENSAO DE 14,00 M, RESISTENCIA DE 2500 DAN, TIPO C-29</v>
          </cell>
          <cell r="D3529" t="str">
            <v>UN</v>
          </cell>
          <cell r="E3529" t="str">
            <v>CR</v>
          </cell>
        </row>
        <row r="3530">
          <cell r="B3530">
            <v>5036</v>
          </cell>
          <cell r="C3530" t="str">
            <v>POSTE DE CONCRETO ARMADO DE SECAO CIRCULAR, EXTENSAO DE 14,00 M, RESISTENCIA DE 300 A 400 DAN, TIPO C-17</v>
          </cell>
          <cell r="D3530" t="str">
            <v>UN</v>
          </cell>
          <cell r="E3530" t="str">
            <v>CR</v>
          </cell>
        </row>
        <row r="3531">
          <cell r="B3531">
            <v>41189</v>
          </cell>
          <cell r="C3531" t="str">
            <v>POSTE DE CONCRETO ARMADO DE SECAO CIRCULAR, EXTENSAO DE 14,00 M, RESISTENCIA DE 3000 DAN, TIPO C-29</v>
          </cell>
          <cell r="D3531" t="str">
            <v>UN</v>
          </cell>
          <cell r="E3531" t="str">
            <v>CR</v>
          </cell>
        </row>
        <row r="3532">
          <cell r="B3532">
            <v>41190</v>
          </cell>
          <cell r="C3532" t="str">
            <v>POSTE DE CONCRETO ARMADO DE SECAO CIRCULAR, EXTENSAO DE 15,00 M, RESISTENCIA DE 1000 DAN, TIPO C-23</v>
          </cell>
          <cell r="D3532" t="str">
            <v>UN</v>
          </cell>
          <cell r="E3532" t="str">
            <v>CR</v>
          </cell>
        </row>
        <row r="3533">
          <cell r="B3533">
            <v>41191</v>
          </cell>
          <cell r="C3533" t="str">
            <v>POSTE DE CONCRETO ARMADO DE SECAO CIRCULAR, EXTENSAO DE 15,00 M, RESISTENCIA DE 1500 DAN, TIPO C-29</v>
          </cell>
          <cell r="D3533" t="str">
            <v>UN</v>
          </cell>
          <cell r="E3533" t="str">
            <v>CR</v>
          </cell>
        </row>
        <row r="3534">
          <cell r="B3534">
            <v>41192</v>
          </cell>
          <cell r="C3534" t="str">
            <v>POSTE DE CONCRETO ARMADO DE SECAO CIRCULAR, EXTENSAO DE 15,00 M, RESISTENCIA DE 2000 DAN, TIPO C-29</v>
          </cell>
          <cell r="D3534" t="str">
            <v>UN</v>
          </cell>
          <cell r="E3534" t="str">
            <v>CR</v>
          </cell>
        </row>
        <row r="3535">
          <cell r="B3535">
            <v>41193</v>
          </cell>
          <cell r="C3535" t="str">
            <v>POSTE DE CONCRETO ARMADO DE SECAO CIRCULAR, EXTENSAO DE 15,00 M, RESISTENCIA DE 2500 DAN, TIPO C-29</v>
          </cell>
          <cell r="D3535" t="str">
            <v>UN</v>
          </cell>
          <cell r="E3535" t="str">
            <v>CR</v>
          </cell>
        </row>
        <row r="3536">
          <cell r="B3536">
            <v>41194</v>
          </cell>
          <cell r="C3536" t="str">
            <v>POSTE DE CONCRETO ARMADO DE SECAO CIRCULAR, EXTENSAO DE 15,00 M, RESISTENCIA DE 3000 DAN, TIPO C-29</v>
          </cell>
          <cell r="D3536" t="str">
            <v>UN</v>
          </cell>
          <cell r="E3536" t="str">
            <v>CR</v>
          </cell>
        </row>
        <row r="3537">
          <cell r="B3537">
            <v>5044</v>
          </cell>
          <cell r="C3537" t="str">
            <v>POSTE DE CONCRETO ARMADO DE SECAO CIRCULAR, EXTENSAO DE 9,00 M, RESISTENCIA DE 200 A 300 DAN, TIPO C-14</v>
          </cell>
          <cell r="D3537" t="str">
            <v>UN</v>
          </cell>
          <cell r="E3537" t="str">
            <v>CR</v>
          </cell>
        </row>
        <row r="3538">
          <cell r="B3538">
            <v>5059</v>
          </cell>
          <cell r="C3538" t="str">
            <v>POSTE DE CONCRETO ARMADO DE SECAO CIRCULAR, EXTENSAO DE 9,00 M, RESISTENCIA DE 300 A 400 DAN, TIPO C-17</v>
          </cell>
          <cell r="D3538" t="str">
            <v>UN</v>
          </cell>
          <cell r="E3538" t="str">
            <v>CR</v>
          </cell>
        </row>
        <row r="3539">
          <cell r="B3539">
            <v>41201</v>
          </cell>
          <cell r="C3539" t="str">
            <v>POSTE DE CONCRETO ARMADO DE SECAO DUPLO T, EXTENSAO DE 10,00 M, RESISTENCIA DE 1000 DAN, TIPO B-1,5</v>
          </cell>
          <cell r="D3539" t="str">
            <v>UN</v>
          </cell>
          <cell r="E3539" t="str">
            <v>CR</v>
          </cell>
        </row>
        <row r="3540">
          <cell r="B3540">
            <v>41199</v>
          </cell>
          <cell r="C3540" t="str">
            <v>POSTE DE CONCRETO ARMADO DE SECAO DUPLO T, EXTENSAO DE 10,00 M, RESISTENCIA DE 150 DAN, TIPO D</v>
          </cell>
          <cell r="D3540" t="str">
            <v>UN</v>
          </cell>
          <cell r="E3540" t="str">
            <v>CR</v>
          </cell>
        </row>
        <row r="3541">
          <cell r="B3541">
            <v>5057</v>
          </cell>
          <cell r="C3541" t="str">
            <v>POSTE DE CONCRETO ARMADO DE SECAO DUPLO T, EXTENSAO DE 10,00 M, RESISTENCIA DE 300 A 400 DAN, TIPO B OU D</v>
          </cell>
          <cell r="D3541" t="str">
            <v>UN</v>
          </cell>
          <cell r="E3541" t="str">
            <v>CR</v>
          </cell>
        </row>
        <row r="3542">
          <cell r="B3542">
            <v>41200</v>
          </cell>
          <cell r="C3542" t="str">
            <v>POSTE DE CONCRETO ARMADO DE SECAO DUPLO T, EXTENSAO DE 10,00 M, RESISTENCIA DE 600 DAN, TIPO B</v>
          </cell>
          <cell r="D3542" t="str">
            <v>UN</v>
          </cell>
          <cell r="E3542" t="str">
            <v>CR</v>
          </cell>
        </row>
        <row r="3543">
          <cell r="B3543">
            <v>41205</v>
          </cell>
          <cell r="C3543" t="str">
            <v>POSTE DE CONCRETO ARMADO DE SECAO DUPLO T, EXTENSAO DE 11,00 M, RESISTENCIA DE 1000 DAN, TIPO B-1,5</v>
          </cell>
          <cell r="D3543" t="str">
            <v>UN</v>
          </cell>
          <cell r="E3543" t="str">
            <v>CR</v>
          </cell>
        </row>
        <row r="3544">
          <cell r="B3544">
            <v>41202</v>
          </cell>
          <cell r="C3544" t="str">
            <v>POSTE DE CONCRETO ARMADO DE SECAO DUPLO T, EXTENSAO DE 11,00 M, RESISTENCIA DE 150 DAN, TIPO D</v>
          </cell>
          <cell r="D3544" t="str">
            <v>UN</v>
          </cell>
          <cell r="E3544" t="str">
            <v>CR</v>
          </cell>
        </row>
        <row r="3545">
          <cell r="B3545">
            <v>41206</v>
          </cell>
          <cell r="C3545" t="str">
            <v>POSTE DE CONCRETO ARMADO DE SECAO DUPLO T, EXTENSAO DE 11,00 M, RESISTENCIA DE 1500 DAN, TIPO B-3,0</v>
          </cell>
          <cell r="D3545" t="str">
            <v>UN</v>
          </cell>
          <cell r="E3545" t="str">
            <v>CR</v>
          </cell>
        </row>
        <row r="3546">
          <cell r="B3546">
            <v>12372</v>
          </cell>
          <cell r="C3546" t="str">
            <v>POSTE DE CONCRETO ARMADO DE SECAO DUPLO T, EXTENSAO DE 11,00 M, RESISTENCIA DE 200 DAN, TIPO D</v>
          </cell>
          <cell r="D3546" t="str">
            <v>UN</v>
          </cell>
          <cell r="E3546" t="str">
            <v>CR</v>
          </cell>
        </row>
        <row r="3547">
          <cell r="B3547">
            <v>41207</v>
          </cell>
          <cell r="C3547" t="str">
            <v>POSTE DE CONCRETO ARMADO DE SECAO DUPLO T, EXTENSAO DE 11,00 M, RESISTENCIA DE 2000 DAN, TIPO B-4,5</v>
          </cell>
          <cell r="D3547" t="str">
            <v>UN</v>
          </cell>
          <cell r="E3547" t="str">
            <v>CR</v>
          </cell>
        </row>
        <row r="3548">
          <cell r="B3548">
            <v>41203</v>
          </cell>
          <cell r="C3548" t="str">
            <v>POSTE DE CONCRETO ARMADO DE SECAO DUPLO T, EXTENSAO DE 11,00 M, RESISTENCIA DE 300 DAN, TIPO B</v>
          </cell>
          <cell r="D3548" t="str">
            <v>UN</v>
          </cell>
          <cell r="E3548" t="str">
            <v>CR</v>
          </cell>
        </row>
        <row r="3549">
          <cell r="B3549">
            <v>41204</v>
          </cell>
          <cell r="C3549" t="str">
            <v>POSTE DE CONCRETO ARMADO DE SECAO DUPLO T, EXTENSAO DE 11,00 M, RESISTENCIA DE 600 DAN, TIPO B</v>
          </cell>
          <cell r="D3549" t="str">
            <v>UN</v>
          </cell>
          <cell r="E3549" t="str">
            <v>CR</v>
          </cell>
        </row>
        <row r="3550">
          <cell r="B3550">
            <v>41210</v>
          </cell>
          <cell r="C3550" t="str">
            <v>POSTE DE CONCRETO ARMADO DE SECAO DUPLO T, EXTENSAO DE 12,00 M, RESISTENCIA DE 1000 DAN, TIPO B-1,5</v>
          </cell>
          <cell r="D3550" t="str">
            <v>UN</v>
          </cell>
          <cell r="E3550" t="str">
            <v>CR</v>
          </cell>
        </row>
        <row r="3551">
          <cell r="B3551">
            <v>41208</v>
          </cell>
          <cell r="C3551" t="str">
            <v>POSTE DE CONCRETO ARMADO DE SECAO DUPLO T, EXTENSAO DE 12,00 M, RESISTENCIA DE 150 DAN, TIPO D</v>
          </cell>
          <cell r="D3551" t="str">
            <v>UN</v>
          </cell>
          <cell r="E3551" t="str">
            <v>CR</v>
          </cell>
        </row>
        <row r="3552">
          <cell r="B3552">
            <v>41211</v>
          </cell>
          <cell r="C3552" t="str">
            <v>POSTE DE CONCRETO ARMADO DE SECAO DUPLO T, EXTENSAO DE 12,00 M, RESISTENCIA DE 1500 DAN, TIPO B-3,0</v>
          </cell>
          <cell r="D3552" t="str">
            <v>UN</v>
          </cell>
          <cell r="E3552" t="str">
            <v>CR</v>
          </cell>
        </row>
        <row r="3553">
          <cell r="B3553">
            <v>13339</v>
          </cell>
          <cell r="C3553" t="str">
            <v>POSTE DE CONCRETO ARMADO DE SECAO DUPLO T, EXTENSAO DE 12,00 M, RESISTENCIA DE 300 A 400 DAN, TIPO B OU D</v>
          </cell>
          <cell r="D3553" t="str">
            <v>UN</v>
          </cell>
          <cell r="E3553" t="str">
            <v>CR</v>
          </cell>
        </row>
        <row r="3554">
          <cell r="B3554">
            <v>41213</v>
          </cell>
          <cell r="C3554" t="str">
            <v>POSTE DE CONCRETO ARMADO DE SECAO DUPLO T, EXTENSAO DE 12,00 M, RESISTENCIA DE 3000 DAN, TIPO B-6,0</v>
          </cell>
          <cell r="D3554" t="str">
            <v>UN</v>
          </cell>
          <cell r="E3554" t="str">
            <v>CR</v>
          </cell>
        </row>
        <row r="3555">
          <cell r="B3555">
            <v>41209</v>
          </cell>
          <cell r="C3555" t="str">
            <v>POSTE DE CONCRETO ARMADO DE SECAO DUPLO T, EXTENSAO DE 12,00 M, RESISTENCIA DE 600 DAN, TIPO B</v>
          </cell>
          <cell r="D3555" t="str">
            <v>UN</v>
          </cell>
          <cell r="E3555" t="str">
            <v>CR</v>
          </cell>
        </row>
        <row r="3556">
          <cell r="B3556">
            <v>41216</v>
          </cell>
          <cell r="C3556" t="str">
            <v>POSTE DE CONCRETO ARMADO DE SECAO DUPLO T, EXTENSAO DE 13,00 M, RESISTENCIA DE 1000 DAN, TIPO B-1,5</v>
          </cell>
          <cell r="D3556" t="str">
            <v>UN</v>
          </cell>
          <cell r="E3556" t="str">
            <v>CR</v>
          </cell>
        </row>
        <row r="3557">
          <cell r="B3557">
            <v>41217</v>
          </cell>
          <cell r="C3557" t="str">
            <v>POSTE DE CONCRETO ARMADO DE SECAO DUPLO T, EXTENSAO DE 13,00 M, RESISTENCIA DE 1500 DAN, TIPO B-3,0</v>
          </cell>
          <cell r="D3557" t="str">
            <v>UN</v>
          </cell>
          <cell r="E3557" t="str">
            <v>CR</v>
          </cell>
        </row>
        <row r="3558">
          <cell r="B3558">
            <v>41218</v>
          </cell>
          <cell r="C3558" t="str">
            <v>POSTE DE CONCRETO ARMADO DE SECAO DUPLO T, EXTENSAO DE 13,00 M, RESISTENCIA DE 2000 DAN, TIPO B-4,5</v>
          </cell>
          <cell r="D3558" t="str">
            <v>UN</v>
          </cell>
          <cell r="E3558" t="str">
            <v>CR</v>
          </cell>
        </row>
        <row r="3559">
          <cell r="B3559">
            <v>41214</v>
          </cell>
          <cell r="C3559" t="str">
            <v>POSTE DE CONCRETO ARMADO DE SECAO DUPLO T, EXTENSAO DE 13,00 M, RESISTENCIA DE 300 DAN, TIPO B</v>
          </cell>
          <cell r="D3559" t="str">
            <v>UN</v>
          </cell>
          <cell r="E3559" t="str">
            <v>CR</v>
          </cell>
        </row>
        <row r="3560">
          <cell r="B3560">
            <v>41215</v>
          </cell>
          <cell r="C3560" t="str">
            <v>POSTE DE CONCRETO ARMADO DE SECAO DUPLO T, EXTENSAO DE 13,00 M, RESISTENCIA DE 600 DAN, TIPO B</v>
          </cell>
          <cell r="D3560" t="str">
            <v>UN</v>
          </cell>
          <cell r="E3560" t="str">
            <v>CR</v>
          </cell>
        </row>
        <row r="3561">
          <cell r="B3561">
            <v>41221</v>
          </cell>
          <cell r="C3561" t="str">
            <v>POSTE DE CONCRETO ARMADO DE SECAO DUPLO T, EXTENSAO DE 15,00 M, RESISTENCIA DE 1500 DAN, TIPO B-3,0</v>
          </cell>
          <cell r="D3561" t="str">
            <v>UN</v>
          </cell>
          <cell r="E3561" t="str">
            <v>CR</v>
          </cell>
        </row>
        <row r="3562">
          <cell r="B3562">
            <v>41222</v>
          </cell>
          <cell r="C3562" t="str">
            <v>POSTE DE CONCRETO ARMADO DE SECAO DUPLO T, EXTENSAO DE 15,00 M, RESISTENCIA DE 2000 DAN, TIPO B-4,5</v>
          </cell>
          <cell r="D3562" t="str">
            <v>UN</v>
          </cell>
          <cell r="E3562" t="str">
            <v>CR</v>
          </cell>
        </row>
        <row r="3563">
          <cell r="B3563">
            <v>41195</v>
          </cell>
          <cell r="C3563" t="str">
            <v>POSTE DE CONCRETO ARMADO DE SECAO DUPLO T, EXTENSAO DE 8,00 M, RESISTENCIA DE 150 DAN, TIPO D</v>
          </cell>
          <cell r="D3563" t="str">
            <v>UN</v>
          </cell>
          <cell r="E3563" t="str">
            <v>CR</v>
          </cell>
        </row>
        <row r="3564">
          <cell r="B3564">
            <v>41198</v>
          </cell>
          <cell r="C3564" t="str">
            <v>POSTE DE CONCRETO ARMADO DE SECAO DUPLO T, EXTENSAO DE 9,00 M, RESISTENCIA DE 1000 DAN, TIPO B-1,5</v>
          </cell>
          <cell r="D3564" t="str">
            <v>UN</v>
          </cell>
          <cell r="E3564" t="str">
            <v>CR</v>
          </cell>
        </row>
        <row r="3565">
          <cell r="B3565">
            <v>41196</v>
          </cell>
          <cell r="C3565" t="str">
            <v>POSTE DE CONCRETO ARMADO DE SECAO DUPLO T, EXTENSAO DE 9,00 M, RESISTENCIA DE 150 DAN, TIPO D</v>
          </cell>
          <cell r="D3565" t="str">
            <v>UN</v>
          </cell>
          <cell r="E3565" t="str">
            <v>CR</v>
          </cell>
        </row>
        <row r="3566">
          <cell r="B3566">
            <v>5033</v>
          </cell>
          <cell r="C3566" t="str">
            <v>POSTE DE CONCRETO ARMADO DE SECAO DUPLO T, EXTENSAO DE 9,00 M, RESISTENCIA DE 300 A 400 DAN, TIPO B OU D</v>
          </cell>
          <cell r="D3566" t="str">
            <v>UN</v>
          </cell>
          <cell r="E3566" t="str">
            <v>C</v>
          </cell>
        </row>
        <row r="3567">
          <cell r="B3567">
            <v>41197</v>
          </cell>
          <cell r="C3567" t="str">
            <v>POSTE DE CONCRETO ARMADO DE SECAO DUPLO T, EXTENSAO DE 9,00 M, RESISTENCIA DE 600 DAN, TIPO B</v>
          </cell>
          <cell r="D3567" t="str">
            <v>UN</v>
          </cell>
          <cell r="E3567" t="str">
            <v>CR</v>
          </cell>
        </row>
        <row r="3568">
          <cell r="B3568">
            <v>12388</v>
          </cell>
          <cell r="C3568" t="str">
            <v>POSTE DECORATIVO PARA JARDIM EM ACO TUBULAR, SEM LUMINARIA, H = *2,5* M</v>
          </cell>
          <cell r="D3568" t="str">
            <v>UN</v>
          </cell>
          <cell r="E3568" t="str">
            <v>CR</v>
          </cell>
        </row>
        <row r="3569">
          <cell r="B3569">
            <v>2731</v>
          </cell>
          <cell r="C3569" t="str">
            <v>POSTE ROLICO DE MADEIRA TRATADA, D = 20 A 25 CM, H = 12,00 M, EM EUCALIPTO OU EQUIVALENTE DA REGIAO</v>
          </cell>
          <cell r="D3569" t="str">
            <v>M</v>
          </cell>
          <cell r="E3569" t="str">
            <v>CR</v>
          </cell>
          <cell r="F3569">
            <v>162.13999999999999</v>
          </cell>
        </row>
        <row r="3570">
          <cell r="B3570">
            <v>41457</v>
          </cell>
          <cell r="C3570" t="str">
            <v>POSTES METALICOS AUTOPORTANTES, CONICO OU TELESCOPICO, PARA SPDA, ALTURA 10 METROS LIVRES</v>
          </cell>
          <cell r="D3570" t="str">
            <v>UN</v>
          </cell>
          <cell r="E3570" t="str">
            <v>CR</v>
          </cell>
        </row>
        <row r="3571">
          <cell r="B3571">
            <v>41458</v>
          </cell>
          <cell r="C3571" t="str">
            <v>POSTES METALICOS AUTOPORTANTES, CONICO OU TELESCOPICO, PARA SPDA, ALTURA 12 METROS LIVRES</v>
          </cell>
          <cell r="D3571" t="str">
            <v>UN</v>
          </cell>
          <cell r="E3571" t="str">
            <v>CR</v>
          </cell>
        </row>
        <row r="3572">
          <cell r="B3572">
            <v>41459</v>
          </cell>
          <cell r="C3572" t="str">
            <v>POSTES METALICOS AUTOPORTANTES, CONICO OU TELESCOPICO, PARA SPDA, ALTURA 15 METROS LIVRES</v>
          </cell>
          <cell r="D3572" t="str">
            <v>UN</v>
          </cell>
          <cell r="E3572" t="str">
            <v>CR</v>
          </cell>
        </row>
        <row r="3573">
          <cell r="B3573">
            <v>41461</v>
          </cell>
          <cell r="C3573" t="str">
            <v>POSTES METALICOS AUTOPORTANTES, CONICO OU TELESCOPICO, PARA SPDA, ALTURA 20 METROS LIVRES</v>
          </cell>
          <cell r="D3573" t="str">
            <v>UN</v>
          </cell>
          <cell r="E3573" t="str">
            <v>CR</v>
          </cell>
        </row>
        <row r="3574">
          <cell r="B3574">
            <v>44537</v>
          </cell>
          <cell r="C3574" t="str">
            <v>POZOLANA DE CLASSE C</v>
          </cell>
          <cell r="D3574" t="str">
            <v>T</v>
          </cell>
          <cell r="E3574" t="str">
            <v>CR</v>
          </cell>
          <cell r="F3574">
            <v>354.06</v>
          </cell>
        </row>
        <row r="3575">
          <cell r="B3575">
            <v>11844</v>
          </cell>
          <cell r="C3575" t="str">
            <v>PRANCHA APARELHADA *4 X 30* CM, EM MACARANDUBA/MASSARANDUBA, ANGELIM OU EQUIVALENTE DA REGIAO</v>
          </cell>
          <cell r="D3575" t="str">
            <v>M</v>
          </cell>
          <cell r="E3575" t="str">
            <v>CR</v>
          </cell>
          <cell r="F3575">
            <v>82.9</v>
          </cell>
        </row>
        <row r="3576">
          <cell r="B3576">
            <v>4465</v>
          </cell>
          <cell r="C3576" t="str">
            <v>PRANCHA NAO APARELHADA *6 X 25* CM, EM MACARANDUBA/MASSARANDUBA, ANGELIM OU EQUIVALENTE DA REGIAO - BRUTA</v>
          </cell>
          <cell r="D3576" t="str">
            <v>M</v>
          </cell>
          <cell r="E3576" t="str">
            <v>CR</v>
          </cell>
          <cell r="F3576">
            <v>68.89</v>
          </cell>
        </row>
        <row r="3577">
          <cell r="B3577">
            <v>35273</v>
          </cell>
          <cell r="C3577" t="str">
            <v>PRANCHA NAO APARELHADA *6 X 30* CM, EM MACARANDUBA/MASSARANDUBA, ANGELIM OU EQUIVALENTE DA REGIAO - BRUTA</v>
          </cell>
          <cell r="D3577" t="str">
            <v>M</v>
          </cell>
          <cell r="E3577" t="str">
            <v>CR</v>
          </cell>
          <cell r="F3577">
            <v>82.62</v>
          </cell>
        </row>
        <row r="3578">
          <cell r="B3578">
            <v>4470</v>
          </cell>
          <cell r="C3578" t="str">
            <v>PRANCHA NAO APARELHADA *6 X 40* CM, EM MACARANDUBA/MASSARANDUBA, ANGELIM OU EQUIVALENTE DA REGIAO - BRUTA</v>
          </cell>
          <cell r="D3578" t="str">
            <v>M</v>
          </cell>
          <cell r="E3578" t="str">
            <v>CR</v>
          </cell>
          <cell r="F3578">
            <v>190.67</v>
          </cell>
        </row>
        <row r="3579">
          <cell r="B3579">
            <v>20204</v>
          </cell>
          <cell r="C3579" t="str">
            <v>PRANCHAO APARELHADO *7,5 X 23* CM, EM MACARANDUBA/MASSARANDUBA, ANGELIM OU EQUIVALENTE DA REGIAO</v>
          </cell>
          <cell r="D3579" t="str">
            <v>M</v>
          </cell>
          <cell r="E3579" t="str">
            <v>CR</v>
          </cell>
          <cell r="F3579">
            <v>127.11</v>
          </cell>
        </row>
        <row r="3580">
          <cell r="B3580">
            <v>20208</v>
          </cell>
          <cell r="C3580" t="str">
            <v>PRANCHAO APARELHADO *8 X 30* CM, EM MACARANDUBA/MASSARANDUBA, ANGELIM OU EQUIVALENTE DA REGIAO</v>
          </cell>
          <cell r="D3580" t="str">
            <v>M</v>
          </cell>
          <cell r="E3580" t="str">
            <v>CR</v>
          </cell>
          <cell r="F3580">
            <v>171.61</v>
          </cell>
        </row>
        <row r="3581">
          <cell r="B3581">
            <v>4437</v>
          </cell>
          <cell r="C3581" t="str">
            <v>PRANCHAO NAO APARELHADO *7,5 X 23* CM, EM MACARANDUBA/MASSARANDUBA, ANGELIM OU EQUIVALENTE DA REGIAO - BRUTA</v>
          </cell>
          <cell r="D3581" t="str">
            <v>M</v>
          </cell>
          <cell r="E3581" t="str">
            <v>CR</v>
          </cell>
          <cell r="F3581">
            <v>143</v>
          </cell>
        </row>
        <row r="3582">
          <cell r="B3582">
            <v>14580</v>
          </cell>
          <cell r="C3582" t="str">
            <v>PRANCHAO NAO APARELHADO *8 X 30* CM, EM MACARANDUBA/MASSARANDUBA, ANGELIM OU EQUIVALENTE DA REGIAO - BRUTA</v>
          </cell>
          <cell r="D3582" t="str">
            <v>M</v>
          </cell>
          <cell r="E3582" t="str">
            <v>CR</v>
          </cell>
          <cell r="F3582">
            <v>143</v>
          </cell>
        </row>
        <row r="3583">
          <cell r="B3583">
            <v>5065</v>
          </cell>
          <cell r="C3583" t="str">
            <v>PREGO DE ACO POLIDO COM CABECA 10 X 10 (7/8 X 17)</v>
          </cell>
          <cell r="D3583" t="str">
            <v>KG</v>
          </cell>
          <cell r="E3583" t="str">
            <v>CR</v>
          </cell>
          <cell r="F3583">
            <v>31.64</v>
          </cell>
        </row>
        <row r="3584">
          <cell r="B3584">
            <v>5072</v>
          </cell>
          <cell r="C3584" t="str">
            <v>PREGO DE ACO POLIDO COM CABECA 10 X 11 (1 X 17)</v>
          </cell>
          <cell r="D3584" t="str">
            <v>KG</v>
          </cell>
          <cell r="E3584" t="str">
            <v>CR</v>
          </cell>
          <cell r="F3584">
            <v>29.26</v>
          </cell>
        </row>
        <row r="3585">
          <cell r="B3585">
            <v>5066</v>
          </cell>
          <cell r="C3585" t="str">
            <v>PREGO DE ACO POLIDO COM CABECA 12 X 12</v>
          </cell>
          <cell r="D3585" t="str">
            <v>KG</v>
          </cell>
          <cell r="E3585" t="str">
            <v>CR</v>
          </cell>
          <cell r="F3585">
            <v>21.91</v>
          </cell>
        </row>
        <row r="3586">
          <cell r="B3586">
            <v>5063</v>
          </cell>
          <cell r="C3586" t="str">
            <v>PREGO DE ACO POLIDO COM CABECA 14 X 18 (1 1/2 X 14)</v>
          </cell>
          <cell r="D3586" t="str">
            <v>KG</v>
          </cell>
          <cell r="E3586" t="str">
            <v>CR</v>
          </cell>
          <cell r="F3586">
            <v>19.84</v>
          </cell>
        </row>
        <row r="3587">
          <cell r="B3587">
            <v>20247</v>
          </cell>
          <cell r="C3587" t="str">
            <v>PREGO DE ACO POLIDO COM CABECA 15 X 15 (1 1/4 X 13)</v>
          </cell>
          <cell r="D3587" t="str">
            <v>KG</v>
          </cell>
          <cell r="E3587" t="str">
            <v>CR</v>
          </cell>
          <cell r="F3587">
            <v>18.41</v>
          </cell>
        </row>
        <row r="3588">
          <cell r="B3588">
            <v>5074</v>
          </cell>
          <cell r="C3588" t="str">
            <v>PREGO DE ACO POLIDO COM CABECA 15 X 18 (1 1/2 X 13)</v>
          </cell>
          <cell r="D3588" t="str">
            <v>KG</v>
          </cell>
          <cell r="E3588" t="str">
            <v>CR</v>
          </cell>
          <cell r="F3588">
            <v>18.63</v>
          </cell>
        </row>
        <row r="3589">
          <cell r="B3589">
            <v>5067</v>
          </cell>
          <cell r="C3589" t="str">
            <v>PREGO DE ACO POLIDO COM CABECA 16 X 24 (2 1/4 X 12)</v>
          </cell>
          <cell r="D3589" t="str">
            <v>KG</v>
          </cell>
          <cell r="E3589" t="str">
            <v>CR</v>
          </cell>
          <cell r="F3589">
            <v>17.72</v>
          </cell>
        </row>
        <row r="3590">
          <cell r="B3590">
            <v>5078</v>
          </cell>
          <cell r="C3590" t="str">
            <v>PREGO DE ACO POLIDO COM CABECA 16 X 27 (2 1/2 X 12)</v>
          </cell>
          <cell r="D3590" t="str">
            <v>KG</v>
          </cell>
          <cell r="E3590" t="str">
            <v>CR</v>
          </cell>
          <cell r="F3590">
            <v>17.52</v>
          </cell>
        </row>
        <row r="3591">
          <cell r="B3591">
            <v>5068</v>
          </cell>
          <cell r="C3591" t="str">
            <v>PREGO DE ACO POLIDO COM CABECA 17 X 21 (2 X 11)</v>
          </cell>
          <cell r="D3591" t="str">
            <v>KG</v>
          </cell>
          <cell r="E3591" t="str">
            <v>CR</v>
          </cell>
          <cell r="F3591">
            <v>16.63</v>
          </cell>
        </row>
        <row r="3592">
          <cell r="B3592">
            <v>5073</v>
          </cell>
          <cell r="C3592" t="str">
            <v>PREGO DE ACO POLIDO COM CABECA 17 X 24 (2 1/4 X 11)</v>
          </cell>
          <cell r="D3592" t="str">
            <v>KG</v>
          </cell>
          <cell r="E3592" t="str">
            <v>CR</v>
          </cell>
          <cell r="F3592">
            <v>16.95</v>
          </cell>
        </row>
        <row r="3593">
          <cell r="B3593">
            <v>5069</v>
          </cell>
          <cell r="C3593" t="str">
            <v>PREGO DE ACO POLIDO COM CABECA 17 X 27 (2 1/2 X 11)</v>
          </cell>
          <cell r="D3593" t="str">
            <v>KG</v>
          </cell>
          <cell r="E3593" t="str">
            <v>CR</v>
          </cell>
          <cell r="F3593">
            <v>16.95</v>
          </cell>
        </row>
        <row r="3594">
          <cell r="B3594">
            <v>5070</v>
          </cell>
          <cell r="C3594" t="str">
            <v>PREGO DE ACO POLIDO COM CABECA 17 X 30 (2 3/4 X 11)</v>
          </cell>
          <cell r="D3594" t="str">
            <v>KG</v>
          </cell>
          <cell r="E3594" t="str">
            <v>CR</v>
          </cell>
          <cell r="F3594">
            <v>17.14</v>
          </cell>
        </row>
        <row r="3595">
          <cell r="B3595">
            <v>5071</v>
          </cell>
          <cell r="C3595" t="str">
            <v>PREGO DE ACO POLIDO COM CABECA 18 X 24 (2 1/4 X 10)</v>
          </cell>
          <cell r="D3595" t="str">
            <v>KG</v>
          </cell>
          <cell r="E3595" t="str">
            <v>CR</v>
          </cell>
          <cell r="F3595">
            <v>16.63</v>
          </cell>
        </row>
        <row r="3596">
          <cell r="B3596">
            <v>5061</v>
          </cell>
          <cell r="C3596" t="str">
            <v>PREGO DE ACO POLIDO COM CABECA 18 X 27 (2 1/2 X 10)</v>
          </cell>
          <cell r="D3596" t="str">
            <v>KG</v>
          </cell>
          <cell r="E3596" t="str">
            <v>C</v>
          </cell>
          <cell r="F3596">
            <v>16.350000000000001</v>
          </cell>
        </row>
        <row r="3597">
          <cell r="B3597">
            <v>5075</v>
          </cell>
          <cell r="C3597" t="str">
            <v>PREGO DE ACO POLIDO COM CABECA 18 X 30 (2 3/4 X 10)</v>
          </cell>
          <cell r="D3597" t="str">
            <v>KG</v>
          </cell>
          <cell r="E3597" t="str">
            <v>CR</v>
          </cell>
          <cell r="F3597">
            <v>16.63</v>
          </cell>
        </row>
        <row r="3598">
          <cell r="B3598">
            <v>5062</v>
          </cell>
          <cell r="C3598" t="str">
            <v>PREGO DE ACO POLIDO COM CABECA 19 X 33 (3 X 9)</v>
          </cell>
          <cell r="D3598" t="str">
            <v>KG</v>
          </cell>
          <cell r="E3598" t="str">
            <v>CR</v>
          </cell>
          <cell r="F3598">
            <v>16.850000000000001</v>
          </cell>
        </row>
        <row r="3599">
          <cell r="B3599">
            <v>39027</v>
          </cell>
          <cell r="C3599" t="str">
            <v>PREGO DE ACO POLIDO COM CABECA 19 X 36 (3 1/4 X 9)</v>
          </cell>
          <cell r="D3599" t="str">
            <v>KG</v>
          </cell>
          <cell r="E3599" t="str">
            <v>CR</v>
          </cell>
          <cell r="F3599">
            <v>16.61</v>
          </cell>
        </row>
        <row r="3600">
          <cell r="B3600">
            <v>40568</v>
          </cell>
          <cell r="C3600" t="str">
            <v>PREGO DE ACO POLIDO COM CABECA 22 X 48 (4 1/4 X 5)</v>
          </cell>
          <cell r="D3600" t="str">
            <v>KG</v>
          </cell>
          <cell r="E3600" t="str">
            <v>CR</v>
          </cell>
          <cell r="F3600">
            <v>16.75</v>
          </cell>
        </row>
        <row r="3601">
          <cell r="B3601">
            <v>40304</v>
          </cell>
          <cell r="C3601" t="str">
            <v>PREGO DE ACO POLIDO COM CABECA DUPLA 17 X 27 (2 1/2 X 11)</v>
          </cell>
          <cell r="D3601" t="str">
            <v>KG</v>
          </cell>
          <cell r="E3601" t="str">
            <v>CR</v>
          </cell>
          <cell r="F3601">
            <v>20.53</v>
          </cell>
        </row>
        <row r="3602">
          <cell r="B3602">
            <v>39026</v>
          </cell>
          <cell r="C3602" t="str">
            <v>PREGO DE ACO POLIDO SEM CABECA 15 X 15 (1 1/4 X 13)</v>
          </cell>
          <cell r="D3602" t="str">
            <v>KG</v>
          </cell>
          <cell r="E3602" t="str">
            <v>CR</v>
          </cell>
          <cell r="F3602">
            <v>18.7</v>
          </cell>
        </row>
        <row r="3603">
          <cell r="B3603">
            <v>42431</v>
          </cell>
          <cell r="C3603" t="str">
            <v>PRESSAO DE PERNAS TRIPLO, EM TUBO DE ACO CARBONO, PINTURA NO PROCESSO ELETROSTATICO - EQUIPAMENTO DE GINASTICA PARA ACADEMIA AO AR LIVRE / ACADEMIA DA TERCEIRA IDADE - ATI</v>
          </cell>
          <cell r="D3603" t="str">
            <v>UN</v>
          </cell>
          <cell r="E3603" t="str">
            <v>CR</v>
          </cell>
        </row>
        <row r="3604">
          <cell r="B3604">
            <v>44074</v>
          </cell>
          <cell r="C3604" t="str">
            <v>PRIMER DE POLIURETANO</v>
          </cell>
          <cell r="D3604" t="str">
            <v>L</v>
          </cell>
          <cell r="E3604" t="str">
            <v>CR</v>
          </cell>
          <cell r="F3604">
            <v>565.53</v>
          </cell>
        </row>
        <row r="3605">
          <cell r="B3605">
            <v>44072</v>
          </cell>
          <cell r="C3605" t="str">
            <v>PRIMER EPOXI / EPOXIDICO</v>
          </cell>
          <cell r="D3605" t="str">
            <v>L</v>
          </cell>
          <cell r="E3605" t="str">
            <v>CR</v>
          </cell>
          <cell r="F3605">
            <v>140.81</v>
          </cell>
        </row>
        <row r="3606">
          <cell r="B3606">
            <v>511</v>
          </cell>
          <cell r="C3606" t="str">
            <v>PRIMER PARA MANTA ASFALTICA A BASE DE ASFALTO MODIFICADO DILUIDO EM SOLVENTE, APLICACAO A FRIO</v>
          </cell>
          <cell r="D3606" t="str">
            <v>L</v>
          </cell>
          <cell r="E3606" t="str">
            <v>C</v>
          </cell>
          <cell r="F3606">
            <v>19.25</v>
          </cell>
        </row>
        <row r="3607">
          <cell r="B3607">
            <v>37540</v>
          </cell>
          <cell r="C3607" t="str">
            <v>PROJETOR DE ARGAMASSA, CAPACIDADE DE PROJECAO 1,5 M3/H, ALCANCE DA PROJECAO 30 ATE 60 M, MOTOR ELETRICO TRIFASICO</v>
          </cell>
          <cell r="D3607" t="str">
            <v>UN</v>
          </cell>
          <cell r="E3607" t="str">
            <v>CR</v>
          </cell>
          <cell r="F3607">
            <v>92841.46</v>
          </cell>
        </row>
        <row r="3608">
          <cell r="B3608">
            <v>37548</v>
          </cell>
          <cell r="C3608" t="str">
            <v>PROJETOR DE ARGAMASSA, CAPACIDADE DE PROJECAO 2,0 M3/H, ALCANCE DA PROJECAO ATE 50 M, MOTOR ELETRICO TRIFASICO</v>
          </cell>
          <cell r="D3608" t="str">
            <v>UN</v>
          </cell>
          <cell r="E3608" t="str">
            <v>CR</v>
          </cell>
          <cell r="F3608">
            <v>123060.89</v>
          </cell>
        </row>
        <row r="3609">
          <cell r="B3609">
            <v>39828</v>
          </cell>
          <cell r="C3609" t="str">
            <v>PROJETOR PNEUMATICO DE ARGAMASSA PARA CHAPISCO E REBOCO COM RECIPIENTE ACOPLADO, TIPO CANEQUINHA, COM VOLUME DE 1,50 L, SEM COMPRESSOR</v>
          </cell>
          <cell r="D3609" t="str">
            <v>UN</v>
          </cell>
          <cell r="E3609" t="str">
            <v>CR</v>
          </cell>
          <cell r="F3609">
            <v>738.24</v>
          </cell>
        </row>
        <row r="3610">
          <cell r="B3610">
            <v>38392</v>
          </cell>
          <cell r="C3610" t="str">
            <v>PROLONGADOR/ EXTENSOR TELESCOPICO, EM CHAPA METALICA, COM 3 METROS, PARA ROLO DE PINTURA</v>
          </cell>
          <cell r="D3610" t="str">
            <v>UN</v>
          </cell>
          <cell r="E3610" t="str">
            <v>CR</v>
          </cell>
          <cell r="F3610">
            <v>59.36</v>
          </cell>
        </row>
        <row r="3611">
          <cell r="B3611">
            <v>11735</v>
          </cell>
          <cell r="C3611" t="str">
            <v>PROLONGAMENTO / PROLONGADOR PARA CAIXA SIFONADA, PVC, 100 MM X 200 MM (NBR 5688)</v>
          </cell>
          <cell r="D3611" t="str">
            <v>UN</v>
          </cell>
          <cell r="E3611" t="str">
            <v>CR</v>
          </cell>
          <cell r="F3611">
            <v>9.52</v>
          </cell>
        </row>
        <row r="3612">
          <cell r="B3612">
            <v>11737</v>
          </cell>
          <cell r="C3612" t="str">
            <v>PROLONGAMENTO / PROLONGADOR PARA CAIXA SIFONADA, PVC, 150 MM X 150 MM (NBR 5688)</v>
          </cell>
          <cell r="D3612" t="str">
            <v>UN</v>
          </cell>
          <cell r="E3612" t="str">
            <v>CR</v>
          </cell>
          <cell r="F3612">
            <v>13.5</v>
          </cell>
        </row>
        <row r="3613">
          <cell r="B3613">
            <v>11738</v>
          </cell>
          <cell r="C3613" t="str">
            <v>PROLONGAMENTO / PROLONGADOR PARA CAIXA SIFONADA, PVC, 150 MM X 200 MM (NBR 5688)</v>
          </cell>
          <cell r="D3613" t="str">
            <v>UN</v>
          </cell>
          <cell r="E3613" t="str">
            <v>CR</v>
          </cell>
          <cell r="F3613">
            <v>17.02</v>
          </cell>
        </row>
        <row r="3614">
          <cell r="B3614">
            <v>36143</v>
          </cell>
          <cell r="C3614" t="str">
            <v>PROTETOR AUDITIVO TIPO CONCHA COM ABAFADOR DE RUIDOS, ATENUACAO ACIMA DE 22 DB</v>
          </cell>
          <cell r="D3614" t="str">
            <v>UN</v>
          </cell>
          <cell r="E3614" t="str">
            <v>CR</v>
          </cell>
          <cell r="F3614">
            <v>90.6</v>
          </cell>
        </row>
        <row r="3615">
          <cell r="B3615">
            <v>36142</v>
          </cell>
          <cell r="C3615" t="str">
            <v>PROTETOR AUDITIVO TIPO PLUG DE INSERCAO COM CORDAO, ATENUACAO SUPERIOR A 15 DB</v>
          </cell>
          <cell r="D3615" t="str">
            <v>UN</v>
          </cell>
          <cell r="E3615" t="str">
            <v>CR</v>
          </cell>
          <cell r="F3615">
            <v>2.2400000000000002</v>
          </cell>
        </row>
        <row r="3616">
          <cell r="B3616">
            <v>45227</v>
          </cell>
          <cell r="C3616" t="str">
            <v>PROTETOR FACIAL ARCO ELETRICO, COM QUEIXEIRA E LENTE EM POLICARBONATO, CAPACETE INCLUIDO</v>
          </cell>
          <cell r="D3616" t="str">
            <v>UN</v>
          </cell>
          <cell r="E3616" t="str">
            <v>CR</v>
          </cell>
          <cell r="F3616">
            <v>863.35</v>
          </cell>
        </row>
        <row r="3617">
          <cell r="B3617">
            <v>45209</v>
          </cell>
          <cell r="C3617" t="str">
            <v>PROTETOR FACIAL DE POLICARBONATO, 200 MM X *390* MM, COM COROA E CARNEIRA</v>
          </cell>
          <cell r="D3617" t="str">
            <v>UN</v>
          </cell>
          <cell r="E3617" t="str">
            <v>CR</v>
          </cell>
          <cell r="F3617">
            <v>37.82</v>
          </cell>
        </row>
        <row r="3618">
          <cell r="B3618">
            <v>36146</v>
          </cell>
          <cell r="C3618" t="str">
            <v>PROTETOR SOLAR FPS 30, EMBALAGEM 2 LITROS</v>
          </cell>
          <cell r="D3618" t="str">
            <v>UN</v>
          </cell>
          <cell r="E3618" t="str">
            <v>CR</v>
          </cell>
          <cell r="F3618">
            <v>239.75</v>
          </cell>
        </row>
        <row r="3619">
          <cell r="B3619">
            <v>39015</v>
          </cell>
          <cell r="C3619" t="str">
            <v>PROTETOR/PONTEIRA PLASTICA PARA PONTA DE VERGALHAO DE ATE 1", TIPO PROTETOR DE ESPERA</v>
          </cell>
          <cell r="D3619" t="str">
            <v>UN</v>
          </cell>
          <cell r="E3619" t="str">
            <v>C</v>
          </cell>
        </row>
        <row r="3620">
          <cell r="B3620">
            <v>38377</v>
          </cell>
          <cell r="C3620" t="str">
            <v>PRUMO DE CENTRO EM ACO *400* G, COM CORDAO EM NYLON E CALCO GUIA EM ACO OU MADEIRA</v>
          </cell>
          <cell r="D3620" t="str">
            <v>UN</v>
          </cell>
          <cell r="E3620" t="str">
            <v>CR</v>
          </cell>
          <cell r="F3620">
            <v>20.88</v>
          </cell>
        </row>
        <row r="3621">
          <cell r="B3621">
            <v>38376</v>
          </cell>
          <cell r="C3621" t="str">
            <v>PRUMO DE PAREDE EM ACO 700 A 750 G, COM CORDAO EM NYLON E TACO</v>
          </cell>
          <cell r="D3621" t="str">
            <v>UN</v>
          </cell>
          <cell r="E3621" t="str">
            <v>CR</v>
          </cell>
          <cell r="F3621">
            <v>24.14</v>
          </cell>
        </row>
        <row r="3622">
          <cell r="B3622">
            <v>38116</v>
          </cell>
          <cell r="C3622" t="str">
            <v>PULSADOR CAMPAINHA 10A, 250V (APENAS MODULO)</v>
          </cell>
          <cell r="D3622" t="str">
            <v>UN</v>
          </cell>
          <cell r="E3622" t="str">
            <v>CR</v>
          </cell>
          <cell r="F3622">
            <v>5.69</v>
          </cell>
        </row>
        <row r="3623">
          <cell r="B3623">
            <v>38066</v>
          </cell>
          <cell r="C3623" t="str">
            <v>PULSADOR CAMPAINHA 10A, 250V, CONJUNTO MONTADO PARA EMBUTIR 4" X 2" (PLACA + SUPORTE + MODULO)</v>
          </cell>
          <cell r="D3623" t="str">
            <v>UN</v>
          </cell>
          <cell r="E3623" t="str">
            <v>CR</v>
          </cell>
          <cell r="F3623">
            <v>9.4</v>
          </cell>
        </row>
        <row r="3624">
          <cell r="B3624">
            <v>38117</v>
          </cell>
          <cell r="C3624" t="str">
            <v>PULSADOR MINUTERIA 10A, 250V (APENAS MODULO)</v>
          </cell>
          <cell r="D3624" t="str">
            <v>UN</v>
          </cell>
          <cell r="E3624" t="str">
            <v>CR</v>
          </cell>
          <cell r="F3624">
            <v>9.6999999999999993</v>
          </cell>
        </row>
        <row r="3625">
          <cell r="B3625">
            <v>38067</v>
          </cell>
          <cell r="C3625" t="str">
            <v>PULSADOR MINUTERIA 10A, 250V, CONJUNTO MONTADO PARA EMBUTIR 4" X 2" (PLACA + SUPORTE + MODULO)</v>
          </cell>
          <cell r="D3625" t="str">
            <v>UN</v>
          </cell>
          <cell r="E3625" t="str">
            <v>CR</v>
          </cell>
          <cell r="F3625">
            <v>13.23</v>
          </cell>
        </row>
        <row r="3626">
          <cell r="B3626">
            <v>44313</v>
          </cell>
          <cell r="C3626" t="str">
            <v>PUNHO PARA PERFURATRIZ DE ESTEIRA T38, D = 1 1/2" (38 MM), C = 380 MM</v>
          </cell>
          <cell r="D3626" t="str">
            <v>UN</v>
          </cell>
          <cell r="E3626" t="str">
            <v>CR</v>
          </cell>
          <cell r="F3626">
            <v>971.74</v>
          </cell>
        </row>
        <row r="3627">
          <cell r="B3627">
            <v>11522</v>
          </cell>
          <cell r="C3627" t="str">
            <v>PUXADOR DE EMBUTIR TIPO CONCHA, COM FURO PARA CHAVE, EM LATAO CROMADO, COMPRIMENTO DE APROX *100* MM E LARGURA DE APROX *40* MM</v>
          </cell>
          <cell r="D3627" t="str">
            <v>UN</v>
          </cell>
          <cell r="E3627" t="str">
            <v>CR</v>
          </cell>
          <cell r="F3627">
            <v>14.21</v>
          </cell>
        </row>
        <row r="3628">
          <cell r="B3628">
            <v>43600</v>
          </cell>
          <cell r="C3628" t="str">
            <v>PUXADOR TIPO ALCA, EM ZAMAC CROMADO, COM COMPRIMENTO DE APROX 150 MM, COM ROSETA PARA PORTAS DE MADEIRAS, INCLUINDO PARAFUSOS</v>
          </cell>
          <cell r="D3628" t="str">
            <v>UN</v>
          </cell>
          <cell r="E3628" t="str">
            <v>CR</v>
          </cell>
          <cell r="F3628">
            <v>56.96</v>
          </cell>
        </row>
        <row r="3629">
          <cell r="B3629">
            <v>5080</v>
          </cell>
          <cell r="C3629" t="str">
            <v>PUXADOR TIPO ALCA, EM ZAMAC CROMADO, COM ROSETAS, COMPRIMENTO DE APROX *100* MM, PARA PORTAS E JANELAS DE MADEIRA, INCLUINDO PARAFUSOS</v>
          </cell>
          <cell r="D3629" t="str">
            <v>UN</v>
          </cell>
          <cell r="E3629" t="str">
            <v>CR</v>
          </cell>
          <cell r="F3629">
            <v>22.21</v>
          </cell>
        </row>
        <row r="3630">
          <cell r="B3630">
            <v>38168</v>
          </cell>
          <cell r="C3630" t="str">
            <v>PUXADOR TUBULAR RETO DUPLO, EM ALUMINIO CROMADO, COMPRIMENTO DE APROX 400 MM E DIAMETRO DE 25 MM (1")</v>
          </cell>
          <cell r="D3630" t="str">
            <v>UN</v>
          </cell>
          <cell r="E3630" t="str">
            <v>CR</v>
          </cell>
          <cell r="F3630">
            <v>155.07</v>
          </cell>
        </row>
        <row r="3631">
          <cell r="B3631">
            <v>43601</v>
          </cell>
          <cell r="C3631" t="str">
            <v>PUXADOR TUBULAR RETO SIMPLES, EM ALUMINIO CROMADO, COM COMPRIMENTO DE APROX 400 MM E DIAMETRO DE 25 MM</v>
          </cell>
          <cell r="D3631" t="str">
            <v>UN</v>
          </cell>
          <cell r="E3631" t="str">
            <v>CR</v>
          </cell>
          <cell r="F3631">
            <v>77.53</v>
          </cell>
        </row>
        <row r="3632">
          <cell r="B3632">
            <v>13393</v>
          </cell>
          <cell r="C3632" t="str">
            <v>QUADRO DE DISTRIBUICAO COM BARRAMENTO TRIFASICO, DE EMBUTIR, EM CHAPA DE ACO GALVANIZADO, PARA 12 DISJUNTORES DIN, 100 A</v>
          </cell>
          <cell r="D3632" t="str">
            <v>UN</v>
          </cell>
          <cell r="E3632" t="str">
            <v>CR</v>
          </cell>
        </row>
        <row r="3633">
          <cell r="B3633">
            <v>13395</v>
          </cell>
          <cell r="C3633" t="str">
            <v>QUADRO DE DISTRIBUICAO COM BARRAMENTO TRIFASICO, DE EMBUTIR, EM CHAPA DE ACO GALVANIZADO, PARA 18 DISJUNTORES DIN, 100 A</v>
          </cell>
          <cell r="D3633" t="str">
            <v>UN</v>
          </cell>
          <cell r="E3633" t="str">
            <v>CR</v>
          </cell>
        </row>
        <row r="3634">
          <cell r="B3634">
            <v>12039</v>
          </cell>
          <cell r="C3634" t="str">
            <v>QUADRO DE DISTRIBUICAO COM BARRAMENTO TRIFASICO, DE EMBUTIR, EM CHAPA DE ACO GALVANIZADO, PARA 24 DISJUNTORES DIN, 100 A</v>
          </cell>
          <cell r="D3634" t="str">
            <v>UN</v>
          </cell>
          <cell r="E3634" t="str">
            <v>CR</v>
          </cell>
        </row>
        <row r="3635">
          <cell r="B3635">
            <v>13396</v>
          </cell>
          <cell r="C3635" t="str">
            <v>QUADRO DE DISTRIBUICAO COM BARRAMENTO TRIFASICO, DE EMBUTIR, EM CHAPA DE ACO GALVANIZADO, PARA 28 DISJUNTORES DIN, 100 A</v>
          </cell>
          <cell r="D3635" t="str">
            <v>UN</v>
          </cell>
          <cell r="E3635" t="str">
            <v>CR</v>
          </cell>
        </row>
        <row r="3636">
          <cell r="B3636">
            <v>12041</v>
          </cell>
          <cell r="C3636" t="str">
            <v>QUADRO DE DISTRIBUICAO COM BARRAMENTO TRIFASICO, DE EMBUTIR, EM CHAPA DE ACO GALVANIZADO, PARA 30 DISJUNTORES DIN, 150 A</v>
          </cell>
          <cell r="D3636" t="str">
            <v>UN</v>
          </cell>
          <cell r="E3636" t="str">
            <v>CR</v>
          </cell>
        </row>
        <row r="3637">
          <cell r="B3637">
            <v>12043</v>
          </cell>
          <cell r="C3637" t="str">
            <v>QUADRO DE DISTRIBUICAO COM BARRAMENTO TRIFASICO, DE EMBUTIR, EM CHAPA DE ACO GALVANIZADO, PARA 30 DISJUNTORES DIN, 225 A</v>
          </cell>
          <cell r="D3637" t="str">
            <v>UN</v>
          </cell>
          <cell r="E3637" t="str">
            <v>CR</v>
          </cell>
        </row>
        <row r="3638">
          <cell r="B3638">
            <v>39762</v>
          </cell>
          <cell r="C3638" t="str">
            <v>QUADRO DE DISTRIBUICAO COM BARRAMENTO TRIFASICO, DE EMBUTIR, EM CHAPA DE ACO GALVANIZADO, PARA 36 DISJUNTORES DIN, 100 A</v>
          </cell>
          <cell r="D3638" t="str">
            <v>UN</v>
          </cell>
          <cell r="E3638" t="str">
            <v>CR</v>
          </cell>
        </row>
        <row r="3639">
          <cell r="B3639">
            <v>12042</v>
          </cell>
          <cell r="C3639" t="str">
            <v>QUADRO DE DISTRIBUICAO COM BARRAMENTO TRIFASICO, DE EMBUTIR, EM CHAPA DE ACO GALVANIZADO, PARA 40 DISJUNTORES DIN, 100 A</v>
          </cell>
          <cell r="D3639" t="str">
            <v>UN</v>
          </cell>
          <cell r="E3639" t="str">
            <v>CR</v>
          </cell>
        </row>
        <row r="3640">
          <cell r="B3640">
            <v>39763</v>
          </cell>
          <cell r="C3640" t="str">
            <v>QUADRO DE DISTRIBUICAO COM BARRAMENTO TRIFASICO, DE EMBUTIR, EM CHAPA DE ACO GALVANIZADO, PARA 48 DISJUNTORES DIN, 100 A</v>
          </cell>
          <cell r="D3640" t="str">
            <v>UN</v>
          </cell>
          <cell r="E3640" t="str">
            <v>CR</v>
          </cell>
        </row>
        <row r="3641">
          <cell r="B3641">
            <v>39760</v>
          </cell>
          <cell r="C3641" t="str">
            <v>QUADRO DE DISTRIBUICAO COM BARRAMENTO TRIFASICO, DE SOBREPOR, EM CHAPA DE ACO GALVANIZADO, PARA *42* DISJUNTORES DIN, 100 A</v>
          </cell>
          <cell r="D3641" t="str">
            <v>UN</v>
          </cell>
          <cell r="E3641" t="str">
            <v>CR</v>
          </cell>
        </row>
        <row r="3642">
          <cell r="B3642">
            <v>39756</v>
          </cell>
          <cell r="C3642" t="str">
            <v>QUADRO DE DISTRIBUICAO COM BARRAMENTO TRIFASICO, DE SOBREPOR, EM CHAPA DE ACO GALVANIZADO, PARA 12 DISJUNTORES DIN, 100 A</v>
          </cell>
          <cell r="D3642" t="str">
            <v>UN</v>
          </cell>
          <cell r="E3642" t="str">
            <v>CR</v>
          </cell>
        </row>
        <row r="3643">
          <cell r="B3643">
            <v>12038</v>
          </cell>
          <cell r="C3643" t="str">
            <v>QUADRO DE DISTRIBUICAO COM BARRAMENTO TRIFASICO, DE SOBREPOR, EM CHAPA DE ACO GALVANIZADO, PARA 18 DISJUNTORES DIN, 100 A</v>
          </cell>
          <cell r="D3643" t="str">
            <v>UN</v>
          </cell>
          <cell r="E3643" t="str">
            <v>CR</v>
          </cell>
        </row>
        <row r="3644">
          <cell r="B3644">
            <v>39757</v>
          </cell>
          <cell r="C3644" t="str">
            <v>QUADRO DE DISTRIBUICAO COM BARRAMENTO TRIFASICO, DE SOBREPOR, EM CHAPA DE ACO GALVANIZADO, PARA 28 DISJUNTORES DIN, 100 A</v>
          </cell>
          <cell r="D3644" t="str">
            <v>UN</v>
          </cell>
          <cell r="E3644" t="str">
            <v>CR</v>
          </cell>
        </row>
        <row r="3645">
          <cell r="B3645">
            <v>39758</v>
          </cell>
          <cell r="C3645" t="str">
            <v>QUADRO DE DISTRIBUICAO COM BARRAMENTO TRIFASICO, DE SOBREPOR, EM CHAPA DE ACO GALVANIZADO, PARA 30 DISJUNTORES DIN, 100 A</v>
          </cell>
          <cell r="D3645" t="str">
            <v>UN</v>
          </cell>
          <cell r="E3645" t="str">
            <v>CR</v>
          </cell>
        </row>
        <row r="3646">
          <cell r="B3646">
            <v>39759</v>
          </cell>
          <cell r="C3646" t="str">
            <v>QUADRO DE DISTRIBUICAO COM BARRAMENTO TRIFASICO, DE SOBREPOR, EM CHAPA DE ACO GALVANIZADO, PARA 36 DISJUNTORES DIN, 100 A</v>
          </cell>
          <cell r="D3646" t="str">
            <v>UN</v>
          </cell>
          <cell r="E3646" t="str">
            <v>CR</v>
          </cell>
        </row>
        <row r="3647">
          <cell r="B3647">
            <v>39761</v>
          </cell>
          <cell r="C3647" t="str">
            <v>QUADRO DE DISTRIBUICAO COM BARRAMENTO TRIFASICO, DE SOBREPOR, EM CHAPA DE ACO GALVANIZADO, PARA 48 DISJUNTORES DIN, 100 A</v>
          </cell>
          <cell r="D3647" t="str">
            <v>UN</v>
          </cell>
          <cell r="E3647" t="str">
            <v>CR</v>
          </cell>
        </row>
        <row r="3648">
          <cell r="B3648">
            <v>39805</v>
          </cell>
          <cell r="C3648" t="str">
            <v>QUADRO DE DISTRIBUICAO, EM PVC, DE EMBUTIR, COM BARRAMENTO TERRA / NEUTRO, PARA 12 DISJUNTORES NEMA OU 16 DISJUNTORES DIN</v>
          </cell>
          <cell r="D3648" t="str">
            <v>UN</v>
          </cell>
          <cell r="E3648" t="str">
            <v>CR</v>
          </cell>
          <cell r="F3648">
            <v>290.36</v>
          </cell>
        </row>
        <row r="3649">
          <cell r="B3649">
            <v>39806</v>
          </cell>
          <cell r="C3649" t="str">
            <v>QUADRO DE DISTRIBUICAO, EM PVC, DE EMBUTIR, COM BARRAMENTO TERRA / NEUTRO, PARA 18 DISJUNTORES NEMA OU 24 DISJUNTORES DIN</v>
          </cell>
          <cell r="D3649" t="str">
            <v>UN</v>
          </cell>
          <cell r="E3649" t="str">
            <v>CR</v>
          </cell>
          <cell r="F3649">
            <v>537.95000000000005</v>
          </cell>
        </row>
        <row r="3650">
          <cell r="B3650">
            <v>39807</v>
          </cell>
          <cell r="C3650" t="str">
            <v>QUADRO DE DISTRIBUICAO, EM PVC, DE EMBUTIR, COM BARRAMENTO TERRA / NEUTRO, PARA 27 DISJUNTORES NEMA OU 36 DISJUNTORES DIN</v>
          </cell>
          <cell r="D3650" t="str">
            <v>UN</v>
          </cell>
          <cell r="E3650" t="str">
            <v>CR</v>
          </cell>
          <cell r="F3650">
            <v>1165.8599999999999</v>
          </cell>
        </row>
        <row r="3651">
          <cell r="B3651">
            <v>43100</v>
          </cell>
          <cell r="C3651" t="str">
            <v>QUADRO DE DISTRIBUICAO, EM PVC, DE EMBUTIR, COM BARRAMENTO TERRA / NEUTRO, PARA 48 DISJUNTORES DIN</v>
          </cell>
          <cell r="D3651" t="str">
            <v>UN</v>
          </cell>
          <cell r="E3651" t="str">
            <v>CR</v>
          </cell>
          <cell r="F3651">
            <v>911.46</v>
          </cell>
        </row>
        <row r="3652">
          <cell r="B3652">
            <v>39804</v>
          </cell>
          <cell r="C3652" t="str">
            <v>QUADRO DE DISTRIBUICAO, EM PVC, DE EMBUTIR, COM BARRAMENTO TERRA / NEUTRO, PARA 6 DISJUNTORES NEMA OU 8 DISJUNTORES DIN</v>
          </cell>
          <cell r="D3652" t="str">
            <v>UN</v>
          </cell>
          <cell r="E3652" t="str">
            <v>CR</v>
          </cell>
          <cell r="F3652">
            <v>170.5</v>
          </cell>
        </row>
        <row r="3653">
          <cell r="B3653">
            <v>39796</v>
          </cell>
          <cell r="C3653" t="str">
            <v>QUADRO DE DISTRIBUICAO, SEM BARRAMENTO, EM PVC, DE EMBUTIR, PARA 12 DISJUNTORES NEMA OU 16 DISJUNTORES DIN</v>
          </cell>
          <cell r="D3653" t="str">
            <v>UN</v>
          </cell>
          <cell r="E3653" t="str">
            <v>CR</v>
          </cell>
          <cell r="F3653">
            <v>176.59</v>
          </cell>
        </row>
        <row r="3654">
          <cell r="B3654">
            <v>39797</v>
          </cell>
          <cell r="C3654" t="str">
            <v>QUADRO DE DISTRIBUICAO, SEM BARRAMENTO, EM PVC, DE EMBUTIR, PARA 18 DISJUNTORES NEMA OU 24 DISJUNTORES DIN</v>
          </cell>
          <cell r="D3654" t="str">
            <v>UN</v>
          </cell>
          <cell r="E3654" t="str">
            <v>C</v>
          </cell>
          <cell r="F3654">
            <v>277.20999999999998</v>
          </cell>
        </row>
        <row r="3655">
          <cell r="B3655">
            <v>39798</v>
          </cell>
          <cell r="C3655" t="str">
            <v>QUADRO DE DISTRIBUICAO, SEM BARRAMENTO, EM PVC, DE EMBUTIR, PARA 27 DISJUNTORES NEMA OU 36 DISJUNTORES DIN</v>
          </cell>
          <cell r="D3655" t="str">
            <v>UN</v>
          </cell>
          <cell r="E3655" t="str">
            <v>CR</v>
          </cell>
          <cell r="F3655">
            <v>475.5</v>
          </cell>
        </row>
        <row r="3656">
          <cell r="B3656">
            <v>39794</v>
          </cell>
          <cell r="C3656" t="str">
            <v>QUADRO DE DISTRIBUICAO, SEM BARRAMENTO, EM PVC, DE EMBUTIR, PARA 3 DISJUNTORES NEMA OU 4 DISJUNTORES DIN</v>
          </cell>
          <cell r="D3656" t="str">
            <v>UN</v>
          </cell>
          <cell r="E3656" t="str">
            <v>CR</v>
          </cell>
          <cell r="F3656">
            <v>74.959999999999994</v>
          </cell>
        </row>
        <row r="3657">
          <cell r="B3657">
            <v>39795</v>
          </cell>
          <cell r="C3657" t="str">
            <v>QUADRO DE DISTRIBUICAO, SEM BARRAMENTO, EM PVC, DE EMBUTIR, PARA 6 DISJUNTORES NEMA OU 8 DISJUNTORES DIN</v>
          </cell>
          <cell r="D3657" t="str">
            <v>UN</v>
          </cell>
          <cell r="E3657" t="str">
            <v>CR</v>
          </cell>
          <cell r="F3657">
            <v>118.42</v>
          </cell>
        </row>
        <row r="3658">
          <cell r="B3658">
            <v>39801</v>
          </cell>
          <cell r="C3658" t="str">
            <v>QUADRO DE DISTRIBUICAO, SEM BARRAMENTO, EM PVC, DE SOBREPOR, PARA 12 DISJUNTORES NEMA OU 16 DISJUNTORES DIN</v>
          </cell>
          <cell r="D3658" t="str">
            <v>UN</v>
          </cell>
          <cell r="E3658" t="str">
            <v>CR</v>
          </cell>
          <cell r="F3658">
            <v>250.06</v>
          </cell>
        </row>
        <row r="3659">
          <cell r="B3659">
            <v>39802</v>
          </cell>
          <cell r="C3659" t="str">
            <v>QUADRO DE DISTRIBUICAO, SEM BARRAMENTO, EM PVC, DE SOBREPOR, PARA 18 DISJUNTORES NEMA OU 24 DISJUNTORES DIN</v>
          </cell>
          <cell r="D3659" t="str">
            <v>UN</v>
          </cell>
          <cell r="E3659" t="str">
            <v>CR</v>
          </cell>
          <cell r="F3659">
            <v>366.55</v>
          </cell>
        </row>
        <row r="3660">
          <cell r="B3660">
            <v>39803</v>
          </cell>
          <cell r="C3660" t="str">
            <v>QUADRO DE DISTRIBUICAO, SEM BARRAMENTO, EM PVC, DE SOBREPOR, PARA 27 DISJUNTORES NEMA OU 36 DISJUNTORES DIN</v>
          </cell>
          <cell r="D3660" t="str">
            <v>UN</v>
          </cell>
          <cell r="E3660" t="str">
            <v>CR</v>
          </cell>
          <cell r="F3660">
            <v>511.34</v>
          </cell>
        </row>
        <row r="3661">
          <cell r="B3661">
            <v>39799</v>
          </cell>
          <cell r="C3661" t="str">
            <v>QUADRO DE DISTRIBUICAO, SEM BARRAMENTO, EM PVC, DE SOBREPOR, PARA 3 DISJUNTORES NEMA OU 4 DISJUNTORES DIN</v>
          </cell>
          <cell r="D3661" t="str">
            <v>UN</v>
          </cell>
          <cell r="E3661" t="str">
            <v>CR</v>
          </cell>
          <cell r="F3661">
            <v>87.37</v>
          </cell>
        </row>
        <row r="3662">
          <cell r="B3662">
            <v>39800</v>
          </cell>
          <cell r="C3662" t="str">
            <v>QUADRO DE DISTRIBUICAO, SEM BARRAMENTO, EM PVC, DE SOBREPOR, PARA 6 DISJUNTORES NEMA OU 8 DISJUNTORES DIN</v>
          </cell>
          <cell r="D3662" t="str">
            <v>UN</v>
          </cell>
          <cell r="E3662" t="str">
            <v>CR</v>
          </cell>
          <cell r="F3662">
            <v>148.84</v>
          </cell>
        </row>
        <row r="3663">
          <cell r="B3663">
            <v>43837</v>
          </cell>
          <cell r="C3663" t="str">
            <v>RACK DE PISO PARA SERVIDOR, ABERTO, EM COLUNA, 44U X *570* MM</v>
          </cell>
          <cell r="D3663" t="str">
            <v>UN</v>
          </cell>
          <cell r="E3663" t="str">
            <v>CR</v>
          </cell>
          <cell r="F3663">
            <v>1101.96</v>
          </cell>
        </row>
        <row r="3664">
          <cell r="B3664">
            <v>43836</v>
          </cell>
          <cell r="C3664" t="str">
            <v>RACK DE PISO PARA SERVIDOR, FECHADO, 44U, COM PORTA, 44U X *570* MM</v>
          </cell>
          <cell r="D3664" t="str">
            <v>UN</v>
          </cell>
          <cell r="E3664" t="str">
            <v>CR</v>
          </cell>
          <cell r="F3664">
            <v>2242.29</v>
          </cell>
        </row>
        <row r="3665">
          <cell r="B3665">
            <v>21059</v>
          </cell>
          <cell r="C3665" t="str">
            <v>RALO FOFO COM REQUADRO, QUADRADO 150 X 150 MM</v>
          </cell>
          <cell r="D3665" t="str">
            <v>UN</v>
          </cell>
          <cell r="E3665" t="str">
            <v>CR</v>
          </cell>
          <cell r="F3665">
            <v>74.88</v>
          </cell>
        </row>
        <row r="3666">
          <cell r="B3666">
            <v>11234</v>
          </cell>
          <cell r="C3666" t="str">
            <v>RALO FOFO COM REQUADRO, QUADRADO 200 X 200 MM</v>
          </cell>
          <cell r="D3666" t="str">
            <v>UN</v>
          </cell>
          <cell r="E3666" t="str">
            <v>CR</v>
          </cell>
          <cell r="F3666">
            <v>112.86</v>
          </cell>
        </row>
        <row r="3667">
          <cell r="B3667">
            <v>21060</v>
          </cell>
          <cell r="C3667" t="str">
            <v>RALO FOFO COM REQUADRO, QUADRADO 250 X 250 MM</v>
          </cell>
          <cell r="D3667" t="str">
            <v>UN</v>
          </cell>
          <cell r="E3667" t="str">
            <v>CR</v>
          </cell>
          <cell r="F3667">
            <v>138.91</v>
          </cell>
        </row>
        <row r="3668">
          <cell r="B3668">
            <v>21061</v>
          </cell>
          <cell r="C3668" t="str">
            <v>RALO FOFO COM REQUADRO, QUADRADO 300 X 300 MM</v>
          </cell>
          <cell r="D3668" t="str">
            <v>UN</v>
          </cell>
          <cell r="E3668" t="str">
            <v>CR</v>
          </cell>
          <cell r="F3668">
            <v>173.64</v>
          </cell>
        </row>
        <row r="3669">
          <cell r="B3669">
            <v>21062</v>
          </cell>
          <cell r="C3669" t="str">
            <v>RALO FOFO COM REQUADRO, QUADRADO 400 X 400 MM</v>
          </cell>
          <cell r="D3669" t="str">
            <v>UN</v>
          </cell>
          <cell r="E3669" t="str">
            <v>CR</v>
          </cell>
          <cell r="F3669">
            <v>273.48</v>
          </cell>
        </row>
        <row r="3670">
          <cell r="B3670">
            <v>11708</v>
          </cell>
          <cell r="C3670" t="str">
            <v>RALO FOFO SEMIESFERICO, 100 MM, PARA LAJES/ CALHAS</v>
          </cell>
          <cell r="D3670" t="str">
            <v>UN</v>
          </cell>
          <cell r="E3670" t="str">
            <v>CR</v>
          </cell>
          <cell r="F3670">
            <v>29.84</v>
          </cell>
        </row>
        <row r="3671">
          <cell r="B3671">
            <v>11709</v>
          </cell>
          <cell r="C3671" t="str">
            <v>RALO FOFO SEMIESFERICO, 150 MM, PARA LAJES/ CALHAS</v>
          </cell>
          <cell r="D3671" t="str">
            <v>UN</v>
          </cell>
          <cell r="E3671" t="str">
            <v>CR</v>
          </cell>
          <cell r="F3671">
            <v>70.099999999999994</v>
          </cell>
        </row>
        <row r="3672">
          <cell r="B3672">
            <v>11710</v>
          </cell>
          <cell r="C3672" t="str">
            <v>RALO FOFO SEMIESFERICO, 200 MM, PARA LAJES/ CALHAS</v>
          </cell>
          <cell r="D3672" t="str">
            <v>UN</v>
          </cell>
          <cell r="E3672" t="str">
            <v>CR</v>
          </cell>
          <cell r="F3672">
            <v>161.16</v>
          </cell>
        </row>
        <row r="3673">
          <cell r="B3673">
            <v>11707</v>
          </cell>
          <cell r="C3673" t="str">
            <v>RALO FOFO SEMIESFERICO, 75 MM, PARA LAJES/ CALHAS</v>
          </cell>
          <cell r="D3673" t="str">
            <v>UN</v>
          </cell>
          <cell r="E3673" t="str">
            <v>CR</v>
          </cell>
          <cell r="F3673">
            <v>22.35</v>
          </cell>
        </row>
        <row r="3674">
          <cell r="B3674">
            <v>5102</v>
          </cell>
          <cell r="C3674" t="str">
            <v>RALO SECO / RALO DE PASSAGEM EM PVC, QUADRADO, 100 X 100 X 53 MM, SAIDA 40 MM, COM GRELHA BRANCA</v>
          </cell>
          <cell r="D3674" t="str">
            <v>UN</v>
          </cell>
          <cell r="E3674" t="str">
            <v>CR</v>
          </cell>
          <cell r="F3674">
            <v>13.38</v>
          </cell>
        </row>
        <row r="3675">
          <cell r="B3675">
            <v>11711</v>
          </cell>
          <cell r="C3675" t="str">
            <v>RALO SECO CONICO, PVC, 100 X 40 MM, COM GRELHA QUADRADA BRANCA</v>
          </cell>
          <cell r="D3675" t="str">
            <v>UN</v>
          </cell>
          <cell r="E3675" t="str">
            <v>CR</v>
          </cell>
          <cell r="F3675">
            <v>11.14</v>
          </cell>
        </row>
        <row r="3676">
          <cell r="B3676">
            <v>11739</v>
          </cell>
          <cell r="C3676" t="str">
            <v>RALO SECO CONICO, PVC, 100 X 40 MM, COM GRELHA REDONDA BRANCA</v>
          </cell>
          <cell r="D3676" t="str">
            <v>UN</v>
          </cell>
          <cell r="E3676" t="str">
            <v>CR</v>
          </cell>
          <cell r="F3676">
            <v>9.5299999999999994</v>
          </cell>
        </row>
        <row r="3677">
          <cell r="B3677">
            <v>11741</v>
          </cell>
          <cell r="C3677" t="str">
            <v>RALO SIFONADO CILINDRICO, PVC, 100 X 40 MM, COM GRELHA REDONDA BRANCA</v>
          </cell>
          <cell r="D3677" t="str">
            <v>UN</v>
          </cell>
          <cell r="E3677" t="str">
            <v>CR</v>
          </cell>
          <cell r="F3677">
            <v>12.14</v>
          </cell>
        </row>
        <row r="3678">
          <cell r="B3678">
            <v>11745</v>
          </cell>
          <cell r="C3678" t="str">
            <v>RALO SIFONADO QUADRADO, PVC, 100 X 53 MM, SAIDA 40 MM, COM GRELHA QUADRADA BRANCA</v>
          </cell>
          <cell r="D3678" t="str">
            <v>UN</v>
          </cell>
          <cell r="E3678" t="str">
            <v>CR</v>
          </cell>
          <cell r="F3678">
            <v>15.99</v>
          </cell>
        </row>
        <row r="3679">
          <cell r="B3679">
            <v>11743</v>
          </cell>
          <cell r="C3679" t="str">
            <v>RALO SIFONADO REDONDO CONICO, PVC, 100 X 40 MM, COM GRELHA REDONDA BRANCA</v>
          </cell>
          <cell r="D3679" t="str">
            <v>UN</v>
          </cell>
          <cell r="E3679" t="str">
            <v>CR</v>
          </cell>
          <cell r="F3679">
            <v>10.19</v>
          </cell>
        </row>
        <row r="3680">
          <cell r="B3680">
            <v>5104</v>
          </cell>
          <cell r="C3680" t="str">
            <v>REBITE DE REPUXO EM ALUMINIO VAZADO, DIAMETRO 3,2 X 8 MM DE COMPRIMENTO (1KG = 1025 UNIDADES)</v>
          </cell>
          <cell r="D3680" t="str">
            <v>KG</v>
          </cell>
          <cell r="E3680" t="str">
            <v>CR</v>
          </cell>
          <cell r="F3680">
            <v>98.84</v>
          </cell>
        </row>
        <row r="3681">
          <cell r="B3681">
            <v>44530</v>
          </cell>
          <cell r="C3681" t="str">
            <v>REBOLO ABRASIVO RETO DE USO GERAL GRAO 36, DE 6 X 1" (DIAMETRO X ESPESSURA)</v>
          </cell>
          <cell r="D3681" t="str">
            <v>UN</v>
          </cell>
          <cell r="E3681" t="str">
            <v>CR</v>
          </cell>
          <cell r="F3681">
            <v>45.29</v>
          </cell>
        </row>
        <row r="3682">
          <cell r="B3682">
            <v>2710</v>
          </cell>
          <cell r="C3682" t="str">
            <v>REBOLO ABRASIVO RETO DE USO GERAL GRAO 36, DE 6 X 3/4" (DIAMETRO X ESPESSURA)</v>
          </cell>
          <cell r="D3682" t="str">
            <v>UN</v>
          </cell>
          <cell r="E3682" t="str">
            <v>CR</v>
          </cell>
          <cell r="F3682">
            <v>39.090000000000003</v>
          </cell>
        </row>
        <row r="3683">
          <cell r="B3683">
            <v>14575</v>
          </cell>
          <cell r="C3683" t="str">
            <v>RECICLADORA DE ASFALTO A FRIO SOBRE RODAS, LARG. FRESAGEM 2,00 M, POT. 315 KW/422 HP</v>
          </cell>
          <cell r="D3683" t="str">
            <v>UN</v>
          </cell>
          <cell r="E3683" t="str">
            <v>CR</v>
          </cell>
        </row>
        <row r="3684">
          <cell r="B3684">
            <v>44048</v>
          </cell>
          <cell r="C3684" t="str">
            <v>REDUCAO CONCENTRICA PARA ELETROCALHA, PERFURADA, EM CHAPA DE ACO GALVANIZADO ESPESSURA #14, (700 X 600 MM) X 50 MM, SEM VIROLA, SEM TAMPA</v>
          </cell>
          <cell r="D3684" t="str">
            <v>UN</v>
          </cell>
          <cell r="E3684" t="str">
            <v>CR</v>
          </cell>
        </row>
        <row r="3685">
          <cell r="B3685">
            <v>44026</v>
          </cell>
          <cell r="C3685" t="str">
            <v>REDUCAO CONCENTRICA PARA ELETROCALHA, PERFURADA, EM CHAPA DE ACO GALVANIZADO ESPESSURA #14, (800 X 700 MM) X 50 MM, SEM VIROLA, SEM TAMPA</v>
          </cell>
          <cell r="D3685" t="str">
            <v>UN</v>
          </cell>
          <cell r="E3685" t="str">
            <v>CR</v>
          </cell>
        </row>
        <row r="3686">
          <cell r="B3686">
            <v>44024</v>
          </cell>
          <cell r="C3686" t="str">
            <v>REDUCAO CONCENTRICA PARA ELETROCALHA, PERFURADA, EM CHAPA DE ACO GALVANIZADO ESPESSURA #16, (500 X 400 MM) X 50 MM (L X A), SEM VIROLA, SEM TAMPA</v>
          </cell>
          <cell r="D3686" t="str">
            <v>UN</v>
          </cell>
          <cell r="E3686" t="str">
            <v>CR</v>
          </cell>
        </row>
        <row r="3687">
          <cell r="B3687">
            <v>44025</v>
          </cell>
          <cell r="C3687" t="str">
            <v>REDUCAO CONCENTRICA PARA ELETROCALHA, PERFURADA, EM CHAPA DE ACO GALVANIZADO ESPESSURA #16, (600 X 500 MM) X 50 MM, SEM VIROLA, SEM TAMPA</v>
          </cell>
          <cell r="D3687" t="str">
            <v>UN</v>
          </cell>
          <cell r="E3687" t="str">
            <v>CR</v>
          </cell>
        </row>
        <row r="3688">
          <cell r="B3688">
            <v>44022</v>
          </cell>
          <cell r="C3688" t="str">
            <v>REDUCAO CONCENTRICA PARA ELETROCALHA, PERFURADA, EM CHAPA DE ACO GALVANIZADO ESPESSURA #18, (300 X 250 MM) X 50 MM (L X A), SEM VIROLA, SEM TAMPA</v>
          </cell>
          <cell r="D3688" t="str">
            <v>UN</v>
          </cell>
          <cell r="E3688" t="str">
            <v>CR</v>
          </cell>
        </row>
        <row r="3689">
          <cell r="B3689">
            <v>44023</v>
          </cell>
          <cell r="C3689" t="str">
            <v>REDUCAO CONCENTRICA PARA ELETROCALHA, PERFURADA, EM CHAPA DE ACO GALVANIZADO ESPESSURA #18, (400 X 300 MM) X 50 MM (L X A), SEM VIROLA, SEM TAMPA</v>
          </cell>
          <cell r="D3689" t="str">
            <v>UN</v>
          </cell>
          <cell r="E3689" t="str">
            <v>CR</v>
          </cell>
        </row>
        <row r="3690">
          <cell r="B3690">
            <v>43966</v>
          </cell>
          <cell r="C3690" t="str">
            <v>REDUCAO CONCENTRICA PARA ELETROCALHA, PERFURADA, EM CHAPA DE ACO GALVANIZADO ESPESSURA #22, (100 X 75 MM) X 50 MM (L X A), SEM VIROLA, SEM TAMPA</v>
          </cell>
          <cell r="D3690" t="str">
            <v>UN</v>
          </cell>
          <cell r="E3690" t="str">
            <v>CR</v>
          </cell>
        </row>
        <row r="3691">
          <cell r="B3691">
            <v>43967</v>
          </cell>
          <cell r="C3691" t="str">
            <v>REDUCAO CONCENTRICA PARA ELETROCALHA, PERFURADA, EM CHAPA DE ACO GALVANIZADO ESPESSURA #22, (125 X100 MM) X 50 MM (L X A), SEM VIROLA, SEM TAMPA</v>
          </cell>
          <cell r="D3691" t="str">
            <v>UN</v>
          </cell>
          <cell r="E3691" t="str">
            <v>CR</v>
          </cell>
        </row>
        <row r="3692">
          <cell r="B3692">
            <v>43968</v>
          </cell>
          <cell r="C3692" t="str">
            <v>REDUCAO CONCENTRICA PARA ELETROCALHA, PERFURADA, EM CHAPA DE ACO GALVANIZADO ESPESSURA #22, (150 X125 MM) X 50 MM (L X A), SEM VIROLA, SEM TAMPA</v>
          </cell>
          <cell r="D3692" t="str">
            <v>UN</v>
          </cell>
          <cell r="E3692" t="str">
            <v>CR</v>
          </cell>
        </row>
        <row r="3693">
          <cell r="B3693">
            <v>43969</v>
          </cell>
          <cell r="C3693" t="str">
            <v>REDUCAO CONCENTRICA PARA ELETROCALHA, PERFURADA, EM CHAPA DE ACO GALVANIZADO ESPESSURA #22, (200 X 150 MM) X 50 MM (L X A), SEM VIROLA, SEM TAMPA</v>
          </cell>
          <cell r="D3693" t="str">
            <v>UN</v>
          </cell>
          <cell r="E3693" t="str">
            <v>CR</v>
          </cell>
        </row>
        <row r="3694">
          <cell r="B3694">
            <v>44021</v>
          </cell>
          <cell r="C3694" t="str">
            <v>REDUCAO CONCENTRICA PARA ELETROCALHA, PERFURADA, EM CHAPA DE ACO GALVANIZADO ESPESSURA #22, (250 X 200 MM) X 50 MM (L X A), SEM VIROLA, SEM TAMPA</v>
          </cell>
          <cell r="D3694" t="str">
            <v>UN</v>
          </cell>
          <cell r="E3694" t="str">
            <v>CR</v>
          </cell>
        </row>
        <row r="3695">
          <cell r="B3695">
            <v>43970</v>
          </cell>
          <cell r="C3695" t="str">
            <v>REDUCAO CONCENTRICA PARA ELETROCALHA, PERFURADA, EM CHAPA DE ACO GALVANIZADO ESPESSURA #22, (75 X 50 MM) X 50 MM (L X A), SEM VIROLA, SEM TAMPA</v>
          </cell>
          <cell r="D3695" t="str">
            <v>UN</v>
          </cell>
          <cell r="E3695" t="str">
            <v>CR</v>
          </cell>
        </row>
        <row r="3696">
          <cell r="B3696">
            <v>20043</v>
          </cell>
          <cell r="C3696" t="str">
            <v>REDUCAO EXCENTRICA PVC, DN 100 X 50 MM, PARA ESGOTO PREDIAL</v>
          </cell>
          <cell r="D3696" t="str">
            <v>UN</v>
          </cell>
          <cell r="E3696" t="str">
            <v>CR</v>
          </cell>
          <cell r="F3696">
            <v>9.6300000000000008</v>
          </cell>
        </row>
        <row r="3697">
          <cell r="B3697">
            <v>20044</v>
          </cell>
          <cell r="C3697" t="str">
            <v>REDUCAO EXCENTRICA PVC, DN 100 X 75 MM, PARA ESGOTO PREDIAL</v>
          </cell>
          <cell r="D3697" t="str">
            <v>UN</v>
          </cell>
          <cell r="E3697" t="str">
            <v>CR</v>
          </cell>
          <cell r="F3697">
            <v>11.16</v>
          </cell>
        </row>
        <row r="3698">
          <cell r="B3698">
            <v>20042</v>
          </cell>
          <cell r="C3698" t="str">
            <v>REDUCAO EXCENTRICA PVC, DN 75 X 50 MM, PARA ESGOTO PREDIAL</v>
          </cell>
          <cell r="D3698" t="str">
            <v>UN</v>
          </cell>
          <cell r="E3698" t="str">
            <v>CR</v>
          </cell>
          <cell r="F3698">
            <v>8.35</v>
          </cell>
        </row>
        <row r="3699">
          <cell r="B3699">
            <v>20046</v>
          </cell>
          <cell r="C3699" t="str">
            <v>REDUCAO EXCENTRICA PVC, SERIE R, DN 100 X 75 MM, PARA ESGOTO PREDIAL</v>
          </cell>
          <cell r="D3699" t="str">
            <v>UN</v>
          </cell>
          <cell r="E3699" t="str">
            <v>CR</v>
          </cell>
          <cell r="F3699">
            <v>19.77</v>
          </cell>
        </row>
        <row r="3700">
          <cell r="B3700">
            <v>20047</v>
          </cell>
          <cell r="C3700" t="str">
            <v>REDUCAO EXCENTRICA PVC, SERIE R, DN 150 X 100 MM, PARA ESGOTO PREDIAL</v>
          </cell>
          <cell r="D3700" t="str">
            <v>UN</v>
          </cell>
          <cell r="E3700" t="str">
            <v>CR</v>
          </cell>
          <cell r="F3700">
            <v>59.28</v>
          </cell>
        </row>
        <row r="3701">
          <cell r="B3701">
            <v>20045</v>
          </cell>
          <cell r="C3701" t="str">
            <v>REDUCAO EXCENTRICA PVC, SERIE R, DN 75 X 50 MM, PARA ESGOTO PREDIAL</v>
          </cell>
          <cell r="D3701" t="str">
            <v>UN</v>
          </cell>
          <cell r="E3701" t="str">
            <v>CR</v>
          </cell>
          <cell r="F3701">
            <v>10</v>
          </cell>
        </row>
        <row r="3702">
          <cell r="B3702">
            <v>20972</v>
          </cell>
          <cell r="C3702" t="str">
            <v>REDUCAO FIXA TIPO STORZ, ENGATE RAPIDO 2.1/2" X 1.1/2", EM LATAO, PARA INSTALACAO PREDIAL COMBATE A INCENDIO PREDIAL</v>
          </cell>
          <cell r="D3702" t="str">
            <v>UN</v>
          </cell>
          <cell r="E3702" t="str">
            <v>CR</v>
          </cell>
          <cell r="F3702">
            <v>249.99</v>
          </cell>
        </row>
        <row r="3703">
          <cell r="B3703">
            <v>11321</v>
          </cell>
          <cell r="C3703" t="str">
            <v>REDUCAO PVC PBA, JE, PB, DN 100 X 50 / DE 110 X 60 MM, PARA REDE DE AGUA</v>
          </cell>
          <cell r="D3703" t="str">
            <v>UN</v>
          </cell>
          <cell r="E3703" t="str">
            <v>CR</v>
          </cell>
        </row>
        <row r="3704">
          <cell r="B3704">
            <v>11323</v>
          </cell>
          <cell r="C3704" t="str">
            <v>REDUCAO PVC PBA, JE, PB, DN 100 X 75 / DE 110 X 85 MM, PARA REDE DE AGUA</v>
          </cell>
          <cell r="D3704" t="str">
            <v>UN</v>
          </cell>
          <cell r="E3704" t="str">
            <v>CR</v>
          </cell>
        </row>
        <row r="3705">
          <cell r="B3705">
            <v>20327</v>
          </cell>
          <cell r="C3705" t="str">
            <v>REDUCAO PVC PBA, JE, PB, DN 75 X 50 / DE 85 X 60 MM, PARA REDE DE AGUA</v>
          </cell>
          <cell r="D3705" t="str">
            <v>UN</v>
          </cell>
          <cell r="E3705" t="str">
            <v>CR</v>
          </cell>
        </row>
        <row r="3706">
          <cell r="B3706">
            <v>6034</v>
          </cell>
          <cell r="C3706" t="str">
            <v>REGISTRO DE ESFERA DE PASSEIO, PVC PARA POLIETILENO, 20 MM</v>
          </cell>
          <cell r="D3706" t="str">
            <v>UN</v>
          </cell>
          <cell r="E3706" t="str">
            <v>CR</v>
          </cell>
          <cell r="F3706">
            <v>12.21</v>
          </cell>
        </row>
        <row r="3707">
          <cell r="B3707">
            <v>6036</v>
          </cell>
          <cell r="C3707" t="str">
            <v>REGISTRO DE ESFERA PVC, COM BORBOLETA, COM ROSCA EXTERNA, DE 1/2"</v>
          </cell>
          <cell r="D3707" t="str">
            <v>UN</v>
          </cell>
          <cell r="E3707" t="str">
            <v>CR</v>
          </cell>
          <cell r="F3707">
            <v>16.64</v>
          </cell>
        </row>
        <row r="3708">
          <cell r="B3708">
            <v>6031</v>
          </cell>
          <cell r="C3708" t="str">
            <v>REGISTRO DE ESFERA PVC, COM BORBOLETA, COM ROSCA EXTERNA, DE 3/4"</v>
          </cell>
          <cell r="D3708" t="str">
            <v>UN</v>
          </cell>
          <cell r="E3708" t="str">
            <v>C</v>
          </cell>
          <cell r="F3708">
            <v>19.55</v>
          </cell>
        </row>
        <row r="3709">
          <cell r="B3709">
            <v>6029</v>
          </cell>
          <cell r="C3709" t="str">
            <v>REGISTRO DE ESFERA PVC, COM CABECA QUADRADA, COM ROSCA EXTERNA, 1/2"</v>
          </cell>
          <cell r="D3709" t="str">
            <v>UN</v>
          </cell>
          <cell r="E3709" t="str">
            <v>CR</v>
          </cell>
          <cell r="F3709">
            <v>19.75</v>
          </cell>
        </row>
        <row r="3710">
          <cell r="B3710">
            <v>6033</v>
          </cell>
          <cell r="C3710" t="str">
            <v>REGISTRO DE ESFERA PVC, COM CABECA QUADRADA, COM ROSCA EXTERNA, 3/4"</v>
          </cell>
          <cell r="D3710" t="str">
            <v>UN</v>
          </cell>
          <cell r="E3710" t="str">
            <v>CR</v>
          </cell>
          <cell r="F3710">
            <v>26.04</v>
          </cell>
        </row>
        <row r="3711">
          <cell r="B3711">
            <v>11672</v>
          </cell>
          <cell r="C3711" t="str">
            <v>REGISTRO DE ESFERA, PVC, COM VOLANTE, VS, ROSCAVEL, DN 1 1/2", COM CORPO DIVIDIDO</v>
          </cell>
          <cell r="D3711" t="str">
            <v>UN</v>
          </cell>
          <cell r="E3711" t="str">
            <v>CR</v>
          </cell>
          <cell r="F3711">
            <v>56.64</v>
          </cell>
        </row>
        <row r="3712">
          <cell r="B3712">
            <v>11669</v>
          </cell>
          <cell r="C3712" t="str">
            <v>REGISTRO DE ESFERA, PVC, COM VOLANTE, VS, ROSCAVEL, DN 1 1/4", COM CORPO DIVIDIDO</v>
          </cell>
          <cell r="D3712" t="str">
            <v>UN</v>
          </cell>
          <cell r="E3712" t="str">
            <v>CR</v>
          </cell>
          <cell r="F3712">
            <v>53.94</v>
          </cell>
        </row>
        <row r="3713">
          <cell r="B3713">
            <v>20055</v>
          </cell>
          <cell r="C3713" t="str">
            <v>REGISTRO DE ESFERA, PVC, COM VOLANTE, VS, ROSCAVEL, DN 1", COM CORPO DIVIDIDO</v>
          </cell>
          <cell r="D3713" t="str">
            <v>UN</v>
          </cell>
          <cell r="E3713" t="str">
            <v>CR</v>
          </cell>
          <cell r="F3713">
            <v>40.4</v>
          </cell>
        </row>
        <row r="3714">
          <cell r="B3714">
            <v>11670</v>
          </cell>
          <cell r="C3714" t="str">
            <v>REGISTRO DE ESFERA, PVC, COM VOLANTE, VS, ROSCAVEL, DN 1/2", COM CORPO DIVIDIDO</v>
          </cell>
          <cell r="D3714" t="str">
            <v>UN</v>
          </cell>
          <cell r="E3714" t="str">
            <v>CR</v>
          </cell>
          <cell r="F3714">
            <v>20.66</v>
          </cell>
        </row>
        <row r="3715">
          <cell r="B3715">
            <v>11671</v>
          </cell>
          <cell r="C3715" t="str">
            <v>REGISTRO DE ESFERA, PVC, COM VOLANTE, VS, ROSCAVEL, DN 2", COM CORPO DIVIDIDO</v>
          </cell>
          <cell r="D3715" t="str">
            <v>UN</v>
          </cell>
          <cell r="E3715" t="str">
            <v>CR</v>
          </cell>
          <cell r="F3715">
            <v>86.69</v>
          </cell>
        </row>
        <row r="3716">
          <cell r="B3716">
            <v>6032</v>
          </cell>
          <cell r="C3716" t="str">
            <v>REGISTRO DE ESFERA, PVC, COM VOLANTE, VS, ROSCAVEL, DN 3/4", COM CORPO DIVIDIDO</v>
          </cell>
          <cell r="D3716" t="str">
            <v>UN</v>
          </cell>
          <cell r="E3716" t="str">
            <v>CR</v>
          </cell>
          <cell r="F3716">
            <v>24.76</v>
          </cell>
        </row>
        <row r="3717">
          <cell r="B3717">
            <v>11673</v>
          </cell>
          <cell r="C3717" t="str">
            <v>REGISTRO DE ESFERA, PVC, COM VOLANTE, VS, SOLDAVEL, DN 20 MM, COM CORPO DIVIDIDO</v>
          </cell>
          <cell r="D3717" t="str">
            <v>UN</v>
          </cell>
          <cell r="E3717" t="str">
            <v>CR</v>
          </cell>
          <cell r="F3717">
            <v>19.5</v>
          </cell>
        </row>
        <row r="3718">
          <cell r="B3718">
            <v>11674</v>
          </cell>
          <cell r="C3718" t="str">
            <v>REGISTRO DE ESFERA, PVC, COM VOLANTE, VS, SOLDAVEL, DN 25 MM, COM CORPO DIVIDIDO</v>
          </cell>
          <cell r="D3718" t="str">
            <v>UN</v>
          </cell>
          <cell r="E3718" t="str">
            <v>CR</v>
          </cell>
          <cell r="F3718">
            <v>25.11</v>
          </cell>
        </row>
        <row r="3719">
          <cell r="B3719">
            <v>11675</v>
          </cell>
          <cell r="C3719" t="str">
            <v>REGISTRO DE ESFERA, PVC, COM VOLANTE, VS, SOLDAVEL, DN 32 MM, COM CORPO DIVIDIDO</v>
          </cell>
          <cell r="D3719" t="str">
            <v>UN</v>
          </cell>
          <cell r="E3719" t="str">
            <v>CR</v>
          </cell>
          <cell r="F3719">
            <v>39.86</v>
          </cell>
        </row>
        <row r="3720">
          <cell r="B3720">
            <v>11676</v>
          </cell>
          <cell r="C3720" t="str">
            <v>REGISTRO DE ESFERA, PVC, COM VOLANTE, VS, SOLDAVEL, DN 40 MM, COM CORPO DIVIDIDO</v>
          </cell>
          <cell r="D3720" t="str">
            <v>UN</v>
          </cell>
          <cell r="E3720" t="str">
            <v>CR</v>
          </cell>
          <cell r="F3720">
            <v>53.32</v>
          </cell>
        </row>
        <row r="3721">
          <cell r="B3721">
            <v>11677</v>
          </cell>
          <cell r="C3721" t="str">
            <v>REGISTRO DE ESFERA, PVC, COM VOLANTE, VS, SOLDAVEL, DN 50 MM, COM CORPO DIVIDIDO</v>
          </cell>
          <cell r="D3721" t="str">
            <v>UN</v>
          </cell>
          <cell r="E3721" t="str">
            <v>CR</v>
          </cell>
          <cell r="F3721">
            <v>55.06</v>
          </cell>
        </row>
        <row r="3722">
          <cell r="B3722">
            <v>11678</v>
          </cell>
          <cell r="C3722" t="str">
            <v>REGISTRO DE ESFERA, PVC, COM VOLANTE, VS, SOLDAVEL, DN 60 MM, COM CORPO DIVIDIDO</v>
          </cell>
          <cell r="D3722" t="str">
            <v>UN</v>
          </cell>
          <cell r="E3722" t="str">
            <v>CR</v>
          </cell>
          <cell r="F3722">
            <v>100.84</v>
          </cell>
        </row>
        <row r="3723">
          <cell r="B3723">
            <v>6038</v>
          </cell>
          <cell r="C3723" t="str">
            <v>REGISTRO DE PRESSAO PVC, ROSCAVEL, VOLANTE SIMPLES, DE 1/2"</v>
          </cell>
          <cell r="D3723" t="str">
            <v>UN</v>
          </cell>
          <cell r="E3723" t="str">
            <v>CR</v>
          </cell>
          <cell r="F3723">
            <v>6.4</v>
          </cell>
        </row>
        <row r="3724">
          <cell r="B3724">
            <v>11718</v>
          </cell>
          <cell r="C3724" t="str">
            <v>REGISTRO DE PRESSAO PVC, ROSCAVEL, VOLANTE SIMPLES, DE 3/4"</v>
          </cell>
          <cell r="D3724" t="str">
            <v>UN</v>
          </cell>
          <cell r="E3724" t="str">
            <v>CR</v>
          </cell>
          <cell r="F3724">
            <v>18.239999999999998</v>
          </cell>
        </row>
        <row r="3725">
          <cell r="B3725">
            <v>6037</v>
          </cell>
          <cell r="C3725" t="str">
            <v>REGISTRO DE PRESSAO PVC, SOLDAVEL, VOLANTE SIMPLES, DE 20 MM</v>
          </cell>
          <cell r="D3725" t="str">
            <v>UN</v>
          </cell>
          <cell r="E3725" t="str">
            <v>CR</v>
          </cell>
          <cell r="F3725">
            <v>13.31</v>
          </cell>
        </row>
        <row r="3726">
          <cell r="B3726">
            <v>11719</v>
          </cell>
          <cell r="C3726" t="str">
            <v>REGISTRO DE PRESSAO PVC, SOLDAVEL, VOLANTE SIMPLES, DE 25 MM</v>
          </cell>
          <cell r="D3726" t="str">
            <v>UN</v>
          </cell>
          <cell r="E3726" t="str">
            <v>CR</v>
          </cell>
          <cell r="F3726">
            <v>14.8</v>
          </cell>
        </row>
        <row r="3727">
          <cell r="B3727">
            <v>6010</v>
          </cell>
          <cell r="C3727" t="str">
            <v>REGISTRO GAVETA BRUTO EM LATAO FORJADO, BITOLA 1 1/2"</v>
          </cell>
          <cell r="D3727" t="str">
            <v>UN</v>
          </cell>
          <cell r="E3727" t="str">
            <v>CR</v>
          </cell>
          <cell r="F3727">
            <v>100.19</v>
          </cell>
        </row>
        <row r="3728">
          <cell r="B3728">
            <v>6017</v>
          </cell>
          <cell r="C3728" t="str">
            <v>REGISTRO GAVETA BRUTO EM LATAO FORJADO, BITOLA 1 1/4"</v>
          </cell>
          <cell r="D3728" t="str">
            <v>UN</v>
          </cell>
          <cell r="E3728" t="str">
            <v>CR</v>
          </cell>
          <cell r="F3728">
            <v>79.36</v>
          </cell>
        </row>
        <row r="3729">
          <cell r="B3729">
            <v>6019</v>
          </cell>
          <cell r="C3729" t="str">
            <v>REGISTRO GAVETA BRUTO EM LATAO FORJADO, BITOLA 1"</v>
          </cell>
          <cell r="D3729" t="str">
            <v>UN</v>
          </cell>
          <cell r="E3729" t="str">
            <v>CR</v>
          </cell>
          <cell r="F3729">
            <v>58.23</v>
          </cell>
        </row>
        <row r="3730">
          <cell r="B3730">
            <v>6020</v>
          </cell>
          <cell r="C3730" t="str">
            <v>REGISTRO GAVETA BRUTO EM LATAO FORJADO, BITOLA 1/2"</v>
          </cell>
          <cell r="D3730" t="str">
            <v>UN</v>
          </cell>
          <cell r="E3730" t="str">
            <v>CR</v>
          </cell>
          <cell r="F3730">
            <v>34.97</v>
          </cell>
        </row>
        <row r="3731">
          <cell r="B3731">
            <v>6011</v>
          </cell>
          <cell r="C3731" t="str">
            <v>REGISTRO GAVETA BRUTO EM LATAO FORJADO, BITOLA 2 1/2"</v>
          </cell>
          <cell r="D3731" t="str">
            <v>UN</v>
          </cell>
          <cell r="E3731" t="str">
            <v>CR</v>
          </cell>
          <cell r="F3731">
            <v>289.43</v>
          </cell>
        </row>
        <row r="3732">
          <cell r="B3732">
            <v>6028</v>
          </cell>
          <cell r="C3732" t="str">
            <v>REGISTRO GAVETA BRUTO EM LATAO FORJADO, BITOLA 2"</v>
          </cell>
          <cell r="D3732" t="str">
            <v>UN</v>
          </cell>
          <cell r="E3732" t="str">
            <v>CR</v>
          </cell>
          <cell r="F3732">
            <v>139.56</v>
          </cell>
        </row>
        <row r="3733">
          <cell r="B3733">
            <v>6012</v>
          </cell>
          <cell r="C3733" t="str">
            <v>REGISTRO GAVETA BRUTO EM LATAO FORJADO, BITOLA 3"</v>
          </cell>
          <cell r="D3733" t="str">
            <v>UN</v>
          </cell>
          <cell r="E3733" t="str">
            <v>CR</v>
          </cell>
          <cell r="F3733">
            <v>350.4</v>
          </cell>
        </row>
        <row r="3734">
          <cell r="B3734">
            <v>6016</v>
          </cell>
          <cell r="C3734" t="str">
            <v>REGISTRO GAVETA BRUTO EM LATAO FORJADO, BITOLA 3/4"</v>
          </cell>
          <cell r="D3734" t="str">
            <v>UN</v>
          </cell>
          <cell r="E3734" t="str">
            <v>CR</v>
          </cell>
          <cell r="F3734">
            <v>36.89</v>
          </cell>
        </row>
        <row r="3735">
          <cell r="B3735">
            <v>6027</v>
          </cell>
          <cell r="C3735" t="str">
            <v>REGISTRO GAVETA BRUTO EM LATAO FORJADO, BITOLA 4"</v>
          </cell>
          <cell r="D3735" t="str">
            <v>UN</v>
          </cell>
          <cell r="E3735" t="str">
            <v>CR</v>
          </cell>
          <cell r="F3735">
            <v>730.11</v>
          </cell>
        </row>
        <row r="3736">
          <cell r="B3736">
            <v>6015</v>
          </cell>
          <cell r="C3736" t="str">
            <v>REGISTRO GAVETA COM ACABAMENTO E CANOPLA CROMADOS, SIMPLES, BITOLA 1 1/2"</v>
          </cell>
          <cell r="D3736" t="str">
            <v>UN</v>
          </cell>
          <cell r="E3736" t="str">
            <v>CR</v>
          </cell>
          <cell r="F3736">
            <v>160.21</v>
          </cell>
        </row>
        <row r="3737">
          <cell r="B3737">
            <v>6014</v>
          </cell>
          <cell r="C3737" t="str">
            <v>REGISTRO GAVETA COM ACABAMENTO E CANOPLA CROMADOS, SIMPLES, BITOLA 1 1/4"</v>
          </cell>
          <cell r="D3737" t="str">
            <v>UN</v>
          </cell>
          <cell r="E3737" t="str">
            <v>CR</v>
          </cell>
          <cell r="F3737">
            <v>153.18</v>
          </cell>
        </row>
        <row r="3738">
          <cell r="B3738">
            <v>6013</v>
          </cell>
          <cell r="C3738" t="str">
            <v>REGISTRO GAVETA COM ACABAMENTO E CANOPLA CROMADOS, SIMPLES, BITOLA 1"</v>
          </cell>
          <cell r="D3738" t="str">
            <v>UN</v>
          </cell>
          <cell r="E3738" t="str">
            <v>CR</v>
          </cell>
          <cell r="F3738">
            <v>110.17</v>
          </cell>
        </row>
        <row r="3739">
          <cell r="B3739">
            <v>6006</v>
          </cell>
          <cell r="C3739" t="str">
            <v>REGISTRO GAVETA COM ACABAMENTO E CANOPLA CROMADOS, SIMPLES, BITOLA 1/2"</v>
          </cell>
          <cell r="D3739" t="str">
            <v>UN</v>
          </cell>
          <cell r="E3739" t="str">
            <v>CR</v>
          </cell>
          <cell r="F3739">
            <v>79.78</v>
          </cell>
        </row>
        <row r="3740">
          <cell r="B3740">
            <v>6005</v>
          </cell>
          <cell r="C3740" t="str">
            <v>REGISTRO GAVETA COM ACABAMENTO E CANOPLA CROMADOS, SIMPLES, BITOLA 3/4"</v>
          </cell>
          <cell r="D3740" t="str">
            <v>UN</v>
          </cell>
          <cell r="E3740" t="str">
            <v>C</v>
          </cell>
          <cell r="F3740">
            <v>90</v>
          </cell>
        </row>
        <row r="3741">
          <cell r="B3741">
            <v>11756</v>
          </cell>
          <cell r="C3741" t="str">
            <v>REGISTRO OU REGULADOR DE GAS COZINHA, VAZAO DE 2 KG/H, 2,8 KPA</v>
          </cell>
          <cell r="D3741" t="str">
            <v>UN</v>
          </cell>
          <cell r="E3741" t="str">
            <v>CR</v>
          </cell>
          <cell r="F3741">
            <v>42.98</v>
          </cell>
        </row>
        <row r="3742">
          <cell r="B3742">
            <v>10904</v>
          </cell>
          <cell r="C3742" t="str">
            <v>REGISTRO OU VALVULA GLOBO ANGULAR EM LATAO, PARA HIDRANTES EM INSTALACAO PREDIAL DE INCENDIO, 45 GRAUS, DIAMETRO DE 2 1/2", COM VOLANTE, CLASSE DE PRESSAO DE ATE 200 PSI</v>
          </cell>
          <cell r="D3742" t="str">
            <v>UN</v>
          </cell>
          <cell r="E3742" t="str">
            <v>C</v>
          </cell>
          <cell r="F3742">
            <v>350</v>
          </cell>
        </row>
        <row r="3743">
          <cell r="B3743">
            <v>11752</v>
          </cell>
          <cell r="C3743" t="str">
            <v>REGISTRO PRESSAO BRUTO EM LATAO FORJADO, BITOLA 1/2"</v>
          </cell>
          <cell r="D3743" t="str">
            <v>UN</v>
          </cell>
          <cell r="E3743" t="str">
            <v>CR</v>
          </cell>
          <cell r="F3743">
            <v>24.78</v>
          </cell>
        </row>
        <row r="3744">
          <cell r="B3744">
            <v>11753</v>
          </cell>
          <cell r="C3744" t="str">
            <v>REGISTRO PRESSAO BRUTO EM LATAO FORJADO, BITOLA 3/4"</v>
          </cell>
          <cell r="D3744" t="str">
            <v>UN</v>
          </cell>
          <cell r="E3744" t="str">
            <v>CR</v>
          </cell>
          <cell r="F3744">
            <v>29.59</v>
          </cell>
        </row>
        <row r="3745">
          <cell r="B3745">
            <v>6021</v>
          </cell>
          <cell r="C3745" t="str">
            <v>REGISTRO PRESSAO COM ACABAMENTO E CANOPLA CROMADA, SIMPLES, BITOLA 1/2"</v>
          </cell>
          <cell r="D3745" t="str">
            <v>UN</v>
          </cell>
          <cell r="E3745" t="str">
            <v>CR</v>
          </cell>
          <cell r="F3745">
            <v>82.12</v>
          </cell>
        </row>
        <row r="3746">
          <cell r="B3746">
            <v>6024</v>
          </cell>
          <cell r="C3746" t="str">
            <v>REGISTRO PRESSAO COM ACABAMENTO E CANOPLA CROMADA, SIMPLES, BITOLA 3/4"</v>
          </cell>
          <cell r="D3746" t="str">
            <v>UN</v>
          </cell>
          <cell r="E3746" t="str">
            <v>CR</v>
          </cell>
          <cell r="F3746">
            <v>84.88</v>
          </cell>
        </row>
        <row r="3747">
          <cell r="B3747">
            <v>45394</v>
          </cell>
          <cell r="C3747" t="str">
            <v>REGUA DE ALUMINIO PARA PEDREIRO 2 M X *25,5* MM</v>
          </cell>
          <cell r="D3747" t="str">
            <v>UN</v>
          </cell>
          <cell r="E3747" t="str">
            <v>CR</v>
          </cell>
          <cell r="F3747">
            <v>26.58</v>
          </cell>
        </row>
        <row r="3748">
          <cell r="B3748">
            <v>13897</v>
          </cell>
          <cell r="C3748" t="str">
            <v>REGUA VIBRADORA DUPLA PARA CONCRETO A GASOLINA 5,5 HP, PESO DE 60 KG, COMPRIMENTO 4 M</v>
          </cell>
          <cell r="D3748" t="str">
            <v>UN</v>
          </cell>
          <cell r="E3748" t="str">
            <v>CR</v>
          </cell>
        </row>
        <row r="3749">
          <cell r="B3749">
            <v>34357</v>
          </cell>
          <cell r="C3749" t="str">
            <v>REJUNTE CIMENTICIO, QUALQUER COR</v>
          </cell>
          <cell r="D3749" t="str">
            <v>KG</v>
          </cell>
          <cell r="E3749" t="str">
            <v>CR</v>
          </cell>
          <cell r="F3749">
            <v>4.93</v>
          </cell>
        </row>
        <row r="3750">
          <cell r="B3750">
            <v>37329</v>
          </cell>
          <cell r="C3750" t="str">
            <v>REJUNTE EPOXI, QUALQUER COR</v>
          </cell>
          <cell r="D3750" t="str">
            <v>KG</v>
          </cell>
          <cell r="E3750" t="str">
            <v>CR</v>
          </cell>
          <cell r="F3750">
            <v>103.88</v>
          </cell>
        </row>
        <row r="3751">
          <cell r="B3751">
            <v>2510</v>
          </cell>
          <cell r="C3751" t="str">
            <v>RELE FOTOELETRICO INTERNO E EXTERNO BIVOLT 1000 W, DE CONECTOR, SEM BASE</v>
          </cell>
          <cell r="D3751" t="str">
            <v>UN</v>
          </cell>
          <cell r="E3751" t="str">
            <v>CR</v>
          </cell>
        </row>
        <row r="3752">
          <cell r="B3752">
            <v>12359</v>
          </cell>
          <cell r="C3752" t="str">
            <v>RELE TERMICO BIMETAL PARA USO EM MOTORES TRIFASICOS, TENSAO 380 V, POTENCIA ATE 15 CV, CORRENTE NOMINAL MAXIMA 22 A</v>
          </cell>
          <cell r="D3752" t="str">
            <v>UN</v>
          </cell>
          <cell r="E3752" t="str">
            <v>CR</v>
          </cell>
          <cell r="F3752">
            <v>143.97999999999999</v>
          </cell>
        </row>
        <row r="3753">
          <cell r="B3753">
            <v>7353</v>
          </cell>
          <cell r="C3753" t="str">
            <v>RESINA ACRILICA PREMIUM BASE AGUA - COR BRANCA</v>
          </cell>
          <cell r="D3753" t="str">
            <v>L</v>
          </cell>
          <cell r="E3753" t="str">
            <v>CR</v>
          </cell>
          <cell r="F3753">
            <v>33.630000000000003</v>
          </cell>
        </row>
        <row r="3754">
          <cell r="B3754">
            <v>45264</v>
          </cell>
          <cell r="C3754" t="str">
            <v>RESPIRADOR / MASCARA SEMI FACIAL COM UMA VALVULA DE INALACAO E DUAS DE EXALACAO, PROTECAO CONTRA VAPORES ORGANICOS E GASES ACIDOS (1 FILTRO INCLUIDO)</v>
          </cell>
          <cell r="D3754" t="str">
            <v>UN</v>
          </cell>
          <cell r="E3754" t="str">
            <v>CR</v>
          </cell>
          <cell r="F3754">
            <v>28.21</v>
          </cell>
        </row>
        <row r="3755">
          <cell r="B3755">
            <v>36144</v>
          </cell>
          <cell r="C3755" t="str">
            <v>RESPIRADOR DESCARTAVEL SEM VALVULA DE EXALACAO, PFF 1</v>
          </cell>
          <cell r="D3755" t="str">
            <v>UN</v>
          </cell>
          <cell r="E3755" t="str">
            <v>CR</v>
          </cell>
          <cell r="F3755">
            <v>1.76</v>
          </cell>
        </row>
        <row r="3756">
          <cell r="B3756">
            <v>10518</v>
          </cell>
          <cell r="C3756" t="str">
            <v>RETARDO PARA CORDEL DETONANTE</v>
          </cell>
          <cell r="D3756" t="str">
            <v>UN</v>
          </cell>
          <cell r="E3756" t="str">
            <v>CR</v>
          </cell>
        </row>
        <row r="3757">
          <cell r="B3757">
            <v>36530</v>
          </cell>
          <cell r="C3757" t="str">
            <v>RETROESCAVADEIRA SOBRE RODAS COM CARREGADEIRA, TRACAO 4 X 2, POTENCIA LIQUIDA 79 HP, PESO OPERACIONAL MINIMO DE 6570 KG, CAPACIDADE DA CARREGADEIRA DE 1,00 M3 E DA RETROESCAVADEIRA MINIMA DE 0,20 M3, PROFUNDIDADE DE ESCAVACAO MAXIMA DE 4,37 M</v>
          </cell>
          <cell r="D3757" t="str">
            <v>UN</v>
          </cell>
          <cell r="E3757" t="str">
            <v>CR</v>
          </cell>
          <cell r="F3757">
            <v>391829.26</v>
          </cell>
        </row>
        <row r="3758">
          <cell r="B3758">
            <v>6046</v>
          </cell>
          <cell r="C3758" t="str">
            <v>RETROESCAVADEIRA SOBRE RODAS COM CARREGADEIRA, TRACAO 4 X 4, POTENCIA LIQUIDA 72 HP, PESO OPERACIONAL MINIMO DE 7140 KG, CAPACIDADE MINIMA DA CARREGADEIRA DE 0,79 M3 E DA RETROESCAVADEIRA MINIMA DE 0,18 M3, PROFUNDIDADE DE ESCAVACAO MAXIMA DE 4,50 M</v>
          </cell>
          <cell r="D3758" t="str">
            <v>UN</v>
          </cell>
          <cell r="E3758" t="str">
            <v>C</v>
          </cell>
          <cell r="F3758">
            <v>425000</v>
          </cell>
        </row>
        <row r="3759">
          <cell r="B3759">
            <v>36531</v>
          </cell>
          <cell r="C3759" t="str">
            <v>RETROESCAVADEIRA SOBRE RODAS COM CARREGADEIRA, TRACAO 4 X 4, POTENCIA LIQUIDA 88 HP, PESO OPERACIONAL MINIMO DE 6674 KG, CAPACIDADE DA CARREGADEIRA DE 1,00 M3 E DA RETROESCAVADEIRA MINIMA DE 0,26 M3, PROFUNDIDADE DE ESCAVACAO MAXIMA DE 4,37 M</v>
          </cell>
          <cell r="D3759" t="str">
            <v>UN</v>
          </cell>
          <cell r="E3759" t="str">
            <v>CR</v>
          </cell>
          <cell r="F3759">
            <v>440548.75</v>
          </cell>
        </row>
        <row r="3760">
          <cell r="B3760">
            <v>34684</v>
          </cell>
          <cell r="C3760" t="str">
            <v>REVESTIMENTO DE PAREDE EM GRANILITE, MARMORITE OU GRANITINA - ESP = 5 MM (INCLUSO EXECUCAO)</v>
          </cell>
          <cell r="D3760" t="str">
            <v>M2</v>
          </cell>
          <cell r="E3760" t="str">
            <v>CR</v>
          </cell>
        </row>
        <row r="3761">
          <cell r="B3761">
            <v>34683</v>
          </cell>
          <cell r="C3761" t="str">
            <v>REVESTIMENTO DE PAREDE EM GRANILITE, MARMORITE OU GRANITINA COLORIDO - ESP = 5 MM (INCLUSO EXECUCAO)</v>
          </cell>
          <cell r="D3761" t="str">
            <v>M2</v>
          </cell>
          <cell r="E3761" t="str">
            <v>CR</v>
          </cell>
        </row>
        <row r="3762">
          <cell r="B3762">
            <v>44954</v>
          </cell>
          <cell r="C3762" t="str">
            <v>REVESTIMENTO EM CERAMICA ESMALTADA PARA FACHADAS, PECAS NO FORMATO APROX. *5 X 15* CM, FORNECIDAS EM PLACAS COM PECAS UNIDAS EM PONTOS</v>
          </cell>
          <cell r="D3762" t="str">
            <v>M2</v>
          </cell>
          <cell r="E3762" t="str">
            <v>CR</v>
          </cell>
          <cell r="F3762">
            <v>96.61</v>
          </cell>
        </row>
        <row r="3763">
          <cell r="B3763">
            <v>44955</v>
          </cell>
          <cell r="C3763" t="str">
            <v>REVESTIMENTO EM CERAMICA ESMALTADA PARA FACHADAS, PECAS NO FORMATO APROX. *7 X 26* CM, FORNECIDAS EM PLACAS COM PECAS UNIDAS EM PONTOS</v>
          </cell>
          <cell r="D3763" t="str">
            <v>M2</v>
          </cell>
          <cell r="E3763" t="str">
            <v>CR</v>
          </cell>
          <cell r="F3763">
            <v>141.18</v>
          </cell>
        </row>
        <row r="3764">
          <cell r="B3764">
            <v>10515</v>
          </cell>
          <cell r="C3764" t="str">
            <v>REVESTIMENTO EM CERAMICA ESMALTADA, FORMATO MAIOR A 2025 CM2</v>
          </cell>
          <cell r="D3764" t="str">
            <v>M2</v>
          </cell>
          <cell r="E3764" t="str">
            <v>CR</v>
          </cell>
          <cell r="F3764">
            <v>47.96</v>
          </cell>
        </row>
        <row r="3765">
          <cell r="B3765">
            <v>153</v>
          </cell>
          <cell r="C3765" t="str">
            <v>REVESTIMENTO EPOXI DE ALTA RESISTENCIA QUIMICA, ISENTO DE SOLVENTES, BICOMPONENTE</v>
          </cell>
          <cell r="D3765" t="str">
            <v>L</v>
          </cell>
          <cell r="E3765" t="str">
            <v>CR</v>
          </cell>
          <cell r="F3765">
            <v>98.06</v>
          </cell>
        </row>
        <row r="3766">
          <cell r="B3766">
            <v>34682</v>
          </cell>
          <cell r="C3766" t="str">
            <v>REVESTIMENTO PARA ESCADA EM GRANILITE, MARMORITE OU GRANITINA ESP = 8 MM (INCLUSO EXECUCAO)</v>
          </cell>
          <cell r="D3766" t="str">
            <v>M2</v>
          </cell>
          <cell r="E3766" t="str">
            <v>CR</v>
          </cell>
        </row>
        <row r="3767">
          <cell r="B3767">
            <v>536</v>
          </cell>
          <cell r="C3767" t="str">
            <v>REVESTIMENTO PARA PAREDE, EM CERAMICA ESMALTADA, FORMATO MENOR OU IGUAL A 2025 CM2</v>
          </cell>
          <cell r="D3767" t="str">
            <v>M2</v>
          </cell>
          <cell r="E3767" t="str">
            <v>CR</v>
          </cell>
          <cell r="F3767">
            <v>27.01</v>
          </cell>
        </row>
        <row r="3768">
          <cell r="B3768">
            <v>20205</v>
          </cell>
          <cell r="C3768" t="str">
            <v>RIPA APARELHADA *1,5 X 5* CM, EM MACARANDUBA/MASSARANDUBA, ANGELIM OU EQUIVALENTE DA REGIAO</v>
          </cell>
          <cell r="D3768" t="str">
            <v>M</v>
          </cell>
          <cell r="E3768" t="str">
            <v>CR</v>
          </cell>
          <cell r="F3768">
            <v>5.29</v>
          </cell>
        </row>
        <row r="3769">
          <cell r="B3769">
            <v>4412</v>
          </cell>
          <cell r="C3769" t="str">
            <v>RIPA NAO APARELHADA *1 X 3* CM, EM MACARANDUBA/MASSARANDUBA, ANGELIM OU EQUIVALENTE DA REGIAO - BRUTA</v>
          </cell>
          <cell r="D3769" t="str">
            <v>M</v>
          </cell>
          <cell r="E3769" t="str">
            <v>CR</v>
          </cell>
          <cell r="F3769">
            <v>3.17</v>
          </cell>
        </row>
        <row r="3770">
          <cell r="B3770">
            <v>4408</v>
          </cell>
          <cell r="C3770" t="str">
            <v>RIPA NAO APARELHADA, *1,5 X 5* CM, EM MACARANDUBA/MASSARANDUBA, ANGELIM OU EQUIVALENTE DA REGIAO - BRUTA</v>
          </cell>
          <cell r="D3770" t="str">
            <v>M</v>
          </cell>
          <cell r="E3770" t="str">
            <v>CR</v>
          </cell>
          <cell r="F3770">
            <v>3.96</v>
          </cell>
        </row>
        <row r="3771">
          <cell r="B3771">
            <v>45213</v>
          </cell>
          <cell r="C3771" t="str">
            <v>RISCADOR DE FORMICA COM COMPRIMENTO *16* CM E ALTURA *5* CM</v>
          </cell>
          <cell r="D3771" t="str">
            <v>UN</v>
          </cell>
          <cell r="E3771" t="str">
            <v>CR</v>
          </cell>
          <cell r="F3771">
            <v>24.46</v>
          </cell>
        </row>
        <row r="3772">
          <cell r="B3772">
            <v>36250</v>
          </cell>
          <cell r="C3772" t="str">
            <v>RODAFORRO EM PVC, PARA FORRO DE PVC, COMPRIMENTO 6 M</v>
          </cell>
          <cell r="D3772" t="str">
            <v>M</v>
          </cell>
          <cell r="E3772" t="str">
            <v>CR</v>
          </cell>
          <cell r="F3772">
            <v>4.74</v>
          </cell>
        </row>
        <row r="3773">
          <cell r="B3773">
            <v>10857</v>
          </cell>
          <cell r="C3773" t="str">
            <v>RODAPE ARDOSIA, CINZA, 10 CM, E= *1CM</v>
          </cell>
          <cell r="D3773" t="str">
            <v>M</v>
          </cell>
          <cell r="E3773" t="str">
            <v>CR</v>
          </cell>
        </row>
        <row r="3774">
          <cell r="B3774">
            <v>4803</v>
          </cell>
          <cell r="C3774" t="str">
            <v>RODAPE DE BORRACHA LISO, H = *70* MM, E = *2* MM, PARA ARGAMASSA, PRETO</v>
          </cell>
          <cell r="D3774" t="str">
            <v>M</v>
          </cell>
          <cell r="E3774" t="str">
            <v>CR</v>
          </cell>
          <cell r="F3774">
            <v>26.84</v>
          </cell>
        </row>
        <row r="3775">
          <cell r="B3775">
            <v>6186</v>
          </cell>
          <cell r="C3775" t="str">
            <v>RODAPE DE MADEIRA MACICA CUMARU/IPE CHAMPANHE OU EQUIVALENTE DA REGIAO, *1,5 X 7 CM</v>
          </cell>
          <cell r="D3775" t="str">
            <v>M</v>
          </cell>
          <cell r="E3775" t="str">
            <v>CR</v>
          </cell>
          <cell r="F3775">
            <v>15</v>
          </cell>
        </row>
        <row r="3776">
          <cell r="B3776">
            <v>4829</v>
          </cell>
          <cell r="C3776" t="str">
            <v>RODAPE EM MARMORE, POLIDO, BRANCO COMUM, L= *7* CM, E= *2* CM, CORTE RETO</v>
          </cell>
          <cell r="D3776" t="str">
            <v>M</v>
          </cell>
          <cell r="E3776" t="str">
            <v>CR</v>
          </cell>
          <cell r="F3776">
            <v>50.59</v>
          </cell>
        </row>
        <row r="3777">
          <cell r="B3777">
            <v>39829</v>
          </cell>
          <cell r="C3777" t="str">
            <v>RODAPE EM POLIESTIRENO, BRANCO, H = *5* CM, E = *1,5* CM</v>
          </cell>
          <cell r="D3777" t="str">
            <v>M</v>
          </cell>
          <cell r="E3777" t="str">
            <v>C</v>
          </cell>
          <cell r="F3777">
            <v>34.08</v>
          </cell>
        </row>
        <row r="3778">
          <cell r="B3778">
            <v>20231</v>
          </cell>
          <cell r="C3778" t="str">
            <v>RODAPE OU RODABANCADA EM GRANITO, POLIDO, TIPO ANDORINHA/ QUARTZ/ CASTELO/ CORUMBA OU OUTROS EQUIVALENTES DA REGIAO, H= 10 CM, E= *2,0* CM</v>
          </cell>
          <cell r="D3778" t="str">
            <v>M</v>
          </cell>
          <cell r="E3778" t="str">
            <v>CR</v>
          </cell>
          <cell r="F3778">
            <v>69.95</v>
          </cell>
        </row>
        <row r="3779">
          <cell r="B3779">
            <v>4804</v>
          </cell>
          <cell r="C3779" t="str">
            <v>RODAPE PLANO PARA PISO VINILICO, H = 5 CM</v>
          </cell>
          <cell r="D3779" t="str">
            <v>M</v>
          </cell>
          <cell r="E3779" t="str">
            <v>CR</v>
          </cell>
          <cell r="F3779">
            <v>20.6</v>
          </cell>
        </row>
        <row r="3780">
          <cell r="B3780">
            <v>34680</v>
          </cell>
          <cell r="C3780" t="str">
            <v>RODAPE PRE-MOLDADO DE GRANILITE, MARMORITE OU GRANITINA L = 10 CM</v>
          </cell>
          <cell r="D3780" t="str">
            <v>M</v>
          </cell>
          <cell r="E3780" t="str">
            <v>CR</v>
          </cell>
        </row>
        <row r="3781">
          <cell r="B3781">
            <v>11573</v>
          </cell>
          <cell r="C3781" t="str">
            <v>RODIZIO TIPO NAPOLEAO PARA JANELAS DE CORRER, EM ZAMAC, COMPRIMENTO DE APROX 60 CM, COM ROLAMENTO EM ACO</v>
          </cell>
          <cell r="D3781" t="str">
            <v>UN</v>
          </cell>
          <cell r="E3781" t="str">
            <v>CR</v>
          </cell>
          <cell r="F3781">
            <v>6.36</v>
          </cell>
        </row>
        <row r="3782">
          <cell r="B3782">
            <v>38401</v>
          </cell>
          <cell r="C3782" t="str">
            <v>RODO PARA CHAO 40 CM, COM BORRACHA DUPLA E CABO</v>
          </cell>
          <cell r="D3782" t="str">
            <v>UN</v>
          </cell>
          <cell r="E3782" t="str">
            <v>CR</v>
          </cell>
          <cell r="F3782">
            <v>54.09</v>
          </cell>
        </row>
        <row r="3783">
          <cell r="B3783">
            <v>11575</v>
          </cell>
          <cell r="C3783" t="str">
            <v>ROLDANA CONCAVA DUPLA, 4 RODAS, EM ZAMAC COM CHAPA DE LATAO, ROLAMENTOS EM ACO, PARA PORTAS E JANELAS DE CORRER</v>
          </cell>
          <cell r="D3783" t="str">
            <v>UN</v>
          </cell>
          <cell r="E3783" t="str">
            <v>CR</v>
          </cell>
          <cell r="F3783">
            <v>61.34</v>
          </cell>
        </row>
        <row r="3784">
          <cell r="B3784">
            <v>38179</v>
          </cell>
          <cell r="C3784" t="str">
            <v>ROLDANA CONCAVA DUPLA, 4 RODAS, PARA PORTA DE CORRER, EM ZAMAC COM CHAPA DE ACO, ROLAMENTO INTERNO BLINDADO DE ACO REVESTIDO EM NYLON</v>
          </cell>
          <cell r="D3784" t="str">
            <v>UN</v>
          </cell>
          <cell r="E3784" t="str">
            <v>CR</v>
          </cell>
          <cell r="F3784">
            <v>50.72</v>
          </cell>
        </row>
        <row r="3785">
          <cell r="B3785">
            <v>20256</v>
          </cell>
          <cell r="C3785" t="str">
            <v>ROLDANA PLASTICA COM PREGO, TAMANHO 30 X 30 MM, PARA INSTALACAO ELETRICA APARENTE</v>
          </cell>
          <cell r="D3785" t="str">
            <v>UN</v>
          </cell>
          <cell r="E3785" t="str">
            <v>CR</v>
          </cell>
          <cell r="F3785">
            <v>0.43</v>
          </cell>
        </row>
        <row r="3786">
          <cell r="B3786">
            <v>14511</v>
          </cell>
          <cell r="C3786" t="str">
            <v>ROLO COMPACTADOR DE PNEUS, ESTATICO, PRESSAO VARIAVEL, POTENCIA 110 HP, PESO SEM/COM LASTRO 10,8/27 T, LARGURA DE ROLAGEM 2,30 M</v>
          </cell>
          <cell r="D3786" t="str">
            <v>UN</v>
          </cell>
          <cell r="E3786" t="str">
            <v>CR</v>
          </cell>
        </row>
        <row r="3787">
          <cell r="B3787">
            <v>10642</v>
          </cell>
          <cell r="C3787" t="str">
            <v>ROLO COMPACTADOR DE PNEUS, ESTATICO, PRESSAO VARIAVEL, POTENCIA 111 HP, PESO SEM/COM LASTRO 9,5/26,0 T, LARGURA DE ROLAGEM 1,90 M</v>
          </cell>
          <cell r="D3787" t="str">
            <v>UN</v>
          </cell>
          <cell r="E3787" t="str">
            <v>C</v>
          </cell>
        </row>
        <row r="3788">
          <cell r="B3788">
            <v>14489</v>
          </cell>
          <cell r="C3788" t="str">
            <v>ROLO COMPACTADOR PE DE CARNEIRO VIBRATORIO, POTENCIA 125 HP, PESO OPERACIONAL SEM/COM LASTRO 11,95/13,30 T, IMPACTO DINAMICO 38,5/22,5 T, LARGURA DE TRABALHO 2,15 M</v>
          </cell>
          <cell r="D3788" t="str">
            <v>UN</v>
          </cell>
          <cell r="E3788" t="str">
            <v>CR</v>
          </cell>
        </row>
        <row r="3789">
          <cell r="B3789">
            <v>14513</v>
          </cell>
          <cell r="C3789" t="str">
            <v>ROLO COMPACTADOR PE DE CARNEIRO VIBRATORIO, POTENCIA 80 HP, PESO OPERACIONAL SEM/COM LASTRO 7,4/8,8 T, LARGURA DE TRABALHO 1,68 M</v>
          </cell>
          <cell r="D3789" t="str">
            <v>UN</v>
          </cell>
          <cell r="E3789" t="str">
            <v>CR</v>
          </cell>
        </row>
        <row r="3790">
          <cell r="B3790">
            <v>10646</v>
          </cell>
          <cell r="C3790" t="str">
            <v>ROLO COMPACTADOR VIBRATORIO DE UM CILINDRO, ACO LISO, POTENCIA 80 HP, PESO OPERACIONAL MAXIMO 8,1 T, IMPACTO DINAMICO 16,15/9,5 T, LARGURA TRABALHO 1,68 M</v>
          </cell>
          <cell r="D3790" t="str">
            <v>UN</v>
          </cell>
          <cell r="E3790" t="str">
            <v>CR</v>
          </cell>
        </row>
        <row r="3791">
          <cell r="B3791">
            <v>6070</v>
          </cell>
          <cell r="C3791" t="str">
            <v>ROLO COMPACTADOR VIBRATORIO PE DE CARNEIRO, COM CONTROLE REMOTO POR RADIO, POTENCIA 12,5 KW, PESO OPERACIONAL DE 1,675 T, LARGURA DE TRABALHO 0,85 M</v>
          </cell>
          <cell r="D3791" t="str">
            <v>UN</v>
          </cell>
          <cell r="E3791" t="str">
            <v>CR</v>
          </cell>
        </row>
        <row r="3792">
          <cell r="B3792">
            <v>6069</v>
          </cell>
          <cell r="C3792" t="str">
            <v>ROLO COMPACTADOR VIBRATORIO REBOCAVEL, CILINDRO DE ACO LISO, POTENCIA DE TRACAO DE 65 CV, PESO DE 4,7 T, IMPACTO DINAMICO TOTAL DE 18,3 T, LARGURA DO ROLO 1,67 M</v>
          </cell>
          <cell r="D3792" t="str">
            <v>UN</v>
          </cell>
          <cell r="E3792" t="str">
            <v>CR</v>
          </cell>
        </row>
        <row r="3793">
          <cell r="B3793">
            <v>14626</v>
          </cell>
          <cell r="C3793" t="str">
            <v>ROLO COMPACTADOR VIBRATORIO TANDEM, ACO LISO, POTENCIA 125 HP, PESO SEM/COM LASTRO 10,20/11,65 T, LARGURA DE TRABALHO 1,73 M</v>
          </cell>
          <cell r="D3793" t="str">
            <v>UN</v>
          </cell>
          <cell r="E3793" t="str">
            <v>CR</v>
          </cell>
        </row>
        <row r="3794">
          <cell r="B3794">
            <v>6067</v>
          </cell>
          <cell r="C3794" t="str">
            <v>ROLO COMPACTADOR VIBRATORIO TANDEM, ACO LISO, POTENCIA 58 CV, PESO SEM/COM LASTRO 6,5/9,4 T, LARGURA DE TRABALHO 1,20 M</v>
          </cell>
          <cell r="D3794" t="str">
            <v>UN</v>
          </cell>
          <cell r="E3794" t="str">
            <v>CR</v>
          </cell>
        </row>
        <row r="3795">
          <cell r="B3795">
            <v>38393</v>
          </cell>
          <cell r="C3795" t="str">
            <v>ROLO DE ESPUMA POLIESTER, 23 CM X 68 MM (COMPRIMENTO X DIAMETRO), SEM CABO</v>
          </cell>
          <cell r="D3795" t="str">
            <v>UN</v>
          </cell>
          <cell r="E3795" t="str">
            <v>C</v>
          </cell>
          <cell r="F3795">
            <v>19</v>
          </cell>
        </row>
        <row r="3796">
          <cell r="B3796">
            <v>45233</v>
          </cell>
          <cell r="C3796" t="str">
            <v>ROLO DE ESPUMA POLIESTER, 9 CM X 10 MM, COM CABO</v>
          </cell>
          <cell r="D3796" t="str">
            <v>UN</v>
          </cell>
          <cell r="E3796" t="str">
            <v>CR</v>
          </cell>
          <cell r="F3796">
            <v>8.15</v>
          </cell>
        </row>
        <row r="3797">
          <cell r="B3797">
            <v>38390</v>
          </cell>
          <cell r="C3797" t="str">
            <v>ROLO DE LA DE CARNEIRO 25 MM X 23 CM (ALTURA DA LA X COMPRIMENTO), SEM CABO</v>
          </cell>
          <cell r="D3797" t="str">
            <v>UN</v>
          </cell>
          <cell r="E3797" t="str">
            <v>CR</v>
          </cell>
          <cell r="F3797">
            <v>46.68</v>
          </cell>
        </row>
        <row r="3798">
          <cell r="B3798">
            <v>11578</v>
          </cell>
          <cell r="C3798" t="str">
            <v>ROSETA QUADRADA, SEM FUROS, EM ACO INOX POLIDO, LARGURA APROXIMADA DE 50 MM, PARA FECHADURA DE PORTA - PARAFUSOS INCLUIDOS</v>
          </cell>
          <cell r="D3798" t="str">
            <v>UN</v>
          </cell>
          <cell r="E3798" t="str">
            <v>CR</v>
          </cell>
          <cell r="F3798">
            <v>13.24</v>
          </cell>
        </row>
        <row r="3799">
          <cell r="B3799">
            <v>11577</v>
          </cell>
          <cell r="C3799" t="str">
            <v>ROSETA REDONDA DE SOBREPOR, SEM FUROS, EM ACO INOX POLIDO, DIAMETRO APROXIMADO DE 50 MM, PARA FECHADURA DE PORTA - PARAFUSOS INCLUIDOS</v>
          </cell>
          <cell r="D3799" t="str">
            <v>UN</v>
          </cell>
          <cell r="E3799" t="str">
            <v>CR</v>
          </cell>
          <cell r="F3799">
            <v>12.64</v>
          </cell>
        </row>
        <row r="3800">
          <cell r="B3800">
            <v>42432</v>
          </cell>
          <cell r="C3800" t="str">
            <v>ROTACAO DIAGONAL DUPLA, APARELHO TRIPLO, EM TUBO DE ACO CARBONO, PINTURA NO PROCESSO ELETROSTATICO - EQUIPAMENTO DE GINASTICA PARA ACADEMIA AO AR LIVRE / ACADEMIA DA TERCEIRA IDADE - ATI</v>
          </cell>
          <cell r="D3800" t="str">
            <v>UN</v>
          </cell>
          <cell r="E3800" t="str">
            <v>CR</v>
          </cell>
        </row>
        <row r="3801">
          <cell r="B3801">
            <v>42437</v>
          </cell>
          <cell r="C3801" t="str">
            <v>ROTACAO VERTICAL DUPLO, EM TUBO DE ACO CARBONO, PINTURA NO PROCESSO ELETROSTATICO - EQUIPAMENTO DE GINASTICA PARA ACADEMIA AO AR LIVRE / ACADEMIA DA TERCEIRA IDADE - ATI</v>
          </cell>
          <cell r="D3801" t="str">
            <v>UN</v>
          </cell>
          <cell r="E3801" t="str">
            <v>CR</v>
          </cell>
        </row>
        <row r="3802">
          <cell r="B3802">
            <v>1116</v>
          </cell>
          <cell r="C3802" t="str">
            <v>RUFO EXTERNO DE CHAPA DE ACO GALVANIZADA NUM 26, CORTE 25 CM</v>
          </cell>
          <cell r="D3802" t="str">
            <v>M</v>
          </cell>
          <cell r="E3802" t="str">
            <v>CR</v>
          </cell>
        </row>
        <row r="3803">
          <cell r="B3803">
            <v>1115</v>
          </cell>
          <cell r="C3803" t="str">
            <v>RUFO EXTERNO DE CHAPA DE ACO GALVANIZADA NUM 26, CORTE 28 CM</v>
          </cell>
          <cell r="D3803" t="str">
            <v>M</v>
          </cell>
          <cell r="E3803" t="str">
            <v>CR</v>
          </cell>
        </row>
        <row r="3804">
          <cell r="B3804">
            <v>1113</v>
          </cell>
          <cell r="C3804" t="str">
            <v>RUFO EXTERNO/INTERNO DE CHAPA DE ACO GALVANIZADA NUM 26, CORTE 33 CM</v>
          </cell>
          <cell r="D3804" t="str">
            <v>M</v>
          </cell>
          <cell r="E3804" t="str">
            <v>CR</v>
          </cell>
        </row>
        <row r="3805">
          <cell r="B3805">
            <v>1114</v>
          </cell>
          <cell r="C3805" t="str">
            <v>RUFO INTERNO DE CHAPA DE ACO GALVANIZADA NUM 26, CORTE 50 CM</v>
          </cell>
          <cell r="D3805" t="str">
            <v>M</v>
          </cell>
          <cell r="E3805" t="str">
            <v>CR</v>
          </cell>
        </row>
        <row r="3806">
          <cell r="B3806">
            <v>40873</v>
          </cell>
          <cell r="C3806" t="str">
            <v>RUFO INTERNO/EXTERNO DE CHAPA DE ACO GALVANIZADA NUM 24, CORTE 25 CM</v>
          </cell>
          <cell r="D3806" t="str">
            <v>M</v>
          </cell>
          <cell r="E3806" t="str">
            <v>CR</v>
          </cell>
        </row>
        <row r="3807">
          <cell r="B3807">
            <v>20214</v>
          </cell>
          <cell r="C3807" t="str">
            <v>RUFO PARA TELHA ESTRUTURAL DE FIBROCIMENTO 1 ABA (SEM AMIANTO)</v>
          </cell>
          <cell r="D3807" t="str">
            <v>UN</v>
          </cell>
          <cell r="E3807" t="str">
            <v>CR</v>
          </cell>
          <cell r="F3807">
            <v>57.26</v>
          </cell>
        </row>
        <row r="3808">
          <cell r="B3808">
            <v>7237</v>
          </cell>
          <cell r="C3808" t="str">
            <v>RUFO PARA TELHA ONDULADA DE FIBROCIMENTO, E = 6 MM, ABA *260* MM, COMPRIMENTO 1100 MM (SEM AMIANTO)</v>
          </cell>
          <cell r="D3808" t="str">
            <v>UN</v>
          </cell>
          <cell r="E3808" t="str">
            <v>CR</v>
          </cell>
          <cell r="F3808">
            <v>56.06</v>
          </cell>
        </row>
        <row r="3809">
          <cell r="B3809">
            <v>11757</v>
          </cell>
          <cell r="C3809" t="str">
            <v>SABONETEIRA DE PAREDE EM METAL CROMADO</v>
          </cell>
          <cell r="D3809" t="str">
            <v>UN</v>
          </cell>
          <cell r="E3809" t="str">
            <v>C</v>
          </cell>
          <cell r="F3809">
            <v>69.900000000000006</v>
          </cell>
        </row>
        <row r="3810">
          <cell r="B3810">
            <v>11758</v>
          </cell>
          <cell r="C3810" t="str">
            <v>SABONETEIRA PLASTICA TIPO DISPENSER PARA SABONETE LIQUIDO COM RESERVATORIO 800 A 1500 ML</v>
          </cell>
          <cell r="D3810" t="str">
            <v>UN</v>
          </cell>
          <cell r="E3810" t="str">
            <v>C</v>
          </cell>
          <cell r="F3810">
            <v>39.9</v>
          </cell>
        </row>
        <row r="3811">
          <cell r="B3811">
            <v>37526</v>
          </cell>
          <cell r="C3811" t="str">
            <v>SACO DE RAFIA PARA ENTULHO, NOVO, LISO (SEM CLICHE), *60 X 90* CM</v>
          </cell>
          <cell r="D3811" t="str">
            <v>UN</v>
          </cell>
          <cell r="E3811" t="str">
            <v>CR</v>
          </cell>
          <cell r="F3811">
            <v>3.38</v>
          </cell>
        </row>
        <row r="3812">
          <cell r="B3812">
            <v>6076</v>
          </cell>
          <cell r="C3812" t="str">
            <v>SAIBRO PARA ARGAMASSA (COLETADO NO COMERCIO)</v>
          </cell>
          <cell r="D3812" t="str">
            <v>M3</v>
          </cell>
          <cell r="E3812" t="str">
            <v>C</v>
          </cell>
        </row>
        <row r="3813">
          <cell r="B3813">
            <v>13109</v>
          </cell>
          <cell r="C3813" t="str">
            <v>SAPATA DE PVC ADITIVADO NERVURADO D = 6 POLEGADAS</v>
          </cell>
          <cell r="D3813" t="str">
            <v>UN</v>
          </cell>
          <cell r="E3813" t="str">
            <v>CR</v>
          </cell>
        </row>
        <row r="3814">
          <cell r="B3814">
            <v>13110</v>
          </cell>
          <cell r="C3814" t="str">
            <v>SAPATA DE PVC ADITIVADO NERVURADO D = 8 POLEGADAS</v>
          </cell>
          <cell r="D3814" t="str">
            <v>UN</v>
          </cell>
          <cell r="E3814" t="str">
            <v>CR</v>
          </cell>
        </row>
        <row r="3815">
          <cell r="B3815">
            <v>7581</v>
          </cell>
          <cell r="C3815" t="str">
            <v>SAPATILHA EM ACO GALVANIZADO PARA CABOS COM DIAMETRO NOMINAL ATE 5/8"</v>
          </cell>
          <cell r="D3815" t="str">
            <v>UN</v>
          </cell>
          <cell r="E3815" t="str">
            <v>CR</v>
          </cell>
          <cell r="F3815">
            <v>3.04</v>
          </cell>
        </row>
        <row r="3816">
          <cell r="B3816">
            <v>4509</v>
          </cell>
          <cell r="C3816" t="str">
            <v>SARRAFO *2,5 X 10* CM EM PINUS, MISTA OU EQUIVALENTE DA REGIAO - BRUTA</v>
          </cell>
          <cell r="D3816" t="str">
            <v>M</v>
          </cell>
          <cell r="E3816" t="str">
            <v>CR</v>
          </cell>
          <cell r="F3816">
            <v>3.61</v>
          </cell>
        </row>
        <row r="3817">
          <cell r="B3817">
            <v>4512</v>
          </cell>
          <cell r="C3817" t="str">
            <v>SARRAFO *2,5 X 5* CM EM PINUS, MISTA OU EQUIVALENTE DA REGIAO - BRUTA</v>
          </cell>
          <cell r="D3817" t="str">
            <v>M</v>
          </cell>
          <cell r="E3817" t="str">
            <v>CR</v>
          </cell>
          <cell r="F3817">
            <v>1.72</v>
          </cell>
        </row>
        <row r="3818">
          <cell r="B3818">
            <v>4517</v>
          </cell>
          <cell r="C3818" t="str">
            <v>SARRAFO *2,5 X 7,5* CM EM PINUS, MISTA OU EQUIVALENTE DA REGIAO - BRUTA</v>
          </cell>
          <cell r="D3818" t="str">
            <v>M</v>
          </cell>
          <cell r="E3818" t="str">
            <v>CR</v>
          </cell>
          <cell r="F3818">
            <v>2.4900000000000002</v>
          </cell>
        </row>
        <row r="3819">
          <cell r="B3819">
            <v>20206</v>
          </cell>
          <cell r="C3819" t="str">
            <v>SARRAFO APARELHADO *2 X 10* CM, EM MACARANDUBA/MASSARANDUBA, ANGELIM OU EQUIVALENTE DA REGIAO</v>
          </cell>
          <cell r="D3819" t="str">
            <v>M</v>
          </cell>
          <cell r="E3819" t="str">
            <v>CR</v>
          </cell>
          <cell r="F3819">
            <v>14.3</v>
          </cell>
        </row>
        <row r="3820">
          <cell r="B3820">
            <v>4460</v>
          </cell>
          <cell r="C3820" t="str">
            <v>SARRAFO NAO APARELHADO *2,5 X 10* CM, EM MACARANDUBA/MASSARANDUBA, ANGELIM OU EQUIVALENTE DA REGIAO - BRUTA</v>
          </cell>
          <cell r="D3820" t="str">
            <v>M</v>
          </cell>
          <cell r="E3820" t="str">
            <v>CR</v>
          </cell>
          <cell r="F3820">
            <v>14.68</v>
          </cell>
        </row>
        <row r="3821">
          <cell r="B3821">
            <v>4415</v>
          </cell>
          <cell r="C3821" t="str">
            <v>SARRAFO NAO APARELHADO *2,5 X 5* CM, EM MACARANDUBA/MASSARANDUBA, ANGELIM, PEROBA-ROSA OU EQUIVALENTE DA REGIAO - BRUTA</v>
          </cell>
          <cell r="D3821" t="str">
            <v>M</v>
          </cell>
          <cell r="E3821" t="str">
            <v>CR</v>
          </cell>
          <cell r="F3821">
            <v>7.86</v>
          </cell>
        </row>
        <row r="3822">
          <cell r="B3822">
            <v>4417</v>
          </cell>
          <cell r="C3822" t="str">
            <v>SARRAFO NAO APARELHADO *2,5 X 7* CM, EM MACARANDUBA/MASSARANDUBA, ANGELIM, PEROBA-ROSA OU EQUIVALENTE DA REGIAO - BRUTA</v>
          </cell>
          <cell r="D3822" t="str">
            <v>M</v>
          </cell>
          <cell r="E3822" t="str">
            <v>CR</v>
          </cell>
          <cell r="F3822">
            <v>11.32</v>
          </cell>
        </row>
        <row r="3823">
          <cell r="B3823">
            <v>37373</v>
          </cell>
          <cell r="C3823" t="str">
            <v>SEGURO - HORISTA (COLETADO CAIXA - ENCARGOS COMPLEMENTARES)</v>
          </cell>
          <cell r="D3823" t="str">
            <v>H</v>
          </cell>
          <cell r="E3823" t="str">
            <v>C</v>
          </cell>
          <cell r="F3823">
            <v>0.06</v>
          </cell>
        </row>
        <row r="3824">
          <cell r="B3824">
            <v>40864</v>
          </cell>
          <cell r="C3824" t="str">
            <v>SEGURO - MENSALISTA (COLETADO CAIXA - ENCARGOS COMPLEMENTARES)</v>
          </cell>
          <cell r="D3824" t="str">
            <v>MES</v>
          </cell>
          <cell r="E3824" t="str">
            <v>C</v>
          </cell>
          <cell r="F3824">
            <v>9.14</v>
          </cell>
        </row>
        <row r="3825">
          <cell r="B3825">
            <v>4734</v>
          </cell>
          <cell r="C3825" t="str">
            <v>SEIXO ROLADO PARA APLICACAO EM CONCRETO (POSTO PEDREIRA/FORNECEDOR, SEM FRETE)</v>
          </cell>
          <cell r="D3825" t="str">
            <v>M3</v>
          </cell>
          <cell r="E3825" t="str">
            <v>CR</v>
          </cell>
          <cell r="F3825">
            <v>277.17</v>
          </cell>
        </row>
        <row r="3826">
          <cell r="B3826">
            <v>6085</v>
          </cell>
          <cell r="C3826" t="str">
            <v>SELADOR ACRILICO OPACO PREMIUM INTERIOR/EXTERIOR</v>
          </cell>
          <cell r="D3826" t="str">
            <v>L</v>
          </cell>
          <cell r="E3826" t="str">
            <v>C</v>
          </cell>
          <cell r="F3826">
            <v>9.4499999999999993</v>
          </cell>
        </row>
        <row r="3827">
          <cell r="B3827">
            <v>38396</v>
          </cell>
          <cell r="C3827" t="str">
            <v>SELADOR HORIZONTAL PARA FITA DE ACO 1" (25 MM)</v>
          </cell>
          <cell r="D3827" t="str">
            <v>UN</v>
          </cell>
          <cell r="E3827" t="str">
            <v>CR</v>
          </cell>
          <cell r="F3827">
            <v>599.74</v>
          </cell>
        </row>
        <row r="3828">
          <cell r="B3828">
            <v>11622</v>
          </cell>
          <cell r="C3828" t="str">
            <v>SELANTE A BASE DE ALCATRAO E POLIURETANO PARA JUNTAS HORIZONTAIS</v>
          </cell>
          <cell r="D3828" t="str">
            <v>KG</v>
          </cell>
          <cell r="E3828" t="str">
            <v>CR</v>
          </cell>
          <cell r="F3828">
            <v>73.89</v>
          </cell>
        </row>
        <row r="3829">
          <cell r="B3829">
            <v>43143</v>
          </cell>
          <cell r="C3829" t="str">
            <v>SELANTE ACRILICO PARA TRATAMENTO / ACABAMENTO SUPERFICIAL DE CONCRETO ESTAMPADO, APARENTE, PEDRAS E OUTROS</v>
          </cell>
          <cell r="D3829" t="str">
            <v>L</v>
          </cell>
          <cell r="E3829" t="str">
            <v>CR</v>
          </cell>
          <cell r="F3829">
            <v>27.91</v>
          </cell>
        </row>
        <row r="3830">
          <cell r="B3830">
            <v>7317</v>
          </cell>
          <cell r="C3830" t="str">
            <v>SELANTE DE BASE ASFALTICA PARA VEDACAO</v>
          </cell>
          <cell r="D3830" t="str">
            <v>KG</v>
          </cell>
          <cell r="E3830" t="str">
            <v>CR</v>
          </cell>
          <cell r="F3830">
            <v>43.8</v>
          </cell>
        </row>
        <row r="3831">
          <cell r="B3831">
            <v>142</v>
          </cell>
          <cell r="C3831" t="str">
            <v>SELANTE ELASTICO MONOCOMPONENTE A BASE DE POLIURETANO (PU) PARA JUNTAS DIVERSAS</v>
          </cell>
          <cell r="D3831" t="str">
            <v>310ML</v>
          </cell>
          <cell r="E3831" t="str">
            <v>CR</v>
          </cell>
          <cell r="F3831">
            <v>34.86</v>
          </cell>
        </row>
        <row r="3832">
          <cell r="B3832">
            <v>43142</v>
          </cell>
          <cell r="C3832" t="str">
            <v>SELANTE MONOCOMPONENTE A BASE DE SILICONE DE BAIXO MODULO, PARA JUNTAS DE PAVIMENTACAO</v>
          </cell>
          <cell r="D3832" t="str">
            <v>L</v>
          </cell>
          <cell r="E3832" t="str">
            <v>CR</v>
          </cell>
          <cell r="F3832">
            <v>158.37</v>
          </cell>
        </row>
        <row r="3833">
          <cell r="B3833">
            <v>38123</v>
          </cell>
          <cell r="C3833" t="str">
            <v>SELANTE TIPO VEDA CALHA PARA METAL E FIBROCIMENTO</v>
          </cell>
          <cell r="D3833" t="str">
            <v>KG</v>
          </cell>
          <cell r="E3833" t="str">
            <v>CR</v>
          </cell>
          <cell r="F3833">
            <v>59.74</v>
          </cell>
        </row>
        <row r="3834">
          <cell r="B3834">
            <v>42699</v>
          </cell>
          <cell r="C3834" t="str">
            <v>SELIM PVC, COM TRAVA, JE, 90 GRAUS, DN 125 X 100 MM OU 150 X 100 MM, PARA REDE COLETORA ESGOTO</v>
          </cell>
          <cell r="D3834" t="str">
            <v>UN</v>
          </cell>
          <cell r="E3834" t="str">
            <v>CR</v>
          </cell>
          <cell r="F3834">
            <v>34.64</v>
          </cell>
        </row>
        <row r="3835">
          <cell r="B3835">
            <v>37743</v>
          </cell>
          <cell r="C3835" t="str">
            <v>SEMIRREBOQUE COM DOIS EIXOS EM TANDEM TIPO BASCULANTE COM CACAMBA METALICA 14 M3 (INCLUI MONTAGEM, NAO INCLUI CAVALO MECANICO)</v>
          </cell>
          <cell r="D3835" t="str">
            <v>UN</v>
          </cell>
          <cell r="E3835" t="str">
            <v>CR</v>
          </cell>
          <cell r="F3835">
            <v>289756.64</v>
          </cell>
        </row>
        <row r="3836">
          <cell r="B3836">
            <v>37744</v>
          </cell>
          <cell r="C3836" t="str">
            <v>SEMIRREBOQUE COM TRES EIXOS EM TANDEM TIPO BASCULANTE COM CACAMBA METALICA 18 M3 (INCLUI MONTAGEM, NAO INCLUI CAVALO MECANICO)</v>
          </cell>
          <cell r="D3836" t="str">
            <v>UN</v>
          </cell>
          <cell r="E3836" t="str">
            <v>CR</v>
          </cell>
          <cell r="F3836">
            <v>340699.3</v>
          </cell>
        </row>
        <row r="3837">
          <cell r="B3837">
            <v>37741</v>
          </cell>
          <cell r="C3837" t="str">
            <v>SEMIRREBOQUE COM TRES EIXOS, PARA TRANSPORTE DE CARGA SECA, DIMENSOES APROXIMADAS 2,60 X 12,50 X 0,50 M (NAO INCLUI CAVALO MECANICO)</v>
          </cell>
          <cell r="D3837" t="str">
            <v>UN</v>
          </cell>
          <cell r="E3837" t="str">
            <v>CR</v>
          </cell>
          <cell r="F3837">
            <v>263474.12</v>
          </cell>
        </row>
        <row r="3838">
          <cell r="B3838">
            <v>39396</v>
          </cell>
          <cell r="C3838" t="str">
            <v>SENSOR DE PRESENCA BIVOLT COM FOTOCELULA PARA QUALQUER TIPO DE LAMPADA, POTENCIA MAXIMA *1000* W, USO EXTERNO</v>
          </cell>
          <cell r="D3838" t="str">
            <v>UN</v>
          </cell>
          <cell r="E3838" t="str">
            <v>CR</v>
          </cell>
        </row>
        <row r="3839">
          <cell r="B3839">
            <v>39392</v>
          </cell>
          <cell r="C3839" t="str">
            <v>SENSOR DE PRESENCA BIVOLT DE PAREDE COM FOTOCELULA PARA QUALQUER TIPO DE LAMPADA POTENCIA MAXIMA *1000* W, USO INTERNO</v>
          </cell>
          <cell r="D3839" t="str">
            <v>UN</v>
          </cell>
          <cell r="E3839" t="str">
            <v>CR</v>
          </cell>
        </row>
        <row r="3840">
          <cell r="B3840">
            <v>39393</v>
          </cell>
          <cell r="C3840" t="str">
            <v>SENSOR DE PRESENCA BIVOLT DE PAREDE SEM FOTOCELULA PARA QUALQUER TIPO DE LAMPADA POTENCIA MAXIMA *1000* W, USO INTERNO</v>
          </cell>
          <cell r="D3840" t="str">
            <v>UN</v>
          </cell>
          <cell r="E3840" t="str">
            <v>CR</v>
          </cell>
        </row>
        <row r="3841">
          <cell r="B3841">
            <v>39394</v>
          </cell>
          <cell r="C3841" t="str">
            <v>SENSOR DE PRESENCA BIVOLT DE TETO COM FOTOCELULA PARA QUALQUER TIPO DE LAMPADA POTENCIA MAXIMA *1000* W, USO INTERNO</v>
          </cell>
          <cell r="D3841" t="str">
            <v>UN</v>
          </cell>
          <cell r="E3841" t="str">
            <v>CR</v>
          </cell>
        </row>
        <row r="3842">
          <cell r="B3842">
            <v>39395</v>
          </cell>
          <cell r="C3842" t="str">
            <v>SENSOR DE PRESENCA BIVOLT DE TETO SEM FOTOCELULA PARA QUALQUER TIPO DE LAMPADA POTENCIA MAXIMA *900* W, USO INTERNO</v>
          </cell>
          <cell r="D3842" t="str">
            <v>UN</v>
          </cell>
          <cell r="E3842" t="str">
            <v>CR</v>
          </cell>
        </row>
        <row r="3843">
          <cell r="B3843">
            <v>14618</v>
          </cell>
          <cell r="C3843" t="str">
            <v>SERRA CIRCULAR DE BANCADA COM MOTOR ELETRICO, POTENCIA DE *1600* W, PARA DISCO DE DIAMETRO DE 10" (250 MM)</v>
          </cell>
          <cell r="D3843" t="str">
            <v>UN</v>
          </cell>
          <cell r="E3843" t="str">
            <v>CR</v>
          </cell>
          <cell r="F3843">
            <v>1536.24</v>
          </cell>
        </row>
        <row r="3844">
          <cell r="B3844">
            <v>6110</v>
          </cell>
          <cell r="C3844" t="str">
            <v>SERRALHEIRO (HORISTA)</v>
          </cell>
          <cell r="D3844" t="str">
            <v>H</v>
          </cell>
          <cell r="E3844" t="str">
            <v>CR</v>
          </cell>
          <cell r="F3844">
            <v>28.95</v>
          </cell>
        </row>
        <row r="3845">
          <cell r="B3845">
            <v>40910</v>
          </cell>
          <cell r="C3845" t="str">
            <v>SERRALHEIRO (MENSALISTA)</v>
          </cell>
          <cell r="D3845" t="str">
            <v>MES</v>
          </cell>
          <cell r="E3845" t="str">
            <v>CR</v>
          </cell>
          <cell r="F3845">
            <v>5079.1400000000003</v>
          </cell>
        </row>
        <row r="3846">
          <cell r="B3846">
            <v>45255</v>
          </cell>
          <cell r="C3846" t="str">
            <v>SERROTE PROFISSIONAL EM ACO TEMPERADO 20", CABO DE MADEIRA</v>
          </cell>
          <cell r="D3846" t="str">
            <v>UN</v>
          </cell>
          <cell r="E3846" t="str">
            <v>CR</v>
          </cell>
          <cell r="F3846">
            <v>27.86</v>
          </cell>
        </row>
        <row r="3847">
          <cell r="B3847">
            <v>6111</v>
          </cell>
          <cell r="C3847" t="str">
            <v>SERVENTE DE OBRAS (HORISTA)</v>
          </cell>
          <cell r="D3847" t="str">
            <v>H</v>
          </cell>
          <cell r="E3847" t="str">
            <v>C</v>
          </cell>
          <cell r="F3847">
            <v>20.46</v>
          </cell>
        </row>
        <row r="3848">
          <cell r="B3848">
            <v>41084</v>
          </cell>
          <cell r="C3848" t="str">
            <v>SERVENTE DE OBRAS (MENSALISTA)</v>
          </cell>
          <cell r="D3848" t="str">
            <v>MES</v>
          </cell>
          <cell r="E3848" t="str">
            <v>CR</v>
          </cell>
          <cell r="F3848">
            <v>3588.4</v>
          </cell>
        </row>
        <row r="3849">
          <cell r="B3849">
            <v>44535</v>
          </cell>
          <cell r="C3849" t="str">
            <v>SERVICO DE BOMBEAMENTO DE CONCRETO COM CONSUMO MINIMO DE 40 M3, (DISPONIBILIZACAO DE BOMBA), SEM O LANCAMENTO</v>
          </cell>
          <cell r="D3849" t="str">
            <v>M3</v>
          </cell>
          <cell r="E3849" t="str">
            <v>CR</v>
          </cell>
          <cell r="F3849">
            <v>45.9</v>
          </cell>
        </row>
        <row r="3850">
          <cell r="B3850">
            <v>44945</v>
          </cell>
          <cell r="C3850" t="str">
            <v>SIFAO / TUBO SINFONADO EXTENSIVEL/SANFONADO, UNIVERSAL/ SIMPLES, ENTRE *50 A 70* CM, DE PLASTICO BRANCO</v>
          </cell>
          <cell r="D3850" t="str">
            <v>UN</v>
          </cell>
          <cell r="E3850" t="str">
            <v>C</v>
          </cell>
          <cell r="F3850">
            <v>8.5</v>
          </cell>
        </row>
        <row r="3851">
          <cell r="B3851">
            <v>38637</v>
          </cell>
          <cell r="C3851" t="str">
            <v>SIFAO EM METAL CROMADO PARA PIA AMERICANA, 1.1/2 X 1.1/2"</v>
          </cell>
          <cell r="D3851" t="str">
            <v>UN</v>
          </cell>
          <cell r="E3851" t="str">
            <v>CR</v>
          </cell>
          <cell r="F3851">
            <v>376.93</v>
          </cell>
        </row>
        <row r="3852">
          <cell r="B3852">
            <v>6150</v>
          </cell>
          <cell r="C3852" t="str">
            <v>SIFAO EM METAL CROMADO PARA PIA AMERICANA, 1.1/2 X 2"</v>
          </cell>
          <cell r="D3852" t="str">
            <v>UN</v>
          </cell>
          <cell r="E3852" t="str">
            <v>CR</v>
          </cell>
          <cell r="F3852">
            <v>381.54</v>
          </cell>
        </row>
        <row r="3853">
          <cell r="B3853">
            <v>6136</v>
          </cell>
          <cell r="C3853" t="str">
            <v>SIFAO EM METAL CROMADO PARA PIA OU LAVATORIO, 1 X 1.1/2"</v>
          </cell>
          <cell r="D3853" t="str">
            <v>UN</v>
          </cell>
          <cell r="E3853" t="str">
            <v>C</v>
          </cell>
          <cell r="F3853">
            <v>299.91000000000003</v>
          </cell>
        </row>
        <row r="3854">
          <cell r="B3854">
            <v>38638</v>
          </cell>
          <cell r="C3854" t="str">
            <v>SIFAO EM METAL CROMADO PARA TANQUE, 1.1/4 X 1.1/2"</v>
          </cell>
          <cell r="D3854" t="str">
            <v>UN</v>
          </cell>
          <cell r="E3854" t="str">
            <v>CR</v>
          </cell>
          <cell r="F3854">
            <v>317.63</v>
          </cell>
        </row>
        <row r="3855">
          <cell r="B3855">
            <v>20262</v>
          </cell>
          <cell r="C3855" t="str">
            <v>SIFAO PLASTICO EXTENSIVEL UNIVERSAL, TIPO COPO</v>
          </cell>
          <cell r="D3855" t="str">
            <v>UN</v>
          </cell>
          <cell r="E3855" t="str">
            <v>CR</v>
          </cell>
          <cell r="F3855">
            <v>15.57</v>
          </cell>
        </row>
        <row r="3856">
          <cell r="B3856">
            <v>6145</v>
          </cell>
          <cell r="C3856" t="str">
            <v>SIFAO PLASTICO TIPO COPO PARA PIA AMERICANA 1.1/2 X 1.1/2"</v>
          </cell>
          <cell r="D3856" t="str">
            <v>UN</v>
          </cell>
          <cell r="E3856" t="str">
            <v>CR</v>
          </cell>
          <cell r="F3856">
            <v>17.2</v>
          </cell>
        </row>
        <row r="3857">
          <cell r="B3857">
            <v>6149</v>
          </cell>
          <cell r="C3857" t="str">
            <v>SIFAO PLASTICO TIPO COPO PARA PIA OU LAVATORIO, 1 X 1.1/2"</v>
          </cell>
          <cell r="D3857" t="str">
            <v>UN</v>
          </cell>
          <cell r="E3857" t="str">
            <v>CR</v>
          </cell>
          <cell r="F3857">
            <v>11.37</v>
          </cell>
        </row>
        <row r="3858">
          <cell r="B3858">
            <v>6146</v>
          </cell>
          <cell r="C3858" t="str">
            <v>SIFAO PLASTICO TIPO COPO PARA TANQUE, 1.1/4 X 1.1/2"</v>
          </cell>
          <cell r="D3858" t="str">
            <v>UN</v>
          </cell>
          <cell r="E3858" t="str">
            <v>CR</v>
          </cell>
          <cell r="F3858">
            <v>16.34</v>
          </cell>
        </row>
        <row r="3859">
          <cell r="B3859">
            <v>44536</v>
          </cell>
          <cell r="C3859" t="str">
            <v>SILICA ATIVA PARA ADICAO EM CONCRETO E ARGAMASSA</v>
          </cell>
          <cell r="D3859" t="str">
            <v>KG</v>
          </cell>
          <cell r="E3859" t="str">
            <v>CR</v>
          </cell>
          <cell r="F3859">
            <v>2.93</v>
          </cell>
        </row>
        <row r="3860">
          <cell r="B3860">
            <v>39961</v>
          </cell>
          <cell r="C3860" t="str">
            <v>SILICONE ACETICO USO GERAL INCOLOR 280 G</v>
          </cell>
          <cell r="D3860" t="str">
            <v>UN</v>
          </cell>
          <cell r="E3860" t="str">
            <v>CR</v>
          </cell>
          <cell r="F3860">
            <v>23.04</v>
          </cell>
        </row>
        <row r="3861">
          <cell r="B3861">
            <v>42433</v>
          </cell>
          <cell r="C3861" t="str">
            <v>SIMULADOR DE CAMINHADA TRIPLO, EM TUBO DE ACO CARBONO, PINTURA NO PROCESSO ELETROSTATICO - EQUIPAMENTO DE GINASTICA PARA ACADEMIA AO AR LIVRE / ACADEMIA DA TERCEIRA IDADE - ATI</v>
          </cell>
          <cell r="D3861" t="str">
            <v>UN</v>
          </cell>
          <cell r="E3861" t="str">
            <v>CR</v>
          </cell>
        </row>
        <row r="3862">
          <cell r="B3862">
            <v>42434</v>
          </cell>
          <cell r="C3862" t="str">
            <v>SIMULADOR DE CAVALGADA TRIPLO, EM TUBO DE ACO CARBONO, PINTURA NO PROCESSO ELETROSTATICO - EQUIPAMENTO DE GINASTICA PARA ACADEMIA AO AR LIVRE / ACADEMIA DA TERCEIRA IDADE - ATI</v>
          </cell>
          <cell r="D3862" t="str">
            <v>UN</v>
          </cell>
          <cell r="E3862" t="str">
            <v>CR</v>
          </cell>
        </row>
        <row r="3863">
          <cell r="B3863">
            <v>42435</v>
          </cell>
          <cell r="C3863" t="str">
            <v>SIMULADOR DE REMO INDIVIDUAL, EM TUBO DE ACO CARBONO, PINTURA NO PROCESSO ELETROSTATICO - EQUIPAMENTO DE GINASTICA PARA ACADEMIA AO AR LIVRE / ACADEMIA DA TERCEIRA IDADE - ATI</v>
          </cell>
          <cell r="D3863" t="str">
            <v>UN</v>
          </cell>
          <cell r="E3863" t="str">
            <v>CR</v>
          </cell>
        </row>
        <row r="3864">
          <cell r="B3864">
            <v>38061</v>
          </cell>
          <cell r="C3864" t="str">
            <v>SINALIZADOR NOTURNO SIMPLES PARA PARA-RAIOS, SEM RELE FOTOELETRICO</v>
          </cell>
          <cell r="D3864" t="str">
            <v>UN</v>
          </cell>
          <cell r="E3864" t="str">
            <v>CR</v>
          </cell>
        </row>
        <row r="3865">
          <cell r="B3865">
            <v>20250</v>
          </cell>
          <cell r="C3865" t="str">
            <v>SISAL EM FIBRA / ESTOPA SISAL PARA GESSO</v>
          </cell>
          <cell r="D3865" t="str">
            <v>KG</v>
          </cell>
          <cell r="E3865" t="str">
            <v>C</v>
          </cell>
          <cell r="F3865">
            <v>15.25</v>
          </cell>
        </row>
        <row r="3866">
          <cell r="B3866">
            <v>13388</v>
          </cell>
          <cell r="C3866" t="str">
            <v>SOLDA EM BARRA DE ESTANHO-CHUMBO 50/50</v>
          </cell>
          <cell r="D3866" t="str">
            <v>KG</v>
          </cell>
          <cell r="E3866" t="str">
            <v>CR</v>
          </cell>
          <cell r="F3866">
            <v>201.96</v>
          </cell>
        </row>
        <row r="3867">
          <cell r="B3867">
            <v>39914</v>
          </cell>
          <cell r="C3867" t="str">
            <v>SOLDA EM VARETA FOSCOPER, D = *2,5* MM X COMPRIMENTO 500 MM</v>
          </cell>
          <cell r="D3867" t="str">
            <v>KG</v>
          </cell>
          <cell r="E3867" t="str">
            <v>CR</v>
          </cell>
        </row>
        <row r="3868">
          <cell r="B3868">
            <v>12732</v>
          </cell>
          <cell r="C3868" t="str">
            <v>SOLDA ESTANHO/COBRE PARA CONEXOES DE COBRE, FIO 2,5 MM, CARRETEL 500 GR (SEM CHUMBO)</v>
          </cell>
          <cell r="D3868" t="str">
            <v>UN</v>
          </cell>
          <cell r="E3868" t="str">
            <v>CR</v>
          </cell>
        </row>
        <row r="3869">
          <cell r="B3869">
            <v>6160</v>
          </cell>
          <cell r="C3869" t="str">
            <v>SOLDADOR (HORISTA)</v>
          </cell>
          <cell r="D3869" t="str">
            <v>H</v>
          </cell>
          <cell r="E3869" t="str">
            <v>C</v>
          </cell>
          <cell r="F3869">
            <v>29.37</v>
          </cell>
        </row>
        <row r="3870">
          <cell r="B3870">
            <v>41087</v>
          </cell>
          <cell r="C3870" t="str">
            <v>SOLDADOR (MENSALISTA)</v>
          </cell>
          <cell r="D3870" t="str">
            <v>MES</v>
          </cell>
          <cell r="E3870" t="str">
            <v>CR</v>
          </cell>
          <cell r="F3870">
            <v>5151.21</v>
          </cell>
        </row>
        <row r="3871">
          <cell r="B3871">
            <v>6166</v>
          </cell>
          <cell r="C3871" t="str">
            <v>SOLDADOR ELETRICO (PARA SOLDA A SER TESTADA COM RAIOS "X") (HORISTA)</v>
          </cell>
          <cell r="D3871" t="str">
            <v>H</v>
          </cell>
          <cell r="E3871" t="str">
            <v>CR</v>
          </cell>
          <cell r="F3871">
            <v>23.76</v>
          </cell>
        </row>
        <row r="3872">
          <cell r="B3872">
            <v>41088</v>
          </cell>
          <cell r="C3872" t="str">
            <v>SOLDADOR ELETRICO (PARA SOLDA A SER TESTADA COM RAIOS "X") (MENSALISTA)</v>
          </cell>
          <cell r="D3872" t="str">
            <v>MES</v>
          </cell>
          <cell r="E3872" t="str">
            <v>CR</v>
          </cell>
          <cell r="F3872">
            <v>4169.9399999999996</v>
          </cell>
        </row>
        <row r="3873">
          <cell r="B3873">
            <v>20232</v>
          </cell>
          <cell r="C3873" t="str">
            <v>SOLEIRA EM GRANITO, POLIDO, TIPO ANDORINHA/ QUARTZ/ CASTELO/ CORUMBA OU OUTROS EQUIVALENTES DA REGIAO, L= *15* CM, E= *2,0* CM</v>
          </cell>
          <cell r="D3873" t="str">
            <v>M</v>
          </cell>
          <cell r="E3873" t="str">
            <v>CR</v>
          </cell>
          <cell r="F3873">
            <v>99.02</v>
          </cell>
        </row>
        <row r="3874">
          <cell r="B3874">
            <v>10856</v>
          </cell>
          <cell r="C3874" t="str">
            <v>SOLEIRA PRE-MOLDADA EM GRANILITE, MARMORITE OU GRANITINA, L = *15 CM</v>
          </cell>
          <cell r="D3874" t="str">
            <v>M</v>
          </cell>
          <cell r="E3874" t="str">
            <v>CR</v>
          </cell>
        </row>
        <row r="3875">
          <cell r="B3875">
            <v>4828</v>
          </cell>
          <cell r="C3875" t="str">
            <v>SOLEIRA/ PEITORIL EM MARMORE, POLIDO, BRANCO COMUM, L= *15* CM, E= *2* CM, CORTE RETO</v>
          </cell>
          <cell r="D3875" t="str">
            <v>M</v>
          </cell>
          <cell r="E3875" t="str">
            <v>CR</v>
          </cell>
          <cell r="F3875">
            <v>75.52</v>
          </cell>
        </row>
        <row r="3876">
          <cell r="B3876">
            <v>20249</v>
          </cell>
          <cell r="C3876" t="str">
            <v>SOLEIRA/ TABEIRA EM MARMORE, POLIDO, BRANCO COMUM, L= 5 CM, E= *2,0* CM</v>
          </cell>
          <cell r="D3876" t="str">
            <v>M</v>
          </cell>
          <cell r="E3876" t="str">
            <v>CR</v>
          </cell>
          <cell r="F3876">
            <v>41.35</v>
          </cell>
        </row>
        <row r="3877">
          <cell r="B3877">
            <v>11609</v>
          </cell>
          <cell r="C3877" t="str">
            <v>SOLUCAO ASFALTICA ELASTOMERICA PARA IMPRIMACAO, APLICACAO A FRIO</v>
          </cell>
          <cell r="D3877" t="str">
            <v>L</v>
          </cell>
          <cell r="E3877" t="str">
            <v>CR</v>
          </cell>
          <cell r="F3877">
            <v>12.28</v>
          </cell>
        </row>
        <row r="3878">
          <cell r="B3878">
            <v>20083</v>
          </cell>
          <cell r="C3878" t="str">
            <v>SOLUCAO PREPARADORA / LIMPADORA PARA PVC, FRASCO COM 1000 CM3</v>
          </cell>
          <cell r="D3878" t="str">
            <v>UN</v>
          </cell>
          <cell r="E3878" t="str">
            <v>CR</v>
          </cell>
          <cell r="F3878">
            <v>89.35</v>
          </cell>
        </row>
        <row r="3879">
          <cell r="B3879">
            <v>12295</v>
          </cell>
          <cell r="C3879" t="str">
            <v>SOQUETE DE BAQUELITE BASE E27, PARA LAMPADAS</v>
          </cell>
          <cell r="D3879" t="str">
            <v>UN</v>
          </cell>
          <cell r="E3879" t="str">
            <v>CR</v>
          </cell>
          <cell r="F3879">
            <v>3.64</v>
          </cell>
        </row>
        <row r="3880">
          <cell r="B3880">
            <v>12296</v>
          </cell>
          <cell r="C3880" t="str">
            <v>SOQUETE DE PORCELANA BASE E27, FIXO DE TETO, PARA LAMPADAS</v>
          </cell>
          <cell r="D3880" t="str">
            <v>UN</v>
          </cell>
          <cell r="E3880" t="str">
            <v>CR</v>
          </cell>
          <cell r="F3880">
            <v>4.71</v>
          </cell>
        </row>
        <row r="3881">
          <cell r="B3881">
            <v>12294</v>
          </cell>
          <cell r="C3881" t="str">
            <v>SOQUETE DE PORCELANA BASE E27, PARA USO AO TEMPO, PARA LAMPADAS</v>
          </cell>
          <cell r="D3881" t="str">
            <v>UN</v>
          </cell>
          <cell r="E3881" t="str">
            <v>CR</v>
          </cell>
          <cell r="F3881">
            <v>11.31</v>
          </cell>
        </row>
        <row r="3882">
          <cell r="B3882">
            <v>14543</v>
          </cell>
          <cell r="C3882" t="str">
            <v>SOQUETE DE PVC / TERMOPLASTICO BASE E27, COM CHAVE, PARA LAMPADAS</v>
          </cell>
          <cell r="D3882" t="str">
            <v>UN</v>
          </cell>
          <cell r="E3882" t="str">
            <v>CR</v>
          </cell>
          <cell r="F3882">
            <v>8.07</v>
          </cell>
        </row>
        <row r="3883">
          <cell r="B3883">
            <v>13329</v>
          </cell>
          <cell r="C3883" t="str">
            <v>SOQUETE DE PVC / TERMOPLASTICO BASE E27, COM RABICHO, PARA LAMPADAS</v>
          </cell>
          <cell r="D3883" t="str">
            <v>UN</v>
          </cell>
          <cell r="E3883" t="str">
            <v>C</v>
          </cell>
          <cell r="F3883">
            <v>4.74</v>
          </cell>
        </row>
        <row r="3884">
          <cell r="B3884">
            <v>21047</v>
          </cell>
          <cell r="C3884" t="str">
            <v>SPRINKLER TIPO PENDENTE, BULBO AMARELO DE RESPOSTA RAPIDA, 79 GRAUS CELSIUS, ACABAMENTO CROMADO, D = 20 MM (3/4")</v>
          </cell>
          <cell r="D3884" t="str">
            <v>UN</v>
          </cell>
          <cell r="E3884" t="str">
            <v>CR</v>
          </cell>
          <cell r="F3884">
            <v>97.93</v>
          </cell>
        </row>
        <row r="3885">
          <cell r="B3885">
            <v>21042</v>
          </cell>
          <cell r="C3885" t="str">
            <v>SPRINKLER TIPO PENDENTE, BULBO AMARELO DE RESPOSTA RAPIDA, 79 GRAUS CELSIUS, ACABAMENTO NATURAL OU CROMADO, D = 15 MM (1/2")</v>
          </cell>
          <cell r="D3885" t="str">
            <v>UN</v>
          </cell>
          <cell r="E3885" t="str">
            <v>CR</v>
          </cell>
          <cell r="F3885">
            <v>75.48</v>
          </cell>
        </row>
        <row r="3886">
          <cell r="B3886">
            <v>21043</v>
          </cell>
          <cell r="C3886" t="str">
            <v>SPRINKLER TIPO PENDENTE, BULBO AMARELO DE RESPOSTA RAPIDA, 79 GRAUS CELSIUS, ACABAMENTO NATURAL, D = 20 MM (3/4")</v>
          </cell>
          <cell r="D3886" t="str">
            <v>UN</v>
          </cell>
          <cell r="E3886" t="str">
            <v>CR</v>
          </cell>
          <cell r="F3886">
            <v>95.35</v>
          </cell>
        </row>
        <row r="3887">
          <cell r="B3887">
            <v>21044</v>
          </cell>
          <cell r="C3887" t="str">
            <v>SPRINKLER TIPO PENDENTE, BULBO VERMELHO DE RESPOSTA RAPIDA, 68 GRAUS CELSIUS, ACABAMENTO CROMADO, D = 15 MM (1/2")</v>
          </cell>
          <cell r="D3887" t="str">
            <v>UN</v>
          </cell>
          <cell r="E3887" t="str">
            <v>CR</v>
          </cell>
          <cell r="F3887">
            <v>66.430000000000007</v>
          </cell>
        </row>
        <row r="3888">
          <cell r="B3888">
            <v>21045</v>
          </cell>
          <cell r="C3888" t="str">
            <v>SPRINKLER TIPO PENDENTE, BULBO VERMELHO DE RESPOSTA RAPIDA, 68 GRAUS CELSIUS, ACABAMENTO CROMADO, D = 20 MM (3/4")</v>
          </cell>
          <cell r="D3888" t="str">
            <v>UN</v>
          </cell>
          <cell r="E3888" t="str">
            <v>CR</v>
          </cell>
          <cell r="F3888">
            <v>90.98</v>
          </cell>
        </row>
        <row r="3889">
          <cell r="B3889">
            <v>21041</v>
          </cell>
          <cell r="C3889" t="str">
            <v>SPRINKLER TIPO PENDENTE, BULBO VERMELHO DE RESPOSTA RAPIDA, 68 GRAUS CELSIUS, ACABAMENTO NATURAL, D = 20 MM (3/4")</v>
          </cell>
          <cell r="D3889" t="str">
            <v>UN</v>
          </cell>
          <cell r="E3889" t="str">
            <v>CR</v>
          </cell>
          <cell r="F3889">
            <v>78.459999999999994</v>
          </cell>
        </row>
        <row r="3890">
          <cell r="B3890">
            <v>21040</v>
          </cell>
          <cell r="C3890" t="str">
            <v>SPRINKLER TIPO PENDENTE, BULBO VERMELHO RESPOSTA RAPIDA, 68 GRAUS CELSIUS, ACABAMENTO NATURAL, D = 15 MM (1/2")</v>
          </cell>
          <cell r="D3890" t="str">
            <v>UN</v>
          </cell>
          <cell r="E3890" t="str">
            <v>C</v>
          </cell>
          <cell r="F3890">
            <v>65</v>
          </cell>
        </row>
        <row r="3891">
          <cell r="B3891">
            <v>14149</v>
          </cell>
          <cell r="C3891" t="str">
            <v>SUPORTE "Y" PARA FITA PERFURADA</v>
          </cell>
          <cell r="D3891" t="str">
            <v>CENTO</v>
          </cell>
          <cell r="E3891" t="str">
            <v>CR</v>
          </cell>
        </row>
        <row r="3892">
          <cell r="B3892">
            <v>38099</v>
          </cell>
          <cell r="C3892" t="str">
            <v>SUPORTE DE FIXACAO PARA ESPELHO / PLACA 4" X 2", PARA 3 MODULOS, PARA INSTALACAO DE TOMADAS E INTERRUPTORES (SOMENTE SUPORTE)</v>
          </cell>
          <cell r="D3892" t="str">
            <v>UN</v>
          </cell>
          <cell r="E3892" t="str">
            <v>CR</v>
          </cell>
          <cell r="F3892">
            <v>1.49</v>
          </cell>
        </row>
        <row r="3893">
          <cell r="B3893">
            <v>38100</v>
          </cell>
          <cell r="C3893" t="str">
            <v>SUPORTE DE FIXACAO PARA ESPELHO / PLACA 4" X 4", PARA 6 MODULOS, PARA INSTALACAO DE TOMADAS E INTERRUPTORES (SOMENTE SUPORTE)</v>
          </cell>
          <cell r="D3893" t="str">
            <v>UN</v>
          </cell>
          <cell r="E3893" t="str">
            <v>CR</v>
          </cell>
          <cell r="F3893">
            <v>2.44</v>
          </cell>
        </row>
        <row r="3894">
          <cell r="B3894">
            <v>7576</v>
          </cell>
          <cell r="C3894" t="str">
            <v>SUPORTE EM ACO GALVANIZADO PARA TRANSFORMADOR PARA POSTE DUPLO T 185 X 95 MM, CHAPA DE 5/16"</v>
          </cell>
          <cell r="D3894" t="str">
            <v>UN</v>
          </cell>
          <cell r="E3894" t="str">
            <v>CR</v>
          </cell>
          <cell r="F3894">
            <v>124.81</v>
          </cell>
        </row>
        <row r="3895">
          <cell r="B3895">
            <v>3384</v>
          </cell>
          <cell r="C3895" t="str">
            <v>SUPORTE GUIA SIMPLES COM ROLDANA EM POLIPROPILENO PARA CHUMBAR, H = 20 CM</v>
          </cell>
          <cell r="D3895" t="str">
            <v>UN</v>
          </cell>
          <cell r="E3895" t="str">
            <v>CR</v>
          </cell>
          <cell r="F3895">
            <v>7.65</v>
          </cell>
        </row>
        <row r="3896">
          <cell r="B3896">
            <v>7572</v>
          </cell>
          <cell r="C3896" t="str">
            <v>SUPORTE ISOLADOR REFORCADO DIAMETRO NOMINAL 5/16", COM ROSCA SOBERBA E BUCHA</v>
          </cell>
          <cell r="D3896" t="str">
            <v>UN</v>
          </cell>
          <cell r="E3896" t="str">
            <v>CR</v>
          </cell>
        </row>
        <row r="3897">
          <cell r="B3897">
            <v>3396</v>
          </cell>
          <cell r="C3897" t="str">
            <v>SUPORTE ISOLADOR SIMPLES DIAMETRO NOMINAL 5/16", COM ROSCA SOBERBA E BUCHA</v>
          </cell>
          <cell r="D3897" t="str">
            <v>UN</v>
          </cell>
          <cell r="E3897" t="str">
            <v>CR</v>
          </cell>
        </row>
        <row r="3898">
          <cell r="B3898">
            <v>45230</v>
          </cell>
          <cell r="C3898" t="str">
            <v>SUPORTE MANUAL PARA LIXA, PLASTICO, COM 230 X 80 MM (COMPRIMENTO X LARGURA)</v>
          </cell>
          <cell r="D3898" t="str">
            <v>UN</v>
          </cell>
          <cell r="E3898" t="str">
            <v>CR</v>
          </cell>
          <cell r="F3898">
            <v>38.51</v>
          </cell>
        </row>
        <row r="3899">
          <cell r="B3899">
            <v>37590</v>
          </cell>
          <cell r="C3899" t="str">
            <v>SUPORTE MAO-FRANCESA EM ACO, ABAS IGUAIS 30 CM, CAPACIDADE MINIMA 60 KG, BRANCO</v>
          </cell>
          <cell r="D3899" t="str">
            <v>UN</v>
          </cell>
          <cell r="E3899" t="str">
            <v>CR</v>
          </cell>
        </row>
        <row r="3900">
          <cell r="B3900">
            <v>37591</v>
          </cell>
          <cell r="C3900" t="str">
            <v>SUPORTE MAO-FRANCESA EM ACO, ABAS IGUAIS 40 CM, CAPACIDADE MINIMA 70 KG, BRANCO</v>
          </cell>
          <cell r="D3900" t="str">
            <v>UN</v>
          </cell>
          <cell r="E3900" t="str">
            <v>CR</v>
          </cell>
        </row>
        <row r="3901">
          <cell r="B3901">
            <v>12626</v>
          </cell>
          <cell r="C3901" t="str">
            <v>SUPORTE METALICO PARA CALHA PLUVIAL, ZINCADO, DOBRADO, DIAMETRO ENTRE 119 E 170 MM, PARA DRENAGEM PLUVIAL PREDIAL</v>
          </cell>
          <cell r="D3901" t="str">
            <v>UN</v>
          </cell>
          <cell r="E3901" t="str">
            <v>CR</v>
          </cell>
          <cell r="F3901">
            <v>43.82</v>
          </cell>
        </row>
        <row r="3902">
          <cell r="B3902">
            <v>11033</v>
          </cell>
          <cell r="C3902" t="str">
            <v>SUPORTE PARA CALHA DE 150 MM EM ACO GALVANIZADO</v>
          </cell>
          <cell r="D3902" t="str">
            <v>UN</v>
          </cell>
          <cell r="E3902" t="str">
            <v>CR</v>
          </cell>
          <cell r="F3902">
            <v>4.97</v>
          </cell>
        </row>
        <row r="3903">
          <cell r="B3903">
            <v>44188</v>
          </cell>
          <cell r="C3903" t="str">
            <v>SUPORTE PARA FIXACAO CORRIMAO TUBULAR NA PAREDE EM, ACO INOX POLIDO, PARA APOIO BARRA CURVA DE 1/2" E BERCO, COM CANOPLA</v>
          </cell>
          <cell r="D3903" t="str">
            <v>UN</v>
          </cell>
          <cell r="E3903" t="str">
            <v>CR</v>
          </cell>
          <cell r="F3903">
            <v>22.27</v>
          </cell>
        </row>
        <row r="3904">
          <cell r="B3904">
            <v>390</v>
          </cell>
          <cell r="C3904" t="str">
            <v>SUPORTE PARA TUBO DIAMETRO NOMINAL 2", COM ROSCA MECANICA</v>
          </cell>
          <cell r="D3904" t="str">
            <v>UN</v>
          </cell>
          <cell r="E3904" t="str">
            <v>CR</v>
          </cell>
        </row>
        <row r="3905">
          <cell r="B3905">
            <v>44187</v>
          </cell>
          <cell r="C3905" t="str">
            <v>SUPORTE PINO, REDONDO, DE PAREDE, PARA FIXACAO DE CORRIMAO POR SOLDAGEM, EM ACO GALVANIZADO, COM BARRA DE 1/2"</v>
          </cell>
          <cell r="D3905" t="str">
            <v>UN</v>
          </cell>
          <cell r="E3905" t="str">
            <v>CR</v>
          </cell>
          <cell r="F3905">
            <v>5.62</v>
          </cell>
        </row>
        <row r="3906">
          <cell r="B3906">
            <v>44190</v>
          </cell>
          <cell r="C3906" t="str">
            <v>SUPORTE TRADICIONAL PARA FIXACAO DE CORRIMAO NA PAREDE, EM ALUMINIO</v>
          </cell>
          <cell r="D3906" t="str">
            <v>UN</v>
          </cell>
          <cell r="E3906" t="str">
            <v>CR</v>
          </cell>
          <cell r="F3906">
            <v>7.58</v>
          </cell>
        </row>
        <row r="3907">
          <cell r="B3907">
            <v>42436</v>
          </cell>
          <cell r="C3907" t="str">
            <v>SURF DUPLO, EM TUBO DE ACO CARBONO, PINTURA NO PROCESSO ELETROSTATICO - EQUIPAMENTO DE GINASTICA PARA ACADEMIA AO AR LIVRE / ACADEMIA DA TERCEIRA IDADE - ATI</v>
          </cell>
          <cell r="D3907" t="str">
            <v>UN</v>
          </cell>
          <cell r="E3907" t="str">
            <v>CR</v>
          </cell>
        </row>
        <row r="3908">
          <cell r="B3908">
            <v>6194</v>
          </cell>
          <cell r="C3908" t="str">
            <v>TABUA *2,5 X 15 CM EM PINUS, MISTA OU EQUIVALENTE DA REGIAO - BRUTA</v>
          </cell>
          <cell r="D3908" t="str">
            <v>M</v>
          </cell>
          <cell r="E3908" t="str">
            <v>CR</v>
          </cell>
          <cell r="F3908">
            <v>5.08</v>
          </cell>
        </row>
        <row r="3909">
          <cell r="B3909">
            <v>10567</v>
          </cell>
          <cell r="C3909" t="str">
            <v>TABUA *2,5 X 23* CM EM PINUS, MISTA OU EQUIVALENTE DA REGIAO - BRUTA</v>
          </cell>
          <cell r="D3909" t="str">
            <v>M</v>
          </cell>
          <cell r="E3909" t="str">
            <v>CR</v>
          </cell>
          <cell r="F3909">
            <v>8.0399999999999991</v>
          </cell>
        </row>
        <row r="3910">
          <cell r="B3910">
            <v>6212</v>
          </cell>
          <cell r="C3910" t="str">
            <v>TABUA *2,5 X 30 CM EM PINUS, MISTA OU EQUIVALENTE DA REGIAO - BRUTA</v>
          </cell>
          <cell r="D3910" t="str">
            <v>M</v>
          </cell>
          <cell r="E3910" t="str">
            <v>C</v>
          </cell>
          <cell r="F3910">
            <v>11.8</v>
          </cell>
        </row>
        <row r="3911">
          <cell r="B3911">
            <v>3993</v>
          </cell>
          <cell r="C3911" t="str">
            <v>TABUA APARELHADA *2,5 X 15* CM, EM MACARANDUBA/MASSARANDUBA, ANGELIM OU EQUIVALENTE DA REGIAO</v>
          </cell>
          <cell r="D3911" t="str">
            <v>M2</v>
          </cell>
          <cell r="E3911" t="str">
            <v>CR</v>
          </cell>
          <cell r="F3911">
            <v>189.99</v>
          </cell>
        </row>
        <row r="3912">
          <cell r="B3912">
            <v>3990</v>
          </cell>
          <cell r="C3912" t="str">
            <v>TABUA APARELHADA *2,5 X 25* CM, EM MACARANDUBA/MASSARANDUBA, ANGELIM OU EQUIVALENTE DA REGIAO</v>
          </cell>
          <cell r="D3912" t="str">
            <v>M</v>
          </cell>
          <cell r="E3912" t="str">
            <v>CR</v>
          </cell>
          <cell r="F3912">
            <v>35.75</v>
          </cell>
        </row>
        <row r="3913">
          <cell r="B3913">
            <v>3992</v>
          </cell>
          <cell r="C3913" t="str">
            <v>TABUA APARELHADA *2,5 X 30* CM, EM MACARANDUBA/MASSARANDUBA, ANGELIM OU EQUIVALENTE DA REGIAO</v>
          </cell>
          <cell r="D3913" t="str">
            <v>M</v>
          </cell>
          <cell r="E3913" t="str">
            <v>CR</v>
          </cell>
          <cell r="F3913">
            <v>48.26</v>
          </cell>
        </row>
        <row r="3914">
          <cell r="B3914">
            <v>6178</v>
          </cell>
          <cell r="C3914" t="str">
            <v>TABUA DE MADEIRA PARA PISO, CUMARU/IPE CHAMPANHE OU EQUIVALENTE DA REGIAO, ENCAIXE MACHO/FEMEA, *10 X 2* CM</v>
          </cell>
          <cell r="D3914" t="str">
            <v>M2</v>
          </cell>
          <cell r="E3914" t="str">
            <v>CR</v>
          </cell>
          <cell r="F3914">
            <v>250.17</v>
          </cell>
        </row>
        <row r="3915">
          <cell r="B3915">
            <v>6180</v>
          </cell>
          <cell r="C3915" t="str">
            <v>TABUA DE MADEIRA PARA PISO, CUMARU/IPE CHAMPANHE OU EQUIVALENTE DA REGIAO, ENCAIXE MACHO/FEMEA, *15 X 2* CM</v>
          </cell>
          <cell r="D3915" t="str">
            <v>M2</v>
          </cell>
          <cell r="E3915" t="str">
            <v>C</v>
          </cell>
          <cell r="F3915">
            <v>270</v>
          </cell>
        </row>
        <row r="3916">
          <cell r="B3916">
            <v>6182</v>
          </cell>
          <cell r="C3916" t="str">
            <v>TABUA DE MADEIRA PARA PISO, IPE (CERNE) OU EQUIVALENTE DA REGIAO, ENCAIXE MACHO/FEMEA, *20 X 2* CM</v>
          </cell>
          <cell r="D3916" t="str">
            <v>M2</v>
          </cell>
          <cell r="E3916" t="str">
            <v>CR</v>
          </cell>
          <cell r="F3916">
            <v>335.13</v>
          </cell>
        </row>
        <row r="3917">
          <cell r="B3917">
            <v>43614</v>
          </cell>
          <cell r="C3917" t="str">
            <v>TABUA NAO APARELHADA *2,5 X 15* CM, EM MACARANDUBA/MASSARANDUBA, ANGELIM OU EQUIVALENTE DA REGIAO - BRUTA</v>
          </cell>
          <cell r="D3917" t="str">
            <v>M</v>
          </cell>
          <cell r="E3917" t="str">
            <v>CR</v>
          </cell>
          <cell r="F3917">
            <v>24.15</v>
          </cell>
        </row>
        <row r="3918">
          <cell r="B3918">
            <v>6193</v>
          </cell>
          <cell r="C3918" t="str">
            <v>TABUA NAO APARELHADA *2,5 X 20* CM, EM MACARANDUBA/MASSARANDUBA, ANGELIM OU EQUIVALENTE DA REGIAO - BRUTA</v>
          </cell>
          <cell r="D3918" t="str">
            <v>M</v>
          </cell>
          <cell r="E3918" t="str">
            <v>CR</v>
          </cell>
          <cell r="F3918">
            <v>29.39</v>
          </cell>
        </row>
        <row r="3919">
          <cell r="B3919">
            <v>6189</v>
          </cell>
          <cell r="C3919" t="str">
            <v>TABUA NAO APARELHADA *2,5 X 30* CM, EM MACARANDUBA/MASSARANDUBA, ANGELIM OU EQUIVALENTE DA REGIAO - BRUTA</v>
          </cell>
          <cell r="D3919" t="str">
            <v>M</v>
          </cell>
          <cell r="E3919" t="str">
            <v>CR</v>
          </cell>
          <cell r="F3919">
            <v>42.9</v>
          </cell>
        </row>
        <row r="3920">
          <cell r="B3920">
            <v>6214</v>
          </cell>
          <cell r="C3920" t="str">
            <v>TACO DE MADEIRA PARA PISO, IPE (CERNE) OU EQUIVALENTE DA REGIAO, 7 X 42 CM, E = 2 CM</v>
          </cell>
          <cell r="D3920" t="str">
            <v>M2</v>
          </cell>
          <cell r="E3920" t="str">
            <v>CR</v>
          </cell>
          <cell r="F3920">
            <v>156.71</v>
          </cell>
        </row>
        <row r="3921">
          <cell r="B3921">
            <v>44027</v>
          </cell>
          <cell r="C3921" t="str">
            <v>TALA PARA EMENDA DE ELETROCALHA, SIMPLES / RETA, LISA OU PERFURADA, EM CHAPA DE ACO GALVANIZADO #22, ALTURA 50 MM</v>
          </cell>
          <cell r="D3921" t="str">
            <v>UN</v>
          </cell>
          <cell r="E3921" t="str">
            <v>CR</v>
          </cell>
        </row>
        <row r="3922">
          <cell r="B3922">
            <v>36153</v>
          </cell>
          <cell r="C3922" t="str">
            <v>TALABARTE DE SEGURANCA, 2 MOSQUETOES TRAVA DUPLA *53* MM DE ABERTURA, COM ABSORVEDOR DE ENERGIA</v>
          </cell>
          <cell r="D3922" t="str">
            <v>UN</v>
          </cell>
          <cell r="E3922" t="str">
            <v>CR</v>
          </cell>
          <cell r="F3922">
            <v>212.08</v>
          </cell>
        </row>
        <row r="3923">
          <cell r="B3923">
            <v>10742</v>
          </cell>
          <cell r="C3923" t="str">
            <v>TALHA MANUAL DE CORRENTE, CAPACIDADE DE 2 T COM ELEVACAO DE 3 M</v>
          </cell>
          <cell r="D3923" t="str">
            <v>UN</v>
          </cell>
          <cell r="E3923" t="str">
            <v>C</v>
          </cell>
          <cell r="F3923">
            <v>938</v>
          </cell>
        </row>
        <row r="3924">
          <cell r="B3924">
            <v>45239</v>
          </cell>
          <cell r="C3924" t="str">
            <v>TALHADEIRA CHATA, DE ACO, 10"</v>
          </cell>
          <cell r="D3924" t="str">
            <v>UN</v>
          </cell>
          <cell r="E3924" t="str">
            <v>CR</v>
          </cell>
          <cell r="F3924">
            <v>18.22</v>
          </cell>
        </row>
        <row r="3925">
          <cell r="B3925">
            <v>38465</v>
          </cell>
          <cell r="C3925" t="str">
            <v>TALHADEIRA COM PUNHO DE PROTECAO *20 X 250* MM</v>
          </cell>
          <cell r="D3925" t="str">
            <v>UN</v>
          </cell>
          <cell r="E3925" t="str">
            <v>CR</v>
          </cell>
          <cell r="F3925">
            <v>50.34</v>
          </cell>
        </row>
        <row r="3926">
          <cell r="B3926">
            <v>7543</v>
          </cell>
          <cell r="C3926" t="str">
            <v>TAMPA CEGA EM PVC PARA CONDULETE 4 X 2"</v>
          </cell>
          <cell r="D3926" t="str">
            <v>UN</v>
          </cell>
          <cell r="E3926" t="str">
            <v>CR</v>
          </cell>
          <cell r="F3926">
            <v>10.050000000000001</v>
          </cell>
        </row>
        <row r="3927">
          <cell r="B3927">
            <v>43427</v>
          </cell>
          <cell r="C3927" t="str">
            <v>TAMPA DE CONCRETO ARMADO PARA FOSSA SEPTICA, DIAMETRO NOMINAL DE 3,00 M E ESPESSURA MINIMA DE 100 MM</v>
          </cell>
          <cell r="D3927" t="str">
            <v>UN</v>
          </cell>
          <cell r="E3927" t="str">
            <v>CR</v>
          </cell>
        </row>
        <row r="3928">
          <cell r="B3928">
            <v>41613</v>
          </cell>
          <cell r="C3928" t="str">
            <v>TAMPA DE CONCRETO ARMADO PARA FOSSA, D = *0,90* M, E = 0,05 M</v>
          </cell>
          <cell r="D3928" t="str">
            <v>UN</v>
          </cell>
          <cell r="E3928" t="str">
            <v>CR</v>
          </cell>
        </row>
        <row r="3929">
          <cell r="B3929">
            <v>41614</v>
          </cell>
          <cell r="C3929" t="str">
            <v>TAMPA DE CONCRETO ARMADO PARA FOSSA, D = *1,10* M, E = 0,05 M</v>
          </cell>
          <cell r="D3929" t="str">
            <v>UN</v>
          </cell>
          <cell r="E3929" t="str">
            <v>CR</v>
          </cell>
        </row>
        <row r="3930">
          <cell r="B3930">
            <v>41615</v>
          </cell>
          <cell r="C3930" t="str">
            <v>TAMPA DE CONCRETO ARMADO PARA FOSSA, D = *1,35* M, E = 0,05 M</v>
          </cell>
          <cell r="D3930" t="str">
            <v>UN</v>
          </cell>
          <cell r="E3930" t="str">
            <v>CR</v>
          </cell>
        </row>
        <row r="3931">
          <cell r="B3931">
            <v>41616</v>
          </cell>
          <cell r="C3931" t="str">
            <v>TAMPA DE CONCRETO ARMADO PARA FOSSA, D = 1,50 M, E = 0,05 M</v>
          </cell>
          <cell r="D3931" t="str">
            <v>UN</v>
          </cell>
          <cell r="E3931" t="str">
            <v>CR</v>
          </cell>
        </row>
        <row r="3932">
          <cell r="B3932">
            <v>41617</v>
          </cell>
          <cell r="C3932" t="str">
            <v>TAMPA DE CONCRETO ARMADO PARA FOSSA, D = 2,00 M, E = 0,05 M</v>
          </cell>
          <cell r="D3932" t="str">
            <v>UN</v>
          </cell>
          <cell r="E3932" t="str">
            <v>CR</v>
          </cell>
        </row>
        <row r="3933">
          <cell r="B3933">
            <v>41618</v>
          </cell>
          <cell r="C3933" t="str">
            <v>TAMPA DE CONCRETO ARMADO PARA FOSSA, D = 2,50 M, E = 0,05 M</v>
          </cell>
          <cell r="D3933" t="str">
            <v>UN</v>
          </cell>
          <cell r="E3933" t="str">
            <v>CR</v>
          </cell>
        </row>
        <row r="3934">
          <cell r="B3934">
            <v>43428</v>
          </cell>
          <cell r="C3934" t="str">
            <v>TAMPA DE CONCRETO ARMADO PARA POCO DE INSPECAO, COM FURO E TAMPINHA, DIAMETRO NOMINAL DE 3,00 M E ESPESSURA MINIMA DE 100 MM</v>
          </cell>
          <cell r="D3934" t="str">
            <v>UN</v>
          </cell>
          <cell r="E3934" t="str">
            <v>CR</v>
          </cell>
        </row>
        <row r="3935">
          <cell r="B3935">
            <v>41619</v>
          </cell>
          <cell r="C3935" t="str">
            <v>TAMPA DE CONCRETO ARMADO PARA POCO, COM FURO E TAMPINHA, D = *0,90* M, E = 0,05 M</v>
          </cell>
          <cell r="D3935" t="str">
            <v>UN</v>
          </cell>
          <cell r="E3935" t="str">
            <v>CR</v>
          </cell>
        </row>
        <row r="3936">
          <cell r="B3936">
            <v>41620</v>
          </cell>
          <cell r="C3936" t="str">
            <v>TAMPA DE CONCRETO ARMADO PARA POCO, COM FURO E TAMPINHA, D = *1,10* M, E = 0,05 M</v>
          </cell>
          <cell r="D3936" t="str">
            <v>UN</v>
          </cell>
          <cell r="E3936" t="str">
            <v>CR</v>
          </cell>
        </row>
        <row r="3937">
          <cell r="B3937">
            <v>41622</v>
          </cell>
          <cell r="C3937" t="str">
            <v>TAMPA DE CONCRETO ARMADO PARA POCO, COM FURO E TAMPINHA, D = *1,35* M, E = 0,05 M</v>
          </cell>
          <cell r="D3937" t="str">
            <v>UN</v>
          </cell>
          <cell r="E3937" t="str">
            <v>CR</v>
          </cell>
        </row>
        <row r="3938">
          <cell r="B3938">
            <v>41623</v>
          </cell>
          <cell r="C3938" t="str">
            <v>TAMPA DE CONCRETO ARMADO PARA POCO, COM FURO E TAMPINHA, D = 1,50 M, E = 0,05 M</v>
          </cell>
          <cell r="D3938" t="str">
            <v>UN</v>
          </cell>
          <cell r="E3938" t="str">
            <v>CR</v>
          </cell>
        </row>
        <row r="3939">
          <cell r="B3939">
            <v>41624</v>
          </cell>
          <cell r="C3939" t="str">
            <v>TAMPA DE CONCRETO ARMADO PARA POCO, COM FURO E TAMPINHA, D = 2,00 M, E = 0,05 M</v>
          </cell>
          <cell r="D3939" t="str">
            <v>UN</v>
          </cell>
          <cell r="E3939" t="str">
            <v>CR</v>
          </cell>
        </row>
        <row r="3940">
          <cell r="B3940">
            <v>41625</v>
          </cell>
          <cell r="C3940" t="str">
            <v>TAMPA DE CONCRETO ARMADO PARA POCO, COM FURO E TAMPINHA, D = 2,50 M, E = 0,05 M</v>
          </cell>
          <cell r="D3940" t="str">
            <v>UN</v>
          </cell>
          <cell r="E3940" t="str">
            <v>CR</v>
          </cell>
        </row>
        <row r="3941">
          <cell r="B3941">
            <v>39346</v>
          </cell>
          <cell r="C3941" t="str">
            <v>TAMPA PARA CONDULETE, EM PVC, PARA 1 INTERRUPTOR</v>
          </cell>
          <cell r="D3941" t="str">
            <v>UN</v>
          </cell>
          <cell r="E3941" t="str">
            <v>CR</v>
          </cell>
          <cell r="F3941">
            <v>6.2</v>
          </cell>
        </row>
        <row r="3942">
          <cell r="B3942">
            <v>39350</v>
          </cell>
          <cell r="C3942" t="str">
            <v>TAMPA PARA CONDULETE, EM PVC, PARA 1 MODULO RJ</v>
          </cell>
          <cell r="D3942" t="str">
            <v>UN</v>
          </cell>
          <cell r="E3942" t="str">
            <v>CR</v>
          </cell>
          <cell r="F3942">
            <v>6.68</v>
          </cell>
        </row>
        <row r="3943">
          <cell r="B3943">
            <v>39351</v>
          </cell>
          <cell r="C3943" t="str">
            <v>TAMPA PARA CONDULETE, EM PVC, PARA 2 MODULOS RJ</v>
          </cell>
          <cell r="D3943" t="str">
            <v>UN</v>
          </cell>
          <cell r="E3943" t="str">
            <v>CR</v>
          </cell>
          <cell r="F3943">
            <v>7.73</v>
          </cell>
        </row>
        <row r="3944">
          <cell r="B3944">
            <v>39352</v>
          </cell>
          <cell r="C3944" t="str">
            <v>TAMPA PARA CONDULETE, EM PVC, PARA TOMADA HEXAGONAL</v>
          </cell>
          <cell r="D3944" t="str">
            <v>UN</v>
          </cell>
          <cell r="E3944" t="str">
            <v>CR</v>
          </cell>
          <cell r="F3944">
            <v>6.2</v>
          </cell>
        </row>
        <row r="3945">
          <cell r="B3945">
            <v>38837</v>
          </cell>
          <cell r="C3945" t="str">
            <v>TAMPAO / CAP, ROSCA MACHO, DN 1", PARA TUBO PEX PARA INST. AGUA QUENTE/FRIA</v>
          </cell>
          <cell r="D3945" t="str">
            <v>UN</v>
          </cell>
          <cell r="E3945" t="str">
            <v>CR</v>
          </cell>
        </row>
        <row r="3946">
          <cell r="B3946">
            <v>38836</v>
          </cell>
          <cell r="C3946" t="str">
            <v>TAMPAO / CAP, ROSCA MACHO, DN 3/4", PARA TUBO PEX PARA INST. AGUA QUENTE/FRIA</v>
          </cell>
          <cell r="D3946" t="str">
            <v>UN</v>
          </cell>
          <cell r="E3946" t="str">
            <v>CR</v>
          </cell>
        </row>
        <row r="3947">
          <cell r="B3947">
            <v>2666</v>
          </cell>
          <cell r="C3947" t="str">
            <v>TAMPAO / TERMINAL / PLUG, D = 1 1/4", PARA DUTO CORRUGADO PEAD (CABEAMENTO SUBTERRANEO)</v>
          </cell>
          <cell r="D3947" t="str">
            <v>UN</v>
          </cell>
          <cell r="E3947" t="str">
            <v>CR</v>
          </cell>
          <cell r="F3947">
            <v>7.89</v>
          </cell>
        </row>
        <row r="3948">
          <cell r="B3948">
            <v>2668</v>
          </cell>
          <cell r="C3948" t="str">
            <v>TAMPAO / TERMINAL / PLUG, D = 2", PARA DUTO CORRUGADO PEAD (CABEAMENTO SUBTERRANEO)</v>
          </cell>
          <cell r="D3948" t="str">
            <v>UN</v>
          </cell>
          <cell r="E3948" t="str">
            <v>CR</v>
          </cell>
          <cell r="F3948">
            <v>9.01</v>
          </cell>
        </row>
        <row r="3949">
          <cell r="B3949">
            <v>2664</v>
          </cell>
          <cell r="C3949" t="str">
            <v>TAMPAO / TERMINAL / PLUG, D = 3", PARA DUTO CORRUGADO PEAD (CABEAMENTO SUBTERRANEO)</v>
          </cell>
          <cell r="D3949" t="str">
            <v>UN</v>
          </cell>
          <cell r="E3949" t="str">
            <v>CR</v>
          </cell>
          <cell r="F3949">
            <v>13.29</v>
          </cell>
        </row>
        <row r="3950">
          <cell r="B3950">
            <v>2662</v>
          </cell>
          <cell r="C3950" t="str">
            <v>TAMPAO / TERMINAL / PLUG, D = 4", PARA DUTO CORRUGADO PEAD (CABEAMENTO SUBTERRANEO)</v>
          </cell>
          <cell r="D3950" t="str">
            <v>UN</v>
          </cell>
          <cell r="E3950" t="str">
            <v>CR</v>
          </cell>
          <cell r="F3950">
            <v>16.309999999999999</v>
          </cell>
        </row>
        <row r="3951">
          <cell r="B3951">
            <v>20964</v>
          </cell>
          <cell r="C3951" t="str">
            <v>TAMPAO COM CORRENTE, EM LATAO, ENGATE RAPIDO 1 1/2", PARA INSTALACAO PREDIAL DE COMBATE A INCENDIO</v>
          </cell>
          <cell r="D3951" t="str">
            <v>UN</v>
          </cell>
          <cell r="E3951" t="str">
            <v>CR</v>
          </cell>
          <cell r="F3951">
            <v>136.66</v>
          </cell>
        </row>
        <row r="3952">
          <cell r="B3952">
            <v>10905</v>
          </cell>
          <cell r="C3952" t="str">
            <v>TAMPAO COM CORRENTE, EM LATAO, ENGATE RAPIDO 2 1/2", PARA INSTALACAO PREDIAL DE COMBATE A INCENDIO</v>
          </cell>
          <cell r="D3952" t="str">
            <v>UN</v>
          </cell>
          <cell r="E3952" t="str">
            <v>CR</v>
          </cell>
          <cell r="F3952">
            <v>183.33</v>
          </cell>
        </row>
        <row r="3953">
          <cell r="B3953">
            <v>11289</v>
          </cell>
          <cell r="C3953" t="str">
            <v>TAMPAO FOFO ARTICULADO P/ REGISTRO, COM BASE / REQUADRO, CLASSE A15 CARGA MAX 1,5 T, *200 X 200* MM (COM INSCRICAO EM RELEVO DO TIPO DE REDE)</v>
          </cell>
          <cell r="D3953" t="str">
            <v>UN</v>
          </cell>
          <cell r="E3953" t="str">
            <v>CR</v>
          </cell>
          <cell r="F3953">
            <v>121.55</v>
          </cell>
        </row>
        <row r="3954">
          <cell r="B3954">
            <v>11241</v>
          </cell>
          <cell r="C3954" t="str">
            <v>TAMPAO FOFO ARTICULADO P/ REGISTRO, COM BASE / REQUADRO, CLASSE A15 CARGA MAXIMA 1,5 T, *400 X 400* MM (COM INSCRICAO EM RELEVO DO TIPO DE REDE)</v>
          </cell>
          <cell r="D3954" t="str">
            <v>UN</v>
          </cell>
          <cell r="E3954" t="str">
            <v>CR</v>
          </cell>
          <cell r="F3954">
            <v>303.87</v>
          </cell>
        </row>
        <row r="3955">
          <cell r="B3955">
            <v>11301</v>
          </cell>
          <cell r="C3955" t="str">
            <v>TAMPAO FOFO ARTICULADO, COM BASE / REQUADRO, CLASSE B125 CARGA MAX 12,5 T, REDONDO, TAMPA 600 MM (COM INSCRICAO EM RELEVO DO TIPO DE REDE)</v>
          </cell>
          <cell r="D3955" t="str">
            <v>UN</v>
          </cell>
          <cell r="E3955" t="str">
            <v>CR</v>
          </cell>
          <cell r="F3955">
            <v>770.54</v>
          </cell>
        </row>
        <row r="3956">
          <cell r="B3956">
            <v>21090</v>
          </cell>
          <cell r="C3956" t="str">
            <v>TAMPAO FOFO ARTICULADO, COM BASE / REQUADRO, CLASSE D400 CARGA MAX 40 T, REDONDO, TAMPA 600 MM (COM INSCRICAO EM RELEVO DO TIPO DE REDE)</v>
          </cell>
          <cell r="D3956" t="str">
            <v>UN</v>
          </cell>
          <cell r="E3956" t="str">
            <v>CR</v>
          </cell>
          <cell r="F3956">
            <v>944.18</v>
          </cell>
        </row>
        <row r="3957">
          <cell r="B3957">
            <v>11315</v>
          </cell>
          <cell r="C3957" t="str">
            <v>TAMPAO FOFO SIMPLES COM BASE / REQUADRO, CLASSE A15 CARGA MAX. 1,5 T, 300 X 300 MM (COM INSCRICAO EM RELEVO DO TIPO DE REDE)</v>
          </cell>
          <cell r="D3957" t="str">
            <v>UN</v>
          </cell>
          <cell r="E3957" t="str">
            <v>CR</v>
          </cell>
          <cell r="F3957">
            <v>184.49</v>
          </cell>
        </row>
        <row r="3958">
          <cell r="B3958">
            <v>21071</v>
          </cell>
          <cell r="C3958" t="str">
            <v>TAMPAO FOFO SIMPLES COM BASE / REQUADRO, CLASSE A15 CARGA MAX. 1,5 T, 400 X 400 MM (COM INSCRICAO EM RELEVO DO TIPO DE REDE)</v>
          </cell>
          <cell r="D3958" t="str">
            <v>UN</v>
          </cell>
          <cell r="E3958" t="str">
            <v>CR</v>
          </cell>
          <cell r="F3958">
            <v>282.17</v>
          </cell>
        </row>
        <row r="3959">
          <cell r="B3959">
            <v>14112</v>
          </cell>
          <cell r="C3959" t="str">
            <v>TAMPAO FOFO SIMPLES COM BASE / REQUADRO, CLASSE A15 CARGA MAX. 1,5 T, 400 X 600 MM (COM INSCRICAO EM RELEVO DO TIPO DE REDE)</v>
          </cell>
          <cell r="D3959" t="str">
            <v>UN</v>
          </cell>
          <cell r="E3959" t="str">
            <v>CR</v>
          </cell>
          <cell r="F3959">
            <v>393.95</v>
          </cell>
        </row>
        <row r="3960">
          <cell r="B3960">
            <v>11316</v>
          </cell>
          <cell r="C3960" t="str">
            <v>TAMPAO FOFO SIMPLES COM BASE / REQUADRO, CLASSE B125 CARGA MAX. 12,5 T, REDONDO, TAMPA 500 MM (COM INSCRICAO EM RELEVO DO TIPO DE REDE)</v>
          </cell>
          <cell r="D3960" t="str">
            <v>UN</v>
          </cell>
          <cell r="E3960" t="str">
            <v>CR</v>
          </cell>
          <cell r="F3960">
            <v>607.75</v>
          </cell>
        </row>
        <row r="3961">
          <cell r="B3961">
            <v>6243</v>
          </cell>
          <cell r="C3961" t="str">
            <v>TAMPAO FOFO SIMPLES COM BASE / REQUADRO, CLASSE B125 CARGA MAX. 12,5 T, REDONDO, TAMPA 600 MM (COM INSCRICAO EM RELEVO DO TIPO DE REDE)</v>
          </cell>
          <cell r="D3961" t="str">
            <v>UN</v>
          </cell>
          <cell r="E3961" t="str">
            <v>C</v>
          </cell>
          <cell r="F3961">
            <v>700</v>
          </cell>
        </row>
        <row r="3962">
          <cell r="B3962">
            <v>6240</v>
          </cell>
          <cell r="C3962" t="str">
            <v>TAMPAO FOFO SIMPLES COM BASE / REQUADRO, CLASSE D400 CARGA MAX. 40 T, REDONDO, TAMPA 600 MM (COM INSCRICAO EM RELEVO DO TIPO DE REDE)</v>
          </cell>
          <cell r="D3962" t="str">
            <v>UN</v>
          </cell>
          <cell r="E3962" t="str">
            <v>CR</v>
          </cell>
          <cell r="F3962">
            <v>926.82</v>
          </cell>
        </row>
        <row r="3963">
          <cell r="B3963">
            <v>11296</v>
          </cell>
          <cell r="C3963" t="str">
            <v>TAMPAO FOFO SIMPLES COM BASE / REQUADRO, CLASSE D400 CARGA MAX. 40 T, REDONDO, TAMPA 900 MM (COM INSCRICAO EM RELEVO DO TIPO DE REDE)</v>
          </cell>
          <cell r="D3963" t="str">
            <v>UN</v>
          </cell>
          <cell r="E3963" t="str">
            <v>CR</v>
          </cell>
          <cell r="F3963">
            <v>2953.02</v>
          </cell>
        </row>
        <row r="3964">
          <cell r="B3964">
            <v>11299</v>
          </cell>
          <cell r="C3964" t="str">
            <v>TAMPAO FOFO SIMPLES COM BASE / REQUADRO, R-2, CLASSE A15 CARGA MAX. 1,5 T, 550 X 1100 MM (COM INSCRICAO EM RELEVO DO TIPO DE REDE)</v>
          </cell>
          <cell r="D3964" t="str">
            <v>UN</v>
          </cell>
          <cell r="E3964" t="str">
            <v>CR</v>
          </cell>
          <cell r="F3964">
            <v>999.53</v>
          </cell>
        </row>
        <row r="3965">
          <cell r="B3965">
            <v>11688</v>
          </cell>
          <cell r="C3965" t="str">
            <v>TANQUE ACO INOXIDAVEL (ACO 304) COM ESFREGADOR E VALVULA, DE *50 X 40 X 22* CM</v>
          </cell>
          <cell r="D3965" t="str">
            <v>UN</v>
          </cell>
          <cell r="E3965" t="str">
            <v>CR</v>
          </cell>
          <cell r="F3965">
            <v>528.78</v>
          </cell>
        </row>
        <row r="3966">
          <cell r="B3966">
            <v>37736</v>
          </cell>
          <cell r="C3966" t="str">
            <v>TANQUE DE ACO CARBONO NAO REVESTIDO, PARA TRANSPORTE DE AGUA COM CAPACIDADE DE 10 M3, COM BOMBA CENTRIFUGA POR TOMADA DE FORCA, VAZAO MAXIMA *75* M3/H (INCLUI MONTAGEM, NAO INCLUI CAMINHAO)</v>
          </cell>
          <cell r="D3966" t="str">
            <v>UN</v>
          </cell>
          <cell r="E3966" t="str">
            <v>C</v>
          </cell>
        </row>
        <row r="3967">
          <cell r="B3967">
            <v>37739</v>
          </cell>
          <cell r="C3967" t="str">
            <v>TANQUE DE ACO PARA TRANSPORTE DE AGUA COM CAPACIDADE DE 14 M3 (INCLUI MONTAGEM, NAO INCLUI CAMINHAO)</v>
          </cell>
          <cell r="D3967" t="str">
            <v>UN</v>
          </cell>
          <cell r="E3967" t="str">
            <v>CR</v>
          </cell>
        </row>
        <row r="3968">
          <cell r="B3968">
            <v>37738</v>
          </cell>
          <cell r="C3968" t="str">
            <v>TANQUE DE ACO PARA TRANSPORTE DE AGUA COM CAPACIDADE DE 6 M3 (INCLUI MONTAGEM, NAO INCLUI CAMINHAO)</v>
          </cell>
          <cell r="D3968" t="str">
            <v>UN</v>
          </cell>
          <cell r="E3968" t="str">
            <v>CR</v>
          </cell>
        </row>
        <row r="3969">
          <cell r="B3969">
            <v>25014</v>
          </cell>
          <cell r="C3969" t="str">
            <v>TANQUE DE ASFALTO ESTACIONARIO COM MACARICO, CAPACIDADE 20.000 L</v>
          </cell>
          <cell r="D3969" t="str">
            <v>UN</v>
          </cell>
          <cell r="E3969" t="str">
            <v>CR</v>
          </cell>
        </row>
        <row r="3970">
          <cell r="B3970">
            <v>14405</v>
          </cell>
          <cell r="C3970" t="str">
            <v>TANQUE DE ASFALTO ESTACIONARIO COM SERPENTINA, CAPACIDADE 30.000 L</v>
          </cell>
          <cell r="D3970" t="str">
            <v>UN</v>
          </cell>
          <cell r="E3970" t="str">
            <v>CR</v>
          </cell>
        </row>
        <row r="3971">
          <cell r="B3971">
            <v>20271</v>
          </cell>
          <cell r="C3971" t="str">
            <v>TANQUE DE LOUCA BRANCA, COM COLUNA, *30* L</v>
          </cell>
          <cell r="D3971" t="str">
            <v>UN</v>
          </cell>
          <cell r="E3971" t="str">
            <v>CR</v>
          </cell>
          <cell r="F3971">
            <v>753.89</v>
          </cell>
        </row>
        <row r="3972">
          <cell r="B3972">
            <v>10423</v>
          </cell>
          <cell r="C3972" t="str">
            <v>TANQUE DE LOUCA BRANCA, SUSPENSO, *20* L</v>
          </cell>
          <cell r="D3972" t="str">
            <v>UN</v>
          </cell>
          <cell r="E3972" t="str">
            <v>CR</v>
          </cell>
          <cell r="F3972">
            <v>553.53</v>
          </cell>
        </row>
        <row r="3973">
          <cell r="B3973">
            <v>36790</v>
          </cell>
          <cell r="C3973" t="str">
            <v>TANQUE DUPLO EM MARMORE SINTETICO COM CUBA LISA E ESFREGADOR, *110 X 60* CM</v>
          </cell>
          <cell r="D3973" t="str">
            <v>UN</v>
          </cell>
          <cell r="E3973" t="str">
            <v>CR</v>
          </cell>
          <cell r="F3973">
            <v>344.79</v>
          </cell>
        </row>
        <row r="3974">
          <cell r="B3974">
            <v>37589</v>
          </cell>
          <cell r="C3974" t="str">
            <v>TANQUE SIMPLES EM MARMORE SINTETICO COM COLUNA, CAPACIDADE *22* L, *60 X 46* CM</v>
          </cell>
          <cell r="D3974" t="str">
            <v>UN</v>
          </cell>
          <cell r="E3974" t="str">
            <v>CR</v>
          </cell>
          <cell r="F3974">
            <v>422.45</v>
          </cell>
        </row>
        <row r="3975">
          <cell r="B3975">
            <v>11690</v>
          </cell>
          <cell r="C3975" t="str">
            <v>TANQUE SIMPLES EM MARMORE SINTETICO DE FIXAR NA PAREDE, CAPACIDADE *22* L, *60 X 46* CM</v>
          </cell>
          <cell r="D3975" t="str">
            <v>UN</v>
          </cell>
          <cell r="E3975" t="str">
            <v>CR</v>
          </cell>
          <cell r="F3975">
            <v>224.42</v>
          </cell>
        </row>
        <row r="3976">
          <cell r="B3976">
            <v>20234</v>
          </cell>
          <cell r="C3976" t="str">
            <v>TANQUE SIMPLES EM MARMORE SINTETICO SUSPENSO, CAPACIDADE *38* L, *60 X 60* CM</v>
          </cell>
          <cell r="D3976" t="str">
            <v>UN</v>
          </cell>
          <cell r="E3976" t="str">
            <v>CR</v>
          </cell>
          <cell r="F3976">
            <v>284</v>
          </cell>
        </row>
        <row r="3977">
          <cell r="B3977">
            <v>44480</v>
          </cell>
          <cell r="C3977" t="str">
            <v>TARIFA "A" ENTRE 0 E 20M3 FORNECIMENTO D'AGUA</v>
          </cell>
          <cell r="D3977" t="str">
            <v>M3</v>
          </cell>
          <cell r="E3977" t="str">
            <v>CR</v>
          </cell>
          <cell r="F3977">
            <v>16.46</v>
          </cell>
        </row>
        <row r="3978">
          <cell r="B3978">
            <v>11457</v>
          </cell>
          <cell r="C3978" t="str">
            <v>TARJETA LIVRE / OCUPADO PARA PORTA DE BANHEIRO, CORPO EM ZAMAC E ESPELHO EM LATAO</v>
          </cell>
          <cell r="D3978" t="str">
            <v>UN</v>
          </cell>
          <cell r="E3978" t="str">
            <v>CR</v>
          </cell>
          <cell r="F3978">
            <v>50.14</v>
          </cell>
        </row>
        <row r="3979">
          <cell r="B3979">
            <v>44073</v>
          </cell>
          <cell r="C3979" t="str">
            <v>TARUGO DELIMITADOR DE PROFUNDIDADE EM ESPUMA DE POLIETILENO DE BAIXA DENSIDADE 10 MM, CINZA</v>
          </cell>
          <cell r="D3979" t="str">
            <v>M</v>
          </cell>
          <cell r="E3979" t="str">
            <v>CR</v>
          </cell>
          <cell r="F3979">
            <v>0.79</v>
          </cell>
        </row>
        <row r="3980">
          <cell r="B3980">
            <v>3593</v>
          </cell>
          <cell r="C3980" t="str">
            <v>TE 45 GRAUS DE FERRO GALVANIZADO, COM ROSCA BSP, DE 1 1/2"</v>
          </cell>
          <cell r="D3980" t="str">
            <v>UN</v>
          </cell>
          <cell r="E3980" t="str">
            <v>CR</v>
          </cell>
        </row>
        <row r="3981">
          <cell r="B3981">
            <v>3588</v>
          </cell>
          <cell r="C3981" t="str">
            <v>TE 45 GRAUS DE FERRO GALVANIZADO, COM ROSCA BSP, DE 1 1/4"</v>
          </cell>
          <cell r="D3981" t="str">
            <v>UN</v>
          </cell>
          <cell r="E3981" t="str">
            <v>CR</v>
          </cell>
        </row>
        <row r="3982">
          <cell r="B3982">
            <v>3587</v>
          </cell>
          <cell r="C3982" t="str">
            <v>TE 45 GRAUS DE FERRO GALVANIZADO, COM ROSCA BSP, DE 1"</v>
          </cell>
          <cell r="D3982" t="str">
            <v>UN</v>
          </cell>
          <cell r="E3982" t="str">
            <v>CR</v>
          </cell>
        </row>
        <row r="3983">
          <cell r="B3983">
            <v>3585</v>
          </cell>
          <cell r="C3983" t="str">
            <v>TE 45 GRAUS DE FERRO GALVANIZADO, COM ROSCA BSP, DE 1/2"</v>
          </cell>
          <cell r="D3983" t="str">
            <v>UN</v>
          </cell>
          <cell r="E3983" t="str">
            <v>CR</v>
          </cell>
        </row>
        <row r="3984">
          <cell r="B3984">
            <v>3590</v>
          </cell>
          <cell r="C3984" t="str">
            <v>TE 45 GRAUS DE FERRO GALVANIZADO, COM ROSCA BSP, DE 2 1/2"</v>
          </cell>
          <cell r="D3984" t="str">
            <v>UN</v>
          </cell>
          <cell r="E3984" t="str">
            <v>CR</v>
          </cell>
        </row>
        <row r="3985">
          <cell r="B3985">
            <v>3589</v>
          </cell>
          <cell r="C3985" t="str">
            <v>TE 45 GRAUS DE FERRO GALVANIZADO, COM ROSCA BSP, DE 2"</v>
          </cell>
          <cell r="D3985" t="str">
            <v>UN</v>
          </cell>
          <cell r="E3985" t="str">
            <v>CR</v>
          </cell>
        </row>
        <row r="3986">
          <cell r="B3986">
            <v>3592</v>
          </cell>
          <cell r="C3986" t="str">
            <v>TE 45 GRAUS DE FERRO GALVANIZADO, COM ROSCA BSP, DE 3"</v>
          </cell>
          <cell r="D3986" t="str">
            <v>UN</v>
          </cell>
          <cell r="E3986" t="str">
            <v>CR</v>
          </cell>
        </row>
        <row r="3987">
          <cell r="B3987">
            <v>3586</v>
          </cell>
          <cell r="C3987" t="str">
            <v>TE 45 GRAUS DE FERRO GALVANIZADO, COM ROSCA BSP, DE 3/4"</v>
          </cell>
          <cell r="D3987" t="str">
            <v>UN</v>
          </cell>
          <cell r="E3987" t="str">
            <v>CR</v>
          </cell>
        </row>
        <row r="3988">
          <cell r="B3988">
            <v>3591</v>
          </cell>
          <cell r="C3988" t="str">
            <v>TE 45 GRAUS DE FERRO GALVANIZADO, COM ROSCA BSP, DE 4"</v>
          </cell>
          <cell r="D3988" t="str">
            <v>UN</v>
          </cell>
          <cell r="E3988" t="str">
            <v>CR</v>
          </cell>
        </row>
        <row r="3989">
          <cell r="B3989">
            <v>40396</v>
          </cell>
          <cell r="C3989" t="str">
            <v>TE 90 GRAUS EM ACO CARBONO, SOLDAVEL, PRESSAO 3.000 LBS, DN 1 1/2"</v>
          </cell>
          <cell r="D3989" t="str">
            <v>UN</v>
          </cell>
          <cell r="E3989" t="str">
            <v>CR</v>
          </cell>
        </row>
        <row r="3990">
          <cell r="B3990">
            <v>40395</v>
          </cell>
          <cell r="C3990" t="str">
            <v>TE 90 GRAUS EM ACO CARBONO, SOLDAVEL, PRESSAO 3.000 LBS, DN 1 1/4"</v>
          </cell>
          <cell r="D3990" t="str">
            <v>UN</v>
          </cell>
          <cell r="E3990" t="str">
            <v>CR</v>
          </cell>
        </row>
        <row r="3991">
          <cell r="B3991">
            <v>40394</v>
          </cell>
          <cell r="C3991" t="str">
            <v>TE 90 GRAUS EM ACO CARBONO, SOLDAVEL, PRESSAO 3.000 LBS, DN 1"</v>
          </cell>
          <cell r="D3991" t="str">
            <v>UN</v>
          </cell>
          <cell r="E3991" t="str">
            <v>CR</v>
          </cell>
        </row>
        <row r="3992">
          <cell r="B3992">
            <v>40392</v>
          </cell>
          <cell r="C3992" t="str">
            <v>TE 90 GRAUS EM ACO CARBONO, SOLDAVEL, PRESSAO 3.000 LBS, DN 1/2"</v>
          </cell>
          <cell r="D3992" t="str">
            <v>UN</v>
          </cell>
          <cell r="E3992" t="str">
            <v>CR</v>
          </cell>
        </row>
        <row r="3993">
          <cell r="B3993">
            <v>40398</v>
          </cell>
          <cell r="C3993" t="str">
            <v>TE 90 GRAUS EM ACO CARBONO, SOLDAVEL, PRESSAO 3.000 LBS, DN 2 1/2"</v>
          </cell>
          <cell r="D3993" t="str">
            <v>UN</v>
          </cell>
          <cell r="E3993" t="str">
            <v>CR</v>
          </cell>
        </row>
        <row r="3994">
          <cell r="B3994">
            <v>40397</v>
          </cell>
          <cell r="C3994" t="str">
            <v>TE 90 GRAUS EM ACO CARBONO, SOLDAVEL, PRESSAO 3.000 LBS, DN 2"</v>
          </cell>
          <cell r="D3994" t="str">
            <v>UN</v>
          </cell>
          <cell r="E3994" t="str">
            <v>CR</v>
          </cell>
        </row>
        <row r="3995">
          <cell r="B3995">
            <v>40399</v>
          </cell>
          <cell r="C3995" t="str">
            <v>TE 90 GRAUS EM ACO CARBONO, SOLDAVEL, PRESSAO 3.000 LBS, DN 3"</v>
          </cell>
          <cell r="D3995" t="str">
            <v>UN</v>
          </cell>
          <cell r="E3995" t="str">
            <v>CR</v>
          </cell>
        </row>
        <row r="3996">
          <cell r="B3996">
            <v>40393</v>
          </cell>
          <cell r="C3996" t="str">
            <v>TE 90 GRAUS EM ACO CARBONO, SOLDAVEL, PRESSAO 3.000 LBS, DN 3/4"</v>
          </cell>
          <cell r="D3996" t="str">
            <v>UN</v>
          </cell>
          <cell r="E3996" t="str">
            <v>CR</v>
          </cell>
        </row>
        <row r="3997">
          <cell r="B3997">
            <v>44253</v>
          </cell>
          <cell r="C3997" t="str">
            <v>TE CPVC, SOLDAVEL, 90 GRAUS, 114 MM, PARA AGUA QUENTE PREDIAL</v>
          </cell>
          <cell r="D3997" t="str">
            <v>UN</v>
          </cell>
          <cell r="E3997" t="str">
            <v>CR</v>
          </cell>
          <cell r="F3997">
            <v>328.47</v>
          </cell>
        </row>
        <row r="3998">
          <cell r="B3998">
            <v>21121</v>
          </cell>
          <cell r="C3998" t="str">
            <v>TE CPVC, SOLDAVEL, 90 GRAUS, 15 MM, PARA AGUA QUENTE PREDIAL</v>
          </cell>
          <cell r="D3998" t="str">
            <v>UN</v>
          </cell>
          <cell r="E3998" t="str">
            <v>CR</v>
          </cell>
          <cell r="F3998">
            <v>4.71</v>
          </cell>
        </row>
        <row r="3999">
          <cell r="B3999">
            <v>38010</v>
          </cell>
          <cell r="C3999" t="str">
            <v>TE CPVC, SOLDAVEL, 90 GRAUS, 22 MM, PARA AGUA QUENTE PREDIAL</v>
          </cell>
          <cell r="D3999" t="str">
            <v>UN</v>
          </cell>
          <cell r="E3999" t="str">
            <v>CR</v>
          </cell>
          <cell r="F3999">
            <v>5.87</v>
          </cell>
        </row>
        <row r="4000">
          <cell r="B4000">
            <v>38011</v>
          </cell>
          <cell r="C4000" t="str">
            <v>TE CPVC, SOLDAVEL, 90 GRAUS, 28 MM, PARA AGUA QUENTE PREDIAL</v>
          </cell>
          <cell r="D4000" t="str">
            <v>UN</v>
          </cell>
          <cell r="E4000" t="str">
            <v>CR</v>
          </cell>
          <cell r="F4000">
            <v>11.76</v>
          </cell>
        </row>
        <row r="4001">
          <cell r="B4001">
            <v>38012</v>
          </cell>
          <cell r="C4001" t="str">
            <v>TE CPVC, SOLDAVEL, 90 GRAUS, 35 MM, PARA AGUA QUENTE PREDIAL</v>
          </cell>
          <cell r="D4001" t="str">
            <v>UN</v>
          </cell>
          <cell r="E4001" t="str">
            <v>CR</v>
          </cell>
          <cell r="F4001">
            <v>44.84</v>
          </cell>
        </row>
        <row r="4002">
          <cell r="B4002">
            <v>38013</v>
          </cell>
          <cell r="C4002" t="str">
            <v>TE CPVC, SOLDAVEL, 90 GRAUS, 42 MM, PARA AGUA QUENTE PREDIAL</v>
          </cell>
          <cell r="D4002" t="str">
            <v>UN</v>
          </cell>
          <cell r="E4002" t="str">
            <v>CR</v>
          </cell>
          <cell r="F4002">
            <v>57.6</v>
          </cell>
        </row>
        <row r="4003">
          <cell r="B4003">
            <v>38014</v>
          </cell>
          <cell r="C4003" t="str">
            <v>TE CPVC, SOLDAVEL, 90 GRAUS, 54 MM, PARA AGUA QUENTE PREDIAL</v>
          </cell>
          <cell r="D4003" t="str">
            <v>UN</v>
          </cell>
          <cell r="E4003" t="str">
            <v>CR</v>
          </cell>
          <cell r="F4003">
            <v>96.19</v>
          </cell>
        </row>
        <row r="4004">
          <cell r="B4004">
            <v>38015</v>
          </cell>
          <cell r="C4004" t="str">
            <v>TE CPVC, SOLDAVEL, 90 GRAUS, 73 MM, PARA AGUA QUENTE PREDIAL</v>
          </cell>
          <cell r="D4004" t="str">
            <v>UN</v>
          </cell>
          <cell r="E4004" t="str">
            <v>CR</v>
          </cell>
          <cell r="F4004">
            <v>226.15</v>
          </cell>
        </row>
        <row r="4005">
          <cell r="B4005">
            <v>38016</v>
          </cell>
          <cell r="C4005" t="str">
            <v>TE CPVC, SOLDAVEL, 90 GRAUS, 89 MM, PARA AGUA QUENTE PREDIAL</v>
          </cell>
          <cell r="D4005" t="str">
            <v>UN</v>
          </cell>
          <cell r="E4005" t="str">
            <v>CR</v>
          </cell>
          <cell r="F4005">
            <v>262.99</v>
          </cell>
        </row>
        <row r="4006">
          <cell r="B4006">
            <v>12741</v>
          </cell>
          <cell r="C4006" t="str">
            <v>TE DE COBRE SEM ANEL DE SOLDA, BOLSA X BOLSA X BOLSA, 104 MM</v>
          </cell>
          <cell r="D4006" t="str">
            <v>UN</v>
          </cell>
          <cell r="E4006" t="str">
            <v>CR</v>
          </cell>
        </row>
        <row r="4007">
          <cell r="B4007">
            <v>12733</v>
          </cell>
          <cell r="C4007" t="str">
            <v>TE DE COBRE SEM ANEL DE SOLDA, BOLSA X BOLSA X BOLSA, 15 MM</v>
          </cell>
          <cell r="D4007" t="str">
            <v>UN</v>
          </cell>
          <cell r="E4007" t="str">
            <v>CR</v>
          </cell>
        </row>
        <row r="4008">
          <cell r="B4008">
            <v>12734</v>
          </cell>
          <cell r="C4008" t="str">
            <v>TE DE COBRE SEM ANEL DE SOLDA, BOLSA X BOLSA X BOLSA, 22 MM</v>
          </cell>
          <cell r="D4008" t="str">
            <v>UN</v>
          </cell>
          <cell r="E4008" t="str">
            <v>CR</v>
          </cell>
        </row>
        <row r="4009">
          <cell r="B4009">
            <v>12735</v>
          </cell>
          <cell r="C4009" t="str">
            <v>TE DE COBRE SEM ANEL DE SOLDA, BOLSA X BOLSA X BOLSA, 28 MM</v>
          </cell>
          <cell r="D4009" t="str">
            <v>UN</v>
          </cell>
          <cell r="E4009" t="str">
            <v>CR</v>
          </cell>
        </row>
        <row r="4010">
          <cell r="B4010">
            <v>12736</v>
          </cell>
          <cell r="C4010" t="str">
            <v>TE DE COBRE SEM ANEL DE SOLDA, BOLSA X BOLSA X BOLSA, 35 MM</v>
          </cell>
          <cell r="D4010" t="str">
            <v>UN</v>
          </cell>
          <cell r="E4010" t="str">
            <v>CR</v>
          </cell>
        </row>
        <row r="4011">
          <cell r="B4011">
            <v>12737</v>
          </cell>
          <cell r="C4011" t="str">
            <v>TE DE COBRE SEM ANEL DE SOLDA, BOLSA X BOLSA X BOLSA, 42 MM</v>
          </cell>
          <cell r="D4011" t="str">
            <v>UN</v>
          </cell>
          <cell r="E4011" t="str">
            <v>CR</v>
          </cell>
        </row>
        <row r="4012">
          <cell r="B4012">
            <v>12738</v>
          </cell>
          <cell r="C4012" t="str">
            <v>TE DE COBRE SEM ANEL DE SOLDA, BOLSA X BOLSA X BOLSA, 54 MM</v>
          </cell>
          <cell r="D4012" t="str">
            <v>UN</v>
          </cell>
          <cell r="E4012" t="str">
            <v>CR</v>
          </cell>
        </row>
        <row r="4013">
          <cell r="B4013">
            <v>12739</v>
          </cell>
          <cell r="C4013" t="str">
            <v>TE DE COBRE SEM ANEL DE SOLDA, BOLSA X BOLSA X BOLSA, 66 MM</v>
          </cell>
          <cell r="D4013" t="str">
            <v>UN</v>
          </cell>
          <cell r="E4013" t="str">
            <v>CR</v>
          </cell>
        </row>
        <row r="4014">
          <cell r="B4014">
            <v>12740</v>
          </cell>
          <cell r="C4014" t="str">
            <v>TE DE COBRE SEM ANEL DE SOLDA, BOLSA X BOLSA X BOLSA, 79 MM</v>
          </cell>
          <cell r="D4014" t="str">
            <v>UN</v>
          </cell>
          <cell r="E4014" t="str">
            <v>CR</v>
          </cell>
        </row>
        <row r="4015">
          <cell r="B4015">
            <v>6297</v>
          </cell>
          <cell r="C4015" t="str">
            <v>TE DE FERRO GALVANIZADO, DE 1 1/2"</v>
          </cell>
          <cell r="D4015" t="str">
            <v>UN</v>
          </cell>
          <cell r="E4015" t="str">
            <v>CR</v>
          </cell>
        </row>
        <row r="4016">
          <cell r="B4016">
            <v>6296</v>
          </cell>
          <cell r="C4016" t="str">
            <v>TE DE FERRO GALVANIZADO, DE 1 1/4"</v>
          </cell>
          <cell r="D4016" t="str">
            <v>UN</v>
          </cell>
          <cell r="E4016" t="str">
            <v>CR</v>
          </cell>
        </row>
        <row r="4017">
          <cell r="B4017">
            <v>6323</v>
          </cell>
          <cell r="C4017" t="str">
            <v>TE DE FERRO GALVANIZADO, DE 1"</v>
          </cell>
          <cell r="D4017" t="str">
            <v>UN</v>
          </cell>
          <cell r="E4017" t="str">
            <v>CR</v>
          </cell>
        </row>
        <row r="4018">
          <cell r="B4018">
            <v>6294</v>
          </cell>
          <cell r="C4018" t="str">
            <v>TE DE FERRO GALVANIZADO, DE 1/2"</v>
          </cell>
          <cell r="D4018" t="str">
            <v>UN</v>
          </cell>
          <cell r="E4018" t="str">
            <v>CR</v>
          </cell>
        </row>
        <row r="4019">
          <cell r="B4019">
            <v>6299</v>
          </cell>
          <cell r="C4019" t="str">
            <v>TE DE FERRO GALVANIZADO, DE 2 1/2"</v>
          </cell>
          <cell r="D4019" t="str">
            <v>UN</v>
          </cell>
          <cell r="E4019" t="str">
            <v>CR</v>
          </cell>
        </row>
        <row r="4020">
          <cell r="B4020">
            <v>6298</v>
          </cell>
          <cell r="C4020" t="str">
            <v>TE DE FERRO GALVANIZADO, DE 2"</v>
          </cell>
          <cell r="D4020" t="str">
            <v>UN</v>
          </cell>
          <cell r="E4020" t="str">
            <v>CR</v>
          </cell>
        </row>
        <row r="4021">
          <cell r="B4021">
            <v>6322</v>
          </cell>
          <cell r="C4021" t="str">
            <v>TE DE FERRO GALVANIZADO, DE 3"</v>
          </cell>
          <cell r="D4021" t="str">
            <v>UN</v>
          </cell>
          <cell r="E4021" t="str">
            <v>CR</v>
          </cell>
        </row>
        <row r="4022">
          <cell r="B4022">
            <v>6295</v>
          </cell>
          <cell r="C4022" t="str">
            <v>TE DE FERRO GALVANIZADO, DE 3/4"</v>
          </cell>
          <cell r="D4022" t="str">
            <v>UN</v>
          </cell>
          <cell r="E4022" t="str">
            <v>CR</v>
          </cell>
        </row>
        <row r="4023">
          <cell r="B4023">
            <v>6300</v>
          </cell>
          <cell r="C4023" t="str">
            <v>TE DE FERRO GALVANIZADO, DE 4"</v>
          </cell>
          <cell r="D4023" t="str">
            <v>UN</v>
          </cell>
          <cell r="E4023" t="str">
            <v>CR</v>
          </cell>
        </row>
        <row r="4024">
          <cell r="B4024">
            <v>6321</v>
          </cell>
          <cell r="C4024" t="str">
            <v>TE DE FERRO GALVANIZADO, DE 5"</v>
          </cell>
          <cell r="D4024" t="str">
            <v>UN</v>
          </cell>
          <cell r="E4024" t="str">
            <v>CR</v>
          </cell>
        </row>
        <row r="4025">
          <cell r="B4025">
            <v>6301</v>
          </cell>
          <cell r="C4025" t="str">
            <v>TE DE FERRO GALVANIZADO, DE 6"</v>
          </cell>
          <cell r="D4025" t="str">
            <v>UN</v>
          </cell>
          <cell r="E4025" t="str">
            <v>CR</v>
          </cell>
        </row>
        <row r="4026">
          <cell r="B4026">
            <v>7105</v>
          </cell>
          <cell r="C4026" t="str">
            <v>TE DE INSPECAO, PVC, 100 X 75 MM, SERIE NORMAL PARA ESGOTO PREDIAL</v>
          </cell>
          <cell r="D4026" t="str">
            <v>UN</v>
          </cell>
          <cell r="E4026" t="str">
            <v>CR</v>
          </cell>
          <cell r="F4026">
            <v>44.03</v>
          </cell>
        </row>
        <row r="4027">
          <cell r="B4027">
            <v>20183</v>
          </cell>
          <cell r="C4027" t="str">
            <v>TE DE INSPECAO, PVC, SERIE R, 100 X 75 MM, PARA ESGOTO PREDIAL</v>
          </cell>
          <cell r="D4027" t="str">
            <v>UN</v>
          </cell>
          <cell r="E4027" t="str">
            <v>CR</v>
          </cell>
          <cell r="F4027">
            <v>54.25</v>
          </cell>
        </row>
        <row r="4028">
          <cell r="B4028">
            <v>38448</v>
          </cell>
          <cell r="C4028" t="str">
            <v>TE DE INSPECAO, PVC, SERIE R, 150 X 100 MM, PARA ESGOTO PREDIAL</v>
          </cell>
          <cell r="D4028" t="str">
            <v>UN</v>
          </cell>
          <cell r="E4028" t="str">
            <v>CR</v>
          </cell>
          <cell r="F4028">
            <v>246.16</v>
          </cell>
        </row>
        <row r="4029">
          <cell r="B4029">
            <v>20182</v>
          </cell>
          <cell r="C4029" t="str">
            <v>TE DE INSPECAO, PVC, SERIE R, 75 X 75 MM, PARA ESGOTO PREDIAL</v>
          </cell>
          <cell r="D4029" t="str">
            <v>UN</v>
          </cell>
          <cell r="E4029" t="str">
            <v>CR</v>
          </cell>
          <cell r="F4029">
            <v>31.54</v>
          </cell>
        </row>
        <row r="4030">
          <cell r="B4030">
            <v>7119</v>
          </cell>
          <cell r="C4030" t="str">
            <v>TE DE REDUCAO COM ROSCA, PVC, 90 GRAUS, 1 X 3/4", PARA AGUA FRIA PREDIAL</v>
          </cell>
          <cell r="D4030" t="str">
            <v>UN</v>
          </cell>
          <cell r="E4030" t="str">
            <v>CR</v>
          </cell>
          <cell r="F4030">
            <v>11.1</v>
          </cell>
        </row>
        <row r="4031">
          <cell r="B4031">
            <v>7126</v>
          </cell>
          <cell r="C4031" t="str">
            <v>TE DE REDUCAO COM ROSCA, PVC, 90 GRAUS, 1.1/2" X 3/4", AGUA FRIA PREDIAL</v>
          </cell>
          <cell r="D4031" t="str">
            <v>UN</v>
          </cell>
          <cell r="E4031" t="str">
            <v>CR</v>
          </cell>
          <cell r="F4031">
            <v>22.66</v>
          </cell>
        </row>
        <row r="4032">
          <cell r="B4032">
            <v>7120</v>
          </cell>
          <cell r="C4032" t="str">
            <v>TE DE REDUCAO COM ROSCA, PVC, 90 GRAUS, 3/4 X 1/2", PARA AGUA FRIA PREDIAL</v>
          </cell>
          <cell r="D4032" t="str">
            <v>UN</v>
          </cell>
          <cell r="E4032" t="str">
            <v>CR</v>
          </cell>
          <cell r="F4032">
            <v>8.52</v>
          </cell>
        </row>
        <row r="4033">
          <cell r="B4033">
            <v>6319</v>
          </cell>
          <cell r="C4033" t="str">
            <v>TE DE REDUCAO DE FERRO GALVANIZADO, COM ROSCA BSP, DE 1 1/2" X 1"</v>
          </cell>
          <cell r="D4033" t="str">
            <v>UN</v>
          </cell>
          <cell r="E4033" t="str">
            <v>CR</v>
          </cell>
        </row>
        <row r="4034">
          <cell r="B4034">
            <v>6304</v>
          </cell>
          <cell r="C4034" t="str">
            <v>TE DE REDUCAO DE FERRO GALVANIZADO, COM ROSCA BSP, DE 1 1/2" X 3/4"</v>
          </cell>
          <cell r="D4034" t="str">
            <v>UN</v>
          </cell>
          <cell r="E4034" t="str">
            <v>CR</v>
          </cell>
        </row>
        <row r="4035">
          <cell r="B4035">
            <v>21116</v>
          </cell>
          <cell r="C4035" t="str">
            <v>TE DE REDUCAO DE FERRO GALVANIZADO, COM ROSCA BSP, DE 1 1/4" X 3/4"</v>
          </cell>
          <cell r="D4035" t="str">
            <v>UN</v>
          </cell>
          <cell r="E4035" t="str">
            <v>CR</v>
          </cell>
        </row>
        <row r="4036">
          <cell r="B4036">
            <v>6320</v>
          </cell>
          <cell r="C4036" t="str">
            <v>TE DE REDUCAO DE FERRO GALVANIZADO, COM ROSCA BSP, DE 1" X 1/2"</v>
          </cell>
          <cell r="D4036" t="str">
            <v>UN</v>
          </cell>
          <cell r="E4036" t="str">
            <v>CR</v>
          </cell>
        </row>
        <row r="4037">
          <cell r="B4037">
            <v>6303</v>
          </cell>
          <cell r="C4037" t="str">
            <v>TE DE REDUCAO DE FERRO GALVANIZADO, COM ROSCA BSP, DE 1" X 3/4"</v>
          </cell>
          <cell r="D4037" t="str">
            <v>UN</v>
          </cell>
          <cell r="E4037" t="str">
            <v>CR</v>
          </cell>
        </row>
        <row r="4038">
          <cell r="B4038">
            <v>6308</v>
          </cell>
          <cell r="C4038" t="str">
            <v>TE DE REDUCAO DE FERRO GALVANIZADO, COM ROSCA BSP, DE 2 1/2" X 1 1/2"</v>
          </cell>
          <cell r="D4038" t="str">
            <v>UN</v>
          </cell>
          <cell r="E4038" t="str">
            <v>CR</v>
          </cell>
        </row>
        <row r="4039">
          <cell r="B4039">
            <v>6317</v>
          </cell>
          <cell r="C4039" t="str">
            <v>TE DE REDUCAO DE FERRO GALVANIZADO, COM ROSCA BSP, DE 2 1/2" X 1 1/4"</v>
          </cell>
          <cell r="D4039" t="str">
            <v>UN</v>
          </cell>
          <cell r="E4039" t="str">
            <v>CR</v>
          </cell>
        </row>
        <row r="4040">
          <cell r="B4040">
            <v>6307</v>
          </cell>
          <cell r="C4040" t="str">
            <v>TE DE REDUCAO DE FERRO GALVANIZADO, COM ROSCA BSP, DE 2 1/2" X 1"</v>
          </cell>
          <cell r="D4040" t="str">
            <v>UN</v>
          </cell>
          <cell r="E4040" t="str">
            <v>CR</v>
          </cell>
        </row>
        <row r="4041">
          <cell r="B4041">
            <v>6309</v>
          </cell>
          <cell r="C4041" t="str">
            <v>TE DE REDUCAO DE FERRO GALVANIZADO, COM ROSCA BSP, DE 2 1/2" X 2"</v>
          </cell>
          <cell r="D4041" t="str">
            <v>UN</v>
          </cell>
          <cell r="E4041" t="str">
            <v>CR</v>
          </cell>
        </row>
        <row r="4042">
          <cell r="B4042">
            <v>6318</v>
          </cell>
          <cell r="C4042" t="str">
            <v>TE DE REDUCAO DE FERRO GALVANIZADO, COM ROSCA BSP, DE 2" X 1 1/2"</v>
          </cell>
          <cell r="D4042" t="str">
            <v>UN</v>
          </cell>
          <cell r="E4042" t="str">
            <v>CR</v>
          </cell>
        </row>
        <row r="4043">
          <cell r="B4043">
            <v>6306</v>
          </cell>
          <cell r="C4043" t="str">
            <v>TE DE REDUCAO DE FERRO GALVANIZADO, COM ROSCA BSP, DE 2" X 1 1/4"</v>
          </cell>
          <cell r="D4043" t="str">
            <v>UN</v>
          </cell>
          <cell r="E4043" t="str">
            <v>CR</v>
          </cell>
        </row>
        <row r="4044">
          <cell r="B4044">
            <v>6305</v>
          </cell>
          <cell r="C4044" t="str">
            <v>TE DE REDUCAO DE FERRO GALVANIZADO, COM ROSCA BSP, DE 2" X 1"</v>
          </cell>
          <cell r="D4044" t="str">
            <v>UN</v>
          </cell>
          <cell r="E4044" t="str">
            <v>CR</v>
          </cell>
        </row>
        <row r="4045">
          <cell r="B4045">
            <v>6312</v>
          </cell>
          <cell r="C4045" t="str">
            <v>TE DE REDUCAO DE FERRO GALVANIZADO, COM ROSCA BSP, DE 3" X 1 1/2"</v>
          </cell>
          <cell r="D4045" t="str">
            <v>UN</v>
          </cell>
          <cell r="E4045" t="str">
            <v>CR</v>
          </cell>
        </row>
        <row r="4046">
          <cell r="B4046">
            <v>6311</v>
          </cell>
          <cell r="C4046" t="str">
            <v>TE DE REDUCAO DE FERRO GALVANIZADO, COM ROSCA BSP, DE 3" X 1 1/4"</v>
          </cell>
          <cell r="D4046" t="str">
            <v>UN</v>
          </cell>
          <cell r="E4046" t="str">
            <v>CR</v>
          </cell>
        </row>
        <row r="4047">
          <cell r="B4047">
            <v>6310</v>
          </cell>
          <cell r="C4047" t="str">
            <v>TE DE REDUCAO DE FERRO GALVANIZADO, COM ROSCA BSP, DE 3" X 1"</v>
          </cell>
          <cell r="D4047" t="str">
            <v>UN</v>
          </cell>
          <cell r="E4047" t="str">
            <v>CR</v>
          </cell>
        </row>
        <row r="4048">
          <cell r="B4048">
            <v>6314</v>
          </cell>
          <cell r="C4048" t="str">
            <v>TE DE REDUCAO DE FERRO GALVANIZADO, COM ROSCA BSP, DE 3" X 2 1/2"</v>
          </cell>
          <cell r="D4048" t="str">
            <v>UN</v>
          </cell>
          <cell r="E4048" t="str">
            <v>CR</v>
          </cell>
        </row>
        <row r="4049">
          <cell r="B4049">
            <v>6313</v>
          </cell>
          <cell r="C4049" t="str">
            <v>TE DE REDUCAO DE FERRO GALVANIZADO, COM ROSCA BSP, DE 3" X 2"</v>
          </cell>
          <cell r="D4049" t="str">
            <v>UN</v>
          </cell>
          <cell r="E4049" t="str">
            <v>CR</v>
          </cell>
        </row>
        <row r="4050">
          <cell r="B4050">
            <v>6302</v>
          </cell>
          <cell r="C4050" t="str">
            <v>TE DE REDUCAO DE FERRO GALVANIZADO, COM ROSCA BSP, DE 3/4" X 1/2"</v>
          </cell>
          <cell r="D4050" t="str">
            <v>UN</v>
          </cell>
          <cell r="E4050" t="str">
            <v>CR</v>
          </cell>
        </row>
        <row r="4051">
          <cell r="B4051">
            <v>6315</v>
          </cell>
          <cell r="C4051" t="str">
            <v>TE DE REDUCAO DE FERRO GALVANIZADO, COM ROSCA BSP, DE 4" X 2"</v>
          </cell>
          <cell r="D4051" t="str">
            <v>UN</v>
          </cell>
          <cell r="E4051" t="str">
            <v>CR</v>
          </cell>
        </row>
        <row r="4052">
          <cell r="B4052">
            <v>6316</v>
          </cell>
          <cell r="C4052" t="str">
            <v>TE DE REDUCAO DE FERRO GALVANIZADO, COM ROSCA BSP, DE 4" X 3"</v>
          </cell>
          <cell r="D4052" t="str">
            <v>UN</v>
          </cell>
          <cell r="E4052" t="str">
            <v>CR</v>
          </cell>
        </row>
        <row r="4053">
          <cell r="B4053">
            <v>39324</v>
          </cell>
          <cell r="C4053" t="str">
            <v>TE DE REDUCAO, CPVC, 22 X 15 MM, PARA AGUA QUENTE PREDIAL</v>
          </cell>
          <cell r="D4053" t="str">
            <v>UN</v>
          </cell>
          <cell r="E4053" t="str">
            <v>CR</v>
          </cell>
          <cell r="F4053">
            <v>6.13</v>
          </cell>
        </row>
        <row r="4054">
          <cell r="B4054">
            <v>39325</v>
          </cell>
          <cell r="C4054" t="str">
            <v>TE DE REDUCAO, CPVC, 28 X 22 MM, PARA AGUA QUENTE PREDIAL</v>
          </cell>
          <cell r="D4054" t="str">
            <v>UN</v>
          </cell>
          <cell r="E4054" t="str">
            <v>CR</v>
          </cell>
          <cell r="F4054">
            <v>9.24</v>
          </cell>
        </row>
        <row r="4055">
          <cell r="B4055">
            <v>39326</v>
          </cell>
          <cell r="C4055" t="str">
            <v>TE DE REDUCAO, CPVC, 35 X 28 MM, PARA AGUA QUENTE PREDIAL</v>
          </cell>
          <cell r="D4055" t="str">
            <v>UN</v>
          </cell>
          <cell r="E4055" t="str">
            <v>CR</v>
          </cell>
          <cell r="F4055">
            <v>33.159999999999997</v>
          </cell>
        </row>
        <row r="4056">
          <cell r="B4056">
            <v>39327</v>
          </cell>
          <cell r="C4056" t="str">
            <v>TE DE REDUCAO, CPVC, 42 X 35 MM, PARA AGUA QUENTE PREDIAL</v>
          </cell>
          <cell r="D4056" t="str">
            <v>UN</v>
          </cell>
          <cell r="E4056" t="str">
            <v>CR</v>
          </cell>
          <cell r="F4056">
            <v>50.03</v>
          </cell>
        </row>
        <row r="4057">
          <cell r="B4057">
            <v>11378</v>
          </cell>
          <cell r="C4057" t="str">
            <v>TE DE REDUCAO, PVC PBA, BBB, JE, DN 100 X 50 / DE 110 X 60 MM, PARA REDE DE AGUA</v>
          </cell>
          <cell r="D4057" t="str">
            <v>UN</v>
          </cell>
          <cell r="E4057" t="str">
            <v>CR</v>
          </cell>
        </row>
        <row r="4058">
          <cell r="B4058">
            <v>11379</v>
          </cell>
          <cell r="C4058" t="str">
            <v>TE DE REDUCAO, PVC PBA, BBB, JE, DN 100 X 75 / DE 110 X 85 MM, PARA REDE DE AGUA</v>
          </cell>
          <cell r="D4058" t="str">
            <v>UN</v>
          </cell>
          <cell r="E4058" t="str">
            <v>CR</v>
          </cell>
        </row>
        <row r="4059">
          <cell r="B4059">
            <v>11493</v>
          </cell>
          <cell r="C4059" t="str">
            <v>TE DE REDUCAO, PVC PBA, BBB, JE, DN 75 X 50 / DE 85 X 60 MM, PARA REDE DE AGUA</v>
          </cell>
          <cell r="D4059" t="str">
            <v>UN</v>
          </cell>
          <cell r="E4059" t="str">
            <v>CR</v>
          </cell>
        </row>
        <row r="4060">
          <cell r="B4060">
            <v>7106</v>
          </cell>
          <cell r="C4060" t="str">
            <v>TE DE REDUCAO, PVC, SOLDAVEL, 90 GRAUS, 110 MM X 60 MM, PARA AGUA FRIA PREDIAL</v>
          </cell>
          <cell r="D4060" t="str">
            <v>UN</v>
          </cell>
          <cell r="E4060" t="str">
            <v>CR</v>
          </cell>
          <cell r="F4060">
            <v>140.22999999999999</v>
          </cell>
        </row>
        <row r="4061">
          <cell r="B4061">
            <v>7104</v>
          </cell>
          <cell r="C4061" t="str">
            <v>TE DE REDUCAO, PVC, SOLDAVEL, 90 GRAUS, 25 MM X 20 MM, PARA AGUA FRIA PREDIAL</v>
          </cell>
          <cell r="D4061" t="str">
            <v>UN</v>
          </cell>
          <cell r="E4061" t="str">
            <v>CR</v>
          </cell>
          <cell r="F4061">
            <v>3.78</v>
          </cell>
        </row>
        <row r="4062">
          <cell r="B4062">
            <v>7136</v>
          </cell>
          <cell r="C4062" t="str">
            <v>TE DE REDUCAO, PVC, SOLDAVEL, 90 GRAUS, 32 MM X 25 MM, PARA AGUA FRIA PREDIAL</v>
          </cell>
          <cell r="D4062" t="str">
            <v>UN</v>
          </cell>
          <cell r="E4062" t="str">
            <v>CR</v>
          </cell>
          <cell r="F4062">
            <v>6.58</v>
          </cell>
        </row>
        <row r="4063">
          <cell r="B4063">
            <v>7128</v>
          </cell>
          <cell r="C4063" t="str">
            <v>TE DE REDUCAO, PVC, SOLDAVEL, 90 GRAUS, 40 MM X 32 MM, PARA AGUA FRIA PREDIAL</v>
          </cell>
          <cell r="D4063" t="str">
            <v>UN</v>
          </cell>
          <cell r="E4063" t="str">
            <v>CR</v>
          </cell>
          <cell r="F4063">
            <v>8.5399999999999991</v>
          </cell>
        </row>
        <row r="4064">
          <cell r="B4064">
            <v>7108</v>
          </cell>
          <cell r="C4064" t="str">
            <v>TE DE REDUCAO, PVC, SOLDAVEL, 90 GRAUS, 50 MM X 20 MM, PARA AGUA FRIA PREDIAL</v>
          </cell>
          <cell r="D4064" t="str">
            <v>UN</v>
          </cell>
          <cell r="E4064" t="str">
            <v>CR</v>
          </cell>
          <cell r="F4064">
            <v>8.52</v>
          </cell>
        </row>
        <row r="4065">
          <cell r="B4065">
            <v>7129</v>
          </cell>
          <cell r="C4065" t="str">
            <v>TE DE REDUCAO, PVC, SOLDAVEL, 90 GRAUS, 50 MM X 25 MM, PARA AGUA FRIA PREDIAL</v>
          </cell>
          <cell r="D4065" t="str">
            <v>UN</v>
          </cell>
          <cell r="E4065" t="str">
            <v>CR</v>
          </cell>
          <cell r="F4065">
            <v>10.02</v>
          </cell>
        </row>
        <row r="4066">
          <cell r="B4066">
            <v>7130</v>
          </cell>
          <cell r="C4066" t="str">
            <v>TE DE REDUCAO, PVC, SOLDAVEL, 90 GRAUS, 50 MM X 32 MM, PARA AGUA FRIA PREDIAL</v>
          </cell>
          <cell r="D4066" t="str">
            <v>UN</v>
          </cell>
          <cell r="E4066" t="str">
            <v>CR</v>
          </cell>
          <cell r="F4066">
            <v>14.57</v>
          </cell>
        </row>
        <row r="4067">
          <cell r="B4067">
            <v>7131</v>
          </cell>
          <cell r="C4067" t="str">
            <v>TE DE REDUCAO, PVC, SOLDAVEL, 90 GRAUS, 50 MM X 40 MM, PARA AGUA FRIA PREDIAL</v>
          </cell>
          <cell r="D4067" t="str">
            <v>UN</v>
          </cell>
          <cell r="E4067" t="str">
            <v>CR</v>
          </cell>
          <cell r="F4067">
            <v>17.809999999999999</v>
          </cell>
        </row>
        <row r="4068">
          <cell r="B4068">
            <v>7132</v>
          </cell>
          <cell r="C4068" t="str">
            <v>TE DE REDUCAO, PVC, SOLDAVEL, 90 GRAUS, 75 MM X 50 MM, PARA AGUA FRIA PREDIAL</v>
          </cell>
          <cell r="D4068" t="str">
            <v>UN</v>
          </cell>
          <cell r="E4068" t="str">
            <v>CR</v>
          </cell>
          <cell r="F4068">
            <v>41.94</v>
          </cell>
        </row>
        <row r="4069">
          <cell r="B4069">
            <v>7133</v>
          </cell>
          <cell r="C4069" t="str">
            <v>TE DE REDUCAO, PVC, SOLDAVEL, 90 GRAUS, 85 MM X 60 MM, PARA AGUA FRIA PREDIAL</v>
          </cell>
          <cell r="D4069" t="str">
            <v>UN</v>
          </cell>
          <cell r="E4069" t="str">
            <v>CR</v>
          </cell>
          <cell r="F4069">
            <v>96.92</v>
          </cell>
        </row>
        <row r="4070">
          <cell r="B4070">
            <v>37422</v>
          </cell>
          <cell r="C4070" t="str">
            <v>TE DE SERVICO INTEGRADO, EM POLIPROPILENO (PP), PARA TUBOS EM PEAD, 63 X 20 MM - LIGACAO PREDIAL DE AGUA</v>
          </cell>
          <cell r="D4070" t="str">
            <v>UN</v>
          </cell>
          <cell r="E4070" t="str">
            <v>CR</v>
          </cell>
        </row>
        <row r="4071">
          <cell r="B4071">
            <v>37420</v>
          </cell>
          <cell r="C4071" t="str">
            <v>TE DE SERVICO INTEGRADO, EM POLIPROPILENO (PP), PARA TUBOS EM PEAD/PVC, 60 X 20 MM - LIGACAO PREDIAL DE AGUA</v>
          </cell>
          <cell r="D4071" t="str">
            <v>UN</v>
          </cell>
          <cell r="E4071" t="str">
            <v>CR</v>
          </cell>
        </row>
        <row r="4072">
          <cell r="B4072">
            <v>37421</v>
          </cell>
          <cell r="C4072" t="str">
            <v>TE DE SERVICO INTEGRADO, EM POLIPROPILENO (PP), PARA TUBOS EM PEAD/PVC, 60 X 32 MM - LIGACAO PREDIAL DE AGUA</v>
          </cell>
          <cell r="D4072" t="str">
            <v>UN</v>
          </cell>
          <cell r="E4072" t="str">
            <v>CR</v>
          </cell>
        </row>
        <row r="4073">
          <cell r="B4073">
            <v>37443</v>
          </cell>
          <cell r="C4073" t="str">
            <v>TE DE SERVICO, PEAD PE 100, DE 125 X 20 MM, PARA ELETROFUSAO</v>
          </cell>
          <cell r="D4073" t="str">
            <v>UN</v>
          </cell>
          <cell r="E4073" t="str">
            <v>CR</v>
          </cell>
        </row>
        <row r="4074">
          <cell r="B4074">
            <v>37444</v>
          </cell>
          <cell r="C4074" t="str">
            <v>TE DE SERVICO, PEAD PE 100, DE 125 X 32 MM, PARA ELETROFUSAO</v>
          </cell>
          <cell r="D4074" t="str">
            <v>UN</v>
          </cell>
          <cell r="E4074" t="str">
            <v>CR</v>
          </cell>
        </row>
        <row r="4075">
          <cell r="B4075">
            <v>37445</v>
          </cell>
          <cell r="C4075" t="str">
            <v>TE DE SERVICO, PEAD PE 100, DE 125 X 63 MM, PARA ELETROFUSAO</v>
          </cell>
          <cell r="D4075" t="str">
            <v>UN</v>
          </cell>
          <cell r="E4075" t="str">
            <v>CR</v>
          </cell>
        </row>
        <row r="4076">
          <cell r="B4076">
            <v>37446</v>
          </cell>
          <cell r="C4076" t="str">
            <v>TE DE SERVICO, PEAD PE 100, DE 200 X 20 MM, PARA ELETROFUSAO</v>
          </cell>
          <cell r="D4076" t="str">
            <v>UN</v>
          </cell>
          <cell r="E4076" t="str">
            <v>CR</v>
          </cell>
        </row>
        <row r="4077">
          <cell r="B4077">
            <v>37447</v>
          </cell>
          <cell r="C4077" t="str">
            <v>TE DE SERVICO, PEAD PE 100, DE 200 X 32 MM, PARA ELETROFUSAO</v>
          </cell>
          <cell r="D4077" t="str">
            <v>UN</v>
          </cell>
          <cell r="E4077" t="str">
            <v>CR</v>
          </cell>
        </row>
        <row r="4078">
          <cell r="B4078">
            <v>37448</v>
          </cell>
          <cell r="C4078" t="str">
            <v>TE DE SERVICO, PEAD PE 100, DE 200 X 63 MM, PARA ELETROFUSAO</v>
          </cell>
          <cell r="D4078" t="str">
            <v>UN</v>
          </cell>
          <cell r="E4078" t="str">
            <v>CR</v>
          </cell>
        </row>
        <row r="4079">
          <cell r="B4079">
            <v>37440</v>
          </cell>
          <cell r="C4079" t="str">
            <v>TE DE SERVICO, PEAD PE 100, DE 63 X 20 MM, PARA ELETROFUSAO</v>
          </cell>
          <cell r="D4079" t="str">
            <v>UN</v>
          </cell>
          <cell r="E4079" t="str">
            <v>CR</v>
          </cell>
        </row>
        <row r="4080">
          <cell r="B4080">
            <v>37441</v>
          </cell>
          <cell r="C4080" t="str">
            <v>TE DE SERVICO, PEAD PE 100, DE 63 X 32 MM, PARA ELETROFUSAO</v>
          </cell>
          <cell r="D4080" t="str">
            <v>UN</v>
          </cell>
          <cell r="E4080" t="str">
            <v>CR</v>
          </cell>
        </row>
        <row r="4081">
          <cell r="B4081">
            <v>37442</v>
          </cell>
          <cell r="C4081" t="str">
            <v>TE DE SERVICO, PEAD PE 100, DE 63 X 63 MM, PARA ELETROFUSAO</v>
          </cell>
          <cell r="D4081" t="str">
            <v>UN</v>
          </cell>
          <cell r="E4081" t="str">
            <v>CR</v>
          </cell>
        </row>
        <row r="4082">
          <cell r="B4082">
            <v>38017</v>
          </cell>
          <cell r="C4082" t="str">
            <v>TE DE TRANSICAO, CPVC, SOLDAVEL, 15 MM X 1/2", PARA AGUA QUENTE</v>
          </cell>
          <cell r="D4082" t="str">
            <v>UN</v>
          </cell>
          <cell r="E4082" t="str">
            <v>CR</v>
          </cell>
          <cell r="F4082">
            <v>12.54</v>
          </cell>
        </row>
        <row r="4083">
          <cell r="B4083">
            <v>38018</v>
          </cell>
          <cell r="C4083" t="str">
            <v>TE DE TRANSICAO, CPVC, SOLDAVEL, 22 MM X 1/2", PARA AGUA QUENTE</v>
          </cell>
          <cell r="D4083" t="str">
            <v>UN</v>
          </cell>
          <cell r="E4083" t="str">
            <v>CR</v>
          </cell>
          <cell r="F4083">
            <v>14.09</v>
          </cell>
        </row>
        <row r="4084">
          <cell r="B4084">
            <v>39895</v>
          </cell>
          <cell r="C4084" t="str">
            <v>TE DUPLA CURVA BRONZE/LATAO SEM ANEL DE SOLDA, ROSCA F X BOLSA X ROSCA F, 1/2" X 15 X 1/2"</v>
          </cell>
          <cell r="D4084" t="str">
            <v>UN</v>
          </cell>
          <cell r="E4084" t="str">
            <v>CR</v>
          </cell>
        </row>
        <row r="4085">
          <cell r="B4085">
            <v>39896</v>
          </cell>
          <cell r="C4085" t="str">
            <v>TE DUPLA CURVA BRONZE/LATAO SEM ANEL DE SOLDA, ROSCA F X BOLSA X ROSCA F, 3/4" X 22 X 3/4"</v>
          </cell>
          <cell r="D4085" t="str">
            <v>UN</v>
          </cell>
          <cell r="E4085" t="str">
            <v>CR</v>
          </cell>
        </row>
        <row r="4086">
          <cell r="B4086">
            <v>44038</v>
          </cell>
          <cell r="C4086" t="str">
            <v>TE HORIZONTAL 90 GRAUS, PARA ELETROCALHA, EM CHAPA DE ACO GALVANIZADO, ESPESSURA #14, 700 X 50 MM (L X A), SEM VIROLA, SEM TAMPA</v>
          </cell>
          <cell r="D4086" t="str">
            <v>UN</v>
          </cell>
          <cell r="E4086" t="str">
            <v>CR</v>
          </cell>
        </row>
        <row r="4087">
          <cell r="B4087">
            <v>44040</v>
          </cell>
          <cell r="C4087" t="str">
            <v>TE HORIZONTAL 90 GRAUS, PARA ELETROCALHA, EM CHAPA DE ACO GALVANIZADO, ESPESSURA #14, 800 X 50 MM (L X A), SEM VIROLA, SEM TAMPA</v>
          </cell>
          <cell r="D4087" t="str">
            <v>UN</v>
          </cell>
          <cell r="E4087" t="str">
            <v>CR</v>
          </cell>
        </row>
        <row r="4088">
          <cell r="B4088">
            <v>44035</v>
          </cell>
          <cell r="C4088" t="str">
            <v>TE HORIZONTAL 90 GRAUS, PARA ELETROCALHA, EM CHAPA DE ACO GALVANIZADO, ESPESSURA #16, 500 X 50 MM (L X A), SEM VIROLA, SEM TAMPA</v>
          </cell>
          <cell r="D4088" t="str">
            <v>UN</v>
          </cell>
          <cell r="E4088" t="str">
            <v>CR</v>
          </cell>
        </row>
        <row r="4089">
          <cell r="B4089">
            <v>44037</v>
          </cell>
          <cell r="C4089" t="str">
            <v>TE HORIZONTAL 90 GRAUS, PARA ELETROCALHA, EM CHAPA DE ACO GALVANIZADO, ESPESSURA #16, 600 X 50 MM (L X A), SEM VIROLA, SEM TAMPA</v>
          </cell>
          <cell r="D4089" t="str">
            <v>UN</v>
          </cell>
          <cell r="E4089" t="str">
            <v>CR</v>
          </cell>
        </row>
        <row r="4090">
          <cell r="B4090">
            <v>44033</v>
          </cell>
          <cell r="C4090" t="str">
            <v>TE HORIZONTAL 90 GRAUS, PARA ELETROCALHA, EM CHAPA DE ACO GALVANIZADO, ESPESSURA #18, 300 X 50 MM (L X A), SEM VIROLA, SEM TAMPA</v>
          </cell>
          <cell r="D4090" t="str">
            <v>UN</v>
          </cell>
          <cell r="E4090" t="str">
            <v>CR</v>
          </cell>
        </row>
        <row r="4091">
          <cell r="B4091">
            <v>44034</v>
          </cell>
          <cell r="C4091" t="str">
            <v>TE HORIZONTAL 90 GRAUS, PARA ELETROCALHA, EM CHAPA DE ACO GALVANIZADO, ESPESSURA #18, 400 X 50 MM (L X A), SEM VIROLA, SEM TAMPA</v>
          </cell>
          <cell r="D4091" t="str">
            <v>UN</v>
          </cell>
          <cell r="E4091" t="str">
            <v>CR</v>
          </cell>
        </row>
        <row r="4092">
          <cell r="B4092">
            <v>44028</v>
          </cell>
          <cell r="C4092" t="str">
            <v>TE HORIZONTAL 90 GRAUS, PARA ELETROCALHA, EM CHAPA DE ACO GALVANIZADO, ESPESSURA #22, 100 X 50 MM (L X A), SEM VIROLA, SEM TAMPA</v>
          </cell>
          <cell r="D4092" t="str">
            <v>UN</v>
          </cell>
          <cell r="E4092" t="str">
            <v>CR</v>
          </cell>
        </row>
        <row r="4093">
          <cell r="B4093">
            <v>44029</v>
          </cell>
          <cell r="C4093" t="str">
            <v>TE HORIZONTAL 90 GRAUS, PARA ELETROCALHA, EM CHAPA DE ACO GALVANIZADO, ESPESSURA #22, 125 X 50 MM (L X A), SEM VIROLA, SEM TAMPA</v>
          </cell>
          <cell r="D4093" t="str">
            <v>UN</v>
          </cell>
          <cell r="E4093" t="str">
            <v>CR</v>
          </cell>
        </row>
        <row r="4094">
          <cell r="B4094">
            <v>44030</v>
          </cell>
          <cell r="C4094" t="str">
            <v>TE HORIZONTAL 90 GRAUS, PARA ELETROCALHA, EM CHAPA DE ACO GALVANIZADO, ESPESSURA #22, 150 X 50 MM (L X A), SEM VIROLA, SEM TAMPA</v>
          </cell>
          <cell r="D4094" t="str">
            <v>UN</v>
          </cell>
          <cell r="E4094" t="str">
            <v>CR</v>
          </cell>
        </row>
        <row r="4095">
          <cell r="B4095">
            <v>44031</v>
          </cell>
          <cell r="C4095" t="str">
            <v>TE HORIZONTAL 90 GRAUS, PARA ELETROCALHA, EM CHAPA DE ACO GALVANIZADO, ESPESSURA #22, 200 X 50 MM (L X A), SEM VIROLA, SEM TAMPA</v>
          </cell>
          <cell r="D4095" t="str">
            <v>UN</v>
          </cell>
          <cell r="E4095" t="str">
            <v>CR</v>
          </cell>
        </row>
        <row r="4096">
          <cell r="B4096">
            <v>44032</v>
          </cell>
          <cell r="C4096" t="str">
            <v>TE HORIZONTAL 90 GRAUS, PARA ELETROCALHA, EM CHAPA DE ACO GALVANIZADO, ESPESSURA #22, 250 X 50 MM (L X A), SEM VIROLA, SEM TAMPA</v>
          </cell>
          <cell r="D4096" t="str">
            <v>UN</v>
          </cell>
          <cell r="E4096" t="str">
            <v>CR</v>
          </cell>
        </row>
        <row r="4097">
          <cell r="B4097">
            <v>44036</v>
          </cell>
          <cell r="C4097" t="str">
            <v>TE HORIZONTAL 90 GRAUS, PARA ELETROCALHA, EM CHAPA DE ACO GALVANIZADO, ESPESSURA #22, 50 X 50 MM (L X A), SEM VIROLA, SEM TAMPA</v>
          </cell>
          <cell r="D4097" t="str">
            <v>UN</v>
          </cell>
          <cell r="E4097" t="str">
            <v>CR</v>
          </cell>
        </row>
        <row r="4098">
          <cell r="B4098">
            <v>44039</v>
          </cell>
          <cell r="C4098" t="str">
            <v>TE HORIZONTAL 90 GRAUS, PARA ELETROCALHA, EM CHAPA DE ACO GALVANIZADO, ESPESSURA #22, 75 X 50 MM (L X A), SEM VIROLA, SEM TAMPA</v>
          </cell>
          <cell r="D4098" t="str">
            <v>UN</v>
          </cell>
          <cell r="E4098" t="str">
            <v>CR</v>
          </cell>
        </row>
        <row r="4099">
          <cell r="B4099">
            <v>38873</v>
          </cell>
          <cell r="C4099" t="str">
            <v>TE METALICO, PARA CONEXAO COM ANEL DESLIZANTE, DN 16 MM, EM TUBO PEX PARA INST. AGUA QUENTE/FRIA</v>
          </cell>
          <cell r="D4099" t="str">
            <v>UN</v>
          </cell>
          <cell r="E4099" t="str">
            <v>CR</v>
          </cell>
        </row>
        <row r="4100">
          <cell r="B4100">
            <v>38874</v>
          </cell>
          <cell r="C4100" t="str">
            <v>TE METALICO, PARA CONEXAO COM ANEL DESLIZANTE, DN 20 MM, EM TUBO PEX PARA INST. AGUA QUENTE/FRIA</v>
          </cell>
          <cell r="D4100" t="str">
            <v>UN</v>
          </cell>
          <cell r="E4100" t="str">
            <v>CR</v>
          </cell>
        </row>
        <row r="4101">
          <cell r="B4101">
            <v>38875</v>
          </cell>
          <cell r="C4101" t="str">
            <v>TE METALICO, PARA CONEXAO COM ANEL DESLIZANTE, DN 25 MM, EM TUBO PEX PARA INST. AGUA QUENTE/FRIA</v>
          </cell>
          <cell r="D4101" t="str">
            <v>UN</v>
          </cell>
          <cell r="E4101" t="str">
            <v>CR</v>
          </cell>
        </row>
        <row r="4102">
          <cell r="B4102">
            <v>38876</v>
          </cell>
          <cell r="C4102" t="str">
            <v>TE METALICO, PARA CONEXAO COM ANEL DESLIZANTE, DN 32 MM, EM TUBO PEX PARA INST. AGUA QUENTE/FRIA</v>
          </cell>
          <cell r="D4102" t="str">
            <v>UN</v>
          </cell>
          <cell r="E4102" t="str">
            <v>CR</v>
          </cell>
        </row>
        <row r="4103">
          <cell r="B4103">
            <v>39000</v>
          </cell>
          <cell r="C4103" t="str">
            <v>TE MISTURADOR COM INSERTO METALICO, FEMEA, PPR, DN 25 MM X 3/4", PARA AGUA QUENTE E FRIA PREDIAL</v>
          </cell>
          <cell r="D4103" t="str">
            <v>UN</v>
          </cell>
          <cell r="E4103" t="str">
            <v>CR</v>
          </cell>
          <cell r="F4103">
            <v>39.19</v>
          </cell>
        </row>
        <row r="4104">
          <cell r="B4104">
            <v>38674</v>
          </cell>
          <cell r="C4104" t="str">
            <v>TE MISTURADOR DE TRANSICAO, CPVC, COM ROSCA, 22 MM X 3/4", PARA AGUA QUENTE</v>
          </cell>
          <cell r="D4104" t="str">
            <v>UN</v>
          </cell>
          <cell r="E4104" t="str">
            <v>CR</v>
          </cell>
          <cell r="F4104">
            <v>42.19</v>
          </cell>
        </row>
        <row r="4105">
          <cell r="B4105">
            <v>38019</v>
          </cell>
          <cell r="C4105" t="str">
            <v>TE MISTURADOR, CPVC, SOLDAVEL, 15 MM, PARA AGUA QUENTE</v>
          </cell>
          <cell r="D4105" t="str">
            <v>UN</v>
          </cell>
          <cell r="E4105" t="str">
            <v>CR</v>
          </cell>
          <cell r="F4105">
            <v>8.92</v>
          </cell>
        </row>
        <row r="4106">
          <cell r="B4106">
            <v>38020</v>
          </cell>
          <cell r="C4106" t="str">
            <v>TE MISTURADOR, CPVC, SOLDAVEL, 22 MM, PARA AGUA QUENTE</v>
          </cell>
          <cell r="D4106" t="str">
            <v>UN</v>
          </cell>
          <cell r="E4106" t="str">
            <v>CR</v>
          </cell>
          <cell r="F4106">
            <v>10.99</v>
          </cell>
        </row>
        <row r="4107">
          <cell r="B4107">
            <v>38454</v>
          </cell>
          <cell r="C4107" t="str">
            <v>TE MISTURADOR, PPR, F/M/M, DN 20 X 20 MM, PARA AGUA QUENTE PREDIAL</v>
          </cell>
          <cell r="D4107" t="str">
            <v>UN</v>
          </cell>
          <cell r="E4107" t="str">
            <v>CR</v>
          </cell>
          <cell r="F4107">
            <v>14.69</v>
          </cell>
        </row>
        <row r="4108">
          <cell r="B4108">
            <v>38455</v>
          </cell>
          <cell r="C4108" t="str">
            <v>TE MISTURADOR, PPR, F/M/M, DN 25 X 25 MM, PARA AGUA QUENTE PREDIAL</v>
          </cell>
          <cell r="D4108" t="str">
            <v>UN</v>
          </cell>
          <cell r="E4108" t="str">
            <v>CR</v>
          </cell>
          <cell r="F4108">
            <v>19.670000000000002</v>
          </cell>
        </row>
        <row r="4109">
          <cell r="B4109">
            <v>38462</v>
          </cell>
          <cell r="C4109" t="str">
            <v>TE NORMAL, PPR, F/F/F, SOLDAVEL, 90 GRAUS, DN 110 X 110 X 110 MM, PARA AGUA QUENTE PREDIAL</v>
          </cell>
          <cell r="D4109" t="str">
            <v>UN</v>
          </cell>
          <cell r="E4109" t="str">
            <v>CR</v>
          </cell>
          <cell r="F4109">
            <v>317.13</v>
          </cell>
        </row>
        <row r="4110">
          <cell r="B4110">
            <v>36362</v>
          </cell>
          <cell r="C4110" t="str">
            <v>TE NORMAL, PPR, F/F/F, SOLDAVEL, 90 GRAUS, DN 20 X 20 X 20 MM, PARA AGUA QUENTE PREDIAL</v>
          </cell>
          <cell r="D4110" t="str">
            <v>UN</v>
          </cell>
          <cell r="E4110" t="str">
            <v>CR</v>
          </cell>
          <cell r="F4110">
            <v>4.38</v>
          </cell>
        </row>
        <row r="4111">
          <cell r="B4111">
            <v>36298</v>
          </cell>
          <cell r="C4111" t="str">
            <v>TE NORMAL, PPR, F/F/F, SOLDAVEL, 90 GRAUS, DN 25 X 25 X 25 MM, PARA AGUA QUENTE PREDIAL</v>
          </cell>
          <cell r="D4111" t="str">
            <v>UN</v>
          </cell>
          <cell r="E4111" t="str">
            <v>CR</v>
          </cell>
          <cell r="F4111">
            <v>3.77</v>
          </cell>
        </row>
        <row r="4112">
          <cell r="B4112">
            <v>38456</v>
          </cell>
          <cell r="C4112" t="str">
            <v>TE NORMAL, PPR, F/F/F, SOLDAVEL, 90 GRAUS, DN 32 X 32 X 32 MM, PARA AGUA QUENTE PREDIAL</v>
          </cell>
          <cell r="D4112" t="str">
            <v>UN</v>
          </cell>
          <cell r="E4112" t="str">
            <v>CR</v>
          </cell>
          <cell r="F4112">
            <v>9.3800000000000008</v>
          </cell>
        </row>
        <row r="4113">
          <cell r="B4113">
            <v>38457</v>
          </cell>
          <cell r="C4113" t="str">
            <v>TE NORMAL, PPR, F/F/F, SOLDAVEL, 90 GRAUS, DN 40 X 40 X 40 MM, PARA AGUA QUENTE PREDIAL</v>
          </cell>
          <cell r="D4113" t="str">
            <v>UN</v>
          </cell>
          <cell r="E4113" t="str">
            <v>CR</v>
          </cell>
          <cell r="F4113">
            <v>17.09</v>
          </cell>
        </row>
        <row r="4114">
          <cell r="B4114">
            <v>38458</v>
          </cell>
          <cell r="C4114" t="str">
            <v>TE NORMAL, PPR, F/F/F, SOLDAVEL, 90 GRAUS, DN 50 X 50 X 50 MM, PARA AGUA QUENTE PREDIAL</v>
          </cell>
          <cell r="D4114" t="str">
            <v>UN</v>
          </cell>
          <cell r="E4114" t="str">
            <v>CR</v>
          </cell>
          <cell r="F4114">
            <v>32.92</v>
          </cell>
        </row>
        <row r="4115">
          <cell r="B4115">
            <v>38459</v>
          </cell>
          <cell r="C4115" t="str">
            <v>TE NORMAL, PPR, F/F/F, SOLDAVEL, 90 GRAUS, DN 63 X 63 X 63 MM, PARA AGUA QUENTE PREDIAL</v>
          </cell>
          <cell r="D4115" t="str">
            <v>UN</v>
          </cell>
          <cell r="E4115" t="str">
            <v>CR</v>
          </cell>
          <cell r="F4115">
            <v>51.75</v>
          </cell>
        </row>
        <row r="4116">
          <cell r="B4116">
            <v>38460</v>
          </cell>
          <cell r="C4116" t="str">
            <v>TE NORMAL, PPR, F/F/F, SOLDAVEL, 90 GRAUS, DN 75 X 75 X 75 MM, PARA AGUA QUENTE PREDIAL</v>
          </cell>
          <cell r="D4116" t="str">
            <v>UN</v>
          </cell>
          <cell r="E4116" t="str">
            <v>CR</v>
          </cell>
          <cell r="F4116">
            <v>111.01</v>
          </cell>
        </row>
        <row r="4117">
          <cell r="B4117">
            <v>38461</v>
          </cell>
          <cell r="C4117" t="str">
            <v>TE NORMAL, PPR, F/F/F, SOLDAVEL, 90 GRAUS, DN 90 X 90 X 90 MM, PARA AGUA QUENTE PREDIAL</v>
          </cell>
          <cell r="D4117" t="str">
            <v>UN</v>
          </cell>
          <cell r="E4117" t="str">
            <v>CR</v>
          </cell>
          <cell r="F4117">
            <v>148.97</v>
          </cell>
        </row>
        <row r="4118">
          <cell r="B4118">
            <v>7094</v>
          </cell>
          <cell r="C4118" t="str">
            <v>TE PVC ROSCAVEL 90 GRAUS, 1", PARA AGUA FRIA PREDIAL</v>
          </cell>
          <cell r="D4118" t="str">
            <v>UN</v>
          </cell>
          <cell r="E4118" t="str">
            <v>CR</v>
          </cell>
          <cell r="F4118">
            <v>12.34</v>
          </cell>
        </row>
        <row r="4119">
          <cell r="B4119">
            <v>7116</v>
          </cell>
          <cell r="C4119" t="str">
            <v>TE PVC SOLDAVEL, BBB, 90 GRAUS, DN 40 MM, PARA ESGOTO SECUNDARIO PREDIAL</v>
          </cell>
          <cell r="D4119" t="str">
            <v>UN</v>
          </cell>
          <cell r="E4119" t="str">
            <v>CR</v>
          </cell>
          <cell r="F4119">
            <v>3.95</v>
          </cell>
        </row>
        <row r="4120">
          <cell r="B4120">
            <v>7118</v>
          </cell>
          <cell r="C4120" t="str">
            <v>TE PVC, ROSCAVEL, 90 GRAUS, 1 1/2", AGUA FRIA PREDIAL</v>
          </cell>
          <cell r="D4120" t="str">
            <v>UN</v>
          </cell>
          <cell r="E4120" t="str">
            <v>CR</v>
          </cell>
          <cell r="F4120">
            <v>25.37</v>
          </cell>
        </row>
        <row r="4121">
          <cell r="B4121">
            <v>7098</v>
          </cell>
          <cell r="C4121" t="str">
            <v>TE PVC, ROSCAVEL, 90 GRAUS, 1/2", AGUA FRIA PREDIAL</v>
          </cell>
          <cell r="D4121" t="str">
            <v>UN</v>
          </cell>
          <cell r="E4121" t="str">
            <v>CR</v>
          </cell>
          <cell r="F4121">
            <v>3.77</v>
          </cell>
        </row>
        <row r="4122">
          <cell r="B4122">
            <v>7110</v>
          </cell>
          <cell r="C4122" t="str">
            <v>TE PVC, ROSCAVEL, 90 GRAUS, 2", AGUA FRIA PREDIAL</v>
          </cell>
          <cell r="D4122" t="str">
            <v>UN</v>
          </cell>
          <cell r="E4122" t="str">
            <v>CR</v>
          </cell>
          <cell r="F4122">
            <v>48.24</v>
          </cell>
        </row>
        <row r="4123">
          <cell r="B4123">
            <v>7123</v>
          </cell>
          <cell r="C4123" t="str">
            <v>TE PVC, ROSCAVEL, 90 GRAUS, 3/4", AGUA FRIA PREDIAL</v>
          </cell>
          <cell r="D4123" t="str">
            <v>UN</v>
          </cell>
          <cell r="E4123" t="str">
            <v>CR</v>
          </cell>
          <cell r="F4123">
            <v>4.5599999999999996</v>
          </cell>
        </row>
        <row r="4124">
          <cell r="B4124">
            <v>7121</v>
          </cell>
          <cell r="C4124" t="str">
            <v>TE PVC, SOLDAVEL, COM BUCHA DE LATAO NA BOLSA CENTRAL, 90 GRAUS, 20 MM X 1/2", PARA AGUA FRIA PREDIAL</v>
          </cell>
          <cell r="D4124" t="str">
            <v>UN</v>
          </cell>
          <cell r="E4124" t="str">
            <v>CR</v>
          </cell>
          <cell r="F4124">
            <v>9.02</v>
          </cell>
        </row>
        <row r="4125">
          <cell r="B4125">
            <v>7137</v>
          </cell>
          <cell r="C4125" t="str">
            <v>TE PVC, SOLDAVEL, COM BUCHA DE LATAO NA BOLSA CENTRAL, 90 GRAUS, 25 MM X 1/2", PARA AGUA FRIA PREDIAL</v>
          </cell>
          <cell r="D4125" t="str">
            <v>UN</v>
          </cell>
          <cell r="E4125" t="str">
            <v>CR</v>
          </cell>
          <cell r="F4125">
            <v>9.85</v>
          </cell>
        </row>
        <row r="4126">
          <cell r="B4126">
            <v>7122</v>
          </cell>
          <cell r="C4126" t="str">
            <v>TE PVC, SOLDAVEL, COM BUCHA DE LATAO NA BOLSA CENTRAL, 90 GRAUS, 25 MM X 3/4", PARA AGUA FRIA PREDIAL</v>
          </cell>
          <cell r="D4126" t="str">
            <v>UN</v>
          </cell>
          <cell r="E4126" t="str">
            <v>CR</v>
          </cell>
          <cell r="F4126">
            <v>10.85</v>
          </cell>
        </row>
        <row r="4127">
          <cell r="B4127">
            <v>7114</v>
          </cell>
          <cell r="C4127" t="str">
            <v>TE PVC, SOLDAVEL, COM BUCHA DE LATAO NA BOLSA CENTRAL, 90 GRAUS, 32 MM X 3/4", PARA AGUA FRIA PREDIAL</v>
          </cell>
          <cell r="D4127" t="str">
            <v>UN</v>
          </cell>
          <cell r="E4127" t="str">
            <v>CR</v>
          </cell>
          <cell r="F4127">
            <v>12.61</v>
          </cell>
        </row>
        <row r="4128">
          <cell r="B4128">
            <v>7109</v>
          </cell>
          <cell r="C4128" t="str">
            <v>TE PVC, SOLDAVEL, COM ROSCA NA BOLSA CENTRAL, 90 GRAUS, 20 MM X 1/2", PARA AGUA FRIA PREDIAL</v>
          </cell>
          <cell r="D4128" t="str">
            <v>UN</v>
          </cell>
          <cell r="E4128" t="str">
            <v>CR</v>
          </cell>
          <cell r="F4128">
            <v>2.5</v>
          </cell>
        </row>
        <row r="4129">
          <cell r="B4129">
            <v>7135</v>
          </cell>
          <cell r="C4129" t="str">
            <v>TE PVC, SOLDAVEL, COM ROSCA NA BOLSA CENTRAL, 90 GRAUS, 25 MM X 1/2", PARA AGUA FRIA PREDIAL</v>
          </cell>
          <cell r="D4129" t="str">
            <v>UN</v>
          </cell>
          <cell r="E4129" t="str">
            <v>CR</v>
          </cell>
          <cell r="F4129">
            <v>5.12</v>
          </cell>
        </row>
        <row r="4130">
          <cell r="B4130">
            <v>37947</v>
          </cell>
          <cell r="C4130" t="str">
            <v>TE PVC, SOLDAVEL, COM ROSCA NA BOLSA CENTRAL, 90 GRAUS, 25 MM X 3/4", PARA AGUA FRIA PREDIAL</v>
          </cell>
          <cell r="D4130" t="str">
            <v>UN</v>
          </cell>
          <cell r="E4130" t="str">
            <v>CR</v>
          </cell>
          <cell r="F4130">
            <v>4.16</v>
          </cell>
        </row>
        <row r="4131">
          <cell r="B4131">
            <v>7103</v>
          </cell>
          <cell r="C4131" t="str">
            <v>TE PVC, SOLDAVEL, COM ROSCA NA BOLSA CENTRAL, 90 GRAUS, 32 MM X 3/4", PARA AGUA FRIA PREDIAL</v>
          </cell>
          <cell r="D4131" t="str">
            <v>UN</v>
          </cell>
          <cell r="E4131" t="str">
            <v>CR</v>
          </cell>
          <cell r="F4131">
            <v>13.57</v>
          </cell>
        </row>
        <row r="4132">
          <cell r="B4132">
            <v>40419</v>
          </cell>
          <cell r="C4132" t="str">
            <v>TE RANHURADO EM FERRO FUNDIDO, DN 50 (2")</v>
          </cell>
          <cell r="D4132" t="str">
            <v>UN</v>
          </cell>
          <cell r="E4132" t="str">
            <v>CR</v>
          </cell>
        </row>
        <row r="4133">
          <cell r="B4133">
            <v>40420</v>
          </cell>
          <cell r="C4133" t="str">
            <v>TE RANHURADO EM FERRO FUNDIDO, DN 65 (2 1/2")</v>
          </cell>
          <cell r="D4133" t="str">
            <v>UN</v>
          </cell>
          <cell r="E4133" t="str">
            <v>CR</v>
          </cell>
        </row>
        <row r="4134">
          <cell r="B4134">
            <v>40421</v>
          </cell>
          <cell r="C4134" t="str">
            <v>TE RANHURADO EM FERRO FUNDIDO, DN 80 (3")</v>
          </cell>
          <cell r="D4134" t="str">
            <v>UN</v>
          </cell>
          <cell r="E4134" t="str">
            <v>CR</v>
          </cell>
        </row>
        <row r="4135">
          <cell r="B4135">
            <v>38905</v>
          </cell>
          <cell r="C4135" t="str">
            <v>TE ROSCA FEMEA, METALICO, PARA CONEXAO COM ANEL DESLIZANTE, DN 16 MM X 1/2", EM TUBO PEX PARA INST. AGUA QUENTE/FRIA</v>
          </cell>
          <cell r="D4135" t="str">
            <v>UN</v>
          </cell>
          <cell r="E4135" t="str">
            <v>CR</v>
          </cell>
        </row>
        <row r="4136">
          <cell r="B4136">
            <v>38907</v>
          </cell>
          <cell r="C4136" t="str">
            <v>TE ROSCA FEMEA, METALICO, PARA CONEXAO COM ANEL DESLIZANTE, DN 20 MM X 1/2", EM TUBO PEX PARA INST. AGUA QUENTE/FRIA</v>
          </cell>
          <cell r="D4136" t="str">
            <v>UN</v>
          </cell>
          <cell r="E4136" t="str">
            <v>CR</v>
          </cell>
        </row>
        <row r="4137">
          <cell r="B4137">
            <v>38910</v>
          </cell>
          <cell r="C4137" t="str">
            <v>TE ROSCA FEMEA, METALICO, PARA CONEXAO COM ANEL DESLIZANTE, DN 25 MM X 3/4", EM TUBO PEX PARA INST. AGUA QUENTE/FRIA</v>
          </cell>
          <cell r="D4137" t="str">
            <v>UN</v>
          </cell>
          <cell r="E4137" t="str">
            <v>CR</v>
          </cell>
        </row>
        <row r="4138">
          <cell r="B4138">
            <v>11655</v>
          </cell>
          <cell r="C4138" t="str">
            <v>TE SANITARIO DE REDUCAO, PVC, DN 100 X 50 MM, SERIE NORMAL, PARA ESGOTO PREDIAL</v>
          </cell>
          <cell r="D4138" t="str">
            <v>UN</v>
          </cell>
          <cell r="E4138" t="str">
            <v>CR</v>
          </cell>
          <cell r="F4138">
            <v>18.25</v>
          </cell>
        </row>
        <row r="4139">
          <cell r="B4139">
            <v>11656</v>
          </cell>
          <cell r="C4139" t="str">
            <v>TE SANITARIO DE REDUCAO, PVC, DN 100 X 75 MM, SERIE NORMAL PARA ESGOTO PREDIAL</v>
          </cell>
          <cell r="D4139" t="str">
            <v>UN</v>
          </cell>
          <cell r="E4139" t="str">
            <v>CR</v>
          </cell>
          <cell r="F4139">
            <v>20.95</v>
          </cell>
        </row>
        <row r="4140">
          <cell r="B4140">
            <v>7091</v>
          </cell>
          <cell r="C4140" t="str">
            <v>TE SANITARIO, PVC, DN 100 X 100 MM, SERIE NORMAL, PARA ESGOTO PREDIAL</v>
          </cell>
          <cell r="D4140" t="str">
            <v>UN</v>
          </cell>
          <cell r="E4140" t="str">
            <v>CR</v>
          </cell>
          <cell r="F4140">
            <v>17.16</v>
          </cell>
        </row>
        <row r="4141">
          <cell r="B4141">
            <v>37948</v>
          </cell>
          <cell r="C4141" t="str">
            <v>TE SANITARIO, PVC, DN 40 X 40 MM, SERIE NORMAL, PARA ESGOTO PREDIAL</v>
          </cell>
          <cell r="D4141" t="str">
            <v>UN</v>
          </cell>
          <cell r="E4141" t="str">
            <v>CR</v>
          </cell>
          <cell r="F4141">
            <v>3.97</v>
          </cell>
        </row>
        <row r="4142">
          <cell r="B4142">
            <v>7097</v>
          </cell>
          <cell r="C4142" t="str">
            <v>TE SANITARIO, PVC, DN 50 X 50 MM, SERIE NORMAL, PARA ESGOTO PREDIAL</v>
          </cell>
          <cell r="D4142" t="str">
            <v>UN</v>
          </cell>
          <cell r="E4142" t="str">
            <v>CR</v>
          </cell>
          <cell r="F4142">
            <v>8.06</v>
          </cell>
        </row>
        <row r="4143">
          <cell r="B4143">
            <v>11658</v>
          </cell>
          <cell r="C4143" t="str">
            <v>TE SANITARIO, PVC, DN 75 X 75 MM, SERIE NORMAL PARA ESGOTO PREDIAL</v>
          </cell>
          <cell r="D4143" t="str">
            <v>UN</v>
          </cell>
          <cell r="E4143" t="str">
            <v>CR</v>
          </cell>
          <cell r="F4143">
            <v>17.82</v>
          </cell>
        </row>
        <row r="4144">
          <cell r="B4144">
            <v>7146</v>
          </cell>
          <cell r="C4144" t="str">
            <v>TE SOLDAVEL, PVC, 90 GRAUS, 110 MM, PARA AGUA FRIA PREDIAL (NBR 5648)</v>
          </cell>
          <cell r="D4144" t="str">
            <v>UN</v>
          </cell>
          <cell r="E4144" t="str">
            <v>CR</v>
          </cell>
          <cell r="F4144">
            <v>165.13</v>
          </cell>
        </row>
        <row r="4145">
          <cell r="B4145">
            <v>7138</v>
          </cell>
          <cell r="C4145" t="str">
            <v>TE SOLDAVEL, PVC, 90 GRAUS, 20 MM, PARA AGUA FRIA PREDIAL (NBR 5648)</v>
          </cell>
          <cell r="D4145" t="str">
            <v>UN</v>
          </cell>
          <cell r="E4145" t="str">
            <v>CR</v>
          </cell>
          <cell r="F4145">
            <v>1.04</v>
          </cell>
        </row>
        <row r="4146">
          <cell r="B4146">
            <v>7139</v>
          </cell>
          <cell r="C4146" t="str">
            <v>TE SOLDAVEL, PVC, 90 GRAUS, 25 MM, PARA AGUA FRIA PREDIAL (NBR 5648)</v>
          </cell>
          <cell r="D4146" t="str">
            <v>UN</v>
          </cell>
          <cell r="E4146" t="str">
            <v>CR</v>
          </cell>
          <cell r="F4146">
            <v>1.18</v>
          </cell>
        </row>
        <row r="4147">
          <cell r="B4147">
            <v>7140</v>
          </cell>
          <cell r="C4147" t="str">
            <v>TE SOLDAVEL, PVC, 90 GRAUS, 32 MM, PARA AGUA FRIA PREDIAL (NBR 5648)</v>
          </cell>
          <cell r="D4147" t="str">
            <v>UN</v>
          </cell>
          <cell r="E4147" t="str">
            <v>CR</v>
          </cell>
          <cell r="F4147">
            <v>3.71</v>
          </cell>
        </row>
        <row r="4148">
          <cell r="B4148">
            <v>7141</v>
          </cell>
          <cell r="C4148" t="str">
            <v>TE SOLDAVEL, PVC, 90 GRAUS, 40 MM, PARA AGUA FRIA PREDIAL (NBR 5648)</v>
          </cell>
          <cell r="D4148" t="str">
            <v>UN</v>
          </cell>
          <cell r="E4148" t="str">
            <v>CR</v>
          </cell>
          <cell r="F4148">
            <v>9.08</v>
          </cell>
        </row>
        <row r="4149">
          <cell r="B4149">
            <v>7143</v>
          </cell>
          <cell r="C4149" t="str">
            <v>TE SOLDAVEL, PVC, 90 GRAUS, 60 MM, PARA AGUA FRIA PREDIAL (NBR 5648)</v>
          </cell>
          <cell r="D4149" t="str">
            <v>UN</v>
          </cell>
          <cell r="E4149" t="str">
            <v>CR</v>
          </cell>
          <cell r="F4149">
            <v>30.48</v>
          </cell>
        </row>
        <row r="4150">
          <cell r="B4150">
            <v>7144</v>
          </cell>
          <cell r="C4150" t="str">
            <v>TE SOLDAVEL, PVC, 90 GRAUS, 75 MM, PARA AGUA FRIA PREDIAL (NBR 5648)</v>
          </cell>
          <cell r="D4150" t="str">
            <v>UN</v>
          </cell>
          <cell r="E4150" t="str">
            <v>CR</v>
          </cell>
          <cell r="F4150">
            <v>56.56</v>
          </cell>
        </row>
        <row r="4151">
          <cell r="B4151">
            <v>7145</v>
          </cell>
          <cell r="C4151" t="str">
            <v>TE SOLDAVEL, PVC, 90 GRAUS, 85 MM, PARA AGUA FRIA PREDIAL (NBR 5648)</v>
          </cell>
          <cell r="D4151" t="str">
            <v>UN</v>
          </cell>
          <cell r="E4151" t="str">
            <v>CR</v>
          </cell>
          <cell r="F4151">
            <v>76.900000000000006</v>
          </cell>
        </row>
        <row r="4152">
          <cell r="B4152">
            <v>7142</v>
          </cell>
          <cell r="C4152" t="str">
            <v>TE SOLDAVEL, PVC, 90 GRAUS,50 MM, PARA AGUA FRIA PREDIAL (NBR 5648)</v>
          </cell>
          <cell r="D4152" t="str">
            <v>UN</v>
          </cell>
          <cell r="E4152" t="str">
            <v>CR</v>
          </cell>
          <cell r="F4152">
            <v>9.5</v>
          </cell>
        </row>
        <row r="4153">
          <cell r="B4153">
            <v>39322</v>
          </cell>
          <cell r="C4153" t="str">
            <v>TE, PLASTICO, DN 16 MM, PARA CONEXAO COM CRIMPAGEM, EM TUBO PEX PARA INST. AGUA QUENTE/FRIA</v>
          </cell>
          <cell r="D4153" t="str">
            <v>UN</v>
          </cell>
          <cell r="E4153" t="str">
            <v>CR</v>
          </cell>
        </row>
        <row r="4154">
          <cell r="B4154">
            <v>39289</v>
          </cell>
          <cell r="C4154" t="str">
            <v>TE, PLASTICO, DN 20 MM, PARA CONEXAO COM CRIMPAGEM, EM TUBO PEX PARA INST. AGUA QUENTE/FRIA</v>
          </cell>
          <cell r="D4154" t="str">
            <v>UN</v>
          </cell>
          <cell r="E4154" t="str">
            <v>CR</v>
          </cell>
        </row>
        <row r="4155">
          <cell r="B4155">
            <v>39290</v>
          </cell>
          <cell r="C4155" t="str">
            <v>TE, PLASTICO, DN 25 MM, PARA CONEXAO COM CRIMPAGEM, EM TUBO PEX PARA INST. AGUA QUENTE/FRIA</v>
          </cell>
          <cell r="D4155" t="str">
            <v>UN</v>
          </cell>
          <cell r="E4155" t="str">
            <v>CR</v>
          </cell>
        </row>
        <row r="4156">
          <cell r="B4156">
            <v>39291</v>
          </cell>
          <cell r="C4156" t="str">
            <v>TE, PLASTICO, DN 32 MM, PARA CONEXAO COM CRIMPAGEM, EM TUBO PEX PARA INST. AGUA QUENTE/FRIA</v>
          </cell>
          <cell r="D4156" t="str">
            <v>UN</v>
          </cell>
          <cell r="E4156" t="str">
            <v>CR</v>
          </cell>
        </row>
        <row r="4157">
          <cell r="B4157">
            <v>41892</v>
          </cell>
          <cell r="C4157" t="str">
            <v>TE, PVC PBA, BBB, 90 GRAUS, DN 100 / DE 110 MM, PARA REDE DE AGUA</v>
          </cell>
          <cell r="D4157" t="str">
            <v>UN</v>
          </cell>
          <cell r="E4157" t="str">
            <v>CR</v>
          </cell>
        </row>
        <row r="4158">
          <cell r="B4158">
            <v>7048</v>
          </cell>
          <cell r="C4158" t="str">
            <v>TE, PVC PBA, BBB, 90 GRAUS, DN 50 / DE 60 MM, PARA REDE DE AGUA</v>
          </cell>
          <cell r="D4158" t="str">
            <v>UN</v>
          </cell>
          <cell r="E4158" t="str">
            <v>CR</v>
          </cell>
        </row>
        <row r="4159">
          <cell r="B4159">
            <v>7088</v>
          </cell>
          <cell r="C4159" t="str">
            <v>TE, PVC PBA, BBB, 90 GRAUS, DN 75 / DE 85 MM, PARA REDE DE AGUA</v>
          </cell>
          <cell r="D4159" t="str">
            <v>UN</v>
          </cell>
          <cell r="E4159" t="str">
            <v>CR</v>
          </cell>
        </row>
        <row r="4160">
          <cell r="B4160">
            <v>7070</v>
          </cell>
          <cell r="C4160" t="str">
            <v>TE, PVC, 90 GRAUS, BBB, JE, DN 200 MM, PARA REDE COLETORA ESGOTO</v>
          </cell>
          <cell r="D4160" t="str">
            <v>UN</v>
          </cell>
          <cell r="E4160" t="str">
            <v>CR</v>
          </cell>
          <cell r="F4160">
            <v>220.79</v>
          </cell>
        </row>
        <row r="4161">
          <cell r="B4161">
            <v>20179</v>
          </cell>
          <cell r="C4161" t="str">
            <v>TE, PVC, SERIE R, 100 X 100 MM, PARA ESGOTO PREDIAL</v>
          </cell>
          <cell r="D4161" t="str">
            <v>UN</v>
          </cell>
          <cell r="E4161" t="str">
            <v>CR</v>
          </cell>
          <cell r="F4161">
            <v>46.96</v>
          </cell>
        </row>
        <row r="4162">
          <cell r="B4162">
            <v>20178</v>
          </cell>
          <cell r="C4162" t="str">
            <v>TE, PVC, SERIE R, 100 X 75 MM, PARA ESGOTO PREDIAL</v>
          </cell>
          <cell r="D4162" t="str">
            <v>UN</v>
          </cell>
          <cell r="E4162" t="str">
            <v>CR</v>
          </cell>
          <cell r="F4162">
            <v>56.29</v>
          </cell>
        </row>
        <row r="4163">
          <cell r="B4163">
            <v>20180</v>
          </cell>
          <cell r="C4163" t="str">
            <v>TE, PVC, SERIE R, 150 X 100 MM, PARA ESGOTO PREDIAL</v>
          </cell>
          <cell r="D4163" t="str">
            <v>UN</v>
          </cell>
          <cell r="E4163" t="str">
            <v>CR</v>
          </cell>
          <cell r="F4163">
            <v>92.9</v>
          </cell>
        </row>
        <row r="4164">
          <cell r="B4164">
            <v>20181</v>
          </cell>
          <cell r="C4164" t="str">
            <v>TE, PVC, SERIE R, 150 X 150 MM, PARA ESGOTO PREDIAL</v>
          </cell>
          <cell r="D4164" t="str">
            <v>UN</v>
          </cell>
          <cell r="E4164" t="str">
            <v>CR</v>
          </cell>
          <cell r="F4164">
            <v>124.39</v>
          </cell>
        </row>
        <row r="4165">
          <cell r="B4165">
            <v>20177</v>
          </cell>
          <cell r="C4165" t="str">
            <v>TE, PVC, SERIE R, 75 X 75 MM, PARA ESGOTO PREDIAL</v>
          </cell>
          <cell r="D4165" t="str">
            <v>UN</v>
          </cell>
          <cell r="E4165" t="str">
            <v>CR</v>
          </cell>
          <cell r="F4165">
            <v>30.77</v>
          </cell>
        </row>
        <row r="4166">
          <cell r="B4166">
            <v>40945</v>
          </cell>
          <cell r="C4166" t="str">
            <v>TECNICO DE EDIFICACOES (HORISTA)</v>
          </cell>
          <cell r="D4166" t="str">
            <v>H</v>
          </cell>
          <cell r="E4166" t="str">
            <v>CR</v>
          </cell>
          <cell r="F4166">
            <v>22.86</v>
          </cell>
        </row>
        <row r="4167">
          <cell r="B4167">
            <v>40946</v>
          </cell>
          <cell r="C4167" t="str">
            <v>TECNICO DE EDIFICACOES (MENSALISTA)</v>
          </cell>
          <cell r="D4167" t="str">
            <v>MES</v>
          </cell>
          <cell r="E4167" t="str">
            <v>CR</v>
          </cell>
          <cell r="F4167">
            <v>4013.16</v>
          </cell>
        </row>
        <row r="4168">
          <cell r="B4168">
            <v>7153</v>
          </cell>
          <cell r="C4168" t="str">
            <v>TECNICO EM LABORATORIO E CAMPO DE CONSTRUCAO CIVIL (HORISTA)</v>
          </cell>
          <cell r="D4168" t="str">
            <v>H</v>
          </cell>
          <cell r="E4168" t="str">
            <v>CR</v>
          </cell>
          <cell r="F4168">
            <v>42.34</v>
          </cell>
        </row>
        <row r="4169">
          <cell r="B4169">
            <v>41089</v>
          </cell>
          <cell r="C4169" t="str">
            <v>TECNICO EM LABORATORIO E CAMPO DE CONSTRUCAO CIVIL (MENSALISTA)</v>
          </cell>
          <cell r="D4169" t="str">
            <v>MES</v>
          </cell>
          <cell r="E4169" t="str">
            <v>CR</v>
          </cell>
          <cell r="F4169">
            <v>7430.52</v>
          </cell>
        </row>
        <row r="4170">
          <cell r="B4170">
            <v>40943</v>
          </cell>
          <cell r="C4170" t="str">
            <v>TECNICO EM SEGURANCA DO TRABALHO (HORISTA)</v>
          </cell>
          <cell r="D4170" t="str">
            <v>H</v>
          </cell>
          <cell r="E4170" t="str">
            <v>CR</v>
          </cell>
          <cell r="F4170">
            <v>38.67</v>
          </cell>
        </row>
        <row r="4171">
          <cell r="B4171">
            <v>40944</v>
          </cell>
          <cell r="C4171" t="str">
            <v>TECNICO EM SEGURANCA DO TRABALHO (MENSALISTA)</v>
          </cell>
          <cell r="D4171" t="str">
            <v>MES</v>
          </cell>
          <cell r="E4171" t="str">
            <v>CR</v>
          </cell>
          <cell r="F4171">
            <v>6782.31</v>
          </cell>
        </row>
        <row r="4172">
          <cell r="B4172">
            <v>6175</v>
          </cell>
          <cell r="C4172" t="str">
            <v>TECNICO EM SONDAGEM (HORISTA)</v>
          </cell>
          <cell r="D4172" t="str">
            <v>H</v>
          </cell>
          <cell r="E4172" t="str">
            <v>CR</v>
          </cell>
          <cell r="F4172">
            <v>29.08</v>
          </cell>
        </row>
        <row r="4173">
          <cell r="B4173">
            <v>41092</v>
          </cell>
          <cell r="C4173" t="str">
            <v>TECNICO EM SONDAGEM (MENSALISTA)</v>
          </cell>
          <cell r="D4173" t="str">
            <v>MES</v>
          </cell>
          <cell r="E4173" t="str">
            <v>CR</v>
          </cell>
          <cell r="F4173">
            <v>5103.0600000000004</v>
          </cell>
        </row>
        <row r="4174">
          <cell r="B4174">
            <v>37712</v>
          </cell>
          <cell r="C4174" t="str">
            <v>TELA ARAME GALVANIZADO REVESTIDO COM POLIMERO, MALHA HEXAGONAL DUPLA TORCAO, 8 X 10 CM (ZN/AL REVESTIDO COM POLIMERO), FIO *2,4* MM</v>
          </cell>
          <cell r="D4174" t="str">
            <v>M2</v>
          </cell>
          <cell r="E4174" t="str">
            <v>CR</v>
          </cell>
          <cell r="F4174">
            <v>84.01</v>
          </cell>
        </row>
        <row r="4175">
          <cell r="B4175">
            <v>34558</v>
          </cell>
          <cell r="C4175" t="str">
            <v>TELA DE ACO SOLDADA GALVANIZADA/ZINCADA PARA ALVENARIA, FIO D = *1,20 A 1,70* MM, MALHA 15 X 15 MM, (C X L) *50 X 10,5* CM</v>
          </cell>
          <cell r="D4175" t="str">
            <v>M</v>
          </cell>
          <cell r="E4175" t="str">
            <v>CR</v>
          </cell>
          <cell r="F4175">
            <v>2.68</v>
          </cell>
        </row>
        <row r="4176">
          <cell r="B4176">
            <v>34547</v>
          </cell>
          <cell r="C4176" t="str">
            <v>TELA DE ACO SOLDADA GALVANIZADA/ZINCADA PARA ALVENARIA, FIO D = *1,20 A 1,70* MM, MALHA 15 X 15 MM, (C X L) *50 X 12* CM</v>
          </cell>
          <cell r="D4176" t="str">
            <v>M</v>
          </cell>
          <cell r="E4176" t="str">
            <v>CR</v>
          </cell>
          <cell r="F4176">
            <v>3.3</v>
          </cell>
        </row>
        <row r="4177">
          <cell r="B4177">
            <v>34548</v>
          </cell>
          <cell r="C4177" t="str">
            <v>TELA DE ACO SOLDADA GALVANIZADA/ZINCADA PARA ALVENARIA, FIO D = *1,20 A 1,70* MM, MALHA 15 X 15 MM, (C X L) *50 X 17,5* CM</v>
          </cell>
          <cell r="D4177" t="str">
            <v>M</v>
          </cell>
          <cell r="E4177" t="str">
            <v>CR</v>
          </cell>
          <cell r="F4177">
            <v>5.42</v>
          </cell>
        </row>
        <row r="4178">
          <cell r="B4178">
            <v>34550</v>
          </cell>
          <cell r="C4178" t="str">
            <v>TELA DE ACO SOLDADA GALVANIZADA/ZINCADA PARA ALVENARIA, FIO D = *1,20 A 1,70* MM, MALHA 15 X 15 MM, (C X L) *50 X 6* CM</v>
          </cell>
          <cell r="D4178" t="str">
            <v>M</v>
          </cell>
          <cell r="E4178" t="str">
            <v>CR</v>
          </cell>
          <cell r="F4178">
            <v>1.43</v>
          </cell>
        </row>
        <row r="4179">
          <cell r="B4179">
            <v>34557</v>
          </cell>
          <cell r="C4179" t="str">
            <v>TELA DE ACO SOLDADA GALVANIZADA/ZINCADA PARA ALVENARIA, FIO D = *1,20 A 1,70* MM, MALHA 15 X 15 MM, (C X L) *50 X 7,5* CM</v>
          </cell>
          <cell r="D4179" t="str">
            <v>M</v>
          </cell>
          <cell r="E4179" t="str">
            <v>CR</v>
          </cell>
          <cell r="F4179">
            <v>2.09</v>
          </cell>
        </row>
        <row r="4180">
          <cell r="B4180">
            <v>37411</v>
          </cell>
          <cell r="C4180" t="str">
            <v>TELA DE ACO SOLDADA GALVANIZADA/ZINCADA PARA ALVENARIA, FIO D = *1,24 MM, MALHA 25 X 25 MM</v>
          </cell>
          <cell r="D4180" t="str">
            <v>M2</v>
          </cell>
          <cell r="E4180" t="str">
            <v>CR</v>
          </cell>
          <cell r="F4180">
            <v>15.3</v>
          </cell>
        </row>
        <row r="4181">
          <cell r="B4181">
            <v>39508</v>
          </cell>
          <cell r="C4181" t="str">
            <v>TELA DE ACO SOLDADA NERVURADA, CA-60, L-159, (1,69 KG/M2), DIAMETRO DO FIO = 4,5 MM, LARGURA = 2,45 M, ESPACAMENTO DA MALHA = 30 X 10 CM</v>
          </cell>
          <cell r="D4181" t="str">
            <v>M2</v>
          </cell>
          <cell r="E4181" t="str">
            <v>CR</v>
          </cell>
          <cell r="F4181">
            <v>8.59</v>
          </cell>
        </row>
        <row r="4182">
          <cell r="B4182">
            <v>39507</v>
          </cell>
          <cell r="C4182" t="str">
            <v>TELA DE ACO SOLDADA NERVURADA, CA-60, Q-113, (1,8 KG/M2), DIAMETRO DO FIO = 3,8 MM, LARGURA = 2,45 M, ESPACAMENTO DA MALHA = 10 X 10 CM</v>
          </cell>
          <cell r="D4182" t="str">
            <v>M2</v>
          </cell>
          <cell r="E4182" t="str">
            <v>CR</v>
          </cell>
          <cell r="F4182">
            <v>12.82</v>
          </cell>
        </row>
        <row r="4183">
          <cell r="B4183">
            <v>7155</v>
          </cell>
          <cell r="C4183" t="str">
            <v>TELA DE ACO SOLDADA NERVURADA, CA-60, Q-138, (2,20 KG/M2), DIAMETRO DO FIO = 4,2 MM, LARGURA = 2,45 M, ESPACAMENTO DA MALHA = 10 X 10 CM</v>
          </cell>
          <cell r="D4183" t="str">
            <v>M2</v>
          </cell>
          <cell r="E4183" t="str">
            <v>CR</v>
          </cell>
          <cell r="F4183">
            <v>16.45</v>
          </cell>
        </row>
        <row r="4184">
          <cell r="B4184">
            <v>42406</v>
          </cell>
          <cell r="C4184" t="str">
            <v>TELA DE ACO SOLDADA NERVURADA, CA-60, Q-159, (2,52 KG/M2), DIAMETRO DO FIO = 4,5 MM, LARGURA = 2,45 M, ESPACAMENTO DA MALHA = 10 X 10 CM</v>
          </cell>
          <cell r="D4184" t="str">
            <v>M2</v>
          </cell>
          <cell r="E4184" t="str">
            <v>CR</v>
          </cell>
          <cell r="F4184">
            <v>18.87</v>
          </cell>
        </row>
        <row r="4185">
          <cell r="B4185">
            <v>7156</v>
          </cell>
          <cell r="C4185" t="str">
            <v>TELA DE ACO SOLDADA NERVURADA, CA-60, Q-196, (3,11 KG/M2), DIAMETRO DO FIO = 5,0 MM, LARGURA = 2,45 M, ESPACAMENTO DA MALHA = 10 X 10 CM</v>
          </cell>
          <cell r="D4185" t="str">
            <v>M2</v>
          </cell>
          <cell r="E4185" t="str">
            <v>C</v>
          </cell>
          <cell r="F4185">
            <v>23.61</v>
          </cell>
        </row>
        <row r="4186">
          <cell r="B4186">
            <v>43127</v>
          </cell>
          <cell r="C4186" t="str">
            <v>TELA DE ACO SOLDADA NERVURADA, CA-60, Q-283 (4,48 KG/M2), DIAMETRO DO FIO = 6,0 MM, LARGURA = 2,45 X 6,00 M DE COMPRIMENTO, ESPACAMENTO DA MALHA = 10 X 10 CM</v>
          </cell>
          <cell r="D4186" t="str">
            <v>M2</v>
          </cell>
          <cell r="E4186" t="str">
            <v>CR</v>
          </cell>
          <cell r="F4186">
            <v>33.79</v>
          </cell>
        </row>
        <row r="4187">
          <cell r="B4187">
            <v>10917</v>
          </cell>
          <cell r="C4187" t="str">
            <v>TELA DE ACO SOLDADA NERVURADA, CA-60, Q-61, (0,97 KG/M2), DIAMETRO DO FIO = 3,4 MM, LARGURA = 2,45 M, ESPACAMENTO DA MALHA = 15 X 15 CM</v>
          </cell>
          <cell r="D4187" t="str">
            <v>M2</v>
          </cell>
          <cell r="E4187" t="str">
            <v>CR</v>
          </cell>
          <cell r="F4187">
            <v>7.13</v>
          </cell>
        </row>
        <row r="4188">
          <cell r="B4188">
            <v>21141</v>
          </cell>
          <cell r="C4188" t="str">
            <v>TELA DE ACO SOLDADA NERVURADA, CA-60, Q-92, (1,48 KG/M2), DIAMETRO DO FIO = 4,2 MM, LARGURA = 2,45 X 60 M DE COMPRIMENTO, ESPACAMENTO DA MALHA = 15 X 15 CM</v>
          </cell>
          <cell r="D4188" t="str">
            <v>M2</v>
          </cell>
          <cell r="E4188" t="str">
            <v>CR</v>
          </cell>
          <cell r="F4188">
            <v>11.04</v>
          </cell>
        </row>
        <row r="4189">
          <cell r="B4189">
            <v>39509</v>
          </cell>
          <cell r="C4189" t="str">
            <v>TELA DE ACO SOLDADA NERVURADA, CA-60, T-196, (2,11 KG/M2), DIAMETRO DO FIO = 5,0 MM, LARGURA = 2,45 M, ESPACAMENTO DA MALHA = 30 X 10 CM</v>
          </cell>
          <cell r="D4189" t="str">
            <v>M2</v>
          </cell>
          <cell r="E4189" t="str">
            <v>CR</v>
          </cell>
          <cell r="F4189">
            <v>10.62</v>
          </cell>
        </row>
        <row r="4190">
          <cell r="B4190">
            <v>44529</v>
          </cell>
          <cell r="C4190" t="str">
            <v>TELA DE ANIAGEM (JUTA)</v>
          </cell>
          <cell r="D4190" t="str">
            <v>M2</v>
          </cell>
          <cell r="E4190" t="str">
            <v>CR</v>
          </cell>
          <cell r="F4190">
            <v>13.69</v>
          </cell>
        </row>
        <row r="4191">
          <cell r="B4191">
            <v>7167</v>
          </cell>
          <cell r="C4191" t="str">
            <v>TELA DE ARAME GALVANIZADA QUADRANGULAR / LOSANGULAR, FIO 2,11 MM (14 BWG), MALHA 5 X 5 CM, H = 2 M</v>
          </cell>
          <cell r="D4191" t="str">
            <v>M2</v>
          </cell>
          <cell r="E4191" t="str">
            <v>CR</v>
          </cell>
          <cell r="F4191">
            <v>29.35</v>
          </cell>
        </row>
        <row r="4192">
          <cell r="B4192">
            <v>10928</v>
          </cell>
          <cell r="C4192" t="str">
            <v>TELA DE ARAME GALVANIZADA QUADRANGULAR / LOSANGULAR, FIO 2,11 MM (14 BWG), MALHA 8 X 8 CM, H = 2 M</v>
          </cell>
          <cell r="D4192" t="str">
            <v>M2</v>
          </cell>
          <cell r="E4192" t="str">
            <v>CR</v>
          </cell>
          <cell r="F4192">
            <v>16.86</v>
          </cell>
        </row>
        <row r="4193">
          <cell r="B4193">
            <v>10933</v>
          </cell>
          <cell r="C4193" t="str">
            <v>TELA DE ARAME GALVANIZADA QUADRANGULAR / LOSANGULAR, FIO 2,77 MM (12 BWG), MALHA 10 X 10 CM, H = 2 M</v>
          </cell>
          <cell r="D4193" t="str">
            <v>M2</v>
          </cell>
          <cell r="E4193" t="str">
            <v>CR</v>
          </cell>
          <cell r="F4193">
            <v>25.43</v>
          </cell>
        </row>
        <row r="4194">
          <cell r="B4194">
            <v>7158</v>
          </cell>
          <cell r="C4194" t="str">
            <v>TELA DE ARAME GALVANIZADA QUADRANGULAR / LOSANGULAR, FIO 2,77 MM (12 BWG), MALHA 5 X 5 CM, H = 2 M</v>
          </cell>
          <cell r="D4194" t="str">
            <v>M2</v>
          </cell>
          <cell r="E4194" t="str">
            <v>C</v>
          </cell>
          <cell r="F4194">
            <v>43.14</v>
          </cell>
        </row>
        <row r="4195">
          <cell r="B4195">
            <v>10927</v>
          </cell>
          <cell r="C4195" t="str">
            <v>TELA DE ARAME GALVANIZADA QUADRANGULAR / LOSANGULAR, FIO 2,77 MM (12 BWG), MALHA 8 X 8 CM, H = 2 M</v>
          </cell>
          <cell r="D4195" t="str">
            <v>M2</v>
          </cell>
          <cell r="E4195" t="str">
            <v>CR</v>
          </cell>
          <cell r="F4195">
            <v>27.59</v>
          </cell>
        </row>
        <row r="4196">
          <cell r="B4196">
            <v>7162</v>
          </cell>
          <cell r="C4196" t="str">
            <v>TELA DE ARAME GALVANIZADA QUADRANGULAR / LOSANGULAR, FIO 3,4 MM (10 BWG), MALHA 5 X 5 CM, H = 2 M</v>
          </cell>
          <cell r="D4196" t="str">
            <v>M2</v>
          </cell>
          <cell r="E4196" t="str">
            <v>CR</v>
          </cell>
          <cell r="F4196">
            <v>67.510000000000005</v>
          </cell>
        </row>
        <row r="4197">
          <cell r="B4197">
            <v>10932</v>
          </cell>
          <cell r="C4197" t="str">
            <v>TELA DE ARAME GALVANIZADA QUADRANGULAR / LOSANGULAR, FIO 4,19 MM (8 BWG), MALHA 5 X 5 CM, H = 2 M</v>
          </cell>
          <cell r="D4197" t="str">
            <v>M2</v>
          </cell>
          <cell r="E4197" t="str">
            <v>CR</v>
          </cell>
          <cell r="F4197">
            <v>117.42</v>
          </cell>
        </row>
        <row r="4198">
          <cell r="B4198">
            <v>10937</v>
          </cell>
          <cell r="C4198" t="str">
            <v>TELA DE ARAME GALVANIZADA REVESTIDA EM PVC, QUADRANGULAR / LOSANGULAR, FIO 2,11 MM (14 BWG), BITOLA FINAL = *2,8* MM, MALHA *8 X 8* CM, H = 2 M</v>
          </cell>
          <cell r="D4198" t="str">
            <v>M2</v>
          </cell>
          <cell r="E4198" t="str">
            <v>CR</v>
          </cell>
          <cell r="F4198">
            <v>30.18</v>
          </cell>
        </row>
        <row r="4199">
          <cell r="B4199">
            <v>10935</v>
          </cell>
          <cell r="C4199" t="str">
            <v>TELA DE ARAME GALVANIZADA REVESTIDA EM PVC, QUADRANGULAR / LOSANGULAR, FIO 2,77 MM (12 BWG), BITOLA FINAL = *3,8* MM, MALHA 7,5 X 7,5 CM, H = 2 M</v>
          </cell>
          <cell r="D4199" t="str">
            <v>M2</v>
          </cell>
          <cell r="E4199" t="str">
            <v>CR</v>
          </cell>
          <cell r="F4199">
            <v>52.34</v>
          </cell>
        </row>
        <row r="4200">
          <cell r="B4200">
            <v>10931</v>
          </cell>
          <cell r="C4200" t="str">
            <v>TELA DE ARAME GALVANIZADA, HEXAGONAL, FIO 0,56 MM (24 BWG), MALHA 1/2", H = 1 M</v>
          </cell>
          <cell r="D4200" t="str">
            <v>M2</v>
          </cell>
          <cell r="E4200" t="str">
            <v>CR</v>
          </cell>
          <cell r="F4200">
            <v>14.72</v>
          </cell>
        </row>
        <row r="4201">
          <cell r="B4201">
            <v>7164</v>
          </cell>
          <cell r="C4201" t="str">
            <v>TELA DE ARAME ONDULADA, FIO *2,77* MM (12 BWG), MALHA 5 X 5 CM, H = 2 M</v>
          </cell>
          <cell r="D4201" t="str">
            <v>M2</v>
          </cell>
          <cell r="E4201" t="str">
            <v>CR</v>
          </cell>
          <cell r="F4201">
            <v>48.72</v>
          </cell>
        </row>
        <row r="4202">
          <cell r="B4202">
            <v>36887</v>
          </cell>
          <cell r="C4202" t="str">
            <v>TELA DE FIBRA DE VIDRO, ACABAMENTO ANTI-ALCALINO, MALHA 10 X 10 MM</v>
          </cell>
          <cell r="D4202" t="str">
            <v>M2</v>
          </cell>
          <cell r="E4202" t="str">
            <v>CR</v>
          </cell>
          <cell r="F4202">
            <v>9.9600000000000009</v>
          </cell>
        </row>
        <row r="4203">
          <cell r="B4203">
            <v>34630</v>
          </cell>
          <cell r="C4203" t="str">
            <v>TELA EM MALHA HEXAGONAL DE DUPLA TORCAO 8 X 10 CM (ZN/AL REVESTIDO COM POLIMERO), FIO 2,7 MM, COM GEOMANTA OU BIOMANTA, DIMENSOES 4,0 X 2,0 X 0,6 M, COM INCLINACAO DE 70 GRAUS, PARA SOLO REFORCADO</v>
          </cell>
          <cell r="D4203" t="str">
            <v>UN</v>
          </cell>
          <cell r="E4203" t="str">
            <v>CR</v>
          </cell>
          <cell r="F4203">
            <v>1365.32</v>
          </cell>
        </row>
        <row r="4204">
          <cell r="B4204">
            <v>7161</v>
          </cell>
          <cell r="C4204" t="str">
            <v>TELA EM METAL PARA ESTUQUE (DEPLOYE)</v>
          </cell>
          <cell r="D4204" t="str">
            <v>M2</v>
          </cell>
          <cell r="E4204" t="str">
            <v>CR</v>
          </cell>
          <cell r="F4204">
            <v>6.06</v>
          </cell>
        </row>
        <row r="4205">
          <cell r="B4205">
            <v>7170</v>
          </cell>
          <cell r="C4205" t="str">
            <v>TELA FACHADEIRA EM POLIETILENO, ROLO DE 3 X 100 M (L X C), COR BRANCA, SEM LOGOMARCA - PARA PROTECAO DE OBRAS</v>
          </cell>
          <cell r="D4205" t="str">
            <v>M2</v>
          </cell>
          <cell r="E4205" t="str">
            <v>CR</v>
          </cell>
          <cell r="F4205">
            <v>2.41</v>
          </cell>
        </row>
        <row r="4206">
          <cell r="B4206">
            <v>37524</v>
          </cell>
          <cell r="C4206" t="str">
            <v>TELA PLASTICA LARANJA, TIPO TAPUME PARA SINALIZACAO, MALHA RETANGULAR, ROLO 1.20 X 50 M (L X C)</v>
          </cell>
          <cell r="D4206" t="str">
            <v>M</v>
          </cell>
          <cell r="E4206" t="str">
            <v>C</v>
          </cell>
          <cell r="F4206">
            <v>2.2000000000000002</v>
          </cell>
        </row>
        <row r="4207">
          <cell r="B4207">
            <v>37525</v>
          </cell>
          <cell r="C4207" t="str">
            <v>TELA PLASTICA TECIDA LISTRADA BRANCA E LARANJA, TIPO GUARDA CORPO, EM POLIETILENO MONOFILADO, ROLO 1,20 X 50 M (L X C)</v>
          </cell>
          <cell r="D4207" t="str">
            <v>M</v>
          </cell>
          <cell r="E4207" t="str">
            <v>CR</v>
          </cell>
          <cell r="F4207">
            <v>3.01</v>
          </cell>
        </row>
        <row r="4208">
          <cell r="B4208">
            <v>36789</v>
          </cell>
          <cell r="C4208" t="str">
            <v>TELHA CERAMICA TIPO AMERICANA, COMPRIMENTO DE *45* CM, RENDIMENTO DE *12* TELHAS/M2</v>
          </cell>
          <cell r="D4208" t="str">
            <v>UN</v>
          </cell>
          <cell r="E4208" t="str">
            <v>CR</v>
          </cell>
          <cell r="F4208">
            <v>2.73</v>
          </cell>
        </row>
        <row r="4209">
          <cell r="B4209">
            <v>7173</v>
          </cell>
          <cell r="C4209" t="str">
            <v>TELHA DE BARRO / CERAMICA, NAO ESMALTADA, TIPO COLONIAL, CANAL, PLAN, PAULISTA, COMPRIMENTO DE *44 A 50* CM, RENDIMENTO DE COBERTURA DE *26* TELHAS/M2</v>
          </cell>
          <cell r="D4209" t="str">
            <v>MIL</v>
          </cell>
          <cell r="E4209" t="str">
            <v>C</v>
          </cell>
          <cell r="F4209">
            <v>1764.59</v>
          </cell>
        </row>
        <row r="4210">
          <cell r="B4210">
            <v>7175</v>
          </cell>
          <cell r="C4210" t="str">
            <v>TELHA DE BARRO / CERAMICA, NAO ESMALTADA, TIPO ROMANA, AMERICANA, PORTUGUESA, FRANCESA, COMPRIMENTO DE *41* CM, RENDIMENTO DE *16* TELHAS/M2</v>
          </cell>
          <cell r="D4210" t="str">
            <v>UN</v>
          </cell>
          <cell r="E4210" t="str">
            <v>CR</v>
          </cell>
          <cell r="F4210">
            <v>1.99</v>
          </cell>
        </row>
        <row r="4211">
          <cell r="B4211">
            <v>40741</v>
          </cell>
          <cell r="C4211" t="str">
            <v>TELHA DE CONCRETO TIPO CLASSICA, COR CINZA, COMPRIMENTO DE *42* CM, RENDIMENTO DE *10* TELHAS/M2</v>
          </cell>
          <cell r="D4211" t="str">
            <v>UN</v>
          </cell>
          <cell r="E4211" t="str">
            <v>CR</v>
          </cell>
          <cell r="F4211">
            <v>3</v>
          </cell>
        </row>
        <row r="4212">
          <cell r="B4212">
            <v>7184</v>
          </cell>
          <cell r="C4212" t="str">
            <v>TELHA DE FIBRA DE VIDRO ONDULADA, TRANSLUCIDA / INCOLOR, E = *0,6* MM, DE *0,50 X 2,44* M (L X C)</v>
          </cell>
          <cell r="D4212" t="str">
            <v>M2</v>
          </cell>
          <cell r="E4212" t="str">
            <v>C</v>
          </cell>
          <cell r="F4212">
            <v>45.82</v>
          </cell>
        </row>
        <row r="4213">
          <cell r="B4213">
            <v>34458</v>
          </cell>
          <cell r="C4213" t="str">
            <v>TELHA DE FIBROCIMENTO E = 6 MM, DE 3,00 X 1,06 M (SEM AMIANTO)</v>
          </cell>
          <cell r="D4213" t="str">
            <v>UN</v>
          </cell>
          <cell r="E4213" t="str">
            <v>CR</v>
          </cell>
          <cell r="F4213">
            <v>156.4</v>
          </cell>
        </row>
        <row r="4214">
          <cell r="B4214">
            <v>34464</v>
          </cell>
          <cell r="C4214" t="str">
            <v>TELHA DE FIBROCIMENTO E = 6 MM, DE 4,10 X 1,06 M (SEM AMIANTO)</v>
          </cell>
          <cell r="D4214" t="str">
            <v>UN</v>
          </cell>
          <cell r="E4214" t="str">
            <v>CR</v>
          </cell>
          <cell r="F4214">
            <v>232.8</v>
          </cell>
        </row>
        <row r="4215">
          <cell r="B4215">
            <v>34468</v>
          </cell>
          <cell r="C4215" t="str">
            <v>TELHA DE FIBROCIMENTO E = 6 MM, DE 4,60 X 1,06 M (SEM AMIANTO)</v>
          </cell>
          <cell r="D4215" t="str">
            <v>UN</v>
          </cell>
          <cell r="E4215" t="str">
            <v>CR</v>
          </cell>
          <cell r="F4215">
            <v>293.51</v>
          </cell>
        </row>
        <row r="4216">
          <cell r="B4216">
            <v>34473</v>
          </cell>
          <cell r="C4216" t="str">
            <v>TELHA DE FIBROCIMENTO E = 8 MM, DE 3,00 X 1,06 M (SEM AMIANTO)</v>
          </cell>
          <cell r="D4216" t="str">
            <v>UN</v>
          </cell>
          <cell r="E4216" t="str">
            <v>CR</v>
          </cell>
          <cell r="F4216">
            <v>178.05</v>
          </cell>
        </row>
        <row r="4217">
          <cell r="B4217">
            <v>34480</v>
          </cell>
          <cell r="C4217" t="str">
            <v>TELHA DE FIBROCIMENTO E = 8 MM, DE 4,10 X 1,06 M (SEM AMIANTO)</v>
          </cell>
          <cell r="D4217" t="str">
            <v>UN</v>
          </cell>
          <cell r="E4217" t="str">
            <v>CR</v>
          </cell>
          <cell r="F4217">
            <v>329.04</v>
          </cell>
        </row>
        <row r="4218">
          <cell r="B4218">
            <v>34486</v>
          </cell>
          <cell r="C4218" t="str">
            <v>TELHA DE FIBROCIMENTO E = 8 MM, DE 4,60 X 1,06 M (SEM AMIANTO)</v>
          </cell>
          <cell r="D4218" t="str">
            <v>UN</v>
          </cell>
          <cell r="E4218" t="str">
            <v>CR</v>
          </cell>
          <cell r="F4218">
            <v>389.57</v>
          </cell>
        </row>
        <row r="4219">
          <cell r="B4219">
            <v>7190</v>
          </cell>
          <cell r="C4219" t="str">
            <v>TELHA DE FIBROCIMENTO ONDULADA E = 4 MM, DE 1,22 X 0,50 M (SEM AMIANTO)</v>
          </cell>
          <cell r="D4219" t="str">
            <v>UN</v>
          </cell>
          <cell r="E4219" t="str">
            <v>CR</v>
          </cell>
          <cell r="F4219">
            <v>13</v>
          </cell>
        </row>
        <row r="4220">
          <cell r="B4220">
            <v>34417</v>
          </cell>
          <cell r="C4220" t="str">
            <v>TELHA DE FIBROCIMENTO ONDULADA E = 4 MM, DE 2,13 X 0,50 M (SEM AMIANTO)</v>
          </cell>
          <cell r="D4220" t="str">
            <v>UN</v>
          </cell>
          <cell r="E4220" t="str">
            <v>CR</v>
          </cell>
          <cell r="F4220">
            <v>20.81</v>
          </cell>
        </row>
        <row r="4221">
          <cell r="B4221">
            <v>7213</v>
          </cell>
          <cell r="C4221" t="str">
            <v>TELHA DE FIBROCIMENTO ONDULADA E = 4 MM, DE 2,44 X 0,50 M (SEM AMIANTO)</v>
          </cell>
          <cell r="D4221" t="str">
            <v>M2</v>
          </cell>
          <cell r="E4221" t="str">
            <v>CR</v>
          </cell>
          <cell r="F4221">
            <v>19.09</v>
          </cell>
        </row>
        <row r="4222">
          <cell r="B4222">
            <v>7195</v>
          </cell>
          <cell r="C4222" t="str">
            <v>TELHA DE FIBROCIMENTO ONDULADA E = 6 MM, DE 1,53 X 1,10 M (SEM AMIANTO)</v>
          </cell>
          <cell r="D4222" t="str">
            <v>UN</v>
          </cell>
          <cell r="E4222" t="str">
            <v>CR</v>
          </cell>
          <cell r="F4222">
            <v>56.04</v>
          </cell>
        </row>
        <row r="4223">
          <cell r="B4223">
            <v>7186</v>
          </cell>
          <cell r="C4223" t="str">
            <v>TELHA DE FIBROCIMENTO ONDULADA E = 6 MM, DE 1,83 X 1,10 M (SEM AMIANTO)</v>
          </cell>
          <cell r="D4223" t="str">
            <v>UN</v>
          </cell>
          <cell r="E4223" t="str">
            <v>C</v>
          </cell>
          <cell r="F4223">
            <v>61.05</v>
          </cell>
        </row>
        <row r="4224">
          <cell r="B4224">
            <v>7194</v>
          </cell>
          <cell r="C4224" t="str">
            <v>TELHA DE FIBROCIMENTO ONDULADA E = 6 MM, DE 2,44 X 1,10 M (SEM AMIANTO)</v>
          </cell>
          <cell r="D4224" t="str">
            <v>M2</v>
          </cell>
          <cell r="E4224" t="str">
            <v>CR</v>
          </cell>
          <cell r="F4224">
            <v>28.15</v>
          </cell>
        </row>
        <row r="4225">
          <cell r="B4225">
            <v>7197</v>
          </cell>
          <cell r="C4225" t="str">
            <v>TELHA DE FIBROCIMENTO ONDULADA E = 6 MM, DE 3,66 X 1,10 M (SEM AMIANTO)</v>
          </cell>
          <cell r="D4225" t="str">
            <v>UN</v>
          </cell>
          <cell r="E4225" t="str">
            <v>CR</v>
          </cell>
          <cell r="F4225">
            <v>118.8</v>
          </cell>
        </row>
        <row r="4226">
          <cell r="B4226">
            <v>7192</v>
          </cell>
          <cell r="C4226" t="str">
            <v>TELHA DE FIBROCIMENTO ONDULADA E = 8 MM, DE 1,53 X 1,10 M (SEM AMIANTO)</v>
          </cell>
          <cell r="D4226" t="str">
            <v>UN</v>
          </cell>
          <cell r="E4226" t="str">
            <v>CR</v>
          </cell>
          <cell r="F4226">
            <v>106.44</v>
          </cell>
        </row>
        <row r="4227">
          <cell r="B4227">
            <v>7193</v>
          </cell>
          <cell r="C4227" t="str">
            <v>TELHA DE FIBROCIMENTO ONDULADA E = 8 MM, DE 1,83 X 1,10 M (SEM AMIANTO)</v>
          </cell>
          <cell r="D4227" t="str">
            <v>UN</v>
          </cell>
          <cell r="E4227" t="str">
            <v>CR</v>
          </cell>
          <cell r="F4227">
            <v>119.83</v>
          </cell>
        </row>
        <row r="4228">
          <cell r="B4228">
            <v>7189</v>
          </cell>
          <cell r="C4228" t="str">
            <v>TELHA DE FIBROCIMENTO ONDULADA E = 8 MM, DE 2,44 X 1,10 M (SEM AMIANTO)</v>
          </cell>
          <cell r="D4228" t="str">
            <v>UN</v>
          </cell>
          <cell r="E4228" t="str">
            <v>CR</v>
          </cell>
          <cell r="F4228">
            <v>139.26</v>
          </cell>
        </row>
        <row r="4229">
          <cell r="B4229">
            <v>34402</v>
          </cell>
          <cell r="C4229" t="str">
            <v>TELHA DE FIBROCIMENTO ONDULADA E = 8 MM, DE 3,66 X 1,10 M (SEM AMIANTO)</v>
          </cell>
          <cell r="D4229" t="str">
            <v>UN</v>
          </cell>
          <cell r="E4229" t="str">
            <v>CR</v>
          </cell>
          <cell r="F4229">
            <v>196.61</v>
          </cell>
        </row>
        <row r="4230">
          <cell r="B4230">
            <v>7245</v>
          </cell>
          <cell r="C4230" t="str">
            <v>TELHA DE VIDRO TIPO FRANCESA, *39 X 23* CM</v>
          </cell>
          <cell r="D4230" t="str">
            <v>UN</v>
          </cell>
          <cell r="E4230" t="str">
            <v>CR</v>
          </cell>
          <cell r="F4230">
            <v>27.29</v>
          </cell>
        </row>
        <row r="4231">
          <cell r="B4231">
            <v>34425</v>
          </cell>
          <cell r="C4231" t="str">
            <v>TELHA ESTRUTURAL DE FIBROCIMENTO 1 ABA, DE 0,52 X 2,00 M (SEM AMIANTO)</v>
          </cell>
          <cell r="D4231" t="str">
            <v>UN</v>
          </cell>
          <cell r="E4231" t="str">
            <v>CR</v>
          </cell>
          <cell r="F4231">
            <v>126.3</v>
          </cell>
        </row>
        <row r="4232">
          <cell r="B4232">
            <v>7223</v>
          </cell>
          <cell r="C4232" t="str">
            <v>TELHA ESTRUTURAL DE FIBROCIMENTO 1 ABA, DE 0,52 X 2,50 M (SEM AMIANTO)</v>
          </cell>
          <cell r="D4232" t="str">
            <v>UN</v>
          </cell>
          <cell r="E4232" t="str">
            <v>CR</v>
          </cell>
          <cell r="F4232">
            <v>140.75</v>
          </cell>
        </row>
        <row r="4233">
          <cell r="B4233">
            <v>7234</v>
          </cell>
          <cell r="C4233" t="str">
            <v>TELHA ESTRUTURAL DE FIBROCIMENTO 1 ABA, DE 0,52 X 3,60 M (SEM AMIANTO)</v>
          </cell>
          <cell r="D4233" t="str">
            <v>UN</v>
          </cell>
          <cell r="E4233" t="str">
            <v>CR</v>
          </cell>
          <cell r="F4233">
            <v>212.38</v>
          </cell>
        </row>
        <row r="4234">
          <cell r="B4234">
            <v>7224</v>
          </cell>
          <cell r="C4234" t="str">
            <v>TELHA ESTRUTURAL DE FIBROCIMENTO 1 ABA, DE 0,52 X 4,00 M (SEM AMIANTO)</v>
          </cell>
          <cell r="D4234" t="str">
            <v>UN</v>
          </cell>
          <cell r="E4234" t="str">
            <v>CR</v>
          </cell>
          <cell r="F4234">
            <v>258.74</v>
          </cell>
        </row>
        <row r="4235">
          <cell r="B4235">
            <v>7225</v>
          </cell>
          <cell r="C4235" t="str">
            <v>TELHA ESTRUTURAL DE FIBROCIMENTO 1 ABA, DE 0,52 X 5,00 M (SEM AMIANTO)</v>
          </cell>
          <cell r="D4235" t="str">
            <v>UN</v>
          </cell>
          <cell r="E4235" t="str">
            <v>CR</v>
          </cell>
          <cell r="F4235">
            <v>277.44</v>
          </cell>
        </row>
        <row r="4236">
          <cell r="B4236">
            <v>7226</v>
          </cell>
          <cell r="C4236" t="str">
            <v>TELHA ESTRUTURAL DE FIBROCIMENTO 1 ABA, DE 0,52 X 5,50 M (SEM AMIANTO)</v>
          </cell>
          <cell r="D4236" t="str">
            <v>UN</v>
          </cell>
          <cell r="E4236" t="str">
            <v>CR</v>
          </cell>
          <cell r="F4236">
            <v>296.06</v>
          </cell>
        </row>
        <row r="4237">
          <cell r="B4237">
            <v>7227</v>
          </cell>
          <cell r="C4237" t="str">
            <v>TELHA ESTRUTURAL DE FIBROCIMENTO 1 ABA, DE 0,52 X 6,50 M (SEM AMIANTO)</v>
          </cell>
          <cell r="D4237" t="str">
            <v>UN</v>
          </cell>
          <cell r="E4237" t="str">
            <v>CR</v>
          </cell>
          <cell r="F4237">
            <v>337</v>
          </cell>
        </row>
        <row r="4238">
          <cell r="B4238">
            <v>7212</v>
          </cell>
          <cell r="C4238" t="str">
            <v>TELHA ESTRUTURAL DE FIBROCIMENTO 1 ABA, DE 0,52 X 7,20 M (SEM AMIANTO)</v>
          </cell>
          <cell r="D4238" t="str">
            <v>UN</v>
          </cell>
          <cell r="E4238" t="str">
            <v>CR</v>
          </cell>
          <cell r="F4238">
            <v>370.28</v>
          </cell>
        </row>
        <row r="4239">
          <cell r="B4239">
            <v>7229</v>
          </cell>
          <cell r="C4239" t="str">
            <v>TELHA ESTRUTURAL DE FIBROCIMENTO 2 ABAS, DE 1,00 X 3,00 M (SEM AMIANTO)</v>
          </cell>
          <cell r="D4239" t="str">
            <v>UN</v>
          </cell>
          <cell r="E4239" t="str">
            <v>CR</v>
          </cell>
          <cell r="F4239">
            <v>234.71</v>
          </cell>
        </row>
        <row r="4240">
          <cell r="B4240">
            <v>7230</v>
          </cell>
          <cell r="C4240" t="str">
            <v>TELHA ESTRUTURAL DE FIBROCIMENTO 2 ABAS, DE 1,00 X 4,60 M (SEM AMIANTO)</v>
          </cell>
          <cell r="D4240" t="str">
            <v>UN</v>
          </cell>
          <cell r="E4240" t="str">
            <v>CR</v>
          </cell>
          <cell r="F4240">
            <v>390.74</v>
          </cell>
        </row>
        <row r="4241">
          <cell r="B4241">
            <v>7231</v>
          </cell>
          <cell r="C4241" t="str">
            <v>TELHA ESTRUTURAL DE FIBROCIMENTO 2 ABAS, DE 1,00 X 6,00 M (SEM AMIANTO)</v>
          </cell>
          <cell r="D4241" t="str">
            <v>UN</v>
          </cell>
          <cell r="E4241" t="str">
            <v>CR</v>
          </cell>
          <cell r="F4241">
            <v>554.29999999999995</v>
          </cell>
        </row>
        <row r="4242">
          <cell r="B4242">
            <v>7220</v>
          </cell>
          <cell r="C4242" t="str">
            <v>TELHA ESTRUTURAL DE FIBROCIMENTO 2 ABAS, DE 1,00 X 7,40 M (SEM AMIANTO)</v>
          </cell>
          <cell r="D4242" t="str">
            <v>UN</v>
          </cell>
          <cell r="E4242" t="str">
            <v>CR</v>
          </cell>
          <cell r="F4242">
            <v>684.23</v>
          </cell>
        </row>
        <row r="4243">
          <cell r="B4243">
            <v>34447</v>
          </cell>
          <cell r="C4243" t="str">
            <v>TELHA ESTRUTURAL DE FIBROCIMENTO 2 ABAS, DE 1,00 X 8,20 M (SEM AMIANTO)</v>
          </cell>
          <cell r="D4243" t="str">
            <v>UN</v>
          </cell>
          <cell r="E4243" t="str">
            <v>CR</v>
          </cell>
          <cell r="F4243">
            <v>765.07</v>
          </cell>
        </row>
        <row r="4244">
          <cell r="B4244">
            <v>7233</v>
          </cell>
          <cell r="C4244" t="str">
            <v>TELHA ESTRUTURAL DE FIBROCIMENTO 2 ABAS, DE 1,00 X 9,20 M (SEM AMIANTO)</v>
          </cell>
          <cell r="D4244" t="str">
            <v>UN</v>
          </cell>
          <cell r="E4244" t="str">
            <v>CR</v>
          </cell>
          <cell r="F4244">
            <v>877.66</v>
          </cell>
        </row>
        <row r="4245">
          <cell r="B4245">
            <v>40740</v>
          </cell>
          <cell r="C4245"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45" t="str">
            <v>M2</v>
          </cell>
          <cell r="E4245" t="str">
            <v>CR</v>
          </cell>
        </row>
        <row r="4246">
          <cell r="B4246">
            <v>25007</v>
          </cell>
          <cell r="C4246" t="str">
            <v>TELHA ONDULADA EM ACO ZINCADO, ALTURA DE 17 MM, ESPESSURA DE 0,50 MM, LARGURA UTIL DE APROXIMADAMENTE 985 MM, SEM PINTURA</v>
          </cell>
          <cell r="D4246" t="str">
            <v>M2</v>
          </cell>
          <cell r="E4246" t="str">
            <v>C</v>
          </cell>
        </row>
        <row r="4247">
          <cell r="B4247">
            <v>43071</v>
          </cell>
          <cell r="C4247" t="str">
            <v>TELHA TERMOISOLANTE REVESTIDA EM ACO GALVALUME, FACE SUPERIOR TRAPEZOIDAL E FACE INFERIOR PLANA (NAO INCLUI ACESSORIOS DE FIXACAO), REVEST COM ESPESSURA DE 0,50 MM, COM PRE-PINTURA DE COR BRANCA NAS DUAS FACES, NUCLEO EM POLIISOCIANURATO (PIR) COM ESPESSURA DE 50 MM</v>
          </cell>
          <cell r="D4247" t="str">
            <v>M2</v>
          </cell>
          <cell r="E4247" t="str">
            <v>CR</v>
          </cell>
          <cell r="F4247">
            <v>224.3</v>
          </cell>
        </row>
        <row r="4248">
          <cell r="B4248">
            <v>39520</v>
          </cell>
          <cell r="C4248" t="str">
            <v>TELHA TERMOISOLANTE REVESTIDA EM ACO GALVANIZADO, FACE SUPERIOR EM TELHA TRAPEZOIDAL E FACE INFERIOR EM CHAPA PLANA (SEM ACESSORIOS DE FIXACAO), REVESTIMENTO COM ESPESSURA DE 0,50 MM COM PRE-PINTURA NAS DUAS FACES, NUCLEO EM POLIESTIRENO (EPS) DE 30 MM</v>
          </cell>
          <cell r="D4248" t="str">
            <v>M2</v>
          </cell>
          <cell r="E4248" t="str">
            <v>CR</v>
          </cell>
        </row>
        <row r="4249">
          <cell r="B4249">
            <v>39521</v>
          </cell>
          <cell r="C4249" t="str">
            <v>TELHA TERMOISOLANTE REVESTIDA EM ACO GALVANIZADO, FACE SUPERIOR EM TELHA TRAPEZOIDAL E FACE INFERIOR EM CHAPA PLANA (SEM ACESSORIOS DE FIXACAO), REVESTIMENTO COM ESPESSURA DE 0,50 MM COM PRE-PINTURA NAS DUAS FACES, NUCLEO EM POLIESTIRENO (EPS) DE 50 MM</v>
          </cell>
          <cell r="D4249" t="str">
            <v>M2</v>
          </cell>
          <cell r="E4249" t="str">
            <v>CR</v>
          </cell>
        </row>
        <row r="4250">
          <cell r="B4250">
            <v>39522</v>
          </cell>
          <cell r="C4250" t="str">
            <v>TELHA TERMOISOLANTE REVESTIDA EM ACO GALVANIZADO, FACES SUPERIOR E INFERIOR EM TELHA TRAPEZOIDAL (SEM ACESSORIOS DE FIXACAO), REVESTIMENTO COM ESPESSURA DE 0,50 MM COM PRE-PINTURA NAS DUAS FACES, NUCLEO EM POLIESTIRENO (EPS) DE 50 MM</v>
          </cell>
          <cell r="D4250" t="str">
            <v>M2</v>
          </cell>
          <cell r="E4250" t="str">
            <v>CR</v>
          </cell>
        </row>
        <row r="4251">
          <cell r="B4251">
            <v>7243</v>
          </cell>
          <cell r="C4251" t="str">
            <v>TELHA TRAPEZOIDAL EM ACO ZINCADO, SEM PINTURA, ALTURA DE APROXIMADAMENTE 40 MM, ESPESSURA DE 0,50 MM E LARGURA UTIL DE 980 MM</v>
          </cell>
          <cell r="D4251" t="str">
            <v>M2</v>
          </cell>
          <cell r="E4251" t="str">
            <v>CR</v>
          </cell>
        </row>
        <row r="4252">
          <cell r="B4252">
            <v>7246</v>
          </cell>
          <cell r="C4252" t="str">
            <v>TELHA VIDRO TIPO CANAL OU COLONIAL, C = 46 A 50 CM</v>
          </cell>
          <cell r="D4252" t="str">
            <v>UN</v>
          </cell>
          <cell r="E4252" t="str">
            <v>CR</v>
          </cell>
          <cell r="F4252">
            <v>30.14</v>
          </cell>
        </row>
        <row r="4253">
          <cell r="B4253">
            <v>12869</v>
          </cell>
          <cell r="C4253" t="str">
            <v>TELHADOR / TELHADISTA (HORISTA)</v>
          </cell>
          <cell r="D4253" t="str">
            <v>H</v>
          </cell>
          <cell r="E4253" t="str">
            <v>CR</v>
          </cell>
          <cell r="F4253">
            <v>28.61</v>
          </cell>
        </row>
        <row r="4254">
          <cell r="B4254">
            <v>41097</v>
          </cell>
          <cell r="C4254" t="str">
            <v>TELHADOR / TELHADISTA (MENSALISTA)</v>
          </cell>
          <cell r="D4254" t="str">
            <v>MES</v>
          </cell>
          <cell r="E4254" t="str">
            <v>CR</v>
          </cell>
          <cell r="F4254">
            <v>5018.76</v>
          </cell>
        </row>
        <row r="4255">
          <cell r="B4255">
            <v>1574</v>
          </cell>
          <cell r="C4255" t="str">
            <v>TERMINAL A COMPRESSAO EM COBRE ESTANHADO PARA CABO 10 MM2, 1 FURO E 1 COMPRESSAO, PARA PARAFUSO DE FIXACAO M6</v>
          </cell>
          <cell r="D4255" t="str">
            <v>UN</v>
          </cell>
          <cell r="E4255" t="str">
            <v>CR</v>
          </cell>
          <cell r="F4255">
            <v>1.87</v>
          </cell>
        </row>
        <row r="4256">
          <cell r="B4256">
            <v>1581</v>
          </cell>
          <cell r="C4256" t="str">
            <v>TERMINAL A COMPRESSAO EM COBRE ESTANHADO PARA CABO 120 MM2, 1 FURO E 1 COMPRESSAO, PARA PARAFUSO DE FIXACAO M12</v>
          </cell>
          <cell r="D4256" t="str">
            <v>UN</v>
          </cell>
          <cell r="E4256" t="str">
            <v>CR</v>
          </cell>
          <cell r="F4256">
            <v>13.01</v>
          </cell>
        </row>
        <row r="4257">
          <cell r="B4257">
            <v>1575</v>
          </cell>
          <cell r="C4257" t="str">
            <v>TERMINAL A COMPRESSAO EM COBRE ESTANHADO PARA CABO 16 MM2, 1 FURO E 1 COMPRESSAO, PARA PARAFUSO DE FIXACAO M6</v>
          </cell>
          <cell r="D4257" t="str">
            <v>UN</v>
          </cell>
          <cell r="E4257" t="str">
            <v>CR</v>
          </cell>
          <cell r="F4257">
            <v>2.23</v>
          </cell>
        </row>
        <row r="4258">
          <cell r="B4258">
            <v>1570</v>
          </cell>
          <cell r="C4258" t="str">
            <v>TERMINAL A COMPRESSAO EM COBRE ESTANHADO PARA CABO 2,5 MM2, 1 FURO E 1 COMPRESSAO, PARA PARAFUSO DE FIXACAO M5</v>
          </cell>
          <cell r="D4258" t="str">
            <v>UN</v>
          </cell>
          <cell r="E4258" t="str">
            <v>CR</v>
          </cell>
          <cell r="F4258">
            <v>1.1200000000000001</v>
          </cell>
        </row>
        <row r="4259">
          <cell r="B4259">
            <v>1576</v>
          </cell>
          <cell r="C4259" t="str">
            <v>TERMINAL A COMPRESSAO EM COBRE ESTANHADO PARA CABO 25 MM2, 1 FURO E 1 COMPRESSAO, PARA PARAFUSO DE FIXACAO M8</v>
          </cell>
          <cell r="D4259" t="str">
            <v>UN</v>
          </cell>
          <cell r="E4259" t="str">
            <v>CR</v>
          </cell>
          <cell r="F4259">
            <v>3.08</v>
          </cell>
        </row>
        <row r="4260">
          <cell r="B4260">
            <v>1577</v>
          </cell>
          <cell r="C4260" t="str">
            <v>TERMINAL A COMPRESSAO EM COBRE ESTANHADO PARA CABO 35 MM2, 1 FURO E 1 COMPRESSAO, PARA PARAFUSO DE FIXACAO M8</v>
          </cell>
          <cell r="D4260" t="str">
            <v>UN</v>
          </cell>
          <cell r="E4260" t="str">
            <v>CR</v>
          </cell>
          <cell r="F4260">
            <v>3.47</v>
          </cell>
        </row>
        <row r="4261">
          <cell r="B4261">
            <v>1571</v>
          </cell>
          <cell r="C4261" t="str">
            <v>TERMINAL A COMPRESSAO EM COBRE ESTANHADO PARA CABO 4 MM2, 1 FURO E 1 COMPRESSAO, PARA PARAFUSO DE FIXACAO M5</v>
          </cell>
          <cell r="D4261" t="str">
            <v>UN</v>
          </cell>
          <cell r="E4261" t="str">
            <v>CR</v>
          </cell>
          <cell r="F4261">
            <v>1.45</v>
          </cell>
        </row>
        <row r="4262">
          <cell r="B4262">
            <v>1578</v>
          </cell>
          <cell r="C4262" t="str">
            <v>TERMINAL A COMPRESSAO EM COBRE ESTANHADO PARA CABO 50 MM2, 1 FURO E 1 COMPRESSAO, PARA PARAFUSO DE FIXACAO M8</v>
          </cell>
          <cell r="D4262" t="str">
            <v>UN</v>
          </cell>
          <cell r="E4262" t="str">
            <v>CR</v>
          </cell>
          <cell r="F4262">
            <v>6.03</v>
          </cell>
        </row>
        <row r="4263">
          <cell r="B4263">
            <v>1573</v>
          </cell>
          <cell r="C4263" t="str">
            <v>TERMINAL A COMPRESSAO EM COBRE ESTANHADO PARA CABO 6 MM2, 1 FURO E 1 COMPRESSAO, PARA PARAFUSO DE FIXACAO M6</v>
          </cell>
          <cell r="D4263" t="str">
            <v>UN</v>
          </cell>
          <cell r="E4263" t="str">
            <v>CR</v>
          </cell>
          <cell r="F4263">
            <v>1.73</v>
          </cell>
        </row>
        <row r="4264">
          <cell r="B4264">
            <v>1579</v>
          </cell>
          <cell r="C4264" t="str">
            <v>TERMINAL A COMPRESSAO EM COBRE ESTANHADO PARA CABO 70 MM2, 1 FURO E 1 COMPRESSAO, PARA PARAFUSO DE FIXACAO M10</v>
          </cell>
          <cell r="D4264" t="str">
            <v>UN</v>
          </cell>
          <cell r="E4264" t="str">
            <v>CR</v>
          </cell>
          <cell r="F4264">
            <v>7.51</v>
          </cell>
        </row>
        <row r="4265">
          <cell r="B4265">
            <v>1580</v>
          </cell>
          <cell r="C4265" t="str">
            <v>TERMINAL A COMPRESSAO EM COBRE ESTANHADO PARA CABO 95 MM2, 1 FURO E 1 COMPRESSAO, PARA PARAFUSO DE FIXACAO M12</v>
          </cell>
          <cell r="D4265" t="str">
            <v>UN</v>
          </cell>
          <cell r="E4265" t="str">
            <v>CR</v>
          </cell>
          <cell r="F4265">
            <v>9.25</v>
          </cell>
        </row>
        <row r="4266">
          <cell r="B4266">
            <v>39321</v>
          </cell>
          <cell r="C4266" t="str">
            <v>TERMINAL DE VENTILACAO, 100 MM, SERIE NORMAL, ESGOTO PREDIAL</v>
          </cell>
          <cell r="D4266" t="str">
            <v>UN</v>
          </cell>
          <cell r="E4266" t="str">
            <v>CR</v>
          </cell>
          <cell r="F4266">
            <v>23.53</v>
          </cell>
        </row>
        <row r="4267">
          <cell r="B4267">
            <v>39319</v>
          </cell>
          <cell r="C4267" t="str">
            <v>TERMINAL DE VENTILACAO, 50 MM, SERIE NORMAL, ESGOTO PREDIAL</v>
          </cell>
          <cell r="D4267" t="str">
            <v>UN</v>
          </cell>
          <cell r="E4267" t="str">
            <v>CR</v>
          </cell>
          <cell r="F4267">
            <v>9.7899999999999991</v>
          </cell>
        </row>
        <row r="4268">
          <cell r="B4268">
            <v>39320</v>
          </cell>
          <cell r="C4268" t="str">
            <v>TERMINAL DE VENTILACAO, 75 MM, SERIE NORMAL, ESGOTO PREDIAL</v>
          </cell>
          <cell r="D4268" t="str">
            <v>UN</v>
          </cell>
          <cell r="E4268" t="str">
            <v>CR</v>
          </cell>
          <cell r="F4268">
            <v>18.82</v>
          </cell>
        </row>
        <row r="4269">
          <cell r="B4269">
            <v>1542</v>
          </cell>
          <cell r="C4269" t="str">
            <v>TERMINAL METALICO A PRESSAO 1 CABO, PARA CABOS DE 4 A 10 MM2, COM 2 FUROS PARA FIXACAO</v>
          </cell>
          <cell r="D4269" t="str">
            <v>UN</v>
          </cell>
          <cell r="E4269" t="str">
            <v>CR</v>
          </cell>
          <cell r="F4269">
            <v>25.64</v>
          </cell>
        </row>
        <row r="4270">
          <cell r="B4270">
            <v>1591</v>
          </cell>
          <cell r="C4270" t="str">
            <v>TERMINAL METALICO A PRESSAO PARA 1 CABO DE 120 MM2, COM 1 FURO DE FIXACAO</v>
          </cell>
          <cell r="D4270" t="str">
            <v>UN</v>
          </cell>
          <cell r="E4270" t="str">
            <v>CR</v>
          </cell>
          <cell r="F4270">
            <v>28.69</v>
          </cell>
        </row>
        <row r="4271">
          <cell r="B4271">
            <v>1547</v>
          </cell>
          <cell r="C4271" t="str">
            <v>TERMINAL METALICO A PRESSAO PARA 1 CABO DE 150 A 185 MM2, COM 2 FUROS PARA FIXACAO</v>
          </cell>
          <cell r="D4271" t="str">
            <v>UN</v>
          </cell>
          <cell r="E4271" t="str">
            <v>CR</v>
          </cell>
          <cell r="F4271">
            <v>150.36000000000001</v>
          </cell>
        </row>
        <row r="4272">
          <cell r="B4272">
            <v>38196</v>
          </cell>
          <cell r="C4272" t="str">
            <v>TERMINAL METALICO A PRESSAO PARA 1 CABO DE 150 MM2, COM 1 FURO DE FIXACAO</v>
          </cell>
          <cell r="D4272" t="str">
            <v>UN</v>
          </cell>
          <cell r="E4272" t="str">
            <v>CR</v>
          </cell>
          <cell r="F4272">
            <v>29.28</v>
          </cell>
        </row>
        <row r="4273">
          <cell r="B4273">
            <v>1543</v>
          </cell>
          <cell r="C4273" t="str">
            <v>TERMINAL METALICO A PRESSAO PARA 1 CABO DE 16 A 25 MM2, COM 2 FUROS PARA FIXACAO</v>
          </cell>
          <cell r="D4273" t="str">
            <v>UN</v>
          </cell>
          <cell r="E4273" t="str">
            <v>CR</v>
          </cell>
          <cell r="F4273">
            <v>31.12</v>
          </cell>
        </row>
        <row r="4274">
          <cell r="B4274">
            <v>1585</v>
          </cell>
          <cell r="C4274" t="str">
            <v>TERMINAL METALICO A PRESSAO PARA 1 CABO DE 16 MM2, COM 1 FURO DE FIXACAO</v>
          </cell>
          <cell r="D4274" t="str">
            <v>UN</v>
          </cell>
          <cell r="E4274" t="str">
            <v>CR</v>
          </cell>
          <cell r="F4274">
            <v>6.03</v>
          </cell>
        </row>
        <row r="4275">
          <cell r="B4275">
            <v>1593</v>
          </cell>
          <cell r="C4275" t="str">
            <v>TERMINAL METALICO A PRESSAO PARA 1 CABO DE 185 MM2, COM 1 FURO DE FIXACAO</v>
          </cell>
          <cell r="D4275" t="str">
            <v>UN</v>
          </cell>
          <cell r="E4275" t="str">
            <v>CR</v>
          </cell>
          <cell r="F4275">
            <v>32</v>
          </cell>
        </row>
        <row r="4276">
          <cell r="B4276">
            <v>11838</v>
          </cell>
          <cell r="C4276" t="str">
            <v>TERMINAL METALICO A PRESSAO PARA 1 CABO DE 240 MM2, COM 1 FURO DE FIXACAO</v>
          </cell>
          <cell r="D4276" t="str">
            <v>UN</v>
          </cell>
          <cell r="E4276" t="str">
            <v>CR</v>
          </cell>
          <cell r="F4276">
            <v>42.23</v>
          </cell>
        </row>
        <row r="4277">
          <cell r="B4277">
            <v>1594</v>
          </cell>
          <cell r="C4277" t="str">
            <v>TERMINAL METALICO A PRESSAO PARA 1 CABO DE 25 A 35 MM2, COM 2 FUROS PARA FIXACAO</v>
          </cell>
          <cell r="D4277" t="str">
            <v>UN</v>
          </cell>
          <cell r="E4277" t="str">
            <v>CR</v>
          </cell>
          <cell r="F4277">
            <v>42.69</v>
          </cell>
        </row>
        <row r="4278">
          <cell r="B4278">
            <v>1586</v>
          </cell>
          <cell r="C4278" t="str">
            <v>TERMINAL METALICO A PRESSAO PARA 1 CABO DE 25 MM2, COM 1 FURO DE FIXACAO</v>
          </cell>
          <cell r="D4278" t="str">
            <v>UN</v>
          </cell>
          <cell r="E4278" t="str">
            <v>CR</v>
          </cell>
          <cell r="F4278">
            <v>7.63</v>
          </cell>
        </row>
        <row r="4279">
          <cell r="B4279">
            <v>11839</v>
          </cell>
          <cell r="C4279" t="str">
            <v>TERMINAL METALICO A PRESSAO PARA 1 CABO DE 300 MM2, COM 1 FURO DE FIXACAO</v>
          </cell>
          <cell r="D4279" t="str">
            <v>UN</v>
          </cell>
          <cell r="E4279" t="str">
            <v>CR</v>
          </cell>
          <cell r="F4279">
            <v>61.45</v>
          </cell>
        </row>
        <row r="4280">
          <cell r="B4280">
            <v>1587</v>
          </cell>
          <cell r="C4280" t="str">
            <v>TERMINAL METALICO A PRESSAO PARA 1 CABO DE 35 MM2, COM 1 FURO DE FIXACAO</v>
          </cell>
          <cell r="D4280" t="str">
            <v>UN</v>
          </cell>
          <cell r="E4280" t="str">
            <v>CR</v>
          </cell>
          <cell r="F4280">
            <v>7.77</v>
          </cell>
        </row>
        <row r="4281">
          <cell r="B4281">
            <v>1545</v>
          </cell>
          <cell r="C4281" t="str">
            <v>TERMINAL METALICO A PRESSAO PARA 1 CABO DE 50 A 70 MM2, COM 2 FUROS PARA FIXACAO</v>
          </cell>
          <cell r="D4281" t="str">
            <v>UN</v>
          </cell>
          <cell r="E4281" t="str">
            <v>CR</v>
          </cell>
          <cell r="F4281">
            <v>73.73</v>
          </cell>
        </row>
        <row r="4282">
          <cell r="B4282">
            <v>1588</v>
          </cell>
          <cell r="C4282" t="str">
            <v>TERMINAL METALICO A PRESSAO PARA 1 CABO DE 50 MM2, COM 1 FURO DE FIXACAO</v>
          </cell>
          <cell r="D4282" t="str">
            <v>UN</v>
          </cell>
          <cell r="E4282" t="str">
            <v>CR</v>
          </cell>
          <cell r="F4282">
            <v>10.66</v>
          </cell>
        </row>
        <row r="4283">
          <cell r="B4283">
            <v>1535</v>
          </cell>
          <cell r="C4283" t="str">
            <v>TERMINAL METALICO A PRESSAO PARA 1 CABO DE 6 A 10 MM2, COM 1 FURO DE FIXACAO</v>
          </cell>
          <cell r="D4283" t="str">
            <v>UN</v>
          </cell>
          <cell r="E4283" t="str">
            <v>CR</v>
          </cell>
          <cell r="F4283">
            <v>6.14</v>
          </cell>
        </row>
        <row r="4284">
          <cell r="B4284">
            <v>1589</v>
          </cell>
          <cell r="C4284" t="str">
            <v>TERMINAL METALICO A PRESSAO PARA 1 CABO DE 70 MM2, COM 1 FURO DE FIXACAO</v>
          </cell>
          <cell r="D4284" t="str">
            <v>UN</v>
          </cell>
          <cell r="E4284" t="str">
            <v>CR</v>
          </cell>
          <cell r="F4284">
            <v>10.99</v>
          </cell>
        </row>
        <row r="4285">
          <cell r="B4285">
            <v>1546</v>
          </cell>
          <cell r="C4285" t="str">
            <v>TERMINAL METALICO A PRESSAO PARA 1 CABO DE 95 A 120 MM2, COM 2 FUROS PARA FIXACAO</v>
          </cell>
          <cell r="D4285" t="str">
            <v>UN</v>
          </cell>
          <cell r="E4285" t="str">
            <v>CR</v>
          </cell>
          <cell r="F4285">
            <v>124.43</v>
          </cell>
        </row>
        <row r="4286">
          <cell r="B4286">
            <v>1590</v>
          </cell>
          <cell r="C4286" t="str">
            <v>TERMINAL METALICO A PRESSAO PARA 1 CABO DE 95 MM2, COM 1 FURO DE FIXACAO</v>
          </cell>
          <cell r="D4286" t="str">
            <v>UN</v>
          </cell>
          <cell r="E4286" t="str">
            <v>CR</v>
          </cell>
          <cell r="F4286">
            <v>19.350000000000001</v>
          </cell>
        </row>
        <row r="4287">
          <cell r="B4287">
            <v>38415</v>
          </cell>
          <cell r="C4287" t="str">
            <v>TERMOFUSORA PARA TUBOS E CONEXOES EM PPR COM DIAMETROS DE 20 A 63 MM, POTENCIA DE 800 W, TENSAO 220 V</v>
          </cell>
          <cell r="D4287" t="str">
            <v>UN</v>
          </cell>
          <cell r="E4287" t="str">
            <v>CR</v>
          </cell>
          <cell r="F4287">
            <v>666.13</v>
          </cell>
        </row>
        <row r="4288">
          <cell r="B4288">
            <v>38414</v>
          </cell>
          <cell r="C4288" t="str">
            <v>TERMOFUSORA PARA TUBOS E CONEXOES EM PPR COM DIAMETROS DE 75 A 110 MM, POTENCIA DE *1100* W, TENSAO 220 V</v>
          </cell>
          <cell r="D4288" t="str">
            <v>UN</v>
          </cell>
          <cell r="E4288" t="str">
            <v>CR</v>
          </cell>
          <cell r="F4288">
            <v>849.69</v>
          </cell>
        </row>
        <row r="4289">
          <cell r="B4289">
            <v>38128</v>
          </cell>
          <cell r="C4289" t="str">
            <v>TERRA VEGETAL (ENSACADA)</v>
          </cell>
          <cell r="D4289" t="str">
            <v>KG</v>
          </cell>
          <cell r="E4289" t="str">
            <v>C</v>
          </cell>
          <cell r="F4289">
            <v>1.33</v>
          </cell>
        </row>
        <row r="4290">
          <cell r="B4290">
            <v>7253</v>
          </cell>
          <cell r="C4290" t="str">
            <v>TERRA VEGETAL (GRANEL)</v>
          </cell>
          <cell r="D4290" t="str">
            <v>M3</v>
          </cell>
          <cell r="E4290" t="str">
            <v>CR</v>
          </cell>
          <cell r="F4290">
            <v>285</v>
          </cell>
        </row>
        <row r="4291">
          <cell r="B4291">
            <v>4806</v>
          </cell>
          <cell r="C4291" t="str">
            <v>TESTEIRA ANTIDERRAPANTE PARA PISO VINILICO *5 X 2,5* CM, E = 2 MM</v>
          </cell>
          <cell r="D4291" t="str">
            <v>M</v>
          </cell>
          <cell r="E4291" t="str">
            <v>CR</v>
          </cell>
          <cell r="F4291">
            <v>15.58</v>
          </cell>
        </row>
        <row r="4292">
          <cell r="B4292">
            <v>34401</v>
          </cell>
          <cell r="C4292" t="str">
            <v>TIJOLO CERAMICO LAMINADO DE *5,5 X 11 X 23* CM (L X A X C), COM 21 FUROS</v>
          </cell>
          <cell r="D4292" t="str">
            <v>UN</v>
          </cell>
          <cell r="E4292" t="str">
            <v>CR</v>
          </cell>
          <cell r="F4292">
            <v>1.66</v>
          </cell>
        </row>
        <row r="4293">
          <cell r="B4293">
            <v>7256</v>
          </cell>
          <cell r="C4293" t="str">
            <v>TIJOLO CERAMICO MACICO APARENTE 2 FUROS DE *6,5 X 10 X 20* CM (L X A X C)</v>
          </cell>
          <cell r="D4293" t="str">
            <v>UN</v>
          </cell>
          <cell r="E4293" t="str">
            <v>CR</v>
          </cell>
          <cell r="F4293">
            <v>1.18</v>
          </cell>
        </row>
        <row r="4294">
          <cell r="B4294">
            <v>7260</v>
          </cell>
          <cell r="C4294" t="str">
            <v>TIJOLO CERAMICO MACICO APARENTE DE *6 X 12 X 24* CM (L X A X C)</v>
          </cell>
          <cell r="D4294" t="str">
            <v>UN</v>
          </cell>
          <cell r="E4294" t="str">
            <v>CR</v>
          </cell>
          <cell r="F4294">
            <v>2.2400000000000002</v>
          </cell>
        </row>
        <row r="4295">
          <cell r="B4295">
            <v>7258</v>
          </cell>
          <cell r="C4295" t="str">
            <v>TIJOLO CERAMICO MACICO COMUM DE *5 X 10 X 20* CM (L X A X C)</v>
          </cell>
          <cell r="D4295" t="str">
            <v>UN</v>
          </cell>
          <cell r="E4295" t="str">
            <v>CR</v>
          </cell>
          <cell r="F4295">
            <v>0.57999999999999996</v>
          </cell>
        </row>
        <row r="4296">
          <cell r="B4296">
            <v>34400</v>
          </cell>
          <cell r="C4296" t="str">
            <v>TIJOLO CERAMICO REFRATARIO DE *2,5 X 11,4 X 22,9* CM (L X A X C)</v>
          </cell>
          <cell r="D4296" t="str">
            <v>UN</v>
          </cell>
          <cell r="E4296" t="str">
            <v>CR</v>
          </cell>
          <cell r="F4296">
            <v>4.62</v>
          </cell>
        </row>
        <row r="4297">
          <cell r="B4297">
            <v>10617</v>
          </cell>
          <cell r="C4297" t="str">
            <v>TIJOLO CERAMICO REFRATARIO DE *6,3 X 11,4 X 22,9* CM (L X A X C)</v>
          </cell>
          <cell r="D4297" t="str">
            <v>UN</v>
          </cell>
          <cell r="E4297" t="str">
            <v>CR</v>
          </cell>
          <cell r="F4297">
            <v>5.95</v>
          </cell>
        </row>
        <row r="4298">
          <cell r="B4298">
            <v>44261</v>
          </cell>
          <cell r="C4298" t="str">
            <v>TIL CONDOMINIAL, PVC, DN 100 X 100 MM, PARA REDE COLETORA DE ESGOTO</v>
          </cell>
          <cell r="D4298" t="str">
            <v>UN</v>
          </cell>
          <cell r="E4298" t="str">
            <v>CR</v>
          </cell>
          <cell r="F4298">
            <v>156.33000000000001</v>
          </cell>
        </row>
        <row r="4299">
          <cell r="B4299">
            <v>7274</v>
          </cell>
          <cell r="C4299" t="str">
            <v>TIL PARA LIGACAO PREDIAL, EM PVC, JE, BBB, DN 100 X 100 MM, PARA REDE COLETORA ESGOTO</v>
          </cell>
          <cell r="D4299" t="str">
            <v>UN</v>
          </cell>
          <cell r="E4299" t="str">
            <v>CR</v>
          </cell>
          <cell r="F4299">
            <v>75.680000000000007</v>
          </cell>
        </row>
        <row r="4300">
          <cell r="B4300">
            <v>44326</v>
          </cell>
          <cell r="C4300" t="str">
            <v>TIL RADIAL, PVC, JE, BBB, DN 300 X 200 MM, PARA REDE COLETORA DE ESGOTO (NBR 10.569)</v>
          </cell>
          <cell r="D4300" t="str">
            <v>UN</v>
          </cell>
          <cell r="E4300" t="str">
            <v>CR</v>
          </cell>
          <cell r="F4300">
            <v>1634.56</v>
          </cell>
        </row>
        <row r="4301">
          <cell r="B4301">
            <v>154</v>
          </cell>
          <cell r="C4301" t="str">
            <v>TINTA / REVESTIMENTO A BASE DE RESINA EPOXI COM ALCATRAO, BICOMPONENTE</v>
          </cell>
          <cell r="D4301" t="str">
            <v>L</v>
          </cell>
          <cell r="E4301" t="str">
            <v>CR</v>
          </cell>
          <cell r="F4301">
            <v>73.709999999999994</v>
          </cell>
        </row>
        <row r="4302">
          <cell r="B4302">
            <v>38121</v>
          </cell>
          <cell r="C4302" t="str">
            <v>TINTA A BASE DE RESINA ACRILICA EMULSIONADA EM AGUA, PARA SINALIZACAO HORIZONTAL VIARIA (NBR 13699:2012)</v>
          </cell>
          <cell r="D4302" t="str">
            <v>L</v>
          </cell>
          <cell r="E4302" t="str">
            <v>CR</v>
          </cell>
          <cell r="F4302">
            <v>19.77</v>
          </cell>
        </row>
        <row r="4303">
          <cell r="B4303">
            <v>43776</v>
          </cell>
          <cell r="C4303" t="str">
            <v>TINTA A OLEO BRILHANTE, PARA MADEIRAS E METAIS</v>
          </cell>
          <cell r="D4303" t="str">
            <v>L</v>
          </cell>
          <cell r="E4303" t="str">
            <v>CR</v>
          </cell>
          <cell r="F4303">
            <v>31.56</v>
          </cell>
        </row>
        <row r="4304">
          <cell r="B4304">
            <v>7343</v>
          </cell>
          <cell r="C4304" t="str">
            <v>TINTA ACRILICA A BASE DE SOLVENTE, PARA SINALIZACAO HORIZONTAL VIARIA (NBR 11862)</v>
          </cell>
          <cell r="D4304" t="str">
            <v>L</v>
          </cell>
          <cell r="E4304" t="str">
            <v>CR</v>
          </cell>
          <cell r="F4304">
            <v>29.08</v>
          </cell>
        </row>
        <row r="4305">
          <cell r="B4305">
            <v>7348</v>
          </cell>
          <cell r="C4305" t="str">
            <v>TINTA ACRILICA PREMIUM PARA PISO</v>
          </cell>
          <cell r="D4305" t="str">
            <v>L</v>
          </cell>
          <cell r="E4305" t="str">
            <v>CR</v>
          </cell>
          <cell r="F4305">
            <v>20.350000000000001</v>
          </cell>
        </row>
        <row r="4306">
          <cell r="B4306">
            <v>7313</v>
          </cell>
          <cell r="C4306" t="str">
            <v>TINTA ASFALTICA IMPERMEABILIZANTE DILUIDA EM SOLVENTE, PARA MATERIAIS CIMENTICIOS, METAL E MADEIRA</v>
          </cell>
          <cell r="D4306" t="str">
            <v>L</v>
          </cell>
          <cell r="E4306" t="str">
            <v>CR</v>
          </cell>
          <cell r="F4306">
            <v>23.13</v>
          </cell>
        </row>
        <row r="4307">
          <cell r="B4307">
            <v>7319</v>
          </cell>
          <cell r="C4307" t="str">
            <v>TINTA ASFALTICA IMPERMEABILIZANTE DISPERSA EM AGUA, PARA MATERIAIS CIMENTICIOS</v>
          </cell>
          <cell r="D4307" t="str">
            <v>L</v>
          </cell>
          <cell r="E4307" t="str">
            <v>CR</v>
          </cell>
          <cell r="F4307">
            <v>13.24</v>
          </cell>
        </row>
        <row r="4308">
          <cell r="B4308">
            <v>7314</v>
          </cell>
          <cell r="C4308" t="str">
            <v>TINTA BORRACHA CLORADA, ACABAMENTO SEMIBRILHO, QUALQUER COR</v>
          </cell>
          <cell r="D4308" t="str">
            <v>L</v>
          </cell>
          <cell r="E4308" t="str">
            <v>CR</v>
          </cell>
          <cell r="F4308">
            <v>69.099999999999994</v>
          </cell>
        </row>
        <row r="4309">
          <cell r="B4309">
            <v>7304</v>
          </cell>
          <cell r="C4309" t="str">
            <v>TINTA EPOXI BASE AGUA PREMIUM, BRANCA</v>
          </cell>
          <cell r="D4309" t="str">
            <v>L</v>
          </cell>
          <cell r="E4309" t="str">
            <v>CR</v>
          </cell>
          <cell r="F4309">
            <v>93.52</v>
          </cell>
        </row>
        <row r="4310">
          <cell r="B4310">
            <v>43649</v>
          </cell>
          <cell r="C4310" t="str">
            <v>TINTA ESMALTE BASE AGUA PREMIUM ACETINADO</v>
          </cell>
          <cell r="D4310" t="str">
            <v>L</v>
          </cell>
          <cell r="E4310" t="str">
            <v>CR</v>
          </cell>
          <cell r="F4310">
            <v>48.37</v>
          </cell>
        </row>
        <row r="4311">
          <cell r="B4311">
            <v>43650</v>
          </cell>
          <cell r="C4311" t="str">
            <v>TINTA ESMALTE BASE AGUA PREMIUM BRILHANTE</v>
          </cell>
          <cell r="D4311" t="str">
            <v>L</v>
          </cell>
          <cell r="E4311" t="str">
            <v>CR</v>
          </cell>
          <cell r="F4311">
            <v>45.71</v>
          </cell>
        </row>
        <row r="4312">
          <cell r="B4312">
            <v>7311</v>
          </cell>
          <cell r="C4312" t="str">
            <v>TINTA ESMALTE SINTETICO PREMIUM ACETINADO</v>
          </cell>
          <cell r="D4312" t="str">
            <v>L</v>
          </cell>
          <cell r="E4312" t="str">
            <v>CR</v>
          </cell>
          <cell r="F4312">
            <v>46.82</v>
          </cell>
        </row>
        <row r="4313">
          <cell r="B4313">
            <v>7292</v>
          </cell>
          <cell r="C4313" t="str">
            <v>TINTA ESMALTE SINTETICO PREMIUM BRILHANTE</v>
          </cell>
          <cell r="D4313" t="str">
            <v>L</v>
          </cell>
          <cell r="E4313" t="str">
            <v>C</v>
          </cell>
          <cell r="F4313">
            <v>45.33</v>
          </cell>
        </row>
        <row r="4314">
          <cell r="B4314">
            <v>7293</v>
          </cell>
          <cell r="C4314" t="str">
            <v>TINTA ESMALTE SINTETICO PREMIUM DE DUPLA ACAO GRAFITE FOSCO PARA SUPERFICIES METALICAS FERROSAS</v>
          </cell>
          <cell r="D4314" t="str">
            <v>L</v>
          </cell>
          <cell r="E4314" t="str">
            <v>CR</v>
          </cell>
          <cell r="F4314">
            <v>50.15</v>
          </cell>
        </row>
        <row r="4315">
          <cell r="B4315">
            <v>7306</v>
          </cell>
          <cell r="C4315" t="str">
            <v>TINTA ESMALTE SINTETICO PREMIUM DE EFEITO PROTETOR DE SUPERFICIE METALICA ALUMINIO</v>
          </cell>
          <cell r="D4315" t="str">
            <v>L</v>
          </cell>
          <cell r="E4315" t="str">
            <v>CR</v>
          </cell>
          <cell r="F4315">
            <v>55.34</v>
          </cell>
        </row>
        <row r="4316">
          <cell r="B4316">
            <v>7288</v>
          </cell>
          <cell r="C4316" t="str">
            <v>TINTA ESMALTE SINTETICO PREMIUM FOSCO</v>
          </cell>
          <cell r="D4316" t="str">
            <v>L</v>
          </cell>
          <cell r="E4316" t="str">
            <v>CR</v>
          </cell>
          <cell r="F4316">
            <v>45.95</v>
          </cell>
        </row>
        <row r="4317">
          <cell r="B4317">
            <v>43625</v>
          </cell>
          <cell r="C4317" t="str">
            <v>TINTA ESMALTE SINTETICO STANDARD ACETINADO</v>
          </cell>
          <cell r="D4317" t="str">
            <v>L</v>
          </cell>
          <cell r="E4317" t="str">
            <v>CR</v>
          </cell>
          <cell r="F4317">
            <v>37.1</v>
          </cell>
        </row>
        <row r="4318">
          <cell r="B4318">
            <v>43647</v>
          </cell>
          <cell r="C4318" t="str">
            <v>TINTA ESMALTE SINTETICO STANDARD BRILHANTE</v>
          </cell>
          <cell r="D4318" t="str">
            <v>L</v>
          </cell>
          <cell r="E4318" t="str">
            <v>CR</v>
          </cell>
          <cell r="F4318">
            <v>33.700000000000003</v>
          </cell>
        </row>
        <row r="4319">
          <cell r="B4319">
            <v>43648</v>
          </cell>
          <cell r="C4319" t="str">
            <v>TINTA ESMALTE SINTETICO STANDARD FOSCO</v>
          </cell>
          <cell r="D4319" t="str">
            <v>L</v>
          </cell>
          <cell r="E4319" t="str">
            <v>CR</v>
          </cell>
          <cell r="F4319">
            <v>32.520000000000003</v>
          </cell>
        </row>
        <row r="4320">
          <cell r="B4320">
            <v>35693</v>
          </cell>
          <cell r="C4320" t="str">
            <v>TINTA LATEX ACRILICA ECONOMICA, COR BRANCA</v>
          </cell>
          <cell r="D4320" t="str">
            <v>L</v>
          </cell>
          <cell r="E4320" t="str">
            <v>CR</v>
          </cell>
          <cell r="F4320">
            <v>12.66</v>
          </cell>
        </row>
        <row r="4321">
          <cell r="B4321">
            <v>7356</v>
          </cell>
          <cell r="C4321" t="str">
            <v>TINTA LATEX ACRILICA PREMIUM, COR BRANCO FOSCO</v>
          </cell>
          <cell r="D4321" t="str">
            <v>L</v>
          </cell>
          <cell r="E4321" t="str">
            <v>C</v>
          </cell>
          <cell r="F4321">
            <v>30.35</v>
          </cell>
        </row>
        <row r="4322">
          <cell r="B4322">
            <v>35692</v>
          </cell>
          <cell r="C4322" t="str">
            <v>TINTA LATEX ACRILICA STANDARD, COR BRANCA</v>
          </cell>
          <cell r="D4322" t="str">
            <v>L</v>
          </cell>
          <cell r="E4322" t="str">
            <v>CR</v>
          </cell>
          <cell r="F4322">
            <v>19.86</v>
          </cell>
        </row>
        <row r="4323">
          <cell r="B4323">
            <v>43624</v>
          </cell>
          <cell r="C4323" t="str">
            <v>TINTA LATEX ACRILICA SUPER PREMIUM, COR BRANCO FOSCO</v>
          </cell>
          <cell r="D4323" t="str">
            <v>L</v>
          </cell>
          <cell r="E4323" t="str">
            <v>CR</v>
          </cell>
          <cell r="F4323">
            <v>36.99</v>
          </cell>
        </row>
        <row r="4324">
          <cell r="B4324">
            <v>7342</v>
          </cell>
          <cell r="C4324" t="str">
            <v>TINTA MINERAL IMPERMEAVEL EM PO, BRANCA</v>
          </cell>
          <cell r="D4324" t="str">
            <v>KG</v>
          </cell>
          <cell r="E4324" t="str">
            <v>CR</v>
          </cell>
          <cell r="F4324">
            <v>2.54</v>
          </cell>
        </row>
        <row r="4325">
          <cell r="B4325">
            <v>7350</v>
          </cell>
          <cell r="C4325" t="str">
            <v>TINTA/RESINA ACRILICA PREMIUM PARA CERAMICA, PEDRAS E OUTROS</v>
          </cell>
          <cell r="D4325" t="str">
            <v>L</v>
          </cell>
          <cell r="E4325" t="str">
            <v>CR</v>
          </cell>
          <cell r="F4325">
            <v>43.81</v>
          </cell>
        </row>
        <row r="4326">
          <cell r="B4326">
            <v>39574</v>
          </cell>
          <cell r="C4326" t="str">
            <v>TIRANTE COM ELO, EM ARAME GALVANIZADO RIGIDO, NUMERO 10, COMPRIMENTO 2000 MM, PARA PENDURAL DE FORRO REMOVIVEL</v>
          </cell>
          <cell r="D4326" t="str">
            <v>UN</v>
          </cell>
          <cell r="E4326" t="str">
            <v>CR</v>
          </cell>
          <cell r="F4326">
            <v>5.0999999999999996</v>
          </cell>
        </row>
        <row r="4327">
          <cell r="B4327">
            <v>11060</v>
          </cell>
          <cell r="C4327" t="str">
            <v>TIRANTE EM FERRO GALVANIZADO PARA CONTRAVENTAMENTO DE TELHA CANALETE 90, 1/4" X 400 MM</v>
          </cell>
          <cell r="D4327" t="str">
            <v>UN</v>
          </cell>
          <cell r="E4327" t="str">
            <v>CR</v>
          </cell>
          <cell r="F4327">
            <v>29.48</v>
          </cell>
        </row>
        <row r="4328">
          <cell r="B4328">
            <v>37401</v>
          </cell>
          <cell r="C4328" t="str">
            <v>TOALHEIRO PLASTICO TIPO DISPENSER PARA PAPEL TOALHA INTERFOLHADO</v>
          </cell>
          <cell r="D4328" t="str">
            <v>UN</v>
          </cell>
          <cell r="E4328" t="str">
            <v>CR</v>
          </cell>
          <cell r="F4328">
            <v>41.54</v>
          </cell>
        </row>
        <row r="4329">
          <cell r="B4329">
            <v>38101</v>
          </cell>
          <cell r="C4329" t="str">
            <v>TOMADA 2P+T 10A, 250V (APENAS MODULO)</v>
          </cell>
          <cell r="D4329" t="str">
            <v>UN</v>
          </cell>
          <cell r="E4329" t="str">
            <v>CR</v>
          </cell>
          <cell r="F4329">
            <v>7.73</v>
          </cell>
        </row>
        <row r="4330">
          <cell r="B4330">
            <v>7528</v>
          </cell>
          <cell r="C4330" t="str">
            <v>TOMADA 2P+T 10A, 250V, CONJUNTO MONTADO PARA EMBUTIR 4" X 2" (PLACA + SUPORTE + MODULO)</v>
          </cell>
          <cell r="D4330" t="str">
            <v>UN</v>
          </cell>
          <cell r="E4330" t="str">
            <v>C</v>
          </cell>
          <cell r="F4330">
            <v>9.09</v>
          </cell>
        </row>
        <row r="4331">
          <cell r="B4331">
            <v>12147</v>
          </cell>
          <cell r="C4331" t="str">
            <v>TOMADA 2P+T 10A, 250V, CONJUNTO MONTADO PARA SOBREPOR 4" X 2" (CAIXA + MODULO)</v>
          </cell>
          <cell r="D4331" t="str">
            <v>UN</v>
          </cell>
          <cell r="E4331" t="str">
            <v>CR</v>
          </cell>
          <cell r="F4331">
            <v>13.86</v>
          </cell>
        </row>
        <row r="4332">
          <cell r="B4332">
            <v>38075</v>
          </cell>
          <cell r="C4332" t="str">
            <v>TOMADA 2P+T 20A 250V, CONJUNTO MONTADO PARA EMBUTIR 4" X 2" (PLACA + SUPORTE + MODULO)</v>
          </cell>
          <cell r="D4332" t="str">
            <v>UN</v>
          </cell>
          <cell r="E4332" t="str">
            <v>CR</v>
          </cell>
          <cell r="F4332">
            <v>15.74</v>
          </cell>
        </row>
        <row r="4333">
          <cell r="B4333">
            <v>38102</v>
          </cell>
          <cell r="C4333" t="str">
            <v>TOMADA 2P+T 20A, 250V (APENAS MODULO)</v>
          </cell>
          <cell r="D4333" t="str">
            <v>UN</v>
          </cell>
          <cell r="E4333" t="str">
            <v>CR</v>
          </cell>
          <cell r="F4333">
            <v>9.89</v>
          </cell>
        </row>
        <row r="4334">
          <cell r="B4334">
            <v>7525</v>
          </cell>
          <cell r="C4334" t="str">
            <v>TOMADA INDUSTRIAL DE EMBUTIR 3P+T 30 A, 440 V, COM TRAVA, COM PLACA</v>
          </cell>
          <cell r="D4334" t="str">
            <v>UN</v>
          </cell>
          <cell r="E4334" t="str">
            <v>CR</v>
          </cell>
          <cell r="F4334">
            <v>44.76</v>
          </cell>
        </row>
        <row r="4335">
          <cell r="B4335">
            <v>7524</v>
          </cell>
          <cell r="C4335" t="str">
            <v>TOMADA INDUSTRIAL DE EMBUTIR 3P+T 30 A, 440 V, COM TRAVA, SEM PLACA</v>
          </cell>
          <cell r="D4335" t="str">
            <v>UN</v>
          </cell>
          <cell r="E4335" t="str">
            <v>CR</v>
          </cell>
          <cell r="F4335">
            <v>42.17</v>
          </cell>
        </row>
        <row r="4336">
          <cell r="B4336">
            <v>38105</v>
          </cell>
          <cell r="C4336" t="str">
            <v>TOMADA PARA ANTENA DE TV, CABO COAXIAL DE 9 MM (APENAS MODULO)</v>
          </cell>
          <cell r="D4336" t="str">
            <v>UN</v>
          </cell>
          <cell r="E4336" t="str">
            <v>CR</v>
          </cell>
          <cell r="F4336">
            <v>10.83</v>
          </cell>
        </row>
        <row r="4337">
          <cell r="B4337">
            <v>38084</v>
          </cell>
          <cell r="C4337" t="str">
            <v>TOMADA PARA ANTENA DE TV, CABO COAXIAL DE 9 MM, CONJUNTO MONTADO PARA EMBUTIR 4" X 2" (PLACA + SUPORTE + MODULO)</v>
          </cell>
          <cell r="D4337" t="str">
            <v>UN</v>
          </cell>
          <cell r="E4337" t="str">
            <v>CR</v>
          </cell>
          <cell r="F4337">
            <v>15.39</v>
          </cell>
        </row>
        <row r="4338">
          <cell r="B4338">
            <v>38103</v>
          </cell>
          <cell r="C4338" t="str">
            <v>TOMADA RJ11, 2 FIOS (APENAS MODULO)</v>
          </cell>
          <cell r="D4338" t="str">
            <v>UN</v>
          </cell>
          <cell r="E4338" t="str">
            <v>CR</v>
          </cell>
          <cell r="F4338">
            <v>16.260000000000002</v>
          </cell>
        </row>
        <row r="4339">
          <cell r="B4339">
            <v>38082</v>
          </cell>
          <cell r="C4339" t="str">
            <v>TOMADA RJ11, 2 FIOS, CONJUNTO MONTADO PARA EMBUTIR 4" X 2" (PLACA + SUPORTE + MODULO)</v>
          </cell>
          <cell r="D4339" t="str">
            <v>UN</v>
          </cell>
          <cell r="E4339" t="str">
            <v>CR</v>
          </cell>
          <cell r="F4339">
            <v>20.03</v>
          </cell>
        </row>
        <row r="4340">
          <cell r="B4340">
            <v>38104</v>
          </cell>
          <cell r="C4340" t="str">
            <v>TOMADA RJ45, 8 FIOS, CAT 5E (APENAS MODULO)</v>
          </cell>
          <cell r="D4340" t="str">
            <v>UN</v>
          </cell>
          <cell r="E4340" t="str">
            <v>CR</v>
          </cell>
          <cell r="F4340">
            <v>31.84</v>
          </cell>
        </row>
        <row r="4341">
          <cell r="B4341">
            <v>38083</v>
          </cell>
          <cell r="C4341" t="str">
            <v>TOMADA RJ45, 8 FIOS, CAT 5E, CONJUNTO MONTADO PARA EMBUTIR 4" X 2" (PLACA + SUPORTE + MODULO)</v>
          </cell>
          <cell r="D4341" t="str">
            <v>UN</v>
          </cell>
          <cell r="E4341" t="str">
            <v>CR</v>
          </cell>
          <cell r="F4341">
            <v>35.36</v>
          </cell>
        </row>
        <row r="4342">
          <cell r="B4342">
            <v>38076</v>
          </cell>
          <cell r="C4342" t="str">
            <v>TOMADAS (2 MODULOS) 2P+T 10A, 250V, CONJUNTO MONTADO PARA EMBUTIR 4" X 2" (PLACA + SUPORTE + MODULOS)</v>
          </cell>
          <cell r="D4342" t="str">
            <v>UN</v>
          </cell>
          <cell r="E4342" t="str">
            <v>CR</v>
          </cell>
          <cell r="F4342">
            <v>17.649999999999999</v>
          </cell>
        </row>
        <row r="4343">
          <cell r="B4343">
            <v>7592</v>
          </cell>
          <cell r="C4343" t="str">
            <v>TOPOGRAFO (HORISTA)</v>
          </cell>
          <cell r="D4343" t="str">
            <v>H</v>
          </cell>
          <cell r="E4343" t="str">
            <v>C</v>
          </cell>
          <cell r="F4343">
            <v>28.95</v>
          </cell>
        </row>
        <row r="4344">
          <cell r="B4344">
            <v>40820</v>
          </cell>
          <cell r="C4344" t="str">
            <v>TOPOGRAFO (MENSALISTA)</v>
          </cell>
          <cell r="D4344" t="str">
            <v>MES</v>
          </cell>
          <cell r="E4344" t="str">
            <v>CR</v>
          </cell>
          <cell r="F4344">
            <v>5079.1400000000003</v>
          </cell>
        </row>
        <row r="4345">
          <cell r="B4345">
            <v>11826</v>
          </cell>
          <cell r="C4345" t="str">
            <v>TORNEIRA DE BOIA BALAO METALICO, VAZAO TOTAL, PARA CAIXA D'AGUA, AGUA QUENTE, ROSCA 1/2", COM HASTE, TORNEIRA E BALAO METALICOS</v>
          </cell>
          <cell r="D4345" t="str">
            <v>UN</v>
          </cell>
          <cell r="E4345" t="str">
            <v>CR</v>
          </cell>
          <cell r="F4345">
            <v>53.63</v>
          </cell>
        </row>
        <row r="4346">
          <cell r="B4346">
            <v>7606</v>
          </cell>
          <cell r="C4346" t="str">
            <v>TORNEIRA DE BOIA BALAO METALICO, VAZAO TOTAL, PARA CAIXA D'AGUA, AGUA QUENTE, ROSCA 3/4", COM HASTE, TORNEIRA E BALAO METALICOS</v>
          </cell>
          <cell r="D4346" t="str">
            <v>UN</v>
          </cell>
          <cell r="E4346" t="str">
            <v>CR</v>
          </cell>
          <cell r="F4346">
            <v>64.489999999999995</v>
          </cell>
        </row>
        <row r="4347">
          <cell r="B4347">
            <v>11825</v>
          </cell>
          <cell r="C4347" t="str">
            <v>TORNEIRA DE BOIA CONVENCIONAL PARA CAIXA D'AGUA, 1", AGUA FRIA, COM HASTE E TORNEIRA METALICOS E BALAO PLASTICO</v>
          </cell>
          <cell r="D4347" t="str">
            <v>UN</v>
          </cell>
          <cell r="E4347" t="str">
            <v>CR</v>
          </cell>
          <cell r="F4347">
            <v>67.84</v>
          </cell>
        </row>
        <row r="4348">
          <cell r="B4348">
            <v>11767</v>
          </cell>
          <cell r="C4348" t="str">
            <v>TORNEIRA DE BOIA CONVENCIONAL PARA CAIXA D'AGUA, 2", AGUA FRIA, COM HASTE E TORNEIRA METALICOS E BALAO PLASTICO</v>
          </cell>
          <cell r="D4348" t="str">
            <v>UN</v>
          </cell>
          <cell r="E4348" t="str">
            <v>CR</v>
          </cell>
          <cell r="F4348">
            <v>180.69</v>
          </cell>
        </row>
        <row r="4349">
          <cell r="B4349">
            <v>11763</v>
          </cell>
          <cell r="C4349" t="str">
            <v>TORNEIRA DE BOIA CONVENCIONAL PARA CAIXA D'AGUA, AGUA FRIA, 1.1/2", COM HASTE E TORNEIRA METALICOS E BALAO PLASTICO</v>
          </cell>
          <cell r="D4349" t="str">
            <v>UN</v>
          </cell>
          <cell r="E4349" t="str">
            <v>CR</v>
          </cell>
          <cell r="F4349">
            <v>140.83000000000001</v>
          </cell>
        </row>
        <row r="4350">
          <cell r="B4350">
            <v>11764</v>
          </cell>
          <cell r="C4350" t="str">
            <v>TORNEIRA DE BOIA CONVENCIONAL PARA CAIXA D'AGUA, AGUA FRIA, 1.1/4", COM HASTE E TORNEIRA METALICOS E BALAO PLASTICO</v>
          </cell>
          <cell r="D4350" t="str">
            <v>UN</v>
          </cell>
          <cell r="E4350" t="str">
            <v>CR</v>
          </cell>
          <cell r="F4350">
            <v>115.54</v>
          </cell>
        </row>
        <row r="4351">
          <cell r="B4351">
            <v>11829</v>
          </cell>
          <cell r="C4351" t="str">
            <v>TORNEIRA DE BOIA CONVENCIONAL PARA CAIXA D'AGUA, AGUA FRIA, 1/2", COM HASTE E TORNEIRA METALICOS E BALAO PLASTICO</v>
          </cell>
          <cell r="D4351" t="str">
            <v>UN</v>
          </cell>
          <cell r="E4351" t="str">
            <v>CR</v>
          </cell>
          <cell r="F4351">
            <v>27.92</v>
          </cell>
        </row>
        <row r="4352">
          <cell r="B4352">
            <v>11830</v>
          </cell>
          <cell r="C4352" t="str">
            <v>TORNEIRA DE BOIA CONVENCIONAL PARA CAIXA D'AGUA, AGUA FRIA, 3/4", COM HASTE E TORNEIRA METALICOS E BALAO PLASTICO</v>
          </cell>
          <cell r="D4352" t="str">
            <v>UN</v>
          </cell>
          <cell r="E4352" t="str">
            <v>CR</v>
          </cell>
          <cell r="F4352">
            <v>30.15</v>
          </cell>
        </row>
        <row r="4353">
          <cell r="B4353">
            <v>11765</v>
          </cell>
          <cell r="C4353" t="str">
            <v>TORNEIRA DE BOIA VAZAO TOTAL PARA CAIXA D'AGUA, AGUA FRIA, BITOLA 1", COM HASTE E TORNEIRA METALICOS E BALAO PLASTICO</v>
          </cell>
          <cell r="D4353" t="str">
            <v>UN</v>
          </cell>
          <cell r="E4353" t="str">
            <v>CR</v>
          </cell>
          <cell r="F4353">
            <v>77</v>
          </cell>
        </row>
        <row r="4354">
          <cell r="B4354">
            <v>11766</v>
          </cell>
          <cell r="C4354" t="str">
            <v>TORNEIRA DE BOIA VAZAO TOTAL PARA CAIXA D'AGUA, AGUA FRIA, BITOLA 1/2", COM HASTE E TORNEIRA METALICOS E BALAO PLASTICO</v>
          </cell>
          <cell r="D4354" t="str">
            <v>UN</v>
          </cell>
          <cell r="E4354" t="str">
            <v>CR</v>
          </cell>
          <cell r="F4354">
            <v>42.12</v>
          </cell>
        </row>
        <row r="4355">
          <cell r="B4355">
            <v>11824</v>
          </cell>
          <cell r="C4355" t="str">
            <v>TORNEIRA DE BOIA VAZAO TOTAL PARA CAIXA D'AGUA, AGUA FRIA, BITOLA 3/4", COM HASTE E TORNEIRA METALICOS E BALAO PLASTICO</v>
          </cell>
          <cell r="D4355" t="str">
            <v>UN</v>
          </cell>
          <cell r="E4355" t="str">
            <v>CR</v>
          </cell>
          <cell r="F4355">
            <v>49.54</v>
          </cell>
        </row>
        <row r="4356">
          <cell r="B4356">
            <v>44045</v>
          </cell>
          <cell r="C4356" t="str">
            <v>TORNEIRA DE MESA PARA LAVATORIO, METALICA CROMADA, COM MISTURADOR MONOCOMANDO, BICA BAIXA</v>
          </cell>
          <cell r="D4356" t="str">
            <v>UN</v>
          </cell>
          <cell r="E4356" t="str">
            <v>CR</v>
          </cell>
          <cell r="F4356">
            <v>293.89</v>
          </cell>
        </row>
        <row r="4357">
          <cell r="B4357">
            <v>39702</v>
          </cell>
          <cell r="C4357" t="str">
            <v>TORNEIRA DE MESA PARA LAVATORIO, METALICA CROMADA, COM SENSOR DE APROXIMACAO ELETRICO, BIVOLT</v>
          </cell>
          <cell r="D4357" t="str">
            <v>UN</v>
          </cell>
          <cell r="E4357" t="str">
            <v>CR</v>
          </cell>
          <cell r="F4357">
            <v>1951.82</v>
          </cell>
        </row>
        <row r="4358">
          <cell r="B4358">
            <v>13415</v>
          </cell>
          <cell r="C4358" t="str">
            <v>TORNEIRA DE MESA/BANCADA, PARA LAVATORIO, FIXA, METALICA CROMADA, PADRAO POPULAR, 1/2" OU 3/4"</v>
          </cell>
          <cell r="D4358" t="str">
            <v>UN</v>
          </cell>
          <cell r="E4358" t="str">
            <v>C</v>
          </cell>
          <cell r="F4358">
            <v>64.08</v>
          </cell>
        </row>
        <row r="4359">
          <cell r="B4359">
            <v>7602</v>
          </cell>
          <cell r="C4359" t="str">
            <v>TORNEIRA DE METAL AMARELO, PARA TANQUE / JARDIM, DE PAREDE, COM BICO PLASTICO, CANO CURTO, AREA EXTERNA, PADRAO POPULAR / USO GERAL, 1/2" OU 3/4"</v>
          </cell>
          <cell r="D4359" t="str">
            <v>UN</v>
          </cell>
          <cell r="E4359" t="str">
            <v>CR</v>
          </cell>
          <cell r="F4359">
            <v>40.89</v>
          </cell>
        </row>
        <row r="4360">
          <cell r="B4360">
            <v>7603</v>
          </cell>
          <cell r="C4360" t="str">
            <v>TORNEIRA DE METAL AMARELO, PARA TANQUE / JARDIM, DE PAREDE, SEM BICO, CANO CURTO, PADRAO POPULAR / USO GERAL, 1/2" OU 3/4"</v>
          </cell>
          <cell r="D4360" t="str">
            <v>UN</v>
          </cell>
          <cell r="E4360" t="str">
            <v>CR</v>
          </cell>
          <cell r="F4360">
            <v>34.69</v>
          </cell>
        </row>
        <row r="4361">
          <cell r="B4361">
            <v>11777</v>
          </cell>
          <cell r="C4361" t="str">
            <v>TORNEIRA ELETRICA DE PAREDE, PLASTICA, BICA ALTA, PARA COZINHA, 5500 W (110/220 V)</v>
          </cell>
          <cell r="D4361" t="str">
            <v>UN</v>
          </cell>
          <cell r="E4361" t="str">
            <v>CR</v>
          </cell>
          <cell r="F4361">
            <v>244.81</v>
          </cell>
        </row>
        <row r="4362">
          <cell r="B4362">
            <v>13417</v>
          </cell>
          <cell r="C4362" t="str">
            <v>TORNEIRA METALICA CROMADA CANO CURTO, SEM BICO, SEM AREJADOR, DE PAREDE, PARA TANQUE E USO GERAL, 1/2" OU 3/4"</v>
          </cell>
          <cell r="D4362" t="str">
            <v>UN</v>
          </cell>
          <cell r="E4362" t="str">
            <v>CR</v>
          </cell>
          <cell r="F4362">
            <v>83.46</v>
          </cell>
        </row>
        <row r="4363">
          <cell r="B4363">
            <v>36791</v>
          </cell>
          <cell r="C4363" t="str">
            <v>TORNEIRA METALICA CROMADA DE MESA PARA LAVATORIO, BICA ALTA, COM AREJADOR</v>
          </cell>
          <cell r="D4363" t="str">
            <v>UN</v>
          </cell>
          <cell r="E4363" t="str">
            <v>CR</v>
          </cell>
          <cell r="F4363">
            <v>125.26</v>
          </cell>
        </row>
        <row r="4364">
          <cell r="B4364">
            <v>36795</v>
          </cell>
          <cell r="C4364" t="str">
            <v>TORNEIRA METALICA CROMADA DE MESA PARA LAVATORIO, COM SENSOR DE PRESENCA A PILHA, COM AREJADOR EMBUTIDO</v>
          </cell>
          <cell r="D4364" t="str">
            <v>UN</v>
          </cell>
          <cell r="E4364" t="str">
            <v>CR</v>
          </cell>
          <cell r="F4364">
            <v>1583.73</v>
          </cell>
        </row>
        <row r="4365">
          <cell r="B4365">
            <v>36796</v>
          </cell>
          <cell r="C4365" t="str">
            <v>TORNEIRA METALICA CROMADA DE MESA, PARA LAVATORIO, TEMPORIZADA PRESSAO FECHAMENTO AUTOMATICO, BICA BAIXA</v>
          </cell>
          <cell r="D4365" t="str">
            <v>UN</v>
          </cell>
          <cell r="E4365" t="str">
            <v>CR</v>
          </cell>
          <cell r="F4365">
            <v>131.6</v>
          </cell>
        </row>
        <row r="4366">
          <cell r="B4366">
            <v>36792</v>
          </cell>
          <cell r="C4366" t="str">
            <v>TORNEIRA METALICA CROMADA DE PAREDE LONGA PARA LAVATORIO, COM AREJADOR, ACIONAMENTO ALAVANCA, 1/4 DE VOLTA</v>
          </cell>
          <cell r="D4366" t="str">
            <v>UN</v>
          </cell>
          <cell r="E4366" t="str">
            <v>CR</v>
          </cell>
          <cell r="F4366">
            <v>166.71</v>
          </cell>
        </row>
        <row r="4367">
          <cell r="B4367">
            <v>11773</v>
          </cell>
          <cell r="C4367" t="str">
            <v>TORNEIRA METALICA CROMADA DE PAREDE, PARA COZINHA, BICA MOVEL, COM AREJADOR, 1/2" OU 3/4"</v>
          </cell>
          <cell r="D4367" t="str">
            <v>UN</v>
          </cell>
          <cell r="E4367" t="str">
            <v>CR</v>
          </cell>
          <cell r="F4367">
            <v>110.98</v>
          </cell>
        </row>
        <row r="4368">
          <cell r="B4368">
            <v>11762</v>
          </cell>
          <cell r="C4368" t="str">
            <v>TORNEIRA METALICA CROMADA PARA JARDIM / TANQUE, COM BICO PLASTICO, CANO LONGO, DE PAREDE, PADRAO POPULAR / USO GERAL, 1/2" OU 3/4"</v>
          </cell>
          <cell r="D4368" t="str">
            <v>UN</v>
          </cell>
          <cell r="E4368" t="str">
            <v>CR</v>
          </cell>
          <cell r="F4368">
            <v>52.64</v>
          </cell>
        </row>
        <row r="4369">
          <cell r="B4369">
            <v>7604</v>
          </cell>
          <cell r="C4369" t="str">
            <v>TORNEIRA METALICA CROMADA PARA TANQUE / JARDIM, SEM BICO, CANO LONGO, DE PAREDE, PADRAO POPULAR / USO GERAL, 1/2" OU 3/4"</v>
          </cell>
          <cell r="D4369" t="str">
            <v>UN</v>
          </cell>
          <cell r="E4369" t="str">
            <v>CR</v>
          </cell>
          <cell r="F4369">
            <v>44.57</v>
          </cell>
        </row>
        <row r="4370">
          <cell r="B4370">
            <v>13984</v>
          </cell>
          <cell r="C4370" t="str">
            <v>TORNEIRA METALICA CROMADA, CANO CURTO, COM AREJADOR, SEM BICO PLASTICO, DE PAREDE, PARA USO GERAL, 1/2" OU 3/4"</v>
          </cell>
          <cell r="D4370" t="str">
            <v>UN</v>
          </cell>
          <cell r="E4370" t="str">
            <v>CR</v>
          </cell>
          <cell r="F4370">
            <v>64.77</v>
          </cell>
        </row>
        <row r="4371">
          <cell r="B4371">
            <v>11772</v>
          </cell>
          <cell r="C4371" t="str">
            <v>TORNEIRA METALICA CROMADA, DE MESA/BANCADA, PARA COZINHA, BICA MOVEL, COM AREJADOR, 1/2" OU 3/4"</v>
          </cell>
          <cell r="D4371" t="str">
            <v>UN</v>
          </cell>
          <cell r="E4371" t="str">
            <v>CR</v>
          </cell>
          <cell r="F4371">
            <v>111.32</v>
          </cell>
        </row>
        <row r="4372">
          <cell r="B4372">
            <v>13983</v>
          </cell>
          <cell r="C4372" t="str">
            <v>TORNEIRA METALICA CROMADA, RETA, DE PAREDE, PARA COZINHA, COM AREJADOR, PADRAO POPULAR, 1/2" OU 3/4"</v>
          </cell>
          <cell r="D4372" t="str">
            <v>UN</v>
          </cell>
          <cell r="E4372" t="str">
            <v>CR</v>
          </cell>
          <cell r="F4372">
            <v>84.31</v>
          </cell>
        </row>
        <row r="4373">
          <cell r="B4373">
            <v>13416</v>
          </cell>
          <cell r="C4373" t="str">
            <v>TORNEIRA METALICA CROMADA, RETA, DE PAREDE, PARA COZINHA, SEM BICO, SEM AREJADOR, PADRAO POPULAR, 1/2" OU 3/4"</v>
          </cell>
          <cell r="D4373" t="str">
            <v>UN</v>
          </cell>
          <cell r="E4373" t="str">
            <v>CR</v>
          </cell>
          <cell r="F4373">
            <v>74.88</v>
          </cell>
        </row>
        <row r="4374">
          <cell r="B4374">
            <v>40329</v>
          </cell>
          <cell r="C4374" t="str">
            <v>TORNEIRA PLASTICA DE BOIA CONVENCIONAL PARA CAIXA DE AGUA, AGUA FRIA, 3/4", COM HASTE METALICA E COM TORNEIRA E BALAO PLASTICOS (PADRAO POPULAR)</v>
          </cell>
          <cell r="D4374" t="str">
            <v>UN</v>
          </cell>
          <cell r="E4374" t="str">
            <v>C</v>
          </cell>
          <cell r="F4374">
            <v>17.5</v>
          </cell>
        </row>
        <row r="4375">
          <cell r="B4375">
            <v>11823</v>
          </cell>
          <cell r="C4375" t="str">
            <v>TORNEIRA PLASTICA DE BOIA PARA CAIXA DE DESCARGA, 1/2", BALAO E TORNEIRA PLASTICOS, COM HASTE METALICA</v>
          </cell>
          <cell r="D4375" t="str">
            <v>UN</v>
          </cell>
          <cell r="E4375" t="str">
            <v>CR</v>
          </cell>
          <cell r="F4375">
            <v>7.37</v>
          </cell>
        </row>
        <row r="4376">
          <cell r="B4376">
            <v>11822</v>
          </cell>
          <cell r="C4376" t="str">
            <v>TORNEIRA PLASTICA DE MESA, BICA MOVEL, PARA COZINHA 1/2"</v>
          </cell>
          <cell r="D4376" t="str">
            <v>UN</v>
          </cell>
          <cell r="E4376" t="str">
            <v>CR</v>
          </cell>
          <cell r="F4376">
            <v>27.02</v>
          </cell>
        </row>
        <row r="4377">
          <cell r="B4377">
            <v>11831</v>
          </cell>
          <cell r="C4377" t="str">
            <v>TORNEIRA PLASTICA PARA TANQUE 1/2" OU 3/4" COM BICO PARA MANGUEIRA</v>
          </cell>
          <cell r="D4377" t="str">
            <v>UN</v>
          </cell>
          <cell r="E4377" t="str">
            <v>CR</v>
          </cell>
          <cell r="F4377">
            <v>16.260000000000002</v>
          </cell>
        </row>
        <row r="4378">
          <cell r="B4378">
            <v>45249</v>
          </cell>
          <cell r="C4378" t="str">
            <v>TORNO/MORSA DE BANCADA NUMERO 4</v>
          </cell>
          <cell r="D4378" t="str">
            <v>UN</v>
          </cell>
          <cell r="E4378" t="str">
            <v>CR</v>
          </cell>
          <cell r="F4378">
            <v>119.44</v>
          </cell>
        </row>
        <row r="4379">
          <cell r="B4379">
            <v>7613</v>
          </cell>
          <cell r="C4379" t="str">
            <v>TRANSFORMADOR TRIFASICO DE DISTRIBUICAO, POTENCIA DE 1000 KVA, TENSAO NOMINAL DE 15 KV, TENSAO SECUNDARIA DE 220/127V, EM OLEO ISOLANTE TIPO MINERAL</v>
          </cell>
          <cell r="D4379" t="str">
            <v>UN</v>
          </cell>
          <cell r="E4379" t="str">
            <v>CR</v>
          </cell>
        </row>
        <row r="4380">
          <cell r="B4380">
            <v>7619</v>
          </cell>
          <cell r="C4380" t="str">
            <v>TRANSFORMADOR TRIFASICO DE DISTRIBUICAO, POTENCIA DE 112,5 KVA, TENSAO NOMINAL DE 15 KV, TENSAO SECUNDARIA DE 220/127V, EM OLEO ISOLANTE TIPO MINERAL</v>
          </cell>
          <cell r="D4380" t="str">
            <v>UN</v>
          </cell>
          <cell r="E4380" t="str">
            <v>CR</v>
          </cell>
        </row>
        <row r="4381">
          <cell r="B4381">
            <v>12076</v>
          </cell>
          <cell r="C4381" t="str">
            <v>TRANSFORMADOR TRIFASICO DE DISTRIBUICAO, POTENCIA DE 15 KVA, TENSAO NOMINAL DE 15 KV, TENSAO SECUNDARIA DE 220/127V, EM OLEO ISOLANTE TIPO MINERAL</v>
          </cell>
          <cell r="D4381" t="str">
            <v>UN</v>
          </cell>
          <cell r="E4381" t="str">
            <v>CR</v>
          </cell>
        </row>
        <row r="4382">
          <cell r="B4382">
            <v>7614</v>
          </cell>
          <cell r="C4382" t="str">
            <v>TRANSFORMADOR TRIFASICO DE DISTRIBUICAO, POTENCIA DE 150 KVA, TENSAO NOMINAL DE 15 KV, TENSAO SECUNDARIA DE 220/127V, EM OLEO ISOLANTE TIPO MINERAL</v>
          </cell>
          <cell r="D4382" t="str">
            <v>UN</v>
          </cell>
          <cell r="E4382" t="str">
            <v>CR</v>
          </cell>
        </row>
        <row r="4383">
          <cell r="B4383">
            <v>7618</v>
          </cell>
          <cell r="C4383" t="str">
            <v>TRANSFORMADOR TRIFASICO DE DISTRIBUICAO, POTENCIA DE 1500 KVA, TENSAO NOMINAL DE 15 KV, TENSAO SECUNDARIA DE 220/127V, EM OLEO ISOLANTE TIPO MINERAL</v>
          </cell>
          <cell r="D4383" t="str">
            <v>UN</v>
          </cell>
          <cell r="E4383" t="str">
            <v>CR</v>
          </cell>
        </row>
        <row r="4384">
          <cell r="B4384">
            <v>7620</v>
          </cell>
          <cell r="C4384" t="str">
            <v>TRANSFORMADOR TRIFASICO DE DISTRIBUICAO, POTENCIA DE 225 KVA, TENSAO NOMINAL DE 15 KV, TENSAO SECUNDARIA DE 220/127V, EM OLEO ISOLANTE TIPO MINERAL</v>
          </cell>
          <cell r="D4384" t="str">
            <v>UN</v>
          </cell>
          <cell r="E4384" t="str">
            <v>CR</v>
          </cell>
        </row>
        <row r="4385">
          <cell r="B4385">
            <v>7610</v>
          </cell>
          <cell r="C4385" t="str">
            <v>TRANSFORMADOR TRIFASICO DE DISTRIBUICAO, POTENCIA DE 30 KVA, TENSAO NOMINAL DE 15 KV, TENSAO SECUNDARIA DE 220/127V, EM OLEO ISOLANTE TIPO MINERAL</v>
          </cell>
          <cell r="D4385" t="str">
            <v>UN</v>
          </cell>
          <cell r="E4385" t="str">
            <v>CR</v>
          </cell>
        </row>
        <row r="4386">
          <cell r="B4386">
            <v>7615</v>
          </cell>
          <cell r="C4386" t="str">
            <v>TRANSFORMADOR TRIFASICO DE DISTRIBUICAO, POTENCIA DE 300 KVA, TENSAO NOMINAL DE 15 KV, TENSAO SECUNDARIA DE 220/127V, EM OLEO ISOLANTE TIPO MINERAL</v>
          </cell>
          <cell r="D4386" t="str">
            <v>UN</v>
          </cell>
          <cell r="E4386" t="str">
            <v>CR</v>
          </cell>
        </row>
        <row r="4387">
          <cell r="B4387">
            <v>7617</v>
          </cell>
          <cell r="C4387" t="str">
            <v>TRANSFORMADOR TRIFASICO DE DISTRIBUICAO, POTENCIA DE 45 KVA, TENSAO NOMINAL DE 15 KV, TENSAO SECUNDARIA DE 220/127V, EM OLEO ISOLANTE TIPO MINERAL</v>
          </cell>
          <cell r="D4387" t="str">
            <v>UN</v>
          </cell>
          <cell r="E4387" t="str">
            <v>CR</v>
          </cell>
        </row>
        <row r="4388">
          <cell r="B4388">
            <v>7616</v>
          </cell>
          <cell r="C4388" t="str">
            <v>TRANSFORMADOR TRIFASICO DE DISTRIBUICAO, POTENCIA DE 500 KVA, TENSAO NOMINAL DE 15 KV, TENSAO SECUNDARIA DE 220/127V, EM OLEO ISOLANTE TIPO MINERAL</v>
          </cell>
          <cell r="D4388" t="str">
            <v>UN</v>
          </cell>
          <cell r="E4388" t="str">
            <v>CR</v>
          </cell>
        </row>
        <row r="4389">
          <cell r="B4389">
            <v>7611</v>
          </cell>
          <cell r="C4389" t="str">
            <v>TRANSFORMADOR TRIFASICO DE DISTRIBUICAO, POTENCIA DE 75 KVA, TENSAO NOMINAL DE 15 KV, TENSAO SECUNDARIA DE 220/127V, EM OLEO ISOLANTE TIPO MINERAL</v>
          </cell>
          <cell r="D4389" t="str">
            <v>UN</v>
          </cell>
          <cell r="E4389" t="str">
            <v>C</v>
          </cell>
        </row>
        <row r="4390">
          <cell r="B4390">
            <v>7612</v>
          </cell>
          <cell r="C4390" t="str">
            <v>TRANSFORMADOR TRIFASICO DE DISTRIBUICAO, POTENCIA DE 750 KVA, TENSAO NOMINAL DE 15 KV, TENSAO SECUNDARIA DE 220/127V, EM OLEO ISOLANTE TIPO MINERAL</v>
          </cell>
          <cell r="D4390" t="str">
            <v>UN</v>
          </cell>
          <cell r="E4390" t="str">
            <v>CR</v>
          </cell>
        </row>
        <row r="4391">
          <cell r="B4391">
            <v>37371</v>
          </cell>
          <cell r="C4391" t="str">
            <v>TRANSPORTE - HORISTA (COLETADO CAIXA - ENCARGOS COMPLEMENTARES)</v>
          </cell>
          <cell r="D4391" t="str">
            <v>H</v>
          </cell>
          <cell r="E4391" t="str">
            <v>C</v>
          </cell>
          <cell r="F4391">
            <v>0.79</v>
          </cell>
        </row>
        <row r="4392">
          <cell r="B4392">
            <v>40861</v>
          </cell>
          <cell r="C4392" t="str">
            <v>TRANSPORTE - MENSALISTA (COLETADO CAIXA - ENCARGOS COMPLEMENTARES)</v>
          </cell>
          <cell r="D4392" t="str">
            <v>MES</v>
          </cell>
          <cell r="E4392" t="str">
            <v>C</v>
          </cell>
          <cell r="F4392">
            <v>131.19</v>
          </cell>
        </row>
        <row r="4393">
          <cell r="B4393">
            <v>36509</v>
          </cell>
          <cell r="C4393" t="str">
            <v>TRATOR DE ESTEIRAS, POTENCIA 125 HP, PESO OPERACIONAL DE 12,9 T, COM LAMINA COM CAPACIDADE DE 2,7 M3</v>
          </cell>
          <cell r="D4393" t="str">
            <v>UN</v>
          </cell>
          <cell r="E4393" t="str">
            <v>CR</v>
          </cell>
          <cell r="F4393">
            <v>1069724.7</v>
          </cell>
        </row>
        <row r="4394">
          <cell r="B4394">
            <v>7622</v>
          </cell>
          <cell r="C4394" t="str">
            <v>TRATOR DE ESTEIRAS, POTENCIA DE 100 HP, PESO OPERACIONAL DE 9,4 T, COM LAMINA COM CAPACIDADE DE 2,19 M3</v>
          </cell>
          <cell r="D4394" t="str">
            <v>UN</v>
          </cell>
          <cell r="E4394" t="str">
            <v>CR</v>
          </cell>
          <cell r="F4394">
            <v>1022065.25</v>
          </cell>
        </row>
        <row r="4395">
          <cell r="B4395">
            <v>7624</v>
          </cell>
          <cell r="C4395" t="str">
            <v>TRATOR DE ESTEIRAS, POTENCIA DE 150 HP, PESO OPERACIONAL DE 16,7 T, COM RODA MOTRIZ ELEVADA E LAMINA COM CONTATO DE 3,18M3</v>
          </cell>
          <cell r="D4395" t="str">
            <v>UN</v>
          </cell>
          <cell r="E4395" t="str">
            <v>C</v>
          </cell>
          <cell r="F4395">
            <v>1325000</v>
          </cell>
        </row>
        <row r="4396">
          <cell r="B4396">
            <v>7625</v>
          </cell>
          <cell r="C4396" t="str">
            <v>TRATOR DE ESTEIRAS, POTENCIA DE 170 HP, PESO OPERACIONAL DE 19 T, COM LAMINA COM CAPACIDADE DE 5,2 M3</v>
          </cell>
          <cell r="D4396" t="str">
            <v>UN</v>
          </cell>
          <cell r="E4396" t="str">
            <v>CR</v>
          </cell>
          <cell r="F4396">
            <v>1316895.8999999999</v>
          </cell>
        </row>
        <row r="4397">
          <cell r="B4397">
            <v>7623</v>
          </cell>
          <cell r="C4397" t="str">
            <v>TRATOR DE ESTEIRAS, POTENCIA DE 347 HP, PESO OPERACIONAL DE 38,5 T, COM LAMINA COM CAPACIDADE DE 8,70M3</v>
          </cell>
          <cell r="D4397" t="str">
            <v>UN</v>
          </cell>
          <cell r="E4397" t="str">
            <v>CR</v>
          </cell>
          <cell r="F4397">
            <v>4340118.45</v>
          </cell>
        </row>
        <row r="4398">
          <cell r="B4398">
            <v>36511</v>
          </cell>
          <cell r="C4398" t="str">
            <v>TRATOR DE PNEUS COM POTENCIA DE 122 CV, TRACAO 4 X 4, PESO COM LASTRO DE 4510 KG</v>
          </cell>
          <cell r="D4398" t="str">
            <v>UN</v>
          </cell>
          <cell r="E4398" t="str">
            <v>CR</v>
          </cell>
        </row>
        <row r="4399">
          <cell r="B4399">
            <v>7640</v>
          </cell>
          <cell r="C4399" t="str">
            <v>TRATOR DE PNEUS COM POTENCIA DE 85 CV, TRACAO 4 X 4, PESO COM LASTRO DE 4675 KG</v>
          </cell>
          <cell r="D4399" t="str">
            <v>UN</v>
          </cell>
          <cell r="E4399" t="str">
            <v>C</v>
          </cell>
        </row>
        <row r="4400">
          <cell r="B4400">
            <v>11572</v>
          </cell>
          <cell r="C4400" t="str">
            <v>TRAVA / PRENDEDOR DE PORTA, EM LATAO CROMADO, MONTADO EM PISO</v>
          </cell>
          <cell r="D4400" t="str">
            <v>UN</v>
          </cell>
          <cell r="E4400" t="str">
            <v>CR</v>
          </cell>
          <cell r="F4400">
            <v>34.08</v>
          </cell>
        </row>
        <row r="4401">
          <cell r="B4401">
            <v>36149</v>
          </cell>
          <cell r="C4401" t="str">
            <v>TRAVA-QUEDAS EM ACO PARA CORDA DE 12 MM, EXTENSOR DE 25 X 300 MM, COM MOSQUETAO TIPO GANCHO TRAVA DUPLA</v>
          </cell>
          <cell r="D4401" t="str">
            <v>UN</v>
          </cell>
          <cell r="E4401" t="str">
            <v>CR</v>
          </cell>
          <cell r="F4401">
            <v>185.98</v>
          </cell>
        </row>
        <row r="4402">
          <cell r="B4402">
            <v>42407</v>
          </cell>
          <cell r="C4402" t="str">
            <v>TRELICA NERVURADA (ESPACADOR), ALTURA = 120,0 MM, DIAMETRO DOS BANZOS INFERIORES E SUPERIOR = 6,0 MM, DIAMETRO DA DIAGONAL = 4,2 MM</v>
          </cell>
          <cell r="D4402" t="str">
            <v>M</v>
          </cell>
          <cell r="E4402" t="str">
            <v>CR</v>
          </cell>
          <cell r="F4402">
            <v>5.39</v>
          </cell>
        </row>
        <row r="4403">
          <cell r="B4403">
            <v>45200</v>
          </cell>
          <cell r="C4403" t="str">
            <v>TRENA COM FITA DE ACO DE 10 M X 25 MM (COMPRIMENTO X LARGURA)</v>
          </cell>
          <cell r="D4403" t="str">
            <v>UN</v>
          </cell>
          <cell r="E4403" t="str">
            <v>CR</v>
          </cell>
          <cell r="F4403">
            <v>19.13</v>
          </cell>
        </row>
        <row r="4404">
          <cell r="B4404">
            <v>11581</v>
          </cell>
          <cell r="C4404" t="str">
            <v>TRILHO PANTOGRAFICO CONCAVO, TIPO U, EM ALUMINIO, COM DIMENSOES DE APROX *35 X 35* MM, PARA ROLDANA DE PORTA DE CORRER</v>
          </cell>
          <cell r="D4404" t="str">
            <v>M</v>
          </cell>
          <cell r="E4404" t="str">
            <v>CR</v>
          </cell>
          <cell r="F4404">
            <v>22.5</v>
          </cell>
        </row>
        <row r="4405">
          <cell r="B4405">
            <v>43605</v>
          </cell>
          <cell r="C4405" t="str">
            <v>TRILHO PANTOGRAFICO RETO, EM ALUMINIO, TIPO U, COM DIMENSOES DE *38 X 38* MM PARA PORTA DE CORRER</v>
          </cell>
          <cell r="D4405" t="str">
            <v>M</v>
          </cell>
          <cell r="E4405" t="str">
            <v>CR</v>
          </cell>
          <cell r="F4405">
            <v>46.03</v>
          </cell>
        </row>
        <row r="4406">
          <cell r="B4406">
            <v>11580</v>
          </cell>
          <cell r="C4406" t="str">
            <v>TRILHO QUADRADO FRISADO PARA RODIZIO (VERGALHAO MACICO), EM ALUMINIO, COM DIMENSOES DE *6 X 6* MM</v>
          </cell>
          <cell r="D4406" t="str">
            <v>M</v>
          </cell>
          <cell r="E4406" t="str">
            <v>CR</v>
          </cell>
          <cell r="F4406">
            <v>9.02</v>
          </cell>
        </row>
        <row r="4407">
          <cell r="B4407">
            <v>38386</v>
          </cell>
          <cell r="C4407" t="str">
            <v>TRINCHA CERDAS GRIS 1.1/2" (38 MM)</v>
          </cell>
          <cell r="D4407" t="str">
            <v>UN</v>
          </cell>
          <cell r="E4407" t="str">
            <v>CR</v>
          </cell>
          <cell r="F4407">
            <v>5.78</v>
          </cell>
        </row>
        <row r="4408">
          <cell r="B4408">
            <v>45231</v>
          </cell>
          <cell r="C4408" t="str">
            <v>TRINCHA DE 1" COM CERDAS SINTETICAS</v>
          </cell>
          <cell r="D4408" t="str">
            <v>UN</v>
          </cell>
          <cell r="E4408" t="str">
            <v>CR</v>
          </cell>
          <cell r="F4408">
            <v>5.28</v>
          </cell>
        </row>
        <row r="4409">
          <cell r="B4409">
            <v>45232</v>
          </cell>
          <cell r="C4409" t="str">
            <v>TRINCHA DE 2" COM CERDAS SINTETICAS</v>
          </cell>
          <cell r="D4409" t="str">
            <v>UN</v>
          </cell>
          <cell r="E4409" t="str">
            <v>CR</v>
          </cell>
          <cell r="F4409">
            <v>9.3000000000000007</v>
          </cell>
        </row>
        <row r="4410">
          <cell r="B4410">
            <v>39848</v>
          </cell>
          <cell r="C4410" t="str">
            <v>TUBO / MANGUEIRA PRETA EM POLIETILENO, LINHA PESADA OU REFORCADA, TIPO ESPAGUETE, PARA INJECAO DE CALDA DE CIMENTO, D = 1/2", ESPESSURA 1,5 MM</v>
          </cell>
          <cell r="D4410" t="str">
            <v>M</v>
          </cell>
          <cell r="E4410" t="str">
            <v>CR</v>
          </cell>
        </row>
        <row r="4411">
          <cell r="B4411">
            <v>7667</v>
          </cell>
          <cell r="C4411" t="str">
            <v>TUBO 26" EM CHAPA PRETA, E= 3/16", 147 KG/6 M</v>
          </cell>
          <cell r="D4411" t="str">
            <v>M</v>
          </cell>
          <cell r="E4411" t="str">
            <v>CR</v>
          </cell>
        </row>
        <row r="4412">
          <cell r="B4412">
            <v>7660</v>
          </cell>
          <cell r="C4412" t="str">
            <v>TUBO 30" EM CHAPA PRETA, E= 1/4", 175 KG/6 M</v>
          </cell>
          <cell r="D4412" t="str">
            <v>M</v>
          </cell>
          <cell r="E4412" t="str">
            <v>CR</v>
          </cell>
        </row>
        <row r="4413">
          <cell r="B4413">
            <v>7676</v>
          </cell>
          <cell r="C4413" t="str">
            <v>TUBO 30" EM CHAPA PRETA, E= 3/8", 177 KG/6 M</v>
          </cell>
          <cell r="D4413" t="str">
            <v>M</v>
          </cell>
          <cell r="E4413" t="str">
            <v>CR</v>
          </cell>
        </row>
        <row r="4414">
          <cell r="B4414">
            <v>20999</v>
          </cell>
          <cell r="C4414" t="str">
            <v>TUBO ACO CARBONO COM COSTURA, NBR 5580, CLASSE L, DN = 15 MM, E = 2,25 MM, 1,06 KG/M</v>
          </cell>
          <cell r="D4414" t="str">
            <v>M</v>
          </cell>
          <cell r="E4414" t="str">
            <v>CR</v>
          </cell>
        </row>
        <row r="4415">
          <cell r="B4415">
            <v>21001</v>
          </cell>
          <cell r="C4415" t="str">
            <v>TUBO ACO CARBONO COM COSTURA, NBR 5580, CLASSE L, DN = 25 MM, E = 2,65 MM, 2,02 KG/M</v>
          </cell>
          <cell r="D4415" t="str">
            <v>M</v>
          </cell>
          <cell r="E4415" t="str">
            <v>C</v>
          </cell>
        </row>
        <row r="4416">
          <cell r="B4416">
            <v>21003</v>
          </cell>
          <cell r="C4416" t="str">
            <v>TUBO ACO CARBONO COM COSTURA, NBR 5580, CLASSE L, DN = 40 MM, E = 3,0 MM, 3,34 KG/M</v>
          </cell>
          <cell r="D4416" t="str">
            <v>M</v>
          </cell>
          <cell r="E4416" t="str">
            <v>CR</v>
          </cell>
        </row>
        <row r="4417">
          <cell r="B4417">
            <v>21006</v>
          </cell>
          <cell r="C4417" t="str">
            <v>TUBO ACO CARBONO COM COSTURA, NBR 5580, CLASSE L, DN = 80 MM, E = 3,35 MM, 7,07 KG/M</v>
          </cell>
          <cell r="D4417" t="str">
            <v>M</v>
          </cell>
          <cell r="E4417" t="str">
            <v>CR</v>
          </cell>
        </row>
        <row r="4418">
          <cell r="B4418">
            <v>21019</v>
          </cell>
          <cell r="C4418" t="str">
            <v>TUBO ACO CARBONO COM COSTURA, NBR 5580, CLASSE M, DN = 25 MM, E = 3,35 MM, *2,50* KG//M</v>
          </cell>
          <cell r="D4418" t="str">
            <v>M</v>
          </cell>
          <cell r="E4418" t="str">
            <v>CR</v>
          </cell>
        </row>
        <row r="4419">
          <cell r="B4419">
            <v>21021</v>
          </cell>
          <cell r="C4419" t="str">
            <v>TUBO ACO CARBONO COM COSTURA, NBR 5580, CLASSE M, DN = 40 MM, E = 3,35 MM, *3,71* KG//M</v>
          </cell>
          <cell r="D4419" t="str">
            <v>M</v>
          </cell>
          <cell r="E4419" t="str">
            <v>CR</v>
          </cell>
        </row>
        <row r="4420">
          <cell r="B4420">
            <v>21024</v>
          </cell>
          <cell r="C4420" t="str">
            <v>TUBO ACO CARBONO COM COSTURA, NBR 5580, CLASSE M, DN = 80 MM, E = 4,05 MM, *8,47* KG/M</v>
          </cell>
          <cell r="D4420" t="str">
            <v>M</v>
          </cell>
          <cell r="E4420" t="str">
            <v>CR</v>
          </cell>
        </row>
        <row r="4421">
          <cell r="B4421">
            <v>40624</v>
          </cell>
          <cell r="C4421" t="str">
            <v>TUBO ACO CARBONO SEM COSTURA 1 1/2", E= *3,68 MM, SCHEDULE 40, 4,05 KG/M</v>
          </cell>
          <cell r="D4421" t="str">
            <v>M</v>
          </cell>
          <cell r="E4421" t="str">
            <v>CR</v>
          </cell>
        </row>
        <row r="4422">
          <cell r="B4422">
            <v>42575</v>
          </cell>
          <cell r="C4422" t="str">
            <v>TUBO ACO CARBONO SEM COSTURA 1 1/4", E= *3,56 MM, SCHEDULE 40, *3,38* KG/M</v>
          </cell>
          <cell r="D4422" t="str">
            <v>M</v>
          </cell>
          <cell r="E4422" t="str">
            <v>CR</v>
          </cell>
        </row>
        <row r="4423">
          <cell r="B4423">
            <v>42574</v>
          </cell>
          <cell r="C4423" t="str">
            <v>TUBO ACO CARBONO SEM COSTURA 1", E= *3,38 MM, SCHEDULE 40, *2,50* KG/M</v>
          </cell>
          <cell r="D4423" t="str">
            <v>M</v>
          </cell>
          <cell r="E4423" t="str">
            <v>CR</v>
          </cell>
        </row>
        <row r="4424">
          <cell r="B4424">
            <v>13127</v>
          </cell>
          <cell r="C4424" t="str">
            <v>TUBO ACO CARBONO SEM COSTURA 1/2", E= *2,77 MM, SCHEDULE 40, *1,27 KG/M</v>
          </cell>
          <cell r="D4424" t="str">
            <v>M</v>
          </cell>
          <cell r="E4424" t="str">
            <v>CR</v>
          </cell>
        </row>
        <row r="4425">
          <cell r="B4425">
            <v>13137</v>
          </cell>
          <cell r="C4425" t="str">
            <v>TUBO ACO CARBONO SEM COSTURA 1/2", E= *3,73 MM, SCHEDULE 80, *1,62 KG/M</v>
          </cell>
          <cell r="D4425" t="str">
            <v>M</v>
          </cell>
          <cell r="E4425" t="str">
            <v>CR</v>
          </cell>
        </row>
        <row r="4426">
          <cell r="B4426">
            <v>20989</v>
          </cell>
          <cell r="C4426" t="str">
            <v>TUBO ACO CARBONO SEM COSTURA 14", E= *11,13 MM, SCHEDULE 40, *94,55 KG/M</v>
          </cell>
          <cell r="D4426" t="str">
            <v>M</v>
          </cell>
          <cell r="E4426" t="str">
            <v>CR</v>
          </cell>
        </row>
        <row r="4427">
          <cell r="B4427">
            <v>21147</v>
          </cell>
          <cell r="C4427" t="str">
            <v>TUBO ACO CARBONO SEM COSTURA 2 1/2", E = 5,16 MM, SCHEDULE 40 (8,62 KG/M)</v>
          </cell>
          <cell r="D4427" t="str">
            <v>M</v>
          </cell>
          <cell r="E4427" t="str">
            <v>CR</v>
          </cell>
        </row>
        <row r="4428">
          <cell r="B4428">
            <v>21148</v>
          </cell>
          <cell r="C4428" t="str">
            <v>TUBO ACO CARBONO SEM COSTURA 2", E= *3,91* MM, SCHEDULE 40, *5,43* KG/M</v>
          </cell>
          <cell r="D4428" t="str">
            <v>M</v>
          </cell>
          <cell r="E4428" t="str">
            <v>C</v>
          </cell>
        </row>
        <row r="4429">
          <cell r="B4429">
            <v>20984</v>
          </cell>
          <cell r="C4429" t="str">
            <v>TUBO ACO CARBONO SEM COSTURA 20", E= *12,70 MM, SCHEDULE 30, *154,97 KG/M</v>
          </cell>
          <cell r="D4429" t="str">
            <v>M</v>
          </cell>
          <cell r="E4429" t="str">
            <v>CR</v>
          </cell>
        </row>
        <row r="4430">
          <cell r="B4430">
            <v>13042</v>
          </cell>
          <cell r="C4430" t="str">
            <v>TUBO ACO CARBONO SEM COSTURA 20", E= *6,35 MM, SCHEDULE 10, *78,46 KG/M</v>
          </cell>
          <cell r="D4430" t="str">
            <v>M</v>
          </cell>
          <cell r="E4430" t="str">
            <v>CR</v>
          </cell>
        </row>
        <row r="4431">
          <cell r="B4431">
            <v>42576</v>
          </cell>
          <cell r="C4431" t="str">
            <v>TUBO ACO CARBONO SEM COSTURA 3", E= *5,49 MM, SCHEDULE 40, *11,28* KG/M</v>
          </cell>
          <cell r="D4431" t="str">
            <v>M</v>
          </cell>
          <cell r="E4431" t="str">
            <v>CR</v>
          </cell>
        </row>
        <row r="4432">
          <cell r="B4432">
            <v>21150</v>
          </cell>
          <cell r="C4432" t="str">
            <v>TUBO ACO CARBONO SEM COSTURA 3/4", E= *2,87 MM, SCHEDULE 40, *1,69 KG/M</v>
          </cell>
          <cell r="D4432" t="str">
            <v>M</v>
          </cell>
          <cell r="E4432" t="str">
            <v>CR</v>
          </cell>
        </row>
        <row r="4433">
          <cell r="B4433">
            <v>13141</v>
          </cell>
          <cell r="C4433" t="str">
            <v>TUBO ACO CARBONO SEM COSTURA 3/4", E= *3,91 MM, SCHEDULE 80, *2,19 KG/M.</v>
          </cell>
          <cell r="D4433" t="str">
            <v>M</v>
          </cell>
          <cell r="E4433" t="str">
            <v>CR</v>
          </cell>
        </row>
        <row r="4434">
          <cell r="B4434">
            <v>21151</v>
          </cell>
          <cell r="C4434" t="str">
            <v>TUBO ACO CARBONO SEM COSTURA 4", E= *6,02 MM, SCHEDULE 40, *16,06 KG/M</v>
          </cell>
          <cell r="D4434" t="str">
            <v>M</v>
          </cell>
          <cell r="E4434" t="str">
            <v>CR</v>
          </cell>
        </row>
        <row r="4435">
          <cell r="B4435">
            <v>13142</v>
          </cell>
          <cell r="C4435" t="str">
            <v>TUBO ACO CARBONO SEM COSTURA 4", E= *8,56 MM, SCHEDULE 80, *22,31 KG/M</v>
          </cell>
          <cell r="D4435" t="str">
            <v>M</v>
          </cell>
          <cell r="E4435" t="str">
            <v>CR</v>
          </cell>
        </row>
        <row r="4436">
          <cell r="B4436">
            <v>42577</v>
          </cell>
          <cell r="C4436" t="str">
            <v>TUBO ACO CARBONO SEM COSTURA 5", E= *6,55 MM, SCHEDULE 40, *21,75* KG/M</v>
          </cell>
          <cell r="D4436" t="str">
            <v>M</v>
          </cell>
          <cell r="E4436" t="str">
            <v>CR</v>
          </cell>
        </row>
        <row r="4437">
          <cell r="B4437">
            <v>20994</v>
          </cell>
          <cell r="C4437" t="str">
            <v>TUBO ACO CARBONO SEM COSTURA 6", E= *10,97 MM, SCHEDULE 80, *42,56 KG/M</v>
          </cell>
          <cell r="D4437" t="str">
            <v>M</v>
          </cell>
          <cell r="E4437" t="str">
            <v>CR</v>
          </cell>
        </row>
        <row r="4438">
          <cell r="B4438">
            <v>7672</v>
          </cell>
          <cell r="C4438" t="str">
            <v>TUBO ACO CARBONO SEM COSTURA 6", E= 7,11 MM, SCHEDULE 40, *28,26 KG/M</v>
          </cell>
          <cell r="D4438" t="str">
            <v>M</v>
          </cell>
          <cell r="E4438" t="str">
            <v>CR</v>
          </cell>
        </row>
        <row r="4439">
          <cell r="B4439">
            <v>20995</v>
          </cell>
          <cell r="C4439" t="str">
            <v>TUBO ACO CARBONO SEM COSTURA 8", E= *12,70 MM, SCHEDULE 80, *64,64 KG/M</v>
          </cell>
          <cell r="D4439" t="str">
            <v>M</v>
          </cell>
          <cell r="E4439" t="str">
            <v>CR</v>
          </cell>
        </row>
        <row r="4440">
          <cell r="B4440">
            <v>7690</v>
          </cell>
          <cell r="C4440" t="str">
            <v>TUBO ACO CARBONO SEM COSTURA 8", E= *6,35 MM, SCHEDULE 20, *33,27 KG/M</v>
          </cell>
          <cell r="D4440" t="str">
            <v>M</v>
          </cell>
          <cell r="E4440" t="str">
            <v>CR</v>
          </cell>
        </row>
        <row r="4441">
          <cell r="B4441">
            <v>20980</v>
          </cell>
          <cell r="C4441" t="str">
            <v>TUBO ACO CARBONO SEM COSTURA 8", E= *7,04 MM, SCHEDULE 30, *36,75 KG/M</v>
          </cell>
          <cell r="D4441" t="str">
            <v>M</v>
          </cell>
          <cell r="E4441" t="str">
            <v>CR</v>
          </cell>
        </row>
        <row r="4442">
          <cell r="B4442">
            <v>7661</v>
          </cell>
          <cell r="C4442" t="str">
            <v>TUBO ACO CARBONO SEM COSTURA 8", E= *8,18 MM, SCHEDULE 40, *42,55 KG/M</v>
          </cell>
          <cell r="D4442" t="str">
            <v>M</v>
          </cell>
          <cell r="E4442" t="str">
            <v>CR</v>
          </cell>
        </row>
        <row r="4443">
          <cell r="B4443">
            <v>21016</v>
          </cell>
          <cell r="C4443" t="str">
            <v>TUBO ACO GALVANIZADO COM COSTURA, CLASSE LEVE, DN 100 MM (4"), E = 3,75 MM, *10,55* KG/M (NBR 5580)</v>
          </cell>
          <cell r="D4443" t="str">
            <v>M</v>
          </cell>
          <cell r="E4443" t="str">
            <v>CR</v>
          </cell>
        </row>
        <row r="4444">
          <cell r="B4444">
            <v>21008</v>
          </cell>
          <cell r="C4444" t="str">
            <v>TUBO ACO GALVANIZADO COM COSTURA, CLASSE LEVE, DN 15 MM (1/2"), E = 2,25 MM, *1,2* KG/M (NBR 5580)</v>
          </cell>
          <cell r="D4444" t="str">
            <v>M</v>
          </cell>
          <cell r="E4444" t="str">
            <v>CR</v>
          </cell>
        </row>
        <row r="4445">
          <cell r="B4445">
            <v>21009</v>
          </cell>
          <cell r="C4445" t="str">
            <v>TUBO ACO GALVANIZADO COM COSTURA, CLASSE LEVE, DN 20 MM (3/4"), E = 2,25 MM, *1,3* KG/M (NBR 5580)</v>
          </cell>
          <cell r="D4445" t="str">
            <v>M</v>
          </cell>
          <cell r="E4445" t="str">
            <v>CR</v>
          </cell>
        </row>
        <row r="4446">
          <cell r="B4446">
            <v>21010</v>
          </cell>
          <cell r="C4446" t="str">
            <v>TUBO ACO GALVANIZADO COM COSTURA, CLASSE LEVE, DN 25 MM (1"), E = 2,65 MM, *2,11* KG/M (NBR 5580)</v>
          </cell>
          <cell r="D4446" t="str">
            <v>M</v>
          </cell>
          <cell r="E4446" t="str">
            <v>C</v>
          </cell>
        </row>
        <row r="4447">
          <cell r="B4447">
            <v>21011</v>
          </cell>
          <cell r="C4447" t="str">
            <v>TUBO ACO GALVANIZADO COM COSTURA, CLASSE LEVE, DN 32 MM (1 1/4"), E = 2,65 MM, *2,71* KG/M (NBR 5580)</v>
          </cell>
          <cell r="D4447" t="str">
            <v>M</v>
          </cell>
          <cell r="E4447" t="str">
            <v>CR</v>
          </cell>
        </row>
        <row r="4448">
          <cell r="B4448">
            <v>21012</v>
          </cell>
          <cell r="C4448" t="str">
            <v>TUBO ACO GALVANIZADO COM COSTURA, CLASSE LEVE, DN 40 MM (1 1/2"), E = 3,00 MM, *3,48* KG/M (NBR 5580)</v>
          </cell>
          <cell r="D4448" t="str">
            <v>M</v>
          </cell>
          <cell r="E4448" t="str">
            <v>CR</v>
          </cell>
        </row>
        <row r="4449">
          <cell r="B4449">
            <v>21013</v>
          </cell>
          <cell r="C4449" t="str">
            <v>TUBO ACO GALVANIZADO COM COSTURA, CLASSE LEVE, DN 50 MM (2"), E = 3,00 MM, *4,40* KG/M (NBR 5580)</v>
          </cell>
          <cell r="D4449" t="str">
            <v>M</v>
          </cell>
          <cell r="E4449" t="str">
            <v>CR</v>
          </cell>
        </row>
        <row r="4450">
          <cell r="B4450">
            <v>21014</v>
          </cell>
          <cell r="C4450" t="str">
            <v>TUBO ACO GALVANIZADO COM COSTURA, CLASSE LEVE, DN 65 MM (2 1/2"), E = 3,35 MM, * 6,23* KG/M (NBR 5580)</v>
          </cell>
          <cell r="D4450" t="str">
            <v>M</v>
          </cell>
          <cell r="E4450" t="str">
            <v>CR</v>
          </cell>
        </row>
        <row r="4451">
          <cell r="B4451">
            <v>21015</v>
          </cell>
          <cell r="C4451" t="str">
            <v>TUBO ACO GALVANIZADO COM COSTURA, CLASSE LEVE, DN 80 MM (3"), E = 3,35 MM, *7,32* KG/M (NBR 5580)</v>
          </cell>
          <cell r="D4451" t="str">
            <v>M</v>
          </cell>
          <cell r="E4451" t="str">
            <v>CR</v>
          </cell>
        </row>
        <row r="4452">
          <cell r="B4452">
            <v>40626</v>
          </cell>
          <cell r="C4452" t="str">
            <v>TUBO ACO GALVANIZADO COM COSTURA, CLASSE MEDIA, DN 1", E = 3,38 MM, PESO 2,50 KG/M (NBR 5580)</v>
          </cell>
          <cell r="D4452" t="str">
            <v>M</v>
          </cell>
          <cell r="E4452" t="str">
            <v>CR</v>
          </cell>
        </row>
        <row r="4453">
          <cell r="B4453">
            <v>7697</v>
          </cell>
          <cell r="C4453" t="str">
            <v>TUBO ACO GALVANIZADO COM COSTURA, CLASSE MEDIA, DN 1.1/2", E = *3,25* MM, PESO *3,61* KG/M (NBR 5580)</v>
          </cell>
          <cell r="D4453" t="str">
            <v>M</v>
          </cell>
          <cell r="E4453" t="str">
            <v>CR</v>
          </cell>
        </row>
        <row r="4454">
          <cell r="B4454">
            <v>7698</v>
          </cell>
          <cell r="C4454" t="str">
            <v>TUBO ACO GALVANIZADO COM COSTURA, CLASSE MEDIA, DN 1.1/4", E = *3,25* MM, PESO *3,14* KG/M (NBR 5580)</v>
          </cell>
          <cell r="D4454" t="str">
            <v>M</v>
          </cell>
          <cell r="E4454" t="str">
            <v>CR</v>
          </cell>
        </row>
        <row r="4455">
          <cell r="B4455">
            <v>7691</v>
          </cell>
          <cell r="C4455" t="str">
            <v>TUBO ACO GALVANIZADO COM COSTURA, CLASSE MEDIA, DN 1/2", E = *2,65* MM, PESO *1,22* KG/M (NBR 5580)</v>
          </cell>
          <cell r="D4455" t="str">
            <v>M</v>
          </cell>
          <cell r="E4455" t="str">
            <v>CR</v>
          </cell>
        </row>
        <row r="4456">
          <cell r="B4456">
            <v>7696</v>
          </cell>
          <cell r="C4456" t="str">
            <v>TUBO ACO GALVANIZADO COM COSTURA, CLASSE MEDIA, DN 2", E = *3,65* MM, PESO *5,10* KG/M (NBR 5580)</v>
          </cell>
          <cell r="D4456" t="str">
            <v>M</v>
          </cell>
          <cell r="E4456" t="str">
            <v>CR</v>
          </cell>
        </row>
        <row r="4457">
          <cell r="B4457">
            <v>7701</v>
          </cell>
          <cell r="C4457" t="str">
            <v>TUBO ACO GALVANIZADO COM COSTURA, CLASSE MEDIA, DN 2.1/2", E = *3,65* MM, PESO *6,51* KG/M (NBR 5580)</v>
          </cell>
          <cell r="D4457" t="str">
            <v>M</v>
          </cell>
          <cell r="E4457" t="str">
            <v>CR</v>
          </cell>
        </row>
        <row r="4458">
          <cell r="B4458">
            <v>7694</v>
          </cell>
          <cell r="C4458" t="str">
            <v>TUBO ACO GALVANIZADO COM COSTURA, CLASSE MEDIA, DN 3", E = *4,05* MM, PESO *8,47* KG/M (NBR 5580)</v>
          </cell>
          <cell r="D4458" t="str">
            <v>M</v>
          </cell>
          <cell r="E4458" t="str">
            <v>CR</v>
          </cell>
        </row>
        <row r="4459">
          <cell r="B4459">
            <v>7700</v>
          </cell>
          <cell r="C4459" t="str">
            <v>TUBO ACO GALVANIZADO COM COSTURA, CLASSE MEDIA, DN 3/4", E = *2,65* MM, PESO *1,58* KG/M (NBR 5580)</v>
          </cell>
          <cell r="D4459" t="str">
            <v>M</v>
          </cell>
          <cell r="E4459" t="str">
            <v>CR</v>
          </cell>
        </row>
        <row r="4460">
          <cell r="B4460">
            <v>7693</v>
          </cell>
          <cell r="C4460" t="str">
            <v>TUBO ACO GALVANIZADO COM COSTURA, CLASSE MEDIA, DN 4", E = 4,50* MM, PESO 12,10* KG/M (NBR 5580)</v>
          </cell>
          <cell r="D4460" t="str">
            <v>M</v>
          </cell>
          <cell r="E4460" t="str">
            <v>CR</v>
          </cell>
        </row>
        <row r="4461">
          <cell r="B4461">
            <v>7692</v>
          </cell>
          <cell r="C4461" t="str">
            <v>TUBO ACO GALVANIZADO COM COSTURA, CLASSE MEDIA, DN 5", E = *5,40* MM, PESO *17,80* KG/M (NBR 5580)</v>
          </cell>
          <cell r="D4461" t="str">
            <v>M</v>
          </cell>
          <cell r="E4461" t="str">
            <v>CR</v>
          </cell>
        </row>
        <row r="4462">
          <cell r="B4462">
            <v>7695</v>
          </cell>
          <cell r="C4462" t="str">
            <v>TUBO ACO GALVANIZADO COM COSTURA, CLASSE MEDIA, DN 6", E = 4,85* MM, PESO 19,68* KG/M (NBR 5580)</v>
          </cell>
          <cell r="D4462" t="str">
            <v>M</v>
          </cell>
          <cell r="E4462" t="str">
            <v>CR</v>
          </cell>
        </row>
        <row r="4463">
          <cell r="B4463">
            <v>13356</v>
          </cell>
          <cell r="C4463" t="str">
            <v>TUBO ACO INDUSTRIAL DN 2" (50,8 MM) E=1,50MM, PESO= 1,8237 KG/M</v>
          </cell>
          <cell r="D4463" t="str">
            <v>M</v>
          </cell>
          <cell r="E4463" t="str">
            <v>CR</v>
          </cell>
        </row>
        <row r="4464">
          <cell r="B4464">
            <v>36365</v>
          </cell>
          <cell r="C4464" t="str">
            <v>TUBO COLETOR DE ESGOTO PVC, JEI, DN 100 MM (NBR 7362)</v>
          </cell>
          <cell r="D4464" t="str">
            <v>M</v>
          </cell>
          <cell r="E4464" t="str">
            <v>CR</v>
          </cell>
          <cell r="F4464">
            <v>43.06</v>
          </cell>
        </row>
        <row r="4465">
          <cell r="B4465">
            <v>41930</v>
          </cell>
          <cell r="C4465" t="str">
            <v>TUBO COLETOR DE ESGOTO PVC, JEI, DN 200 MM (NBR 7362)</v>
          </cell>
          <cell r="D4465" t="str">
            <v>M</v>
          </cell>
          <cell r="E4465" t="str">
            <v>CR</v>
          </cell>
          <cell r="F4465">
            <v>143.43</v>
          </cell>
        </row>
        <row r="4466">
          <cell r="B4466">
            <v>41931</v>
          </cell>
          <cell r="C4466" t="str">
            <v>TUBO COLETOR DE ESGOTO PVC, JEI, DN 250 MM (NBR 7362)</v>
          </cell>
          <cell r="D4466" t="str">
            <v>M</v>
          </cell>
          <cell r="E4466" t="str">
            <v>CR</v>
          </cell>
          <cell r="F4466">
            <v>224.65</v>
          </cell>
        </row>
        <row r="4467">
          <cell r="B4467">
            <v>41932</v>
          </cell>
          <cell r="C4467" t="str">
            <v>TUBO COLETOR DE ESGOTO PVC, JEI, DN 300 MM (NBR 7362)</v>
          </cell>
          <cell r="D4467" t="str">
            <v>M</v>
          </cell>
          <cell r="E4467" t="str">
            <v>CR</v>
          </cell>
          <cell r="F4467">
            <v>345.78</v>
          </cell>
        </row>
        <row r="4468">
          <cell r="B4468">
            <v>41933</v>
          </cell>
          <cell r="C4468" t="str">
            <v>TUBO COLETOR DE ESGOTO PVC, JEI, DN 350 MM (NBR 7362)</v>
          </cell>
          <cell r="D4468" t="str">
            <v>M</v>
          </cell>
          <cell r="E4468" t="str">
            <v>CR</v>
          </cell>
          <cell r="F4468">
            <v>488.66</v>
          </cell>
        </row>
        <row r="4469">
          <cell r="B4469">
            <v>41934</v>
          </cell>
          <cell r="C4469" t="str">
            <v>TUBO COLETOR DE ESGOTO PVC, JEI, DN 400 MM (NBR 7362)</v>
          </cell>
          <cell r="D4469" t="str">
            <v>M</v>
          </cell>
          <cell r="E4469" t="str">
            <v>CR</v>
          </cell>
          <cell r="F4469">
            <v>569.11</v>
          </cell>
        </row>
        <row r="4470">
          <cell r="B4470">
            <v>41936</v>
          </cell>
          <cell r="C4470" t="str">
            <v>TUBO COLETOR DE ESGOTO, PVC, JEI, DN 150 MM (NBR 7362)</v>
          </cell>
          <cell r="D4470" t="str">
            <v>M</v>
          </cell>
          <cell r="E4470" t="str">
            <v>CR</v>
          </cell>
          <cell r="F4470">
            <v>84.46</v>
          </cell>
        </row>
        <row r="4471">
          <cell r="B4471">
            <v>44812</v>
          </cell>
          <cell r="C4471" t="str">
            <v>TUBO CORRUGADO PEAD, PAREDE DUPLA, INTERNA LISA, JEI DN/DI 500 MM (DRENAGEM/ESGOTO)</v>
          </cell>
          <cell r="D4471" t="str">
            <v>M</v>
          </cell>
          <cell r="E4471" t="str">
            <v>CR</v>
          </cell>
          <cell r="F4471">
            <v>545.23</v>
          </cell>
        </row>
        <row r="4472">
          <cell r="B4472">
            <v>41785</v>
          </cell>
          <cell r="C4472" t="str">
            <v>TUBO CORRUGADO PEAD, PAREDE DUPLA, INTERNA LISA, JEI, DN/DI *1000* MM, PARA SANEAMENTO (DRENAGEM/ESGOTO)</v>
          </cell>
          <cell r="D4472" t="str">
            <v>M</v>
          </cell>
          <cell r="E4472" t="str">
            <v>CR</v>
          </cell>
          <cell r="F4472">
            <v>2020.59</v>
          </cell>
        </row>
        <row r="4473">
          <cell r="B4473">
            <v>41781</v>
          </cell>
          <cell r="C4473" t="str">
            <v>TUBO CORRUGADO PEAD, PAREDE DUPLA, INTERNA LISA, JEI, DN/DI *400* MM, PARA SANEAMENTO (DRENAGEM/ESGOTO)</v>
          </cell>
          <cell r="D4473" t="str">
            <v>M</v>
          </cell>
          <cell r="E4473" t="str">
            <v>CR</v>
          </cell>
          <cell r="F4473">
            <v>364.85</v>
          </cell>
        </row>
        <row r="4474">
          <cell r="B4474">
            <v>41783</v>
          </cell>
          <cell r="C4474" t="str">
            <v>TUBO CORRUGADO PEAD, PAREDE DUPLA, INTERNA LISA, JEI, DN/DI *800* MM, PARA SANEAMENTO (DRENAGEM/ESGOTO)</v>
          </cell>
          <cell r="D4474" t="str">
            <v>M</v>
          </cell>
          <cell r="E4474" t="str">
            <v>CR</v>
          </cell>
          <cell r="F4474">
            <v>1311.67</v>
          </cell>
        </row>
        <row r="4475">
          <cell r="B4475">
            <v>41786</v>
          </cell>
          <cell r="C4475" t="str">
            <v>TUBO CORRUGADO PEAD, PAREDE DUPLA, INTERNA LISA, JEI, DN/DI 1200 MM, PARA SANEAMENTO (DRENAGEM/ESGOTO)</v>
          </cell>
          <cell r="D4475" t="str">
            <v>M</v>
          </cell>
          <cell r="E4475" t="str">
            <v>CR</v>
          </cell>
          <cell r="F4475">
            <v>2792.59</v>
          </cell>
        </row>
        <row r="4476">
          <cell r="B4476">
            <v>41779</v>
          </cell>
          <cell r="C4476" t="str">
            <v>TUBO CORRUGADO PEAD, PAREDE DUPLA, INTERNA LISA, JEI, DN/DI 250 MM, PARA SANEAMENTO (DRENAGEM/ESGOTO)</v>
          </cell>
          <cell r="D4476" t="str">
            <v>M</v>
          </cell>
          <cell r="E4476" t="str">
            <v>CR</v>
          </cell>
          <cell r="F4476">
            <v>143.69</v>
          </cell>
        </row>
        <row r="4477">
          <cell r="B4477">
            <v>41780</v>
          </cell>
          <cell r="C4477" t="str">
            <v>TUBO CORRUGADO PEAD, PAREDE DUPLA, INTERNA LISA, JEI, DN/DI 300 MM, PARA SANEAMENTO (DRENAGEM/ESGOTO)</v>
          </cell>
          <cell r="D4477" t="str">
            <v>M</v>
          </cell>
          <cell r="E4477" t="str">
            <v>CR</v>
          </cell>
          <cell r="F4477">
            <v>225.12</v>
          </cell>
        </row>
        <row r="4478">
          <cell r="B4478">
            <v>41782</v>
          </cell>
          <cell r="C4478" t="str">
            <v>TUBO CORRUGADO PEAD, PAREDE DUPLA, INTERNA LISA, JEI, DN/DI 600 MM, PARA SANEAMENTO (DRENAGEM/ESGOTO)</v>
          </cell>
          <cell r="D4478" t="str">
            <v>M</v>
          </cell>
          <cell r="E4478" t="str">
            <v>CR</v>
          </cell>
          <cell r="F4478">
            <v>806.42</v>
          </cell>
        </row>
        <row r="4479">
          <cell r="B4479">
            <v>38130</v>
          </cell>
          <cell r="C4479" t="str">
            <v>TUBO CPVC SOLDAVEL, 35 MM, AGUA QUENTE PREDIAL (NBR 15884)</v>
          </cell>
          <cell r="D4479" t="str">
            <v>M</v>
          </cell>
          <cell r="E4479" t="str">
            <v>CR</v>
          </cell>
          <cell r="F4479">
            <v>51.1</v>
          </cell>
        </row>
        <row r="4480">
          <cell r="B4480">
            <v>44260</v>
          </cell>
          <cell r="C4480" t="str">
            <v>TUBO CPVC, SOLDAVEL, 114 MM, AGUA QUENTE (NBR 15884)</v>
          </cell>
          <cell r="D4480" t="str">
            <v>M</v>
          </cell>
          <cell r="E4480" t="str">
            <v>CR</v>
          </cell>
          <cell r="F4480">
            <v>483.63</v>
          </cell>
        </row>
        <row r="4481">
          <cell r="B4481">
            <v>21123</v>
          </cell>
          <cell r="C4481" t="str">
            <v>TUBO CPVC, SOLDAVEL, 15 MM, AGUA QUENTE PREDIAL (NBR 15884)</v>
          </cell>
          <cell r="D4481" t="str">
            <v>M</v>
          </cell>
          <cell r="E4481" t="str">
            <v>C</v>
          </cell>
          <cell r="F4481">
            <v>14.22</v>
          </cell>
        </row>
        <row r="4482">
          <cell r="B4482">
            <v>21124</v>
          </cell>
          <cell r="C4482" t="str">
            <v>TUBO CPVC, SOLDAVEL, 22 MM, AGUA QUENTE PREDIAL (NBR 15884)</v>
          </cell>
          <cell r="D4482" t="str">
            <v>M</v>
          </cell>
          <cell r="E4482" t="str">
            <v>CR</v>
          </cell>
          <cell r="F4482">
            <v>22.72</v>
          </cell>
        </row>
        <row r="4483">
          <cell r="B4483">
            <v>21125</v>
          </cell>
          <cell r="C4483" t="str">
            <v>TUBO CPVC, SOLDAVEL, 28 MM, AGUA QUENTE PREDIAL (NBR 15884)</v>
          </cell>
          <cell r="D4483" t="str">
            <v>M</v>
          </cell>
          <cell r="E4483" t="str">
            <v>CR</v>
          </cell>
          <cell r="F4483">
            <v>39.119999999999997</v>
          </cell>
        </row>
        <row r="4484">
          <cell r="B4484">
            <v>38028</v>
          </cell>
          <cell r="C4484" t="str">
            <v>TUBO CPVC, SOLDAVEL, 42 MM, AGUA QUENTE PREDIAL (NBR 15884)</v>
          </cell>
          <cell r="D4484" t="str">
            <v>M</v>
          </cell>
          <cell r="E4484" t="str">
            <v>CR</v>
          </cell>
          <cell r="F4484">
            <v>68.41</v>
          </cell>
        </row>
        <row r="4485">
          <cell r="B4485">
            <v>38029</v>
          </cell>
          <cell r="C4485" t="str">
            <v>TUBO CPVC, SOLDAVEL, 54 MM, AGUA QUENTE PREDIAL (NBR 15884)</v>
          </cell>
          <cell r="D4485" t="str">
            <v>M</v>
          </cell>
          <cell r="E4485" t="str">
            <v>CR</v>
          </cell>
          <cell r="F4485">
            <v>100.12</v>
          </cell>
        </row>
        <row r="4486">
          <cell r="B4486">
            <v>38030</v>
          </cell>
          <cell r="C4486" t="str">
            <v>TUBO CPVC, SOLDAVEL, 73 MM, AGUA QUENTE PREDIAL (NBR 15884)</v>
          </cell>
          <cell r="D4486" t="str">
            <v>M</v>
          </cell>
          <cell r="E4486" t="str">
            <v>CR</v>
          </cell>
          <cell r="F4486">
            <v>161.9</v>
          </cell>
        </row>
        <row r="4487">
          <cell r="B4487">
            <v>38031</v>
          </cell>
          <cell r="C4487" t="str">
            <v>TUBO CPVC, SOLDAVEL, 89 MM, AGUA QUENTE PREDIAL (NBR 15884)</v>
          </cell>
          <cell r="D4487" t="str">
            <v>M</v>
          </cell>
          <cell r="E4487" t="str">
            <v>CR</v>
          </cell>
          <cell r="F4487">
            <v>254.12</v>
          </cell>
        </row>
        <row r="4488">
          <cell r="B4488">
            <v>39735</v>
          </cell>
          <cell r="C4488" t="str">
            <v>TUBO DE BORRACHA ELASTOMERICA FLEXIVEL, PRETA, PARA ISOLAMENTO TERMICO DE TUBULACAO, DN 1 1/8" (28 MM), E= 32 MM, COEFICIENTE DE CONDUTIVIDADE TERMICA 0,036W/MK, VAPOR DE AGUA MAIOR OU IGUAL A 10.000</v>
          </cell>
          <cell r="D4488" t="str">
            <v>M</v>
          </cell>
          <cell r="E4488" t="str">
            <v>CR</v>
          </cell>
          <cell r="F4488">
            <v>46.03</v>
          </cell>
        </row>
        <row r="4489">
          <cell r="B4489">
            <v>39734</v>
          </cell>
          <cell r="C4489" t="str">
            <v>TUBO DE BORRACHA ELASTOMERICA FLEXIVEL, PRETA, PARA ISOLAMENTO TERMICO DE TUBULACAO, DN 1 3/8" (35 MM), E= 32 MM, COEFICIENTE DE CONDUTIVIDADE TERMICA 0,036W/MK, VAPOR DE AGUA MAIOR OU IGUAL A 10.000</v>
          </cell>
          <cell r="D4489" t="str">
            <v>M</v>
          </cell>
          <cell r="E4489" t="str">
            <v>CR</v>
          </cell>
          <cell r="F4489">
            <v>54.6</v>
          </cell>
        </row>
        <row r="4490">
          <cell r="B4490">
            <v>39736</v>
          </cell>
          <cell r="C4490" t="str">
            <v>TUBO DE BORRACHA ELASTOMERICA FLEXIVEL, PRETA, PARA ISOLAMENTO TERMICO DE TUBULACAO, DN 1 5/8" (42 MM), E= 32 MM, COEFICIENTE DE CONDUTIVIDADE TERMICA 0,036W/MK, VAPOR DE AGUA MAIOR OU IGUAL A 10.000</v>
          </cell>
          <cell r="D4490" t="str">
            <v>M</v>
          </cell>
          <cell r="E4490" t="str">
            <v>CR</v>
          </cell>
          <cell r="F4490">
            <v>62.32</v>
          </cell>
        </row>
        <row r="4491">
          <cell r="B4491">
            <v>39739</v>
          </cell>
          <cell r="C4491" t="str">
            <v>TUBO DE BORRACHA ELASTOMERICA FLEXIVEL, PRETA, PARA ISOLAMENTO TERMICO DE TUBULACAO, DN 1" (25 MM), E= 32 MM, COEFICIENTE DE CONDUTIVIDADE TERMICA 0,036W/MK, VAPOR DE AGUA MAIOR OU IGUAL A 10.000</v>
          </cell>
          <cell r="D4491" t="str">
            <v>M</v>
          </cell>
          <cell r="E4491" t="str">
            <v>CR</v>
          </cell>
          <cell r="F4491">
            <v>43.09</v>
          </cell>
        </row>
        <row r="4492">
          <cell r="B4492">
            <v>39737</v>
          </cell>
          <cell r="C4492" t="str">
            <v>TUBO DE BORRACHA ELASTOMERICA FLEXIVEL, PRETA, PARA ISOLAMENTO TERMICO DE TUBULACAO, DN 1/2" (12 MM), E= 19 MM, COEFICIENTE DE CONDUTIVIDADE TERMICA 0,036W/MK, VAPOR DE AGUA MAIOR OU IGUAL A 10.000</v>
          </cell>
          <cell r="D4492" t="str">
            <v>M</v>
          </cell>
          <cell r="E4492" t="str">
            <v>CR</v>
          </cell>
          <cell r="F4492">
            <v>8.3800000000000008</v>
          </cell>
        </row>
        <row r="4493">
          <cell r="B4493">
            <v>39738</v>
          </cell>
          <cell r="C4493" t="str">
            <v>TUBO DE BORRACHA ELASTOMERICA FLEXIVEL, PRETA, PARA ISOLAMENTO TERMICO DE TUBULACAO, DN 1/4" (6 MM), E= 9 MM, COEFICIENTE DE CONDUTIVIDADE TERMICA 0,036W/MK, VAPOR DE AGUA MAIOR OU IGUAL A 10.000</v>
          </cell>
          <cell r="D4493" t="str">
            <v>M</v>
          </cell>
          <cell r="E4493" t="str">
            <v>CR</v>
          </cell>
          <cell r="F4493">
            <v>3.03</v>
          </cell>
        </row>
        <row r="4494">
          <cell r="B4494">
            <v>39733</v>
          </cell>
          <cell r="C4494" t="str">
            <v>TUBO DE BORRACHA ELASTOMERICA FLEXIVEL, PRETA, PARA ISOLAMENTO TERMICO DE TUBULACAO, DN 2 1/8" (54 MM), E= 32 MM, COEFICIENTE DE CONDUTIVIDADE TERMICA 0,036W/MK, VAPOR DE AGUA MAIOR OU IGUAL A 10.000</v>
          </cell>
          <cell r="D4494" t="str">
            <v>M</v>
          </cell>
          <cell r="E4494" t="str">
            <v>CR</v>
          </cell>
          <cell r="F4494">
            <v>74.569999999999993</v>
          </cell>
        </row>
        <row r="4495">
          <cell r="B4495">
            <v>39854</v>
          </cell>
          <cell r="C4495" t="str">
            <v>TUBO DE BORRACHA ELASTOMERICA FLEXIVEL, PRETA, PARA ISOLAMENTO TERMICO DE TUBULACAO, DN 2 5/8" (*64* MM), E= *32* MM, COEFICIENTE DE CONDUTIVIDADE TERMICA 0,036W/MK, VAPOR DE AGUA MAIOR OU IGUAL A 10.000</v>
          </cell>
          <cell r="D4495" t="str">
            <v>M</v>
          </cell>
          <cell r="E4495" t="str">
            <v>CR</v>
          </cell>
          <cell r="F4495">
            <v>75.63</v>
          </cell>
        </row>
        <row r="4496">
          <cell r="B4496">
            <v>39740</v>
          </cell>
          <cell r="C4496" t="str">
            <v>TUBO DE BORRACHA ELASTOMERICA FLEXIVEL, PRETA, PARA ISOLAMENTO TERMICO DE TUBULACAO, DN 3/4" (18 MM), E= 32 MM, COEFICIENTE DE CONDUTIVIDADE TERMICA 0,036W/MK, VAPOR DE AGUA MAIOR OU IGUAL A 10.000</v>
          </cell>
          <cell r="D4496" t="str">
            <v>M</v>
          </cell>
          <cell r="E4496" t="str">
            <v>CR</v>
          </cell>
          <cell r="F4496">
            <v>41.38</v>
          </cell>
        </row>
        <row r="4497">
          <cell r="B4497">
            <v>39741</v>
          </cell>
          <cell r="C4497" t="str">
            <v>TUBO DE BORRACHA ELASTOMERICA FLEXIVEL, PRETA, PARA ISOLAMENTO TERMICO DE TUBULACAO, DN 3/8" (10 MM), E= 19 MM, COEFICIENTE DE CONDUTIVIDADE TERMICA 0,036W/MK, VAPOR DE AGUA MAIOR OU IGUAL A 10.000</v>
          </cell>
          <cell r="D4497" t="str">
            <v>M</v>
          </cell>
          <cell r="E4497" t="str">
            <v>CR</v>
          </cell>
          <cell r="F4497">
            <v>7.62</v>
          </cell>
        </row>
        <row r="4498">
          <cell r="B4498">
            <v>39853</v>
          </cell>
          <cell r="C4498" t="str">
            <v>TUBO DE BORRACHA ELASTOMERICA FLEXIVEL, PRETA, PARA ISOLAMENTO TERMICO DE TUBULACAO, DN 5/8" (15 MM), E= 19 MM, COEFICIENTE DE CONDUTIVIDADE TERMICA 0,036W/MK, VAPOR DE AGUA MAIOR OU IGUAL A 10.000</v>
          </cell>
          <cell r="D4498" t="str">
            <v>M</v>
          </cell>
          <cell r="E4498" t="str">
            <v>CR</v>
          </cell>
          <cell r="F4498">
            <v>10.01</v>
          </cell>
        </row>
        <row r="4499">
          <cell r="B4499">
            <v>39742</v>
          </cell>
          <cell r="C4499" t="str">
            <v>TUBO DE BORRACHA ELASTOMERICA FLEXIVEL, PRETA, PARA ISOLAMENTO TERMICO DE TUBULACAO, DN 7/8" (22 MM), E= 32 MM, COEFICIENTE DE CONDUTIVIDADE TERMICA 0,036W/MK, VAPOR DE AGUA MAIOR OU IGUAL A 10.000</v>
          </cell>
          <cell r="D4499" t="str">
            <v>M</v>
          </cell>
          <cell r="E4499" t="str">
            <v>CR</v>
          </cell>
          <cell r="F4499">
            <v>33.26</v>
          </cell>
        </row>
        <row r="4500">
          <cell r="B4500">
            <v>39751</v>
          </cell>
          <cell r="C4500" t="str">
            <v>TUBO DE COBRE CLASSE "A", DN = 1 1/2" (42 MM), PARA INSTALACOES DE MEDIA PRESSAO PARA GASES COMBUSTIVEIS E MEDICINAIS</v>
          </cell>
          <cell r="D4500" t="str">
            <v>M</v>
          </cell>
          <cell r="E4500" t="str">
            <v>CR</v>
          </cell>
        </row>
        <row r="4501">
          <cell r="B4501">
            <v>39750</v>
          </cell>
          <cell r="C4501" t="str">
            <v>TUBO DE COBRE CLASSE "A", DN = 1 1/4" (35 MM), PARA INSTALACOES DE MEDIA PRESSAO PARA GASES COMBUSTIVEIS E MEDICINAIS</v>
          </cell>
          <cell r="D4501" t="str">
            <v>M</v>
          </cell>
          <cell r="E4501" t="str">
            <v>CR</v>
          </cell>
        </row>
        <row r="4502">
          <cell r="B4502">
            <v>39749</v>
          </cell>
          <cell r="C4502" t="str">
            <v>TUBO DE COBRE CLASSE "A", DN = 1" (28 MM), PARA INSTALACOES DE MEDIA PRESSAO PARA GASES COMBUSTIVEIS E MEDICINAIS</v>
          </cell>
          <cell r="D4502" t="str">
            <v>M</v>
          </cell>
          <cell r="E4502" t="str">
            <v>CR</v>
          </cell>
        </row>
        <row r="4503">
          <cell r="B4503">
            <v>39747</v>
          </cell>
          <cell r="C4503" t="str">
            <v>TUBO DE COBRE CLASSE "A", DN = 1/2" (15 MM), PARA INSTALACOES DE MEDIA PRESSAO PARA GASES COMBUSTIVEIS E MEDICINAIS</v>
          </cell>
          <cell r="D4503" t="str">
            <v>M</v>
          </cell>
          <cell r="E4503" t="str">
            <v>CR</v>
          </cell>
        </row>
        <row r="4504">
          <cell r="B4504">
            <v>39753</v>
          </cell>
          <cell r="C4504" t="str">
            <v>TUBO DE COBRE CLASSE "A", DN = 2 1/2" (66 MM), PARA INSTALACOES DE MEDIA PRESSAO PARA GASES COMBUSTIVEIS E MEDICINAIS</v>
          </cell>
          <cell r="D4504" t="str">
            <v>M</v>
          </cell>
          <cell r="E4504" t="str">
            <v>CR</v>
          </cell>
        </row>
        <row r="4505">
          <cell r="B4505">
            <v>39752</v>
          </cell>
          <cell r="C4505" t="str">
            <v>TUBO DE COBRE CLASSE "A", DN = 2" (54 MM), PARA INSTALACOES DE MEDIA PRESSAO PARA GASES COMBUSTIVEIS E MEDICINAIS</v>
          </cell>
          <cell r="D4505" t="str">
            <v>M</v>
          </cell>
          <cell r="E4505" t="str">
            <v>CR</v>
          </cell>
        </row>
        <row r="4506">
          <cell r="B4506">
            <v>39754</v>
          </cell>
          <cell r="C4506" t="str">
            <v>TUBO DE COBRE CLASSE "A", DN = 3" (79 MM), PARA INSTALACOES DE MEDIA PRESSAO PARA GASES COMBUSTIVEIS E MEDICINAIS</v>
          </cell>
          <cell r="D4506" t="str">
            <v>M</v>
          </cell>
          <cell r="E4506" t="str">
            <v>CR</v>
          </cell>
        </row>
        <row r="4507">
          <cell r="B4507">
            <v>39748</v>
          </cell>
          <cell r="C4507" t="str">
            <v>TUBO DE COBRE CLASSE "A", DN = 3/4" (22 MM), PARA INSTALACOES DE MEDIA PRESSAO PARA GASES COMBUSTIVEIS E MEDICINAIS</v>
          </cell>
          <cell r="D4507" t="str">
            <v>M</v>
          </cell>
          <cell r="E4507" t="str">
            <v>CR</v>
          </cell>
        </row>
        <row r="4508">
          <cell r="B4508">
            <v>39755</v>
          </cell>
          <cell r="C4508" t="str">
            <v>TUBO DE COBRE CLASSE "A", DN = 4" (104 MM), PARA INSTALACOES DE MEDIA PRESSAO PARA GASES COMBUSTIVEIS E MEDICINAIS</v>
          </cell>
          <cell r="D4508" t="str">
            <v>M</v>
          </cell>
          <cell r="E4508" t="str">
            <v>CR</v>
          </cell>
        </row>
        <row r="4509">
          <cell r="B4509">
            <v>12742</v>
          </cell>
          <cell r="C4509" t="str">
            <v>TUBO DE COBRE CLASSE "E", DN = 104 MM, PARA INSTALACAO HIDRAULICA PREDIAL</v>
          </cell>
          <cell r="D4509" t="str">
            <v>M</v>
          </cell>
          <cell r="E4509" t="str">
            <v>CR</v>
          </cell>
        </row>
        <row r="4510">
          <cell r="B4510">
            <v>12713</v>
          </cell>
          <cell r="C4510" t="str">
            <v>TUBO DE COBRE CLASSE "E", DN = 15 MM, PARA INSTALACAO HIDRAULICA PREDIAL</v>
          </cell>
          <cell r="D4510" t="str">
            <v>M</v>
          </cell>
          <cell r="E4510" t="str">
            <v>C</v>
          </cell>
        </row>
        <row r="4511">
          <cell r="B4511">
            <v>12743</v>
          </cell>
          <cell r="C4511" t="str">
            <v>TUBO DE COBRE CLASSE "E", DN = 22 MM, PARA INSTALACAO HIDRAULICA PREDIAL</v>
          </cell>
          <cell r="D4511" t="str">
            <v>M</v>
          </cell>
          <cell r="E4511" t="str">
            <v>CR</v>
          </cell>
        </row>
        <row r="4512">
          <cell r="B4512">
            <v>12744</v>
          </cell>
          <cell r="C4512" t="str">
            <v>TUBO DE COBRE CLASSE "E", DN = 28 MM, PARA INSTALACAO HIDRAULICA PREDIAL</v>
          </cell>
          <cell r="D4512" t="str">
            <v>M</v>
          </cell>
          <cell r="E4512" t="str">
            <v>CR</v>
          </cell>
        </row>
        <row r="4513">
          <cell r="B4513">
            <v>12745</v>
          </cell>
          <cell r="C4513" t="str">
            <v>TUBO DE COBRE CLASSE "E", DN = 35 MM, PARA INSTALACAO HIDRAULICA PREDIAL</v>
          </cell>
          <cell r="D4513" t="str">
            <v>M</v>
          </cell>
          <cell r="E4513" t="str">
            <v>CR</v>
          </cell>
        </row>
        <row r="4514">
          <cell r="B4514">
            <v>12746</v>
          </cell>
          <cell r="C4514" t="str">
            <v>TUBO DE COBRE CLASSE "E", DN = 42 MM, PARA INSTALACAO HIDRAULICA PREDIAL</v>
          </cell>
          <cell r="D4514" t="str">
            <v>M</v>
          </cell>
          <cell r="E4514" t="str">
            <v>CR</v>
          </cell>
        </row>
        <row r="4515">
          <cell r="B4515">
            <v>12747</v>
          </cell>
          <cell r="C4515" t="str">
            <v>TUBO DE COBRE CLASSE "E", DN = 54 MM, PARA INSTALACAO HIDRAULICA PREDIAL</v>
          </cell>
          <cell r="D4515" t="str">
            <v>M</v>
          </cell>
          <cell r="E4515" t="str">
            <v>CR</v>
          </cell>
        </row>
        <row r="4516">
          <cell r="B4516">
            <v>12748</v>
          </cell>
          <cell r="C4516" t="str">
            <v>TUBO DE COBRE CLASSE "E", DN = 66 MM, PARA INSTALACAO HIDRAULICA PREDIAL</v>
          </cell>
          <cell r="D4516" t="str">
            <v>M</v>
          </cell>
          <cell r="E4516" t="str">
            <v>CR</v>
          </cell>
        </row>
        <row r="4517">
          <cell r="B4517">
            <v>12749</v>
          </cell>
          <cell r="C4517" t="str">
            <v>TUBO DE COBRE CLASSE "E", DN = 79 MM, PARA INSTALACAO HIDRAULICA PREDIAL</v>
          </cell>
          <cell r="D4517" t="str">
            <v>M</v>
          </cell>
          <cell r="E4517" t="str">
            <v>CR</v>
          </cell>
        </row>
        <row r="4518">
          <cell r="B4518">
            <v>39660</v>
          </cell>
          <cell r="C4518" t="str">
            <v>TUBO DE COBRE FLEXIVEL, D = 1/2", E = 0,79 MM, PARA AR-CONDICIONADO/ INSTALACOES GAS RESIDENCIAIS E COMERCIAIS</v>
          </cell>
          <cell r="D4518" t="str">
            <v>M</v>
          </cell>
          <cell r="E4518" t="str">
            <v>CR</v>
          </cell>
        </row>
        <row r="4519">
          <cell r="B4519">
            <v>39662</v>
          </cell>
          <cell r="C4519" t="str">
            <v>TUBO DE COBRE FLEXIVEL, D = 1/4", E = 0,79 MM, PARA AR-CONDICIONADO/ INSTALACOES GAS RESIDENCIAIS E COMERCIAIS</v>
          </cell>
          <cell r="D4519" t="str">
            <v>M</v>
          </cell>
          <cell r="E4519" t="str">
            <v>CR</v>
          </cell>
        </row>
        <row r="4520">
          <cell r="B4520">
            <v>39661</v>
          </cell>
          <cell r="C4520" t="str">
            <v>TUBO DE COBRE FLEXIVEL, D = 3/16", E = 0,79 MM, PARA AR-CONDICIONADO/ INSTALACOES GAS RESIDENCIAIS E COMERCIAIS</v>
          </cell>
          <cell r="D4520" t="str">
            <v>M</v>
          </cell>
          <cell r="E4520" t="str">
            <v>CR</v>
          </cell>
        </row>
        <row r="4521">
          <cell r="B4521">
            <v>39666</v>
          </cell>
          <cell r="C4521" t="str">
            <v>TUBO DE COBRE FLEXIVEL, D = 3/4", E = 0,79 MM, PARA AR-CONDICIONADO/ INSTALACOES GAS RESIDENCIAIS E COMERCIAIS</v>
          </cell>
          <cell r="D4521" t="str">
            <v>M</v>
          </cell>
          <cell r="E4521" t="str">
            <v>CR</v>
          </cell>
        </row>
        <row r="4522">
          <cell r="B4522">
            <v>39664</v>
          </cell>
          <cell r="C4522" t="str">
            <v>TUBO DE COBRE FLEXIVEL, D = 3/8", E = 0,79 MM, PARA AR-CONDICIONADO/ INSTALACOES GAS RESIDENCIAIS E COMERCIAIS</v>
          </cell>
          <cell r="D4522" t="str">
            <v>M</v>
          </cell>
          <cell r="E4522" t="str">
            <v>CR</v>
          </cell>
        </row>
        <row r="4523">
          <cell r="B4523">
            <v>39663</v>
          </cell>
          <cell r="C4523" t="str">
            <v>TUBO DE COBRE FLEXIVEL, D = 5/16", E = 0,79 MM, PARA AR-CONDICIONADO/ INSTALACOES GAS RESIDENCIAIS E COMERCIAIS</v>
          </cell>
          <cell r="D4523" t="str">
            <v>M</v>
          </cell>
          <cell r="E4523" t="str">
            <v>CR</v>
          </cell>
        </row>
        <row r="4524">
          <cell r="B4524">
            <v>39665</v>
          </cell>
          <cell r="C4524" t="str">
            <v>TUBO DE COBRE FLEXIVEL, D = 5/8", E = 0,79 MM, PARA AR-CONDICIONADO/ INSTALACOES GAS RESIDENCIAIS E COMERCIAIS</v>
          </cell>
          <cell r="D4524" t="str">
            <v>M</v>
          </cell>
          <cell r="E4524" t="str">
            <v>CR</v>
          </cell>
        </row>
        <row r="4525">
          <cell r="B4525">
            <v>7753</v>
          </cell>
          <cell r="C4525" t="str">
            <v>TUBO DE CONCRETO ARMADO PARA AGUAS PLUVIAIS, CLASSE PA-1, COM ENCAIXE PONTA E BOLSA, DIAMETRO NOMINAL DE 1000 MM</v>
          </cell>
          <cell r="D4525" t="str">
            <v>M</v>
          </cell>
          <cell r="E4525" t="str">
            <v>CR</v>
          </cell>
        </row>
        <row r="4526">
          <cell r="B4526">
            <v>13256</v>
          </cell>
          <cell r="C4526" t="str">
            <v>TUBO DE CONCRETO ARMADO PARA AGUAS PLUVIAIS, CLASSE PA-1, COM ENCAIXE PONTA E BOLSA, DIAMETRO NOMINAL DE 1100 MM</v>
          </cell>
          <cell r="D4526" t="str">
            <v>M</v>
          </cell>
          <cell r="E4526" t="str">
            <v>CR</v>
          </cell>
        </row>
        <row r="4527">
          <cell r="B4527">
            <v>7757</v>
          </cell>
          <cell r="C4527" t="str">
            <v>TUBO DE CONCRETO ARMADO PARA AGUAS PLUVIAIS, CLASSE PA-1, COM ENCAIXE PONTA E BOLSA, DIAMETRO NOMINAL DE 1200 MM</v>
          </cell>
          <cell r="D4527" t="str">
            <v>M</v>
          </cell>
          <cell r="E4527" t="str">
            <v>CR</v>
          </cell>
        </row>
        <row r="4528">
          <cell r="B4528">
            <v>7758</v>
          </cell>
          <cell r="C4528" t="str">
            <v>TUBO DE CONCRETO ARMADO PARA AGUAS PLUVIAIS, CLASSE PA-1, COM ENCAIXE PONTA E BOLSA, DIAMETRO NOMINAL DE 1500 MM</v>
          </cell>
          <cell r="D4528" t="str">
            <v>M</v>
          </cell>
          <cell r="E4528" t="str">
            <v>CR</v>
          </cell>
        </row>
        <row r="4529">
          <cell r="B4529">
            <v>7759</v>
          </cell>
          <cell r="C4529" t="str">
            <v>TUBO DE CONCRETO ARMADO PARA AGUAS PLUVIAIS, CLASSE PA-1, COM ENCAIXE PONTA E BOLSA, DIAMETRO NOMINAL DE 2000 MM</v>
          </cell>
          <cell r="D4529" t="str">
            <v>M</v>
          </cell>
          <cell r="E4529" t="str">
            <v>CR</v>
          </cell>
        </row>
        <row r="4530">
          <cell r="B4530">
            <v>40334</v>
          </cell>
          <cell r="C4530" t="str">
            <v>TUBO DE CONCRETO ARMADO PARA AGUAS PLUVIAIS, CLASSE PA-1, COM ENCAIXE PONTA E BOLSA, DIAMETRO NOMINAL DE 300 MM</v>
          </cell>
          <cell r="D4530" t="str">
            <v>M</v>
          </cell>
          <cell r="E4530" t="str">
            <v>CR</v>
          </cell>
        </row>
        <row r="4531">
          <cell r="B4531">
            <v>7745</v>
          </cell>
          <cell r="C4531" t="str">
            <v>TUBO DE CONCRETO ARMADO PARA AGUAS PLUVIAIS, CLASSE PA-1, COM ENCAIXE PONTA E BOLSA, DIAMETRO NOMINAL DE 400 MM</v>
          </cell>
          <cell r="D4531" t="str">
            <v>M</v>
          </cell>
          <cell r="E4531" t="str">
            <v>CR</v>
          </cell>
        </row>
        <row r="4532">
          <cell r="B4532">
            <v>7742</v>
          </cell>
          <cell r="C4532" t="str">
            <v>TUBO DE CONCRETO ARMADO PARA AGUAS PLUVIAIS, CLASSE PA-1, COM ENCAIXE PONTA E BOLSA, DIAMETRO NOMINAL DE 700 MM</v>
          </cell>
          <cell r="D4532" t="str">
            <v>M</v>
          </cell>
          <cell r="E4532" t="str">
            <v>CR</v>
          </cell>
        </row>
        <row r="4533">
          <cell r="B4533">
            <v>7750</v>
          </cell>
          <cell r="C4533" t="str">
            <v>TUBO DE CONCRETO ARMADO PARA AGUAS PLUVIAIS, CLASSE PA-1, COM ENCAIXE PONTA E BOLSA, DIAMETRO NOMINAL DE 800 MM</v>
          </cell>
          <cell r="D4533" t="str">
            <v>M</v>
          </cell>
          <cell r="E4533" t="str">
            <v>CR</v>
          </cell>
        </row>
        <row r="4534">
          <cell r="B4534">
            <v>7756</v>
          </cell>
          <cell r="C4534" t="str">
            <v>TUBO DE CONCRETO ARMADO PARA AGUAS PLUVIAIS, CLASSE PA-1, COM ENCAIXE PONTA E BOLSA, DIAMETRO NOMINAL DE 900 MM</v>
          </cell>
          <cell r="D4534" t="str">
            <v>M</v>
          </cell>
          <cell r="E4534" t="str">
            <v>CR</v>
          </cell>
        </row>
        <row r="4535">
          <cell r="B4535">
            <v>7725</v>
          </cell>
          <cell r="C4535" t="str">
            <v>TUBO DE CONCRETO ARMADO PARA AGUAS PLUVIAIS, CLASSE PA-1, COM ENCAIXE PONTA E BOLSA, DIAMETRO NOMINAL DE = 600 MM</v>
          </cell>
          <cell r="D4535" t="str">
            <v>M</v>
          </cell>
          <cell r="E4535" t="str">
            <v>C</v>
          </cell>
        </row>
        <row r="4536">
          <cell r="B4536">
            <v>7765</v>
          </cell>
          <cell r="C4536" t="str">
            <v>TUBO DE CONCRETO ARMADO PARA AGUAS PLUVIAIS, CLASSE PA-2, COM ENCAIXE PONTA E BOLSA, DIAMETRO NOMINAL DE 1000 MM</v>
          </cell>
          <cell r="D4536" t="str">
            <v>M</v>
          </cell>
          <cell r="E4536" t="str">
            <v>CR</v>
          </cell>
        </row>
        <row r="4537">
          <cell r="B4537">
            <v>12569</v>
          </cell>
          <cell r="C4537" t="str">
            <v>TUBO DE CONCRETO ARMADO PARA AGUAS PLUVIAIS, CLASSE PA-2, COM ENCAIXE PONTA E BOLSA, DIAMETRO NOMINAL DE 1100 MM</v>
          </cell>
          <cell r="D4537" t="str">
            <v>M</v>
          </cell>
          <cell r="E4537" t="str">
            <v>CR</v>
          </cell>
        </row>
        <row r="4538">
          <cell r="B4538">
            <v>7766</v>
          </cell>
          <cell r="C4538" t="str">
            <v>TUBO DE CONCRETO ARMADO PARA AGUAS PLUVIAIS, CLASSE PA-2, COM ENCAIXE PONTA E BOLSA, DIAMETRO NOMINAL DE 1200 MM</v>
          </cell>
          <cell r="D4538" t="str">
            <v>M</v>
          </cell>
          <cell r="E4538" t="str">
            <v>CR</v>
          </cell>
        </row>
        <row r="4539">
          <cell r="B4539">
            <v>7767</v>
          </cell>
          <cell r="C4539" t="str">
            <v>TUBO DE CONCRETO ARMADO PARA AGUAS PLUVIAIS, CLASSE PA-2, COM ENCAIXE PONTA E BOLSA, DIAMETRO NOMINAL DE 1500 MM</v>
          </cell>
          <cell r="D4539" t="str">
            <v>M</v>
          </cell>
          <cell r="E4539" t="str">
            <v>CR</v>
          </cell>
        </row>
        <row r="4540">
          <cell r="B4540">
            <v>7727</v>
          </cell>
          <cell r="C4540" t="str">
            <v>TUBO DE CONCRETO ARMADO PARA AGUAS PLUVIAIS, CLASSE PA-2, COM ENCAIXE PONTA E BOLSA, DIAMETRO NOMINAL DE 2000 MM</v>
          </cell>
          <cell r="D4540" t="str">
            <v>M</v>
          </cell>
          <cell r="E4540" t="str">
            <v>CR</v>
          </cell>
        </row>
        <row r="4541">
          <cell r="B4541">
            <v>7760</v>
          </cell>
          <cell r="C4541" t="str">
            <v>TUBO DE CONCRETO ARMADO PARA AGUAS PLUVIAIS, CLASSE PA-2, COM ENCAIXE PONTA E BOLSA, DIAMETRO NOMINAL DE 300 MM</v>
          </cell>
          <cell r="D4541" t="str">
            <v>M</v>
          </cell>
          <cell r="E4541" t="str">
            <v>CR</v>
          </cell>
        </row>
        <row r="4542">
          <cell r="B4542">
            <v>7761</v>
          </cell>
          <cell r="C4542" t="str">
            <v>TUBO DE CONCRETO ARMADO PARA AGUAS PLUVIAIS, CLASSE PA-2, COM ENCAIXE PONTA E BOLSA, DIAMETRO NOMINAL DE 400 MM</v>
          </cell>
          <cell r="D4542" t="str">
            <v>M</v>
          </cell>
          <cell r="E4542" t="str">
            <v>CR</v>
          </cell>
        </row>
        <row r="4543">
          <cell r="B4543">
            <v>7752</v>
          </cell>
          <cell r="C4543" t="str">
            <v>TUBO DE CONCRETO ARMADO PARA AGUAS PLUVIAIS, CLASSE PA-2, COM ENCAIXE PONTA E BOLSA, DIAMETRO NOMINAL DE 500 MM</v>
          </cell>
          <cell r="D4543" t="str">
            <v>M</v>
          </cell>
          <cell r="E4543" t="str">
            <v>CR</v>
          </cell>
        </row>
        <row r="4544">
          <cell r="B4544">
            <v>7762</v>
          </cell>
          <cell r="C4544" t="str">
            <v>TUBO DE CONCRETO ARMADO PARA AGUAS PLUVIAIS, CLASSE PA-2, COM ENCAIXE PONTA E BOLSA, DIAMETRO NOMINAL DE 600 MM</v>
          </cell>
          <cell r="D4544" t="str">
            <v>M</v>
          </cell>
          <cell r="E4544" t="str">
            <v>CR</v>
          </cell>
        </row>
        <row r="4545">
          <cell r="B4545">
            <v>7722</v>
          </cell>
          <cell r="C4545" t="str">
            <v>TUBO DE CONCRETO ARMADO PARA AGUAS PLUVIAIS, CLASSE PA-2, COM ENCAIXE PONTA E BOLSA, DIAMETRO NOMINAL DE 700 MM</v>
          </cell>
          <cell r="D4545" t="str">
            <v>M</v>
          </cell>
          <cell r="E4545" t="str">
            <v>CR</v>
          </cell>
        </row>
        <row r="4546">
          <cell r="B4546">
            <v>7763</v>
          </cell>
          <cell r="C4546" t="str">
            <v>TUBO DE CONCRETO ARMADO PARA AGUAS PLUVIAIS, CLASSE PA-2, COM ENCAIXE PONTA E BOLSA, DIAMETRO NOMINAL DE 800 MM</v>
          </cell>
          <cell r="D4546" t="str">
            <v>M</v>
          </cell>
          <cell r="E4546" t="str">
            <v>CR</v>
          </cell>
        </row>
        <row r="4547">
          <cell r="B4547">
            <v>7764</v>
          </cell>
          <cell r="C4547" t="str">
            <v>TUBO DE CONCRETO ARMADO PARA AGUAS PLUVIAIS, CLASSE PA-2, COM ENCAIXE PONTA E BOLSA, DIAMETRO NOMINAL DE 900 MM</v>
          </cell>
          <cell r="D4547" t="str">
            <v>M</v>
          </cell>
          <cell r="E4547" t="str">
            <v>CR</v>
          </cell>
        </row>
        <row r="4548">
          <cell r="B4548">
            <v>12572</v>
          </cell>
          <cell r="C4548" t="str">
            <v>TUBO DE CONCRETO ARMADO PARA AGUAS PLUVIAIS, CLASSE PA-3, COM ENCAIXE PONTA E BOLSA, DIAMETRO NOMINAL DE 1000 MM</v>
          </cell>
          <cell r="D4548" t="str">
            <v>M</v>
          </cell>
          <cell r="E4548" t="str">
            <v>CR</v>
          </cell>
        </row>
        <row r="4549">
          <cell r="B4549">
            <v>12573</v>
          </cell>
          <cell r="C4549" t="str">
            <v>TUBO DE CONCRETO ARMADO PARA AGUAS PLUVIAIS, CLASSE PA-3, COM ENCAIXE PONTA E BOLSA, DIAMETRO NOMINAL DE 1100 MM</v>
          </cell>
          <cell r="D4549" t="str">
            <v>M</v>
          </cell>
          <cell r="E4549" t="str">
            <v>CR</v>
          </cell>
        </row>
        <row r="4550">
          <cell r="B4550">
            <v>12574</v>
          </cell>
          <cell r="C4550" t="str">
            <v>TUBO DE CONCRETO ARMADO PARA AGUAS PLUVIAIS, CLASSE PA-3, COM ENCAIXE PONTA E BOLSA, DIAMETRO NOMINAL DE 1200 MM</v>
          </cell>
          <cell r="D4550" t="str">
            <v>M</v>
          </cell>
          <cell r="E4550" t="str">
            <v>CR</v>
          </cell>
        </row>
        <row r="4551">
          <cell r="B4551">
            <v>12575</v>
          </cell>
          <cell r="C4551" t="str">
            <v>TUBO DE CONCRETO ARMADO PARA AGUAS PLUVIAIS, CLASSE PA-3, COM ENCAIXE PONTA E BOLSA, DIAMETRO NOMINAL DE 1500 MM</v>
          </cell>
          <cell r="D4551" t="str">
            <v>M</v>
          </cell>
          <cell r="E4551" t="str">
            <v>CR</v>
          </cell>
        </row>
        <row r="4552">
          <cell r="B4552">
            <v>12576</v>
          </cell>
          <cell r="C4552" t="str">
            <v>TUBO DE CONCRETO ARMADO PARA AGUAS PLUVIAIS, CLASSE PA-3, COM ENCAIXE PONTA E BOLSA, DIAMETRO NOMINAL DE 400 MM</v>
          </cell>
          <cell r="D4552" t="str">
            <v>M</v>
          </cell>
          <cell r="E4552" t="str">
            <v>CR</v>
          </cell>
        </row>
        <row r="4553">
          <cell r="B4553">
            <v>12577</v>
          </cell>
          <cell r="C4553" t="str">
            <v>TUBO DE CONCRETO ARMADO PARA AGUAS PLUVIAIS, CLASSE PA-3, COM ENCAIXE PONTA E BOLSA, DIAMETRO NOMINAL DE 500 MM</v>
          </cell>
          <cell r="D4553" t="str">
            <v>M</v>
          </cell>
          <cell r="E4553" t="str">
            <v>CR</v>
          </cell>
        </row>
        <row r="4554">
          <cell r="B4554">
            <v>12578</v>
          </cell>
          <cell r="C4554" t="str">
            <v>TUBO DE CONCRETO ARMADO PARA AGUAS PLUVIAIS, CLASSE PA-3, COM ENCAIXE PONTA E BOLSA, DIAMETRO NOMINAL DE 600 MM</v>
          </cell>
          <cell r="D4554" t="str">
            <v>M</v>
          </cell>
          <cell r="E4554" t="str">
            <v>CR</v>
          </cell>
        </row>
        <row r="4555">
          <cell r="B4555">
            <v>12579</v>
          </cell>
          <cell r="C4555" t="str">
            <v>TUBO DE CONCRETO ARMADO PARA AGUAS PLUVIAIS, CLASSE PA-3, COM ENCAIXE PONTA E BOLSA, DIAMETRO NOMINAL DE 700 MM</v>
          </cell>
          <cell r="D4555" t="str">
            <v>M</v>
          </cell>
          <cell r="E4555" t="str">
            <v>CR</v>
          </cell>
        </row>
        <row r="4556">
          <cell r="B4556">
            <v>12580</v>
          </cell>
          <cell r="C4556" t="str">
            <v>TUBO DE CONCRETO ARMADO PARA AGUAS PLUVIAIS, CLASSE PA-3, COM ENCAIXE PONTA E BOLSA, DIAMETRO NOMINAL DE 800 MM</v>
          </cell>
          <cell r="D4556" t="str">
            <v>M</v>
          </cell>
          <cell r="E4556" t="str">
            <v>CR</v>
          </cell>
        </row>
        <row r="4557">
          <cell r="B4557">
            <v>12581</v>
          </cell>
          <cell r="C4557" t="str">
            <v>TUBO DE CONCRETO ARMADO PARA AGUAS PLUVIAIS, CLASSE PA-3, COM ENCAIXE PONTA E BOLSA, DIAMETRO NOMINAL DE 900 MM</v>
          </cell>
          <cell r="D4557" t="str">
            <v>M</v>
          </cell>
          <cell r="E4557" t="str">
            <v>CR</v>
          </cell>
        </row>
        <row r="4558">
          <cell r="B4558">
            <v>7720</v>
          </cell>
          <cell r="C4558" t="str">
            <v>TUBO DE CONCRETO ARMADO PARA ESGOTO SANITARIO, CLASSE EA-2, COM ENCAIXE PONTA E BOLSA, COM JUNTA ELASTICA, DIAMETRO NOMINAL DE 1000 MM</v>
          </cell>
          <cell r="D4558" t="str">
            <v>M</v>
          </cell>
          <cell r="E4558" t="str">
            <v>CR</v>
          </cell>
        </row>
        <row r="4559">
          <cell r="B4559">
            <v>40335</v>
          </cell>
          <cell r="C4559" t="str">
            <v>TUBO DE CONCRETO ARMADO PARA ESGOTO SANITARIO, CLASSE EA-2, COM ENCAIXE PONTA E BOLSA, COM JUNTA ELASTICA, DIAMETRO NOMINAL DE 300 MM</v>
          </cell>
          <cell r="D4559" t="str">
            <v>M</v>
          </cell>
          <cell r="E4559" t="str">
            <v>CR</v>
          </cell>
        </row>
        <row r="4560">
          <cell r="B4560">
            <v>7740</v>
          </cell>
          <cell r="C4560" t="str">
            <v>TUBO DE CONCRETO ARMADO PARA ESGOTO SANITARIO, CLASSE EA-2, COM ENCAIXE PONTA E BOLSA, COM JUNTA ELASTICA, DIAMETRO NOMINAL DE 400 MM</v>
          </cell>
          <cell r="D4560" t="str">
            <v>M</v>
          </cell>
          <cell r="E4560" t="str">
            <v>CR</v>
          </cell>
        </row>
        <row r="4561">
          <cell r="B4561">
            <v>7741</v>
          </cell>
          <cell r="C4561" t="str">
            <v>TUBO DE CONCRETO ARMADO PARA ESGOTO SANITARIO, CLASSE EA-2, COM ENCAIXE PONTA E BOLSA, COM JUNTA ELASTICA, DIAMETRO NOMINAL DE 500 MM</v>
          </cell>
          <cell r="D4561" t="str">
            <v>M</v>
          </cell>
          <cell r="E4561" t="str">
            <v>CR</v>
          </cell>
        </row>
        <row r="4562">
          <cell r="B4562">
            <v>7774</v>
          </cell>
          <cell r="C4562" t="str">
            <v>TUBO DE CONCRETO ARMADO PARA ESGOTO SANITARIO, CLASSE EA-2, COM ENCAIXE PONTA E BOLSA, COM JUNTA ELASTICA, DIAMETRO NOMINAL DE 600 MM</v>
          </cell>
          <cell r="D4562" t="str">
            <v>M</v>
          </cell>
          <cell r="E4562" t="str">
            <v>CR</v>
          </cell>
        </row>
        <row r="4563">
          <cell r="B4563">
            <v>7744</v>
          </cell>
          <cell r="C4563" t="str">
            <v>TUBO DE CONCRETO ARMADO PARA ESGOTO SANITARIO, CLASSE EA-2, COM ENCAIXE PONTA E BOLSA, COM JUNTA ELASTICA, DIAMETRO NOMINAL DE 700 MM</v>
          </cell>
          <cell r="D4563" t="str">
            <v>M</v>
          </cell>
          <cell r="E4563" t="str">
            <v>CR</v>
          </cell>
        </row>
        <row r="4564">
          <cell r="B4564">
            <v>7773</v>
          </cell>
          <cell r="C4564" t="str">
            <v>TUBO DE CONCRETO ARMADO PARA ESGOTO SANITARIO, CLASSE EA-2, COM ENCAIXE PONTA E BOLSA, COM JUNTA ELASTICA, DIAMETRO NOMINAL DE 800 MM</v>
          </cell>
          <cell r="D4564" t="str">
            <v>M</v>
          </cell>
          <cell r="E4564" t="str">
            <v>CR</v>
          </cell>
        </row>
        <row r="4565">
          <cell r="B4565">
            <v>7754</v>
          </cell>
          <cell r="C4565" t="str">
            <v>TUBO DE CONCRETO ARMADO PARA ESGOTO SANITARIO, CLASSE EA-2, COM ENCAIXE PONTA E BOLSA, COM JUNTA ELASTICA, DIAMETRO NOMINAL DE 900 MM</v>
          </cell>
          <cell r="D4565" t="str">
            <v>M</v>
          </cell>
          <cell r="E4565" t="str">
            <v>CR</v>
          </cell>
        </row>
        <row r="4566">
          <cell r="B4566">
            <v>7735</v>
          </cell>
          <cell r="C4566" t="str">
            <v>TUBO DE CONCRETO ARMADO PARA ESGOTO SANITARIO, CLASSE EA-3, COM ENCAIXE PONTA E BOLSA, COM JUNTA ELASTICA, DIAMETRO NOMINAL DE 1000 MM</v>
          </cell>
          <cell r="D4566" t="str">
            <v>M</v>
          </cell>
          <cell r="E4566" t="str">
            <v>CR</v>
          </cell>
        </row>
        <row r="4567">
          <cell r="B4567">
            <v>7755</v>
          </cell>
          <cell r="C4567" t="str">
            <v>TUBO DE CONCRETO ARMADO PARA ESGOTO SANITARIO, CLASSE EA-3, COM ENCAIXE PONTA E BOLSA, COM JUNTA ELASTICA, DIAMETRO NOMINAL DE 400 MM</v>
          </cell>
          <cell r="D4567" t="str">
            <v>M</v>
          </cell>
          <cell r="E4567" t="str">
            <v>CR</v>
          </cell>
        </row>
        <row r="4568">
          <cell r="B4568">
            <v>7776</v>
          </cell>
          <cell r="C4568" t="str">
            <v>TUBO DE CONCRETO ARMADO PARA ESGOTO SANITARIO, CLASSE EA-3, COM ENCAIXE PONTA E BOLSA, COM JUNTA ELASTICA, DIAMETRO NOMINAL DE 500 MM</v>
          </cell>
          <cell r="D4568" t="str">
            <v>M</v>
          </cell>
          <cell r="E4568" t="str">
            <v>CR</v>
          </cell>
        </row>
        <row r="4569">
          <cell r="B4569">
            <v>7743</v>
          </cell>
          <cell r="C4569" t="str">
            <v>TUBO DE CONCRETO ARMADO PARA ESGOTO SANITARIO, CLASSE EA-3, COM ENCAIXE PONTA E BOLSA, COM JUNTA ELASTICA, DIAMETRO NOMINAL DE 600 MM</v>
          </cell>
          <cell r="D4569" t="str">
            <v>M</v>
          </cell>
          <cell r="E4569" t="str">
            <v>CR</v>
          </cell>
        </row>
        <row r="4570">
          <cell r="B4570">
            <v>7733</v>
          </cell>
          <cell r="C4570" t="str">
            <v>TUBO DE CONCRETO ARMADO PARA ESGOTO SANITARIO, CLASSE EA-3, COM ENCAIXE PONTA E BOLSA, COM JUNTA ELASTICA, DIAMETRO NOMINAL DE 700 MM</v>
          </cell>
          <cell r="D4570" t="str">
            <v>M</v>
          </cell>
          <cell r="E4570" t="str">
            <v>CR</v>
          </cell>
        </row>
        <row r="4571">
          <cell r="B4571">
            <v>7775</v>
          </cell>
          <cell r="C4571" t="str">
            <v>TUBO DE CONCRETO ARMADO PARA ESGOTO SANITARIO, CLASSE EA-3, COM ENCAIXE PONTA E BOLSA, COM JUNTA ELASTICA, DIAMETRO NOMINAL DE 800 MM</v>
          </cell>
          <cell r="D4571" t="str">
            <v>M</v>
          </cell>
          <cell r="E4571" t="str">
            <v>CR</v>
          </cell>
        </row>
        <row r="4572">
          <cell r="B4572">
            <v>7734</v>
          </cell>
          <cell r="C4572" t="str">
            <v>TUBO DE CONCRETO ARMADO PARA ESGOTO SANITARIO, CLASSE EA-3, COM ENCAIXE PONTA E BOLSA, COM JUNTA ELASTICA, DIAMETRO NOMINAL DE 900 MM</v>
          </cell>
          <cell r="D4572" t="str">
            <v>M</v>
          </cell>
          <cell r="E4572" t="str">
            <v>CR</v>
          </cell>
        </row>
        <row r="4573">
          <cell r="B4573">
            <v>7714</v>
          </cell>
          <cell r="C4573" t="str">
            <v>TUBO DE CONCRETO ARMADO, PRE MOLDADO PARA AGUAS PLUVIAIS, CLASSE PA-1, COM ENCAIXE PONTA E BOLSA, DIAMETRO NOMINAL DE 500 MM</v>
          </cell>
          <cell r="D4573" t="str">
            <v>M</v>
          </cell>
          <cell r="E4573" t="str">
            <v>CR</v>
          </cell>
        </row>
        <row r="4574">
          <cell r="B4574">
            <v>37449</v>
          </cell>
          <cell r="C4574" t="str">
            <v>TUBO DE CONCRETO SIMPLES PARA AGUAS PLUVIAIS, CLASSE PS1, COM ENCAIXE MACHO E FEMEA, DIAMETRO NOMINAL DE 200 MM</v>
          </cell>
          <cell r="D4574" t="str">
            <v>M</v>
          </cell>
          <cell r="E4574" t="str">
            <v>CR</v>
          </cell>
          <cell r="F4574">
            <v>20.21</v>
          </cell>
        </row>
        <row r="4575">
          <cell r="B4575">
            <v>37450</v>
          </cell>
          <cell r="C4575" t="str">
            <v>TUBO DE CONCRETO SIMPLES PARA AGUAS PLUVIAIS, CLASSE PS1, COM ENCAIXE MACHO E FEMEA, DIAMETRO NOMINAL DE 300 MM</v>
          </cell>
          <cell r="D4575" t="str">
            <v>M</v>
          </cell>
          <cell r="E4575" t="str">
            <v>CR</v>
          </cell>
          <cell r="F4575">
            <v>28.3</v>
          </cell>
        </row>
        <row r="4576">
          <cell r="B4576">
            <v>37451</v>
          </cell>
          <cell r="C4576" t="str">
            <v>TUBO DE CONCRETO SIMPLES PARA AGUAS PLUVIAIS, CLASSE PS1, COM ENCAIXE MACHO E FEMEA, DIAMETRO NOMINAL DE 400 MM</v>
          </cell>
          <cell r="D4576" t="str">
            <v>M</v>
          </cell>
          <cell r="E4576" t="str">
            <v>CR</v>
          </cell>
          <cell r="F4576">
            <v>39.51</v>
          </cell>
        </row>
        <row r="4577">
          <cell r="B4577">
            <v>37452</v>
          </cell>
          <cell r="C4577" t="str">
            <v>TUBO DE CONCRETO SIMPLES PARA AGUAS PLUVIAIS, CLASSE PS1, COM ENCAIXE MACHO E FEMEA, DIAMETRO NOMINAL DE 500 MM</v>
          </cell>
          <cell r="D4577" t="str">
            <v>M</v>
          </cell>
          <cell r="E4577" t="str">
            <v>CR</v>
          </cell>
          <cell r="F4577">
            <v>57.43</v>
          </cell>
        </row>
        <row r="4578">
          <cell r="B4578">
            <v>37453</v>
          </cell>
          <cell r="C4578" t="str">
            <v>TUBO DE CONCRETO SIMPLES PARA AGUAS PLUVIAIS, CLASSE PS1, COM ENCAIXE MACHO E FEMEA, DIAMETRO NOMINAL DE 600 MM</v>
          </cell>
          <cell r="D4578" t="str">
            <v>M</v>
          </cell>
          <cell r="E4578" t="str">
            <v>CR</v>
          </cell>
          <cell r="F4578">
            <v>66.13</v>
          </cell>
        </row>
        <row r="4579">
          <cell r="B4579">
            <v>7778</v>
          </cell>
          <cell r="C4579" t="str">
            <v>TUBO DE CONCRETO SIMPLES PARA AGUAS PLUVIAIS, CLASSE PS1, COM ENCAIXE PONTA E BOLSA, DIAMETRO NOMINAL DE 200 MM</v>
          </cell>
          <cell r="D4579" t="str">
            <v>M</v>
          </cell>
          <cell r="E4579" t="str">
            <v>CR</v>
          </cell>
          <cell r="F4579">
            <v>24.81</v>
          </cell>
        </row>
        <row r="4580">
          <cell r="B4580">
            <v>7796</v>
          </cell>
          <cell r="C4580" t="str">
            <v>TUBO DE CONCRETO SIMPLES PARA AGUAS PLUVIAIS, CLASSE PS1, COM ENCAIXE PONTA E BOLSA, DIAMETRO NOMINAL DE 300 MM</v>
          </cell>
          <cell r="D4580" t="str">
            <v>M</v>
          </cell>
          <cell r="E4580" t="str">
            <v>C</v>
          </cell>
          <cell r="F4580">
            <v>34</v>
          </cell>
        </row>
        <row r="4581">
          <cell r="B4581">
            <v>7781</v>
          </cell>
          <cell r="C4581" t="str">
            <v>TUBO DE CONCRETO SIMPLES PARA AGUAS PLUVIAIS, CLASSE PS1, COM ENCAIXE PONTA E BOLSA, DIAMETRO NOMINAL DE 400 MM</v>
          </cell>
          <cell r="D4581" t="str">
            <v>M</v>
          </cell>
          <cell r="E4581" t="str">
            <v>CR</v>
          </cell>
          <cell r="F4581">
            <v>40.17</v>
          </cell>
        </row>
        <row r="4582">
          <cell r="B4582">
            <v>7795</v>
          </cell>
          <cell r="C4582" t="str">
            <v>TUBO DE CONCRETO SIMPLES PARA AGUAS PLUVIAIS, CLASSE PS1, COM ENCAIXE PONTA E BOLSA, DIAMETRO NOMINAL DE 500 MM</v>
          </cell>
          <cell r="D4582" t="str">
            <v>M</v>
          </cell>
          <cell r="E4582" t="str">
            <v>CR</v>
          </cell>
          <cell r="F4582">
            <v>59.79</v>
          </cell>
        </row>
        <row r="4583">
          <cell r="B4583">
            <v>7791</v>
          </cell>
          <cell r="C4583" t="str">
            <v>TUBO DE CONCRETO SIMPLES PARA AGUAS PLUVIAIS, CLASSE PS1, COM ENCAIXE PONTA E BOLSA, DIAMETRO NOMINAL DE 600 MM</v>
          </cell>
          <cell r="D4583" t="str">
            <v>M</v>
          </cell>
          <cell r="E4583" t="str">
            <v>CR</v>
          </cell>
          <cell r="F4583">
            <v>71.58</v>
          </cell>
        </row>
        <row r="4584">
          <cell r="B4584">
            <v>7783</v>
          </cell>
          <cell r="C4584" t="str">
            <v>TUBO DE CONCRETO SIMPLES PARA AGUAS PLUVIAIS, CLASSE PS2, COM ENCAIXE PONTA E BOLSA, DIAMETRO NOMINAL DE 200 MM</v>
          </cell>
          <cell r="D4584" t="str">
            <v>M</v>
          </cell>
          <cell r="E4584" t="str">
            <v>CR</v>
          </cell>
          <cell r="F4584">
            <v>25.36</v>
          </cell>
        </row>
        <row r="4585">
          <cell r="B4585">
            <v>7790</v>
          </cell>
          <cell r="C4585" t="str">
            <v>TUBO DE CONCRETO SIMPLES PARA AGUAS PLUVIAIS, CLASSE PS2, COM ENCAIXE PONTA E BOLSA, DIAMETRO NOMINAL DE 300 MM</v>
          </cell>
          <cell r="D4585" t="str">
            <v>M</v>
          </cell>
          <cell r="E4585" t="str">
            <v>CR</v>
          </cell>
          <cell r="F4585">
            <v>39.97</v>
          </cell>
        </row>
        <row r="4586">
          <cell r="B4586">
            <v>7785</v>
          </cell>
          <cell r="C4586" t="str">
            <v>TUBO DE CONCRETO SIMPLES PARA AGUAS PLUVIAIS, CLASSE PS2, COM ENCAIXE PONTA E BOLSA, DIAMETRO NOMINAL DE 400 MM</v>
          </cell>
          <cell r="D4586" t="str">
            <v>M</v>
          </cell>
          <cell r="E4586" t="str">
            <v>CR</v>
          </cell>
          <cell r="F4586">
            <v>44.1</v>
          </cell>
        </row>
        <row r="4587">
          <cell r="B4587">
            <v>7792</v>
          </cell>
          <cell r="C4587" t="str">
            <v>TUBO DE CONCRETO SIMPLES PARA AGUAS PLUVIAIS, CLASSE PS2, COM ENCAIXE PONTA E BOLSA, DIAMETRO NOMINAL DE 500 MM</v>
          </cell>
          <cell r="D4587" t="str">
            <v>M</v>
          </cell>
          <cell r="E4587" t="str">
            <v>CR</v>
          </cell>
          <cell r="F4587">
            <v>62.55</v>
          </cell>
        </row>
        <row r="4588">
          <cell r="B4588">
            <v>7793</v>
          </cell>
          <cell r="C4588" t="str">
            <v>TUBO DE CONCRETO SIMPLES PARA AGUAS PLUVIAIS, CLASSE PS2, COM ENCAIXE PONTA E BOLSA, DIAMETRO NOMINAL DE 600 MM</v>
          </cell>
          <cell r="D4588" t="str">
            <v>M</v>
          </cell>
          <cell r="E4588" t="str">
            <v>CR</v>
          </cell>
          <cell r="F4588">
            <v>73.88</v>
          </cell>
        </row>
        <row r="4589">
          <cell r="B4589">
            <v>13159</v>
          </cell>
          <cell r="C4589" t="str">
            <v>TUBO DE CONCRETO SIMPLES PARA ESGOTO SANITARIO, CLASSE ES, COM ENCAIXE PONTA E BOLSA, COM JUNTA ELASTICA, DIAMETRO NOMINAL DE 400 MM</v>
          </cell>
          <cell r="D4589" t="str">
            <v>M</v>
          </cell>
          <cell r="E4589" t="str">
            <v>CR</v>
          </cell>
          <cell r="F4589">
            <v>64.319999999999993</v>
          </cell>
        </row>
        <row r="4590">
          <cell r="B4590">
            <v>13168</v>
          </cell>
          <cell r="C4590" t="str">
            <v>TUBO DE CONCRETO SIMPLES PARA ESGOTO SANITARIO, CLASSE ES, COM ENCAIXE PONTA E BOLSA, COM JUNTA ELASTICA, DIAMETRO NOMINAL DE 500 MM</v>
          </cell>
          <cell r="D4590" t="str">
            <v>M</v>
          </cell>
          <cell r="E4590" t="str">
            <v>CR</v>
          </cell>
          <cell r="F4590">
            <v>78.099999999999994</v>
          </cell>
        </row>
        <row r="4591">
          <cell r="B4591">
            <v>13173</v>
          </cell>
          <cell r="C4591" t="str">
            <v>TUBO DE CONCRETO SIMPLES PARA ESGOTO SANITARIO, CLASSE ES, COM ENCAIXE PONTA E BOLSA, COM JUNTA ELASTICA, DIAMETRO NOMINAL DE 600 MM</v>
          </cell>
          <cell r="D4591" t="str">
            <v>M</v>
          </cell>
          <cell r="E4591" t="str">
            <v>CR</v>
          </cell>
          <cell r="F4591">
            <v>105.67</v>
          </cell>
        </row>
        <row r="4592">
          <cell r="B4592">
            <v>12583</v>
          </cell>
          <cell r="C4592" t="str">
            <v>TUBO DE CONCRETO SIMPLES POROSO PARA DRENAGEM (DRENO POROSO), COM ENCAIXE MACHO E FEMEA, DIAMETRO NOMINAL DE 200 MM</v>
          </cell>
          <cell r="D4592" t="str">
            <v>M</v>
          </cell>
          <cell r="E4592" t="str">
            <v>CR</v>
          </cell>
          <cell r="F4592">
            <v>21.13</v>
          </cell>
        </row>
        <row r="4593">
          <cell r="B4593">
            <v>12584</v>
          </cell>
          <cell r="C4593" t="str">
            <v>TUBO DE CONCRETO SIMPLES POROSO PARA DRENAGEM (DRENO POROSO), COM ENCAIXE MACHO E FEMEA, DIAMETRO NOMINAL DE 300 MM</v>
          </cell>
          <cell r="D4593" t="str">
            <v>M</v>
          </cell>
          <cell r="E4593" t="str">
            <v>CR</v>
          </cell>
          <cell r="F4593">
            <v>27.56</v>
          </cell>
        </row>
        <row r="4594">
          <cell r="B4594">
            <v>12613</v>
          </cell>
          <cell r="C4594" t="str">
            <v>TUBO DE DESCARGA, TIPO BENGALA, PARA LIGACAO CAIXA DE DESCARGA - EMBUTIR, PVC, 40 MM X 150 CM</v>
          </cell>
          <cell r="D4594" t="str">
            <v>UN</v>
          </cell>
          <cell r="E4594" t="str">
            <v>CR</v>
          </cell>
          <cell r="F4594">
            <v>20.350000000000001</v>
          </cell>
        </row>
        <row r="4595">
          <cell r="B4595">
            <v>1031</v>
          </cell>
          <cell r="C4595" t="str">
            <v>TUBO DE DESCIDA EXTERNO, DE PVC, PARA CAIXA DE DESCARGA EXTERNA ALTA - DIAMETRO DE 40 MM E ALTURA DE APROXIMADAMENTE 1,55 M</v>
          </cell>
          <cell r="D4595" t="str">
            <v>UN</v>
          </cell>
          <cell r="E4595" t="str">
            <v>CR</v>
          </cell>
          <cell r="F4595">
            <v>15.83</v>
          </cell>
        </row>
        <row r="4596">
          <cell r="B4596">
            <v>39707</v>
          </cell>
          <cell r="C4596" t="str">
            <v>TUBO DE ESPUMA DE POLIETILENO EXPANDIDO FLEXIVEL PARA ISOLAMENTO TERMICO DE TUBULACAO DE AR CONDICIONADO, AGUA QUENTE, DN 1 1/2", E= 10 MM</v>
          </cell>
          <cell r="D4596" t="str">
            <v>M</v>
          </cell>
          <cell r="E4596" t="str">
            <v>CR</v>
          </cell>
          <cell r="F4596">
            <v>3.68</v>
          </cell>
        </row>
        <row r="4597">
          <cell r="B4597">
            <v>39708</v>
          </cell>
          <cell r="C4597" t="str">
            <v>TUBO DE ESPUMA DE POLIETILENO EXPANDIDO FLEXIVEL PARA ISOLAMENTO TERMICO DE TUBULACAO DE AR CONDICIONADO, AGUA QUENTE, DN 1 1/4", E= 10 MM</v>
          </cell>
          <cell r="D4597" t="str">
            <v>M</v>
          </cell>
          <cell r="E4597" t="str">
            <v>CR</v>
          </cell>
          <cell r="F4597">
            <v>3.56</v>
          </cell>
        </row>
        <row r="4598">
          <cell r="B4598">
            <v>39710</v>
          </cell>
          <cell r="C4598" t="str">
            <v>TUBO DE ESPUMA DE POLIETILENO EXPANDIDO FLEXIVEL PARA ISOLAMENTO TERMICO DE TUBULACAO DE AR CONDICIONADO, AGUA QUENTE, DN 1 1/8", E= 10 MM</v>
          </cell>
          <cell r="D4598" t="str">
            <v>M</v>
          </cell>
          <cell r="E4598" t="str">
            <v>CR</v>
          </cell>
          <cell r="F4598">
            <v>2.5099999999999998</v>
          </cell>
        </row>
        <row r="4599">
          <cell r="B4599">
            <v>39709</v>
          </cell>
          <cell r="C4599" t="str">
            <v>TUBO DE ESPUMA DE POLIETILENO EXPANDIDO FLEXIVEL PARA ISOLAMENTO TERMICO DE TUBULACAO DE AR CONDICIONADO, AGUA QUENTE, DN 1 3/8", E= 10 MM</v>
          </cell>
          <cell r="D4599" t="str">
            <v>M</v>
          </cell>
          <cell r="E4599" t="str">
            <v>CR</v>
          </cell>
          <cell r="F4599">
            <v>3.48</v>
          </cell>
        </row>
        <row r="4600">
          <cell r="B4600">
            <v>39711</v>
          </cell>
          <cell r="C4600" t="str">
            <v>TUBO DE ESPUMA DE POLIETILENO EXPANDIDO FLEXIVEL PARA ISOLAMENTO TERMICO DE TUBULACAO DE AR CONDICIONADO, AGUA QUENTE, DN 1 5/8", E= 10 MM</v>
          </cell>
          <cell r="D4600" t="str">
            <v>M</v>
          </cell>
          <cell r="E4600" t="str">
            <v>CR</v>
          </cell>
          <cell r="F4600">
            <v>3.91</v>
          </cell>
        </row>
        <row r="4601">
          <cell r="B4601">
            <v>39714</v>
          </cell>
          <cell r="C4601" t="str">
            <v>TUBO DE ESPUMA DE POLIETILENO EXPANDIDO FLEXIVEL PARA ISOLAMENTO TERMICO DE TUBULACAO DE AR CONDICIONADO, AGUA QUENTE, DN 1", E= 10 MM</v>
          </cell>
          <cell r="D4601" t="str">
            <v>M</v>
          </cell>
          <cell r="E4601" t="str">
            <v>CR</v>
          </cell>
          <cell r="F4601">
            <v>2.48</v>
          </cell>
        </row>
        <row r="4602">
          <cell r="B4602">
            <v>39712</v>
          </cell>
          <cell r="C4602" t="str">
            <v>TUBO DE ESPUMA DE POLIETILENO EXPANDIDO FLEXIVEL PARA ISOLAMENTO TERMICO DE TUBULACAO DE AR CONDICIONADO, AGUA QUENTE, DN 1/2", E= 10 MM</v>
          </cell>
          <cell r="D4602" t="str">
            <v>M</v>
          </cell>
          <cell r="E4602" t="str">
            <v>C</v>
          </cell>
          <cell r="F4602">
            <v>1.37</v>
          </cell>
        </row>
        <row r="4603">
          <cell r="B4603">
            <v>39713</v>
          </cell>
          <cell r="C4603" t="str">
            <v>TUBO DE ESPUMA DE POLIETILENO EXPANDIDO FLEXIVEL PARA ISOLAMENTO TERMICO DE TUBULACAO DE AR CONDICIONADO, AGUA QUENTE, DN 1/4", E= 10 MM</v>
          </cell>
          <cell r="D4603" t="str">
            <v>M</v>
          </cell>
          <cell r="E4603" t="str">
            <v>CR</v>
          </cell>
          <cell r="F4603">
            <v>1.08</v>
          </cell>
        </row>
        <row r="4604">
          <cell r="B4604">
            <v>39715</v>
          </cell>
          <cell r="C4604" t="str">
            <v>TUBO DE ESPUMA DE POLIETILENO EXPANDIDO FLEXIVEL PARA ISOLAMENTO TERMICO DE TUBULACAO DE AR CONDICIONADO, AGUA QUENTE, DN 3/4", E= 10 MM</v>
          </cell>
          <cell r="D4604" t="str">
            <v>M</v>
          </cell>
          <cell r="E4604" t="str">
            <v>CR</v>
          </cell>
          <cell r="F4604">
            <v>1.76</v>
          </cell>
        </row>
        <row r="4605">
          <cell r="B4605">
            <v>39716</v>
          </cell>
          <cell r="C4605" t="str">
            <v>TUBO DE ESPUMA DE POLIETILENO EXPANDIDO FLEXIVEL PARA ISOLAMENTO TERMICO DE TUBULACAO DE AR CONDICIONADO, AGUA QUENTE, DN 3/8", E= 10 MM</v>
          </cell>
          <cell r="D4605" t="str">
            <v>M</v>
          </cell>
          <cell r="E4605" t="str">
            <v>CR</v>
          </cell>
          <cell r="F4605">
            <v>1.34</v>
          </cell>
        </row>
        <row r="4606">
          <cell r="B4606">
            <v>39718</v>
          </cell>
          <cell r="C4606" t="str">
            <v>TUBO DE ESPUMA DE POLIETILENO EXPANDIDO FLEXIVEL PARA ISOLAMENTO TERMICO DE TUBULACAO DE AR CONDICIONADO, AGUA QUENTE, DN 7/8", E= 10 MM</v>
          </cell>
          <cell r="D4606" t="str">
            <v>M</v>
          </cell>
          <cell r="E4606" t="str">
            <v>CR</v>
          </cell>
          <cell r="F4606">
            <v>2.2799999999999998</v>
          </cell>
        </row>
        <row r="4607">
          <cell r="B4607">
            <v>9813</v>
          </cell>
          <cell r="C4607" t="str">
            <v>TUBO DE POLIETILENO DE ALTA DENSIDADE (PEAD), PE-80, DE = 20 MM X 2,3 MM DE PAREDE, PARA LIGACAO DE AGUA PREDIAL (NBR 15561)</v>
          </cell>
          <cell r="D4607" t="str">
            <v>M</v>
          </cell>
          <cell r="E4607" t="str">
            <v>C</v>
          </cell>
        </row>
        <row r="4608">
          <cell r="B4608">
            <v>9815</v>
          </cell>
          <cell r="C4608" t="str">
            <v>TUBO DE POLIETILENO DE ALTA DENSIDADE (PEAD), PE-80, DE = 32 MM X 3,0 MM DE PAREDE, PARA LIGACAO DE AGUA PREDIAL (NBR 15561)</v>
          </cell>
          <cell r="D4608" t="str">
            <v>M</v>
          </cell>
          <cell r="E4608" t="str">
            <v>CR</v>
          </cell>
        </row>
        <row r="4609">
          <cell r="B4609">
            <v>44543</v>
          </cell>
          <cell r="C4609" t="str">
            <v>TUBO DE POLIETILENO DE ALTA DENSIDADE, PEAD, PE-80, DE = 1000 MM X 38,5 MM PAREDE, (SDR 26 - PN 05) PARA REDE DE AGUA OU ESGOTO (NBR 15561)</v>
          </cell>
          <cell r="D4609" t="str">
            <v>M</v>
          </cell>
          <cell r="E4609" t="str">
            <v>CR</v>
          </cell>
        </row>
        <row r="4610">
          <cell r="B4610">
            <v>44526</v>
          </cell>
          <cell r="C4610" t="str">
            <v>TUBO DE POLIETILENO DE ALTA DENSIDADE, PEAD, PE-80, DE = 110 MM X 10,0 MM PAREDE, (SDR 11 - PN 12,5) PARA REDE DE AGUA OU ESGOTO (NBR 15561)</v>
          </cell>
          <cell r="D4610" t="str">
            <v>M</v>
          </cell>
          <cell r="E4610" t="str">
            <v>CR</v>
          </cell>
        </row>
        <row r="4611">
          <cell r="B4611">
            <v>45133</v>
          </cell>
          <cell r="C4611" t="str">
            <v>TUBO DE POLIETILENO DE ALTA DENSIDADE, PEAD, PE-80, DE = 1200 MM X 37,2 MM PAREDE (SDR 32,25 - PN 04) PARA REDE DE AGUA OU ESGOTO</v>
          </cell>
          <cell r="D4611" t="str">
            <v>M</v>
          </cell>
          <cell r="E4611" t="str">
            <v>CR</v>
          </cell>
        </row>
        <row r="4612">
          <cell r="B4612">
            <v>45132</v>
          </cell>
          <cell r="C4612" t="str">
            <v>TUBO DE POLIETILENO DE ALTA DENSIDADE, PEAD, PE-80, DE = 1400 MM X 42,9 MM PAREDE, (SDR 32,25 - PN 04) PARA REDE DE AGUA OU ESGOTO</v>
          </cell>
          <cell r="D4612" t="str">
            <v>M</v>
          </cell>
          <cell r="E4612" t="str">
            <v>CR</v>
          </cell>
        </row>
        <row r="4613">
          <cell r="B4613">
            <v>44545</v>
          </cell>
          <cell r="C4613" t="str">
            <v>TUBO DE POLIETILENO DE ALTA DENSIDADE, PEAD, PE-80, DE = 160 MM X 14,6 MM PAREDE, (SDR 11 - PN 12,5) PARA REDE DE AGUA OU ESGOTO (NBR 15561)</v>
          </cell>
          <cell r="D4613" t="str">
            <v>M</v>
          </cell>
          <cell r="E4613" t="str">
            <v>CR</v>
          </cell>
        </row>
        <row r="4614">
          <cell r="B4614">
            <v>45131</v>
          </cell>
          <cell r="C4614" t="str">
            <v>TUBO DE POLIETILENO DE ALTA DENSIDADE, PEAD, PE-80, DE = 1600 MM X 49,0 MM PAREDE, (SDR 32,25 - PN 04) PARA REDE DE AGUA OU ESGOTO</v>
          </cell>
          <cell r="D4614" t="str">
            <v>M</v>
          </cell>
          <cell r="E4614" t="str">
            <v>CR</v>
          </cell>
        </row>
        <row r="4615">
          <cell r="B4615">
            <v>44525</v>
          </cell>
          <cell r="C4615" t="str">
            <v>TUBO DE POLIETILENO DE ALTA DENSIDADE, PEAD, PE-80, DE = 900 MM X 34,7 MM PAREDE, (SDR 26 - PN 05) PARA REDE DE AGUA OU ESGOTO (NBR 15561)</v>
          </cell>
          <cell r="D4615" t="str">
            <v>M</v>
          </cell>
          <cell r="E4615" t="str">
            <v>CR</v>
          </cell>
        </row>
        <row r="4616">
          <cell r="B4616">
            <v>44547</v>
          </cell>
          <cell r="C4616" t="str">
            <v>TUBO DE POLIETILENO DE ALTA DENSIDADE, PEAD, PE-80, DE= 200 MM X 18,2 MM PAREDE, (SDR 11 - PN 12,5) PARA REDE DE AGUA OU ESGOTO (NBR 15561)</v>
          </cell>
          <cell r="D4616" t="str">
            <v>M</v>
          </cell>
          <cell r="E4616" t="str">
            <v>CR</v>
          </cell>
        </row>
        <row r="4617">
          <cell r="B4617">
            <v>44519</v>
          </cell>
          <cell r="C4617" t="str">
            <v>TUBO DE POLIETILENO DE ALTA DENSIDADE, PEAD, PE-80, DE= 315 MM X 28,7 MM PAREDE, (SDR 11 - PN 12,5) PARA REDE DE AGUA OU ESGOTO (NBR 15561)</v>
          </cell>
          <cell r="D4617" t="str">
            <v>M</v>
          </cell>
          <cell r="E4617" t="str">
            <v>CR</v>
          </cell>
        </row>
        <row r="4618">
          <cell r="B4618">
            <v>44520</v>
          </cell>
          <cell r="C4618" t="str">
            <v>TUBO DE POLIETILENO DE ALTA DENSIDADE, PEAD, PE-80, DE= 400 MM X 36,4 MM PAREDE, (SDR 11 - PN 12,5) PARA REDE DE AGUA OU ESGOTO (NBR 15561)</v>
          </cell>
          <cell r="D4618" t="str">
            <v>M</v>
          </cell>
          <cell r="E4618" t="str">
            <v>CR</v>
          </cell>
        </row>
        <row r="4619">
          <cell r="B4619">
            <v>44521</v>
          </cell>
          <cell r="C4619" t="str">
            <v>TUBO DE POLIETILENO DE ALTA DENSIDADE, PEAD, PE-80, DE= 50 MM X 4,6 MM PAREDE, (SDR 11 - PN 12,5) PARA REDE DE AGUA OU ESGOTO (NBR 15561)</v>
          </cell>
          <cell r="D4619" t="str">
            <v>M</v>
          </cell>
          <cell r="E4619" t="str">
            <v>CR</v>
          </cell>
        </row>
        <row r="4620">
          <cell r="B4620">
            <v>44522</v>
          </cell>
          <cell r="C4620" t="str">
            <v>TUBO DE POLIETILENO DE ALTA DENSIDADE, PEAD, PE-80, DE= 500 MM X 45,5 MM PAREDE, (SDR 11 - PN 12,5) PARA REDE DE AGUA OU ESGOTO (NBR 15561)</v>
          </cell>
          <cell r="D4620" t="str">
            <v>M</v>
          </cell>
          <cell r="E4620" t="str">
            <v>CR</v>
          </cell>
        </row>
        <row r="4621">
          <cell r="B4621">
            <v>44523</v>
          </cell>
          <cell r="C4621" t="str">
            <v>TUBO DE POLIETILENO DE ALTA DENSIDADE, PEAD, PE-80, DE= 630 MM X 57,3 MM PAREDE (SDR 11 - PN 12,5) PARA REDE DE AGUA OU ESGOTO (NBR 15561)</v>
          </cell>
          <cell r="D4621" t="str">
            <v>M</v>
          </cell>
          <cell r="E4621" t="str">
            <v>CR</v>
          </cell>
        </row>
        <row r="4622">
          <cell r="B4622">
            <v>44527</v>
          </cell>
          <cell r="C4622" t="str">
            <v>TUBO DE POLIETILENO DE ALTA DENSIDADE, PEAD, PE-80, DE= 730 MM X 34,1 MM PAREDE, (SDR 21 - PN 06) PARA REDE DE AGUA OU ESGOTO (NBR 15561)</v>
          </cell>
          <cell r="D4622" t="str">
            <v>M</v>
          </cell>
          <cell r="E4622" t="str">
            <v>CR</v>
          </cell>
        </row>
        <row r="4623">
          <cell r="B4623">
            <v>44524</v>
          </cell>
          <cell r="C4623" t="str">
            <v>TUBO DE POLIETILENO DE ALTA DENSIDADE, PEAD, PE-80, DE= 75 MM X 6,9 MM PAREDE, (SRD 11 - PN 12,5) PARA REDE DE AGUA OU ESGOTO (NBR 15561)</v>
          </cell>
          <cell r="D4623" t="str">
            <v>M</v>
          </cell>
          <cell r="E4623" t="str">
            <v>CR</v>
          </cell>
        </row>
        <row r="4624">
          <cell r="B4624">
            <v>44542</v>
          </cell>
          <cell r="C4624" t="str">
            <v>TUBO DE POLIETILENO DE ALTA DENSIDADE, PEAD, PE-80, DE= 800 MM X 30,8 MM PAREDE, (SDR 26 - PN 05) PARA REDE DE AGUA OU ESGOTO (NBR 15561)</v>
          </cell>
          <cell r="D4624" t="str">
            <v>M</v>
          </cell>
          <cell r="E4624" t="str">
            <v>CR</v>
          </cell>
        </row>
        <row r="4625">
          <cell r="B4625">
            <v>9877</v>
          </cell>
          <cell r="C4625" t="str">
            <v>TUBO DE PVC, PBL, TIPO LEVE, DN = 250 MM, PARA VENTILACAO</v>
          </cell>
          <cell r="D4625" t="str">
            <v>M</v>
          </cell>
          <cell r="E4625" t="str">
            <v>CR</v>
          </cell>
          <cell r="F4625">
            <v>132.68</v>
          </cell>
        </row>
        <row r="4626">
          <cell r="B4626">
            <v>9878</v>
          </cell>
          <cell r="C4626" t="str">
            <v>TUBO DE PVC, PBL, TIPO LEVE, DN = 300 MM, PARA VENTILACAO</v>
          </cell>
          <cell r="D4626" t="str">
            <v>M</v>
          </cell>
          <cell r="E4626" t="str">
            <v>CR</v>
          </cell>
          <cell r="F4626">
            <v>163.34</v>
          </cell>
        </row>
        <row r="4627">
          <cell r="B4627">
            <v>41986</v>
          </cell>
          <cell r="C4627" t="str">
            <v>TUBO DE REVESTIMENTO, EM ACO, CORPO SCHEDULE 40, PONTEIRA SCHEDULE 80, ROSQUEAVEL E SEGMENTADO PARA PERFURACAO, DIAMETRO 10" (273 MM)</v>
          </cell>
          <cell r="D4627" t="str">
            <v>M</v>
          </cell>
          <cell r="E4627" t="str">
            <v>CR</v>
          </cell>
        </row>
        <row r="4628">
          <cell r="B4628">
            <v>43422</v>
          </cell>
          <cell r="C4628" t="str">
            <v>TUBO DE REVESTIMENTO, EM ACO, CORPO SCHEDULE 40, PONTEIRA SCHEDULE 80, ROSQUEAVEL E SEGMENTADO PARA PERFURACAO, DIAMETRO 12" (320 MM)</v>
          </cell>
          <cell r="D4628" t="str">
            <v>M</v>
          </cell>
          <cell r="E4628" t="str">
            <v>CR</v>
          </cell>
        </row>
        <row r="4629">
          <cell r="B4629">
            <v>41987</v>
          </cell>
          <cell r="C4629" t="str">
            <v>TUBO DE REVESTIMENTO, EM ACO, CORPO SCHEDULE 40, PONTEIRA SCHEDULE 80, ROSQUEAVEL E SEGMENTADO PARA PERFURACAO, DIAMETRO 14" (400 MM)</v>
          </cell>
          <cell r="D4629" t="str">
            <v>M</v>
          </cell>
          <cell r="E4629" t="str">
            <v>CR</v>
          </cell>
        </row>
        <row r="4630">
          <cell r="B4630">
            <v>41988</v>
          </cell>
          <cell r="C4630" t="str">
            <v>TUBO DE REVESTIMENTO, EM ACO, CORPO SCHEDULE 40, PONTEIRA SCHEDULE 80, ROSQUEAVEL E SEGMENTADO PARA PERFURACAO, DIAMETRO 16" (450 MM)</v>
          </cell>
          <cell r="D4630" t="str">
            <v>M</v>
          </cell>
          <cell r="E4630" t="str">
            <v>CR</v>
          </cell>
        </row>
        <row r="4631">
          <cell r="B4631">
            <v>41697</v>
          </cell>
          <cell r="C4631" t="str">
            <v>TUBO DE REVESTIMENTO, EM ACO, CORPO SCHEDULE 40, PONTEIRA SCHEDULE 80, ROSQUEAVEL E SEGMENTADO PARA PERFURACAO, DIAMETRO 4" (450 MM)</v>
          </cell>
          <cell r="D4631" t="str">
            <v>M</v>
          </cell>
          <cell r="E4631" t="str">
            <v>CR</v>
          </cell>
        </row>
        <row r="4632">
          <cell r="B4632">
            <v>41985</v>
          </cell>
          <cell r="C4632" t="str">
            <v>TUBO DE REVESTIMENTO, EM ACO, CORPO SCHEDULE 40, PONTEIRA SCHEDULE 80, ROSQUEAVEL E SEGMENTADO PARA PERFURACAO, DIAMETRO 6" (200 MM)</v>
          </cell>
          <cell r="D4632" t="str">
            <v>M</v>
          </cell>
          <cell r="E4632" t="str">
            <v>CR</v>
          </cell>
        </row>
        <row r="4633">
          <cell r="B4633">
            <v>41699</v>
          </cell>
          <cell r="C4633" t="str">
            <v>TUBO DE REVESTIMENTO, EM ACO, CORPO SCHEDULE 40, PONTEIRA SCHEDULE 80, ROSQUEAVEL E SEGMENTADO PARA PERFURACAO, DIAMETRO 8" (200 MM)</v>
          </cell>
          <cell r="D4633" t="str">
            <v>M</v>
          </cell>
          <cell r="E4633" t="str">
            <v>CR</v>
          </cell>
        </row>
        <row r="4634">
          <cell r="B4634">
            <v>38053</v>
          </cell>
          <cell r="C4634" t="str">
            <v>TUBO DRENO, CORRUGADO, ESPIRALADO, FLEXIVEL, PERFURADO, EM POLIETILENO DE ALTA DENSIDADE (PEAD), DN *160* MM, (6") PARA DRENAGEM - EM BARRA (NORMA DNIT 093/2006 - EM)</v>
          </cell>
          <cell r="D4634" t="str">
            <v>M</v>
          </cell>
          <cell r="E4634" t="str">
            <v>CR</v>
          </cell>
        </row>
        <row r="4635">
          <cell r="B4635">
            <v>38054</v>
          </cell>
          <cell r="C4635" t="str">
            <v>TUBO DRENO, CORRUGADO, ESPIRALADO, FLEXIVEL, PERFURADO, EM POLIETILENO DE ALTA DENSIDADE (PEAD), DN *200* MM, (8") PARA DRENAGEM - EM BARRA (NORMA DNIT 093/2006 - EM)</v>
          </cell>
          <cell r="D4635" t="str">
            <v>M</v>
          </cell>
          <cell r="E4635" t="str">
            <v>CR</v>
          </cell>
        </row>
        <row r="4636">
          <cell r="B4636">
            <v>38052</v>
          </cell>
          <cell r="C4636" t="str">
            <v>TUBO DRENO, CORRUGADO, ESPIRALADO, FLEXIVEL, PERFURADO, EM POLIETILENO DE ALTA DENSIDADE (PEAD), DN 100 MM, (4") PARA DRENAGEM - EM ROLO (NORMA DNIT 093/2006 - E.M)</v>
          </cell>
          <cell r="D4636" t="str">
            <v>M</v>
          </cell>
          <cell r="E4636" t="str">
            <v>C</v>
          </cell>
        </row>
        <row r="4637">
          <cell r="B4637">
            <v>38051</v>
          </cell>
          <cell r="C4637" t="str">
            <v>TUBO DRENO, CORRUGADO, ESPIRALADO, FLEXIVEL, PERFURADO, EM POLIETILENO DE ALTA DENSIDADE (PEAD), DN 65 MM, (2 1/2") PARA DRENAGEM - EM ROLO (NORMA DNIT 093/2006 - EM)</v>
          </cell>
          <cell r="D4637" t="str">
            <v>M</v>
          </cell>
          <cell r="E4637" t="str">
            <v>CR</v>
          </cell>
        </row>
        <row r="4638">
          <cell r="B4638">
            <v>38787</v>
          </cell>
          <cell r="C4638" t="str">
            <v>TUBO MONOCAMADA PEX, DN 16 MM, PARA AGUA QUENTE E FRIA</v>
          </cell>
          <cell r="D4638" t="str">
            <v>M</v>
          </cell>
          <cell r="E4638" t="str">
            <v>C</v>
          </cell>
        </row>
        <row r="4639">
          <cell r="B4639">
            <v>38825</v>
          </cell>
          <cell r="C4639" t="str">
            <v>TUBO MONOCAMADA PEX, DN 20 MM, PARA AGUA QUENTE E FRIA</v>
          </cell>
          <cell r="D4639" t="str">
            <v>M</v>
          </cell>
          <cell r="E4639" t="str">
            <v>CR</v>
          </cell>
        </row>
        <row r="4640">
          <cell r="B4640">
            <v>38826</v>
          </cell>
          <cell r="C4640" t="str">
            <v>TUBO MONOCAMADA PEX, DN 25 MM, PARA AGUA QUENTE E FRIA</v>
          </cell>
          <cell r="D4640" t="str">
            <v>M</v>
          </cell>
          <cell r="E4640" t="str">
            <v>CR</v>
          </cell>
        </row>
        <row r="4641">
          <cell r="B4641">
            <v>38827</v>
          </cell>
          <cell r="C4641" t="str">
            <v>TUBO MONOCAMADA PEX, DN 32 MM, PARA AGUA QUENTE E FRIA</v>
          </cell>
          <cell r="D4641" t="str">
            <v>M</v>
          </cell>
          <cell r="E4641" t="str">
            <v>CR</v>
          </cell>
        </row>
        <row r="4642">
          <cell r="B4642">
            <v>38828</v>
          </cell>
          <cell r="C4642" t="str">
            <v>TUBO MULTICAMADA PEX GAS, DN *16* MM</v>
          </cell>
          <cell r="D4642" t="str">
            <v>M</v>
          </cell>
          <cell r="E4642" t="str">
            <v>CR</v>
          </cell>
        </row>
        <row r="4643">
          <cell r="B4643">
            <v>38829</v>
          </cell>
          <cell r="C4643" t="str">
            <v>TUBO MULTICAMADA PEX GAS, DN *20* MM</v>
          </cell>
          <cell r="D4643" t="str">
            <v>M</v>
          </cell>
          <cell r="E4643" t="str">
            <v>CR</v>
          </cell>
        </row>
        <row r="4644">
          <cell r="B4644">
            <v>38830</v>
          </cell>
          <cell r="C4644" t="str">
            <v>TUBO MULTICAMADA PEX GAS, DN *26* MM</v>
          </cell>
          <cell r="D4644" t="str">
            <v>M</v>
          </cell>
          <cell r="E4644" t="str">
            <v>CR</v>
          </cell>
        </row>
        <row r="4645">
          <cell r="B4645">
            <v>38831</v>
          </cell>
          <cell r="C4645" t="str">
            <v>TUBO MULTICAMADA PEX GAS, DN *32* MM</v>
          </cell>
          <cell r="D4645" t="str">
            <v>M</v>
          </cell>
          <cell r="E4645" t="str">
            <v>CR</v>
          </cell>
        </row>
        <row r="4646">
          <cell r="B4646">
            <v>36274</v>
          </cell>
          <cell r="C4646" t="str">
            <v>TUBO PPR PN 20, DN 20 MM, PARA AGUA QUENTE PREDIAL</v>
          </cell>
          <cell r="D4646" t="str">
            <v>M</v>
          </cell>
          <cell r="E4646" t="str">
            <v>C</v>
          </cell>
          <cell r="F4646">
            <v>11.76</v>
          </cell>
        </row>
        <row r="4647">
          <cell r="B4647">
            <v>36278</v>
          </cell>
          <cell r="C4647" t="str">
            <v>TUBO PPR PN 20, DN 25 MM, PARA AGUA QUENTE PREDIAL</v>
          </cell>
          <cell r="D4647" t="str">
            <v>M</v>
          </cell>
          <cell r="E4647" t="str">
            <v>CR</v>
          </cell>
          <cell r="F4647">
            <v>15.95</v>
          </cell>
        </row>
        <row r="4648">
          <cell r="B4648">
            <v>38977</v>
          </cell>
          <cell r="C4648" t="str">
            <v>TUBO PPR, CLASSE PN 12, DN 110 MM</v>
          </cell>
          <cell r="D4648" t="str">
            <v>M</v>
          </cell>
          <cell r="E4648" t="str">
            <v>CR</v>
          </cell>
          <cell r="F4648">
            <v>156.01</v>
          </cell>
        </row>
        <row r="4649">
          <cell r="B4649">
            <v>38971</v>
          </cell>
          <cell r="C4649" t="str">
            <v>TUBO PPR, CLASSE PN 12, DN 32 MM</v>
          </cell>
          <cell r="D4649" t="str">
            <v>M</v>
          </cell>
          <cell r="E4649" t="str">
            <v>CR</v>
          </cell>
          <cell r="F4649">
            <v>13.09</v>
          </cell>
        </row>
        <row r="4650">
          <cell r="B4650">
            <v>38972</v>
          </cell>
          <cell r="C4650" t="str">
            <v>TUBO PPR, CLASSE PN 12, DN 40 MM</v>
          </cell>
          <cell r="D4650" t="str">
            <v>M</v>
          </cell>
          <cell r="E4650" t="str">
            <v>CR</v>
          </cell>
          <cell r="F4650">
            <v>17.649999999999999</v>
          </cell>
        </row>
        <row r="4651">
          <cell r="B4651">
            <v>38973</v>
          </cell>
          <cell r="C4651" t="str">
            <v>TUBO PPR, CLASSE PN 12, DN 50 MM</v>
          </cell>
          <cell r="D4651" t="str">
            <v>M</v>
          </cell>
          <cell r="E4651" t="str">
            <v>CR</v>
          </cell>
          <cell r="F4651">
            <v>29.17</v>
          </cell>
        </row>
        <row r="4652">
          <cell r="B4652">
            <v>38974</v>
          </cell>
          <cell r="C4652" t="str">
            <v>TUBO PPR, CLASSE PN 12, DN 63 MM</v>
          </cell>
          <cell r="D4652" t="str">
            <v>M</v>
          </cell>
          <cell r="E4652" t="str">
            <v>CR</v>
          </cell>
          <cell r="F4652">
            <v>47.37</v>
          </cell>
        </row>
        <row r="4653">
          <cell r="B4653">
            <v>38975</v>
          </cell>
          <cell r="C4653" t="str">
            <v>TUBO PPR, CLASSE PN 12, DN 75 MM</v>
          </cell>
          <cell r="D4653" t="str">
            <v>M</v>
          </cell>
          <cell r="E4653" t="str">
            <v>CR</v>
          </cell>
          <cell r="F4653">
            <v>60.74</v>
          </cell>
        </row>
        <row r="4654">
          <cell r="B4654">
            <v>38976</v>
          </cell>
          <cell r="C4654" t="str">
            <v>TUBO PPR, CLASSE PN 12, DN 90 MM</v>
          </cell>
          <cell r="D4654" t="str">
            <v>M</v>
          </cell>
          <cell r="E4654" t="str">
            <v>CR</v>
          </cell>
          <cell r="F4654">
            <v>104.42</v>
          </cell>
        </row>
        <row r="4655">
          <cell r="B4655">
            <v>44176</v>
          </cell>
          <cell r="C4655" t="str">
            <v>TUBO PPR, CLASSE PN 20, SOLDAVEL, DN 32 MM PARA AGUA FRIA OU QUENTE PREDIAL</v>
          </cell>
          <cell r="D4655" t="str">
            <v>M</v>
          </cell>
          <cell r="E4655" t="str">
            <v>CR</v>
          </cell>
          <cell r="F4655">
            <v>24</v>
          </cell>
        </row>
        <row r="4656">
          <cell r="B4656">
            <v>38986</v>
          </cell>
          <cell r="C4656" t="str">
            <v>TUBO PPR, CLASSE PN 25, DN 110 MM, PARA AGUA QUENTE E FRIA PREDIAL</v>
          </cell>
          <cell r="D4656" t="str">
            <v>M</v>
          </cell>
          <cell r="E4656" t="str">
            <v>CR</v>
          </cell>
          <cell r="F4656">
            <v>315.20999999999998</v>
          </cell>
        </row>
        <row r="4657">
          <cell r="B4657">
            <v>38978</v>
          </cell>
          <cell r="C4657" t="str">
            <v>TUBO PPR, CLASSE PN 25, DN 20 MM, PARA AGUA QUENTE E FRIA PREDIAL</v>
          </cell>
          <cell r="D4657" t="str">
            <v>M</v>
          </cell>
          <cell r="E4657" t="str">
            <v>CR</v>
          </cell>
          <cell r="F4657">
            <v>12.93</v>
          </cell>
        </row>
        <row r="4658">
          <cell r="B4658">
            <v>38979</v>
          </cell>
          <cell r="C4658" t="str">
            <v>TUBO PPR, CLASSE PN 25, DN 25 MM, PARA AGUA QUENTE E FRIA PREDIAL</v>
          </cell>
          <cell r="D4658" t="str">
            <v>M</v>
          </cell>
          <cell r="E4658" t="str">
            <v>CR</v>
          </cell>
          <cell r="F4658">
            <v>17.88</v>
          </cell>
        </row>
        <row r="4659">
          <cell r="B4659">
            <v>38980</v>
          </cell>
          <cell r="C4659" t="str">
            <v>TUBO PPR, CLASSE PN 25, DN 32 MM, PARA AGUA QUENTE E FRIA PREDIAL</v>
          </cell>
          <cell r="D4659" t="str">
            <v>M</v>
          </cell>
          <cell r="E4659" t="str">
            <v>CR</v>
          </cell>
          <cell r="F4659">
            <v>23.92</v>
          </cell>
        </row>
        <row r="4660">
          <cell r="B4660">
            <v>38981</v>
          </cell>
          <cell r="C4660" t="str">
            <v>TUBO PPR, CLASSE PN 25, DN 40 MM, PARA AGUA QUENTE E FRIA PREDIAL</v>
          </cell>
          <cell r="D4660" t="str">
            <v>M</v>
          </cell>
          <cell r="E4660" t="str">
            <v>CR</v>
          </cell>
          <cell r="F4660">
            <v>34.520000000000003</v>
          </cell>
        </row>
        <row r="4661">
          <cell r="B4661">
            <v>38982</v>
          </cell>
          <cell r="C4661" t="str">
            <v>TUBO PPR, CLASSE PN 25, DN 50 MM, PARA AGUA QUENTE E FRIA PREDIAL</v>
          </cell>
          <cell r="D4661" t="str">
            <v>M</v>
          </cell>
          <cell r="E4661" t="str">
            <v>CR</v>
          </cell>
          <cell r="F4661">
            <v>54.54</v>
          </cell>
        </row>
        <row r="4662">
          <cell r="B4662">
            <v>38983</v>
          </cell>
          <cell r="C4662" t="str">
            <v>TUBO PPR, CLASSE PN 25, DN 63 MM, PARA AGUA QUENTE E FRIA PREDIAL</v>
          </cell>
          <cell r="D4662" t="str">
            <v>M</v>
          </cell>
          <cell r="E4662" t="str">
            <v>CR</v>
          </cell>
          <cell r="F4662">
            <v>95.98</v>
          </cell>
        </row>
        <row r="4663">
          <cell r="B4663">
            <v>38984</v>
          </cell>
          <cell r="C4663" t="str">
            <v>TUBO PPR, CLASSE PN 25, DN 75 MM, PARA AGUA QUENTE E FRIA PREDIAL</v>
          </cell>
          <cell r="D4663" t="str">
            <v>M</v>
          </cell>
          <cell r="E4663" t="str">
            <v>CR</v>
          </cell>
          <cell r="F4663">
            <v>131.94</v>
          </cell>
        </row>
        <row r="4664">
          <cell r="B4664">
            <v>38985</v>
          </cell>
          <cell r="C4664" t="str">
            <v>TUBO PPR, CLASSE PN 25, DN 90 MM, PARA AGUA QUENTE E FRIA PREDIAL</v>
          </cell>
          <cell r="D4664" t="str">
            <v>M</v>
          </cell>
          <cell r="E4664" t="str">
            <v>CR</v>
          </cell>
          <cell r="F4664">
            <v>226.83</v>
          </cell>
        </row>
        <row r="4665">
          <cell r="B4665">
            <v>38032</v>
          </cell>
          <cell r="C4665" t="str">
            <v>TUBO PVC CORRUGADO, PAREDE DUPLA, JE, DN 150 MM/ DE 160 MM, REDE COLETORA ESGOTO</v>
          </cell>
          <cell r="D4665" t="str">
            <v>M</v>
          </cell>
          <cell r="E4665" t="str">
            <v>CR</v>
          </cell>
          <cell r="F4665">
            <v>63.18</v>
          </cell>
        </row>
        <row r="4666">
          <cell r="B4666">
            <v>38033</v>
          </cell>
          <cell r="C4666" t="str">
            <v>TUBO PVC CORRUGADO, PAREDE DUPLA, JE, DN 200 MM/ DE 200 MM, REDE COLETORA ESGOTO</v>
          </cell>
          <cell r="D4666" t="str">
            <v>M</v>
          </cell>
          <cell r="E4666" t="str">
            <v>CR</v>
          </cell>
          <cell r="F4666">
            <v>107.4</v>
          </cell>
        </row>
        <row r="4667">
          <cell r="B4667">
            <v>38034</v>
          </cell>
          <cell r="C4667" t="str">
            <v>TUBO PVC CORRUGADO, PAREDE DUPLA, JE, DN 250 MM/ DE 250 MM, REDE COLETORA ESGOTO</v>
          </cell>
          <cell r="D4667" t="str">
            <v>M</v>
          </cell>
          <cell r="E4667" t="str">
            <v>CR</v>
          </cell>
          <cell r="F4667">
            <v>168.25</v>
          </cell>
        </row>
        <row r="4668">
          <cell r="B4668">
            <v>38035</v>
          </cell>
          <cell r="C4668" t="str">
            <v>TUBO PVC CORRUGADO, PAREDE DUPLA, JE, DN 300 MM/ DE 315 MM, REDE COLETORA ESGOTO</v>
          </cell>
          <cell r="D4668" t="str">
            <v>M</v>
          </cell>
          <cell r="E4668" t="str">
            <v>CR</v>
          </cell>
          <cell r="F4668">
            <v>247.51</v>
          </cell>
        </row>
        <row r="4669">
          <cell r="B4669">
            <v>38036</v>
          </cell>
          <cell r="C4669" t="str">
            <v>TUBO PVC CORRUGADO, PAREDE DUPLA, JE, DN 350 MM/ DE 355 MM, REDE COLETORA ESGOTO</v>
          </cell>
          <cell r="D4669" t="str">
            <v>M</v>
          </cell>
          <cell r="E4669" t="str">
            <v>CR</v>
          </cell>
          <cell r="F4669">
            <v>333.43</v>
          </cell>
        </row>
        <row r="4670">
          <cell r="B4670">
            <v>38037</v>
          </cell>
          <cell r="C4670" t="str">
            <v>TUBO PVC CORRUGADO, PAREDE DUPLA, JE, DN 400 MM/ DE 400 MM, REDE COLETORA ESGOTO</v>
          </cell>
          <cell r="D4670" t="str">
            <v>M</v>
          </cell>
          <cell r="E4670" t="str">
            <v>CR</v>
          </cell>
          <cell r="F4670">
            <v>440.42</v>
          </cell>
        </row>
        <row r="4671">
          <cell r="B4671">
            <v>9850</v>
          </cell>
          <cell r="C4671" t="str">
            <v>TUBO PVC DE REVESTIMENTO GEOMECANICO NERVURADO REFORCADO, DN = 150 MM, COMPRIMENTO = 2 M</v>
          </cell>
          <cell r="D4671" t="str">
            <v>M</v>
          </cell>
          <cell r="E4671" t="str">
            <v>C</v>
          </cell>
        </row>
        <row r="4672">
          <cell r="B4672">
            <v>9853</v>
          </cell>
          <cell r="C4672" t="str">
            <v>TUBO PVC DE REVESTIMENTO GEOMECANICO NERVURADO REFORCADO, DN = 200 MM, COMPRIMENTO = 2 M</v>
          </cell>
          <cell r="D4672" t="str">
            <v>M</v>
          </cell>
          <cell r="E4672" t="str">
            <v>CR</v>
          </cell>
        </row>
        <row r="4673">
          <cell r="B4673">
            <v>9854</v>
          </cell>
          <cell r="C4673" t="str">
            <v>TUBO PVC DE REVESTIMENTO GEOMECANICO NERVURADO STANDARD, DN = 154 MM, COMPRIMENTO = 2 M</v>
          </cell>
          <cell r="D4673" t="str">
            <v>M</v>
          </cell>
          <cell r="E4673" t="str">
            <v>CR</v>
          </cell>
        </row>
        <row r="4674">
          <cell r="B4674">
            <v>9851</v>
          </cell>
          <cell r="C4674" t="str">
            <v>TUBO PVC DE REVESTIMENTO GEOMECANICO NERVURADO STANDARD, DN = 206 MM, COMPRIMENTO = 2 M</v>
          </cell>
          <cell r="D4674" t="str">
            <v>M</v>
          </cell>
          <cell r="E4674" t="str">
            <v>CR</v>
          </cell>
        </row>
        <row r="4675">
          <cell r="B4675">
            <v>9825</v>
          </cell>
          <cell r="C4675" t="str">
            <v>TUBO PVC DEFOFO, JEI, 1 MPA, DN 100 MM, PARA REDE DE AGUA (NBR 7665)</v>
          </cell>
          <cell r="D4675" t="str">
            <v>M</v>
          </cell>
          <cell r="E4675" t="str">
            <v>CR</v>
          </cell>
        </row>
        <row r="4676">
          <cell r="B4676">
            <v>9828</v>
          </cell>
          <cell r="C4676" t="str">
            <v>TUBO PVC DEFOFO, JEI, 1 MPA, DN 150 MM, PARA REDE DE AGUA (NBR 7665)</v>
          </cell>
          <cell r="D4676" t="str">
            <v>M</v>
          </cell>
          <cell r="E4676" t="str">
            <v>CR</v>
          </cell>
        </row>
        <row r="4677">
          <cell r="B4677">
            <v>9829</v>
          </cell>
          <cell r="C4677" t="str">
            <v>TUBO PVC DEFOFO, JEI, 1 MPA, DN 200 MM, PARA REDE DE AGUA (NBR 7665)</v>
          </cell>
          <cell r="D4677" t="str">
            <v>M</v>
          </cell>
          <cell r="E4677" t="str">
            <v>CR</v>
          </cell>
        </row>
        <row r="4678">
          <cell r="B4678">
            <v>9826</v>
          </cell>
          <cell r="C4678" t="str">
            <v>TUBO PVC DEFOFO, JEI, 1 MPA, DN 250 MM, PARA REDE DE AGUA (NBR 7665)</v>
          </cell>
          <cell r="D4678" t="str">
            <v>M</v>
          </cell>
          <cell r="E4678" t="str">
            <v>CR</v>
          </cell>
        </row>
        <row r="4679">
          <cell r="B4679">
            <v>9827</v>
          </cell>
          <cell r="C4679" t="str">
            <v>TUBO PVC DEFOFO, JEI, 1 MPA, DN 300 MM, PARA REDE DE AGUA (NBR 7665)</v>
          </cell>
          <cell r="D4679" t="str">
            <v>M</v>
          </cell>
          <cell r="E4679" t="str">
            <v>CR</v>
          </cell>
        </row>
        <row r="4680">
          <cell r="B4680">
            <v>36374</v>
          </cell>
          <cell r="C4680" t="str">
            <v>TUBO PVC PBA JEI, CLASSE 12, DN 100 MM, PARA REDE DE AGUA (NBR 5647)</v>
          </cell>
          <cell r="D4680" t="str">
            <v>M</v>
          </cell>
          <cell r="E4680" t="str">
            <v>CR</v>
          </cell>
        </row>
        <row r="4681">
          <cell r="B4681">
            <v>36084</v>
          </cell>
          <cell r="C4681" t="str">
            <v>TUBO PVC PBA JEI, CLASSE 12, DN 50 MM, PARA REDE DE AGUA (NBR 5647)</v>
          </cell>
          <cell r="D4681" t="str">
            <v>M</v>
          </cell>
          <cell r="E4681" t="str">
            <v>C</v>
          </cell>
        </row>
        <row r="4682">
          <cell r="B4682">
            <v>36373</v>
          </cell>
          <cell r="C4682" t="str">
            <v>TUBO PVC PBA JEI, CLASSE 12, DN 75 MM, PARA REDE DE AGUA (NBR 5647)</v>
          </cell>
          <cell r="D4682" t="str">
            <v>M</v>
          </cell>
          <cell r="E4682" t="str">
            <v>CR</v>
          </cell>
        </row>
        <row r="4683">
          <cell r="B4683">
            <v>36377</v>
          </cell>
          <cell r="C4683" t="str">
            <v>TUBO PVC PBA JEI, CLASSE 15, DN 100 MM, PARA REDE DE AGUA (NBR 5647)</v>
          </cell>
          <cell r="D4683" t="str">
            <v>M</v>
          </cell>
          <cell r="E4683" t="str">
            <v>CR</v>
          </cell>
        </row>
        <row r="4684">
          <cell r="B4684">
            <v>36375</v>
          </cell>
          <cell r="C4684" t="str">
            <v>TUBO PVC PBA JEI, CLASSE 15, DN 50 MM, PARA REDE DE AGUA (NBR 5647)</v>
          </cell>
          <cell r="D4684" t="str">
            <v>M</v>
          </cell>
          <cell r="E4684" t="str">
            <v>CR</v>
          </cell>
        </row>
        <row r="4685">
          <cell r="B4685">
            <v>36376</v>
          </cell>
          <cell r="C4685" t="str">
            <v>TUBO PVC PBA JEI, CLASSE 15, DN 75 MM, PARA REDE DE AGUA (NBR 5647)</v>
          </cell>
          <cell r="D4685" t="str">
            <v>M</v>
          </cell>
          <cell r="E4685" t="str">
            <v>CR</v>
          </cell>
        </row>
        <row r="4686">
          <cell r="B4686">
            <v>36380</v>
          </cell>
          <cell r="C4686" t="str">
            <v>TUBO PVC PBA JEI, CLASSE 20, DN 100 MM, PARA REDE DE AGUA (NBR 5647)</v>
          </cell>
          <cell r="D4686" t="str">
            <v>M</v>
          </cell>
          <cell r="E4686" t="str">
            <v>CR</v>
          </cell>
        </row>
        <row r="4687">
          <cell r="B4687">
            <v>36378</v>
          </cell>
          <cell r="C4687" t="str">
            <v>TUBO PVC PBA JEI, CLASSE 20, DN 50 MM, PARA REDE DE AGUA (NBR 5647)</v>
          </cell>
          <cell r="D4687" t="str">
            <v>M</v>
          </cell>
          <cell r="E4687" t="str">
            <v>CR</v>
          </cell>
        </row>
        <row r="4688">
          <cell r="B4688">
            <v>36379</v>
          </cell>
          <cell r="C4688" t="str">
            <v>TUBO PVC PBA JEI, CLASSE 20, DN 75 MM, PARA REDE DE AGUA (NBR 5647)</v>
          </cell>
          <cell r="D4688" t="str">
            <v>M</v>
          </cell>
          <cell r="E4688" t="str">
            <v>CR</v>
          </cell>
        </row>
        <row r="4689">
          <cell r="B4689">
            <v>9859</v>
          </cell>
          <cell r="C4689" t="str">
            <v>TUBO PVC ROSCAVEL, 3/4", AGUA FRIA PREDIAL</v>
          </cell>
          <cell r="D4689" t="str">
            <v>M</v>
          </cell>
          <cell r="E4689" t="str">
            <v>CR</v>
          </cell>
          <cell r="F4689">
            <v>10.01</v>
          </cell>
        </row>
        <row r="4690">
          <cell r="B4690">
            <v>9836</v>
          </cell>
          <cell r="C4690" t="str">
            <v>TUBO PVC SERIE NORMAL, DN 100 MM, PARA ESGOTO PREDIAL (NBR 5688)</v>
          </cell>
          <cell r="D4690" t="str">
            <v>M</v>
          </cell>
          <cell r="E4690" t="str">
            <v>C</v>
          </cell>
          <cell r="F4690">
            <v>15.99</v>
          </cell>
        </row>
        <row r="4691">
          <cell r="B4691">
            <v>20065</v>
          </cell>
          <cell r="C4691" t="str">
            <v>TUBO PVC SERIE NORMAL, DN 150 MM, PARA ESGOTO PREDIAL (NBR 5688)</v>
          </cell>
          <cell r="D4691" t="str">
            <v>M</v>
          </cell>
          <cell r="E4691" t="str">
            <v>CR</v>
          </cell>
          <cell r="F4691">
            <v>41.8</v>
          </cell>
        </row>
        <row r="4692">
          <cell r="B4692">
            <v>9835</v>
          </cell>
          <cell r="C4692" t="str">
            <v>TUBO PVC SERIE NORMAL, DN 40 MM, PARA ESGOTO PREDIAL (NBR 5688)</v>
          </cell>
          <cell r="D4692" t="str">
            <v>M</v>
          </cell>
          <cell r="E4692" t="str">
            <v>CR</v>
          </cell>
          <cell r="F4692">
            <v>6.98</v>
          </cell>
        </row>
        <row r="4693">
          <cell r="B4693">
            <v>9838</v>
          </cell>
          <cell r="C4693" t="str">
            <v>TUBO PVC SERIE NORMAL, DN 50 MM, PARA ESGOTO PREDIAL (NBR 5688)</v>
          </cell>
          <cell r="D4693" t="str">
            <v>M</v>
          </cell>
          <cell r="E4693" t="str">
            <v>CR</v>
          </cell>
          <cell r="F4693">
            <v>11.54</v>
          </cell>
        </row>
        <row r="4694">
          <cell r="B4694">
            <v>9837</v>
          </cell>
          <cell r="C4694" t="str">
            <v>TUBO PVC SERIE NORMAL, DN 75 MM, PARA ESGOTO PREDIAL (NBR 5688)</v>
          </cell>
          <cell r="D4694" t="str">
            <v>M</v>
          </cell>
          <cell r="E4694" t="str">
            <v>CR</v>
          </cell>
          <cell r="F4694">
            <v>15.14</v>
          </cell>
        </row>
        <row r="4695">
          <cell r="B4695">
            <v>44315</v>
          </cell>
          <cell r="C4695" t="str">
            <v>TUBO PVC, RIGIDO, CORRUGADO, PERFURADO DN 100 MM, PARA DRENAGEM, SISTEMA IRRIGACAO</v>
          </cell>
          <cell r="D4695" t="str">
            <v>M</v>
          </cell>
          <cell r="E4695" t="str">
            <v>CR</v>
          </cell>
          <cell r="F4695">
            <v>62.6</v>
          </cell>
        </row>
        <row r="4696">
          <cell r="B4696">
            <v>9862</v>
          </cell>
          <cell r="C4696" t="str">
            <v>TUBO PVC, ROSCAVEL, 1 1/2", AGUA FRIA PREDIAL</v>
          </cell>
          <cell r="D4696" t="str">
            <v>M</v>
          </cell>
          <cell r="E4696" t="str">
            <v>CR</v>
          </cell>
          <cell r="F4696">
            <v>30.86</v>
          </cell>
        </row>
        <row r="4697">
          <cell r="B4697">
            <v>9861</v>
          </cell>
          <cell r="C4697" t="str">
            <v>TUBO PVC, ROSCAVEL, 1 1/4", AGUA FRIA PREDIAL</v>
          </cell>
          <cell r="D4697" t="str">
            <v>M</v>
          </cell>
          <cell r="E4697" t="str">
            <v>CR</v>
          </cell>
          <cell r="F4697">
            <v>24.23</v>
          </cell>
        </row>
        <row r="4698">
          <cell r="B4698">
            <v>9866</v>
          </cell>
          <cell r="C4698" t="str">
            <v>TUBO PVC, ROSCAVEL, 1", AGUA FRIA PREDIAL</v>
          </cell>
          <cell r="D4698" t="str">
            <v>M</v>
          </cell>
          <cell r="E4698" t="str">
            <v>CR</v>
          </cell>
          <cell r="F4698">
            <v>20.91</v>
          </cell>
        </row>
        <row r="4699">
          <cell r="B4699">
            <v>9856</v>
          </cell>
          <cell r="C4699" t="str">
            <v>TUBO PVC, ROSCAVEL, 1/2", AGUA FRIA PREDIAL</v>
          </cell>
          <cell r="D4699" t="str">
            <v>M</v>
          </cell>
          <cell r="E4699" t="str">
            <v>CR</v>
          </cell>
          <cell r="F4699">
            <v>7.81</v>
          </cell>
        </row>
        <row r="4700">
          <cell r="B4700">
            <v>9863</v>
          </cell>
          <cell r="C4700" t="str">
            <v>TUBO PVC, ROSCAVEL, 2 1/2", AGUA FRIA PREDIAL</v>
          </cell>
          <cell r="D4700" t="str">
            <v>M</v>
          </cell>
          <cell r="E4700" t="str">
            <v>CR</v>
          </cell>
          <cell r="F4700">
            <v>60.5</v>
          </cell>
        </row>
        <row r="4701">
          <cell r="B4701">
            <v>9860</v>
          </cell>
          <cell r="C4701" t="str">
            <v>TUBO PVC, ROSCAVEL, 2", PARA AGUA FRIA PREDIAL</v>
          </cell>
          <cell r="D4701" t="str">
            <v>M</v>
          </cell>
          <cell r="E4701" t="str">
            <v>CR</v>
          </cell>
          <cell r="F4701">
            <v>44.16</v>
          </cell>
        </row>
        <row r="4702">
          <cell r="B4702">
            <v>9841</v>
          </cell>
          <cell r="C4702" t="str">
            <v>TUBO PVC, SERIE R, DN 100 MM, PARA ESGOTO OU AGUAS PLUVIAIS PREDIAL (NBR 5688)</v>
          </cell>
          <cell r="D4702" t="str">
            <v>M</v>
          </cell>
          <cell r="E4702" t="str">
            <v>CR</v>
          </cell>
          <cell r="F4702">
            <v>30.11</v>
          </cell>
        </row>
        <row r="4703">
          <cell r="B4703">
            <v>9840</v>
          </cell>
          <cell r="C4703" t="str">
            <v>TUBO PVC, SERIE R, DN 150 MM, PARA ESGOTO OU AGUAS PLUVIAIS PREDIAL (NBR 5688)</v>
          </cell>
          <cell r="D4703" t="str">
            <v>M</v>
          </cell>
          <cell r="E4703" t="str">
            <v>CR</v>
          </cell>
          <cell r="F4703">
            <v>63.61</v>
          </cell>
        </row>
        <row r="4704">
          <cell r="B4704">
            <v>20067</v>
          </cell>
          <cell r="C4704" t="str">
            <v>TUBO PVC, SERIE R, DN 40 MM, PARA ESGOTO OU AGUAS PLUVIAIS PREDIAL (NBR 5688)</v>
          </cell>
          <cell r="D4704" t="str">
            <v>M</v>
          </cell>
          <cell r="E4704" t="str">
            <v>CR</v>
          </cell>
          <cell r="F4704">
            <v>9.76</v>
          </cell>
        </row>
        <row r="4705">
          <cell r="B4705">
            <v>20068</v>
          </cell>
          <cell r="C4705" t="str">
            <v>TUBO PVC, SERIE R, DN 50 MM, PARA ESGOTO OU AGUAS PLUVIAIS PREDIAL (NBR 5688)</v>
          </cell>
          <cell r="D4705" t="str">
            <v>M</v>
          </cell>
          <cell r="E4705" t="str">
            <v>CR</v>
          </cell>
          <cell r="F4705">
            <v>13.75</v>
          </cell>
        </row>
        <row r="4706">
          <cell r="B4706">
            <v>9839</v>
          </cell>
          <cell r="C4706" t="str">
            <v>TUBO PVC, SERIE R, DN 75 MM, PARA ESGOTO OU AGUAS PLUVIAIS PREDIAL (NBR 5688)</v>
          </cell>
          <cell r="D4706" t="str">
            <v>M</v>
          </cell>
          <cell r="E4706" t="str">
            <v>CR</v>
          </cell>
          <cell r="F4706">
            <v>24.94</v>
          </cell>
        </row>
        <row r="4707">
          <cell r="B4707">
            <v>9870</v>
          </cell>
          <cell r="C4707" t="str">
            <v>TUBO PVC, SOLDAVEL, DE 110 MM, AGUA FRIA (NBR-5648)</v>
          </cell>
          <cell r="D4707" t="str">
            <v>M</v>
          </cell>
          <cell r="E4707" t="str">
            <v>CR</v>
          </cell>
          <cell r="F4707">
            <v>90.23</v>
          </cell>
        </row>
        <row r="4708">
          <cell r="B4708">
            <v>9867</v>
          </cell>
          <cell r="C4708" t="str">
            <v>TUBO PVC, SOLDAVEL, DE 20 MM, AGUA FRIA (NBR-5648)</v>
          </cell>
          <cell r="D4708" t="str">
            <v>M</v>
          </cell>
          <cell r="E4708" t="str">
            <v>CR</v>
          </cell>
          <cell r="F4708">
            <v>3.62</v>
          </cell>
        </row>
        <row r="4709">
          <cell r="B4709">
            <v>9868</v>
          </cell>
          <cell r="C4709" t="str">
            <v>TUBO PVC, SOLDAVEL, DE 25 MM, AGUA FRIA (NBR-5648)</v>
          </cell>
          <cell r="D4709" t="str">
            <v>M</v>
          </cell>
          <cell r="E4709" t="str">
            <v>C</v>
          </cell>
          <cell r="F4709">
            <v>4.09</v>
          </cell>
        </row>
        <row r="4710">
          <cell r="B4710">
            <v>9869</v>
          </cell>
          <cell r="C4710" t="str">
            <v>TUBO PVC, SOLDAVEL, DE 32 MM, AGUA FRIA (NBR-5648)</v>
          </cell>
          <cell r="D4710" t="str">
            <v>M</v>
          </cell>
          <cell r="E4710" t="str">
            <v>CR</v>
          </cell>
          <cell r="F4710">
            <v>8.83</v>
          </cell>
        </row>
        <row r="4711">
          <cell r="B4711">
            <v>9874</v>
          </cell>
          <cell r="C4711" t="str">
            <v>TUBO PVC, SOLDAVEL, DE 40 MM, AGUA FRIA (NBR-5648)</v>
          </cell>
          <cell r="D4711" t="str">
            <v>M</v>
          </cell>
          <cell r="E4711" t="str">
            <v>CR</v>
          </cell>
          <cell r="F4711">
            <v>13.86</v>
          </cell>
        </row>
        <row r="4712">
          <cell r="B4712">
            <v>9875</v>
          </cell>
          <cell r="C4712" t="str">
            <v>TUBO PVC, SOLDAVEL, DE 50 MM, AGUA FRIA (NBR-5648)</v>
          </cell>
          <cell r="D4712" t="str">
            <v>M</v>
          </cell>
          <cell r="E4712" t="str">
            <v>CR</v>
          </cell>
          <cell r="F4712">
            <v>15.2</v>
          </cell>
        </row>
        <row r="4713">
          <cell r="B4713">
            <v>9873</v>
          </cell>
          <cell r="C4713" t="str">
            <v>TUBO PVC, SOLDAVEL, DE 60 MM, AGUA FRIA (NBR-5648)</v>
          </cell>
          <cell r="D4713" t="str">
            <v>M</v>
          </cell>
          <cell r="E4713" t="str">
            <v>CR</v>
          </cell>
          <cell r="F4713">
            <v>25.01</v>
          </cell>
        </row>
        <row r="4714">
          <cell r="B4714">
            <v>9871</v>
          </cell>
          <cell r="C4714" t="str">
            <v>TUBO PVC, SOLDAVEL, DE 75 MM, AGUA FRIA (NBR-5648)</v>
          </cell>
          <cell r="D4714" t="str">
            <v>M</v>
          </cell>
          <cell r="E4714" t="str">
            <v>CR</v>
          </cell>
          <cell r="F4714">
            <v>41.44</v>
          </cell>
        </row>
        <row r="4715">
          <cell r="B4715">
            <v>9872</v>
          </cell>
          <cell r="C4715" t="str">
            <v>TUBO PVC, SOLDAVEL, DE 85 MM, AGUA FRIA (NBR-5648)</v>
          </cell>
          <cell r="D4715" t="str">
            <v>M</v>
          </cell>
          <cell r="E4715" t="str">
            <v>CR</v>
          </cell>
          <cell r="F4715">
            <v>57.66</v>
          </cell>
        </row>
        <row r="4716">
          <cell r="B4716">
            <v>12425</v>
          </cell>
          <cell r="C4716" t="str">
            <v>UNIAO COM ASSENTO CONICO DE BRONZE, DIAMETRO 1"</v>
          </cell>
          <cell r="D4716" t="str">
            <v>UN</v>
          </cell>
          <cell r="E4716" t="str">
            <v>CR</v>
          </cell>
        </row>
        <row r="4717">
          <cell r="B4717">
            <v>12426</v>
          </cell>
          <cell r="C4717" t="str">
            <v>UNIAO COM ASSENTO CONICO DE BRONZE, DIAMETRO 1/2"</v>
          </cell>
          <cell r="D4717" t="str">
            <v>UN</v>
          </cell>
          <cell r="E4717" t="str">
            <v>CR</v>
          </cell>
        </row>
        <row r="4718">
          <cell r="B4718">
            <v>12427</v>
          </cell>
          <cell r="C4718" t="str">
            <v>UNIAO COM ASSENTO CONICO DE BRONZE, DIAMETRO 2 1/2"</v>
          </cell>
          <cell r="D4718" t="str">
            <v>UN</v>
          </cell>
          <cell r="E4718" t="str">
            <v>CR</v>
          </cell>
        </row>
        <row r="4719">
          <cell r="B4719">
            <v>12428</v>
          </cell>
          <cell r="C4719" t="str">
            <v>UNIAO COM ASSENTO CONICO DE BRONZE, DIAMETRO 2"</v>
          </cell>
          <cell r="D4719" t="str">
            <v>UN</v>
          </cell>
          <cell r="E4719" t="str">
            <v>CR</v>
          </cell>
        </row>
        <row r="4720">
          <cell r="B4720">
            <v>12429</v>
          </cell>
          <cell r="C4720" t="str">
            <v>UNIAO COM ASSENTO CONICO DE BRONZE, DIAMETRO 3"</v>
          </cell>
          <cell r="D4720" t="str">
            <v>UN</v>
          </cell>
          <cell r="E4720" t="str">
            <v>CR</v>
          </cell>
        </row>
        <row r="4721">
          <cell r="B4721">
            <v>12430</v>
          </cell>
          <cell r="C4721" t="str">
            <v>UNIAO COM ASSENTO CONICO DE BRONZE, DIAMETRO 3/4"</v>
          </cell>
          <cell r="D4721" t="str">
            <v>UN</v>
          </cell>
          <cell r="E4721" t="str">
            <v>CR</v>
          </cell>
        </row>
        <row r="4722">
          <cell r="B4722">
            <v>12431</v>
          </cell>
          <cell r="C4722" t="str">
            <v>UNIAO COM ASSENTO CONICO DE BRONZE, DIAMETRO 4"</v>
          </cell>
          <cell r="D4722" t="str">
            <v>UN</v>
          </cell>
          <cell r="E4722" t="str">
            <v>CR</v>
          </cell>
        </row>
        <row r="4723">
          <cell r="B4723">
            <v>12432</v>
          </cell>
          <cell r="C4723" t="str">
            <v>UNIAO COM ASSENTO CONICO DE FERRO LONGO (MACHO-FEMEA), DIAMETRO 1 1/2"</v>
          </cell>
          <cell r="D4723" t="str">
            <v>UN</v>
          </cell>
          <cell r="E4723" t="str">
            <v>CR</v>
          </cell>
        </row>
        <row r="4724">
          <cell r="B4724">
            <v>12433</v>
          </cell>
          <cell r="C4724" t="str">
            <v>UNIAO COM ASSENTO CONICO DE FERRO LONGO (MACHO-FEMEA), DIAMETRO 1"</v>
          </cell>
          <cell r="D4724" t="str">
            <v>UN</v>
          </cell>
          <cell r="E4724" t="str">
            <v>CR</v>
          </cell>
        </row>
        <row r="4725">
          <cell r="B4725">
            <v>12434</v>
          </cell>
          <cell r="C4725" t="str">
            <v>UNIAO COM ASSENTO CONICO DE FERRO LONGO (MACHO-FEMEA), DIAMETRO 1/2"</v>
          </cell>
          <cell r="D4725" t="str">
            <v>UN</v>
          </cell>
          <cell r="E4725" t="str">
            <v>CR</v>
          </cell>
        </row>
        <row r="4726">
          <cell r="B4726">
            <v>12435</v>
          </cell>
          <cell r="C4726" t="str">
            <v>UNIAO COM ASSENTO CONICO DE FERRO LONGO (MACHO-FEMEA), DIAMETRO 2 1/2"</v>
          </cell>
          <cell r="D4726" t="str">
            <v>UN</v>
          </cell>
          <cell r="E4726" t="str">
            <v>CR</v>
          </cell>
        </row>
        <row r="4727">
          <cell r="B4727">
            <v>12437</v>
          </cell>
          <cell r="C4727" t="str">
            <v>UNIAO COM ASSENTO CONICO DE FERRO LONGO (MACHO-FEMEA), DIAMETRO 2"</v>
          </cell>
          <cell r="D4727" t="str">
            <v>UN</v>
          </cell>
          <cell r="E4727" t="str">
            <v>CR</v>
          </cell>
        </row>
        <row r="4728">
          <cell r="B4728">
            <v>12438</v>
          </cell>
          <cell r="C4728" t="str">
            <v>UNIAO COM ASSENTO CONICO DE FERRO LONGO (MACHO-FEMEA), DIAMETRO 3"</v>
          </cell>
          <cell r="D4728" t="str">
            <v>UN</v>
          </cell>
          <cell r="E4728" t="str">
            <v>CR</v>
          </cell>
        </row>
        <row r="4729">
          <cell r="B4729">
            <v>12439</v>
          </cell>
          <cell r="C4729" t="str">
            <v>UNIAO COM ASSENTO CONICO DE FERRO LONGO (MACHO-FEMEA), DIAMETRO 3/4"</v>
          </cell>
          <cell r="D4729" t="str">
            <v>UN</v>
          </cell>
          <cell r="E4729" t="str">
            <v>CR</v>
          </cell>
        </row>
        <row r="4730">
          <cell r="B4730">
            <v>12436</v>
          </cell>
          <cell r="C4730" t="str">
            <v>UNIAO COM ASSENTO CONICO DE FERRO LONGO (MACHO-FEMEA), DIAMETRO 4"</v>
          </cell>
          <cell r="D4730" t="str">
            <v>UN</v>
          </cell>
          <cell r="E4730" t="str">
            <v>CR</v>
          </cell>
        </row>
        <row r="4731">
          <cell r="B4731">
            <v>36357</v>
          </cell>
          <cell r="C4731" t="str">
            <v>UNIAO COM FLANGE PPR, COM PARAFUSOS, DN 40 MM, PARA AGUA QUENTE PREDIAL</v>
          </cell>
          <cell r="D4731" t="str">
            <v>UN</v>
          </cell>
          <cell r="E4731" t="str">
            <v>CR</v>
          </cell>
          <cell r="F4731">
            <v>174.07</v>
          </cell>
        </row>
        <row r="4732">
          <cell r="B4732">
            <v>12424</v>
          </cell>
          <cell r="C4732" t="str">
            <v>UNIAO DE FERRO GALVANIZADO, COM ASSENTO CONICO DE BRONZE, DE 1 1/2"</v>
          </cell>
          <cell r="D4732" t="str">
            <v>UN</v>
          </cell>
          <cell r="E4732" t="str">
            <v>CR</v>
          </cell>
        </row>
        <row r="4733">
          <cell r="B4733">
            <v>12440</v>
          </cell>
          <cell r="C4733" t="str">
            <v>UNIAO DE FERRO GALVANIZADO, COM ASSENTO CONICO DE BRONZE, DE 1 1/4"</v>
          </cell>
          <cell r="D4733" t="str">
            <v>UN</v>
          </cell>
          <cell r="E4733" t="str">
            <v>CR</v>
          </cell>
        </row>
        <row r="4734">
          <cell r="B4734">
            <v>9884</v>
          </cell>
          <cell r="C4734" t="str">
            <v>UNIAO DE FERRO GALVANIZADO, COM ROSCA BSP, COM ASSENTO PLANO, DE 1 1/2"</v>
          </cell>
          <cell r="D4734" t="str">
            <v>UN</v>
          </cell>
          <cell r="E4734" t="str">
            <v>CR</v>
          </cell>
        </row>
        <row r="4735">
          <cell r="B4735">
            <v>9888</v>
          </cell>
          <cell r="C4735" t="str">
            <v>UNIAO DE FERRO GALVANIZADO, COM ROSCA BSP, COM ASSENTO PLANO, DE 1 1/4"</v>
          </cell>
          <cell r="D4735" t="str">
            <v>UN</v>
          </cell>
          <cell r="E4735" t="str">
            <v>CR</v>
          </cell>
        </row>
        <row r="4736">
          <cell r="B4736">
            <v>9886</v>
          </cell>
          <cell r="C4736" t="str">
            <v>UNIAO DE FERRO GALVANIZADO, COM ROSCA BSP, COM ASSENTO PLANO, DE 1"</v>
          </cell>
          <cell r="D4736" t="str">
            <v>UN</v>
          </cell>
          <cell r="E4736" t="str">
            <v>CR</v>
          </cell>
        </row>
        <row r="4737">
          <cell r="B4737">
            <v>9883</v>
          </cell>
          <cell r="C4737" t="str">
            <v>UNIAO DE FERRO GALVANIZADO, COM ROSCA BSP, COM ASSENTO PLANO, DE 1/2"</v>
          </cell>
          <cell r="D4737" t="str">
            <v>UN</v>
          </cell>
          <cell r="E4737" t="str">
            <v>CR</v>
          </cell>
        </row>
        <row r="4738">
          <cell r="B4738">
            <v>9889</v>
          </cell>
          <cell r="C4738" t="str">
            <v>UNIAO DE FERRO GALVANIZADO, COM ROSCA BSP, COM ASSENTO PLANO, DE 2 1/2"</v>
          </cell>
          <cell r="D4738" t="str">
            <v>UN</v>
          </cell>
          <cell r="E4738" t="str">
            <v>CR</v>
          </cell>
        </row>
        <row r="4739">
          <cell r="B4739">
            <v>9887</v>
          </cell>
          <cell r="C4739" t="str">
            <v>UNIAO DE FERRO GALVANIZADO, COM ROSCA BSP, COM ASSENTO PLANO, DE 2"</v>
          </cell>
          <cell r="D4739" t="str">
            <v>UN</v>
          </cell>
          <cell r="E4739" t="str">
            <v>CR</v>
          </cell>
        </row>
        <row r="4740">
          <cell r="B4740">
            <v>9890</v>
          </cell>
          <cell r="C4740" t="str">
            <v>UNIAO DE FERRO GALVANIZADO, COM ROSCA BSP, COM ASSENTO PLANO, DE 3"</v>
          </cell>
          <cell r="D4740" t="str">
            <v>UN</v>
          </cell>
          <cell r="E4740" t="str">
            <v>CR</v>
          </cell>
        </row>
        <row r="4741">
          <cell r="B4741">
            <v>9885</v>
          </cell>
          <cell r="C4741" t="str">
            <v>UNIAO DE FERRO GALVANIZADO, COM ROSCA BSP, COM ASSENTO PLANO, DE 3/4"</v>
          </cell>
          <cell r="D4741" t="str">
            <v>UN</v>
          </cell>
          <cell r="E4741" t="str">
            <v>CR</v>
          </cell>
        </row>
        <row r="4742">
          <cell r="B4742">
            <v>9891</v>
          </cell>
          <cell r="C4742" t="str">
            <v>UNIAO DE FERRO GALVANIZADO, COM ROSCA BSP, COM ASSENTO PLANO, DE 4"</v>
          </cell>
          <cell r="D4742" t="str">
            <v>UN</v>
          </cell>
          <cell r="E4742" t="str">
            <v>CR</v>
          </cell>
        </row>
        <row r="4743">
          <cell r="B4743">
            <v>36316</v>
          </cell>
          <cell r="C4743" t="str">
            <v>UNIAO DUPLA PPR DN 25 MM, PARA AGUA QUENTE PREDIAL</v>
          </cell>
          <cell r="D4743" t="str">
            <v>UN</v>
          </cell>
          <cell r="E4743" t="str">
            <v>CR</v>
          </cell>
          <cell r="F4743">
            <v>28.37</v>
          </cell>
        </row>
        <row r="4744">
          <cell r="B4744">
            <v>36313</v>
          </cell>
          <cell r="C4744" t="str">
            <v>UNIAO DUPLA PPR, DN 20 MM, PARA AGUA QUENTE PREDIAL</v>
          </cell>
          <cell r="D4744" t="str">
            <v>UN</v>
          </cell>
          <cell r="E4744" t="str">
            <v>CR</v>
          </cell>
          <cell r="F4744">
            <v>18.22</v>
          </cell>
        </row>
        <row r="4745">
          <cell r="B4745">
            <v>64</v>
          </cell>
          <cell r="C4745" t="str">
            <v>UNIAO EM POLIPROPILENO (PP), PARA TUBO EM PEAD, 20 MM - LIGACAO PREDIAL DE AGUA</v>
          </cell>
          <cell r="D4745" t="str">
            <v>UN</v>
          </cell>
          <cell r="E4745" t="str">
            <v>CR</v>
          </cell>
        </row>
        <row r="4746">
          <cell r="B4746">
            <v>37423</v>
          </cell>
          <cell r="C4746" t="str">
            <v>UNIAO EM POLIPROPILENO (PP), PARA TUBO EM PEAD, 32 MM - LIGACAO PREDIAL DE AGUA</v>
          </cell>
          <cell r="D4746" t="str">
            <v>UN</v>
          </cell>
          <cell r="E4746" t="str">
            <v>CR</v>
          </cell>
        </row>
        <row r="4747">
          <cell r="B4747">
            <v>9892</v>
          </cell>
          <cell r="C4747" t="str">
            <v>UNIAO PVC, ROSCAVEL 1/2", AGUA FRIA PREDIAL</v>
          </cell>
          <cell r="D4747" t="str">
            <v>UN</v>
          </cell>
          <cell r="E4747" t="str">
            <v>CR</v>
          </cell>
          <cell r="F4747">
            <v>6.64</v>
          </cell>
        </row>
        <row r="4748">
          <cell r="B4748">
            <v>9901</v>
          </cell>
          <cell r="C4748" t="str">
            <v>UNIAO PVC, ROSCAVEL, 1 1/2", AGUA FRIA PREDIAL</v>
          </cell>
          <cell r="D4748" t="str">
            <v>UN</v>
          </cell>
          <cell r="E4748" t="str">
            <v>CR</v>
          </cell>
          <cell r="F4748">
            <v>32.11</v>
          </cell>
        </row>
        <row r="4749">
          <cell r="B4749">
            <v>9900</v>
          </cell>
          <cell r="C4749" t="str">
            <v>UNIAO PVC, ROSCAVEL, 1", AGUA FRIA PREDIAL</v>
          </cell>
          <cell r="D4749" t="str">
            <v>UN</v>
          </cell>
          <cell r="E4749" t="str">
            <v>CR</v>
          </cell>
          <cell r="F4749">
            <v>18.61</v>
          </cell>
        </row>
        <row r="4750">
          <cell r="B4750">
            <v>9899</v>
          </cell>
          <cell r="C4750" t="str">
            <v>UNIAO PVC, ROSCAVEL, 3/4", AGUA FRIA PREDIAL</v>
          </cell>
          <cell r="D4750" t="str">
            <v>UN</v>
          </cell>
          <cell r="E4750" t="str">
            <v>CR</v>
          </cell>
          <cell r="F4750">
            <v>8.34</v>
          </cell>
        </row>
        <row r="4751">
          <cell r="B4751">
            <v>9908</v>
          </cell>
          <cell r="C4751" t="str">
            <v>UNIAO PVC, SOLDAVEL, 110 MM, PARA AGUA FRIA PREDIAL</v>
          </cell>
          <cell r="D4751" t="str">
            <v>UN</v>
          </cell>
          <cell r="E4751" t="str">
            <v>CR</v>
          </cell>
          <cell r="F4751">
            <v>375.11</v>
          </cell>
        </row>
        <row r="4752">
          <cell r="B4752">
            <v>9905</v>
          </cell>
          <cell r="C4752" t="str">
            <v>UNIAO PVC, SOLDAVEL, 20 MM, PARA AGUA FRIA PREDIAL</v>
          </cell>
          <cell r="D4752" t="str">
            <v>UN</v>
          </cell>
          <cell r="E4752" t="str">
            <v>CR</v>
          </cell>
          <cell r="F4752">
            <v>6.53</v>
          </cell>
        </row>
        <row r="4753">
          <cell r="B4753">
            <v>9906</v>
          </cell>
          <cell r="C4753" t="str">
            <v>UNIAO PVC, SOLDAVEL, 25 MM, PARA AGUA FRIA PREDIAL</v>
          </cell>
          <cell r="D4753" t="str">
            <v>UN</v>
          </cell>
          <cell r="E4753" t="str">
            <v>CR</v>
          </cell>
          <cell r="F4753">
            <v>7.87</v>
          </cell>
        </row>
        <row r="4754">
          <cell r="B4754">
            <v>9895</v>
          </cell>
          <cell r="C4754" t="str">
            <v>UNIAO PVC, SOLDAVEL, 32 MM, PARA AGUA FRIA PREDIAL</v>
          </cell>
          <cell r="D4754" t="str">
            <v>UN</v>
          </cell>
          <cell r="E4754" t="str">
            <v>CR</v>
          </cell>
          <cell r="F4754">
            <v>13.25</v>
          </cell>
        </row>
        <row r="4755">
          <cell r="B4755">
            <v>9894</v>
          </cell>
          <cell r="C4755" t="str">
            <v>UNIAO PVC, SOLDAVEL, 40 MM, PARA AGUA FRIA PREDIAL</v>
          </cell>
          <cell r="D4755" t="str">
            <v>UN</v>
          </cell>
          <cell r="E4755" t="str">
            <v>CR</v>
          </cell>
          <cell r="F4755">
            <v>25.49</v>
          </cell>
        </row>
        <row r="4756">
          <cell r="B4756">
            <v>9897</v>
          </cell>
          <cell r="C4756" t="str">
            <v>UNIAO PVC, SOLDAVEL, 50 MM, PARA AGUA FRIA PREDIAL</v>
          </cell>
          <cell r="D4756" t="str">
            <v>UN</v>
          </cell>
          <cell r="E4756" t="str">
            <v>CR</v>
          </cell>
          <cell r="F4756">
            <v>27.21</v>
          </cell>
        </row>
        <row r="4757">
          <cell r="B4757">
            <v>9910</v>
          </cell>
          <cell r="C4757" t="str">
            <v>UNIAO PVC, SOLDAVEL, 60 MM, PARA AGUA FRIA PREDIAL</v>
          </cell>
          <cell r="D4757" t="str">
            <v>UN</v>
          </cell>
          <cell r="E4757" t="str">
            <v>CR</v>
          </cell>
          <cell r="F4757">
            <v>70.8</v>
          </cell>
        </row>
        <row r="4758">
          <cell r="B4758">
            <v>9909</v>
          </cell>
          <cell r="C4758" t="str">
            <v>UNIAO PVC, SOLDAVEL, 75 MM, PARA AGUA FRIA PREDIAL</v>
          </cell>
          <cell r="D4758" t="str">
            <v>UN</v>
          </cell>
          <cell r="E4758" t="str">
            <v>CR</v>
          </cell>
          <cell r="F4758">
            <v>144.19999999999999</v>
          </cell>
        </row>
        <row r="4759">
          <cell r="B4759">
            <v>9907</v>
          </cell>
          <cell r="C4759" t="str">
            <v>UNIAO PVC, SOLDAVEL, 85 MM, PARA AGUA FRIA PREDIAL</v>
          </cell>
          <cell r="D4759" t="str">
            <v>UN</v>
          </cell>
          <cell r="E4759" t="str">
            <v>CR</v>
          </cell>
          <cell r="F4759">
            <v>170.26</v>
          </cell>
        </row>
        <row r="4760">
          <cell r="B4760">
            <v>20973</v>
          </cell>
          <cell r="C4760" t="str">
            <v>UNIAO TIPO STORZ, COM EMPATACAO INTERNA TIPO ANEL DE EXPANSAO, ENGATE RAPIDO 1 1/2", PARA MANGUEIRA DE COMBATE A INCENDIO PREDIAL</v>
          </cell>
          <cell r="D4760" t="str">
            <v>UN</v>
          </cell>
          <cell r="E4760" t="str">
            <v>CR</v>
          </cell>
          <cell r="F4760">
            <v>214.34</v>
          </cell>
        </row>
        <row r="4761">
          <cell r="B4761">
            <v>20974</v>
          </cell>
          <cell r="C4761" t="str">
            <v>UNIAO TIPO STORZ, COM EMPATACAO INTERNA TIPO ANEL DE EXPANSAO, ENGATE RAPIDO 2 1/2", PARA MANGUEIRA DE COMBATE A INCENDIO PREDIAL</v>
          </cell>
          <cell r="D4761" t="str">
            <v>UN</v>
          </cell>
          <cell r="E4761" t="str">
            <v>CR</v>
          </cell>
          <cell r="F4761">
            <v>306.66000000000003</v>
          </cell>
        </row>
        <row r="4762">
          <cell r="B4762">
            <v>37989</v>
          </cell>
          <cell r="C4762" t="str">
            <v>UNIAO, CPVC, SOLDAVEL, 15 MM, PARA AGUA QUENTE PREDIAL</v>
          </cell>
          <cell r="D4762" t="str">
            <v>UN</v>
          </cell>
          <cell r="E4762" t="str">
            <v>CR</v>
          </cell>
          <cell r="F4762">
            <v>17.809999999999999</v>
          </cell>
        </row>
        <row r="4763">
          <cell r="B4763">
            <v>37990</v>
          </cell>
          <cell r="C4763" t="str">
            <v>UNIAO, CPVC, SOLDAVEL, 22 MM, PARA AGUA QUENTE PREDIAL</v>
          </cell>
          <cell r="D4763" t="str">
            <v>UN</v>
          </cell>
          <cell r="E4763" t="str">
            <v>CR</v>
          </cell>
          <cell r="F4763">
            <v>19.64</v>
          </cell>
        </row>
        <row r="4764">
          <cell r="B4764">
            <v>37991</v>
          </cell>
          <cell r="C4764" t="str">
            <v>UNIAO, CPVC, SOLDAVEL, 28 MM, PARA AGUA QUENTE PREDIAL</v>
          </cell>
          <cell r="D4764" t="str">
            <v>UN</v>
          </cell>
          <cell r="E4764" t="str">
            <v>CR</v>
          </cell>
          <cell r="F4764">
            <v>26.14</v>
          </cell>
        </row>
        <row r="4765">
          <cell r="B4765">
            <v>37992</v>
          </cell>
          <cell r="C4765" t="str">
            <v>UNIAO, CPVC, SOLDAVEL, 35 MM, PARA AGUA QUENTE PREDIAL</v>
          </cell>
          <cell r="D4765" t="str">
            <v>UN</v>
          </cell>
          <cell r="E4765" t="str">
            <v>CR</v>
          </cell>
          <cell r="F4765">
            <v>40.57</v>
          </cell>
        </row>
        <row r="4766">
          <cell r="B4766">
            <v>37993</v>
          </cell>
          <cell r="C4766" t="str">
            <v>UNIAO, CPVC, SOLDAVEL, 42 MM, PARA AGUA QUENTE PREDIAL</v>
          </cell>
          <cell r="D4766" t="str">
            <v>UN</v>
          </cell>
          <cell r="E4766" t="str">
            <v>CR</v>
          </cell>
          <cell r="F4766">
            <v>61.55</v>
          </cell>
        </row>
        <row r="4767">
          <cell r="B4767">
            <v>37994</v>
          </cell>
          <cell r="C4767" t="str">
            <v>UNIAO, CPVC, SOLDAVEL, 54 MM, PARA AGUA QUENTE PREDIAL</v>
          </cell>
          <cell r="D4767" t="str">
            <v>UN</v>
          </cell>
          <cell r="E4767" t="str">
            <v>CR</v>
          </cell>
          <cell r="F4767">
            <v>146.56</v>
          </cell>
        </row>
        <row r="4768">
          <cell r="B4768">
            <v>37995</v>
          </cell>
          <cell r="C4768" t="str">
            <v>UNIAO, CPVC, SOLDAVEL, 73 MM, PARA AGUA QUENTE PREDIAL</v>
          </cell>
          <cell r="D4768" t="str">
            <v>UN</v>
          </cell>
          <cell r="E4768" t="str">
            <v>CR</v>
          </cell>
          <cell r="F4768">
            <v>191.04</v>
          </cell>
        </row>
        <row r="4769">
          <cell r="B4769">
            <v>37996</v>
          </cell>
          <cell r="C4769" t="str">
            <v>UNIAO, CPVC, SOLDAVEL, 89 MM, PARA AGUA QUENTE PREDIAL</v>
          </cell>
          <cell r="D4769" t="str">
            <v>UN</v>
          </cell>
          <cell r="E4769" t="str">
            <v>CR</v>
          </cell>
          <cell r="F4769">
            <v>290.89999999999998</v>
          </cell>
        </row>
        <row r="4770">
          <cell r="B4770">
            <v>45267</v>
          </cell>
          <cell r="C4770" t="str">
            <v>UNIFORME PROFISSIONAL DE BRIM, CALCA E CAMISA MANGA LONGA COM FAIXA REFLETIVA</v>
          </cell>
          <cell r="D4770" t="str">
            <v>UN</v>
          </cell>
          <cell r="E4770" t="str">
            <v>CR</v>
          </cell>
          <cell r="F4770">
            <v>192.02</v>
          </cell>
        </row>
        <row r="4771">
          <cell r="B4771">
            <v>38604</v>
          </cell>
          <cell r="C4771" t="str">
            <v>USINA DE ASFALTO A FRIO, CAPACIDADE DE 40 A 60 T/H, ELETRICA, POTENCIA DE 30 CV</v>
          </cell>
          <cell r="D4771" t="str">
            <v>UN</v>
          </cell>
          <cell r="E4771" t="str">
            <v>CR</v>
          </cell>
        </row>
        <row r="4772">
          <cell r="B4772">
            <v>10601</v>
          </cell>
          <cell r="C4772" t="str">
            <v>USINA DE ASFALTO A QUENTE, FIXA, TIPO CONTRA FLUXO, CAPACIDADE DE 100 A 140 T/H, POTENCIA DE 280 KW, COM MISTURADOR EXTERNO ROTATIVO</v>
          </cell>
          <cell r="D4772" t="str">
            <v>UN</v>
          </cell>
          <cell r="E4772" t="str">
            <v>CR</v>
          </cell>
        </row>
        <row r="4773">
          <cell r="B4773">
            <v>44469</v>
          </cell>
          <cell r="C4773" t="str">
            <v>USINA DE ASFALTO, GRAVIMETRICA, CAPACIDADE DE 150 T/H, POTENCIA DE 400 KW</v>
          </cell>
          <cell r="D4773" t="str">
            <v>UN</v>
          </cell>
          <cell r="E4773" t="str">
            <v>CR</v>
          </cell>
        </row>
        <row r="4774">
          <cell r="B4774">
            <v>9914</v>
          </cell>
          <cell r="C4774" t="str">
            <v>USINA DE CONCRETO FIXA, CAPACIDADE NOMINAL DE 90 A 120 M3/H, SEM SILO</v>
          </cell>
          <cell r="D4774" t="str">
            <v>UN</v>
          </cell>
          <cell r="E4774" t="str">
            <v>C</v>
          </cell>
        </row>
        <row r="4775">
          <cell r="B4775">
            <v>36485</v>
          </cell>
          <cell r="C4775" t="str">
            <v>USINA DE LAMA ASFALTICA, PROD 30 A 50 T/H, SILO DE AGREGADO 7 M3, RESERVATORIOS PARA EMULSAO E AGUA DE 2,3 M3 CADA, MISTURADOR TIPO PUGG-MILL A SER MONTADO SOBRE CAMINHAO</v>
          </cell>
          <cell r="D4775" t="str">
            <v>UN</v>
          </cell>
          <cell r="E4775" t="str">
            <v>CR</v>
          </cell>
        </row>
        <row r="4776">
          <cell r="B4776">
            <v>9912</v>
          </cell>
          <cell r="C4776" t="str">
            <v>USINA DE MISTURAS ASFALTICAS A QUENTE, MOVEL, TIPO CONTRA FLUXO, CAPACIDADE DE 40 A 80 T/H</v>
          </cell>
          <cell r="D4776" t="str">
            <v>UN</v>
          </cell>
          <cell r="E4776" t="str">
            <v>C</v>
          </cell>
        </row>
        <row r="4777">
          <cell r="B4777">
            <v>9921</v>
          </cell>
          <cell r="C4777" t="str">
            <v>USINA MISTURADORA DE SOLOS, DOSADORES TRIPLOS, CALHA VIBRATORIA CAPACIDADE DE 200 A 500 T/H, POTENCIA DE 75 KW</v>
          </cell>
          <cell r="D4777" t="str">
            <v>UN</v>
          </cell>
          <cell r="E4777" t="str">
            <v>CR</v>
          </cell>
        </row>
        <row r="4778">
          <cell r="B4778">
            <v>21112</v>
          </cell>
          <cell r="C4778" t="str">
            <v>VALVULA DE DESCARGA EM METAL CROMADO PARA MICTORIO COM ACIONAMENTO POR PRESSAO E FECHAMENTO AUTOMATICO</v>
          </cell>
          <cell r="D4778" t="str">
            <v>UN</v>
          </cell>
          <cell r="E4778" t="str">
            <v>CR</v>
          </cell>
          <cell r="F4778">
            <v>310.3</v>
          </cell>
        </row>
        <row r="4779">
          <cell r="B4779">
            <v>10228</v>
          </cell>
          <cell r="C4779" t="str">
            <v>VALVULA DE DESCARGA METALICA, BASE 1 1/2" E ACABAMENTO METALICO CROMADO</v>
          </cell>
          <cell r="D4779" t="str">
            <v>UN</v>
          </cell>
          <cell r="E4779" t="str">
            <v>C</v>
          </cell>
          <cell r="F4779">
            <v>360.48</v>
          </cell>
        </row>
        <row r="4780">
          <cell r="B4780">
            <v>11781</v>
          </cell>
          <cell r="C4780" t="str">
            <v>VALVULA DE DESCARGA METALICA, BASE 1 1/4" E ACABAMENTO METALICO CROMADO</v>
          </cell>
          <cell r="D4780" t="str">
            <v>UN</v>
          </cell>
          <cell r="E4780" t="str">
            <v>CR</v>
          </cell>
          <cell r="F4780">
            <v>292.02999999999997</v>
          </cell>
        </row>
        <row r="4781">
          <cell r="B4781">
            <v>37588</v>
          </cell>
          <cell r="C4781" t="str">
            <v>VALVULA DE ESCOAMENTO PARA TANQUE, EM METAL CROMADO, 1.1/2", SEM LADRAO, COM TAMPAO PLASTICO</v>
          </cell>
          <cell r="D4781" t="str">
            <v>UN</v>
          </cell>
          <cell r="E4781" t="str">
            <v>CR</v>
          </cell>
          <cell r="F4781">
            <v>94.35</v>
          </cell>
        </row>
        <row r="4782">
          <cell r="B4782">
            <v>11751</v>
          </cell>
          <cell r="C4782" t="str">
            <v>VALVULA DE ESFERA BRUTA EM BRONZE, BITOLA 1 1/2"</v>
          </cell>
          <cell r="D4782" t="str">
            <v>UN</v>
          </cell>
          <cell r="E4782" t="str">
            <v>CR</v>
          </cell>
          <cell r="F4782">
            <v>146.72999999999999</v>
          </cell>
        </row>
        <row r="4783">
          <cell r="B4783">
            <v>11750</v>
          </cell>
          <cell r="C4783" t="str">
            <v>VALVULA DE ESFERA BRUTA EM BRONZE, BITOLA 1 1/4"</v>
          </cell>
          <cell r="D4783" t="str">
            <v>UN</v>
          </cell>
          <cell r="E4783" t="str">
            <v>CR</v>
          </cell>
          <cell r="F4783">
            <v>121.77</v>
          </cell>
        </row>
        <row r="4784">
          <cell r="B4784">
            <v>11746</v>
          </cell>
          <cell r="C4784" t="str">
            <v>VALVULA DE ESFERA BRUTA EM BRONZE, BITOLA 1"</v>
          </cell>
          <cell r="D4784" t="str">
            <v>UN</v>
          </cell>
          <cell r="E4784" t="str">
            <v>CR</v>
          </cell>
          <cell r="F4784">
            <v>81.7</v>
          </cell>
        </row>
        <row r="4785">
          <cell r="B4785">
            <v>11748</v>
          </cell>
          <cell r="C4785" t="str">
            <v>VALVULA DE ESFERA BRUTA EM BRONZE, BITOLA 1/2"</v>
          </cell>
          <cell r="D4785" t="str">
            <v>UN</v>
          </cell>
          <cell r="E4785" t="str">
            <v>CR</v>
          </cell>
          <cell r="F4785">
            <v>52.43</v>
          </cell>
        </row>
        <row r="4786">
          <cell r="B4786">
            <v>11747</v>
          </cell>
          <cell r="C4786" t="str">
            <v>VALVULA DE ESFERA BRUTA EM BRONZE, BITOLA 2"</v>
          </cell>
          <cell r="D4786" t="str">
            <v>UN</v>
          </cell>
          <cell r="E4786" t="str">
            <v>CR</v>
          </cell>
          <cell r="F4786">
            <v>226.26</v>
          </cell>
        </row>
        <row r="4787">
          <cell r="B4787">
            <v>11749</v>
          </cell>
          <cell r="C4787" t="str">
            <v>VALVULA DE ESFERA BRUTA EM BRONZE, BITOLA 3/4"</v>
          </cell>
          <cell r="D4787" t="str">
            <v>UN</v>
          </cell>
          <cell r="E4787" t="str">
            <v>CR</v>
          </cell>
          <cell r="F4787">
            <v>60.51</v>
          </cell>
        </row>
        <row r="4788">
          <cell r="B4788">
            <v>10236</v>
          </cell>
          <cell r="C4788" t="str">
            <v>VALVULA DE RETENCAO DE BRONZE, PE COM CRIVOS, EXTREMIDADE COM ROSCA, DE 1 1/2", PARA FUNDO DE POCO</v>
          </cell>
          <cell r="D4788" t="str">
            <v>UN</v>
          </cell>
          <cell r="E4788" t="str">
            <v>CR</v>
          </cell>
        </row>
        <row r="4789">
          <cell r="B4789">
            <v>10233</v>
          </cell>
          <cell r="C4789" t="str">
            <v>VALVULA DE RETENCAO DE BRONZE, PE COM CRIVOS, EXTREMIDADE COM ROSCA, DE 1 1/4", PARA FUNDO DE POCO</v>
          </cell>
          <cell r="D4789" t="str">
            <v>UN</v>
          </cell>
          <cell r="E4789" t="str">
            <v>CR</v>
          </cell>
        </row>
        <row r="4790">
          <cell r="B4790">
            <v>10234</v>
          </cell>
          <cell r="C4790" t="str">
            <v>VALVULA DE RETENCAO DE BRONZE, PE COM CRIVOS, EXTREMIDADE COM ROSCA, DE 1", PARA FUNDO DE POCO</v>
          </cell>
          <cell r="D4790" t="str">
            <v>UN</v>
          </cell>
          <cell r="E4790" t="str">
            <v>CR</v>
          </cell>
        </row>
        <row r="4791">
          <cell r="B4791">
            <v>10231</v>
          </cell>
          <cell r="C4791" t="str">
            <v>VALVULA DE RETENCAO DE BRONZE, PE COM CRIVOS, EXTREMIDADE COM ROSCA, DE 2 1/2", PARA FUNDO DE POCO</v>
          </cell>
          <cell r="D4791" t="str">
            <v>UN</v>
          </cell>
          <cell r="E4791" t="str">
            <v>CR</v>
          </cell>
        </row>
        <row r="4792">
          <cell r="B4792">
            <v>10232</v>
          </cell>
          <cell r="C4792" t="str">
            <v>VALVULA DE RETENCAO DE BRONZE, PE COM CRIVOS, EXTREMIDADE COM ROSCA, DE 2", PARA FUNDO DE POCO</v>
          </cell>
          <cell r="D4792" t="str">
            <v>UN</v>
          </cell>
          <cell r="E4792" t="str">
            <v>CR</v>
          </cell>
        </row>
        <row r="4793">
          <cell r="B4793">
            <v>10235</v>
          </cell>
          <cell r="C4793" t="str">
            <v>VALVULA DE RETENCAO DE BRONZE, PE COM CRIVOS, EXTREMIDADE COM ROSCA, DE 3", PARA FUNDO DE POCO</v>
          </cell>
          <cell r="D4793" t="str">
            <v>UN</v>
          </cell>
          <cell r="E4793" t="str">
            <v>CR</v>
          </cell>
        </row>
        <row r="4794">
          <cell r="B4794">
            <v>10229</v>
          </cell>
          <cell r="C4794" t="str">
            <v>VALVULA DE RETENCAO DE BRONZE, PE COM CRIVOS, EXTREMIDADE COM ROSCA, DE 3/4", PARA FUNDO DE POCO</v>
          </cell>
          <cell r="D4794" t="str">
            <v>UN</v>
          </cell>
          <cell r="E4794" t="str">
            <v>C</v>
          </cell>
        </row>
        <row r="4795">
          <cell r="B4795">
            <v>10230</v>
          </cell>
          <cell r="C4795" t="str">
            <v>VALVULA DE RETENCAO DE BRONZE, PE COM CRIVOS, EXTREMIDADE COM ROSCA, DE 4", PARA FUNDO DE POCO</v>
          </cell>
          <cell r="D4795" t="str">
            <v>UN</v>
          </cell>
          <cell r="E4795" t="str">
            <v>CR</v>
          </cell>
        </row>
        <row r="4796">
          <cell r="B4796">
            <v>10409</v>
          </cell>
          <cell r="C4796" t="str">
            <v>VALVULA DE RETENCAO HORIZONTAL, DE BRONZE (PN-25), 1 1/2", 400 PSI, TAMPA DE PORCA DE UNIAO, EXTREMIDADES COM ROSCA</v>
          </cell>
          <cell r="D4796" t="str">
            <v>UN</v>
          </cell>
          <cell r="E4796" t="str">
            <v>CR</v>
          </cell>
        </row>
        <row r="4797">
          <cell r="B4797">
            <v>10411</v>
          </cell>
          <cell r="C4797" t="str">
            <v>VALVULA DE RETENCAO HORIZONTAL, DE BRONZE (PN-25), 1 1/4", 400 PSI, TAMPA DE PORCA DE UNIAO, EXTREMIDADES COM ROSCA</v>
          </cell>
          <cell r="D4797" t="str">
            <v>UN</v>
          </cell>
          <cell r="E4797" t="str">
            <v>CR</v>
          </cell>
        </row>
        <row r="4798">
          <cell r="B4798">
            <v>10410</v>
          </cell>
          <cell r="C4798" t="str">
            <v>VALVULA DE RETENCAO HORIZONTAL, DE BRONZE (PN-25), 1", 400 PSI, TAMPA DE PORCA DE UNIAO, EXTREMIDADES COM ROSCA</v>
          </cell>
          <cell r="D4798" t="str">
            <v>UN</v>
          </cell>
          <cell r="E4798" t="str">
            <v>CR</v>
          </cell>
        </row>
        <row r="4799">
          <cell r="B4799">
            <v>10404</v>
          </cell>
          <cell r="C4799" t="str">
            <v>VALVULA DE RETENCAO HORIZONTAL, DE BRONZE (PN-25), 1/2", 400 PSI, TAMPA DE PORCA DE UNIAO, EXTREMIDADES COM ROSCA</v>
          </cell>
          <cell r="D4799" t="str">
            <v>UN</v>
          </cell>
          <cell r="E4799" t="str">
            <v>CR</v>
          </cell>
        </row>
        <row r="4800">
          <cell r="B4800">
            <v>10405</v>
          </cell>
          <cell r="C4800" t="str">
            <v>VALVULA DE RETENCAO HORIZONTAL, DE BRONZE (PN-25), 2 1/2", 400 PSI, TAMPA DE PORCA DE UNIAO, EXTREMIDADES COM ROSCA</v>
          </cell>
          <cell r="D4800" t="str">
            <v>UN</v>
          </cell>
          <cell r="E4800" t="str">
            <v>CR</v>
          </cell>
        </row>
        <row r="4801">
          <cell r="B4801">
            <v>10408</v>
          </cell>
          <cell r="C4801" t="str">
            <v>VALVULA DE RETENCAO HORIZONTAL, DE BRONZE (PN-25), 2", 400 PSI, TAMPA DE PORCA DE UNIAO, EXTREMIDADES COM ROSCA</v>
          </cell>
          <cell r="D4801" t="str">
            <v>UN</v>
          </cell>
          <cell r="E4801" t="str">
            <v>CR</v>
          </cell>
        </row>
        <row r="4802">
          <cell r="B4802">
            <v>10406</v>
          </cell>
          <cell r="C4802" t="str">
            <v>VALVULA DE RETENCAO HORIZONTAL, DE BRONZE (PN-25), 3", 400 PSI, TAMPA DE PORCA DE UNIAO, EXTREMIDADES COM ROSCA</v>
          </cell>
          <cell r="D4802" t="str">
            <v>UN</v>
          </cell>
          <cell r="E4802" t="str">
            <v>CR</v>
          </cell>
        </row>
        <row r="4803">
          <cell r="B4803">
            <v>10412</v>
          </cell>
          <cell r="C4803" t="str">
            <v>VALVULA DE RETENCAO HORIZONTAL, DE BRONZE (PN-25), 3/4", 400 PSI, TAMPA DE PORCA DE UNIAO, EXTREMIDADES COM ROSCA</v>
          </cell>
          <cell r="D4803" t="str">
            <v>UN</v>
          </cell>
          <cell r="E4803" t="str">
            <v>CR</v>
          </cell>
        </row>
        <row r="4804">
          <cell r="B4804">
            <v>10407</v>
          </cell>
          <cell r="C4804" t="str">
            <v>VALVULA DE RETENCAO HORIZONTAL, DE BRONZE (PN-25), 4", 400 PSI, TAMPA DE PORCA DE UNIAO, EXTREMIDADES COM ROSCA</v>
          </cell>
          <cell r="D4804" t="str">
            <v>UN</v>
          </cell>
          <cell r="E4804" t="str">
            <v>CR</v>
          </cell>
        </row>
        <row r="4805">
          <cell r="B4805">
            <v>10416</v>
          </cell>
          <cell r="C4805" t="str">
            <v>VALVULA DE RETENCAO VERTICAL, DE BRONZE (PN-16), 1 1/2", 200 PSI, EXTREMIDADES COM ROSCA</v>
          </cell>
          <cell r="D4805" t="str">
            <v>UN</v>
          </cell>
          <cell r="E4805" t="str">
            <v>CR</v>
          </cell>
        </row>
        <row r="4806">
          <cell r="B4806">
            <v>10419</v>
          </cell>
          <cell r="C4806" t="str">
            <v>VALVULA DE RETENCAO VERTICAL, DE BRONZE (PN-16), 1 1/4", 200 PSI, EXTREMIDADES COM ROSCA</v>
          </cell>
          <cell r="D4806" t="str">
            <v>UN</v>
          </cell>
          <cell r="E4806" t="str">
            <v>CR</v>
          </cell>
        </row>
        <row r="4807">
          <cell r="B4807">
            <v>10418</v>
          </cell>
          <cell r="C4807" t="str">
            <v>VALVULA DE RETENCAO VERTICAL, DE BRONZE (PN-16), 1", 200 PSI, EXTREMIDADES COM ROSCA</v>
          </cell>
          <cell r="D4807" t="str">
            <v>UN</v>
          </cell>
          <cell r="E4807" t="str">
            <v>CR</v>
          </cell>
        </row>
        <row r="4808">
          <cell r="B4808">
            <v>21092</v>
          </cell>
          <cell r="C4808" t="str">
            <v>VALVULA DE RETENCAO VERTICAL, DE BRONZE (PN-16), 1/2", 200 PSI, EXTREMIDADES COM ROSCA</v>
          </cell>
          <cell r="D4808" t="str">
            <v>UN</v>
          </cell>
          <cell r="E4808" t="str">
            <v>CR</v>
          </cell>
        </row>
        <row r="4809">
          <cell r="B4809">
            <v>12657</v>
          </cell>
          <cell r="C4809" t="str">
            <v>VALVULA DE RETENCAO VERTICAL, DE BRONZE (PN-16), 2 1/2", 200 PSI, EXTREMIDADES COM ROSCA</v>
          </cell>
          <cell r="D4809" t="str">
            <v>UN</v>
          </cell>
          <cell r="E4809" t="str">
            <v>CR</v>
          </cell>
        </row>
        <row r="4810">
          <cell r="B4810">
            <v>10417</v>
          </cell>
          <cell r="C4810" t="str">
            <v>VALVULA DE RETENCAO VERTICAL, DE BRONZE (PN-16), 2", 200 PSI, EXTREMIDADES COM ROSCA</v>
          </cell>
          <cell r="D4810" t="str">
            <v>UN</v>
          </cell>
          <cell r="E4810" t="str">
            <v>CR</v>
          </cell>
        </row>
        <row r="4811">
          <cell r="B4811">
            <v>10414</v>
          </cell>
          <cell r="C4811" t="str">
            <v>VALVULA DE RETENCAO VERTICAL, DE BRONZE (PN-16), 3", 200 PSI, EXTREMIDADES COM ROSCA</v>
          </cell>
          <cell r="D4811" t="str">
            <v>UN</v>
          </cell>
          <cell r="E4811" t="str">
            <v>CR</v>
          </cell>
        </row>
        <row r="4812">
          <cell r="B4812">
            <v>10413</v>
          </cell>
          <cell r="C4812" t="str">
            <v>VALVULA DE RETENCAO VERTICAL, DE BRONZE (PN-16), 3/4", 200 PSI, EXTREMIDADES COM ROSCA</v>
          </cell>
          <cell r="D4812" t="str">
            <v>UN</v>
          </cell>
          <cell r="E4812" t="str">
            <v>CR</v>
          </cell>
        </row>
        <row r="4813">
          <cell r="B4813">
            <v>10415</v>
          </cell>
          <cell r="C4813" t="str">
            <v>VALVULA DE RETENCAO VERTICAL, DE BRONZE (PN-16), 4", 200 PSI, EXTREMIDADES COM ROSCA</v>
          </cell>
          <cell r="D4813" t="str">
            <v>UN</v>
          </cell>
          <cell r="E4813" t="str">
            <v>CR</v>
          </cell>
        </row>
        <row r="4814">
          <cell r="B4814">
            <v>38643</v>
          </cell>
          <cell r="C4814" t="str">
            <v>VALVULA EM METAL CROMADO PARA LAVATORIO, 1" SEM LADRAO</v>
          </cell>
          <cell r="D4814" t="str">
            <v>UN</v>
          </cell>
          <cell r="E4814" t="str">
            <v>CR</v>
          </cell>
          <cell r="F4814">
            <v>74.97</v>
          </cell>
        </row>
        <row r="4815">
          <cell r="B4815">
            <v>6157</v>
          </cell>
          <cell r="C4815" t="str">
            <v>VALVULA EM METAL CROMADO PARA PIA AMERICANA 3.1/2 X 1.1/2"</v>
          </cell>
          <cell r="D4815" t="str">
            <v>UN</v>
          </cell>
          <cell r="E4815" t="str">
            <v>CR</v>
          </cell>
          <cell r="F4815">
            <v>102.42</v>
          </cell>
        </row>
        <row r="4816">
          <cell r="B4816">
            <v>6158</v>
          </cell>
          <cell r="C4816" t="str">
            <v>VALVULA EM PLASTICO BRANCO PARA LAVATORIO 1", SEM UNHO, COM LADRAO</v>
          </cell>
          <cell r="D4816" t="str">
            <v>UN</v>
          </cell>
          <cell r="E4816" t="str">
            <v>CR</v>
          </cell>
          <cell r="F4816">
            <v>7.26</v>
          </cell>
        </row>
        <row r="4817">
          <cell r="B4817">
            <v>6156</v>
          </cell>
          <cell r="C4817" t="str">
            <v>VALVULA EM PLASTICO BRANCO PARA TANQUE 1.1/4" X 1.1/2", SEM UNHO E SEM LADRAO</v>
          </cell>
          <cell r="D4817" t="str">
            <v>UN</v>
          </cell>
          <cell r="E4817" t="str">
            <v>CR</v>
          </cell>
          <cell r="F4817">
            <v>6.23</v>
          </cell>
        </row>
        <row r="4818">
          <cell r="B4818">
            <v>6153</v>
          </cell>
          <cell r="C4818" t="str">
            <v>VALVULA EM PLASTICO BRANCO PARA TANQUE OU LAVATORIO 1", SEM UNHO E SEM LADRAO</v>
          </cell>
          <cell r="D4818" t="str">
            <v>UN</v>
          </cell>
          <cell r="E4818" t="str">
            <v>CR</v>
          </cell>
          <cell r="F4818">
            <v>5</v>
          </cell>
        </row>
        <row r="4819">
          <cell r="B4819">
            <v>6154</v>
          </cell>
          <cell r="C4819" t="str">
            <v>VALVULA EM PLASTICO CROMADO PARA LAVATORIO 1", SEM UNHO, COM LADRAO</v>
          </cell>
          <cell r="D4819" t="str">
            <v>UN</v>
          </cell>
          <cell r="E4819" t="str">
            <v>CR</v>
          </cell>
          <cell r="F4819">
            <v>8.8800000000000008</v>
          </cell>
        </row>
        <row r="4820">
          <cell r="B4820">
            <v>6155</v>
          </cell>
          <cell r="C4820" t="str">
            <v>VALVULA EM PLASTICO CROMADO TIPO AMERICANA PARA PIA DE COZINHA 3.1/2" X 1.1/2", SEM ADAPTADOR</v>
          </cell>
          <cell r="D4820" t="str">
            <v>UN</v>
          </cell>
          <cell r="E4820" t="str">
            <v>CR</v>
          </cell>
          <cell r="F4820">
            <v>20.440000000000001</v>
          </cell>
        </row>
        <row r="4821">
          <cell r="B4821">
            <v>43595</v>
          </cell>
          <cell r="C4821" t="str">
            <v>VARA FINA PARA CREMONA, EM FERRO ZINCADO BRANCO, COM DIAMETRO DE APROX 10 MM E COMPRIMENTO DE 1,20 M</v>
          </cell>
          <cell r="D4821" t="str">
            <v>UN</v>
          </cell>
          <cell r="E4821" t="str">
            <v>CR</v>
          </cell>
          <cell r="F4821">
            <v>20.38</v>
          </cell>
        </row>
        <row r="4822">
          <cell r="B4822">
            <v>43596</v>
          </cell>
          <cell r="C4822" t="str">
            <v>VARA FINA PARA CREMONA, EM FERRO ZINCADO BRANCO, COM DIAMETRO DE APROX 10 MM E COMPRIMENTO DE 1,50 M</v>
          </cell>
          <cell r="D4822" t="str">
            <v>UN</v>
          </cell>
          <cell r="E4822" t="str">
            <v>CR</v>
          </cell>
          <cell r="F4822">
            <v>23.56</v>
          </cell>
        </row>
        <row r="4823">
          <cell r="B4823">
            <v>38108</v>
          </cell>
          <cell r="C4823" t="str">
            <v>VARIADOR DE LUMINOSIDADE ROTATIVO (DIMMER) 127 V, 300 W (APENAS MODULO)</v>
          </cell>
          <cell r="D4823" t="str">
            <v>UN</v>
          </cell>
          <cell r="E4823" t="str">
            <v>CR</v>
          </cell>
          <cell r="F4823">
            <v>47.34</v>
          </cell>
        </row>
        <row r="4824">
          <cell r="B4824">
            <v>38087</v>
          </cell>
          <cell r="C4824" t="str">
            <v>VARIADOR DE LUMINOSIDADE ROTATIVO (DIMMER) 127V, 300W, CONJUNTO MONTADO PARA EMBUTIR 4" X 2" (PLACA + SUPORTE + MODULO)</v>
          </cell>
          <cell r="D4824" t="str">
            <v>UN</v>
          </cell>
          <cell r="E4824" t="str">
            <v>CR</v>
          </cell>
          <cell r="F4824">
            <v>60.89</v>
          </cell>
        </row>
        <row r="4825">
          <cell r="B4825">
            <v>38109</v>
          </cell>
          <cell r="C4825" t="str">
            <v>VARIADOR DE LUMINOSIDADE ROTATIVO (DIMMER) 220 V, 600 W (APENAS MODULO)</v>
          </cell>
          <cell r="D4825" t="str">
            <v>UN</v>
          </cell>
          <cell r="E4825" t="str">
            <v>CR</v>
          </cell>
          <cell r="F4825">
            <v>75.66</v>
          </cell>
        </row>
        <row r="4826">
          <cell r="B4826">
            <v>38088</v>
          </cell>
          <cell r="C4826" t="str">
            <v>VARIADOR DE LUMINOSIDADE ROTATIVO (DIMMER) 220V, 600W, CONJUNTO MONTADO PARA EMBUTIR 4" X 2" (PLACA + SUPORTE + MODULO)</v>
          </cell>
          <cell r="D4826" t="str">
            <v>UN</v>
          </cell>
          <cell r="E4826" t="str">
            <v>CR</v>
          </cell>
          <cell r="F4826">
            <v>79.55</v>
          </cell>
        </row>
        <row r="4827">
          <cell r="B4827">
            <v>38110</v>
          </cell>
          <cell r="C4827" t="str">
            <v>VARIADOR DE VELOCIDADE PARA VENTILADOR 127 V, 150 W (APENAS MODULO)</v>
          </cell>
          <cell r="D4827" t="str">
            <v>UN</v>
          </cell>
          <cell r="E4827" t="str">
            <v>CR</v>
          </cell>
          <cell r="F4827">
            <v>29.1</v>
          </cell>
        </row>
        <row r="4828">
          <cell r="B4828">
            <v>38089</v>
          </cell>
          <cell r="C4828" t="str">
            <v>VARIADOR DE VELOCIDADE PARA VENTILADOR 127V, 150W + 2 INTERRUPTORES PARALELOS, PARA REVERSAO E LAMPADA, CONJUNTO MONTADO PARA EMBUTIR 4" X 2" (PLACA + SUPORTE + MODULOS)</v>
          </cell>
          <cell r="D4828" t="str">
            <v>UN</v>
          </cell>
          <cell r="E4828" t="str">
            <v>CR</v>
          </cell>
          <cell r="F4828">
            <v>50.71</v>
          </cell>
        </row>
        <row r="4829">
          <cell r="B4829">
            <v>38111</v>
          </cell>
          <cell r="C4829" t="str">
            <v>VARIADOR DE VELOCIDADE PARA VENTILADOR 220 V, 250 W (APENAS MODULO)</v>
          </cell>
          <cell r="D4829" t="str">
            <v>UN</v>
          </cell>
          <cell r="E4829" t="str">
            <v>CR</v>
          </cell>
          <cell r="F4829">
            <v>32.549999999999997</v>
          </cell>
        </row>
        <row r="4830">
          <cell r="B4830">
            <v>38090</v>
          </cell>
          <cell r="C4830" t="str">
            <v>VARIADOR DE VELOCIDADE PARA VENTILADOR 220V, 250W + 2 INTERRUPTORES PARALELOS, PARA REVERSAO E LAMPADA, CONJUNTO MONTADO PARA EMBUTIR 4" X 2" (PLACA + SUPORTE + MODULOS)</v>
          </cell>
          <cell r="D4830" t="str">
            <v>UN</v>
          </cell>
          <cell r="E4830" t="str">
            <v>CR</v>
          </cell>
          <cell r="F4830">
            <v>52.42</v>
          </cell>
        </row>
        <row r="4831">
          <cell r="B4831">
            <v>38400</v>
          </cell>
          <cell r="C4831" t="str">
            <v>VASSOURA 40 CM COM CABO</v>
          </cell>
          <cell r="D4831" t="str">
            <v>UN</v>
          </cell>
          <cell r="E4831" t="str">
            <v>CR</v>
          </cell>
          <cell r="F4831">
            <v>44.81</v>
          </cell>
        </row>
        <row r="4832">
          <cell r="B4832">
            <v>13726</v>
          </cell>
          <cell r="C4832" t="str">
            <v>VASSOURA MECANICA REBOCAVEL COM ESCOVA CILINDRICA LARGURA UTIL DE VARRIMENTO = 2,44M</v>
          </cell>
          <cell r="D4832" t="str">
            <v>UN</v>
          </cell>
          <cell r="E4832" t="str">
            <v>CR</v>
          </cell>
        </row>
        <row r="4833">
          <cell r="B4833">
            <v>12627</v>
          </cell>
          <cell r="C4833" t="str">
            <v>VEDACAO DE CALHA, EM BORRACHA COR PRETA, MEDIDA ENTRE 119 E 170 MM, PARA DRENAGEM PLUVIAL PREDIAL</v>
          </cell>
          <cell r="D4833" t="str">
            <v>UN</v>
          </cell>
          <cell r="E4833" t="str">
            <v>CR</v>
          </cell>
          <cell r="F4833">
            <v>1.38</v>
          </cell>
        </row>
        <row r="4834">
          <cell r="B4834">
            <v>39996</v>
          </cell>
          <cell r="C4834" t="str">
            <v>VERGALHAO ZINCADO ROSCA TOTAL, 1/4" (6,3 MM)</v>
          </cell>
          <cell r="D4834" t="str">
            <v>M</v>
          </cell>
          <cell r="E4834" t="str">
            <v>CR</v>
          </cell>
          <cell r="F4834">
            <v>4.74</v>
          </cell>
        </row>
        <row r="4835">
          <cell r="B4835">
            <v>10478</v>
          </cell>
          <cell r="C4835" t="str">
            <v>VERNIZ A BASE RESINA ALQUIDICA COM POLIURETANO PARA MADEIRA, COM FILTRO SOLAR, BRILHANTE, USO INTERNO E EXTERNO</v>
          </cell>
          <cell r="D4835" t="str">
            <v>L</v>
          </cell>
          <cell r="E4835" t="str">
            <v>C</v>
          </cell>
          <cell r="F4835">
            <v>43.32</v>
          </cell>
        </row>
        <row r="4836">
          <cell r="B4836">
            <v>10481</v>
          </cell>
          <cell r="C4836" t="str">
            <v>VERNIZ MARITIMO PREMIUM PARA MADEIRA, COM FILTRO SOLAR, BRILHANTE, USO INTERNO E EXTERNO</v>
          </cell>
          <cell r="D4836" t="str">
            <v>L</v>
          </cell>
          <cell r="E4836" t="str">
            <v>CR</v>
          </cell>
          <cell r="F4836">
            <v>38.520000000000003</v>
          </cell>
        </row>
        <row r="4837">
          <cell r="B4837">
            <v>10475</v>
          </cell>
          <cell r="C4837" t="str">
            <v>VERNIZ TIPO COPAL PARA MADEIRA, BRILHANTE, USO INTERNO</v>
          </cell>
          <cell r="D4837" t="str">
            <v>L</v>
          </cell>
          <cell r="E4837" t="str">
            <v>CR</v>
          </cell>
          <cell r="F4837">
            <v>37.28</v>
          </cell>
        </row>
        <row r="4838">
          <cell r="B4838">
            <v>4030</v>
          </cell>
          <cell r="C4838" t="str">
            <v>VEU DE POLIESTER PARA IMPERMEABILIZACAO</v>
          </cell>
          <cell r="D4838" t="str">
            <v>M2</v>
          </cell>
          <cell r="E4838" t="str">
            <v>CR</v>
          </cell>
          <cell r="F4838">
            <v>7.91</v>
          </cell>
        </row>
        <row r="4839">
          <cell r="B4839">
            <v>4031</v>
          </cell>
          <cell r="C4839" t="str">
            <v>VEU DE VIDRO/VEU DE SUPERFICIE 30 A 35 G/M2</v>
          </cell>
          <cell r="D4839" t="str">
            <v>M2</v>
          </cell>
          <cell r="E4839" t="str">
            <v>CR</v>
          </cell>
          <cell r="F4839">
            <v>37.18</v>
          </cell>
        </row>
        <row r="4840">
          <cell r="B4840">
            <v>11652</v>
          </cell>
          <cell r="C4840" t="str">
            <v>VIBRADOR DE IMERSAO, DIAMETRO DA PONTEIRA DE *35* MM, COM MOTOR 4 TEMPOS A GASOLINA DE 5,5 HP (5,5 CV)</v>
          </cell>
          <cell r="D4840" t="str">
            <v>UN</v>
          </cell>
          <cell r="E4840" t="str">
            <v>C</v>
          </cell>
          <cell r="F4840">
            <v>3699.99</v>
          </cell>
        </row>
        <row r="4841">
          <cell r="B4841">
            <v>13896</v>
          </cell>
          <cell r="C4841" t="str">
            <v>VIBRADOR DE IMERSAO, DIAMETRO DA PONTEIRA DE *45* MM, COM MOTOR ELETRICO TRIFASICO DE 2 HP (2 CV)</v>
          </cell>
          <cell r="D4841" t="str">
            <v>UN</v>
          </cell>
          <cell r="E4841" t="str">
            <v>CR</v>
          </cell>
          <cell r="F4841">
            <v>3319.21</v>
          </cell>
        </row>
        <row r="4842">
          <cell r="B4842">
            <v>44470</v>
          </cell>
          <cell r="C4842" t="str">
            <v>VIBROACABADORA DE ASFALTO SOBRE ESTEIRAS, LARG. PAVIM. 2,13 M A 4,55 M, POT. 74 KW/ 100 HP, CAP. 400 T/ H</v>
          </cell>
          <cell r="D4842" t="str">
            <v>UN</v>
          </cell>
          <cell r="E4842" t="str">
            <v>CR</v>
          </cell>
        </row>
        <row r="4843">
          <cell r="B4843">
            <v>13476</v>
          </cell>
          <cell r="C4843" t="str">
            <v>VIBROACABADORA DE ASFALTO SOBRE ESTEIRAS, LARG. PAVIM. 2,60 M A 5,75 M, POT. 110 HP, CAP. 450 T/ H</v>
          </cell>
          <cell r="D4843" t="str">
            <v>UN</v>
          </cell>
          <cell r="E4843" t="str">
            <v>CR</v>
          </cell>
        </row>
        <row r="4844">
          <cell r="B4844">
            <v>44491</v>
          </cell>
          <cell r="C4844" t="str">
            <v>VIBROACABADORA DE ASFALTO SOBRE ESTEIRAS, LARG. PAVIM. MAX. 8,00 M, POT. 100 KW/ 134 HP, CAP. 600 T/ H</v>
          </cell>
          <cell r="D4844" t="str">
            <v>UN</v>
          </cell>
          <cell r="E4844" t="str">
            <v>CR</v>
          </cell>
        </row>
        <row r="4845">
          <cell r="B4845">
            <v>10488</v>
          </cell>
          <cell r="C4845" t="str">
            <v>VIBROACABADORA DE ASFALTO SOBRE ESTEIRAS, LARG. PAVIMENT. 1,90 A 5,3 M, POT. 78 KW/105 HP, CAP. 450 T/H</v>
          </cell>
          <cell r="D4845" t="str">
            <v>UN</v>
          </cell>
          <cell r="E4845" t="str">
            <v>C</v>
          </cell>
        </row>
        <row r="4846">
          <cell r="B4846">
            <v>13606</v>
          </cell>
          <cell r="C4846" t="str">
            <v>VIBROACABADORA DE ASFALTO SOBRE RODAS, LARGURA DE PAVIMENTACAO DE 1,70 A 4,20 M, POTENCIA 78 KW/105 HP, CAPACIDADE 300 T/H</v>
          </cell>
          <cell r="D4846" t="str">
            <v>UN</v>
          </cell>
          <cell r="E4846" t="str">
            <v>CR</v>
          </cell>
        </row>
        <row r="4847">
          <cell r="B4847">
            <v>10489</v>
          </cell>
          <cell r="C4847" t="str">
            <v>VIDRACEIRO (HORISTA)</v>
          </cell>
          <cell r="D4847" t="str">
            <v>H</v>
          </cell>
          <cell r="E4847" t="str">
            <v>CR</v>
          </cell>
          <cell r="F4847">
            <v>29.39</v>
          </cell>
        </row>
        <row r="4848">
          <cell r="B4848">
            <v>41073</v>
          </cell>
          <cell r="C4848" t="str">
            <v>VIDRACEIRO (MENSALISTA)</v>
          </cell>
          <cell r="D4848" t="str">
            <v>MES</v>
          </cell>
          <cell r="E4848" t="str">
            <v>CR</v>
          </cell>
          <cell r="F4848">
            <v>5156.3500000000004</v>
          </cell>
        </row>
        <row r="4849">
          <cell r="B4849">
            <v>34391</v>
          </cell>
          <cell r="C4849" t="str">
            <v>VIDRO COMUM LAMINADO LISO INCOLOR DUPLO, ESPESSURA TOTAL 8 MM (CADA CAMADA DE 4 MM) - COLOCADO</v>
          </cell>
          <cell r="D4849" t="str">
            <v>M2</v>
          </cell>
          <cell r="E4849" t="str">
            <v>CR</v>
          </cell>
          <cell r="F4849">
            <v>682.21</v>
          </cell>
        </row>
        <row r="4850">
          <cell r="B4850">
            <v>10496</v>
          </cell>
          <cell r="C4850" t="str">
            <v>VIDRO COMUM LAMINADO, LISO, INCOLOR, DUPLO, ESPESSURA TOTAL 6 MM (CADA CAMADA E= 3 MM) - COLOCADO</v>
          </cell>
          <cell r="D4850" t="str">
            <v>M2</v>
          </cell>
          <cell r="E4850" t="str">
            <v>CR</v>
          </cell>
          <cell r="F4850">
            <v>593.75</v>
          </cell>
        </row>
        <row r="4851">
          <cell r="B4851">
            <v>10497</v>
          </cell>
          <cell r="C4851" t="str">
            <v>VIDRO COMUM LAMINADO, LISO, INCOLOR, TRIPLO, ESPESSURA TOTAL 12 MM (CADA CAMADA E= 4 MM) - COLOCADO</v>
          </cell>
          <cell r="D4851" t="str">
            <v>M2</v>
          </cell>
          <cell r="E4851" t="str">
            <v>CR</v>
          </cell>
          <cell r="F4851">
            <v>1543.74</v>
          </cell>
        </row>
        <row r="4852">
          <cell r="B4852">
            <v>10504</v>
          </cell>
          <cell r="C4852" t="str">
            <v>VIDRO COMUM LAMINADO, LISO, INCOLOR, TRIPLO, ESPESSURA TOTAL 15 MM (CADA CAMADA E = 5 MM) - COLOCADO</v>
          </cell>
          <cell r="D4852" t="str">
            <v>M2</v>
          </cell>
          <cell r="E4852" t="str">
            <v>CR</v>
          </cell>
          <cell r="F4852">
            <v>1805</v>
          </cell>
        </row>
        <row r="4853">
          <cell r="B4853">
            <v>34390</v>
          </cell>
          <cell r="C4853" t="str">
            <v>VIDRO CRISTAL COLORIDO, 10 MM, PINTADO NA COR BRANCA</v>
          </cell>
          <cell r="D4853" t="str">
            <v>M2</v>
          </cell>
          <cell r="E4853" t="str">
            <v>CR</v>
          </cell>
          <cell r="F4853">
            <v>531.99</v>
          </cell>
        </row>
        <row r="4854">
          <cell r="B4854">
            <v>34389</v>
          </cell>
          <cell r="C4854" t="str">
            <v>VIDRO CRISTAL COLORIDO, 4 MM, PINTADO NA COR BRANCA</v>
          </cell>
          <cell r="D4854" t="str">
            <v>M2</v>
          </cell>
          <cell r="E4854" t="str">
            <v>CR</v>
          </cell>
          <cell r="F4854">
            <v>166.25</v>
          </cell>
        </row>
        <row r="4855">
          <cell r="B4855">
            <v>34388</v>
          </cell>
          <cell r="C4855" t="str">
            <v>VIDRO CRISTAL COLORIDO, 6 MM, PINTADO NA COR BRANCA</v>
          </cell>
          <cell r="D4855" t="str">
            <v>M2</v>
          </cell>
          <cell r="E4855" t="str">
            <v>CR</v>
          </cell>
          <cell r="F4855">
            <v>236.28</v>
          </cell>
        </row>
        <row r="4856">
          <cell r="B4856">
            <v>34387</v>
          </cell>
          <cell r="C4856" t="str">
            <v>VIDRO CRISTAL COLORIDO, 8 MM, PINTADO NA COR BRANCA</v>
          </cell>
          <cell r="D4856" t="str">
            <v>M2</v>
          </cell>
          <cell r="E4856" t="str">
            <v>CR</v>
          </cell>
          <cell r="F4856">
            <v>383.56</v>
          </cell>
        </row>
        <row r="4857">
          <cell r="B4857">
            <v>11188</v>
          </cell>
          <cell r="C4857" t="str">
            <v>VIDRO LISO FUME E = 4MM - SEM COLOCACAO</v>
          </cell>
          <cell r="D4857" t="str">
            <v>M2</v>
          </cell>
          <cell r="E4857" t="str">
            <v>CR</v>
          </cell>
          <cell r="F4857">
            <v>189.99</v>
          </cell>
        </row>
        <row r="4858">
          <cell r="B4858">
            <v>11189</v>
          </cell>
          <cell r="C4858" t="str">
            <v>VIDRO LISO FUME E = 6MM - SEM COLOCACAO</v>
          </cell>
          <cell r="D4858" t="str">
            <v>M2</v>
          </cell>
          <cell r="E4858" t="str">
            <v>CR</v>
          </cell>
          <cell r="F4858">
            <v>285</v>
          </cell>
        </row>
        <row r="4859">
          <cell r="B4859">
            <v>21107</v>
          </cell>
          <cell r="C4859" t="str">
            <v>VIDRO LISO FUME, E = 5 MM - SEM COLOCACAO</v>
          </cell>
          <cell r="D4859" t="str">
            <v>M2</v>
          </cell>
          <cell r="E4859" t="str">
            <v>CR</v>
          </cell>
          <cell r="F4859">
            <v>205.1</v>
          </cell>
        </row>
        <row r="4860">
          <cell r="B4860">
            <v>34386</v>
          </cell>
          <cell r="C4860" t="str">
            <v>VIDRO LISO INCOLOR 10 MM - SEM COLOCACAO</v>
          </cell>
          <cell r="D4860" t="str">
            <v>M2</v>
          </cell>
          <cell r="E4860" t="str">
            <v>CR</v>
          </cell>
          <cell r="F4860">
            <v>356.25</v>
          </cell>
        </row>
        <row r="4861">
          <cell r="B4861">
            <v>10490</v>
          </cell>
          <cell r="C4861" t="str">
            <v>VIDRO LISO INCOLOR 2 A 3 MM - SEM COLOCACAO</v>
          </cell>
          <cell r="D4861" t="str">
            <v>M2</v>
          </cell>
          <cell r="E4861" t="str">
            <v>CR</v>
          </cell>
          <cell r="F4861">
            <v>124.68</v>
          </cell>
        </row>
        <row r="4862">
          <cell r="B4862">
            <v>10492</v>
          </cell>
          <cell r="C4862" t="str">
            <v>VIDRO LISO INCOLOR 4MM - SEM COLOCACAO</v>
          </cell>
          <cell r="D4862" t="str">
            <v>M2</v>
          </cell>
          <cell r="E4862" t="str">
            <v>C</v>
          </cell>
          <cell r="F4862">
            <v>142.5</v>
          </cell>
        </row>
        <row r="4863">
          <cell r="B4863">
            <v>10493</v>
          </cell>
          <cell r="C4863" t="str">
            <v>VIDRO LISO INCOLOR 5MM - SEM COLOCACAO</v>
          </cell>
          <cell r="D4863" t="str">
            <v>M2</v>
          </cell>
          <cell r="E4863" t="str">
            <v>CR</v>
          </cell>
          <cell r="F4863">
            <v>166.25</v>
          </cell>
        </row>
        <row r="4864">
          <cell r="B4864">
            <v>10491</v>
          </cell>
          <cell r="C4864" t="str">
            <v>VIDRO LISO INCOLOR 6 MM - SEM COLOCACAO</v>
          </cell>
          <cell r="D4864" t="str">
            <v>M2</v>
          </cell>
          <cell r="E4864" t="str">
            <v>CR</v>
          </cell>
          <cell r="F4864">
            <v>201.87</v>
          </cell>
        </row>
        <row r="4865">
          <cell r="B4865">
            <v>34385</v>
          </cell>
          <cell r="C4865" t="str">
            <v>VIDRO LISO INCOLOR 8MM - SEM COLOCACAO</v>
          </cell>
          <cell r="D4865" t="str">
            <v>M2</v>
          </cell>
          <cell r="E4865" t="str">
            <v>CR</v>
          </cell>
          <cell r="F4865">
            <v>294.5</v>
          </cell>
        </row>
        <row r="4866">
          <cell r="B4866">
            <v>10499</v>
          </cell>
          <cell r="C4866" t="str">
            <v>VIDRO MARTELADO OU CANELADO, 4 MM - SEM COLOCACAO</v>
          </cell>
          <cell r="D4866" t="str">
            <v>M2</v>
          </cell>
          <cell r="E4866" t="str">
            <v>CR</v>
          </cell>
          <cell r="F4866">
            <v>118.74</v>
          </cell>
        </row>
        <row r="4867">
          <cell r="B4867">
            <v>34384</v>
          </cell>
          <cell r="C4867" t="str">
            <v>VIDRO PLANO ARAMADO E = 6 MM - SEM COLOCACAO</v>
          </cell>
          <cell r="D4867" t="str">
            <v>M2</v>
          </cell>
          <cell r="E4867" t="str">
            <v>CR</v>
          </cell>
          <cell r="F4867">
            <v>356.25</v>
          </cell>
        </row>
        <row r="4868">
          <cell r="B4868">
            <v>11185</v>
          </cell>
          <cell r="C4868" t="str">
            <v>VIDRO PLANO ARAMADO E = 7MM - SEM COLOCACAO</v>
          </cell>
          <cell r="D4868" t="str">
            <v>M2</v>
          </cell>
          <cell r="E4868" t="str">
            <v>CR</v>
          </cell>
          <cell r="F4868">
            <v>368.12</v>
          </cell>
        </row>
        <row r="4869">
          <cell r="B4869">
            <v>10507</v>
          </cell>
          <cell r="C4869" t="str">
            <v>VIDRO TEMPERADO INCOLOR E = 10 MM, SEM COLOCACAO</v>
          </cell>
          <cell r="D4869" t="str">
            <v>M2</v>
          </cell>
          <cell r="E4869" t="str">
            <v>CR</v>
          </cell>
          <cell r="F4869">
            <v>443.78</v>
          </cell>
        </row>
        <row r="4870">
          <cell r="B4870">
            <v>10505</v>
          </cell>
          <cell r="C4870" t="str">
            <v>VIDRO TEMPERADO INCOLOR E = 6 MM, SEM COLOCACAO</v>
          </cell>
          <cell r="D4870" t="str">
            <v>M2</v>
          </cell>
          <cell r="E4870" t="str">
            <v>CR</v>
          </cell>
          <cell r="F4870">
            <v>261.86</v>
          </cell>
        </row>
        <row r="4871">
          <cell r="B4871">
            <v>10506</v>
          </cell>
          <cell r="C4871" t="str">
            <v>VIDRO TEMPERADO INCOLOR E = 8 MM, SEM COLOCACAO</v>
          </cell>
          <cell r="D4871" t="str">
            <v>M2</v>
          </cell>
          <cell r="E4871" t="str">
            <v>CR</v>
          </cell>
          <cell r="F4871">
            <v>341.84</v>
          </cell>
        </row>
        <row r="4872">
          <cell r="B4872">
            <v>5031</v>
          </cell>
          <cell r="C4872" t="str">
            <v>VIDRO TEMPERADO INCOLOR PARA PORTA DE ABRIR, E = 10 MM (SEM FERRAGENS E SEM COLOCACAO)</v>
          </cell>
          <cell r="D4872" t="str">
            <v>M2</v>
          </cell>
          <cell r="E4872" t="str">
            <v>C</v>
          </cell>
          <cell r="F4872">
            <v>480</v>
          </cell>
        </row>
        <row r="4873">
          <cell r="B4873">
            <v>10502</v>
          </cell>
          <cell r="C4873" t="str">
            <v>VIDRO TEMPERADO VERDE E = 10 MM, SEM COLOCACAO</v>
          </cell>
          <cell r="D4873" t="str">
            <v>M2</v>
          </cell>
          <cell r="E4873" t="str">
            <v>CR</v>
          </cell>
          <cell r="F4873">
            <v>559.30999999999995</v>
          </cell>
        </row>
        <row r="4874">
          <cell r="B4874">
            <v>10501</v>
          </cell>
          <cell r="C4874" t="str">
            <v>VIDRO TEMPERADO VERDE E = 6 MM, SEM COLOCACAO</v>
          </cell>
          <cell r="D4874" t="str">
            <v>M2</v>
          </cell>
          <cell r="E4874" t="str">
            <v>CR</v>
          </cell>
          <cell r="F4874">
            <v>315.99</v>
          </cell>
        </row>
        <row r="4875">
          <cell r="B4875">
            <v>10503</v>
          </cell>
          <cell r="C4875" t="str">
            <v>VIDRO TEMPERADO VERDE E = 8 MM, SEM COLOCACAO</v>
          </cell>
          <cell r="D4875" t="str">
            <v>M2</v>
          </cell>
          <cell r="E4875" t="str">
            <v>CR</v>
          </cell>
          <cell r="F4875">
            <v>426.91</v>
          </cell>
        </row>
        <row r="4876">
          <cell r="B4876">
            <v>4500</v>
          </cell>
          <cell r="C4876" t="str">
            <v>VIGA *7,5 X 10* CM EM PINUS, MISTA OU EQUIVALENTE DA REGIAO - BRUTA</v>
          </cell>
          <cell r="D4876" t="str">
            <v>M</v>
          </cell>
          <cell r="E4876" t="str">
            <v>CR</v>
          </cell>
          <cell r="F4876">
            <v>13.72</v>
          </cell>
        </row>
        <row r="4877">
          <cell r="B4877">
            <v>4448</v>
          </cell>
          <cell r="C4877" t="str">
            <v>VIGA *7,5 X 15 CM EM PINUS, MISTA OU EQUIVALENTE DA REGIAO - BRUTA</v>
          </cell>
          <cell r="D4877" t="str">
            <v>M</v>
          </cell>
          <cell r="E4877" t="str">
            <v>CR</v>
          </cell>
          <cell r="F4877">
            <v>18.84</v>
          </cell>
        </row>
        <row r="4878">
          <cell r="B4878">
            <v>20213</v>
          </cell>
          <cell r="C4878" t="str">
            <v>VIGA APARELHADA *6 X 12* CM, EM MACARANDUBA/MASSARANDUBA, ANGELIM OU EQUIVALENTE DA REGIAO</v>
          </cell>
          <cell r="D4878" t="str">
            <v>M</v>
          </cell>
          <cell r="E4878" t="str">
            <v>CR</v>
          </cell>
          <cell r="F4878">
            <v>40.200000000000003</v>
          </cell>
        </row>
        <row r="4879">
          <cell r="B4879">
            <v>20211</v>
          </cell>
          <cell r="C4879" t="str">
            <v>VIGA APARELHADA *6 X 16* CM, EM MACARANDUBA/MASSARANDUBA, ANGELIM OU EQUIVALENTE DA REGIAO</v>
          </cell>
          <cell r="D4879" t="str">
            <v>M</v>
          </cell>
          <cell r="E4879" t="str">
            <v>CR</v>
          </cell>
          <cell r="F4879">
            <v>53.23</v>
          </cell>
        </row>
        <row r="4880">
          <cell r="B4880">
            <v>40270</v>
          </cell>
          <cell r="C4880" t="str">
            <v>VIGA DE ESCORAMENTO H20, DE MADEIRA, PESO DE 5,00 A 5,20 KG/M, COM EXTREMIDADES PLASTICAS</v>
          </cell>
          <cell r="D4880" t="str">
            <v>M</v>
          </cell>
          <cell r="E4880" t="str">
            <v>C</v>
          </cell>
        </row>
        <row r="4881">
          <cell r="B4881">
            <v>4425</v>
          </cell>
          <cell r="C4881" t="str">
            <v>VIGA NAO APARELHADA *6 X 12* CM, EM MACARANDUBA/MASSARANDUBA, ANGELIM OU EQUIVALENTE DA REGIAO - BRUTA</v>
          </cell>
          <cell r="D4881" t="str">
            <v>M</v>
          </cell>
          <cell r="E4881" t="str">
            <v>CR</v>
          </cell>
          <cell r="F4881">
            <v>43.99</v>
          </cell>
        </row>
        <row r="4882">
          <cell r="B4882">
            <v>4472</v>
          </cell>
          <cell r="C4882" t="str">
            <v>VIGA NAO APARELHADA *6 X 16* CM, EM MACARANDUBA/MASSARANDUBA, ANGELIM OU EQUIVALENTE DA REGIAO - BRUTA</v>
          </cell>
          <cell r="D4882" t="str">
            <v>M</v>
          </cell>
          <cell r="E4882" t="str">
            <v>CR</v>
          </cell>
          <cell r="F4882">
            <v>54.96</v>
          </cell>
        </row>
        <row r="4883">
          <cell r="B4883">
            <v>35272</v>
          </cell>
          <cell r="C4883" t="str">
            <v>VIGA NAO APARELHADA *6 X 20* CM, EM MACARANDUBA/MASSARANDUBA, ANGELIM OU EQUIVALENTE DA REGIAO - BRUTA</v>
          </cell>
          <cell r="D4883" t="str">
            <v>M</v>
          </cell>
          <cell r="E4883" t="str">
            <v>CR</v>
          </cell>
          <cell r="F4883">
            <v>79.44</v>
          </cell>
        </row>
        <row r="4884">
          <cell r="B4884">
            <v>4481</v>
          </cell>
          <cell r="C4884" t="str">
            <v>VIGA NAO APARELHADA *8 X 16* CM EM MACARANDUBA/MASSARANDUBA, ANGELIM OU EQUIVALENTE DA REGIAO - BRUTA</v>
          </cell>
          <cell r="D4884" t="str">
            <v>M</v>
          </cell>
          <cell r="E4884" t="str">
            <v>CR</v>
          </cell>
          <cell r="F4884">
            <v>85.04</v>
          </cell>
        </row>
        <row r="4885">
          <cell r="B4885">
            <v>34345</v>
          </cell>
          <cell r="C4885" t="str">
            <v>VIGIA DIURNO (HORISTA)</v>
          </cell>
          <cell r="D4885" t="str">
            <v>H</v>
          </cell>
          <cell r="E4885" t="str">
            <v>CR</v>
          </cell>
          <cell r="F4885">
            <v>22.88</v>
          </cell>
        </row>
        <row r="4886">
          <cell r="B4886">
            <v>41096</v>
          </cell>
          <cell r="C4886" t="str">
            <v>VIGIA DIURNO (MENSALISTA)</v>
          </cell>
          <cell r="D4886" t="str">
            <v>MES</v>
          </cell>
          <cell r="E4886" t="str">
            <v>CR</v>
          </cell>
          <cell r="F4886">
            <v>4016.64</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182" Type="http://schemas.openxmlformats.org/officeDocument/2006/relationships/hyperlink" Target="https://www.caixa.gov.br/Downloads/sinapi-cadernos-tecnicos/SINAPI-CT-ENERGIA-SOLAR-PARA-EDIFICACOES.pdf" TargetMode="External"/><Relationship Id="rId4233" Type="http://schemas.openxmlformats.org/officeDocument/2006/relationships/hyperlink" Target="https://www.caixa.gov.br/Downloads/sinapi-cadernos-tecnicos/SINAPI-CT-FOSSAS-E-SUMIDOUROS.pdf" TargetMode="External"/><Relationship Id="rId8854" Type="http://schemas.openxmlformats.org/officeDocument/2006/relationships/hyperlink" Target="https://www.caixa.gov.br/Downloads/sinapi-cadernos-tecnicos/SINAPI-CT-QUADROS-DE-AUTOMACAO-DE-BOMBAS.pdf" TargetMode="External"/><Relationship Id="rId9905" Type="http://schemas.openxmlformats.org/officeDocument/2006/relationships/hyperlink" Target="https://www.caixa.gov.br/Downloads/sinapi-cadernos-tecnicos/SINAPI-CT-TRANSPORTE-CARGA-E-DESCARGA-DE-MATERIAIS.pdf" TargetMode="External"/><Relationship Id="rId7456" Type="http://schemas.openxmlformats.org/officeDocument/2006/relationships/hyperlink" Target="https://www.caixa.gov.br/Downloads/sinapi-metodologia/Livro_SINAPI_Calculos_Parametros.pdf" TargetMode="External"/><Relationship Id="rId8507" Type="http://schemas.openxmlformats.org/officeDocument/2006/relationships/hyperlink" Target="https://www.caixa.gov.br/Downloads/sinapi-cadernos-tecnicos/SINAPI-CT-POSTES-DE-CONCRETO-E-METALICOS.pdf" TargetMode="External"/><Relationship Id="rId6058" Type="http://schemas.openxmlformats.org/officeDocument/2006/relationships/hyperlink" Target="https://www.caixa.gov.br/Downloads/sinapi-cadernos-tecnicos/SINAPI-CT-INSTALACOES-PREDIAIS-DE-AGUA-QUENTE-EM-CPVC.pdf" TargetMode="External"/><Relationship Id="rId7109" Type="http://schemas.openxmlformats.org/officeDocument/2006/relationships/hyperlink" Target="https://www.caixa.gov.br/Downloads/sinapi-cadernos-tecnicos/SINAPI-CT-LIMPEZA-DE-OBRA.pdf" TargetMode="External"/><Relationship Id="rId10437" Type="http://schemas.openxmlformats.org/officeDocument/2006/relationships/hyperlink" Target="https://www.caixa.gov.br/Downloads/sinapi-cadernos-tecnicos/SINAPI-CT-VALVULAS-PARA-REDES-DE-SANEAMENTO.pdf" TargetMode="External"/><Relationship Id="rId987" Type="http://schemas.openxmlformats.org/officeDocument/2006/relationships/hyperlink" Target="https://www.caixa.gov.br/Downloads/sinapi-cadernos-tecnicos/SINAPI-CT-ATERROS-BASES-SUB-BASES-E-IMPRIMACOE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QUADRIAS-PORTAS.pdf" TargetMode="External"/><Relationship Id="rId4090" Type="http://schemas.openxmlformats.org/officeDocument/2006/relationships/hyperlink" Target="https://www.caixa.gov.br/Downloads/sinapi-cadernos-tecnicos/SINAPI-CT-ESTRUTURAS-DE-MADEIRA.pdf" TargetMode="External"/><Relationship Id="rId5141" Type="http://schemas.openxmlformats.org/officeDocument/2006/relationships/hyperlink" Target="https://www.caixa.gov.br/Downloads/sinapi-cadernos-tecnicos/SINAPI-CT-INSTALACOES-ELETRICAS-REDE-DE-DISTRIBUICAO.pdf" TargetMode="External"/><Relationship Id="rId9762" Type="http://schemas.openxmlformats.org/officeDocument/2006/relationships/hyperlink" Target="https://www.caixa.gov.br/Downloads/sinapi-cadernos-tecnicos/SINAPI-CT-TRANSPORTE-DE-MATERIAIS-DENTRO-DO-CANTEIRO-DE-OBRAS.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EPRECIACAO-JUROS-IMPOSTOS-E-SEGUROS-MANUTENCAO-E-MATERIAIS-NA-OPERACAO-DOS-EQUIPAMENTOS.pdf" TargetMode="External"/><Relationship Id="rId8364" Type="http://schemas.openxmlformats.org/officeDocument/2006/relationships/hyperlink" Target="https://www.caixa.gov.br/Downloads/sinapi-cadernos-tecnicos/SINAPI-CT-PINTURA-EM-MADEIRA.pdf" TargetMode="External"/><Relationship Id="rId9415" Type="http://schemas.openxmlformats.org/officeDocument/2006/relationships/hyperlink" Target="https://www.caixa.gov.br/Downloads/sinapi-cadernos-tecnicos/SINAPI-CT-SINALIZACAO-VERTICAL-VIARIA.pdf" TargetMode="External"/><Relationship Id="rId10294" Type="http://schemas.openxmlformats.org/officeDocument/2006/relationships/hyperlink" Target="https://www.caixa.gov.br/Downloads/sinapi-cadernos-tecnicos/SINAPI-CT-VIDROS-E-ESPELHOS.pdf" TargetMode="External"/><Relationship Id="rId1404" Type="http://schemas.openxmlformats.org/officeDocument/2006/relationships/hyperlink" Target="https://www.caixa.gov.br/Downloads/sinapi-cadernos-tecnicos/SINAPI-CT-CONCRETO-PROTENDIDO.pdf" TargetMode="External"/><Relationship Id="rId8017" Type="http://schemas.openxmlformats.org/officeDocument/2006/relationships/hyperlink" Target="https://www.caixa.gov.br/Downloads/sinapi-cadernos-tecnicos/SINAPI-CT-PAREDES-DE-CONCRETO-ESTUCAMENTO.pdf" TargetMode="External"/><Relationship Id="rId3576" Type="http://schemas.openxmlformats.org/officeDocument/2006/relationships/hyperlink" Target="https://www.caixa.gov.br/Downloads/sinapi-cadernos-tecnicos/SINAPI-CT-ESCORAMENTO-E-PREPARO-DE-FUNDO-DE-VALAS.pdf" TargetMode="External"/><Relationship Id="rId4627" Type="http://schemas.openxmlformats.org/officeDocument/2006/relationships/hyperlink" Target="https://www.caixa.gov.br/Downloads/sinapi-cadernos-tecnicos/SINAPI-CT-IMPERMEABILIZACAO-PROTECAO-MECANICA-E-TRATAMENTO-DE-JUNTA.pdf" TargetMode="External"/><Relationship Id="rId4974" Type="http://schemas.openxmlformats.org/officeDocument/2006/relationships/hyperlink" Target="https://www.caixa.gov.br/Downloads/sinapi-cadernos-tecnicos/SINAPI-CT-INSTALACOES-ELETRICAS-QUADROS-CABOS-DISJUNTORES-CONTATORES-E-BARRAMENTOS-BLINDADOS.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QUIPAMENTOS-DE-PROTECAO-COLETIVA.pdf" TargetMode="External"/><Relationship Id="rId7100" Type="http://schemas.openxmlformats.org/officeDocument/2006/relationships/hyperlink" Target="https://www.caixa.gov.br/Downloads/sinapi-cadernos-tecnicos/SINAPI-CT-LIGACOES-PREDIAIS-DE-AGUA-E-ESGOTO.pdf" TargetMode="External"/><Relationship Id="rId6799" Type="http://schemas.openxmlformats.org/officeDocument/2006/relationships/hyperlink" Target="https://www.caixa.gov.br/Downloads/sinapi-cadernos-tecnicos/SINAPI-CT-INSTALACOES-EM-COBRE.pdf" TargetMode="External"/><Relationship Id="rId3710" Type="http://schemas.openxmlformats.org/officeDocument/2006/relationships/hyperlink" Target="https://www.caixa.gov.br/Downloads/sinapi-cadernos-tecnicos/SINAPI-CT-ESQUADRIAS-PORTAS.pdf" TargetMode="External"/><Relationship Id="rId9272" Type="http://schemas.openxmlformats.org/officeDocument/2006/relationships/hyperlink" Target="https://www.caixa.gov.br/Downloads/sinapi-cadernos-tecnicos/SINAPI-CT-REDES-DE-AGUA-E-ESGOTO-EM-PEAD-LISO-(TUBOS-E-CONEXOES).pdf" TargetMode="External"/><Relationship Id="rId631" Type="http://schemas.openxmlformats.org/officeDocument/2006/relationships/hyperlink" Target="https://www.caixa.gov.br/Downloads/sinapi-cadernos-tecnicos/SINAPI-CT-ASSENTAMENTO-DE-TUBOS-DE-PVC-E-METALICOS-EM-REDES-DE-AGUA.pdf" TargetMode="External"/><Relationship Id="rId1261" Type="http://schemas.openxmlformats.org/officeDocument/2006/relationships/hyperlink" Target="https://www.caixa.gov.br/Downloads/sinapi-cadernos-tecnicos/SINAPI-CT-CERCAS-PROTETORES-E-ALAMBRADOS.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882" Type="http://schemas.openxmlformats.org/officeDocument/2006/relationships/hyperlink" Target="https://www.caixa.gov.br/Downloads/sinapi-cadernos-tecnicos/SINAPI-CT-INSTALACOES-PREDIAIS-DE-AGUA-FRIA-EM-PVC.pdf" TargetMode="External"/><Relationship Id="rId6933" Type="http://schemas.openxmlformats.org/officeDocument/2006/relationships/hyperlink" Target="https://www.caixa.gov.br/Downloads/sinapi-cadernos-tecnicos/SINAPI-CT-INSTALACOES-EM-COBRE.pdf" TargetMode="External"/><Relationship Id="rId4484" Type="http://schemas.openxmlformats.org/officeDocument/2006/relationships/hyperlink" Target="https://www.caixa.gov.br/Downloads/sinapi-cadernos-tecnicos/SINAPI-CT-GRAUTE-E-ARMACAO.pdf" TargetMode="External"/><Relationship Id="rId5535" Type="http://schemas.openxmlformats.org/officeDocument/2006/relationships/hyperlink" Target="https://www.caixa.gov.br/Downloads/sinapi-cadernos-tecnicos/SINAPI-CT-INSTALACOES-HIDRAULICAS-EM-PEX.pdf" TargetMode="External"/><Relationship Id="rId3086" Type="http://schemas.openxmlformats.org/officeDocument/2006/relationships/hyperlink" Target="https://www.caixa.gov.br/Downloads/sinapi-cadernos-tecnicos/SINAPI-CT-ELETROCALHAS.pdf" TargetMode="External"/><Relationship Id="rId4137" Type="http://schemas.openxmlformats.org/officeDocument/2006/relationships/hyperlink" Target="https://www.caixa.gov.br/Downloads/sinapi-cadernos-tecnicos/SINAPI-CT-EXECUCAO-DE-TIRANTES.pdf" TargetMode="External"/><Relationship Id="rId8758" Type="http://schemas.openxmlformats.org/officeDocument/2006/relationships/hyperlink" Target="https://www.caixa.gov.br/Downloads/sinapi-cadernos-tecnicos/SINAPI-CT-PRODUCAO-DE-CONCRETO.pdf" TargetMode="External"/><Relationship Id="rId9809" Type="http://schemas.openxmlformats.org/officeDocument/2006/relationships/hyperlink" Target="https://www.caixa.gov.br/Downloads/sinapi-cadernos-tecnicos/SINAPI-CT-TRANSPORTE-DE-MATERIAIS-DENTRO-DO-CANTEIRO-DE-OBRAS.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QUIPAMENTOS-DE-PROTECAO-COLETIVA.pdf" TargetMode="External"/><Relationship Id="rId6790" Type="http://schemas.openxmlformats.org/officeDocument/2006/relationships/hyperlink" Target="https://www.caixa.gov.br/Downloads/sinapi-cadernos-tecnicos/SINAPI-CT-INSTALACOES-EM-COBRE.pdf" TargetMode="External"/><Relationship Id="rId7841" Type="http://schemas.openxmlformats.org/officeDocument/2006/relationships/hyperlink" Target="https://www.caixa.gov.br/Downloads/sinapi-cadernos-tecnicos/SINAPI-CT-MOBILIZACAO-E-DESMOBILIZACAO-DE-EQUIPAMENTOS-PESADOS.pdf" TargetMode="External"/><Relationship Id="rId7" Type="http://schemas.openxmlformats.org/officeDocument/2006/relationships/hyperlink" Target="https://www.caixa.gov.br/Downloads/sinapi-cadernos-tecnicos/SINAPI-CT-ACESSIBILIDADE.pdf" TargetMode="External"/><Relationship Id="rId5392" Type="http://schemas.openxmlformats.org/officeDocument/2006/relationships/hyperlink" Target="https://www.caixa.gov.br/Downloads/sinapi-cadernos-tecnicos/SINAPI-CT-INSTALACOES-HIDRAULICAS-RESERVACAO-E-BOMBAS-DE-RECALQUE.pdf" TargetMode="External"/><Relationship Id="rId6443" Type="http://schemas.openxmlformats.org/officeDocument/2006/relationships/hyperlink" Target="https://www.caixa.gov.br/Downloads/sinapi-cadernos-tecnicos/SINAPI-CT-INSTALACOES-DE-GAS-E-INCENDIO-EM-ACO-E-FERRO-GALVANIZADO.pdf" TargetMode="External"/><Relationship Id="rId5045" Type="http://schemas.openxmlformats.org/officeDocument/2006/relationships/hyperlink" Target="https://www.caixa.gov.br/Downloads/sinapi-cadernos-tecnicos/SINAPI-CT-INSTALACOES-ELETRICAS-REDE-DE-DISTRIBUICAO.pdf" TargetMode="External"/><Relationship Id="rId9666" Type="http://schemas.openxmlformats.org/officeDocument/2006/relationships/hyperlink" Target="https://www.caixa.gov.br/Downloads/sinapi-cadernos-tecnicos/SINAPI-CT-TRANSPORTE-FLUVIAL-CARGA-E-DESCARGA.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8268" Type="http://schemas.openxmlformats.org/officeDocument/2006/relationships/hyperlink" Target="https://www.caixa.gov.br/Downloads/sinapi-cadernos-tecnicos/SINAPI-CT-PERFURACAO-HORIZONTAL-DIRECIONAL-HDD.pdf" TargetMode="External"/><Relationship Id="rId9319" Type="http://schemas.openxmlformats.org/officeDocument/2006/relationships/hyperlink" Target="https://www.caixa.gov.br/Downloads/sinapi-cadernos-tecnicos/SINAPI-CT-RESERVATORIOS-DE-CONCRETO-E-METALICOS.pdf" TargetMode="External"/><Relationship Id="rId10198" Type="http://schemas.openxmlformats.org/officeDocument/2006/relationships/hyperlink" Target="https://www.caixa.gov.br/Downloads/sinapi-cadernos-tecnicos/SINAPI-CT-USINAGENS.pdf" TargetMode="External"/><Relationship Id="rId1308" Type="http://schemas.openxmlformats.org/officeDocument/2006/relationships/hyperlink" Target="https://www.caixa.gov.br/Downloads/sinapi-cadernos-tecnicos/SINAPI-CT-CHAPISCO.pdf" TargetMode="External"/><Relationship Id="rId4878" Type="http://schemas.openxmlformats.org/officeDocument/2006/relationships/hyperlink" Target="https://www.caixa.gov.br/Downloads/sinapi-cadernos-tecnicos/SINAPI-CT-INSTALACOES-ELETRICAS-ELETRODUTOS-CONEXOES-E-CONDULETES-APARENTES.pdf" TargetMode="External"/><Relationship Id="rId5929" Type="http://schemas.openxmlformats.org/officeDocument/2006/relationships/hyperlink" Target="https://www.caixa.gov.br/Downloads/sinapi-cadernos-tecnicos/SINAPI-CT-INSTALACOES-PREDIAIS-DE-AGUA-FRIA-EM-PVC.pdf" TargetMode="External"/><Relationship Id="rId9800" Type="http://schemas.openxmlformats.org/officeDocument/2006/relationships/hyperlink" Target="https://www.caixa.gov.br/Downloads/sinapi-cadernos-tecnicos/SINAPI-CT-TRANSPORTE-DE-MATERIAIS-DENTRO-DO-CANTEIRO-DE-OBRAS.pdf" TargetMode="External"/><Relationship Id="rId14" Type="http://schemas.openxmlformats.org/officeDocument/2006/relationships/hyperlink" Target="https://www.caixa.gov.br/Downloads/sinapi-cadernos-tecnicos/SINAPI-CT-ALVENARIA-ESTRUTURAL-BLOCOS-CERAMICOS.pdf" TargetMode="External"/><Relationship Id="rId7004" Type="http://schemas.openxmlformats.org/officeDocument/2006/relationships/hyperlink" Target="https://www.caixa.gov.br/Downloads/sinapi-cadernos-tecnicos/SINAPI-CT-INSTALACOES-PARA-CANTEIROS-DE-OBRAS.pdf" TargetMode="External"/><Relationship Id="rId7351" Type="http://schemas.openxmlformats.org/officeDocument/2006/relationships/hyperlink" Target="https://www.caixa.gov.br/Downloads/sinapi-metodologia/Livro_SINAPI_Calculos_Parametros.pdf" TargetMode="External"/><Relationship Id="rId8402" Type="http://schemas.openxmlformats.org/officeDocument/2006/relationships/hyperlink" Target="https://www.caixa.gov.br/Downloads/sinapi-cadernos-tecnicos/SINAPI-CT-PINTURA-EM-SUPERFICIES-METALICAS.pdf" TargetMode="External"/><Relationship Id="rId10332" Type="http://schemas.openxmlformats.org/officeDocument/2006/relationships/hyperlink" Target="https://www.caixa.gov.br/Downloads/sinapi-cadernos-tecnicos/SINAPI-CT-VALVULAS-E-REGISTROS-PARA-SISTEMAS-PREDIAIS.pdf" TargetMode="External"/><Relationship Id="rId3961" Type="http://schemas.openxmlformats.org/officeDocument/2006/relationships/hyperlink" Target="https://www.caixa.gov.br/Downloads/sinapi-cadernos-tecnicos/SINAPI-CT-ESTRUTURA-E-TRAMA-PARA-COBERTURA.pdf" TargetMode="External"/><Relationship Id="rId882" Type="http://schemas.openxmlformats.org/officeDocument/2006/relationships/hyperlink" Target="https://www.caixa.gov.br/Downloads/sinapi-cadernos-tecnicos/SINAPI-CT-ATERROS-BASES-SUB-BASES-E-IMPRIMACOE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GOTAMENTO-DE-VALA-E-REBAIXAMENTO-DO-LENCOL-FREATICO.pdf" TargetMode="External"/><Relationship Id="rId9176" Type="http://schemas.openxmlformats.org/officeDocument/2006/relationships/hyperlink" Target="https://www.caixa.gov.br/Downloads/sinapi-cadernos-tecnicos/SINAPI-CT-REDES-DE-AGUA-E-ESGOTO-EM-PEAD-LISO-(TUBOS-E-CONEXOES).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FRIA-EM-PVC.pdf" TargetMode="External"/><Relationship Id="rId6837" Type="http://schemas.openxmlformats.org/officeDocument/2006/relationships/hyperlink" Target="https://www.caixa.gov.br/Downloads/sinapi-cadernos-tecnicos/SINAPI-CT-INSTALACOES-EM-COBRE.pdf" TargetMode="External"/><Relationship Id="rId4388" Type="http://schemas.openxmlformats.org/officeDocument/2006/relationships/hyperlink" Target="https://www.caixa.gov.br/Downloads/sinapi-cadernos-tecnicos/SINAPI-CT-FORMAS-PARA-ESTRUTURAS-DE-CONCRETO-ARMADO.pdf" TargetMode="External"/><Relationship Id="rId5439" Type="http://schemas.openxmlformats.org/officeDocument/2006/relationships/hyperlink" Target="https://www.caixa.gov.br/Downloads/sinapi-cadernos-tecnicos/SINAPI-CT-INSTALACOES-HIDRAULICAS-RESERVACAO-E-BOMBAS-DE-RECALQUE.pdf" TargetMode="External"/><Relationship Id="rId9310" Type="http://schemas.openxmlformats.org/officeDocument/2006/relationships/hyperlink" Target="https://www.caixa.gov.br/Downloads/sinapi-cadernos-tecnicos/SINAPI-CT-RESERVATORIOS-DE-CONCRETO-E-METALICOS.pdf" TargetMode="External"/><Relationship Id="rId5920" Type="http://schemas.openxmlformats.org/officeDocument/2006/relationships/hyperlink" Target="https://www.caixa.gov.br/Downloads/sinapi-cadernos-tecnicos/SINAPI-CT-INSTALACOES-PREDIAIS-DE-AGUA-FRIA-EM-PVC.pdf" TargetMode="External"/><Relationship Id="rId3471" Type="http://schemas.openxmlformats.org/officeDocument/2006/relationships/hyperlink" Target="https://www.caixa.gov.br/Downloads/sinapi-cadernos-tecnicos/SINAPI-CT-ESCAVACAO-VERTICAL-A-CEU-ABERTO.pdf" TargetMode="External"/><Relationship Id="rId4522" Type="http://schemas.openxmlformats.org/officeDocument/2006/relationships/hyperlink" Target="https://www.caixa.gov.br/Downloads/sinapi-cadernos-tecnicos/SINAPI-CT-GUARDA-CORPO-CORRIMAO-E-GRADE-PARA-ESQUADRIAS.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LETROCALHAS.pdf" TargetMode="External"/><Relationship Id="rId6694" Type="http://schemas.openxmlformats.org/officeDocument/2006/relationships/hyperlink" Target="https://www.caixa.gov.br/Downloads/sinapi-cadernos-tecnicos/SINAPI-CT-INSTALACOES-DE-AR-CONDICIONADO.pdf" TargetMode="External"/><Relationship Id="rId7745" Type="http://schemas.openxmlformats.org/officeDocument/2006/relationships/hyperlink" Target="https://www.caixa.gov.br/Downloads/sinapi-cadernos-tecnicos/SINAPI-CT-MASSA-UNICA-EXTERNA.pdf" TargetMode="External"/><Relationship Id="rId5296" Type="http://schemas.openxmlformats.org/officeDocument/2006/relationships/hyperlink" Target="https://www.caixa.gov.br/Downloads/sinapi-cadernos-tecnicos/SINAPI-CT-INSTALACOES-HIDRAULICAS-RESERVACAO-E-BOMBAS-DE-RECALQUE.pdf" TargetMode="External"/><Relationship Id="rId6347" Type="http://schemas.openxmlformats.org/officeDocument/2006/relationships/hyperlink" Target="https://www.caixa.gov.br/Downloads/sinapi-cadernos-tecnicos/SINAPI-CT-INSTALACOES-DE-GAS-E-INCENDIO-EM-ACO-E-FERRO-GALVANIZADO.pdf" TargetMode="External"/><Relationship Id="rId2957" Type="http://schemas.openxmlformats.org/officeDocument/2006/relationships/hyperlink" Target="https://www.caixa.gov.br/Downloads/sinapi-cadernos-tecnicos/SINAPI-CT-DRENOS.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4032" Type="http://schemas.openxmlformats.org/officeDocument/2006/relationships/hyperlink" Target="https://www.caixa.gov.br/Downloads/sinapi-cadernos-tecnicos/SINAPI-CT-ESTRUTURAS-DE-CONTENCAO-ESTACAS-PAREDES-DIAFRAGMA-E-MURETA-GUIA.pdf" TargetMode="External"/><Relationship Id="rId5430" Type="http://schemas.openxmlformats.org/officeDocument/2006/relationships/hyperlink" Target="https://www.caixa.gov.br/Downloads/sinapi-cadernos-tecnicos/SINAPI-CT-INSTALACOES-HIDRAULICAS-RESERVACAO-E-BOMBAS-DE-RECALQUE.pdf" TargetMode="External"/><Relationship Id="rId8653" Type="http://schemas.openxmlformats.org/officeDocument/2006/relationships/hyperlink" Target="https://www.caixa.gov.br/Downloads/sinapi-cadernos-tecnicos/SINAPI-CT-POCOS-DE-VISITA-E-CAIXAS-PARA-BOCAS-DE-LOBO.pdf" TargetMode="External"/><Relationship Id="rId9704" Type="http://schemas.openxmlformats.org/officeDocument/2006/relationships/hyperlink" Target="https://www.caixa.gov.br/Downloads/sinapi-cadernos-tecnicos/SINAPI-CT-TRANSPORTE-FLUVIAL-CARGA-E-DESCARGA.pdf" TargetMode="External"/><Relationship Id="rId7255" Type="http://schemas.openxmlformats.org/officeDocument/2006/relationships/hyperlink" Target="https://www.caixa.gov.br/Downloads/sinapi-metodologia/Livro_SINAPI_Calculos_Parametros.pdf" TargetMode="External"/><Relationship Id="rId8306" Type="http://schemas.openxmlformats.org/officeDocument/2006/relationships/hyperlink" Target="https://www.caixa.gov.br/Downloads/sinapi-cadernos-tecnicos/SINAPI-CT-PINTURA-EXTERNA.pdf" TargetMode="External"/><Relationship Id="rId10236" Type="http://schemas.openxmlformats.org/officeDocument/2006/relationships/hyperlink" Target="https://www.caixa.gov.br/Downloads/sinapi-cadernos-tecnicos/SINAPI-CT-VERGAS-CONTRAVERGAS-E-FIXACAO-DE-ALVENARIA.pdf" TargetMode="External"/><Relationship Id="rId3865" Type="http://schemas.openxmlformats.org/officeDocument/2006/relationships/hyperlink" Target="https://www.caixa.gov.br/Downloads/sinapi-cadernos-tecnicos/SINAPI-CT-ESTACAS-EM-HELICE-CONTINUA.pdf" TargetMode="External"/><Relationship Id="rId4916" Type="http://schemas.openxmlformats.org/officeDocument/2006/relationships/hyperlink" Target="https://www.caixa.gov.br/Downloads/sinapi-cadernos-tecnicos/SINAPI-CT-INSTALACOES-ELETRICAS-ELETRODUTOS-CONEXOES-E-CONDULETES-APARENTES.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CAVACAO-DE-VALAS.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8163" Type="http://schemas.openxmlformats.org/officeDocument/2006/relationships/hyperlink" Target="https://www.caixa.gov.br/Downloads/sinapi-cadernos-tecnicos/SINAPI-CT-PAVIMENTO-INTERTRAVADO.pdf" TargetMode="External"/><Relationship Id="rId9214" Type="http://schemas.openxmlformats.org/officeDocument/2006/relationships/hyperlink" Target="https://www.caixa.gov.br/Downloads/sinapi-cadernos-tecnicos/SINAPI-CT-REDES-DE-AGUA-E-ESGOTO-EM-PEAD-LISO-(TUBOS-E-CONEXOES).pdf" TargetMode="External"/><Relationship Id="rId9561" Type="http://schemas.openxmlformats.org/officeDocument/2006/relationships/hyperlink" Target="https://www.caixa.gov.br/Downloads/sinapi-cadernos-tecnicos/SINAPI-CT-TELHAMENTO-PARA-COBERTURA.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10093" Type="http://schemas.openxmlformats.org/officeDocument/2006/relationships/hyperlink" Target="https://www.caixa.gov.br/Downloads/sinapi-cadernos-tecnicos/SINAPI-CT-TUBULACAO-FLANGEADA-PARA-REDES-DE-AGUA.pdf" TargetMode="External"/><Relationship Id="rId1203" Type="http://schemas.openxmlformats.org/officeDocument/2006/relationships/hyperlink" Target="https://www.caixa.gov.br/Downloads/sinapi-cadernos-tecnicos/SINAPI-CT-CANALETAS-GRELHAS-E-CAIXAS-COM-GRELHA-PARA-DRENAGEM.pdf" TargetMode="External"/><Relationship Id="rId4773" Type="http://schemas.openxmlformats.org/officeDocument/2006/relationships/hyperlink" Target="https://www.caixa.gov.br/Downloads/sinapi-cadernos-tecnicos/SINAPI-CT-INSTALACOES-ELETRICAS-ELETRODUTOS-EMBUTIDOS-CABOS-CAIXAS-TOMADAS-E-INTERRUPTORES.pdf" TargetMode="External"/><Relationship Id="rId5824" Type="http://schemas.openxmlformats.org/officeDocument/2006/relationships/hyperlink" Target="https://www.caixa.gov.br/Downloads/sinapi-cadernos-tecnicos/SINAPI-CT-INSTALACOES-PREDIAIS-DE-AGUA-FRIA-EM-PVC.pdf" TargetMode="External"/><Relationship Id="rId3375" Type="http://schemas.openxmlformats.org/officeDocument/2006/relationships/hyperlink" Target="https://www.caixa.gov.br/Downloads/sinapi-cadernos-tecnicos/SINAPI-CT-ESCAVACAO-HORIZONTAL.pdf" TargetMode="External"/><Relationship Id="rId4426" Type="http://schemas.openxmlformats.org/officeDocument/2006/relationships/hyperlink" Target="https://www.caixa.gov.br/Downloads/sinapi-cadernos-tecnicos/SINAPI-CT-GALERIAS-COM-ADUELAS-DE-CONCRETO.pdf" TargetMode="External"/><Relationship Id="rId7996" Type="http://schemas.openxmlformats.org/officeDocument/2006/relationships/hyperlink" Target="https://www.caixa.gov.br/Downloads/sinapi-cadernos-tecnicos/SINAPI-CT-PAREDES-DE-CONCRETO-CONCRETAGEM.pdf" TargetMode="External"/><Relationship Id="rId296" Type="http://schemas.openxmlformats.org/officeDocument/2006/relationships/hyperlink" Target="https://www.caixa.gov.br/Downloads/sinapi-cadernos-tecnicos/SINAPI-CT-ARMACAO-PARA-ESTRUTURAS-DE-CONCRETO-ARMADO.pdf" TargetMode="External"/><Relationship Id="rId3028" Type="http://schemas.openxmlformats.org/officeDocument/2006/relationships/hyperlink" Target="https://www.caixa.gov.br/Downloads/sinapi-cadernos-tecnicos/SINAPI-CT-DUTOS-PARA-AR-CONDICIONADO.pdf" TargetMode="External"/><Relationship Id="rId6598" Type="http://schemas.openxmlformats.org/officeDocument/2006/relationships/hyperlink" Target="https://www.caixa.gov.br/Downloads/sinapi-cadernos-tecnicos/SINAPI-CT-INSTALACOES-DE-GAS-EM-PEX-MULTICAMADAS.pdf" TargetMode="External"/><Relationship Id="rId7649" Type="http://schemas.openxmlformats.org/officeDocument/2006/relationships/hyperlink" Target="https://www.caixa.gov.br/Downloads/sinapi-cadernos-tecnicos/SINAPI-CT-LUMINARIAS-EXTERNAS.pdf" TargetMode="External"/><Relationship Id="rId9071" Type="http://schemas.openxmlformats.org/officeDocument/2006/relationships/hyperlink" Target="https://www.caixa.gov.br/Downloads/sinapi-cadernos-tecnicos/SINAPI-CT-REDES-ENTERRADAS-DE-DISTRIBUICAO-ELETRICA.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CAS-PARA-BUEIRO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681" Type="http://schemas.openxmlformats.org/officeDocument/2006/relationships/hyperlink" Target="https://www.caixa.gov.br/Downloads/sinapi-cadernos-tecnicos/SINAPI-CT-INSTALACOES-HIDRAULICAS-EM-PPR.pdf" TargetMode="External"/><Relationship Id="rId6732" Type="http://schemas.openxmlformats.org/officeDocument/2006/relationships/hyperlink" Target="https://www.caixa.gov.br/Downloads/sinapi-cadernos-tecnicos/SINAPI-CT-INSTALACOES-EM-COBRE.pdf" TargetMode="External"/><Relationship Id="rId4283" Type="http://schemas.openxmlformats.org/officeDocument/2006/relationships/hyperlink" Target="https://www.caixa.gov.br/Downloads/sinapi-cadernos-tecnicos/SINAPI-CT-FUNDACOES-RASAS-(BLOCOS-SAPATAS-VIGAS-BALDRAME).pdf" TargetMode="External"/><Relationship Id="rId5334" Type="http://schemas.openxmlformats.org/officeDocument/2006/relationships/hyperlink" Target="https://www.caixa.gov.br/Downloads/sinapi-cadernos-tecnicos/SINAPI-CT-INSTALACOES-HIDRAULICAS-RESERVACAO-E-BOMBAS-DE-RECALQUE.pdf" TargetMode="External"/><Relationship Id="rId9955" Type="http://schemas.openxmlformats.org/officeDocument/2006/relationships/hyperlink" Target="https://www.caixa.gov.br/Downloads/sinapi-cadernos-tecnicos/SINAPI-CT-TRANSPORTE-CARGA-E-DESCARGA-DE-MATERIAIS.pdf" TargetMode="External"/><Relationship Id="rId1944" Type="http://schemas.openxmlformats.org/officeDocument/2006/relationships/hyperlink" Target="https://www.caixa.gov.br/Downloads/sinapi-cadernos-tecnicos/SINAPI-CT-DEMOLICOES-E-REMOCOES.pdf" TargetMode="External"/><Relationship Id="rId8557" Type="http://schemas.openxmlformats.org/officeDocument/2006/relationships/hyperlink" Target="https://www.caixa.gov.br/Downloads/sinapi-cadernos-tecnicos/SINAPI-CT-POSTES-DE-CONCRETO-E-METALICOS.pdf" TargetMode="External"/><Relationship Id="rId9608" Type="http://schemas.openxmlformats.org/officeDocument/2006/relationships/hyperlink" Target="https://www.caixa.gov.br/Downloads/sinapi-cadernos-tecnicos/SINAPI-CT-TRANSFORMADORES.pdf" TargetMode="External"/><Relationship Id="rId7159" Type="http://schemas.openxmlformats.org/officeDocument/2006/relationships/hyperlink" Target="https://www.caixa.gov.br/Downloads/sinapi-metodologia/Livro_SINAPI_Calculos_Parametros.pdf" TargetMode="External"/><Relationship Id="rId3769" Type="http://schemas.openxmlformats.org/officeDocument/2006/relationships/hyperlink" Target="https://www.caixa.gov.br/Downloads/sinapi-cadernos-tecnicos/SINAPI-CT-ESQUADRIAS-PORTAS.pdf" TargetMode="External"/><Relationship Id="rId5191" Type="http://schemas.openxmlformats.org/officeDocument/2006/relationships/hyperlink" Target="https://www.caixa.gov.br/Downloads/sinapi-cadernos-tecnicos/SINAPI-CT-INSTALACOES-HIDRAULICAS-RESERVACAO-E-BOMBAS-DE-RECALQUE.pdf" TargetMode="External"/><Relationship Id="rId6242" Type="http://schemas.openxmlformats.org/officeDocument/2006/relationships/hyperlink" Target="https://www.caixa.gov.br/Downloads/sinapi-cadernos-tecnicos/SINAPI-CT-INSTALACOES-DE-DIVISORIAS-DIVERSAS.pdf" TargetMode="External"/><Relationship Id="rId7640" Type="http://schemas.openxmlformats.org/officeDocument/2006/relationships/hyperlink" Target="https://www.caixa.gov.br/Downloads/sinapi-cadernos-tecnicos/SINAPI-CT-LOUCAS-E-METAIS.pdf" TargetMode="External"/><Relationship Id="rId2852" Type="http://schemas.openxmlformats.org/officeDocument/2006/relationships/hyperlink" Target="https://www.caixa.gov.br/Downloads/sinapi-cadernos-tecnicos/SINAPI-CT-DEPRECIACAO-JUROS-IMPOSTOS-E-SEGUROS-MANUTENCAO-E-MATERIAIS-NA-OPERACAO-DOS-EQUIPAMENTOS.pdf" TargetMode="External"/><Relationship Id="rId3903" Type="http://schemas.openxmlformats.org/officeDocument/2006/relationships/hyperlink" Target="https://www.caixa.gov.br/Downloads/sinapi-cadernos-tecnicos/SINAPI-CT-ESTRUTURA-E-TRAMA-PARA-COBERTURA.pdf" TargetMode="External"/><Relationship Id="rId9465" Type="http://schemas.openxmlformats.org/officeDocument/2006/relationships/hyperlink" Target="https://www.caixa.gov.br/Downloads/sinapi-cadernos-tecnicos/SINAPI-CT-SISTEMA-DE-PROTECAO-CONTRA-DESCARGAS-ATMOSFERICAS-SPDA.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ONTRAPISO.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AREDES-EM-DRYWALL.pdf" TargetMode="External"/><Relationship Id="rId9118" Type="http://schemas.openxmlformats.org/officeDocument/2006/relationships/hyperlink" Target="https://www.caixa.gov.br/Downloads/sinapi-cadernos-tecnicos/SINAPI-CT-REDES-DE-LOGICA-TELEFONIA-E-IMAGEM.pdf" TargetMode="External"/><Relationship Id="rId1107" Type="http://schemas.openxmlformats.org/officeDocument/2006/relationships/hyperlink" Target="https://www.caixa.gov.br/Downloads/sinapi-cadernos-tecnicos/SINAPI-CT-CAIXAS-ENTERRADAS.pdf" TargetMode="External"/><Relationship Id="rId4677" Type="http://schemas.openxmlformats.org/officeDocument/2006/relationships/hyperlink" Target="https://www.caixa.gov.br/Downloads/sinapi-cadernos-tecnicos/SINAPI-CT-INSTALACOES-ELETRICAS-ELETRODUTOS-EMBUTIDOS-CABOS-CAIXAS-TOMADAS-E-INTERRUPTORES.pdf" TargetMode="External"/><Relationship Id="rId5728" Type="http://schemas.openxmlformats.org/officeDocument/2006/relationships/hyperlink" Target="https://www.caixa.gov.br/Downloads/sinapi-cadernos-tecnicos/SINAPI-CT-INSTALACOES-PREDIAIS-DE-ESGOTO-TUBOS-E-CONEXOES.pdf" TargetMode="External"/><Relationship Id="rId3279" Type="http://schemas.openxmlformats.org/officeDocument/2006/relationships/hyperlink" Target="https://www.caixa.gov.br/Downloads/sinapi-cadernos-tecnicos/SINAPI-CT-ESCADAS.pdf" TargetMode="External"/><Relationship Id="rId7150" Type="http://schemas.openxmlformats.org/officeDocument/2006/relationships/hyperlink" Target="https://www.caixa.gov.br/Downloads/sinapi-metodologia/Livro_SINAPI_Calculos_Parametros.pdf" TargetMode="External"/><Relationship Id="rId8201" Type="http://schemas.openxmlformats.org/officeDocument/2006/relationships/hyperlink" Target="https://www.caixa.gov.br/Downloads/sinapi-cadernos-tecnicos/SINAPI-CT-PAVIMENTO-RIGIDO-DE-CONCRETO.pdf" TargetMode="External"/><Relationship Id="rId10131" Type="http://schemas.openxmlformats.org/officeDocument/2006/relationships/hyperlink" Target="https://www.caixa.gov.br/Downloads/sinapi-cadernos-tecnicos/SINAPI-CT-TUBULOES.pdf" TargetMode="External"/><Relationship Id="rId3760" Type="http://schemas.openxmlformats.org/officeDocument/2006/relationships/hyperlink" Target="https://www.caixa.gov.br/Downloads/sinapi-cadernos-tecnicos/SINAPI-CT-ESQUADRIAS-PORTAS.pdf" TargetMode="External"/><Relationship Id="rId4811" Type="http://schemas.openxmlformats.org/officeDocument/2006/relationships/hyperlink" Target="https://www.caixa.gov.br/Downloads/sinapi-cadernos-tecnicos/SINAPI-CT-INSTALACOES-ELETRICAS-ELETRODUTOS-EMBUTIDOS-CABOS-CAIXAS-TOMADAS-E-INTERRUPTORES.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CAVACAO-VERTICAL-A-CEU-ABERTO.pdf" TargetMode="External"/><Relationship Id="rId6983" Type="http://schemas.openxmlformats.org/officeDocument/2006/relationships/hyperlink" Target="https://www.caixa.gov.br/Downloads/sinapi-cadernos-tecnicos/SINAPI-CT-INSTALACOES-PARA-CANTEIROS-DE-OBRA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HIDRAULICAS-EM-PEX.pdf" TargetMode="External"/><Relationship Id="rId6636" Type="http://schemas.openxmlformats.org/officeDocument/2006/relationships/hyperlink" Target="https://www.caixa.gov.br/Downloads/sinapi-cadernos-tecnicos/SINAPI-CT-INSTALACOES-DE-GAS-EM-PEX-MULTICAMADAS.pdf" TargetMode="External"/><Relationship Id="rId4187" Type="http://schemas.openxmlformats.org/officeDocument/2006/relationships/hyperlink" Target="https://www.caixa.gov.br/Downloads/sinapi-cadernos-tecnicos/SINAPI-CT-FORROS.pdf" TargetMode="External"/><Relationship Id="rId5238" Type="http://schemas.openxmlformats.org/officeDocument/2006/relationships/hyperlink" Target="https://www.caixa.gov.br/Downloads/sinapi-cadernos-tecnicos/SINAPI-CT-INSTALACOES-HIDRAULICAS-RESERVACAO-E-BOMBAS-DE-RECALQUE.pdf" TargetMode="External"/><Relationship Id="rId9859" Type="http://schemas.openxmlformats.org/officeDocument/2006/relationships/hyperlink" Target="https://www.caixa.gov.br/Downloads/sinapi-cadernos-tecnicos/SINAPI-CT-TRANSPORTE-CARGA-E-DESCARGA-DE-MATERIAIS.pdf" TargetMode="External"/><Relationship Id="rId1848" Type="http://schemas.openxmlformats.org/officeDocument/2006/relationships/hyperlink" Target="https://www.caixa.gov.br/Downloads/sinapi-cadernos-tecnicos/SINAPI-CT-CUSTOS-HORARIOS-PRODUTIVO-E-IMPRODUTIVO-DOS-EQUIPAMENTOS.pdf" TargetMode="External"/><Relationship Id="rId3270" Type="http://schemas.openxmlformats.org/officeDocument/2006/relationships/hyperlink" Target="https://www.caixa.gov.br/Downloads/sinapi-cadernos-tecnicos/SINAPI-CT-ESCADAS.pdf" TargetMode="External"/><Relationship Id="rId4321" Type="http://schemas.openxmlformats.org/officeDocument/2006/relationships/hyperlink" Target="https://www.caixa.gov.br/Downloads/sinapi-cadernos-tecnicos/SINAPI-CT-FORMAS-PARA-ESTRUTURAS-DE-CONCRETO-ARMADO.pdf" TargetMode="External"/><Relationship Id="rId191" Type="http://schemas.openxmlformats.org/officeDocument/2006/relationships/hyperlink" Target="https://www.caixa.gov.br/Downloads/sinapi-cadernos-tecnicos/SINAPI-CT-ARGAMASSAS.pdf" TargetMode="External"/><Relationship Id="rId7891" Type="http://schemas.openxmlformats.org/officeDocument/2006/relationships/hyperlink" Target="https://www.caixa.gov.br/Downloads/sinapi-cadernos-tecnicos/SINAPI-CT-MOBILIZACAO-E-DESMOBILIZACAO-DE-EQUIPAMENTOS-PESADOS.pdf" TargetMode="External"/><Relationship Id="rId8942" Type="http://schemas.openxmlformats.org/officeDocument/2006/relationships/hyperlink" Target="https://www.caixa.gov.br/Downloads/sinapi-cadernos-tecnicos/SINAPI-CT-RASGOS-E-FIXACOES.pdf" TargetMode="External"/><Relationship Id="rId5095" Type="http://schemas.openxmlformats.org/officeDocument/2006/relationships/hyperlink" Target="https://www.caixa.gov.br/Downloads/sinapi-cadernos-tecnicos/SINAPI-CT-INSTALACOES-ELETRICAS-REDE-DE-DISTRIBUICAO.pdf" TargetMode="External"/><Relationship Id="rId6493" Type="http://schemas.openxmlformats.org/officeDocument/2006/relationships/hyperlink" Target="https://www.caixa.gov.br/Downloads/sinapi-cadernos-tecnicos/SINAPI-CT-INSTALACOES-DE-GAS-E-INCENDIO-EM-ACO-E-FERRO-GALVANIZADO.pdf" TargetMode="External"/><Relationship Id="rId7544" Type="http://schemas.openxmlformats.org/officeDocument/2006/relationships/hyperlink" Target="https://www.caixa.gov.br/Downloads/sinapi-cadernos-tecnicos/SINAPI-CT-LOUCAS-E-METAIS.pdf" TargetMode="External"/><Relationship Id="rId6146" Type="http://schemas.openxmlformats.org/officeDocument/2006/relationships/hyperlink" Target="https://www.caixa.gov.br/Downloads/sinapi-cadernos-tecnicos/SINAPI-CT-INSTALACOES-PREDIAIS-DE-AGUA-QUENTE-EM-CPVC.pdf" TargetMode="External"/><Relationship Id="rId2756" Type="http://schemas.openxmlformats.org/officeDocument/2006/relationships/hyperlink" Target="https://www.caixa.gov.br/Downloads/sinapi-cadernos-tecnicos/SINAPI-CT-DEPRECIACAO-JUROS-IMPOSTOS-E-SEGUROS-MANUTENCAO-E-MATERIAIS-NA-OPERACAO-DOS-EQUIPAMENTOS.pdf" TargetMode="External"/><Relationship Id="rId3807" Type="http://schemas.openxmlformats.org/officeDocument/2006/relationships/hyperlink" Target="https://www.caixa.gov.br/Downloads/sinapi-cadernos-tecnicos/SINAPI-CT-ESTACAS-ESCAVADAS-SEM-FLUIDO-ESTABILIZANTE.pdf" TargetMode="External"/><Relationship Id="rId9369" Type="http://schemas.openxmlformats.org/officeDocument/2006/relationships/hyperlink" Target="https://www.caixa.gov.br/Downloads/sinapi-cadernos-tecnicos/SINAPI-CT-REVESTIMENTOS-CERAMICOS-INTERNOS.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CRETO-PROJETADO.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PREDIAIS-DE-AGUA-FRIA-EM-PVC.pdf" TargetMode="External"/><Relationship Id="rId64" Type="http://schemas.openxmlformats.org/officeDocument/2006/relationships/hyperlink" Target="https://www.caixa.gov.br/Downloads/sinapi-cadernos-tecnicos/SINAPI-CT-ALVENARIA-DE-VEDACAO.pdf" TargetMode="External"/><Relationship Id="rId8452" Type="http://schemas.openxmlformats.org/officeDocument/2006/relationships/hyperlink" Target="https://www.caixa.gov.br/Downloads/sinapi-cadernos-tecnicos/SINAPI-CT-PISOS.pdf" TargetMode="External"/><Relationship Id="rId9503" Type="http://schemas.openxmlformats.org/officeDocument/2006/relationships/hyperlink" Target="https://www.caixa.gov.br/Downloads/sinapi-cadernos-tecnicos/SINAPI-CT-SISTEMAS-DE-MEDICAO.pdf" TargetMode="External"/><Relationship Id="rId9850" Type="http://schemas.openxmlformats.org/officeDocument/2006/relationships/hyperlink" Target="https://www.caixa.gov.br/Downloads/sinapi-cadernos-tecnicos/SINAPI-CT-TRANSPORTE-CARGA-E-DESCARGA-DE-MATERIAIS.pdf" TargetMode="External"/><Relationship Id="rId7054" Type="http://schemas.openxmlformats.org/officeDocument/2006/relationships/hyperlink" Target="https://www.caixa.gov.br/Downloads/sinapi-cadernos-tecnicos/SINAPI-CT-LASTRO.pdf" TargetMode="External"/><Relationship Id="rId8105" Type="http://schemas.openxmlformats.org/officeDocument/2006/relationships/hyperlink" Target="https://www.caixa.gov.br/Downloads/sinapi-cadernos-tecnicos/SINAPI-CT-PARQUINHOS-E-EQUIPAMENTOS-DE-GINASTICA-AO-AR-LIVRE.pdf" TargetMode="External"/><Relationship Id="rId10382" Type="http://schemas.openxmlformats.org/officeDocument/2006/relationships/hyperlink" Target="https://www.caixa.gov.br/Downloads/sinapi-cadernos-tecnicos/SINAPI-CT-VALVULAS-E-REGISTROS-PARA-SISTEMAS-PREDIAIS.pdf" TargetMode="External"/><Relationship Id="rId10035" Type="http://schemas.openxmlformats.org/officeDocument/2006/relationships/hyperlink" Target="https://www.caixa.gov.br/Downloads/sinapi-cadernos-tecnicos/SINAPI-CT-TRANSPORTE-CARGA-E-DESCARGA-DE-MATERIAIS.pdf" TargetMode="External"/><Relationship Id="rId3664" Type="http://schemas.openxmlformats.org/officeDocument/2006/relationships/hyperlink" Target="https://www.caixa.gov.br/Downloads/sinapi-cadernos-tecnicos/SINAPI-CT-ESQUADRIAS-PORTAS.pdf" TargetMode="External"/><Relationship Id="rId4715" Type="http://schemas.openxmlformats.org/officeDocument/2006/relationships/hyperlink" Target="https://www.caixa.gov.br/Downloads/sinapi-cadernos-tecnicos/SINAPI-CT-INSTALACOES-ELETRICAS-ELETRODUTOS-EMBUTIDOS-CABOS-CAIXAS-TOMADAS-E-INTERRUPTORE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3317" Type="http://schemas.openxmlformats.org/officeDocument/2006/relationships/hyperlink" Target="https://www.caixa.gov.br/Downloads/sinapi-cadernos-tecnicos/SINAPI-CT-ESCADAS.pdf" TargetMode="External"/><Relationship Id="rId6887" Type="http://schemas.openxmlformats.org/officeDocument/2006/relationships/hyperlink" Target="https://www.caixa.gov.br/Downloads/sinapi-cadernos-tecnicos/SINAPI-CT-INSTALACOES-EM-COBRE.pdf" TargetMode="External"/><Relationship Id="rId7938" Type="http://schemas.openxmlformats.org/officeDocument/2006/relationships/hyperlink" Target="https://www.caixa.gov.br/Downloads/sinapi-cadernos-tecnicos/SINAPI-CT-MONOCAPA.pdf" TargetMode="External"/><Relationship Id="rId238" Type="http://schemas.openxmlformats.org/officeDocument/2006/relationships/hyperlink" Target="https://www.caixa.gov.br/Downloads/sinapi-cadernos-tecnicos/SINAPI-CT-ARGAMASSAS.pdf" TargetMode="External"/><Relationship Id="rId5489" Type="http://schemas.openxmlformats.org/officeDocument/2006/relationships/hyperlink" Target="https://www.caixa.gov.br/Downloads/sinapi-cadernos-tecnicos/SINAPI-CT-INSTALACOES-HIDRAULICAS-EM-PEX.pdf" TargetMode="External"/><Relationship Id="rId9360" Type="http://schemas.openxmlformats.org/officeDocument/2006/relationships/hyperlink" Target="https://www.caixa.gov.br/Downloads/sinapi-cadernos-tecnicos/SINAPI-CT-REVESTIMENTOS-CERAMICOS-INTERNOS.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9013" Type="http://schemas.openxmlformats.org/officeDocument/2006/relationships/hyperlink" Target="https://www.caixa.gov.br/Downloads/sinapi-cadernos-tecnicos/SINAPI-CT-RECOMPOSICAO-DE-PAVIMENTOS.pdf" TargetMode="External"/><Relationship Id="rId1002" Type="http://schemas.openxmlformats.org/officeDocument/2006/relationships/hyperlink" Target="https://www.caixa.gov.br/Downloads/sinapi-cadernos-tecnicos/SINAPI-CT-BOCAS-PARA-BUEIROS.pdf" TargetMode="External"/><Relationship Id="rId5970" Type="http://schemas.openxmlformats.org/officeDocument/2006/relationships/hyperlink" Target="https://www.caixa.gov.br/Downloads/sinapi-cadernos-tecnicos/SINAPI-CT-INSTALACOES-PREDIAIS-DE-AGUA-FRIA-EM-PVC.pdf" TargetMode="External"/><Relationship Id="rId3174" Type="http://schemas.openxmlformats.org/officeDocument/2006/relationships/hyperlink" Target="https://www.caixa.gov.br/Downloads/sinapi-cadernos-tecnicos/SINAPI-CT-ENERGIA-SOLAR-PARA-EDIFICACOES.pdf" TargetMode="External"/><Relationship Id="rId4572" Type="http://schemas.openxmlformats.org/officeDocument/2006/relationships/hyperlink" Target="https://www.caixa.gov.br/Downloads/sinapi-cadernos-tecnicos/SINAPI-CT-GUIAS-E-SARJETAS.pdf" TargetMode="External"/><Relationship Id="rId5623" Type="http://schemas.openxmlformats.org/officeDocument/2006/relationships/hyperlink" Target="https://www.caixa.gov.br/Downloads/sinapi-cadernos-tecnicos/SINAPI-CT-INSTALACOES-HIDRAULICAS-EM-PPR.pdf" TargetMode="External"/><Relationship Id="rId4225" Type="http://schemas.openxmlformats.org/officeDocument/2006/relationships/hyperlink" Target="https://www.caixa.gov.br/Downloads/sinapi-cadernos-tecnicos/SINAPI-CT-FOSSAS-E-SUMIDOUROS.pdf" TargetMode="External"/><Relationship Id="rId7795" Type="http://schemas.openxmlformats.org/officeDocument/2006/relationships/hyperlink" Target="https://www.caixa.gov.br/Downloads/sinapi-cadernos-tecnicos/SINAPI-CT-MASSA-UNICA-INTERNA.pdf" TargetMode="External"/><Relationship Id="rId8846" Type="http://schemas.openxmlformats.org/officeDocument/2006/relationships/hyperlink" Target="https://www.caixa.gov.br/Downloads/sinapi-cadernos-tecnicos/SINAPI-CT-QUADROS-DE-AUTOMACAO-DE-BOMBAS.pdf" TargetMode="External"/><Relationship Id="rId6397" Type="http://schemas.openxmlformats.org/officeDocument/2006/relationships/hyperlink" Target="https://www.caixa.gov.br/Downloads/sinapi-cadernos-tecnicos/SINAPI-CT-INSTALACOES-DE-GAS-E-INCENDIO-EM-ACO-E-FERRO-GALVANIZADO.pdf" TargetMode="External"/><Relationship Id="rId7448" Type="http://schemas.openxmlformats.org/officeDocument/2006/relationships/hyperlink" Target="https://www.caixa.gov.br/Downloads/sinapi-metodologia/Livro_SINAPI_Calculos_Parametros.pdf" TargetMode="External"/><Relationship Id="rId10429" Type="http://schemas.openxmlformats.org/officeDocument/2006/relationships/hyperlink" Target="https://www.caixa.gov.br/Downloads/sinapi-cadernos-tecnicos/SINAPI-CT-VALVULAS-PARA-REDES-DE-SANEAMENTO.pdf" TargetMode="External"/><Relationship Id="rId979" Type="http://schemas.openxmlformats.org/officeDocument/2006/relationships/hyperlink" Target="https://www.caixa.gov.br/Downloads/sinapi-cadernos-tecnicos/SINAPI-CT-ATERROS-BASES-SUB-BASES-E-IMPRIMACOES.pdf" TargetMode="External"/><Relationship Id="rId5480" Type="http://schemas.openxmlformats.org/officeDocument/2006/relationships/hyperlink" Target="https://www.caixa.gov.br/Downloads/sinapi-cadernos-tecnicos/SINAPI-CT-INSTALACOES-HIDRAULICAS-EM-PEX.pdf" TargetMode="External"/><Relationship Id="rId6531" Type="http://schemas.openxmlformats.org/officeDocument/2006/relationships/hyperlink" Target="https://www.caixa.gov.br/Downloads/sinapi-cadernos-tecnicos/SINAPI-CT-INSTALACOES-DE-GAS-E-INCENDIO-EM-ACO-E-FERRO-GALVANIZADO.pdf" TargetMode="External"/><Relationship Id="rId4082" Type="http://schemas.openxmlformats.org/officeDocument/2006/relationships/hyperlink" Target="https://www.caixa.gov.br/Downloads/sinapi-cadernos-tecnicos/SINAPI-CT-ESTRUTURAS-DE-MADEIRA.pdf" TargetMode="External"/><Relationship Id="rId5133" Type="http://schemas.openxmlformats.org/officeDocument/2006/relationships/hyperlink" Target="https://www.caixa.gov.br/Downloads/sinapi-cadernos-tecnicos/SINAPI-CT-INSTALACOES-ELETRICAS-REDE-DE-DISTRIBUICAO.pdf" TargetMode="External"/><Relationship Id="rId9754" Type="http://schemas.openxmlformats.org/officeDocument/2006/relationships/hyperlink" Target="https://www.caixa.gov.br/Downloads/sinapi-cadernos-tecnicos/SINAPI-CT-TRANSPORTE-DE-MATERIAIS-DENTRO-DO-CANTEIRO-DE-OBRAS.pdf" TargetMode="External"/><Relationship Id="rId1743" Type="http://schemas.openxmlformats.org/officeDocument/2006/relationships/hyperlink" Target="https://www.caixa.gov.br/Downloads/sinapi-cadernos-tecnicos/SINAPI-CT-CUSTOS-HORARIOS-PRODUTIVO-E-IMPRODUTIVO-DOS-EQUIPAMENTOS.pdf" TargetMode="External"/><Relationship Id="rId8009" Type="http://schemas.openxmlformats.org/officeDocument/2006/relationships/hyperlink" Target="https://www.caixa.gov.br/Downloads/sinapi-cadernos-tecnicos/SINAPI-CT-PAREDES-DE-CONCRETO-CONCRETAGEM.pdf" TargetMode="External"/><Relationship Id="rId8356" Type="http://schemas.openxmlformats.org/officeDocument/2006/relationships/hyperlink" Target="https://www.caixa.gov.br/Downloads/sinapi-cadernos-tecnicos/SINAPI-CT-PINTURA-EM-MADEIRA.pdf" TargetMode="External"/><Relationship Id="rId9407" Type="http://schemas.openxmlformats.org/officeDocument/2006/relationships/hyperlink" Target="https://www.caixa.gov.br/Downloads/sinapi-cadernos-tecnicos/SINAPI-CT-SINALIZACAO-VERTICAL-VIARIA.pdf" TargetMode="External"/><Relationship Id="rId10286" Type="http://schemas.openxmlformats.org/officeDocument/2006/relationships/hyperlink" Target="https://www.caixa.gov.br/Downloads/sinapi-cadernos-tecnicos/SINAPI-CT-VIDROS-E-ESPELHOS.pdf" TargetMode="External"/><Relationship Id="rId4966" Type="http://schemas.openxmlformats.org/officeDocument/2006/relationships/hyperlink" Target="https://www.caixa.gov.br/Downloads/sinapi-cadernos-tecnicos/SINAPI-CT-INSTALACOES-ELETRICAS-QUADROS-CABOS-DISJUNTORES-CONTATORES-E-BARRAMENTOS-BLINDADOS.pdf" TargetMode="External"/><Relationship Id="rId3568" Type="http://schemas.openxmlformats.org/officeDocument/2006/relationships/hyperlink" Target="https://www.caixa.gov.br/Downloads/sinapi-cadernos-tecnicos/SINAPI-CT-ESCORAMENTO-E-PREPARO-DE-FUNDO-DE-VALAS.pdf" TargetMode="External"/><Relationship Id="rId4619" Type="http://schemas.openxmlformats.org/officeDocument/2006/relationships/hyperlink" Target="https://www.caixa.gov.br/Downloads/sinapi-cadernos-tecnicos/SINAPI-CT-ILUMINACAO-PREDIAL-E-MONITORAMENTO.pdf" TargetMode="External"/><Relationship Id="rId10420" Type="http://schemas.openxmlformats.org/officeDocument/2006/relationships/hyperlink" Target="https://www.caixa.gov.br/Downloads/sinapi-cadernos-tecnicos/SINAPI-CT-VALVULAS-PARA-REDES-DE-SANEAMENTO.pdf" TargetMode="External"/><Relationship Id="rId489" Type="http://schemas.openxmlformats.org/officeDocument/2006/relationships/hyperlink" Target="https://www.caixa.gov.br/Downloads/sinapi-cadernos-tecnicos/SINAPI-CT-ASSENTAMENTO-DE-TUBOS-DE-PVC-E-METALICOS-EM-REDES-DE-AGUA.pdf" TargetMode="External"/><Relationship Id="rId6041" Type="http://schemas.openxmlformats.org/officeDocument/2006/relationships/hyperlink" Target="https://www.caixa.gov.br/Downloads/sinapi-cadernos-tecnicos/SINAPI-CT-INSTALACOES-PREDIAIS-DE-AGUA-QUENTE-EM-CPVC.pdf" TargetMode="External"/><Relationship Id="rId9264" Type="http://schemas.openxmlformats.org/officeDocument/2006/relationships/hyperlink" Target="https://www.caixa.gov.br/Downloads/sinapi-cadernos-tecnicos/SINAPI-CT-REDES-DE-AGUA-E-ESGOTO-EM-PEAD-LISO-(TUBOS-E-CONEXOE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ERCAS-PROTETORES-E-ALAMBRAD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QUADRIAS-PORTAS.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FRIA-EM-PVC.pdf" TargetMode="External"/><Relationship Id="rId6925" Type="http://schemas.openxmlformats.org/officeDocument/2006/relationships/hyperlink" Target="https://www.caixa.gov.br/Downloads/sinapi-cadernos-tecnicos/SINAPI-CT-INSTALACOES-EM-COBRE.pdf" TargetMode="External"/><Relationship Id="rId4476" Type="http://schemas.openxmlformats.org/officeDocument/2006/relationships/hyperlink" Target="https://www.caixa.gov.br/Downloads/sinapi-cadernos-tecnicos/SINAPI-CT-GRAUTE-E-ARMACAO.pdf" TargetMode="External"/><Relationship Id="rId5527" Type="http://schemas.openxmlformats.org/officeDocument/2006/relationships/hyperlink" Target="https://www.caixa.gov.br/Downloads/sinapi-cadernos-tecnicos/SINAPI-CT-INSTALACOES-HIDRAULICAS-EM-PEX.pdf" TargetMode="External"/><Relationship Id="rId3078" Type="http://schemas.openxmlformats.org/officeDocument/2006/relationships/hyperlink" Target="https://www.caixa.gov.br/Downloads/sinapi-cadernos-tecnicos/SINAPI-CT-ELETROCALHAS.pdf" TargetMode="External"/><Relationship Id="rId4129" Type="http://schemas.openxmlformats.org/officeDocument/2006/relationships/hyperlink" Target="https://www.caixa.gov.br/Downloads/sinapi-cadernos-tecnicos/SINAPI-CT-EXECUCAO-DE-TIRANTES.pdf" TargetMode="External"/><Relationship Id="rId7699" Type="http://schemas.openxmlformats.org/officeDocument/2006/relationships/hyperlink" Target="https://www.caixa.gov.br/Downloads/sinapi-cadernos-tecnicos/SINAPI-CT-MASSA-UNICA-EXTERNA.pdf" TargetMode="External"/><Relationship Id="rId8000" Type="http://schemas.openxmlformats.org/officeDocument/2006/relationships/hyperlink" Target="https://www.caixa.gov.br/Downloads/sinapi-cadernos-tecnicos/SINAPI-CT-PAREDES-DE-CONCRETO-CONCRETAGEM.pdf" TargetMode="External"/><Relationship Id="rId4610" Type="http://schemas.openxmlformats.org/officeDocument/2006/relationships/hyperlink" Target="https://www.caixa.gov.br/Downloads/sinapi-cadernos-tecnicos/SINAPI-CT-ILUMINACAO-PREDIAL-E-MONITORAMENTO.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QUIPAMENTOS-DE-PROTECAO-COLETIVA.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HIDRAULICAS-RESERVACAO-E-BOMBAS-DE-RECALQUE.pdf" TargetMode="External"/><Relationship Id="rId6782" Type="http://schemas.openxmlformats.org/officeDocument/2006/relationships/hyperlink" Target="https://www.caixa.gov.br/Downloads/sinapi-cadernos-tecnicos/SINAPI-CT-INSTALACOES-EM-COBRE.pdf" TargetMode="External"/><Relationship Id="rId7833" Type="http://schemas.openxmlformats.org/officeDocument/2006/relationships/hyperlink" Target="https://www.caixa.gov.br/Downloads/sinapi-cadernos-tecnicos/SINAPI-CT-MOBILIZACAO-E-DESMOBILIZACAO-DE-EQUIPAMENTOS-PESADOS.pdf" TargetMode="External"/><Relationship Id="rId5037" Type="http://schemas.openxmlformats.org/officeDocument/2006/relationships/hyperlink" Target="https://www.caixa.gov.br/Downloads/sinapi-cadernos-tecnicos/SINAPI-CT-INSTALACOES-ELETRICAS-QUADROS-CABOS-DISJUNTORES-CONTATORES-E-BARRAMENTOS-BLINDADOS.pdf" TargetMode="External"/><Relationship Id="rId6435" Type="http://schemas.openxmlformats.org/officeDocument/2006/relationships/hyperlink" Target="https://www.caixa.gov.br/Downloads/sinapi-cadernos-tecnicos/SINAPI-CT-INSTALACOES-DE-GAS-E-INCENDIO-EM-ACO-E-FERRO-GALVANIZADO.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9658" Type="http://schemas.openxmlformats.org/officeDocument/2006/relationships/hyperlink" Target="https://www.caixa.gov.br/Downloads/sinapi-cadernos-tecnicos/SINAPI-CT-TRANSPORTE-FLUVIAL-CARGA-E-DESCARGA.pdf" TargetMode="External"/><Relationship Id="rId1647"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EXECUCAO-DE-GRAMPO-PARA-SOLO-GRAMPEADO.pdf" TargetMode="External"/><Relationship Id="rId7690" Type="http://schemas.openxmlformats.org/officeDocument/2006/relationships/hyperlink" Target="https://www.caixa.gov.br/Downloads/sinapi-cadernos-tecnicos/SINAPI-CT-MASSA-UNICA-EXTERNA.pdf" TargetMode="External"/><Relationship Id="rId8741" Type="http://schemas.openxmlformats.org/officeDocument/2006/relationships/hyperlink" Target="https://www.caixa.gov.br/Downloads/sinapi-cadernos-tecnicos/SINAPI-CT-POCOS-DE-VISITA-E-CAIXAS-PARA-BOCAS-DE-LOBO.pdf" TargetMode="External"/><Relationship Id="rId6292" Type="http://schemas.openxmlformats.org/officeDocument/2006/relationships/hyperlink" Target="https://www.caixa.gov.br/Downloads/sinapi-cadernos-tecnicos/SINAPI-CT-INSTALACOES-DE-GAS-E-INCENDIO-EM-ACO-E-FERRO-GALVANIZADO.pdf" TargetMode="External"/><Relationship Id="rId7343" Type="http://schemas.openxmlformats.org/officeDocument/2006/relationships/hyperlink" Target="https://www.caixa.gov.br/Downloads/sinapi-metodologia/Livro_SINAPI_Calculos_Parametros.pdf" TargetMode="External"/><Relationship Id="rId10324" Type="http://schemas.openxmlformats.org/officeDocument/2006/relationships/hyperlink" Target="https://www.caixa.gov.br/Downloads/sinapi-cadernos-tecnicos/SINAPI-CT-VALVULAS-E-REGISTROS-PARA-SISTEMAS-PREDIAIS.pdf" TargetMode="External"/><Relationship Id="rId3953" Type="http://schemas.openxmlformats.org/officeDocument/2006/relationships/hyperlink" Target="https://www.caixa.gov.br/Downloads/sinapi-cadernos-tecnicos/SINAPI-CT-ESTRUTURA-E-TRAMA-PARA-COBERTURA.pdf" TargetMode="External"/><Relationship Id="rId9168" Type="http://schemas.openxmlformats.org/officeDocument/2006/relationships/hyperlink" Target="https://www.caixa.gov.br/Downloads/sinapi-cadernos-tecnicos/SINAPI-CT-REDES-DE-LOGICA-TELEFONIA-E-IMAGEM.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CORAMENTO-E-PREPARO-DE-FUNDO-DE-VALAS.pdf" TargetMode="External"/><Relationship Id="rId527" Type="http://schemas.openxmlformats.org/officeDocument/2006/relationships/hyperlink" Target="https://www.caixa.gov.br/Downloads/sinapi-cadernos-tecnicos/SINAPI-CT-ASSENTAMENTO-DE-TUBOS-DE-PVC-E-METALICOS-EM-REDES-DE-AGUA.pdf" TargetMode="External"/><Relationship Id="rId1157" Type="http://schemas.openxmlformats.org/officeDocument/2006/relationships/hyperlink" Target="https://www.caixa.gov.br/Downloads/sinapi-cadernos-tecnicos/SINAPI-CT-CAIXAS-DE-AGUA-PARA-EDIFICACOE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ESGOTO-TUBOS-E-CONEXOES.pdf" TargetMode="External"/><Relationship Id="rId6829" Type="http://schemas.openxmlformats.org/officeDocument/2006/relationships/hyperlink" Target="https://www.caixa.gov.br/Downloads/sinapi-cadernos-tecnicos/SINAPI-CT-INSTALACOES-EM-COBRE.pdf" TargetMode="External"/><Relationship Id="rId8251" Type="http://schemas.openxmlformats.org/officeDocument/2006/relationships/hyperlink" Target="https://www.caixa.gov.br/Downloads/sinapi-cadernos-tecnicos/SINAPI-CT-PERFURACAO-HORIZONTAL-DIRECIONAL-HDD.pdf" TargetMode="External"/><Relationship Id="rId9302" Type="http://schemas.openxmlformats.org/officeDocument/2006/relationships/hyperlink" Target="https://www.caixa.gov.br/Downloads/sinapi-cadernos-tecnicos/SINAPI-CT-RESERVATORIOS-DE-CONCRETO-E-METALICOS.pdf" TargetMode="External"/><Relationship Id="rId10181" Type="http://schemas.openxmlformats.org/officeDocument/2006/relationships/hyperlink" Target="https://www.caixa.gov.br/Downloads/sinapi-cadernos-tecnicos/SINAPI-CT-TUNNEL-LINER.pdf" TargetMode="External"/><Relationship Id="rId3463" Type="http://schemas.openxmlformats.org/officeDocument/2006/relationships/hyperlink" Target="https://www.caixa.gov.br/Downloads/sinapi-cadernos-tecnicos/SINAPI-CT-ESCAVACAO-VERTICAL-A-CEU-ABERTO.pdf" TargetMode="External"/><Relationship Id="rId4861" Type="http://schemas.openxmlformats.org/officeDocument/2006/relationships/hyperlink" Target="https://www.caixa.gov.br/Downloads/sinapi-cadernos-tecnicos/SINAPI-CT-INSTALACOES-ELETRICAS-ELETRODUTOS-CONEXOES-E-CONDULETES-APARENTES.pdf" TargetMode="External"/><Relationship Id="rId5912" Type="http://schemas.openxmlformats.org/officeDocument/2006/relationships/hyperlink" Target="https://www.caixa.gov.br/Downloads/sinapi-cadernos-tecnicos/SINAPI-CT-INSTALACOES-PREDIAIS-DE-AGUA-FRIA-EM-PVC.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LETROCALHAS.pdf" TargetMode="External"/><Relationship Id="rId4514" Type="http://schemas.openxmlformats.org/officeDocument/2006/relationships/hyperlink" Target="https://www.caixa.gov.br/Downloads/sinapi-cadernos-tecnicos/SINAPI-CT-GRAUTE-E-ARMACAO.pdf" TargetMode="External"/><Relationship Id="rId6686" Type="http://schemas.openxmlformats.org/officeDocument/2006/relationships/hyperlink" Target="https://www.caixa.gov.br/Downloads/sinapi-cadernos-tecnicos/SINAPI-CT-INSTALACOES-DE-AR-CONDICIONADO.pdf" TargetMode="External"/><Relationship Id="rId7737" Type="http://schemas.openxmlformats.org/officeDocument/2006/relationships/hyperlink" Target="https://www.caixa.gov.br/Downloads/sinapi-cadernos-tecnicos/SINAPI-CT-MASSA-UNICA-EXTERNA.pdf" TargetMode="External"/><Relationship Id="rId5288" Type="http://schemas.openxmlformats.org/officeDocument/2006/relationships/hyperlink" Target="https://www.caixa.gov.br/Downloads/sinapi-cadernos-tecnicos/SINAPI-CT-INSTALACOES-HIDRAULICAS-RESERVACAO-E-BOMBAS-DE-RECALQUE.pdf" TargetMode="External"/><Relationship Id="rId6339" Type="http://schemas.openxmlformats.org/officeDocument/2006/relationships/hyperlink" Target="https://www.caixa.gov.br/Downloads/sinapi-cadernos-tecnicos/SINAPI-CT-INSTALACOES-DE-GAS-E-INCENDIO-EM-ACO-E-FERRO-GALVANIZADO.pdf" TargetMode="External"/><Relationship Id="rId1898" Type="http://schemas.openxmlformats.org/officeDocument/2006/relationships/hyperlink" Target="https://www.caixa.gov.br/Downloads/sinapi-cadernos-tecnicos/SINAPI-CT-CUSTOS-HORARIOS-PRODUTIVO-E-IMPRODUTIVO-DOS-EQUIPAMENTOS.pdf" TargetMode="External"/><Relationship Id="rId2949" Type="http://schemas.openxmlformats.org/officeDocument/2006/relationships/hyperlink" Target="https://www.caixa.gov.br/Downloads/sinapi-cadernos-tecnicos/SINAPI-CT-DRENAGEM-DE-AR-CONDICIONADO.pdf" TargetMode="External"/><Relationship Id="rId6820" Type="http://schemas.openxmlformats.org/officeDocument/2006/relationships/hyperlink" Target="https://www.caixa.gov.br/Downloads/sinapi-cadernos-tecnicos/SINAPI-CT-INSTALACOES-EM-COBRE.pdf" TargetMode="External"/><Relationship Id="rId4371" Type="http://schemas.openxmlformats.org/officeDocument/2006/relationships/hyperlink" Target="https://www.caixa.gov.br/Downloads/sinapi-cadernos-tecnicos/SINAPI-CT-FORMAS-PARA-ESTRUTURAS-DE-CONCRETO-ARMADO.pdf" TargetMode="External"/><Relationship Id="rId5422" Type="http://schemas.openxmlformats.org/officeDocument/2006/relationships/hyperlink" Target="https://www.caixa.gov.br/Downloads/sinapi-cadernos-tecnicos/SINAPI-CT-INSTALACOES-HIDRAULICAS-RESERVACAO-E-BOMBAS-DE-RECALQUE.pdf" TargetMode="External"/><Relationship Id="rId4024" Type="http://schemas.openxmlformats.org/officeDocument/2006/relationships/hyperlink" Target="https://www.caixa.gov.br/Downloads/sinapi-cadernos-tecnicos/SINAPI-CT-ESTRUTURAS-DE-CONTENCAO-ESTACAS-PAREDES-DIAFRAGMA-E-MURETA-GUIA.pdf" TargetMode="External"/><Relationship Id="rId7594" Type="http://schemas.openxmlformats.org/officeDocument/2006/relationships/hyperlink" Target="https://www.caixa.gov.br/Downloads/sinapi-cadernos-tecnicos/SINAPI-CT-LOUCAS-E-METAIS.pdf" TargetMode="External"/><Relationship Id="rId8992" Type="http://schemas.openxmlformats.org/officeDocument/2006/relationships/hyperlink" Target="https://www.caixa.gov.br/Downloads/sinapi-cadernos-tecnicos/SINAPI-CT-RASGOS-E-FIXACOES.pdf" TargetMode="External"/><Relationship Id="rId6196" Type="http://schemas.openxmlformats.org/officeDocument/2006/relationships/hyperlink" Target="https://www.caixa.gov.br/Downloads/sinapi-cadernos-tecnicos/SINAPI-CT-INSTALACOES-PREDIAIS-DE-AGUAS-PLUVIAIS-TUBOS-CONEXOES-CAIXAS-E-RALOS.pdf" TargetMode="External"/><Relationship Id="rId7247" Type="http://schemas.openxmlformats.org/officeDocument/2006/relationships/hyperlink" Target="https://www.caixa.gov.br/Downloads/sinapi-metodologia/Livro_SINAPI_Calculos_Parametros.pdf" TargetMode="External"/><Relationship Id="rId8645" Type="http://schemas.openxmlformats.org/officeDocument/2006/relationships/hyperlink" Target="https://www.caixa.gov.br/Downloads/sinapi-cadernos-tecnicos/SINAPI-CT-POCOS-DE-VISITA-E-CAIXAS-PARA-BOCAS-DE-LOBO.pdf" TargetMode="External"/><Relationship Id="rId10228" Type="http://schemas.openxmlformats.org/officeDocument/2006/relationships/hyperlink" Target="https://www.caixa.gov.br/Downloads/sinapi-cadernos-tecnicos/SINAPI-CT-VERGAS-CONTRAVERGAS-E-FIXACAO-DE-ALVENARIA.pdf" TargetMode="External"/><Relationship Id="rId3857" Type="http://schemas.openxmlformats.org/officeDocument/2006/relationships/hyperlink" Target="https://www.caixa.gov.br/Downloads/sinapi-cadernos-tecnicos/SINAPI-CT-ESTACAS-RAIZ.pdf" TargetMode="External"/><Relationship Id="rId4908" Type="http://schemas.openxmlformats.org/officeDocument/2006/relationships/hyperlink" Target="https://www.caixa.gov.br/Downloads/sinapi-cadernos-tecnicos/SINAPI-CT-INSTALACOES-ELETRICAS-ELETRODUTOS-CONEXOES-E-CONDULETES-APARENTES.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6330" Type="http://schemas.openxmlformats.org/officeDocument/2006/relationships/hyperlink" Target="https://www.caixa.gov.br/Downloads/sinapi-cadernos-tecnicos/SINAPI-CT-INSTALACOES-DE-GAS-E-INCENDIO-EM-ACO-E-FERRO-GALVANIZADO.pdf" TargetMode="External"/><Relationship Id="rId9553" Type="http://schemas.openxmlformats.org/officeDocument/2006/relationships/hyperlink" Target="https://www.caixa.gov.br/Downloads/sinapi-cadernos-tecnicos/SINAPI-CT-SUPRESSAO-VEGETAL.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DRENAGEM-COM-GEOCOMPOSTOS.pdf" TargetMode="External"/><Relationship Id="rId8155" Type="http://schemas.openxmlformats.org/officeDocument/2006/relationships/hyperlink" Target="https://www.caixa.gov.br/Downloads/sinapi-cadernos-tecnicos/SINAPI-CT-PAVIMENTO-INTERTRAVADO.pdf" TargetMode="External"/><Relationship Id="rId9206" Type="http://schemas.openxmlformats.org/officeDocument/2006/relationships/hyperlink" Target="https://www.caixa.gov.br/Downloads/sinapi-cadernos-tecnicos/SINAPI-CT-REDES-DE-AGUA-E-ESGOTO-EM-PEAD-LISO-(TUBOS-E-CONEXOES).pdf" TargetMode="External"/><Relationship Id="rId10085" Type="http://schemas.openxmlformats.org/officeDocument/2006/relationships/hyperlink" Target="https://www.caixa.gov.br/Downloads/sinapi-cadernos-tecnicos/SINAPI-CT-TUBULACAO-FLANGEADA-PARA-REDES-DE-AGUA.pdf" TargetMode="External"/><Relationship Id="rId912" Type="http://schemas.openxmlformats.org/officeDocument/2006/relationships/hyperlink" Target="https://www.caixa.gov.br/Downloads/sinapi-cadernos-tecnicos/SINAPI-CT-ATERROS-BASES-SUB-BASES-E-IMPRIMACOES.pdf" TargetMode="External"/><Relationship Id="rId4765" Type="http://schemas.openxmlformats.org/officeDocument/2006/relationships/hyperlink" Target="https://www.caixa.gov.br/Downloads/sinapi-cadernos-tecnicos/SINAPI-CT-INSTALACOES-ELETRICAS-ELETRODUTOS-EMBUTIDOS-CABOS-CAIXAS-TOMADAS-E-INTERRUPTORES.pdf" TargetMode="External"/><Relationship Id="rId5816" Type="http://schemas.openxmlformats.org/officeDocument/2006/relationships/hyperlink" Target="https://www.caixa.gov.br/Downloads/sinapi-cadernos-tecnicos/SINAPI-CT-INSTALACOES-PREDIAIS-DE-AGUA-FRIA-EM-PVC.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AVACAO-HORIZONTAL.pdf" TargetMode="External"/><Relationship Id="rId4418" Type="http://schemas.openxmlformats.org/officeDocument/2006/relationships/hyperlink" Target="https://www.caixa.gov.br/Downloads/sinapi-cadernos-tecnicos/SINAPI-CT-GABIOES-EXECUCAO-DE-MURO-E-PROTECAO-SUPERFICIAL.pdf" TargetMode="External"/><Relationship Id="rId7988" Type="http://schemas.openxmlformats.org/officeDocument/2006/relationships/hyperlink" Target="https://www.caixa.gov.br/Downloads/sinapi-cadernos-tecnicos/SINAPI-CT-PAREDES-DE-CONCRETO-ARMACAO.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CAVACAO-DE-VALAS.pdf" TargetMode="External"/><Relationship Id="rId9063" Type="http://schemas.openxmlformats.org/officeDocument/2006/relationships/hyperlink" Target="https://www.caixa.gov.br/Downloads/sinapi-cadernos-tecnicos/SINAPI-CT-REDES-ENTERRADAS-DE-DISTRIBUICAO-ELETRICA.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673" Type="http://schemas.openxmlformats.org/officeDocument/2006/relationships/hyperlink" Target="https://www.caixa.gov.br/Downloads/sinapi-cadernos-tecnicos/SINAPI-CT-INSTALACOES-HIDRAULICAS-EM-PPR.pdf" TargetMode="External"/><Relationship Id="rId4275" Type="http://schemas.openxmlformats.org/officeDocument/2006/relationships/hyperlink" Target="https://www.caixa.gov.br/Downloads/sinapi-cadernos-tecnicos/SINAPI-CT-FUNDACOES-RASAS-(BLOCOS-SAPATAS-VIGAS-BALDRAME).pdf" TargetMode="External"/><Relationship Id="rId5326" Type="http://schemas.openxmlformats.org/officeDocument/2006/relationships/hyperlink" Target="https://www.caixa.gov.br/Downloads/sinapi-cadernos-tecnicos/SINAPI-CT-INSTALACOES-HIDRAULICAS-RESERVACAO-E-BOMBAS-DE-RECALQUE.pdf" TargetMode="External"/><Relationship Id="rId6724" Type="http://schemas.openxmlformats.org/officeDocument/2006/relationships/hyperlink" Target="https://www.caixa.gov.br/Downloads/sinapi-cadernos-tecnicos/SINAPI-CT-INSTALACOES-EM-COBRE.pdf" TargetMode="External"/><Relationship Id="rId8896" Type="http://schemas.openxmlformats.org/officeDocument/2006/relationships/hyperlink" Target="https://www.caixa.gov.br/Downloads/sinapi-cadernos-tecnicos/SINAPI-CT-RADIER-PISO-DE-CONCRETO-E-LAJE-SOBRE-SOLO.pdf" TargetMode="External"/><Relationship Id="rId9947" Type="http://schemas.openxmlformats.org/officeDocument/2006/relationships/hyperlink" Target="https://www.caixa.gov.br/Downloads/sinapi-cadernos-tecnicos/SINAPI-CT-TRANSPORTE-CARGA-E-DESCARGA-DE-MATERIAIS.pdf" TargetMode="External"/><Relationship Id="rId1936" Type="http://schemas.openxmlformats.org/officeDocument/2006/relationships/hyperlink" Target="https://www.caixa.gov.br/Downloads/sinapi-cadernos-tecnicos/SINAPI-CT-DEMOLICOES-E-REMOCOES.pdf" TargetMode="External"/><Relationship Id="rId7498" Type="http://schemas.openxmlformats.org/officeDocument/2006/relationships/hyperlink" Target="https://www.caixa.gov.br/Downloads/sinapi-metodologia/Livro_SINAPI_Calculos_Parametros.pdf" TargetMode="External"/><Relationship Id="rId8549" Type="http://schemas.openxmlformats.org/officeDocument/2006/relationships/hyperlink" Target="https://www.caixa.gov.br/Downloads/sinapi-cadernos-tecnicos/SINAPI-CT-POSTES-DE-CONCRETO-E-METALICOS.pdf" TargetMode="External"/><Relationship Id="rId3011" Type="http://schemas.openxmlformats.org/officeDocument/2006/relationships/hyperlink" Target="https://www.caixa.gov.br/Downloads/sinapi-cadernos-tecnicos/SINAPI-CT-DUTOS-PARA-AR-CONDICIONADO.pdf" TargetMode="External"/><Relationship Id="rId6581" Type="http://schemas.openxmlformats.org/officeDocument/2006/relationships/hyperlink" Target="https://www.caixa.gov.br/Downloads/sinapi-cadernos-tecnicos/SINAPI-CT-INSTALACOES-DE-GAS-E-INCENDIO-EM-ACO-E-FERRO-GALVANIZADO.pdf" TargetMode="External"/><Relationship Id="rId7632" Type="http://schemas.openxmlformats.org/officeDocument/2006/relationships/hyperlink" Target="https://www.caixa.gov.br/Downloads/sinapi-cadernos-tecnicos/SINAPI-CT-LOUCAS-E-METAIS.pdf" TargetMode="External"/><Relationship Id="rId5183" Type="http://schemas.openxmlformats.org/officeDocument/2006/relationships/hyperlink" Target="https://www.caixa.gov.br/Downloads/sinapi-cadernos-tecnicos/SINAPI-CT-INSTALACOES-HIDRAULICAS-RESERVACAO-E-BOMBAS-DE-RECALQUE.pdf" TargetMode="External"/><Relationship Id="rId6234" Type="http://schemas.openxmlformats.org/officeDocument/2006/relationships/hyperlink" Target="https://www.caixa.gov.br/Downloads/sinapi-cadernos-tecnicos/SINAPI-CT-INSTALACOES-PREDIAIS-DE-AGUAS-PLUVIAIS-TUBOS-CONEXOES-CAIXAS-E-RALOS.pdf" TargetMode="External"/><Relationship Id="rId9457" Type="http://schemas.openxmlformats.org/officeDocument/2006/relationships/hyperlink" Target="https://www.caixa.gov.br/Downloads/sinapi-cadernos-tecnicos/SINAPI-CT-SISTEMA-DE-PROTECAO-CONTRA-DESCARGAS-ATMOSFERICAS-SPDA.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DEPRECIACAO-JUROS-IMPOSTOS-E-SEGUROS-MANUTENCAO-E-MATERIAIS-NA-OPERACAO-DOS-EQUIPAMENTOS.pdf" TargetMode="External"/><Relationship Id="rId8059" Type="http://schemas.openxmlformats.org/officeDocument/2006/relationships/hyperlink" Target="https://www.caixa.gov.br/Downloads/sinapi-cadernos-tecnicos/SINAPI-CT-PAREDES-EM-DRYWALL.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ONTRAPISO.pdf" TargetMode="External"/><Relationship Id="rId4669" Type="http://schemas.openxmlformats.org/officeDocument/2006/relationships/hyperlink" Target="https://www.caixa.gov.br/Downloads/sinapi-cadernos-tecnicos/SINAPI-CT-INSTALACOES-ELETRICAS-ELETRODUTOS-EMBUTIDOS-CABOS-CAIXAS-TOMADAS-E-INTERRUPTORES.pdf" TargetMode="External"/><Relationship Id="rId8540" Type="http://schemas.openxmlformats.org/officeDocument/2006/relationships/hyperlink" Target="https://www.caixa.gov.br/Downloads/sinapi-cadernos-tecnicos/SINAPI-CT-POSTES-DE-CONCRETO-E-METALICOS.pdf" TargetMode="External"/><Relationship Id="rId6091" Type="http://schemas.openxmlformats.org/officeDocument/2006/relationships/hyperlink" Target="https://www.caixa.gov.br/Downloads/sinapi-cadernos-tecnicos/SINAPI-CT-INSTALACOES-PREDIAIS-DE-AGUA-QUENTE-EM-CPVC.pdf" TargetMode="External"/><Relationship Id="rId7142" Type="http://schemas.openxmlformats.org/officeDocument/2006/relationships/hyperlink" Target="https://www.caixa.gov.br/Downloads/sinapi-metodologia/Livro_SINAPI_Calculos_Parametros.pdf" TargetMode="External"/><Relationship Id="rId10123" Type="http://schemas.openxmlformats.org/officeDocument/2006/relationships/hyperlink" Target="https://www.caixa.gov.br/Downloads/sinapi-cadernos-tecnicos/SINAPI-CT-TUBULACAO-FLANGEADA-PARA-REDES-DE-AGUA.pdf" TargetMode="External"/><Relationship Id="rId3752" Type="http://schemas.openxmlformats.org/officeDocument/2006/relationships/hyperlink" Target="https://www.caixa.gov.br/Downloads/sinapi-cadernos-tecnicos/SINAPI-CT-ESQUADRIAS-PORTAS.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CAVACAO-VERTICAL-A-CEU-ABERTO.pdf" TargetMode="External"/><Relationship Id="rId4803" Type="http://schemas.openxmlformats.org/officeDocument/2006/relationships/hyperlink" Target="https://www.caixa.gov.br/Downloads/sinapi-cadernos-tecnicos/SINAPI-CT-INSTALACOES-ELETRICAS-ELETRODUTOS-EMBUTIDOS-CABOS-CAIXAS-TOMADAS-E-INTERRUPTORES.pdf" TargetMode="External"/><Relationship Id="rId326" Type="http://schemas.openxmlformats.org/officeDocument/2006/relationships/hyperlink" Target="https://www.caixa.gov.br/Downloads/sinapi-cadernos-tecnicos/SINAPI-CT-ARMACAO-PARA-ESTRUTURAS-DE-CONCRETO-ARMAD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cadernos-tecnicos/SINAPI-CT-INSTALACOES-PARA-CANTEIROS-DE-OBRAS.pdf" TargetMode="External"/><Relationship Id="rId4179" Type="http://schemas.openxmlformats.org/officeDocument/2006/relationships/hyperlink" Target="https://www.caixa.gov.br/Downloads/sinapi-cadernos-tecnicos/SINAPI-CT-FACHADAS-COM-PLACAS-CERAMICAS-E-GRANITO-INSERTADAS.pdf" TargetMode="External"/><Relationship Id="rId5577" Type="http://schemas.openxmlformats.org/officeDocument/2006/relationships/hyperlink" Target="https://www.caixa.gov.br/Downloads/sinapi-cadernos-tecnicos/SINAPI-CT-INSTALACOES-HIDRAULICAS-EM-PEX.pdf" TargetMode="External"/><Relationship Id="rId6628" Type="http://schemas.openxmlformats.org/officeDocument/2006/relationships/hyperlink" Target="https://www.caixa.gov.br/Downloads/sinapi-cadernos-tecnicos/SINAPI-CT-INSTALACOES-DE-GAS-EM-PEX-MULTICAMADAS.pdf" TargetMode="External"/><Relationship Id="rId8050" Type="http://schemas.openxmlformats.org/officeDocument/2006/relationships/hyperlink" Target="https://www.caixa.gov.br/Downloads/sinapi-cadernos-tecnicos/SINAPI-CT-PAREDES-DE-CONCRETO-FORMAS.pdf" TargetMode="External"/><Relationship Id="rId9101" Type="http://schemas.openxmlformats.org/officeDocument/2006/relationships/hyperlink" Target="https://www.caixa.gov.br/Downloads/sinapi-cadernos-tecnicos/SINAPI-CT-REDES-DE-LOGICA-TELEFONIA-E-IMAGEM.pdf" TargetMode="External"/><Relationship Id="rId4660" Type="http://schemas.openxmlformats.org/officeDocument/2006/relationships/hyperlink" Target="https://www.caixa.gov.br/Downloads/sinapi-cadernos-tecnicos/SINAPI-CT-INSTALACOES-ELETRICAS-ELETRODUTOS-EMBUTIDOS-CABOS-CAIXAS-TOMADAS-E-INTERRUPTORES.pdf" TargetMode="External"/><Relationship Id="rId5711" Type="http://schemas.openxmlformats.org/officeDocument/2006/relationships/hyperlink" Target="https://www.caixa.gov.br/Downloads/sinapi-cadernos-tecnicos/SINAPI-CT-INSTALACOES-PREDIAIS-DE-ESGOTO-TUBOS-E-CONEXOES.pdf" TargetMode="External"/><Relationship Id="rId3262" Type="http://schemas.openxmlformats.org/officeDocument/2006/relationships/hyperlink" Target="https://www.caixa.gov.br/Downloads/sinapi-cadernos-tecnicos/SINAPI-CT-ESCADAS.pdf" TargetMode="External"/><Relationship Id="rId4313" Type="http://schemas.openxmlformats.org/officeDocument/2006/relationships/hyperlink" Target="https://www.caixa.gov.br/Downloads/sinapi-cadernos-tecnicos/SINAPI-CT-FORMAS-PARA-ESTRUTURAS-DE-CONCRETO-ARMADO.pdf" TargetMode="External"/><Relationship Id="rId7883" Type="http://schemas.openxmlformats.org/officeDocument/2006/relationships/hyperlink" Target="https://www.caixa.gov.br/Downloads/sinapi-cadernos-tecnicos/SINAPI-CT-MOBILIZACAO-E-DESMOBILIZACAO-DE-EQUIPAMENTOS-PESADOS.pdf" TargetMode="External"/><Relationship Id="rId183" Type="http://schemas.openxmlformats.org/officeDocument/2006/relationships/hyperlink" Target="https://www.caixa.gov.br/Downloads/sinapi-cadernos-tecnicos/SINAPI-CT-ARGAMASSAS.pdf" TargetMode="External"/><Relationship Id="rId6485" Type="http://schemas.openxmlformats.org/officeDocument/2006/relationships/hyperlink" Target="https://www.caixa.gov.br/Downloads/sinapi-cadernos-tecnicos/SINAPI-CT-INSTALACOES-DE-GAS-E-INCENDIO-EM-ACO-E-FERRO-GALVANIZADO.pdf" TargetMode="External"/><Relationship Id="rId7536" Type="http://schemas.openxmlformats.org/officeDocument/2006/relationships/hyperlink" Target="https://www.caixa.gov.br/Downloads/sinapi-cadernos-tecnicos/SINAPI-CT-LOUCAS-E-METAIS.pdf" TargetMode="External"/><Relationship Id="rId8934" Type="http://schemas.openxmlformats.org/officeDocument/2006/relationships/hyperlink" Target="https://www.caixa.gov.br/Downloads/sinapi-cadernos-tecnicos/SINAPI-CT-RASGOS-E-FIXACOES.pdf" TargetMode="External"/><Relationship Id="rId5087" Type="http://schemas.openxmlformats.org/officeDocument/2006/relationships/hyperlink" Target="https://www.caixa.gov.br/Downloads/sinapi-cadernos-tecnicos/SINAPI-CT-INSTALACOES-ELETRICAS-REDE-DE-DISTRIBUICAO.pdf" TargetMode="External"/><Relationship Id="rId6138" Type="http://schemas.openxmlformats.org/officeDocument/2006/relationships/hyperlink" Target="https://www.caixa.gov.br/Downloads/sinapi-cadernos-tecnicos/SINAPI-CT-INSTALACOES-PREDIAIS-DE-AGUA-QUENTE-EM-CPVC.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EPRECIACAO-JUROS-IMPOSTOS-E-SEGUROS-MANUTENCAO-E-MATERIAIS-NA-OPERACAO-DOS-EQUIPAMENTOS.pdf" TargetMode="External"/><Relationship Id="rId4170" Type="http://schemas.openxmlformats.org/officeDocument/2006/relationships/hyperlink" Target="https://www.caixa.gov.br/Downloads/sinapi-cadernos-tecnicos/SINAPI-CT-EXECUCAO-DE-TIRANTES.pdf" TargetMode="External"/><Relationship Id="rId5221" Type="http://schemas.openxmlformats.org/officeDocument/2006/relationships/hyperlink" Target="https://www.caixa.gov.br/Downloads/sinapi-cadernos-tecnicos/SINAPI-CT-INSTALACOES-HIDRAULICAS-RESERVACAO-E-BOMBAS-DE-RECALQUE.pdf" TargetMode="External"/><Relationship Id="rId8791" Type="http://schemas.openxmlformats.org/officeDocument/2006/relationships/hyperlink" Target="https://www.caixa.gov.br/Downloads/sinapi-cadernos-tecnicos/SINAPI-CT-PRODUCAO-DE-CONCRETOS-E-ARGAMASSAS-UTILIZANDO-AGREGADO-RECICLADO.pdf" TargetMode="External"/><Relationship Id="rId9842" Type="http://schemas.openxmlformats.org/officeDocument/2006/relationships/hyperlink" Target="https://www.caixa.gov.br/Downloads/sinapi-cadernos-tecnicos/SINAPI-CT-TRANSPORTE-CARGA-E-DESCARGA-DE-MATERIAIS.pdf" TargetMode="External"/><Relationship Id="rId56" Type="http://schemas.openxmlformats.org/officeDocument/2006/relationships/hyperlink" Target="https://www.caixa.gov.br/Downloads/sinapi-cadernos-tecnicos/SINAPI-CT-ALVENARIA-DE-VEDACAO.pdf" TargetMode="External"/><Relationship Id="rId1831" Type="http://schemas.openxmlformats.org/officeDocument/2006/relationships/hyperlink" Target="https://www.caixa.gov.br/Downloads/sinapi-cadernos-tecnicos/SINAPI-CT-CUSTOS-HORARIOS-PRODUTIVO-E-IMPRODUTIVO-DOS-EQUIPAMENTOS.pdf" TargetMode="External"/><Relationship Id="rId7393" Type="http://schemas.openxmlformats.org/officeDocument/2006/relationships/hyperlink" Target="https://www.caixa.gov.br/Downloads/sinapi-metodologia/Livro_SINAPI_Calculos_Parametros.pdf" TargetMode="External"/><Relationship Id="rId8444" Type="http://schemas.openxmlformats.org/officeDocument/2006/relationships/hyperlink" Target="https://www.caixa.gov.br/Downloads/sinapi-cadernos-tecnicos/SINAPI-CT-PISOS.pdf" TargetMode="External"/><Relationship Id="rId10374" Type="http://schemas.openxmlformats.org/officeDocument/2006/relationships/hyperlink" Target="https://www.caixa.gov.br/Downloads/sinapi-cadernos-tecnicos/SINAPI-CT-VALVULAS-E-REGISTROS-PARA-SISTEMAS-PREDIAIS.pdf" TargetMode="External"/><Relationship Id="rId7046" Type="http://schemas.openxmlformats.org/officeDocument/2006/relationships/hyperlink" Target="https://www.caixa.gov.br/Downloads/sinapi-cadernos-tecnicos/SINAPI-CT-LAJES-PRE-MOLDADAS.pdf" TargetMode="External"/><Relationship Id="rId10027" Type="http://schemas.openxmlformats.org/officeDocument/2006/relationships/hyperlink" Target="https://www.caixa.gov.br/Downloads/sinapi-cadernos-tecnicos/SINAPI-CT-TRANSPORTE-CARGA-E-DESCARGA-DE-MATERIAI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QUADRIAS-JANELAS.pdf" TargetMode="External"/><Relationship Id="rId4707" Type="http://schemas.openxmlformats.org/officeDocument/2006/relationships/hyperlink" Target="https://www.caixa.gov.br/Downloads/sinapi-cadernos-tecnicos/SINAPI-CT-INSTALACOES-ELETRICAS-ELETRODUTOS-EMBUTIDOS-CABOS-CAIXAS-TOMADAS-E-INTERRUPTORES.pdf" TargetMode="External"/><Relationship Id="rId3309" Type="http://schemas.openxmlformats.org/officeDocument/2006/relationships/hyperlink" Target="https://www.caixa.gov.br/Downloads/sinapi-cadernos-tecnicos/SINAPI-CT-ESCADAS.pdf" TargetMode="External"/><Relationship Id="rId6879" Type="http://schemas.openxmlformats.org/officeDocument/2006/relationships/hyperlink" Target="https://www.caixa.gov.br/Downloads/sinapi-cadernos-tecnicos/SINAPI-CT-INSTALACOES-EM-COBRE.pdf" TargetMode="External"/><Relationship Id="rId9352" Type="http://schemas.openxmlformats.org/officeDocument/2006/relationships/hyperlink" Target="https://www.caixa.gov.br/Downloads/sinapi-cadernos-tecnicos/SINAPI-CT-REVESTIMENTOS-CERAMICOS-INTERNOS.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JETADO.pdf" TargetMode="External"/><Relationship Id="rId5962" Type="http://schemas.openxmlformats.org/officeDocument/2006/relationships/hyperlink" Target="https://www.caixa.gov.br/Downloads/sinapi-cadernos-tecnicos/SINAPI-CT-INSTALACOES-PREDIAIS-DE-AGUA-FRIA-EM-PVC.pdf" TargetMode="External"/><Relationship Id="rId9005" Type="http://schemas.openxmlformats.org/officeDocument/2006/relationships/hyperlink" Target="https://www.caixa.gov.br/Downloads/sinapi-cadernos-tecnicos/SINAPI-CT-RECOMPOSICAO-DE-PAVIMENTOS.pdf" TargetMode="External"/><Relationship Id="rId4564" Type="http://schemas.openxmlformats.org/officeDocument/2006/relationships/hyperlink" Target="https://www.caixa.gov.br/Downloads/sinapi-cadernos-tecnicos/SINAPI-CT-GUIAS-E-SARJETAS.pdf" TargetMode="External"/><Relationship Id="rId5615" Type="http://schemas.openxmlformats.org/officeDocument/2006/relationships/hyperlink" Target="https://www.caixa.gov.br/Downloads/sinapi-cadernos-tecnicos/SINAPI-CT-INSTALACOES-HIDRAULICAS-EM-PPR.pdf" TargetMode="External"/><Relationship Id="rId3166" Type="http://schemas.openxmlformats.org/officeDocument/2006/relationships/hyperlink" Target="https://www.caixa.gov.br/Downloads/sinapi-cadernos-tecnicos/SINAPI-CT-ENERGIA-SOLAR-PARA-EDIFICACOES.pdf" TargetMode="External"/><Relationship Id="rId4217" Type="http://schemas.openxmlformats.org/officeDocument/2006/relationships/hyperlink" Target="https://www.caixa.gov.br/Downloads/sinapi-cadernos-tecnicos/SINAPI-CT-FOSSAS-E-SUMIDOUROS.pdf" TargetMode="External"/><Relationship Id="rId6389" Type="http://schemas.openxmlformats.org/officeDocument/2006/relationships/hyperlink" Target="https://www.caixa.gov.br/Downloads/sinapi-cadernos-tecnicos/SINAPI-CT-INSTALACOES-DE-GAS-E-INCENDIO-EM-ACO-E-FERRO-GALVANIZADO.pdf" TargetMode="External"/><Relationship Id="rId7787" Type="http://schemas.openxmlformats.org/officeDocument/2006/relationships/hyperlink" Target="https://www.caixa.gov.br/Downloads/sinapi-cadernos-tecnicos/SINAPI-CT-MASSA-UNICA-INTERNA.pdf" TargetMode="External"/><Relationship Id="rId8838" Type="http://schemas.openxmlformats.org/officeDocument/2006/relationships/hyperlink" Target="https://www.caixa.gov.br/Downloads/sinapi-cadernos-tecnicos/SINAPI-CT-QUADROS-DE-AUTOMACAO-DE-BOMBAS.pdf" TargetMode="External"/><Relationship Id="rId2999" Type="http://schemas.openxmlformats.org/officeDocument/2006/relationships/hyperlink" Target="https://www.caixa.gov.br/Downloads/sinapi-cadernos-tecnicos/SINAPI-CT-DRENOS.pdf" TargetMode="External"/><Relationship Id="rId3300" Type="http://schemas.openxmlformats.org/officeDocument/2006/relationships/hyperlink" Target="https://www.caixa.gov.br/Downloads/sinapi-cadernos-tecnicos/SINAPI-CT-ESCADAS.pdf" TargetMode="External"/><Relationship Id="rId6870" Type="http://schemas.openxmlformats.org/officeDocument/2006/relationships/hyperlink" Target="https://www.caixa.gov.br/Downloads/sinapi-cadernos-tecnicos/SINAPI-CT-INSTALACOES-EM-COBRE.pdf" TargetMode="External"/><Relationship Id="rId7921" Type="http://schemas.openxmlformats.org/officeDocument/2006/relationships/hyperlink" Target="https://www.caixa.gov.br/Downloads/sinapi-cadernos-tecnicos/SINAPI-CT-MOBILIARIO-URBANO.pdf" TargetMode="External"/><Relationship Id="rId221" Type="http://schemas.openxmlformats.org/officeDocument/2006/relationships/hyperlink" Target="https://www.caixa.gov.br/Downloads/sinapi-cadernos-tecnicos/SINAPI-CT-ARGAMASSAS.pdf" TargetMode="External"/><Relationship Id="rId5472" Type="http://schemas.openxmlformats.org/officeDocument/2006/relationships/hyperlink" Target="https://www.caixa.gov.br/Downloads/sinapi-cadernos-tecnicos/SINAPI-CT-INSTALACOES-HIDRAULICAS-EM-PEX.pdf" TargetMode="External"/><Relationship Id="rId6523" Type="http://schemas.openxmlformats.org/officeDocument/2006/relationships/hyperlink" Target="https://www.caixa.gov.br/Downloads/sinapi-cadernos-tecnicos/SINAPI-CT-INSTALACOES-DE-GAS-E-INCENDIO-EM-ACO-E-FERRO-GALVANIZADO.pdf" TargetMode="External"/><Relationship Id="rId4074" Type="http://schemas.openxmlformats.org/officeDocument/2006/relationships/hyperlink" Target="https://www.caixa.gov.br/Downloads/sinapi-cadernos-tecnicos/SINAPI-CT-ESTRUTURAS-DE-MADEIRA.pdf" TargetMode="External"/><Relationship Id="rId5125" Type="http://schemas.openxmlformats.org/officeDocument/2006/relationships/hyperlink" Target="https://www.caixa.gov.br/Downloads/sinapi-cadernos-tecnicos/SINAPI-CT-INSTALACOES-ELETRICAS-REDE-DE-DISTRIBUICAO.pdf" TargetMode="External"/><Relationship Id="rId8695" Type="http://schemas.openxmlformats.org/officeDocument/2006/relationships/hyperlink" Target="https://www.caixa.gov.br/Downloads/sinapi-cadernos-tecnicos/SINAPI-CT-POCOS-DE-VISITA-E-CAIXAS-PARA-BOCAS-DE-LOBO.pdf" TargetMode="External"/><Relationship Id="rId9746" Type="http://schemas.openxmlformats.org/officeDocument/2006/relationships/hyperlink" Target="https://www.caixa.gov.br/Downloads/sinapi-cadernos-tecnicos/SINAPI-CT-TRANSPORTE-DE-MATERIAIS-DENTRO-DO-CANTEIRO-DE-OBRAS.pdf" TargetMode="External"/><Relationship Id="rId7297" Type="http://schemas.openxmlformats.org/officeDocument/2006/relationships/hyperlink" Target="https://www.caixa.gov.br/Downloads/sinapi-metodologia/Livro_SINAPI_Calculos_Parametros.pdf" TargetMode="External"/><Relationship Id="rId8348" Type="http://schemas.openxmlformats.org/officeDocument/2006/relationships/hyperlink" Target="https://www.caixa.gov.br/Downloads/sinapi-cadernos-tecnicos/SINAPI-CT-PINTURA-EM-MADEIRA.pdf" TargetMode="External"/><Relationship Id="rId10278" Type="http://schemas.openxmlformats.org/officeDocument/2006/relationships/hyperlink" Target="https://www.caixa.gov.br/Downloads/sinapi-cadernos-tecnicos/SINAPI-CT-VIDROS-E-ESPELHOS.pdf" TargetMode="External"/><Relationship Id="rId1735"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ELETRICAS-QUADROS-CABOS-DISJUNTORES-CONTATORES-E-BARRAMENTOS-BLINDADOS.pdf" TargetMode="External"/><Relationship Id="rId6380" Type="http://schemas.openxmlformats.org/officeDocument/2006/relationships/hyperlink" Target="https://www.caixa.gov.br/Downloads/sinapi-cadernos-tecnicos/SINAPI-CT-INSTALACOES-DE-GAS-E-INCENDIO-EM-ACO-E-FERRO-GALVANIZADO.pdf" TargetMode="External"/><Relationship Id="rId7431" Type="http://schemas.openxmlformats.org/officeDocument/2006/relationships/hyperlink" Target="https://www.caixa.gov.br/Downloads/sinapi-metodologia/Livro_SINAPI_Calculos_Parametros.pdf" TargetMode="External"/><Relationship Id="rId10412" Type="http://schemas.openxmlformats.org/officeDocument/2006/relationships/hyperlink" Target="https://www.caixa.gov.br/Downloads/sinapi-cadernos-tecnicos/SINAPI-CT-VALVULAS-PARA-REDES-DE-SANEAMENTO.pdf" TargetMode="External"/><Relationship Id="rId2990" Type="http://schemas.openxmlformats.org/officeDocument/2006/relationships/hyperlink" Target="https://www.caixa.gov.br/Downloads/sinapi-cadernos-tecnicos/SINAPI-CT-DRENOS.pdf" TargetMode="External"/><Relationship Id="rId6033" Type="http://schemas.openxmlformats.org/officeDocument/2006/relationships/hyperlink" Target="https://www.caixa.gov.br/Downloads/sinapi-cadernos-tecnicos/SINAPI-CT-INSTALACOES-PREDIAIS-DE-AGUA-QUENTE-EM-CPVC.pdf" TargetMode="External"/><Relationship Id="rId962" Type="http://schemas.openxmlformats.org/officeDocument/2006/relationships/hyperlink" Target="https://www.caixa.gov.br/Downloads/sinapi-cadernos-tecnicos/SINAPI-CT-ATERROS-BASES-SUB-BASES-E-IMPRIMACOES.pdf" TargetMode="External"/><Relationship Id="rId1592" Type="http://schemas.openxmlformats.org/officeDocument/2006/relationships/hyperlink" Target="https://www.caixa.gov.br/Downloads/sinapi-cadernos-tecnicos/SINAPI-CT-CUSTOS-HORARIOS-PRODUTIVO-E-IMPRODUTIV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9256" Type="http://schemas.openxmlformats.org/officeDocument/2006/relationships/hyperlink" Target="https://www.caixa.gov.br/Downloads/sinapi-cadernos-tecnicos/SINAPI-CT-REDES-DE-AGUA-E-ESGOTO-EM-PEAD-LISO-(TUBOS-E-CONEXOES).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ERCAS-PROTETORES-E-ALAMBRADOS.pdf" TargetMode="External"/><Relationship Id="rId4468" Type="http://schemas.openxmlformats.org/officeDocument/2006/relationships/hyperlink" Target="https://www.caixa.gov.br/Downloads/sinapi-cadernos-tecnicos/SINAPI-CT-GESSO.pdf" TargetMode="External"/><Relationship Id="rId5866" Type="http://schemas.openxmlformats.org/officeDocument/2006/relationships/hyperlink" Target="https://www.caixa.gov.br/Downloads/sinapi-cadernos-tecnicos/SINAPI-CT-INSTALACOES-PREDIAIS-DE-AGUA-FRIA-EM-PVC.pdf" TargetMode="External"/><Relationship Id="rId6917" Type="http://schemas.openxmlformats.org/officeDocument/2006/relationships/hyperlink" Target="https://www.caixa.gov.br/Downloads/sinapi-cadernos-tecnicos/SINAPI-CT-INSTALACOES-EM-COBRE.pdf" TargetMode="External"/><Relationship Id="rId5519" Type="http://schemas.openxmlformats.org/officeDocument/2006/relationships/hyperlink" Target="https://www.caixa.gov.br/Downloads/sinapi-cadernos-tecnicos/SINAPI-CT-INSTALACOES-HIDRAULICAS-EM-PEX.pdf" TargetMode="External"/><Relationship Id="rId3551" Type="http://schemas.openxmlformats.org/officeDocument/2006/relationships/hyperlink" Target="https://www.caixa.gov.br/Downloads/sinapi-cadernos-tecnicos/SINAPI-CT-ESCAVACAO-EM-MATERIAL-DE-3&#170;-CATEGORIA.pdf" TargetMode="External"/><Relationship Id="rId4602" Type="http://schemas.openxmlformats.org/officeDocument/2006/relationships/hyperlink" Target="https://www.caixa.gov.br/Downloads/sinapi-cadernos-tecnicos/SINAPI-CT-ILUMINACAO-PREDIAL-E-MONITORAMENTO.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QUIPAMENTOS-DE-PROTECAO-COLETIVA.pdf" TargetMode="External"/><Relationship Id="rId6774" Type="http://schemas.openxmlformats.org/officeDocument/2006/relationships/hyperlink" Target="https://www.caixa.gov.br/Downloads/sinapi-cadernos-tecnicos/SINAPI-CT-INSTALACOES-EM-COBRE.pdf" TargetMode="External"/><Relationship Id="rId7825" Type="http://schemas.openxmlformats.org/officeDocument/2006/relationships/hyperlink" Target="https://www.caixa.gov.br/Downloads/sinapi-cadernos-tecnicos/SINAPI-CT-MOBILIZACAO-E-DESMOBILIZACAO-DE-EQUIPAMENTOS-PESADOS.pdf" TargetMode="External"/><Relationship Id="rId125" Type="http://schemas.openxmlformats.org/officeDocument/2006/relationships/hyperlink" Target="https://www.caixa.gov.br/Downloads/sinapi-cadernos-tecnicos/SINAPI-CT-ARGAMASSAS.pdf" TargetMode="External"/><Relationship Id="rId5376" Type="http://schemas.openxmlformats.org/officeDocument/2006/relationships/hyperlink" Target="https://www.caixa.gov.br/Downloads/sinapi-cadernos-tecnicos/SINAPI-CT-INSTALACOES-HIDRAULICAS-RESERVACAO-E-BOMBAS-DE-RECALQUE.pdf" TargetMode="External"/><Relationship Id="rId6427" Type="http://schemas.openxmlformats.org/officeDocument/2006/relationships/hyperlink" Target="https://www.caixa.gov.br/Downloads/sinapi-cadernos-tecnicos/SINAPI-CT-INSTALACOES-DE-GAS-E-INCENDIO-EM-ACO-E-FERRO-GALVANIZADO.pdf" TargetMode="External"/><Relationship Id="rId5029" Type="http://schemas.openxmlformats.org/officeDocument/2006/relationships/hyperlink" Target="https://www.caixa.gov.br/Downloads/sinapi-cadernos-tecnicos/SINAPI-CT-INSTALACOES-ELETRICAS-QUADROS-CABOS-DISJUNTORES-CONTATORES-E-BARRAMENTOS-BLINDADOS.pdf" TargetMode="External"/><Relationship Id="rId8599" Type="http://schemas.openxmlformats.org/officeDocument/2006/relationships/hyperlink" Target="https://www.caixa.gov.br/Downloads/sinapi-cadernos-tecnicos/SINAPI-CT-POCOS-DE-VISITA-E-CAIXAS-PARA-BOCAS-DE-LOBO.pdf" TargetMode="External"/><Relationship Id="rId9997" Type="http://schemas.openxmlformats.org/officeDocument/2006/relationships/hyperlink" Target="https://www.caixa.gov.br/Downloads/sinapi-cadernos-tecnicos/SINAPI-CT-TRANSPORTE-CARGA-E-DESCARGA-DE-MATERIAIS.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LETROCALHAS.pdf" TargetMode="External"/><Relationship Id="rId5510" Type="http://schemas.openxmlformats.org/officeDocument/2006/relationships/hyperlink" Target="https://www.caixa.gov.br/Downloads/sinapi-cadernos-tecnicos/SINAPI-CT-INSTALACOES-HIDRAULICAS-EM-PEX.pdf" TargetMode="External"/><Relationship Id="rId4112" Type="http://schemas.openxmlformats.org/officeDocument/2006/relationships/hyperlink" Target="https://www.caixa.gov.br/Downloads/sinapi-cadernos-tecnicos/SINAPI-CT-ESTRUTURAS-DE-MADEIRA.pdf" TargetMode="External"/><Relationship Id="rId7682" Type="http://schemas.openxmlformats.org/officeDocument/2006/relationships/hyperlink" Target="https://www.caixa.gov.br/Downloads/sinapi-cadernos-tecnicos/SINAPI-CT-MASSA-UNICA-EXTERNA.pdf" TargetMode="External"/><Relationship Id="rId8733" Type="http://schemas.openxmlformats.org/officeDocument/2006/relationships/hyperlink" Target="https://www.caixa.gov.br/Downloads/sinapi-cadernos-tecnicos/SINAPI-CT-POCOS-DE-VISITA-E-CAIXAS-PARA-BOCAS-DE-LOBO.pdf" TargetMode="External"/><Relationship Id="rId6284" Type="http://schemas.openxmlformats.org/officeDocument/2006/relationships/hyperlink" Target="https://www.caixa.gov.br/Downloads/sinapi-cadernos-tecnicos/SINAPI-CT-INSTALACOES-DE-GAS-E-INCENDIO-EM-ACO-E-FERRO-GALVANIZADO.pdf" TargetMode="External"/><Relationship Id="rId7335" Type="http://schemas.openxmlformats.org/officeDocument/2006/relationships/hyperlink" Target="https://www.caixa.gov.br/Downloads/sinapi-metodologia/Livro_SINAPI_Calculos_Parametros.pdf" TargetMode="External"/><Relationship Id="rId10316" Type="http://schemas.openxmlformats.org/officeDocument/2006/relationships/hyperlink" Target="https://www.caixa.gov.br/Downloads/sinapi-cadernos-tecnicos/SINAPI-CT-VALVULAS-E-REGISTROS-PARA-SISTEMAS-PREDIAIS.pdf" TargetMode="External"/><Relationship Id="rId2894" Type="http://schemas.openxmlformats.org/officeDocument/2006/relationships/hyperlink" Target="https://www.caixa.gov.br/Downloads/sinapi-cadernos-tecnicos/SINAPI-CT-DISPOSITIVOS-AUXILIARES-VIARIOS.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ESTRUTURA-E-TRAMA-PARA-COBERTURA.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5020" Type="http://schemas.openxmlformats.org/officeDocument/2006/relationships/hyperlink" Target="https://www.caixa.gov.br/Downloads/sinapi-cadernos-tecnicos/SINAPI-CT-INSTALACOES-ELETRICAS-QUADROS-CABOS-DISJUNTORES-CONTATORES-E-BARRAMENTOS-BLINDADOS.pdf" TargetMode="External"/><Relationship Id="rId7192" Type="http://schemas.openxmlformats.org/officeDocument/2006/relationships/hyperlink" Target="https://www.caixa.gov.br/Downloads/sinapi-metodologia/Livro_SINAPI_Calculos_Parametros.pdf" TargetMode="External"/><Relationship Id="rId8590" Type="http://schemas.openxmlformats.org/officeDocument/2006/relationships/hyperlink" Target="https://www.caixa.gov.br/Downloads/sinapi-cadernos-tecnicos/SINAPI-CT-POCOS-DE-VISITA-E-CAIXAS-PARA-BOCAS-DE-LOBO.pdf" TargetMode="External"/><Relationship Id="rId9641" Type="http://schemas.openxmlformats.org/officeDocument/2006/relationships/hyperlink" Target="https://www.caixa.gov.br/Downloads/sinapi-cadernos-tecnicos/SINAPI-CT-TRANSPORTE-FLUVIAL-CARGA-E-DESCARGA.pdf" TargetMode="External"/><Relationship Id="rId1630" Type="http://schemas.openxmlformats.org/officeDocument/2006/relationships/hyperlink" Target="https://www.caixa.gov.br/Downloads/sinapi-cadernos-tecnicos/SINAPI-CT-CUSTOS-HORARIOS-PRODUTIVO-E-IMPRODUTIVO-DOS-EQUIPAMENTOS.pdf" TargetMode="External"/><Relationship Id="rId8243" Type="http://schemas.openxmlformats.org/officeDocument/2006/relationships/hyperlink" Target="https://www.caixa.gov.br/Downloads/sinapi-cadernos-tecnicos/SINAPI-CT-PERFURACAO-HORIZONTAL-DIRECIONAL-HDD.pdf" TargetMode="External"/><Relationship Id="rId10173" Type="http://schemas.openxmlformats.org/officeDocument/2006/relationships/hyperlink" Target="https://www.caixa.gov.br/Downloads/sinapi-cadernos-tecnicos/SINAPI-CT-TUNNEL-LINER.pdf" TargetMode="External"/><Relationship Id="rId4853" Type="http://schemas.openxmlformats.org/officeDocument/2006/relationships/hyperlink" Target="https://www.caixa.gov.br/Downloads/sinapi-cadernos-tecnicos/SINAPI-CT-INSTALACOES-ELETRICAS-ELETRODUTOS-EMBUTIDOS-CABOS-CAIXAS-TOMADAS-E-INTERRUPTORES.pdf" TargetMode="External"/><Relationship Id="rId5904" Type="http://schemas.openxmlformats.org/officeDocument/2006/relationships/hyperlink" Target="https://www.caixa.gov.br/Downloads/sinapi-cadernos-tecnicos/SINAPI-CT-INSTALACOES-PREDIAIS-DE-AGUA-FRIA-EM-PVC.pdf" TargetMode="External"/><Relationship Id="rId3455" Type="http://schemas.openxmlformats.org/officeDocument/2006/relationships/hyperlink" Target="https://www.caixa.gov.br/Downloads/sinapi-cadernos-tecnicos/SINAPI-CT-ESCAVACAO-VERTICAL-A-CEU-ABERTO.pdf" TargetMode="External"/><Relationship Id="rId4506" Type="http://schemas.openxmlformats.org/officeDocument/2006/relationships/hyperlink" Target="https://www.caixa.gov.br/Downloads/sinapi-cadernos-tecnicos/SINAPI-CT-GRAUTE-E-ARMACAO.pdf" TargetMode="External"/><Relationship Id="rId376" Type="http://schemas.openxmlformats.org/officeDocument/2006/relationships/hyperlink" Target="https://www.caixa.gov.br/Downloads/sinapi-cadernos-tecnicos/SINAPI-CT-ASSENTAMENTO-DE-TUBOS-DE-ESGOTO-EM-PVC-E-PEAD.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LETROCALHAS.pdf" TargetMode="External"/><Relationship Id="rId6678" Type="http://schemas.openxmlformats.org/officeDocument/2006/relationships/hyperlink" Target="https://www.caixa.gov.br/Downloads/sinapi-cadernos-tecnicos/SINAPI-CT-INSTALACOES-DE-AR-CONDICIONADO.pdf" TargetMode="External"/><Relationship Id="rId7729" Type="http://schemas.openxmlformats.org/officeDocument/2006/relationships/hyperlink" Target="https://www.caixa.gov.br/Downloads/sinapi-cadernos-tecnicos/SINAPI-CT-MASSA-UNICA-EXTERNA.pdf" TargetMode="External"/><Relationship Id="rId9151" Type="http://schemas.openxmlformats.org/officeDocument/2006/relationships/hyperlink" Target="https://www.caixa.gov.br/Downloads/sinapi-cadernos-tecnicos/SINAPI-CT-REDES-DE-LOGICA-TELEFONIA-E-IMAGEM.pdf" TargetMode="External"/><Relationship Id="rId1140" Type="http://schemas.openxmlformats.org/officeDocument/2006/relationships/hyperlink" Target="https://www.caixa.gov.br/Downloads/sinapi-cadernos-tecnicos/SINAPI-CT-CAIXAS-ENTERRADAS.pdf" TargetMode="External"/><Relationship Id="rId510" Type="http://schemas.openxmlformats.org/officeDocument/2006/relationships/hyperlink" Target="https://www.caixa.gov.br/Downloads/sinapi-cadernos-tecnicos/SINAPI-CT-ASSENTAMENTO-DE-TUBOS-DE-PVC-E-METALICOS-EM-REDES-DE-AGUA.pdf" TargetMode="External"/><Relationship Id="rId5761" Type="http://schemas.openxmlformats.org/officeDocument/2006/relationships/hyperlink" Target="https://www.caixa.gov.br/Downloads/sinapi-cadernos-tecnicos/SINAPI-CT-INSTALACOES-PREDIAIS-DE-ESGOTO-TUBOS-E-CONEXOES.pdf" TargetMode="External"/><Relationship Id="rId6812" Type="http://schemas.openxmlformats.org/officeDocument/2006/relationships/hyperlink" Target="https://www.caixa.gov.br/Downloads/sinapi-cadernos-tecnicos/SINAPI-CT-INSTALACOES-EM-COBRE.pdf" TargetMode="External"/><Relationship Id="rId4363" Type="http://schemas.openxmlformats.org/officeDocument/2006/relationships/hyperlink" Target="https://www.caixa.gov.br/Downloads/sinapi-cadernos-tecnicos/SINAPI-CT-FORMAS-PARA-ESTRUTURAS-DE-CONCRETO-ARMADO.pdf" TargetMode="External"/><Relationship Id="rId5414" Type="http://schemas.openxmlformats.org/officeDocument/2006/relationships/hyperlink" Target="https://www.caixa.gov.br/Downloads/sinapi-cadernos-tecnicos/SINAPI-CT-INSTALACOES-HIDRAULICAS-RESERVACAO-E-BOMBAS-DE-RECALQUE.pdf" TargetMode="External"/><Relationship Id="rId8984" Type="http://schemas.openxmlformats.org/officeDocument/2006/relationships/hyperlink" Target="https://www.caixa.gov.br/Downloads/sinapi-cadernos-tecnicos/SINAPI-CT-RASGOS-E-FIXACOES.pdf" TargetMode="External"/><Relationship Id="rId4016" Type="http://schemas.openxmlformats.org/officeDocument/2006/relationships/hyperlink" Target="https://www.caixa.gov.br/Downloads/sinapi-cadernos-tecnicos/SINAPI-CT-ESTRUTURAS-PRE-FABRICADAS-E-PRE-MOLDADAS.pdf" TargetMode="External"/><Relationship Id="rId7586" Type="http://schemas.openxmlformats.org/officeDocument/2006/relationships/hyperlink" Target="https://www.caixa.gov.br/Downloads/sinapi-cadernos-tecnicos/SINAPI-CT-LOUCAS-E-METAIS.pdf" TargetMode="External"/><Relationship Id="rId8637" Type="http://schemas.openxmlformats.org/officeDocument/2006/relationships/hyperlink" Target="https://www.caixa.gov.br/Downloads/sinapi-cadernos-tecnicos/SINAPI-CT-POCOS-DE-VISITA-E-CAIXAS-PARA-BOCAS-DE-LOBO.pdf" TargetMode="External"/><Relationship Id="rId6188" Type="http://schemas.openxmlformats.org/officeDocument/2006/relationships/hyperlink" Target="https://www.caixa.gov.br/Downloads/sinapi-cadernos-tecnicos/SINAPI-CT-INSTALACOES-PREDIAIS-DE-AGUAS-PLUVIAIS-TUBOS-CONEXOES-CAIXAS-E-RALOS.pdf" TargetMode="External"/><Relationship Id="rId7239" Type="http://schemas.openxmlformats.org/officeDocument/2006/relationships/hyperlink" Target="https://www.caixa.gov.br/Downloads/sinapi-metodologia/Livro_SINAPI_Calculos_Parametros.pdf" TargetMode="External"/><Relationship Id="rId2798" Type="http://schemas.openxmlformats.org/officeDocument/2006/relationships/hyperlink" Target="https://www.caixa.gov.br/Downloads/sinapi-cadernos-tecnicos/SINAPI-CT-DEPRECIACAO-JUROS-IMPOSTOS-E-SEGUROS-MANUTENCAO-E-MATERIAIS-NA-OPERACAO-DOS-EQUIPAMENTOS.pdf" TargetMode="External"/><Relationship Id="rId3849" Type="http://schemas.openxmlformats.org/officeDocument/2006/relationships/hyperlink" Target="https://www.caixa.gov.br/Downloads/sinapi-cadernos-tecnicos/SINAPI-CT-ESTACAS-METALICAS.pdf" TargetMode="External"/><Relationship Id="rId5271" Type="http://schemas.openxmlformats.org/officeDocument/2006/relationships/hyperlink" Target="https://www.caixa.gov.br/Downloads/sinapi-cadernos-tecnicos/SINAPI-CT-INSTALACOES-HIDRAULICAS-RESERVACAO-E-BOMBAS-DE-RECALQUE.pdf" TargetMode="External"/><Relationship Id="rId7720" Type="http://schemas.openxmlformats.org/officeDocument/2006/relationships/hyperlink" Target="https://www.caixa.gov.br/Downloads/sinapi-cadernos-tecnicos/SINAPI-CT-MASSA-UNICA-EXTERNA.pdf" TargetMode="External"/><Relationship Id="rId6322" Type="http://schemas.openxmlformats.org/officeDocument/2006/relationships/hyperlink" Target="https://www.caixa.gov.br/Downloads/sinapi-cadernos-tecnicos/SINAPI-CT-INSTALACOES-DE-GAS-E-INCENDIO-EM-ACO-E-FERRO-GALVANIZADO.pdf" TargetMode="External"/><Relationship Id="rId9892" Type="http://schemas.openxmlformats.org/officeDocument/2006/relationships/hyperlink" Target="https://www.caixa.gov.br/Downloads/sinapi-cadernos-tecnicos/SINAPI-CT-TRANSPORTE-CARGA-E-DESCARGA-DE-MATERIAIS.pdf" TargetMode="External"/><Relationship Id="rId1881" Type="http://schemas.openxmlformats.org/officeDocument/2006/relationships/hyperlink" Target="https://www.caixa.gov.br/Downloads/sinapi-cadernos-tecnicos/SINAPI-CT-CUSTOS-HORARIOS-PRODUTIVO-E-IMPRODUTIVO-DOS-EQUIPAMENTOS.pdf" TargetMode="External"/><Relationship Id="rId2932" Type="http://schemas.openxmlformats.org/officeDocument/2006/relationships/hyperlink" Target="https://www.caixa.gov.br/Downloads/sinapi-cadernos-tecnicos/SINAPI-CT-DRENAGEM-COM-GEOCOMPOSTOS.pdf" TargetMode="External"/><Relationship Id="rId8494" Type="http://schemas.openxmlformats.org/officeDocument/2006/relationships/hyperlink" Target="https://www.caixa.gov.br/Downloads/sinapi-cadernos-tecnicos/SINAPI-CT-PISOS.pdf" TargetMode="External"/><Relationship Id="rId9545" Type="http://schemas.openxmlformats.org/officeDocument/2006/relationships/hyperlink" Target="https://www.caixa.gov.br/Downloads/sinapi-cadernos-tecnicos/SINAPI-CT-SUPRESSAO-VEGETAL.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cadernos-tecnicos/SINAPI-CT-LIGACOES-PREDIAIS-DE-AGUA-E-ESGOTO.pdf" TargetMode="External"/><Relationship Id="rId8147" Type="http://schemas.openxmlformats.org/officeDocument/2006/relationships/hyperlink" Target="https://www.caixa.gov.br/Downloads/sinapi-cadernos-tecnicos/SINAPI-CT-PAVIMENTO-INTERTRAVADO.pdf" TargetMode="External"/><Relationship Id="rId10077" Type="http://schemas.openxmlformats.org/officeDocument/2006/relationships/hyperlink" Target="https://www.caixa.gov.br/Downloads/sinapi-cadernos-tecnicos/SINAPI-CT-TUBULACAO-FLANGEADA-PARA-REDES-DE-AGUA.pdf" TargetMode="External"/><Relationship Id="rId4757" Type="http://schemas.openxmlformats.org/officeDocument/2006/relationships/hyperlink" Target="https://www.caixa.gov.br/Downloads/sinapi-cadernos-tecnicos/SINAPI-CT-INSTALACOES-ELETRICAS-ELETRODUTOS-EMBUTIDOS-CABOS-CAIXAS-TOMADAS-E-INTERRUPTORES.pdf" TargetMode="External"/><Relationship Id="rId3359" Type="http://schemas.openxmlformats.org/officeDocument/2006/relationships/hyperlink" Target="https://www.caixa.gov.br/Downloads/sinapi-cadernos-tecnicos/SINAPI-CT-ESCADAS.pdf" TargetMode="External"/><Relationship Id="rId5808" Type="http://schemas.openxmlformats.org/officeDocument/2006/relationships/hyperlink" Target="https://www.caixa.gov.br/Downloads/sinapi-cadernos-tecnicos/SINAPI-CT-INSTALACOES-PREDIAIS-DE-AGUA-FRIA-EM-PVC.pdf" TargetMode="External"/><Relationship Id="rId7230" Type="http://schemas.openxmlformats.org/officeDocument/2006/relationships/hyperlink" Target="https://www.caixa.gov.br/Downloads/sinapi-metodologia/Livro_SINAPI_Calculos_Parametros.pdf" TargetMode="External"/><Relationship Id="rId10211" Type="http://schemas.openxmlformats.org/officeDocument/2006/relationships/hyperlink" Target="https://www.caixa.gov.br/Downloads/sinapi-cadernos-tecnicos/SINAPI-CT-USINAGENS.pdf" TargetMode="External"/><Relationship Id="rId3840" Type="http://schemas.openxmlformats.org/officeDocument/2006/relationships/hyperlink" Target="https://www.caixa.gov.br/Downloads/sinapi-cadernos-tecnicos/SINAPI-CT-ESTACAS-ESCAVADAS-SEM-FLUIDO-ESTABILIZANTE.pdf" TargetMode="External"/><Relationship Id="rId9055" Type="http://schemas.openxmlformats.org/officeDocument/2006/relationships/hyperlink" Target="https://www.caixa.gov.br/Downloads/sinapi-cadernos-tecnicos/SINAPI-CT-RECOMPOSICAO-DE-PAVIMENTOS.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CRETO-PROTENDID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HIDRAULICAS-EM-PPR.pdf" TargetMode="External"/><Relationship Id="rId6716" Type="http://schemas.openxmlformats.org/officeDocument/2006/relationships/hyperlink" Target="https://www.caixa.gov.br/Downloads/sinapi-cadernos-tecnicos/SINAPI-CT-INSTALACOES-DE-AR-CONDICIONADO-EM-COBRE.pdf" TargetMode="External"/><Relationship Id="rId4267" Type="http://schemas.openxmlformats.org/officeDocument/2006/relationships/hyperlink" Target="https://www.caixa.gov.br/Downloads/sinapi-cadernos-tecnicos/SINAPI-CT-FUNDACOES-RASAS-(BLOCOS-SAPATAS-VIGAS-BALDRAME).pdf" TargetMode="External"/><Relationship Id="rId5318" Type="http://schemas.openxmlformats.org/officeDocument/2006/relationships/hyperlink" Target="https://www.caixa.gov.br/Downloads/sinapi-cadernos-tecnicos/SINAPI-CT-INSTALACOES-HIDRAULICAS-RESERVACAO-E-BOMBAS-DE-RECALQUE.pdf" TargetMode="External"/><Relationship Id="rId8888" Type="http://schemas.openxmlformats.org/officeDocument/2006/relationships/hyperlink" Target="https://www.caixa.gov.br/Downloads/sinapi-cadernos-tecnicos/SINAPI-CT-RADIER-PISO-DE-CONCRETO-E-LAJE-SOBRE-SOLO.pdf" TargetMode="External"/><Relationship Id="rId9939" Type="http://schemas.openxmlformats.org/officeDocument/2006/relationships/hyperlink" Target="https://www.caixa.gov.br/Downloads/sinapi-cadernos-tecnicos/SINAPI-CT-TRANSPORTE-CARGA-E-DESCARGA-DE-MATERIAIS.pdf" TargetMode="External"/><Relationship Id="rId1928" Type="http://schemas.openxmlformats.org/officeDocument/2006/relationships/hyperlink" Target="https://www.caixa.gov.br/Downloads/sinapi-cadernos-tecnicos/SINAPI-CT-DEMOLICOES-E-REMOCOES.pdf" TargetMode="External"/><Relationship Id="rId3350" Type="http://schemas.openxmlformats.org/officeDocument/2006/relationships/hyperlink" Target="https://www.caixa.gov.br/Downloads/sinapi-cadernos-tecnicos/SINAPI-CT-ESCADAS.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DRENOS.pdf" TargetMode="External"/><Relationship Id="rId4401" Type="http://schemas.openxmlformats.org/officeDocument/2006/relationships/hyperlink" Target="https://www.caixa.gov.br/Downloads/sinapi-cadernos-tecnicos/SINAPI-CT-FORMAS-PARA-PILARES-CIRCULARES.pdf" TargetMode="External"/><Relationship Id="rId7971" Type="http://schemas.openxmlformats.org/officeDocument/2006/relationships/hyperlink" Target="https://www.caixa.gov.br/Downloads/sinapi-cadernos-tecnicos/SINAPI-CT-PAISAGISMO-PLANTIO.pdf" TargetMode="External"/><Relationship Id="rId6573" Type="http://schemas.openxmlformats.org/officeDocument/2006/relationships/hyperlink" Target="https://www.caixa.gov.br/Downloads/sinapi-cadernos-tecnicos/SINAPI-CT-INSTALACOES-DE-GAS-E-INCENDIO-EM-ACO-E-FERRO-GALVANIZADO.pdf" TargetMode="External"/><Relationship Id="rId7624" Type="http://schemas.openxmlformats.org/officeDocument/2006/relationships/hyperlink" Target="https://www.caixa.gov.br/Downloads/sinapi-cadernos-tecnicos/SINAPI-CT-LOUCAS-E-METAIS.pdf" TargetMode="External"/><Relationship Id="rId5175" Type="http://schemas.openxmlformats.org/officeDocument/2006/relationships/hyperlink" Target="https://www.caixa.gov.br/Downloads/sinapi-cadernos-tecnicos/SINAPI-CT-INSTALACOES-HIDRAULICAS-RESERVACAO-E-BOMBAS-DE-RECALQUE.pdf" TargetMode="External"/><Relationship Id="rId6226" Type="http://schemas.openxmlformats.org/officeDocument/2006/relationships/hyperlink" Target="https://www.caixa.gov.br/Downloads/sinapi-cadernos-tecnicos/SINAPI-CT-INSTALACOES-PREDIAIS-DE-AGUAS-PLUVIAIS-TUBOS-CONEXOES-CAIXAS-E-RALOS.pdf" TargetMode="External"/><Relationship Id="rId9796" Type="http://schemas.openxmlformats.org/officeDocument/2006/relationships/hyperlink" Target="https://www.caixa.gov.br/Downloads/sinapi-cadernos-tecnicos/SINAPI-CT-TRANSPORTE-DE-MATERIAIS-DENTRO-DO-CANTEIRO-DE-OBRAS.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DEPRECIACAO-JUROS-IMPOSTOS-E-SEGUROS-MANUTENCAO-E-MATERIAIS-NA-OPERACAO-DOS-EQUIPAMENTOS.pdf" TargetMode="External"/><Relationship Id="rId8398" Type="http://schemas.openxmlformats.org/officeDocument/2006/relationships/hyperlink" Target="https://www.caixa.gov.br/Downloads/sinapi-cadernos-tecnicos/SINAPI-CT-PINTURA-EM-SUPERFICIES-METALICAS.pdf" TargetMode="External"/><Relationship Id="rId9449" Type="http://schemas.openxmlformats.org/officeDocument/2006/relationships/hyperlink" Target="https://www.caixa.gov.br/Downloads/sinapi-cadernos-tecnicos/SINAPI-CT-SISTEMA-DE-PROTECAO-CONTRA-DESCARGAS-ATMOSFERICAS-SPDA.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ONTRAPISO.pdf" TargetMode="External"/><Relationship Id="rId7481" Type="http://schemas.openxmlformats.org/officeDocument/2006/relationships/hyperlink" Target="https://www.caixa.gov.br/Downloads/sinapi-metodologia/Livro_SINAPI_Calculos_Parametros.pdf" TargetMode="External"/><Relationship Id="rId9930" Type="http://schemas.openxmlformats.org/officeDocument/2006/relationships/hyperlink" Target="https://www.caixa.gov.br/Downloads/sinapi-cadernos-tecnicos/SINAPI-CT-TRANSPORTE-CARGA-E-DESCARGA-DE-MATERIAIS.pdf" TargetMode="External"/><Relationship Id="rId6083" Type="http://schemas.openxmlformats.org/officeDocument/2006/relationships/hyperlink" Target="https://www.caixa.gov.br/Downloads/sinapi-cadernos-tecnicos/SINAPI-CT-INSTALACOES-PREDIAIS-DE-AGUA-QUENTE-EM-CPVC.pdf" TargetMode="External"/><Relationship Id="rId7134" Type="http://schemas.openxmlformats.org/officeDocument/2006/relationships/hyperlink" Target="https://www.caixa.gov.br/Downloads/sinapi-cadernos-tecnicos/SINAPI-CT-LIMPEZA-DE-OBRA.pdf" TargetMode="External"/><Relationship Id="rId8532" Type="http://schemas.openxmlformats.org/officeDocument/2006/relationships/hyperlink" Target="https://www.caixa.gov.br/Downloads/sinapi-cadernos-tecnicos/SINAPI-CT-POSTES-DE-CONCRETO-E-METALICOS.pdf" TargetMode="External"/><Relationship Id="rId10115" Type="http://schemas.openxmlformats.org/officeDocument/2006/relationships/hyperlink" Target="https://www.caixa.gov.br/Downloads/sinapi-cadernos-tecnicos/SINAPI-CT-TUBULACAO-FLANGEADA-PARA-REDES-DE-AGUA.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3744" Type="http://schemas.openxmlformats.org/officeDocument/2006/relationships/hyperlink" Target="https://www.caixa.gov.br/Downloads/sinapi-cadernos-tecnicos/SINAPI-CT-ESQUADRIAS-PORTAS.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HAPISC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6967" Type="http://schemas.openxmlformats.org/officeDocument/2006/relationships/hyperlink" Target="https://www.caixa.gov.br/Downloads/sinapi-cadernos-tecnicos/SINAPI-CT-INSTALACOES-PARA-CANTEIROS-DE-OBRAS.pdf" TargetMode="External"/><Relationship Id="rId318" Type="http://schemas.openxmlformats.org/officeDocument/2006/relationships/hyperlink" Target="https://www.caixa.gov.br/Downloads/sinapi-cadernos-tecnicos/SINAPI-CT-ARMACAO-PARA-ESTRUTURAS-DE-CONCRETO-ARMADO.pdf" TargetMode="External"/><Relationship Id="rId5569" Type="http://schemas.openxmlformats.org/officeDocument/2006/relationships/hyperlink" Target="https://www.caixa.gov.br/Downloads/sinapi-cadernos-tecnicos/SINAPI-CT-INSTALACOES-HIDRAULICAS-EM-PEX.pdf" TargetMode="External"/><Relationship Id="rId9440" Type="http://schemas.openxmlformats.org/officeDocument/2006/relationships/hyperlink" Target="https://www.caixa.gov.br/Downloads/sinapi-cadernos-tecnicos/SINAPI-CT-SINALIZACAO-VERTICAL-VIARIA.pdf" TargetMode="External"/><Relationship Id="rId8042" Type="http://schemas.openxmlformats.org/officeDocument/2006/relationships/hyperlink" Target="https://www.caixa.gov.br/Downloads/sinapi-cadernos-tecnicos/SINAPI-CT-PAREDES-DE-CONCRETO-ESTUCAMENTO.pdf" TargetMode="External"/><Relationship Id="rId4652" Type="http://schemas.openxmlformats.org/officeDocument/2006/relationships/hyperlink" Target="https://www.caixa.gov.br/Downloads/sinapi-cadernos-tecnicos/SINAPI-CT-IMPERMEABILIZACAO-PROTECAO-MECANICA-E-TRATAMENTO-DE-JUNTA.pdf" TargetMode="External"/><Relationship Id="rId5703" Type="http://schemas.openxmlformats.org/officeDocument/2006/relationships/hyperlink" Target="https://www.caixa.gov.br/Downloads/sinapi-cadernos-tecnicos/SINAPI-CT-INSTALACOES-PREDIAIS-DE-ESGOTO-TUBOS-E-CONEXOES.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QUIPAMENTOS-DE-PROTECAO-COLETIVA.pdf" TargetMode="External"/><Relationship Id="rId4305" Type="http://schemas.openxmlformats.org/officeDocument/2006/relationships/hyperlink" Target="https://www.caixa.gov.br/Downloads/sinapi-cadernos-tecnicos/SINAPI-CT-FORMAS-PARA-ESTRUTURAS-DE-CONCRETO-ARMADO.pdf" TargetMode="External"/><Relationship Id="rId7875" Type="http://schemas.openxmlformats.org/officeDocument/2006/relationships/hyperlink" Target="https://www.caixa.gov.br/Downloads/sinapi-cadernos-tecnicos/SINAPI-CT-MOBILIZACAO-E-DESMOBILIZACAO-DE-EQUIPAMENTOS-PESADOS.pdf" TargetMode="External"/><Relationship Id="rId8926" Type="http://schemas.openxmlformats.org/officeDocument/2006/relationships/hyperlink" Target="https://www.caixa.gov.br/Downloads/sinapi-cadernos-tecnicos/SINAPI-CT-RASGOS-E-FIXACOES.pdf" TargetMode="External"/><Relationship Id="rId6477" Type="http://schemas.openxmlformats.org/officeDocument/2006/relationships/hyperlink" Target="https://www.caixa.gov.br/Downloads/sinapi-cadernos-tecnicos/SINAPI-CT-INSTALACOES-DE-GAS-E-INCENDIO-EM-ACO-E-FERRO-GALVANIZADO.pdf" TargetMode="External"/><Relationship Id="rId7528" Type="http://schemas.openxmlformats.org/officeDocument/2006/relationships/hyperlink" Target="https://www.caixa.gov.br/Downloads/sinapi-cadernos-tecnicos/SINAPI-CT-LOUCAS-E-METAIS.pdf" TargetMode="External"/><Relationship Id="rId5079" Type="http://schemas.openxmlformats.org/officeDocument/2006/relationships/hyperlink" Target="https://www.caixa.gov.br/Downloads/sinapi-cadernos-tecnicos/SINAPI-CT-INSTALACOES-ELETRICAS-REDE-DE-DISTRIBUICAO.pdf" TargetMode="External"/><Relationship Id="rId1689" Type="http://schemas.openxmlformats.org/officeDocument/2006/relationships/hyperlink" Target="https://www.caixa.gov.br/Downloads/sinapi-cadernos-tecnicos/SINAPI-CT-CUSTOS-HORARIOS-PRODUTIVO-E-IMPRODUTIVO-DOS-EQUIPAMENTOS.pdf" TargetMode="External"/><Relationship Id="rId5560" Type="http://schemas.openxmlformats.org/officeDocument/2006/relationships/hyperlink" Target="https://www.caixa.gov.br/Downloads/sinapi-cadernos-tecnicos/SINAPI-CT-INSTALACOES-HIDRAULICAS-EM-PEX.pdf" TargetMode="External"/><Relationship Id="rId4162" Type="http://schemas.openxmlformats.org/officeDocument/2006/relationships/hyperlink" Target="https://www.caixa.gov.br/Downloads/sinapi-cadernos-tecnicos/SINAPI-CT-EXECUCAO-DE-TIRANTES.pdf" TargetMode="External"/><Relationship Id="rId5213" Type="http://schemas.openxmlformats.org/officeDocument/2006/relationships/hyperlink" Target="https://www.caixa.gov.br/Downloads/sinapi-cadernos-tecnicos/SINAPI-CT-INSTALACOES-HIDRAULICAS-RESERVACAO-E-BOMBAS-DE-RECALQUE.pdf" TargetMode="External"/><Relationship Id="rId6611" Type="http://schemas.openxmlformats.org/officeDocument/2006/relationships/hyperlink" Target="https://www.caixa.gov.br/Downloads/sinapi-cadernos-tecnicos/SINAPI-CT-INSTALACOES-DE-GAS-EM-PEX-MULTICAMADAS.pdf" TargetMode="External"/><Relationship Id="rId8783" Type="http://schemas.openxmlformats.org/officeDocument/2006/relationships/hyperlink" Target="https://www.caixa.gov.br/Downloads/sinapi-cadernos-tecnicos/SINAPI-CT-PRODUCAO-DE-CONCRETOS-E-ARGAMASSAS-UTILIZANDO-AGREGADO-RECICLADO.pdf" TargetMode="External"/><Relationship Id="rId9834" Type="http://schemas.openxmlformats.org/officeDocument/2006/relationships/hyperlink" Target="https://www.caixa.gov.br/Downloads/sinapi-cadernos-tecnicos/SINAPI-CT-TRANSPORTE-CARGA-E-DESCARGA-DE-MATERIAIS.pdf" TargetMode="External"/><Relationship Id="rId48" Type="http://schemas.openxmlformats.org/officeDocument/2006/relationships/hyperlink" Target="https://www.caixa.gov.br/Downloads/sinapi-cadernos-tecnicos/SINAPI-CT-ALVENARIA-DE-VEDACAO.pdf" TargetMode="External"/><Relationship Id="rId1823" Type="http://schemas.openxmlformats.org/officeDocument/2006/relationships/hyperlink" Target="https://www.caixa.gov.br/Downloads/sinapi-cadernos-tecnicos/SINAPI-CT-CUSTOS-HORARIOS-PRODUTIVO-E-IMPRODUTIVO-DOS-EQUIPAMENTOS.pdf" TargetMode="External"/><Relationship Id="rId7385" Type="http://schemas.openxmlformats.org/officeDocument/2006/relationships/hyperlink" Target="https://www.caixa.gov.br/Downloads/sinapi-metodologia/Livro_SINAPI_Calculos_Parametros.pdf" TargetMode="External"/><Relationship Id="rId8436" Type="http://schemas.openxmlformats.org/officeDocument/2006/relationships/hyperlink" Target="https://www.caixa.gov.br/Downloads/sinapi-cadernos-tecnicos/SINAPI-CT-PINTURA-PARA-PISOS.pdf" TargetMode="External"/><Relationship Id="rId10366" Type="http://schemas.openxmlformats.org/officeDocument/2006/relationships/hyperlink" Target="https://www.caixa.gov.br/Downloads/sinapi-cadernos-tecnicos/SINAPI-CT-VALVULAS-E-REGISTROS-PARA-SISTEMAS-PREDIAIS.pdf" TargetMode="External"/><Relationship Id="rId3995" Type="http://schemas.openxmlformats.org/officeDocument/2006/relationships/hyperlink" Target="https://www.caixa.gov.br/Downloads/sinapi-cadernos-tecnicos/SINAPI-CT-ESTRUTURA-E-TRAMA-PARA-COBERTURA.pdf" TargetMode="External"/><Relationship Id="rId7038" Type="http://schemas.openxmlformats.org/officeDocument/2006/relationships/hyperlink" Target="https://www.caixa.gov.br/Downloads/sinapi-cadernos-tecnicos/SINAPI-CT-LAJES-PRE-MOLDADAS.pdf" TargetMode="External"/><Relationship Id="rId10019" Type="http://schemas.openxmlformats.org/officeDocument/2006/relationships/hyperlink" Target="https://www.caixa.gov.br/Downloads/sinapi-cadernos-tecnicos/SINAPI-CT-TRANSPORTE-CARGA-E-DESCARGA-DE-MATERIAI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QUADRIAS-JANELAS.pdf" TargetMode="External"/><Relationship Id="rId569" Type="http://schemas.openxmlformats.org/officeDocument/2006/relationships/hyperlink" Target="https://www.caixa.gov.br/Downloads/sinapi-cadernos-tecnicos/SINAPI-CT-ASSENTAMENTO-DE-TUBOS-DE-PVC-E-METALICOS-EM-REDES-DE-AGUA.pdf" TargetMode="External"/><Relationship Id="rId1199" Type="http://schemas.openxmlformats.org/officeDocument/2006/relationships/hyperlink" Target="https://www.caixa.gov.br/Downloads/sinapi-cadernos-tecnicos/SINAPI-CT-CANALETAS-GRELHAS-E-CAIXAS-COM-GRELHA-PARA-DRENAGEM.pdf" TargetMode="External"/><Relationship Id="rId5070" Type="http://schemas.openxmlformats.org/officeDocument/2006/relationships/hyperlink" Target="https://www.caixa.gov.br/Downloads/sinapi-cadernos-tecnicos/SINAPI-CT-INSTALACOES-ELETRICAS-REDE-DE-DISTRIBUICAO.pdf" TargetMode="External"/><Relationship Id="rId6121" Type="http://schemas.openxmlformats.org/officeDocument/2006/relationships/hyperlink" Target="https://www.caixa.gov.br/Downloads/sinapi-cadernos-tecnicos/SINAPI-CT-INSTALACOES-PREDIAIS-DE-AGUA-QUENTE-EM-CPVC.pdf" TargetMode="External"/><Relationship Id="rId9691" Type="http://schemas.openxmlformats.org/officeDocument/2006/relationships/hyperlink" Target="https://www.caixa.gov.br/Downloads/sinapi-cadernos-tecnicos/SINAPI-CT-TRANSPORTE-FLUVIAL-CARGA-E-DESCARGA.pdf" TargetMode="External"/><Relationship Id="rId8293" Type="http://schemas.openxmlformats.org/officeDocument/2006/relationships/hyperlink" Target="https://www.caixa.gov.br/Downloads/sinapi-cadernos-tecnicos/SINAPI-CT-PINTURA-EXTERNA.pdf" TargetMode="External"/><Relationship Id="rId9344" Type="http://schemas.openxmlformats.org/officeDocument/2006/relationships/hyperlink" Target="https://www.caixa.gov.br/Downloads/sinapi-cadernos-tecnicos/SINAPI-CT-REVESTIMENTOS-CERAMICOS-INTERNOS.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EPRECIACAO-JUROS-IMPOSTOS-E-SEGUROS-MANUTENCAO-E-MATERIAIS-NA-OPERACAO-DOS-EQUIPAMENTOS.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AGEM-PARA-ESTRUTURAS-DE-CONCRETO-ARMADO.pdf" TargetMode="External"/><Relationship Id="rId5954" Type="http://schemas.openxmlformats.org/officeDocument/2006/relationships/hyperlink" Target="https://www.caixa.gov.br/Downloads/sinapi-cadernos-tecnicos/SINAPI-CT-INSTALACOES-PREDIAIS-DE-AGUA-FRIA-EM-PVC.pdf" TargetMode="External"/><Relationship Id="rId4556" Type="http://schemas.openxmlformats.org/officeDocument/2006/relationships/hyperlink" Target="https://www.caixa.gov.br/Downloads/sinapi-cadernos-tecnicos/SINAPI-CT-GUIAS-E-SARJETAS.pdf" TargetMode="External"/><Relationship Id="rId5607" Type="http://schemas.openxmlformats.org/officeDocument/2006/relationships/hyperlink" Target="https://www.caixa.gov.br/Downloads/sinapi-cadernos-tecnicos/SINAPI-CT-INSTALACOES-HIDRAULICAS-EM-PPR.pdf" TargetMode="External"/><Relationship Id="rId3158" Type="http://schemas.openxmlformats.org/officeDocument/2006/relationships/hyperlink" Target="https://www.caixa.gov.br/Downloads/sinapi-cadernos-tecnicos/SINAPI-CT-ENERGIA-SOLAR-PARA-EDIFICACOES.pdf" TargetMode="External"/><Relationship Id="rId4209" Type="http://schemas.openxmlformats.org/officeDocument/2006/relationships/hyperlink" Target="https://www.caixa.gov.br/Downloads/sinapi-cadernos-tecnicos/SINAPI-CT-FOSSAS-E-SUMIDOUROS.pdf" TargetMode="External"/><Relationship Id="rId7779" Type="http://schemas.openxmlformats.org/officeDocument/2006/relationships/hyperlink" Target="https://www.caixa.gov.br/Downloads/sinapi-cadernos-tecnicos/SINAPI-CT-MASSA-UNICA-INTERNA.pdf" TargetMode="External"/><Relationship Id="rId10010" Type="http://schemas.openxmlformats.org/officeDocument/2006/relationships/hyperlink" Target="https://www.caixa.gov.br/Downloads/sinapi-cadernos-tecnicos/SINAPI-CT-TRANSPORTE-CARGA-E-DESCARGA-DE-MATERIAIS.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IXAS-DE-AGUA-PARA-EDIFICACOES.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cadernos-tecnicos/SINAPI-CT-INSTALACOES-EM-COBRE.pdf" TargetMode="External"/><Relationship Id="rId7913" Type="http://schemas.openxmlformats.org/officeDocument/2006/relationships/hyperlink" Target="https://www.caixa.gov.br/Downloads/sinapi-cadernos-tecnicos/SINAPI-CT-MOBILIARIO-URBANO.pdf" TargetMode="External"/><Relationship Id="rId4066" Type="http://schemas.openxmlformats.org/officeDocument/2006/relationships/hyperlink" Target="https://www.caixa.gov.br/Downloads/sinapi-cadernos-tecnicos/SINAPI-CT-ESTRUTURAS-DE-MADEIRA.pdf" TargetMode="External"/><Relationship Id="rId5464" Type="http://schemas.openxmlformats.org/officeDocument/2006/relationships/hyperlink" Target="https://www.caixa.gov.br/Downloads/sinapi-cadernos-tecnicos/SINAPI-CT-INSTALACOES-HIDRAULICAS-EM-PEX.pdf" TargetMode="External"/><Relationship Id="rId6515" Type="http://schemas.openxmlformats.org/officeDocument/2006/relationships/hyperlink" Target="https://www.caixa.gov.br/Downloads/sinapi-cadernos-tecnicos/SINAPI-CT-INSTALACOES-DE-GAS-E-INCENDIO-EM-ACO-E-FERRO-GALVANIZADO.pdf" TargetMode="External"/><Relationship Id="rId5117" Type="http://schemas.openxmlformats.org/officeDocument/2006/relationships/hyperlink" Target="https://www.caixa.gov.br/Downloads/sinapi-cadernos-tecnicos/SINAPI-CT-INSTALACOES-ELETRICAS-REDE-DE-DISTRIBUICAO.pdf" TargetMode="External"/><Relationship Id="rId8687" Type="http://schemas.openxmlformats.org/officeDocument/2006/relationships/hyperlink" Target="https://www.caixa.gov.br/Downloads/sinapi-cadernos-tecnicos/SINAPI-CT-POCOS-DE-VISITA-E-CAIXAS-PARA-BOCAS-DE-LOBO.pdf" TargetMode="External"/><Relationship Id="rId9738" Type="http://schemas.openxmlformats.org/officeDocument/2006/relationships/hyperlink" Target="https://www.caixa.gov.br/Downloads/sinapi-cadernos-tecnicos/SINAPI-CT-TRANSPORTE-DE-MATERIAIS-DENTRO-DO-CANTEIRO-DE-OBRAS.pdf" TargetMode="External"/><Relationship Id="rId1727" Type="http://schemas.openxmlformats.org/officeDocument/2006/relationships/hyperlink" Target="https://www.caixa.gov.br/Downloads/sinapi-cadernos-tecnicos/SINAPI-CT-CUSTOS-HORARIOS-PRODUTIVO-E-IMPRODUTIVO-DOS-EQUIPAMENTOS.pdf" TargetMode="External"/><Relationship Id="rId7289" Type="http://schemas.openxmlformats.org/officeDocument/2006/relationships/hyperlink" Target="https://www.caixa.gov.br/Downloads/sinapi-metodologia/Livro_SINAPI_Calculos_Parametros.pdf" TargetMode="External"/><Relationship Id="rId3899" Type="http://schemas.openxmlformats.org/officeDocument/2006/relationships/hyperlink" Target="https://www.caixa.gov.br/Downloads/sinapi-cadernos-tecnicos/SINAPI-CT-ESTRUTURA-E-TRAMA-PARA-COBERTURA.pdf" TargetMode="External"/><Relationship Id="rId4200" Type="http://schemas.openxmlformats.org/officeDocument/2006/relationships/hyperlink" Target="https://www.caixa.gov.br/Downloads/sinapi-cadernos-tecnicos/SINAPI-CT-FOSSAS-E-SUMIDOUROS.pdf" TargetMode="External"/><Relationship Id="rId7770" Type="http://schemas.openxmlformats.org/officeDocument/2006/relationships/hyperlink" Target="https://www.caixa.gov.br/Downloads/sinapi-cadernos-tecnicos/SINAPI-CT-MASSA-UNICA-EXTERNA.pdf" TargetMode="External"/><Relationship Id="rId6372" Type="http://schemas.openxmlformats.org/officeDocument/2006/relationships/hyperlink" Target="https://www.caixa.gov.br/Downloads/sinapi-cadernos-tecnicos/SINAPI-CT-INSTALACOES-DE-GAS-E-INCENDIO-EM-ACO-E-FERRO-GALVANIZADO.pdf" TargetMode="External"/><Relationship Id="rId7423" Type="http://schemas.openxmlformats.org/officeDocument/2006/relationships/hyperlink" Target="https://www.caixa.gov.br/Downloads/sinapi-metodologia/Livro_SINAPI_Calculos_Parametros.pdf" TargetMode="External"/><Relationship Id="rId8821" Type="http://schemas.openxmlformats.org/officeDocument/2006/relationships/hyperlink" Target="https://www.caixa.gov.br/Downloads/sinapi-cadernos-tecnicos/SINAPI-CT-QUADROS-DE-AUTOMACAO-DE-BOMBAS.pdf" TargetMode="External"/><Relationship Id="rId6025" Type="http://schemas.openxmlformats.org/officeDocument/2006/relationships/hyperlink" Target="https://www.caixa.gov.br/Downloads/sinapi-cadernos-tecnicos/SINAPI-CT-INSTALACOES-PREDIAIS-DE-AGUA-QUENTE-EM-CPVC.pdf" TargetMode="External"/><Relationship Id="rId10404" Type="http://schemas.openxmlformats.org/officeDocument/2006/relationships/hyperlink" Target="https://www.caixa.gov.br/Downloads/sinapi-cadernos-tecnicos/SINAPI-CT-VALVULAS-PARA-REDES-DE-SANEAMENTO.pdf" TargetMode="External"/><Relationship Id="rId2982" Type="http://schemas.openxmlformats.org/officeDocument/2006/relationships/hyperlink" Target="https://www.caixa.gov.br/Downloads/sinapi-cadernos-tecnicos/SINAPI-CT-DRENOS.pdf" TargetMode="External"/><Relationship Id="rId8197" Type="http://schemas.openxmlformats.org/officeDocument/2006/relationships/hyperlink" Target="https://www.caixa.gov.br/Downloads/sinapi-cadernos-tecnicos/SINAPI-CT-PAVIMENTO-RIGIDO-DE-CONCRETO.pdf" TargetMode="External"/><Relationship Id="rId9595" Type="http://schemas.openxmlformats.org/officeDocument/2006/relationships/hyperlink" Target="https://www.caixa.gov.br/Downloads/sinapi-cadernos-tecnicos/SINAPI-CT-TELHAMENTO-PARA-COBERTURA.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REDES-DE-AGUA-E-ESGOTO-EM-PEAD-LISO-(TUBOS-E-CONEXOE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ANALETAS-GRELHAS-E-CAIXAS-COM-GRELHA-PARA-DRENAGEM.pdf" TargetMode="External"/><Relationship Id="rId5858" Type="http://schemas.openxmlformats.org/officeDocument/2006/relationships/hyperlink" Target="https://www.caixa.gov.br/Downloads/sinapi-cadernos-tecnicos/SINAPI-CT-INSTALACOES-PREDIAIS-DE-AGUA-FRIA-EM-PVC.pdf" TargetMode="External"/><Relationship Id="rId6909" Type="http://schemas.openxmlformats.org/officeDocument/2006/relationships/hyperlink" Target="https://www.caixa.gov.br/Downloads/sinapi-cadernos-tecnicos/SINAPI-CT-INSTALACOES-EM-COBRE.pdf" TargetMode="External"/><Relationship Id="rId7280" Type="http://schemas.openxmlformats.org/officeDocument/2006/relationships/hyperlink" Target="https://www.caixa.gov.br/Downloads/sinapi-metodologia/Livro_SINAPI_Calculos_Parametros.pdf" TargetMode="External"/><Relationship Id="rId8331" Type="http://schemas.openxmlformats.org/officeDocument/2006/relationships/hyperlink" Target="https://www.caixa.gov.br/Downloads/sinapi-cadernos-tecnicos/SINAPI-CT-PINTURA-INTERNA.pdf" TargetMode="External"/><Relationship Id="rId10261" Type="http://schemas.openxmlformats.org/officeDocument/2006/relationships/hyperlink" Target="https://www.caixa.gov.br/Downloads/sinapi-cadernos-tecnicos/SINAPI-CT-VIDROS-E-ESPELH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890" Type="http://schemas.openxmlformats.org/officeDocument/2006/relationships/hyperlink" Target="https://www.caixa.gov.br/Downloads/sinapi-cadernos-tecnicos/SINAPI-CT-ESTRUTURA-E-TRAMA-PARA-COBERTURA.pdf" TargetMode="External"/><Relationship Id="rId4941" Type="http://schemas.openxmlformats.org/officeDocument/2006/relationships/hyperlink" Target="https://www.caixa.gov.br/Downloads/sinapi-cadernos-tecnicos/SINAPI-CT-INSTALACOES-ELETRICAS-ELETRODUTOS-CONEXOES-E-CONDULETES-APARENTES.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BRISE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CAVACAO-DE-VALAS.pdf" TargetMode="External"/><Relationship Id="rId117" Type="http://schemas.openxmlformats.org/officeDocument/2006/relationships/hyperlink" Target="https://www.caixa.gov.br/Downloads/sinapi-cadernos-tecnicos/SINAPI-CT-ARGAMASSAS.pdf" TargetMode="External"/><Relationship Id="rId6766" Type="http://schemas.openxmlformats.org/officeDocument/2006/relationships/hyperlink" Target="https://www.caixa.gov.br/Downloads/sinapi-cadernos-tecnicos/SINAPI-CT-INSTALACOES-EM-COBRE.pdf" TargetMode="External"/><Relationship Id="rId7817" Type="http://schemas.openxmlformats.org/officeDocument/2006/relationships/hyperlink" Target="https://www.caixa.gov.br/Downloads/sinapi-cadernos-tecnicos/SINAPI-CT-MASSA-UNICA-INTERNA.pdf" TargetMode="External"/><Relationship Id="rId5368" Type="http://schemas.openxmlformats.org/officeDocument/2006/relationships/hyperlink" Target="https://www.caixa.gov.br/Downloads/sinapi-cadernos-tecnicos/SINAPI-CT-INSTALACOES-HIDRAULICAS-RESERVACAO-E-BOMBAS-DE-RECALQUE.pdf" TargetMode="External"/><Relationship Id="rId6419" Type="http://schemas.openxmlformats.org/officeDocument/2006/relationships/hyperlink" Target="https://www.caixa.gov.br/Downloads/sinapi-cadernos-tecnicos/SINAPI-CT-INSTALACOES-DE-GAS-E-INCENDIO-EM-ACO-E-FERRO-GALVANIZADO.pdf" TargetMode="External"/><Relationship Id="rId9989" Type="http://schemas.openxmlformats.org/officeDocument/2006/relationships/hyperlink" Target="https://www.caixa.gov.br/Downloads/sinapi-cadernos-tecnicos/SINAPI-CT-TRANSPORTE-CARGA-E-DESCARGA-DE-MATERIAIS.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451" Type="http://schemas.openxmlformats.org/officeDocument/2006/relationships/hyperlink" Target="https://www.caixa.gov.br/Downloads/sinapi-cadernos-tecnicos/SINAPI-CT-GESSO.pdf" TargetMode="External"/><Relationship Id="rId5502" Type="http://schemas.openxmlformats.org/officeDocument/2006/relationships/hyperlink" Target="https://www.caixa.gov.br/Downloads/sinapi-cadernos-tecnicos/SINAPI-CT-INSTALACOES-HIDRAULICAS-EM-PEX.pdf" TargetMode="External"/><Relationship Id="rId6900" Type="http://schemas.openxmlformats.org/officeDocument/2006/relationships/hyperlink" Target="https://www.caixa.gov.br/Downloads/sinapi-cadernos-tecnicos/SINAPI-CT-INSTALACOES-EM-COBRE.pdf" TargetMode="External"/><Relationship Id="rId3053" Type="http://schemas.openxmlformats.org/officeDocument/2006/relationships/hyperlink" Target="https://www.caixa.gov.br/Downloads/sinapi-cadernos-tecnicos/SINAPI-CT-DUTOS-PARA-AR-CONDICIONADO.pdf" TargetMode="External"/><Relationship Id="rId4104" Type="http://schemas.openxmlformats.org/officeDocument/2006/relationships/hyperlink" Target="https://www.caixa.gov.br/Downloads/sinapi-cadernos-tecnicos/SINAPI-CT-ESTRUTURAS-DE-MADEIRA.pdf" TargetMode="External"/><Relationship Id="rId6276" Type="http://schemas.openxmlformats.org/officeDocument/2006/relationships/hyperlink" Target="https://www.caixa.gov.br/Downloads/sinapi-cadernos-tecnicos/SINAPI-CT-INSTALACOES-DE-GAS-E-INCENDIO-EM-ACO-E-FERRO-GALVANIZADO.pdf" TargetMode="External"/><Relationship Id="rId7674" Type="http://schemas.openxmlformats.org/officeDocument/2006/relationships/hyperlink" Target="https://www.caixa.gov.br/Downloads/sinapi-cadernos-tecnicos/SINAPI-CT-MASSA-UNICA-EXTERNA.pdf" TargetMode="External"/><Relationship Id="rId8725" Type="http://schemas.openxmlformats.org/officeDocument/2006/relationships/hyperlink" Target="https://www.caixa.gov.br/Downloads/sinapi-cadernos-tecnicos/SINAPI-CT-POCOS-DE-VISITA-E-CAIXAS-PARA-BOCAS-DE-LOBO.pdf" TargetMode="External"/><Relationship Id="rId7327" Type="http://schemas.openxmlformats.org/officeDocument/2006/relationships/hyperlink" Target="https://www.caixa.gov.br/Downloads/sinapi-metodologia/Livro_SINAPI_Calculos_Parametros.pdf" TargetMode="External"/><Relationship Id="rId10308" Type="http://schemas.openxmlformats.org/officeDocument/2006/relationships/hyperlink" Target="https://www.caixa.gov.br/Downloads/sinapi-cadernos-tecnicos/SINAPI-CT-VALVULAS-E-REGISTROS-PARA-SISTEMAS-PREDIAIS.pdf" TargetMode="External"/><Relationship Id="rId2886" Type="http://schemas.openxmlformats.org/officeDocument/2006/relationships/hyperlink" Target="https://www.caixa.gov.br/Downloads/sinapi-cadernos-tecnicos/SINAPI-CT-DISPOSITIVOS-AUXILIARES-VIARIOS.pdf" TargetMode="External"/><Relationship Id="rId3937" Type="http://schemas.openxmlformats.org/officeDocument/2006/relationships/hyperlink" Target="https://www.caixa.gov.br/Downloads/sinapi-cadernos-tecnicos/SINAPI-CT-ESTRUTURA-E-TRAMA-PARA-COBERTURA.pdf" TargetMode="External"/><Relationship Id="rId9499" Type="http://schemas.openxmlformats.org/officeDocument/2006/relationships/hyperlink" Target="https://www.caixa.gov.br/Downloads/sinapi-cadernos-tecnicos/SINAPI-CT-SISTEMAS-DE-MEDICAO.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6410" Type="http://schemas.openxmlformats.org/officeDocument/2006/relationships/hyperlink" Target="https://www.caixa.gov.br/Downloads/sinapi-cadernos-tecnicos/SINAPI-CT-INSTALACOES-DE-GAS-E-INCENDIO-EM-ACO-E-FERRO-GALVANIZADO.pdf" TargetMode="External"/><Relationship Id="rId9980" Type="http://schemas.openxmlformats.org/officeDocument/2006/relationships/hyperlink" Target="https://www.caixa.gov.br/Downloads/sinapi-cadernos-tecnicos/SINAPI-CT-TRANSPORTE-CARGA-E-DESCARGA-DE-MATERIAIS.pdf" TargetMode="External"/><Relationship Id="rId5012" Type="http://schemas.openxmlformats.org/officeDocument/2006/relationships/hyperlink" Target="https://www.caixa.gov.br/Downloads/sinapi-cadernos-tecnicos/SINAPI-CT-INSTALACOES-ELETRICAS-QUADROS-CABOS-DISJUNTORES-CONTATORES-E-BARRAMENTOS-BLINDADOS.pdf" TargetMode="External"/><Relationship Id="rId8582" Type="http://schemas.openxmlformats.org/officeDocument/2006/relationships/hyperlink" Target="https://www.caixa.gov.br/Downloads/sinapi-cadernos-tecnicos/SINAPI-CT-POCOS-DE-VISITA-E-CAIXAS-PARA-BOCAS-DE-LOBO.pdf" TargetMode="External"/><Relationship Id="rId9633" Type="http://schemas.openxmlformats.org/officeDocument/2006/relationships/hyperlink" Target="https://www.caixa.gov.br/Downloads/sinapi-cadernos-tecnicos/SINAPI-CT-TRANSPORTE-FLUVIAL-CARGA-E-DESCARGA.pdf" TargetMode="External"/><Relationship Id="rId7184" Type="http://schemas.openxmlformats.org/officeDocument/2006/relationships/hyperlink" Target="https://www.caixa.gov.br/Downloads/sinapi-metodologia/Livro_SINAPI_Calculos_Parametros.pdf" TargetMode="External"/><Relationship Id="rId8235" Type="http://schemas.openxmlformats.org/officeDocument/2006/relationships/hyperlink" Target="https://www.caixa.gov.br/Downloads/sinapi-cadernos-tecnicos/SINAPI-CT-PERFURACAO-HORIZONTAL-DIRECIONAL-HDD.pdf" TargetMode="External"/><Relationship Id="rId1622" Type="http://schemas.openxmlformats.org/officeDocument/2006/relationships/hyperlink" Target="https://www.caixa.gov.br/Downloads/sinapi-cadernos-tecnicos/SINAPI-CT-CUSTOS-HORARIOS-PRODUTIVO-E-IMPRODUTIVO-DOS-EQUIPAMENTOS.pdf" TargetMode="External"/><Relationship Id="rId10165" Type="http://schemas.openxmlformats.org/officeDocument/2006/relationships/hyperlink" Target="https://www.caixa.gov.br/Downloads/sinapi-cadernos-tecnicos/SINAPI-CT-TUNNEL-LINER.pdf" TargetMode="External"/><Relationship Id="rId3794" Type="http://schemas.openxmlformats.org/officeDocument/2006/relationships/hyperlink" Target="https://www.caixa.gov.br/Downloads/sinapi-cadernos-tecnicos/SINAPI-CT-ESTACAS-BROCA-STRAUSS-E-ESCAVADA-COM-FLUIDO-ESTABILIZANTE.pdf" TargetMode="External"/><Relationship Id="rId4845" Type="http://schemas.openxmlformats.org/officeDocument/2006/relationships/hyperlink" Target="https://www.caixa.gov.br/Downloads/sinapi-cadernos-tecnicos/SINAPI-CT-INSTALACOES-ELETRICAS-ELETRODUTOS-EMBUTIDOS-CABOS-CAIXAS-TOMADAS-E-INTERRUPTORES.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CAVACAO-VERTICAL-A-CEU-ABERTO.pdf" TargetMode="External"/><Relationship Id="rId368" Type="http://schemas.openxmlformats.org/officeDocument/2006/relationships/hyperlink" Target="https://www.caixa.gov.br/Downloads/sinapi-cadernos-tecnicos/SINAPI-CT-ASSENTAMENTO-DE-TUBOS-DE-ESGOTO-EM-PVC-E-PEAD.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9490" Type="http://schemas.openxmlformats.org/officeDocument/2006/relationships/hyperlink" Target="https://www.caixa.gov.br/Downloads/sinapi-cadernos-tecnicos/SINAPI-CT-SISTEMAS-DE-MEDICAO.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8092" Type="http://schemas.openxmlformats.org/officeDocument/2006/relationships/hyperlink" Target="https://www.caixa.gov.br/Downloads/sinapi-cadernos-tecnicos/SINAPI-CT-PARQUINHOS-E-EQUIPAMENTOS-DE-GINASTICA-AO-AR-LIVRE.pdf" TargetMode="External"/><Relationship Id="rId9143" Type="http://schemas.openxmlformats.org/officeDocument/2006/relationships/hyperlink" Target="https://www.caixa.gov.br/Downloads/sinapi-cadernos-tecnicos/SINAPI-CT-REDES-DE-LOGICA-TELEFONIA-E-IMAGEM.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355" Type="http://schemas.openxmlformats.org/officeDocument/2006/relationships/hyperlink" Target="https://www.caixa.gov.br/Downloads/sinapi-cadernos-tecnicos/SINAPI-CT-FORMAS-PARA-ESTRUTURAS-DE-CONCRETO-ARMADO.pdf" TargetMode="External"/><Relationship Id="rId5753" Type="http://schemas.openxmlformats.org/officeDocument/2006/relationships/hyperlink" Target="https://www.caixa.gov.br/Downloads/sinapi-cadernos-tecnicos/SINAPI-CT-INSTALACOES-PREDIAIS-DE-ESGOTO-TUBOS-E-CONEXOES.pdf" TargetMode="External"/><Relationship Id="rId6804" Type="http://schemas.openxmlformats.org/officeDocument/2006/relationships/hyperlink" Target="https://www.caixa.gov.br/Downloads/sinapi-cadernos-tecnicos/SINAPI-CT-INSTALACOES-EM-COBRE.pdf" TargetMode="External"/><Relationship Id="rId4008" Type="http://schemas.openxmlformats.org/officeDocument/2006/relationships/hyperlink" Target="https://www.caixa.gov.br/Downloads/sinapi-cadernos-tecnicos/SINAPI-CT-ESTRUTURAS-PRE-FABRICADAS-E-PRE-MOLDADAS.pdf" TargetMode="External"/><Relationship Id="rId5406" Type="http://schemas.openxmlformats.org/officeDocument/2006/relationships/hyperlink" Target="https://www.caixa.gov.br/Downloads/sinapi-cadernos-tecnicos/SINAPI-CT-INSTALACOES-HIDRAULICAS-RESERVACAO-E-BOMBAS-DE-RECALQUE.pdf" TargetMode="External"/><Relationship Id="rId8976" Type="http://schemas.openxmlformats.org/officeDocument/2006/relationships/hyperlink" Target="https://www.caixa.gov.br/Downloads/sinapi-cadernos-tecnicos/SINAPI-CT-RASGOS-E-FIXACOES.pdf" TargetMode="External"/><Relationship Id="rId7578" Type="http://schemas.openxmlformats.org/officeDocument/2006/relationships/hyperlink" Target="https://www.caixa.gov.br/Downloads/sinapi-cadernos-tecnicos/SINAPI-CT-LOUCAS-E-METAIS.pdf" TargetMode="External"/><Relationship Id="rId8629" Type="http://schemas.openxmlformats.org/officeDocument/2006/relationships/hyperlink" Target="https://www.caixa.gov.br/Downloads/sinapi-cadernos-tecnicos/SINAPI-CT-POCOS-DE-VISITA-E-CAIXAS-PARA-BOCAS-DE-LOBO.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6661" Type="http://schemas.openxmlformats.org/officeDocument/2006/relationships/hyperlink" Target="https://www.caixa.gov.br/Downloads/sinapi-cadernos-tecnicos/SINAPI-CT-INSTALACOES-DE-AR-CONDICIONADO.pdf" TargetMode="External"/><Relationship Id="rId7712" Type="http://schemas.openxmlformats.org/officeDocument/2006/relationships/hyperlink" Target="https://www.caixa.gov.br/Downloads/sinapi-cadernos-tecnicos/SINAPI-CT-MASSA-UNICA-EXTERNA.pdf" TargetMode="External"/><Relationship Id="rId5263" Type="http://schemas.openxmlformats.org/officeDocument/2006/relationships/hyperlink" Target="https://www.caixa.gov.br/Downloads/sinapi-cadernos-tecnicos/SINAPI-CT-INSTALACOES-HIDRAULICAS-RESERVACAO-E-BOMBAS-DE-RECALQUE.pdf" TargetMode="External"/><Relationship Id="rId6314" Type="http://schemas.openxmlformats.org/officeDocument/2006/relationships/hyperlink" Target="https://www.caixa.gov.br/Downloads/sinapi-cadernos-tecnicos/SINAPI-CT-INSTALACOES-DE-GAS-E-INCENDIO-EM-ACO-E-FERRO-GALVANIZADO.pdf" TargetMode="External"/><Relationship Id="rId8486" Type="http://schemas.openxmlformats.org/officeDocument/2006/relationships/hyperlink" Target="https://www.caixa.gov.br/Downloads/sinapi-cadernos-tecnicos/SINAPI-CT-PISOS.pdf" TargetMode="External"/><Relationship Id="rId9884" Type="http://schemas.openxmlformats.org/officeDocument/2006/relationships/hyperlink" Target="https://www.caixa.gov.br/Downloads/sinapi-cadernos-tecnicos/SINAPI-CT-TRANSPORTE-CARGA-E-DESCARGA-DE-MATERIAIS.pdf" TargetMode="External"/><Relationship Id="rId98" Type="http://schemas.openxmlformats.org/officeDocument/2006/relationships/hyperlink" Target="https://www.caixa.gov.br/Downloads/sinapi-cadernos-tecnicos/SINAPI-CT-ALVENARIAS-DIVERSAS.pdf" TargetMode="External"/><Relationship Id="rId1873" Type="http://schemas.openxmlformats.org/officeDocument/2006/relationships/hyperlink" Target="https://www.caixa.gov.br/Downloads/sinapi-cadernos-tecnicos/SINAPI-CT-CUSTOS-HORARIOS-PRODUTIVO-E-IMPRODUTIVO-DOS-EQUIPAMENTOS.pdf" TargetMode="External"/><Relationship Id="rId2924" Type="http://schemas.openxmlformats.org/officeDocument/2006/relationships/hyperlink" Target="https://www.caixa.gov.br/Downloads/sinapi-cadernos-tecnicos/SINAPI-CT-DRENAGEM-COM-GEOCOMPOSTOS.pdf" TargetMode="External"/><Relationship Id="rId7088" Type="http://schemas.openxmlformats.org/officeDocument/2006/relationships/hyperlink" Target="https://www.caixa.gov.br/Downloads/sinapi-cadernos-tecnicos/SINAPI-CT-LIGACOES-PREDIAIS-DE-AGUA-E-ESGOTO.pdf" TargetMode="External"/><Relationship Id="rId8139" Type="http://schemas.openxmlformats.org/officeDocument/2006/relationships/hyperlink" Target="https://www.caixa.gov.br/Downloads/sinapi-cadernos-tecnicos/SINAPI-CT-PAVIMENTO-INTERTRAVADO.pdf" TargetMode="External"/><Relationship Id="rId9537" Type="http://schemas.openxmlformats.org/officeDocument/2006/relationships/hyperlink" Target="https://www.caixa.gov.br/Downloads/sinapi-cadernos-tecnicos/SINAPI-CT-SOLDA-DE-TOPO-EM-ELEMENTOS-DE-ACO.pdf" TargetMode="External"/><Relationship Id="rId1526" Type="http://schemas.openxmlformats.org/officeDocument/2006/relationships/hyperlink" Target="https://www.caixa.gov.br/Downloads/sinapi-cadernos-tecnicos/SINAPI-CT-CUSTOS-HORARIOS-PRODUTIVO-E-IMPRODUTIVO-DOS-EQUIPAMENTOS.pdf" TargetMode="External"/><Relationship Id="rId10069" Type="http://schemas.openxmlformats.org/officeDocument/2006/relationships/hyperlink" Target="https://www.caixa.gov.br/Downloads/sinapi-cadernos-tecnicos/SINAPI-CT-TUBULACAO-FLANGEADA-PARA-REDES-DE-AGUA.pdf" TargetMode="External"/><Relationship Id="rId3698" Type="http://schemas.openxmlformats.org/officeDocument/2006/relationships/hyperlink" Target="https://www.caixa.gov.br/Downloads/sinapi-cadernos-tecnicos/SINAPI-CT-ESQUADRIAS-PORTAS.pdf" TargetMode="External"/><Relationship Id="rId4749" Type="http://schemas.openxmlformats.org/officeDocument/2006/relationships/hyperlink" Target="https://www.caixa.gov.br/Downloads/sinapi-cadernos-tecnicos/SINAPI-CT-INSTALACOES-ELETRICAS-ELETRODUTOS-EMBUTIDOS-CABOS-CAIXAS-TOMADAS-E-INTERRUPTORES.pdf" TargetMode="External"/><Relationship Id="rId8620" Type="http://schemas.openxmlformats.org/officeDocument/2006/relationships/hyperlink" Target="https://www.caixa.gov.br/Downloads/sinapi-cadernos-tecnicos/SINAPI-CT-POCOS-DE-VISITA-E-CAIXAS-PARA-BOCAS-DE-LOBO.pdf" TargetMode="External"/><Relationship Id="rId6171" Type="http://schemas.openxmlformats.org/officeDocument/2006/relationships/hyperlink" Target="https://www.caixa.gov.br/Downloads/sinapi-cadernos-tecnicos/SINAPI-CT-INSTALACOES-PREDIAIS-DE-AGUAS-PLUVIAIS-TUBOS-CONEXOES-CAIXAS-E-RALOS.pdf" TargetMode="External"/><Relationship Id="rId7222" Type="http://schemas.openxmlformats.org/officeDocument/2006/relationships/hyperlink" Target="https://www.caixa.gov.br/Downloads/sinapi-metodologia/Livro_SINAPI_Calculos_Parametros.pdf" TargetMode="External"/><Relationship Id="rId10203" Type="http://schemas.openxmlformats.org/officeDocument/2006/relationships/hyperlink" Target="https://www.caixa.gov.br/Downloads/sinapi-cadernos-tecnicos/SINAPI-CT-USINAGENS.pdf" TargetMode="External"/><Relationship Id="rId2781" Type="http://schemas.openxmlformats.org/officeDocument/2006/relationships/hyperlink" Target="https://www.caixa.gov.br/Downloads/sinapi-cadernos-tecnicos/SINAPI-CT-DEPRECIACAO-JUROS-IMPOSTOS-E-SEGUROS-MANUTENCAO-E-MATERIAIS-NA-OPERACAO-DOS-EQUIPAMENTOS.pdf" TargetMode="External"/><Relationship Id="rId9394" Type="http://schemas.openxmlformats.org/officeDocument/2006/relationships/hyperlink" Target="https://www.caixa.gov.br/Downloads/sinapi-cadernos-tecnicos/SINAPI-CT-SINALIZACAO-HORIZONTAL-VIARIA.pdf" TargetMode="External"/><Relationship Id="rId753" Type="http://schemas.openxmlformats.org/officeDocument/2006/relationships/hyperlink" Target="https://www.caixa.gov.br/Downloads/sinapi-cadernos-tecnicos/SINAPI-CT-ATERRO-E-REATERRO-DE-VALAS.pdf" TargetMode="External"/><Relationship Id="rId1383" Type="http://schemas.openxmlformats.org/officeDocument/2006/relationships/hyperlink" Target="https://www.caixa.gov.br/Downloads/sinapi-cadernos-tecnicos/SINAPI-CT-CONCRETO-PROTENDID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STACAS-ESCAVADAS-SEM-FLUIDO-ESTABILIZANTE.pdf" TargetMode="External"/><Relationship Id="rId9047" Type="http://schemas.openxmlformats.org/officeDocument/2006/relationships/hyperlink" Target="https://www.caixa.gov.br/Downloads/sinapi-cadernos-tecnicos/SINAPI-CT-RECOMPOSICAO-DE-PAVIMENTOS.pdf" TargetMode="External"/><Relationship Id="rId406" Type="http://schemas.openxmlformats.org/officeDocument/2006/relationships/hyperlink" Target="https://www.caixa.gov.br/Downloads/sinapi-cadernos-tecnicos/SINAPI-CT-ASSENTAMENTO-DE-TUBOS-DE-ESGOTO-EM-PVC-E-PEAD.pdf" TargetMode="External"/><Relationship Id="rId1036" Type="http://schemas.openxmlformats.org/officeDocument/2006/relationships/hyperlink" Target="https://www.caixa.gov.br/Downloads/sinapi-cadernos-tecnicos/SINAPI-CT-BOCAS-PARA-BUEIROS.pdf" TargetMode="External"/><Relationship Id="rId5657" Type="http://schemas.openxmlformats.org/officeDocument/2006/relationships/hyperlink" Target="https://www.caixa.gov.br/Downloads/sinapi-cadernos-tecnicos/SINAPI-CT-INSTALACOES-HIDRAULICAS-EM-PPR.pdf" TargetMode="External"/><Relationship Id="rId6708" Type="http://schemas.openxmlformats.org/officeDocument/2006/relationships/hyperlink" Target="https://www.caixa.gov.br/Downloads/sinapi-cadernos-tecnicos/SINAPI-CT-INSTALACOES-DE-AR-CONDICIONADO-EM-COBRE.pdf" TargetMode="External"/><Relationship Id="rId4259" Type="http://schemas.openxmlformats.org/officeDocument/2006/relationships/hyperlink" Target="https://www.caixa.gov.br/Downloads/sinapi-cadernos-tecnicos/SINAPI-CT-FUNDACOES-RASAS-(BLOCOS-SAPATAS-VIGAS-BALDRAME).pdf" TargetMode="External"/><Relationship Id="rId8130" Type="http://schemas.openxmlformats.org/officeDocument/2006/relationships/hyperlink" Target="https://www.caixa.gov.br/Downloads/sinapi-cadernos-tecnicos/SINAPI-CT-PAVIMENTACOES-DIVERSAS-PARALELEPIPEDOS-E-PEDRAS-POLIEDRICAS.pdf" TargetMode="External"/><Relationship Id="rId10060" Type="http://schemas.openxmlformats.org/officeDocument/2006/relationships/hyperlink" Target="https://www.caixa.gov.br/Downloads/sinapi-cadernos-tecnicos/SINAPI-CT-TRATAMENTOS-SUPERFICIAIS.pdf" TargetMode="External"/><Relationship Id="rId4740" Type="http://schemas.openxmlformats.org/officeDocument/2006/relationships/hyperlink" Target="https://www.caixa.gov.br/Downloads/sinapi-cadernos-tecnicos/SINAPI-CT-INSTALACOES-ELETRICAS-ELETRODUTOS-EMBUTIDOS-CABOS-CAIXAS-TOMADAS-E-INTERRUPTORE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ADAS.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DE-GAS-E-INCENDIO-EM-ACO-E-FERRO-GALVANIZADO.pdf" TargetMode="External"/><Relationship Id="rId7963" Type="http://schemas.openxmlformats.org/officeDocument/2006/relationships/hyperlink" Target="https://www.caixa.gov.br/Downloads/sinapi-cadernos-tecnicos/SINAPI-CT-PAISAGISMO-PLANTIO.pdf" TargetMode="External"/><Relationship Id="rId5167" Type="http://schemas.openxmlformats.org/officeDocument/2006/relationships/hyperlink" Target="https://www.caixa.gov.br/Downloads/sinapi-cadernos-tecnicos/SINAPI-CT-INSTALACOES-HIDRAULICAS-RESERVACAO-E-BOMBAS-DE-RECALQUE.pdf" TargetMode="External"/><Relationship Id="rId6218" Type="http://schemas.openxmlformats.org/officeDocument/2006/relationships/hyperlink" Target="https://www.caixa.gov.br/Downloads/sinapi-cadernos-tecnicos/SINAPI-CT-INSTALACOES-PREDIAIS-DE-AGUAS-PLUVIAIS-TUBOS-CONEXOES-CAIXAS-E-RALOS.pdf" TargetMode="External"/><Relationship Id="rId7616" Type="http://schemas.openxmlformats.org/officeDocument/2006/relationships/hyperlink" Target="https://www.caixa.gov.br/Downloads/sinapi-cadernos-tecnicos/SINAPI-CT-LOUCAS-E-METAIS.pdf" TargetMode="External"/><Relationship Id="rId9788" Type="http://schemas.openxmlformats.org/officeDocument/2006/relationships/hyperlink" Target="https://www.caixa.gov.br/Downloads/sinapi-cadernos-tecnicos/SINAPI-CT-TRANSPORTE-DE-MATERIAIS-DENTRO-DO-CANTEIRO-DE-OBRAS.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DEPRECIACAO-JUROS-IMPOSTOS-E-SEGUROS-MANUTENCAO-E-MATERIAIS-NA-OPERACAO-DOS-EQUIPAMENTOS.pdf" TargetMode="External"/><Relationship Id="rId4250" Type="http://schemas.openxmlformats.org/officeDocument/2006/relationships/hyperlink" Target="https://www.caixa.gov.br/Downloads/sinapi-cadernos-tecnicos/SINAPI-CT-FUNDACOES-RASAS-(BLOCOS-SAPATAS-VIGAS-BALDRAME).pdf" TargetMode="External"/><Relationship Id="rId5301" Type="http://schemas.openxmlformats.org/officeDocument/2006/relationships/hyperlink" Target="https://www.caixa.gov.br/Downloads/sinapi-cadernos-tecnicos/SINAPI-CT-INSTALACOES-HIDRAULICAS-RESERVACAO-E-BOMBAS-DE-RECALQUE.pdf" TargetMode="External"/><Relationship Id="rId8871" Type="http://schemas.openxmlformats.org/officeDocument/2006/relationships/hyperlink" Target="https://www.caixa.gov.br/Downloads/sinapi-cadernos-tecnicos/SINAPI-CT-RADIER-PISO-DE-CONCRETO-E-LAJE-SOBRE-SOLO.pdf" TargetMode="External"/><Relationship Id="rId9922" Type="http://schemas.openxmlformats.org/officeDocument/2006/relationships/hyperlink" Target="https://www.caixa.gov.br/Downloads/sinapi-cadernos-tecnicos/SINAPI-CT-TRANSPORTE-CARGA-E-DESCARGA-DE-MATERIAIS.pdf" TargetMode="External"/><Relationship Id="rId7473" Type="http://schemas.openxmlformats.org/officeDocument/2006/relationships/hyperlink" Target="https://www.caixa.gov.br/Downloads/sinapi-metodologia/Livro_SINAPI_Calculos_Parametros.pdf" TargetMode="External"/><Relationship Id="rId8524" Type="http://schemas.openxmlformats.org/officeDocument/2006/relationships/hyperlink" Target="https://www.caixa.gov.br/Downloads/sinapi-cadernos-tecnicos/SINAPI-CT-POSTES-DE-CONCRETO-E-METALICOS.pdf" TargetMode="External"/><Relationship Id="rId1911" Type="http://schemas.openxmlformats.org/officeDocument/2006/relationships/hyperlink" Target="https://www.caixa.gov.br/Downloads/sinapi-cadernos-tecnicos/SINAPI-CT-DEMOLICOES-E-REMOCOES.pdf" TargetMode="External"/><Relationship Id="rId6075" Type="http://schemas.openxmlformats.org/officeDocument/2006/relationships/hyperlink" Target="https://www.caixa.gov.br/Downloads/sinapi-cadernos-tecnicos/SINAPI-CT-INSTALACOES-PREDIAIS-DE-AGUA-QUENTE-EM-CPVC.pdf" TargetMode="External"/><Relationship Id="rId7126" Type="http://schemas.openxmlformats.org/officeDocument/2006/relationships/hyperlink" Target="https://www.caixa.gov.br/Downloads/sinapi-cadernos-tecnicos/SINAPI-CT-LIMPEZA-DE-OBRA.pdf" TargetMode="External"/><Relationship Id="rId10454" Type="http://schemas.openxmlformats.org/officeDocument/2006/relationships/hyperlink" Target="https://www.caixa.gov.br/Downloads/sinapi-cadernos-tecnicos/SINAPI-CT-VALVULAS-PARA-REDES-DE-SANEAMENTO.pdf" TargetMode="External"/><Relationship Id="rId9298" Type="http://schemas.openxmlformats.org/officeDocument/2006/relationships/hyperlink" Target="https://www.caixa.gov.br/Downloads/sinapi-cadernos-tecnicos/SINAPI-CT-RESERVATORIOS-DE-CONCRETO-E-METALICOS.pdf" TargetMode="External"/><Relationship Id="rId10107" Type="http://schemas.openxmlformats.org/officeDocument/2006/relationships/hyperlink" Target="https://www.caixa.gov.br/Downloads/sinapi-cadernos-tecnicos/SINAPI-CT-TUBULACAO-FLANGEADA-PARA-REDES-DE-AGUA.pdf" TargetMode="External"/><Relationship Id="rId1287" Type="http://schemas.openxmlformats.org/officeDocument/2006/relationships/hyperlink" Target="https://www.caixa.gov.br/Downloads/sinapi-cadernos-tecnicos/SINAPI-CT-CHAPISCO.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3736" Type="http://schemas.openxmlformats.org/officeDocument/2006/relationships/hyperlink" Target="https://www.caixa.gov.br/Downloads/sinapi-cadernos-tecnicos/SINAPI-CT-ESQUADRIAS-PORTAS.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6959" Type="http://schemas.openxmlformats.org/officeDocument/2006/relationships/hyperlink" Target="https://www.caixa.gov.br/Downloads/sinapi-cadernos-tecnicos/SINAPI-CT-INSTALACOES-EM-COBRE.pdf" TargetMode="External"/><Relationship Id="rId8381" Type="http://schemas.openxmlformats.org/officeDocument/2006/relationships/hyperlink" Target="https://www.caixa.gov.br/Downloads/sinapi-cadernos-tecnicos/SINAPI-CT-PINTURA-EM-SUPERFICIES-METALICAS.pdf" TargetMode="External"/><Relationship Id="rId9432" Type="http://schemas.openxmlformats.org/officeDocument/2006/relationships/hyperlink" Target="https://www.caixa.gov.br/Downloads/sinapi-cadernos-tecnicos/SINAPI-CT-SINALIZACAO-VERTICAL-VIARIA.pdf" TargetMode="External"/><Relationship Id="rId1421" Type="http://schemas.openxmlformats.org/officeDocument/2006/relationships/hyperlink" Target="https://www.caixa.gov.br/Downloads/sinapi-cadernos-tecnicos/SINAPI-CT-CONTRAPISO.pdf" TargetMode="External"/><Relationship Id="rId4991" Type="http://schemas.openxmlformats.org/officeDocument/2006/relationships/hyperlink" Target="https://www.caixa.gov.br/Downloads/sinapi-cadernos-tecnicos/SINAPI-CT-INSTALACOES-ELETRICAS-QUADROS-CABOS-DISJUNTORES-CONTATORES-E-BARRAMENTOS-BLINDADOS.pdf" TargetMode="External"/><Relationship Id="rId8034" Type="http://schemas.openxmlformats.org/officeDocument/2006/relationships/hyperlink" Target="https://www.caixa.gov.br/Downloads/sinapi-cadernos-tecnicos/SINAPI-CT-PAREDES-DE-CONCRETO-ESTUCAMENTO.pdf" TargetMode="External"/><Relationship Id="rId3593" Type="http://schemas.openxmlformats.org/officeDocument/2006/relationships/hyperlink" Target="https://www.caixa.gov.br/Downloads/sinapi-cadernos-tecnicos/SINAPI-CT-ESCORAMENTO-E-PREPARO-DE-FUNDO-DE-VALAS.pdf" TargetMode="External"/><Relationship Id="rId4644" Type="http://schemas.openxmlformats.org/officeDocument/2006/relationships/hyperlink" Target="https://www.caixa.gov.br/Downloads/sinapi-cadernos-tecnicos/SINAPI-CT-IMPERMEABILIZACAO-PROTECAO-MECANICA-E-TRATAMENTO-DE-JUNTA.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QUIPAMENTOS-DE-PROTECAO-COLETIVA.pdf" TargetMode="External"/><Relationship Id="rId167" Type="http://schemas.openxmlformats.org/officeDocument/2006/relationships/hyperlink" Target="https://www.caixa.gov.br/Downloads/sinapi-cadernos-tecnicos/SINAPI-CT-ARGAMASSAS.pdf" TargetMode="External"/><Relationship Id="rId7867" Type="http://schemas.openxmlformats.org/officeDocument/2006/relationships/hyperlink" Target="https://www.caixa.gov.br/Downloads/sinapi-cadernos-tecnicos/SINAPI-CT-MOBILIZACAO-E-DESMOBILIZACAO-DE-EQUIPAMENTOS-PESADOS.pdf" TargetMode="External"/><Relationship Id="rId8918" Type="http://schemas.openxmlformats.org/officeDocument/2006/relationships/hyperlink" Target="https://www.caixa.gov.br/Downloads/sinapi-cadernos-tecnicos/SINAPI-CT-RASGOS-E-FIXACOES.pdf" TargetMode="External"/><Relationship Id="rId6469" Type="http://schemas.openxmlformats.org/officeDocument/2006/relationships/hyperlink" Target="https://www.caixa.gov.br/Downloads/sinapi-cadernos-tecnicos/SINAPI-CT-INSTALACOES-DE-GAS-E-INCENDIO-EM-ACO-E-FERRO-GALVANIZADO.pdf" TargetMode="External"/><Relationship Id="rId6950" Type="http://schemas.openxmlformats.org/officeDocument/2006/relationships/hyperlink" Target="https://www.caixa.gov.br/Downloads/sinapi-cadernos-tecnicos/SINAPI-CT-INSTALACOES-EM-COBRE.pdf" TargetMode="External"/><Relationship Id="rId301" Type="http://schemas.openxmlformats.org/officeDocument/2006/relationships/hyperlink" Target="https://www.caixa.gov.br/Downloads/sinapi-cadernos-tecnicos/SINAPI-CT-ARMACAO-PARA-ESTRUTURAS-DE-CONCRETO-ARMADO.pdf" TargetMode="External"/><Relationship Id="rId5552" Type="http://schemas.openxmlformats.org/officeDocument/2006/relationships/hyperlink" Target="https://www.caixa.gov.br/Downloads/sinapi-cadernos-tecnicos/SINAPI-CT-INSTALACOES-HIDRAULICAS-EM-PEX.pdf" TargetMode="External"/><Relationship Id="rId6603" Type="http://schemas.openxmlformats.org/officeDocument/2006/relationships/hyperlink" Target="https://www.caixa.gov.br/Downloads/sinapi-cadernos-tecnicos/SINAPI-CT-INSTALACOES-DE-GAS-EM-PEX-MULTICAMADAS.pdf" TargetMode="External"/><Relationship Id="rId4154" Type="http://schemas.openxmlformats.org/officeDocument/2006/relationships/hyperlink" Target="https://www.caixa.gov.br/Downloads/sinapi-cadernos-tecnicos/SINAPI-CT-EXECUCAO-DE-TIRANTES.pdf" TargetMode="External"/><Relationship Id="rId5205" Type="http://schemas.openxmlformats.org/officeDocument/2006/relationships/hyperlink" Target="https://www.caixa.gov.br/Downloads/sinapi-cadernos-tecnicos/SINAPI-CT-INSTALACOES-HIDRAULICAS-RESERVACAO-E-BOMBAS-DE-RECALQUE.pdf" TargetMode="External"/><Relationship Id="rId8775" Type="http://schemas.openxmlformats.org/officeDocument/2006/relationships/hyperlink" Target="https://www.caixa.gov.br/Downloads/sinapi-cadernos-tecnicos/SINAPI-CT-PRODUCAO-DE-CONCRETO.pdf" TargetMode="External"/><Relationship Id="rId7377" Type="http://schemas.openxmlformats.org/officeDocument/2006/relationships/hyperlink" Target="https://www.caixa.gov.br/Downloads/sinapi-metodologia/Livro_SINAPI_Calculos_Parametros.pdf" TargetMode="External"/><Relationship Id="rId8428" Type="http://schemas.openxmlformats.org/officeDocument/2006/relationships/hyperlink" Target="https://www.caixa.gov.br/Downloads/sinapi-cadernos-tecnicos/SINAPI-CT-PINTURA-PARA-PISOS.pdf" TargetMode="External"/><Relationship Id="rId9826" Type="http://schemas.openxmlformats.org/officeDocument/2006/relationships/hyperlink" Target="https://www.caixa.gov.br/Downloads/sinapi-cadernos-tecnicos/SINAPI-CT-TRANSPORTE-CARGA-E-DESCARGA-DE-MATERIAIS.pdf" TargetMode="External"/><Relationship Id="rId1815" Type="http://schemas.openxmlformats.org/officeDocument/2006/relationships/hyperlink" Target="https://www.caixa.gov.br/Downloads/sinapi-cadernos-tecnicos/SINAPI-CT-CUSTOS-HORARIOS-PRODUTIVO-E-IMPRODUTIVO-DOS-EQUIPAMENTOS.pdf" TargetMode="External"/><Relationship Id="rId10358" Type="http://schemas.openxmlformats.org/officeDocument/2006/relationships/hyperlink" Target="https://www.caixa.gov.br/Downloads/sinapi-cadernos-tecnicos/SINAPI-CT-VALVULAS-E-REGISTROS-PARA-SISTEMAS-PREDIAIS.pdf" TargetMode="External"/><Relationship Id="rId3987" Type="http://schemas.openxmlformats.org/officeDocument/2006/relationships/hyperlink" Target="https://www.caixa.gov.br/Downloads/sinapi-cadernos-tecnicos/SINAPI-CT-ESTRUTURA-E-TRAMA-PARA-COBERTURA.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DE-GAS-E-INCENDIO-EM-ACO-E-FERRO-GALVANIZADO.pdf" TargetMode="External"/><Relationship Id="rId7511" Type="http://schemas.openxmlformats.org/officeDocument/2006/relationships/hyperlink" Target="https://www.caixa.gov.br/Downloads/sinapi-cadernos-tecnicos/SINAPI-CT-LOCACAO-DE-OBRAS.pdf" TargetMode="External"/><Relationship Id="rId5062" Type="http://schemas.openxmlformats.org/officeDocument/2006/relationships/hyperlink" Target="https://www.caixa.gov.br/Downloads/sinapi-cadernos-tecnicos/SINAPI-CT-INSTALACOES-ELETRICAS-REDE-DE-DISTRIBUICAO.pdf" TargetMode="External"/><Relationship Id="rId6113" Type="http://schemas.openxmlformats.org/officeDocument/2006/relationships/hyperlink" Target="https://www.caixa.gov.br/Downloads/sinapi-cadernos-tecnicos/SINAPI-CT-INSTALACOES-PREDIAIS-DE-AGUA-QUENTE-EM-CPVC.pdf" TargetMode="External"/><Relationship Id="rId9683" Type="http://schemas.openxmlformats.org/officeDocument/2006/relationships/hyperlink" Target="https://www.caixa.gov.br/Downloads/sinapi-cadernos-tecnicos/SINAPI-CT-TRANSPORTE-FLUVIAL-CARGA-E-DESCARGA.pdf" TargetMode="External"/><Relationship Id="rId1672" Type="http://schemas.openxmlformats.org/officeDocument/2006/relationships/hyperlink" Target="https://www.caixa.gov.br/Downloads/sinapi-cadernos-tecnicos/SINAPI-CT-CUSTOS-HORARIOS-PRODUTIVO-E-IMPRODUTIVO-DOS-EQUIPAMENTOS.pdf" TargetMode="External"/><Relationship Id="rId2723" Type="http://schemas.openxmlformats.org/officeDocument/2006/relationships/hyperlink" Target="https://www.caixa.gov.br/Downloads/sinapi-cadernos-tecnicos/SINAPI-CT-DEPRECIACAO-JUROS-IMPOSTOS-E-SEGUROS-MANUTENCAO-E-MATERIAIS-NA-OPERACAO-DOS-EQUIPAMENTOS.pdf" TargetMode="External"/><Relationship Id="rId8285" Type="http://schemas.openxmlformats.org/officeDocument/2006/relationships/hyperlink" Target="https://www.caixa.gov.br/Downloads/sinapi-cadernos-tecnicos/SINAPI-CT-PINTURA-EXTERNA.pdf" TargetMode="External"/><Relationship Id="rId9336" Type="http://schemas.openxmlformats.org/officeDocument/2006/relationships/hyperlink" Target="https://www.caixa.gov.br/Downloads/sinapi-cadernos-tecnicos/SINAPI-CT-REVESTIMENTOS-CERAMICOS-EXTERNOS.pdf" TargetMode="External"/><Relationship Id="rId1325" Type="http://schemas.openxmlformats.org/officeDocument/2006/relationships/hyperlink" Target="https://www.caixa.gov.br/Downloads/sinapi-cadernos-tecnicos/SINAPI-CT-CONCRETAGEM-PARA-ESTRUTURAS-DE-CONCRETO-ARMADO.pdf" TargetMode="External"/><Relationship Id="rId3497" Type="http://schemas.openxmlformats.org/officeDocument/2006/relationships/hyperlink" Target="https://www.caixa.gov.br/Downloads/sinapi-cadernos-tecnicos/SINAPI-CT-ESCAVACAO-DE-VALAS.pdf" TargetMode="External"/><Relationship Id="rId4895" Type="http://schemas.openxmlformats.org/officeDocument/2006/relationships/hyperlink" Target="https://www.caixa.gov.br/Downloads/sinapi-cadernos-tecnicos/SINAPI-CT-INSTALACOES-ELETRICAS-ELETRODUTOS-CONEXOES-E-CONDULETES-APARENTES.pdf" TargetMode="External"/><Relationship Id="rId5946" Type="http://schemas.openxmlformats.org/officeDocument/2006/relationships/hyperlink" Target="https://www.caixa.gov.br/Downloads/sinapi-cadernos-tecnicos/SINAPI-CT-INSTALACOES-PREDIAIS-DE-AGUA-FRIA-EM-PVC.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GUIAS-E-SARJETAS.pdf" TargetMode="External"/><Relationship Id="rId7021" Type="http://schemas.openxmlformats.org/officeDocument/2006/relationships/hyperlink" Target="https://www.caixa.gov.br/Downloads/sinapi-cadernos-tecnicos/SINAPI-CT-LAJES-PRE-MOLDADAS.pdf" TargetMode="External"/><Relationship Id="rId10002" Type="http://schemas.openxmlformats.org/officeDocument/2006/relationships/hyperlink" Target="https://www.caixa.gov.br/Downloads/sinapi-cadernos-tecnicos/SINAPI-CT-TRANSPORTE-CARGA-E-DESCARGA-DE-MATERIAI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631" Type="http://schemas.openxmlformats.org/officeDocument/2006/relationships/hyperlink" Target="https://www.caixa.gov.br/Downloads/sinapi-cadernos-tecnicos/SINAPI-CT-ESQUADRIAS-JANELAS.pdf" TargetMode="External"/><Relationship Id="rId9193" Type="http://schemas.openxmlformats.org/officeDocument/2006/relationships/hyperlink" Target="https://www.caixa.gov.br/Downloads/sinapi-cadernos-tecnicos/SINAPI-CT-REDES-DE-AGUA-E-ESGOTO-EM-PEAD-LISO-(TUBOS-E-CONEXOE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6854" Type="http://schemas.openxmlformats.org/officeDocument/2006/relationships/hyperlink" Target="https://www.caixa.gov.br/Downloads/sinapi-cadernos-tecnicos/SINAPI-CT-INSTALACOES-EM-COBRE.pdf" TargetMode="External"/><Relationship Id="rId205" Type="http://schemas.openxmlformats.org/officeDocument/2006/relationships/hyperlink" Target="https://www.caixa.gov.br/Downloads/sinapi-cadernos-tecnicos/SINAPI-CT-ARGAMASSAS.pdf" TargetMode="External"/><Relationship Id="rId5456" Type="http://schemas.openxmlformats.org/officeDocument/2006/relationships/hyperlink" Target="https://www.caixa.gov.br/Downloads/sinapi-cadernos-tecnicos/SINAPI-CT-INSTALACOES-HIDRAULICAS-EM-PEX.pdf" TargetMode="External"/><Relationship Id="rId6507" Type="http://schemas.openxmlformats.org/officeDocument/2006/relationships/hyperlink" Target="https://www.caixa.gov.br/Downloads/sinapi-cadernos-tecnicos/SINAPI-CT-INSTALACOES-DE-GAS-E-INCENDIO-EM-ACO-E-FERRO-GALVANIZADO.pdf" TargetMode="External"/><Relationship Id="rId7905" Type="http://schemas.openxmlformats.org/officeDocument/2006/relationships/hyperlink" Target="https://www.caixa.gov.br/Downloads/sinapi-cadernos-tecnicos/SINAPI-CT-MOBILIZACAO-E-DESMOBILIZACAO-DE-EQUIPAMENTOS-PESADOS.pdf" TargetMode="External"/><Relationship Id="rId4058" Type="http://schemas.openxmlformats.org/officeDocument/2006/relationships/hyperlink" Target="https://www.caixa.gov.br/Downloads/sinapi-cadernos-tecnicos/SINAPI-CT-ESTRUTURAS-DE-MADEIRA.pdf" TargetMode="External"/><Relationship Id="rId5109" Type="http://schemas.openxmlformats.org/officeDocument/2006/relationships/hyperlink" Target="https://www.caixa.gov.br/Downloads/sinapi-cadernos-tecnicos/SINAPI-CT-INSTALACOES-ELETRICAS-REDE-DE-DISTRIBUICAO.pdf" TargetMode="External"/><Relationship Id="rId8679" Type="http://schemas.openxmlformats.org/officeDocument/2006/relationships/hyperlink" Target="https://www.caixa.gov.br/Downloads/sinapi-cadernos-tecnicos/SINAPI-CT-POCOS-DE-VISITA-E-CAIXAS-PARA-BOCAS-DE-LOBO.pdf" TargetMode="External"/><Relationship Id="rId1719" Type="http://schemas.openxmlformats.org/officeDocument/2006/relationships/hyperlink" Target="https://www.caixa.gov.br/Downloads/sinapi-cadernos-tecnicos/SINAPI-CT-CUSTOS-HORARIOS-PRODUTIVO-E-IMPRODUTIVO-DOS-EQUIPAMENTO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LETROCALHAS.pdf" TargetMode="External"/><Relationship Id="rId7762" Type="http://schemas.openxmlformats.org/officeDocument/2006/relationships/hyperlink" Target="https://www.caixa.gov.br/Downloads/sinapi-cadernos-tecnicos/SINAPI-CT-MASSA-UNICA-EXTERNA.pdf" TargetMode="External"/><Relationship Id="rId8813" Type="http://schemas.openxmlformats.org/officeDocument/2006/relationships/hyperlink" Target="https://www.caixa.gov.br/Downloads/sinapi-cadernos-tecnicos/SINAPI-CT-QUADROS-DE-AUTOMACAO-DE-BOMBAS.pdf" TargetMode="External"/><Relationship Id="rId6364" Type="http://schemas.openxmlformats.org/officeDocument/2006/relationships/hyperlink" Target="https://www.caixa.gov.br/Downloads/sinapi-cadernos-tecnicos/SINAPI-CT-INSTALACOES-DE-GAS-E-INCENDIO-EM-ACO-E-FERRO-GALVANIZADO.pdf" TargetMode="External"/><Relationship Id="rId7415" Type="http://schemas.openxmlformats.org/officeDocument/2006/relationships/hyperlink" Target="https://www.caixa.gov.br/Downloads/sinapi-metodologia/Livro_SINAPI_Calculos_Parametros.pdf" TargetMode="External"/><Relationship Id="rId6017" Type="http://schemas.openxmlformats.org/officeDocument/2006/relationships/hyperlink" Target="https://www.caixa.gov.br/Downloads/sinapi-cadernos-tecnicos/SINAPI-CT-INSTALACOES-PREDIAIS-DE-AGUA-QUENTE-EM-CPVC.pdf" TargetMode="External"/><Relationship Id="rId9587" Type="http://schemas.openxmlformats.org/officeDocument/2006/relationships/hyperlink" Target="https://www.caixa.gov.br/Downloads/sinapi-cadernos-tecnicos/SINAPI-CT-TELHAMENTO-PARA-COBERTURA.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DRENOS.pdf" TargetMode="External"/><Relationship Id="rId8189" Type="http://schemas.openxmlformats.org/officeDocument/2006/relationships/hyperlink" Target="https://www.caixa.gov.br/Downloads/sinapi-cadernos-tecnicos/SINAPI-CT-PAVIMENTO-RIGIDO-DE-CONCRETO.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ANALETAS-GRELHAS-E-CAIXAS-COM-GRELHA-PARA-DRENAGEM.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ELETRICAS-REDE-DE-DISTRIBUICAO.pdf" TargetMode="External"/><Relationship Id="rId4799" Type="http://schemas.openxmlformats.org/officeDocument/2006/relationships/hyperlink" Target="https://www.caixa.gov.br/Downloads/sinapi-cadernos-tecnicos/SINAPI-CT-INSTALACOES-ELETRICAS-ELETRODUTOS-EMBUTIDOS-CABOS-CAIXAS-TOMADAS-E-INTERRUPTORES.pdf" TargetMode="External"/><Relationship Id="rId8670" Type="http://schemas.openxmlformats.org/officeDocument/2006/relationships/hyperlink" Target="https://www.caixa.gov.br/Downloads/sinapi-cadernos-tecnicos/SINAPI-CT-POCOS-DE-VISITA-E-CAIXAS-PARA-BOCAS-DE-LOBO.pdf" TargetMode="External"/><Relationship Id="rId9721" Type="http://schemas.openxmlformats.org/officeDocument/2006/relationships/hyperlink" Target="https://www.caixa.gov.br/Downloads/sinapi-cadernos-tecnicos/SINAPI-CT-TRANSPORTE-FLUVIAL-MOMENTO-DE-TRANSPORTE.pdf" TargetMode="External"/><Relationship Id="rId1710" Type="http://schemas.openxmlformats.org/officeDocument/2006/relationships/hyperlink" Target="https://www.caixa.gov.br/Downloads/sinapi-cadernos-tecnicos/SINAPI-CT-CUSTOS-HORARIOS-PRODUTIVO-E-IMPRODUTIVO-DOS-EQUIPAMENTOS.pdf" TargetMode="External"/><Relationship Id="rId7272" Type="http://schemas.openxmlformats.org/officeDocument/2006/relationships/hyperlink" Target="https://www.caixa.gov.br/Downloads/sinapi-metodologia/Livro_SINAPI_Calculos_Parametros.pdf" TargetMode="External"/><Relationship Id="rId8323" Type="http://schemas.openxmlformats.org/officeDocument/2006/relationships/hyperlink" Target="https://www.caixa.gov.br/Downloads/sinapi-cadernos-tecnicos/SINAPI-CT-PINTURA-INTERNA.pdf" TargetMode="External"/><Relationship Id="rId10253" Type="http://schemas.openxmlformats.org/officeDocument/2006/relationships/hyperlink" Target="https://www.caixa.gov.br/Downloads/sinapi-cadernos-tecnicos/SINAPI-CT-VIDROS-E-ESPELHOS.pdf" TargetMode="External"/><Relationship Id="rId3882" Type="http://schemas.openxmlformats.org/officeDocument/2006/relationships/hyperlink" Target="https://www.caixa.gov.br/Downloads/sinapi-cadernos-tecnicos/SINAPI-CT-ESTRUTURA-E-TRAMA-PARA-COBERTURA.pdf" TargetMode="External"/><Relationship Id="rId4933" Type="http://schemas.openxmlformats.org/officeDocument/2006/relationships/hyperlink" Target="https://www.caixa.gov.br/Downloads/sinapi-cadernos-tecnicos/SINAPI-CT-INSTALACOES-ELETRICAS-ELETRODUTOS-CONEXOES-E-CONDULETES-APARENTES.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CAVACAO-DE-VALAS.pdf" TargetMode="External"/><Relationship Id="rId9097" Type="http://schemas.openxmlformats.org/officeDocument/2006/relationships/hyperlink" Target="https://www.caixa.gov.br/Downloads/sinapi-cadernos-tecnicos/SINAPI-CT-REDES-ENTERRADAS-DE-DISTRIBUICAO-ELETRICA.pdf" TargetMode="External"/><Relationship Id="rId456" Type="http://schemas.openxmlformats.org/officeDocument/2006/relationships/hyperlink" Target="https://www.caixa.gov.br/Downloads/sinapi-cadernos-tecnicos/SINAPI-CT-ASSENTAMENTO-DE-TUBOS-DE-PVC-E-METALICOS-EM-REDES-DE-AGUA.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109" Type="http://schemas.openxmlformats.org/officeDocument/2006/relationships/hyperlink" Target="https://www.caixa.gov.br/Downloads/sinapi-cadernos-tecnicos/SINAPI-CT-ARGAMASSAS.pdf" TargetMode="External"/><Relationship Id="rId6758" Type="http://schemas.openxmlformats.org/officeDocument/2006/relationships/hyperlink" Target="https://www.caixa.gov.br/Downloads/sinapi-cadernos-tecnicos/SINAPI-CT-INSTALACOES-EM-COBRE.pdf" TargetMode="External"/><Relationship Id="rId7809" Type="http://schemas.openxmlformats.org/officeDocument/2006/relationships/hyperlink" Target="https://www.caixa.gov.br/Downloads/sinapi-cadernos-tecnicos/SINAPI-CT-MASSA-UNICA-INTERNA.pdf" TargetMode="External"/><Relationship Id="rId8180" Type="http://schemas.openxmlformats.org/officeDocument/2006/relationships/hyperlink" Target="https://www.caixa.gov.br/Downloads/sinapi-cadernos-tecnicos/SINAPI-CT-PAVIMENTO-RIGIDO-DE-CONCRETO.pdf" TargetMode="External"/><Relationship Id="rId9231" Type="http://schemas.openxmlformats.org/officeDocument/2006/relationships/hyperlink" Target="https://www.caixa.gov.br/Downloads/sinapi-cadernos-tecnicos/SINAPI-CT-REDES-DE-AGUA-E-ESGOTO-EM-PEAD-LISO-(TUBOS-E-CONEXOES).pdf" TargetMode="External"/><Relationship Id="rId1220" Type="http://schemas.openxmlformats.org/officeDocument/2006/relationships/hyperlink" Target="https://www.caixa.gov.br/Downloads/sinapi-cadernos-tecnicos/SINAPI-CT-CANALETAS-GRELHAS-E-CAIXAS-COM-GRELHA-PARA-DRENAGEM.pdf" TargetMode="External"/><Relationship Id="rId4790" Type="http://schemas.openxmlformats.org/officeDocument/2006/relationships/hyperlink" Target="https://www.caixa.gov.br/Downloads/sinapi-cadernos-tecnicos/SINAPI-CT-INSTALACOES-ELETRICAS-ELETRODUTOS-EMBUTIDOS-CABOS-CAIXAS-TOMADAS-E-INTERRUPTORES.pdf" TargetMode="External"/><Relationship Id="rId5841" Type="http://schemas.openxmlformats.org/officeDocument/2006/relationships/hyperlink" Target="https://www.caixa.gov.br/Downloads/sinapi-cadernos-tecnicos/SINAPI-CT-INSTALACOES-PREDIAIS-DE-AGUA-FRIA-EM-PVC.pdf" TargetMode="External"/><Relationship Id="rId3392" Type="http://schemas.openxmlformats.org/officeDocument/2006/relationships/hyperlink" Target="https://www.caixa.gov.br/Downloads/sinapi-cadernos-tecnicos/SINAPI-CT-ESCAVACAO-HORIZONTAL.pdf" TargetMode="External"/><Relationship Id="rId4443" Type="http://schemas.openxmlformats.org/officeDocument/2006/relationships/hyperlink" Target="https://www.caixa.gov.br/Downloads/sinapi-cadernos-tecnicos/SINAPI-CT-GALERIAS-COM-ADUELAS-DE-CONCRETO.pdf" TargetMode="External"/><Relationship Id="rId3045" Type="http://schemas.openxmlformats.org/officeDocument/2006/relationships/hyperlink" Target="https://www.caixa.gov.br/Downloads/sinapi-cadernos-tecnicos/SINAPI-CT-DUTOS-PARA-AR-CONDICIONADO.pdf" TargetMode="External"/><Relationship Id="rId7666" Type="http://schemas.openxmlformats.org/officeDocument/2006/relationships/hyperlink" Target="https://www.caixa.gov.br/Downloads/sinapi-cadernos-tecnicos/SINAPI-CT-LUMINARIAS-EXTERNAS.pdf" TargetMode="External"/><Relationship Id="rId8717" Type="http://schemas.openxmlformats.org/officeDocument/2006/relationships/hyperlink" Target="https://www.caixa.gov.br/Downloads/sinapi-cadernos-tecnicos/SINAPI-CT-POCOS-DE-VISITA-E-CAIXAS-PARA-BOCAS-DE-LOBO.pdf" TargetMode="External"/><Relationship Id="rId6268" Type="http://schemas.openxmlformats.org/officeDocument/2006/relationships/hyperlink" Target="https://www.caixa.gov.br/Downloads/sinapi-cadernos-tecnicos/SINAPI-CT-INSTALACOES-DE-GAS-E-INCENDIO-EM-ACO-E-FERRO-GALVANIZADO.pdf" TargetMode="External"/><Relationship Id="rId7319" Type="http://schemas.openxmlformats.org/officeDocument/2006/relationships/hyperlink" Target="https://www.caixa.gov.br/Downloads/sinapi-metodologia/Livro_SINAPI_Calculos_Parametros.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DETECCAO-DE-INCENDIO-E-ALARME.pdf" TargetMode="External"/><Relationship Id="rId3929" Type="http://schemas.openxmlformats.org/officeDocument/2006/relationships/hyperlink" Target="https://www.caixa.gov.br/Downloads/sinapi-cadernos-tecnicos/SINAPI-CT-ESTRUTURA-E-TRAMA-PARA-COBERTURA.pdf" TargetMode="External"/><Relationship Id="rId7800" Type="http://schemas.openxmlformats.org/officeDocument/2006/relationships/hyperlink" Target="https://www.caixa.gov.br/Downloads/sinapi-cadernos-tecnicos/SINAPI-CT-MASSA-UNICA-INTERNA.pdf" TargetMode="External"/><Relationship Id="rId5351" Type="http://schemas.openxmlformats.org/officeDocument/2006/relationships/hyperlink" Target="https://www.caixa.gov.br/Downloads/sinapi-cadernos-tecnicos/SINAPI-CT-INSTALACOES-HIDRAULICAS-RESERVACAO-E-BOMBAS-DE-RECALQUE.pdf" TargetMode="External"/><Relationship Id="rId6402" Type="http://schemas.openxmlformats.org/officeDocument/2006/relationships/hyperlink" Target="https://www.caixa.gov.br/Downloads/sinapi-cadernos-tecnicos/SINAPI-CT-INSTALACOES-DE-GAS-E-INCENDIO-EM-ACO-E-FERRO-GALVANIZADO.pdf" TargetMode="External"/><Relationship Id="rId9972" Type="http://schemas.openxmlformats.org/officeDocument/2006/relationships/hyperlink" Target="https://www.caixa.gov.br/Downloads/sinapi-cadernos-tecnicos/SINAPI-CT-TRANSPORTE-CARGA-E-DESCARGA-DE-MATERIAIS.pdf" TargetMode="External"/><Relationship Id="rId1961" Type="http://schemas.openxmlformats.org/officeDocument/2006/relationships/hyperlink" Target="https://www.caixa.gov.br/Downloads/sinapi-cadernos-tecnicos/SINAPI-CT-DEMOLICOES-E-REMOCOES.pdf" TargetMode="External"/><Relationship Id="rId5004" Type="http://schemas.openxmlformats.org/officeDocument/2006/relationships/hyperlink" Target="https://www.caixa.gov.br/Downloads/sinapi-cadernos-tecnicos/SINAPI-CT-INSTALACOES-ELETRICAS-QUADROS-CABOS-DISJUNTORES-CONTATORES-E-BARRAMENTOS-BLINDADOS.pdf" TargetMode="External"/><Relationship Id="rId8574" Type="http://schemas.openxmlformats.org/officeDocument/2006/relationships/hyperlink" Target="https://www.caixa.gov.br/Downloads/sinapi-cadernos-tecnicos/SINAPI-CT-POSTES-DE-CONCRETO-E-METALICOS.pdf" TargetMode="External"/><Relationship Id="rId9625" Type="http://schemas.openxmlformats.org/officeDocument/2006/relationships/hyperlink" Target="https://www.caixa.gov.br/Downloads/sinapi-cadernos-tecnicos/SINAPI-CT-TRANSPORTE-FLUVIAL-CARGA-E-DESCARGA.pdf" TargetMode="External"/><Relationship Id="rId1614" Type="http://schemas.openxmlformats.org/officeDocument/2006/relationships/hyperlink" Target="https://www.caixa.gov.br/Downloads/sinapi-cadernos-tecnicos/SINAPI-CT-CUSTOS-HORARIOS-PRODUTIVO-E-IMPRODUTIVO-DOS-EQUIPAMENTOS.pdf" TargetMode="External"/><Relationship Id="rId7176" Type="http://schemas.openxmlformats.org/officeDocument/2006/relationships/hyperlink" Target="https://www.caixa.gov.br/Downloads/sinapi-metodologia/Livro_SINAPI_Calculos_Parametros.pdf" TargetMode="External"/><Relationship Id="rId8227" Type="http://schemas.openxmlformats.org/officeDocument/2006/relationships/hyperlink" Target="https://www.caixa.gov.br/Downloads/sinapi-cadernos-tecnicos/SINAPI-CT-PERFURACAO-HORIZONTAL-DIRECIONAL-HDD.pdf" TargetMode="External"/><Relationship Id="rId10157" Type="http://schemas.openxmlformats.org/officeDocument/2006/relationships/hyperlink" Target="https://www.caixa.gov.br/Downloads/sinapi-cadernos-tecnicos/SINAPI-CT-TUNNEL-LINER.pdf" TargetMode="External"/><Relationship Id="rId3786" Type="http://schemas.openxmlformats.org/officeDocument/2006/relationships/hyperlink" Target="https://www.caixa.gov.br/Downloads/sinapi-cadernos-tecnicos/SINAPI-CT-ESQUADRIAS-PORTAS.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CAVACAO-VERTICAL-A-CEU-ABERTO.pdf" TargetMode="External"/><Relationship Id="rId4837" Type="http://schemas.openxmlformats.org/officeDocument/2006/relationships/hyperlink" Target="https://www.caixa.gov.br/Downloads/sinapi-cadernos-tecnicos/SINAPI-CT-INSTALACOES-ELETRICAS-ELETRODUTOS-EMBUTIDOS-CABOS-CAIXAS-TOMADAS-E-INTERRUPTORES.pdf" TargetMode="External"/><Relationship Id="rId7310" Type="http://schemas.openxmlformats.org/officeDocument/2006/relationships/hyperlink" Target="https://www.caixa.gov.br/Downloads/sinapi-metodologia/Livro_SINAPI_Calculos_Parametros.pdf" TargetMode="External"/><Relationship Id="rId3920" Type="http://schemas.openxmlformats.org/officeDocument/2006/relationships/hyperlink" Target="https://www.caixa.gov.br/Downloads/sinapi-cadernos-tecnicos/SINAPI-CT-ESTRUTURA-E-TRAMA-PARA-COBERTURA.pdf" TargetMode="External"/><Relationship Id="rId8084" Type="http://schemas.openxmlformats.org/officeDocument/2006/relationships/hyperlink" Target="https://www.caixa.gov.br/Downloads/sinapi-cadernos-tecnicos/SINAPI-CT-PARQUINHOS-E-EQUIPAMENTOS-DE-GINASTICA-AO-AR-LIVRE.pdf" TargetMode="External"/><Relationship Id="rId9482" Type="http://schemas.openxmlformats.org/officeDocument/2006/relationships/hyperlink" Target="https://www.caixa.gov.br/Downloads/sinapi-cadernos-tecnicos/SINAPI-CT-SISTEMAS-HOSPITALARES-PONTOS-DE-CONSUMO.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ONTRAPISO.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9135" Type="http://schemas.openxmlformats.org/officeDocument/2006/relationships/hyperlink" Target="https://www.caixa.gov.br/Downloads/sinapi-cadernos-tecnicos/SINAPI-CT-REDES-DE-LOGICA-TELEFONIA-E-IMAGEM.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ELETRODUTOS-EMBUTIDOS-CABOS-CAIXAS-TOMADAS-E-INTERRUPTORES.pdf" TargetMode="External"/><Relationship Id="rId5745" Type="http://schemas.openxmlformats.org/officeDocument/2006/relationships/hyperlink" Target="https://www.caixa.gov.br/Downloads/sinapi-cadernos-tecnicos/SINAPI-CT-INSTALACOES-PREDIAIS-DE-ESGOTO-TUBOS-E-CONEXOES.pdf" TargetMode="External"/><Relationship Id="rId3296" Type="http://schemas.openxmlformats.org/officeDocument/2006/relationships/hyperlink" Target="https://www.caixa.gov.br/Downloads/sinapi-cadernos-tecnicos/SINAPI-CT-ESCADAS.pdf" TargetMode="External"/><Relationship Id="rId4347" Type="http://schemas.openxmlformats.org/officeDocument/2006/relationships/hyperlink" Target="https://www.caixa.gov.br/Downloads/sinapi-cadernos-tecnicos/SINAPI-CT-FORMAS-PARA-ESTRUTURAS-DE-CONCRETO-ARMADO.pdf" TargetMode="External"/><Relationship Id="rId8968" Type="http://schemas.openxmlformats.org/officeDocument/2006/relationships/hyperlink" Target="https://www.caixa.gov.br/Downloads/sinapi-cadernos-tecnicos/SINAPI-CT-RASGOS-E-FIXACOES.pdf" TargetMode="External"/><Relationship Id="rId3430" Type="http://schemas.openxmlformats.org/officeDocument/2006/relationships/hyperlink" Target="https://www.caixa.gov.br/Downloads/sinapi-cadernos-tecnicos/SINAPI-CT-ESCAVACAO-VERTICAL-A-CEU-ABERTO.pdf" TargetMode="External"/><Relationship Id="rId351" Type="http://schemas.openxmlformats.org/officeDocument/2006/relationships/hyperlink" Target="https://www.caixa.gov.br/Downloads/sinapi-cadernos-tecnicos/SINAPI-CT-ASFALTO.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653" Type="http://schemas.openxmlformats.org/officeDocument/2006/relationships/hyperlink" Target="https://www.caixa.gov.br/Downloads/sinapi-cadernos-tecnicos/SINAPI-CT-INSTALACOES-DE-AR-CONDICIONADO.pdf" TargetMode="External"/><Relationship Id="rId7704" Type="http://schemas.openxmlformats.org/officeDocument/2006/relationships/hyperlink" Target="https://www.caixa.gov.br/Downloads/sinapi-cadernos-tecnicos/SINAPI-CT-MASSA-UNICA-EXTERNA.pdf" TargetMode="External"/><Relationship Id="rId5255" Type="http://schemas.openxmlformats.org/officeDocument/2006/relationships/hyperlink" Target="https://www.caixa.gov.br/Downloads/sinapi-cadernos-tecnicos/SINAPI-CT-INSTALACOES-HIDRAULICAS-RESERVACAO-E-BOMBAS-DE-RECALQUE.pdf" TargetMode="External"/><Relationship Id="rId6306" Type="http://schemas.openxmlformats.org/officeDocument/2006/relationships/hyperlink" Target="https://www.caixa.gov.br/Downloads/sinapi-cadernos-tecnicos/SINAPI-CT-INSTALACOES-DE-GAS-E-INCENDIO-EM-ACO-E-FERRO-GALVANIZADO.pdf" TargetMode="External"/><Relationship Id="rId9876" Type="http://schemas.openxmlformats.org/officeDocument/2006/relationships/hyperlink" Target="https://www.caixa.gov.br/Downloads/sinapi-cadernos-tecnicos/SINAPI-CT-TRANSPORTE-CARGA-E-DESCARGA-DE-MATERIAIS.pdf" TargetMode="External"/><Relationship Id="rId1865" Type="http://schemas.openxmlformats.org/officeDocument/2006/relationships/hyperlink" Target="https://www.caixa.gov.br/Downloads/sinapi-cadernos-tecnicos/SINAPI-CT-CUSTOS-HORARIOS-PRODUTIVO-E-IMPRODUTIVO-DOS-EQUIPAMENTOS.pdf" TargetMode="External"/><Relationship Id="rId8478" Type="http://schemas.openxmlformats.org/officeDocument/2006/relationships/hyperlink" Target="https://www.caixa.gov.br/Downloads/sinapi-cadernos-tecnicos/SINAPI-CT-PISOS.pdf" TargetMode="External"/><Relationship Id="rId9529" Type="http://schemas.openxmlformats.org/officeDocument/2006/relationships/hyperlink" Target="https://www.caixa.gov.br/Downloads/sinapi-cadernos-tecnicos/SINAPI-CT-SISTEMAS-DE-MEDICAO.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DISSIPADORES-DE-ENERGIA.pdf" TargetMode="External"/><Relationship Id="rId6163" Type="http://schemas.openxmlformats.org/officeDocument/2006/relationships/hyperlink" Target="https://www.caixa.gov.br/Downloads/sinapi-cadernos-tecnicos/SINAPI-CT-INSTALACOES-PREDIAIS-DE-AGUAS-PLUVIAIS-TUBOS-CONEXOES-CAIXAS-E-RALOS.pdf" TargetMode="External"/><Relationship Id="rId7561" Type="http://schemas.openxmlformats.org/officeDocument/2006/relationships/hyperlink" Target="https://www.caixa.gov.br/Downloads/sinapi-cadernos-tecnicos/SINAPI-CT-LOUCAS-E-METAIS.pdf" TargetMode="External"/><Relationship Id="rId8612" Type="http://schemas.openxmlformats.org/officeDocument/2006/relationships/hyperlink" Target="https://www.caixa.gov.br/Downloads/sinapi-cadernos-tecnicos/SINAPI-CT-POCOS-DE-VISITA-E-CAIXAS-PARA-BOCAS-DE-LOBO.pdf" TargetMode="External"/><Relationship Id="rId7214" Type="http://schemas.openxmlformats.org/officeDocument/2006/relationships/hyperlink" Target="https://www.caixa.gov.br/Downloads/sinapi-metodologia/Livro_SINAPI_Calculos_Parametros.pdf" TargetMode="External"/><Relationship Id="rId2773" Type="http://schemas.openxmlformats.org/officeDocument/2006/relationships/hyperlink" Target="https://www.caixa.gov.br/Downloads/sinapi-cadernos-tecnicos/SINAPI-CT-DEPRECIACAO-JUROS-IMPOSTOS-E-SEGUROS-MANUTENCAO-E-MATERIAIS-NA-OPERACAO-DOS-EQUIPAMENTOS.pdf" TargetMode="External"/><Relationship Id="rId3824" Type="http://schemas.openxmlformats.org/officeDocument/2006/relationships/hyperlink" Target="https://www.caixa.gov.br/Downloads/sinapi-cadernos-tecnicos/SINAPI-CT-ESTACAS-ESCAVADAS-SEM-FLUIDO-ESTABILIZANTE.pdf" TargetMode="External"/><Relationship Id="rId9386" Type="http://schemas.openxmlformats.org/officeDocument/2006/relationships/hyperlink" Target="https://www.caixa.gov.br/Downloads/sinapi-cadernos-tecnicos/SINAPI-CT-SINALIZACAO-HORIZONTAL-VIARIA.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CRETO-PROTENDID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PREDIAIS-DE-AGUA-FRIA-EM-PVC.pdf" TargetMode="External"/><Relationship Id="rId9039" Type="http://schemas.openxmlformats.org/officeDocument/2006/relationships/hyperlink" Target="https://www.caixa.gov.br/Downloads/sinapi-cadernos-tecnicos/SINAPI-CT-RECOMPOSICAO-DE-PAVIMENTOS.pdf" TargetMode="External"/><Relationship Id="rId81" Type="http://schemas.openxmlformats.org/officeDocument/2006/relationships/hyperlink" Target="https://www.caixa.gov.br/Downloads/sinapi-cadernos-tecnicos/SINAPI-CT-ALVENARIA-DE-VEDACAO.pdf" TargetMode="External"/><Relationship Id="rId1028" Type="http://schemas.openxmlformats.org/officeDocument/2006/relationships/hyperlink" Target="https://www.caixa.gov.br/Downloads/sinapi-cadernos-tecnicos/SINAPI-CT-BOCAS-PARA-BUEIROS.pdf" TargetMode="External"/><Relationship Id="rId4598" Type="http://schemas.openxmlformats.org/officeDocument/2006/relationships/hyperlink" Target="https://www.caixa.gov.br/Downloads/sinapi-cadernos-tecnicos/SINAPI-CT-ILUMINACAO-PREDIAL-E-MONITORAMENTO.pdf" TargetMode="External"/><Relationship Id="rId5649" Type="http://schemas.openxmlformats.org/officeDocument/2006/relationships/hyperlink" Target="https://www.caixa.gov.br/Downloads/sinapi-cadernos-tecnicos/SINAPI-CT-INSTALACOES-HIDRAULICAS-EM-PPR.pdf" TargetMode="External"/><Relationship Id="rId9520" Type="http://schemas.openxmlformats.org/officeDocument/2006/relationships/hyperlink" Target="https://www.caixa.gov.br/Downloads/sinapi-cadernos-tecnicos/SINAPI-CT-SISTEMAS-DE-MEDICAO.pdf" TargetMode="External"/><Relationship Id="rId7071" Type="http://schemas.openxmlformats.org/officeDocument/2006/relationships/hyperlink" Target="https://www.caixa.gov.br/Downloads/sinapi-cadernos-tecnicos/SINAPI-CT-LIGACOES-PREDIAIS-DE-AGUA-E-ESGOTO.pdf" TargetMode="External"/><Relationship Id="rId8122" Type="http://schemas.openxmlformats.org/officeDocument/2006/relationships/hyperlink" Target="https://www.caixa.gov.br/Downloads/sinapi-cadernos-tecnicos/SINAPI-CT-PASSEIOS-DE-CONCRETO.pdf" TargetMode="External"/><Relationship Id="rId10052" Type="http://schemas.openxmlformats.org/officeDocument/2006/relationships/hyperlink" Target="https://www.caixa.gov.br/Downloads/sinapi-cadernos-tecnicos/SINAPI-CT-TRATAMENTOS-SUPERFICIAIS.pdf" TargetMode="External"/><Relationship Id="rId3681" Type="http://schemas.openxmlformats.org/officeDocument/2006/relationships/hyperlink" Target="https://www.caixa.gov.br/Downloads/sinapi-cadernos-tecnicos/SINAPI-CT-ESQUADRIAS-PORTAS.pdf" TargetMode="External"/><Relationship Id="rId4732" Type="http://schemas.openxmlformats.org/officeDocument/2006/relationships/hyperlink" Target="https://www.caixa.gov.br/Downloads/sinapi-cadernos-tecnicos/SINAPI-CT-INSTALACOES-ELETRICAS-ELETRODUTOS-EMBUTIDOS-CABOS-CAIXAS-TOMADAS-E-INTERRUPTORES.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ADAS.pdf" TargetMode="External"/><Relationship Id="rId7955" Type="http://schemas.openxmlformats.org/officeDocument/2006/relationships/hyperlink" Target="https://www.caixa.gov.br/Downloads/sinapi-cadernos-tecnicos/SINAPI-CT-PAISAGISMO-PLANTIO.pdf" TargetMode="External"/><Relationship Id="rId255" Type="http://schemas.openxmlformats.org/officeDocument/2006/relationships/hyperlink" Target="https://www.caixa.gov.br/Downloads/sinapi-cadernos-tecnicos/SINAPI-CT-ARGAMASSAS.pdf" TargetMode="External"/><Relationship Id="rId6557" Type="http://schemas.openxmlformats.org/officeDocument/2006/relationships/hyperlink" Target="https://www.caixa.gov.br/Downloads/sinapi-cadernos-tecnicos/SINAPI-CT-INSTALACOES-DE-GAS-E-INCENDIO-EM-ACO-E-FERRO-GALVANIZADO.pdf" TargetMode="External"/><Relationship Id="rId7608" Type="http://schemas.openxmlformats.org/officeDocument/2006/relationships/hyperlink" Target="https://www.caixa.gov.br/Downloads/sinapi-cadernos-tecnicos/SINAPI-CT-LOUCAS-E-METAIS.pdf" TargetMode="External"/><Relationship Id="rId5159" Type="http://schemas.openxmlformats.org/officeDocument/2006/relationships/hyperlink" Target="https://www.caixa.gov.br/Downloads/sinapi-cadernos-tecnicos/SINAPI-CT-INSTALACOES-HIDRAULICAS-RESERVACAO-E-BOMBAS-DE-RECALQUE.pdf" TargetMode="External"/><Relationship Id="rId9030" Type="http://schemas.openxmlformats.org/officeDocument/2006/relationships/hyperlink" Target="https://www.caixa.gov.br/Downloads/sinapi-cadernos-tecnicos/SINAPI-CT-RECOMPOSICAO-DE-PAVIMENTOS.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QUIPAMENTOS-DE-PROTECAO-COLETIVA.pdf" TargetMode="External"/><Relationship Id="rId4242" Type="http://schemas.openxmlformats.org/officeDocument/2006/relationships/hyperlink" Target="https://www.caixa.gov.br/Downloads/sinapi-cadernos-tecnicos/SINAPI-CT-FOSSAS-E-SUMIDOUROS.pdf" TargetMode="External"/><Relationship Id="rId5640" Type="http://schemas.openxmlformats.org/officeDocument/2006/relationships/hyperlink" Target="https://www.caixa.gov.br/Downloads/sinapi-cadernos-tecnicos/SINAPI-CT-INSTALACOES-HIDRAULICAS-EM-PPR.pdf" TargetMode="External"/><Relationship Id="rId8863" Type="http://schemas.openxmlformats.org/officeDocument/2006/relationships/hyperlink" Target="https://www.caixa.gov.br/Downloads/sinapi-cadernos-tecnicos/SINAPI-CT-RADIER-PISO-DE-CONCRETO-E-LAJE-SOBRE-SOLO.pdf" TargetMode="External"/><Relationship Id="rId9914" Type="http://schemas.openxmlformats.org/officeDocument/2006/relationships/hyperlink" Target="https://www.caixa.gov.br/Downloads/sinapi-cadernos-tecnicos/SINAPI-CT-TRANSPORTE-CARGA-E-DESCARGA-DE-MATERIAIS.pdf" TargetMode="External"/><Relationship Id="rId1903" Type="http://schemas.openxmlformats.org/officeDocument/2006/relationships/hyperlink" Target="https://www.caixa.gov.br/Downloads/sinapi-cadernos-tecnicos/SINAPI-CT-CUSTOS-HORARIOS-PRODUTIVO-E-IMPRODUTIVO-DOS-EQUIPAMENTOS.pdf" TargetMode="External"/><Relationship Id="rId7465" Type="http://schemas.openxmlformats.org/officeDocument/2006/relationships/hyperlink" Target="https://www.caixa.gov.br/Downloads/sinapi-metodologia/Livro_SINAPI_Calculos_Parametros.pdf" TargetMode="External"/><Relationship Id="rId8516" Type="http://schemas.openxmlformats.org/officeDocument/2006/relationships/hyperlink" Target="https://www.caixa.gov.br/Downloads/sinapi-cadernos-tecnicos/SINAPI-CT-POSTES-DE-CONCRETO-E-METALICOS.pdf" TargetMode="External"/><Relationship Id="rId10446" Type="http://schemas.openxmlformats.org/officeDocument/2006/relationships/hyperlink" Target="https://www.caixa.gov.br/Downloads/sinapi-cadernos-tecnicos/SINAPI-CT-VALVULAS-PARA-REDES-DE-SANEAMENTO.pdf" TargetMode="External"/><Relationship Id="rId6067" Type="http://schemas.openxmlformats.org/officeDocument/2006/relationships/hyperlink" Target="https://www.caixa.gov.br/Downloads/sinapi-cadernos-tecnicos/SINAPI-CT-INSTALACOES-PREDIAIS-DE-AGUA-QUENTE-EM-CPVC.pdf" TargetMode="External"/><Relationship Id="rId7118" Type="http://schemas.openxmlformats.org/officeDocument/2006/relationships/hyperlink" Target="https://www.caixa.gov.br/Downloads/sinapi-cadernos-tecnicos/SINAPI-CT-LIMPEZA-DE-OBRA.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QUADRIAS-PORTAS.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ERCAS-PROTETORES-E-ALAMBRADOS.pdf" TargetMode="External"/><Relationship Id="rId5150" Type="http://schemas.openxmlformats.org/officeDocument/2006/relationships/hyperlink" Target="https://www.caixa.gov.br/Downloads/sinapi-cadernos-tecnicos/SINAPI-CT-INSTALACOES-HIDRAULICAS-RESERVACAO-E-BOMBAS-DE-RECALQUE.pdf" TargetMode="External"/><Relationship Id="rId6201" Type="http://schemas.openxmlformats.org/officeDocument/2006/relationships/hyperlink" Target="https://www.caixa.gov.br/Downloads/sinapi-cadernos-tecnicos/SINAPI-CT-INSTALACOES-PREDIAIS-DE-AGUAS-PLUVIAIS-TUBOS-CONEXOES-CAIXAS-E-RALOS.pdf" TargetMode="External"/><Relationship Id="rId8373" Type="http://schemas.openxmlformats.org/officeDocument/2006/relationships/hyperlink" Target="https://www.caixa.gov.br/Downloads/sinapi-cadernos-tecnicos/SINAPI-CT-PINTURA-EM-MADEIRA.pdf" TargetMode="External"/><Relationship Id="rId9771" Type="http://schemas.openxmlformats.org/officeDocument/2006/relationships/hyperlink" Target="https://www.caixa.gov.br/Downloads/sinapi-cadernos-tecnicos/SINAPI-CT-TRANSPORTE-DE-MATERIAIS-DENTRO-DO-CANTEIRO-DE-OBRAS.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EPRECIACAO-JUROS-IMPOSTOS-E-SEGUROS-MANUTENCAO-E-MATERIAIS-NA-OPERACAO-DOS-EQUIPAMENTOS.pdf" TargetMode="External"/><Relationship Id="rId8026" Type="http://schemas.openxmlformats.org/officeDocument/2006/relationships/hyperlink" Target="https://www.caixa.gov.br/Downloads/sinapi-cadernos-tecnicos/SINAPI-CT-PAREDES-DE-CONCRETO-ESTUCAMENTO.pdf" TargetMode="External"/><Relationship Id="rId9424" Type="http://schemas.openxmlformats.org/officeDocument/2006/relationships/hyperlink" Target="https://www.caixa.gov.br/Downloads/sinapi-cadernos-tecnicos/SINAPI-CT-SINALIZACAO-VERTICAL-VIARIA.pdf" TargetMode="External"/><Relationship Id="rId1413" Type="http://schemas.openxmlformats.org/officeDocument/2006/relationships/hyperlink" Target="https://www.caixa.gov.br/Downloads/sinapi-cadernos-tecnicos/SINAPI-CT-CONCRETO-PROTENDIDO.pdf" TargetMode="External"/><Relationship Id="rId4983" Type="http://schemas.openxmlformats.org/officeDocument/2006/relationships/hyperlink" Target="https://www.caixa.gov.br/Downloads/sinapi-cadernos-tecnicos/SINAPI-CT-INSTALACOES-ELETRICAS-QUADROS-CABOS-DISJUNTORES-CONTATORES-E-BARRAMENTOS-BLINDADOS.pdf" TargetMode="External"/><Relationship Id="rId3585" Type="http://schemas.openxmlformats.org/officeDocument/2006/relationships/hyperlink" Target="https://www.caixa.gov.br/Downloads/sinapi-cadernos-tecnicos/SINAPI-CT-ESCORAMENTO-E-PREPARO-DE-FUNDO-DE-VALAS.pdf" TargetMode="External"/><Relationship Id="rId4636" Type="http://schemas.openxmlformats.org/officeDocument/2006/relationships/hyperlink" Target="https://www.caixa.gov.br/Downloads/sinapi-cadernos-tecnicos/SINAPI-CT-IMPERMEABILIZACAO-PROTECAO-MECANICA-E-TRATAMENTO-DE-JUNTA.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QUIPAMENTOS-DE-PROTECAO-COLETIVA.pdf" TargetMode="External"/><Relationship Id="rId7859" Type="http://schemas.openxmlformats.org/officeDocument/2006/relationships/hyperlink" Target="https://www.caixa.gov.br/Downloads/sinapi-cadernos-tecnicos/SINAPI-CT-MOBILIZACAO-E-DESMOBILIZACAO-DE-EQUIPAMENTOS-PESADOS.pdf" TargetMode="External"/><Relationship Id="rId159" Type="http://schemas.openxmlformats.org/officeDocument/2006/relationships/hyperlink" Target="https://www.caixa.gov.br/Downloads/sinapi-cadernos-tecnicos/SINAPI-CT-ARGAMASSAS.pdf" TargetMode="External"/><Relationship Id="rId9281" Type="http://schemas.openxmlformats.org/officeDocument/2006/relationships/hyperlink" Target="https://www.caixa.gov.br/Downloads/sinapi-cadernos-tecnicos/SINAPI-CT-REDES-DE-AGUA-E-ESGOTO-EM-PEAD-LISO-(TUBOS-E-CONEXOES).pdf" TargetMode="External"/><Relationship Id="rId1270" Type="http://schemas.openxmlformats.org/officeDocument/2006/relationships/hyperlink" Target="https://www.caixa.gov.br/Downloads/sinapi-cadernos-tecnicos/SINAPI-CT-CERCAS-PROTETORES-E-ALAMBRADOS.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5891" Type="http://schemas.openxmlformats.org/officeDocument/2006/relationships/hyperlink" Target="https://www.caixa.gov.br/Downloads/sinapi-cadernos-tecnicos/SINAPI-CT-INSTALACOES-PREDIAIS-DE-AGUA-FRIA-EM-PVC.pdf" TargetMode="External"/><Relationship Id="rId6942" Type="http://schemas.openxmlformats.org/officeDocument/2006/relationships/hyperlink" Target="https://www.caixa.gov.br/Downloads/sinapi-cadernos-tecnicos/SINAPI-CT-INSTALACOES-EM-COBRE.pdf" TargetMode="External"/><Relationship Id="rId4493" Type="http://schemas.openxmlformats.org/officeDocument/2006/relationships/hyperlink" Target="https://www.caixa.gov.br/Downloads/sinapi-cadernos-tecnicos/SINAPI-CT-GRAUTE-E-ARMACAO.pdf" TargetMode="External"/><Relationship Id="rId5544" Type="http://schemas.openxmlformats.org/officeDocument/2006/relationships/hyperlink" Target="https://www.caixa.gov.br/Downloads/sinapi-cadernos-tecnicos/SINAPI-CT-INSTALACOES-HIDRAULICAS-EM-PEX.pdf" TargetMode="External"/><Relationship Id="rId3095" Type="http://schemas.openxmlformats.org/officeDocument/2006/relationships/hyperlink" Target="https://www.caixa.gov.br/Downloads/sinapi-cadernos-tecnicos/SINAPI-CT-ELETROCALHAS.pdf" TargetMode="External"/><Relationship Id="rId4146" Type="http://schemas.openxmlformats.org/officeDocument/2006/relationships/hyperlink" Target="https://www.caixa.gov.br/Downloads/sinapi-cadernos-tecnicos/SINAPI-CT-EXECUCAO-DE-TIRANTES.pdf" TargetMode="External"/><Relationship Id="rId8767" Type="http://schemas.openxmlformats.org/officeDocument/2006/relationships/hyperlink" Target="https://www.caixa.gov.br/Downloads/sinapi-cadernos-tecnicos/SINAPI-CT-PRODUCAO-DE-CONCRETO.pdf" TargetMode="External"/><Relationship Id="rId9818" Type="http://schemas.openxmlformats.org/officeDocument/2006/relationships/hyperlink" Target="https://www.caixa.gov.br/Downloads/sinapi-cadernos-tecnicos/SINAPI-CT-TRANSPORTE-DE-MATERIAIS-DENTRO-DO-CANTEIRO-DE-OBRAS.pdf" TargetMode="External"/><Relationship Id="rId1807" Type="http://schemas.openxmlformats.org/officeDocument/2006/relationships/hyperlink" Target="https://www.caixa.gov.br/Downloads/sinapi-cadernos-tecnicos/SINAPI-CT-CUSTOS-HORARIOS-PRODUTIVO-E-IMPRODUTIVO-DOS-EQUIPAMENTOS.pdf" TargetMode="External"/><Relationship Id="rId7369" Type="http://schemas.openxmlformats.org/officeDocument/2006/relationships/hyperlink" Target="https://www.caixa.gov.br/Downloads/sinapi-metodologia/Livro_SINAPI_Calculos_Parametros.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ESTRUTURA-E-TRAMA-PARA-COBERTURA.pdf" TargetMode="External"/><Relationship Id="rId6452" Type="http://schemas.openxmlformats.org/officeDocument/2006/relationships/hyperlink" Target="https://www.caixa.gov.br/Downloads/sinapi-cadernos-tecnicos/SINAPI-CT-INSTALACOES-DE-GAS-E-INCENDIO-EM-ACO-E-FERRO-GALVANIZADO.pdf" TargetMode="External"/><Relationship Id="rId7850" Type="http://schemas.openxmlformats.org/officeDocument/2006/relationships/hyperlink" Target="https://www.caixa.gov.br/Downloads/sinapi-cadernos-tecnicos/SINAPI-CT-MOBILIZACAO-E-DESMOBILIZACAO-DE-EQUIPAMENTOS-PESADOS.pdf" TargetMode="External"/><Relationship Id="rId8901" Type="http://schemas.openxmlformats.org/officeDocument/2006/relationships/hyperlink" Target="https://www.caixa.gov.br/Downloads/sinapi-cadernos-tecnicos/SINAPI-CT-RADIER-PISO-DE-CONCRETO-E-LAJE-SOBRE-SOLO.pdf" TargetMode="External"/><Relationship Id="rId5054" Type="http://schemas.openxmlformats.org/officeDocument/2006/relationships/hyperlink" Target="https://www.caixa.gov.br/Downloads/sinapi-cadernos-tecnicos/SINAPI-CT-INSTALACOES-ELETRICAS-REDE-DE-DISTRIBUICAO.pdf" TargetMode="External"/><Relationship Id="rId6105" Type="http://schemas.openxmlformats.org/officeDocument/2006/relationships/hyperlink" Target="https://www.caixa.gov.br/Downloads/sinapi-cadernos-tecnicos/SINAPI-CT-INSTALACOES-PREDIAIS-DE-AGUA-QUENTE-EM-CPVC.pdf" TargetMode="External"/><Relationship Id="rId7503" Type="http://schemas.openxmlformats.org/officeDocument/2006/relationships/hyperlink" Target="https://www.caixa.gov.br/Downloads/sinapi-metodologia/Livro_SINAPI_Calculos_Parametros.pdf" TargetMode="External"/><Relationship Id="rId9675" Type="http://schemas.openxmlformats.org/officeDocument/2006/relationships/hyperlink" Target="https://www.caixa.gov.br/Downloads/sinapi-cadernos-tecnicos/SINAPI-CT-TRANSPORTE-FLUVIAL-CARGA-E-DESCARGA.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EPRECIACAO-JUROS-IMPOSTOS-E-SEGUROS-MANUTENCAO-E-MATERIAIS-NA-OPERACAO-DOS-EQUIPAMENTOS.pdf" TargetMode="External"/><Relationship Id="rId8277" Type="http://schemas.openxmlformats.org/officeDocument/2006/relationships/hyperlink" Target="https://www.caixa.gov.br/Downloads/sinapi-cadernos-tecnicos/SINAPI-CT-PERFURACAO-HORIZONTAL-DIRECIONAL-HDD.pdf" TargetMode="External"/><Relationship Id="rId9328" Type="http://schemas.openxmlformats.org/officeDocument/2006/relationships/hyperlink" Target="https://www.caixa.gov.br/Downloads/sinapi-cadernos-tecnicos/SINAPI-CT-RESERVATORIOS-DE-CONCRETO-E-METALICOS.pdf" TargetMode="External"/><Relationship Id="rId1317" Type="http://schemas.openxmlformats.org/officeDocument/2006/relationships/hyperlink" Target="https://www.caixa.gov.br/Downloads/sinapi-cadernos-tecnicos/SINAPI-CT-CONCRETAGEM-PARA-ESTRUTURAS-DE-CONCRETO-ARMADO.pdf" TargetMode="External"/><Relationship Id="rId4887" Type="http://schemas.openxmlformats.org/officeDocument/2006/relationships/hyperlink" Target="https://www.caixa.gov.br/Downloads/sinapi-cadernos-tecnicos/SINAPI-CT-INSTALACOES-ELETRICAS-ELETRODUTOS-CONEXOES-E-CONDULETES-APARENTES.pdf" TargetMode="External"/><Relationship Id="rId5938" Type="http://schemas.openxmlformats.org/officeDocument/2006/relationships/hyperlink" Target="https://www.caixa.gov.br/Downloads/sinapi-cadernos-tecnicos/SINAPI-CT-INSTALACOES-PREDIAIS-DE-AGUA-FRIA-EM-PVC.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CAVACAO-DE-VALAS.pdf" TargetMode="External"/><Relationship Id="rId7360" Type="http://schemas.openxmlformats.org/officeDocument/2006/relationships/hyperlink" Target="https://www.caixa.gov.br/Downloads/sinapi-metodologia/Livro_SINAPI_Calculos_Parametros.pdf" TargetMode="External"/><Relationship Id="rId8411" Type="http://schemas.openxmlformats.org/officeDocument/2006/relationships/hyperlink" Target="https://www.caixa.gov.br/Downloads/sinapi-cadernos-tecnicos/SINAPI-CT-PINTURA-EM-SUPERFICIES-METALICAS.pdf" TargetMode="External"/><Relationship Id="rId7013" Type="http://schemas.openxmlformats.org/officeDocument/2006/relationships/hyperlink" Target="https://www.caixa.gov.br/Downloads/sinapi-cadernos-tecnicos/SINAPI-CT-LAJES-PRE-MOLDADAS.pdf" TargetMode="External"/><Relationship Id="rId10341" Type="http://schemas.openxmlformats.org/officeDocument/2006/relationships/hyperlink" Target="https://www.caixa.gov.br/Downloads/sinapi-cadernos-tecnicos/SINAPI-CT-VALVULAS-E-REGISTROS-PARA-SISTEMAS-PREDIAIS.pdf" TargetMode="External"/><Relationship Id="rId3970" Type="http://schemas.openxmlformats.org/officeDocument/2006/relationships/hyperlink" Target="https://www.caixa.gov.br/Downloads/sinapi-cadernos-tecnicos/SINAPI-CT-ESTRUTURA-E-TRAMA-PARA-COBERTURA.pdf" TargetMode="External"/><Relationship Id="rId9185" Type="http://schemas.openxmlformats.org/officeDocument/2006/relationships/hyperlink" Target="https://www.caixa.gov.br/Downloads/sinapi-cadernos-tecnicos/SINAPI-CT-REDES-DE-AGUA-E-ESGOTO-EM-PEAD-LISO-(TUBOS-E-CONEXOES).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GOTAMENTO-DE-VALA-E-REBAIXAMENTO-DO-LENCOL-FREATICO.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FRIA-EM-PVC.pdf" TargetMode="External"/><Relationship Id="rId6846" Type="http://schemas.openxmlformats.org/officeDocument/2006/relationships/hyperlink" Target="https://www.caixa.gov.br/Downloads/sinapi-cadernos-tecnicos/SINAPI-CT-INSTALACOES-EM-COBRE.pdf" TargetMode="External"/><Relationship Id="rId4397" Type="http://schemas.openxmlformats.org/officeDocument/2006/relationships/hyperlink" Target="https://www.caixa.gov.br/Downloads/sinapi-cadernos-tecnicos/SINAPI-CT-FORMAS-PARA-PILARES-CIRCULARES.pdf" TargetMode="External"/><Relationship Id="rId5448" Type="http://schemas.openxmlformats.org/officeDocument/2006/relationships/hyperlink" Target="https://www.caixa.gov.br/Downloads/sinapi-cadernos-tecnicos/SINAPI-CT-INSTALACOES-HIDRAULICAS-RESERVACAO-E-BOMBAS-DE-RECALQUE.pdf" TargetMode="External"/><Relationship Id="rId3480" Type="http://schemas.openxmlformats.org/officeDocument/2006/relationships/hyperlink" Target="https://www.caixa.gov.br/Downloads/sinapi-cadernos-tecnicos/SINAPI-CT-ESCAVACAO-DE-VALAS.pdf" TargetMode="External"/><Relationship Id="rId4531" Type="http://schemas.openxmlformats.org/officeDocument/2006/relationships/hyperlink" Target="https://www.caixa.gov.br/Downloads/sinapi-cadernos-tecnicos/SINAPI-CT-GUARDA-CORPO-CORRIMAO-E-GRADE-PARA-ESQUADRIAS.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LETROCALHAS.pdf" TargetMode="External"/><Relationship Id="rId7754" Type="http://schemas.openxmlformats.org/officeDocument/2006/relationships/hyperlink" Target="https://www.caixa.gov.br/Downloads/sinapi-cadernos-tecnicos/SINAPI-CT-MASSA-UNICA-EXTERNA.pdf" TargetMode="External"/><Relationship Id="rId8805" Type="http://schemas.openxmlformats.org/officeDocument/2006/relationships/hyperlink" Target="https://www.caixa.gov.br/Downloads/sinapi-cadernos-tecnicos/SINAPI-CT-QUADRAS-E-SEUS-EQUIPAMENTOS.pdf" TargetMode="External"/><Relationship Id="rId6356" Type="http://schemas.openxmlformats.org/officeDocument/2006/relationships/hyperlink" Target="https://www.caixa.gov.br/Downloads/sinapi-cadernos-tecnicos/SINAPI-CT-INSTALACOES-DE-GAS-E-INCENDIO-EM-ACO-E-FERRO-GALVANIZADO.pdf" TargetMode="External"/><Relationship Id="rId7407" Type="http://schemas.openxmlformats.org/officeDocument/2006/relationships/hyperlink" Target="https://www.caixa.gov.br/Downloads/sinapi-metodologia/Livro_SINAPI_Calculos_Parametros.pdf" TargetMode="External"/><Relationship Id="rId2966" Type="http://schemas.openxmlformats.org/officeDocument/2006/relationships/hyperlink" Target="https://www.caixa.gov.br/Downloads/sinapi-cadernos-tecnicos/SINAPI-CT-DRENOS.pdf" TargetMode="External"/><Relationship Id="rId6009" Type="http://schemas.openxmlformats.org/officeDocument/2006/relationships/hyperlink" Target="https://www.caixa.gov.br/Downloads/sinapi-cadernos-tecnicos/SINAPI-CT-INSTALACOES-PREDIAIS-DE-AGUA-FRIA-EM-PVC.pdf" TargetMode="External"/><Relationship Id="rId9579" Type="http://schemas.openxmlformats.org/officeDocument/2006/relationships/hyperlink" Target="https://www.caixa.gov.br/Downloads/sinapi-cadernos-tecnicos/SINAPI-CT-TELHAMENTO-PARA-COBERTURA.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ESTRUTURAS-DE-CONTENCAO-PERFIS-PRANCHADOS-CORTINAS-E-MUROS-DE-ARRIMO.pdf" TargetMode="External"/><Relationship Id="rId8662" Type="http://schemas.openxmlformats.org/officeDocument/2006/relationships/hyperlink" Target="https://www.caixa.gov.br/Downloads/sinapi-cadernos-tecnicos/SINAPI-CT-POCOS-DE-VISITA-E-CAIXAS-PARA-BOCAS-DE-LOBO.pdf" TargetMode="External"/><Relationship Id="rId7264" Type="http://schemas.openxmlformats.org/officeDocument/2006/relationships/hyperlink" Target="https://www.caixa.gov.br/Downloads/sinapi-metodologia/Livro_SINAPI_Calculos_Parametros.pdf" TargetMode="External"/><Relationship Id="rId8315" Type="http://schemas.openxmlformats.org/officeDocument/2006/relationships/hyperlink" Target="https://www.caixa.gov.br/Downloads/sinapi-cadernos-tecnicos/SINAPI-CT-PINTURA-EXTERNA.pdf" TargetMode="External"/><Relationship Id="rId9713" Type="http://schemas.openxmlformats.org/officeDocument/2006/relationships/hyperlink" Target="https://www.caixa.gov.br/Downloads/sinapi-cadernos-tecnicos/SINAPI-CT-TRANSPORTE-FLUVIAL-CARGA-E-DESCARGA.pdf" TargetMode="External"/><Relationship Id="rId1702" Type="http://schemas.openxmlformats.org/officeDocument/2006/relationships/hyperlink" Target="https://www.caixa.gov.br/Downloads/sinapi-cadernos-tecnicos/SINAPI-CT-CUSTOS-HORARIOS-PRODUTIVO-E-IMPRODUTIVO-DOS-EQUIPAMENTOS.pdf" TargetMode="External"/><Relationship Id="rId10245" Type="http://schemas.openxmlformats.org/officeDocument/2006/relationships/hyperlink" Target="https://www.caixa.gov.br/Downloads/sinapi-cadernos-tecnicos/SINAPI-CT-VIDROS-E-ESPELHOS.pdf" TargetMode="External"/><Relationship Id="rId3874" Type="http://schemas.openxmlformats.org/officeDocument/2006/relationships/hyperlink" Target="https://www.caixa.gov.br/Downloads/sinapi-cadernos-tecnicos/SINAPI-CT-ESTACAS-EM-HELICE-CONTINUA.pdf" TargetMode="External"/><Relationship Id="rId4925" Type="http://schemas.openxmlformats.org/officeDocument/2006/relationships/hyperlink" Target="https://www.caixa.gov.br/Downloads/sinapi-cadernos-tecnicos/SINAPI-CT-INSTALACOES-ELETRICAS-ELETRODUTOS-CONEXOES-E-CONDULETES-APARENTES.pdf" TargetMode="External"/><Relationship Id="rId9089" Type="http://schemas.openxmlformats.org/officeDocument/2006/relationships/hyperlink" Target="https://www.caixa.gov.br/Downloads/sinapi-cadernos-tecnicos/SINAPI-CT-REDES-ENTERRADAS-DE-DISTRIBUICAO-ELETRICA.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3527" Type="http://schemas.openxmlformats.org/officeDocument/2006/relationships/hyperlink" Target="https://www.caixa.gov.br/Downloads/sinapi-cadernos-tecnicos/SINAPI-CT-ESCAVACAO-DE-VALAS.pdf" TargetMode="External"/><Relationship Id="rId448" Type="http://schemas.openxmlformats.org/officeDocument/2006/relationships/hyperlink" Target="https://www.caixa.gov.br/Downloads/sinapi-cadernos-tecnicos/SINAPI-CT-ASSENTAMENTO-DE-TUBOS-DE-PVC-E-METALICOS-EM-REDES-DE-AGUA.pdf" TargetMode="External"/><Relationship Id="rId1078" Type="http://schemas.openxmlformats.org/officeDocument/2006/relationships/hyperlink" Target="https://www.caixa.gov.br/Downloads/sinapi-cadernos-tecnicos/SINAPI-CT-BOMBAS-HIDRAULICAS-CENTRIFUGAS-HORIZONTAIS-E-SUBMERSIVEI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ESGOTO-TUBOS-E-CONEXOES.pdf" TargetMode="External"/><Relationship Id="rId6000" Type="http://schemas.openxmlformats.org/officeDocument/2006/relationships/hyperlink" Target="https://www.caixa.gov.br/Downloads/sinapi-cadernos-tecnicos/SINAPI-CT-INSTALACOES-PREDIAIS-DE-AGUA-FRIA-EM-PVC.pdf" TargetMode="External"/><Relationship Id="rId9570" Type="http://schemas.openxmlformats.org/officeDocument/2006/relationships/hyperlink" Target="https://www.caixa.gov.br/Downloads/sinapi-cadernos-tecnicos/SINAPI-CT-TELHAMENTO-PARA-COBERTURA.pdf" TargetMode="External"/><Relationship Id="rId8172" Type="http://schemas.openxmlformats.org/officeDocument/2006/relationships/hyperlink" Target="https://www.caixa.gov.br/Downloads/sinapi-cadernos-tecnicos/SINAPI-CT-PAVIMENTO-RIGIDO-DE-CONCRETO.pdf" TargetMode="External"/><Relationship Id="rId9223" Type="http://schemas.openxmlformats.org/officeDocument/2006/relationships/hyperlink" Target="https://www.caixa.gov.br/Downloads/sinapi-cadernos-tecnicos/SINAPI-CT-REDES-DE-AGUA-E-ESGOTO-EM-PEAD-LISO-(TUBOS-E-CONEXOES).pdf" TargetMode="External"/><Relationship Id="rId1212" Type="http://schemas.openxmlformats.org/officeDocument/2006/relationships/hyperlink" Target="https://www.caixa.gov.br/Downloads/sinapi-cadernos-tecnicos/SINAPI-CT-CANALETAS-GRELHAS-E-CAIXAS-COM-GRELHA-PARA-DRENAGEM.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782" Type="http://schemas.openxmlformats.org/officeDocument/2006/relationships/hyperlink" Target="https://www.caixa.gov.br/Downloads/sinapi-cadernos-tecnicos/SINAPI-CT-INSTALACOES-ELETRICAS-ELETRODUTOS-EMBUTIDOS-CABOS-CAIXAS-TOMADAS-E-INTERRUPTORES.pdf" TargetMode="External"/><Relationship Id="rId5833" Type="http://schemas.openxmlformats.org/officeDocument/2006/relationships/hyperlink" Target="https://www.caixa.gov.br/Downloads/sinapi-cadernos-tecnicos/SINAPI-CT-INSTALACOES-PREDIAIS-DE-AGUA-FRIA-EM-PVC.pdf" TargetMode="External"/><Relationship Id="rId3037" Type="http://schemas.openxmlformats.org/officeDocument/2006/relationships/hyperlink" Target="https://www.caixa.gov.br/Downloads/sinapi-cadernos-tecnicos/SINAPI-CT-DUTOS-PARA-AR-CONDICIONADO.pdf" TargetMode="External"/><Relationship Id="rId3384" Type="http://schemas.openxmlformats.org/officeDocument/2006/relationships/hyperlink" Target="https://www.caixa.gov.br/Downloads/sinapi-cadernos-tecnicos/SINAPI-CT-ESCAVACAO-HORIZONTAL.pdf" TargetMode="External"/><Relationship Id="rId4435" Type="http://schemas.openxmlformats.org/officeDocument/2006/relationships/hyperlink" Target="https://www.caixa.gov.br/Downloads/sinapi-cadernos-tecnicos/SINAPI-CT-GALERIAS-COM-ADUELAS-DE-CONCRETO.pdf" TargetMode="External"/><Relationship Id="rId7658" Type="http://schemas.openxmlformats.org/officeDocument/2006/relationships/hyperlink" Target="https://www.caixa.gov.br/Downloads/sinapi-cadernos-tecnicos/SINAPI-CT-LUMINARIAS-EXTERNAS.pdf" TargetMode="External"/><Relationship Id="rId8709" Type="http://schemas.openxmlformats.org/officeDocument/2006/relationships/hyperlink" Target="https://www.caixa.gov.br/Downloads/sinapi-cadernos-tecnicos/SINAPI-CT-POCOS-DE-VISITA-E-CAIXAS-PARA-BOCAS-DE-LOBO.pdf" TargetMode="External"/><Relationship Id="rId9080" Type="http://schemas.openxmlformats.org/officeDocument/2006/relationships/hyperlink" Target="https://www.caixa.gov.br/Downloads/sinapi-cadernos-tecnicos/SINAPI-CT-REDES-ENTERRADAS-DE-DISTRIBUICAO-ELETRICA.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690" Type="http://schemas.openxmlformats.org/officeDocument/2006/relationships/hyperlink" Target="https://www.caixa.gov.br/Downloads/sinapi-cadernos-tecnicos/SINAPI-CT-INSTALACOES-PREDIAIS-DE-ESGOTO-CAIXAS-E-RALOS.pdf" TargetMode="External"/><Relationship Id="rId6741" Type="http://schemas.openxmlformats.org/officeDocument/2006/relationships/hyperlink" Target="https://www.caixa.gov.br/Downloads/sinapi-cadernos-tecnicos/SINAPI-CT-INSTALACOES-EM-COBRE.pdf" TargetMode="External"/><Relationship Id="rId4292" Type="http://schemas.openxmlformats.org/officeDocument/2006/relationships/hyperlink" Target="https://www.caixa.gov.br/Downloads/sinapi-cadernos-tecnicos/SINAPI-CT-FORMAS-CURVAS-PARA-PAREDES-DE-RESERVATORIOS-DE-CONCRETO.pdf" TargetMode="External"/><Relationship Id="rId5343" Type="http://schemas.openxmlformats.org/officeDocument/2006/relationships/hyperlink" Target="https://www.caixa.gov.br/Downloads/sinapi-cadernos-tecnicos/SINAPI-CT-INSTALACOES-HIDRAULICAS-RESERVACAO-E-BOMBAS-DE-RECALQUE.pdf" TargetMode="External"/><Relationship Id="rId9964" Type="http://schemas.openxmlformats.org/officeDocument/2006/relationships/hyperlink" Target="https://www.caixa.gov.br/Downloads/sinapi-cadernos-tecnicos/SINAPI-CT-TRANSPORTE-CARGA-E-DESCARGA-DE-MATERIAIS.pdf" TargetMode="External"/><Relationship Id="rId1953" Type="http://schemas.openxmlformats.org/officeDocument/2006/relationships/hyperlink" Target="https://www.caixa.gov.br/Downloads/sinapi-cadernos-tecnicos/SINAPI-CT-DEMOLICOES-E-REMOCOES.pdf" TargetMode="External"/><Relationship Id="rId7168" Type="http://schemas.openxmlformats.org/officeDocument/2006/relationships/hyperlink" Target="https://www.caixa.gov.br/Downloads/sinapi-metodologia/Livro_SINAPI_Calculos_Parametros.pdf" TargetMode="External"/><Relationship Id="rId8566" Type="http://schemas.openxmlformats.org/officeDocument/2006/relationships/hyperlink" Target="https://www.caixa.gov.br/Downloads/sinapi-cadernos-tecnicos/SINAPI-CT-POSTES-DE-CONCRETO-E-METALICOS.pdf" TargetMode="External"/><Relationship Id="rId9617" Type="http://schemas.openxmlformats.org/officeDocument/2006/relationships/hyperlink" Target="https://www.caixa.gov.br/Downloads/sinapi-cadernos-tecnicos/SINAPI-CT-TRANSPORTE-FLUVIAL-CARGA-E-DESCARGA.pdf" TargetMode="External"/><Relationship Id="rId1606" Type="http://schemas.openxmlformats.org/officeDocument/2006/relationships/hyperlink" Target="https://www.caixa.gov.br/Downloads/sinapi-cadernos-tecnicos/SINAPI-CT-CUSTOS-HORARIOS-PRODUTIVO-E-IMPRODUTIVO-DOS-EQUIPAMENTOS.pdf" TargetMode="External"/><Relationship Id="rId8219" Type="http://schemas.openxmlformats.org/officeDocument/2006/relationships/hyperlink" Target="https://www.caixa.gov.br/Downloads/sinapi-cadernos-tecnicos/SINAPI-CT-PERFURACAO-HORIZONTAL-DIRECIONAL-HDD.pdf" TargetMode="External"/><Relationship Id="rId10149" Type="http://schemas.openxmlformats.org/officeDocument/2006/relationships/hyperlink" Target="https://www.caixa.gov.br/Downloads/sinapi-cadernos-tecnicos/SINAPI-CT-TUNNEL-LINER.pdf" TargetMode="External"/><Relationship Id="rId3778" Type="http://schemas.openxmlformats.org/officeDocument/2006/relationships/hyperlink" Target="https://www.caixa.gov.br/Downloads/sinapi-cadernos-tecnicos/SINAPI-CT-ESQUADRIAS-PORTAS.pdf" TargetMode="External"/><Relationship Id="rId4829" Type="http://schemas.openxmlformats.org/officeDocument/2006/relationships/hyperlink" Target="https://www.caixa.gov.br/Downloads/sinapi-cadernos-tecnicos/SINAPI-CT-INSTALACOES-ELETRICAS-ELETRODUTOS-EMBUTIDOS-CABOS-CAIXAS-TOMADAS-E-INTERRUPTORES.pdf" TargetMode="External"/><Relationship Id="rId8700" Type="http://schemas.openxmlformats.org/officeDocument/2006/relationships/hyperlink" Target="https://www.caixa.gov.br/Downloads/sinapi-cadernos-tecnicos/SINAPI-CT-POCOS-DE-VISITA-E-CAIXAS-PARA-BOCAS-DE-LOBO.pdf" TargetMode="External"/><Relationship Id="rId699" Type="http://schemas.openxmlformats.org/officeDocument/2006/relationships/hyperlink" Target="https://www.caixa.gov.br/Downloads/sinapi-cadernos-tecnicos/SINAPI-CT-ASSENTAMENTO-DE-TUBOS-DE-ESGOTO-OU-DRENAGEM-PLUVIAL-EM-CONCRETO.pdf" TargetMode="External"/><Relationship Id="rId6251" Type="http://schemas.openxmlformats.org/officeDocument/2006/relationships/hyperlink" Target="https://www.caixa.gov.br/Downloads/sinapi-cadernos-tecnicos/SINAPI-CT-INSTALACOES-DE-DIVISORIAS-DIVERSAS.pdf" TargetMode="External"/><Relationship Id="rId7302" Type="http://schemas.openxmlformats.org/officeDocument/2006/relationships/hyperlink" Target="https://www.caixa.gov.br/Downloads/sinapi-metodologia/Livro_SINAPI_Calculos_Parametros.pdf" TargetMode="External"/><Relationship Id="rId9474" Type="http://schemas.openxmlformats.org/officeDocument/2006/relationships/hyperlink" Target="https://www.caixa.gov.br/Downloads/sinapi-cadernos-tecnicos/SINAPI-CT-SISTEMA-DE-PROTECAO-CONTRA-DESCARGAS-ATMOSFERICAS-SPDA.pdf" TargetMode="External"/><Relationship Id="rId2861" Type="http://schemas.openxmlformats.org/officeDocument/2006/relationships/hyperlink" Target="https://www.caixa.gov.br/Downloads/sinapi-cadernos-tecnicos/SINAPI-CT-DEPRECIACAO-JUROS-IMPOSTOS-E-SEGUROS-MANUTENCAO-E-MATERIAIS-NA-OPERACAO-DOS-EQUIPAMENTOS.pdf" TargetMode="External"/><Relationship Id="rId3912" Type="http://schemas.openxmlformats.org/officeDocument/2006/relationships/hyperlink" Target="https://www.caixa.gov.br/Downloads/sinapi-cadernos-tecnicos/SINAPI-CT-ESTRUTURA-E-TRAMA-PARA-COBERTURA.pdf" TargetMode="External"/><Relationship Id="rId8076" Type="http://schemas.openxmlformats.org/officeDocument/2006/relationships/hyperlink" Target="https://www.caixa.gov.br/Downloads/sinapi-cadernos-tecnicos/SINAPI-CT-PAREDES-EM-DRYWALL.pdf" TargetMode="External"/><Relationship Id="rId9127" Type="http://schemas.openxmlformats.org/officeDocument/2006/relationships/hyperlink" Target="https://www.caixa.gov.br/Downloads/sinapi-cadernos-tecnicos/SINAPI-CT-REDES-DE-LOGICA-TELEFONIA-E-IMAGEM.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ONTRAPISO.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4686" Type="http://schemas.openxmlformats.org/officeDocument/2006/relationships/hyperlink" Target="https://www.caixa.gov.br/Downloads/sinapi-cadernos-tecnicos/SINAPI-CT-INSTALACOES-ELETRICAS-ELETRODUTOS-EMBUTIDOS-CABOS-CAIXAS-TOMADAS-E-INTERRUPTORES.pdf" TargetMode="External"/><Relationship Id="rId5737" Type="http://schemas.openxmlformats.org/officeDocument/2006/relationships/hyperlink" Target="https://www.caixa.gov.br/Downloads/sinapi-cadernos-tecnicos/SINAPI-CT-INSTALACOES-PREDIAIS-DE-ESGOTO-TUBOS-E-CONEXOES.pdf" TargetMode="External"/><Relationship Id="rId3288" Type="http://schemas.openxmlformats.org/officeDocument/2006/relationships/hyperlink" Target="https://www.caixa.gov.br/Downloads/sinapi-cadernos-tecnicos/SINAPI-CT-ESCADAS.pdf" TargetMode="External"/><Relationship Id="rId4339" Type="http://schemas.openxmlformats.org/officeDocument/2006/relationships/hyperlink" Target="https://www.caixa.gov.br/Downloads/sinapi-cadernos-tecnicos/SINAPI-CT-FORMAS-PARA-ESTRUTURAS-DE-CONCRETO-ARMADO.pdf" TargetMode="External"/><Relationship Id="rId8210" Type="http://schemas.openxmlformats.org/officeDocument/2006/relationships/hyperlink" Target="https://www.caixa.gov.br/Downloads/sinapi-cadernos-tecnicos/SINAPI-CT-PEITORIS-E-CHAPINS.pdf" TargetMode="External"/><Relationship Id="rId10140" Type="http://schemas.openxmlformats.org/officeDocument/2006/relationships/hyperlink" Target="https://www.caixa.gov.br/Downloads/sinapi-cadernos-tecnicos/SINAPI-CT-TUBULOES.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422" Type="http://schemas.openxmlformats.org/officeDocument/2006/relationships/hyperlink" Target="https://www.caixa.gov.br/Downloads/sinapi-cadernos-tecnicos/SINAPI-CT-ESCAVACAO-VERTICAL-A-CEU-ABERTO.pdf" TargetMode="External"/><Relationship Id="rId4820" Type="http://schemas.openxmlformats.org/officeDocument/2006/relationships/hyperlink" Target="https://www.caixa.gov.br/Downloads/sinapi-cadernos-tecnicos/SINAPI-CT-INSTALACOES-ELETRICAS-ELETRODUTOS-EMBUTIDOS-CABOS-CAIXAS-TOMADAS-E-INTERRUPTORES.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cadernos-tecnicos/SINAPI-CT-INSTALACOES-PARA-CANTEIROS-DE-OBRAS.pdf" TargetMode="External"/><Relationship Id="rId4196" Type="http://schemas.openxmlformats.org/officeDocument/2006/relationships/hyperlink" Target="https://www.caixa.gov.br/Downloads/sinapi-cadernos-tecnicos/SINAPI-CT-FORROS.pdf" TargetMode="External"/><Relationship Id="rId5247" Type="http://schemas.openxmlformats.org/officeDocument/2006/relationships/hyperlink" Target="https://www.caixa.gov.br/Downloads/sinapi-cadernos-tecnicos/SINAPI-CT-INSTALACOES-HIDRAULICAS-RESERVACAO-E-BOMBAS-DE-RECALQUE.pdf" TargetMode="External"/><Relationship Id="rId5594" Type="http://schemas.openxmlformats.org/officeDocument/2006/relationships/hyperlink" Target="https://www.caixa.gov.br/Downloads/sinapi-cadernos-tecnicos/SINAPI-CT-INSTALACOES-HIDRAULICAS-EM-PPR.pdf" TargetMode="External"/><Relationship Id="rId6645" Type="http://schemas.openxmlformats.org/officeDocument/2006/relationships/hyperlink" Target="https://www.caixa.gov.br/Downloads/sinapi-cadernos-tecnicos/SINAPI-CT-INSTALACOES-DE-AR-CONDICIONADO.pdf" TargetMode="External"/><Relationship Id="rId9868" Type="http://schemas.openxmlformats.org/officeDocument/2006/relationships/hyperlink" Target="https://www.caixa.gov.br/Downloads/sinapi-cadernos-tecnicos/SINAPI-CT-TRANSPORTE-CARGA-E-DESCARGA-DE-MATERIAIS.pdf" TargetMode="External"/><Relationship Id="rId1857" Type="http://schemas.openxmlformats.org/officeDocument/2006/relationships/hyperlink" Target="https://www.caixa.gov.br/Downloads/sinapi-cadernos-tecnicos/SINAPI-CT-CUSTOS-HORARIOS-PRODUTIVO-E-IMPRODUTIVO-DOS-EQUIPAMENTOS.pdf" TargetMode="External"/><Relationship Id="rId2908" Type="http://schemas.openxmlformats.org/officeDocument/2006/relationships/hyperlink" Target="https://www.caixa.gov.br/Downloads/sinapi-cadernos-tecnicos/SINAPI-CT-DISSIPADORES-DE-ENERGIA.pdf" TargetMode="External"/><Relationship Id="rId4330" Type="http://schemas.openxmlformats.org/officeDocument/2006/relationships/hyperlink" Target="https://www.caixa.gov.br/Downloads/sinapi-cadernos-tecnicos/SINAPI-CT-FORMAS-PARA-ESTRUTURAS-DE-CONCRETO-ARMADO.pdf" TargetMode="External"/><Relationship Id="rId8951" Type="http://schemas.openxmlformats.org/officeDocument/2006/relationships/hyperlink" Target="https://www.caixa.gov.br/Downloads/sinapi-cadernos-tecnicos/SINAPI-CT-RASGOS-E-FIXACOES.pdf" TargetMode="External"/><Relationship Id="rId7553" Type="http://schemas.openxmlformats.org/officeDocument/2006/relationships/hyperlink" Target="https://www.caixa.gov.br/Downloads/sinapi-cadernos-tecnicos/SINAPI-CT-LOUCAS-E-METAIS.pdf" TargetMode="External"/><Relationship Id="rId8604" Type="http://schemas.openxmlformats.org/officeDocument/2006/relationships/hyperlink" Target="https://www.caixa.gov.br/Downloads/sinapi-cadernos-tecnicos/SINAPI-CT-POCOS-DE-VISITA-E-CAIXAS-PARA-BOCAS-DE-LOBO.pdf" TargetMode="External"/><Relationship Id="rId6155" Type="http://schemas.openxmlformats.org/officeDocument/2006/relationships/hyperlink" Target="https://www.caixa.gov.br/Downloads/sinapi-cadernos-tecnicos/SINAPI-CT-INSTALACOES-PREDIAIS-DE-AGUAS-PLUVIAIS-TUBOS-CONEXOES-CAIXAS-E-RALOS.pdf" TargetMode="External"/><Relationship Id="rId7206" Type="http://schemas.openxmlformats.org/officeDocument/2006/relationships/hyperlink" Target="https://www.caixa.gov.br/Downloads/sinapi-metodologia/Livro_SINAPI_Calculos_Parametros.pdf" TargetMode="External"/><Relationship Id="rId9378" Type="http://schemas.openxmlformats.org/officeDocument/2006/relationships/hyperlink" Target="https://www.caixa.gov.br/Downloads/sinapi-cadernos-tecnicos/SINAPI-CT-REVESTIMENTOS-CERAMICOS-INTERNOS.pdf" TargetMode="External"/><Relationship Id="rId2765" Type="http://schemas.openxmlformats.org/officeDocument/2006/relationships/hyperlink" Target="https://www.caixa.gov.br/Downloads/sinapi-cadernos-tecnicos/SINAPI-CT-DEPRECIACAO-JUROS-IMPOSTOS-E-SEGUROS-MANUTENCAO-E-MATERIAIS-NA-OPERACAO-DOS-EQUIPAMENTOS.pdf" TargetMode="External"/><Relationship Id="rId3816" Type="http://schemas.openxmlformats.org/officeDocument/2006/relationships/hyperlink" Target="https://www.caixa.gov.br/Downloads/sinapi-cadernos-tecnicos/SINAPI-CT-ESTACAS-ESCAVADAS-SEM-FLUIDO-ESTABILIZANTE.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CRETO-PROTENDIDO.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5988" Type="http://schemas.openxmlformats.org/officeDocument/2006/relationships/hyperlink" Target="https://www.caixa.gov.br/Downloads/sinapi-cadernos-tecnicos/SINAPI-CT-INSTALACOES-PREDIAIS-DE-AGUA-FRIA-EM-PVC.pdf" TargetMode="External"/><Relationship Id="rId73" Type="http://schemas.openxmlformats.org/officeDocument/2006/relationships/hyperlink" Target="https://www.caixa.gov.br/Downloads/sinapi-cadernos-tecnicos/SINAPI-CT-ALVENARIA-DE-VEDACAO.pdf" TargetMode="External"/><Relationship Id="rId8461" Type="http://schemas.openxmlformats.org/officeDocument/2006/relationships/hyperlink" Target="https://www.caixa.gov.br/Downloads/sinapi-cadernos-tecnicos/SINAPI-CT-PISOS.pdf" TargetMode="External"/><Relationship Id="rId9512" Type="http://schemas.openxmlformats.org/officeDocument/2006/relationships/hyperlink" Target="https://www.caixa.gov.br/Downloads/sinapi-cadernos-tecnicos/SINAPI-CT-SISTEMAS-DE-MEDICAO.pdf" TargetMode="External"/><Relationship Id="rId10391" Type="http://schemas.openxmlformats.org/officeDocument/2006/relationships/hyperlink" Target="https://www.caixa.gov.br/Downloads/sinapi-cadernos-tecnicos/SINAPI-CT-VALVULAS-E-REGISTROS-PARA-SISTEMAS-PREDIAIS.pdf" TargetMode="External"/><Relationship Id="rId1501" Type="http://schemas.openxmlformats.org/officeDocument/2006/relationships/hyperlink" Target="https://www.caixa.gov.br/Downloads/sinapi-cadernos-tecnicos/SINAPI-CT-CUSTOS-HORARIOS-PRODUTIVO-E-IMPRODUTIVO-DOS-EQUIPAMENTOS.pdf" TargetMode="External"/><Relationship Id="rId7063" Type="http://schemas.openxmlformats.org/officeDocument/2006/relationships/hyperlink" Target="https://www.caixa.gov.br/Downloads/sinapi-cadernos-tecnicos/SINAPI-CT-LIGACOES-PREDIAIS-DE-AGUA-E-ESGOTO.pdf" TargetMode="External"/><Relationship Id="rId8114" Type="http://schemas.openxmlformats.org/officeDocument/2006/relationships/hyperlink" Target="https://www.caixa.gov.br/Downloads/sinapi-cadernos-tecnicos/SINAPI-CT-PASSEIOS-DE-CONCRETO.pdf" TargetMode="External"/><Relationship Id="rId10044" Type="http://schemas.openxmlformats.org/officeDocument/2006/relationships/hyperlink" Target="https://www.caixa.gov.br/Downloads/sinapi-cadernos-tecnicos/SINAPI-CT-TRATAMENTOS-SUPERFICIAI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ADAS.pdf" TargetMode="External"/><Relationship Id="rId3673" Type="http://schemas.openxmlformats.org/officeDocument/2006/relationships/hyperlink" Target="https://www.caixa.gov.br/Downloads/sinapi-cadernos-tecnicos/SINAPI-CT-ESQUADRIAS-PORTAS.pdf" TargetMode="External"/><Relationship Id="rId4724" Type="http://schemas.openxmlformats.org/officeDocument/2006/relationships/hyperlink" Target="https://www.caixa.gov.br/Downloads/sinapi-cadernos-tecnicos/SINAPI-CT-INSTALACOES-ELETRICAS-ELETRODUTOS-EMBUTIDOS-CABOS-CAIXAS-TOMADAS-E-INTERRUPTORES.pdf" TargetMode="External"/><Relationship Id="rId247" Type="http://schemas.openxmlformats.org/officeDocument/2006/relationships/hyperlink" Target="https://www.caixa.gov.br/Downloads/sinapi-cadernos-tecnicos/SINAPI-CT-ARGAMASSAS.pdf" TargetMode="External"/><Relationship Id="rId6896" Type="http://schemas.openxmlformats.org/officeDocument/2006/relationships/hyperlink" Target="https://www.caixa.gov.br/Downloads/sinapi-cadernos-tecnicos/SINAPI-CT-INSTALACOES-EM-COBRE.pdf" TargetMode="External"/><Relationship Id="rId7947" Type="http://schemas.openxmlformats.org/officeDocument/2006/relationships/hyperlink" Target="https://www.caixa.gov.br/Downloads/sinapi-cadernos-tecnicos/SINAPI-CT-MONTAGEM-DE-GRUAS-E-CREMALHEIRAS.pdf" TargetMode="External"/><Relationship Id="rId5498" Type="http://schemas.openxmlformats.org/officeDocument/2006/relationships/hyperlink" Target="https://www.caixa.gov.br/Downloads/sinapi-cadernos-tecnicos/SINAPI-CT-INSTALACOES-HIDRAULICAS-EM-PEX.pdf" TargetMode="External"/><Relationship Id="rId6549" Type="http://schemas.openxmlformats.org/officeDocument/2006/relationships/hyperlink" Target="https://www.caixa.gov.br/Downloads/sinapi-cadernos-tecnicos/SINAPI-CT-INSTALACOES-DE-GAS-E-INCENDIO-EM-ACO-E-FERRO-GALVANIZADO.pdf" TargetMode="External"/><Relationship Id="rId9022" Type="http://schemas.openxmlformats.org/officeDocument/2006/relationships/hyperlink" Target="https://www.caixa.gov.br/Downloads/sinapi-cadernos-tecnicos/SINAPI-CT-RECOMPOSICAO-DE-PAVIMENTOS.pdf" TargetMode="External"/><Relationship Id="rId1011" Type="http://schemas.openxmlformats.org/officeDocument/2006/relationships/hyperlink" Target="https://www.caixa.gov.br/Downloads/sinapi-cadernos-tecnicos/SINAPI-CT-BOCAS-PARA-BUEIROS.pdf" TargetMode="External"/><Relationship Id="rId4581" Type="http://schemas.openxmlformats.org/officeDocument/2006/relationships/hyperlink" Target="https://www.caixa.gov.br/Downloads/sinapi-cadernos-tecnicos/SINAPI-CT-ILUMINACAO-PREDIAL-E-MONITORAMENTO.pdf" TargetMode="External"/><Relationship Id="rId5632" Type="http://schemas.openxmlformats.org/officeDocument/2006/relationships/hyperlink" Target="https://www.caixa.gov.br/Downloads/sinapi-cadernos-tecnicos/SINAPI-CT-INSTALACOES-HIDRAULICAS-EM-PPR.pdf" TargetMode="External"/><Relationship Id="rId3183" Type="http://schemas.openxmlformats.org/officeDocument/2006/relationships/hyperlink" Target="https://www.caixa.gov.br/Downloads/sinapi-cadernos-tecnicos/SINAPI-CT-ENERGIA-SOLAR-PARA-EDIFICACOES.pdf" TargetMode="External"/><Relationship Id="rId4234" Type="http://schemas.openxmlformats.org/officeDocument/2006/relationships/hyperlink" Target="https://www.caixa.gov.br/Downloads/sinapi-cadernos-tecnicos/SINAPI-CT-FOSSAS-E-SUMIDOUROS.pdf" TargetMode="External"/><Relationship Id="rId7457" Type="http://schemas.openxmlformats.org/officeDocument/2006/relationships/hyperlink" Target="https://www.caixa.gov.br/Downloads/sinapi-metodologia/Livro_SINAPI_Calculos_Parametros.pdf" TargetMode="External"/><Relationship Id="rId8855" Type="http://schemas.openxmlformats.org/officeDocument/2006/relationships/hyperlink" Target="https://www.caixa.gov.br/Downloads/sinapi-cadernos-tecnicos/SINAPI-CT-QUADROS-DE-AUTOMACAO-DE-BOMBAS.pdf" TargetMode="External"/><Relationship Id="rId9906" Type="http://schemas.openxmlformats.org/officeDocument/2006/relationships/hyperlink" Target="https://www.caixa.gov.br/Downloads/sinapi-cadernos-tecnicos/SINAPI-CT-TRANSPORTE-CARGA-E-DESCARGA-DE-MATERIAIS.pdf" TargetMode="External"/><Relationship Id="rId6059" Type="http://schemas.openxmlformats.org/officeDocument/2006/relationships/hyperlink" Target="https://www.caixa.gov.br/Downloads/sinapi-cadernos-tecnicos/SINAPI-CT-INSTALACOES-PREDIAIS-DE-AGUA-QUENTE-EM-CPVC.pdf" TargetMode="External"/><Relationship Id="rId8508" Type="http://schemas.openxmlformats.org/officeDocument/2006/relationships/hyperlink" Target="https://www.caixa.gov.br/Downloads/sinapi-cadernos-tecnicos/SINAPI-CT-POSTES-DE-CONCRETO-E-METALICOS.pdf" TargetMode="External"/><Relationship Id="rId10438" Type="http://schemas.openxmlformats.org/officeDocument/2006/relationships/hyperlink" Target="https://www.caixa.gov.br/Downloads/sinapi-cadernos-tecnicos/SINAPI-CT-VALVULAS-PARA-REDES-DE-SANEAMENTO.pdf" TargetMode="External"/><Relationship Id="rId988" Type="http://schemas.openxmlformats.org/officeDocument/2006/relationships/hyperlink" Target="https://www.caixa.gov.br/Downloads/sinapi-cadernos-tecnicos/SINAPI-CT-ATERROS-BASES-SUB-BASES-E-IMPRIMACOE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6540" Type="http://schemas.openxmlformats.org/officeDocument/2006/relationships/hyperlink" Target="https://www.caixa.gov.br/Downloads/sinapi-cadernos-tecnicos/SINAPI-CT-INSTALACOES-DE-GAS-E-INCENDIO-EM-ACO-E-FERRO-GALVANIZADO.pdf" TargetMode="External"/><Relationship Id="rId4091" Type="http://schemas.openxmlformats.org/officeDocument/2006/relationships/hyperlink" Target="https://www.caixa.gov.br/Downloads/sinapi-cadernos-tecnicos/SINAPI-CT-ESTRUTURAS-DE-MADEIRA.pdf" TargetMode="External"/><Relationship Id="rId5142" Type="http://schemas.openxmlformats.org/officeDocument/2006/relationships/hyperlink" Target="https://www.caixa.gov.br/Downloads/sinapi-cadernos-tecnicos/SINAPI-CT-INSTALACOES-ELETRICAS-REDE-DE-DISTRIBUICAO.pdf" TargetMode="External"/><Relationship Id="rId9763" Type="http://schemas.openxmlformats.org/officeDocument/2006/relationships/hyperlink" Target="https://www.caixa.gov.br/Downloads/sinapi-cadernos-tecnicos/SINAPI-CT-TRANSPORTE-DE-MATERIAIS-DENTRO-DO-CANTEIRO-DE-OBRAS.pdf" TargetMode="External"/><Relationship Id="rId8365" Type="http://schemas.openxmlformats.org/officeDocument/2006/relationships/hyperlink" Target="https://www.caixa.gov.br/Downloads/sinapi-cadernos-tecnicos/SINAPI-CT-PINTURA-EM-MADEIRA.pdf" TargetMode="External"/><Relationship Id="rId9416" Type="http://schemas.openxmlformats.org/officeDocument/2006/relationships/hyperlink" Target="https://www.caixa.gov.br/Downloads/sinapi-cadernos-tecnicos/SINAPI-CT-SINALIZACAO-VERTICAL-VIARIA.pdf" TargetMode="External"/><Relationship Id="rId10295" Type="http://schemas.openxmlformats.org/officeDocument/2006/relationships/hyperlink" Target="https://www.caixa.gov.br/Downloads/sinapi-cadernos-tecnicos/SINAPI-CT-VIDROS-E-ESPELHOS.pdf" TargetMode="External"/><Relationship Id="rId1405" Type="http://schemas.openxmlformats.org/officeDocument/2006/relationships/hyperlink" Target="https://www.caixa.gov.br/Downloads/sinapi-cadernos-tecnicos/SINAPI-CT-CONCRETO-PROTENDID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EPRECIACAO-JUROS-IMPOSTOS-E-SEGUROS-MANUTENCAO-E-MATERIAIS-NA-OPERACAO-DOS-EQUIPAMENTOS.pdf" TargetMode="External"/><Relationship Id="rId8018" Type="http://schemas.openxmlformats.org/officeDocument/2006/relationships/hyperlink" Target="https://www.caixa.gov.br/Downloads/sinapi-cadernos-tecnicos/SINAPI-CT-PAREDES-DE-CONCRETO-ESTUCAMENTO.pdf" TargetMode="External"/><Relationship Id="rId4975" Type="http://schemas.openxmlformats.org/officeDocument/2006/relationships/hyperlink" Target="https://www.caixa.gov.br/Downloads/sinapi-cadernos-tecnicos/SINAPI-CT-INSTALACOES-ELETRICAS-QUADROS-CABOS-DISJUNTORES-CONTATORES-E-BARRAMENTOS-BLINDAD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CORAMENTO-E-PREPARO-DE-FUNDO-DE-VALAS.pdf" TargetMode="External"/><Relationship Id="rId4628" Type="http://schemas.openxmlformats.org/officeDocument/2006/relationships/hyperlink" Target="https://www.caixa.gov.br/Downloads/sinapi-cadernos-tecnicos/SINAPI-CT-IMPERMEABILIZACAO-PROTECAO-MECANICA-E-TRATAMENTO-DE-JUNTA.pdf" TargetMode="External"/><Relationship Id="rId6050" Type="http://schemas.openxmlformats.org/officeDocument/2006/relationships/hyperlink" Target="https://www.caixa.gov.br/Downloads/sinapi-cadernos-tecnicos/SINAPI-CT-INSTALACOES-PREDIAIS-DE-AGUA-QUENTE-EM-CPVC.pdf" TargetMode="External"/><Relationship Id="rId7101" Type="http://schemas.openxmlformats.org/officeDocument/2006/relationships/hyperlink" Target="https://www.caixa.gov.br/Downloads/sinapi-cadernos-tecnicos/SINAPI-CT-LIGACOES-PREDIAIS-DE-AGUA-E-ESGOTO.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QUADRIAS-PORTAS.pdf" TargetMode="External"/><Relationship Id="rId9273" Type="http://schemas.openxmlformats.org/officeDocument/2006/relationships/hyperlink" Target="https://www.caixa.gov.br/Downloads/sinapi-cadernos-tecnicos/SINAPI-CT-REDES-DE-AGUA-E-ESGOTO-EM-PEAD-LISO-(TUBOS-E-CONEXOES).pdf" TargetMode="External"/><Relationship Id="rId632" Type="http://schemas.openxmlformats.org/officeDocument/2006/relationships/hyperlink" Target="https://www.caixa.gov.br/Downloads/sinapi-cadernos-tecnicos/SINAPI-CT-ASSENTAMENTO-DE-TUBOS-DE-PVC-E-METALICOS-EM-REDES-DE-AGUA.pdf" TargetMode="External"/><Relationship Id="rId1262" Type="http://schemas.openxmlformats.org/officeDocument/2006/relationships/hyperlink" Target="https://www.caixa.gov.br/Downloads/sinapi-cadernos-tecnicos/SINAPI-CT-CERCAS-PROTETORES-E-ALAMBRADOS.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4485" Type="http://schemas.openxmlformats.org/officeDocument/2006/relationships/hyperlink" Target="https://www.caixa.gov.br/Downloads/sinapi-cadernos-tecnicos/SINAPI-CT-GRAUTE-E-ARMACAO.pdf" TargetMode="External"/><Relationship Id="rId5536" Type="http://schemas.openxmlformats.org/officeDocument/2006/relationships/hyperlink" Target="https://www.caixa.gov.br/Downloads/sinapi-cadernos-tecnicos/SINAPI-CT-INSTALACOES-HIDRAULICAS-EM-PEX.pdf" TargetMode="External"/><Relationship Id="rId5883" Type="http://schemas.openxmlformats.org/officeDocument/2006/relationships/hyperlink" Target="https://www.caixa.gov.br/Downloads/sinapi-cadernos-tecnicos/SINAPI-CT-INSTALACOES-PREDIAIS-DE-AGUA-FRIA-EM-PVC.pdf" TargetMode="External"/><Relationship Id="rId6934" Type="http://schemas.openxmlformats.org/officeDocument/2006/relationships/hyperlink" Target="https://www.caixa.gov.br/Downloads/sinapi-cadernos-tecnicos/SINAPI-CT-INSTALACOES-EM-COBRE.pdf" TargetMode="External"/><Relationship Id="rId3087" Type="http://schemas.openxmlformats.org/officeDocument/2006/relationships/hyperlink" Target="https://www.caixa.gov.br/Downloads/sinapi-cadernos-tecnicos/SINAPI-CT-ELETROCALHAS.pdf" TargetMode="External"/><Relationship Id="rId4138" Type="http://schemas.openxmlformats.org/officeDocument/2006/relationships/hyperlink" Target="https://www.caixa.gov.br/Downloads/sinapi-cadernos-tecnicos/SINAPI-CT-EXECUCAO-DE-TIRANTES.pdf" TargetMode="External"/><Relationship Id="rId8759" Type="http://schemas.openxmlformats.org/officeDocument/2006/relationships/hyperlink" Target="https://www.caixa.gov.br/Downloads/sinapi-cadernos-tecnicos/SINAPI-CT-PRODUCAO-DE-CONCRETO.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QUIPAMENTOS-DE-PROTECAO-COLETIVA.pdf" TargetMode="External"/><Relationship Id="rId6791" Type="http://schemas.openxmlformats.org/officeDocument/2006/relationships/hyperlink" Target="https://www.caixa.gov.br/Downloads/sinapi-cadernos-tecnicos/SINAPI-CT-INSTALACOES-EM-COBRE.pdf" TargetMode="External"/><Relationship Id="rId7842" Type="http://schemas.openxmlformats.org/officeDocument/2006/relationships/hyperlink" Target="https://www.caixa.gov.br/Downloads/sinapi-cadernos-tecnicos/SINAPI-CT-MOBILIZACAO-E-DESMOBILIZACAO-DE-EQUIPAMENTOS-PESADOS.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5393" Type="http://schemas.openxmlformats.org/officeDocument/2006/relationships/hyperlink" Target="https://www.caixa.gov.br/Downloads/sinapi-cadernos-tecnicos/SINAPI-CT-INSTALACOES-HIDRAULICAS-RESERVACAO-E-BOMBAS-DE-RECALQUE.pdf" TargetMode="External"/><Relationship Id="rId6444" Type="http://schemas.openxmlformats.org/officeDocument/2006/relationships/hyperlink" Target="https://www.caixa.gov.br/Downloads/sinapi-cadernos-tecnicos/SINAPI-CT-INSTALACOES-DE-GAS-E-INCENDIO-EM-ACO-E-FERRO-GALVANIZADO.pdf" TargetMode="External"/><Relationship Id="rId5046" Type="http://schemas.openxmlformats.org/officeDocument/2006/relationships/hyperlink" Target="https://www.caixa.gov.br/Downloads/sinapi-cadernos-tecnicos/SINAPI-CT-INSTALACOES-ELETRICAS-REDE-DE-DISTRIBUICAO.pdf" TargetMode="External"/><Relationship Id="rId9667" Type="http://schemas.openxmlformats.org/officeDocument/2006/relationships/hyperlink" Target="https://www.caixa.gov.br/Downloads/sinapi-cadernos-tecnicos/SINAPI-CT-TRANSPORTE-FLUVIAL-CARGA-E-DESCARGA.pdf" TargetMode="External"/><Relationship Id="rId8269" Type="http://schemas.openxmlformats.org/officeDocument/2006/relationships/hyperlink" Target="https://www.caixa.gov.br/Downloads/sinapi-cadernos-tecnicos/SINAPI-CT-PERFURACAO-HORIZONTAL-DIRECIONAL-HDD.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10199" Type="http://schemas.openxmlformats.org/officeDocument/2006/relationships/hyperlink" Target="https://www.caixa.gov.br/Downloads/sinapi-cadernos-tecnicos/SINAPI-CT-USINAGENS.pdf" TargetMode="External"/><Relationship Id="rId1309" Type="http://schemas.openxmlformats.org/officeDocument/2006/relationships/hyperlink" Target="https://www.caixa.gov.br/Downloads/sinapi-cadernos-tecnicos/SINAPI-CT-CHAPISCO.pdf" TargetMode="External"/><Relationship Id="rId4879" Type="http://schemas.openxmlformats.org/officeDocument/2006/relationships/hyperlink" Target="https://www.caixa.gov.br/Downloads/sinapi-cadernos-tecnicos/SINAPI-CT-INSTALACOES-ELETRICAS-ELETRODUTOS-CONEXOES-E-CONDULETES-APARENTES.pdf" TargetMode="External"/><Relationship Id="rId8750" Type="http://schemas.openxmlformats.org/officeDocument/2006/relationships/hyperlink" Target="https://www.caixa.gov.br/Downloads/sinapi-cadernos-tecnicos/SINAPI-CT-POCOS-DE-VISITA-E-CAIXAS-PARA-BOCAS-DE-LOBO.pdf" TargetMode="External"/><Relationship Id="rId9801" Type="http://schemas.openxmlformats.org/officeDocument/2006/relationships/hyperlink" Target="https://www.caixa.gov.br/Downloads/sinapi-cadernos-tecnicos/SINAPI-CT-TRANSPORTE-DE-MATERIAIS-DENTRO-DO-CANTEIRO-DE-OBRAS.pdf" TargetMode="External"/><Relationship Id="rId15" Type="http://schemas.openxmlformats.org/officeDocument/2006/relationships/hyperlink" Target="https://www.caixa.gov.br/Downloads/sinapi-cadernos-tecnicos/SINAPI-CT-ALVENARIA-ESTRUTURAL-BLOCOS-CERAMICOS.pdf" TargetMode="External"/><Relationship Id="rId7352" Type="http://schemas.openxmlformats.org/officeDocument/2006/relationships/hyperlink" Target="https://www.caixa.gov.br/Downloads/sinapi-metodologia/Livro_SINAPI_Calculos_Parametros.pdf" TargetMode="External"/><Relationship Id="rId8403" Type="http://schemas.openxmlformats.org/officeDocument/2006/relationships/hyperlink" Target="https://www.caixa.gov.br/Downloads/sinapi-cadernos-tecnicos/SINAPI-CT-PINTURA-EM-SUPERFICIES-METALICAS.pdf" TargetMode="External"/><Relationship Id="rId10333" Type="http://schemas.openxmlformats.org/officeDocument/2006/relationships/hyperlink" Target="https://www.caixa.gov.br/Downloads/sinapi-cadernos-tecnicos/SINAPI-CT-VALVULAS-E-REGISTROS-PARA-SISTEMAS-PREDIAIS.pdf" TargetMode="External"/><Relationship Id="rId7005" Type="http://schemas.openxmlformats.org/officeDocument/2006/relationships/hyperlink" Target="https://www.caixa.gov.br/Downloads/sinapi-cadernos-tecnicos/SINAPI-CT-INSTALACOES-PARA-CANTEIROS-DE-OBRAS.pdf" TargetMode="External"/><Relationship Id="rId883" Type="http://schemas.openxmlformats.org/officeDocument/2006/relationships/hyperlink" Target="https://www.caixa.gov.br/Downloads/sinapi-cadernos-tecnicos/SINAPI-CT-ATERROS-BASES-SUB-BASES-E-IMPRIMACOE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GOTAMENTO-DE-VALA-E-REBAIXAMENTO-DO-LENCOL-FREATICO.pdf" TargetMode="External"/><Relationship Id="rId3962" Type="http://schemas.openxmlformats.org/officeDocument/2006/relationships/hyperlink" Target="https://www.caixa.gov.br/Downloads/sinapi-cadernos-tecnicos/SINAPI-CT-ESTRUTURA-E-TRAMA-PARA-COBERTURA.pdf" TargetMode="External"/><Relationship Id="rId9177" Type="http://schemas.openxmlformats.org/officeDocument/2006/relationships/hyperlink" Target="https://www.caixa.gov.br/Downloads/sinapi-cadernos-tecnicos/SINAPI-CT-REDES-DE-AGUA-E-ESGOTO-EM-PEAD-LISO-(TUBOS-E-CONEXOE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FORMAS-PARA-ESTRUTURAS-DE-CONCRETO-ARMADO.pdf" TargetMode="External"/><Relationship Id="rId5787" Type="http://schemas.openxmlformats.org/officeDocument/2006/relationships/hyperlink" Target="https://www.caixa.gov.br/Downloads/sinapi-cadernos-tecnicos/SINAPI-CT-INSTALACOES-PREDIAIS-DE-AGUA-FRIA-EM-PVC.pdf" TargetMode="External"/><Relationship Id="rId6838" Type="http://schemas.openxmlformats.org/officeDocument/2006/relationships/hyperlink" Target="https://www.caixa.gov.br/Downloads/sinapi-cadernos-tecnicos/SINAPI-CT-INSTALACOES-EM-COBRE.pdf" TargetMode="External"/><Relationship Id="rId8260" Type="http://schemas.openxmlformats.org/officeDocument/2006/relationships/hyperlink" Target="https://www.caixa.gov.br/Downloads/sinapi-cadernos-tecnicos/SINAPI-CT-PERFURACAO-HORIZONTAL-DIRECIONAL-HDD.pdf" TargetMode="External"/><Relationship Id="rId9311" Type="http://schemas.openxmlformats.org/officeDocument/2006/relationships/hyperlink" Target="https://www.caixa.gov.br/Downloads/sinapi-cadernos-tecnicos/SINAPI-CT-RESERVATORIOS-DE-CONCRETO-E-METALICOS.pdf" TargetMode="External"/><Relationship Id="rId10190" Type="http://schemas.openxmlformats.org/officeDocument/2006/relationships/hyperlink" Target="https://www.caixa.gov.br/Downloads/sinapi-cadernos-tecnicos/SINAPI-CT-USINAGENS.pdf" TargetMode="External"/><Relationship Id="rId1300" Type="http://schemas.openxmlformats.org/officeDocument/2006/relationships/hyperlink" Target="https://www.caixa.gov.br/Downloads/sinapi-cadernos-tecnicos/SINAPI-CT-CHAPISCO.pdf" TargetMode="External"/><Relationship Id="rId4870" Type="http://schemas.openxmlformats.org/officeDocument/2006/relationships/hyperlink" Target="https://www.caixa.gov.br/Downloads/sinapi-cadernos-tecnicos/SINAPI-CT-INSTALACOES-ELETRICAS-ELETRODUTOS-CONEXOES-E-CONDULETES-APARENTES.pdf" TargetMode="External"/><Relationship Id="rId5921" Type="http://schemas.openxmlformats.org/officeDocument/2006/relationships/hyperlink" Target="https://www.caixa.gov.br/Downloads/sinapi-cadernos-tecnicos/SINAPI-CT-INSTALACOES-PREDIAIS-DE-AGUA-FRIA-EM-PVC.pdf" TargetMode="External"/><Relationship Id="rId3472" Type="http://schemas.openxmlformats.org/officeDocument/2006/relationships/hyperlink" Target="https://www.caixa.gov.br/Downloads/sinapi-cadernos-tecnicos/SINAPI-CT-ESCAVACAO-DE-VALAS.pdf" TargetMode="External"/><Relationship Id="rId4523" Type="http://schemas.openxmlformats.org/officeDocument/2006/relationships/hyperlink" Target="https://www.caixa.gov.br/Downloads/sinapi-cadernos-tecnicos/SINAPI-CT-GUARDA-CORPO-CORRIMAO-E-GRADE-PARA-ESQUADRIAS.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LETROCALHAS.pdf" TargetMode="External"/><Relationship Id="rId6695" Type="http://schemas.openxmlformats.org/officeDocument/2006/relationships/hyperlink" Target="https://www.caixa.gov.br/Downloads/sinapi-cadernos-tecnicos/SINAPI-CT-INSTALACOES-DE-AR-CONDICIONADO.pdf" TargetMode="External"/><Relationship Id="rId7746" Type="http://schemas.openxmlformats.org/officeDocument/2006/relationships/hyperlink" Target="https://www.caixa.gov.br/Downloads/sinapi-cadernos-tecnicos/SINAPI-CT-MASSA-UNICA-EXTERNA.pdf" TargetMode="External"/><Relationship Id="rId5297" Type="http://schemas.openxmlformats.org/officeDocument/2006/relationships/hyperlink" Target="https://www.caixa.gov.br/Downloads/sinapi-cadernos-tecnicos/SINAPI-CT-INSTALACOES-HIDRAULICAS-RESERVACAO-E-BOMBAS-DE-RECALQUE.pdf" TargetMode="External"/><Relationship Id="rId6348" Type="http://schemas.openxmlformats.org/officeDocument/2006/relationships/hyperlink" Target="https://www.caixa.gov.br/Downloads/sinapi-cadernos-tecnicos/SINAPI-CT-INSTALACOES-DE-GAS-E-INCENDIO-EM-ACO-E-FERRO-GALVANIZADO.pdf" TargetMode="External"/><Relationship Id="rId2958" Type="http://schemas.openxmlformats.org/officeDocument/2006/relationships/hyperlink" Target="https://www.caixa.gov.br/Downloads/sinapi-cadernos-tecnicos/SINAPI-CT-DRENOS.pdf" TargetMode="External"/><Relationship Id="rId4380" Type="http://schemas.openxmlformats.org/officeDocument/2006/relationships/hyperlink" Target="https://www.caixa.gov.br/Downloads/sinapi-cadernos-tecnicos/SINAPI-CT-FORMAS-PARA-ESTRUTURAS-DE-CONCRETO-ARMADO.pdf" TargetMode="External"/><Relationship Id="rId5431" Type="http://schemas.openxmlformats.org/officeDocument/2006/relationships/hyperlink" Target="https://www.caixa.gov.br/Downloads/sinapi-cadernos-tecnicos/SINAPI-CT-INSTALACOES-HIDRAULICAS-RESERVACAO-E-BOMBAS-DE-RECALQUE.pdf" TargetMode="External"/><Relationship Id="rId4033" Type="http://schemas.openxmlformats.org/officeDocument/2006/relationships/hyperlink" Target="https://www.caixa.gov.br/Downloads/sinapi-cadernos-tecnicos/SINAPI-CT-ESTRUTURAS-DE-CONTENCAO-PERFIS-PRANCHADOS-CORTINAS-E-MUROS-DE-ARRIMO.pdf" TargetMode="External"/><Relationship Id="rId8654" Type="http://schemas.openxmlformats.org/officeDocument/2006/relationships/hyperlink" Target="https://www.caixa.gov.br/Downloads/sinapi-cadernos-tecnicos/SINAPI-CT-POCOS-DE-VISITA-E-CAIXAS-PARA-BOCAS-DE-LOBO.pdf" TargetMode="External"/><Relationship Id="rId9705" Type="http://schemas.openxmlformats.org/officeDocument/2006/relationships/hyperlink" Target="https://www.caixa.gov.br/Downloads/sinapi-cadernos-tecnicos/SINAPI-CT-TRANSPORTE-FLUVIAL-CARGA-E-DESCARGA.pdf" TargetMode="External"/><Relationship Id="rId7256" Type="http://schemas.openxmlformats.org/officeDocument/2006/relationships/hyperlink" Target="https://www.caixa.gov.br/Downloads/sinapi-metodologia/Livro_SINAPI_Calculos_Parametros.pdf" TargetMode="External"/><Relationship Id="rId8307" Type="http://schemas.openxmlformats.org/officeDocument/2006/relationships/hyperlink" Target="https://www.caixa.gov.br/Downloads/sinapi-cadernos-tecnicos/SINAPI-CT-PINTURA-EXTERNA.pdf" TargetMode="External"/><Relationship Id="rId10237" Type="http://schemas.openxmlformats.org/officeDocument/2006/relationships/hyperlink" Target="https://www.caixa.gov.br/Downloads/sinapi-cadernos-tecnicos/SINAPI-CT-VERGAS-CONTRAVERGAS-E-FIXACAO-DE-ALVENARIA.pdf" TargetMode="External"/><Relationship Id="rId3866" Type="http://schemas.openxmlformats.org/officeDocument/2006/relationships/hyperlink" Target="https://www.caixa.gov.br/Downloads/sinapi-cadernos-tecnicos/SINAPI-CT-ESTACAS-EM-HELICE-CONTINUA.pdf" TargetMode="External"/><Relationship Id="rId4917" Type="http://schemas.openxmlformats.org/officeDocument/2006/relationships/hyperlink" Target="https://www.caixa.gov.br/Downloads/sinapi-cadernos-tecnicos/SINAPI-CT-INSTALACOES-ELETRICAS-ELETRODUTOS-CONEXOES-E-CONDULETES-APARENTES.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3519" Type="http://schemas.openxmlformats.org/officeDocument/2006/relationships/hyperlink" Target="https://www.caixa.gov.br/Downloads/sinapi-cadernos-tecnicos/SINAPI-CT-ESCAVACAO-DE-VALAS.pdf" TargetMode="External"/><Relationship Id="rId9562" Type="http://schemas.openxmlformats.org/officeDocument/2006/relationships/hyperlink" Target="https://www.caixa.gov.br/Downloads/sinapi-cadernos-tecnicos/SINAPI-CT-TELHAMENTO-PARA-COBERTURA.pdf" TargetMode="External"/><Relationship Id="rId921" Type="http://schemas.openxmlformats.org/officeDocument/2006/relationships/hyperlink" Target="https://www.caixa.gov.br/Downloads/sinapi-cadernos-tecnicos/SINAPI-CT-ATERROS-BASES-SUB-BASES-E-IMPRIMACOE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8164" Type="http://schemas.openxmlformats.org/officeDocument/2006/relationships/hyperlink" Target="https://www.caixa.gov.br/Downloads/sinapi-cadernos-tecnicos/SINAPI-CT-PAVIMENTO-INTERTRAVADO.pdf" TargetMode="External"/><Relationship Id="rId9215" Type="http://schemas.openxmlformats.org/officeDocument/2006/relationships/hyperlink" Target="https://www.caixa.gov.br/Downloads/sinapi-cadernos-tecnicos/SINAPI-CT-REDES-DE-AGUA-E-ESGOTO-EM-PEAD-LISO-(TUBOS-E-CONEXOES).pdf" TargetMode="External"/><Relationship Id="rId10094" Type="http://schemas.openxmlformats.org/officeDocument/2006/relationships/hyperlink" Target="https://www.caixa.gov.br/Downloads/sinapi-cadernos-tecnicos/SINAPI-CT-TUBULACAO-FLANGEADA-PARA-REDES-DE-AGUA.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ELETRODUTOS-EMBUTIDOS-CABOS-CAIXAS-TOMADAS-E-INTERRUPTORES.pdf" TargetMode="External"/><Relationship Id="rId5825" Type="http://schemas.openxmlformats.org/officeDocument/2006/relationships/hyperlink" Target="https://www.caixa.gov.br/Downloads/sinapi-cadernos-tecnicos/SINAPI-CT-INSTALACOES-PREDIAIS-DE-AGUA-FRIA-EM-PVC.pdf" TargetMode="External"/><Relationship Id="rId3376" Type="http://schemas.openxmlformats.org/officeDocument/2006/relationships/hyperlink" Target="https://www.caixa.gov.br/Downloads/sinapi-cadernos-tecnicos/SINAPI-CT-ESCAVACAO-HORIZONTAL.pdf" TargetMode="External"/><Relationship Id="rId4427" Type="http://schemas.openxmlformats.org/officeDocument/2006/relationships/hyperlink" Target="https://www.caixa.gov.br/Downloads/sinapi-cadernos-tecnicos/SINAPI-CT-GALERIAS-COM-ADUELAS-DE-CONCRETO.pdf" TargetMode="External"/><Relationship Id="rId297" Type="http://schemas.openxmlformats.org/officeDocument/2006/relationships/hyperlink" Target="https://www.caixa.gov.br/Downloads/sinapi-cadernos-tecnicos/SINAPI-CT-ARMACAO-PARA-ESTRUTURAS-DE-CONCRETO-ARMADO.pdf" TargetMode="External"/><Relationship Id="rId3029" Type="http://schemas.openxmlformats.org/officeDocument/2006/relationships/hyperlink" Target="https://www.caixa.gov.br/Downloads/sinapi-cadernos-tecnicos/SINAPI-CT-DUTOS-PARA-AR-CONDICIONADO.pdf" TargetMode="External"/><Relationship Id="rId6599" Type="http://schemas.openxmlformats.org/officeDocument/2006/relationships/hyperlink" Target="https://www.caixa.gov.br/Downloads/sinapi-cadernos-tecnicos/SINAPI-CT-INSTALACOES-DE-GAS-EM-PEX-MULTICAMADAS.pdf" TargetMode="External"/><Relationship Id="rId7997" Type="http://schemas.openxmlformats.org/officeDocument/2006/relationships/hyperlink" Target="https://www.caixa.gov.br/Downloads/sinapi-cadernos-tecnicos/SINAPI-CT-PAREDES-DE-CONCRETO-CONCRETAGEM.pdf" TargetMode="External"/><Relationship Id="rId9072" Type="http://schemas.openxmlformats.org/officeDocument/2006/relationships/hyperlink" Target="https://www.caixa.gov.br/Downloads/sinapi-cadernos-tecnicos/SINAPI-CT-REDES-ENTERRADAS-DE-DISTRIBUICAO-ELETRICA.pdf" TargetMode="External"/><Relationship Id="rId3510" Type="http://schemas.openxmlformats.org/officeDocument/2006/relationships/hyperlink" Target="https://www.caixa.gov.br/Downloads/sinapi-cadernos-tecnicos/SINAPI-CT-ESCAVACAO-DE-VALAS.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CAS-PARA-BUEIRO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682" Type="http://schemas.openxmlformats.org/officeDocument/2006/relationships/hyperlink" Target="https://www.caixa.gov.br/Downloads/sinapi-cadernos-tecnicos/SINAPI-CT-INSTALACOES-HIDRAULICAS-EM-PPR.pdf" TargetMode="External"/><Relationship Id="rId6733" Type="http://schemas.openxmlformats.org/officeDocument/2006/relationships/hyperlink" Target="https://www.caixa.gov.br/Downloads/sinapi-cadernos-tecnicos/SINAPI-CT-INSTALACOES-EM-COBRE.pdf" TargetMode="External"/><Relationship Id="rId4284" Type="http://schemas.openxmlformats.org/officeDocument/2006/relationships/hyperlink" Target="https://www.caixa.gov.br/Downloads/sinapi-cadernos-tecnicos/SINAPI-CT-FUNDACOES-RASAS-(BLOCOS-SAPATAS-VIGAS-BALDRAME).pdf" TargetMode="External"/><Relationship Id="rId5335" Type="http://schemas.openxmlformats.org/officeDocument/2006/relationships/hyperlink" Target="https://www.caixa.gov.br/Downloads/sinapi-cadernos-tecnicos/SINAPI-CT-INSTALACOES-HIDRAULICAS-RESERVACAO-E-BOMBAS-DE-RECALQUE.pdf" TargetMode="External"/><Relationship Id="rId9956" Type="http://schemas.openxmlformats.org/officeDocument/2006/relationships/hyperlink" Target="https://www.caixa.gov.br/Downloads/sinapi-cadernos-tecnicos/SINAPI-CT-TRANSPORTE-CARGA-E-DESCARGA-DE-MATERIAIS.pdf" TargetMode="External"/><Relationship Id="rId8558" Type="http://schemas.openxmlformats.org/officeDocument/2006/relationships/hyperlink" Target="https://www.caixa.gov.br/Downloads/sinapi-cadernos-tecnicos/SINAPI-CT-POSTES-DE-CONCRETO-E-METALICOS.pdf" TargetMode="External"/><Relationship Id="rId9609" Type="http://schemas.openxmlformats.org/officeDocument/2006/relationships/hyperlink" Target="https://www.caixa.gov.br/Downloads/sinapi-cadernos-tecnicos/SINAPI-CT-TRANSFORMADORES.pdf" TargetMode="External"/><Relationship Id="rId1945" Type="http://schemas.openxmlformats.org/officeDocument/2006/relationships/hyperlink" Target="https://www.caixa.gov.br/Downloads/sinapi-cadernos-tecnicos/SINAPI-CT-DEMOLICOES-E-REMOCOES.pdf" TargetMode="External"/><Relationship Id="rId3020" Type="http://schemas.openxmlformats.org/officeDocument/2006/relationships/hyperlink" Target="https://www.caixa.gov.br/Downloads/sinapi-cadernos-tecnicos/SINAPI-CT-DUTOS-PARA-AR-CONDICIONADO.pdf" TargetMode="External"/><Relationship Id="rId6590" Type="http://schemas.openxmlformats.org/officeDocument/2006/relationships/hyperlink" Target="https://www.caixa.gov.br/Downloads/sinapi-cadernos-tecnicos/SINAPI-CT-INSTALACOES-DE-GAS-EM-PEX-MULTICAMADAS.pdf" TargetMode="External"/><Relationship Id="rId7641" Type="http://schemas.openxmlformats.org/officeDocument/2006/relationships/hyperlink" Target="https://www.caixa.gov.br/Downloads/sinapi-cadernos-tecnicos/SINAPI-CT-LOUCAS-E-METAIS.pdf" TargetMode="External"/><Relationship Id="rId5192" Type="http://schemas.openxmlformats.org/officeDocument/2006/relationships/hyperlink" Target="https://www.caixa.gov.br/Downloads/sinapi-cadernos-tecnicos/SINAPI-CT-INSTALACOES-HIDRAULICAS-RESERVACAO-E-BOMBAS-DE-RECALQUE.pdf" TargetMode="External"/><Relationship Id="rId6243" Type="http://schemas.openxmlformats.org/officeDocument/2006/relationships/hyperlink" Target="https://www.caixa.gov.br/Downloads/sinapi-cadernos-tecnicos/SINAPI-CT-INSTALACOES-DE-DIVISORIAS-DIVERSAS.pdf" TargetMode="External"/><Relationship Id="rId2853" Type="http://schemas.openxmlformats.org/officeDocument/2006/relationships/hyperlink" Target="https://www.caixa.gov.br/Downloads/sinapi-cadernos-tecnicos/SINAPI-CT-DEPRECIACAO-JUROS-IMPOSTOS-E-SEGUROS-MANUTENCAO-E-MATERIAIS-NA-OPERACAO-DOS-EQUIPAMENTOS.pdf" TargetMode="External"/><Relationship Id="rId3904" Type="http://schemas.openxmlformats.org/officeDocument/2006/relationships/hyperlink" Target="https://www.caixa.gov.br/Downloads/sinapi-cadernos-tecnicos/SINAPI-CT-ESTRUTURA-E-TRAMA-PARA-COBERTURA.pdf" TargetMode="External"/><Relationship Id="rId9466" Type="http://schemas.openxmlformats.org/officeDocument/2006/relationships/hyperlink" Target="https://www.caixa.gov.br/Downloads/sinapi-cadernos-tecnicos/SINAPI-CT-SISTEMA-DE-PROTECAO-CONTRA-DESCARGAS-ATMOSFERICAS-SPDA.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ONTRAPISO.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AREDES-EM-DRYWALL.pdf" TargetMode="External"/><Relationship Id="rId9119" Type="http://schemas.openxmlformats.org/officeDocument/2006/relationships/hyperlink" Target="https://www.caixa.gov.br/Downloads/sinapi-cadernos-tecnicos/SINAPI-CT-REDES-DE-LOGICA-TELEFONIA-E-IMAGEM.pdf" TargetMode="External"/><Relationship Id="rId1108" Type="http://schemas.openxmlformats.org/officeDocument/2006/relationships/hyperlink" Target="https://www.caixa.gov.br/Downloads/sinapi-cadernos-tecnicos/SINAPI-CT-CAIXAS-ENTERRADAS.pdf" TargetMode="External"/><Relationship Id="rId4678" Type="http://schemas.openxmlformats.org/officeDocument/2006/relationships/hyperlink" Target="https://www.caixa.gov.br/Downloads/sinapi-cadernos-tecnicos/SINAPI-CT-INSTALACOES-ELETRICAS-ELETRODUTOS-EMBUTIDOS-CABOS-CAIXAS-TOMADAS-E-INTERRUPTORES.pdf" TargetMode="External"/><Relationship Id="rId5729" Type="http://schemas.openxmlformats.org/officeDocument/2006/relationships/hyperlink" Target="https://www.caixa.gov.br/Downloads/sinapi-cadernos-tecnicos/SINAPI-CT-INSTALACOES-PREDIAIS-DE-ESGOTO-TUBOS-E-CONEXOES.pdf" TargetMode="External"/><Relationship Id="rId7151" Type="http://schemas.openxmlformats.org/officeDocument/2006/relationships/hyperlink" Target="https://www.caixa.gov.br/Downloads/sinapi-metodologia/Livro_SINAPI_Calculos_Parametros.pdf" TargetMode="External"/><Relationship Id="rId8202" Type="http://schemas.openxmlformats.org/officeDocument/2006/relationships/hyperlink" Target="https://www.caixa.gov.br/Downloads/sinapi-cadernos-tecnicos/SINAPI-CT-PEITORIS-E-CHAPINS.pdf" TargetMode="External"/><Relationship Id="rId9600" Type="http://schemas.openxmlformats.org/officeDocument/2006/relationships/hyperlink" Target="https://www.caixa.gov.br/Downloads/sinapi-cadernos-tecnicos/SINAPI-CT-TELHAMENTO-PARA-COBERTURA.pdf" TargetMode="External"/><Relationship Id="rId10132" Type="http://schemas.openxmlformats.org/officeDocument/2006/relationships/hyperlink" Target="https://www.caixa.gov.br/Downloads/sinapi-cadernos-tecnicos/SINAPI-CT-TUBULOES.pdf" TargetMode="External"/><Relationship Id="rId3761" Type="http://schemas.openxmlformats.org/officeDocument/2006/relationships/hyperlink" Target="https://www.caixa.gov.br/Downloads/sinapi-cadernos-tecnicos/SINAPI-CT-ESQUADRIAS-PORTAS.pdf" TargetMode="External"/><Relationship Id="rId4812" Type="http://schemas.openxmlformats.org/officeDocument/2006/relationships/hyperlink" Target="https://www.caixa.gov.br/Downloads/sinapi-cadernos-tecnicos/SINAPI-CT-INSTALACOES-ELETRICAS-ELETRODUTOS-EMBUTIDOS-CABOS-CAIXAS-TOMADAS-E-INTERRUPTORE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CAVACAO-VERTICAL-A-CEU-ABERTO.pdf" TargetMode="External"/><Relationship Id="rId6984" Type="http://schemas.openxmlformats.org/officeDocument/2006/relationships/hyperlink" Target="https://www.caixa.gov.br/Downloads/sinapi-cadernos-tecnicos/SINAPI-CT-INSTALACOES-PARA-CANTEIROS-DE-OBRAS.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HIDRAULICAS-EM-PEX.pdf" TargetMode="External"/><Relationship Id="rId6637" Type="http://schemas.openxmlformats.org/officeDocument/2006/relationships/hyperlink" Target="https://www.caixa.gov.br/Downloads/sinapi-cadernos-tecnicos/SINAPI-CT-INSTALACOES-DE-GAS-EM-PEX-MULTICAMADAS.pdf" TargetMode="External"/><Relationship Id="rId4188" Type="http://schemas.openxmlformats.org/officeDocument/2006/relationships/hyperlink" Target="https://www.caixa.gov.br/Downloads/sinapi-cadernos-tecnicos/SINAPI-CT-FORROS.pdf" TargetMode="External"/><Relationship Id="rId5239" Type="http://schemas.openxmlformats.org/officeDocument/2006/relationships/hyperlink" Target="https://www.caixa.gov.br/Downloads/sinapi-cadernos-tecnicos/SINAPI-CT-INSTALACOES-HIDRAULICAS-RESERVACAO-E-BOMBAS-DE-RECALQUE.pdf" TargetMode="External"/><Relationship Id="rId9110" Type="http://schemas.openxmlformats.org/officeDocument/2006/relationships/hyperlink" Target="https://www.caixa.gov.br/Downloads/sinapi-cadernos-tecnicos/SINAPI-CT-REDES-DE-LOGICA-TELEFONIA-E-IMAGEM.pdf" TargetMode="External"/><Relationship Id="rId1849" Type="http://schemas.openxmlformats.org/officeDocument/2006/relationships/hyperlink" Target="https://www.caixa.gov.br/Downloads/sinapi-cadernos-tecnicos/SINAPI-CT-CUSTOS-HORARIOS-PRODUTIVO-E-IMPRODUTIVO-DOS-EQUIPAMENTOS.pdf" TargetMode="External"/><Relationship Id="rId5720" Type="http://schemas.openxmlformats.org/officeDocument/2006/relationships/hyperlink" Target="https://www.caixa.gov.br/Downloads/sinapi-cadernos-tecnicos/SINAPI-CT-INSTALACOES-PREDIAIS-DE-ESGOTO-TUBOS-E-CONEXOES.pdf" TargetMode="External"/><Relationship Id="rId192" Type="http://schemas.openxmlformats.org/officeDocument/2006/relationships/hyperlink" Target="https://www.caixa.gov.br/Downloads/sinapi-cadernos-tecnicos/SINAPI-CT-ARGAMASSAS.pdf" TargetMode="External"/><Relationship Id="rId3271" Type="http://schemas.openxmlformats.org/officeDocument/2006/relationships/hyperlink" Target="https://www.caixa.gov.br/Downloads/sinapi-cadernos-tecnicos/SINAPI-CT-ESCADAS.pdf" TargetMode="External"/><Relationship Id="rId4322" Type="http://schemas.openxmlformats.org/officeDocument/2006/relationships/hyperlink" Target="https://www.caixa.gov.br/Downloads/sinapi-cadernos-tecnicos/SINAPI-CT-FORMAS-PARA-ESTRUTURAS-DE-CONCRETO-ARMADO.pdf" TargetMode="External"/><Relationship Id="rId7892" Type="http://schemas.openxmlformats.org/officeDocument/2006/relationships/hyperlink" Target="https://www.caixa.gov.br/Downloads/sinapi-cadernos-tecnicos/SINAPI-CT-MOBILIZACAO-E-DESMOBILIZACAO-DE-EQUIPAMENTOS-PESADOS.pdf" TargetMode="External"/><Relationship Id="rId8943" Type="http://schemas.openxmlformats.org/officeDocument/2006/relationships/hyperlink" Target="https://www.caixa.gov.br/Downloads/sinapi-cadernos-tecnicos/SINAPI-CT-RASGOS-E-FIXACOES.pdf" TargetMode="External"/><Relationship Id="rId6494" Type="http://schemas.openxmlformats.org/officeDocument/2006/relationships/hyperlink" Target="https://www.caixa.gov.br/Downloads/sinapi-cadernos-tecnicos/SINAPI-CT-INSTALACOES-DE-GAS-E-INCENDIO-EM-ACO-E-FERRO-GALVANIZADO.pdf" TargetMode="External"/><Relationship Id="rId7545" Type="http://schemas.openxmlformats.org/officeDocument/2006/relationships/hyperlink" Target="https://www.caixa.gov.br/Downloads/sinapi-cadernos-tecnicos/SINAPI-CT-LOUCAS-E-METAIS.pdf" TargetMode="External"/><Relationship Id="rId5096" Type="http://schemas.openxmlformats.org/officeDocument/2006/relationships/hyperlink" Target="https://www.caixa.gov.br/Downloads/sinapi-cadernos-tecnicos/SINAPI-CT-INSTALACOES-ELETRICAS-REDE-DE-DISTRIBUICAO.pdf" TargetMode="External"/><Relationship Id="rId6147" Type="http://schemas.openxmlformats.org/officeDocument/2006/relationships/hyperlink" Target="https://www.caixa.gov.br/Downloads/sinapi-cadernos-tecnicos/SINAPI-CT-INSTALACOES-PREDIAIS-DE-AGUA-QUENTE-EM-CPVC.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CRETO-PROJETADO.pdf" TargetMode="External"/><Relationship Id="rId2757" Type="http://schemas.openxmlformats.org/officeDocument/2006/relationships/hyperlink" Target="https://www.caixa.gov.br/Downloads/sinapi-cadernos-tecnicos/SINAPI-CT-DEPRECIACAO-JUROS-IMPOSTOS-E-SEGUROS-MANUTENCAO-E-MATERIAIS-NA-OPERACAO-DOS-EQUIPAMENTOS.pdf" TargetMode="External"/><Relationship Id="rId3808" Type="http://schemas.openxmlformats.org/officeDocument/2006/relationships/hyperlink" Target="https://www.caixa.gov.br/Downloads/sinapi-cadernos-tecnicos/SINAPI-CT-ESTACAS-ESCAVADAS-SEM-FLUIDO-ESTABILIZANTE.pdf" TargetMode="External"/><Relationship Id="rId5230" Type="http://schemas.openxmlformats.org/officeDocument/2006/relationships/hyperlink" Target="https://www.caixa.gov.br/Downloads/sinapi-cadernos-tecnicos/SINAPI-CT-INSTALACOES-HIDRAULICAS-RESERVACAO-E-BOMBAS-DE-RECALQUE.pdf" TargetMode="External"/><Relationship Id="rId9851" Type="http://schemas.openxmlformats.org/officeDocument/2006/relationships/hyperlink" Target="https://www.caixa.gov.br/Downloads/sinapi-cadernos-tecnicos/SINAPI-CT-TRANSPORTE-CARGA-E-DESCARGA-DE-MATERIAIS.pdf" TargetMode="External"/><Relationship Id="rId65" Type="http://schemas.openxmlformats.org/officeDocument/2006/relationships/hyperlink" Target="https://www.caixa.gov.br/Downloads/sinapi-cadernos-tecnicos/SINAPI-CT-ALVENARIA-DE-VEDACAO.pdf" TargetMode="External"/><Relationship Id="rId1840" Type="http://schemas.openxmlformats.org/officeDocument/2006/relationships/hyperlink" Target="https://www.caixa.gov.br/Downloads/sinapi-cadernos-tecnicos/SINAPI-CT-CUSTOS-HORARIOS-PRODUTIVO-E-IMPRODUTIVO-DOS-EQUIPAMENTOS.pdf" TargetMode="External"/><Relationship Id="rId8453" Type="http://schemas.openxmlformats.org/officeDocument/2006/relationships/hyperlink" Target="https://www.caixa.gov.br/Downloads/sinapi-cadernos-tecnicos/SINAPI-CT-PISOS.pdf" TargetMode="External"/><Relationship Id="rId9504" Type="http://schemas.openxmlformats.org/officeDocument/2006/relationships/hyperlink" Target="https://www.caixa.gov.br/Downloads/sinapi-cadernos-tecnicos/SINAPI-CT-SISTEMAS-DE-MEDICAO.pdf" TargetMode="External"/><Relationship Id="rId10383" Type="http://schemas.openxmlformats.org/officeDocument/2006/relationships/hyperlink" Target="https://www.caixa.gov.br/Downloads/sinapi-cadernos-tecnicos/SINAPI-CT-VALVULAS-E-REGISTROS-PARA-SISTEMAS-PREDIAIS.pdf" TargetMode="External"/><Relationship Id="rId7055" Type="http://schemas.openxmlformats.org/officeDocument/2006/relationships/hyperlink" Target="https://www.caixa.gov.br/Downloads/sinapi-cadernos-tecnicos/SINAPI-CT-LASTRO.pdf" TargetMode="External"/><Relationship Id="rId8106" Type="http://schemas.openxmlformats.org/officeDocument/2006/relationships/hyperlink" Target="https://www.caixa.gov.br/Downloads/sinapi-cadernos-tecnicos/SINAPI-CT-PARQUINHOS-E-EQUIPAMENTOS-DE-GINASTICA-AO-AR-LIVRE.pdf" TargetMode="External"/><Relationship Id="rId10036" Type="http://schemas.openxmlformats.org/officeDocument/2006/relationships/hyperlink" Target="https://www.caixa.gov.br/Downloads/sinapi-cadernos-tecnicos/SINAPI-CT-TRANSPORTE-CARGA-E-DESCARGA-DE-MATERIAIS.pdf" TargetMode="External"/><Relationship Id="rId3665" Type="http://schemas.openxmlformats.org/officeDocument/2006/relationships/hyperlink" Target="https://www.caixa.gov.br/Downloads/sinapi-cadernos-tecnicos/SINAPI-CT-ESQUADRIAS-PORTAS.pdf" TargetMode="External"/><Relationship Id="rId4716" Type="http://schemas.openxmlformats.org/officeDocument/2006/relationships/hyperlink" Target="https://www.caixa.gov.br/Downloads/sinapi-cadernos-tecnicos/SINAPI-CT-INSTALACOES-ELETRICAS-ELETRODUTOS-EMBUTIDOS-CABOS-CAIXAS-TOMADAS-E-INTERRUPTORE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3318" Type="http://schemas.openxmlformats.org/officeDocument/2006/relationships/hyperlink" Target="https://www.caixa.gov.br/Downloads/sinapi-cadernos-tecnicos/SINAPI-CT-ESCADAS.pdf" TargetMode="External"/><Relationship Id="rId6888" Type="http://schemas.openxmlformats.org/officeDocument/2006/relationships/hyperlink" Target="https://www.caixa.gov.br/Downloads/sinapi-cadernos-tecnicos/SINAPI-CT-INSTALACOES-EM-COBRE.pdf" TargetMode="External"/><Relationship Id="rId239" Type="http://schemas.openxmlformats.org/officeDocument/2006/relationships/hyperlink" Target="https://www.caixa.gov.br/Downloads/sinapi-cadernos-tecnicos/SINAPI-CT-ARGAMASSAS.pdf" TargetMode="External"/><Relationship Id="rId7939" Type="http://schemas.openxmlformats.org/officeDocument/2006/relationships/hyperlink" Target="https://www.caixa.gov.br/Downloads/sinapi-cadernos-tecnicos/SINAPI-CT-MONOCAPA.pdf" TargetMode="External"/><Relationship Id="rId9361" Type="http://schemas.openxmlformats.org/officeDocument/2006/relationships/hyperlink" Target="https://www.caixa.gov.br/Downloads/sinapi-cadernos-tecnicos/SINAPI-CT-REVESTIMENTOS-CERAMICOS-INTERNOS.pdf" TargetMode="External"/><Relationship Id="rId9014" Type="http://schemas.openxmlformats.org/officeDocument/2006/relationships/hyperlink" Target="https://www.caixa.gov.br/Downloads/sinapi-cadernos-tecnicos/SINAPI-CT-RECOMPOSICAO-DE-PAVIMENTOS.pdf" TargetMode="External"/><Relationship Id="rId720" Type="http://schemas.openxmlformats.org/officeDocument/2006/relationships/hyperlink" Target="https://www.caixa.gov.br/Downloads/sinapi-cadernos-tecnicos/SINAPI-CT-ASSENTAMENTO-DE-TUBOS-DE-ESGOTO-OU-DRENAGEM-PLUVIAL-EM-CONCRETO.pdf" TargetMode="External"/><Relationship Id="rId1350" Type="http://schemas.openxmlformats.org/officeDocument/2006/relationships/hyperlink" Target="https://www.caixa.gov.br/Downloads/sinapi-cadernos-tecnicos/SINAPI-CT-CONCRETO-PROJETA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5971" Type="http://schemas.openxmlformats.org/officeDocument/2006/relationships/hyperlink" Target="https://www.caixa.gov.br/Downloads/sinapi-cadernos-tecnicos/SINAPI-CT-INSTALACOES-PREDIAIS-DE-AGUA-FRIA-EM-PVC.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GUIAS-E-SARJETAS.pdf" TargetMode="External"/><Relationship Id="rId5624" Type="http://schemas.openxmlformats.org/officeDocument/2006/relationships/hyperlink" Target="https://www.caixa.gov.br/Downloads/sinapi-cadernos-tecnicos/SINAPI-CT-INSTALACOES-HIDRAULICAS-EM-PPR.pdf" TargetMode="External"/><Relationship Id="rId3175" Type="http://schemas.openxmlformats.org/officeDocument/2006/relationships/hyperlink" Target="https://www.caixa.gov.br/Downloads/sinapi-cadernos-tecnicos/SINAPI-CT-ENERGIA-SOLAR-PARA-EDIFICACOES.pdf" TargetMode="External"/><Relationship Id="rId4226" Type="http://schemas.openxmlformats.org/officeDocument/2006/relationships/hyperlink" Target="https://www.caixa.gov.br/Downloads/sinapi-cadernos-tecnicos/SINAPI-CT-FOSSAS-E-SUMIDOUROS.pdf" TargetMode="External"/><Relationship Id="rId7796" Type="http://schemas.openxmlformats.org/officeDocument/2006/relationships/hyperlink" Target="https://www.caixa.gov.br/Downloads/sinapi-cadernos-tecnicos/SINAPI-CT-MASSA-UNICA-INTERNA.pdf" TargetMode="External"/><Relationship Id="rId8847" Type="http://schemas.openxmlformats.org/officeDocument/2006/relationships/hyperlink" Target="https://www.caixa.gov.br/Downloads/sinapi-cadernos-tecnicos/SINAPI-CT-QUADROS-DE-AUTOMACAO-DE-BOMBAS.pdf" TargetMode="External"/><Relationship Id="rId6398" Type="http://schemas.openxmlformats.org/officeDocument/2006/relationships/hyperlink" Target="https://www.caixa.gov.br/Downloads/sinapi-cadernos-tecnicos/SINAPI-CT-INSTALACOES-DE-GAS-E-INCENDIO-EM-ACO-E-FERRO-GALVANIZADO.pdf" TargetMode="External"/><Relationship Id="rId7449" Type="http://schemas.openxmlformats.org/officeDocument/2006/relationships/hyperlink" Target="https://www.caixa.gov.br/Downloads/sinapi-metodologia/Livro_SINAPI_Calculos_Parametros.pdf" TargetMode="External"/><Relationship Id="rId230" Type="http://schemas.openxmlformats.org/officeDocument/2006/relationships/hyperlink" Target="https://www.caixa.gov.br/Downloads/sinapi-cadernos-tecnicos/SINAPI-CT-ARGAMASSAS.pdf" TargetMode="External"/><Relationship Id="rId7930" Type="http://schemas.openxmlformats.org/officeDocument/2006/relationships/hyperlink" Target="https://www.caixa.gov.br/Downloads/sinapi-cadernos-tecnicos/SINAPI-CT-MOBILIARIO-URBANO.pdf" TargetMode="External"/><Relationship Id="rId4083" Type="http://schemas.openxmlformats.org/officeDocument/2006/relationships/hyperlink" Target="https://www.caixa.gov.br/Downloads/sinapi-cadernos-tecnicos/SINAPI-CT-ESTRUTURAS-DE-MADEIRA.pdf" TargetMode="External"/><Relationship Id="rId5481" Type="http://schemas.openxmlformats.org/officeDocument/2006/relationships/hyperlink" Target="https://www.caixa.gov.br/Downloads/sinapi-cadernos-tecnicos/SINAPI-CT-INSTALACOES-HIDRAULICAS-EM-PEX.pdf" TargetMode="External"/><Relationship Id="rId6532" Type="http://schemas.openxmlformats.org/officeDocument/2006/relationships/hyperlink" Target="https://www.caixa.gov.br/Downloads/sinapi-cadernos-tecnicos/SINAPI-CT-INSTALACOES-DE-GAS-E-INCENDIO-EM-ACO-E-FERRO-GALVANIZADO.pdf" TargetMode="External"/><Relationship Id="rId5134" Type="http://schemas.openxmlformats.org/officeDocument/2006/relationships/hyperlink" Target="https://www.caixa.gov.br/Downloads/sinapi-cadernos-tecnicos/SINAPI-CT-INSTALACOES-ELETRICAS-REDE-DE-DISTRIBUICAO.pdf" TargetMode="External"/><Relationship Id="rId9755" Type="http://schemas.openxmlformats.org/officeDocument/2006/relationships/hyperlink" Target="https://www.caixa.gov.br/Downloads/sinapi-cadernos-tecnicos/SINAPI-CT-TRANSPORTE-DE-MATERIAIS-DENTRO-DO-CANTEIRO-DE-OBRAS.pdf" TargetMode="External"/><Relationship Id="rId1744" Type="http://schemas.openxmlformats.org/officeDocument/2006/relationships/hyperlink" Target="https://www.caixa.gov.br/Downloads/sinapi-cadernos-tecnicos/SINAPI-CT-CUSTOS-HORARIOS-PRODUTIVO-E-IMPRODUTIVO-DOS-EQUIPAMENTOS.pdf" TargetMode="External"/><Relationship Id="rId8357" Type="http://schemas.openxmlformats.org/officeDocument/2006/relationships/hyperlink" Target="https://www.caixa.gov.br/Downloads/sinapi-cadernos-tecnicos/SINAPI-CT-PINTURA-EM-MADEIRA.pdf" TargetMode="External"/><Relationship Id="rId9408" Type="http://schemas.openxmlformats.org/officeDocument/2006/relationships/hyperlink" Target="https://www.caixa.gov.br/Downloads/sinapi-cadernos-tecnicos/SINAPI-CT-SINALIZACAO-VERTICAL-VIARIA.pdf" TargetMode="External"/><Relationship Id="rId10287" Type="http://schemas.openxmlformats.org/officeDocument/2006/relationships/hyperlink" Target="https://www.caixa.gov.br/Downloads/sinapi-cadernos-tecnicos/SINAPI-CT-VIDROS-E-ESPELHOS.pdf" TargetMode="External"/><Relationship Id="rId4967" Type="http://schemas.openxmlformats.org/officeDocument/2006/relationships/hyperlink" Target="https://www.caixa.gov.br/Downloads/sinapi-cadernos-tecnicos/SINAPI-CT-INSTALACOES-ELETRICAS-QUADROS-CABOS-DISJUNTORES-CONTATORES-E-BARRAMENTOS-BLINDADOS.pdf" TargetMode="External"/><Relationship Id="rId3569" Type="http://schemas.openxmlformats.org/officeDocument/2006/relationships/hyperlink" Target="https://www.caixa.gov.br/Downloads/sinapi-cadernos-tecnicos/SINAPI-CT-ESCORAMENTO-E-PREPARO-DE-FUNDO-DE-VALAS.pdf" TargetMode="External"/><Relationship Id="rId7440" Type="http://schemas.openxmlformats.org/officeDocument/2006/relationships/hyperlink" Target="https://www.caixa.gov.br/Downloads/sinapi-metodologia/Livro_SINAPI_Calculos_Parametros.pdf" TargetMode="External"/><Relationship Id="rId6042" Type="http://schemas.openxmlformats.org/officeDocument/2006/relationships/hyperlink" Target="https://www.caixa.gov.br/Downloads/sinapi-cadernos-tecnicos/SINAPI-CT-INSTALACOES-PREDIAIS-DE-AGUA-QUENTE-EM-CPVC.pdf" TargetMode="External"/><Relationship Id="rId10421" Type="http://schemas.openxmlformats.org/officeDocument/2006/relationships/hyperlink" Target="https://www.caixa.gov.br/Downloads/sinapi-cadernos-tecnicos/SINAPI-CT-VALVULAS-PARA-REDES-DE-SANEAMENTO.pdf" TargetMode="External"/><Relationship Id="rId971" Type="http://schemas.openxmlformats.org/officeDocument/2006/relationships/hyperlink" Target="https://www.caixa.gov.br/Downloads/sinapi-cadernos-tecnicos/SINAPI-CT-ATERROS-BASES-SUB-BASES-E-IMPRIMACOE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QUADRIAS-PORTAS.pdf" TargetMode="External"/><Relationship Id="rId9265" Type="http://schemas.openxmlformats.org/officeDocument/2006/relationships/hyperlink" Target="https://www.caixa.gov.br/Downloads/sinapi-cadernos-tecnicos/SINAPI-CT-REDES-DE-AGUA-E-ESGOTO-EM-PEAD-LISO-(TUBOS-E-CONEXOES).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ERCAS-PROTETORES-E-ALAMBRAD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PREDIAIS-DE-AGUA-FRIA-EM-PVC.pdf" TargetMode="External"/><Relationship Id="rId6926" Type="http://schemas.openxmlformats.org/officeDocument/2006/relationships/hyperlink" Target="https://www.caixa.gov.br/Downloads/sinapi-cadernos-tecnicos/SINAPI-CT-INSTALACOES-EM-COBRE.pdf" TargetMode="External"/><Relationship Id="rId4477" Type="http://schemas.openxmlformats.org/officeDocument/2006/relationships/hyperlink" Target="https://www.caixa.gov.br/Downloads/sinapi-cadernos-tecnicos/SINAPI-CT-GRAUTE-E-ARMACAO.pdf" TargetMode="External"/><Relationship Id="rId5528" Type="http://schemas.openxmlformats.org/officeDocument/2006/relationships/hyperlink" Target="https://www.caixa.gov.br/Downloads/sinapi-cadernos-tecnicos/SINAPI-CT-INSTALACOES-HIDRAULICAS-EM-PEX.pdf" TargetMode="External"/><Relationship Id="rId3079" Type="http://schemas.openxmlformats.org/officeDocument/2006/relationships/hyperlink" Target="https://www.caixa.gov.br/Downloads/sinapi-cadernos-tecnicos/SINAPI-CT-ELETROCALHAS.pdf" TargetMode="External"/><Relationship Id="rId8001" Type="http://schemas.openxmlformats.org/officeDocument/2006/relationships/hyperlink" Target="https://www.caixa.gov.br/Downloads/sinapi-cadernos-tecnicos/SINAPI-CT-PAREDES-DE-CONCRETO-CONCRETAGEM.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CAVACAO-EM-MATERIAL-DE-3&#170;-CATEGORIA.pdf" TargetMode="External"/><Relationship Id="rId4611" Type="http://schemas.openxmlformats.org/officeDocument/2006/relationships/hyperlink" Target="https://www.caixa.gov.br/Downloads/sinapi-cadernos-tecnicos/SINAPI-CT-ILUMINACAO-PREDIAL-E-MONITORAMENTO.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QUIPAMENTOS-DE-PROTECAO-COLETIVA.pdf" TargetMode="External"/><Relationship Id="rId6783" Type="http://schemas.openxmlformats.org/officeDocument/2006/relationships/hyperlink" Target="https://www.caixa.gov.br/Downloads/sinapi-cadernos-tecnicos/SINAPI-CT-INSTALACOES-EM-COBRE.pdf" TargetMode="External"/><Relationship Id="rId7834" Type="http://schemas.openxmlformats.org/officeDocument/2006/relationships/hyperlink" Target="https://www.caixa.gov.br/Downloads/sinapi-cadernos-tecnicos/SINAPI-CT-MOBILIZACAO-E-DESMOBILIZACAO-DE-EQUIPAMENTOS-PESADOS.pdf" TargetMode="External"/><Relationship Id="rId5385" Type="http://schemas.openxmlformats.org/officeDocument/2006/relationships/hyperlink" Target="https://www.caixa.gov.br/Downloads/sinapi-cadernos-tecnicos/SINAPI-CT-INSTALACOES-HIDRAULICAS-RESERVACAO-E-BOMBAS-DE-RECALQUE.pdf" TargetMode="External"/><Relationship Id="rId6436" Type="http://schemas.openxmlformats.org/officeDocument/2006/relationships/hyperlink" Target="https://www.caixa.gov.br/Downloads/sinapi-cadernos-tecnicos/SINAPI-CT-INSTALACOES-DE-GAS-E-INCENDIO-EM-ACO-E-FERRO-GALVANIZADO.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ELETRICAS-REDE-DE-DISTRIBUICAO.pdf" TargetMode="External"/><Relationship Id="rId9659" Type="http://schemas.openxmlformats.org/officeDocument/2006/relationships/hyperlink" Target="https://www.caixa.gov.br/Downloads/sinapi-cadernos-tecnicos/SINAPI-CT-TRANSPORTE-FLUVIAL-CARGA-E-DESCARGA.pdf" TargetMode="External"/><Relationship Id="rId1648" Type="http://schemas.openxmlformats.org/officeDocument/2006/relationships/hyperlink" Target="https://www.caixa.gov.br/Downloads/sinapi-cadernos-tecnicos/SINAPI-CT-CUSTOS-HORARIOS-PRODUTIVO-E-IMPRODUTIVO-DOS-EQUIPAMENTOS.pdf" TargetMode="External"/><Relationship Id="rId3070" Type="http://schemas.openxmlformats.org/officeDocument/2006/relationships/hyperlink" Target="https://www.caixa.gov.br/Downloads/sinapi-cadernos-tecnicos/SINAPI-CT-ELETROCALHAS.pdf" TargetMode="External"/><Relationship Id="rId4121" Type="http://schemas.openxmlformats.org/officeDocument/2006/relationships/hyperlink" Target="https://www.caixa.gov.br/Downloads/sinapi-cadernos-tecnicos/SINAPI-CT-EXECUCAO-DE-TIRANTES.pdf" TargetMode="External"/><Relationship Id="rId6293" Type="http://schemas.openxmlformats.org/officeDocument/2006/relationships/hyperlink" Target="https://www.caixa.gov.br/Downloads/sinapi-cadernos-tecnicos/SINAPI-CT-INSTALACOES-DE-GAS-E-INCENDIO-EM-ACO-E-FERRO-GALVANIZADO.pdf" TargetMode="External"/><Relationship Id="rId7691" Type="http://schemas.openxmlformats.org/officeDocument/2006/relationships/hyperlink" Target="https://www.caixa.gov.br/Downloads/sinapi-cadernos-tecnicos/SINAPI-CT-MASSA-UNICA-EXTERNA.pdf" TargetMode="External"/><Relationship Id="rId8742" Type="http://schemas.openxmlformats.org/officeDocument/2006/relationships/hyperlink" Target="https://www.caixa.gov.br/Downloads/sinapi-cadernos-tecnicos/SINAPI-CT-POCOS-DE-VISITA-E-CAIXAS-PARA-BOCAS-DE-LOBO.pdf" TargetMode="External"/><Relationship Id="rId7344" Type="http://schemas.openxmlformats.org/officeDocument/2006/relationships/hyperlink" Target="https://www.caixa.gov.br/Downloads/sinapi-metodologia/Livro_SINAPI_Calculos_Parametros.pdf" TargetMode="External"/><Relationship Id="rId10325" Type="http://schemas.openxmlformats.org/officeDocument/2006/relationships/hyperlink" Target="https://www.caixa.gov.br/Downloads/sinapi-cadernos-tecnicos/SINAPI-CT-VALVULAS-E-REGISTROS-PARA-SISTEMAS-PREDIAIS.pdf" TargetMode="External"/><Relationship Id="rId3954" Type="http://schemas.openxmlformats.org/officeDocument/2006/relationships/hyperlink" Target="https://www.caixa.gov.br/Downloads/sinapi-cadernos-tecnicos/SINAPI-CT-ESTRUTURA-E-TRAMA-PARA-COBERTURA.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3607" Type="http://schemas.openxmlformats.org/officeDocument/2006/relationships/hyperlink" Target="https://www.caixa.gov.br/Downloads/sinapi-cadernos-tecnicos/SINAPI-CT-ESCORAMENTO-E-PREPARO-DE-FUNDO-DE-VALAS.pdf" TargetMode="External"/><Relationship Id="rId9169" Type="http://schemas.openxmlformats.org/officeDocument/2006/relationships/hyperlink" Target="https://www.caixa.gov.br/Downloads/sinapi-cadernos-tecnicos/SINAPI-CT-REDES-DE-LOGICA-TELEFONIA-E-IMAGEM.pdf" TargetMode="External"/><Relationship Id="rId528" Type="http://schemas.openxmlformats.org/officeDocument/2006/relationships/hyperlink" Target="https://www.caixa.gov.br/Downloads/sinapi-cadernos-tecnicos/SINAPI-CT-ASSENTAMENTO-DE-TUBOS-DE-PVC-E-METALICOS-EM-REDES-DE-AGUA.pdf" TargetMode="External"/><Relationship Id="rId1158" Type="http://schemas.openxmlformats.org/officeDocument/2006/relationships/hyperlink" Target="https://www.caixa.gov.br/Downloads/sinapi-cadernos-tecnicos/SINAPI-CT-CAIXAS-DE-AGUA-PARA-EDIFICACOE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ESGOTO-TUBOS-E-CONEXOES.pdf" TargetMode="External"/><Relationship Id="rId9650" Type="http://schemas.openxmlformats.org/officeDocument/2006/relationships/hyperlink" Target="https://www.caixa.gov.br/Downloads/sinapi-cadernos-tecnicos/SINAPI-CT-TRANSPORTE-FLUVIAL-CARGA-E-DESCARGA.pdf" TargetMode="External"/><Relationship Id="rId8252" Type="http://schemas.openxmlformats.org/officeDocument/2006/relationships/hyperlink" Target="https://www.caixa.gov.br/Downloads/sinapi-cadernos-tecnicos/SINAPI-CT-PERFURACAO-HORIZONTAL-DIRECIONAL-HDD.pdf" TargetMode="External"/><Relationship Id="rId9303" Type="http://schemas.openxmlformats.org/officeDocument/2006/relationships/hyperlink" Target="https://www.caixa.gov.br/Downloads/sinapi-cadernos-tecnicos/SINAPI-CT-RESERVATORIOS-DE-CONCRETO-E-METALICOS.pdf" TargetMode="External"/><Relationship Id="rId10182" Type="http://schemas.openxmlformats.org/officeDocument/2006/relationships/hyperlink" Target="https://www.caixa.gov.br/Downloads/sinapi-cadernos-tecnicos/SINAPI-CT-TUNNEL-LINER.pdf" TargetMode="External"/><Relationship Id="rId4862" Type="http://schemas.openxmlformats.org/officeDocument/2006/relationships/hyperlink" Target="https://www.caixa.gov.br/Downloads/sinapi-cadernos-tecnicos/SINAPI-CT-INSTALACOES-ELETRICAS-ELETRODUTOS-CONEXOES-E-CONDULETES-APARENTES.pdf" TargetMode="External"/><Relationship Id="rId5913" Type="http://schemas.openxmlformats.org/officeDocument/2006/relationships/hyperlink" Target="https://www.caixa.gov.br/Downloads/sinapi-cadernos-tecnicos/SINAPI-CT-INSTALACOES-PREDIAIS-DE-AGUA-FRIA-EM-PVC.pdf" TargetMode="External"/><Relationship Id="rId3464" Type="http://schemas.openxmlformats.org/officeDocument/2006/relationships/hyperlink" Target="https://www.caixa.gov.br/Downloads/sinapi-cadernos-tecnicos/SINAPI-CT-ESCAVACAO-VERTICAL-A-CEU-ABERTO.pdf" TargetMode="External"/><Relationship Id="rId4515" Type="http://schemas.openxmlformats.org/officeDocument/2006/relationships/hyperlink" Target="https://www.caixa.gov.br/Downloads/sinapi-cadernos-tecnicos/SINAPI-CT-GUARDA-CORPO-CORRIMAO-E-GRADE-PARA-ESQUADRIAS.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LETROCALHAS.pdf" TargetMode="External"/><Relationship Id="rId6687" Type="http://schemas.openxmlformats.org/officeDocument/2006/relationships/hyperlink" Target="https://www.caixa.gov.br/Downloads/sinapi-cadernos-tecnicos/SINAPI-CT-INSTALACOES-DE-AR-CONDICIONADO.pdf" TargetMode="External"/><Relationship Id="rId7738" Type="http://schemas.openxmlformats.org/officeDocument/2006/relationships/hyperlink" Target="https://www.caixa.gov.br/Downloads/sinapi-cadernos-tecnicos/SINAPI-CT-MASSA-UNICA-EXTERNA.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5289" Type="http://schemas.openxmlformats.org/officeDocument/2006/relationships/hyperlink" Target="https://www.caixa.gov.br/Downloads/sinapi-cadernos-tecnicos/SINAPI-CT-INSTALACOES-HIDRAULICAS-RESERVACAO-E-BOMBAS-DE-RECALQUE.pdf" TargetMode="External"/><Relationship Id="rId6754" Type="http://schemas.openxmlformats.org/officeDocument/2006/relationships/hyperlink" Target="https://www.caixa.gov.br/Downloads/sinapi-cadernos-tecnicos/SINAPI-CT-INSTALACOES-EM-COBRE.pdf" TargetMode="External"/><Relationship Id="rId7805" Type="http://schemas.openxmlformats.org/officeDocument/2006/relationships/hyperlink" Target="https://www.caixa.gov.br/Downloads/sinapi-cadernos-tecnicos/SINAPI-CT-MASSA-UNICA-INTERNA.pdf" TargetMode="External"/><Relationship Id="rId9160" Type="http://schemas.openxmlformats.org/officeDocument/2006/relationships/hyperlink" Target="https://www.caixa.gov.br/Downloads/sinapi-cadernos-tecnicos/SINAPI-CT-REDES-DE-LOGICA-TELEFONIA-E-IMAGEM.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HIDRAULICAS-RESERVACAO-E-BOMBAS-DE-RECALQUE.pdf" TargetMode="External"/><Relationship Id="rId6407" Type="http://schemas.openxmlformats.org/officeDocument/2006/relationships/hyperlink" Target="https://www.caixa.gov.br/Downloads/sinapi-cadernos-tecnicos/SINAPI-CT-INSTALACOES-DE-GAS-E-INCENDIO-EM-ACO-E-FERRO-GALVANIZADO.pdf" TargetMode="External"/><Relationship Id="rId1899" Type="http://schemas.openxmlformats.org/officeDocument/2006/relationships/hyperlink" Target="https://www.caixa.gov.br/Downloads/sinapi-cadernos-tecnicos/SINAPI-CT-CUSTOS-HORARIOS-PRODUTIVO-E-IMPRODUTIVO-DOS-EQUIPAMENTOS.pdf" TargetMode="External"/><Relationship Id="rId4372" Type="http://schemas.openxmlformats.org/officeDocument/2006/relationships/hyperlink" Target="https://www.caixa.gov.br/Downloads/sinapi-cadernos-tecnicos/SINAPI-CT-FORMAS-PARA-ESTRUTURAS-DE-CONCRETO-ARMADO.pdf" TargetMode="External"/><Relationship Id="rId5009" Type="http://schemas.openxmlformats.org/officeDocument/2006/relationships/hyperlink" Target="https://www.caixa.gov.br/Downloads/sinapi-cadernos-tecnicos/SINAPI-CT-INSTALACOES-ELETRICAS-QUADROS-CABOS-DISJUNTORES-CONTATORES-E-BARRAMENTOS-BLINDADOS.pdf" TargetMode="External"/><Relationship Id="rId5770" Type="http://schemas.openxmlformats.org/officeDocument/2006/relationships/hyperlink" Target="https://www.caixa.gov.br/Downloads/sinapi-cadernos-tecnicos/SINAPI-CT-INSTALACOES-PREDIAIS-DE-ESGOTO-TUBOS-E-CONEXOES.pdf" TargetMode="External"/><Relationship Id="rId6821" Type="http://schemas.openxmlformats.org/officeDocument/2006/relationships/hyperlink" Target="https://www.caixa.gov.br/Downloads/sinapi-cadernos-tecnicos/SINAPI-CT-INSTALACOES-EM-COBRE.pdf" TargetMode="External"/><Relationship Id="rId8579" Type="http://schemas.openxmlformats.org/officeDocument/2006/relationships/hyperlink" Target="https://www.caixa.gov.br/Downloads/sinapi-cadernos-tecnicos/SINAPI-CT-POCOS-DE-VISITA-E-CAIXAS-PARA-BOCAS-DE-LOBO.pdf" TargetMode="External"/><Relationship Id="rId9977" Type="http://schemas.openxmlformats.org/officeDocument/2006/relationships/hyperlink" Target="https://www.caixa.gov.br/Downloads/sinapi-cadernos-tecnicos/SINAPI-CT-TRANSPORTE-CARGA-E-DESCARGA-DE-MATERIAIS.pdf" TargetMode="External"/><Relationship Id="rId1966" Type="http://schemas.openxmlformats.org/officeDocument/2006/relationships/hyperlink" Target="https://www.caixa.gov.br/Downloads/sinapi-cadernos-tecnicos/SINAPI-CT-DEMOLICOES-E-REMOCOES.pdf" TargetMode="External"/><Relationship Id="rId4025" Type="http://schemas.openxmlformats.org/officeDocument/2006/relationships/hyperlink" Target="https://www.caixa.gov.br/Downloads/sinapi-cadernos-tecnicos/SINAPI-CT-ESTRUTURAS-DE-CONTENCAO-ESTACAS-PAREDES-DIAFRAGMA-E-MURETA-GUIA.pdf" TargetMode="External"/><Relationship Id="rId5423" Type="http://schemas.openxmlformats.org/officeDocument/2006/relationships/hyperlink" Target="https://www.caixa.gov.br/Downloads/sinapi-cadernos-tecnicos/SINAPI-CT-INSTALACOES-HIDRAULICAS-RESERVACAO-E-BOMBAS-DE-RECALQUE.pdf" TargetMode="External"/><Relationship Id="rId8993" Type="http://schemas.openxmlformats.org/officeDocument/2006/relationships/hyperlink" Target="https://www.caixa.gov.br/Downloads/sinapi-cadernos-tecnicos/SINAPI-CT-RASGOS-E-FIXACOES.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LOUCAS-E-METAIS.pdf" TargetMode="External"/><Relationship Id="rId8646" Type="http://schemas.openxmlformats.org/officeDocument/2006/relationships/hyperlink" Target="https://www.caixa.gov.br/Downloads/sinapi-cadernos-tecnicos/SINAPI-CT-POCOS-DE-VISITA-E-CAIXAS-PARA-BOCAS-DE-LOBO.pdf" TargetMode="External"/><Relationship Id="rId3041" Type="http://schemas.openxmlformats.org/officeDocument/2006/relationships/hyperlink" Target="https://www.caixa.gov.br/Downloads/sinapi-cadernos-tecnicos/SINAPI-CT-DUTOS-PARA-AR-CONDICIONADO.pdf" TargetMode="External"/><Relationship Id="rId6197" Type="http://schemas.openxmlformats.org/officeDocument/2006/relationships/hyperlink" Target="https://www.caixa.gov.br/Downloads/sinapi-cadernos-tecnicos/SINAPI-CT-INSTALACOES-PREDIAIS-DE-AGUAS-PLUVIAIS-TUBOS-CONEXOES-CAIXAS-E-RALOS.pdf" TargetMode="External"/><Relationship Id="rId7248" Type="http://schemas.openxmlformats.org/officeDocument/2006/relationships/hyperlink" Target="https://www.caixa.gov.br/Downloads/sinapi-metodologia/Livro_SINAPI_Calculos_Parametros.pdf" TargetMode="External"/><Relationship Id="rId7662" Type="http://schemas.openxmlformats.org/officeDocument/2006/relationships/hyperlink" Target="https://www.caixa.gov.br/Downloads/sinapi-cadernos-tecnicos/SINAPI-CT-LUMINARIAS-EXTERNAS.pdf" TargetMode="External"/><Relationship Id="rId8713" Type="http://schemas.openxmlformats.org/officeDocument/2006/relationships/hyperlink" Target="https://www.caixa.gov.br/Downloads/sinapi-cadernos-tecnicos/SINAPI-CT-POCOS-DE-VISITA-E-CAIXAS-PARA-BOCAS-DE-LOBO.pdf" TargetMode="External"/><Relationship Id="rId10229" Type="http://schemas.openxmlformats.org/officeDocument/2006/relationships/hyperlink" Target="https://www.caixa.gov.br/Downloads/sinapi-cadernos-tecnicos/SINAPI-CT-VERGAS-CONTRAVERGAS-E-FIXACAO-DE-ALVENARIA.pdf" TargetMode="External"/><Relationship Id="rId3858" Type="http://schemas.openxmlformats.org/officeDocument/2006/relationships/hyperlink" Target="https://www.caixa.gov.br/Downloads/sinapi-cadernos-tecnicos/SINAPI-CT-ESTACAS-RAIZ.pdf" TargetMode="External"/><Relationship Id="rId4909" Type="http://schemas.openxmlformats.org/officeDocument/2006/relationships/hyperlink" Target="https://www.caixa.gov.br/Downloads/sinapi-cadernos-tecnicos/SINAPI-CT-INSTALACOES-ELETRICAS-ELETRODUTOS-CONEXOES-E-CONDULETES-APARENTES.pdf" TargetMode="External"/><Relationship Id="rId6264" Type="http://schemas.openxmlformats.org/officeDocument/2006/relationships/hyperlink" Target="https://www.caixa.gov.br/Downloads/sinapi-cadernos-tecnicos/SINAPI-CT-INSTALACOES-DE-GAS-E-INCENDIO-EM-ACO-E-FERRO-GALVANIZADO.pdf" TargetMode="External"/><Relationship Id="rId7315" Type="http://schemas.openxmlformats.org/officeDocument/2006/relationships/hyperlink" Target="https://www.caixa.gov.br/Downloads/sinapi-metodologia/Livro_SINAPI_Calculos_Parametros.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RESERVACAO-E-BOMBAS-DE-RECALQUE.pdf" TargetMode="External"/><Relationship Id="rId6331" Type="http://schemas.openxmlformats.org/officeDocument/2006/relationships/hyperlink" Target="https://www.caixa.gov.br/Downloads/sinapi-cadernos-tecnicos/SINAPI-CT-INSTALACOES-DE-GAS-E-INCENDIO-EM-ACO-E-FERRO-GALVANIZADO.pdf" TargetMode="External"/><Relationship Id="rId9487" Type="http://schemas.openxmlformats.org/officeDocument/2006/relationships/hyperlink" Target="https://www.caixa.gov.br/Downloads/sinapi-cadernos-tecnicos/SINAPI-CT-SISTEMAS-DE-MEDICAO.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DETECCAO-DE-INCENDIO-E-ALARME.pdf" TargetMode="External"/><Relationship Id="rId3925" Type="http://schemas.openxmlformats.org/officeDocument/2006/relationships/hyperlink" Target="https://www.caixa.gov.br/Downloads/sinapi-cadernos-tecnicos/SINAPI-CT-ESTRUTURA-E-TRAMA-PARA-COBERTURA.pdf" TargetMode="External"/><Relationship Id="rId8089" Type="http://schemas.openxmlformats.org/officeDocument/2006/relationships/hyperlink" Target="https://www.caixa.gov.br/Downloads/sinapi-cadernos-tecnicos/SINAPI-CT-PARQUINHOS-E-EQUIPAMENTOS-DE-GINASTICA-AO-AR-LIVRE.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CUSTOS-HORARIOS-PRODUTIVO-E-IMPRODUTIVO-DOS-EQUIPAMENTO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DRENAGEM-DE-AR-CONDICIONADO.pdf" TargetMode="External"/><Relationship Id="rId5000" Type="http://schemas.openxmlformats.org/officeDocument/2006/relationships/hyperlink" Target="https://www.caixa.gov.br/Downloads/sinapi-cadernos-tecnicos/SINAPI-CT-INSTALACOES-ELETRICAS-QUADROS-CABOS-DISJUNTORES-CONTATORES-E-BARRAMENTOS-BLINDADOS.pdf" TargetMode="External"/><Relationship Id="rId8156" Type="http://schemas.openxmlformats.org/officeDocument/2006/relationships/hyperlink" Target="https://www.caixa.gov.br/Downloads/sinapi-cadernos-tecnicos/SINAPI-CT-PAVIMENTO-INTERTRAVADO.pdf" TargetMode="External"/><Relationship Id="rId9207" Type="http://schemas.openxmlformats.org/officeDocument/2006/relationships/hyperlink" Target="https://www.caixa.gov.br/Downloads/sinapi-cadernos-tecnicos/SINAPI-CT-REDES-DE-AGUA-E-ESGOTO-EM-PEAD-LISO-(TUBOS-E-CONEXOES).pdf" TargetMode="External"/><Relationship Id="rId9554" Type="http://schemas.openxmlformats.org/officeDocument/2006/relationships/hyperlink" Target="https://www.caixa.gov.br/Downloads/sinapi-cadernos-tecnicos/SINAPI-CT-SUPRESSAO-VEGETAL.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ELETRODUTOS-EMBUTIDOS-CABOS-CAIXAS-TOMADAS-E-INTERRUPTORES.pdf" TargetMode="External"/><Relationship Id="rId8570" Type="http://schemas.openxmlformats.org/officeDocument/2006/relationships/hyperlink" Target="https://www.caixa.gov.br/Downloads/sinapi-cadernos-tecnicos/SINAPI-CT-POSTES-DE-CONCRETO-E-METALICOS.pdf" TargetMode="External"/><Relationship Id="rId9621" Type="http://schemas.openxmlformats.org/officeDocument/2006/relationships/hyperlink" Target="https://www.caixa.gov.br/Downloads/sinapi-cadernos-tecnicos/SINAPI-CT-TRANSPORTE-FLUVIAL-CARGA-E-DESCARGA.pdf" TargetMode="External"/><Relationship Id="rId10086" Type="http://schemas.openxmlformats.org/officeDocument/2006/relationships/hyperlink" Target="https://www.caixa.gov.br/Downloads/sinapi-cadernos-tecnicos/SINAPI-CT-TUBULACAO-FLANGEADA-PARA-REDES-DE-AGUA.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ELETRODUTOS-EMBUTIDOS-CABOS-CAIXAS-TOMADAS-E-INTERRUPTORES.pdf" TargetMode="External"/><Relationship Id="rId5817" Type="http://schemas.openxmlformats.org/officeDocument/2006/relationships/hyperlink" Target="https://www.caixa.gov.br/Downloads/sinapi-cadernos-tecnicos/SINAPI-CT-INSTALACOES-PREDIAIS-DE-AGUA-FRIA-EM-PVC.pdf" TargetMode="External"/><Relationship Id="rId7172" Type="http://schemas.openxmlformats.org/officeDocument/2006/relationships/hyperlink" Target="https://www.caixa.gov.br/Downloads/sinapi-metodologia/Livro_SINAPI_Calculos_Parametros.pdf" TargetMode="External"/><Relationship Id="rId8223" Type="http://schemas.openxmlformats.org/officeDocument/2006/relationships/hyperlink" Target="https://www.caixa.gov.br/Downloads/sinapi-cadernos-tecnicos/SINAPI-CT-PERFURACAO-HORIZONTAL-DIRECIONAL-HDD.pdf" TargetMode="External"/><Relationship Id="rId10153" Type="http://schemas.openxmlformats.org/officeDocument/2006/relationships/hyperlink" Target="https://www.caixa.gov.br/Downloads/sinapi-cadernos-tecnicos/SINAPI-CT-TUNNEL-LINER.pdf" TargetMode="External"/><Relationship Id="rId3368" Type="http://schemas.openxmlformats.org/officeDocument/2006/relationships/hyperlink" Target="https://www.caixa.gov.br/Downloads/sinapi-cadernos-tecnicos/SINAPI-CT-ESCAVACAO-HORIZONTAL.pdf" TargetMode="External"/><Relationship Id="rId3782" Type="http://schemas.openxmlformats.org/officeDocument/2006/relationships/hyperlink" Target="https://www.caixa.gov.br/Downloads/sinapi-cadernos-tecnicos/SINAPI-CT-ESQUADRIAS-PORTAS.pdf" TargetMode="External"/><Relationship Id="rId4419" Type="http://schemas.openxmlformats.org/officeDocument/2006/relationships/hyperlink" Target="https://www.caixa.gov.br/Downloads/sinapi-cadernos-tecnicos/SINAPI-CT-GABIOES-EXECUCAO-DE-MURO-E-PROTECAO-SUPERFICIAL.pdf" TargetMode="External"/><Relationship Id="rId4833" Type="http://schemas.openxmlformats.org/officeDocument/2006/relationships/hyperlink" Target="https://www.caixa.gov.br/Downloads/sinapi-cadernos-tecnicos/SINAPI-CT-INSTALACOES-ELETRICAS-ELETRODUTOS-EMBUTIDOS-CABOS-CAIXAS-TOMADAS-E-INTERRUPTORES.pdf" TargetMode="External"/><Relationship Id="rId7989" Type="http://schemas.openxmlformats.org/officeDocument/2006/relationships/hyperlink" Target="https://www.caixa.gov.br/Downloads/sinapi-cadernos-tecnicos/SINAPI-CT-PAREDES-DE-CONCRETO-ARMACAO.pdf" TargetMode="External"/><Relationship Id="rId10220" Type="http://schemas.openxmlformats.org/officeDocument/2006/relationships/hyperlink" Target="https://www.caixa.gov.br/Downloads/sinapi-cadernos-tecnicos/SINAPI-CT-VERGAS-CONTRAVERGAS-E-FIXACAO-DE-ALVENARIA.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CAVACAO-VERTICAL-A-CEU-ABERTO.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ELETRICAS-ELETRODUTOS-CONEXOES-E-CONDULETES-APARENTES.pdf" TargetMode="External"/><Relationship Id="rId6658" Type="http://schemas.openxmlformats.org/officeDocument/2006/relationships/hyperlink" Target="https://www.caixa.gov.br/Downloads/sinapi-cadernos-tecnicos/SINAPI-CT-INSTALACOES-DE-AR-CONDICIONADO.pdf" TargetMode="External"/><Relationship Id="rId9064" Type="http://schemas.openxmlformats.org/officeDocument/2006/relationships/hyperlink" Target="https://www.caixa.gov.br/Downloads/sinapi-cadernos-tecnicos/SINAPI-CT-REDES-ENTERRADAS-DE-DISTRIBUICAO-ELETRICA.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CAVACAO-DE-VALAS.pdf" TargetMode="External"/><Relationship Id="rId7709" Type="http://schemas.openxmlformats.org/officeDocument/2006/relationships/hyperlink" Target="https://www.caixa.gov.br/Downloads/sinapi-cadernos-tecnicos/SINAPI-CT-MASSA-UNICA-EXTERNA.pdf" TargetMode="External"/><Relationship Id="rId8080" Type="http://schemas.openxmlformats.org/officeDocument/2006/relationships/hyperlink" Target="https://www.caixa.gov.br/Downloads/sinapi-cadernos-tecnicos/SINAPI-CT-PARQUINHOS-E-EQUIPAMENTOS-DE-GINASTICA-AO-AR-LIVRE.pdf" TargetMode="External"/><Relationship Id="rId9131" Type="http://schemas.openxmlformats.org/officeDocument/2006/relationships/hyperlink" Target="https://www.caixa.gov.br/Downloads/sinapi-cadernos-tecnicos/SINAPI-CT-REDES-DE-LOGICA-TELEFONIA-E-IMAGEM.pdf" TargetMode="External"/><Relationship Id="rId5674" Type="http://schemas.openxmlformats.org/officeDocument/2006/relationships/hyperlink" Target="https://www.caixa.gov.br/Downloads/sinapi-cadernos-tecnicos/SINAPI-CT-INSTALACOES-HIDRAULICAS-EM-PPR.pdf" TargetMode="External"/><Relationship Id="rId6725" Type="http://schemas.openxmlformats.org/officeDocument/2006/relationships/hyperlink" Target="https://www.caixa.gov.br/Downloads/sinapi-cadernos-tecnicos/SINAPI-CT-INSTALACOES-EM-COBRE.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FUNDACOES-RASAS-(BLOCOS-SAPATAS-VIGAS-BALDRAME).pdf" TargetMode="External"/><Relationship Id="rId4690" Type="http://schemas.openxmlformats.org/officeDocument/2006/relationships/hyperlink" Target="https://www.caixa.gov.br/Downloads/sinapi-cadernos-tecnicos/SINAPI-CT-INSTALACOES-ELETRICAS-ELETRODUTOS-EMBUTIDOS-CABOS-CAIXAS-TOMADAS-E-INTERRUPTORES.pdf" TargetMode="External"/><Relationship Id="rId5327" Type="http://schemas.openxmlformats.org/officeDocument/2006/relationships/hyperlink" Target="https://www.caixa.gov.br/Downloads/sinapi-cadernos-tecnicos/SINAPI-CT-INSTALACOES-HIDRAULICAS-RESERVACAO-E-BOMBAS-DE-RECALQUE.pdf" TargetMode="External"/><Relationship Id="rId5741" Type="http://schemas.openxmlformats.org/officeDocument/2006/relationships/hyperlink" Target="https://www.caixa.gov.br/Downloads/sinapi-cadernos-tecnicos/SINAPI-CT-INSTALACOES-PREDIAIS-DE-ESGOTO-TUBOS-E-CONEXOES.pdf" TargetMode="External"/><Relationship Id="rId8897" Type="http://schemas.openxmlformats.org/officeDocument/2006/relationships/hyperlink" Target="https://www.caixa.gov.br/Downloads/sinapi-cadernos-tecnicos/SINAPI-CT-RADIER-PISO-DE-CONCRETO-E-LAJE-SOBRE-SOLO.pdf" TargetMode="External"/><Relationship Id="rId9948" Type="http://schemas.openxmlformats.org/officeDocument/2006/relationships/hyperlink" Target="https://www.caixa.gov.br/Downloads/sinapi-cadernos-tecnicos/SINAPI-CT-TRANSPORTE-CARGA-E-DESCARGA-DE-MATERIAIS.pdf" TargetMode="External"/><Relationship Id="rId1937" Type="http://schemas.openxmlformats.org/officeDocument/2006/relationships/hyperlink" Target="https://www.caixa.gov.br/Downloads/sinapi-cadernos-tecnicos/SINAPI-CT-DEMOLICOES-E-REMOCOES.pdf" TargetMode="External"/><Relationship Id="rId3292" Type="http://schemas.openxmlformats.org/officeDocument/2006/relationships/hyperlink" Target="https://www.caixa.gov.br/Downloads/sinapi-cadernos-tecnicos/SINAPI-CT-ESCADAS.pdf" TargetMode="External"/><Relationship Id="rId4343" Type="http://schemas.openxmlformats.org/officeDocument/2006/relationships/hyperlink" Target="https://www.caixa.gov.br/Downloads/sinapi-cadernos-tecnicos/SINAPI-CT-FORMAS-PARA-ESTRUTURAS-DE-CONCRETO-ARMADO.pdf" TargetMode="External"/><Relationship Id="rId7499" Type="http://schemas.openxmlformats.org/officeDocument/2006/relationships/hyperlink" Target="https://www.caixa.gov.br/Downloads/sinapi-metodologia/Livro_SINAPI_Calculos_Parametros.pdf" TargetMode="External"/><Relationship Id="rId8964" Type="http://schemas.openxmlformats.org/officeDocument/2006/relationships/hyperlink" Target="https://www.caixa.gov.br/Downloads/sinapi-cadernos-tecnicos/SINAPI-CT-RASGOS-E-FIXACOES.pdf" TargetMode="External"/><Relationship Id="rId4410" Type="http://schemas.openxmlformats.org/officeDocument/2006/relationships/hyperlink" Target="https://www.caixa.gov.br/Downloads/sinapi-cadernos-tecnicos/SINAPI-CT-GABIOES-EXECUCAO-DE-MURO-E-PROTECAO-SUPERFICIAL.pdf" TargetMode="External"/><Relationship Id="rId7566" Type="http://schemas.openxmlformats.org/officeDocument/2006/relationships/hyperlink" Target="https://www.caixa.gov.br/Downloads/sinapi-cadernos-tecnicos/SINAPI-CT-LOUCAS-E-METAIS.pdf" TargetMode="External"/><Relationship Id="rId8617" Type="http://schemas.openxmlformats.org/officeDocument/2006/relationships/hyperlink" Target="https://www.caixa.gov.br/Downloads/sinapi-cadernos-tecnicos/SINAPI-CT-POCOS-DE-VISITA-E-CAIXAS-PARA-BOCAS-DE-LOBO.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DUTOS-PARA-AR-CONDICIONADO.pdf" TargetMode="External"/><Relationship Id="rId6168" Type="http://schemas.openxmlformats.org/officeDocument/2006/relationships/hyperlink" Target="https://www.caixa.gov.br/Downloads/sinapi-cadernos-tecnicos/SINAPI-CT-INSTALACOES-PREDIAIS-DE-AGUAS-PLUVIAIS-TUBOS-CONEXOES-CAIXAS-E-RALOS.pdf" TargetMode="External"/><Relationship Id="rId6582" Type="http://schemas.openxmlformats.org/officeDocument/2006/relationships/hyperlink" Target="https://www.caixa.gov.br/Downloads/sinapi-cadernos-tecnicos/SINAPI-CT-INSTALACOES-DE-GAS-EM-PEX-MULTICAMADAS.pdf" TargetMode="External"/><Relationship Id="rId7219" Type="http://schemas.openxmlformats.org/officeDocument/2006/relationships/hyperlink" Target="https://www.caixa.gov.br/Downloads/sinapi-metodologia/Livro_SINAPI_Calculos_Parametros.pdf" TargetMode="External"/><Relationship Id="rId7980" Type="http://schemas.openxmlformats.org/officeDocument/2006/relationships/hyperlink" Target="https://www.caixa.gov.br/Downloads/sinapi-cadernos-tecnicos/SINAPI-CT-PAREDES-DE-CONCRETO-ARMACAO.pdf" TargetMode="External"/><Relationship Id="rId5184" Type="http://schemas.openxmlformats.org/officeDocument/2006/relationships/hyperlink" Target="https://www.caixa.gov.br/Downloads/sinapi-cadernos-tecnicos/SINAPI-CT-INSTALACOES-HIDRAULICAS-RESERVACAO-E-BOMBAS-DE-RECALQUE.pdf" TargetMode="External"/><Relationship Id="rId6235" Type="http://schemas.openxmlformats.org/officeDocument/2006/relationships/hyperlink" Target="https://www.caixa.gov.br/Downloads/sinapi-cadernos-tecnicos/SINAPI-CT-INSTALACOES-PREDIAIS-DE-AGUAS-PLUVIAIS-TUBOS-CONEXOES-CAIXAS-E-RALOS.pdf" TargetMode="External"/><Relationship Id="rId7633" Type="http://schemas.openxmlformats.org/officeDocument/2006/relationships/hyperlink" Target="https://www.caixa.gov.br/Downloads/sinapi-cadernos-tecnicos/SINAPI-CT-LOUCAS-E-METAIS.pdf" TargetMode="External"/><Relationship Id="rId2778" Type="http://schemas.openxmlformats.org/officeDocument/2006/relationships/hyperlink" Target="https://www.caixa.gov.br/Downloads/sinapi-cadernos-tecnicos/SINAPI-CT-DEPRECIACAO-JUROS-IMPOSTOS-E-SEGUROS-MANUTENCAO-E-MATERIAIS-NA-OPERACAO-DOS-EQUIPAMENTOS.pdf" TargetMode="External"/><Relationship Id="rId3829" Type="http://schemas.openxmlformats.org/officeDocument/2006/relationships/hyperlink" Target="https://www.caixa.gov.br/Downloads/sinapi-cadernos-tecnicos/SINAPI-CT-ESTACAS-ESCAVADAS-SEM-FLUIDO-ESTABILIZANTE.pdf" TargetMode="External"/><Relationship Id="rId7700" Type="http://schemas.openxmlformats.org/officeDocument/2006/relationships/hyperlink" Target="https://www.caixa.gov.br/Downloads/sinapi-cadernos-tecnicos/SINAPI-CT-MASSA-UNICA-EXTERNA.pdf" TargetMode="External"/><Relationship Id="rId1794" Type="http://schemas.openxmlformats.org/officeDocument/2006/relationships/hyperlink" Target="https://www.caixa.gov.br/Downloads/sinapi-cadernos-tecnicos/SINAPI-CT-CUSTOS-HORARIOS-PRODUTIVO-E-IMPRODUTIVO-DOS-EQUIPAMENTOS.pdf" TargetMode="External"/><Relationship Id="rId2845" Type="http://schemas.openxmlformats.org/officeDocument/2006/relationships/hyperlink" Target="https://www.caixa.gov.br/Downloads/sinapi-cadernos-tecnicos/SINAPI-CT-DEPRECIACAO-JUROS-IMPOSTOS-E-SEGUROS-MANUTENCAO-E-MATERIAIS-NA-OPERACAO-DOS-EQUIPAMENTOS.pdf" TargetMode="External"/><Relationship Id="rId5251" Type="http://schemas.openxmlformats.org/officeDocument/2006/relationships/hyperlink" Target="https://www.caixa.gov.br/Downloads/sinapi-cadernos-tecnicos/SINAPI-CT-INSTALACOES-HIDRAULICAS-RESERVACAO-E-BOMBAS-DE-RECALQUE.pdf" TargetMode="External"/><Relationship Id="rId6302" Type="http://schemas.openxmlformats.org/officeDocument/2006/relationships/hyperlink" Target="https://www.caixa.gov.br/Downloads/sinapi-cadernos-tecnicos/SINAPI-CT-INSTALACOES-DE-GAS-E-INCENDIO-EM-ACO-E-FERRO-GALVANIZADO.pdf" TargetMode="External"/><Relationship Id="rId9458" Type="http://schemas.openxmlformats.org/officeDocument/2006/relationships/hyperlink" Target="https://www.caixa.gov.br/Downloads/sinapi-cadernos-tecnicos/SINAPI-CT-SISTEMA-DE-PROTECAO-CONTRA-DESCARGAS-ATMOSFERICAS-SPDA.pdf" TargetMode="External"/><Relationship Id="rId9872" Type="http://schemas.openxmlformats.org/officeDocument/2006/relationships/hyperlink" Target="https://www.caixa.gov.br/Downloads/sinapi-cadernos-tecnicos/SINAPI-CT-TRANSPORTE-CARGA-E-DESCARGA-DE-MATERIAIS.pdf" TargetMode="External"/><Relationship Id="rId86" Type="http://schemas.openxmlformats.org/officeDocument/2006/relationships/hyperlink" Target="https://www.caixa.gov.br/Downloads/sinapi-cadernos-tecnicos/SINAPI-CT-ALVENARIAS-DIVERSAS.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ONTRAPISO.pdf" TargetMode="External"/><Relationship Id="rId1861" Type="http://schemas.openxmlformats.org/officeDocument/2006/relationships/hyperlink" Target="https://www.caixa.gov.br/Downloads/sinapi-cadernos-tecnicos/SINAPI-CT-CUSTOS-HORARIOS-PRODUTIVO-E-IMPRODUTIVO-DOS-EQUIPAMENTOS.pdf" TargetMode="External"/><Relationship Id="rId2912" Type="http://schemas.openxmlformats.org/officeDocument/2006/relationships/hyperlink" Target="https://www.caixa.gov.br/Downloads/sinapi-cadernos-tecnicos/SINAPI-CT-DISSIPADORES-DE-ENERGIA.pdf" TargetMode="External"/><Relationship Id="rId8474" Type="http://schemas.openxmlformats.org/officeDocument/2006/relationships/hyperlink" Target="https://www.caixa.gov.br/Downloads/sinapi-cadernos-tecnicos/SINAPI-CT-PISOS.pdf" TargetMode="External"/><Relationship Id="rId9525" Type="http://schemas.openxmlformats.org/officeDocument/2006/relationships/hyperlink" Target="https://www.caixa.gov.br/Downloads/sinapi-cadernos-tecnicos/SINAPI-CT-SISTEMAS-DE-MEDICAO.pdf" TargetMode="External"/><Relationship Id="rId1514" Type="http://schemas.openxmlformats.org/officeDocument/2006/relationships/hyperlink" Target="https://www.caixa.gov.br/Downloads/sinapi-cadernos-tecnicos/SINAPI-CT-CUSTOS-HORARIOS-PRODUTIVO-E-IMPRODUTIVO-DOS-EQUIPAMENTOS.pdf" TargetMode="External"/><Relationship Id="rId7076" Type="http://schemas.openxmlformats.org/officeDocument/2006/relationships/hyperlink" Target="https://www.caixa.gov.br/Downloads/sinapi-cadernos-tecnicos/SINAPI-CT-LIGACOES-PREDIAIS-DE-AGUA-E-ESGOTO.pdf" TargetMode="External"/><Relationship Id="rId7490" Type="http://schemas.openxmlformats.org/officeDocument/2006/relationships/hyperlink" Target="https://www.caixa.gov.br/Downloads/sinapi-metodologia/Livro_SINAPI_Calculos_Parametros.pdf" TargetMode="External"/><Relationship Id="rId8127" Type="http://schemas.openxmlformats.org/officeDocument/2006/relationships/hyperlink" Target="https://www.caixa.gov.br/Downloads/sinapi-cadernos-tecnicos/SINAPI-CT-PASSEIOS-DE-CONCRETO.pdf" TargetMode="External"/><Relationship Id="rId8541" Type="http://schemas.openxmlformats.org/officeDocument/2006/relationships/hyperlink" Target="https://www.caixa.gov.br/Downloads/sinapi-cadernos-tecnicos/SINAPI-CT-POSTES-DE-CONCRETO-E-METALICOS.pdf" TargetMode="External"/><Relationship Id="rId10057" Type="http://schemas.openxmlformats.org/officeDocument/2006/relationships/hyperlink" Target="https://www.caixa.gov.br/Downloads/sinapi-cadernos-tecnicos/SINAPI-CT-TRATAMENTOS-SUPERFICIAIS.pdf" TargetMode="External"/><Relationship Id="rId3686" Type="http://schemas.openxmlformats.org/officeDocument/2006/relationships/hyperlink" Target="https://www.caixa.gov.br/Downloads/sinapi-cadernos-tecnicos/SINAPI-CT-ESQUADRIAS-PORTAS.pdf" TargetMode="External"/><Relationship Id="rId6092" Type="http://schemas.openxmlformats.org/officeDocument/2006/relationships/hyperlink" Target="https://www.caixa.gov.br/Downloads/sinapi-cadernos-tecnicos/SINAPI-CT-INSTALACOES-PREDIAIS-DE-AGUA-QUENTE-EM-CPVC.pdf" TargetMode="External"/><Relationship Id="rId7143" Type="http://schemas.openxmlformats.org/officeDocument/2006/relationships/hyperlink" Target="https://www.caixa.gov.br/Downloads/sinapi-metodologia/Livro_SINAPI_Calculos_Parametros.pdf" TargetMode="External"/><Relationship Id="rId10124" Type="http://schemas.openxmlformats.org/officeDocument/2006/relationships/hyperlink" Target="https://www.caixa.gov.br/Downloads/sinapi-cadernos-tecnicos/SINAPI-CT-TUBULACAO-FLANGEADA-PARA-REDES-DE-AGUA.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ADAS.pdf" TargetMode="External"/><Relationship Id="rId4737" Type="http://schemas.openxmlformats.org/officeDocument/2006/relationships/hyperlink" Target="https://www.caixa.gov.br/Downloads/sinapi-cadernos-tecnicos/SINAPI-CT-INSTALACOES-ELETRICAS-ELETRODUTOS-EMBUTIDOS-CABOS-CAIXAS-TOMADAS-E-INTERRUPTORES.pdf" TargetMode="External"/><Relationship Id="rId7210" Type="http://schemas.openxmlformats.org/officeDocument/2006/relationships/hyperlink" Target="https://www.caixa.gov.br/Downloads/sinapi-metodologia/Livro_SINAPI_Calculos_Parametros.pdf" TargetMode="External"/><Relationship Id="rId3753" Type="http://schemas.openxmlformats.org/officeDocument/2006/relationships/hyperlink" Target="https://www.caixa.gov.br/Downloads/sinapi-cadernos-tecnicos/SINAPI-CT-ESQUADRIAS-PORTAS.pdf" TargetMode="External"/><Relationship Id="rId4804" Type="http://schemas.openxmlformats.org/officeDocument/2006/relationships/hyperlink" Target="https://www.caixa.gov.br/Downloads/sinapi-cadernos-tecnicos/SINAPI-CT-INSTALACOES-ELETRICAS-ELETRODUTOS-EMBUTIDOS-CABOS-CAIXAS-TOMADAS-E-INTERRUPTORES.pdf" TargetMode="External"/><Relationship Id="rId674" Type="http://schemas.openxmlformats.org/officeDocument/2006/relationships/hyperlink" Target="https://www.caixa.gov.br/Downloads/sinapi-cadernos-tecnicos/SINAPI-CT-ASSENTAMENTO-DE-TUBOS-DE-ESGOTO-OU-DRENAGEM-PLUVIAL-EM-CONCRETO.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CAVACAO-VERTICAL-A-CEU-ABERTO.pdf" TargetMode="External"/><Relationship Id="rId3820" Type="http://schemas.openxmlformats.org/officeDocument/2006/relationships/hyperlink" Target="https://www.caixa.gov.br/Downloads/sinapi-cadernos-tecnicos/SINAPI-CT-ESTACAS-ESCAVADAS-SEM-FLUIDO-ESTABILIZANTE.pdf" TargetMode="External"/><Relationship Id="rId6976" Type="http://schemas.openxmlformats.org/officeDocument/2006/relationships/hyperlink" Target="https://www.caixa.gov.br/Downloads/sinapi-cadernos-tecnicos/SINAPI-CT-INSTALACOES-PARA-CANTEIROS-DE-OBRAS.pdf" TargetMode="External"/><Relationship Id="rId9382" Type="http://schemas.openxmlformats.org/officeDocument/2006/relationships/hyperlink" Target="https://www.caixa.gov.br/Downloads/sinapi-cadernos-tecnicos/SINAPI-CT-REVESTIMENTOS-CERAMICOS-INTERNOS.pdf" TargetMode="External"/><Relationship Id="rId327" Type="http://schemas.openxmlformats.org/officeDocument/2006/relationships/hyperlink" Target="https://www.caixa.gov.br/Downloads/sinapi-cadernos-tecnicos/SINAPI-CT-ARMACAO-PARA-ESTRUTURAS-DE-CONCRETO-ARMADO.pdf" TargetMode="External"/><Relationship Id="rId741" Type="http://schemas.openxmlformats.org/officeDocument/2006/relationships/hyperlink" Target="https://www.caixa.gov.br/Downloads/sinapi-cadernos-tecnicos/SINAPI-CT-ATERRO-E-REATERRO-DE-VALAS.pdf" TargetMode="External"/><Relationship Id="rId1371" Type="http://schemas.openxmlformats.org/officeDocument/2006/relationships/hyperlink" Target="https://www.caixa.gov.br/Downloads/sinapi-cadernos-tecnicos/SINAPI-CT-CONCRETO-PROTENDID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HIDRAULICAS-EM-PEX.pdf" TargetMode="External"/><Relationship Id="rId5992" Type="http://schemas.openxmlformats.org/officeDocument/2006/relationships/hyperlink" Target="https://www.caixa.gov.br/Downloads/sinapi-cadernos-tecnicos/SINAPI-CT-INSTALACOES-PREDIAIS-DE-AGUA-FRIA-EM-PVC.pdf" TargetMode="External"/><Relationship Id="rId6629" Type="http://schemas.openxmlformats.org/officeDocument/2006/relationships/hyperlink" Target="https://www.caixa.gov.br/Downloads/sinapi-cadernos-tecnicos/SINAPI-CT-INSTALACOES-DE-GAS-EM-PEX-MULTICAMADAS.pdf" TargetMode="External"/><Relationship Id="rId9035" Type="http://schemas.openxmlformats.org/officeDocument/2006/relationships/hyperlink" Target="https://www.caixa.gov.br/Downloads/sinapi-cadernos-tecnicos/SINAPI-CT-RECOMPOSICAO-DE-PAVIMENTOS.pdf" TargetMode="External"/><Relationship Id="rId1024" Type="http://schemas.openxmlformats.org/officeDocument/2006/relationships/hyperlink" Target="https://www.caixa.gov.br/Downloads/sinapi-cadernos-tecnicos/SINAPI-CT-BOCAS-PARA-BUEIROS.pdf" TargetMode="External"/><Relationship Id="rId4594" Type="http://schemas.openxmlformats.org/officeDocument/2006/relationships/hyperlink" Target="https://www.caixa.gov.br/Downloads/sinapi-cadernos-tecnicos/SINAPI-CT-ILUMINACAO-PREDIAL-E-MONITORAMENTO.pdf" TargetMode="External"/><Relationship Id="rId5645" Type="http://schemas.openxmlformats.org/officeDocument/2006/relationships/hyperlink" Target="https://www.caixa.gov.br/Downloads/sinapi-cadernos-tecnicos/SINAPI-CT-INSTALACOES-HIDRAULICAS-EM-PPR.pdf" TargetMode="External"/><Relationship Id="rId8051" Type="http://schemas.openxmlformats.org/officeDocument/2006/relationships/hyperlink" Target="https://www.caixa.gov.br/Downloads/sinapi-cadernos-tecnicos/SINAPI-CT-PAREDES-DE-CONCRETO-FORMAS.pdf" TargetMode="External"/><Relationship Id="rId9102" Type="http://schemas.openxmlformats.org/officeDocument/2006/relationships/hyperlink" Target="https://www.caixa.gov.br/Downloads/sinapi-cadernos-tecnicos/SINAPI-CT-REDES-DE-LOGICA-TELEFONIA-E-IMAGEM.pdf" TargetMode="External"/><Relationship Id="rId3196" Type="http://schemas.openxmlformats.org/officeDocument/2006/relationships/hyperlink" Target="https://www.caixa.gov.br/Downloads/sinapi-cadernos-tecnicos/SINAPI-CT-EQUIPAMENTOS-DE-PROTECAO-COLETIVA.pdf" TargetMode="External"/><Relationship Id="rId4247" Type="http://schemas.openxmlformats.org/officeDocument/2006/relationships/hyperlink" Target="https://www.caixa.gov.br/Downloads/sinapi-cadernos-tecnicos/SINAPI-CT-FUNDACOES-RASAS-(BLOCOS-SAPATAS-VIGAS-BALDRAME).pdf" TargetMode="External"/><Relationship Id="rId4661" Type="http://schemas.openxmlformats.org/officeDocument/2006/relationships/hyperlink" Target="https://www.caixa.gov.br/Downloads/sinapi-cadernos-tecnicos/SINAPI-CT-INSTALACOES-ELETRICAS-ELETRODUTOS-EMBUTIDOS-CABOS-CAIXAS-TOMADAS-E-INTERRUPTORES.pdf" TargetMode="External"/><Relationship Id="rId8868" Type="http://schemas.openxmlformats.org/officeDocument/2006/relationships/hyperlink" Target="https://www.caixa.gov.br/Downloads/sinapi-cadernos-tecnicos/SINAPI-CT-RADIER-PISO-DE-CONCRETO-E-LAJE-SOBRE-SOLO.pdf" TargetMode="External"/><Relationship Id="rId3263" Type="http://schemas.openxmlformats.org/officeDocument/2006/relationships/hyperlink" Target="https://www.caixa.gov.br/Downloads/sinapi-cadernos-tecnicos/SINAPI-CT-ESCADAS.pdf" TargetMode="External"/><Relationship Id="rId4314" Type="http://schemas.openxmlformats.org/officeDocument/2006/relationships/hyperlink" Target="https://www.caixa.gov.br/Downloads/sinapi-cadernos-tecnicos/SINAPI-CT-FORMAS-PARA-ESTRUTURAS-DE-CONCRETO-ARMADO.pdf" TargetMode="External"/><Relationship Id="rId5712" Type="http://schemas.openxmlformats.org/officeDocument/2006/relationships/hyperlink" Target="https://www.caixa.gov.br/Downloads/sinapi-cadernos-tecnicos/SINAPI-CT-INSTALACOES-PREDIAIS-DE-ESGOTO-TUBOS-E-CONEXOES.pdf" TargetMode="External"/><Relationship Id="rId9919" Type="http://schemas.openxmlformats.org/officeDocument/2006/relationships/hyperlink" Target="https://www.caixa.gov.br/Downloads/sinapi-cadernos-tecnicos/SINAPI-CT-TRANSPORTE-CARGA-E-DESCARGA-DE-MATERIAIS.pdf" TargetMode="External"/><Relationship Id="rId184" Type="http://schemas.openxmlformats.org/officeDocument/2006/relationships/hyperlink" Target="https://www.caixa.gov.br/Downloads/sinapi-cadernos-tecnicos/SINAPI-CT-ARGAMASSAS.pdf" TargetMode="External"/><Relationship Id="rId1908" Type="http://schemas.openxmlformats.org/officeDocument/2006/relationships/hyperlink" Target="https://www.caixa.gov.br/Downloads/sinapi-cadernos-tecnicos/SINAPI-CT-DEMOLICOES-E-REMOCOES.pdf" TargetMode="External"/><Relationship Id="rId7884" Type="http://schemas.openxmlformats.org/officeDocument/2006/relationships/hyperlink" Target="https://www.caixa.gov.br/Downloads/sinapi-cadernos-tecnicos/SINAPI-CT-MOBILIZACAO-E-DESMOBILIZACAO-DE-EQUIPAMENTOS-PESADOS.pdf" TargetMode="External"/><Relationship Id="rId8935" Type="http://schemas.openxmlformats.org/officeDocument/2006/relationships/hyperlink" Target="https://www.caixa.gov.br/Downloads/sinapi-cadernos-tecnicos/SINAPI-CT-RASGOS-E-FIXACOES.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ADAS.pdf" TargetMode="External"/><Relationship Id="rId5088" Type="http://schemas.openxmlformats.org/officeDocument/2006/relationships/hyperlink" Target="https://www.caixa.gov.br/Downloads/sinapi-cadernos-tecnicos/SINAPI-CT-INSTALACOES-ELETRICAS-REDE-DE-DISTRIBUICAO.pdf" TargetMode="External"/><Relationship Id="rId6139" Type="http://schemas.openxmlformats.org/officeDocument/2006/relationships/hyperlink" Target="https://www.caixa.gov.br/Downloads/sinapi-cadernos-tecnicos/SINAPI-CT-INSTALACOES-PREDIAIS-DE-AGUA-QUENTE-EM-CPVC.pdf" TargetMode="External"/><Relationship Id="rId6486" Type="http://schemas.openxmlformats.org/officeDocument/2006/relationships/hyperlink" Target="https://www.caixa.gov.br/Downloads/sinapi-cadernos-tecnicos/SINAPI-CT-INSTALACOES-DE-GAS-E-INCENDIO-EM-ACO-E-FERRO-GALVANIZADO.pdf" TargetMode="External"/><Relationship Id="rId7537" Type="http://schemas.openxmlformats.org/officeDocument/2006/relationships/hyperlink" Target="https://www.caixa.gov.br/Downloads/sinapi-cadernos-tecnicos/SINAPI-CT-LOUCAS-E-METAIS.pdf" TargetMode="External"/><Relationship Id="rId7951" Type="http://schemas.openxmlformats.org/officeDocument/2006/relationships/hyperlink" Target="https://www.caixa.gov.br/Downloads/sinapi-cadernos-tecnicos/SINAPI-CT-MONTAGEM-DE-GRUAS-E-CREMALHEIRAS.pdf" TargetMode="External"/><Relationship Id="rId6553" Type="http://schemas.openxmlformats.org/officeDocument/2006/relationships/hyperlink" Target="https://www.caixa.gov.br/Downloads/sinapi-cadernos-tecnicos/SINAPI-CT-INSTALACOES-DE-GAS-E-INCENDIO-EM-ACO-E-FERRO-GALVANIZADO.pdf" TargetMode="External"/><Relationship Id="rId7604" Type="http://schemas.openxmlformats.org/officeDocument/2006/relationships/hyperlink" Target="https://www.caixa.gov.br/Downloads/sinapi-cadernos-tecnicos/SINAPI-CT-LOUCAS-E-METAIS.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EPRECIACAO-JUROS-IMPOSTOS-E-SEGUROS-MANUTENCAO-E-MATERIAIS-NA-OPERACAO-DOS-EQUIPAMENTOS.pdf" TargetMode="External"/><Relationship Id="rId5155" Type="http://schemas.openxmlformats.org/officeDocument/2006/relationships/hyperlink" Target="https://www.caixa.gov.br/Downloads/sinapi-cadernos-tecnicos/SINAPI-CT-INSTALACOES-HIDRAULICAS-RESERVACAO-E-BOMBAS-DE-RECALQUE.pdf" TargetMode="External"/><Relationship Id="rId6206" Type="http://schemas.openxmlformats.org/officeDocument/2006/relationships/hyperlink" Target="https://www.caixa.gov.br/Downloads/sinapi-cadernos-tecnicos/SINAPI-CT-INSTALACOES-PREDIAIS-DE-AGUAS-PLUVIAIS-TUBOS-CONEXOES-CAIXAS-E-RALOS.pdf" TargetMode="External"/><Relationship Id="rId6620" Type="http://schemas.openxmlformats.org/officeDocument/2006/relationships/hyperlink" Target="https://www.caixa.gov.br/Downloads/sinapi-cadernos-tecnicos/SINAPI-CT-INSTALACOES-DE-GAS-EM-PEX-MULTICAMADAS.pdf" TargetMode="External"/><Relationship Id="rId9776" Type="http://schemas.openxmlformats.org/officeDocument/2006/relationships/hyperlink" Target="https://www.caixa.gov.br/Downloads/sinapi-cadernos-tecnicos/SINAPI-CT-TRANSPORTE-DE-MATERIAIS-DENTRO-DO-CANTEIRO-DE-OBRAS.pdf" TargetMode="External"/><Relationship Id="rId1765" Type="http://schemas.openxmlformats.org/officeDocument/2006/relationships/hyperlink" Target="https://www.caixa.gov.br/Downloads/sinapi-cadernos-tecnicos/SINAPI-CT-CUSTOS-HORARIOS-PRODUTIVO-E-IMPRODUTIVO-DOS-EQUIPAMENTOS.pdf" TargetMode="External"/><Relationship Id="rId4171" Type="http://schemas.openxmlformats.org/officeDocument/2006/relationships/hyperlink" Target="https://www.caixa.gov.br/Downloads/sinapi-cadernos-tecnicos/SINAPI-CT-EXECUCAO-DE-TIRANTES.pdf" TargetMode="External"/><Relationship Id="rId5222" Type="http://schemas.openxmlformats.org/officeDocument/2006/relationships/hyperlink" Target="https://www.caixa.gov.br/Downloads/sinapi-cadernos-tecnicos/SINAPI-CT-INSTALACOES-HIDRAULICAS-RESERVACAO-E-BOMBAS-DE-RECALQUE.pdf" TargetMode="External"/><Relationship Id="rId8378" Type="http://schemas.openxmlformats.org/officeDocument/2006/relationships/hyperlink" Target="https://www.caixa.gov.br/Downloads/sinapi-cadernos-tecnicos/SINAPI-CT-PINTURA-EM-MADEIRA.pdf" TargetMode="External"/><Relationship Id="rId8792" Type="http://schemas.openxmlformats.org/officeDocument/2006/relationships/hyperlink" Target="https://www.caixa.gov.br/Downloads/sinapi-cadernos-tecnicos/SINAPI-CT-PRODUCAO-DE-CONCRETOS-E-ARGAMASSAS-UTILIZANDO-AGREGADO-RECICLADO.pdf" TargetMode="External"/><Relationship Id="rId9429" Type="http://schemas.openxmlformats.org/officeDocument/2006/relationships/hyperlink" Target="https://www.caixa.gov.br/Downloads/sinapi-cadernos-tecnicos/SINAPI-CT-SINALIZACAO-VERTICAL-VIARIA.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ONTRAPISO.pdf" TargetMode="External"/><Relationship Id="rId2816" Type="http://schemas.openxmlformats.org/officeDocument/2006/relationships/hyperlink" Target="https://www.caixa.gov.br/Downloads/sinapi-cadernos-tecnicos/SINAPI-CT-DEPRECIACAO-JUROS-IMPOSTOS-E-SEGUROS-MANUTENCAO-E-MATERIAIS-NA-OPERACAO-DOS-EQUIPAMENTOS.pdf" TargetMode="External"/><Relationship Id="rId7394" Type="http://schemas.openxmlformats.org/officeDocument/2006/relationships/hyperlink" Target="https://www.caixa.gov.br/Downloads/sinapi-metodologia/Livro_SINAPI_Calculos_Parametros.pdf" TargetMode="External"/><Relationship Id="rId8445" Type="http://schemas.openxmlformats.org/officeDocument/2006/relationships/hyperlink" Target="https://www.caixa.gov.br/Downloads/sinapi-cadernos-tecnicos/SINAPI-CT-PISOS.pdf" TargetMode="External"/><Relationship Id="rId9843" Type="http://schemas.openxmlformats.org/officeDocument/2006/relationships/hyperlink" Target="https://www.caixa.gov.br/Downloads/sinapi-cadernos-tecnicos/SINAPI-CT-TRANSPORTE-CARGA-E-DESCARGA-DE-MATERIAIS.pdf" TargetMode="External"/><Relationship Id="rId1832" Type="http://schemas.openxmlformats.org/officeDocument/2006/relationships/hyperlink" Target="https://www.caixa.gov.br/Downloads/sinapi-cadernos-tecnicos/SINAPI-CT-CUSTOS-HORARIOS-PRODUTIVO-E-IMPRODUTIVO-DOS-EQUIPAMENTOS.pdf" TargetMode="External"/><Relationship Id="rId4988" Type="http://schemas.openxmlformats.org/officeDocument/2006/relationships/hyperlink" Target="https://www.caixa.gov.br/Downloads/sinapi-cadernos-tecnicos/SINAPI-CT-INSTALACOES-ELETRICAS-QUADROS-CABOS-DISJUNTORES-CONTATORES-E-BARRAMENTOS-BLINDADOS.pdf" TargetMode="External"/><Relationship Id="rId7047" Type="http://schemas.openxmlformats.org/officeDocument/2006/relationships/hyperlink" Target="https://www.caixa.gov.br/Downloads/sinapi-cadernos-tecnicos/SINAPI-CT-LAJES-PRE-MOLDADAS.pdf" TargetMode="External"/><Relationship Id="rId9910" Type="http://schemas.openxmlformats.org/officeDocument/2006/relationships/hyperlink" Target="https://www.caixa.gov.br/Downloads/sinapi-cadernos-tecnicos/SINAPI-CT-TRANSPORTE-CARGA-E-DESCARGA-DE-MATERIAIS.pdf" TargetMode="External"/><Relationship Id="rId10375" Type="http://schemas.openxmlformats.org/officeDocument/2006/relationships/hyperlink" Target="https://www.caixa.gov.br/Downloads/sinapi-cadernos-tecnicos/SINAPI-CT-VALVULAS-E-REGISTROS-PARA-SISTEMAS-PREDIAIS.pdf" TargetMode="External"/><Relationship Id="rId6063" Type="http://schemas.openxmlformats.org/officeDocument/2006/relationships/hyperlink" Target="https://www.caixa.gov.br/Downloads/sinapi-cadernos-tecnicos/SINAPI-CT-INSTALACOES-PREDIAIS-DE-AGUA-QUENTE-EM-CPVC.pdf" TargetMode="External"/><Relationship Id="rId7461" Type="http://schemas.openxmlformats.org/officeDocument/2006/relationships/hyperlink" Target="https://www.caixa.gov.br/Downloads/sinapi-metodologia/Livro_SINAPI_Calculos_Parametros.pdf" TargetMode="External"/><Relationship Id="rId8512" Type="http://schemas.openxmlformats.org/officeDocument/2006/relationships/hyperlink" Target="https://www.caixa.gov.br/Downloads/sinapi-cadernos-tecnicos/SINAPI-CT-POSTES-DE-CONCRETO-E-METALICOS.pdf" TargetMode="External"/><Relationship Id="rId10028" Type="http://schemas.openxmlformats.org/officeDocument/2006/relationships/hyperlink" Target="https://www.caixa.gov.br/Downloads/sinapi-cadernos-tecnicos/SINAPI-CT-TRANSPORTE-CARGA-E-DESCARGA-DE-MATERIAIS.pdf" TargetMode="External"/><Relationship Id="rId10442" Type="http://schemas.openxmlformats.org/officeDocument/2006/relationships/hyperlink" Target="https://www.caixa.gov.br/Downloads/sinapi-cadernos-tecnicos/SINAPI-CT-VALVULAS-PARA-REDES-DE-SANEAMENTO.pdf" TargetMode="External"/><Relationship Id="rId3657" Type="http://schemas.openxmlformats.org/officeDocument/2006/relationships/hyperlink" Target="https://www.caixa.gov.br/Downloads/sinapi-cadernos-tecnicos/SINAPI-CT-ESQUADRIAS-JANELAS.pdf" TargetMode="External"/><Relationship Id="rId4708" Type="http://schemas.openxmlformats.org/officeDocument/2006/relationships/hyperlink" Target="https://www.caixa.gov.br/Downloads/sinapi-cadernos-tecnicos/SINAPI-CT-INSTALACOES-ELETRICAS-ELETRODUTOS-EMBUTIDOS-CABOS-CAIXAS-TOMADAS-E-INTERRUPTORES.pdf" TargetMode="External"/><Relationship Id="rId7114" Type="http://schemas.openxmlformats.org/officeDocument/2006/relationships/hyperlink" Target="https://www.caixa.gov.br/Downloads/sinapi-cadernos-tecnicos/SINAPI-CT-LIMPEZA-DE-OBRA.pdf" TargetMode="External"/><Relationship Id="rId578" Type="http://schemas.openxmlformats.org/officeDocument/2006/relationships/hyperlink" Target="https://www.caixa.gov.br/Downloads/sinapi-cadernos-tecnicos/SINAPI-CT-ASSENTAMENTO-DE-TUBOS-DE-PVC-E-METALICOS-EM-REDES-DE-AGUA.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3724" Type="http://schemas.openxmlformats.org/officeDocument/2006/relationships/hyperlink" Target="https://www.caixa.gov.br/Downloads/sinapi-cadernos-tecnicos/SINAPI-CT-ESQUADRIAS-PORTAS.pdf" TargetMode="External"/><Relationship Id="rId6130" Type="http://schemas.openxmlformats.org/officeDocument/2006/relationships/hyperlink" Target="https://www.caixa.gov.br/Downloads/sinapi-cadernos-tecnicos/SINAPI-CT-INSTALACOES-PREDIAIS-DE-AGUA-QUENTE-EM-CPVC.pdf" TargetMode="External"/><Relationship Id="rId9286" Type="http://schemas.openxmlformats.org/officeDocument/2006/relationships/hyperlink" Target="https://www.caixa.gov.br/Downloads/sinapi-cadernos-tecnicos/SINAPI-CT-REMOCAO-DE-ENTULHO-E-DESCARTE.pdf" TargetMode="External"/><Relationship Id="rId645" Type="http://schemas.openxmlformats.org/officeDocument/2006/relationships/hyperlink" Target="https://www.caixa.gov.br/Downloads/sinapi-cadernos-tecnicos/SINAPI-CT-ASSENTAMENTO-DE-TUBOS-DE-ESGOTO-OU-DRENAGEM-PLUVIAL-EM-CONCRETO.pdf" TargetMode="External"/><Relationship Id="rId1275" Type="http://schemas.openxmlformats.org/officeDocument/2006/relationships/hyperlink" Target="https://www.caixa.gov.br/Downloads/sinapi-cadernos-tecnicos/SINAPI-CT-CERCAS-PROTETORES-E-ALAMBRAD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EPRECIACAO-JUROS-IMPOSTOS-E-SEGUROS-MANUTENCAO-E-MATERIAIS-NA-OPERACAO-DOS-EQUIPAMENTOS.pdf" TargetMode="External"/><Relationship Id="rId5896" Type="http://schemas.openxmlformats.org/officeDocument/2006/relationships/hyperlink" Target="https://www.caixa.gov.br/Downloads/sinapi-cadernos-tecnicos/SINAPI-CT-INSTALACOES-PREDIAIS-DE-AGUA-FRIA-EM-PVC.pdf" TargetMode="External"/><Relationship Id="rId6947" Type="http://schemas.openxmlformats.org/officeDocument/2006/relationships/hyperlink" Target="https://www.caixa.gov.br/Downloads/sinapi-cadernos-tecnicos/SINAPI-CT-INSTALACOES-EM-COBRE.pdf" TargetMode="External"/><Relationship Id="rId9353" Type="http://schemas.openxmlformats.org/officeDocument/2006/relationships/hyperlink" Target="https://www.caixa.gov.br/Downloads/sinapi-cadernos-tecnicos/SINAPI-CT-REVESTIMENTOS-CERAMICOS-INTERNOS.pdf" TargetMode="External"/><Relationship Id="rId712" Type="http://schemas.openxmlformats.org/officeDocument/2006/relationships/hyperlink" Target="https://www.caixa.gov.br/Downloads/sinapi-cadernos-tecnicos/SINAPI-CT-ASSENTAMENTO-DE-TUBOS-DE-ESGOTO-OU-DRENAGEM-PLUVIAL-EM-CONCRETO.pdf" TargetMode="External"/><Relationship Id="rId1342" Type="http://schemas.openxmlformats.org/officeDocument/2006/relationships/hyperlink" Target="https://www.caixa.gov.br/Downloads/sinapi-cadernos-tecnicos/SINAPI-CT-CONCRETO-PROJETADO.pdf" TargetMode="External"/><Relationship Id="rId4498" Type="http://schemas.openxmlformats.org/officeDocument/2006/relationships/hyperlink" Target="https://www.caixa.gov.br/Downloads/sinapi-cadernos-tecnicos/SINAPI-CT-GRAUTE-E-ARMACAO.pdf" TargetMode="External"/><Relationship Id="rId5549" Type="http://schemas.openxmlformats.org/officeDocument/2006/relationships/hyperlink" Target="https://www.caixa.gov.br/Downloads/sinapi-cadernos-tecnicos/SINAPI-CT-INSTALACOES-HIDRAULICAS-EM-PEX.pdf" TargetMode="External"/><Relationship Id="rId9006" Type="http://schemas.openxmlformats.org/officeDocument/2006/relationships/hyperlink" Target="https://www.caixa.gov.br/Downloads/sinapi-cadernos-tecnicos/SINAPI-CT-RECOMPOSICAO-DE-PAVIMENTOS.pdf" TargetMode="External"/><Relationship Id="rId9420" Type="http://schemas.openxmlformats.org/officeDocument/2006/relationships/hyperlink" Target="https://www.caixa.gov.br/Downloads/sinapi-cadernos-tecnicos/SINAPI-CT-SINALIZACAO-VERTICAL-VIARIA.pdf" TargetMode="External"/><Relationship Id="rId5963" Type="http://schemas.openxmlformats.org/officeDocument/2006/relationships/hyperlink" Target="https://www.caixa.gov.br/Downloads/sinapi-cadernos-tecnicos/SINAPI-CT-INSTALACOES-PREDIAIS-DE-AGUA-FRIA-EM-PVC.pdf" TargetMode="External"/><Relationship Id="rId8022" Type="http://schemas.openxmlformats.org/officeDocument/2006/relationships/hyperlink" Target="https://www.caixa.gov.br/Downloads/sinapi-cadernos-tecnicos/SINAPI-CT-PAREDES-DE-CONCRETO-ESTUCAMENTO.pdf" TargetMode="External"/><Relationship Id="rId3167" Type="http://schemas.openxmlformats.org/officeDocument/2006/relationships/hyperlink" Target="https://www.caixa.gov.br/Downloads/sinapi-cadernos-tecnicos/SINAPI-CT-ENERGIA-SOLAR-PARA-EDIFICACOES.pdf" TargetMode="External"/><Relationship Id="rId4565" Type="http://schemas.openxmlformats.org/officeDocument/2006/relationships/hyperlink" Target="https://www.caixa.gov.br/Downloads/sinapi-cadernos-tecnicos/SINAPI-CT-GUIAS-E-SARJETAS.pdf" TargetMode="External"/><Relationship Id="rId5616" Type="http://schemas.openxmlformats.org/officeDocument/2006/relationships/hyperlink" Target="https://www.caixa.gov.br/Downloads/sinapi-cadernos-tecnicos/SINAPI-CT-INSTALACOES-HIDRAULICAS-EM-PPR.pdf" TargetMode="External"/><Relationship Id="rId3581" Type="http://schemas.openxmlformats.org/officeDocument/2006/relationships/hyperlink" Target="https://www.caixa.gov.br/Downloads/sinapi-cadernos-tecnicos/SINAPI-CT-ESCORAMENTO-E-PREPARO-DE-FUNDO-DE-VALAS.pdf" TargetMode="External"/><Relationship Id="rId4218" Type="http://schemas.openxmlformats.org/officeDocument/2006/relationships/hyperlink" Target="https://www.caixa.gov.br/Downloads/sinapi-cadernos-tecnicos/SINAPI-CT-FOSSAS-E-SUMIDOUROS.pdf" TargetMode="External"/><Relationship Id="rId4632" Type="http://schemas.openxmlformats.org/officeDocument/2006/relationships/hyperlink" Target="https://www.caixa.gov.br/Downloads/sinapi-cadernos-tecnicos/SINAPI-CT-IMPERMEABILIZACAO-PROTECAO-MECANICA-E-TRATAMENTO-DE-JUNTA.pdf" TargetMode="External"/><Relationship Id="rId7788" Type="http://schemas.openxmlformats.org/officeDocument/2006/relationships/hyperlink" Target="https://www.caixa.gov.br/Downloads/sinapi-cadernos-tecnicos/SINAPI-CT-MASSA-UNICA-INTERNA.pdf" TargetMode="External"/><Relationship Id="rId8839" Type="http://schemas.openxmlformats.org/officeDocument/2006/relationships/hyperlink" Target="https://www.caixa.gov.br/Downloads/sinapi-cadernos-tecnicos/SINAPI-CT-QUADROS-DE-AUTOMACAO-DE-BOMBAS.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3234" Type="http://schemas.openxmlformats.org/officeDocument/2006/relationships/hyperlink" Target="https://www.caixa.gov.br/Downloads/sinapi-cadernos-tecnicos/SINAPI-CT-EQUIPAMENTOS-DE-PROTECAO-COLETIVA.pdf" TargetMode="External"/><Relationship Id="rId7855" Type="http://schemas.openxmlformats.org/officeDocument/2006/relationships/hyperlink" Target="https://www.caixa.gov.br/Downloads/sinapi-cadernos-tecnicos/SINAPI-CT-MOBILIZACAO-E-DESMOBILIZACAO-DE-EQUIPAMENTOS-PESADOS.pdf" TargetMode="External"/><Relationship Id="rId8906" Type="http://schemas.openxmlformats.org/officeDocument/2006/relationships/hyperlink" Target="https://www.caixa.gov.br/Downloads/sinapi-cadernos-tecnicos/SINAPI-CT-RADIER-PISO-DE-CONCRETO-E-LAJE-SOBRE-SOLO.pdf" TargetMode="External"/><Relationship Id="rId155" Type="http://schemas.openxmlformats.org/officeDocument/2006/relationships/hyperlink" Target="https://www.caixa.gov.br/Downloads/sinapi-cadernos-tecnicos/SINAPI-CT-ARGAMASSA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DAS.pdf" TargetMode="External"/><Relationship Id="rId6457" Type="http://schemas.openxmlformats.org/officeDocument/2006/relationships/hyperlink" Target="https://www.caixa.gov.br/Downloads/sinapi-cadernos-tecnicos/SINAPI-CT-INSTALACOES-DE-GAS-E-INCENDIO-EM-ACO-E-FERRO-GALVANIZADO.pdf" TargetMode="External"/><Relationship Id="rId6871" Type="http://schemas.openxmlformats.org/officeDocument/2006/relationships/hyperlink" Target="https://www.caixa.gov.br/Downloads/sinapi-cadernos-tecnicos/SINAPI-CT-INSTALACOES-EM-COBRE.pdf" TargetMode="External"/><Relationship Id="rId7508" Type="http://schemas.openxmlformats.org/officeDocument/2006/relationships/hyperlink" Target="https://www.caixa.gov.br/Downloads/sinapi-metodologia/Livro_SINAPI_Calculos_Parametros.pdf" TargetMode="External"/><Relationship Id="rId222" Type="http://schemas.openxmlformats.org/officeDocument/2006/relationships/hyperlink" Target="https://www.caixa.gov.br/Downloads/sinapi-cadernos-tecnicos/SINAPI-CT-ARGAMASSAS.pdf" TargetMode="External"/><Relationship Id="rId5059" Type="http://schemas.openxmlformats.org/officeDocument/2006/relationships/hyperlink" Target="https://www.caixa.gov.br/Downloads/sinapi-cadernos-tecnicos/SINAPI-CT-INSTALACOES-ELETRICAS-REDE-DE-DISTRIBUICAO.pdf" TargetMode="External"/><Relationship Id="rId5473" Type="http://schemas.openxmlformats.org/officeDocument/2006/relationships/hyperlink" Target="https://www.caixa.gov.br/Downloads/sinapi-cadernos-tecnicos/SINAPI-CT-INSTALACOES-HIDRAULICAS-EM-PEX.pdf" TargetMode="External"/><Relationship Id="rId6524" Type="http://schemas.openxmlformats.org/officeDocument/2006/relationships/hyperlink" Target="https://www.caixa.gov.br/Downloads/sinapi-cadernos-tecnicos/SINAPI-CT-INSTALACOES-DE-GAS-E-INCENDIO-EM-ACO-E-FERRO-GALVANIZADO.pdf" TargetMode="External"/><Relationship Id="rId7922" Type="http://schemas.openxmlformats.org/officeDocument/2006/relationships/hyperlink" Target="https://www.caixa.gov.br/Downloads/sinapi-cadernos-tecnicos/SINAPI-CT-MOBILIARIO-URBANO.pdf" TargetMode="External"/><Relationship Id="rId4075" Type="http://schemas.openxmlformats.org/officeDocument/2006/relationships/hyperlink" Target="https://www.caixa.gov.br/Downloads/sinapi-cadernos-tecnicos/SINAPI-CT-ESTRUTURAS-DE-MADEIRA.pdf" TargetMode="External"/><Relationship Id="rId5126" Type="http://schemas.openxmlformats.org/officeDocument/2006/relationships/hyperlink" Target="https://www.caixa.gov.br/Downloads/sinapi-cadernos-tecnicos/SINAPI-CT-INSTALACOES-ELETRICAS-REDE-DE-DISTRIBUICAO.pdf" TargetMode="External"/><Relationship Id="rId1669" Type="http://schemas.openxmlformats.org/officeDocument/2006/relationships/hyperlink" Target="https://www.caixa.gov.br/Downloads/sinapi-cadernos-tecnicos/SINAPI-CT-CUSTOS-HORARIOS-PRODUTIVO-E-IMPRODUTIVO-DOS-EQUIPAMENTOS.pdf" TargetMode="External"/><Relationship Id="rId3091" Type="http://schemas.openxmlformats.org/officeDocument/2006/relationships/hyperlink" Target="https://www.caixa.gov.br/Downloads/sinapi-cadernos-tecnicos/SINAPI-CT-ELETROCALHAS.pdf" TargetMode="External"/><Relationship Id="rId4142" Type="http://schemas.openxmlformats.org/officeDocument/2006/relationships/hyperlink" Target="https://www.caixa.gov.br/Downloads/sinapi-cadernos-tecnicos/SINAPI-CT-EXECUCAO-DE-TIRANTES.pdf" TargetMode="External"/><Relationship Id="rId5540" Type="http://schemas.openxmlformats.org/officeDocument/2006/relationships/hyperlink" Target="https://www.caixa.gov.br/Downloads/sinapi-cadernos-tecnicos/SINAPI-CT-INSTALACOES-HIDRAULICAS-EM-PEX.pdf" TargetMode="External"/><Relationship Id="rId7298" Type="http://schemas.openxmlformats.org/officeDocument/2006/relationships/hyperlink" Target="https://www.caixa.gov.br/Downloads/sinapi-metodologia/Livro_SINAPI_Calculos_Parametros.pdf" TargetMode="External"/><Relationship Id="rId8349" Type="http://schemas.openxmlformats.org/officeDocument/2006/relationships/hyperlink" Target="https://www.caixa.gov.br/Downloads/sinapi-cadernos-tecnicos/SINAPI-CT-PINTURA-EM-MADEIRA.pdf" TargetMode="External"/><Relationship Id="rId8696" Type="http://schemas.openxmlformats.org/officeDocument/2006/relationships/hyperlink" Target="https://www.caixa.gov.br/Downloads/sinapi-cadernos-tecnicos/SINAPI-CT-POCOS-DE-VISITA-E-CAIXAS-PARA-BOCAS-DE-LOBO.pdf" TargetMode="External"/><Relationship Id="rId9747" Type="http://schemas.openxmlformats.org/officeDocument/2006/relationships/hyperlink" Target="https://www.caixa.gov.br/Downloads/sinapi-cadernos-tecnicos/SINAPI-CT-TRANSPORTE-DE-MATERIAIS-DENTRO-DO-CANTEIRO-DE-OBRAS.pdf" TargetMode="External"/><Relationship Id="rId1736" Type="http://schemas.openxmlformats.org/officeDocument/2006/relationships/hyperlink" Target="https://www.caixa.gov.br/Downloads/sinapi-cadernos-tecnicos/SINAPI-CT-CUSTOS-HORARIOS-PRODUTIVO-E-IMPRODUTIVO-DOS-EQUIPAMENTOS.pdf" TargetMode="External"/><Relationship Id="rId8763" Type="http://schemas.openxmlformats.org/officeDocument/2006/relationships/hyperlink" Target="https://www.caixa.gov.br/Downloads/sinapi-cadernos-tecnicos/SINAPI-CT-PRODUCAO-DE-CONCRETO.pdf" TargetMode="External"/><Relationship Id="rId9814" Type="http://schemas.openxmlformats.org/officeDocument/2006/relationships/hyperlink" Target="https://www.caixa.gov.br/Downloads/sinapi-cadernos-tecnicos/SINAPI-CT-TRANSPORTE-DE-MATERIAIS-DENTRO-DO-CANTEIRO-DE-OBRAS.pdf" TargetMode="External"/><Relationship Id="rId10279" Type="http://schemas.openxmlformats.org/officeDocument/2006/relationships/hyperlink" Target="https://www.caixa.gov.br/Downloads/sinapi-cadernos-tecnicos/SINAPI-CT-VIDROS-E-ESPELHOS.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959" Type="http://schemas.openxmlformats.org/officeDocument/2006/relationships/hyperlink" Target="https://www.caixa.gov.br/Downloads/sinapi-cadernos-tecnicos/SINAPI-CT-INSTALACOES-ELETRICAS-QUADROS-CABOS-DISJUNTORES-CONTATORES-E-BARRAMENTOS-BLINDADOS.pdf" TargetMode="External"/><Relationship Id="rId7365" Type="http://schemas.openxmlformats.org/officeDocument/2006/relationships/hyperlink" Target="https://www.caixa.gov.br/Downloads/sinapi-metodologia/Livro_SINAPI_Calculos_Parametros.pdf" TargetMode="External"/><Relationship Id="rId8416" Type="http://schemas.openxmlformats.org/officeDocument/2006/relationships/hyperlink" Target="https://www.caixa.gov.br/Downloads/sinapi-cadernos-tecnicos/SINAPI-CT-PINTURA-EM-SUPERFICIES-METALICAS.pdf" TargetMode="External"/><Relationship Id="rId8830" Type="http://schemas.openxmlformats.org/officeDocument/2006/relationships/hyperlink" Target="https://www.caixa.gov.br/Downloads/sinapi-cadernos-tecnicos/SINAPI-CT-QUADROS-DE-AUTOMACAO-DE-BOMBAS.pdf" TargetMode="External"/><Relationship Id="rId10346" Type="http://schemas.openxmlformats.org/officeDocument/2006/relationships/hyperlink" Target="https://www.caixa.gov.br/Downloads/sinapi-cadernos-tecnicos/SINAPI-CT-VALVULAS-E-REGISTROS-PARA-SISTEMAS-PREDIAIS.pdf" TargetMode="External"/><Relationship Id="rId3975" Type="http://schemas.openxmlformats.org/officeDocument/2006/relationships/hyperlink" Target="https://www.caixa.gov.br/Downloads/sinapi-cadernos-tecnicos/SINAPI-CT-ESTRUTURA-E-TRAMA-PARA-COBERTURA.pdf" TargetMode="External"/><Relationship Id="rId6381" Type="http://schemas.openxmlformats.org/officeDocument/2006/relationships/hyperlink" Target="https://www.caixa.gov.br/Downloads/sinapi-cadernos-tecnicos/SINAPI-CT-INSTALACOES-DE-GAS-E-INCENDIO-EM-ACO-E-FERRO-GALVANIZADO.pdf" TargetMode="External"/><Relationship Id="rId7018" Type="http://schemas.openxmlformats.org/officeDocument/2006/relationships/hyperlink" Target="https://www.caixa.gov.br/Downloads/sinapi-cadernos-tecnicos/SINAPI-CT-LAJES-PRE-MOLDADAS.pdf" TargetMode="External"/><Relationship Id="rId7432" Type="http://schemas.openxmlformats.org/officeDocument/2006/relationships/hyperlink" Target="https://www.caixa.gov.br/Downloads/sinapi-metodologia/Livro_SINAPI_Calculos_Parametros.pdf" TargetMode="External"/><Relationship Id="rId10413" Type="http://schemas.openxmlformats.org/officeDocument/2006/relationships/hyperlink" Target="https://www.caixa.gov.br/Downloads/sinapi-cadernos-tecnicos/SINAPI-CT-VALVULAS-PARA-REDES-DE-SANEAMENTO.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3628" Type="http://schemas.openxmlformats.org/officeDocument/2006/relationships/hyperlink" Target="https://www.caixa.gov.br/Downloads/sinapi-cadernos-tecnicos/SINAPI-CT-ESQUADRIAS-JANELAS.pdf" TargetMode="External"/><Relationship Id="rId6034" Type="http://schemas.openxmlformats.org/officeDocument/2006/relationships/hyperlink" Target="https://www.caixa.gov.br/Downloads/sinapi-cadernos-tecnicos/SINAPI-CT-INSTALACOES-PREDIAIS-DE-AGUA-QUENTE-EM-CPVC.pdf" TargetMode="External"/><Relationship Id="rId549" Type="http://schemas.openxmlformats.org/officeDocument/2006/relationships/hyperlink" Target="https://www.caixa.gov.br/Downloads/sinapi-cadernos-tecnicos/SINAPI-CT-ASSENTAMENTO-DE-TUBOS-DE-PVC-E-METALICOS-EM-REDES-DE-AGUA.pdf" TargetMode="External"/><Relationship Id="rId1179" Type="http://schemas.openxmlformats.org/officeDocument/2006/relationships/hyperlink" Target="https://www.caixa.gov.br/Downloads/sinapi-cadernos-tecnicos/SINAPI-CT-CAIXAS-DE-AGUA-PARA-EDIFICACOES.pdf" TargetMode="External"/><Relationship Id="rId1593" Type="http://schemas.openxmlformats.org/officeDocument/2006/relationships/hyperlink" Target="https://www.caixa.gov.br/Downloads/sinapi-cadernos-tecnicos/SINAPI-CT-CUSTOS-HORARIOS-PRODUTIVO-E-IMPRODUTIVO-DOS-EQUIPAMENTOS.pdf" TargetMode="External"/><Relationship Id="rId2991" Type="http://schemas.openxmlformats.org/officeDocument/2006/relationships/hyperlink" Target="https://www.caixa.gov.br/Downloads/sinapi-cadernos-tecnicos/SINAPI-CT-DRENOS.pdf" TargetMode="External"/><Relationship Id="rId5050" Type="http://schemas.openxmlformats.org/officeDocument/2006/relationships/hyperlink" Target="https://www.caixa.gov.br/Downloads/sinapi-cadernos-tecnicos/SINAPI-CT-INSTALACOES-ELETRICAS-REDE-DE-DISTRIBUICAO.pdf" TargetMode="External"/><Relationship Id="rId6101" Type="http://schemas.openxmlformats.org/officeDocument/2006/relationships/hyperlink" Target="https://www.caixa.gov.br/Downloads/sinapi-cadernos-tecnicos/SINAPI-CT-INSTALACOES-PREDIAIS-DE-AGUA-QUENTE-EM-CPVC.pdf" TargetMode="External"/><Relationship Id="rId9257" Type="http://schemas.openxmlformats.org/officeDocument/2006/relationships/hyperlink" Target="https://www.caixa.gov.br/Downloads/sinapi-cadernos-tecnicos/SINAPI-CT-REDES-DE-AGUA-E-ESGOTO-EM-PEAD-LISO-(TUBOS-E-CONEXOES).pdf" TargetMode="External"/><Relationship Id="rId963" Type="http://schemas.openxmlformats.org/officeDocument/2006/relationships/hyperlink" Target="https://www.caixa.gov.br/Downloads/sinapi-cadernos-tecnicos/SINAPI-CT-ATERROS-BASES-SUB-BASES-E-IMPRIMACOES.pdf" TargetMode="External"/><Relationship Id="rId1246" Type="http://schemas.openxmlformats.org/officeDocument/2006/relationships/hyperlink" Target="https://www.caixa.gov.br/Downloads/sinapi-cadernos-tecnicos/SINAPI-CT-CERCAS-PROTETORES-E-ALAMBRAD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8273" Type="http://schemas.openxmlformats.org/officeDocument/2006/relationships/hyperlink" Target="https://www.caixa.gov.br/Downloads/sinapi-cadernos-tecnicos/SINAPI-CT-PERFURACAO-HORIZONTAL-DIRECIONAL-HDD.pdf" TargetMode="External"/><Relationship Id="rId9671" Type="http://schemas.openxmlformats.org/officeDocument/2006/relationships/hyperlink" Target="https://www.caixa.gov.br/Downloads/sinapi-cadernos-tecnicos/SINAPI-CT-TRANSPORTE-FLUVIAL-CARGA-E-DESCARGA.pdf" TargetMode="External"/><Relationship Id="rId616" Type="http://schemas.openxmlformats.org/officeDocument/2006/relationships/hyperlink" Target="https://www.caixa.gov.br/Downloads/sinapi-cadernos-tecnicos/SINAPI-CT-ASSENTAMENTO-DE-TUBOS-DE-PVC-E-METALICOS-EM-REDES-DE-AGUA.pdf" TargetMode="External"/><Relationship Id="rId1660" Type="http://schemas.openxmlformats.org/officeDocument/2006/relationships/hyperlink" Target="https://www.caixa.gov.br/Downloads/sinapi-cadernos-tecnicos/SINAPI-CT-CUSTOS-HORARIOS-PRODUTIVO-E-IMPRODUTIV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5867" Type="http://schemas.openxmlformats.org/officeDocument/2006/relationships/hyperlink" Target="https://www.caixa.gov.br/Downloads/sinapi-cadernos-tecnicos/SINAPI-CT-INSTALACOES-PREDIAIS-DE-AGUA-FRIA-EM-PVC.pdf" TargetMode="External"/><Relationship Id="rId6918" Type="http://schemas.openxmlformats.org/officeDocument/2006/relationships/hyperlink" Target="https://www.caixa.gov.br/Downloads/sinapi-cadernos-tecnicos/SINAPI-CT-INSTALACOES-EM-COBRE.pdf" TargetMode="External"/><Relationship Id="rId9324" Type="http://schemas.openxmlformats.org/officeDocument/2006/relationships/hyperlink" Target="https://www.caixa.gov.br/Downloads/sinapi-cadernos-tecnicos/SINAPI-CT-RESERVATORIOS-DE-CONCRETO-E-METALICOS.pdf" TargetMode="External"/><Relationship Id="rId1313" Type="http://schemas.openxmlformats.org/officeDocument/2006/relationships/hyperlink" Target="https://www.caixa.gov.br/Downloads/sinapi-cadernos-tecnicos/SINAPI-CT-CHAPISCO.pdf" TargetMode="External"/><Relationship Id="rId4469" Type="http://schemas.openxmlformats.org/officeDocument/2006/relationships/hyperlink" Target="https://www.caixa.gov.br/Downloads/sinapi-cadernos-tecnicos/SINAPI-CT-GESSO.pdf" TargetMode="External"/><Relationship Id="rId4883" Type="http://schemas.openxmlformats.org/officeDocument/2006/relationships/hyperlink" Target="https://www.caixa.gov.br/Downloads/sinapi-cadernos-tecnicos/SINAPI-CT-INSTALACOES-ELETRICAS-ELETRODUTOS-CONEXOES-E-CONDULETES-APARENTES.pdf" TargetMode="External"/><Relationship Id="rId5934" Type="http://schemas.openxmlformats.org/officeDocument/2006/relationships/hyperlink" Target="https://www.caixa.gov.br/Downloads/sinapi-cadernos-tecnicos/SINAPI-CT-INSTALACOES-PREDIAIS-DE-AGUA-FRIA-EM-PVC.pdf" TargetMode="External"/><Relationship Id="rId8340" Type="http://schemas.openxmlformats.org/officeDocument/2006/relationships/hyperlink" Target="https://www.caixa.gov.br/Downloads/sinapi-cadernos-tecnicos/SINAPI-CT-PINTURA-EM-MADEIRA.pdf" TargetMode="External"/><Relationship Id="rId10270" Type="http://schemas.openxmlformats.org/officeDocument/2006/relationships/hyperlink" Target="https://www.caixa.gov.br/Downloads/sinapi-cadernos-tecnicos/SINAPI-CT-VIDROS-E-ESPELHOS.pdf" TargetMode="External"/><Relationship Id="rId3485" Type="http://schemas.openxmlformats.org/officeDocument/2006/relationships/hyperlink" Target="https://www.caixa.gov.br/Downloads/sinapi-cadernos-tecnicos/SINAPI-CT-ESCAVACAO-DE-VALAS.pdf" TargetMode="External"/><Relationship Id="rId4536" Type="http://schemas.openxmlformats.org/officeDocument/2006/relationships/hyperlink" Target="https://www.caixa.gov.br/Downloads/sinapi-cadernos-tecnicos/SINAPI-CT-GUARDA-CORPO-CORRIMAO-E-GRADE-PARA-ESQUADRIAS.pdf" TargetMode="External"/><Relationship Id="rId4950" Type="http://schemas.openxmlformats.org/officeDocument/2006/relationships/hyperlink" Target="https://www.caixa.gov.br/Downloads/sinapi-cadernos-tecnicos/SINAPI-CT-INSTALACOES-ELETRICAS-QUADROS-CABOS-DISJUNTORES-CONTATORES-E-BARRAMENTOS-BLINDADOS.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LETROCALHAS.pdf" TargetMode="External"/><Relationship Id="rId3552" Type="http://schemas.openxmlformats.org/officeDocument/2006/relationships/hyperlink" Target="https://www.caixa.gov.br/Downloads/sinapi-cadernos-tecnicos/SINAPI-CT-ESCAVACAO-EM-MATERIAL-DE-3&#170;-CATEGORIA.pdf" TargetMode="External"/><Relationship Id="rId4603" Type="http://schemas.openxmlformats.org/officeDocument/2006/relationships/hyperlink" Target="https://www.caixa.gov.br/Downloads/sinapi-cadernos-tecnicos/SINAPI-CT-ILUMINACAO-PREDIAL-E-MONITORAMENTO.pdf" TargetMode="External"/><Relationship Id="rId7759" Type="http://schemas.openxmlformats.org/officeDocument/2006/relationships/hyperlink" Target="https://www.caixa.gov.br/Downloads/sinapi-cadernos-tecnicos/SINAPI-CT-MASSA-UNICA-EXTERNA.pdf" TargetMode="External"/><Relationship Id="rId473" Type="http://schemas.openxmlformats.org/officeDocument/2006/relationships/hyperlink" Target="https://www.caixa.gov.br/Downloads/sinapi-cadernos-tecnicos/SINAPI-CT-ASSENTAMENTO-DE-TUBOS-DE-PVC-E-METALICOS-EM-REDES-DE-AGUA.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QUIPAMENTOS-DE-PROTECAO-COLETIVA.pdf" TargetMode="External"/><Relationship Id="rId9181" Type="http://schemas.openxmlformats.org/officeDocument/2006/relationships/hyperlink" Target="https://www.caixa.gov.br/Downloads/sinapi-cadernos-tecnicos/SINAPI-CT-REDES-DE-AGUA-E-ESGOTO-EM-PEAD-LISO-(TUBOS-E-CONEXOES).pdf" TargetMode="External"/><Relationship Id="rId126" Type="http://schemas.openxmlformats.org/officeDocument/2006/relationships/hyperlink" Target="https://www.caixa.gov.br/Downloads/sinapi-cadernos-tecnicos/SINAPI-CT-ARGAMASS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HIDRAULICAS-RESERVACAO-E-BOMBAS-DE-RECALQUE.pdf" TargetMode="External"/><Relationship Id="rId6428" Type="http://schemas.openxmlformats.org/officeDocument/2006/relationships/hyperlink" Target="https://www.caixa.gov.br/Downloads/sinapi-cadernos-tecnicos/SINAPI-CT-INSTALACOES-DE-GAS-E-INCENDIO-EM-ACO-E-FERRO-GALVANIZADO.pdf" TargetMode="External"/><Relationship Id="rId6775" Type="http://schemas.openxmlformats.org/officeDocument/2006/relationships/hyperlink" Target="https://www.caixa.gov.br/Downloads/sinapi-cadernos-tecnicos/SINAPI-CT-INSTALACOES-EM-COBRE.pdf" TargetMode="External"/><Relationship Id="rId7826" Type="http://schemas.openxmlformats.org/officeDocument/2006/relationships/hyperlink" Target="https://www.caixa.gov.br/Downloads/sinapi-cadernos-tecnicos/SINAPI-CT-MOBILIZACAO-E-DESMOBILIZACAO-DE-EQUIPAMENTOS-PESADOS.pdf" TargetMode="External"/><Relationship Id="rId5791" Type="http://schemas.openxmlformats.org/officeDocument/2006/relationships/hyperlink" Target="https://www.caixa.gov.br/Downloads/sinapi-cadernos-tecnicos/SINAPI-CT-INSTALACOES-PREDIAIS-DE-AGUA-FRIA-EM-PVC.pdf" TargetMode="External"/><Relationship Id="rId6842" Type="http://schemas.openxmlformats.org/officeDocument/2006/relationships/hyperlink" Target="https://www.caixa.gov.br/Downloads/sinapi-cadernos-tecnicos/SINAPI-CT-INSTALACOES-EM-COBRE.pdf" TargetMode="External"/><Relationship Id="rId9998" Type="http://schemas.openxmlformats.org/officeDocument/2006/relationships/hyperlink" Target="https://www.caixa.gov.br/Downloads/sinapi-cadernos-tecnicos/SINAPI-CT-TRANSPORTE-CARGA-E-DESCARGA-DE-MATERIAIS.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FORMAS-PARA-ESTRUTURAS-DE-CONCRETO-ARMADO.pdf" TargetMode="External"/><Relationship Id="rId5444" Type="http://schemas.openxmlformats.org/officeDocument/2006/relationships/hyperlink" Target="https://www.caixa.gov.br/Downloads/sinapi-cadernos-tecnicos/SINAPI-CT-INSTALACOES-HIDRAULICAS-RESERVACAO-E-BOMBAS-DE-RECALQUE.pdf" TargetMode="External"/><Relationship Id="rId4046" Type="http://schemas.openxmlformats.org/officeDocument/2006/relationships/hyperlink" Target="https://www.caixa.gov.br/Downloads/sinapi-cadernos-tecnicos/SINAPI-CT-ESTRUTURAS-DE-CONTENCAO-PERFIS-PRANCHADOS-CORTINAS-E-MUROS-DE-ARRIMO.pdf" TargetMode="External"/><Relationship Id="rId4460" Type="http://schemas.openxmlformats.org/officeDocument/2006/relationships/hyperlink" Target="https://www.caixa.gov.br/Downloads/sinapi-cadernos-tecnicos/SINAPI-CT-GESSO.pdf" TargetMode="External"/><Relationship Id="rId5511" Type="http://schemas.openxmlformats.org/officeDocument/2006/relationships/hyperlink" Target="https://www.caixa.gov.br/Downloads/sinapi-cadernos-tecnicos/SINAPI-CT-INSTALACOES-HIDRAULICAS-EM-PEX.pdf" TargetMode="External"/><Relationship Id="rId8667" Type="http://schemas.openxmlformats.org/officeDocument/2006/relationships/hyperlink" Target="https://www.caixa.gov.br/Downloads/sinapi-cadernos-tecnicos/SINAPI-CT-POCOS-DE-VISITA-E-CAIXAS-PARA-BOCAS-DE-LOBO.pdf" TargetMode="External"/><Relationship Id="rId9718" Type="http://schemas.openxmlformats.org/officeDocument/2006/relationships/hyperlink" Target="https://www.caixa.gov.br/Downloads/sinapi-cadernos-tecnicos/SINAPI-CT-TRANSPORTE-FLUVIAL-MOMENTO-DE-TRANSPORTE.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LETROCALHAS.pdf" TargetMode="External"/><Relationship Id="rId4113" Type="http://schemas.openxmlformats.org/officeDocument/2006/relationships/hyperlink" Target="https://www.caixa.gov.br/Downloads/sinapi-cadernos-tecnicos/SINAPI-CT-ESTRUTURAS-DE-MADEIRA.pdf" TargetMode="External"/><Relationship Id="rId7269" Type="http://schemas.openxmlformats.org/officeDocument/2006/relationships/hyperlink" Target="https://www.caixa.gov.br/Downloads/sinapi-metodologia/Livro_SINAPI_Calculos_Parametros.pdf" TargetMode="External"/><Relationship Id="rId7683" Type="http://schemas.openxmlformats.org/officeDocument/2006/relationships/hyperlink" Target="https://www.caixa.gov.br/Downloads/sinapi-cadernos-tecnicos/SINAPI-CT-MASSA-UNICA-EXTERNA.pdf" TargetMode="External"/><Relationship Id="rId8734" Type="http://schemas.openxmlformats.org/officeDocument/2006/relationships/hyperlink" Target="https://www.caixa.gov.br/Downloads/sinapi-cadernos-tecnicos/SINAPI-CT-POCOS-DE-VISITA-E-CAIXAS-PARA-BOCAS-DE-LOBO.pdf" TargetMode="External"/><Relationship Id="rId6285" Type="http://schemas.openxmlformats.org/officeDocument/2006/relationships/hyperlink" Target="https://www.caixa.gov.br/Downloads/sinapi-cadernos-tecnicos/SINAPI-CT-INSTALACOES-DE-GAS-E-INCENDIO-EM-ACO-E-FERRO-GALVANIZADO.pdf" TargetMode="External"/><Relationship Id="rId7336" Type="http://schemas.openxmlformats.org/officeDocument/2006/relationships/hyperlink" Target="https://www.caixa.gov.br/Downloads/sinapi-metodologia/Livro_SINAPI_Calculos_Parametros.pdf" TargetMode="External"/><Relationship Id="rId3879" Type="http://schemas.openxmlformats.org/officeDocument/2006/relationships/hyperlink" Target="https://www.caixa.gov.br/Downloads/sinapi-cadernos-tecnicos/SINAPI-CT-ESTACAS-EM-HELICE-CONTINUA.pdf" TargetMode="External"/><Relationship Id="rId6352" Type="http://schemas.openxmlformats.org/officeDocument/2006/relationships/hyperlink" Target="https://www.caixa.gov.br/Downloads/sinapi-cadernos-tecnicos/SINAPI-CT-INSTALACOES-DE-GAS-E-INCENDIO-EM-ACO-E-FERRO-GALVANIZADO.pdf" TargetMode="External"/><Relationship Id="rId7750" Type="http://schemas.openxmlformats.org/officeDocument/2006/relationships/hyperlink" Target="https://www.caixa.gov.br/Downloads/sinapi-cadernos-tecnicos/SINAPI-CT-MASSA-UNICA-EXTERNA.pdf" TargetMode="External"/><Relationship Id="rId8801" Type="http://schemas.openxmlformats.org/officeDocument/2006/relationships/hyperlink" Target="https://www.caixa.gov.br/Downloads/sinapi-cadernos-tecnicos/SINAPI-CT-QUADRAS-E-SEUS-EQUIPAMENTOS.pdf" TargetMode="External"/><Relationship Id="rId10317" Type="http://schemas.openxmlformats.org/officeDocument/2006/relationships/hyperlink" Target="https://www.caixa.gov.br/Downloads/sinapi-cadernos-tecnicos/SINAPI-CT-VALVULAS-E-REGISTROS-PARA-SISTEMAS-PREDIAIS.pdf" TargetMode="External"/><Relationship Id="rId2895" Type="http://schemas.openxmlformats.org/officeDocument/2006/relationships/hyperlink" Target="https://www.caixa.gov.br/Downloads/sinapi-cadernos-tecnicos/SINAPI-CT-DISPOSITIVOS-AUXILIARES-VIARIOS.pdf" TargetMode="External"/><Relationship Id="rId3946" Type="http://schemas.openxmlformats.org/officeDocument/2006/relationships/hyperlink" Target="https://www.caixa.gov.br/Downloads/sinapi-cadernos-tecnicos/SINAPI-CT-ESTRUTURA-E-TRAMA-PARA-COBERTURA.pdf" TargetMode="External"/><Relationship Id="rId6005" Type="http://schemas.openxmlformats.org/officeDocument/2006/relationships/hyperlink" Target="https://www.caixa.gov.br/Downloads/sinapi-cadernos-tecnicos/SINAPI-CT-INSTALACOES-PREDIAIS-DE-AGUA-FRIA-EM-PVC.pdf" TargetMode="External"/><Relationship Id="rId7403" Type="http://schemas.openxmlformats.org/officeDocument/2006/relationships/hyperlink" Target="https://www.caixa.gov.br/Downloads/sinapi-metodologia/Livro_SINAPI_Calculos_Parametros.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962" Type="http://schemas.openxmlformats.org/officeDocument/2006/relationships/hyperlink" Target="https://www.caixa.gov.br/Downloads/sinapi-cadernos-tecnicos/SINAPI-CT-DRENOS.pdf" TargetMode="External"/><Relationship Id="rId9575" Type="http://schemas.openxmlformats.org/officeDocument/2006/relationships/hyperlink" Target="https://www.caixa.gov.br/Downloads/sinapi-cadernos-tecnicos/SINAPI-CT-TELHAMENTO-PARA-COBERTURA.pdf" TargetMode="External"/><Relationship Id="rId934" Type="http://schemas.openxmlformats.org/officeDocument/2006/relationships/hyperlink" Target="https://www.caixa.gov.br/Downloads/sinapi-cadernos-tecnicos/SINAPI-CT-ATERROS-BASES-SUB-BASES-E-IMPRIMACOES.pdf" TargetMode="External"/><Relationship Id="rId1564" Type="http://schemas.openxmlformats.org/officeDocument/2006/relationships/hyperlink" Target="https://www.caixa.gov.br/Downloads/sinapi-cadernos-tecnicos/SINAPI-CT-CUSTOS-HORARIOS-PRODUTIVO-E-IMPRODUTIV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5021" Type="http://schemas.openxmlformats.org/officeDocument/2006/relationships/hyperlink" Target="https://www.caixa.gov.br/Downloads/sinapi-cadernos-tecnicos/SINAPI-CT-INSTALACOES-ELETRICAS-QUADROS-CABOS-DISJUNTORES-CONTATORES-E-BARRAMENTOS-BLINDADOS.pdf" TargetMode="External"/><Relationship Id="rId8177" Type="http://schemas.openxmlformats.org/officeDocument/2006/relationships/hyperlink" Target="https://www.caixa.gov.br/Downloads/sinapi-cadernos-tecnicos/SINAPI-CT-PAVIMENTO-RIGIDO-DE-CONCRETO.pdf" TargetMode="External"/><Relationship Id="rId8591" Type="http://schemas.openxmlformats.org/officeDocument/2006/relationships/hyperlink" Target="https://www.caixa.gov.br/Downloads/sinapi-cadernos-tecnicos/SINAPI-CT-POCOS-DE-VISITA-E-CAIXAS-PARA-BOCAS-DE-LOBO.pdf" TargetMode="External"/><Relationship Id="rId9228" Type="http://schemas.openxmlformats.org/officeDocument/2006/relationships/hyperlink" Target="https://www.caixa.gov.br/Downloads/sinapi-cadernos-tecnicos/SINAPI-CT-REDES-DE-AGUA-E-ESGOTO-EM-PEAD-LISO-(TUBOS-E-CONEXOES).pdf" TargetMode="External"/><Relationship Id="rId9642" Type="http://schemas.openxmlformats.org/officeDocument/2006/relationships/hyperlink" Target="https://www.caixa.gov.br/Downloads/sinapi-cadernos-tecnicos/SINAPI-CT-TRANSPORTE-FLUVIAL-CARGA-E-DESCARGA.pdf" TargetMode="External"/><Relationship Id="rId1217" Type="http://schemas.openxmlformats.org/officeDocument/2006/relationships/hyperlink" Target="https://www.caixa.gov.br/Downloads/sinapi-cadernos-tecnicos/SINAPI-CT-CANALETAS-GRELHAS-E-CAIXAS-COM-GRELHA-PARA-DRENAGEM.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ELETRICAS-ELETRODUTOS-EMBUTIDOS-CABOS-CAIXAS-TOMADAS-E-INTERRUPTORES.pdf" TargetMode="External"/><Relationship Id="rId5838" Type="http://schemas.openxmlformats.org/officeDocument/2006/relationships/hyperlink" Target="https://www.caixa.gov.br/Downloads/sinapi-cadernos-tecnicos/SINAPI-CT-INSTALACOES-PREDIAIS-DE-AGUA-FRIA-EM-PVC.pdf" TargetMode="External"/><Relationship Id="rId7193" Type="http://schemas.openxmlformats.org/officeDocument/2006/relationships/hyperlink" Target="https://www.caixa.gov.br/Downloads/sinapi-metodologia/Livro_SINAPI_Calculos_Parametros.pdf" TargetMode="External"/><Relationship Id="rId8244" Type="http://schemas.openxmlformats.org/officeDocument/2006/relationships/hyperlink" Target="https://www.caixa.gov.br/Downloads/sinapi-cadernos-tecnicos/SINAPI-CT-PERFURACAO-HORIZONTAL-DIRECIONAL-HDD.pdf" TargetMode="External"/><Relationship Id="rId10174" Type="http://schemas.openxmlformats.org/officeDocument/2006/relationships/hyperlink" Target="https://www.caixa.gov.br/Downloads/sinapi-cadernos-tecnicos/SINAPI-CT-TUNNEL-LINER.pdf" TargetMode="External"/><Relationship Id="rId3389" Type="http://schemas.openxmlformats.org/officeDocument/2006/relationships/hyperlink" Target="https://www.caixa.gov.br/Downloads/sinapi-cadernos-tecnicos/SINAPI-CT-ESCAVACAO-HORIZONTAL.pdf" TargetMode="External"/><Relationship Id="rId7260" Type="http://schemas.openxmlformats.org/officeDocument/2006/relationships/hyperlink" Target="https://www.caixa.gov.br/Downloads/sinapi-metodologia/Livro_SINAPI_Calculos_Parametros.pdf" TargetMode="External"/><Relationship Id="rId8311" Type="http://schemas.openxmlformats.org/officeDocument/2006/relationships/hyperlink" Target="https://www.caixa.gov.br/Downloads/sinapi-cadernos-tecnicos/SINAPI-CT-PINTURA-EXTERNA.pdf" TargetMode="External"/><Relationship Id="rId3456" Type="http://schemas.openxmlformats.org/officeDocument/2006/relationships/hyperlink" Target="https://www.caixa.gov.br/Downloads/sinapi-cadernos-tecnicos/SINAPI-CT-ESCAVACAO-VERTICAL-A-CEU-ABERTO.pdf" TargetMode="External"/><Relationship Id="rId4854" Type="http://schemas.openxmlformats.org/officeDocument/2006/relationships/hyperlink" Target="https://www.caixa.gov.br/Downloads/sinapi-cadernos-tecnicos/SINAPI-CT-INSTALACOES-ELETRICAS-ELETRODUTOS-EMBUTIDOS-CABOS-CAIXAS-TOMADAS-E-INTERRUPTORES.pdf" TargetMode="External"/><Relationship Id="rId5905" Type="http://schemas.openxmlformats.org/officeDocument/2006/relationships/hyperlink" Target="https://www.caixa.gov.br/Downloads/sinapi-cadernos-tecnicos/SINAPI-CT-INSTALACOES-PREDIAIS-DE-AGUA-FRIA-EM-PVC.pdf" TargetMode="External"/><Relationship Id="rId10241" Type="http://schemas.openxmlformats.org/officeDocument/2006/relationships/hyperlink" Target="https://www.caixa.gov.br/Downloads/sinapi-cadernos-tecnicos/SINAPI-CT-VERGAS-CONTRAVERGAS-E-FIXACAO-DE-ALVENARIA.pdf" TargetMode="External"/><Relationship Id="rId377" Type="http://schemas.openxmlformats.org/officeDocument/2006/relationships/hyperlink" Target="https://www.caixa.gov.br/Downloads/sinapi-cadernos-tecnicos/SINAPI-CT-ASSENTAMENTO-DE-TUBOS-DE-ESGOTO-EM-PVC-E-PEAD.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LETROCALHAS.pdf" TargetMode="External"/><Relationship Id="rId3870" Type="http://schemas.openxmlformats.org/officeDocument/2006/relationships/hyperlink" Target="https://www.caixa.gov.br/Downloads/sinapi-cadernos-tecnicos/SINAPI-CT-ESTACAS-EM-HELICE-CONTINUA.pdf" TargetMode="External"/><Relationship Id="rId4507" Type="http://schemas.openxmlformats.org/officeDocument/2006/relationships/hyperlink" Target="https://www.caixa.gov.br/Downloads/sinapi-cadernos-tecnicos/SINAPI-CT-GRAUTE-E-ARMACAO.pdf" TargetMode="External"/><Relationship Id="rId4921" Type="http://schemas.openxmlformats.org/officeDocument/2006/relationships/hyperlink" Target="https://www.caixa.gov.br/Downloads/sinapi-cadernos-tecnicos/SINAPI-CT-INSTALACOES-ELETRICAS-ELETRODUTOS-CONEXOES-E-CONDULETES-APARENTES.pdf" TargetMode="External"/><Relationship Id="rId9085" Type="http://schemas.openxmlformats.org/officeDocument/2006/relationships/hyperlink" Target="https://www.caixa.gov.br/Downloads/sinapi-cadernos-tecnicos/SINAPI-CT-REDES-ENTERRADAS-DE-DISTRIBUICAO-ELETRICA.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523" Type="http://schemas.openxmlformats.org/officeDocument/2006/relationships/hyperlink" Target="https://www.caixa.gov.br/Downloads/sinapi-cadernos-tecnicos/SINAPI-CT-ESCAVACAO-DE-VALAS.pdf" TargetMode="External"/><Relationship Id="rId6679" Type="http://schemas.openxmlformats.org/officeDocument/2006/relationships/hyperlink" Target="https://www.caixa.gov.br/Downloads/sinapi-cadernos-tecnicos/SINAPI-CT-INSTALACOES-DE-AR-CONDICIONADO.pdf" TargetMode="External"/><Relationship Id="rId444" Type="http://schemas.openxmlformats.org/officeDocument/2006/relationships/hyperlink" Target="https://www.caixa.gov.br/Downloads/sinapi-cadernos-tecnicos/SINAPI-CT-ASSENTAMENTO-DE-TUBOS-DE-PVC-E-METALICOS-EM-REDES-DE-AGUA.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5695" Type="http://schemas.openxmlformats.org/officeDocument/2006/relationships/hyperlink" Target="https://www.caixa.gov.br/Downloads/sinapi-cadernos-tecnicos/SINAPI-CT-INSTALACOES-PREDIAIS-DE-ESGOTO-TUBOS-E-CONEXOES.pdf" TargetMode="External"/><Relationship Id="rId6746" Type="http://schemas.openxmlformats.org/officeDocument/2006/relationships/hyperlink" Target="https://www.caixa.gov.br/Downloads/sinapi-cadernos-tecnicos/SINAPI-CT-INSTALACOES-EM-COBRE.pdf" TargetMode="External"/><Relationship Id="rId9152" Type="http://schemas.openxmlformats.org/officeDocument/2006/relationships/hyperlink" Target="https://www.caixa.gov.br/Downloads/sinapi-cadernos-tecnicos/SINAPI-CT-REDES-DE-LOGICA-TELEFONIA-E-IMAGEM.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FORMAS-PARA-ESTRUTURAS-DE-CONCRETO-ARMADO.pdf" TargetMode="External"/><Relationship Id="rId5348" Type="http://schemas.openxmlformats.org/officeDocument/2006/relationships/hyperlink" Target="https://www.caixa.gov.br/Downloads/sinapi-cadernos-tecnicos/SINAPI-CT-INSTALACOES-HIDRAULICAS-RESERVACAO-E-BOMBAS-DE-RECALQUE.pdf" TargetMode="External"/><Relationship Id="rId5762" Type="http://schemas.openxmlformats.org/officeDocument/2006/relationships/hyperlink" Target="https://www.caixa.gov.br/Downloads/sinapi-cadernos-tecnicos/SINAPI-CT-INSTALACOES-PREDIAIS-DE-ESGOTO-TUBOS-E-CONEXOES.pdf" TargetMode="External"/><Relationship Id="rId6813" Type="http://schemas.openxmlformats.org/officeDocument/2006/relationships/hyperlink" Target="https://www.caixa.gov.br/Downloads/sinapi-cadernos-tecnicos/SINAPI-CT-INSTALACOES-EM-COBRE.pdf" TargetMode="External"/><Relationship Id="rId9969" Type="http://schemas.openxmlformats.org/officeDocument/2006/relationships/hyperlink" Target="https://www.caixa.gov.br/Downloads/sinapi-cadernos-tecnicos/SINAPI-CT-TRANSPORTE-CARGA-E-DESCARGA-DE-MATERIAIS.pdf" TargetMode="External"/><Relationship Id="rId4364" Type="http://schemas.openxmlformats.org/officeDocument/2006/relationships/hyperlink" Target="https://www.caixa.gov.br/Downloads/sinapi-cadernos-tecnicos/SINAPI-CT-FORMAS-PARA-ESTRUTURAS-DE-CONCRETO-ARMADO.pdf" TargetMode="External"/><Relationship Id="rId5415" Type="http://schemas.openxmlformats.org/officeDocument/2006/relationships/hyperlink" Target="https://www.caixa.gov.br/Downloads/sinapi-cadernos-tecnicos/SINAPI-CT-INSTALACOES-HIDRAULICAS-RESERVACAO-E-BOMBAS-DE-RECALQUE.pdf" TargetMode="External"/><Relationship Id="rId1958" Type="http://schemas.openxmlformats.org/officeDocument/2006/relationships/hyperlink" Target="https://www.caixa.gov.br/Downloads/sinapi-cadernos-tecnicos/SINAPI-CT-DEMOLICOES-E-REMOCOES.pdf" TargetMode="External"/><Relationship Id="rId3380" Type="http://schemas.openxmlformats.org/officeDocument/2006/relationships/hyperlink" Target="https://www.caixa.gov.br/Downloads/sinapi-cadernos-tecnicos/SINAPI-CT-ESCAVACAO-HORIZONTAL.pdf" TargetMode="External"/><Relationship Id="rId4017" Type="http://schemas.openxmlformats.org/officeDocument/2006/relationships/hyperlink" Target="https://www.caixa.gov.br/Downloads/sinapi-cadernos-tecnicos/SINAPI-CT-ESTRUTURAS-PRE-FABRICADAS-E-PRE-MOLDADAS.pdf" TargetMode="External"/><Relationship Id="rId4431" Type="http://schemas.openxmlformats.org/officeDocument/2006/relationships/hyperlink" Target="https://www.caixa.gov.br/Downloads/sinapi-cadernos-tecnicos/SINAPI-CT-GALERIAS-COM-ADUELAS-DE-CONCRETO.pdf" TargetMode="External"/><Relationship Id="rId7587" Type="http://schemas.openxmlformats.org/officeDocument/2006/relationships/hyperlink" Target="https://www.caixa.gov.br/Downloads/sinapi-cadernos-tecnicos/SINAPI-CT-LOUCAS-E-METAIS.pdf" TargetMode="External"/><Relationship Id="rId8638" Type="http://schemas.openxmlformats.org/officeDocument/2006/relationships/hyperlink" Target="https://www.caixa.gov.br/Downloads/sinapi-cadernos-tecnicos/SINAPI-CT-POCOS-DE-VISITA-E-CAIXAS-PARA-BOCAS-DE-LOBO.pdf" TargetMode="External"/><Relationship Id="rId8985" Type="http://schemas.openxmlformats.org/officeDocument/2006/relationships/hyperlink" Target="https://www.caixa.gov.br/Downloads/sinapi-cadernos-tecnicos/SINAPI-CT-RASGOS-E-FIXACOES.pdf" TargetMode="External"/><Relationship Id="rId3033" Type="http://schemas.openxmlformats.org/officeDocument/2006/relationships/hyperlink" Target="https://www.caixa.gov.br/Downloads/sinapi-cadernos-tecnicos/SINAPI-CT-DUTOS-PARA-AR-CONDICIONADO.pdf" TargetMode="External"/><Relationship Id="rId6189" Type="http://schemas.openxmlformats.org/officeDocument/2006/relationships/hyperlink" Target="https://www.caixa.gov.br/Downloads/sinapi-cadernos-tecnicos/SINAPI-CT-INSTALACOES-PREDIAIS-DE-AGUAS-PLUVIAIS-TUBOS-CONEXOES-CAIXAS-E-RALOS.pdf" TargetMode="External"/><Relationship Id="rId7654" Type="http://schemas.openxmlformats.org/officeDocument/2006/relationships/hyperlink" Target="https://www.caixa.gov.br/Downloads/sinapi-cadernos-tecnicos/SINAPI-CT-LUMINARIAS-EXTERNAS.pdf" TargetMode="External"/><Relationship Id="rId8705" Type="http://schemas.openxmlformats.org/officeDocument/2006/relationships/hyperlink" Target="https://www.caixa.gov.br/Downloads/sinapi-cadernos-tecnicos/SINAPI-CT-POCOS-DE-VISITA-E-CAIXAS-PARA-BOCAS-DE-LOBO.pdf" TargetMode="External"/><Relationship Id="rId2799" Type="http://schemas.openxmlformats.org/officeDocument/2006/relationships/hyperlink" Target="https://www.caixa.gov.br/Downloads/sinapi-cadernos-tecnicos/SINAPI-CT-DEPRECIACAO-JUROS-IMPOSTOS-E-SEGUROS-MANUTENCAO-E-MATERIAIS-NA-OPERACAO-DOS-EQUIPAMENTOS.pdf" TargetMode="External"/><Relationship Id="rId3100" Type="http://schemas.openxmlformats.org/officeDocument/2006/relationships/hyperlink" Target="https://www.caixa.gov.br/Downloads/sinapi-cadernos-tecnicos/SINAPI-CT-ELETROCALHAS.pdf" TargetMode="External"/><Relationship Id="rId6256" Type="http://schemas.openxmlformats.org/officeDocument/2006/relationships/hyperlink" Target="https://www.caixa.gov.br/Downloads/sinapi-cadernos-tecnicos/SINAPI-CT-INSTALACOES-DE-DIVISORIAS-DIVERSAS.pdf" TargetMode="External"/><Relationship Id="rId6670" Type="http://schemas.openxmlformats.org/officeDocument/2006/relationships/hyperlink" Target="https://www.caixa.gov.br/Downloads/sinapi-cadernos-tecnicos/SINAPI-CT-INSTALACOES-DE-AR-CONDICIONADO.pdf" TargetMode="External"/><Relationship Id="rId7307" Type="http://schemas.openxmlformats.org/officeDocument/2006/relationships/hyperlink" Target="https://www.caixa.gov.br/Downloads/sinapi-metodologia/Livro_SINAPI_Calculos_Parametros.pdf" TargetMode="External"/><Relationship Id="rId7721" Type="http://schemas.openxmlformats.org/officeDocument/2006/relationships/hyperlink" Target="https://www.caixa.gov.br/Downloads/sinapi-cadernos-tecnicos/SINAPI-CT-MASSA-UNICA-EXTERNA.pdf" TargetMode="External"/><Relationship Id="rId2866" Type="http://schemas.openxmlformats.org/officeDocument/2006/relationships/hyperlink" Target="https://www.caixa.gov.br/Downloads/sinapi-cadernos-tecnicos/SINAPI-CT-DETECCAO-DE-INCENDIO-E-ALARME.pdf" TargetMode="External"/><Relationship Id="rId3917" Type="http://schemas.openxmlformats.org/officeDocument/2006/relationships/hyperlink" Target="https://www.caixa.gov.br/Downloads/sinapi-cadernos-tecnicos/SINAPI-CT-ESTRUTURA-E-TRAMA-PARA-COBERTURA.pdf" TargetMode="External"/><Relationship Id="rId5272" Type="http://schemas.openxmlformats.org/officeDocument/2006/relationships/hyperlink" Target="https://www.caixa.gov.br/Downloads/sinapi-cadernos-tecnicos/SINAPI-CT-INSTALACOES-HIDRAULICAS-RESERVACAO-E-BOMBAS-DE-RECALQUE.pdf" TargetMode="External"/><Relationship Id="rId6323" Type="http://schemas.openxmlformats.org/officeDocument/2006/relationships/hyperlink" Target="https://www.caixa.gov.br/Downloads/sinapi-cadernos-tecnicos/SINAPI-CT-INSTALACOES-DE-GAS-E-INCENDIO-EM-ACO-E-FERRO-GALVANIZADO.pdf" TargetMode="External"/><Relationship Id="rId9479" Type="http://schemas.openxmlformats.org/officeDocument/2006/relationships/hyperlink" Target="https://www.caixa.gov.br/Downloads/sinapi-cadernos-tecnicos/SINAPI-CT-SISTEMA-DE-PROTECAO-CONTRA-DESCARGAS-ATMOSFERICAS-SPDA.pdf" TargetMode="External"/><Relationship Id="rId9893" Type="http://schemas.openxmlformats.org/officeDocument/2006/relationships/hyperlink" Target="https://www.caixa.gov.br/Downloads/sinapi-cadernos-tecnicos/SINAPI-CT-TRANSPORTE-CARGA-E-DESCARGA-DE-MATERIAIS.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ONTRAPISO.pdf" TargetMode="External"/><Relationship Id="rId1882" Type="http://schemas.openxmlformats.org/officeDocument/2006/relationships/hyperlink" Target="https://www.caixa.gov.br/Downloads/sinapi-cadernos-tecnicos/SINAPI-CT-CUSTOS-HORARIOS-PRODUTIVO-E-IMPRODUTIVO-DOS-EQUIPAMENTO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8495" Type="http://schemas.openxmlformats.org/officeDocument/2006/relationships/hyperlink" Target="https://www.caixa.gov.br/Downloads/sinapi-cadernos-tecnicos/SINAPI-CT-PISOS.pdf" TargetMode="External"/><Relationship Id="rId9546" Type="http://schemas.openxmlformats.org/officeDocument/2006/relationships/hyperlink" Target="https://www.caixa.gov.br/Downloads/sinapi-cadernos-tecnicos/SINAPI-CT-SUPRESSAO-VEGETAL.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DRENAGEM-COM-GEOCOMPOSTOS.pdf" TargetMode="External"/><Relationship Id="rId7097" Type="http://schemas.openxmlformats.org/officeDocument/2006/relationships/hyperlink" Target="https://www.caixa.gov.br/Downloads/sinapi-cadernos-tecnicos/SINAPI-CT-LIGACOES-PREDIAIS-DE-AGUA-E-ESGOTO.pdf" TargetMode="External"/><Relationship Id="rId8148" Type="http://schemas.openxmlformats.org/officeDocument/2006/relationships/hyperlink" Target="https://www.caixa.gov.br/Downloads/sinapi-cadernos-tecnicos/SINAPI-CT-PAVIMENTO-INTERTRAVADO.pdf" TargetMode="External"/><Relationship Id="rId8562" Type="http://schemas.openxmlformats.org/officeDocument/2006/relationships/hyperlink" Target="https://www.caixa.gov.br/Downloads/sinapi-cadernos-tecnicos/SINAPI-CT-POSTES-DE-CONCRETO-E-METALICOS.pdf" TargetMode="External"/><Relationship Id="rId9960" Type="http://schemas.openxmlformats.org/officeDocument/2006/relationships/hyperlink" Target="https://www.caixa.gov.br/Downloads/sinapi-cadernos-tecnicos/SINAPI-CT-TRANSPORTE-CARGA-E-DESCARGA-DE-MATERIAIS.pdf" TargetMode="External"/><Relationship Id="rId10078" Type="http://schemas.openxmlformats.org/officeDocument/2006/relationships/hyperlink" Target="https://www.caixa.gov.br/Downloads/sinapi-cadernos-tecnicos/SINAPI-CT-TUBULACAO-FLANGEADA-PARA-REDES-DE-AGUA.pdf" TargetMode="External"/><Relationship Id="rId905" Type="http://schemas.openxmlformats.org/officeDocument/2006/relationships/hyperlink" Target="https://www.caixa.gov.br/Downloads/sinapi-cadernos-tecnicos/SINAPI-CT-ATERROS-BASES-SUB-BASES-E-IMPRIMACOES.pdf" TargetMode="External"/><Relationship Id="rId7164" Type="http://schemas.openxmlformats.org/officeDocument/2006/relationships/hyperlink" Target="https://www.caixa.gov.br/Downloads/sinapi-metodologia/Livro_SINAPI_Calculos_Parametros.pdf" TargetMode="External"/><Relationship Id="rId8215" Type="http://schemas.openxmlformats.org/officeDocument/2006/relationships/hyperlink" Target="https://www.caixa.gov.br/Downloads/sinapi-cadernos-tecnicos/SINAPI-CT-PELE-DE-VIDRO-EM-FACHADAS.pdf" TargetMode="External"/><Relationship Id="rId9613" Type="http://schemas.openxmlformats.org/officeDocument/2006/relationships/hyperlink" Target="https://www.caixa.gov.br/Downloads/sinapi-cadernos-tecnicos/SINAPI-CT-TRANSFORMADORES.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ELETRODUTOS-EMBUTIDOS-CABOS-CAIXAS-TOMADAS-E-INTERRUPTORES.pdf" TargetMode="External"/><Relationship Id="rId5809" Type="http://schemas.openxmlformats.org/officeDocument/2006/relationships/hyperlink" Target="https://www.caixa.gov.br/Downloads/sinapi-cadernos-tecnicos/SINAPI-CT-INSTALACOES-PREDIAIS-DE-AGUA-FRIA-EM-PVC.pdf" TargetMode="External"/><Relationship Id="rId6180" Type="http://schemas.openxmlformats.org/officeDocument/2006/relationships/hyperlink" Target="https://www.caixa.gov.br/Downloads/sinapi-cadernos-tecnicos/SINAPI-CT-INSTALACOES-PREDIAIS-DE-AGUAS-PLUVIAIS-TUBOS-CONEXOES-CAIXAS-E-RALOS.pdf" TargetMode="External"/><Relationship Id="rId10145" Type="http://schemas.openxmlformats.org/officeDocument/2006/relationships/hyperlink" Target="https://www.caixa.gov.br/Downloads/sinapi-cadernos-tecnicos/SINAPI-CT-TUBULOES.pdf" TargetMode="External"/><Relationship Id="rId3774" Type="http://schemas.openxmlformats.org/officeDocument/2006/relationships/hyperlink" Target="https://www.caixa.gov.br/Downloads/sinapi-cadernos-tecnicos/SINAPI-CT-ESQUADRIAS-PORTAS.pdf" TargetMode="External"/><Relationship Id="rId4825" Type="http://schemas.openxmlformats.org/officeDocument/2006/relationships/hyperlink" Target="https://www.caixa.gov.br/Downloads/sinapi-cadernos-tecnicos/SINAPI-CT-INSTALACOES-ELETRICAS-ELETRODUTOS-EMBUTIDOS-CABOS-CAIXAS-TOMADAS-E-INTERRUPTORES.pdf" TargetMode="External"/><Relationship Id="rId7231" Type="http://schemas.openxmlformats.org/officeDocument/2006/relationships/hyperlink" Target="https://www.caixa.gov.br/Downloads/sinapi-metodologia/Livro_SINAPI_Calculos_Parametros.pdf" TargetMode="External"/><Relationship Id="rId10212" Type="http://schemas.openxmlformats.org/officeDocument/2006/relationships/hyperlink" Target="https://www.caixa.gov.br/Downloads/sinapi-cadernos-tecnicos/SINAPI-CT-VERGAS-CONTRAVERGAS-E-FIXACAO-DE-ALVENARIA.pdf" TargetMode="External"/><Relationship Id="rId695" Type="http://schemas.openxmlformats.org/officeDocument/2006/relationships/hyperlink" Target="https://www.caixa.gov.br/Downloads/sinapi-cadernos-tecnicos/SINAPI-CT-ASSENTAMENTO-DE-TUBOS-DE-ESGOTO-OU-DRENAGEM-PLUVIAL-EM-CONCRETO.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EPRECIACAO-JUROS-IMPOSTOS-E-SEGUROS-MANUTENCAO-E-MATERIAIS-NA-OPERACAO-DOS-EQUIPAMENTOS.pdf" TargetMode="External"/><Relationship Id="rId3427" Type="http://schemas.openxmlformats.org/officeDocument/2006/relationships/hyperlink" Target="https://www.caixa.gov.br/Downloads/sinapi-cadernos-tecnicos/SINAPI-CT-ESCAVACAO-VERTICAL-A-CEU-ABERTO.pdf" TargetMode="External"/><Relationship Id="rId3841" Type="http://schemas.openxmlformats.org/officeDocument/2006/relationships/hyperlink" Target="https://www.caixa.gov.br/Downloads/sinapi-cadernos-tecnicos/SINAPI-CT-ESTACAS-ESCAVADAS-SEM-FLUIDO-ESTABILIZANTE.pdf" TargetMode="External"/><Relationship Id="rId6997" Type="http://schemas.openxmlformats.org/officeDocument/2006/relationships/hyperlink" Target="https://www.caixa.gov.br/Downloads/sinapi-cadernos-tecnicos/SINAPI-CT-INSTALACOES-PARA-CANTEIROS-DE-OBRAS.pdf" TargetMode="External"/><Relationship Id="rId348" Type="http://schemas.openxmlformats.org/officeDocument/2006/relationships/hyperlink" Target="https://www.caixa.gov.br/Downloads/sinapi-cadernos-tecnicos/SINAPI-CT-ASFALTO.pdf" TargetMode="External"/><Relationship Id="rId762" Type="http://schemas.openxmlformats.org/officeDocument/2006/relationships/hyperlink" Target="https://www.caixa.gov.br/Downloads/sinapi-cadernos-tecnicos/SINAPI-CT-ATERROS-BASES-SUB-BASES-E-IMPRIMACOES.pdf" TargetMode="External"/><Relationship Id="rId1392" Type="http://schemas.openxmlformats.org/officeDocument/2006/relationships/hyperlink" Target="https://www.caixa.gov.br/Downloads/sinapi-cadernos-tecnicos/SINAPI-CT-CONCRETO-PROTENDID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5599" Type="http://schemas.openxmlformats.org/officeDocument/2006/relationships/hyperlink" Target="https://www.caixa.gov.br/Downloads/sinapi-cadernos-tecnicos/SINAPI-CT-INSTALACOES-HIDRAULICAS-EM-PPR.pdf" TargetMode="External"/><Relationship Id="rId9056" Type="http://schemas.openxmlformats.org/officeDocument/2006/relationships/hyperlink" Target="https://www.caixa.gov.br/Downloads/sinapi-cadernos-tecnicos/SINAPI-CT-RECOMPOSICAO-DE-PAVIMENTOS.pdf" TargetMode="External"/><Relationship Id="rId9470" Type="http://schemas.openxmlformats.org/officeDocument/2006/relationships/hyperlink" Target="https://www.caixa.gov.br/Downloads/sinapi-cadernos-tecnicos/SINAPI-CT-SISTEMA-DE-PROTECAO-CONTRA-DESCARGAS-ATMOSFERICAS-SPDA.pdf" TargetMode="External"/><Relationship Id="rId415"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666" Type="http://schemas.openxmlformats.org/officeDocument/2006/relationships/hyperlink" Target="https://www.caixa.gov.br/Downloads/sinapi-cadernos-tecnicos/SINAPI-CT-INSTALACOES-HIDRAULICAS-EM-PPR.pdf" TargetMode="External"/><Relationship Id="rId8072" Type="http://schemas.openxmlformats.org/officeDocument/2006/relationships/hyperlink" Target="https://www.caixa.gov.br/Downloads/sinapi-cadernos-tecnicos/SINAPI-CT-PAREDES-EM-DRYWALL.pdf" TargetMode="External"/><Relationship Id="rId9123" Type="http://schemas.openxmlformats.org/officeDocument/2006/relationships/hyperlink" Target="https://www.caixa.gov.br/Downloads/sinapi-cadernos-tecnicos/SINAPI-CT-REDES-DE-LOGICA-TELEFONIA-E-IMAGEM.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FUNDACOES-RASAS-(BLOCOS-SAPATAS-VIGAS-BALDRAME).pdf" TargetMode="External"/><Relationship Id="rId5319" Type="http://schemas.openxmlformats.org/officeDocument/2006/relationships/hyperlink" Target="https://www.caixa.gov.br/Downloads/sinapi-cadernos-tecnicos/SINAPI-CT-INSTALACOES-HIDRAULICAS-RESERVACAO-E-BOMBAS-DE-RECALQUE.pdf" TargetMode="External"/><Relationship Id="rId6717" Type="http://schemas.openxmlformats.org/officeDocument/2006/relationships/hyperlink" Target="https://www.caixa.gov.br/Downloads/sinapi-cadernos-tecnicos/SINAPI-CT-INSTALACOES-DE-AR-CONDICIONADO-EM-COBRE.pdf" TargetMode="External"/><Relationship Id="rId3284" Type="http://schemas.openxmlformats.org/officeDocument/2006/relationships/hyperlink" Target="https://www.caixa.gov.br/Downloads/sinapi-cadernos-tecnicos/SINAPI-CT-ESCADAS.pdf" TargetMode="External"/><Relationship Id="rId4682" Type="http://schemas.openxmlformats.org/officeDocument/2006/relationships/hyperlink" Target="https://www.caixa.gov.br/Downloads/sinapi-cadernos-tecnicos/SINAPI-CT-INSTALACOES-ELETRICAS-ELETRODUTOS-EMBUTIDOS-CABOS-CAIXAS-TOMADAS-E-INTERRUPTORES.pdf" TargetMode="External"/><Relationship Id="rId5733" Type="http://schemas.openxmlformats.org/officeDocument/2006/relationships/hyperlink" Target="https://www.caixa.gov.br/Downloads/sinapi-cadernos-tecnicos/SINAPI-CT-INSTALACOES-PREDIAIS-DE-ESGOTO-TUBOS-E-CONEXOES.pdf" TargetMode="External"/><Relationship Id="rId8889" Type="http://schemas.openxmlformats.org/officeDocument/2006/relationships/hyperlink" Target="https://www.caixa.gov.br/Downloads/sinapi-cadernos-tecnicos/SINAPI-CT-RADIER-PISO-DE-CONCRETO-E-LAJE-SOBRE-SOLO.pdf" TargetMode="External"/><Relationship Id="rId1929" Type="http://schemas.openxmlformats.org/officeDocument/2006/relationships/hyperlink" Target="https://www.caixa.gov.br/Downloads/sinapi-cadernos-tecnicos/SINAPI-CT-DEMOLICOES-E-REMOCOES.pdf" TargetMode="External"/><Relationship Id="rId4335" Type="http://schemas.openxmlformats.org/officeDocument/2006/relationships/hyperlink" Target="https://www.caixa.gov.br/Downloads/sinapi-cadernos-tecnicos/SINAPI-CT-FORMAS-PARA-ESTRUTURAS-DE-CONCRETO-ARMADO.pdf" TargetMode="External"/><Relationship Id="rId5800" Type="http://schemas.openxmlformats.org/officeDocument/2006/relationships/hyperlink" Target="https://www.caixa.gov.br/Downloads/sinapi-cadernos-tecnicos/SINAPI-CT-INSTALACOES-PREDIAIS-DE-AGUA-FRIA-EM-PVC.pdf" TargetMode="External"/><Relationship Id="rId8956" Type="http://schemas.openxmlformats.org/officeDocument/2006/relationships/hyperlink" Target="https://www.caixa.gov.br/Downloads/sinapi-cadernos-tecnicos/SINAPI-CT-RASGOS-E-FIXACOES.pdf" TargetMode="External"/><Relationship Id="rId3351" Type="http://schemas.openxmlformats.org/officeDocument/2006/relationships/hyperlink" Target="https://www.caixa.gov.br/Downloads/sinapi-cadernos-tecnicos/SINAPI-CT-ESCADAS.pdf" TargetMode="External"/><Relationship Id="rId4402" Type="http://schemas.openxmlformats.org/officeDocument/2006/relationships/hyperlink" Target="https://www.caixa.gov.br/Downloads/sinapi-cadernos-tecnicos/SINAPI-CT-FORMAS-PARA-PILARES-CIRCULARES.pdf" TargetMode="External"/><Relationship Id="rId7558" Type="http://schemas.openxmlformats.org/officeDocument/2006/relationships/hyperlink" Target="https://www.caixa.gov.br/Downloads/sinapi-cadernos-tecnicos/SINAPI-CT-LOUCAS-E-METAIS.pdf" TargetMode="External"/><Relationship Id="rId7972" Type="http://schemas.openxmlformats.org/officeDocument/2006/relationships/hyperlink" Target="https://www.caixa.gov.br/Downloads/sinapi-cadernos-tecnicos/SINAPI-CT-PAISAGISMO-PLANTIO.pdf" TargetMode="External"/><Relationship Id="rId8609" Type="http://schemas.openxmlformats.org/officeDocument/2006/relationships/hyperlink" Target="https://www.caixa.gov.br/Downloads/sinapi-cadernos-tecnicos/SINAPI-CT-POCOS-DE-VISITA-E-CAIXAS-PARA-BOCAS-DE-LOBO.pdf" TargetMode="External"/><Relationship Id="rId272" Type="http://schemas.openxmlformats.org/officeDocument/2006/relationships/hyperlink" Target="https://www.caixa.gov.br/Downloads/sinapi-cadernos-tecnicos/SINAPI-CT-ARMACAO-DE-ESTACAS.pdf" TargetMode="External"/><Relationship Id="rId3004" Type="http://schemas.openxmlformats.org/officeDocument/2006/relationships/hyperlink" Target="https://www.caixa.gov.br/Downloads/sinapi-cadernos-tecnicos/SINAPI-CT-DRENOS.pdf" TargetMode="External"/><Relationship Id="rId6574" Type="http://schemas.openxmlformats.org/officeDocument/2006/relationships/hyperlink" Target="https://www.caixa.gov.br/Downloads/sinapi-cadernos-tecnicos/SINAPI-CT-INSTALACOES-DE-GAS-E-INCENDIO-EM-ACO-E-FERRO-GALVANIZADO.pdf" TargetMode="External"/><Relationship Id="rId7625" Type="http://schemas.openxmlformats.org/officeDocument/2006/relationships/hyperlink" Target="https://www.caixa.gov.br/Downloads/sinapi-cadernos-tecnicos/SINAPI-CT-LOUCAS-E-METAIS.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RESERVACAO-E-BOMBAS-DE-RECALQUE.pdf" TargetMode="External"/><Relationship Id="rId5590" Type="http://schemas.openxmlformats.org/officeDocument/2006/relationships/hyperlink" Target="https://www.caixa.gov.br/Downloads/sinapi-cadernos-tecnicos/SINAPI-CT-INSTALACOES-HIDRAULICAS-EM-PPR.pdf" TargetMode="External"/><Relationship Id="rId6227" Type="http://schemas.openxmlformats.org/officeDocument/2006/relationships/hyperlink" Target="https://www.caixa.gov.br/Downloads/sinapi-cadernos-tecnicos/SINAPI-CT-INSTALACOES-PREDIAIS-DE-AGUAS-PLUVIAIS-TUBOS-CONEXOES-CAIXAS-E-RALOS.pdf" TargetMode="External"/><Relationship Id="rId6641" Type="http://schemas.openxmlformats.org/officeDocument/2006/relationships/hyperlink" Target="https://www.caixa.gov.br/Downloads/sinapi-cadernos-tecnicos/SINAPI-CT-INSTALACOES-DE-AR-CONDICIONADO.pdf" TargetMode="External"/><Relationship Id="rId9797" Type="http://schemas.openxmlformats.org/officeDocument/2006/relationships/hyperlink" Target="https://www.caixa.gov.br/Downloads/sinapi-cadernos-tecnicos/SINAPI-CT-TRANSPORTE-DE-MATERIAIS-DENTRO-DO-CANTEIRO-DE-OBRAS.pdf" TargetMode="External"/><Relationship Id="rId4192" Type="http://schemas.openxmlformats.org/officeDocument/2006/relationships/hyperlink" Target="https://www.caixa.gov.br/Downloads/sinapi-cadernos-tecnicos/SINAPI-CT-FORROS.pdf" TargetMode="External"/><Relationship Id="rId5243" Type="http://schemas.openxmlformats.org/officeDocument/2006/relationships/hyperlink" Target="https://www.caixa.gov.br/Downloads/sinapi-cadernos-tecnicos/SINAPI-CT-INSTALACOES-HIDRAULICAS-RESERVACAO-E-BOMBAS-DE-RECALQUE.pdf" TargetMode="External"/><Relationship Id="rId8399" Type="http://schemas.openxmlformats.org/officeDocument/2006/relationships/hyperlink" Target="https://www.caixa.gov.br/Downloads/sinapi-cadernos-tecnicos/SINAPI-CT-PINTURA-EM-SUPERFICIES-METALICAS.pdf" TargetMode="External"/><Relationship Id="rId1786" Type="http://schemas.openxmlformats.org/officeDocument/2006/relationships/hyperlink" Target="https://www.caixa.gov.br/Downloads/sinapi-cadernos-tecnicos/SINAPI-CT-CUSTOS-HORARIOS-PRODUTIVO-E-IMPRODUTIVO-DOS-EQUIPAMENTOS.pdf" TargetMode="External"/><Relationship Id="rId2837" Type="http://schemas.openxmlformats.org/officeDocument/2006/relationships/hyperlink" Target="https://www.caixa.gov.br/Downloads/sinapi-cadernos-tecnicos/SINAPI-CT-DEPRECIACAO-JUROS-IMPOSTOS-E-SEGUROS-MANUTENCAO-E-MATERIAIS-NA-OPERACAO-DOS-EQUIPAMENTOS.pdf" TargetMode="External"/><Relationship Id="rId9864" Type="http://schemas.openxmlformats.org/officeDocument/2006/relationships/hyperlink" Target="https://www.caixa.gov.br/Downloads/sinapi-cadernos-tecnicos/SINAPI-CT-TRANSPORTE-CARGA-E-DESCARGA-DE-MATERIAIS.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ONTRAPISO.pdf" TargetMode="External"/><Relationship Id="rId1853" Type="http://schemas.openxmlformats.org/officeDocument/2006/relationships/hyperlink" Target="https://www.caixa.gov.br/Downloads/sinapi-cadernos-tecnicos/SINAPI-CT-CUSTOS-HORARIOS-PRODUTIVO-E-IMPRODUTIVO-DOS-EQUIPAMENTOS.pdf" TargetMode="External"/><Relationship Id="rId2904" Type="http://schemas.openxmlformats.org/officeDocument/2006/relationships/hyperlink" Target="https://www.caixa.gov.br/Downloads/sinapi-cadernos-tecnicos/SINAPI-CT-DISSIPADORES-DE-ENERGIA.pdf" TargetMode="External"/><Relationship Id="rId5310" Type="http://schemas.openxmlformats.org/officeDocument/2006/relationships/hyperlink" Target="https://www.caixa.gov.br/Downloads/sinapi-cadernos-tecnicos/SINAPI-CT-INSTALACOES-HIDRAULICAS-RESERVACAO-E-BOMBAS-DE-RECALQUE.pdf" TargetMode="External"/><Relationship Id="rId7068" Type="http://schemas.openxmlformats.org/officeDocument/2006/relationships/hyperlink" Target="https://www.caixa.gov.br/Downloads/sinapi-cadernos-tecnicos/SINAPI-CT-LIGACOES-PREDIAIS-DE-AGUA-E-ESGOTO.pdf" TargetMode="External"/><Relationship Id="rId8119" Type="http://schemas.openxmlformats.org/officeDocument/2006/relationships/hyperlink" Target="https://www.caixa.gov.br/Downloads/sinapi-cadernos-tecnicos/SINAPI-CT-PASSEIOS-DE-CONCRETO.pdf" TargetMode="External"/><Relationship Id="rId8466" Type="http://schemas.openxmlformats.org/officeDocument/2006/relationships/hyperlink" Target="https://www.caixa.gov.br/Downloads/sinapi-cadernos-tecnicos/SINAPI-CT-PISOS.pdf" TargetMode="External"/><Relationship Id="rId8880" Type="http://schemas.openxmlformats.org/officeDocument/2006/relationships/hyperlink" Target="https://www.caixa.gov.br/Downloads/sinapi-cadernos-tecnicos/SINAPI-CT-RADIER-PISO-DE-CONCRETO-E-LAJE-SOBRE-SOLO.pdf" TargetMode="External"/><Relationship Id="rId9517" Type="http://schemas.openxmlformats.org/officeDocument/2006/relationships/hyperlink" Target="https://www.caixa.gov.br/Downloads/sinapi-cadernos-tecnicos/SINAPI-CT-SISTEMAS-DE-MEDICAO.pdf" TargetMode="External"/><Relationship Id="rId9931" Type="http://schemas.openxmlformats.org/officeDocument/2006/relationships/hyperlink" Target="https://www.caixa.gov.br/Downloads/sinapi-cadernos-tecnicos/SINAPI-CT-TRANSPORTE-CARGA-E-DESCARGA-DE-MATERIAIS.pdf" TargetMode="External"/><Relationship Id="rId10396" Type="http://schemas.openxmlformats.org/officeDocument/2006/relationships/hyperlink" Target="https://www.caixa.gov.br/Downloads/sinapi-cadernos-tecnicos/SINAPI-CT-VALVULAS-PARA-REDES-DE-SANEAMENTO.pdf" TargetMode="External"/><Relationship Id="rId1506"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MOLICOES-E-REMOCOES.pdf" TargetMode="External"/><Relationship Id="rId7482" Type="http://schemas.openxmlformats.org/officeDocument/2006/relationships/hyperlink" Target="https://www.caixa.gov.br/Downloads/sinapi-metodologia/Livro_SINAPI_Calculos_Parametros.pdf" TargetMode="External"/><Relationship Id="rId8533" Type="http://schemas.openxmlformats.org/officeDocument/2006/relationships/hyperlink" Target="https://www.caixa.gov.br/Downloads/sinapi-cadernos-tecnicos/SINAPI-CT-POSTES-DE-CONCRETO-E-METALICOS.pdf" TargetMode="External"/><Relationship Id="rId10049" Type="http://schemas.openxmlformats.org/officeDocument/2006/relationships/hyperlink" Target="https://www.caixa.gov.br/Downloads/sinapi-cadernos-tecnicos/SINAPI-CT-TRATAMENTOS-SUPERFICIAIS.pdf" TargetMode="External"/><Relationship Id="rId3678" Type="http://schemas.openxmlformats.org/officeDocument/2006/relationships/hyperlink" Target="https://www.caixa.gov.br/Downloads/sinapi-cadernos-tecnicos/SINAPI-CT-ESQUADRIAS-PORTAS.pdf" TargetMode="External"/><Relationship Id="rId4729" Type="http://schemas.openxmlformats.org/officeDocument/2006/relationships/hyperlink" Target="https://www.caixa.gov.br/Downloads/sinapi-cadernos-tecnicos/SINAPI-CT-INSTALACOES-ELETRICAS-ELETRODUTOS-EMBUTIDOS-CABOS-CAIXAS-TOMADAS-E-INTERRUPTORES.pdf" TargetMode="External"/><Relationship Id="rId6084" Type="http://schemas.openxmlformats.org/officeDocument/2006/relationships/hyperlink" Target="https://www.caixa.gov.br/Downloads/sinapi-cadernos-tecnicos/SINAPI-CT-INSTALACOES-PREDIAIS-DE-AGUA-QUENTE-EM-CPVC.pdf" TargetMode="External"/><Relationship Id="rId7135" Type="http://schemas.openxmlformats.org/officeDocument/2006/relationships/hyperlink" Target="https://www.caixa.gov.br/Downloads/sinapi-metodologia/Livro_SINAPI_Calculos_Parametros.pdf" TargetMode="External"/><Relationship Id="rId8600" Type="http://schemas.openxmlformats.org/officeDocument/2006/relationships/hyperlink" Target="https://www.caixa.gov.br/Downloads/sinapi-cadernos-tecnicos/SINAPI-CT-POCOS-DE-VISITA-E-CAIXAS-PARA-BOCAS-DE-LOBO.pdf" TargetMode="External"/><Relationship Id="rId10116" Type="http://schemas.openxmlformats.org/officeDocument/2006/relationships/hyperlink" Target="https://www.caixa.gov.br/Downloads/sinapi-cadernos-tecnicos/SINAPI-CT-TUBULACAO-FLANGEADA-PARA-REDES-DE-AGUA.pdf" TargetMode="External"/><Relationship Id="rId599" Type="http://schemas.openxmlformats.org/officeDocument/2006/relationships/hyperlink" Target="https://www.caixa.gov.br/Downloads/sinapi-cadernos-tecnicos/SINAPI-CT-ASSENTAMENTO-DE-TUBOS-DE-PVC-E-METALICOS-EM-REDES-DE-AGUA.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3745" Type="http://schemas.openxmlformats.org/officeDocument/2006/relationships/hyperlink" Target="https://www.caixa.gov.br/Downloads/sinapi-cadernos-tecnicos/SINAPI-CT-ESQUADRIAS-PORTAS.pdf" TargetMode="External"/><Relationship Id="rId6151" Type="http://schemas.openxmlformats.org/officeDocument/2006/relationships/hyperlink" Target="https://www.caixa.gov.br/Downloads/sinapi-cadernos-tecnicos/SINAPI-CT-INSTALACOES-PREDIAIS-DE-AGUA-QUENTE-EM-CPVC.pdf" TargetMode="External"/><Relationship Id="rId7202" Type="http://schemas.openxmlformats.org/officeDocument/2006/relationships/hyperlink" Target="https://www.caixa.gov.br/Downloads/sinapi-metodologia/Livro_SINAPI_Calculos_Parametros.pdf" TargetMode="External"/><Relationship Id="rId666" Type="http://schemas.openxmlformats.org/officeDocument/2006/relationships/hyperlink" Target="https://www.caixa.gov.br/Downloads/sinapi-cadernos-tecnicos/SINAPI-CT-ASSENTAMENTO-DE-TUBOS-DE-ESGOTO-OU-DRENAGEM-PLUVIAL-EM-CONCRETO.pdf" TargetMode="External"/><Relationship Id="rId1296" Type="http://schemas.openxmlformats.org/officeDocument/2006/relationships/hyperlink" Target="https://www.caixa.gov.br/Downloads/sinapi-cadernos-tecnicos/SINAPI-CT-CHAPISC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9374" Type="http://schemas.openxmlformats.org/officeDocument/2006/relationships/hyperlink" Target="https://www.caixa.gov.br/Downloads/sinapi-cadernos-tecnicos/SINAPI-CT-REVESTIMENTOS-CERAMICOS-INTERNOS.pdf" TargetMode="External"/><Relationship Id="rId319" Type="http://schemas.openxmlformats.org/officeDocument/2006/relationships/hyperlink" Target="https://www.caixa.gov.br/Downloads/sinapi-cadernos-tecnicos/SINAPI-CT-ARMACAO-PARA-ESTRUTURAS-DE-CONCRETO-ARMADO.pdf" TargetMode="External"/><Relationship Id="rId1363" Type="http://schemas.openxmlformats.org/officeDocument/2006/relationships/hyperlink" Target="https://www.caixa.gov.br/Downloads/sinapi-cadernos-tecnicos/SINAPI-CT-CONCRETO-PROJETADO.pdf" TargetMode="External"/><Relationship Id="rId2761" Type="http://schemas.openxmlformats.org/officeDocument/2006/relationships/hyperlink" Target="https://www.caixa.gov.br/Downloads/sinapi-cadernos-tecnicos/SINAPI-CT-DEPRECIACAO-JUROS-IMPOSTOS-E-SEGUROS-MANUTENCAO-E-MATERIAIS-NA-OPERACAO-DOS-EQUIPAMENTOS.pdf" TargetMode="External"/><Relationship Id="rId3812" Type="http://schemas.openxmlformats.org/officeDocument/2006/relationships/hyperlink" Target="https://www.caixa.gov.br/Downloads/sinapi-cadernos-tecnicos/SINAPI-CT-ESTACAS-ESCAVADAS-SEM-FLUIDO-ESTABILIZANTE.pdf" TargetMode="External"/><Relationship Id="rId6968" Type="http://schemas.openxmlformats.org/officeDocument/2006/relationships/hyperlink" Target="https://www.caixa.gov.br/Downloads/sinapi-cadernos-tecnicos/SINAPI-CT-INSTALACOES-PARA-CANTEIROS-DE-OBRAS.pdf" TargetMode="External"/><Relationship Id="rId8390" Type="http://schemas.openxmlformats.org/officeDocument/2006/relationships/hyperlink" Target="https://www.caixa.gov.br/Downloads/sinapi-cadernos-tecnicos/SINAPI-CT-PINTURA-EM-SUPERFICIES-METALICAS.pdf" TargetMode="External"/><Relationship Id="rId9027" Type="http://schemas.openxmlformats.org/officeDocument/2006/relationships/hyperlink" Target="https://www.caixa.gov.br/Downloads/sinapi-cadernos-tecnicos/SINAPI-CT-RECOMPOSICAO-DE-PAVIMENTOS.pdf" TargetMode="External"/><Relationship Id="rId733" Type="http://schemas.openxmlformats.org/officeDocument/2006/relationships/hyperlink" Target="https://www.caixa.gov.br/Downloads/sinapi-cadernos-tecnicos/SINAPI-CT-ATERRO-E-REATERRO-DE-VALAS.pdf" TargetMode="External"/><Relationship Id="rId1016" Type="http://schemas.openxmlformats.org/officeDocument/2006/relationships/hyperlink" Target="https://www.caixa.gov.br/Downloads/sinapi-cadernos-tecnicos/SINAPI-CT-BOCAS-PARA-BUEIR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5984" Type="http://schemas.openxmlformats.org/officeDocument/2006/relationships/hyperlink" Target="https://www.caixa.gov.br/Downloads/sinapi-cadernos-tecnicos/SINAPI-CT-INSTALACOES-PREDIAIS-DE-AGUA-FRIA-EM-PVC.pdf" TargetMode="External"/><Relationship Id="rId8043" Type="http://schemas.openxmlformats.org/officeDocument/2006/relationships/hyperlink" Target="https://www.caixa.gov.br/Downloads/sinapi-cadernos-tecnicos/SINAPI-CT-PAREDES-DE-CONCRETO-FORMAS.pdf" TargetMode="External"/><Relationship Id="rId9441" Type="http://schemas.openxmlformats.org/officeDocument/2006/relationships/hyperlink" Target="https://www.caixa.gov.br/Downloads/sinapi-cadernos-tecnicos/SINAPI-CT-SINALIZACAO-VERTICAL-VIARIA.pdf" TargetMode="External"/><Relationship Id="rId800" Type="http://schemas.openxmlformats.org/officeDocument/2006/relationships/hyperlink" Target="https://www.caixa.gov.br/Downloads/sinapi-cadernos-tecnicos/SINAPI-CT-ATERROS-BASES-SUB-BASES-E-IMPRIMACOES.pdf" TargetMode="External"/><Relationship Id="rId1430" Type="http://schemas.openxmlformats.org/officeDocument/2006/relationships/hyperlink" Target="https://www.caixa.gov.br/Downloads/sinapi-cadernos-tecnicos/SINAPI-CT-CONTRAPISO.pdf" TargetMode="External"/><Relationship Id="rId4586" Type="http://schemas.openxmlformats.org/officeDocument/2006/relationships/hyperlink" Target="https://www.caixa.gov.br/Downloads/sinapi-cadernos-tecnicos/SINAPI-CT-ILUMINACAO-PREDIAL-E-MONITORAMENTO.pdf" TargetMode="External"/><Relationship Id="rId5637" Type="http://schemas.openxmlformats.org/officeDocument/2006/relationships/hyperlink" Target="https://www.caixa.gov.br/Downloads/sinapi-cadernos-tecnicos/SINAPI-CT-INSTALACOES-HIDRAULICAS-EM-PPR.pdf" TargetMode="External"/><Relationship Id="rId3188" Type="http://schemas.openxmlformats.org/officeDocument/2006/relationships/hyperlink" Target="https://www.caixa.gov.br/Downloads/sinapi-cadernos-tecnicos/SINAPI-CT-EQUIPAMENTOS-DE-PROTECAO-COLETIVA.pdf" TargetMode="External"/><Relationship Id="rId4239" Type="http://schemas.openxmlformats.org/officeDocument/2006/relationships/hyperlink" Target="https://www.caixa.gov.br/Downloads/sinapi-cadernos-tecnicos/SINAPI-CT-FOSSAS-E-SUMIDOUROS.pdf" TargetMode="External"/><Relationship Id="rId4653" Type="http://schemas.openxmlformats.org/officeDocument/2006/relationships/hyperlink" Target="https://www.caixa.gov.br/Downloads/sinapi-cadernos-tecnicos/SINAPI-CT-INSTALACOES-ELETRICAS-ELETRODUTOS-EMBUTIDOS-CABOS-CAIXAS-TOMADAS-E-INTERRUPTORES.pdf" TargetMode="External"/><Relationship Id="rId5704" Type="http://schemas.openxmlformats.org/officeDocument/2006/relationships/hyperlink" Target="https://www.caixa.gov.br/Downloads/sinapi-cadernos-tecnicos/SINAPI-CT-INSTALACOES-PREDIAIS-DE-ESGOTO-TUBOS-E-CONEXOES.pdf" TargetMode="External"/><Relationship Id="rId8110" Type="http://schemas.openxmlformats.org/officeDocument/2006/relationships/hyperlink" Target="https://www.caixa.gov.br/Downloads/sinapi-cadernos-tecnicos/SINAPI-CT-PARQUINHOS-E-EQUIPAMENTOS-DE-GINASTICA-AO-AR-LIVRE.pdf" TargetMode="External"/><Relationship Id="rId10040" Type="http://schemas.openxmlformats.org/officeDocument/2006/relationships/hyperlink" Target="https://www.caixa.gov.br/Downloads/sinapi-cadernos-tecnicos/SINAPI-CT-TRANSPORTE-CARGA-E-DESCARGA-DE-MATERIAIS.pdf" TargetMode="External"/><Relationship Id="rId3255" Type="http://schemas.openxmlformats.org/officeDocument/2006/relationships/hyperlink" Target="https://www.caixa.gov.br/Downloads/sinapi-cadernos-tecnicos/SINAPI-CT-EQUIPAMENTOS-DE-PROTECAO-COLETIVA.pdf" TargetMode="External"/><Relationship Id="rId4306" Type="http://schemas.openxmlformats.org/officeDocument/2006/relationships/hyperlink" Target="https://www.caixa.gov.br/Downloads/sinapi-cadernos-tecnicos/SINAPI-CT-FORMAS-PARA-ESTRUTURAS-DE-CONCRETO-ARMADO.pdf" TargetMode="External"/><Relationship Id="rId4720" Type="http://schemas.openxmlformats.org/officeDocument/2006/relationships/hyperlink" Target="https://www.caixa.gov.br/Downloads/sinapi-cadernos-tecnicos/SINAPI-CT-INSTALACOES-ELETRICAS-ELETRODUTOS-EMBUTIDOS-CABOS-CAIXAS-TOMADAS-E-INTERRUPTORES.pdf" TargetMode="External"/><Relationship Id="rId7876" Type="http://schemas.openxmlformats.org/officeDocument/2006/relationships/hyperlink" Target="https://www.caixa.gov.br/Downloads/sinapi-cadernos-tecnicos/SINAPI-CT-MOBILIZACAO-E-DESMOBILIZACAO-DE-EQUIPAMENTOS-PESADOS.pdf" TargetMode="External"/><Relationship Id="rId8927" Type="http://schemas.openxmlformats.org/officeDocument/2006/relationships/hyperlink" Target="https://www.caixa.gov.br/Downloads/sinapi-cadernos-tecnicos/SINAPI-CT-RASGOS-E-FIXACOES.pdf" TargetMode="External"/><Relationship Id="rId176" Type="http://schemas.openxmlformats.org/officeDocument/2006/relationships/hyperlink" Target="https://www.caixa.gov.br/Downloads/sinapi-cadernos-tecnicos/SINAPI-CT-ARGAMASSAS.pdf" TargetMode="External"/><Relationship Id="rId590" Type="http://schemas.openxmlformats.org/officeDocument/2006/relationships/hyperlink" Target="https://www.caixa.gov.br/Downloads/sinapi-cadernos-tecnicos/SINAPI-CT-ASSENTAMENTO-DE-TUBOS-DE-PVC-E-METALICOS-EM-REDES-DE-AGUA.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322" Type="http://schemas.openxmlformats.org/officeDocument/2006/relationships/hyperlink" Target="https://www.caixa.gov.br/Downloads/sinapi-cadernos-tecnicos/SINAPI-CT-ESCADAS.pdf" TargetMode="External"/><Relationship Id="rId6478" Type="http://schemas.openxmlformats.org/officeDocument/2006/relationships/hyperlink" Target="https://www.caixa.gov.br/Downloads/sinapi-cadernos-tecnicos/SINAPI-CT-INSTALACOES-DE-GAS-E-INCENDIO-EM-ACO-E-FERRO-GALVANIZADO.pdf" TargetMode="External"/><Relationship Id="rId7529" Type="http://schemas.openxmlformats.org/officeDocument/2006/relationships/hyperlink" Target="https://www.caixa.gov.br/Downloads/sinapi-cadernos-tecnicos/SINAPI-CT-LOUCAS-E-METAIS.pdf" TargetMode="External"/><Relationship Id="rId243" Type="http://schemas.openxmlformats.org/officeDocument/2006/relationships/hyperlink" Target="https://www.caixa.gov.br/Downloads/sinapi-cadernos-tecnicos/SINAPI-CT-ARGAMASSAS.pdf" TargetMode="External"/><Relationship Id="rId5494" Type="http://schemas.openxmlformats.org/officeDocument/2006/relationships/hyperlink" Target="https://www.caixa.gov.br/Downloads/sinapi-cadernos-tecnicos/SINAPI-CT-INSTALACOES-HIDRAULICAS-EM-PEX.pdf" TargetMode="External"/><Relationship Id="rId6892" Type="http://schemas.openxmlformats.org/officeDocument/2006/relationships/hyperlink" Target="https://www.caixa.gov.br/Downloads/sinapi-cadernos-tecnicos/SINAPI-CT-INSTALACOES-EM-COBRE.pdf" TargetMode="External"/><Relationship Id="rId7943" Type="http://schemas.openxmlformats.org/officeDocument/2006/relationships/hyperlink" Target="https://www.caixa.gov.br/Downloads/sinapi-cadernos-tecnicos/SINAPI-CT-MONOCAPA.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ESTRUTURAS-DE-MADEIRA.pdf" TargetMode="External"/><Relationship Id="rId5147" Type="http://schemas.openxmlformats.org/officeDocument/2006/relationships/hyperlink" Target="https://www.caixa.gov.br/Downloads/sinapi-cadernos-tecnicos/SINAPI-CT-INSTALACOES-HIDRAULICAS-RESERVACAO-E-BOMBAS-DE-RECALQUE.pdf" TargetMode="External"/><Relationship Id="rId6545" Type="http://schemas.openxmlformats.org/officeDocument/2006/relationships/hyperlink" Target="https://www.caixa.gov.br/Downloads/sinapi-cadernos-tecnicos/SINAPI-CT-INSTALACOES-DE-GAS-E-INCENDIO-EM-ACO-E-FERRO-GALVANIZADO.pdf" TargetMode="External"/><Relationship Id="rId5561" Type="http://schemas.openxmlformats.org/officeDocument/2006/relationships/hyperlink" Target="https://www.caixa.gov.br/Downloads/sinapi-cadernos-tecnicos/SINAPI-CT-INSTALACOES-HIDRAULICAS-EM-PEX.pdf" TargetMode="External"/><Relationship Id="rId6612" Type="http://schemas.openxmlformats.org/officeDocument/2006/relationships/hyperlink" Target="https://www.caixa.gov.br/Downloads/sinapi-cadernos-tecnicos/SINAPI-CT-INSTALACOES-DE-GAS-EM-PEX-MULTICAMADAS.pdf" TargetMode="External"/><Relationship Id="rId9768" Type="http://schemas.openxmlformats.org/officeDocument/2006/relationships/hyperlink" Target="https://www.caixa.gov.br/Downloads/sinapi-cadernos-tecnicos/SINAPI-CT-TRANSPORTE-DE-MATERIAIS-DENTRO-DO-CANTEIRO-DE-OBRAS.pdf" TargetMode="External"/><Relationship Id="rId1757" Type="http://schemas.openxmlformats.org/officeDocument/2006/relationships/hyperlink" Target="https://www.caixa.gov.br/Downloads/sinapi-cadernos-tecnicos/SINAPI-CT-CUSTOS-HORARIOS-PRODUTIVO-E-IMPRODUTIVO-DOS-EQUIPAMENTOS.pdf" TargetMode="External"/><Relationship Id="rId2808" Type="http://schemas.openxmlformats.org/officeDocument/2006/relationships/hyperlink" Target="https://www.caixa.gov.br/Downloads/sinapi-cadernos-tecnicos/SINAPI-CT-DEPRECIACAO-JUROS-IMPOSTOS-E-SEGUROS-MANUTENCAO-E-MATERIAIS-NA-OPERACAO-DOS-EQUIPAMENTOS.pdf" TargetMode="External"/><Relationship Id="rId4163" Type="http://schemas.openxmlformats.org/officeDocument/2006/relationships/hyperlink" Target="https://www.caixa.gov.br/Downloads/sinapi-cadernos-tecnicos/SINAPI-CT-EXECUCAO-DE-TIRANTES.pdf" TargetMode="External"/><Relationship Id="rId5214" Type="http://schemas.openxmlformats.org/officeDocument/2006/relationships/hyperlink" Target="https://www.caixa.gov.br/Downloads/sinapi-cadernos-tecnicos/SINAPI-CT-INSTALACOES-HIDRAULICAS-RESERVACAO-E-BOMBAS-DE-RECALQUE.pdf" TargetMode="External"/><Relationship Id="rId8784" Type="http://schemas.openxmlformats.org/officeDocument/2006/relationships/hyperlink" Target="https://www.caixa.gov.br/Downloads/sinapi-cadernos-tecnicos/SINAPI-CT-PRODUCAO-DE-CONCRETOS-E-ARGAMASSAS-UTILIZANDO-AGREGADO-RECICLADO.pdf" TargetMode="External"/><Relationship Id="rId9835" Type="http://schemas.openxmlformats.org/officeDocument/2006/relationships/hyperlink" Target="https://www.caixa.gov.br/Downloads/sinapi-cadernos-tecnicos/SINAPI-CT-TRANSPORTE-CARGA-E-DESCARGA-DE-MATERIAIS.pdf" TargetMode="External"/><Relationship Id="rId49" Type="http://schemas.openxmlformats.org/officeDocument/2006/relationships/hyperlink" Target="https://www.caixa.gov.br/Downloads/sinapi-cadernos-tecnicos/SINAPI-CT-ALVENARIA-DE-VEDACAO.pdf" TargetMode="External"/><Relationship Id="rId1824" Type="http://schemas.openxmlformats.org/officeDocument/2006/relationships/hyperlink" Target="https://www.caixa.gov.br/Downloads/sinapi-cadernos-tecnicos/SINAPI-CT-CUSTOS-HORARIOS-PRODUTIVO-E-IMPRODUTIVO-DOS-EQUIPAMENTOS.pdf" TargetMode="External"/><Relationship Id="rId4230" Type="http://schemas.openxmlformats.org/officeDocument/2006/relationships/hyperlink" Target="https://www.caixa.gov.br/Downloads/sinapi-cadernos-tecnicos/SINAPI-CT-FOSSAS-E-SUMIDOUROS.pdf" TargetMode="External"/><Relationship Id="rId7386" Type="http://schemas.openxmlformats.org/officeDocument/2006/relationships/hyperlink" Target="https://www.caixa.gov.br/Downloads/sinapi-metodologia/Livro_SINAPI_Calculos_Parametros.pdf" TargetMode="External"/><Relationship Id="rId8437" Type="http://schemas.openxmlformats.org/officeDocument/2006/relationships/hyperlink" Target="https://www.caixa.gov.br/Downloads/sinapi-cadernos-tecnicos/SINAPI-CT-PINTURA-PARA-PISOS.pdf" TargetMode="External"/><Relationship Id="rId8851" Type="http://schemas.openxmlformats.org/officeDocument/2006/relationships/hyperlink" Target="https://www.caixa.gov.br/Downloads/sinapi-cadernos-tecnicos/SINAPI-CT-QUADROS-DE-AUTOMACAO-DE-BOMBAS.pdf" TargetMode="External"/><Relationship Id="rId10367" Type="http://schemas.openxmlformats.org/officeDocument/2006/relationships/hyperlink" Target="https://www.caixa.gov.br/Downloads/sinapi-cadernos-tecnicos/SINAPI-CT-VALVULAS-E-REGISTROS-PARA-SISTEMAS-PREDIAIS.pdf" TargetMode="External"/><Relationship Id="rId7039" Type="http://schemas.openxmlformats.org/officeDocument/2006/relationships/hyperlink" Target="https://www.caixa.gov.br/Downloads/sinapi-cadernos-tecnicos/SINAPI-CT-LAJES-PRE-MOLDADAS.pdf" TargetMode="External"/><Relationship Id="rId7453" Type="http://schemas.openxmlformats.org/officeDocument/2006/relationships/hyperlink" Target="https://www.caixa.gov.br/Downloads/sinapi-metodologia/Livro_SINAPI_Calculos_Parametros.pdf" TargetMode="External"/><Relationship Id="rId8504" Type="http://schemas.openxmlformats.org/officeDocument/2006/relationships/hyperlink" Target="https://www.caixa.gov.br/Downloads/sinapi-cadernos-tecnicos/SINAPI-CT-POSTES-DE-CONCRETO-E-METALICOS.pdf" TargetMode="External"/><Relationship Id="rId9902" Type="http://schemas.openxmlformats.org/officeDocument/2006/relationships/hyperlink" Target="https://www.caixa.gov.br/Downloads/sinapi-cadernos-tecnicos/SINAPI-CT-TRANSPORTE-CARGA-E-DESCARGA-DE-MATERIAIS.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ESTRUTURA-E-TRAMA-PARA-COBERTURA.pdf" TargetMode="External"/><Relationship Id="rId6055" Type="http://schemas.openxmlformats.org/officeDocument/2006/relationships/hyperlink" Target="https://www.caixa.gov.br/Downloads/sinapi-cadernos-tecnicos/SINAPI-CT-INSTALACOES-PREDIAIS-DE-AGUA-QUENTE-EM-CPVC.pdf" TargetMode="External"/><Relationship Id="rId7106" Type="http://schemas.openxmlformats.org/officeDocument/2006/relationships/hyperlink" Target="https://www.caixa.gov.br/Downloads/sinapi-cadernos-tecnicos/SINAPI-CT-LIGACOES-PREDIAIS-DE-AGUA-E-ESGOTO.pdf" TargetMode="External"/><Relationship Id="rId10434" Type="http://schemas.openxmlformats.org/officeDocument/2006/relationships/hyperlink" Target="https://www.caixa.gov.br/Downloads/sinapi-cadernos-tecnicos/SINAPI-CT-VALVULAS-PARA-REDES-DE-SANEAMENTO.pdf" TargetMode="External"/><Relationship Id="rId3649" Type="http://schemas.openxmlformats.org/officeDocument/2006/relationships/hyperlink" Target="https://www.caixa.gov.br/Downloads/sinapi-cadernos-tecnicos/SINAPI-CT-ESQUADRIAS-JANELAS.pdf" TargetMode="External"/><Relationship Id="rId5071" Type="http://schemas.openxmlformats.org/officeDocument/2006/relationships/hyperlink" Target="https://www.caixa.gov.br/Downloads/sinapi-cadernos-tecnicos/SINAPI-CT-INSTALACOES-ELETRICAS-REDE-DE-DISTRIBUICAO.pdf" TargetMode="External"/><Relationship Id="rId6122" Type="http://schemas.openxmlformats.org/officeDocument/2006/relationships/hyperlink" Target="https://www.caixa.gov.br/Downloads/sinapi-cadernos-tecnicos/SINAPI-CT-INSTALACOES-PREDIAIS-DE-AGUA-QUENTE-EM-CPVC.pdf" TargetMode="External"/><Relationship Id="rId7520" Type="http://schemas.openxmlformats.org/officeDocument/2006/relationships/hyperlink" Target="https://www.caixa.gov.br/Downloads/sinapi-cadernos-tecnicos/SINAPI-CT-LOCACAO-DE-OBRAS.pdf" TargetMode="External"/><Relationship Id="rId9278" Type="http://schemas.openxmlformats.org/officeDocument/2006/relationships/hyperlink" Target="https://www.caixa.gov.br/Downloads/sinapi-cadernos-tecnicos/SINAPI-CT-REDES-DE-AGUA-E-ESGOTO-EM-PEAD-LISO-(TUBOS-E-CONEXOES).pdf" TargetMode="External"/><Relationship Id="rId984" Type="http://schemas.openxmlformats.org/officeDocument/2006/relationships/hyperlink" Target="https://www.caixa.gov.br/Downloads/sinapi-cadernos-tecnicos/SINAPI-CT-ATERROS-BASES-SUB-BASES-E-IMPRIMACOE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3716" Type="http://schemas.openxmlformats.org/officeDocument/2006/relationships/hyperlink" Target="https://www.caixa.gov.br/Downloads/sinapi-cadernos-tecnicos/SINAPI-CT-ESQUADRIAS-PORTAS.pdf" TargetMode="External"/><Relationship Id="rId9692" Type="http://schemas.openxmlformats.org/officeDocument/2006/relationships/hyperlink" Target="https://www.caixa.gov.br/Downloads/sinapi-cadernos-tecnicos/SINAPI-CT-TRANSPORTE-FLUVIAL-CARGA-E-DESCARGA.pdf" TargetMode="External"/><Relationship Id="rId637" Type="http://schemas.openxmlformats.org/officeDocument/2006/relationships/hyperlink" Target="https://www.caixa.gov.br/Downloads/sinapi-cadernos-tecnicos/SINAPI-CT-ASSENTAMENTO-DE-TUBOS-DE-ESGOTO-OU-DRENAGEM-PLUVIAL-EM-CONCRETO.pdf" TargetMode="External"/><Relationship Id="rId1267" Type="http://schemas.openxmlformats.org/officeDocument/2006/relationships/hyperlink" Target="https://www.caixa.gov.br/Downloads/sinapi-cadernos-tecnicos/SINAPI-CT-CERCAS-PROTETORES-E-ALAMBRADOS.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EPRECIACAO-JUROS-IMPOSTOS-E-SEGUROS-MANUTENCAO-E-MATERIAIS-NA-OPERACAO-DOS-EQUIPAMENTOS.pdf" TargetMode="External"/><Relationship Id="rId5888" Type="http://schemas.openxmlformats.org/officeDocument/2006/relationships/hyperlink" Target="https://www.caixa.gov.br/Downloads/sinapi-cadernos-tecnicos/SINAPI-CT-INSTALACOES-PREDIAIS-DE-AGUA-FRIA-EM-PVC.pdf" TargetMode="External"/><Relationship Id="rId6939" Type="http://schemas.openxmlformats.org/officeDocument/2006/relationships/hyperlink" Target="https://www.caixa.gov.br/Downloads/sinapi-cadernos-tecnicos/SINAPI-CT-INSTALACOES-EM-COBRE.pdf" TargetMode="External"/><Relationship Id="rId8294" Type="http://schemas.openxmlformats.org/officeDocument/2006/relationships/hyperlink" Target="https://www.caixa.gov.br/Downloads/sinapi-cadernos-tecnicos/SINAPI-CT-PINTURA-EXTERNA.pdf" TargetMode="External"/><Relationship Id="rId9345" Type="http://schemas.openxmlformats.org/officeDocument/2006/relationships/hyperlink" Target="https://www.caixa.gov.br/Downloads/sinapi-cadernos-tecnicos/SINAPI-CT-REVESTIMENTOS-CERAMICOS-INTERNOS.pdf" TargetMode="External"/><Relationship Id="rId704" Type="http://schemas.openxmlformats.org/officeDocument/2006/relationships/hyperlink" Target="https://www.caixa.gov.br/Downloads/sinapi-cadernos-tecnicos/SINAPI-CT-ASSENTAMENTO-DE-TUBOS-DE-ESGOTO-OU-DRENAGEM-PLUVIAL-EM-CONCRETO.pdf" TargetMode="External"/><Relationship Id="rId1334" Type="http://schemas.openxmlformats.org/officeDocument/2006/relationships/hyperlink" Target="https://www.caixa.gov.br/Downloads/sinapi-cadernos-tecnicos/SINAPI-CT-CONCRETO-PROJETADO.pdf" TargetMode="External"/><Relationship Id="rId5955" Type="http://schemas.openxmlformats.org/officeDocument/2006/relationships/hyperlink" Target="https://www.caixa.gov.br/Downloads/sinapi-cadernos-tecnicos/SINAPI-CT-INSTALACOES-PREDIAIS-DE-AGUA-FRIA-EM-PVC.pdf" TargetMode="External"/><Relationship Id="rId8361" Type="http://schemas.openxmlformats.org/officeDocument/2006/relationships/hyperlink" Target="https://www.caixa.gov.br/Downloads/sinapi-cadernos-tecnicos/SINAPI-CT-PINTURA-EM-MADEIRA.pdf" TargetMode="External"/><Relationship Id="rId9412" Type="http://schemas.openxmlformats.org/officeDocument/2006/relationships/hyperlink" Target="https://www.caixa.gov.br/Downloads/sinapi-cadernos-tecnicos/SINAPI-CT-SINALIZACAO-VERTICAL-VIARIA.pdf" TargetMode="External"/><Relationship Id="rId10291" Type="http://schemas.openxmlformats.org/officeDocument/2006/relationships/hyperlink" Target="https://www.caixa.gov.br/Downloads/sinapi-cadernos-tecnicos/SINAPI-CT-VIDROS-E-ESPELHOS.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CRETO-PROTENDIDO.pdf" TargetMode="External"/><Relationship Id="rId4557" Type="http://schemas.openxmlformats.org/officeDocument/2006/relationships/hyperlink" Target="https://www.caixa.gov.br/Downloads/sinapi-cadernos-tecnicos/SINAPI-CT-GUIAS-E-SARJETAS.pdf" TargetMode="External"/><Relationship Id="rId5608" Type="http://schemas.openxmlformats.org/officeDocument/2006/relationships/hyperlink" Target="https://www.caixa.gov.br/Downloads/sinapi-cadernos-tecnicos/SINAPI-CT-INSTALACOES-HIDRAULICAS-EM-PPR.pdf" TargetMode="External"/><Relationship Id="rId8014" Type="http://schemas.openxmlformats.org/officeDocument/2006/relationships/hyperlink" Target="https://www.caixa.gov.br/Downloads/sinapi-cadernos-tecnicos/SINAPI-CT-PAREDES-DE-CONCRETO-ESTUCAMENTO.pdf" TargetMode="External"/><Relationship Id="rId3159" Type="http://schemas.openxmlformats.org/officeDocument/2006/relationships/hyperlink" Target="https://www.caixa.gov.br/Downloads/sinapi-cadernos-tecnicos/SINAPI-CT-ENERGIA-SOLAR-PARA-EDIFICACOES.pdf" TargetMode="External"/><Relationship Id="rId3573" Type="http://schemas.openxmlformats.org/officeDocument/2006/relationships/hyperlink" Target="https://www.caixa.gov.br/Downloads/sinapi-cadernos-tecnicos/SINAPI-CT-ESCORAMENTO-E-PREPARO-DE-FUNDO-DE-VALAS.pdf" TargetMode="External"/><Relationship Id="rId4971" Type="http://schemas.openxmlformats.org/officeDocument/2006/relationships/hyperlink" Target="https://www.caixa.gov.br/Downloads/sinapi-cadernos-tecnicos/SINAPI-CT-INSTALACOES-ELETRICAS-QUADROS-CABOS-DISJUNTORES-CONTATORES-E-BARRAMENTOS-BLINDADOS.pdf" TargetMode="External"/><Relationship Id="rId7030" Type="http://schemas.openxmlformats.org/officeDocument/2006/relationships/hyperlink" Target="https://www.caixa.gov.br/Downloads/sinapi-cadernos-tecnicos/SINAPI-CT-LAJES-PRE-MOLDADAS.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3226" Type="http://schemas.openxmlformats.org/officeDocument/2006/relationships/hyperlink" Target="https://www.caixa.gov.br/Downloads/sinapi-cadernos-tecnicos/SINAPI-CT-EQUIPAMENTOS-DE-PROTECAO-COLETIVA.pdf" TargetMode="External"/><Relationship Id="rId4624" Type="http://schemas.openxmlformats.org/officeDocument/2006/relationships/hyperlink" Target="https://www.caixa.gov.br/Downloads/sinapi-cadernos-tecnicos/SINAPI-CT-IMPERMEABILIZACAO-PROTECAO-MECANICA-E-TRATAMENTO-DE-JUNTA.pdf" TargetMode="External"/><Relationship Id="rId10011" Type="http://schemas.openxmlformats.org/officeDocument/2006/relationships/hyperlink" Target="https://www.caixa.gov.br/Downloads/sinapi-cadernos-tecnicos/SINAPI-CT-TRANSPORTE-CARGA-E-DESCARGA-DE-MATERIAIS.pdf" TargetMode="External"/><Relationship Id="rId147" Type="http://schemas.openxmlformats.org/officeDocument/2006/relationships/hyperlink" Target="https://www.caixa.gov.br/Downloads/sinapi-cadernos-tecnicos/SINAPI-CT-ARGAMASSAS.pdf" TargetMode="External"/><Relationship Id="rId1191" Type="http://schemas.openxmlformats.org/officeDocument/2006/relationships/hyperlink" Target="https://www.caixa.gov.br/Downloads/sinapi-cadernos-tecnicos/SINAPI-CT-CAIXAS-DE-AGUA-PARA-EDIFICACOES.pdf" TargetMode="External"/><Relationship Id="rId3640" Type="http://schemas.openxmlformats.org/officeDocument/2006/relationships/hyperlink" Target="https://www.caixa.gov.br/Downloads/sinapi-cadernos-tecnicos/SINAPI-CT-ESQUADRIAS-JANELAS.pdf" TargetMode="External"/><Relationship Id="rId6796" Type="http://schemas.openxmlformats.org/officeDocument/2006/relationships/hyperlink" Target="https://www.caixa.gov.br/Downloads/sinapi-cadernos-tecnicos/SINAPI-CT-INSTALACOES-EM-COBRE.pdf" TargetMode="External"/><Relationship Id="rId7847" Type="http://schemas.openxmlformats.org/officeDocument/2006/relationships/hyperlink" Target="https://www.caixa.gov.br/Downloads/sinapi-cadernos-tecnicos/SINAPI-CT-MOBILIZACAO-E-DESMOBILIZACAO-DE-EQUIPAMENTOS-PESADOS.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5398" Type="http://schemas.openxmlformats.org/officeDocument/2006/relationships/hyperlink" Target="https://www.caixa.gov.br/Downloads/sinapi-cadernos-tecnicos/SINAPI-CT-INSTALACOES-HIDRAULICAS-RESERVACAO-E-BOMBAS-DE-RECALQUE.pdf" TargetMode="External"/><Relationship Id="rId6449" Type="http://schemas.openxmlformats.org/officeDocument/2006/relationships/hyperlink" Target="https://www.caixa.gov.br/Downloads/sinapi-cadernos-tecnicos/SINAPI-CT-INSTALACOES-DE-GAS-E-INCENDIO-EM-ACO-E-FERRO-GALVANIZADO.pdf" TargetMode="External"/><Relationship Id="rId6863" Type="http://schemas.openxmlformats.org/officeDocument/2006/relationships/hyperlink" Target="https://www.caixa.gov.br/Downloads/sinapi-cadernos-tecnicos/SINAPI-CT-INSTALACOES-EM-COBRE.pdf" TargetMode="External"/><Relationship Id="rId7914" Type="http://schemas.openxmlformats.org/officeDocument/2006/relationships/hyperlink" Target="https://www.caixa.gov.br/Downloads/sinapi-cadernos-tecnicos/SINAPI-CT-MOBILIARIO-URBANO.pdf" TargetMode="External"/><Relationship Id="rId214" Type="http://schemas.openxmlformats.org/officeDocument/2006/relationships/hyperlink" Target="https://www.caixa.gov.br/Downloads/sinapi-cadernos-tecnicos/SINAPI-CT-ARGAMASSAS.pdf" TargetMode="External"/><Relationship Id="rId5465" Type="http://schemas.openxmlformats.org/officeDocument/2006/relationships/hyperlink" Target="https://www.caixa.gov.br/Downloads/sinapi-cadernos-tecnicos/SINAPI-CT-INSTALACOES-HIDRAULICAS-EM-PEX.pdf" TargetMode="External"/><Relationship Id="rId6516" Type="http://schemas.openxmlformats.org/officeDocument/2006/relationships/hyperlink" Target="https://www.caixa.gov.br/Downloads/sinapi-cadernos-tecnicos/SINAPI-CT-INSTALACOES-DE-GAS-E-INCENDIO-EM-ACO-E-FERRO-GALVANIZADO.pdf" TargetMode="External"/><Relationship Id="rId6930" Type="http://schemas.openxmlformats.org/officeDocument/2006/relationships/hyperlink" Target="https://www.caixa.gov.br/Downloads/sinapi-cadernos-tecnicos/SINAPI-CT-INSTALACOES-EM-COBRE.pdf" TargetMode="External"/><Relationship Id="rId4067" Type="http://schemas.openxmlformats.org/officeDocument/2006/relationships/hyperlink" Target="https://www.caixa.gov.br/Downloads/sinapi-cadernos-tecnicos/SINAPI-CT-ESTRUTURAS-DE-MADEIRA.pdf" TargetMode="External"/><Relationship Id="rId4481" Type="http://schemas.openxmlformats.org/officeDocument/2006/relationships/hyperlink" Target="https://www.caixa.gov.br/Downloads/sinapi-cadernos-tecnicos/SINAPI-CT-GRAUTE-E-ARMACAO.pdf" TargetMode="External"/><Relationship Id="rId5118" Type="http://schemas.openxmlformats.org/officeDocument/2006/relationships/hyperlink" Target="https://www.caixa.gov.br/Downloads/sinapi-cadernos-tecnicos/SINAPI-CT-INSTALACOES-ELETRICAS-REDE-DE-DISTRIBUICAO.pdf" TargetMode="External"/><Relationship Id="rId5532" Type="http://schemas.openxmlformats.org/officeDocument/2006/relationships/hyperlink" Target="https://www.caixa.gov.br/Downloads/sinapi-cadernos-tecnicos/SINAPI-CT-INSTALACOES-HIDRAULICAS-EM-PEX.pdf" TargetMode="External"/><Relationship Id="rId8688" Type="http://schemas.openxmlformats.org/officeDocument/2006/relationships/hyperlink" Target="https://www.caixa.gov.br/Downloads/sinapi-cadernos-tecnicos/SINAPI-CT-POCOS-DE-VISITA-E-CAIXAS-PARA-BOCAS-DE-LOBO.pdf" TargetMode="External"/><Relationship Id="rId9739" Type="http://schemas.openxmlformats.org/officeDocument/2006/relationships/hyperlink" Target="https://www.caixa.gov.br/Downloads/sinapi-cadernos-tecnicos/SINAPI-CT-TRANSPORTE-DE-MATERIAIS-DENTRO-DO-CANTEIRO-DE-OBRAS.pdf" TargetMode="External"/><Relationship Id="rId3083" Type="http://schemas.openxmlformats.org/officeDocument/2006/relationships/hyperlink" Target="https://www.caixa.gov.br/Downloads/sinapi-cadernos-tecnicos/SINAPI-CT-ELETROCALHAS.pdf" TargetMode="External"/><Relationship Id="rId4134" Type="http://schemas.openxmlformats.org/officeDocument/2006/relationships/hyperlink" Target="https://www.caixa.gov.br/Downloads/sinapi-cadernos-tecnicos/SINAPI-CT-EXECUCAO-DE-TIRANTES.pdf" TargetMode="External"/><Relationship Id="rId1728" Type="http://schemas.openxmlformats.org/officeDocument/2006/relationships/hyperlink" Target="https://www.caixa.gov.br/Downloads/sinapi-cadernos-tecnicos/SINAPI-CT-CUSTOS-HORARIOS-PRODUTIVO-E-IMPRODUTIVO-DOS-EQUIPAMENTOS.pdf" TargetMode="External"/><Relationship Id="rId3150" Type="http://schemas.openxmlformats.org/officeDocument/2006/relationships/hyperlink" Target="https://www.caixa.gov.br/Downloads/sinapi-cadernos-tecnicos/SINAPI-CT-ENERGIA-SOLAR-PARA-EDIFICACOES.pdf" TargetMode="External"/><Relationship Id="rId4201" Type="http://schemas.openxmlformats.org/officeDocument/2006/relationships/hyperlink" Target="https://www.caixa.gov.br/Downloads/sinapi-cadernos-tecnicos/SINAPI-CT-FOSSAS-E-SUMIDOUROS.pdf" TargetMode="External"/><Relationship Id="rId7357" Type="http://schemas.openxmlformats.org/officeDocument/2006/relationships/hyperlink" Target="https://www.caixa.gov.br/Downloads/sinapi-metodologia/Livro_SINAPI_Calculos_Parametros.pdf" TargetMode="External"/><Relationship Id="rId8408" Type="http://schemas.openxmlformats.org/officeDocument/2006/relationships/hyperlink" Target="https://www.caixa.gov.br/Downloads/sinapi-cadernos-tecnicos/SINAPI-CT-PINTURA-EM-SUPERFICIES-METALICAS.pdf" TargetMode="External"/><Relationship Id="rId8755" Type="http://schemas.openxmlformats.org/officeDocument/2006/relationships/hyperlink" Target="https://www.caixa.gov.br/Downloads/sinapi-cadernos-tecnicos/SINAPI-CT-PRODUCAO-DE-CONCRETO.pdf" TargetMode="External"/><Relationship Id="rId9806" Type="http://schemas.openxmlformats.org/officeDocument/2006/relationships/hyperlink" Target="https://www.caixa.gov.br/Downloads/sinapi-cadernos-tecnicos/SINAPI-CT-TRANSPORTE-DE-MATERIAIS-DENTRO-DO-CANTEIRO-DE-OBRAS.pdf" TargetMode="External"/><Relationship Id="rId7771" Type="http://schemas.openxmlformats.org/officeDocument/2006/relationships/hyperlink" Target="https://www.caixa.gov.br/Downloads/sinapi-cadernos-tecnicos/SINAPI-CT-MASSA-UNICA-EXTERNA.pdf" TargetMode="External"/><Relationship Id="rId8822" Type="http://schemas.openxmlformats.org/officeDocument/2006/relationships/hyperlink" Target="https://www.caixa.gov.br/Downloads/sinapi-cadernos-tecnicos/SINAPI-CT-QUADROS-DE-AUTOMACAO-DE-BOMBAS.pdf" TargetMode="External"/><Relationship Id="rId10338" Type="http://schemas.openxmlformats.org/officeDocument/2006/relationships/hyperlink" Target="https://www.caixa.gov.br/Downloads/sinapi-cadernos-tecnicos/SINAPI-CT-VALVULAS-E-REGISTROS-PARA-SISTEMAS-PREDIAIS.pdf" TargetMode="External"/><Relationship Id="rId3967" Type="http://schemas.openxmlformats.org/officeDocument/2006/relationships/hyperlink" Target="https://www.caixa.gov.br/Downloads/sinapi-cadernos-tecnicos/SINAPI-CT-ESTRUTURA-E-TRAMA-PARA-COBERTURA.pdf" TargetMode="External"/><Relationship Id="rId6373" Type="http://schemas.openxmlformats.org/officeDocument/2006/relationships/hyperlink" Target="https://www.caixa.gov.br/Downloads/sinapi-cadernos-tecnicos/SINAPI-CT-INSTALACOES-DE-GAS-E-INCENDIO-EM-ACO-E-FERRO-GALVANIZADO.pdf" TargetMode="External"/><Relationship Id="rId7424" Type="http://schemas.openxmlformats.org/officeDocument/2006/relationships/hyperlink" Target="https://www.caixa.gov.br/Downloads/sinapi-metodologia/Livro_SINAPI_Calculos_Parametros.pdf" TargetMode="External"/><Relationship Id="rId10405" Type="http://schemas.openxmlformats.org/officeDocument/2006/relationships/hyperlink" Target="https://www.caixa.gov.br/Downloads/sinapi-cadernos-tecnicos/SINAPI-CT-VALVULAS-PARA-REDES-DE-SANEAMENTO.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983" Type="http://schemas.openxmlformats.org/officeDocument/2006/relationships/hyperlink" Target="https://www.caixa.gov.br/Downloads/sinapi-cadernos-tecnicos/SINAPI-CT-DRENOS.pdf" TargetMode="External"/><Relationship Id="rId6026" Type="http://schemas.openxmlformats.org/officeDocument/2006/relationships/hyperlink" Target="https://www.caixa.gov.br/Downloads/sinapi-cadernos-tecnicos/SINAPI-CT-INSTALACOES-PREDIAIS-DE-AGUA-QUENTE-EM-CPVC.pdf" TargetMode="External"/><Relationship Id="rId6440" Type="http://schemas.openxmlformats.org/officeDocument/2006/relationships/hyperlink" Target="https://www.caixa.gov.br/Downloads/sinapi-cadernos-tecnicos/SINAPI-CT-INSTALACOES-DE-GAS-E-INCENDIO-EM-ACO-E-FERRO-GALVANIZADO.pdf" TargetMode="External"/><Relationship Id="rId9596" Type="http://schemas.openxmlformats.org/officeDocument/2006/relationships/hyperlink" Target="https://www.caixa.gov.br/Downloads/sinapi-cadernos-tecnicos/SINAPI-CT-TELHAMENTO-PARA-COBERTURA.pdf" TargetMode="External"/><Relationship Id="rId955" Type="http://schemas.openxmlformats.org/officeDocument/2006/relationships/hyperlink" Target="https://www.caixa.gov.br/Downloads/sinapi-cadernos-tecnicos/SINAPI-CT-ATERROS-BASES-SUB-BASES-E-IMPRIMACOES.pdf" TargetMode="External"/><Relationship Id="rId1585" Type="http://schemas.openxmlformats.org/officeDocument/2006/relationships/hyperlink" Target="https://www.caixa.gov.br/Downloads/sinapi-cadernos-tecnicos/SINAPI-CT-CUSTOS-HORARIOS-PRODUTIVO-E-IMPRODUTIV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5042" Type="http://schemas.openxmlformats.org/officeDocument/2006/relationships/hyperlink" Target="https://www.caixa.gov.br/Downloads/sinapi-cadernos-tecnicos/SINAPI-CT-INSTALACOES-ELETRICAS-REDE-DE-DISTRIBUICAO.pdf" TargetMode="External"/><Relationship Id="rId8198" Type="http://schemas.openxmlformats.org/officeDocument/2006/relationships/hyperlink" Target="https://www.caixa.gov.br/Downloads/sinapi-cadernos-tecnicos/SINAPI-CT-PAVIMENTO-RIGIDO-DE-CONCRETO.pdf" TargetMode="External"/><Relationship Id="rId9249" Type="http://schemas.openxmlformats.org/officeDocument/2006/relationships/hyperlink" Target="https://www.caixa.gov.br/Downloads/sinapi-cadernos-tecnicos/SINAPI-CT-REDES-DE-AGUA-E-ESGOTO-EM-PEAD-LISO-(TUBOS-E-CONEXOES).pdf" TargetMode="External"/><Relationship Id="rId9663" Type="http://schemas.openxmlformats.org/officeDocument/2006/relationships/hyperlink" Target="https://www.caixa.gov.br/Downloads/sinapi-cadernos-tecnicos/SINAPI-CT-TRANSPORTE-FLUVIAL-CARGA-E-DESCARGA.pdf" TargetMode="External"/><Relationship Id="rId608" Type="http://schemas.openxmlformats.org/officeDocument/2006/relationships/hyperlink" Target="https://www.caixa.gov.br/Downloads/sinapi-cadernos-tecnicos/SINAPI-CT-ASSENTAMENTO-DE-TUBOS-DE-PVC-E-METALICOS-EM-REDES-DE-AGUA.pdf" TargetMode="External"/><Relationship Id="rId1238" Type="http://schemas.openxmlformats.org/officeDocument/2006/relationships/hyperlink" Target="https://www.caixa.gov.br/Downloads/sinapi-cadernos-tecnicos/SINAPI-CT-CANALETAS-GRELHAS-E-CAIXAS-COM-GRELHA-PARA-DRENAGEM.pdf" TargetMode="External"/><Relationship Id="rId1652" Type="http://schemas.openxmlformats.org/officeDocument/2006/relationships/hyperlink" Target="https://www.caixa.gov.br/Downloads/sinapi-cadernos-tecnicos/SINAPI-CT-CUSTOS-HORARIOS-PRODUTIVO-E-IMPRODUTIVO-DOS-EQUIPAMENTOS.pdf" TargetMode="External"/><Relationship Id="rId8265" Type="http://schemas.openxmlformats.org/officeDocument/2006/relationships/hyperlink" Target="https://www.caixa.gov.br/Downloads/sinapi-cadernos-tecnicos/SINAPI-CT-PERFURACAO-HORIZONTAL-DIRECIONAL-HDD.pdf" TargetMode="External"/><Relationship Id="rId9316" Type="http://schemas.openxmlformats.org/officeDocument/2006/relationships/hyperlink" Target="https://www.caixa.gov.br/Downloads/sinapi-cadernos-tecnicos/SINAPI-CT-RESERVATORIOS-DE-CONCRETO-E-METALICOS.pdf" TargetMode="External"/><Relationship Id="rId10195" Type="http://schemas.openxmlformats.org/officeDocument/2006/relationships/hyperlink" Target="https://www.caixa.gov.br/Downloads/sinapi-cadernos-tecnicos/SINAPI-CT-USINAGENS.pdf" TargetMode="External"/><Relationship Id="rId1305" Type="http://schemas.openxmlformats.org/officeDocument/2006/relationships/hyperlink" Target="https://www.caixa.gov.br/Downloads/sinapi-cadernos-tecnicos/SINAPI-CT-CHAPISCO.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5859" Type="http://schemas.openxmlformats.org/officeDocument/2006/relationships/hyperlink" Target="https://www.caixa.gov.br/Downloads/sinapi-cadernos-tecnicos/SINAPI-CT-INSTALACOES-PREDIAIS-DE-AGUA-FRIA-EM-PVC.pdf" TargetMode="External"/><Relationship Id="rId7281" Type="http://schemas.openxmlformats.org/officeDocument/2006/relationships/hyperlink" Target="https://www.caixa.gov.br/Downloads/sinapi-metodologia/Livro_SINAPI_Calculos_Parametros.pdf" TargetMode="External"/><Relationship Id="rId8332" Type="http://schemas.openxmlformats.org/officeDocument/2006/relationships/hyperlink" Target="https://www.caixa.gov.br/Downloads/sinapi-cadernos-tecnicos/SINAPI-CT-PINTURA-INTERNA.pdf" TargetMode="External"/><Relationship Id="rId9730" Type="http://schemas.openxmlformats.org/officeDocument/2006/relationships/hyperlink" Target="https://www.caixa.gov.br/Downloads/sinapi-cadernos-tecnicos/SINAPI-CT-TRANSPORTE-DE-MATERIAIS-DENTRO-DO-CANTEIRO-DE-OBRAS.pdf" TargetMode="External"/><Relationship Id="rId4875" Type="http://schemas.openxmlformats.org/officeDocument/2006/relationships/hyperlink" Target="https://www.caixa.gov.br/Downloads/sinapi-cadernos-tecnicos/SINAPI-CT-INSTALACOES-ELETRICAS-ELETRODUTOS-CONEXOES-E-CONDULETES-APARENTES.pdf" TargetMode="External"/><Relationship Id="rId5926" Type="http://schemas.openxmlformats.org/officeDocument/2006/relationships/hyperlink" Target="https://www.caixa.gov.br/Downloads/sinapi-cadernos-tecnicos/SINAPI-CT-INSTALACOES-PREDIAIS-DE-AGUA-FRIA-EM-PVC.pdf" TargetMode="External"/><Relationship Id="rId10262" Type="http://schemas.openxmlformats.org/officeDocument/2006/relationships/hyperlink" Target="https://www.caixa.gov.br/Downloads/sinapi-cadernos-tecnicos/SINAPI-CT-VIDROS-E-ESPELHOS.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CAVACAO-DE-VALAS.pdf" TargetMode="External"/><Relationship Id="rId3891" Type="http://schemas.openxmlformats.org/officeDocument/2006/relationships/hyperlink" Target="https://www.caixa.gov.br/Downloads/sinapi-cadernos-tecnicos/SINAPI-CT-ESTRUTURA-E-TRAMA-PARA-COBERTURA.pdf" TargetMode="External"/><Relationship Id="rId4528" Type="http://schemas.openxmlformats.org/officeDocument/2006/relationships/hyperlink" Target="https://www.caixa.gov.br/Downloads/sinapi-cadernos-tecnicos/SINAPI-CT-GUARDA-CORPO-CORRIMAO-E-GRADE-PARA-ESQUADRIAS.pdf" TargetMode="External"/><Relationship Id="rId4942" Type="http://schemas.openxmlformats.org/officeDocument/2006/relationships/hyperlink" Target="https://www.caixa.gov.br/Downloads/sinapi-cadernos-tecnicos/SINAPI-CT-INSTALACOES-ELETRICAS-ELETRODUTOS-CONEXOES-E-CONDULETES-APARENTE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544" Type="http://schemas.openxmlformats.org/officeDocument/2006/relationships/hyperlink" Target="https://www.caixa.gov.br/Downloads/sinapi-cadernos-tecnicos/SINAPI-CT-ESCAVACAO-DE-VALAS.pdf" TargetMode="External"/><Relationship Id="rId7001" Type="http://schemas.openxmlformats.org/officeDocument/2006/relationships/hyperlink" Target="https://www.caixa.gov.br/Downloads/sinapi-cadernos-tecnicos/SINAPI-CT-INSTALACOES-PARA-CANTEIROS-DE-OBRAS.pdf" TargetMode="External"/><Relationship Id="rId465" Type="http://schemas.openxmlformats.org/officeDocument/2006/relationships/hyperlink" Target="https://www.caixa.gov.br/Downloads/sinapi-cadernos-tecnicos/SINAPI-CT-ASSENTAMENTO-DE-TUBOS-DE-PVC-E-METALICOS-EM-REDES-DE-AGUA.pdf" TargetMode="External"/><Relationship Id="rId1095" Type="http://schemas.openxmlformats.org/officeDocument/2006/relationships/hyperlink" Target="https://www.caixa.gov.br/Downloads/sinapi-cadernos-tecnicos/SINAPI-CT-BRISE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611" Type="http://schemas.openxmlformats.org/officeDocument/2006/relationships/hyperlink" Target="https://www.caixa.gov.br/Downloads/sinapi-cadernos-tecnicos/SINAPI-CT-ESCORAMENTO-E-PREPARO-DE-FUNDO-DE-VALAS.pdf" TargetMode="External"/><Relationship Id="rId6767" Type="http://schemas.openxmlformats.org/officeDocument/2006/relationships/hyperlink" Target="https://www.caixa.gov.br/Downloads/sinapi-cadernos-tecnicos/SINAPI-CT-INSTALACOES-EM-COBRE.pdf" TargetMode="External"/><Relationship Id="rId7818" Type="http://schemas.openxmlformats.org/officeDocument/2006/relationships/hyperlink" Target="https://www.caixa.gov.br/Downloads/sinapi-cadernos-tecnicos/SINAPI-CT-MASSA-UNICA-INTERNA.pdf" TargetMode="External"/><Relationship Id="rId9173" Type="http://schemas.openxmlformats.org/officeDocument/2006/relationships/hyperlink" Target="https://www.caixa.gov.br/Downloads/sinapi-cadernos-tecnicos/SINAPI-CT-REDES-DE-AGUA-E-ESGOTO-EM-PEAD-LISO-(TUBOS-E-CONEXOES).pdf" TargetMode="External"/><Relationship Id="rId118" Type="http://schemas.openxmlformats.org/officeDocument/2006/relationships/hyperlink" Target="https://www.caixa.gov.br/Downloads/sinapi-cadernos-tecnicos/SINAPI-CT-ARGAMASSAS.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HIDRAULICAS-RESERVACAO-E-BOMBAS-DE-RECALQUE.pdf" TargetMode="External"/><Relationship Id="rId5783" Type="http://schemas.openxmlformats.org/officeDocument/2006/relationships/hyperlink" Target="https://www.caixa.gov.br/Downloads/sinapi-cadernos-tecnicos/SINAPI-CT-INSTALACOES-PREDIAIS-DE-AGUA-FRIA-EM-PVC.pdf" TargetMode="External"/><Relationship Id="rId9240" Type="http://schemas.openxmlformats.org/officeDocument/2006/relationships/hyperlink" Target="https://www.caixa.gov.br/Downloads/sinapi-cadernos-tecnicos/SINAPI-CT-REDES-DE-AGUA-E-ESGOTO-EM-PEAD-LISO-(TUBOS-E-CONEXOES).pdf" TargetMode="External"/><Relationship Id="rId4385" Type="http://schemas.openxmlformats.org/officeDocument/2006/relationships/hyperlink" Target="https://www.caixa.gov.br/Downloads/sinapi-cadernos-tecnicos/SINAPI-CT-FORMAS-PARA-ESTRUTURAS-DE-CONCRETO-ARMADO.pdf" TargetMode="External"/><Relationship Id="rId5436" Type="http://schemas.openxmlformats.org/officeDocument/2006/relationships/hyperlink" Target="https://www.caixa.gov.br/Downloads/sinapi-cadernos-tecnicos/SINAPI-CT-INSTALACOES-HIDRAULICAS-RESERVACAO-E-BOMBAS-DE-RECALQUE.pdf" TargetMode="External"/><Relationship Id="rId6834" Type="http://schemas.openxmlformats.org/officeDocument/2006/relationships/hyperlink" Target="https://www.caixa.gov.br/Downloads/sinapi-cadernos-tecnicos/SINAPI-CT-INSTALACOES-EM-COBRE.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4038" Type="http://schemas.openxmlformats.org/officeDocument/2006/relationships/hyperlink" Target="https://www.caixa.gov.br/Downloads/sinapi-cadernos-tecnicos/SINAPI-CT-ESTRUTURAS-DE-CONTENCAO-PERFIS-PRANCHADOS-CORTINAS-E-MUROS-DE-ARRIMO.pdf" TargetMode="External"/><Relationship Id="rId5850" Type="http://schemas.openxmlformats.org/officeDocument/2006/relationships/hyperlink" Target="https://www.caixa.gov.br/Downloads/sinapi-cadernos-tecnicos/SINAPI-CT-INSTALACOES-PREDIAIS-DE-AGUA-FRIA-EM-PVC.pdf" TargetMode="External"/><Relationship Id="rId6901" Type="http://schemas.openxmlformats.org/officeDocument/2006/relationships/hyperlink" Target="https://www.caixa.gov.br/Downloads/sinapi-cadernos-tecnicos/SINAPI-CT-INSTALACOES-EM-COBRE.pdf" TargetMode="External"/><Relationship Id="rId3054" Type="http://schemas.openxmlformats.org/officeDocument/2006/relationships/hyperlink" Target="https://www.caixa.gov.br/Downloads/sinapi-cadernos-tecnicos/SINAPI-CT-DUTOS-PARA-AR-CONDICIONADO.pdf" TargetMode="External"/><Relationship Id="rId4452" Type="http://schemas.openxmlformats.org/officeDocument/2006/relationships/hyperlink" Target="https://www.caixa.gov.br/Downloads/sinapi-cadernos-tecnicos/SINAPI-CT-GESSO.pdf" TargetMode="External"/><Relationship Id="rId5503" Type="http://schemas.openxmlformats.org/officeDocument/2006/relationships/hyperlink" Target="https://www.caixa.gov.br/Downloads/sinapi-cadernos-tecnicos/SINAPI-CT-INSTALACOES-HIDRAULICAS-EM-PEX.pdf" TargetMode="External"/><Relationship Id="rId8659" Type="http://schemas.openxmlformats.org/officeDocument/2006/relationships/hyperlink" Target="https://www.caixa.gov.br/Downloads/sinapi-cadernos-tecnicos/SINAPI-CT-POCOS-DE-VISITA-E-CAIXAS-PARA-BOCAS-DE-LOBO.pdf" TargetMode="External"/><Relationship Id="rId4105" Type="http://schemas.openxmlformats.org/officeDocument/2006/relationships/hyperlink" Target="https://www.caixa.gov.br/Downloads/sinapi-cadernos-tecnicos/SINAPI-CT-ESTRUTURAS-DE-MADEIRA.pdf" TargetMode="External"/><Relationship Id="rId7675" Type="http://schemas.openxmlformats.org/officeDocument/2006/relationships/hyperlink" Target="https://www.caixa.gov.br/Downloads/sinapi-cadernos-tecnicos/SINAPI-CT-MASSA-UNICA-EXTERNA.pdf" TargetMode="External"/><Relationship Id="rId8726" Type="http://schemas.openxmlformats.org/officeDocument/2006/relationships/hyperlink" Target="https://www.caixa.gov.br/Downloads/sinapi-cadernos-tecnicos/SINAPI-CT-POCOS-DE-VISITA-E-CAIXAS-PARA-BOCAS-DE-LOBO.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LETROCALHAS.pdf" TargetMode="External"/><Relationship Id="rId6277" Type="http://schemas.openxmlformats.org/officeDocument/2006/relationships/hyperlink" Target="https://www.caixa.gov.br/Downloads/sinapi-cadernos-tecnicos/SINAPI-CT-INSTALACOES-DE-GAS-E-INCENDIO-EM-ACO-E-FERRO-GALVANIZADO.pdf" TargetMode="External"/><Relationship Id="rId6691" Type="http://schemas.openxmlformats.org/officeDocument/2006/relationships/hyperlink" Target="https://www.caixa.gov.br/Downloads/sinapi-cadernos-tecnicos/SINAPI-CT-INSTALACOES-DE-AR-CONDICIONADO.pdf" TargetMode="External"/><Relationship Id="rId7328" Type="http://schemas.openxmlformats.org/officeDocument/2006/relationships/hyperlink" Target="https://www.caixa.gov.br/Downloads/sinapi-metodologia/Livro_SINAPI_Calculos_Parametros.pdf" TargetMode="External"/><Relationship Id="rId7742" Type="http://schemas.openxmlformats.org/officeDocument/2006/relationships/hyperlink" Target="https://www.caixa.gov.br/Downloads/sinapi-cadernos-tecnicos/SINAPI-CT-MASSA-UNICA-EXTERNA.pdf" TargetMode="External"/><Relationship Id="rId10309" Type="http://schemas.openxmlformats.org/officeDocument/2006/relationships/hyperlink" Target="https://www.caixa.gov.br/Downloads/sinapi-cadernos-tecnicos/SINAPI-CT-VALVULAS-E-REGISTROS-PARA-SISTEMAS-PREDIAIS.pdf" TargetMode="External"/><Relationship Id="rId2887" Type="http://schemas.openxmlformats.org/officeDocument/2006/relationships/hyperlink" Target="https://www.caixa.gov.br/Downloads/sinapi-cadernos-tecnicos/SINAPI-CT-DISPOSITIVOS-AUXILIARES-VIARIOS.pdf" TargetMode="External"/><Relationship Id="rId5293" Type="http://schemas.openxmlformats.org/officeDocument/2006/relationships/hyperlink" Target="https://www.caixa.gov.br/Downloads/sinapi-cadernos-tecnicos/SINAPI-CT-INSTALACOES-HIDRAULICAS-RESERVACAO-E-BOMBAS-DE-RECALQUE.pdf" TargetMode="External"/><Relationship Id="rId6344" Type="http://schemas.openxmlformats.org/officeDocument/2006/relationships/hyperlink" Target="https://www.caixa.gov.br/Downloads/sinapi-cadernos-tecnicos/SINAPI-CT-INSTALACOES-DE-GAS-E-INCENDIO-EM-ACO-E-FERRO-GALVANIZADO.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ESTRUTURA-E-TRAMA-PARA-COBERTURA.pdf" TargetMode="External"/><Relationship Id="rId5360" Type="http://schemas.openxmlformats.org/officeDocument/2006/relationships/hyperlink" Target="https://www.caixa.gov.br/Downloads/sinapi-cadernos-tecnicos/SINAPI-CT-INSTALACOES-HIDRAULICAS-RESERVACAO-E-BOMBAS-DE-RECALQUE.pdf" TargetMode="External"/><Relationship Id="rId6411" Type="http://schemas.openxmlformats.org/officeDocument/2006/relationships/hyperlink" Target="https://www.caixa.gov.br/Downloads/sinapi-cadernos-tecnicos/SINAPI-CT-INSTALACOES-DE-GAS-E-INCENDIO-EM-ACO-E-FERRO-GALVANIZADO.pdf" TargetMode="External"/><Relationship Id="rId9567" Type="http://schemas.openxmlformats.org/officeDocument/2006/relationships/hyperlink" Target="https://www.caixa.gov.br/Downloads/sinapi-cadernos-tecnicos/SINAPI-CT-TELHAMENTO-PARA-COBERTURA.pdf" TargetMode="External"/><Relationship Id="rId2954" Type="http://schemas.openxmlformats.org/officeDocument/2006/relationships/hyperlink" Target="https://www.caixa.gov.br/Downloads/sinapi-cadernos-tecnicos/SINAPI-CT-DRENAGEM-DE-AR-CONDICIONADO.pdf" TargetMode="External"/><Relationship Id="rId5013" Type="http://schemas.openxmlformats.org/officeDocument/2006/relationships/hyperlink" Target="https://www.caixa.gov.br/Downloads/sinapi-cadernos-tecnicos/SINAPI-CT-INSTALACOES-ELETRICAS-QUADROS-CABOS-DISJUNTORES-CONTATORES-E-BARRAMENTOS-BLINDADOS.pdf" TargetMode="External"/><Relationship Id="rId8169" Type="http://schemas.openxmlformats.org/officeDocument/2006/relationships/hyperlink" Target="https://www.caixa.gov.br/Downloads/sinapi-cadernos-tecnicos/SINAPI-CT-PAVIMENTO-RIGIDO-DE-CONCRETO.pdf" TargetMode="External"/><Relationship Id="rId9981" Type="http://schemas.openxmlformats.org/officeDocument/2006/relationships/hyperlink" Target="https://www.caixa.gov.br/Downloads/sinapi-cadernos-tecnicos/SINAPI-CT-TRANSPORTE-CARGA-E-DESCARGA-DE-MATERIAIS.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7185" Type="http://schemas.openxmlformats.org/officeDocument/2006/relationships/hyperlink" Target="https://www.caixa.gov.br/Downloads/sinapi-metodologia/Livro_SINAPI_Calculos_Parametros.pdf" TargetMode="External"/><Relationship Id="rId8583" Type="http://schemas.openxmlformats.org/officeDocument/2006/relationships/hyperlink" Target="https://www.caixa.gov.br/Downloads/sinapi-cadernos-tecnicos/SINAPI-CT-POCOS-DE-VISITA-E-CAIXAS-PARA-BOCAS-DE-LOBO.pdf" TargetMode="External"/><Relationship Id="rId9634" Type="http://schemas.openxmlformats.org/officeDocument/2006/relationships/hyperlink" Target="https://www.caixa.gov.br/Downloads/sinapi-cadernos-tecnicos/SINAPI-CT-TRANSPORTE-FLUVIAL-CARGA-E-DESCARGA.pdf" TargetMode="External"/><Relationship Id="rId10099" Type="http://schemas.openxmlformats.org/officeDocument/2006/relationships/hyperlink" Target="https://www.caixa.gov.br/Downloads/sinapi-cadernos-tecnicos/SINAPI-CT-TUBULACAO-FLANGEADA-PARA-REDES-DE-AGUA.pdf" TargetMode="External"/><Relationship Id="rId1209" Type="http://schemas.openxmlformats.org/officeDocument/2006/relationships/hyperlink" Target="https://www.caixa.gov.br/Downloads/sinapi-cadernos-tecnicos/SINAPI-CT-CANALETAS-GRELHAS-E-CAIXAS-COM-GRELHA-PARA-DRENAGEM.pdf" TargetMode="External"/><Relationship Id="rId1623" Type="http://schemas.openxmlformats.org/officeDocument/2006/relationships/hyperlink" Target="https://www.caixa.gov.br/Downloads/sinapi-cadernos-tecnicos/SINAPI-CT-CUSTOS-HORARIOS-PRODUTIVO-E-IMPRODUTIVO-DOS-EQUIPAMENTOS.pdf" TargetMode="External"/><Relationship Id="rId4779" Type="http://schemas.openxmlformats.org/officeDocument/2006/relationships/hyperlink" Target="https://www.caixa.gov.br/Downloads/sinapi-cadernos-tecnicos/SINAPI-CT-INSTALACOES-ELETRICAS-ELETRODUTOS-EMBUTIDOS-CABOS-CAIXAS-TOMADAS-E-INTERRUPTORES.pdf" TargetMode="External"/><Relationship Id="rId8236" Type="http://schemas.openxmlformats.org/officeDocument/2006/relationships/hyperlink" Target="https://www.caixa.gov.br/Downloads/sinapi-cadernos-tecnicos/SINAPI-CT-PERFURACAO-HORIZONTAL-DIRECIONAL-HDD.pdf" TargetMode="External"/><Relationship Id="rId8650" Type="http://schemas.openxmlformats.org/officeDocument/2006/relationships/hyperlink" Target="https://www.caixa.gov.br/Downloads/sinapi-cadernos-tecnicos/SINAPI-CT-POCOS-DE-VISITA-E-CAIXAS-PARA-BOCAS-DE-LOBO.pdf" TargetMode="External"/><Relationship Id="rId9701" Type="http://schemas.openxmlformats.org/officeDocument/2006/relationships/hyperlink" Target="https://www.caixa.gov.br/Downloads/sinapi-cadernos-tecnicos/SINAPI-CT-TRANSPORTE-FLUVIAL-CARGA-E-DESCARGA.pdf" TargetMode="External"/><Relationship Id="rId10166" Type="http://schemas.openxmlformats.org/officeDocument/2006/relationships/hyperlink" Target="https://www.caixa.gov.br/Downloads/sinapi-cadernos-tecnicos/SINAPI-CT-TUNNEL-LINER.pdf" TargetMode="External"/><Relationship Id="rId3795" Type="http://schemas.openxmlformats.org/officeDocument/2006/relationships/hyperlink" Target="https://www.caixa.gov.br/Downloads/sinapi-cadernos-tecnicos/SINAPI-CT-ESTACAS-BROCA-STRAUSS-E-ESCAVADA-COM-FLUIDO-ESTABILIZANTE.pdf" TargetMode="External"/><Relationship Id="rId4846" Type="http://schemas.openxmlformats.org/officeDocument/2006/relationships/hyperlink" Target="https://www.caixa.gov.br/Downloads/sinapi-cadernos-tecnicos/SINAPI-CT-INSTALACOES-ELETRICAS-ELETRODUTOS-EMBUTIDOS-CABOS-CAIXAS-TOMADAS-E-INTERRUPTORES.pdf" TargetMode="External"/><Relationship Id="rId7252" Type="http://schemas.openxmlformats.org/officeDocument/2006/relationships/hyperlink" Target="https://www.caixa.gov.br/Downloads/sinapi-metodologia/Livro_SINAPI_Calculos_Parametros.pdf" TargetMode="External"/><Relationship Id="rId8303" Type="http://schemas.openxmlformats.org/officeDocument/2006/relationships/hyperlink" Target="https://www.caixa.gov.br/Downloads/sinapi-cadernos-tecnicos/SINAPI-CT-PINTURA-EXTERNA.pdf" TargetMode="External"/><Relationship Id="rId10233" Type="http://schemas.openxmlformats.org/officeDocument/2006/relationships/hyperlink" Target="https://www.caixa.gov.br/Downloads/sinapi-cadernos-tecnicos/SINAPI-CT-VERGAS-CONTRAVERGAS-E-FIXACAO-DE-ALVENARIA.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CAVACAO-VERTICAL-A-CEU-ABERTO.pdf" TargetMode="External"/><Relationship Id="rId3862" Type="http://schemas.openxmlformats.org/officeDocument/2006/relationships/hyperlink" Target="https://www.caixa.gov.br/Downloads/sinapi-cadernos-tecnicos/SINAPI-CT-ESTACAS-EM-HELICE-CONTINUA.pdf" TargetMode="External"/><Relationship Id="rId369" Type="http://schemas.openxmlformats.org/officeDocument/2006/relationships/hyperlink" Target="https://www.caixa.gov.br/Downloads/sinapi-cadernos-tecnicos/SINAPI-CT-ASSENTAMENTO-DE-TUBOS-DE-ESGOTO-EM-PVC-E-PEAD.pdf" TargetMode="External"/><Relationship Id="rId783" Type="http://schemas.openxmlformats.org/officeDocument/2006/relationships/hyperlink" Target="https://www.caixa.gov.br/Downloads/sinapi-cadernos-tecnicos/SINAPI-CT-ATERROS-BASES-SUB-BASES-E-IMPRIMACOE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3515" Type="http://schemas.openxmlformats.org/officeDocument/2006/relationships/hyperlink" Target="https://www.caixa.gov.br/Downloads/sinapi-cadernos-tecnicos/SINAPI-CT-ESCAVACAO-DE-VALAS.pdf" TargetMode="External"/><Relationship Id="rId4913" Type="http://schemas.openxmlformats.org/officeDocument/2006/relationships/hyperlink" Target="https://www.caixa.gov.br/Downloads/sinapi-cadernos-tecnicos/SINAPI-CT-INSTALACOES-ELETRICAS-ELETRODUTOS-CONEXOES-E-CONDULETES-APARENTES.pdf" TargetMode="External"/><Relationship Id="rId9077" Type="http://schemas.openxmlformats.org/officeDocument/2006/relationships/hyperlink" Target="https://www.caixa.gov.br/Downloads/sinapi-cadernos-tecnicos/SINAPI-CT-REDES-ENTERRADAS-DE-DISTRIBUICAO-ELETRICA.pdf" TargetMode="External"/><Relationship Id="rId9491" Type="http://schemas.openxmlformats.org/officeDocument/2006/relationships/hyperlink" Target="https://www.caixa.gov.br/Downloads/sinapi-cadernos-tecnicos/SINAPI-CT-SISTEMAS-DE-MEDICAO.pdf" TargetMode="External"/><Relationship Id="rId10300" Type="http://schemas.openxmlformats.org/officeDocument/2006/relationships/hyperlink" Target="https://www.caixa.gov.br/Downloads/sinapi-cadernos-tecnicos/SINAPI-CT-VALVULAS-E-REGISTROS-PARA-SISTEMAS-PREDIAIS.pdf" TargetMode="External"/><Relationship Id="rId436" Type="http://schemas.openxmlformats.org/officeDocument/2006/relationships/hyperlink" Target="https://www.caixa.gov.br/Downloads/sinapi-cadernos-tecnicos/SINAPI-CT-ASSENTAMENTO-DE-TUBOS-DE-PVC-E-METALICOS-EM-REDES-DE-AGUA.pdf" TargetMode="External"/><Relationship Id="rId1066" Type="http://schemas.openxmlformats.org/officeDocument/2006/relationships/hyperlink" Target="https://www.caixa.gov.br/Downloads/sinapi-cadernos-tecnicos/SINAPI-CT-BOCAS-PARA-BUEIROS.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8093" Type="http://schemas.openxmlformats.org/officeDocument/2006/relationships/hyperlink" Target="https://www.caixa.gov.br/Downloads/sinapi-cadernos-tecnicos/SINAPI-CT-PARQUINHOS-E-EQUIPAMENTOS-DE-GINASTICA-AO-AR-LIVRE.pdf" TargetMode="External"/><Relationship Id="rId9144" Type="http://schemas.openxmlformats.org/officeDocument/2006/relationships/hyperlink" Target="https://www.caixa.gov.br/Downloads/sinapi-cadernos-tecnicos/SINAPI-CT-REDES-DE-LOGICA-TELEFONIA-E-IMAGEM.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FUNDACOES-RASAS-(BLOCOS-SAPATAS-VIGAS-BALDRAME).pdf" TargetMode="External"/><Relationship Id="rId5687" Type="http://schemas.openxmlformats.org/officeDocument/2006/relationships/hyperlink" Target="https://www.caixa.gov.br/Downloads/sinapi-cadernos-tecnicos/SINAPI-CT-INSTALACOES-PREDIAIS-DE-ESGOTO-CAIXAS-E-RALOS.pdf" TargetMode="External"/><Relationship Id="rId6738" Type="http://schemas.openxmlformats.org/officeDocument/2006/relationships/hyperlink" Target="https://www.caixa.gov.br/Downloads/sinapi-cadernos-tecnicos/SINAPI-CT-INSTALACOES-EM-COBRE.pdf" TargetMode="External"/><Relationship Id="rId8160" Type="http://schemas.openxmlformats.org/officeDocument/2006/relationships/hyperlink" Target="https://www.caixa.gov.br/Downloads/sinapi-cadernos-tecnicos/SINAPI-CT-PAVIMENTO-INTERTRAVADO.pdf" TargetMode="External"/><Relationship Id="rId503" Type="http://schemas.openxmlformats.org/officeDocument/2006/relationships/hyperlink" Target="https://www.caixa.gov.br/Downloads/sinapi-cadernos-tecnicos/SINAPI-CT-ASSENTAMENTO-DE-TUBOS-DE-PVC-E-METALICOS-EM-REDES-DE-AGUA.pdf" TargetMode="External"/><Relationship Id="rId5754" Type="http://schemas.openxmlformats.org/officeDocument/2006/relationships/hyperlink" Target="https://www.caixa.gov.br/Downloads/sinapi-cadernos-tecnicos/SINAPI-CT-INSTALACOES-PREDIAIS-DE-ESGOTO-TUBOS-E-CONEXOES.pdf" TargetMode="External"/><Relationship Id="rId6805" Type="http://schemas.openxmlformats.org/officeDocument/2006/relationships/hyperlink" Target="https://www.caixa.gov.br/Downloads/sinapi-cadernos-tecnicos/SINAPI-CT-INSTALACOES-EM-COBRE.pdf" TargetMode="External"/><Relationship Id="rId9211" Type="http://schemas.openxmlformats.org/officeDocument/2006/relationships/hyperlink" Target="https://www.caixa.gov.br/Downloads/sinapi-cadernos-tecnicos/SINAPI-CT-REDES-DE-AGUA-E-ESGOTO-EM-PEAD-LISO-(TUBOS-E-CONEXOES).pdf" TargetMode="External"/><Relationship Id="rId10090" Type="http://schemas.openxmlformats.org/officeDocument/2006/relationships/hyperlink" Target="https://www.caixa.gov.br/Downloads/sinapi-cadernos-tecnicos/SINAPI-CT-TUBULACAO-FLANGEADA-PARA-REDES-DE-AGUA.pdf" TargetMode="External"/><Relationship Id="rId1200" Type="http://schemas.openxmlformats.org/officeDocument/2006/relationships/hyperlink" Target="https://www.caixa.gov.br/Downloads/sinapi-cadernos-tecnicos/SINAPI-CT-CANALETAS-GRELHAS-E-CAIXAS-COM-GRELHA-PARA-DRENAGEM.pdf" TargetMode="External"/><Relationship Id="rId4356" Type="http://schemas.openxmlformats.org/officeDocument/2006/relationships/hyperlink" Target="https://www.caixa.gov.br/Downloads/sinapi-cadernos-tecnicos/SINAPI-CT-FORMAS-PARA-ESTRUTURAS-DE-CONCRETO-ARMADO.pdf" TargetMode="External"/><Relationship Id="rId4770" Type="http://schemas.openxmlformats.org/officeDocument/2006/relationships/hyperlink" Target="https://www.caixa.gov.br/Downloads/sinapi-cadernos-tecnicos/SINAPI-CT-INSTALACOES-ELETRICAS-ELETRODUTOS-EMBUTIDOS-CABOS-CAIXAS-TOMADAS-E-INTERRUPTORES.pdf" TargetMode="External"/><Relationship Id="rId5407" Type="http://schemas.openxmlformats.org/officeDocument/2006/relationships/hyperlink" Target="https://www.caixa.gov.br/Downloads/sinapi-cadernos-tecnicos/SINAPI-CT-INSTALACOES-HIDRAULICAS-RESERVACAO-E-BOMBAS-DE-RECALQUE.pdf" TargetMode="External"/><Relationship Id="rId5821" Type="http://schemas.openxmlformats.org/officeDocument/2006/relationships/hyperlink" Target="https://www.caixa.gov.br/Downloads/sinapi-cadernos-tecnicos/SINAPI-CT-INSTALACOES-PREDIAIS-DE-AGUA-FRIA-EM-PVC.pdf" TargetMode="External"/><Relationship Id="rId8977" Type="http://schemas.openxmlformats.org/officeDocument/2006/relationships/hyperlink" Target="https://www.caixa.gov.br/Downloads/sinapi-cadernos-tecnicos/SINAPI-CT-RASGOS-E-FIXACOES.pdf" TargetMode="External"/><Relationship Id="rId3372" Type="http://schemas.openxmlformats.org/officeDocument/2006/relationships/hyperlink" Target="https://www.caixa.gov.br/Downloads/sinapi-cadernos-tecnicos/SINAPI-CT-ESCAVACAO-HORIZONTAL.pdf" TargetMode="External"/><Relationship Id="rId4009" Type="http://schemas.openxmlformats.org/officeDocument/2006/relationships/hyperlink" Target="https://www.caixa.gov.br/Downloads/sinapi-cadernos-tecnicos/SINAPI-CT-ESTRUTURAS-PRE-FABRICADAS-E-PRE-MOLDADAS.pdf" TargetMode="External"/><Relationship Id="rId4423" Type="http://schemas.openxmlformats.org/officeDocument/2006/relationships/hyperlink" Target="https://www.caixa.gov.br/Downloads/sinapi-cadernos-tecnicos/SINAPI-CT-GALERIAS-COM-ADUELAS-DE-CONCRETO.pdf" TargetMode="External"/><Relationship Id="rId7579" Type="http://schemas.openxmlformats.org/officeDocument/2006/relationships/hyperlink" Target="https://www.caixa.gov.br/Downloads/sinapi-cadernos-tecnicos/SINAPI-CT-LOUCAS-E-METAIS.pdf" TargetMode="External"/><Relationship Id="rId7993" Type="http://schemas.openxmlformats.org/officeDocument/2006/relationships/hyperlink" Target="https://www.caixa.gov.br/Downloads/sinapi-cadernos-tecnicos/SINAPI-CT-PAREDES-DE-CONCRETO-ARMACAO.pdf" TargetMode="External"/><Relationship Id="rId293" Type="http://schemas.openxmlformats.org/officeDocument/2006/relationships/hyperlink" Target="https://www.caixa.gov.br/Downloads/sinapi-cadernos-tecnicos/SINAPI-CT-ARMACAO-PARA-ESTRUTURAS-DE-CONCRETO-ARMADO.pdf" TargetMode="External"/><Relationship Id="rId3025" Type="http://schemas.openxmlformats.org/officeDocument/2006/relationships/hyperlink" Target="https://www.caixa.gov.br/Downloads/sinapi-cadernos-tecnicos/SINAPI-CT-DUTOS-PARA-AR-CONDICIONADO.pdf" TargetMode="External"/><Relationship Id="rId6595" Type="http://schemas.openxmlformats.org/officeDocument/2006/relationships/hyperlink" Target="https://www.caixa.gov.br/Downloads/sinapi-cadernos-tecnicos/SINAPI-CT-INSTALACOES-DE-GAS-EM-PEX-MULTICAMADAS.pdf" TargetMode="External"/><Relationship Id="rId7646" Type="http://schemas.openxmlformats.org/officeDocument/2006/relationships/hyperlink" Target="https://www.caixa.gov.br/Downloads/sinapi-cadernos-tecnicos/SINAPI-CT-LUMINARIAS-EXTERNAS.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RESERVACAO-E-BOMBAS-DE-RECALQUE.pdf" TargetMode="External"/><Relationship Id="rId6248" Type="http://schemas.openxmlformats.org/officeDocument/2006/relationships/hyperlink" Target="https://www.caixa.gov.br/Downloads/sinapi-cadernos-tecnicos/SINAPI-CT-INSTALACOES-DE-DIVISORIAS-DIVERSAS.pdf" TargetMode="External"/><Relationship Id="rId5264" Type="http://schemas.openxmlformats.org/officeDocument/2006/relationships/hyperlink" Target="https://www.caixa.gov.br/Downloads/sinapi-cadernos-tecnicos/SINAPI-CT-INSTALACOES-HIDRAULICAS-RESERVACAO-E-BOMBAS-DE-RECALQUE.pdf" TargetMode="External"/><Relationship Id="rId6662" Type="http://schemas.openxmlformats.org/officeDocument/2006/relationships/hyperlink" Target="https://www.caixa.gov.br/Downloads/sinapi-cadernos-tecnicos/SINAPI-CT-INSTALACOES-DE-AR-CONDICIONADO.pdf" TargetMode="External"/><Relationship Id="rId7713" Type="http://schemas.openxmlformats.org/officeDocument/2006/relationships/hyperlink" Target="https://www.caixa.gov.br/Downloads/sinapi-cadernos-tecnicos/SINAPI-CT-MASSA-UNICA-EXTERNA.pdf" TargetMode="External"/><Relationship Id="rId2858" Type="http://schemas.openxmlformats.org/officeDocument/2006/relationships/hyperlink" Target="https://www.caixa.gov.br/Downloads/sinapi-cadernos-tecnicos/SINAPI-CT-DEPRECIACAO-JUROS-IMPOSTOS-E-SEGUROS-MANUTENCAO-E-MATERIAIS-NA-OPERACAO-DOS-EQUIPAMENTOS.pdf" TargetMode="External"/><Relationship Id="rId3909" Type="http://schemas.openxmlformats.org/officeDocument/2006/relationships/hyperlink" Target="https://www.caixa.gov.br/Downloads/sinapi-cadernos-tecnicos/SINAPI-CT-ESTRUTURA-E-TRAMA-PARA-COBERTURA.pdf" TargetMode="External"/><Relationship Id="rId6315" Type="http://schemas.openxmlformats.org/officeDocument/2006/relationships/hyperlink" Target="https://www.caixa.gov.br/Downloads/sinapi-cadernos-tecnicos/SINAPI-CT-INSTALACOES-DE-GAS-E-INCENDIO-EM-ACO-E-FERRO-GALVANIZADO.pdf" TargetMode="External"/><Relationship Id="rId9885" Type="http://schemas.openxmlformats.org/officeDocument/2006/relationships/hyperlink" Target="https://www.caixa.gov.br/Downloads/sinapi-cadernos-tecnicos/SINAPI-CT-TRANSPORTE-CARGA-E-DESCARGA-DE-MATERIAIS.pdf" TargetMode="External"/><Relationship Id="rId99" Type="http://schemas.openxmlformats.org/officeDocument/2006/relationships/hyperlink" Target="https://www.caixa.gov.br/Downloads/sinapi-cadernos-tecnicos/SINAPI-CT-ARGAMASSAS.pdf" TargetMode="External"/><Relationship Id="rId1874" Type="http://schemas.openxmlformats.org/officeDocument/2006/relationships/hyperlink" Target="https://www.caixa.gov.br/Downloads/sinapi-cadernos-tecnicos/SINAPI-CT-CUSTOS-HORARIOS-PRODUTIVO-E-IMPRODUTIVO-DOS-EQUIPAMENTOS.pdf" TargetMode="External"/><Relationship Id="rId2925" Type="http://schemas.openxmlformats.org/officeDocument/2006/relationships/hyperlink" Target="https://www.caixa.gov.br/Downloads/sinapi-cadernos-tecnicos/SINAPI-CT-DRENAGEM-COM-GEOCOMPOSTOS.pdf" TargetMode="External"/><Relationship Id="rId4280" Type="http://schemas.openxmlformats.org/officeDocument/2006/relationships/hyperlink" Target="https://www.caixa.gov.br/Downloads/sinapi-cadernos-tecnicos/SINAPI-CT-FUNDACOES-RASAS-(BLOCOS-SAPATAS-VIGAS-BALDRAME).pdf" TargetMode="External"/><Relationship Id="rId5331" Type="http://schemas.openxmlformats.org/officeDocument/2006/relationships/hyperlink" Target="https://www.caixa.gov.br/Downloads/sinapi-cadernos-tecnicos/SINAPI-CT-INSTALACOES-HIDRAULICAS-RESERVACAO-E-BOMBAS-DE-RECALQUE.pdf" TargetMode="External"/><Relationship Id="rId8487" Type="http://schemas.openxmlformats.org/officeDocument/2006/relationships/hyperlink" Target="https://www.caixa.gov.br/Downloads/sinapi-cadernos-tecnicos/SINAPI-CT-PISOS.pdf" TargetMode="External"/><Relationship Id="rId9538" Type="http://schemas.openxmlformats.org/officeDocument/2006/relationships/hyperlink" Target="https://www.caixa.gov.br/Downloads/sinapi-cadernos-tecnicos/SINAPI-CT-SOLDA-DE-TOPO-EM-ELEMENTOS-DE-ACO.pdf" TargetMode="External"/><Relationship Id="rId9952" Type="http://schemas.openxmlformats.org/officeDocument/2006/relationships/hyperlink" Target="https://www.caixa.gov.br/Downloads/sinapi-cadernos-tecnicos/SINAPI-CT-TRANSPORTE-CARGA-E-DESCARGA-DE-MATERIAIS.pdf" TargetMode="External"/><Relationship Id="rId1527"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MOLICOES-E-REMOCOES.pdf" TargetMode="External"/><Relationship Id="rId7089" Type="http://schemas.openxmlformats.org/officeDocument/2006/relationships/hyperlink" Target="https://www.caixa.gov.br/Downloads/sinapi-cadernos-tecnicos/SINAPI-CT-LIGACOES-PREDIAIS-DE-AGUA-E-ESGOTO.pdf" TargetMode="External"/><Relationship Id="rId8554" Type="http://schemas.openxmlformats.org/officeDocument/2006/relationships/hyperlink" Target="https://www.caixa.gov.br/Downloads/sinapi-cadernos-tecnicos/SINAPI-CT-POSTES-DE-CONCRETO-E-METALICOS.pdf" TargetMode="External"/><Relationship Id="rId9605" Type="http://schemas.openxmlformats.org/officeDocument/2006/relationships/hyperlink" Target="https://www.caixa.gov.br/Downloads/sinapi-cadernos-tecnicos/SINAPI-CT-TRANSFORMADORES.pdf" TargetMode="External"/><Relationship Id="rId3699" Type="http://schemas.openxmlformats.org/officeDocument/2006/relationships/hyperlink" Target="https://www.caixa.gov.br/Downloads/sinapi-cadernos-tecnicos/SINAPI-CT-ESQUADRIAS-PORTAS.pdf" TargetMode="External"/><Relationship Id="rId4000" Type="http://schemas.openxmlformats.org/officeDocument/2006/relationships/hyperlink" Target="https://www.caixa.gov.br/Downloads/sinapi-cadernos-tecnicos/SINAPI-CT-ESTRUTURA-E-TRAMA-PARA-COBERTURA.pdf" TargetMode="External"/><Relationship Id="rId7156" Type="http://schemas.openxmlformats.org/officeDocument/2006/relationships/hyperlink" Target="https://www.caixa.gov.br/Downloads/sinapi-metodologia/Livro_SINAPI_Calculos_Parametros.pdf" TargetMode="External"/><Relationship Id="rId7570" Type="http://schemas.openxmlformats.org/officeDocument/2006/relationships/hyperlink" Target="https://www.caixa.gov.br/Downloads/sinapi-cadernos-tecnicos/SINAPI-CT-LOUCAS-E-METAIS.pdf" TargetMode="External"/><Relationship Id="rId8207" Type="http://schemas.openxmlformats.org/officeDocument/2006/relationships/hyperlink" Target="https://www.caixa.gov.br/Downloads/sinapi-cadernos-tecnicos/SINAPI-CT-PEITORIS-E-CHAPINS.pdf" TargetMode="External"/><Relationship Id="rId8621" Type="http://schemas.openxmlformats.org/officeDocument/2006/relationships/hyperlink" Target="https://www.caixa.gov.br/Downloads/sinapi-cadernos-tecnicos/SINAPI-CT-POCOS-DE-VISITA-E-CAIXAS-PARA-BOCAS-DE-LOBO.pdf" TargetMode="External"/><Relationship Id="rId10137" Type="http://schemas.openxmlformats.org/officeDocument/2006/relationships/hyperlink" Target="https://www.caixa.gov.br/Downloads/sinapi-cadernos-tecnicos/SINAPI-CT-TUBULOES.pdf" TargetMode="External"/><Relationship Id="rId6172" Type="http://schemas.openxmlformats.org/officeDocument/2006/relationships/hyperlink" Target="https://www.caixa.gov.br/Downloads/sinapi-cadernos-tecnicos/SINAPI-CT-INSTALACOES-PREDIAIS-DE-AGUAS-PLUVIAIS-TUBOS-CONEXOES-CAIXAS-E-RALOS.pdf" TargetMode="External"/><Relationship Id="rId7223" Type="http://schemas.openxmlformats.org/officeDocument/2006/relationships/hyperlink" Target="https://www.caixa.gov.br/Downloads/sinapi-metodologia/Livro_SINAPI_Calculos_Parametros.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QUADRIAS-PORTAS.pdf" TargetMode="External"/><Relationship Id="rId4817" Type="http://schemas.openxmlformats.org/officeDocument/2006/relationships/hyperlink" Target="https://www.caixa.gov.br/Downloads/sinapi-cadernos-tecnicos/SINAPI-CT-INSTALACOES-ELETRICAS-ELETRODUTOS-EMBUTIDOS-CABOS-CAIXAS-TOMADAS-E-INTERRUPTORES.pdf" TargetMode="External"/><Relationship Id="rId9395" Type="http://schemas.openxmlformats.org/officeDocument/2006/relationships/hyperlink" Target="https://www.caixa.gov.br/Downloads/sinapi-cadernos-tecnicos/SINAPI-CT-SINALIZACAO-HORIZONTAL-VIARIA.pdf" TargetMode="External"/><Relationship Id="rId10204" Type="http://schemas.openxmlformats.org/officeDocument/2006/relationships/hyperlink" Target="https://www.caixa.gov.br/Downloads/sinapi-cadernos-tecnicos/SINAPI-CT-USINAGENS.pdf" TargetMode="External"/><Relationship Id="rId2782" Type="http://schemas.openxmlformats.org/officeDocument/2006/relationships/hyperlink" Target="https://www.caixa.gov.br/Downloads/sinapi-cadernos-tecnicos/SINAPI-CT-DEPRECIACAO-JUROS-IMPOSTOS-E-SEGUROS-MANUTENCAO-E-MATERIAIS-NA-OPERACAO-DOS-EQUIPAMENTOS.pdf" TargetMode="External"/><Relationship Id="rId3419" Type="http://schemas.openxmlformats.org/officeDocument/2006/relationships/hyperlink" Target="https://www.caixa.gov.br/Downloads/sinapi-cadernos-tecnicos/SINAPI-CT-ESCAVACAO-VERTICAL-A-CEU-ABERTO.pdf" TargetMode="External"/><Relationship Id="rId3833" Type="http://schemas.openxmlformats.org/officeDocument/2006/relationships/hyperlink" Target="https://www.caixa.gov.br/Downloads/sinapi-cadernos-tecnicos/SINAPI-CT-ESTACAS-ESCAVADAS-SEM-FLUIDO-ESTABILIZANTE.pdf" TargetMode="External"/><Relationship Id="rId6989" Type="http://schemas.openxmlformats.org/officeDocument/2006/relationships/hyperlink" Target="https://www.caixa.gov.br/Downloads/sinapi-cadernos-tecnicos/SINAPI-CT-INSTALACOES-PARA-CANTEIROS-DE-OBRAS.pdf" TargetMode="External"/><Relationship Id="rId9048" Type="http://schemas.openxmlformats.org/officeDocument/2006/relationships/hyperlink" Target="https://www.caixa.gov.br/Downloads/sinapi-cadernos-tecnicos/SINAPI-CT-RECOMPOSICAO-DE-PAVIMENTOS.pdf" TargetMode="External"/><Relationship Id="rId754" Type="http://schemas.openxmlformats.org/officeDocument/2006/relationships/hyperlink" Target="https://www.caixa.gov.br/Downloads/sinapi-cadernos-tecnicos/SINAPI-CT-ATERRO-E-REATERRO-DE-VALAS.pdf" TargetMode="External"/><Relationship Id="rId1384" Type="http://schemas.openxmlformats.org/officeDocument/2006/relationships/hyperlink" Target="https://www.caixa.gov.br/Downloads/sinapi-cadernos-tecnicos/SINAPI-CT-CONCRETO-PROTENDIDO.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ESTRUTURA-E-TRAMA-PARA-COBERTURA.pdf" TargetMode="External"/><Relationship Id="rId9462" Type="http://schemas.openxmlformats.org/officeDocument/2006/relationships/hyperlink" Target="https://www.caixa.gov.br/Downloads/sinapi-cadernos-tecnicos/SINAPI-CT-SISTEMA-DE-PROTECAO-CONTRA-DESCARGAS-ATMOSFERICAS-SPDA.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ESGOTO-EM-PVC-E-PEAD.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451" Type="http://schemas.openxmlformats.org/officeDocument/2006/relationships/hyperlink" Target="https://www.caixa.gov.br/Downloads/sinapi-cadernos-tecnicos/SINAPI-CT-CONTRAPISO.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HIDRAULICAS-EM-PPR.pdf" TargetMode="External"/><Relationship Id="rId6709" Type="http://schemas.openxmlformats.org/officeDocument/2006/relationships/hyperlink" Target="https://www.caixa.gov.br/Downloads/sinapi-cadernos-tecnicos/SINAPI-CT-INSTALACOES-DE-AR-CONDICIONADO-EM-COBRE.pdf" TargetMode="External"/><Relationship Id="rId8064" Type="http://schemas.openxmlformats.org/officeDocument/2006/relationships/hyperlink" Target="https://www.caixa.gov.br/Downloads/sinapi-cadernos-tecnicos/SINAPI-CT-PAREDES-EM-DRYWALL.pdf" TargetMode="External"/><Relationship Id="rId9115" Type="http://schemas.openxmlformats.org/officeDocument/2006/relationships/hyperlink" Target="https://www.caixa.gov.br/Downloads/sinapi-cadernos-tecnicos/SINAPI-CT-REDES-DE-LOGICA-TELEFONIA-E-IMAGEM.pdf" TargetMode="External"/><Relationship Id="rId1104" Type="http://schemas.openxmlformats.org/officeDocument/2006/relationships/hyperlink" Target="https://www.caixa.gov.br/Downloads/sinapi-cadernos-tecnicos/SINAPI-CT-CAIXAS-ENTERRADAS.pdf" TargetMode="External"/><Relationship Id="rId4674" Type="http://schemas.openxmlformats.org/officeDocument/2006/relationships/hyperlink" Target="https://www.caixa.gov.br/Downloads/sinapi-cadernos-tecnicos/SINAPI-CT-INSTALACOES-ELETRICAS-ELETRODUTOS-EMBUTIDOS-CABOS-CAIXAS-TOMADAS-E-INTERRUPTORES.pdf" TargetMode="External"/><Relationship Id="rId5725" Type="http://schemas.openxmlformats.org/officeDocument/2006/relationships/hyperlink" Target="https://www.caixa.gov.br/Downloads/sinapi-cadernos-tecnicos/SINAPI-CT-INSTALACOES-PREDIAIS-DE-ESGOTO-TUBOS-E-CONEXOES.pdf" TargetMode="External"/><Relationship Id="rId7080" Type="http://schemas.openxmlformats.org/officeDocument/2006/relationships/hyperlink" Target="https://www.caixa.gov.br/Downloads/sinapi-cadernos-tecnicos/SINAPI-CT-LIGACOES-PREDIAIS-DE-AGUA-E-ESGOTO.pdf" TargetMode="External"/><Relationship Id="rId8131" Type="http://schemas.openxmlformats.org/officeDocument/2006/relationships/hyperlink" Target="https://www.caixa.gov.br/Downloads/sinapi-cadernos-tecnicos/SINAPI-CT-PAVIMENTACOES-DIVERSAS-PARALELEPIPEDOS-E-PEDRAS-POLIEDRICAS.pdf" TargetMode="External"/><Relationship Id="rId10061" Type="http://schemas.openxmlformats.org/officeDocument/2006/relationships/hyperlink" Target="https://www.caixa.gov.br/Downloads/sinapi-cadernos-tecnicos/SINAPI-CT-TRATAMENTOS-SUPERFICIAIS.pdf" TargetMode="External"/><Relationship Id="rId3276" Type="http://schemas.openxmlformats.org/officeDocument/2006/relationships/hyperlink" Target="https://www.caixa.gov.br/Downloads/sinapi-cadernos-tecnicos/SINAPI-CT-ESCADAS.pdf" TargetMode="External"/><Relationship Id="rId3690" Type="http://schemas.openxmlformats.org/officeDocument/2006/relationships/hyperlink" Target="https://www.caixa.gov.br/Downloads/sinapi-cadernos-tecnicos/SINAPI-CT-ESQUADRIAS-PORTAS.pdf" TargetMode="External"/><Relationship Id="rId4327" Type="http://schemas.openxmlformats.org/officeDocument/2006/relationships/hyperlink" Target="https://www.caixa.gov.br/Downloads/sinapi-cadernos-tecnicos/SINAPI-CT-FORMAS-PARA-ESTRUTURAS-DE-CONCRETO-ARMADO.pdf" TargetMode="External"/><Relationship Id="rId197" Type="http://schemas.openxmlformats.org/officeDocument/2006/relationships/hyperlink" Target="https://www.caixa.gov.br/Downloads/sinapi-cadernos-tecnicos/SINAPI-CT-ARGAMASSA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343" Type="http://schemas.openxmlformats.org/officeDocument/2006/relationships/hyperlink" Target="https://www.caixa.gov.br/Downloads/sinapi-cadernos-tecnicos/SINAPI-CT-ESCADAS.pdf" TargetMode="External"/><Relationship Id="rId4741" Type="http://schemas.openxmlformats.org/officeDocument/2006/relationships/hyperlink" Target="https://www.caixa.gov.br/Downloads/sinapi-cadernos-tecnicos/SINAPI-CT-INSTALACOES-ELETRICAS-ELETRODUTOS-EMBUTIDOS-CABOS-CAIXAS-TOMADAS-E-INTERRUPTORES.pdf" TargetMode="External"/><Relationship Id="rId6499" Type="http://schemas.openxmlformats.org/officeDocument/2006/relationships/hyperlink" Target="https://www.caixa.gov.br/Downloads/sinapi-cadernos-tecnicos/SINAPI-CT-INSTALACOES-DE-GAS-E-INCENDIO-EM-ACO-E-FERRO-GALVANIZADO.pdf" TargetMode="External"/><Relationship Id="rId7897" Type="http://schemas.openxmlformats.org/officeDocument/2006/relationships/hyperlink" Target="https://www.caixa.gov.br/Downloads/sinapi-cadernos-tecnicos/SINAPI-CT-MOBILIZACAO-E-DESMOBILIZACAO-DE-EQUIPAMENTOS-PESADOS.pdf" TargetMode="External"/><Relationship Id="rId8948" Type="http://schemas.openxmlformats.org/officeDocument/2006/relationships/hyperlink" Target="https://www.caixa.gov.br/Downloads/sinapi-cadernos-tecnicos/SINAPI-CT-RASGOS-E-FIXACOES.pdf" TargetMode="External"/><Relationship Id="rId264" Type="http://schemas.openxmlformats.org/officeDocument/2006/relationships/hyperlink" Target="https://www.caixa.gov.br/Downloads/sinapi-cadernos-tecnicos/SINAPI-CT-ARMACAO-DE-ESTACAS.pdf" TargetMode="External"/><Relationship Id="rId7964" Type="http://schemas.openxmlformats.org/officeDocument/2006/relationships/hyperlink" Target="https://www.caixa.gov.br/Downloads/sinapi-cadernos-tecnicos/SINAPI-CT-PAISAGISMO-PLANTIO.pdf" TargetMode="External"/><Relationship Id="rId3410" Type="http://schemas.openxmlformats.org/officeDocument/2006/relationships/hyperlink" Target="https://www.caixa.gov.br/Downloads/sinapi-cadernos-tecnicos/SINAPI-CT-ESCAVACAO-VERTICAL-A-CEU-ABERTO.pdf" TargetMode="External"/><Relationship Id="rId6566" Type="http://schemas.openxmlformats.org/officeDocument/2006/relationships/hyperlink" Target="https://www.caixa.gov.br/Downloads/sinapi-cadernos-tecnicos/SINAPI-CT-INSTALACOES-DE-GAS-E-INCENDIO-EM-ACO-E-FERRO-GALVANIZADO.pdf" TargetMode="External"/><Relationship Id="rId6980" Type="http://schemas.openxmlformats.org/officeDocument/2006/relationships/hyperlink" Target="https://www.caixa.gov.br/Downloads/sinapi-cadernos-tecnicos/SINAPI-CT-INSTALACOES-PARA-CANTEIROS-DE-OBRAS.pdf" TargetMode="External"/><Relationship Id="rId7617" Type="http://schemas.openxmlformats.org/officeDocument/2006/relationships/hyperlink" Target="https://www.caixa.gov.br/Downloads/sinapi-cadernos-tecnicos/SINAPI-CT-LOUCAS-E-METAIS.pdf" TargetMode="External"/><Relationship Id="rId331" Type="http://schemas.openxmlformats.org/officeDocument/2006/relationships/hyperlink" Target="https://www.caixa.gov.br/Downloads/sinapi-cadernos-tecnicos/SINAPI-CT-ARRASAMENTO-DE-ESTACA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5168" Type="http://schemas.openxmlformats.org/officeDocument/2006/relationships/hyperlink" Target="https://www.caixa.gov.br/Downloads/sinapi-cadernos-tecnicos/SINAPI-CT-INSTALACOES-HIDRAULICAS-RESERVACAO-E-BOMBAS-DE-RECALQUE.pdf" TargetMode="External"/><Relationship Id="rId5582" Type="http://schemas.openxmlformats.org/officeDocument/2006/relationships/hyperlink" Target="https://www.caixa.gov.br/Downloads/sinapi-cadernos-tecnicos/SINAPI-CT-INSTALACOES-HIDRAULICAS-EM-PEX.pdf" TargetMode="External"/><Relationship Id="rId6219" Type="http://schemas.openxmlformats.org/officeDocument/2006/relationships/hyperlink" Target="https://www.caixa.gov.br/Downloads/sinapi-cadernos-tecnicos/SINAPI-CT-INSTALACOES-PREDIAIS-DE-AGUAS-PLUVIAIS-TUBOS-CONEXOES-CAIXAS-E-RALOS.pdf" TargetMode="External"/><Relationship Id="rId6633" Type="http://schemas.openxmlformats.org/officeDocument/2006/relationships/hyperlink" Target="https://www.caixa.gov.br/Downloads/sinapi-cadernos-tecnicos/SINAPI-CT-INSTALACOES-DE-GAS-EM-PEX-MULTICAMADAS.pdf" TargetMode="External"/><Relationship Id="rId9789" Type="http://schemas.openxmlformats.org/officeDocument/2006/relationships/hyperlink" Target="https://www.caixa.gov.br/Downloads/sinapi-cadernos-tecnicos/SINAPI-CT-TRANSPORTE-DE-MATERIAIS-DENTRO-DO-CANTEIRO-DE-OBRAS.pdf" TargetMode="External"/><Relationship Id="rId1778" Type="http://schemas.openxmlformats.org/officeDocument/2006/relationships/hyperlink" Target="https://www.caixa.gov.br/Downloads/sinapi-cadernos-tecnicos/SINAPI-CT-CUSTOS-HORARIOS-PRODUTIVO-E-IMPRODUTIVO-DOS-EQUIPAMENTOS.pdf" TargetMode="External"/><Relationship Id="rId2829" Type="http://schemas.openxmlformats.org/officeDocument/2006/relationships/hyperlink" Target="https://www.caixa.gov.br/Downloads/sinapi-cadernos-tecnicos/SINAPI-CT-DEPRECIACAO-JUROS-IMPOSTOS-E-SEGUROS-MANUTENCAO-E-MATERIAIS-NA-OPERACAO-DOS-EQUIPAMENTOS.pdf" TargetMode="External"/><Relationship Id="rId4184" Type="http://schemas.openxmlformats.org/officeDocument/2006/relationships/hyperlink" Target="https://www.caixa.gov.br/Downloads/sinapi-cadernos-tecnicos/SINAPI-CT-FORROS.pdf" TargetMode="External"/><Relationship Id="rId5235" Type="http://schemas.openxmlformats.org/officeDocument/2006/relationships/hyperlink" Target="https://www.caixa.gov.br/Downloads/sinapi-cadernos-tecnicos/SINAPI-CT-INSTALACOES-HIDRAULICAS-RESERVACAO-E-BOMBAS-DE-RECALQUE.pdf" TargetMode="External"/><Relationship Id="rId6700" Type="http://schemas.openxmlformats.org/officeDocument/2006/relationships/hyperlink" Target="https://www.caixa.gov.br/Downloads/sinapi-cadernos-tecnicos/SINAPI-CT-INSTALACOES-DE-AR-CONDICIONADO.pdf" TargetMode="External"/><Relationship Id="rId9856" Type="http://schemas.openxmlformats.org/officeDocument/2006/relationships/hyperlink" Target="https://www.caixa.gov.br/Downloads/sinapi-cadernos-tecnicos/SINAPI-CT-TRANSPORTE-CARGA-E-DESCARGA-DE-MATERIAIS.pdf" TargetMode="External"/><Relationship Id="rId4251" Type="http://schemas.openxmlformats.org/officeDocument/2006/relationships/hyperlink" Target="https://www.caixa.gov.br/Downloads/sinapi-cadernos-tecnicos/SINAPI-CT-FUNDACOES-RASAS-(BLOCOS-SAPATAS-VIGAS-BALDRAME).pdf" TargetMode="External"/><Relationship Id="rId5302" Type="http://schemas.openxmlformats.org/officeDocument/2006/relationships/hyperlink" Target="https://www.caixa.gov.br/Downloads/sinapi-cadernos-tecnicos/SINAPI-CT-INSTALACOES-HIDRAULICAS-RESERVACAO-E-BOMBAS-DE-RECALQUE.pdf" TargetMode="External"/><Relationship Id="rId8458" Type="http://schemas.openxmlformats.org/officeDocument/2006/relationships/hyperlink" Target="https://www.caixa.gov.br/Downloads/sinapi-cadernos-tecnicos/SINAPI-CT-PISOS.pdf" TargetMode="External"/><Relationship Id="rId9509" Type="http://schemas.openxmlformats.org/officeDocument/2006/relationships/hyperlink" Target="https://www.caixa.gov.br/Downloads/sinapi-cadernos-tecnicos/SINAPI-CT-SISTEMAS-DE-MEDICAO.pdf" TargetMode="External"/><Relationship Id="rId1845" Type="http://schemas.openxmlformats.org/officeDocument/2006/relationships/hyperlink" Target="https://www.caixa.gov.br/Downloads/sinapi-cadernos-tecnicos/SINAPI-CT-CUSTOS-HORARIOS-PRODUTIVO-E-IMPRODUTIVO-DOS-EQUIPAMENTOS.pdf" TargetMode="External"/><Relationship Id="rId7474" Type="http://schemas.openxmlformats.org/officeDocument/2006/relationships/hyperlink" Target="https://www.caixa.gov.br/Downloads/sinapi-metodologia/Livro_SINAPI_Calculos_Parametros.pdf" TargetMode="External"/><Relationship Id="rId8872" Type="http://schemas.openxmlformats.org/officeDocument/2006/relationships/hyperlink" Target="https://www.caixa.gov.br/Downloads/sinapi-cadernos-tecnicos/SINAPI-CT-RADIER-PISO-DE-CONCRETO-E-LAJE-SOBRE-SOLO.pdf" TargetMode="External"/><Relationship Id="rId9923" Type="http://schemas.openxmlformats.org/officeDocument/2006/relationships/hyperlink" Target="https://www.caixa.gov.br/Downloads/sinapi-cadernos-tecnicos/SINAPI-CT-TRANSPORTE-CARGA-E-DESCARGA-DE-MATERIAIS.pdf" TargetMode="External"/><Relationship Id="rId10388" Type="http://schemas.openxmlformats.org/officeDocument/2006/relationships/hyperlink" Target="https://www.caixa.gov.br/Downloads/sinapi-cadernos-tecnicos/SINAPI-CT-VALVULAS-E-REGISTROS-PARA-SISTEMAS-PREDIAIS.pdf" TargetMode="External"/><Relationship Id="rId1912" Type="http://schemas.openxmlformats.org/officeDocument/2006/relationships/hyperlink" Target="https://www.caixa.gov.br/Downloads/sinapi-cadernos-tecnicos/SINAPI-CT-DEMOLICOES-E-REMOCOES.pdf" TargetMode="External"/><Relationship Id="rId6076" Type="http://schemas.openxmlformats.org/officeDocument/2006/relationships/hyperlink" Target="https://www.caixa.gov.br/Downloads/sinapi-cadernos-tecnicos/SINAPI-CT-INSTALACOES-PREDIAIS-DE-AGUA-QUENTE-EM-CPVC.pdf" TargetMode="External"/><Relationship Id="rId7127" Type="http://schemas.openxmlformats.org/officeDocument/2006/relationships/hyperlink" Target="https://www.caixa.gov.br/Downloads/sinapi-cadernos-tecnicos/SINAPI-CT-LIMPEZA-DE-OBRA.pdf" TargetMode="External"/><Relationship Id="rId8525" Type="http://schemas.openxmlformats.org/officeDocument/2006/relationships/hyperlink" Target="https://www.caixa.gov.br/Downloads/sinapi-cadernos-tecnicos/SINAPI-CT-POSTES-DE-CONCRETO-E-METALICOS.pdf" TargetMode="External"/><Relationship Id="rId5092" Type="http://schemas.openxmlformats.org/officeDocument/2006/relationships/hyperlink" Target="https://www.caixa.gov.br/Downloads/sinapi-cadernos-tecnicos/SINAPI-CT-INSTALACOES-ELETRICAS-REDE-DE-DISTRIBUICAO.pdf" TargetMode="External"/><Relationship Id="rId6490" Type="http://schemas.openxmlformats.org/officeDocument/2006/relationships/hyperlink" Target="https://www.caixa.gov.br/Downloads/sinapi-cadernos-tecnicos/SINAPI-CT-INSTALACOES-DE-GAS-E-INCENDIO-EM-ACO-E-FERRO-GALVANIZADO.pdf" TargetMode="External"/><Relationship Id="rId7541" Type="http://schemas.openxmlformats.org/officeDocument/2006/relationships/hyperlink" Target="https://www.caixa.gov.br/Downloads/sinapi-cadernos-tecnicos/SINAPI-CT-LOUCAS-E-METAIS.pdf" TargetMode="External"/><Relationship Id="rId10108" Type="http://schemas.openxmlformats.org/officeDocument/2006/relationships/hyperlink" Target="https://www.caixa.gov.br/Downloads/sinapi-cadernos-tecnicos/SINAPI-CT-TUBULACAO-FLANGEADA-PARA-REDES-DE-AGUA.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3737" Type="http://schemas.openxmlformats.org/officeDocument/2006/relationships/hyperlink" Target="https://www.caixa.gov.br/Downloads/sinapi-cadernos-tecnicos/SINAPI-CT-ESQUADRIAS-PORTAS.pdf" TargetMode="External"/><Relationship Id="rId6143" Type="http://schemas.openxmlformats.org/officeDocument/2006/relationships/hyperlink" Target="https://www.caixa.gov.br/Downloads/sinapi-cadernos-tecnicos/SINAPI-CT-INSTALACOES-PREDIAIS-DE-AGUA-QUENTE-EM-CPVC.pdf" TargetMode="External"/><Relationship Id="rId9299" Type="http://schemas.openxmlformats.org/officeDocument/2006/relationships/hyperlink" Target="https://www.caixa.gov.br/Downloads/sinapi-cadernos-tecnicos/SINAPI-CT-RESERVATORIOS-DE-CONCRETO-E-METALICOS.pdf" TargetMode="External"/><Relationship Id="rId658" Type="http://schemas.openxmlformats.org/officeDocument/2006/relationships/hyperlink" Target="https://www.caixa.gov.br/Downloads/sinapi-cadernos-tecnicos/SINAPI-CT-ASSENTAMENTO-DE-TUBOS-DE-ESGOTO-OU-DRENAGEM-PLUVIAL-EM-CONCRETO.pdf" TargetMode="External"/><Relationship Id="rId1288" Type="http://schemas.openxmlformats.org/officeDocument/2006/relationships/hyperlink" Target="https://www.caixa.gov.br/Downloads/sinapi-cadernos-tecnicos/SINAPI-CT-CHAPISCO.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EPRECIACAO-JUROS-IMPOSTOS-E-SEGUROS-MANUTENCAO-E-MATERIAIS-NA-OPERACAO-DOS-EQUIPAMENTOS.pdf" TargetMode="External"/><Relationship Id="rId3804" Type="http://schemas.openxmlformats.org/officeDocument/2006/relationships/hyperlink" Target="https://www.caixa.gov.br/Downloads/sinapi-cadernos-tecnicos/SINAPI-CT-ESTACAS-BROCA-STRAUSS-E-ESCAVADA-COM-FLUIDO-ESTABILIZANTE.pdf" TargetMode="External"/><Relationship Id="rId6210" Type="http://schemas.openxmlformats.org/officeDocument/2006/relationships/hyperlink" Target="https://www.caixa.gov.br/Downloads/sinapi-cadernos-tecnicos/SINAPI-CT-INSTALACOES-PREDIAIS-DE-AGUAS-PLUVIAIS-TUBOS-CONEXOES-CAIXAS-E-RALOS.pdf" TargetMode="External"/><Relationship Id="rId9366" Type="http://schemas.openxmlformats.org/officeDocument/2006/relationships/hyperlink" Target="https://www.caixa.gov.br/Downloads/sinapi-cadernos-tecnicos/SINAPI-CT-REVESTIMENTOS-CERAMICOS-INTERNOS.pdf" TargetMode="External"/><Relationship Id="rId9780" Type="http://schemas.openxmlformats.org/officeDocument/2006/relationships/hyperlink" Target="https://www.caixa.gov.br/Downloads/sinapi-cadernos-tecnicos/SINAPI-CT-TRANSPORTE-DE-MATERIAIS-DENTRO-DO-CANTEIRO-DE-OBRAS.pdf" TargetMode="External"/><Relationship Id="rId725" Type="http://schemas.openxmlformats.org/officeDocument/2006/relationships/hyperlink" Target="https://www.caixa.gov.br/Downloads/sinapi-cadernos-tecnicos/SINAPI-CT-ATERRO-E-REATERRO-DE-VALAS.pdf" TargetMode="External"/><Relationship Id="rId1355" Type="http://schemas.openxmlformats.org/officeDocument/2006/relationships/hyperlink" Target="https://www.caixa.gov.br/Downloads/sinapi-cadernos-tecnicos/SINAPI-CT-CONCRETO-PROJETADO.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8382" Type="http://schemas.openxmlformats.org/officeDocument/2006/relationships/hyperlink" Target="https://www.caixa.gov.br/Downloads/sinapi-cadernos-tecnicos/SINAPI-CT-PINTURA-EM-SUPERFICIES-METALICAS.pdf" TargetMode="External"/><Relationship Id="rId9019" Type="http://schemas.openxmlformats.org/officeDocument/2006/relationships/hyperlink" Target="https://www.caixa.gov.br/Downloads/sinapi-cadernos-tecnicos/SINAPI-CT-RECOMPOSICAO-DE-PAVIMENTOS.pdf" TargetMode="External"/><Relationship Id="rId9433" Type="http://schemas.openxmlformats.org/officeDocument/2006/relationships/hyperlink" Target="https://www.caixa.gov.br/Downloads/sinapi-cadernos-tecnicos/SINAPI-CT-SINALIZACAO-VERTICAL-VIARIA.pdf" TargetMode="External"/><Relationship Id="rId1008" Type="http://schemas.openxmlformats.org/officeDocument/2006/relationships/hyperlink" Target="https://www.caixa.gov.br/Downloads/sinapi-cadernos-tecnicos/SINAPI-CT-BOCAS-PARA-BUEIROS.pdf" TargetMode="External"/><Relationship Id="rId1422" Type="http://schemas.openxmlformats.org/officeDocument/2006/relationships/hyperlink" Target="https://www.caixa.gov.br/Downloads/sinapi-cadernos-tecnicos/SINAPI-CT-CONTRAPISO.pdf" TargetMode="External"/><Relationship Id="rId2820" Type="http://schemas.openxmlformats.org/officeDocument/2006/relationships/hyperlink" Target="https://www.caixa.gov.br/Downloads/sinapi-cadernos-tecnicos/SINAPI-CT-DEPRECIACAO-JUROS-IMPOSTOS-E-SEGUROS-MANUTENCAO-E-MATERIAIS-NA-OPERACAO-DOS-EQUIPAMENTOS.pdf" TargetMode="External"/><Relationship Id="rId4578" Type="http://schemas.openxmlformats.org/officeDocument/2006/relationships/hyperlink" Target="https://www.caixa.gov.br/Downloads/sinapi-cadernos-tecnicos/SINAPI-CT-ILUMINACAO-PREDIAL-E-MONITORAMENTO.pdf" TargetMode="External"/><Relationship Id="rId5976" Type="http://schemas.openxmlformats.org/officeDocument/2006/relationships/hyperlink" Target="https://www.caixa.gov.br/Downloads/sinapi-cadernos-tecnicos/SINAPI-CT-INSTALACOES-PREDIAIS-DE-AGUA-FRIA-EM-PVC.pdf" TargetMode="External"/><Relationship Id="rId8035" Type="http://schemas.openxmlformats.org/officeDocument/2006/relationships/hyperlink" Target="https://www.caixa.gov.br/Downloads/sinapi-cadernos-tecnicos/SINAPI-CT-PAREDES-DE-CONCRETO-ESTUCAMENTO.pdf" TargetMode="External"/><Relationship Id="rId61" Type="http://schemas.openxmlformats.org/officeDocument/2006/relationships/hyperlink" Target="https://www.caixa.gov.br/Downloads/sinapi-cadernos-tecnicos/SINAPI-CT-ALVENARIA-DE-VEDACAO.pdf" TargetMode="External"/><Relationship Id="rId4992" Type="http://schemas.openxmlformats.org/officeDocument/2006/relationships/hyperlink" Target="https://www.caixa.gov.br/Downloads/sinapi-cadernos-tecnicos/SINAPI-CT-INSTALACOES-ELETRICAS-QUADROS-CABOS-DISJUNTORES-CONTATORES-E-BARRAMENTOS-BLINDADOS.pdf" TargetMode="External"/><Relationship Id="rId5629" Type="http://schemas.openxmlformats.org/officeDocument/2006/relationships/hyperlink" Target="https://www.caixa.gov.br/Downloads/sinapi-cadernos-tecnicos/SINAPI-CT-INSTALACOES-HIDRAULICAS-EM-PPR.pdf" TargetMode="External"/><Relationship Id="rId7051" Type="http://schemas.openxmlformats.org/officeDocument/2006/relationships/hyperlink" Target="https://www.caixa.gov.br/Downloads/sinapi-cadernos-tecnicos/SINAPI-CT-LASTRO.pdf" TargetMode="External"/><Relationship Id="rId8102" Type="http://schemas.openxmlformats.org/officeDocument/2006/relationships/hyperlink" Target="https://www.caixa.gov.br/Downloads/sinapi-cadernos-tecnicos/SINAPI-CT-PARQUINHOS-E-EQUIPAMENTOS-DE-GINASTICA-AO-AR-LIVRE.pdf" TargetMode="External"/><Relationship Id="rId9500" Type="http://schemas.openxmlformats.org/officeDocument/2006/relationships/hyperlink" Target="https://www.caixa.gov.br/Downloads/sinapi-cadernos-tecnicos/SINAPI-CT-SISTEMAS-DE-MEDICAO.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CORAMENTO-E-PREPARO-DE-FUNDO-DE-VALAS.pdf" TargetMode="External"/><Relationship Id="rId4645" Type="http://schemas.openxmlformats.org/officeDocument/2006/relationships/hyperlink" Target="https://www.caixa.gov.br/Downloads/sinapi-cadernos-tecnicos/SINAPI-CT-IMPERMEABILIZACAO-PROTECAO-MECANICA-E-TRATAMENTO-DE-JUNTA.pdf" TargetMode="External"/><Relationship Id="rId10032" Type="http://schemas.openxmlformats.org/officeDocument/2006/relationships/hyperlink" Target="https://www.caixa.gov.br/Downloads/sinapi-cadernos-tecnicos/SINAPI-CT-TRANSPORTE-CARGA-E-DESCARGA-DE-MATERIAIS.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QUIPAMENTOS-DE-PROTECAO-COLETIVA.pdf" TargetMode="External"/><Relationship Id="rId3661" Type="http://schemas.openxmlformats.org/officeDocument/2006/relationships/hyperlink" Target="https://www.caixa.gov.br/Downloads/sinapi-cadernos-tecnicos/SINAPI-CT-ESQUADRIAS-PORTAS.pdf" TargetMode="External"/><Relationship Id="rId4712" Type="http://schemas.openxmlformats.org/officeDocument/2006/relationships/hyperlink" Target="https://www.caixa.gov.br/Downloads/sinapi-cadernos-tecnicos/SINAPI-CT-INSTALACOES-ELETRICAS-ELETRODUTOS-EMBUTIDOS-CABOS-CAIXAS-TOMADAS-E-INTERRUPTORES.pdf" TargetMode="External"/><Relationship Id="rId7868" Type="http://schemas.openxmlformats.org/officeDocument/2006/relationships/hyperlink" Target="https://www.caixa.gov.br/Downloads/sinapi-cadernos-tecnicos/SINAPI-CT-MOBILIZACAO-E-DESMOBILIZACAO-DE-EQUIPAMENTOS-PESADOS.pdf" TargetMode="External"/><Relationship Id="rId8919" Type="http://schemas.openxmlformats.org/officeDocument/2006/relationships/hyperlink" Target="https://www.caixa.gov.br/Downloads/sinapi-cadernos-tecnicos/SINAPI-CT-RASGOS-E-FIXACOES.pdf" TargetMode="External"/><Relationship Id="rId582" Type="http://schemas.openxmlformats.org/officeDocument/2006/relationships/hyperlink" Target="https://www.caixa.gov.br/Downloads/sinapi-cadernos-tecnicos/SINAPI-CT-ASSENTAMENTO-DE-TUBOS-DE-PVC-E-METALICOS-EM-REDES-DE-AGUA.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3314" Type="http://schemas.openxmlformats.org/officeDocument/2006/relationships/hyperlink" Target="https://www.caixa.gov.br/Downloads/sinapi-cadernos-tecnicos/SINAPI-CT-ESCADAS.pdf" TargetMode="External"/><Relationship Id="rId6884" Type="http://schemas.openxmlformats.org/officeDocument/2006/relationships/hyperlink" Target="https://www.caixa.gov.br/Downloads/sinapi-cadernos-tecnicos/SINAPI-CT-INSTALACOES-EM-COBRE.pdf" TargetMode="External"/><Relationship Id="rId7935" Type="http://schemas.openxmlformats.org/officeDocument/2006/relationships/hyperlink" Target="https://www.caixa.gov.br/Downloads/sinapi-cadernos-tecnicos/SINAPI-CT-MONOCAPA.pdf" TargetMode="External"/><Relationship Id="rId9290" Type="http://schemas.openxmlformats.org/officeDocument/2006/relationships/hyperlink" Target="https://www.caixa.gov.br/Downloads/sinapi-cadernos-tecnicos/SINAPI-CT-REMOCAO-DE-ENTULHO-E-DESCARTE.pdf" TargetMode="External"/><Relationship Id="rId235" Type="http://schemas.openxmlformats.org/officeDocument/2006/relationships/hyperlink" Target="https://www.caixa.gov.br/Downloads/sinapi-cadernos-tecnicos/SINAPI-CT-ARGAMASSA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486" Type="http://schemas.openxmlformats.org/officeDocument/2006/relationships/hyperlink" Target="https://www.caixa.gov.br/Downloads/sinapi-cadernos-tecnicos/SINAPI-CT-INSTALACOES-HIDRAULICAS-EM-PEX.pdf" TargetMode="External"/><Relationship Id="rId6537" Type="http://schemas.openxmlformats.org/officeDocument/2006/relationships/hyperlink" Target="https://www.caixa.gov.br/Downloads/sinapi-cadernos-tecnicos/SINAPI-CT-INSTALACOES-DE-GAS-E-INCENDIO-EM-ACO-E-FERRO-GALVANIZADO.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ESTRUTURAS-DE-MADEIRA.pdf" TargetMode="External"/><Relationship Id="rId5139" Type="http://schemas.openxmlformats.org/officeDocument/2006/relationships/hyperlink" Target="https://www.caixa.gov.br/Downloads/sinapi-cadernos-tecnicos/SINAPI-CT-INSTALACOES-ELETRICAS-REDE-DE-DISTRIBUICAO.pdf" TargetMode="External"/><Relationship Id="rId5553" Type="http://schemas.openxmlformats.org/officeDocument/2006/relationships/hyperlink" Target="https://www.caixa.gov.br/Downloads/sinapi-cadernos-tecnicos/SINAPI-CT-INSTALACOES-HIDRAULICAS-EM-PEX.pdf" TargetMode="External"/><Relationship Id="rId6951" Type="http://schemas.openxmlformats.org/officeDocument/2006/relationships/hyperlink" Target="https://www.caixa.gov.br/Downloads/sinapi-cadernos-tecnicos/SINAPI-CT-INSTALACOES-EM-COBRE.pdf" TargetMode="External"/><Relationship Id="rId9010" Type="http://schemas.openxmlformats.org/officeDocument/2006/relationships/hyperlink" Target="https://www.caixa.gov.br/Downloads/sinapi-cadernos-tecnicos/SINAPI-CT-RECOMPOSICAO-DE-PAVIMENTOS.pdf" TargetMode="External"/><Relationship Id="rId4155" Type="http://schemas.openxmlformats.org/officeDocument/2006/relationships/hyperlink" Target="https://www.caixa.gov.br/Downloads/sinapi-cadernos-tecnicos/SINAPI-CT-EXECUCAO-DE-TIRANTES.pdf" TargetMode="External"/><Relationship Id="rId5206" Type="http://schemas.openxmlformats.org/officeDocument/2006/relationships/hyperlink" Target="https://www.caixa.gov.br/Downloads/sinapi-cadernos-tecnicos/SINAPI-CT-INSTALACOES-HIDRAULICAS-RESERVACAO-E-BOMBAS-DE-RECALQUE.pdf" TargetMode="External"/><Relationship Id="rId6604" Type="http://schemas.openxmlformats.org/officeDocument/2006/relationships/hyperlink" Target="https://www.caixa.gov.br/Downloads/sinapi-cadernos-tecnicos/SINAPI-CT-INSTALACOES-DE-GAS-EM-PEX-MULTICAMADAS.pdf" TargetMode="External"/><Relationship Id="rId1749" Type="http://schemas.openxmlformats.org/officeDocument/2006/relationships/hyperlink" Target="https://www.caixa.gov.br/Downloads/sinapi-cadernos-tecnicos/SINAPI-CT-CUSTOS-HORARIOS-PRODUTIVO-E-IMPRODUTIVO-DOS-EQUIPAMENTOS.pdf" TargetMode="External"/><Relationship Id="rId3171" Type="http://schemas.openxmlformats.org/officeDocument/2006/relationships/hyperlink" Target="https://www.caixa.gov.br/Downloads/sinapi-cadernos-tecnicos/SINAPI-CT-ENERGIA-SOLAR-PARA-EDIFICACOES.pdf" TargetMode="External"/><Relationship Id="rId5620" Type="http://schemas.openxmlformats.org/officeDocument/2006/relationships/hyperlink" Target="https://www.caixa.gov.br/Downloads/sinapi-cadernos-tecnicos/SINAPI-CT-INSTALACOES-HIDRAULICAS-EM-PPR.pdf" TargetMode="External"/><Relationship Id="rId8776" Type="http://schemas.openxmlformats.org/officeDocument/2006/relationships/hyperlink" Target="https://www.caixa.gov.br/Downloads/sinapi-cadernos-tecnicos/SINAPI-CT-PRODUCAO-DE-CONCRETO.pdf" TargetMode="External"/><Relationship Id="rId9827" Type="http://schemas.openxmlformats.org/officeDocument/2006/relationships/hyperlink" Target="https://www.caixa.gov.br/Downloads/sinapi-cadernos-tecnicos/SINAPI-CT-TRANSPORTE-CARGA-E-DESCARGA-DE-MATERIAIS.pdf" TargetMode="External"/><Relationship Id="rId1816" Type="http://schemas.openxmlformats.org/officeDocument/2006/relationships/hyperlink" Target="https://www.caixa.gov.br/Downloads/sinapi-cadernos-tecnicos/SINAPI-CT-CUSTOS-HORARIOS-PRODUTIVO-E-IMPRODUTIVO-DOS-EQUIPAMENTOS.pdf" TargetMode="External"/><Relationship Id="rId4222" Type="http://schemas.openxmlformats.org/officeDocument/2006/relationships/hyperlink" Target="https://www.caixa.gov.br/Downloads/sinapi-cadernos-tecnicos/SINAPI-CT-FOSSAS-E-SUMIDOUROS.pdf" TargetMode="External"/><Relationship Id="rId7378" Type="http://schemas.openxmlformats.org/officeDocument/2006/relationships/hyperlink" Target="https://www.caixa.gov.br/Downloads/sinapi-metodologia/Livro_SINAPI_Calculos_Parametros.pdf" TargetMode="External"/><Relationship Id="rId7792" Type="http://schemas.openxmlformats.org/officeDocument/2006/relationships/hyperlink" Target="https://www.caixa.gov.br/Downloads/sinapi-cadernos-tecnicos/SINAPI-CT-MASSA-UNICA-INTERNA.pdf" TargetMode="External"/><Relationship Id="rId8429" Type="http://schemas.openxmlformats.org/officeDocument/2006/relationships/hyperlink" Target="https://www.caixa.gov.br/Downloads/sinapi-cadernos-tecnicos/SINAPI-CT-PINTURA-PARA-PISOS.pdf" TargetMode="External"/><Relationship Id="rId8843" Type="http://schemas.openxmlformats.org/officeDocument/2006/relationships/hyperlink" Target="https://www.caixa.gov.br/Downloads/sinapi-cadernos-tecnicos/SINAPI-CT-QUADROS-DE-AUTOMACAO-DE-BOMBAS.pdf" TargetMode="External"/><Relationship Id="rId10359" Type="http://schemas.openxmlformats.org/officeDocument/2006/relationships/hyperlink" Target="https://www.caixa.gov.br/Downloads/sinapi-cadernos-tecnicos/SINAPI-CT-VALVULAS-E-REGISTROS-PARA-SISTEMAS-PREDIAIS.pdf" TargetMode="External"/><Relationship Id="rId3988" Type="http://schemas.openxmlformats.org/officeDocument/2006/relationships/hyperlink" Target="https://www.caixa.gov.br/Downloads/sinapi-cadernos-tecnicos/SINAPI-CT-ESTRUTURA-E-TRAMA-PARA-COBERTURA.pdf" TargetMode="External"/><Relationship Id="rId6394" Type="http://schemas.openxmlformats.org/officeDocument/2006/relationships/hyperlink" Target="https://www.caixa.gov.br/Downloads/sinapi-cadernos-tecnicos/SINAPI-CT-INSTALACOES-DE-GAS-E-INCENDIO-EM-ACO-E-FERRO-GALVANIZADO.pdf" TargetMode="External"/><Relationship Id="rId7445" Type="http://schemas.openxmlformats.org/officeDocument/2006/relationships/hyperlink" Target="https://www.caixa.gov.br/Downloads/sinapi-metodologia/Livro_SINAPI_Calculos_Parametros.pdf" TargetMode="External"/><Relationship Id="rId8910" Type="http://schemas.openxmlformats.org/officeDocument/2006/relationships/hyperlink" Target="https://www.caixa.gov.br/Downloads/sinapi-cadernos-tecnicos/SINAPI-CT-RASGOS-E-FIXACOES.pdf" TargetMode="External"/><Relationship Id="rId10426" Type="http://schemas.openxmlformats.org/officeDocument/2006/relationships/hyperlink" Target="https://www.caixa.gov.br/Downloads/sinapi-cadernos-tecnicos/SINAPI-CT-VALVULAS-PARA-REDES-DE-SANEAMENTO.pdf" TargetMode="External"/><Relationship Id="rId6047" Type="http://schemas.openxmlformats.org/officeDocument/2006/relationships/hyperlink" Target="https://www.caixa.gov.br/Downloads/sinapi-cadernos-tecnicos/SINAPI-CT-INSTALACOES-PREDIAIS-DE-AGUA-QUENTE-EM-CPVC.pdf" TargetMode="External"/><Relationship Id="rId6461" Type="http://schemas.openxmlformats.org/officeDocument/2006/relationships/hyperlink" Target="https://www.caixa.gov.br/Downloads/sinapi-cadernos-tecnicos/SINAPI-CT-INSTALACOES-DE-GAS-E-INCENDIO-EM-ACO-E-FERRO-GALVANIZADO.pdf" TargetMode="External"/><Relationship Id="rId7512" Type="http://schemas.openxmlformats.org/officeDocument/2006/relationships/hyperlink" Target="https://www.caixa.gov.br/Downloads/sinapi-cadernos-tecnicos/SINAPI-CT-LOCACAO-DE-OBRAS.pdf" TargetMode="External"/><Relationship Id="rId976" Type="http://schemas.openxmlformats.org/officeDocument/2006/relationships/hyperlink" Target="https://www.caixa.gov.br/Downloads/sinapi-cadernos-tecnicos/SINAPI-CT-ATERROS-BASES-SUB-BASES-E-IMPRIMACOES.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ELETRICAS-REDE-DE-DISTRIBUICAO.pdf" TargetMode="External"/><Relationship Id="rId6114" Type="http://schemas.openxmlformats.org/officeDocument/2006/relationships/hyperlink" Target="https://www.caixa.gov.br/Downloads/sinapi-cadernos-tecnicos/SINAPI-CT-INSTALACOES-PREDIAIS-DE-AGUA-QUENTE-EM-CPVC.pdf" TargetMode="External"/><Relationship Id="rId9684" Type="http://schemas.openxmlformats.org/officeDocument/2006/relationships/hyperlink" Target="https://www.caixa.gov.br/Downloads/sinapi-cadernos-tecnicos/SINAPI-CT-TRANSPORTE-FLUVIAL-CARGA-E-DESCARGA.pdf" TargetMode="External"/><Relationship Id="rId629" Type="http://schemas.openxmlformats.org/officeDocument/2006/relationships/hyperlink" Target="https://www.caixa.gov.br/Downloads/sinapi-cadernos-tecnicos/SINAPI-CT-ASSENTAMENTO-DE-TUBOS-DE-PVC-E-METALICOS-EM-REDES-DE-AGUA.pdf" TargetMode="External"/><Relationship Id="rId1259" Type="http://schemas.openxmlformats.org/officeDocument/2006/relationships/hyperlink" Target="https://www.caixa.gov.br/Downloads/sinapi-cadernos-tecnicos/SINAPI-CT-CERCAS-PROTETORES-E-ALAMBRADOS.pdf" TargetMode="External"/><Relationship Id="rId3708" Type="http://schemas.openxmlformats.org/officeDocument/2006/relationships/hyperlink" Target="https://www.caixa.gov.br/Downloads/sinapi-cadernos-tecnicos/SINAPI-CT-ESQUADRIAS-PORTAS.pdf" TargetMode="External"/><Relationship Id="rId5130" Type="http://schemas.openxmlformats.org/officeDocument/2006/relationships/hyperlink" Target="https://www.caixa.gov.br/Downloads/sinapi-cadernos-tecnicos/SINAPI-CT-INSTALACOES-ELETRICAS-REDE-DE-DISTRIBUICAO.pdf" TargetMode="External"/><Relationship Id="rId8286" Type="http://schemas.openxmlformats.org/officeDocument/2006/relationships/hyperlink" Target="https://www.caixa.gov.br/Downloads/sinapi-cadernos-tecnicos/SINAPI-CT-PINTURA-EXTERNA.pdf" TargetMode="External"/><Relationship Id="rId9337" Type="http://schemas.openxmlformats.org/officeDocument/2006/relationships/hyperlink" Target="https://www.caixa.gov.br/Downloads/sinapi-cadernos-tecnicos/SINAPI-CT-REVESTIMENTOS-CERAMICOS-EXTERNOS.pdf" TargetMode="External"/><Relationship Id="rId1673" Type="http://schemas.openxmlformats.org/officeDocument/2006/relationships/hyperlink" Target="https://www.caixa.gov.br/Downloads/sinapi-cadernos-tecnicos/SINAPI-CT-CUSTOS-HORARIOS-PRODUTIVO-E-IMPRODUTIVO-DOS-EQUIPAMENTOS.pdf" TargetMode="External"/><Relationship Id="rId2724" Type="http://schemas.openxmlformats.org/officeDocument/2006/relationships/hyperlink" Target="https://www.caixa.gov.br/Downloads/sinapi-cadernos-tecnicos/SINAPI-CT-DEPRECIACAO-JUROS-IMPOSTOS-E-SEGUROS-MANUTENCAO-E-MATERIAIS-NA-OPERACAO-DOS-EQUIPAMENTOS.pdf" TargetMode="External"/><Relationship Id="rId9751" Type="http://schemas.openxmlformats.org/officeDocument/2006/relationships/hyperlink" Target="https://www.caixa.gov.br/Downloads/sinapi-cadernos-tecnicos/SINAPI-CT-TRANSPORTE-DE-MATERIAIS-DENTRO-DO-CANTEIRO-DE-OBRAS.pdf" TargetMode="External"/><Relationship Id="rId1326" Type="http://schemas.openxmlformats.org/officeDocument/2006/relationships/hyperlink" Target="https://www.caixa.gov.br/Downloads/sinapi-cadernos-tecnicos/SINAPI-CT-CONCRETAGEM-PARA-ESTRUTURAS-DE-CONCRETO-ARMADO.pdf" TargetMode="External"/><Relationship Id="rId1740" Type="http://schemas.openxmlformats.org/officeDocument/2006/relationships/hyperlink" Target="https://www.caixa.gov.br/Downloads/sinapi-cadernos-tecnicos/SINAPI-CT-CUSTOS-HORARIOS-PRODUTIVO-E-IMPRODUTIVO-DOS-EQUIPAMENTOS.pdf" TargetMode="External"/><Relationship Id="rId4896" Type="http://schemas.openxmlformats.org/officeDocument/2006/relationships/hyperlink" Target="https://www.caixa.gov.br/Downloads/sinapi-cadernos-tecnicos/SINAPI-CT-INSTALACOES-ELETRICAS-ELETRODUTOS-CONEXOES-E-CONDULETES-APARENTES.pdf" TargetMode="External"/><Relationship Id="rId5947" Type="http://schemas.openxmlformats.org/officeDocument/2006/relationships/hyperlink" Target="https://www.caixa.gov.br/Downloads/sinapi-cadernos-tecnicos/SINAPI-CT-INSTALACOES-PREDIAIS-DE-AGUA-FRIA-EM-PVC.pdf" TargetMode="External"/><Relationship Id="rId8353" Type="http://schemas.openxmlformats.org/officeDocument/2006/relationships/hyperlink" Target="https://www.caixa.gov.br/Downloads/sinapi-cadernos-tecnicos/SINAPI-CT-PINTURA-EM-MADEIRA.pdf" TargetMode="External"/><Relationship Id="rId9404" Type="http://schemas.openxmlformats.org/officeDocument/2006/relationships/hyperlink" Target="https://www.caixa.gov.br/Downloads/sinapi-cadernos-tecnicos/SINAPI-CT-SINALIZACAO-VERTICAL-VIARIA.pdf" TargetMode="External"/><Relationship Id="rId10283" Type="http://schemas.openxmlformats.org/officeDocument/2006/relationships/hyperlink" Target="https://www.caixa.gov.br/Downloads/sinapi-cadernos-tecnicos/SINAPI-CT-VIDROS-E-ESPELHOS.pdf" TargetMode="External"/><Relationship Id="rId32" Type="http://schemas.openxmlformats.org/officeDocument/2006/relationships/hyperlink" Target="https://www.caixa.gov.br/Downloads/sinapi-cadernos-tecnicos/SINAPI-CT-ALVENARIA-DE-VEDACAO.pdf" TargetMode="External"/><Relationship Id="rId3498" Type="http://schemas.openxmlformats.org/officeDocument/2006/relationships/hyperlink" Target="https://www.caixa.gov.br/Downloads/sinapi-cadernos-tecnicos/SINAPI-CT-ESCAVACAO-DE-VALAS.pdf" TargetMode="External"/><Relationship Id="rId4549" Type="http://schemas.openxmlformats.org/officeDocument/2006/relationships/hyperlink" Target="https://www.caixa.gov.br/Downloads/sinapi-cadernos-tecnicos/SINAPI-CT-GUIAS-E-SARJETAS.pdf" TargetMode="External"/><Relationship Id="rId4963" Type="http://schemas.openxmlformats.org/officeDocument/2006/relationships/hyperlink" Target="https://www.caixa.gov.br/Downloads/sinapi-cadernos-tecnicos/SINAPI-CT-INSTALACOES-ELETRICAS-QUADROS-CABOS-DISJUNTORES-CONTATORES-E-BARRAMENTOS-BLINDADOS.pdf" TargetMode="External"/><Relationship Id="rId8006" Type="http://schemas.openxmlformats.org/officeDocument/2006/relationships/hyperlink" Target="https://www.caixa.gov.br/Downloads/sinapi-cadernos-tecnicos/SINAPI-CT-PAREDES-DE-CONCRETO-CONCRETAGEM.pdf" TargetMode="External"/><Relationship Id="rId8420" Type="http://schemas.openxmlformats.org/officeDocument/2006/relationships/hyperlink" Target="https://www.caixa.gov.br/Downloads/sinapi-cadernos-tecnicos/SINAPI-CT-PINTURA-EM-SUPERFICIES-METALICAS.pdf" TargetMode="External"/><Relationship Id="rId10350" Type="http://schemas.openxmlformats.org/officeDocument/2006/relationships/hyperlink" Target="https://www.caixa.gov.br/Downloads/sinapi-cadernos-tecnicos/SINAPI-CT-VALVULAS-E-REGISTROS-PARA-SISTEMAS-PREDIAIS.pdf" TargetMode="External"/><Relationship Id="rId3565" Type="http://schemas.openxmlformats.org/officeDocument/2006/relationships/hyperlink" Target="https://www.caixa.gov.br/Downloads/sinapi-cadernos-tecnicos/SINAPI-CT-ESCORAMENTO-E-PREPARO-DE-FUNDO-DE-VALAS.pdf" TargetMode="External"/><Relationship Id="rId4616" Type="http://schemas.openxmlformats.org/officeDocument/2006/relationships/hyperlink" Target="https://www.caixa.gov.br/Downloads/sinapi-cadernos-tecnicos/SINAPI-CT-ILUMINACAO-PREDIAL-E-MONITORAMENTO.pdf" TargetMode="External"/><Relationship Id="rId7022" Type="http://schemas.openxmlformats.org/officeDocument/2006/relationships/hyperlink" Target="https://www.caixa.gov.br/Downloads/sinapi-cadernos-tecnicos/SINAPI-CT-LAJES-PRE-MOLDADAS.pdf" TargetMode="External"/><Relationship Id="rId10003" Type="http://schemas.openxmlformats.org/officeDocument/2006/relationships/hyperlink" Target="https://www.caixa.gov.br/Downloads/sinapi-cadernos-tecnicos/SINAPI-CT-TRANSPORTE-CARGA-E-DESCARGA-DE-MATERIAIS.pdf" TargetMode="External"/><Relationship Id="rId486" Type="http://schemas.openxmlformats.org/officeDocument/2006/relationships/hyperlink" Target="https://www.caixa.gov.br/Downloads/sinapi-cadernos-tecnicos/SINAPI-CT-ASSENTAMENTO-DE-TUBOS-DE-PVC-E-METALICOS-EM-REDES-DE-AGUA.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QUIPAMENTOS-DE-PROTECAO-COLETIVA.pdf" TargetMode="External"/><Relationship Id="rId3632" Type="http://schemas.openxmlformats.org/officeDocument/2006/relationships/hyperlink" Target="https://www.caixa.gov.br/Downloads/sinapi-cadernos-tecnicos/SINAPI-CT-ESQUADRIAS-JANELAS.pdf" TargetMode="External"/><Relationship Id="rId6788" Type="http://schemas.openxmlformats.org/officeDocument/2006/relationships/hyperlink" Target="https://www.caixa.gov.br/Downloads/sinapi-cadernos-tecnicos/SINAPI-CT-INSTALACOES-EM-COBRE.pdf" TargetMode="External"/><Relationship Id="rId9194" Type="http://schemas.openxmlformats.org/officeDocument/2006/relationships/hyperlink" Target="https://www.caixa.gov.br/Downloads/sinapi-cadernos-tecnicos/SINAPI-CT-REDES-DE-AGUA-E-ESGOTO-EM-PEAD-LISO-(TUBOS-E-CONEXOES).pdf" TargetMode="External"/><Relationship Id="rId139" Type="http://schemas.openxmlformats.org/officeDocument/2006/relationships/hyperlink" Target="https://www.caixa.gov.br/Downloads/sinapi-cadernos-tecnicos/SINAPI-CT-ARGAMASSAS.pdf" TargetMode="External"/><Relationship Id="rId553" Type="http://schemas.openxmlformats.org/officeDocument/2006/relationships/hyperlink" Target="https://www.caixa.gov.br/Downloads/sinapi-cadernos-tecnicos/SINAPI-CT-ASSENTAMENTO-DE-TUBOS-DE-PVC-E-METALICOS-EM-REDES-DE-AGUA.pdf" TargetMode="External"/><Relationship Id="rId1183" Type="http://schemas.openxmlformats.org/officeDocument/2006/relationships/hyperlink" Target="https://www.caixa.gov.br/Downloads/sinapi-cadernos-tecnicos/SINAPI-CT-CAIXAS-DE-AGUA-PARA-EDIFICACOE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7839" Type="http://schemas.openxmlformats.org/officeDocument/2006/relationships/hyperlink" Target="https://www.caixa.gov.br/Downloads/sinapi-cadernos-tecnicos/SINAPI-CT-MOBILIZACAO-E-DESMOBILIZACAO-DE-EQUIPAMENTOS-PESADOS.pdf" TargetMode="External"/><Relationship Id="rId9261" Type="http://schemas.openxmlformats.org/officeDocument/2006/relationships/hyperlink" Target="https://www.caixa.gov.br/Downloads/sinapi-cadernos-tecnicos/SINAPI-CT-REDES-DE-AGUA-E-ESGOTO-EM-PEAD-LISO-(TUBOS-E-CONEXOES).pdf" TargetMode="External"/><Relationship Id="rId206" Type="http://schemas.openxmlformats.org/officeDocument/2006/relationships/hyperlink" Target="https://www.caixa.gov.br/Downloads/sinapi-cadernos-tecnicos/SINAPI-CT-ARGAMASSAS.pdf" TargetMode="External"/><Relationship Id="rId6855" Type="http://schemas.openxmlformats.org/officeDocument/2006/relationships/hyperlink" Target="https://www.caixa.gov.br/Downloads/sinapi-cadernos-tecnicos/SINAPI-CT-INSTALACOES-EM-COBRE.pdf" TargetMode="External"/><Relationship Id="rId7906" Type="http://schemas.openxmlformats.org/officeDocument/2006/relationships/hyperlink" Target="https://www.caixa.gov.br/Downloads/sinapi-cadernos-tecnicos/SINAPI-CT-MOBILIZACAO-E-DESMOBILIZACAO-DE-EQUIPAMENTOS-PESADOS.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ERCAS-PROTETORES-E-ALAMBRAD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ESTRUTURAS-DE-MADEIRA.pdf" TargetMode="External"/><Relationship Id="rId5457" Type="http://schemas.openxmlformats.org/officeDocument/2006/relationships/hyperlink" Target="https://www.caixa.gov.br/Downloads/sinapi-cadernos-tecnicos/SINAPI-CT-INSTALACOES-HIDRAULICAS-EM-PEX.pdf" TargetMode="External"/><Relationship Id="rId5871" Type="http://schemas.openxmlformats.org/officeDocument/2006/relationships/hyperlink" Target="https://www.caixa.gov.br/Downloads/sinapi-cadernos-tecnicos/SINAPI-CT-INSTALACOES-PREDIAIS-DE-AGUA-FRIA-EM-PVC.pdf" TargetMode="External"/><Relationship Id="rId6508" Type="http://schemas.openxmlformats.org/officeDocument/2006/relationships/hyperlink" Target="https://www.caixa.gov.br/Downloads/sinapi-cadernos-tecnicos/SINAPI-CT-INSTALACOES-DE-GAS-E-INCENDIO-EM-ACO-E-FERRO-GALVANIZADO.pdf" TargetMode="External"/><Relationship Id="rId6922" Type="http://schemas.openxmlformats.org/officeDocument/2006/relationships/hyperlink" Target="https://www.caixa.gov.br/Downloads/sinapi-cadernos-tecnicos/SINAPI-CT-INSTALACOES-EM-COBRE.pdf" TargetMode="External"/><Relationship Id="rId4473" Type="http://schemas.openxmlformats.org/officeDocument/2006/relationships/hyperlink" Target="https://www.caixa.gov.br/Downloads/sinapi-cadernos-tecnicos/SINAPI-CT-GESSO.pdf" TargetMode="External"/><Relationship Id="rId5524" Type="http://schemas.openxmlformats.org/officeDocument/2006/relationships/hyperlink" Target="https://www.caixa.gov.br/Downloads/sinapi-cadernos-tecnicos/SINAPI-CT-INSTALACOES-HIDRAULICAS-EM-PEX.pdf" TargetMode="External"/><Relationship Id="rId3075" Type="http://schemas.openxmlformats.org/officeDocument/2006/relationships/hyperlink" Target="https://www.caixa.gov.br/Downloads/sinapi-cadernos-tecnicos/SINAPI-CT-ELETROCALHAS.pdf" TargetMode="External"/><Relationship Id="rId4126" Type="http://schemas.openxmlformats.org/officeDocument/2006/relationships/hyperlink" Target="https://www.caixa.gov.br/Downloads/sinapi-cadernos-tecnicos/SINAPI-CT-EXECUCAO-DE-TIRANTES.pdf" TargetMode="External"/><Relationship Id="rId4540" Type="http://schemas.openxmlformats.org/officeDocument/2006/relationships/hyperlink" Target="https://www.caixa.gov.br/Downloads/sinapi-cadernos-tecnicos/SINAPI-CT-GUARDA-CORPO-CORRIMAO-E-GRADE-PARA-ESQUADRIAS.pdf" TargetMode="External"/><Relationship Id="rId7696" Type="http://schemas.openxmlformats.org/officeDocument/2006/relationships/hyperlink" Target="https://www.caixa.gov.br/Downloads/sinapi-cadernos-tecnicos/SINAPI-CT-MASSA-UNICA-EXTERNA.pdf" TargetMode="External"/><Relationship Id="rId8747" Type="http://schemas.openxmlformats.org/officeDocument/2006/relationships/hyperlink" Target="https://www.caixa.gov.br/Downloads/sinapi-cadernos-tecnicos/SINAPI-CT-POCOS-DE-VISITA-E-CAIXAS-PARA-BOCAS-DE-LOBO.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LETROCALHAS.pdf" TargetMode="External"/><Relationship Id="rId6298" Type="http://schemas.openxmlformats.org/officeDocument/2006/relationships/hyperlink" Target="https://www.caixa.gov.br/Downloads/sinapi-cadernos-tecnicos/SINAPI-CT-INSTALACOES-DE-GAS-E-INCENDIO-EM-ACO-E-FERRO-GALVANIZADO.pdf" TargetMode="External"/><Relationship Id="rId7349" Type="http://schemas.openxmlformats.org/officeDocument/2006/relationships/hyperlink" Target="https://www.caixa.gov.br/Downloads/sinapi-metodologia/Livro_SINAPI_Calculos_Parametros.pdf" TargetMode="External"/><Relationship Id="rId7763" Type="http://schemas.openxmlformats.org/officeDocument/2006/relationships/hyperlink" Target="https://www.caixa.gov.br/Downloads/sinapi-cadernos-tecnicos/SINAPI-CT-MASSA-UNICA-EXTERNA.pdf" TargetMode="External"/><Relationship Id="rId6365" Type="http://schemas.openxmlformats.org/officeDocument/2006/relationships/hyperlink" Target="https://www.caixa.gov.br/Downloads/sinapi-cadernos-tecnicos/SINAPI-CT-INSTALACOES-DE-GAS-E-INCENDIO-EM-ACO-E-FERRO-GALVANIZADO.pdf" TargetMode="External"/><Relationship Id="rId7416" Type="http://schemas.openxmlformats.org/officeDocument/2006/relationships/hyperlink" Target="https://www.caixa.gov.br/Downloads/sinapi-metodologia/Livro_SINAPI_Calculos_Parametros.pdf" TargetMode="External"/><Relationship Id="rId8814" Type="http://schemas.openxmlformats.org/officeDocument/2006/relationships/hyperlink" Target="https://www.caixa.gov.br/Downloads/sinapi-cadernos-tecnicos/SINAPI-CT-QUADROS-DE-AUTOMACAO-DE-BOMBAS.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ESTRUTURA-E-TRAMA-PARA-COBERTURA.pdf" TargetMode="External"/><Relationship Id="rId5381" Type="http://schemas.openxmlformats.org/officeDocument/2006/relationships/hyperlink" Target="https://www.caixa.gov.br/Downloads/sinapi-cadernos-tecnicos/SINAPI-CT-INSTALACOES-HIDRAULICAS-RESERVACAO-E-BOMBAS-DE-RECALQUE.pdf" TargetMode="External"/><Relationship Id="rId6018" Type="http://schemas.openxmlformats.org/officeDocument/2006/relationships/hyperlink" Target="https://www.caixa.gov.br/Downloads/sinapi-cadernos-tecnicos/SINAPI-CT-INSTALACOES-PREDIAIS-DE-AGUA-QUENTE-EM-CPVC.pdf" TargetMode="External"/><Relationship Id="rId7830" Type="http://schemas.openxmlformats.org/officeDocument/2006/relationships/hyperlink" Target="https://www.caixa.gov.br/Downloads/sinapi-cadernos-tecnicos/SINAPI-CT-MOBILIZACAO-E-DESMOBILIZACAO-DE-EQUIPAMENTOS-PESADOS.pdf" TargetMode="External"/><Relationship Id="rId2975" Type="http://schemas.openxmlformats.org/officeDocument/2006/relationships/hyperlink" Target="https://www.caixa.gov.br/Downloads/sinapi-cadernos-tecnicos/SINAPI-CT-DRENOS.pdf" TargetMode="External"/><Relationship Id="rId5034" Type="http://schemas.openxmlformats.org/officeDocument/2006/relationships/hyperlink" Target="https://www.caixa.gov.br/Downloads/sinapi-cadernos-tecnicos/SINAPI-CT-INSTALACOES-ELETRICAS-QUADROS-CABOS-DISJUNTORES-CONTATORES-E-BARRAMENTOS-BLINDADOS.pdf" TargetMode="External"/><Relationship Id="rId6432" Type="http://schemas.openxmlformats.org/officeDocument/2006/relationships/hyperlink" Target="https://www.caixa.gov.br/Downloads/sinapi-cadernos-tecnicos/SINAPI-CT-INSTALACOES-DE-GAS-E-INCENDIO-EM-ACO-E-FERRO-GALVANIZADO.pdf" TargetMode="External"/><Relationship Id="rId9588" Type="http://schemas.openxmlformats.org/officeDocument/2006/relationships/hyperlink" Target="https://www.caixa.gov.br/Downloads/sinapi-cadernos-tecnicos/SINAPI-CT-TELHAMENTO-PARA-COBERTURA.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9655" Type="http://schemas.openxmlformats.org/officeDocument/2006/relationships/hyperlink" Target="https://www.caixa.gov.br/Downloads/sinapi-cadernos-tecnicos/SINAPI-CT-TRANSPORTE-FLUVIAL-CARGA-E-DESCARGA.pdf" TargetMode="External"/><Relationship Id="rId1644" Type="http://schemas.openxmlformats.org/officeDocument/2006/relationships/hyperlink" Target="https://www.caixa.gov.br/Downloads/sinapi-cadernos-tecnicos/SINAPI-CT-CUSTOS-HORARIOS-PRODUTIVO-E-IMPRODUTIVO-DOS-EQUIPAMENTOS.pdf" TargetMode="External"/><Relationship Id="rId4050" Type="http://schemas.openxmlformats.org/officeDocument/2006/relationships/hyperlink" Target="https://www.caixa.gov.br/Downloads/sinapi-cadernos-tecnicos/SINAPI-CT-ESTRUTURAS-DE-CONTENCAO-PERFIS-PRANCHADOS-CORTINAS-E-MUROS-DE-ARRIMO.pdf" TargetMode="External"/><Relationship Id="rId5101" Type="http://schemas.openxmlformats.org/officeDocument/2006/relationships/hyperlink" Target="https://www.caixa.gov.br/Downloads/sinapi-cadernos-tecnicos/SINAPI-CT-INSTALACOES-ELETRICAS-REDE-DE-DISTRIBUICAO.pdf" TargetMode="External"/><Relationship Id="rId8257" Type="http://schemas.openxmlformats.org/officeDocument/2006/relationships/hyperlink" Target="https://www.caixa.gov.br/Downloads/sinapi-cadernos-tecnicos/SINAPI-CT-PERFURACAO-HORIZONTAL-DIRECIONAL-HDD.pdf" TargetMode="External"/><Relationship Id="rId8671" Type="http://schemas.openxmlformats.org/officeDocument/2006/relationships/hyperlink" Target="https://www.caixa.gov.br/Downloads/sinapi-cadernos-tecnicos/SINAPI-CT-POCOS-DE-VISITA-E-CAIXAS-PARA-BOCAS-DE-LOBO.pdf" TargetMode="External"/><Relationship Id="rId9308" Type="http://schemas.openxmlformats.org/officeDocument/2006/relationships/hyperlink" Target="https://www.caixa.gov.br/Downloads/sinapi-cadernos-tecnicos/SINAPI-CT-RESERVATORIOS-DE-CONCRETO-E-METALICOS.pdf" TargetMode="External"/><Relationship Id="rId9722" Type="http://schemas.openxmlformats.org/officeDocument/2006/relationships/hyperlink" Target="https://www.caixa.gov.br/Downloads/sinapi-cadernos-tecnicos/SINAPI-CT-TRANSPORTE-FLUVIAL-MOMENTO-DE-TRANSPORTE.pdf" TargetMode="External"/><Relationship Id="rId10187" Type="http://schemas.openxmlformats.org/officeDocument/2006/relationships/hyperlink" Target="https://www.caixa.gov.br/Downloads/sinapi-cadernos-tecnicos/SINAPI-CT-USINAGEN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ELETRICAS-ELETRODUTOS-CONEXOES-E-CONDULETES-APARENTES.pdf" TargetMode="External"/><Relationship Id="rId7273" Type="http://schemas.openxmlformats.org/officeDocument/2006/relationships/hyperlink" Target="https://www.caixa.gov.br/Downloads/sinapi-metodologia/Livro_SINAPI_Calculos_Parametros.pdf" TargetMode="External"/><Relationship Id="rId8324" Type="http://schemas.openxmlformats.org/officeDocument/2006/relationships/hyperlink" Target="https://www.caixa.gov.br/Downloads/sinapi-cadernos-tecnicos/SINAPI-CT-PINTURA-INTERNA.pdf" TargetMode="External"/><Relationship Id="rId10254" Type="http://schemas.openxmlformats.org/officeDocument/2006/relationships/hyperlink" Target="https://www.caixa.gov.br/Downloads/sinapi-cadernos-tecnicos/SINAPI-CT-VIDROS-E-ESPELHOS.pdf" TargetMode="External"/><Relationship Id="rId3469" Type="http://schemas.openxmlformats.org/officeDocument/2006/relationships/hyperlink" Target="https://www.caixa.gov.br/Downloads/sinapi-cadernos-tecnicos/SINAPI-CT-ESCAVACAO-VERTICAL-A-CEU-ABERTO.pdf" TargetMode="External"/><Relationship Id="rId5918" Type="http://schemas.openxmlformats.org/officeDocument/2006/relationships/hyperlink" Target="https://www.caixa.gov.br/Downloads/sinapi-cadernos-tecnicos/SINAPI-CT-INSTALACOES-PREDIAIS-DE-AGUA-FRIA-EM-PVC.pdf" TargetMode="External"/><Relationship Id="rId7340" Type="http://schemas.openxmlformats.org/officeDocument/2006/relationships/hyperlink" Target="https://www.caixa.gov.br/Downloads/sinapi-metodologia/Livro_SINAPI_Calculos_Parametr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883" Type="http://schemas.openxmlformats.org/officeDocument/2006/relationships/hyperlink" Target="https://www.caixa.gov.br/Downloads/sinapi-cadernos-tecnicos/SINAPI-CT-ESTRUTURA-E-TRAMA-PARA-COBERTURA.pdf" TargetMode="External"/><Relationship Id="rId4934" Type="http://schemas.openxmlformats.org/officeDocument/2006/relationships/hyperlink" Target="https://www.caixa.gov.br/Downloads/sinapi-cadernos-tecnicos/SINAPI-CT-INSTALACOES-ELETRICAS-ELETRODUTOS-CONEXOES-E-CONDULETES-APARENTES.pdf" TargetMode="External"/><Relationship Id="rId9098" Type="http://schemas.openxmlformats.org/officeDocument/2006/relationships/hyperlink" Target="https://www.caixa.gov.br/Downloads/sinapi-cadernos-tecnicos/SINAPI-CT-REDES-ENTERRADAS-DE-DISTRIBUICAO-ELETRICA.pdf" TargetMode="External"/><Relationship Id="rId10321" Type="http://schemas.openxmlformats.org/officeDocument/2006/relationships/hyperlink" Target="https://www.caixa.gov.br/Downloads/sinapi-cadernos-tecnicos/SINAPI-CT-VALVULAS-E-REGISTROS-PARA-SISTEMAS-PREDIAIS.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OMBAS-HIDRAULICAS-CENTRIFUGAS-HORIZONTAIS-E-SUBMERSIVEIS.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3536" Type="http://schemas.openxmlformats.org/officeDocument/2006/relationships/hyperlink" Target="https://www.caixa.gov.br/Downloads/sinapi-cadernos-tecnicos/SINAPI-CT-ESCAVACAO-DE-VALAS.pdf" TargetMode="External"/><Relationship Id="rId3950" Type="http://schemas.openxmlformats.org/officeDocument/2006/relationships/hyperlink" Target="https://www.caixa.gov.br/Downloads/sinapi-cadernos-tecnicos/SINAPI-CT-ESTRUTURA-E-TRAMA-PARA-COBERTURA.pdf" TargetMode="External"/><Relationship Id="rId9165" Type="http://schemas.openxmlformats.org/officeDocument/2006/relationships/hyperlink" Target="https://www.caixa.gov.br/Downloads/sinapi-cadernos-tecnicos/SINAPI-CT-REDES-DE-LOGICA-TELEFONIA-E-IMAGEM.pdf" TargetMode="External"/><Relationship Id="rId871" Type="http://schemas.openxmlformats.org/officeDocument/2006/relationships/hyperlink" Target="https://www.caixa.gov.br/Downloads/sinapi-cadernos-tecnicos/SINAPI-CT-ATERROS-BASES-SUB-BASES-E-IMPRIMACOE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CORAMENTO-E-PREPARO-DE-FUNDO-DE-VALAS.pdf" TargetMode="External"/><Relationship Id="rId6759" Type="http://schemas.openxmlformats.org/officeDocument/2006/relationships/hyperlink" Target="https://www.caixa.gov.br/Downloads/sinapi-cadernos-tecnicos/SINAPI-CT-INSTALACOES-EM-COBRE.pdf" TargetMode="External"/><Relationship Id="rId524" Type="http://schemas.openxmlformats.org/officeDocument/2006/relationships/hyperlink" Target="https://www.caixa.gov.br/Downloads/sinapi-cadernos-tecnicos/SINAPI-CT-ASSENTAMENTO-DE-TUBOS-DE-PVC-E-METALICOS-EM-REDES-DE-AGUA.pdf" TargetMode="External"/><Relationship Id="rId1154" Type="http://schemas.openxmlformats.org/officeDocument/2006/relationships/hyperlink" Target="https://www.caixa.gov.br/Downloads/sinapi-cadernos-tecnicos/SINAPI-CT-CAIXAS-ENTERRADAS.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5775" Type="http://schemas.openxmlformats.org/officeDocument/2006/relationships/hyperlink" Target="https://www.caixa.gov.br/Downloads/sinapi-cadernos-tecnicos/SINAPI-CT-INSTALACOES-PREDIAIS-DE-ESGOTO-TUBOS-E-CONEXOES.pdf" TargetMode="External"/><Relationship Id="rId6826" Type="http://schemas.openxmlformats.org/officeDocument/2006/relationships/hyperlink" Target="https://www.caixa.gov.br/Downloads/sinapi-cadernos-tecnicos/SINAPI-CT-INSTALACOES-EM-COBRE.pdf" TargetMode="External"/><Relationship Id="rId8181" Type="http://schemas.openxmlformats.org/officeDocument/2006/relationships/hyperlink" Target="https://www.caixa.gov.br/Downloads/sinapi-cadernos-tecnicos/SINAPI-CT-PAVIMENTO-RIGIDO-DE-CONCRETO.pdf" TargetMode="External"/><Relationship Id="rId9232" Type="http://schemas.openxmlformats.org/officeDocument/2006/relationships/hyperlink" Target="https://www.caixa.gov.br/Downloads/sinapi-cadernos-tecnicos/SINAPI-CT-REDES-DE-AGUA-E-ESGOTO-EM-PEAD-LISO-(TUBOS-E-CONEXOES).pdf" TargetMode="External"/><Relationship Id="rId1221" Type="http://schemas.openxmlformats.org/officeDocument/2006/relationships/hyperlink" Target="https://www.caixa.gov.br/Downloads/sinapi-cadernos-tecnicos/SINAPI-CT-CANALETAS-GRELHAS-E-CAIXAS-COM-GRELHA-PARA-DRENAGEM.pdf" TargetMode="External"/><Relationship Id="rId4377" Type="http://schemas.openxmlformats.org/officeDocument/2006/relationships/hyperlink" Target="https://www.caixa.gov.br/Downloads/sinapi-cadernos-tecnicos/SINAPI-CT-FORMAS-PARA-ESTRUTURAS-DE-CONCRETO-ARMADO.pdf" TargetMode="External"/><Relationship Id="rId4791" Type="http://schemas.openxmlformats.org/officeDocument/2006/relationships/hyperlink" Target="https://www.caixa.gov.br/Downloads/sinapi-cadernos-tecnicos/SINAPI-CT-INSTALACOES-ELETRICAS-ELETRODUTOS-EMBUTIDOS-CABOS-CAIXAS-TOMADAS-E-INTERRUPTORES.pdf" TargetMode="External"/><Relationship Id="rId5428" Type="http://schemas.openxmlformats.org/officeDocument/2006/relationships/hyperlink" Target="https://www.caixa.gov.br/Downloads/sinapi-cadernos-tecnicos/SINAPI-CT-INSTALACOES-HIDRAULICAS-RESERVACAO-E-BOMBAS-DE-RECALQUE.pdf" TargetMode="External"/><Relationship Id="rId5842" Type="http://schemas.openxmlformats.org/officeDocument/2006/relationships/hyperlink" Target="https://www.caixa.gov.br/Downloads/sinapi-cadernos-tecnicos/SINAPI-CT-INSTALACOES-PREDIAIS-DE-AGUA-FRIA-EM-PVC.pdf" TargetMode="External"/><Relationship Id="rId8998" Type="http://schemas.openxmlformats.org/officeDocument/2006/relationships/hyperlink" Target="https://www.caixa.gov.br/Downloads/sinapi-cadernos-tecnicos/SINAPI-CT-RECOMPOSICAO-DE-PAVIMENTOS.pdf" TargetMode="External"/><Relationship Id="rId3393" Type="http://schemas.openxmlformats.org/officeDocument/2006/relationships/hyperlink" Target="https://www.caixa.gov.br/Downloads/sinapi-cadernos-tecnicos/SINAPI-CT-ESCAVACAO-HORIZONTAL.pdf" TargetMode="External"/><Relationship Id="rId4444" Type="http://schemas.openxmlformats.org/officeDocument/2006/relationships/hyperlink" Target="https://www.caixa.gov.br/Downloads/sinapi-cadernos-tecnicos/SINAPI-CT-GALERIAS-COM-ADUELAS-DE-CONCRETO.pdf" TargetMode="External"/><Relationship Id="rId3046" Type="http://schemas.openxmlformats.org/officeDocument/2006/relationships/hyperlink" Target="https://www.caixa.gov.br/Downloads/sinapi-cadernos-tecnicos/SINAPI-CT-DUTOS-PARA-AR-CONDICIONADO.pdf" TargetMode="External"/><Relationship Id="rId3460" Type="http://schemas.openxmlformats.org/officeDocument/2006/relationships/hyperlink" Target="https://www.caixa.gov.br/Downloads/sinapi-cadernos-tecnicos/SINAPI-CT-ESCAVACAO-VERTICAL-A-CEU-ABERTO.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LETROCALHAS.pdf" TargetMode="External"/><Relationship Id="rId4511" Type="http://schemas.openxmlformats.org/officeDocument/2006/relationships/hyperlink" Target="https://www.caixa.gov.br/Downloads/sinapi-cadernos-tecnicos/SINAPI-CT-GRAUTE-E-ARMACAO.pdf" TargetMode="External"/><Relationship Id="rId6269" Type="http://schemas.openxmlformats.org/officeDocument/2006/relationships/hyperlink" Target="https://www.caixa.gov.br/Downloads/sinapi-cadernos-tecnicos/SINAPI-CT-INSTALACOES-DE-GAS-E-INCENDIO-EM-ACO-E-FERRO-GALVANIZADO.pdf" TargetMode="External"/><Relationship Id="rId7667" Type="http://schemas.openxmlformats.org/officeDocument/2006/relationships/hyperlink" Target="https://www.caixa.gov.br/Downloads/sinapi-cadernos-tecnicos/SINAPI-CT-LUMINARIAS-EXTERNAS.pdf" TargetMode="External"/><Relationship Id="rId8718" Type="http://schemas.openxmlformats.org/officeDocument/2006/relationships/hyperlink" Target="https://www.caixa.gov.br/Downloads/sinapi-cadernos-tecnicos/SINAPI-CT-POCOS-DE-VISITA-E-CAIXAS-PARA-BOCAS-DE-LOBO.pdf" TargetMode="External"/><Relationship Id="rId6683" Type="http://schemas.openxmlformats.org/officeDocument/2006/relationships/hyperlink" Target="https://www.caixa.gov.br/Downloads/sinapi-cadernos-tecnicos/SINAPI-CT-INSTALACOES-DE-AR-CONDICIONADO.pdf" TargetMode="External"/><Relationship Id="rId7734" Type="http://schemas.openxmlformats.org/officeDocument/2006/relationships/hyperlink" Target="https://www.caixa.gov.br/Downloads/sinapi-cadernos-tecnicos/SINAPI-CT-MASSA-UNICA-EXTERNA.pdf" TargetMode="External"/><Relationship Id="rId2879" Type="http://schemas.openxmlformats.org/officeDocument/2006/relationships/hyperlink" Target="https://www.caixa.gov.br/Downloads/sinapi-cadernos-tecnicos/SINAPI-CT-DETECCAO-DE-INCENDIO-E-ALARME.pdf" TargetMode="External"/><Relationship Id="rId5285" Type="http://schemas.openxmlformats.org/officeDocument/2006/relationships/hyperlink" Target="https://www.caixa.gov.br/Downloads/sinapi-cadernos-tecnicos/SINAPI-CT-INSTALACOES-HIDRAULICAS-RESERVACAO-E-BOMBAS-DE-RECALQUE.pdf" TargetMode="External"/><Relationship Id="rId6336" Type="http://schemas.openxmlformats.org/officeDocument/2006/relationships/hyperlink" Target="https://www.caixa.gov.br/Downloads/sinapi-cadernos-tecnicos/SINAPI-CT-INSTALACOES-DE-GAS-E-INCENDIO-EM-ACO-E-FERRO-GALVANIZADO.pdf" TargetMode="External"/><Relationship Id="rId6750" Type="http://schemas.openxmlformats.org/officeDocument/2006/relationships/hyperlink" Target="https://www.caixa.gov.br/Downloads/sinapi-cadernos-tecnicos/SINAPI-CT-INSTALACOES-EM-COBRE.pdf" TargetMode="External"/><Relationship Id="rId7801" Type="http://schemas.openxmlformats.org/officeDocument/2006/relationships/hyperlink" Target="https://www.caixa.gov.br/Downloads/sinapi-cadernos-tecnicos/SINAPI-CT-MASSA-UNICA-INTERNA.pdf" TargetMode="External"/><Relationship Id="rId101" Type="http://schemas.openxmlformats.org/officeDocument/2006/relationships/hyperlink" Target="https://www.caixa.gov.br/Downloads/sinapi-cadernos-tecnicos/SINAPI-CT-ARGAMASSAS.pdf" TargetMode="External"/><Relationship Id="rId1895" Type="http://schemas.openxmlformats.org/officeDocument/2006/relationships/hyperlink" Target="https://www.caixa.gov.br/Downloads/sinapi-cadernos-tecnicos/SINAPI-CT-CUSTOS-HORARIOS-PRODUTIVO-E-IMPRODUTIVO-DOS-EQUIPAMENTOS.pdf" TargetMode="External"/><Relationship Id="rId2946" Type="http://schemas.openxmlformats.org/officeDocument/2006/relationships/hyperlink" Target="https://www.caixa.gov.br/Downloads/sinapi-cadernos-tecnicos/SINAPI-CT-DRENAGEM-DE-AR-CONDICIONADO.pdf" TargetMode="External"/><Relationship Id="rId5352" Type="http://schemas.openxmlformats.org/officeDocument/2006/relationships/hyperlink" Target="https://www.caixa.gov.br/Downloads/sinapi-cadernos-tecnicos/SINAPI-CT-INSTALACOES-HIDRAULICAS-RESERVACAO-E-BOMBAS-DE-RECALQUE.pdf" TargetMode="External"/><Relationship Id="rId6403" Type="http://schemas.openxmlformats.org/officeDocument/2006/relationships/hyperlink" Target="https://www.caixa.gov.br/Downloads/sinapi-cadernos-tecnicos/SINAPI-CT-INSTALACOES-DE-GAS-E-INCENDIO-EM-ACO-E-FERRO-GALVANIZADO.pdf" TargetMode="External"/><Relationship Id="rId9559" Type="http://schemas.openxmlformats.org/officeDocument/2006/relationships/hyperlink" Target="https://www.caixa.gov.br/Downloads/sinapi-cadernos-tecnicos/SINAPI-CT-TELHAMENTO-PARA-COBERTURA.pdf" TargetMode="External"/><Relationship Id="rId9973" Type="http://schemas.openxmlformats.org/officeDocument/2006/relationships/hyperlink" Target="https://www.caixa.gov.br/Downloads/sinapi-cadernos-tecnicos/SINAPI-CT-TRANSPORTE-CARGA-E-DESCARGA-DE-MATERIAIS.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5005" Type="http://schemas.openxmlformats.org/officeDocument/2006/relationships/hyperlink" Target="https://www.caixa.gov.br/Downloads/sinapi-cadernos-tecnicos/SINAPI-CT-INSTALACOES-ELETRICAS-QUADROS-CABOS-DISJUNTORES-CONTATORES-E-BARRAMENTOS-BLINDADOS.pdf" TargetMode="External"/><Relationship Id="rId8575" Type="http://schemas.openxmlformats.org/officeDocument/2006/relationships/hyperlink" Target="https://www.caixa.gov.br/Downloads/sinapi-cadernos-tecnicos/SINAPI-CT-POSTES-DE-CONCRETO-E-METALICOS.pdf" TargetMode="External"/><Relationship Id="rId9626" Type="http://schemas.openxmlformats.org/officeDocument/2006/relationships/hyperlink" Target="https://www.caixa.gov.br/Downloads/sinapi-cadernos-tecnicos/SINAPI-CT-TRANSPORTE-FLUVIAL-CARGA-E-DESCARGA.pdf" TargetMode="External"/><Relationship Id="rId1962" Type="http://schemas.openxmlformats.org/officeDocument/2006/relationships/hyperlink" Target="https://www.caixa.gov.br/Downloads/sinapi-cadernos-tecnicos/SINAPI-CT-DEMOLICOES-E-REMOCOES.pdf" TargetMode="External"/><Relationship Id="rId4021" Type="http://schemas.openxmlformats.org/officeDocument/2006/relationships/hyperlink" Target="https://www.caixa.gov.br/Downloads/sinapi-cadernos-tecnicos/SINAPI-CT-ESTRUTURAS-DE-CONTENCAO-ESTACAS-PAREDES-DIAFRAGMA-E-MURETA-GUIA.pdf" TargetMode="External"/><Relationship Id="rId7177" Type="http://schemas.openxmlformats.org/officeDocument/2006/relationships/hyperlink" Target="https://www.caixa.gov.br/Downloads/sinapi-metodologia/Livro_SINAPI_Calculos_Parametros.pdf" TargetMode="External"/><Relationship Id="rId7591" Type="http://schemas.openxmlformats.org/officeDocument/2006/relationships/hyperlink" Target="https://www.caixa.gov.br/Downloads/sinapi-cadernos-tecnicos/SINAPI-CT-LOUCAS-E-METAIS.pdf" TargetMode="External"/><Relationship Id="rId8228" Type="http://schemas.openxmlformats.org/officeDocument/2006/relationships/hyperlink" Target="https://www.caixa.gov.br/Downloads/sinapi-cadernos-tecnicos/SINAPI-CT-PERFURACAO-HORIZONTAL-DIRECIONAL-HDD.pdf" TargetMode="External"/><Relationship Id="rId1615" Type="http://schemas.openxmlformats.org/officeDocument/2006/relationships/hyperlink" Target="https://www.caixa.gov.br/Downloads/sinapi-cadernos-tecnicos/SINAPI-CT-CUSTOS-HORARIOS-PRODUTIVO-E-IMPRODUTIVO-DOS-EQUIPAMENTOS.pdf" TargetMode="External"/><Relationship Id="rId6193" Type="http://schemas.openxmlformats.org/officeDocument/2006/relationships/hyperlink" Target="https://www.caixa.gov.br/Downloads/sinapi-cadernos-tecnicos/SINAPI-CT-INSTALACOES-PREDIAIS-DE-AGUAS-PLUVIAIS-TUBOS-CONEXOES-CAIXAS-E-RALOS.pdf" TargetMode="External"/><Relationship Id="rId7244" Type="http://schemas.openxmlformats.org/officeDocument/2006/relationships/hyperlink" Target="https://www.caixa.gov.br/Downloads/sinapi-metodologia/Livro_SINAPI_Calculos_Parametros.pdf" TargetMode="External"/><Relationship Id="rId8642" Type="http://schemas.openxmlformats.org/officeDocument/2006/relationships/hyperlink" Target="https://www.caixa.gov.br/Downloads/sinapi-cadernos-tecnicos/SINAPI-CT-POCOS-DE-VISITA-E-CAIXAS-PARA-BOCAS-DE-LOBO.pdf" TargetMode="External"/><Relationship Id="rId10158" Type="http://schemas.openxmlformats.org/officeDocument/2006/relationships/hyperlink" Target="https://www.caixa.gov.br/Downloads/sinapi-cadernos-tecnicos/SINAPI-CT-TUNNEL-LINER.pdf" TargetMode="External"/><Relationship Id="rId3787" Type="http://schemas.openxmlformats.org/officeDocument/2006/relationships/hyperlink" Target="https://www.caixa.gov.br/Downloads/sinapi-cadernos-tecnicos/SINAPI-CT-ESQUADRIAS-PORTAS.pdf" TargetMode="External"/><Relationship Id="rId4838" Type="http://schemas.openxmlformats.org/officeDocument/2006/relationships/hyperlink" Target="https://www.caixa.gov.br/Downloads/sinapi-cadernos-tecnicos/SINAPI-CT-INSTALACOES-ELETRICAS-ELETRODUTOS-EMBUTIDOS-CABOS-CAIXAS-TOMADAS-E-INTERRUPTORES.pdf" TargetMode="External"/><Relationship Id="rId10225" Type="http://schemas.openxmlformats.org/officeDocument/2006/relationships/hyperlink" Target="https://www.caixa.gov.br/Downloads/sinapi-cadernos-tecnicos/SINAPI-CT-VERGAS-CONTRAVERGAS-E-FIXACAO-DE-ALVENARIA.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3854" Type="http://schemas.openxmlformats.org/officeDocument/2006/relationships/hyperlink" Target="https://www.caixa.gov.br/Downloads/sinapi-cadernos-tecnicos/SINAPI-CT-ESTACAS-RAIZ.pdf" TargetMode="External"/><Relationship Id="rId4905" Type="http://schemas.openxmlformats.org/officeDocument/2006/relationships/hyperlink" Target="https://www.caixa.gov.br/Downloads/sinapi-cadernos-tecnicos/SINAPI-CT-INSTALACOES-ELETRICAS-ELETRODUTOS-CONEXOES-E-CONDULETES-APARENTES.pdf" TargetMode="External"/><Relationship Id="rId6260" Type="http://schemas.openxmlformats.org/officeDocument/2006/relationships/hyperlink" Target="https://www.caixa.gov.br/Downloads/sinapi-cadernos-tecnicos/SINAPI-CT-INSTALACOES-DE-DIVISORIAS-DIVERSAS.pdf" TargetMode="External"/><Relationship Id="rId7311" Type="http://schemas.openxmlformats.org/officeDocument/2006/relationships/hyperlink" Target="https://www.caixa.gov.br/Downloads/sinapi-metodologia/Livro_SINAPI_Calculos_Parametros.pdf" TargetMode="External"/><Relationship Id="rId775" Type="http://schemas.openxmlformats.org/officeDocument/2006/relationships/hyperlink" Target="https://www.caixa.gov.br/Downloads/sinapi-cadernos-tecnicos/SINAPI-CT-ATERROS-BASES-SUB-BASES-E-IMPRIMACOE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DETECCAO-DE-INCENDIO-E-ALARME.pdf" TargetMode="External"/><Relationship Id="rId3507" Type="http://schemas.openxmlformats.org/officeDocument/2006/relationships/hyperlink" Target="https://www.caixa.gov.br/Downloads/sinapi-cadernos-tecnicos/SINAPI-CT-ESCAVACAO-DE-VALAS.pdf" TargetMode="External"/><Relationship Id="rId3921" Type="http://schemas.openxmlformats.org/officeDocument/2006/relationships/hyperlink" Target="https://www.caixa.gov.br/Downloads/sinapi-cadernos-tecnicos/SINAPI-CT-ESTRUTURA-E-TRAMA-PARA-COBERTURA.pdf" TargetMode="External"/><Relationship Id="rId9069" Type="http://schemas.openxmlformats.org/officeDocument/2006/relationships/hyperlink" Target="https://www.caixa.gov.br/Downloads/sinapi-cadernos-tecnicos/SINAPI-CT-REDES-ENTERRADAS-DE-DISTRIBUICAO-ELETRICA.pdf" TargetMode="External"/><Relationship Id="rId9483" Type="http://schemas.openxmlformats.org/officeDocument/2006/relationships/hyperlink" Target="https://www.caixa.gov.br/Downloads/sinapi-cadernos-tecnicos/SINAPI-CT-SISTEMAS-HOSPITALARES-PONTOS-DE-CONSUMO.pdf" TargetMode="External"/><Relationship Id="rId428" Type="http://schemas.openxmlformats.org/officeDocument/2006/relationships/hyperlink" Target="https://www.caixa.gov.br/Downloads/sinapi-cadernos-tecnicos/SINAPI-CT-ASSENTAMENTO-DE-TUBOS-DE-PVC-E-METALICOS-EM-REDES-DE-AGUA.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472" Type="http://schemas.openxmlformats.org/officeDocument/2006/relationships/hyperlink" Target="https://www.caixa.gov.br/Downloads/sinapi-cadernos-tecnicos/SINAPI-CT-CONTRAPISO.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5679" Type="http://schemas.openxmlformats.org/officeDocument/2006/relationships/hyperlink" Target="https://www.caixa.gov.br/Downloads/sinapi-cadernos-tecnicos/SINAPI-CT-INSTALACOES-HIDRAULICAS-EM-PPR.pdf" TargetMode="External"/><Relationship Id="rId8085" Type="http://schemas.openxmlformats.org/officeDocument/2006/relationships/hyperlink" Target="https://www.caixa.gov.br/Downloads/sinapi-cadernos-tecnicos/SINAPI-CT-PARQUINHOS-E-EQUIPAMENTOS-DE-GINASTICA-AO-AR-LIVRE.pdf" TargetMode="External"/><Relationship Id="rId9136" Type="http://schemas.openxmlformats.org/officeDocument/2006/relationships/hyperlink" Target="https://www.caixa.gov.br/Downloads/sinapi-cadernos-tecnicos/SINAPI-CT-REDES-DE-LOGICA-TELEFONIA-E-IMAGEM.pdf" TargetMode="External"/><Relationship Id="rId9550" Type="http://schemas.openxmlformats.org/officeDocument/2006/relationships/hyperlink" Target="https://www.caixa.gov.br/Downloads/sinapi-cadernos-tecnicos/SINAPI-CT-SUPRESSAO-VEGETAL.pdf" TargetMode="External"/><Relationship Id="rId1125" Type="http://schemas.openxmlformats.org/officeDocument/2006/relationships/hyperlink" Target="https://www.caixa.gov.br/Downloads/sinapi-cadernos-tecnicos/SINAPI-CT-CAIXAS-ENTERRADAS.pdf" TargetMode="External"/><Relationship Id="rId4695" Type="http://schemas.openxmlformats.org/officeDocument/2006/relationships/hyperlink" Target="https://www.caixa.gov.br/Downloads/sinapi-cadernos-tecnicos/SINAPI-CT-INSTALACOES-ELETRICAS-ELETRODUTOS-EMBUTIDOS-CABOS-CAIXAS-TOMADAS-E-INTERRUPTORES.pdf" TargetMode="External"/><Relationship Id="rId8152" Type="http://schemas.openxmlformats.org/officeDocument/2006/relationships/hyperlink" Target="https://www.caixa.gov.br/Downloads/sinapi-cadernos-tecnicos/SINAPI-CT-PAVIMENTO-INTERTRAVADO.pdf" TargetMode="External"/><Relationship Id="rId9203" Type="http://schemas.openxmlformats.org/officeDocument/2006/relationships/hyperlink" Target="https://www.caixa.gov.br/Downloads/sinapi-cadernos-tecnicos/SINAPI-CT-REDES-DE-AGUA-E-ESGOTO-EM-PEAD-LISO-(TUBOS-E-CONEXOES).pdf" TargetMode="External"/><Relationship Id="rId10082" Type="http://schemas.openxmlformats.org/officeDocument/2006/relationships/hyperlink" Target="https://www.caixa.gov.br/Downloads/sinapi-cadernos-tecnicos/SINAPI-CT-TUBULACAO-FLANGEADA-PARA-REDES-DE-AGUA.pdf" TargetMode="External"/><Relationship Id="rId3297" Type="http://schemas.openxmlformats.org/officeDocument/2006/relationships/hyperlink" Target="https://www.caixa.gov.br/Downloads/sinapi-cadernos-tecnicos/SINAPI-CT-ESCADAS.pdf" TargetMode="External"/><Relationship Id="rId4348" Type="http://schemas.openxmlformats.org/officeDocument/2006/relationships/hyperlink" Target="https://www.caixa.gov.br/Downloads/sinapi-cadernos-tecnicos/SINAPI-CT-FORMAS-PARA-ESTRUTURAS-DE-CONCRETO-ARMADO.pdf" TargetMode="External"/><Relationship Id="rId5746" Type="http://schemas.openxmlformats.org/officeDocument/2006/relationships/hyperlink" Target="https://www.caixa.gov.br/Downloads/sinapi-cadernos-tecnicos/SINAPI-CT-INSTALACOES-PREDIAIS-DE-ESGOTO-TUBOS-E-CONEXOES.pdf" TargetMode="External"/><Relationship Id="rId4762" Type="http://schemas.openxmlformats.org/officeDocument/2006/relationships/hyperlink" Target="https://www.caixa.gov.br/Downloads/sinapi-cadernos-tecnicos/SINAPI-CT-INSTALACOES-ELETRICAS-ELETRODUTOS-EMBUTIDOS-CABOS-CAIXAS-TOMADAS-E-INTERRUPTORES.pdf" TargetMode="External"/><Relationship Id="rId5813" Type="http://schemas.openxmlformats.org/officeDocument/2006/relationships/hyperlink" Target="https://www.caixa.gov.br/Downloads/sinapi-cadernos-tecnicos/SINAPI-CT-INSTALACOES-PREDIAIS-DE-AGUA-FRIA-EM-PVC.pdf" TargetMode="External"/><Relationship Id="rId8969" Type="http://schemas.openxmlformats.org/officeDocument/2006/relationships/hyperlink" Target="https://www.caixa.gov.br/Downloads/sinapi-cadernos-tecnicos/SINAPI-CT-RASGOS-E-FIXACOES.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AVACAO-HORIZONTAL.pdf" TargetMode="External"/><Relationship Id="rId4415" Type="http://schemas.openxmlformats.org/officeDocument/2006/relationships/hyperlink" Target="https://www.caixa.gov.br/Downloads/sinapi-cadernos-tecnicos/SINAPI-CT-GABIOES-EXECUCAO-DE-MURO-E-PROTECAO-SUPERFICIAL.pdf" TargetMode="External"/><Relationship Id="rId7985" Type="http://schemas.openxmlformats.org/officeDocument/2006/relationships/hyperlink" Target="https://www.caixa.gov.br/Downloads/sinapi-cadernos-tecnicos/SINAPI-CT-PAREDES-DE-CONCRETO-ARMACAO.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DUTOS-PARA-AR-CONDICIONADO.pdf" TargetMode="External"/><Relationship Id="rId3431" Type="http://schemas.openxmlformats.org/officeDocument/2006/relationships/hyperlink" Target="https://www.caixa.gov.br/Downloads/sinapi-cadernos-tecnicos/SINAPI-CT-ESCAVACAO-VERTICAL-A-CEU-ABERTO.pdf" TargetMode="External"/><Relationship Id="rId6587" Type="http://schemas.openxmlformats.org/officeDocument/2006/relationships/hyperlink" Target="https://www.caixa.gov.br/Downloads/sinapi-cadernos-tecnicos/SINAPI-CT-INSTALACOES-DE-GAS-EM-PEX-MULTICAMADAS.pdf" TargetMode="External"/><Relationship Id="rId7638" Type="http://schemas.openxmlformats.org/officeDocument/2006/relationships/hyperlink" Target="https://www.caixa.gov.br/Downloads/sinapi-cadernos-tecnicos/SINAPI-CT-LOUCAS-E-METAIS.pdf" TargetMode="External"/><Relationship Id="rId352" Type="http://schemas.openxmlformats.org/officeDocument/2006/relationships/hyperlink" Target="https://www.caixa.gov.br/Downloads/sinapi-cadernos-tecnicos/SINAPI-CT-ASFALTO.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RESERVACAO-E-BOMBAS-DE-RECALQUE.pdf" TargetMode="External"/><Relationship Id="rId6654" Type="http://schemas.openxmlformats.org/officeDocument/2006/relationships/hyperlink" Target="https://www.caixa.gov.br/Downloads/sinapi-cadernos-tecnicos/SINAPI-CT-INSTALACOES-DE-AR-CONDICIONADO.pdf" TargetMode="External"/><Relationship Id="rId7705" Type="http://schemas.openxmlformats.org/officeDocument/2006/relationships/hyperlink" Target="https://www.caixa.gov.br/Downloads/sinapi-cadernos-tecnicos/SINAPI-CT-MASSA-UNICA-EXTERNA.pdf" TargetMode="External"/><Relationship Id="rId9060" Type="http://schemas.openxmlformats.org/officeDocument/2006/relationships/hyperlink" Target="https://www.caixa.gov.br/Downloads/sinapi-cadernos-tecnicos/SINAPI-CT-RECOMPOSICAO-DE-PAVIMENTOS.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256" Type="http://schemas.openxmlformats.org/officeDocument/2006/relationships/hyperlink" Target="https://www.caixa.gov.br/Downloads/sinapi-cadernos-tecnicos/SINAPI-CT-INSTALACOES-HIDRAULICAS-RESERVACAO-E-BOMBAS-DE-RECALQUE.pdf" TargetMode="External"/><Relationship Id="rId5670" Type="http://schemas.openxmlformats.org/officeDocument/2006/relationships/hyperlink" Target="https://www.caixa.gov.br/Downloads/sinapi-cadernos-tecnicos/SINAPI-CT-INSTALACOES-HIDRAULICAS-EM-PPR.pdf" TargetMode="External"/><Relationship Id="rId6307" Type="http://schemas.openxmlformats.org/officeDocument/2006/relationships/hyperlink" Target="https://www.caixa.gov.br/Downloads/sinapi-cadernos-tecnicos/SINAPI-CT-INSTALACOES-DE-GAS-E-INCENDIO-EM-ACO-E-FERRO-GALVANIZADO.pdf" TargetMode="External"/><Relationship Id="rId4272" Type="http://schemas.openxmlformats.org/officeDocument/2006/relationships/hyperlink" Target="https://www.caixa.gov.br/Downloads/sinapi-cadernos-tecnicos/SINAPI-CT-FUNDACOES-RASAS-(BLOCOS-SAPATAS-VIGAS-BALDRAME).pdf" TargetMode="External"/><Relationship Id="rId5323" Type="http://schemas.openxmlformats.org/officeDocument/2006/relationships/hyperlink" Target="https://www.caixa.gov.br/Downloads/sinapi-cadernos-tecnicos/SINAPI-CT-INSTALACOES-HIDRAULICAS-RESERVACAO-E-BOMBAS-DE-RECALQUE.pdf" TargetMode="External"/><Relationship Id="rId6721" Type="http://schemas.openxmlformats.org/officeDocument/2006/relationships/hyperlink" Target="https://www.caixa.gov.br/Downloads/sinapi-cadernos-tecnicos/SINAPI-CT-INSTALACOES-DE-AR-CONDICIONADO-EM-COBRE.pdf" TargetMode="External"/><Relationship Id="rId8479" Type="http://schemas.openxmlformats.org/officeDocument/2006/relationships/hyperlink" Target="https://www.caixa.gov.br/Downloads/sinapi-cadernos-tecnicos/SINAPI-CT-PISOS.pdf" TargetMode="External"/><Relationship Id="rId9877" Type="http://schemas.openxmlformats.org/officeDocument/2006/relationships/hyperlink" Target="https://www.caixa.gov.br/Downloads/sinapi-cadernos-tecnicos/SINAPI-CT-TRANSPORTE-CARGA-E-DESCARGA-DE-MATERIAIS.pdf" TargetMode="External"/><Relationship Id="rId1866" Type="http://schemas.openxmlformats.org/officeDocument/2006/relationships/hyperlink" Target="https://www.caixa.gov.br/Downloads/sinapi-cadernos-tecnicos/SINAPI-CT-CUSTOS-HORARIOS-PRODUTIVO-E-IMPRODUTIVO-DOS-EQUIPAMENTOS.pdf" TargetMode="External"/><Relationship Id="rId2917" Type="http://schemas.openxmlformats.org/officeDocument/2006/relationships/hyperlink" Target="https://www.caixa.gov.br/Downloads/sinapi-cadernos-tecnicos/SINAPI-CT-DISSIPADORES-DE-ENERGIA.pdf" TargetMode="External"/><Relationship Id="rId8893" Type="http://schemas.openxmlformats.org/officeDocument/2006/relationships/hyperlink" Target="https://www.caixa.gov.br/Downloads/sinapi-cadernos-tecnicos/SINAPI-CT-RADIER-PISO-DE-CONCRETO-E-LAJE-SOBRE-SOLO.pdf" TargetMode="External"/><Relationship Id="rId9944" Type="http://schemas.openxmlformats.org/officeDocument/2006/relationships/hyperlink" Target="https://www.caixa.gov.br/Downloads/sinapi-cadernos-tecnicos/SINAPI-CT-TRANSPORTE-CARGA-E-DESCARGA-DE-MATERIAIS.pdf" TargetMode="External"/><Relationship Id="rId1519"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MOLICOES-E-REMOCOES.pdf" TargetMode="External"/><Relationship Id="rId6097" Type="http://schemas.openxmlformats.org/officeDocument/2006/relationships/hyperlink" Target="https://www.caixa.gov.br/Downloads/sinapi-cadernos-tecnicos/SINAPI-CT-INSTALACOES-PREDIAIS-DE-AGUA-QUENTE-EM-CPVC.pdf" TargetMode="External"/><Relationship Id="rId7495" Type="http://schemas.openxmlformats.org/officeDocument/2006/relationships/hyperlink" Target="https://www.caixa.gov.br/Downloads/sinapi-metodologia/Livro_SINAPI_Calculos_Parametros.pdf" TargetMode="External"/><Relationship Id="rId8546" Type="http://schemas.openxmlformats.org/officeDocument/2006/relationships/hyperlink" Target="https://www.caixa.gov.br/Downloads/sinapi-cadernos-tecnicos/SINAPI-CT-POSTES-DE-CONCRETO-E-METALICOS.pdf" TargetMode="External"/><Relationship Id="rId8960" Type="http://schemas.openxmlformats.org/officeDocument/2006/relationships/hyperlink" Target="https://www.caixa.gov.br/Downloads/sinapi-cadernos-tecnicos/SINAPI-CT-RASGOS-E-FIXACOES.pdf" TargetMode="External"/><Relationship Id="rId7148" Type="http://schemas.openxmlformats.org/officeDocument/2006/relationships/hyperlink" Target="https://www.caixa.gov.br/Downloads/sinapi-metodologia/Livro_SINAPI_Calculos_Parametros.pdf" TargetMode="External"/><Relationship Id="rId7562" Type="http://schemas.openxmlformats.org/officeDocument/2006/relationships/hyperlink" Target="https://www.caixa.gov.br/Downloads/sinapi-cadernos-tecnicos/SINAPI-CT-LOUCAS-E-METAIS.pdf" TargetMode="External"/><Relationship Id="rId8613" Type="http://schemas.openxmlformats.org/officeDocument/2006/relationships/hyperlink" Target="https://www.caixa.gov.br/Downloads/sinapi-cadernos-tecnicos/SINAPI-CT-POCOS-DE-VISITA-E-CAIXAS-PARA-BOCAS-DE-LOBO.pdf" TargetMode="External"/><Relationship Id="rId10129" Type="http://schemas.openxmlformats.org/officeDocument/2006/relationships/hyperlink" Target="https://www.caixa.gov.br/Downloads/sinapi-cadernos-tecnicos/SINAPI-CT-TUBULACAO-FLANGEADA-PARA-REDES-DE-AGUA.pdf" TargetMode="External"/><Relationship Id="rId3758" Type="http://schemas.openxmlformats.org/officeDocument/2006/relationships/hyperlink" Target="https://www.caixa.gov.br/Downloads/sinapi-cadernos-tecnicos/SINAPI-CT-ESQUADRIAS-PORTAS.pdf" TargetMode="External"/><Relationship Id="rId4809" Type="http://schemas.openxmlformats.org/officeDocument/2006/relationships/hyperlink" Target="https://www.caixa.gov.br/Downloads/sinapi-cadernos-tecnicos/SINAPI-CT-INSTALACOES-ELETRICAS-ELETRODUTOS-EMBUTIDOS-CABOS-CAIXAS-TOMADAS-E-INTERRUPTORES.pdf" TargetMode="External"/><Relationship Id="rId6164" Type="http://schemas.openxmlformats.org/officeDocument/2006/relationships/hyperlink" Target="https://www.caixa.gov.br/Downloads/sinapi-cadernos-tecnicos/SINAPI-CT-INSTALACOES-PREDIAIS-DE-AGUAS-PLUVIAIS-TUBOS-CONEXOES-CAIXAS-E-RALOS.pdf" TargetMode="External"/><Relationship Id="rId7215" Type="http://schemas.openxmlformats.org/officeDocument/2006/relationships/hyperlink" Target="https://www.caixa.gov.br/Downloads/sinapi-metodologia/Livro_SINAPI_Calculos_Parametros.pdf" TargetMode="External"/><Relationship Id="rId679" Type="http://schemas.openxmlformats.org/officeDocument/2006/relationships/hyperlink" Target="https://www.caixa.gov.br/Downloads/sinapi-cadernos-tecnicos/SINAPI-CT-ASSENTAMENTO-DE-TUBOS-DE-ESGOTO-OU-DRENAGEM-PLUVIAL-EM-CONCRETO.pdf" TargetMode="External"/><Relationship Id="rId2774" Type="http://schemas.openxmlformats.org/officeDocument/2006/relationships/hyperlink" Target="https://www.caixa.gov.br/Downloads/sinapi-cadernos-tecnicos/SINAPI-CT-DEPRECIACAO-JUROS-IMPOSTOS-E-SEGUROS-MANUTENCAO-E-MATERIAIS-NA-OPERACAO-DOS-EQUIPAMENTOS.pdf" TargetMode="External"/><Relationship Id="rId5180" Type="http://schemas.openxmlformats.org/officeDocument/2006/relationships/hyperlink" Target="https://www.caixa.gov.br/Downloads/sinapi-cadernos-tecnicos/SINAPI-CT-INSTALACOES-HIDRAULICAS-RESERVACAO-E-BOMBAS-DE-RECALQUE.pdf" TargetMode="External"/><Relationship Id="rId6231" Type="http://schemas.openxmlformats.org/officeDocument/2006/relationships/hyperlink" Target="https://www.caixa.gov.br/Downloads/sinapi-cadernos-tecnicos/SINAPI-CT-INSTALACOES-PREDIAIS-DE-AGUAS-PLUVIAIS-TUBOS-CONEXOES-CAIXAS-E-RALOS.pdf" TargetMode="External"/><Relationship Id="rId9387" Type="http://schemas.openxmlformats.org/officeDocument/2006/relationships/hyperlink" Target="https://www.caixa.gov.br/Downloads/sinapi-cadernos-tecnicos/SINAPI-CT-SINALIZACAO-HORIZONTAL-VIARIA.pdf" TargetMode="External"/><Relationship Id="rId746" Type="http://schemas.openxmlformats.org/officeDocument/2006/relationships/hyperlink" Target="https://www.caixa.gov.br/Downloads/sinapi-cadernos-tecnicos/SINAPI-CT-ATERRO-E-REATERRO-DE-VALAS.pdf" TargetMode="External"/><Relationship Id="rId1376" Type="http://schemas.openxmlformats.org/officeDocument/2006/relationships/hyperlink" Target="https://www.caixa.gov.br/Downloads/sinapi-cadernos-tecnicos/SINAPI-CT-CONCRETO-PROTENDIDO.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3825" Type="http://schemas.openxmlformats.org/officeDocument/2006/relationships/hyperlink" Target="https://www.caixa.gov.br/Downloads/sinapi-cadernos-tecnicos/SINAPI-CT-ESTACAS-ESCAVADAS-SEM-FLUIDO-ESTABILIZANTE.pdf" TargetMode="External"/><Relationship Id="rId9454" Type="http://schemas.openxmlformats.org/officeDocument/2006/relationships/hyperlink" Target="https://www.caixa.gov.br/Downloads/sinapi-cadernos-tecnicos/SINAPI-CT-SISTEMA-DE-PROTECAO-CONTRA-DESCARGAS-ATMOSFERICAS-SPDA.pdf" TargetMode="External"/><Relationship Id="rId1029" Type="http://schemas.openxmlformats.org/officeDocument/2006/relationships/hyperlink" Target="https://www.caixa.gov.br/Downloads/sinapi-cadernos-tecnicos/SINAPI-CT-BOCAS-PARA-BUEIROS.pdf" TargetMode="External"/><Relationship Id="rId1790" Type="http://schemas.openxmlformats.org/officeDocument/2006/relationships/hyperlink" Target="https://www.caixa.gov.br/Downloads/sinapi-cadernos-tecnicos/SINAPI-CT-CUSTOS-HORARIOS-PRODUTIVO-E-IMPRODUTIVO-DOS-EQUIPAMENTOS.pdf" TargetMode="External"/><Relationship Id="rId2841" Type="http://schemas.openxmlformats.org/officeDocument/2006/relationships/hyperlink" Target="https://www.caixa.gov.br/Downloads/sinapi-cadernos-tecnicos/SINAPI-CT-DEPRECIACAO-JUROS-IMPOSTOS-E-SEGUROS-MANUTENCAO-E-MATERIAIS-NA-OPERACAO-DOS-EQUIPAMENTOS.pdf" TargetMode="External"/><Relationship Id="rId5997" Type="http://schemas.openxmlformats.org/officeDocument/2006/relationships/hyperlink" Target="https://www.caixa.gov.br/Downloads/sinapi-cadernos-tecnicos/SINAPI-CT-INSTALACOES-PREDIAIS-DE-AGUA-FRIA-EM-PVC.pdf" TargetMode="External"/><Relationship Id="rId8056" Type="http://schemas.openxmlformats.org/officeDocument/2006/relationships/hyperlink" Target="https://www.caixa.gov.br/Downloads/sinapi-cadernos-tecnicos/SINAPI-CT-PAREDES-EM-DRYWALL.pdf" TargetMode="External"/><Relationship Id="rId9107" Type="http://schemas.openxmlformats.org/officeDocument/2006/relationships/hyperlink" Target="https://www.caixa.gov.br/Downloads/sinapi-cadernos-tecnicos/SINAPI-CT-REDES-DE-LOGICA-TELEFONIA-E-IMAGEM.pdf" TargetMode="External"/><Relationship Id="rId82" Type="http://schemas.openxmlformats.org/officeDocument/2006/relationships/hyperlink" Target="https://www.caixa.gov.br/Downloads/sinapi-cadernos-tecnicos/SINAPI-CT-ALVENARIA-DE-VEDACAO.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ONTRAPISO.pdf" TargetMode="External"/><Relationship Id="rId4599" Type="http://schemas.openxmlformats.org/officeDocument/2006/relationships/hyperlink" Target="https://www.caixa.gov.br/Downloads/sinapi-cadernos-tecnicos/SINAPI-CT-ILUMINACAO-PREDIAL-E-MONITORAMENTO.pdf" TargetMode="External"/><Relationship Id="rId7072" Type="http://schemas.openxmlformats.org/officeDocument/2006/relationships/hyperlink" Target="https://www.caixa.gov.br/Downloads/sinapi-cadernos-tecnicos/SINAPI-CT-LIGACOES-PREDIAIS-DE-AGUA-E-ESGOTO.pdf" TargetMode="External"/><Relationship Id="rId8470" Type="http://schemas.openxmlformats.org/officeDocument/2006/relationships/hyperlink" Target="https://www.caixa.gov.br/Downloads/sinapi-cadernos-tecnicos/SINAPI-CT-PISOS.pdf" TargetMode="External"/><Relationship Id="rId9521" Type="http://schemas.openxmlformats.org/officeDocument/2006/relationships/hyperlink" Target="https://www.caixa.gov.br/Downloads/sinapi-cadernos-tecnicos/SINAPI-CT-SISTEMAS-DE-MEDICAO.pdf" TargetMode="External"/><Relationship Id="rId1510" Type="http://schemas.openxmlformats.org/officeDocument/2006/relationships/hyperlink" Target="https://www.caixa.gov.br/Downloads/sinapi-cadernos-tecnicos/SINAPI-CT-CUSTOS-HORARIOS-PRODUTIVO-E-IMPRODUTIVO-DOS-EQUIPAMENTOS.pdf" TargetMode="External"/><Relationship Id="rId4666" Type="http://schemas.openxmlformats.org/officeDocument/2006/relationships/hyperlink" Target="https://www.caixa.gov.br/Downloads/sinapi-cadernos-tecnicos/SINAPI-CT-INSTALACOES-ELETRICAS-ELETRODUTOS-EMBUTIDOS-CABOS-CAIXAS-TOMADAS-E-INTERRUPTORES.pdf" TargetMode="External"/><Relationship Id="rId5717" Type="http://schemas.openxmlformats.org/officeDocument/2006/relationships/hyperlink" Target="https://www.caixa.gov.br/Downloads/sinapi-cadernos-tecnicos/SINAPI-CT-INSTALACOES-PREDIAIS-DE-ESGOTO-TUBOS-E-CONEXOES.pdf" TargetMode="External"/><Relationship Id="rId8123" Type="http://schemas.openxmlformats.org/officeDocument/2006/relationships/hyperlink" Target="https://www.caixa.gov.br/Downloads/sinapi-cadernos-tecnicos/SINAPI-CT-PASSEIOS-DE-CONCRETO.pdf" TargetMode="External"/><Relationship Id="rId10053" Type="http://schemas.openxmlformats.org/officeDocument/2006/relationships/hyperlink" Target="https://www.caixa.gov.br/Downloads/sinapi-cadernos-tecnicos/SINAPI-CT-TRATAMENTOS-SUPERFICIAIS.pdf" TargetMode="External"/><Relationship Id="rId3268" Type="http://schemas.openxmlformats.org/officeDocument/2006/relationships/hyperlink" Target="https://www.caixa.gov.br/Downloads/sinapi-cadernos-tecnicos/SINAPI-CT-ESCADAS.pdf" TargetMode="External"/><Relationship Id="rId3682" Type="http://schemas.openxmlformats.org/officeDocument/2006/relationships/hyperlink" Target="https://www.caixa.gov.br/Downloads/sinapi-cadernos-tecnicos/SINAPI-CT-ESQUADRIAS-PORTAS.pdf" TargetMode="External"/><Relationship Id="rId4319" Type="http://schemas.openxmlformats.org/officeDocument/2006/relationships/hyperlink" Target="https://www.caixa.gov.br/Downloads/sinapi-cadernos-tecnicos/SINAPI-CT-FORMAS-PARA-ESTRUTURAS-DE-CONCRETO-ARMADO.pdf" TargetMode="External"/><Relationship Id="rId4733" Type="http://schemas.openxmlformats.org/officeDocument/2006/relationships/hyperlink" Target="https://www.caixa.gov.br/Downloads/sinapi-cadernos-tecnicos/SINAPI-CT-INSTALACOES-ELETRICAS-ELETRODUTOS-EMBUTIDOS-CABOS-CAIXAS-TOMADAS-E-INTERRUPTORES.pdf" TargetMode="External"/><Relationship Id="rId7889" Type="http://schemas.openxmlformats.org/officeDocument/2006/relationships/hyperlink" Target="https://www.caixa.gov.br/Downloads/sinapi-cadernos-tecnicos/SINAPI-CT-MOBILIZACAO-E-DESMOBILIZACAO-DE-EQUIPAMENTOS-PESADOS.pdf" TargetMode="External"/><Relationship Id="rId10120" Type="http://schemas.openxmlformats.org/officeDocument/2006/relationships/hyperlink" Target="https://www.caixa.gov.br/Downloads/sinapi-cadernos-tecnicos/SINAPI-CT-TUBULACAO-FLANGEADA-PARA-REDES-DE-AGUA.pdf" TargetMode="External"/><Relationship Id="rId189" Type="http://schemas.openxmlformats.org/officeDocument/2006/relationships/hyperlink" Target="https://www.caixa.gov.br/Downloads/sinapi-cadernos-tecnicos/SINAPI-CT-ARGAMASSA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3335" Type="http://schemas.openxmlformats.org/officeDocument/2006/relationships/hyperlink" Target="https://www.caixa.gov.br/Downloads/sinapi-cadernos-tecnicos/SINAPI-CT-ESCADAS.pdf" TargetMode="External"/><Relationship Id="rId256" Type="http://schemas.openxmlformats.org/officeDocument/2006/relationships/hyperlink" Target="https://www.caixa.gov.br/Downloads/sinapi-cadernos-tecnicos/SINAPI-CT-ARGAMASSAS.pdf" TargetMode="External"/><Relationship Id="rId670" Type="http://schemas.openxmlformats.org/officeDocument/2006/relationships/hyperlink" Target="https://www.caixa.gov.br/Downloads/sinapi-cadernos-tecnicos/SINAPI-CT-ASSENTAMENTO-DE-TUBOS-DE-ESGOTO-OU-DRENAGEM-PLUVIAL-EM-CONCRETO.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CAVACAO-VERTICAL-A-CEU-ABERTO.pdf" TargetMode="External"/><Relationship Id="rId4800" Type="http://schemas.openxmlformats.org/officeDocument/2006/relationships/hyperlink" Target="https://www.caixa.gov.br/Downloads/sinapi-cadernos-tecnicos/SINAPI-CT-INSTALACOES-ELETRICAS-ELETRODUTOS-EMBUTIDOS-CABOS-CAIXAS-TOMADAS-E-INTERRUPTORES.pdf" TargetMode="External"/><Relationship Id="rId6558" Type="http://schemas.openxmlformats.org/officeDocument/2006/relationships/hyperlink" Target="https://www.caixa.gov.br/Downloads/sinapi-cadernos-tecnicos/SINAPI-CT-INSTALACOES-DE-GAS-E-INCENDIO-EM-ACO-E-FERRO-GALVANIZADO.pdf" TargetMode="External"/><Relationship Id="rId7956" Type="http://schemas.openxmlformats.org/officeDocument/2006/relationships/hyperlink" Target="https://www.caixa.gov.br/Downloads/sinapi-cadernos-tecnicos/SINAPI-CT-PAISAGISMO-PLANTIO.pdf" TargetMode="External"/><Relationship Id="rId323" Type="http://schemas.openxmlformats.org/officeDocument/2006/relationships/hyperlink" Target="https://www.caixa.gov.br/Downloads/sinapi-cadernos-tecnicos/SINAPI-CT-ARMACAO-PARA-ESTRUTURAS-DE-CONCRETO-ARMADO.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6972" Type="http://schemas.openxmlformats.org/officeDocument/2006/relationships/hyperlink" Target="https://www.caixa.gov.br/Downloads/sinapi-cadernos-tecnicos/SINAPI-CT-INSTALACOES-PARA-CANTEIROS-DE-OBRAS.pdf" TargetMode="External"/><Relationship Id="rId7609" Type="http://schemas.openxmlformats.org/officeDocument/2006/relationships/hyperlink" Target="https://www.caixa.gov.br/Downloads/sinapi-cadernos-tecnicos/SINAPI-CT-LOUCAS-E-METAIS.pdf" TargetMode="External"/><Relationship Id="rId9031" Type="http://schemas.openxmlformats.org/officeDocument/2006/relationships/hyperlink" Target="https://www.caixa.gov.br/Downloads/sinapi-cadernos-tecnicos/SINAPI-CT-RECOMPOSICAO-DE-PAVIMENTOS.pdf" TargetMode="External"/><Relationship Id="rId4176" Type="http://schemas.openxmlformats.org/officeDocument/2006/relationships/hyperlink" Target="https://www.caixa.gov.br/Downloads/sinapi-cadernos-tecnicos/SINAPI-CT-FACHADAS-COM-PLACAS-CERAMICAS-E-GRANITO-INSERTADAS.pdf" TargetMode="External"/><Relationship Id="rId5574" Type="http://schemas.openxmlformats.org/officeDocument/2006/relationships/hyperlink" Target="https://www.caixa.gov.br/Downloads/sinapi-cadernos-tecnicos/SINAPI-CT-INSTALACOES-HIDRAULICAS-EM-PEX.pdf" TargetMode="External"/><Relationship Id="rId6625" Type="http://schemas.openxmlformats.org/officeDocument/2006/relationships/hyperlink" Target="https://www.caixa.gov.br/Downloads/sinapi-cadernos-tecnicos/SINAPI-CT-INSTALACOES-DE-GAS-EM-PEX-MULTICAMADAS.pdf" TargetMode="External"/><Relationship Id="rId1020" Type="http://schemas.openxmlformats.org/officeDocument/2006/relationships/hyperlink" Target="https://www.caixa.gov.br/Downloads/sinapi-cadernos-tecnicos/SINAPI-CT-BOCAS-PARA-BUEIROS.pdf" TargetMode="External"/><Relationship Id="rId4590" Type="http://schemas.openxmlformats.org/officeDocument/2006/relationships/hyperlink" Target="https://www.caixa.gov.br/Downloads/sinapi-cadernos-tecnicos/SINAPI-CT-ILUMINACAO-PREDIAL-E-MONITORAMENTO.pdf" TargetMode="External"/><Relationship Id="rId5227" Type="http://schemas.openxmlformats.org/officeDocument/2006/relationships/hyperlink" Target="https://www.caixa.gov.br/Downloads/sinapi-cadernos-tecnicos/SINAPI-CT-INSTALACOES-HIDRAULICAS-RESERVACAO-E-BOMBAS-DE-RECALQUE.pdf" TargetMode="External"/><Relationship Id="rId5641" Type="http://schemas.openxmlformats.org/officeDocument/2006/relationships/hyperlink" Target="https://www.caixa.gov.br/Downloads/sinapi-cadernos-tecnicos/SINAPI-CT-INSTALACOES-HIDRAULICAS-EM-PPR.pdf" TargetMode="External"/><Relationship Id="rId8797" Type="http://schemas.openxmlformats.org/officeDocument/2006/relationships/hyperlink" Target="https://www.caixa.gov.br/Downloads/sinapi-cadernos-tecnicos/SINAPI-CT-QUADRAS-E-SEUS-EQUIPAMENTOS.pdf" TargetMode="External"/><Relationship Id="rId9848" Type="http://schemas.openxmlformats.org/officeDocument/2006/relationships/hyperlink" Target="https://www.caixa.gov.br/Downloads/sinapi-cadernos-tecnicos/SINAPI-CT-TRANSPORTE-CARGA-E-DESCARGA-DE-MATERIAIS.pdf" TargetMode="External"/><Relationship Id="rId1837" Type="http://schemas.openxmlformats.org/officeDocument/2006/relationships/hyperlink" Target="https://www.caixa.gov.br/Downloads/sinapi-cadernos-tecnicos/SINAPI-CT-CUSTOS-HORARIOS-PRODUTIVO-E-IMPRODUTIVO-DOS-EQUIPAMENTOS.pdf" TargetMode="External"/><Relationship Id="rId3192" Type="http://schemas.openxmlformats.org/officeDocument/2006/relationships/hyperlink" Target="https://www.caixa.gov.br/Downloads/sinapi-cadernos-tecnicos/SINAPI-CT-EQUIPAMENTOS-DE-PROTECAO-COLETIVA.pdf" TargetMode="External"/><Relationship Id="rId4243" Type="http://schemas.openxmlformats.org/officeDocument/2006/relationships/hyperlink" Target="https://www.caixa.gov.br/Downloads/sinapi-cadernos-tecnicos/SINAPI-CT-FOSSAS-E-SUMIDOUROS.pdf" TargetMode="External"/><Relationship Id="rId7399" Type="http://schemas.openxmlformats.org/officeDocument/2006/relationships/hyperlink" Target="https://www.caixa.gov.br/Downloads/sinapi-metodologia/Livro_SINAPI_Calculos_Parametros.pdf" TargetMode="External"/><Relationship Id="rId8864" Type="http://schemas.openxmlformats.org/officeDocument/2006/relationships/hyperlink" Target="https://www.caixa.gov.br/Downloads/sinapi-cadernos-tecnicos/SINAPI-CT-RADIER-PISO-DE-CONCRETO-E-LAJE-SOBRE-SOLO.pdf" TargetMode="External"/><Relationship Id="rId9915" Type="http://schemas.openxmlformats.org/officeDocument/2006/relationships/hyperlink" Target="https://www.caixa.gov.br/Downloads/sinapi-cadernos-tecnicos/SINAPI-CT-TRANSPORTE-CARGA-E-DESCARGA-DE-MATERIAIS.pdf" TargetMode="External"/><Relationship Id="rId4310" Type="http://schemas.openxmlformats.org/officeDocument/2006/relationships/hyperlink" Target="https://www.caixa.gov.br/Downloads/sinapi-cadernos-tecnicos/SINAPI-CT-FORMAS-PARA-ESTRUTURAS-DE-CONCRETO-ARMADO.pdf" TargetMode="External"/><Relationship Id="rId7466" Type="http://schemas.openxmlformats.org/officeDocument/2006/relationships/hyperlink" Target="https://www.caixa.gov.br/Downloads/sinapi-metodologia/Livro_SINAPI_Calculos_Parametros.pdf" TargetMode="External"/><Relationship Id="rId7880" Type="http://schemas.openxmlformats.org/officeDocument/2006/relationships/hyperlink" Target="https://www.caixa.gov.br/Downloads/sinapi-cadernos-tecnicos/SINAPI-CT-MOBILIZACAO-E-DESMOBILIZACAO-DE-EQUIPAMENTOS-PESADOS.pdf" TargetMode="External"/><Relationship Id="rId8517" Type="http://schemas.openxmlformats.org/officeDocument/2006/relationships/hyperlink" Target="https://www.caixa.gov.br/Downloads/sinapi-cadernos-tecnicos/SINAPI-CT-POSTES-DE-CONCRETO-E-METALICOS.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CUSTOS-HORARIOS-PRODUTIVO-E-IMPRODUTIVO-DOS-EQUIPAMENTOS.pdf" TargetMode="External"/><Relationship Id="rId6068" Type="http://schemas.openxmlformats.org/officeDocument/2006/relationships/hyperlink" Target="https://www.caixa.gov.br/Downloads/sinapi-cadernos-tecnicos/SINAPI-CT-INSTALACOES-PREDIAIS-DE-AGUA-QUENTE-EM-CPVC.pdf" TargetMode="External"/><Relationship Id="rId6482" Type="http://schemas.openxmlformats.org/officeDocument/2006/relationships/hyperlink" Target="https://www.caixa.gov.br/Downloads/sinapi-cadernos-tecnicos/SINAPI-CT-INSTALACOES-DE-GAS-E-INCENDIO-EM-ACO-E-FERRO-GALVANIZADO.pdf" TargetMode="External"/><Relationship Id="rId7119" Type="http://schemas.openxmlformats.org/officeDocument/2006/relationships/hyperlink" Target="https://www.caixa.gov.br/Downloads/sinapi-cadernos-tecnicos/SINAPI-CT-LIMPEZA-DE-OBRA.pdf" TargetMode="External"/><Relationship Id="rId7533" Type="http://schemas.openxmlformats.org/officeDocument/2006/relationships/hyperlink" Target="https://www.caixa.gov.br/Downloads/sinapi-cadernos-tecnicos/SINAPI-CT-LOUCAS-E-METAIS.pdf" TargetMode="External"/><Relationship Id="rId8931" Type="http://schemas.openxmlformats.org/officeDocument/2006/relationships/hyperlink" Target="https://www.caixa.gov.br/Downloads/sinapi-cadernos-tecnicos/SINAPI-CT-RASGOS-E-FIXACOES.pdf" TargetMode="External"/><Relationship Id="rId10447" Type="http://schemas.openxmlformats.org/officeDocument/2006/relationships/hyperlink" Target="https://www.caixa.gov.br/Downloads/sinapi-cadernos-tecnicos/SINAPI-CT-VALVULAS-PARA-REDES-DE-SANEAMENTO.pdf" TargetMode="External"/><Relationship Id="rId5084" Type="http://schemas.openxmlformats.org/officeDocument/2006/relationships/hyperlink" Target="https://www.caixa.gov.br/Downloads/sinapi-cadernos-tecnicos/SINAPI-CT-INSTALACOES-ELETRICAS-REDE-DE-DISTRIBUICAO.pdf" TargetMode="External"/><Relationship Id="rId6135" Type="http://schemas.openxmlformats.org/officeDocument/2006/relationships/hyperlink" Target="https://www.caixa.gov.br/Downloads/sinapi-cadernos-tecnicos/SINAPI-CT-INSTALACOES-PREDIAIS-DE-AGUA-QUENTE-EM-CPVC.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3729" Type="http://schemas.openxmlformats.org/officeDocument/2006/relationships/hyperlink" Target="https://www.caixa.gov.br/Downloads/sinapi-cadernos-tecnicos/SINAPI-CT-ESQUADRIAS-PORTAS.pdf" TargetMode="External"/><Relationship Id="rId5151" Type="http://schemas.openxmlformats.org/officeDocument/2006/relationships/hyperlink" Target="https://www.caixa.gov.br/Downloads/sinapi-cadernos-tecnicos/SINAPI-CT-INSTALACOES-HIDRAULICAS-RESERVACAO-E-BOMBAS-DE-RECALQUE.pdf" TargetMode="External"/><Relationship Id="rId7600" Type="http://schemas.openxmlformats.org/officeDocument/2006/relationships/hyperlink" Target="https://www.caixa.gov.br/Downloads/sinapi-cadernos-tecnicos/SINAPI-CT-LOUCAS-E-METAIS.pdf" TargetMode="External"/><Relationship Id="rId1694" Type="http://schemas.openxmlformats.org/officeDocument/2006/relationships/hyperlink" Target="https://www.caixa.gov.br/Downloads/sinapi-cadernos-tecnicos/SINAPI-CT-CUSTOS-HORARIOS-PRODUTIVO-E-IMPRODUTIVO-DOS-EQUIPAMENTOS.pdf" TargetMode="External"/><Relationship Id="rId2745" Type="http://schemas.openxmlformats.org/officeDocument/2006/relationships/hyperlink" Target="https://www.caixa.gov.br/Downloads/sinapi-cadernos-tecnicos/SINAPI-CT-DEPRECIACAO-JUROS-IMPOSTOS-E-SEGUROS-MANUTENCAO-E-MATERIAIS-NA-OPERACAO-DOS-EQUIPAMENTOS.pdf" TargetMode="External"/><Relationship Id="rId6202" Type="http://schemas.openxmlformats.org/officeDocument/2006/relationships/hyperlink" Target="https://www.caixa.gov.br/Downloads/sinapi-cadernos-tecnicos/SINAPI-CT-INSTALACOES-PREDIAIS-DE-AGUAS-PLUVIAIS-TUBOS-CONEXOES-CAIXAS-E-RALOS.pdf" TargetMode="External"/><Relationship Id="rId9358" Type="http://schemas.openxmlformats.org/officeDocument/2006/relationships/hyperlink" Target="https://www.caixa.gov.br/Downloads/sinapi-cadernos-tecnicos/SINAPI-CT-REVESTIMENTOS-CERAMICOS-INTERNOS.pdf" TargetMode="External"/><Relationship Id="rId9772" Type="http://schemas.openxmlformats.org/officeDocument/2006/relationships/hyperlink" Target="https://www.caixa.gov.br/Downloads/sinapi-cadernos-tecnicos/SINAPI-CT-TRANSPORTE-DE-MATERIAIS-DENTRO-DO-CANTEIRO-DE-OBRAS.pdf" TargetMode="External"/><Relationship Id="rId717" Type="http://schemas.openxmlformats.org/officeDocument/2006/relationships/hyperlink" Target="https://www.caixa.gov.br/Downloads/sinapi-cadernos-tecnicos/SINAPI-CT-ASSENTAMENTO-DE-TUBOS-DE-ESGOTO-OU-DRENAGEM-PLUVIAL-EM-CONCRETO.pdf" TargetMode="External"/><Relationship Id="rId1347" Type="http://schemas.openxmlformats.org/officeDocument/2006/relationships/hyperlink" Target="https://www.caixa.gov.br/Downloads/sinapi-cadernos-tecnicos/SINAPI-CT-CONCRETO-PROJETADO.pdf" TargetMode="External"/><Relationship Id="rId1761" Type="http://schemas.openxmlformats.org/officeDocument/2006/relationships/hyperlink" Target="https://www.caixa.gov.br/Downloads/sinapi-cadernos-tecnicos/SINAPI-CT-CUSTOS-HORARIOS-PRODUTIVO-E-IMPRODUTIVO-DOS-EQUIPAMENTOS.pdf" TargetMode="External"/><Relationship Id="rId2812" Type="http://schemas.openxmlformats.org/officeDocument/2006/relationships/hyperlink" Target="https://www.caixa.gov.br/Downloads/sinapi-cadernos-tecnicos/SINAPI-CT-DEPRECIACAO-JUROS-IMPOSTOS-E-SEGUROS-MANUTENCAO-E-MATERIAIS-NA-OPERACAO-DOS-EQUIPAMENTOS.pdf" TargetMode="External"/><Relationship Id="rId5968" Type="http://schemas.openxmlformats.org/officeDocument/2006/relationships/hyperlink" Target="https://www.caixa.gov.br/Downloads/sinapi-cadernos-tecnicos/SINAPI-CT-INSTALACOES-PREDIAIS-DE-AGUA-FRIA-EM-PVC.pdf" TargetMode="External"/><Relationship Id="rId8374" Type="http://schemas.openxmlformats.org/officeDocument/2006/relationships/hyperlink" Target="https://www.caixa.gov.br/Downloads/sinapi-cadernos-tecnicos/SINAPI-CT-PINTURA-EM-MADEIRA.pdf" TargetMode="External"/><Relationship Id="rId9425" Type="http://schemas.openxmlformats.org/officeDocument/2006/relationships/hyperlink" Target="https://www.caixa.gov.br/Downloads/sinapi-cadernos-tecnicos/SINAPI-CT-SINALIZACAO-VERTICAL-VIARIA.pdf" TargetMode="External"/><Relationship Id="rId53" Type="http://schemas.openxmlformats.org/officeDocument/2006/relationships/hyperlink" Target="https://www.caixa.gov.br/Downloads/sinapi-cadernos-tecnicos/SINAPI-CT-ALVENARIA-DE-VEDACAO.pdf" TargetMode="External"/><Relationship Id="rId1414" Type="http://schemas.openxmlformats.org/officeDocument/2006/relationships/hyperlink" Target="https://www.caixa.gov.br/Downloads/sinapi-cadernos-tecnicos/SINAPI-CT-CONTRAPISO.pdf" TargetMode="External"/><Relationship Id="rId4984" Type="http://schemas.openxmlformats.org/officeDocument/2006/relationships/hyperlink" Target="https://www.caixa.gov.br/Downloads/sinapi-cadernos-tecnicos/SINAPI-CT-INSTALACOES-ELETRICAS-QUADROS-CABOS-DISJUNTORES-CONTATORES-E-BARRAMENTOS-BLINDADOS.pdf" TargetMode="External"/><Relationship Id="rId7390" Type="http://schemas.openxmlformats.org/officeDocument/2006/relationships/hyperlink" Target="https://www.caixa.gov.br/Downloads/sinapi-metodologia/Livro_SINAPI_Calculos_Parametros.pdf" TargetMode="External"/><Relationship Id="rId8027" Type="http://schemas.openxmlformats.org/officeDocument/2006/relationships/hyperlink" Target="https://www.caixa.gov.br/Downloads/sinapi-cadernos-tecnicos/SINAPI-CT-PAREDES-DE-CONCRETO-ESTUCAMENTO.pdf" TargetMode="External"/><Relationship Id="rId8441" Type="http://schemas.openxmlformats.org/officeDocument/2006/relationships/hyperlink" Target="https://www.caixa.gov.br/Downloads/sinapi-cadernos-tecnicos/SINAPI-CT-PINTURA-PARA-PISOS.pdf" TargetMode="External"/><Relationship Id="rId10371" Type="http://schemas.openxmlformats.org/officeDocument/2006/relationships/hyperlink" Target="https://www.caixa.gov.br/Downloads/sinapi-cadernos-tecnicos/SINAPI-CT-VALVULAS-E-REGISTROS-PARA-SISTEMAS-PREDIAIS.pdf" TargetMode="External"/><Relationship Id="rId3586" Type="http://schemas.openxmlformats.org/officeDocument/2006/relationships/hyperlink" Target="https://www.caixa.gov.br/Downloads/sinapi-cadernos-tecnicos/SINAPI-CT-ESCORAMENTO-E-PREPARO-DE-FUNDO-DE-VALAS.pdf" TargetMode="External"/><Relationship Id="rId4637" Type="http://schemas.openxmlformats.org/officeDocument/2006/relationships/hyperlink" Target="https://www.caixa.gov.br/Downloads/sinapi-cadernos-tecnicos/SINAPI-CT-IMPERMEABILIZACAO-PROTECAO-MECANICA-E-TRATAMENTO-DE-JUNTA.pdf" TargetMode="External"/><Relationship Id="rId7043" Type="http://schemas.openxmlformats.org/officeDocument/2006/relationships/hyperlink" Target="https://www.caixa.gov.br/Downloads/sinapi-cadernos-tecnicos/SINAPI-CT-LAJES-PRE-MOLDADAS.pdf" TargetMode="External"/><Relationship Id="rId10024" Type="http://schemas.openxmlformats.org/officeDocument/2006/relationships/hyperlink" Target="https://www.caixa.gov.br/Downloads/sinapi-cadernos-tecnicos/SINAPI-CT-TRANSPORTE-CARGA-E-DESCARGA-DE-MATERIAIS.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QUIPAMENTOS-DE-PROTECAO-COLETIVA.pdf" TargetMode="External"/><Relationship Id="rId7110" Type="http://schemas.openxmlformats.org/officeDocument/2006/relationships/hyperlink" Target="https://www.caixa.gov.br/Downloads/sinapi-cadernos-tecnicos/SINAPI-CT-LIMPEZA-DE-OBRA.pdf" TargetMode="External"/><Relationship Id="rId574" Type="http://schemas.openxmlformats.org/officeDocument/2006/relationships/hyperlink" Target="https://www.caixa.gov.br/Downloads/sinapi-cadernos-tecnicos/SINAPI-CT-ASSENTAMENTO-DE-TUBOS-DE-PVC-E-METALICOS-EM-REDES-DE-AGUA.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QUADRIAS-JANELAS.pdf" TargetMode="External"/><Relationship Id="rId4704" Type="http://schemas.openxmlformats.org/officeDocument/2006/relationships/hyperlink" Target="https://www.caixa.gov.br/Downloads/sinapi-cadernos-tecnicos/SINAPI-CT-INSTALACOES-ELETRICAS-ELETRODUTOS-EMBUTIDOS-CABOS-CAIXAS-TOMADAS-E-INTERRUPTORES.pdf" TargetMode="External"/><Relationship Id="rId9282" Type="http://schemas.openxmlformats.org/officeDocument/2006/relationships/hyperlink" Target="https://www.caixa.gov.br/Downloads/sinapi-cadernos-tecnicos/SINAPI-CT-REDES-DE-AGUA-E-ESGOTO-EM-PEAD-LISO-(TUBOS-E-CONEXOES).pdf" TargetMode="External"/><Relationship Id="rId227" Type="http://schemas.openxmlformats.org/officeDocument/2006/relationships/hyperlink" Target="https://www.caixa.gov.br/Downloads/sinapi-cadernos-tecnicos/SINAPI-CT-ARGAMASSAS.pdf" TargetMode="External"/><Relationship Id="rId3306" Type="http://schemas.openxmlformats.org/officeDocument/2006/relationships/hyperlink" Target="https://www.caixa.gov.br/Downloads/sinapi-cadernos-tecnicos/SINAPI-CT-ESCADAS.pdf" TargetMode="External"/><Relationship Id="rId3720" Type="http://schemas.openxmlformats.org/officeDocument/2006/relationships/hyperlink" Target="https://www.caixa.gov.br/Downloads/sinapi-cadernos-tecnicos/SINAPI-CT-ESQUADRIAS-PORTAS.pdf" TargetMode="External"/><Relationship Id="rId6876" Type="http://schemas.openxmlformats.org/officeDocument/2006/relationships/hyperlink" Target="https://www.caixa.gov.br/Downloads/sinapi-cadernos-tecnicos/SINAPI-CT-INSTALACOES-EM-COBRE.pdf" TargetMode="External"/><Relationship Id="rId7927" Type="http://schemas.openxmlformats.org/officeDocument/2006/relationships/hyperlink" Target="https://www.caixa.gov.br/Downloads/sinapi-cadernos-tecnicos/SINAPI-CT-MOBILIARIO-URBANO.pdf" TargetMode="External"/><Relationship Id="rId641" Type="http://schemas.openxmlformats.org/officeDocument/2006/relationships/hyperlink" Target="https://www.caixa.gov.br/Downloads/sinapi-cadernos-tecnicos/SINAPI-CT-ASSENTAMENTO-DE-TUBOS-DE-ESGOTO-OU-DRENAGEM-PLUVIAL-EM-CONCRETO.pdf" TargetMode="External"/><Relationship Id="rId1271" Type="http://schemas.openxmlformats.org/officeDocument/2006/relationships/hyperlink" Target="https://www.caixa.gov.br/Downloads/sinapi-cadernos-tecnicos/SINAPI-CT-CERCAS-PROTETORES-E-ALAMBRAD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HIDRAULICAS-EM-PEX.pdf" TargetMode="External"/><Relationship Id="rId5892" Type="http://schemas.openxmlformats.org/officeDocument/2006/relationships/hyperlink" Target="https://www.caixa.gov.br/Downloads/sinapi-cadernos-tecnicos/SINAPI-CT-INSTALACOES-PREDIAIS-DE-AGUA-FRIA-EM-PVC.pdf" TargetMode="External"/><Relationship Id="rId6529" Type="http://schemas.openxmlformats.org/officeDocument/2006/relationships/hyperlink" Target="https://www.caixa.gov.br/Downloads/sinapi-cadernos-tecnicos/SINAPI-CT-INSTALACOES-DE-GAS-E-INCENDIO-EM-ACO-E-FERRO-GALVANIZADO.pdf" TargetMode="External"/><Relationship Id="rId6943" Type="http://schemas.openxmlformats.org/officeDocument/2006/relationships/hyperlink" Target="https://www.caixa.gov.br/Downloads/sinapi-cadernos-tecnicos/SINAPI-CT-INSTALACOES-EM-COBRE.pdf" TargetMode="External"/><Relationship Id="rId4494" Type="http://schemas.openxmlformats.org/officeDocument/2006/relationships/hyperlink" Target="https://www.caixa.gov.br/Downloads/sinapi-cadernos-tecnicos/SINAPI-CT-GRAUTE-E-ARMACAO.pdf" TargetMode="External"/><Relationship Id="rId5545" Type="http://schemas.openxmlformats.org/officeDocument/2006/relationships/hyperlink" Target="https://www.caixa.gov.br/Downloads/sinapi-cadernos-tecnicos/SINAPI-CT-INSTALACOES-HIDRAULICAS-EM-PEX.pdf" TargetMode="External"/><Relationship Id="rId9002" Type="http://schemas.openxmlformats.org/officeDocument/2006/relationships/hyperlink" Target="https://www.caixa.gov.br/Downloads/sinapi-cadernos-tecnicos/SINAPI-CT-RECOMPOSICAO-DE-PAVIMENTOS.pdf" TargetMode="External"/><Relationship Id="rId3096" Type="http://schemas.openxmlformats.org/officeDocument/2006/relationships/hyperlink" Target="https://www.caixa.gov.br/Downloads/sinapi-cadernos-tecnicos/SINAPI-CT-ELETROCALHAS.pdf" TargetMode="External"/><Relationship Id="rId4147" Type="http://schemas.openxmlformats.org/officeDocument/2006/relationships/hyperlink" Target="https://www.caixa.gov.br/Downloads/sinapi-cadernos-tecnicos/SINAPI-CT-EXECUCAO-DE-TIRANTES.pdf" TargetMode="External"/><Relationship Id="rId4561" Type="http://schemas.openxmlformats.org/officeDocument/2006/relationships/hyperlink" Target="https://www.caixa.gov.br/Downloads/sinapi-cadernos-tecnicos/SINAPI-CT-GUIAS-E-SARJETAS.pdf" TargetMode="External"/><Relationship Id="rId5612" Type="http://schemas.openxmlformats.org/officeDocument/2006/relationships/hyperlink" Target="https://www.caixa.gov.br/Downloads/sinapi-cadernos-tecnicos/SINAPI-CT-INSTALACOES-HIDRAULICAS-EM-PPR.pdf" TargetMode="External"/><Relationship Id="rId8768" Type="http://schemas.openxmlformats.org/officeDocument/2006/relationships/hyperlink" Target="https://www.caixa.gov.br/Downloads/sinapi-cadernos-tecnicos/SINAPI-CT-PRODUCAO-DE-CONCRETO.pdf" TargetMode="External"/><Relationship Id="rId3163" Type="http://schemas.openxmlformats.org/officeDocument/2006/relationships/hyperlink" Target="https://www.caixa.gov.br/Downloads/sinapi-cadernos-tecnicos/SINAPI-CT-ENERGIA-SOLAR-PARA-EDIFICACOES.pdf" TargetMode="External"/><Relationship Id="rId4214" Type="http://schemas.openxmlformats.org/officeDocument/2006/relationships/hyperlink" Target="https://www.caixa.gov.br/Downloads/sinapi-cadernos-tecnicos/SINAPI-CT-FOSSAS-E-SUMIDOUROS.pdf" TargetMode="External"/><Relationship Id="rId9819" Type="http://schemas.openxmlformats.org/officeDocument/2006/relationships/hyperlink" Target="https://www.caixa.gov.br/Downloads/sinapi-cadernos-tecnicos/SINAPI-CT-TRANSPORTE-DE-MATERIAIS-DENTRO-DO-CANTEIRO-DE-OBRAS.pdf" TargetMode="External"/><Relationship Id="rId1808" Type="http://schemas.openxmlformats.org/officeDocument/2006/relationships/hyperlink" Target="https://www.caixa.gov.br/Downloads/sinapi-cadernos-tecnicos/SINAPI-CT-CUSTOS-HORARIOS-PRODUTIVO-E-IMPRODUTIVO-DOS-EQUIPAMENTOS.pdf" TargetMode="External"/><Relationship Id="rId6386" Type="http://schemas.openxmlformats.org/officeDocument/2006/relationships/hyperlink" Target="https://www.caixa.gov.br/Downloads/sinapi-cadernos-tecnicos/SINAPI-CT-INSTALACOES-DE-GAS-E-INCENDIO-EM-ACO-E-FERRO-GALVANIZADO.pdf" TargetMode="External"/><Relationship Id="rId7784" Type="http://schemas.openxmlformats.org/officeDocument/2006/relationships/hyperlink" Target="https://www.caixa.gov.br/Downloads/sinapi-cadernos-tecnicos/SINAPI-CT-MASSA-UNICA-INTERNA.pdf" TargetMode="External"/><Relationship Id="rId8835" Type="http://schemas.openxmlformats.org/officeDocument/2006/relationships/hyperlink" Target="https://www.caixa.gov.br/Downloads/sinapi-cadernos-tecnicos/SINAPI-CT-QUADROS-DE-AUTOMACAO-DE-BOMBAS.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QUIPAMENTOS-DE-PROTECAO-COLETIVA.pdf" TargetMode="External"/><Relationship Id="rId6039" Type="http://schemas.openxmlformats.org/officeDocument/2006/relationships/hyperlink" Target="https://www.caixa.gov.br/Downloads/sinapi-cadernos-tecnicos/SINAPI-CT-INSTALACOES-PREDIAIS-DE-AGUA-QUENTE-EM-CPVC.pdf" TargetMode="External"/><Relationship Id="rId7437" Type="http://schemas.openxmlformats.org/officeDocument/2006/relationships/hyperlink" Target="https://www.caixa.gov.br/Downloads/sinapi-metodologia/Livro_SINAPI_Calculos_Parametros.pdf" TargetMode="External"/><Relationship Id="rId7851" Type="http://schemas.openxmlformats.org/officeDocument/2006/relationships/hyperlink" Target="https://www.caixa.gov.br/Downloads/sinapi-cadernos-tecnicos/SINAPI-CT-MOBILIZACAO-E-DESMOBILIZACAO-DE-EQUIPAMENTOS-PESADOS.pdf" TargetMode="External"/><Relationship Id="rId8902" Type="http://schemas.openxmlformats.org/officeDocument/2006/relationships/hyperlink" Target="https://www.caixa.gov.br/Downloads/sinapi-cadernos-tecnicos/SINAPI-CT-RADIER-PISO-DE-CONCRETO-E-LAJE-SOBRE-SOLO.pdf" TargetMode="External"/><Relationship Id="rId10418" Type="http://schemas.openxmlformats.org/officeDocument/2006/relationships/hyperlink" Target="https://www.caixa.gov.br/Downloads/sinapi-cadernos-tecnicos/SINAPI-CT-VALVULAS-PARA-REDES-DE-SANEAMENTO.pdf" TargetMode="External"/><Relationship Id="rId2996" Type="http://schemas.openxmlformats.org/officeDocument/2006/relationships/hyperlink" Target="https://www.caixa.gov.br/Downloads/sinapi-cadernos-tecnicos/SINAPI-CT-DRENOS.pdf" TargetMode="External"/><Relationship Id="rId6453" Type="http://schemas.openxmlformats.org/officeDocument/2006/relationships/hyperlink" Target="https://www.caixa.gov.br/Downloads/sinapi-cadernos-tecnicos/SINAPI-CT-INSTALACOES-DE-GAS-E-INCENDIO-EM-ACO-E-FERRO-GALVANIZADO.pdf" TargetMode="External"/><Relationship Id="rId7504" Type="http://schemas.openxmlformats.org/officeDocument/2006/relationships/hyperlink" Target="https://www.caixa.gov.br/Downloads/sinapi-metodologia/Livro_SINAPI_Calculos_Parametros.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5055" Type="http://schemas.openxmlformats.org/officeDocument/2006/relationships/hyperlink" Target="https://www.caixa.gov.br/Downloads/sinapi-cadernos-tecnicos/SINAPI-CT-INSTALACOES-ELETRICAS-REDE-DE-DISTRIBUICAO.pdf" TargetMode="External"/><Relationship Id="rId6106" Type="http://schemas.openxmlformats.org/officeDocument/2006/relationships/hyperlink" Target="https://www.caixa.gov.br/Downloads/sinapi-cadernos-tecnicos/SINAPI-CT-INSTALACOES-PREDIAIS-DE-AGUA-QUENTE-EM-CPVC.pdf" TargetMode="External"/><Relationship Id="rId6520" Type="http://schemas.openxmlformats.org/officeDocument/2006/relationships/hyperlink" Target="https://www.caixa.gov.br/Downloads/sinapi-cadernos-tecnicos/SINAPI-CT-INSTALACOES-DE-GAS-E-INCENDIO-EM-ACO-E-FERRO-GALVANIZADO.pdf" TargetMode="External"/><Relationship Id="rId9676" Type="http://schemas.openxmlformats.org/officeDocument/2006/relationships/hyperlink" Target="https://www.caixa.gov.br/Downloads/sinapi-cadernos-tecnicos/SINAPI-CT-TRANSPORTE-FLUVIAL-CARGA-E-DESCARGA.pdf" TargetMode="External"/><Relationship Id="rId1665" Type="http://schemas.openxmlformats.org/officeDocument/2006/relationships/hyperlink" Target="https://www.caixa.gov.br/Downloads/sinapi-cadernos-tecnicos/SINAPI-CT-CUSTOS-HORARIOS-PRODUTIVO-E-IMPRODUTIVO-DOS-EQUIPAMENTOS.pdf" TargetMode="External"/><Relationship Id="rId2716" Type="http://schemas.openxmlformats.org/officeDocument/2006/relationships/hyperlink" Target="https://www.caixa.gov.br/Downloads/sinapi-cadernos-tecnicos/SINAPI-CT-DEPRECIACAO-JUROS-IMPOSTOS-E-SEGUROS-MANUTENCAO-E-MATERIAIS-NA-OPERACAO-DOS-EQUIPAMENTOS.pdf" TargetMode="External"/><Relationship Id="rId4071" Type="http://schemas.openxmlformats.org/officeDocument/2006/relationships/hyperlink" Target="https://www.caixa.gov.br/Downloads/sinapi-cadernos-tecnicos/SINAPI-CT-ESTRUTURAS-DE-MADEIRA.pdf" TargetMode="External"/><Relationship Id="rId5122" Type="http://schemas.openxmlformats.org/officeDocument/2006/relationships/hyperlink" Target="https://www.caixa.gov.br/Downloads/sinapi-cadernos-tecnicos/SINAPI-CT-INSTALACOES-ELETRICAS-REDE-DE-DISTRIBUICAO.pdf" TargetMode="External"/><Relationship Id="rId8278" Type="http://schemas.openxmlformats.org/officeDocument/2006/relationships/hyperlink" Target="https://www.caixa.gov.br/Downloads/sinapi-cadernos-tecnicos/SINAPI-CT-PERFURACAO-HORIZONTAL-DIRECIONAL-HDD.pdf" TargetMode="External"/><Relationship Id="rId8692" Type="http://schemas.openxmlformats.org/officeDocument/2006/relationships/hyperlink" Target="https://www.caixa.gov.br/Downloads/sinapi-cadernos-tecnicos/SINAPI-CT-POCOS-DE-VISITA-E-CAIXAS-PARA-BOCAS-DE-LOBO.pdf" TargetMode="External"/><Relationship Id="rId9329" Type="http://schemas.openxmlformats.org/officeDocument/2006/relationships/hyperlink" Target="https://www.caixa.gov.br/Downloads/sinapi-cadernos-tecnicos/SINAPI-CT-RESERVATORIOS-DE-CONCRETO-E-METALICOS.pdf" TargetMode="External"/><Relationship Id="rId9743" Type="http://schemas.openxmlformats.org/officeDocument/2006/relationships/hyperlink" Target="https://www.caixa.gov.br/Downloads/sinapi-cadernos-tecnicos/SINAPI-CT-TRANSPORTE-DE-MATERIAIS-DENTRO-DO-CANTEIRO-DE-OBRAS.pdf" TargetMode="External"/><Relationship Id="rId1318" Type="http://schemas.openxmlformats.org/officeDocument/2006/relationships/hyperlink" Target="https://www.caixa.gov.br/Downloads/sinapi-cadernos-tecnicos/SINAPI-CT-CONCRETAGEM-PARA-ESTRUTURAS-DE-CONCRETO-ARMADO.pdf" TargetMode="External"/><Relationship Id="rId7294" Type="http://schemas.openxmlformats.org/officeDocument/2006/relationships/hyperlink" Target="https://www.caixa.gov.br/Downloads/sinapi-metodologia/Livro_SINAPI_Calculos_Parametros.pdf" TargetMode="External"/><Relationship Id="rId8345" Type="http://schemas.openxmlformats.org/officeDocument/2006/relationships/hyperlink" Target="https://www.caixa.gov.br/Downloads/sinapi-cadernos-tecnicos/SINAPI-CT-PINTURA-EM-MADEIRA.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ELETRICAS-ELETRODUTOS-CONEXOES-E-CONDULETES-APARENTES.pdf" TargetMode="External"/><Relationship Id="rId5939" Type="http://schemas.openxmlformats.org/officeDocument/2006/relationships/hyperlink" Target="https://www.caixa.gov.br/Downloads/sinapi-cadernos-tecnicos/SINAPI-CT-INSTALACOES-PREDIAIS-DE-AGUA-FRIA-EM-PVC.pdf" TargetMode="External"/><Relationship Id="rId7361" Type="http://schemas.openxmlformats.org/officeDocument/2006/relationships/hyperlink" Target="https://www.caixa.gov.br/Downloads/sinapi-metodologia/Livro_SINAPI_Calculos_Parametros.pdf" TargetMode="External"/><Relationship Id="rId9810" Type="http://schemas.openxmlformats.org/officeDocument/2006/relationships/hyperlink" Target="https://www.caixa.gov.br/Downloads/sinapi-cadernos-tecnicos/SINAPI-CT-TRANSPORTE-DE-MATERIAIS-DENTRO-DO-CANTEIRO-DE-OBRAS.pdf" TargetMode="External"/><Relationship Id="rId10275" Type="http://schemas.openxmlformats.org/officeDocument/2006/relationships/hyperlink" Target="https://www.caixa.gov.br/Downloads/sinapi-cadernos-tecnicos/SINAPI-CT-VIDROS-E-ESPELHOS.pdf" TargetMode="External"/><Relationship Id="rId24" Type="http://schemas.openxmlformats.org/officeDocument/2006/relationships/hyperlink" Target="https://www.caixa.gov.br/Downloads/sinapi-cadernos-tecnicos/SINAPI-CT-ALVENARIA-ESTRUTURAL-BLOCOS-DE-CONCRETO.pdf" TargetMode="External"/><Relationship Id="rId4955" Type="http://schemas.openxmlformats.org/officeDocument/2006/relationships/hyperlink" Target="https://www.caixa.gov.br/Downloads/sinapi-cadernos-tecnicos/SINAPI-CT-INSTALACOES-ELETRICAS-QUADROS-CABOS-DISJUNTORES-CONTATORES-E-BARRAMENTOS-BLINDADOS.pdf" TargetMode="External"/><Relationship Id="rId7014" Type="http://schemas.openxmlformats.org/officeDocument/2006/relationships/hyperlink" Target="https://www.caixa.gov.br/Downloads/sinapi-cadernos-tecnicos/SINAPI-CT-LAJES-PRE-MOLDADAS.pdf" TargetMode="External"/><Relationship Id="rId8412" Type="http://schemas.openxmlformats.org/officeDocument/2006/relationships/hyperlink" Target="https://www.caixa.gov.br/Downloads/sinapi-cadernos-tecnicos/SINAPI-CT-PINTURA-EM-SUPERFICIES-METALICAS.pdf" TargetMode="External"/><Relationship Id="rId10342" Type="http://schemas.openxmlformats.org/officeDocument/2006/relationships/hyperlink" Target="https://www.caixa.gov.br/Downloads/sinapi-cadernos-tecnicos/SINAPI-CT-VALVULAS-E-REGISTROS-PARA-SISTEMAS-PREDIAIS.pdf" TargetMode="External"/><Relationship Id="rId3557" Type="http://schemas.openxmlformats.org/officeDocument/2006/relationships/hyperlink" Target="https://www.caixa.gov.br/Downloads/sinapi-cadernos-tecnicos/SINAPI-CT-ESCAVACAO-EM-MATERIAL-DE-3&#170;-CATEGORIA.pdf" TargetMode="External"/><Relationship Id="rId3971" Type="http://schemas.openxmlformats.org/officeDocument/2006/relationships/hyperlink" Target="https://www.caixa.gov.br/Downloads/sinapi-cadernos-tecnicos/SINAPI-CT-ESTRUTURA-E-TRAMA-PARA-COBERTURA.pdf" TargetMode="External"/><Relationship Id="rId4608" Type="http://schemas.openxmlformats.org/officeDocument/2006/relationships/hyperlink" Target="https://www.caixa.gov.br/Downloads/sinapi-cadernos-tecnicos/SINAPI-CT-ILUMINACAO-PREDIAL-E-MONITORAMENTO.pdf" TargetMode="External"/><Relationship Id="rId478" Type="http://schemas.openxmlformats.org/officeDocument/2006/relationships/hyperlink" Target="https://www.caixa.gov.br/Downloads/sinapi-cadernos-tecnicos/SINAPI-CT-ASSENTAMENTO-DE-TUBOS-DE-PVC-E-METALICOS-EM-REDES-DE-AGUA.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3624" Type="http://schemas.openxmlformats.org/officeDocument/2006/relationships/hyperlink" Target="https://www.caixa.gov.br/Downloads/sinapi-cadernos-tecnicos/SINAPI-CT-ESGOTAMENTO-DE-VALA-E-REBAIXAMENTO-DO-LENCOL-FREATICO.pdf" TargetMode="External"/><Relationship Id="rId6030" Type="http://schemas.openxmlformats.org/officeDocument/2006/relationships/hyperlink" Target="https://www.caixa.gov.br/Downloads/sinapi-cadernos-tecnicos/SINAPI-CT-INSTALACOES-PREDIAIS-DE-AGUA-QUENTE-EM-CPVC.pdf" TargetMode="External"/><Relationship Id="rId9186" Type="http://schemas.openxmlformats.org/officeDocument/2006/relationships/hyperlink" Target="https://www.caixa.gov.br/Downloads/sinapi-cadernos-tecnicos/SINAPI-CT-REDES-DE-AGUA-E-ESGOTO-EM-PEAD-LISO-(TUBOS-E-CONEXOES).pdf" TargetMode="External"/><Relationship Id="rId545" Type="http://schemas.openxmlformats.org/officeDocument/2006/relationships/hyperlink" Target="https://www.caixa.gov.br/Downloads/sinapi-cadernos-tecnicos/SINAPI-CT-ASSENTAMENTO-DE-TUBOS-DE-PVC-E-METALICOS-EM-REDES-DE-AGUA.pdf" TargetMode="External"/><Relationship Id="rId1175" Type="http://schemas.openxmlformats.org/officeDocument/2006/relationships/hyperlink" Target="https://www.caixa.gov.br/Downloads/sinapi-cadernos-tecnicos/SINAPI-CT-CAIXAS-DE-AGUA-PARA-EDIFICACOE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796" Type="http://schemas.openxmlformats.org/officeDocument/2006/relationships/hyperlink" Target="https://www.caixa.gov.br/Downloads/sinapi-cadernos-tecnicos/SINAPI-CT-INSTALACOES-PREDIAIS-DE-AGUA-FRIA-EM-PVC.pdf" TargetMode="External"/><Relationship Id="rId6847" Type="http://schemas.openxmlformats.org/officeDocument/2006/relationships/hyperlink" Target="https://www.caixa.gov.br/Downloads/sinapi-cadernos-tecnicos/SINAPI-CT-INSTALACOES-EM-COBRE.pdf" TargetMode="External"/><Relationship Id="rId9253" Type="http://schemas.openxmlformats.org/officeDocument/2006/relationships/hyperlink" Target="https://www.caixa.gov.br/Downloads/sinapi-cadernos-tecnicos/SINAPI-CT-REDES-DE-AGUA-E-ESGOTO-EM-PEAD-LISO-(TUBOS-E-CONEXOES).pdf" TargetMode="External"/><Relationship Id="rId612" Type="http://schemas.openxmlformats.org/officeDocument/2006/relationships/hyperlink" Target="https://www.caixa.gov.br/Downloads/sinapi-cadernos-tecnicos/SINAPI-CT-ASSENTAMENTO-DE-TUBOS-DE-PVC-E-METALICOS-EM-REDES-DE-AGUA.pdf" TargetMode="External"/><Relationship Id="rId1242" Type="http://schemas.openxmlformats.org/officeDocument/2006/relationships/hyperlink" Target="https://www.caixa.gov.br/Downloads/sinapi-cadernos-tecnicos/SINAPI-CT-CERCAS-PROTETORES-E-ALAMBRADOS.pdf" TargetMode="External"/><Relationship Id="rId4398" Type="http://schemas.openxmlformats.org/officeDocument/2006/relationships/hyperlink" Target="https://www.caixa.gov.br/Downloads/sinapi-cadernos-tecnicos/SINAPI-CT-FORMAS-PARA-PILARES-CIRCULARES.pdf" TargetMode="External"/><Relationship Id="rId5449" Type="http://schemas.openxmlformats.org/officeDocument/2006/relationships/hyperlink" Target="https://www.caixa.gov.br/Downloads/sinapi-cadernos-tecnicos/SINAPI-CT-INSTALACOES-HIDRAULICAS-RESERVACAO-E-BOMBAS-DE-RECALQUE.pdf" TargetMode="External"/><Relationship Id="rId9320" Type="http://schemas.openxmlformats.org/officeDocument/2006/relationships/hyperlink" Target="https://www.caixa.gov.br/Downloads/sinapi-cadernos-tecnicos/SINAPI-CT-RESERVATORIOS-DE-CONCRETO-E-METALICOS.pdf" TargetMode="External"/><Relationship Id="rId4465" Type="http://schemas.openxmlformats.org/officeDocument/2006/relationships/hyperlink" Target="https://www.caixa.gov.br/Downloads/sinapi-cadernos-tecnicos/SINAPI-CT-GESSO.pdf" TargetMode="External"/><Relationship Id="rId5863" Type="http://schemas.openxmlformats.org/officeDocument/2006/relationships/hyperlink" Target="https://www.caixa.gov.br/Downloads/sinapi-cadernos-tecnicos/SINAPI-CT-INSTALACOES-PREDIAIS-DE-AGUA-FRIA-EM-PVC.pdf" TargetMode="External"/><Relationship Id="rId6914" Type="http://schemas.openxmlformats.org/officeDocument/2006/relationships/hyperlink" Target="https://www.caixa.gov.br/Downloads/sinapi-cadernos-tecnicos/SINAPI-CT-INSTALACOES-EM-COBRE.pdf" TargetMode="External"/><Relationship Id="rId3067" Type="http://schemas.openxmlformats.org/officeDocument/2006/relationships/hyperlink" Target="https://www.caixa.gov.br/Downloads/sinapi-cadernos-tecnicos/SINAPI-CT-ELETROCALHAS.pdf" TargetMode="External"/><Relationship Id="rId4118" Type="http://schemas.openxmlformats.org/officeDocument/2006/relationships/hyperlink" Target="https://www.caixa.gov.br/Downloads/sinapi-cadernos-tecnicos/SINAPI-CT-EXECUCAO-DE-GRAMPO-PARA-SOLO-GRAMPEADO.pdf" TargetMode="External"/><Relationship Id="rId5516" Type="http://schemas.openxmlformats.org/officeDocument/2006/relationships/hyperlink" Target="https://www.caixa.gov.br/Downloads/sinapi-cadernos-tecnicos/SINAPI-CT-INSTALACOES-HIDRAULICAS-EM-PEX.pdf" TargetMode="External"/><Relationship Id="rId5930" Type="http://schemas.openxmlformats.org/officeDocument/2006/relationships/hyperlink" Target="https://www.caixa.gov.br/Downloads/sinapi-cadernos-tecnicos/SINAPI-CT-INSTALACOES-PREDIAIS-DE-AGUA-FRIA-EM-PVC.pdf" TargetMode="External"/><Relationship Id="rId3481" Type="http://schemas.openxmlformats.org/officeDocument/2006/relationships/hyperlink" Target="https://www.caixa.gov.br/Downloads/sinapi-cadernos-tecnicos/SINAPI-CT-ESCAVACAO-DE-VALAS.pdf" TargetMode="External"/><Relationship Id="rId4532" Type="http://schemas.openxmlformats.org/officeDocument/2006/relationships/hyperlink" Target="https://www.caixa.gov.br/Downloads/sinapi-cadernos-tecnicos/SINAPI-CT-GUARDA-CORPO-CORRIMAO-E-GRADE-PARA-ESQUADRIAS.pdf" TargetMode="External"/><Relationship Id="rId7688" Type="http://schemas.openxmlformats.org/officeDocument/2006/relationships/hyperlink" Target="https://www.caixa.gov.br/Downloads/sinapi-cadernos-tecnicos/SINAPI-CT-MASSA-UNICA-EXTERNA.pdf" TargetMode="External"/><Relationship Id="rId8739" Type="http://schemas.openxmlformats.org/officeDocument/2006/relationships/hyperlink" Target="https://www.caixa.gov.br/Downloads/sinapi-cadernos-tecnicos/SINAPI-CT-POCOS-DE-VISITA-E-CAIXAS-PARA-BOCAS-DE-LOBO.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LETROCALHAS.pdf" TargetMode="External"/><Relationship Id="rId7755" Type="http://schemas.openxmlformats.org/officeDocument/2006/relationships/hyperlink" Target="https://www.caixa.gov.br/Downloads/sinapi-cadernos-tecnicos/SINAPI-CT-MASSA-UNICA-EXTERNA.pdf" TargetMode="External"/><Relationship Id="rId8806" Type="http://schemas.openxmlformats.org/officeDocument/2006/relationships/hyperlink" Target="https://www.caixa.gov.br/Downloads/sinapi-cadernos-tecnicos/SINAPI-CT-QUADRAS-E-SEUS-EQUIPAMENTO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QUIPAMENTOS-DE-PROTECAO-COLETIVA.pdf" TargetMode="External"/><Relationship Id="rId6357" Type="http://schemas.openxmlformats.org/officeDocument/2006/relationships/hyperlink" Target="https://www.caixa.gov.br/Downloads/sinapi-cadernos-tecnicos/SINAPI-CT-INSTALACOES-DE-GAS-E-INCENDIO-EM-ACO-E-FERRO-GALVANIZADO.pdf" TargetMode="External"/><Relationship Id="rId6771" Type="http://schemas.openxmlformats.org/officeDocument/2006/relationships/hyperlink" Target="https://www.caixa.gov.br/Downloads/sinapi-cadernos-tecnicos/SINAPI-CT-INSTALACOES-EM-COBRE.pdf" TargetMode="External"/><Relationship Id="rId7408" Type="http://schemas.openxmlformats.org/officeDocument/2006/relationships/hyperlink" Target="https://www.caixa.gov.br/Downloads/sinapi-metodologia/Livro_SINAPI_Calculos_Parametros.pdf" TargetMode="External"/><Relationship Id="rId7822" Type="http://schemas.openxmlformats.org/officeDocument/2006/relationships/hyperlink" Target="https://www.caixa.gov.br/Downloads/sinapi-cadernos-tecnicos/SINAPI-CT-MOBILIZACAO-E-DESMOBILIZACAO-DE-EQUIPAMENTOS-PESADOS.pdf" TargetMode="External"/><Relationship Id="rId122" Type="http://schemas.openxmlformats.org/officeDocument/2006/relationships/hyperlink" Target="https://www.caixa.gov.br/Downloads/sinapi-cadernos-tecnicos/SINAPI-CT-ARGAMASSAS.pdf" TargetMode="External"/><Relationship Id="rId5373" Type="http://schemas.openxmlformats.org/officeDocument/2006/relationships/hyperlink" Target="https://www.caixa.gov.br/Downloads/sinapi-cadernos-tecnicos/SINAPI-CT-INSTALACOES-HIDRAULICAS-RESERVACAO-E-BOMBAS-DE-RECALQUE.pdf" TargetMode="External"/><Relationship Id="rId6424" Type="http://schemas.openxmlformats.org/officeDocument/2006/relationships/hyperlink" Target="https://www.caixa.gov.br/Downloads/sinapi-cadernos-tecnicos/SINAPI-CT-INSTALACOES-DE-GAS-E-INCENDIO-EM-ACO-E-FERRO-GALVANIZADO.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DRENOS.pdf" TargetMode="External"/><Relationship Id="rId5026" Type="http://schemas.openxmlformats.org/officeDocument/2006/relationships/hyperlink" Target="https://www.caixa.gov.br/Downloads/sinapi-cadernos-tecnicos/SINAPI-CT-INSTALACOES-ELETRICAS-QUADROS-CABOS-DISJUNTORES-CONTATORES-E-BARRAMENTOS-BLINDADOS.pdf" TargetMode="External"/><Relationship Id="rId5440" Type="http://schemas.openxmlformats.org/officeDocument/2006/relationships/hyperlink" Target="https://www.caixa.gov.br/Downloads/sinapi-cadernos-tecnicos/SINAPI-CT-INSTALACOES-HIDRAULICAS-RESERVACAO-E-BOMBAS-DE-RECALQUE.pdf" TargetMode="External"/><Relationship Id="rId8596" Type="http://schemas.openxmlformats.org/officeDocument/2006/relationships/hyperlink" Target="https://www.caixa.gov.br/Downloads/sinapi-cadernos-tecnicos/SINAPI-CT-POCOS-DE-VISITA-E-CAIXAS-PARA-BOCAS-DE-LOBO.pdf" TargetMode="External"/><Relationship Id="rId9994" Type="http://schemas.openxmlformats.org/officeDocument/2006/relationships/hyperlink" Target="https://www.caixa.gov.br/Downloads/sinapi-cadernos-tecnicos/SINAPI-CT-TRANSPORTE-CARGA-E-DESCARGA-DE-MATERIAIS.pdf" TargetMode="External"/><Relationship Id="rId939" Type="http://schemas.openxmlformats.org/officeDocument/2006/relationships/hyperlink" Target="https://www.caixa.gov.br/Downloads/sinapi-cadernos-tecnicos/SINAPI-CT-ATERROS-BASES-SUB-BASES-E-IMPRIMACOE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4042" Type="http://schemas.openxmlformats.org/officeDocument/2006/relationships/hyperlink" Target="https://www.caixa.gov.br/Downloads/sinapi-cadernos-tecnicos/SINAPI-CT-ESTRUTURAS-DE-CONTENCAO-PERFIS-PRANCHADOS-CORTINAS-E-MUROS-DE-ARRIMO.pdf" TargetMode="External"/><Relationship Id="rId7198" Type="http://schemas.openxmlformats.org/officeDocument/2006/relationships/hyperlink" Target="https://www.caixa.gov.br/Downloads/sinapi-metodologia/Livro_SINAPI_Calculos_Parametros.pdf" TargetMode="External"/><Relationship Id="rId8249" Type="http://schemas.openxmlformats.org/officeDocument/2006/relationships/hyperlink" Target="https://www.caixa.gov.br/Downloads/sinapi-cadernos-tecnicos/SINAPI-CT-PERFURACAO-HORIZONTAL-DIRECIONAL-HDD.pdf" TargetMode="External"/><Relationship Id="rId9647" Type="http://schemas.openxmlformats.org/officeDocument/2006/relationships/hyperlink" Target="https://www.caixa.gov.br/Downloads/sinapi-cadernos-tecnicos/SINAPI-CT-TRANSPORTE-FLUVIAL-CARGA-E-DESCARGA.pdf" TargetMode="External"/><Relationship Id="rId1636" Type="http://schemas.openxmlformats.org/officeDocument/2006/relationships/hyperlink" Target="https://www.caixa.gov.br/Downloads/sinapi-cadernos-tecnicos/SINAPI-CT-CUSTOS-HORARIOS-PRODUTIVO-E-IMPRODUTIVO-DOS-EQUIPAMENTOS.pdf" TargetMode="External"/><Relationship Id="rId8663" Type="http://schemas.openxmlformats.org/officeDocument/2006/relationships/hyperlink" Target="https://www.caixa.gov.br/Downloads/sinapi-cadernos-tecnicos/SINAPI-CT-POCOS-DE-VISITA-E-CAIXAS-PARA-BOCAS-DE-LOBO.pdf" TargetMode="External"/><Relationship Id="rId9714" Type="http://schemas.openxmlformats.org/officeDocument/2006/relationships/hyperlink" Target="https://www.caixa.gov.br/Downloads/sinapi-cadernos-tecnicos/SINAPI-CT-TRANSPORTE-FLUVIAL-CARGA-E-DESCARGA.pdf" TargetMode="External"/><Relationship Id="rId10179" Type="http://schemas.openxmlformats.org/officeDocument/2006/relationships/hyperlink" Target="https://www.caixa.gov.br/Downloads/sinapi-cadernos-tecnicos/SINAPI-CT-TUNNEL-LINER.pdf" TargetMode="External"/><Relationship Id="rId1703" Type="http://schemas.openxmlformats.org/officeDocument/2006/relationships/hyperlink" Target="https://www.caixa.gov.br/Downloads/sinapi-cadernos-tecnicos/SINAPI-CT-CUSTOS-HORARIOS-PRODUTIVO-E-IMPRODUTIVO-DOS-EQUIPAMENTOS.pdf" TargetMode="External"/><Relationship Id="rId4859" Type="http://schemas.openxmlformats.org/officeDocument/2006/relationships/hyperlink" Target="https://www.caixa.gov.br/Downloads/sinapi-cadernos-tecnicos/SINAPI-CT-INSTALACOES-ELETRICAS-ELETRODUTOS-CONEXOES-E-CONDULETES-APARENTES.pdf" TargetMode="External"/><Relationship Id="rId7265" Type="http://schemas.openxmlformats.org/officeDocument/2006/relationships/hyperlink" Target="https://www.caixa.gov.br/Downloads/sinapi-metodologia/Livro_SINAPI_Calculos_Parametros.pdf" TargetMode="External"/><Relationship Id="rId8316" Type="http://schemas.openxmlformats.org/officeDocument/2006/relationships/hyperlink" Target="https://www.caixa.gov.br/Downloads/sinapi-cadernos-tecnicos/SINAPI-CT-PINTURA-INTERNA.pdf" TargetMode="External"/><Relationship Id="rId8730" Type="http://schemas.openxmlformats.org/officeDocument/2006/relationships/hyperlink" Target="https://www.caixa.gov.br/Downloads/sinapi-cadernos-tecnicos/SINAPI-CT-POCOS-DE-VISITA-E-CAIXAS-PARA-BOCAS-DE-LOBO.pdf" TargetMode="External"/><Relationship Id="rId10246" Type="http://schemas.openxmlformats.org/officeDocument/2006/relationships/hyperlink" Target="https://www.caixa.gov.br/Downloads/sinapi-cadernos-tecnicos/SINAPI-CT-VIDROS-E-ESPELHOS.pdf" TargetMode="External"/><Relationship Id="rId3875" Type="http://schemas.openxmlformats.org/officeDocument/2006/relationships/hyperlink" Target="https://www.caixa.gov.br/Downloads/sinapi-cadernos-tecnicos/SINAPI-CT-ESTACAS-EM-HELICE-CONTINUA.pdf" TargetMode="External"/><Relationship Id="rId4926" Type="http://schemas.openxmlformats.org/officeDocument/2006/relationships/hyperlink" Target="https://www.caixa.gov.br/Downloads/sinapi-cadernos-tecnicos/SINAPI-CT-INSTALACOES-ELETRICAS-ELETRODUTOS-CONEXOES-E-CONDULETES-APARENTES.pdf" TargetMode="External"/><Relationship Id="rId6281" Type="http://schemas.openxmlformats.org/officeDocument/2006/relationships/hyperlink" Target="https://www.caixa.gov.br/Downloads/sinapi-cadernos-tecnicos/SINAPI-CT-INSTALACOES-DE-GAS-E-INCENDIO-EM-ACO-E-FERRO-GALVANIZADO.pdf" TargetMode="External"/><Relationship Id="rId7332" Type="http://schemas.openxmlformats.org/officeDocument/2006/relationships/hyperlink" Target="https://www.caixa.gov.br/Downloads/sinapi-metodologia/Livro_SINAPI_Calculos_Parametros.pdf" TargetMode="External"/><Relationship Id="rId10313" Type="http://schemas.openxmlformats.org/officeDocument/2006/relationships/hyperlink" Target="https://www.caixa.gov.br/Downloads/sinapi-cadernos-tecnicos/SINAPI-CT-VALVULAS-E-REGISTROS-PARA-SISTEMAS-PREDIAIS.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3528" Type="http://schemas.openxmlformats.org/officeDocument/2006/relationships/hyperlink" Target="https://www.caixa.gov.br/Downloads/sinapi-cadernos-tecnicos/SINAPI-CT-ESCAVACAO-DE-VALAS.pdf" TargetMode="External"/><Relationship Id="rId449" Type="http://schemas.openxmlformats.org/officeDocument/2006/relationships/hyperlink" Target="https://www.caixa.gov.br/Downloads/sinapi-cadernos-tecnicos/SINAPI-CT-ASSENTAMENTO-DE-TUBOS-DE-PVC-E-METALICOS-EM-REDES-DE-AGUA.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493" Type="http://schemas.openxmlformats.org/officeDocument/2006/relationships/hyperlink" Target="https://www.caixa.gov.br/Downloads/sinapi-cadernos-tecnicos/SINAPI-CT-CUSTOS-HORARIOS-PRODUTIVO-E-IMPRODUTIV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DISPOSITIVOS-AUXILIARES-VIARIOS.pdf" TargetMode="External"/><Relationship Id="rId3942" Type="http://schemas.openxmlformats.org/officeDocument/2006/relationships/hyperlink" Target="https://www.caixa.gov.br/Downloads/sinapi-cadernos-tecnicos/SINAPI-CT-ESTRUTURA-E-TRAMA-PARA-COBERTURA.pdf" TargetMode="External"/><Relationship Id="rId6001" Type="http://schemas.openxmlformats.org/officeDocument/2006/relationships/hyperlink" Target="https://www.caixa.gov.br/Downloads/sinapi-cadernos-tecnicos/SINAPI-CT-INSTALACOES-PREDIAIS-DE-AGUA-FRIA-EM-PVC.pdf" TargetMode="External"/><Relationship Id="rId9157" Type="http://schemas.openxmlformats.org/officeDocument/2006/relationships/hyperlink" Target="https://www.caixa.gov.br/Downloads/sinapi-cadernos-tecnicos/SINAPI-CT-REDES-DE-LOGICA-TELEFONIA-E-IMAGEM.pdf" TargetMode="External"/><Relationship Id="rId9571" Type="http://schemas.openxmlformats.org/officeDocument/2006/relationships/hyperlink" Target="https://www.caixa.gov.br/Downloads/sinapi-cadernos-tecnicos/SINAPI-CT-TELHAMENTO-PARA-COBERTURA.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8173" Type="http://schemas.openxmlformats.org/officeDocument/2006/relationships/hyperlink" Target="https://www.caixa.gov.br/Downloads/sinapi-cadernos-tecnicos/SINAPI-CT-PAVIMENTO-RIGIDO-DE-CONCRETO.pdf" TargetMode="External"/><Relationship Id="rId9224" Type="http://schemas.openxmlformats.org/officeDocument/2006/relationships/hyperlink" Target="https://www.caixa.gov.br/Downloads/sinapi-cadernos-tecnicos/SINAPI-CT-REDES-DE-AGUA-E-ESGOTO-EM-PEAD-LISO-(TUBOS-E-CONEXOES).pdf" TargetMode="External"/><Relationship Id="rId930" Type="http://schemas.openxmlformats.org/officeDocument/2006/relationships/hyperlink" Target="https://www.caixa.gov.br/Downloads/sinapi-cadernos-tecnicos/SINAPI-CT-ATERROS-BASES-SUB-BASES-E-IMPRIMACOES.pdf" TargetMode="External"/><Relationship Id="rId1560" Type="http://schemas.openxmlformats.org/officeDocument/2006/relationships/hyperlink" Target="https://www.caixa.gov.br/Downloads/sinapi-cadernos-tecnicos/SINAPI-CT-CUSTOS-HORARIOS-PRODUTIVO-E-IMPRODUTIV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ESGOTO-TUBOS-E-CONEXOES.pdf" TargetMode="External"/><Relationship Id="rId6818" Type="http://schemas.openxmlformats.org/officeDocument/2006/relationships/hyperlink" Target="https://www.caixa.gov.br/Downloads/sinapi-cadernos-tecnicos/SINAPI-CT-INSTALACOES-EM-COBRE.pdf" TargetMode="External"/><Relationship Id="rId1213" Type="http://schemas.openxmlformats.org/officeDocument/2006/relationships/hyperlink" Target="https://www.caixa.gov.br/Downloads/sinapi-cadernos-tecnicos/SINAPI-CT-CANALETAS-GRELHAS-E-CAIXAS-COM-GRELHA-PARA-DRENAGEM.pdf" TargetMode="External"/><Relationship Id="rId4369" Type="http://schemas.openxmlformats.org/officeDocument/2006/relationships/hyperlink" Target="https://www.caixa.gov.br/Downloads/sinapi-cadernos-tecnicos/SINAPI-CT-FORMAS-PARA-ESTRUTURAS-DE-CONCRETO-ARMADO.pdf" TargetMode="External"/><Relationship Id="rId4783" Type="http://schemas.openxmlformats.org/officeDocument/2006/relationships/hyperlink" Target="https://www.caixa.gov.br/Downloads/sinapi-cadernos-tecnicos/SINAPI-CT-INSTALACOES-ELETRICAS-ELETRODUTOS-EMBUTIDOS-CABOS-CAIXAS-TOMADAS-E-INTERRUPTORES.pdf" TargetMode="External"/><Relationship Id="rId5834" Type="http://schemas.openxmlformats.org/officeDocument/2006/relationships/hyperlink" Target="https://www.caixa.gov.br/Downloads/sinapi-cadernos-tecnicos/SINAPI-CT-INSTALACOES-PREDIAIS-DE-AGUA-FRIA-EM-PVC.pdf" TargetMode="External"/><Relationship Id="rId8240" Type="http://schemas.openxmlformats.org/officeDocument/2006/relationships/hyperlink" Target="https://www.caixa.gov.br/Downloads/sinapi-cadernos-tecnicos/SINAPI-CT-PERFURACAO-HORIZONTAL-DIRECIONAL-HDD.pdf" TargetMode="External"/><Relationship Id="rId10170" Type="http://schemas.openxmlformats.org/officeDocument/2006/relationships/hyperlink" Target="https://www.caixa.gov.br/Downloads/sinapi-cadernos-tecnicos/SINAPI-CT-TUNNEL-LINER.pdf" TargetMode="External"/><Relationship Id="rId3385" Type="http://schemas.openxmlformats.org/officeDocument/2006/relationships/hyperlink" Target="https://www.caixa.gov.br/Downloads/sinapi-cadernos-tecnicos/SINAPI-CT-ESCAVACAO-HORIZONTAL.pdf" TargetMode="External"/><Relationship Id="rId4436" Type="http://schemas.openxmlformats.org/officeDocument/2006/relationships/hyperlink" Target="https://www.caixa.gov.br/Downloads/sinapi-cadernos-tecnicos/SINAPI-CT-GALERIAS-COM-ADUELAS-DE-CONCRETO.pdf" TargetMode="External"/><Relationship Id="rId4850" Type="http://schemas.openxmlformats.org/officeDocument/2006/relationships/hyperlink" Target="https://www.caixa.gov.br/Downloads/sinapi-cadernos-tecnicos/SINAPI-CT-INSTALACOES-ELETRICAS-ELETRODUTOS-EMBUTIDOS-CABOS-CAIXAS-TOMADAS-E-INTERRUPTORES.pdf" TargetMode="External"/><Relationship Id="rId5901" Type="http://schemas.openxmlformats.org/officeDocument/2006/relationships/hyperlink" Target="https://www.caixa.gov.br/Downloads/sinapi-cadernos-tecnicos/SINAPI-CT-INSTALACOES-PREDIAIS-DE-AGUA-FRIA-EM-PVC.pdf" TargetMode="External"/><Relationship Id="rId3038" Type="http://schemas.openxmlformats.org/officeDocument/2006/relationships/hyperlink" Target="https://www.caixa.gov.br/Downloads/sinapi-cadernos-tecnicos/SINAPI-CT-DUTOS-PARA-AR-CONDICIONADO.pdf" TargetMode="External"/><Relationship Id="rId3452" Type="http://schemas.openxmlformats.org/officeDocument/2006/relationships/hyperlink" Target="https://www.caixa.gov.br/Downloads/sinapi-cadernos-tecnicos/SINAPI-CT-ESCAVACAO-VERTICAL-A-CEU-ABERTO.pdf" TargetMode="External"/><Relationship Id="rId4503" Type="http://schemas.openxmlformats.org/officeDocument/2006/relationships/hyperlink" Target="https://www.caixa.gov.br/Downloads/sinapi-cadernos-tecnicos/SINAPI-CT-GRAUTE-E-ARMACAO.pdf" TargetMode="External"/><Relationship Id="rId7659" Type="http://schemas.openxmlformats.org/officeDocument/2006/relationships/hyperlink" Target="https://www.caixa.gov.br/Downloads/sinapi-cadernos-tecnicos/SINAPI-CT-LUMINARIAS-EXTERNAS.pdf" TargetMode="External"/><Relationship Id="rId373" Type="http://schemas.openxmlformats.org/officeDocument/2006/relationships/hyperlink" Target="https://www.caixa.gov.br/Downloads/sinapi-cadernos-tecnicos/SINAPI-CT-ASSENTAMENTO-DE-TUBOS-DE-ESGOTO-EM-PVC-E-PEAD.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LETROCALHAS.pdf" TargetMode="External"/><Relationship Id="rId6675" Type="http://schemas.openxmlformats.org/officeDocument/2006/relationships/hyperlink" Target="https://www.caixa.gov.br/Downloads/sinapi-cadernos-tecnicos/SINAPI-CT-INSTALACOES-DE-AR-CONDICIONADO.pdf" TargetMode="External"/><Relationship Id="rId9081" Type="http://schemas.openxmlformats.org/officeDocument/2006/relationships/hyperlink" Target="https://www.caixa.gov.br/Downloads/sinapi-cadernos-tecnicos/SINAPI-CT-REDES-ENTERRADAS-DE-DISTRIBUICAO-ELETRICA.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RESERVACAO-E-BOMBAS-DE-RECALQUE.pdf" TargetMode="External"/><Relationship Id="rId6328" Type="http://schemas.openxmlformats.org/officeDocument/2006/relationships/hyperlink" Target="https://www.caixa.gov.br/Downloads/sinapi-cadernos-tecnicos/SINAPI-CT-INSTALACOES-DE-GAS-E-INCENDIO-EM-ACO-E-FERRO-GALVANIZADO.pdf" TargetMode="External"/><Relationship Id="rId7726" Type="http://schemas.openxmlformats.org/officeDocument/2006/relationships/hyperlink" Target="https://www.caixa.gov.br/Downloads/sinapi-cadernos-tecnicos/SINAPI-CT-MASSA-UNICA-EXTERNA.pdf" TargetMode="External"/><Relationship Id="rId5691" Type="http://schemas.openxmlformats.org/officeDocument/2006/relationships/hyperlink" Target="https://www.caixa.gov.br/Downloads/sinapi-cadernos-tecnicos/SINAPI-CT-INSTALACOES-PREDIAIS-DE-ESGOTO-CAIXAS-E-RALOS.pdf" TargetMode="External"/><Relationship Id="rId6742" Type="http://schemas.openxmlformats.org/officeDocument/2006/relationships/hyperlink" Target="https://www.caixa.gov.br/Downloads/sinapi-cadernos-tecnicos/SINAPI-CT-INSTALACOES-EM-COBRE.pdf" TargetMode="External"/><Relationship Id="rId9898" Type="http://schemas.openxmlformats.org/officeDocument/2006/relationships/hyperlink" Target="https://www.caixa.gov.br/Downloads/sinapi-cadernos-tecnicos/SINAPI-CT-TRANSPORTE-CARGA-E-DESCARGA-DE-MATERIAIS.pdf" TargetMode="External"/><Relationship Id="rId1887" Type="http://schemas.openxmlformats.org/officeDocument/2006/relationships/hyperlink" Target="https://www.caixa.gov.br/Downloads/sinapi-cadernos-tecnicos/SINAPI-CT-CUSTOS-HORARIOS-PRODUTIVO-E-IMPRODUTIVO-DOS-EQUIPAMENTOS.pdf" TargetMode="External"/><Relationship Id="rId2938" Type="http://schemas.openxmlformats.org/officeDocument/2006/relationships/hyperlink" Target="https://www.caixa.gov.br/Downloads/sinapi-cadernos-tecnicos/SINAPI-CT-DRENAGEM-COM-GEOCOMPOSTOS.pdf" TargetMode="External"/><Relationship Id="rId4293" Type="http://schemas.openxmlformats.org/officeDocument/2006/relationships/hyperlink" Target="https://www.caixa.gov.br/Downloads/sinapi-cadernos-tecnicos/SINAPI-CT-FORMAS-CURVAS-PARA-PAREDES-DE-RESERVATORIOS-DE-CONCRETO.pdf" TargetMode="External"/><Relationship Id="rId5344" Type="http://schemas.openxmlformats.org/officeDocument/2006/relationships/hyperlink" Target="https://www.caixa.gov.br/Downloads/sinapi-cadernos-tecnicos/SINAPI-CT-INSTALACOES-HIDRAULICAS-RESERVACAO-E-BOMBAS-DE-RECALQUE.pdf" TargetMode="External"/><Relationship Id="rId9965" Type="http://schemas.openxmlformats.org/officeDocument/2006/relationships/hyperlink" Target="https://www.caixa.gov.br/Downloads/sinapi-cadernos-tecnicos/SINAPI-CT-TRANSPORTE-CARGA-E-DESCARGA-DE-MATERIAIS.pdf" TargetMode="External"/><Relationship Id="rId1954" Type="http://schemas.openxmlformats.org/officeDocument/2006/relationships/hyperlink" Target="https://www.caixa.gov.br/Downloads/sinapi-cadernos-tecnicos/SINAPI-CT-DEMOLICOES-E-REMOCOES.pdf" TargetMode="External"/><Relationship Id="rId4360" Type="http://schemas.openxmlformats.org/officeDocument/2006/relationships/hyperlink" Target="https://www.caixa.gov.br/Downloads/sinapi-cadernos-tecnicos/SINAPI-CT-FORMAS-PARA-ESTRUTURAS-DE-CONCRETO-ARMADO.pdf" TargetMode="External"/><Relationship Id="rId5411" Type="http://schemas.openxmlformats.org/officeDocument/2006/relationships/hyperlink" Target="https://www.caixa.gov.br/Downloads/sinapi-cadernos-tecnicos/SINAPI-CT-INSTALACOES-HIDRAULICAS-RESERVACAO-E-BOMBAS-DE-RECALQUE.pdf" TargetMode="External"/><Relationship Id="rId8567" Type="http://schemas.openxmlformats.org/officeDocument/2006/relationships/hyperlink" Target="https://www.caixa.gov.br/Downloads/sinapi-cadernos-tecnicos/SINAPI-CT-POSTES-DE-CONCRETO-E-METALICOS.pdf" TargetMode="External"/><Relationship Id="rId8981" Type="http://schemas.openxmlformats.org/officeDocument/2006/relationships/hyperlink" Target="https://www.caixa.gov.br/Downloads/sinapi-cadernos-tecnicos/SINAPI-CT-RASGOS-E-FIXACOES.pdf" TargetMode="External"/><Relationship Id="rId9618" Type="http://schemas.openxmlformats.org/officeDocument/2006/relationships/hyperlink" Target="https://www.caixa.gov.br/Downloads/sinapi-cadernos-tecnicos/SINAPI-CT-TRANSPORTE-FLUVIAL-CARGA-E-DESCARGA.pdf" TargetMode="External"/><Relationship Id="rId1607" Type="http://schemas.openxmlformats.org/officeDocument/2006/relationships/hyperlink" Target="https://www.caixa.gov.br/Downloads/sinapi-cadernos-tecnicos/SINAPI-CT-CUSTOS-HORARIOS-PRODUTIVO-E-IMPRODUTIVO-DOS-EQUIPAMENTOS.pdf" TargetMode="External"/><Relationship Id="rId4013" Type="http://schemas.openxmlformats.org/officeDocument/2006/relationships/hyperlink" Target="https://www.caixa.gov.br/Downloads/sinapi-cadernos-tecnicos/SINAPI-CT-ESTRUTURAS-PRE-FABRICADAS-E-PRE-MOLDADAS.pdf" TargetMode="External"/><Relationship Id="rId7169" Type="http://schemas.openxmlformats.org/officeDocument/2006/relationships/hyperlink" Target="https://www.caixa.gov.br/Downloads/sinapi-metodologia/Livro_SINAPI_Calculos_Parametros.pdf" TargetMode="External"/><Relationship Id="rId7583" Type="http://schemas.openxmlformats.org/officeDocument/2006/relationships/hyperlink" Target="https://www.caixa.gov.br/Downloads/sinapi-cadernos-tecnicos/SINAPI-CT-LOUCAS-E-METAIS.pdf" TargetMode="External"/><Relationship Id="rId8634" Type="http://schemas.openxmlformats.org/officeDocument/2006/relationships/hyperlink" Target="https://www.caixa.gov.br/Downloads/sinapi-cadernos-tecnicos/SINAPI-CT-POCOS-DE-VISITA-E-CAIXAS-PARA-BOCAS-DE-LOBO.pdf" TargetMode="External"/><Relationship Id="rId3779" Type="http://schemas.openxmlformats.org/officeDocument/2006/relationships/hyperlink" Target="https://www.caixa.gov.br/Downloads/sinapi-cadernos-tecnicos/SINAPI-CT-ESQUADRIAS-PORTAS.pdf" TargetMode="External"/><Relationship Id="rId6185" Type="http://schemas.openxmlformats.org/officeDocument/2006/relationships/hyperlink" Target="https://www.caixa.gov.br/Downloads/sinapi-cadernos-tecnicos/SINAPI-CT-INSTALACOES-PREDIAIS-DE-AGUAS-PLUVIAIS-TUBOS-CONEXOES-CAIXAS-E-RALOS.pdf" TargetMode="External"/><Relationship Id="rId7236" Type="http://schemas.openxmlformats.org/officeDocument/2006/relationships/hyperlink" Target="https://www.caixa.gov.br/Downloads/sinapi-metodologia/Livro_SINAPI_Calculos_Parametros.pdf" TargetMode="External"/><Relationship Id="rId7650" Type="http://schemas.openxmlformats.org/officeDocument/2006/relationships/hyperlink" Target="https://www.caixa.gov.br/Downloads/sinapi-cadernos-tecnicos/SINAPI-CT-LUMINARIAS-EXTERNAS.pdf" TargetMode="External"/><Relationship Id="rId6252" Type="http://schemas.openxmlformats.org/officeDocument/2006/relationships/hyperlink" Target="https://www.caixa.gov.br/Downloads/sinapi-cadernos-tecnicos/SINAPI-CT-INSTALACOES-DE-DIVISORIAS-DIVERSAS.pdf" TargetMode="External"/><Relationship Id="rId7303" Type="http://schemas.openxmlformats.org/officeDocument/2006/relationships/hyperlink" Target="https://www.caixa.gov.br/Downloads/sinapi-metodologia/Livro_SINAPI_Calculos_Parametros.pdf" TargetMode="External"/><Relationship Id="rId8701" Type="http://schemas.openxmlformats.org/officeDocument/2006/relationships/hyperlink" Target="https://www.caixa.gov.br/Downloads/sinapi-cadernos-tecnicos/SINAPI-CT-POCOS-DE-VISITA-E-CAIXAS-PARA-BOCAS-DE-LOBO.pdf" TargetMode="External"/><Relationship Id="rId10217" Type="http://schemas.openxmlformats.org/officeDocument/2006/relationships/hyperlink" Target="https://www.caixa.gov.br/Downloads/sinapi-cadernos-tecnicos/SINAPI-CT-VERGAS-CONTRAVERGAS-E-FIXACAO-DE-ALVENARIA.pdf" TargetMode="External"/><Relationship Id="rId1397" Type="http://schemas.openxmlformats.org/officeDocument/2006/relationships/hyperlink" Target="https://www.caixa.gov.br/Downloads/sinapi-cadernos-tecnicos/SINAPI-CT-CONCRETO-PROTENDIDO.pdf" TargetMode="External"/><Relationship Id="rId2795" Type="http://schemas.openxmlformats.org/officeDocument/2006/relationships/hyperlink" Target="https://www.caixa.gov.br/Downloads/sinapi-cadernos-tecnicos/SINAPI-CT-DEPRECIACAO-JUROS-IMPOSTOS-E-SEGUROS-MANUTENCAO-E-MATERIAIS-NA-OPERACAO-DOS-EQUIPAMENTOS.pdf" TargetMode="External"/><Relationship Id="rId3846" Type="http://schemas.openxmlformats.org/officeDocument/2006/relationships/hyperlink" Target="https://www.caixa.gov.br/Downloads/sinapi-cadernos-tecnicos/SINAPI-CT-ESTACAS-METALICAS.pdf" TargetMode="External"/><Relationship Id="rId767"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DEPRECIACAO-JUROS-IMPOSTOS-E-SEGUROS-MANUTENCAO-E-MATERIAIS-NA-OPERACAO-DOS-EQUIPAMENTOS.pdf" TargetMode="External"/><Relationship Id="rId3913" Type="http://schemas.openxmlformats.org/officeDocument/2006/relationships/hyperlink" Target="https://www.caixa.gov.br/Downloads/sinapi-cadernos-tecnicos/SINAPI-CT-ESTRUTURA-E-TRAMA-PARA-COBERTURA.pdf" TargetMode="External"/><Relationship Id="rId8077" Type="http://schemas.openxmlformats.org/officeDocument/2006/relationships/hyperlink" Target="https://www.caixa.gov.br/Downloads/sinapi-cadernos-tecnicos/SINAPI-CT-PAREDES-EM-DRYWALL.pdf" TargetMode="External"/><Relationship Id="rId9475" Type="http://schemas.openxmlformats.org/officeDocument/2006/relationships/hyperlink" Target="https://www.caixa.gov.br/Downloads/sinapi-cadernos-tecnicos/SINAPI-CT-SISTEMA-DE-PROTECAO-CONTRA-DESCARGAS-ATMOSFERICAS-SPDA.pdf" TargetMode="External"/><Relationship Id="rId834" Type="http://schemas.openxmlformats.org/officeDocument/2006/relationships/hyperlink" Target="https://www.caixa.gov.br/Downloads/sinapi-cadernos-tecnicos/SINAPI-CT-ATERROS-BASES-SUB-BASES-E-IMPRIMACOES.pdf" TargetMode="External"/><Relationship Id="rId1464" Type="http://schemas.openxmlformats.org/officeDocument/2006/relationships/hyperlink" Target="https://www.caixa.gov.br/Downloads/sinapi-cadernos-tecnicos/SINAPI-CT-CONTRAPISO.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8491" Type="http://schemas.openxmlformats.org/officeDocument/2006/relationships/hyperlink" Target="https://www.caixa.gov.br/Downloads/sinapi-cadernos-tecnicos/SINAPI-CT-PISOS.pdf" TargetMode="External"/><Relationship Id="rId9128" Type="http://schemas.openxmlformats.org/officeDocument/2006/relationships/hyperlink" Target="https://www.caixa.gov.br/Downloads/sinapi-cadernos-tecnicos/SINAPI-CT-REDES-DE-LOGICA-TELEFONIA-E-IMAGEM.pdf" TargetMode="External"/><Relationship Id="rId9542" Type="http://schemas.openxmlformats.org/officeDocument/2006/relationships/hyperlink" Target="https://www.caixa.gov.br/Downloads/sinapi-cadernos-tecnicos/SINAPI-CT-SOLDA-DE-TOPO-EM-ELEMENTOS-DE-ACO.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ELETRODUTOS-EMBUTIDOS-CABOS-CAIXAS-TOMADAS-E-INTERRUPTORES.pdf" TargetMode="External"/><Relationship Id="rId5738" Type="http://schemas.openxmlformats.org/officeDocument/2006/relationships/hyperlink" Target="https://www.caixa.gov.br/Downloads/sinapi-cadernos-tecnicos/SINAPI-CT-INSTALACOES-PREDIAIS-DE-ESGOTO-TUBOS-E-CONEXOES.pdf" TargetMode="External"/><Relationship Id="rId7093" Type="http://schemas.openxmlformats.org/officeDocument/2006/relationships/hyperlink" Target="https://www.caixa.gov.br/Downloads/sinapi-cadernos-tecnicos/SINAPI-CT-LIGACOES-PREDIAIS-DE-AGUA-E-ESGOTO.pdf" TargetMode="External"/><Relationship Id="rId8144" Type="http://schemas.openxmlformats.org/officeDocument/2006/relationships/hyperlink" Target="https://www.caixa.gov.br/Downloads/sinapi-cadernos-tecnicos/SINAPI-CT-PAVIMENTO-INTERTRAVADO.pdf" TargetMode="External"/><Relationship Id="rId10074" Type="http://schemas.openxmlformats.org/officeDocument/2006/relationships/hyperlink" Target="https://www.caixa.gov.br/Downloads/sinapi-cadernos-tecnicos/SINAPI-CT-TUBULACAO-FLANGEADA-PARA-REDES-DE-AGUA.pdf" TargetMode="External"/><Relationship Id="rId3289" Type="http://schemas.openxmlformats.org/officeDocument/2006/relationships/hyperlink" Target="https://www.caixa.gov.br/Downloads/sinapi-cadernos-tecnicos/SINAPI-CT-ESCADAS.pdf" TargetMode="External"/><Relationship Id="rId4754" Type="http://schemas.openxmlformats.org/officeDocument/2006/relationships/hyperlink" Target="https://www.caixa.gov.br/Downloads/sinapi-cadernos-tecnicos/SINAPI-CT-INSTALACOES-ELETRICAS-ELETRODUTOS-EMBUTIDOS-CABOS-CAIXAS-TOMADAS-E-INTERRUPTORES.pdf" TargetMode="External"/><Relationship Id="rId7160" Type="http://schemas.openxmlformats.org/officeDocument/2006/relationships/hyperlink" Target="https://www.caixa.gov.br/Downloads/sinapi-metodologia/Livro_SINAPI_Calculos_Parametros.pdf" TargetMode="External"/><Relationship Id="rId8211" Type="http://schemas.openxmlformats.org/officeDocument/2006/relationships/hyperlink" Target="https://www.caixa.gov.br/Downloads/sinapi-cadernos-tecnicos/SINAPI-CT-PELE-DE-VIDRO-EM-FACHADAS.pdf" TargetMode="External"/><Relationship Id="rId10141" Type="http://schemas.openxmlformats.org/officeDocument/2006/relationships/hyperlink" Target="https://www.caixa.gov.br/Downloads/sinapi-cadernos-tecnicos/SINAPI-CT-TUBULOES.pdf" TargetMode="External"/><Relationship Id="rId3356" Type="http://schemas.openxmlformats.org/officeDocument/2006/relationships/hyperlink" Target="https://www.caixa.gov.br/Downloads/sinapi-cadernos-tecnicos/SINAPI-CT-ESCADAS.pdf" TargetMode="External"/><Relationship Id="rId4407" Type="http://schemas.openxmlformats.org/officeDocument/2006/relationships/hyperlink" Target="https://www.caixa.gov.br/Downloads/sinapi-cadernos-tecnicos/SINAPI-CT-GABIOES-EXECUCAO-DE-MURO-E-PROTECAO-SUPERFICIAL.pdf" TargetMode="External"/><Relationship Id="rId5805" Type="http://schemas.openxmlformats.org/officeDocument/2006/relationships/hyperlink" Target="https://www.caixa.gov.br/Downloads/sinapi-cadernos-tecnicos/SINAPI-CT-INSTALACOES-PREDIAIS-DE-AGUA-FRIA-EM-PVC.pdf" TargetMode="External"/><Relationship Id="rId277" Type="http://schemas.openxmlformats.org/officeDocument/2006/relationships/hyperlink" Target="https://www.caixa.gov.br/Downloads/sinapi-cadernos-tecnicos/SINAPI-CT-ARMACAO-PARA-ESTRUTURAS-DE-CONCRETO-ARMADO.pdf" TargetMode="External"/><Relationship Id="rId3009" Type="http://schemas.openxmlformats.org/officeDocument/2006/relationships/hyperlink" Target="https://www.caixa.gov.br/Downloads/sinapi-cadernos-tecnicos/SINAPI-CT-DUTOS-PARA-AR-CONDICIONADO.pdf" TargetMode="External"/><Relationship Id="rId3770" Type="http://schemas.openxmlformats.org/officeDocument/2006/relationships/hyperlink" Target="https://www.caixa.gov.br/Downloads/sinapi-cadernos-tecnicos/SINAPI-CT-ESQUADRIAS-PORTAS.pdf" TargetMode="External"/><Relationship Id="rId4821" Type="http://schemas.openxmlformats.org/officeDocument/2006/relationships/hyperlink" Target="https://www.caixa.gov.br/Downloads/sinapi-cadernos-tecnicos/SINAPI-CT-INSTALACOES-ELETRICAS-ELETRODUTOS-EMBUTIDOS-CABOS-CAIXAS-TOMADAS-E-INTERRUPTORES.pdf" TargetMode="External"/><Relationship Id="rId7977" Type="http://schemas.openxmlformats.org/officeDocument/2006/relationships/hyperlink" Target="https://www.caixa.gov.br/Downloads/sinapi-cadernos-tecnicos/SINAPI-CT-PAREDES-DE-CONCRETO-ARMACAO.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CAVACAO-VERTICAL-A-CEU-ABERTO.pdf" TargetMode="External"/><Relationship Id="rId6579" Type="http://schemas.openxmlformats.org/officeDocument/2006/relationships/hyperlink" Target="https://www.caixa.gov.br/Downloads/sinapi-cadernos-tecnicos/SINAPI-CT-INSTALACOES-DE-GAS-E-INCENDIO-EM-ACO-E-FERRO-GALVANIZADO.pdf" TargetMode="External"/><Relationship Id="rId6993" Type="http://schemas.openxmlformats.org/officeDocument/2006/relationships/hyperlink" Target="https://www.caixa.gov.br/Downloads/sinapi-cadernos-tecnicos/SINAPI-CT-INSTALACOES-PARA-CANTEIROS-DE-OBRAS.pdf" TargetMode="External"/><Relationship Id="rId9052" Type="http://schemas.openxmlformats.org/officeDocument/2006/relationships/hyperlink" Target="https://www.caixa.gov.br/Downloads/sinapi-cadernos-tecnicos/SINAPI-CT-RECOMPOSICAO-DE-PAVIMENTOS.pdf" TargetMode="External"/><Relationship Id="rId5595" Type="http://schemas.openxmlformats.org/officeDocument/2006/relationships/hyperlink" Target="https://www.caixa.gov.br/Downloads/sinapi-cadernos-tecnicos/SINAPI-CT-INSTALACOES-HIDRAULICAS-EM-PPR.pdf" TargetMode="External"/><Relationship Id="rId6646" Type="http://schemas.openxmlformats.org/officeDocument/2006/relationships/hyperlink" Target="https://www.caixa.gov.br/Downloads/sinapi-cadernos-tecnicos/SINAPI-CT-INSTALACOES-DE-AR-CONDICIONADO.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4197" Type="http://schemas.openxmlformats.org/officeDocument/2006/relationships/hyperlink" Target="https://www.caixa.gov.br/Downloads/sinapi-cadernos-tecnicos/SINAPI-CT-FOSSAS-E-SUMIDOUROS.pdf" TargetMode="External"/><Relationship Id="rId5248" Type="http://schemas.openxmlformats.org/officeDocument/2006/relationships/hyperlink" Target="https://www.caixa.gov.br/Downloads/sinapi-cadernos-tecnicos/SINAPI-CT-INSTALACOES-HIDRAULICAS-RESERVACAO-E-BOMBAS-DE-RECALQUE.pdf" TargetMode="External"/><Relationship Id="rId5662" Type="http://schemas.openxmlformats.org/officeDocument/2006/relationships/hyperlink" Target="https://www.caixa.gov.br/Downloads/sinapi-cadernos-tecnicos/SINAPI-CT-INSTALACOES-HIDRAULICAS-EM-PPR.pdf" TargetMode="External"/><Relationship Id="rId6713" Type="http://schemas.openxmlformats.org/officeDocument/2006/relationships/hyperlink" Target="https://www.caixa.gov.br/Downloads/sinapi-cadernos-tecnicos/SINAPI-CT-INSTALACOES-DE-AR-CONDICIONADO-EM-COBRE.pdf" TargetMode="External"/><Relationship Id="rId9869" Type="http://schemas.openxmlformats.org/officeDocument/2006/relationships/hyperlink" Target="https://www.caixa.gov.br/Downloads/sinapi-cadernos-tecnicos/SINAPI-CT-TRANSPORTE-CARGA-E-DESCARGA-DE-MATERIAIS.pdf" TargetMode="External"/><Relationship Id="rId1858" Type="http://schemas.openxmlformats.org/officeDocument/2006/relationships/hyperlink" Target="https://www.caixa.gov.br/Downloads/sinapi-cadernos-tecnicos/SINAPI-CT-CUSTOS-HORARIOS-PRODUTIVO-E-IMPRODUTIVO-DOS-EQUIPAMENTOS.pdf" TargetMode="External"/><Relationship Id="rId4264" Type="http://schemas.openxmlformats.org/officeDocument/2006/relationships/hyperlink" Target="https://www.caixa.gov.br/Downloads/sinapi-cadernos-tecnicos/SINAPI-CT-FUNDACOES-RASAS-(BLOCOS-SAPATAS-VIGAS-BALDRAME).pdf" TargetMode="External"/><Relationship Id="rId5315" Type="http://schemas.openxmlformats.org/officeDocument/2006/relationships/hyperlink" Target="https://www.caixa.gov.br/Downloads/sinapi-cadernos-tecnicos/SINAPI-CT-INSTALACOES-HIDRAULICAS-RESERVACAO-E-BOMBAS-DE-RECALQUE.pdf" TargetMode="External"/><Relationship Id="rId8885" Type="http://schemas.openxmlformats.org/officeDocument/2006/relationships/hyperlink" Target="https://www.caixa.gov.br/Downloads/sinapi-cadernos-tecnicos/SINAPI-CT-RADIER-PISO-DE-CONCRETO-E-LAJE-SOBRE-SOLO.pdf" TargetMode="External"/><Relationship Id="rId2909" Type="http://schemas.openxmlformats.org/officeDocument/2006/relationships/hyperlink" Target="https://www.caixa.gov.br/Downloads/sinapi-cadernos-tecnicos/SINAPI-CT-DISSIPADORES-DE-ENERGIA.pdf" TargetMode="External"/><Relationship Id="rId3280" Type="http://schemas.openxmlformats.org/officeDocument/2006/relationships/hyperlink" Target="https://www.caixa.gov.br/Downloads/sinapi-cadernos-tecnicos/SINAPI-CT-ESCADAS.pdf" TargetMode="External"/><Relationship Id="rId4331" Type="http://schemas.openxmlformats.org/officeDocument/2006/relationships/hyperlink" Target="https://www.caixa.gov.br/Downloads/sinapi-cadernos-tecnicos/SINAPI-CT-FORMAS-PARA-ESTRUTURAS-DE-CONCRETO-ARMADO.pdf" TargetMode="External"/><Relationship Id="rId7487" Type="http://schemas.openxmlformats.org/officeDocument/2006/relationships/hyperlink" Target="https://www.caixa.gov.br/Downloads/sinapi-metodologia/Livro_SINAPI_Calculos_Parametros.pdf" TargetMode="External"/><Relationship Id="rId8538" Type="http://schemas.openxmlformats.org/officeDocument/2006/relationships/hyperlink" Target="https://www.caixa.gov.br/Downloads/sinapi-cadernos-tecnicos/SINAPI-CT-POSTES-DE-CONCRETO-E-METALICOS.pdf" TargetMode="External"/><Relationship Id="rId9936" Type="http://schemas.openxmlformats.org/officeDocument/2006/relationships/hyperlink" Target="https://www.caixa.gov.br/Downloads/sinapi-cadernos-tecnicos/SINAPI-CT-TRANSPORTE-CARGA-E-DESCARGA-DE-MATERIAIS.pdf" TargetMode="External"/><Relationship Id="rId1925" Type="http://schemas.openxmlformats.org/officeDocument/2006/relationships/hyperlink" Target="https://www.caixa.gov.br/Downloads/sinapi-cadernos-tecnicos/SINAPI-CT-DEMOLICOES-E-REMOCOES.pdf" TargetMode="External"/><Relationship Id="rId6089" Type="http://schemas.openxmlformats.org/officeDocument/2006/relationships/hyperlink" Target="https://www.caixa.gov.br/Downloads/sinapi-cadernos-tecnicos/SINAPI-CT-INSTALACOES-PREDIAIS-DE-AGUA-QUENTE-EM-CPVC.pdf" TargetMode="External"/><Relationship Id="rId8952" Type="http://schemas.openxmlformats.org/officeDocument/2006/relationships/hyperlink" Target="https://www.caixa.gov.br/Downloads/sinapi-cadernos-tecnicos/SINAPI-CT-RASGOS-E-FIXACOES.pdf" TargetMode="External"/><Relationship Id="rId6156" Type="http://schemas.openxmlformats.org/officeDocument/2006/relationships/hyperlink" Target="https://www.caixa.gov.br/Downloads/sinapi-cadernos-tecnicos/SINAPI-CT-INSTALACOES-PREDIAIS-DE-AGUAS-PLUVIAIS-TUBOS-CONEXOES-CAIXAS-E-RALOS.pdf" TargetMode="External"/><Relationship Id="rId7554" Type="http://schemas.openxmlformats.org/officeDocument/2006/relationships/hyperlink" Target="https://www.caixa.gov.br/Downloads/sinapi-cadernos-tecnicos/SINAPI-CT-LOUCAS-E-METAIS.pdf" TargetMode="External"/><Relationship Id="rId8605" Type="http://schemas.openxmlformats.org/officeDocument/2006/relationships/hyperlink" Target="https://www.caixa.gov.br/Downloads/sinapi-cadernos-tecnicos/SINAPI-CT-POCOS-DE-VISITA-E-CAIXAS-PARA-BOCAS-DE-LOBO.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3000" Type="http://schemas.openxmlformats.org/officeDocument/2006/relationships/hyperlink" Target="https://www.caixa.gov.br/Downloads/sinapi-cadernos-tecnicos/SINAPI-CT-DRENOS.pdf" TargetMode="External"/><Relationship Id="rId6570" Type="http://schemas.openxmlformats.org/officeDocument/2006/relationships/hyperlink" Target="https://www.caixa.gov.br/Downloads/sinapi-cadernos-tecnicos/SINAPI-CT-INSTALACOES-DE-GAS-E-INCENDIO-EM-ACO-E-FERRO-GALVANIZADO.pdf" TargetMode="External"/><Relationship Id="rId7207" Type="http://schemas.openxmlformats.org/officeDocument/2006/relationships/hyperlink" Target="https://www.caixa.gov.br/Downloads/sinapi-metodologia/Livro_SINAPI_Calculos_Parametros.pdf" TargetMode="External"/><Relationship Id="rId7621" Type="http://schemas.openxmlformats.org/officeDocument/2006/relationships/hyperlink" Target="https://www.caixa.gov.br/Downloads/sinapi-cadernos-tecnicos/SINAPI-CT-LOUCAS-E-METAIS.pdf" TargetMode="External"/><Relationship Id="rId2766" Type="http://schemas.openxmlformats.org/officeDocument/2006/relationships/hyperlink" Target="https://www.caixa.gov.br/Downloads/sinapi-cadernos-tecnicos/SINAPI-CT-DEPRECIACAO-JUROS-IMPOSTOS-E-SEGUROS-MANUTENCAO-E-MATERIAIS-NA-OPERACAO-DOS-EQUIPAMENTOS.pdf" TargetMode="External"/><Relationship Id="rId3817" Type="http://schemas.openxmlformats.org/officeDocument/2006/relationships/hyperlink" Target="https://www.caixa.gov.br/Downloads/sinapi-cadernos-tecnicos/SINAPI-CT-ESTACAS-ESCAVADAS-SEM-FLUIDO-ESTABILIZANTE.pdf" TargetMode="External"/><Relationship Id="rId5172" Type="http://schemas.openxmlformats.org/officeDocument/2006/relationships/hyperlink" Target="https://www.caixa.gov.br/Downloads/sinapi-cadernos-tecnicos/SINAPI-CT-INSTALACOES-HIDRAULICAS-RESERVACAO-E-BOMBAS-DE-RECALQUE.pdf" TargetMode="External"/><Relationship Id="rId6223" Type="http://schemas.openxmlformats.org/officeDocument/2006/relationships/hyperlink" Target="https://www.caixa.gov.br/Downloads/sinapi-cadernos-tecnicos/SINAPI-CT-INSTALACOES-PREDIAIS-DE-AGUAS-PLUVIAIS-TUBOS-CONEXOES-CAIXAS-E-RALOS.pdf" TargetMode="External"/><Relationship Id="rId9379" Type="http://schemas.openxmlformats.org/officeDocument/2006/relationships/hyperlink" Target="https://www.caixa.gov.br/Downloads/sinapi-cadernos-tecnicos/SINAPI-CT-REVESTIMENTOS-CERAMICOS-INTERNOS.pdf" TargetMode="External"/><Relationship Id="rId9793" Type="http://schemas.openxmlformats.org/officeDocument/2006/relationships/hyperlink" Target="https://www.caixa.gov.br/Downloads/sinapi-cadernos-tecnicos/SINAPI-CT-TRANSPORTE-DE-MATERIAIS-DENTRO-DO-CANTEIRO-DE-OBRAS.pdf" TargetMode="External"/><Relationship Id="rId738" Type="http://schemas.openxmlformats.org/officeDocument/2006/relationships/hyperlink" Target="https://www.caixa.gov.br/Downloads/sinapi-cadernos-tecnicos/SINAPI-CT-ATERRO-E-REATERRO-DE-VALAS.pdf" TargetMode="External"/><Relationship Id="rId1368" Type="http://schemas.openxmlformats.org/officeDocument/2006/relationships/hyperlink" Target="https://www.caixa.gov.br/Downloads/sinapi-cadernos-tecnicos/SINAPI-CT-CONCRETO-PROTENDIDO.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EPRECIACAO-JUROS-IMPOSTOS-E-SEGUROS-MANUTENCAO-E-MATERIAIS-NA-OPERACAO-DOS-EQUIPAMENTOS.pdf" TargetMode="External"/><Relationship Id="rId5989" Type="http://schemas.openxmlformats.org/officeDocument/2006/relationships/hyperlink" Target="https://www.caixa.gov.br/Downloads/sinapi-cadernos-tecnicos/SINAPI-CT-INSTALACOES-PREDIAIS-DE-AGUA-FRIA-EM-PVC.pdf" TargetMode="External"/><Relationship Id="rId8395" Type="http://schemas.openxmlformats.org/officeDocument/2006/relationships/hyperlink" Target="https://www.caixa.gov.br/Downloads/sinapi-cadernos-tecnicos/SINAPI-CT-PINTURA-EM-SUPERFICIES-METALICAS.pdf" TargetMode="External"/><Relationship Id="rId9446" Type="http://schemas.openxmlformats.org/officeDocument/2006/relationships/hyperlink" Target="https://www.caixa.gov.br/Downloads/sinapi-cadernos-tecnicos/SINAPI-CT-SISTEMA-DE-PROTECAO-CONTRA-DESCARGAS-ATMOSFERICAS-SPDA.pdf" TargetMode="External"/><Relationship Id="rId9860" Type="http://schemas.openxmlformats.org/officeDocument/2006/relationships/hyperlink" Target="https://www.caixa.gov.br/Downloads/sinapi-cadernos-tecnicos/SINAPI-CT-TRANSPORTE-CARGA-E-DESCARGA-DE-MATERIAIS.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435" Type="http://schemas.openxmlformats.org/officeDocument/2006/relationships/hyperlink" Target="https://www.caixa.gov.br/Downloads/sinapi-cadernos-tecnicos/SINAPI-CT-CONTRAPISO.pdf" TargetMode="External"/><Relationship Id="rId8048" Type="http://schemas.openxmlformats.org/officeDocument/2006/relationships/hyperlink" Target="https://www.caixa.gov.br/Downloads/sinapi-cadernos-tecnicos/SINAPI-CT-PAREDES-DE-CONCRETO-FORMAS.pdf" TargetMode="External"/><Relationship Id="rId8462" Type="http://schemas.openxmlformats.org/officeDocument/2006/relationships/hyperlink" Target="https://www.caixa.gov.br/Downloads/sinapi-cadernos-tecnicos/SINAPI-CT-PISOS.pdf" TargetMode="External"/><Relationship Id="rId9513" Type="http://schemas.openxmlformats.org/officeDocument/2006/relationships/hyperlink" Target="https://www.caixa.gov.br/Downloads/sinapi-cadernos-tecnicos/SINAPI-CT-SISTEMAS-DE-MEDICAO.pdf" TargetMode="External"/><Relationship Id="rId2900" Type="http://schemas.openxmlformats.org/officeDocument/2006/relationships/hyperlink" Target="https://www.caixa.gov.br/Downloads/sinapi-cadernos-tecnicos/SINAPI-CT-DISPOSITIVOS-AUXILIARES-VIARIOS.pdf" TargetMode="External"/><Relationship Id="rId7064" Type="http://schemas.openxmlformats.org/officeDocument/2006/relationships/hyperlink" Target="https://www.caixa.gov.br/Downloads/sinapi-cadernos-tecnicos/SINAPI-CT-LIGACOES-PREDIAIS-DE-AGUA-E-ESGOTO.pdf" TargetMode="External"/><Relationship Id="rId8115" Type="http://schemas.openxmlformats.org/officeDocument/2006/relationships/hyperlink" Target="https://www.caixa.gov.br/Downloads/sinapi-cadernos-tecnicos/SINAPI-CT-PASSEIOS-DE-CONCRETO.pdf" TargetMode="External"/><Relationship Id="rId10392" Type="http://schemas.openxmlformats.org/officeDocument/2006/relationships/hyperlink" Target="https://www.caixa.gov.br/Downloads/sinapi-cadernos-tecnicos/SINAPI-CT-VALVULAS-E-REGISTROS-PARA-SISTEMAS-PREDIAIS.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ELETRODUTOS-EMBUTIDOS-CABOS-CAIXAS-TOMADAS-E-INTERRUPTORES.pdf" TargetMode="External"/><Relationship Id="rId5709" Type="http://schemas.openxmlformats.org/officeDocument/2006/relationships/hyperlink" Target="https://www.caixa.gov.br/Downloads/sinapi-cadernos-tecnicos/SINAPI-CT-INSTALACOES-PREDIAIS-DE-ESGOTO-TUBOS-E-CONEXOES.pdf" TargetMode="External"/><Relationship Id="rId6080" Type="http://schemas.openxmlformats.org/officeDocument/2006/relationships/hyperlink" Target="https://www.caixa.gov.br/Downloads/sinapi-cadernos-tecnicos/SINAPI-CT-INSTALACOES-PREDIAIS-DE-AGUA-QUENTE-EM-CPVC.pdf" TargetMode="External"/><Relationship Id="rId7131" Type="http://schemas.openxmlformats.org/officeDocument/2006/relationships/hyperlink" Target="https://www.caixa.gov.br/Downloads/sinapi-cadernos-tecnicos/SINAPI-CT-LIMPEZA-DE-OBRA.pdf" TargetMode="External"/><Relationship Id="rId10045" Type="http://schemas.openxmlformats.org/officeDocument/2006/relationships/hyperlink" Target="https://www.caixa.gov.br/Downloads/sinapi-cadernos-tecnicos/SINAPI-CT-TRATAMENTOS-SUPERFICIAIS.pdf" TargetMode="External"/><Relationship Id="rId3674" Type="http://schemas.openxmlformats.org/officeDocument/2006/relationships/hyperlink" Target="https://www.caixa.gov.br/Downloads/sinapi-cadernos-tecnicos/SINAPI-CT-ESQUADRIAS-PORTAS.pdf" TargetMode="External"/><Relationship Id="rId4725" Type="http://schemas.openxmlformats.org/officeDocument/2006/relationships/hyperlink" Target="https://www.caixa.gov.br/Downloads/sinapi-cadernos-tecnicos/SINAPI-CT-INSTALACOES-ELETRICAS-ELETRODUTOS-EMBUTIDOS-CABOS-CAIXAS-TOMADAS-E-INTERRUPTORES.pdf" TargetMode="External"/><Relationship Id="rId10112" Type="http://schemas.openxmlformats.org/officeDocument/2006/relationships/hyperlink" Target="https://www.caixa.gov.br/Downloads/sinapi-cadernos-tecnicos/SINAPI-CT-TUBULACAO-FLANGEADA-PARA-REDES-DE-AGUA.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3327" Type="http://schemas.openxmlformats.org/officeDocument/2006/relationships/hyperlink" Target="https://www.caixa.gov.br/Downloads/sinapi-cadernos-tecnicos/SINAPI-CT-ESCADAS.pdf" TargetMode="External"/><Relationship Id="rId3741" Type="http://schemas.openxmlformats.org/officeDocument/2006/relationships/hyperlink" Target="https://www.caixa.gov.br/Downloads/sinapi-cadernos-tecnicos/SINAPI-CT-ESQUADRIAS-PORTAS.pdf" TargetMode="External"/><Relationship Id="rId6897" Type="http://schemas.openxmlformats.org/officeDocument/2006/relationships/hyperlink" Target="https://www.caixa.gov.br/Downloads/sinapi-cadernos-tecnicos/SINAPI-CT-INSTALACOES-EM-COBRE.pdf" TargetMode="External"/><Relationship Id="rId7948" Type="http://schemas.openxmlformats.org/officeDocument/2006/relationships/hyperlink" Target="https://www.caixa.gov.br/Downloads/sinapi-cadernos-tecnicos/SINAPI-CT-MONTAGEM-DE-GRUAS-E-CREMALHEIRAS.pdf" TargetMode="External"/><Relationship Id="rId248" Type="http://schemas.openxmlformats.org/officeDocument/2006/relationships/hyperlink" Target="https://www.caixa.gov.br/Downloads/sinapi-cadernos-tecnicos/SINAPI-CT-ARGAMASSAS.pdf" TargetMode="External"/><Relationship Id="rId662" Type="http://schemas.openxmlformats.org/officeDocument/2006/relationships/hyperlink" Target="https://www.caixa.gov.br/Downloads/sinapi-cadernos-tecnicos/SINAPI-CT-ASSENTAMENTO-DE-TUBOS-DE-ESGOTO-OU-DRENAGEM-PLUVIAL-EM-CONCRETO.pdf" TargetMode="External"/><Relationship Id="rId1292" Type="http://schemas.openxmlformats.org/officeDocument/2006/relationships/hyperlink" Target="https://www.caixa.gov.br/Downloads/sinapi-cadernos-tecnicos/SINAPI-CT-CHAPISCO.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5499" Type="http://schemas.openxmlformats.org/officeDocument/2006/relationships/hyperlink" Target="https://www.caixa.gov.br/Downloads/sinapi-cadernos-tecnicos/SINAPI-CT-INSTALACOES-HIDRAULICAS-EM-PEX.pdf" TargetMode="External"/><Relationship Id="rId6964" Type="http://schemas.openxmlformats.org/officeDocument/2006/relationships/hyperlink" Target="https://www.caixa.gov.br/Downloads/sinapi-cadernos-tecnicos/SINAPI-CT-INSTALACOES-EM-COBRE.pdf" TargetMode="External"/><Relationship Id="rId9370" Type="http://schemas.openxmlformats.org/officeDocument/2006/relationships/hyperlink" Target="https://www.caixa.gov.br/Downloads/sinapi-cadernos-tecnicos/SINAPI-CT-REVESTIMENTOS-CERAMICOS-INTERNOS.pdf" TargetMode="External"/><Relationship Id="rId315" Type="http://schemas.openxmlformats.org/officeDocument/2006/relationships/hyperlink" Target="https://www.caixa.gov.br/Downloads/sinapi-cadernos-tecnicos/SINAPI-CT-ARMACAO-PARA-ESTRUTURAS-DE-CONCRETO-ARMADO.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566" Type="http://schemas.openxmlformats.org/officeDocument/2006/relationships/hyperlink" Target="https://www.caixa.gov.br/Downloads/sinapi-cadernos-tecnicos/SINAPI-CT-INSTALACOES-HIDRAULICAS-EM-PEX.pdf" TargetMode="External"/><Relationship Id="rId6617" Type="http://schemas.openxmlformats.org/officeDocument/2006/relationships/hyperlink" Target="https://www.caixa.gov.br/Downloads/sinapi-cadernos-tecnicos/SINAPI-CT-INSTALACOES-DE-GAS-EM-PEX-MULTICAMADAS.pdf" TargetMode="External"/><Relationship Id="rId9023" Type="http://schemas.openxmlformats.org/officeDocument/2006/relationships/hyperlink" Target="https://www.caixa.gov.br/Downloads/sinapi-cadernos-tecnicos/SINAPI-CT-RECOMPOSICAO-DE-PAVIMENTOS.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EXECUCAO-DE-TIRANTES.pdf" TargetMode="External"/><Relationship Id="rId5219" Type="http://schemas.openxmlformats.org/officeDocument/2006/relationships/hyperlink" Target="https://www.caixa.gov.br/Downloads/sinapi-cadernos-tecnicos/SINAPI-CT-INSTALACOES-HIDRAULICAS-RESERVACAO-E-BOMBAS-DE-RECALQUE.pdf" TargetMode="External"/><Relationship Id="rId5980" Type="http://schemas.openxmlformats.org/officeDocument/2006/relationships/hyperlink" Target="https://www.caixa.gov.br/Downloads/sinapi-cadernos-tecnicos/SINAPI-CT-INSTALACOES-PREDIAIS-DE-AGUA-FRIA-EM-PVC.pdf" TargetMode="External"/><Relationship Id="rId3184" Type="http://schemas.openxmlformats.org/officeDocument/2006/relationships/hyperlink" Target="https://www.caixa.gov.br/Downloads/sinapi-cadernos-tecnicos/SINAPI-CT-EQUIPAMENTOS-DE-PROTECAO-COLETIVA.pdf" TargetMode="External"/><Relationship Id="rId4235" Type="http://schemas.openxmlformats.org/officeDocument/2006/relationships/hyperlink" Target="https://www.caixa.gov.br/Downloads/sinapi-cadernos-tecnicos/SINAPI-CT-FOSSAS-E-SUMIDOUROS.pdf" TargetMode="External"/><Relationship Id="rId4582" Type="http://schemas.openxmlformats.org/officeDocument/2006/relationships/hyperlink" Target="https://www.caixa.gov.br/Downloads/sinapi-cadernos-tecnicos/SINAPI-CT-ILUMINACAO-PREDIAL-E-MONITORAMENTO.pdf" TargetMode="External"/><Relationship Id="rId5633" Type="http://schemas.openxmlformats.org/officeDocument/2006/relationships/hyperlink" Target="https://www.caixa.gov.br/Downloads/sinapi-cadernos-tecnicos/SINAPI-CT-INSTALACOES-HIDRAULICAS-EM-PPR.pdf" TargetMode="External"/><Relationship Id="rId8789" Type="http://schemas.openxmlformats.org/officeDocument/2006/relationships/hyperlink" Target="https://www.caixa.gov.br/Downloads/sinapi-cadernos-tecnicos/SINAPI-CT-PRODUCAO-DE-CONCRETOS-E-ARGAMASSAS-UTILIZANDO-AGREGADO-RECICLADO.pdf" TargetMode="External"/><Relationship Id="rId1829" Type="http://schemas.openxmlformats.org/officeDocument/2006/relationships/hyperlink" Target="https://www.caixa.gov.br/Downloads/sinapi-cadernos-tecnicos/SINAPI-CT-CUSTOS-HORARIOS-PRODUTIVO-E-IMPRODUTIVO-DOS-EQUIPAMENTOS.pdf" TargetMode="External"/><Relationship Id="rId5700" Type="http://schemas.openxmlformats.org/officeDocument/2006/relationships/hyperlink" Target="https://www.caixa.gov.br/Downloads/sinapi-cadernos-tecnicos/SINAPI-CT-INSTALACOES-PREDIAIS-DE-ESGOTO-TUBOS-E-CONEXOES.pdf" TargetMode="External"/><Relationship Id="rId8856" Type="http://schemas.openxmlformats.org/officeDocument/2006/relationships/hyperlink" Target="https://www.caixa.gov.br/Downloads/sinapi-cadernos-tecnicos/SINAPI-CT-QUADROS-DE-AUTOMACAO-DE-BOMBAS.pdf" TargetMode="External"/><Relationship Id="rId9907" Type="http://schemas.openxmlformats.org/officeDocument/2006/relationships/hyperlink" Target="https://www.caixa.gov.br/Downloads/sinapi-cadernos-tecnicos/SINAPI-CT-TRANSPORTE-CARGA-E-DESCARGA-DE-MATERIAIS.pdf" TargetMode="External"/><Relationship Id="rId3251" Type="http://schemas.openxmlformats.org/officeDocument/2006/relationships/hyperlink" Target="https://www.caixa.gov.br/Downloads/sinapi-cadernos-tecnicos/SINAPI-CT-EQUIPAMENTOS-DE-PROTECAO-COLETIVA.pdf" TargetMode="External"/><Relationship Id="rId4302" Type="http://schemas.openxmlformats.org/officeDocument/2006/relationships/hyperlink" Target="https://www.caixa.gov.br/Downloads/sinapi-cadernos-tecnicos/SINAPI-CT-FORMAS-PARA-ESTRUTURAS-DE-CONCRETO-ARMADO.pdf" TargetMode="External"/><Relationship Id="rId7458" Type="http://schemas.openxmlformats.org/officeDocument/2006/relationships/hyperlink" Target="https://www.caixa.gov.br/Downloads/sinapi-metodologia/Livro_SINAPI_Calculos_Parametros.pdf" TargetMode="External"/><Relationship Id="rId7872" Type="http://schemas.openxmlformats.org/officeDocument/2006/relationships/hyperlink" Target="https://www.caixa.gov.br/Downloads/sinapi-cadernos-tecnicos/SINAPI-CT-MOBILIZACAO-E-DESMOBILIZACAO-DE-EQUIPAMENTOS-PESADOS.pdf" TargetMode="External"/><Relationship Id="rId8509" Type="http://schemas.openxmlformats.org/officeDocument/2006/relationships/hyperlink" Target="https://www.caixa.gov.br/Downloads/sinapi-cadernos-tecnicos/SINAPI-CT-POSTES-DE-CONCRETO-E-METALICOS.pdf" TargetMode="External"/><Relationship Id="rId8923" Type="http://schemas.openxmlformats.org/officeDocument/2006/relationships/hyperlink" Target="https://www.caixa.gov.br/Downloads/sinapi-cadernos-tecnicos/SINAPI-CT-RASGOS-E-FIXACOES.pdf" TargetMode="External"/><Relationship Id="rId10439" Type="http://schemas.openxmlformats.org/officeDocument/2006/relationships/hyperlink" Target="https://www.caixa.gov.br/Downloads/sinapi-cadernos-tecnicos/SINAPI-CT-VALVULAS-PARA-REDES-DE-SANEAMENTO.pdf" TargetMode="External"/><Relationship Id="rId172" Type="http://schemas.openxmlformats.org/officeDocument/2006/relationships/hyperlink" Target="https://www.caixa.gov.br/Downloads/sinapi-cadernos-tecnicos/SINAPI-CT-ARGAMASSAS.pdf" TargetMode="External"/><Relationship Id="rId6474" Type="http://schemas.openxmlformats.org/officeDocument/2006/relationships/hyperlink" Target="https://www.caixa.gov.br/Downloads/sinapi-cadernos-tecnicos/SINAPI-CT-INSTALACOES-DE-GAS-E-INCENDIO-EM-ACO-E-FERRO-GALVANIZADO.pdf" TargetMode="External"/><Relationship Id="rId7525" Type="http://schemas.openxmlformats.org/officeDocument/2006/relationships/hyperlink" Target="https://www.caixa.gov.br/Downloads/sinapi-cadernos-tecnicos/SINAPI-CT-LOUCAS-E-METAIS.pdf" TargetMode="External"/><Relationship Id="rId989" Type="http://schemas.openxmlformats.org/officeDocument/2006/relationships/hyperlink" Target="https://www.caixa.gov.br/Downloads/sinapi-cadernos-tecnicos/SINAPI-CT-ATERROS-BASES-SUB-BASES-E-IMPRIMACOES.pdf" TargetMode="External"/><Relationship Id="rId5076" Type="http://schemas.openxmlformats.org/officeDocument/2006/relationships/hyperlink" Target="https://www.caixa.gov.br/Downloads/sinapi-cadernos-tecnicos/SINAPI-CT-INSTALACOES-ELETRICAS-REDE-DE-DISTRIBUICAO.pdf" TargetMode="External"/><Relationship Id="rId5490" Type="http://schemas.openxmlformats.org/officeDocument/2006/relationships/hyperlink" Target="https://www.caixa.gov.br/Downloads/sinapi-cadernos-tecnicos/SINAPI-CT-INSTALACOES-HIDRAULICAS-EM-PEX.pdf" TargetMode="External"/><Relationship Id="rId6127" Type="http://schemas.openxmlformats.org/officeDocument/2006/relationships/hyperlink" Target="https://www.caixa.gov.br/Downloads/sinapi-cadernos-tecnicos/SINAPI-CT-INSTALACOES-PREDIAIS-DE-AGUA-QUENTE-EM-CPVC.pdf" TargetMode="External"/><Relationship Id="rId6541" Type="http://schemas.openxmlformats.org/officeDocument/2006/relationships/hyperlink" Target="https://www.caixa.gov.br/Downloads/sinapi-cadernos-tecnicos/SINAPI-CT-INSTALACOES-DE-GAS-E-INCENDIO-EM-ACO-E-FERRO-GALVANIZADO.pdf" TargetMode="External"/><Relationship Id="rId9697" Type="http://schemas.openxmlformats.org/officeDocument/2006/relationships/hyperlink" Target="https://www.caixa.gov.br/Downloads/sinapi-cadernos-tecnicos/SINAPI-CT-TRANSPORTE-FLUVIAL-CARGA-E-DESCARGA.pdf" TargetMode="External"/><Relationship Id="rId1686" Type="http://schemas.openxmlformats.org/officeDocument/2006/relationships/hyperlink" Target="https://www.caixa.gov.br/Downloads/sinapi-cadernos-tecnicos/SINAPI-CT-CUSTOS-HORARIOS-PRODUTIVO-E-IMPRODUTIVO-DOS-EQUIPAMENTOS.pdf" TargetMode="External"/><Relationship Id="rId4092" Type="http://schemas.openxmlformats.org/officeDocument/2006/relationships/hyperlink" Target="https://www.caixa.gov.br/Downloads/sinapi-cadernos-tecnicos/SINAPI-CT-ESTRUTURAS-DE-MADEIRA.pdf" TargetMode="External"/><Relationship Id="rId5143" Type="http://schemas.openxmlformats.org/officeDocument/2006/relationships/hyperlink" Target="https://www.caixa.gov.br/Downloads/sinapi-cadernos-tecnicos/SINAPI-CT-INSTALACOES-ELETRICAS-REDE-DE-DISTRIBUICAO.pdf" TargetMode="External"/><Relationship Id="rId8299" Type="http://schemas.openxmlformats.org/officeDocument/2006/relationships/hyperlink" Target="https://www.caixa.gov.br/Downloads/sinapi-cadernos-tecnicos/SINAPI-CT-PINTURA-EXTERNA.pdf" TargetMode="External"/><Relationship Id="rId1339" Type="http://schemas.openxmlformats.org/officeDocument/2006/relationships/hyperlink" Target="https://www.caixa.gov.br/Downloads/sinapi-cadernos-tecnicos/SINAPI-CT-CONCRETO-PROJETADO.pdf" TargetMode="External"/><Relationship Id="rId2737" Type="http://schemas.openxmlformats.org/officeDocument/2006/relationships/hyperlink" Target="https://www.caixa.gov.br/Downloads/sinapi-cadernos-tecnicos/SINAPI-CT-DEPRECIACAO-JUROS-IMPOSTOS-E-SEGUROS-MANUTENCAO-E-MATERIAIS-NA-OPERACAO-DOS-EQUIPAMENTOS.pdf" TargetMode="External"/><Relationship Id="rId5210" Type="http://schemas.openxmlformats.org/officeDocument/2006/relationships/hyperlink" Target="https://www.caixa.gov.br/Downloads/sinapi-cadernos-tecnicos/SINAPI-CT-INSTALACOES-HIDRAULICAS-RESERVACAO-E-BOMBAS-DE-RECALQUE.pdf" TargetMode="External"/><Relationship Id="rId8366" Type="http://schemas.openxmlformats.org/officeDocument/2006/relationships/hyperlink" Target="https://www.caixa.gov.br/Downloads/sinapi-cadernos-tecnicos/SINAPI-CT-PINTURA-EM-MADEIRA.pdf" TargetMode="External"/><Relationship Id="rId9764" Type="http://schemas.openxmlformats.org/officeDocument/2006/relationships/hyperlink" Target="https://www.caixa.gov.br/Downloads/sinapi-cadernos-tecnicos/SINAPI-CT-TRANSPORTE-DE-MATERIAIS-DENTRO-DO-CANTEIRO-DE-OBRAS.pdf" TargetMode="External"/><Relationship Id="rId709" Type="http://schemas.openxmlformats.org/officeDocument/2006/relationships/hyperlink" Target="https://www.caixa.gov.br/Downloads/sinapi-cadernos-tecnicos/SINAPI-CT-ASSENTAMENTO-DE-TUBOS-DE-ESGOTO-OU-DRENAGEM-PLUVIAL-EM-CONCRETO.pdf" TargetMode="External"/><Relationship Id="rId1753" Type="http://schemas.openxmlformats.org/officeDocument/2006/relationships/hyperlink" Target="https://www.caixa.gov.br/Downloads/sinapi-cadernos-tecnicos/SINAPI-CT-CUSTOS-HORARIOS-PRODUTIVO-E-IMPRODUTIVO-DOS-EQUIPAMENTOS.pdf" TargetMode="External"/><Relationship Id="rId2804" Type="http://schemas.openxmlformats.org/officeDocument/2006/relationships/hyperlink" Target="https://www.caixa.gov.br/Downloads/sinapi-cadernos-tecnicos/SINAPI-CT-DEPRECIACAO-JUROS-IMPOSTOS-E-SEGUROS-MANUTENCAO-E-MATERIAIS-NA-OPERACAO-DOS-EQUIPAMENTOS.pdf" TargetMode="External"/><Relationship Id="rId8019" Type="http://schemas.openxmlformats.org/officeDocument/2006/relationships/hyperlink" Target="https://www.caixa.gov.br/Downloads/sinapi-cadernos-tecnicos/SINAPI-CT-PAREDES-DE-CONCRETO-ESTUCAMENTO.pdf" TargetMode="External"/><Relationship Id="rId8780" Type="http://schemas.openxmlformats.org/officeDocument/2006/relationships/hyperlink" Target="https://www.caixa.gov.br/Downloads/sinapi-cadernos-tecnicos/SINAPI-CT-PRODUCAO-DE-CONCRETO.pdf" TargetMode="External"/><Relationship Id="rId9417" Type="http://schemas.openxmlformats.org/officeDocument/2006/relationships/hyperlink" Target="https://www.caixa.gov.br/Downloads/sinapi-cadernos-tecnicos/SINAPI-CT-SINALIZACAO-VERTICAL-VIARIA.pdf" TargetMode="External"/><Relationship Id="rId9831" Type="http://schemas.openxmlformats.org/officeDocument/2006/relationships/hyperlink" Target="https://www.caixa.gov.br/Downloads/sinapi-cadernos-tecnicos/SINAPI-CT-TRANSPORTE-CARGA-E-DESCARGA-DE-MATERIAIS.pdf" TargetMode="External"/><Relationship Id="rId10296" Type="http://schemas.openxmlformats.org/officeDocument/2006/relationships/hyperlink" Target="https://www.caixa.gov.br/Downloads/sinapi-cadernos-tecnicos/SINAPI-CT-VALVULAS-E-REGISTROS-PARA-SISTEMAS-PREDIAIS.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CRETO-PROTENDIDO.pdf" TargetMode="External"/><Relationship Id="rId1820" Type="http://schemas.openxmlformats.org/officeDocument/2006/relationships/hyperlink" Target="https://www.caixa.gov.br/Downloads/sinapi-cadernos-tecnicos/SINAPI-CT-CUSTOS-HORARIOS-PRODUTIVO-E-IMPRODUTIVO-DOS-EQUIPAMENTOS.pdf" TargetMode="External"/><Relationship Id="rId4976" Type="http://schemas.openxmlformats.org/officeDocument/2006/relationships/hyperlink" Target="https://www.caixa.gov.br/Downloads/sinapi-cadernos-tecnicos/SINAPI-CT-INSTALACOES-ELETRICAS-QUADROS-CABOS-DISJUNTORES-CONTATORES-E-BARRAMENTOS-BLINDADOS.pdf" TargetMode="External"/><Relationship Id="rId7382" Type="http://schemas.openxmlformats.org/officeDocument/2006/relationships/hyperlink" Target="https://www.caixa.gov.br/Downloads/sinapi-metodologia/Livro_SINAPI_Calculos_Parametros.pdf" TargetMode="External"/><Relationship Id="rId8433" Type="http://schemas.openxmlformats.org/officeDocument/2006/relationships/hyperlink" Target="https://www.caixa.gov.br/Downloads/sinapi-cadernos-tecnicos/SINAPI-CT-PINTURA-PARA-PISOS.pdf" TargetMode="External"/><Relationship Id="rId10363" Type="http://schemas.openxmlformats.org/officeDocument/2006/relationships/hyperlink" Target="https://www.caixa.gov.br/Downloads/sinapi-cadernos-tecnicos/SINAPI-CT-VALVULAS-E-REGISTROS-PARA-SISTEMAS-PREDIAIS.pdf" TargetMode="External"/><Relationship Id="rId3578" Type="http://schemas.openxmlformats.org/officeDocument/2006/relationships/hyperlink" Target="https://www.caixa.gov.br/Downloads/sinapi-cadernos-tecnicos/SINAPI-CT-ESCORAMENTO-E-PREPARO-DE-FUNDO-DE-VALAS.pdf" TargetMode="External"/><Relationship Id="rId3992" Type="http://schemas.openxmlformats.org/officeDocument/2006/relationships/hyperlink" Target="https://www.caixa.gov.br/Downloads/sinapi-cadernos-tecnicos/SINAPI-CT-ESTRUTURA-E-TRAMA-PARA-COBERTURA.pdf" TargetMode="External"/><Relationship Id="rId4629" Type="http://schemas.openxmlformats.org/officeDocument/2006/relationships/hyperlink" Target="https://www.caixa.gov.br/Downloads/sinapi-cadernos-tecnicos/SINAPI-CT-IMPERMEABILIZACAO-PROTECAO-MECANICA-E-TRATAMENTO-DE-JUNTA.pdf" TargetMode="External"/><Relationship Id="rId7035" Type="http://schemas.openxmlformats.org/officeDocument/2006/relationships/hyperlink" Target="https://www.caixa.gov.br/Downloads/sinapi-cadernos-tecnicos/SINAPI-CT-LAJES-PRE-MOLDADAS.pdf" TargetMode="External"/><Relationship Id="rId8500" Type="http://schemas.openxmlformats.org/officeDocument/2006/relationships/hyperlink" Target="https://www.caixa.gov.br/Downloads/sinapi-cadernos-tecnicos/SINAPI-CT-POSTES-DE-CONCRETO-E-METALICOS.pdf" TargetMode="External"/><Relationship Id="rId10016" Type="http://schemas.openxmlformats.org/officeDocument/2006/relationships/hyperlink" Target="https://www.caixa.gov.br/Downloads/sinapi-cadernos-tecnicos/SINAPI-CT-TRANSPORTE-CARGA-E-DESCARGA-DE-MATERIAIS.pdf" TargetMode="External"/><Relationship Id="rId10430" Type="http://schemas.openxmlformats.org/officeDocument/2006/relationships/hyperlink" Target="https://www.caixa.gov.br/Downloads/sinapi-cadernos-tecnicos/SINAPI-CT-VALVULAS-PARA-REDES-DE-SANEAMENTO.pdf" TargetMode="External"/><Relationship Id="rId499" Type="http://schemas.openxmlformats.org/officeDocument/2006/relationships/hyperlink" Target="https://www.caixa.gov.br/Downloads/sinapi-cadernos-tecnicos/SINAPI-CT-ASSENTAMENTO-DE-TUBOS-DE-PVC-E-METALICOS-EM-REDES-DE-AGUA.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645" Type="http://schemas.openxmlformats.org/officeDocument/2006/relationships/hyperlink" Target="https://www.caixa.gov.br/Downloads/sinapi-cadernos-tecnicos/SINAPI-CT-ESQUADRIAS-JANELAS.pdf" TargetMode="External"/><Relationship Id="rId6051" Type="http://schemas.openxmlformats.org/officeDocument/2006/relationships/hyperlink" Target="https://www.caixa.gov.br/Downloads/sinapi-cadernos-tecnicos/SINAPI-CT-INSTALACOES-PREDIAIS-DE-AGUA-QUENTE-EM-CPVC.pdf" TargetMode="External"/><Relationship Id="rId7102" Type="http://schemas.openxmlformats.org/officeDocument/2006/relationships/hyperlink" Target="https://www.caixa.gov.br/Downloads/sinapi-cadernos-tecnicos/SINAPI-CT-LIGACOES-PREDIAIS-DE-AGUA-E-ESGOTO.pdf" TargetMode="External"/><Relationship Id="rId566" Type="http://schemas.openxmlformats.org/officeDocument/2006/relationships/hyperlink" Target="https://www.caixa.gov.br/Downloads/sinapi-cadernos-tecnicos/SINAPI-CT-ASSENTAMENTO-DE-TUBOS-DE-PVC-E-METALICOS-EM-REDES-DE-AGUA.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9274" Type="http://schemas.openxmlformats.org/officeDocument/2006/relationships/hyperlink" Target="https://www.caixa.gov.br/Downloads/sinapi-cadernos-tecnicos/SINAPI-CT-REDES-DE-AGUA-E-ESGOTO-EM-PEAD-LISO-(TUBOS-E-CONEXOES).pdf" TargetMode="External"/><Relationship Id="rId219" Type="http://schemas.openxmlformats.org/officeDocument/2006/relationships/hyperlink" Target="https://www.caixa.gov.br/Downloads/sinapi-cadernos-tecnicos/SINAPI-CT-ARGAMASSAS.pdf" TargetMode="External"/><Relationship Id="rId633" Type="http://schemas.openxmlformats.org/officeDocument/2006/relationships/hyperlink" Target="https://www.caixa.gov.br/Downloads/sinapi-cadernos-tecnicos/SINAPI-CT-ASSENTAMENTO-DE-TUBOS-DE-PVC-E-METALICOS-EM-REDES-DE-AGUA.pdf" TargetMode="External"/><Relationship Id="rId980" Type="http://schemas.openxmlformats.org/officeDocument/2006/relationships/hyperlink" Target="https://www.caixa.gov.br/Downloads/sinapi-cadernos-tecnicos/SINAPI-CT-ATERROS-BASES-SUB-BASES-E-IMPRIMACOES.pdf" TargetMode="External"/><Relationship Id="rId1263" Type="http://schemas.openxmlformats.org/officeDocument/2006/relationships/hyperlink" Target="https://www.caixa.gov.br/Downloads/sinapi-cadernos-tecnicos/SINAPI-CT-CERCAS-PROTETORES-E-ALAMBRAD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QUADRIAS-PORTAS.pdf" TargetMode="External"/><Relationship Id="rId6868" Type="http://schemas.openxmlformats.org/officeDocument/2006/relationships/hyperlink" Target="https://www.caixa.gov.br/Downloads/sinapi-cadernos-tecnicos/SINAPI-CT-INSTALACOES-EM-COBRE.pdf" TargetMode="External"/><Relationship Id="rId7919" Type="http://schemas.openxmlformats.org/officeDocument/2006/relationships/hyperlink" Target="https://www.caixa.gov.br/Downloads/sinapi-cadernos-tecnicos/SINAPI-CT-MOBILIARIO-URBANO.pdf" TargetMode="External"/><Relationship Id="rId8290" Type="http://schemas.openxmlformats.org/officeDocument/2006/relationships/hyperlink" Target="https://www.caixa.gov.br/Downloads/sinapi-cadernos-tecnicos/SINAPI-CT-PINTURA-EXTERNA.pdf" TargetMode="External"/><Relationship Id="rId9341" Type="http://schemas.openxmlformats.org/officeDocument/2006/relationships/hyperlink" Target="https://www.caixa.gov.br/Downloads/sinapi-cadernos-tecnicos/SINAPI-CT-REVESTIMENTOS-CERAMICOS-EXTERNOS.pdf" TargetMode="External"/><Relationship Id="rId5884" Type="http://schemas.openxmlformats.org/officeDocument/2006/relationships/hyperlink" Target="https://www.caixa.gov.br/Downloads/sinapi-cadernos-tecnicos/SINAPI-CT-INSTALACOES-PREDIAIS-DE-AGUA-FRIA-EM-PVC.pdf" TargetMode="External"/><Relationship Id="rId6935" Type="http://schemas.openxmlformats.org/officeDocument/2006/relationships/hyperlink" Target="https://www.caixa.gov.br/Downloads/sinapi-cadernos-tecnicos/SINAPI-CT-INSTALACOES-EM-COBRE.pdf" TargetMode="External"/><Relationship Id="rId700" Type="http://schemas.openxmlformats.org/officeDocument/2006/relationships/hyperlink" Target="https://www.caixa.gov.br/Downloads/sinapi-cadernos-tecnicos/SINAPI-CT-ASSENTAMENTO-DE-TUBOS-DE-ESGOTO-OU-DRENAGEM-PLUVIAL-EM-CONCRETO.pdf" TargetMode="External"/><Relationship Id="rId1330" Type="http://schemas.openxmlformats.org/officeDocument/2006/relationships/hyperlink" Target="https://www.caixa.gov.br/Downloads/sinapi-cadernos-tecnicos/SINAPI-CT-CONCRETAGEM-PARA-ESTRUTURAS-DE-CONCRETO-ARMADO.pdf" TargetMode="External"/><Relationship Id="rId3088" Type="http://schemas.openxmlformats.org/officeDocument/2006/relationships/hyperlink" Target="https://www.caixa.gov.br/Downloads/sinapi-cadernos-tecnicos/SINAPI-CT-ELETROCALHAS.pdf" TargetMode="External"/><Relationship Id="rId4486" Type="http://schemas.openxmlformats.org/officeDocument/2006/relationships/hyperlink" Target="https://www.caixa.gov.br/Downloads/sinapi-cadernos-tecnicos/SINAPI-CT-GRAUTE-E-ARMACAO.pdf" TargetMode="External"/><Relationship Id="rId5537" Type="http://schemas.openxmlformats.org/officeDocument/2006/relationships/hyperlink" Target="https://www.caixa.gov.br/Downloads/sinapi-cadernos-tecnicos/SINAPI-CT-INSTALACOES-HIDRAULICAS-EM-PEX.pdf" TargetMode="External"/><Relationship Id="rId5951" Type="http://schemas.openxmlformats.org/officeDocument/2006/relationships/hyperlink" Target="https://www.caixa.gov.br/Downloads/sinapi-cadernos-tecnicos/SINAPI-CT-INSTALACOES-PREDIAIS-DE-AGUA-FRIA-EM-PVC.pdf" TargetMode="External"/><Relationship Id="rId4139" Type="http://schemas.openxmlformats.org/officeDocument/2006/relationships/hyperlink" Target="https://www.caixa.gov.br/Downloads/sinapi-cadernos-tecnicos/SINAPI-CT-EXECUCAO-DE-TIRANTES.pdf" TargetMode="External"/><Relationship Id="rId4553" Type="http://schemas.openxmlformats.org/officeDocument/2006/relationships/hyperlink" Target="https://www.caixa.gov.br/Downloads/sinapi-cadernos-tecnicos/SINAPI-CT-GUIAS-E-SARJETAS.pdf" TargetMode="External"/><Relationship Id="rId5604" Type="http://schemas.openxmlformats.org/officeDocument/2006/relationships/hyperlink" Target="https://www.caixa.gov.br/Downloads/sinapi-cadernos-tecnicos/SINAPI-CT-INSTALACOES-HIDRAULICAS-EM-PPR.pdf" TargetMode="External"/><Relationship Id="rId8010" Type="http://schemas.openxmlformats.org/officeDocument/2006/relationships/hyperlink" Target="https://www.caixa.gov.br/Downloads/sinapi-cadernos-tecnicos/SINAPI-CT-PAREDES-DE-CONCRETO-CONCRETAGEM.pdf" TargetMode="External"/><Relationship Id="rId3155" Type="http://schemas.openxmlformats.org/officeDocument/2006/relationships/hyperlink" Target="https://www.caixa.gov.br/Downloads/sinapi-cadernos-tecnicos/SINAPI-CT-ENERGIA-SOLAR-PARA-EDIFICACOES.pdf" TargetMode="External"/><Relationship Id="rId4206" Type="http://schemas.openxmlformats.org/officeDocument/2006/relationships/hyperlink" Target="https://www.caixa.gov.br/Downloads/sinapi-cadernos-tecnicos/SINAPI-CT-FOSSAS-E-SUMIDOUROS.pdf" TargetMode="External"/><Relationship Id="rId4620" Type="http://schemas.openxmlformats.org/officeDocument/2006/relationships/hyperlink" Target="https://www.caixa.gov.br/Downloads/sinapi-cadernos-tecnicos/SINAPI-CT-ILUMINACAO-PREDIAL-E-MONITORAMENTO.pdf" TargetMode="External"/><Relationship Id="rId7776" Type="http://schemas.openxmlformats.org/officeDocument/2006/relationships/hyperlink" Target="https://www.caixa.gov.br/Downloads/sinapi-cadernos-tecnicos/SINAPI-CT-MASSA-UNICA-INTERNA.pdf" TargetMode="External"/><Relationship Id="rId8827" Type="http://schemas.openxmlformats.org/officeDocument/2006/relationships/hyperlink" Target="https://www.caixa.gov.br/Downloads/sinapi-cadernos-tecnicos/SINAPI-CT-QUADROS-DE-AUTOMACAO-DE-BOMBAS.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222" Type="http://schemas.openxmlformats.org/officeDocument/2006/relationships/hyperlink" Target="https://www.caixa.gov.br/Downloads/sinapi-cadernos-tecnicos/SINAPI-CT-EQUIPAMENTOS-DE-PROTECAO-COLETIVA.pdf" TargetMode="External"/><Relationship Id="rId6378" Type="http://schemas.openxmlformats.org/officeDocument/2006/relationships/hyperlink" Target="https://www.caixa.gov.br/Downloads/sinapi-cadernos-tecnicos/SINAPI-CT-INSTALACOES-DE-GAS-E-INCENDIO-EM-ACO-E-FERRO-GALVANIZADO.pdf" TargetMode="External"/><Relationship Id="rId7429" Type="http://schemas.openxmlformats.org/officeDocument/2006/relationships/hyperlink" Target="https://www.caixa.gov.br/Downloads/sinapi-metodologia/Livro_SINAPI_Calculos_Parametros.pdf" TargetMode="External"/><Relationship Id="rId143" Type="http://schemas.openxmlformats.org/officeDocument/2006/relationships/hyperlink" Target="https://www.caixa.gov.br/Downloads/sinapi-cadernos-tecnicos/SINAPI-CT-ARGAMASSAS.pdf" TargetMode="External"/><Relationship Id="rId5394" Type="http://schemas.openxmlformats.org/officeDocument/2006/relationships/hyperlink" Target="https://www.caixa.gov.br/Downloads/sinapi-cadernos-tecnicos/SINAPI-CT-INSTALACOES-HIDRAULICAS-RESERVACAO-E-BOMBAS-DE-RECALQUE.pdf" TargetMode="External"/><Relationship Id="rId6445" Type="http://schemas.openxmlformats.org/officeDocument/2006/relationships/hyperlink" Target="https://www.caixa.gov.br/Downloads/sinapi-cadernos-tecnicos/SINAPI-CT-INSTALACOES-DE-GAS-E-INCENDIO-EM-ACO-E-FERRO-GALVANIZADO.pdf" TargetMode="External"/><Relationship Id="rId6792" Type="http://schemas.openxmlformats.org/officeDocument/2006/relationships/hyperlink" Target="https://www.caixa.gov.br/Downloads/sinapi-cadernos-tecnicos/SINAPI-CT-INSTALACOES-EM-COBRE.pdf" TargetMode="External"/><Relationship Id="rId7843" Type="http://schemas.openxmlformats.org/officeDocument/2006/relationships/hyperlink" Target="https://www.caixa.gov.br/Downloads/sinapi-cadernos-tecnicos/SINAPI-CT-MOBILIZACAO-E-DESMOBILIZACAO-DE-EQUIPAMENTOS-PESADOS.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DRENOS.pdf" TargetMode="External"/><Relationship Id="rId5047" Type="http://schemas.openxmlformats.org/officeDocument/2006/relationships/hyperlink" Target="https://www.caixa.gov.br/Downloads/sinapi-cadernos-tecnicos/SINAPI-CT-INSTALACOES-ELETRICAS-REDE-DE-DISTRIBUICAO.pdf" TargetMode="External"/><Relationship Id="rId7910" Type="http://schemas.openxmlformats.org/officeDocument/2006/relationships/hyperlink" Target="https://www.caixa.gov.br/Downloads/sinapi-cadernos-tecnicos/SINAPI-CT-MOBILIARIO-URBANO.pdf" TargetMode="External"/><Relationship Id="rId5461" Type="http://schemas.openxmlformats.org/officeDocument/2006/relationships/hyperlink" Target="https://www.caixa.gov.br/Downloads/sinapi-cadernos-tecnicos/SINAPI-CT-INSTALACOES-HIDRAULICAS-EM-PEX.pdf" TargetMode="External"/><Relationship Id="rId6512" Type="http://schemas.openxmlformats.org/officeDocument/2006/relationships/hyperlink" Target="https://www.caixa.gov.br/Downloads/sinapi-cadernos-tecnicos/SINAPI-CT-INSTALACOES-DE-GAS-E-INCENDIO-EM-ACO-E-FERRO-GALVANIZADO.pdf" TargetMode="External"/><Relationship Id="rId9668" Type="http://schemas.openxmlformats.org/officeDocument/2006/relationships/hyperlink" Target="https://www.caixa.gov.br/Downloads/sinapi-cadernos-tecnicos/SINAPI-CT-TRANSPORTE-FLUVIAL-CARGA-E-DESCARGA.pdf" TargetMode="External"/><Relationship Id="rId1657" Type="http://schemas.openxmlformats.org/officeDocument/2006/relationships/hyperlink" Target="https://www.caixa.gov.br/Downloads/sinapi-cadernos-tecnicos/SINAPI-CT-CUSTOS-HORARIOS-PRODUTIVO-E-IMPRODUTIVO-DOS-EQUIPAMENTO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4063" Type="http://schemas.openxmlformats.org/officeDocument/2006/relationships/hyperlink" Target="https://www.caixa.gov.br/Downloads/sinapi-cadernos-tecnicos/SINAPI-CT-ESTRUTURAS-DE-MADEIRA.pdf" TargetMode="External"/><Relationship Id="rId5114" Type="http://schemas.openxmlformats.org/officeDocument/2006/relationships/hyperlink" Target="https://www.caixa.gov.br/Downloads/sinapi-cadernos-tecnicos/SINAPI-CT-INSTALACOES-ELETRICAS-REDE-DE-DISTRIBUICAO.pdf" TargetMode="External"/><Relationship Id="rId8684" Type="http://schemas.openxmlformats.org/officeDocument/2006/relationships/hyperlink" Target="https://www.caixa.gov.br/Downloads/sinapi-cadernos-tecnicos/SINAPI-CT-POCOS-DE-VISITA-E-CAIXAS-PARA-BOCAS-DE-LOBO.pdf" TargetMode="External"/><Relationship Id="rId9735" Type="http://schemas.openxmlformats.org/officeDocument/2006/relationships/hyperlink" Target="https://www.caixa.gov.br/Downloads/sinapi-cadernos-tecnicos/SINAPI-CT-TRANSPORTE-DE-MATERIAIS-DENTRO-DO-CANTEIRO-DE-OBRAS.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EXECUCAO-DE-TIRANTES.pdf" TargetMode="External"/><Relationship Id="rId7286" Type="http://schemas.openxmlformats.org/officeDocument/2006/relationships/hyperlink" Target="https://www.caixa.gov.br/Downloads/sinapi-metodologia/Livro_SINAPI_Calculos_Parametros.pdf" TargetMode="External"/><Relationship Id="rId8337" Type="http://schemas.openxmlformats.org/officeDocument/2006/relationships/hyperlink" Target="https://www.caixa.gov.br/Downloads/sinapi-cadernos-tecnicos/SINAPI-CT-PINTURA-INTERNA.pdf" TargetMode="External"/><Relationship Id="rId8751" Type="http://schemas.openxmlformats.org/officeDocument/2006/relationships/hyperlink" Target="https://www.caixa.gov.br/Downloads/sinapi-cadernos-tecnicos/SINAPI-CT-POCOS-DE-VISITA-E-CAIXAS-PARA-BOCAS-DE-LOBO.pdf" TargetMode="External"/><Relationship Id="rId9802" Type="http://schemas.openxmlformats.org/officeDocument/2006/relationships/hyperlink" Target="https://www.caixa.gov.br/Downloads/sinapi-cadernos-tecnicos/SINAPI-CT-TRANSPORTE-DE-MATERIAIS-DENTRO-DO-CANTEIRO-DE-OBRAS.pdf" TargetMode="External"/><Relationship Id="rId10267" Type="http://schemas.openxmlformats.org/officeDocument/2006/relationships/hyperlink" Target="https://www.caixa.gov.br/Downloads/sinapi-cadernos-tecnicos/SINAPI-CT-VIDROS-E-ESPELHOS.pdf" TargetMode="External"/><Relationship Id="rId16" Type="http://schemas.openxmlformats.org/officeDocument/2006/relationships/hyperlink" Target="https://www.caixa.gov.br/Downloads/sinapi-cadernos-tecnicos/SINAPI-CT-ALVENARIA-ESTRUTURAL-BLOCOS-CERAMICOS.pdf" TargetMode="External"/><Relationship Id="rId3896" Type="http://schemas.openxmlformats.org/officeDocument/2006/relationships/hyperlink" Target="https://www.caixa.gov.br/Downloads/sinapi-cadernos-tecnicos/SINAPI-CT-ESTRUTURA-E-TRAMA-PARA-COBERTURA.pdf" TargetMode="External"/><Relationship Id="rId7353" Type="http://schemas.openxmlformats.org/officeDocument/2006/relationships/hyperlink" Target="https://www.caixa.gov.br/Downloads/sinapi-metodologia/Livro_SINAPI_Calculos_Parametros.pdf" TargetMode="External"/><Relationship Id="rId8404" Type="http://schemas.openxmlformats.org/officeDocument/2006/relationships/hyperlink" Target="https://www.caixa.gov.br/Downloads/sinapi-cadernos-tecnicos/SINAPI-CT-PINTURA-EM-SUPERFICIES-METALICAS.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CAVACAO-EM-MATERIAL-DE-3&#170;-CATEGORIA.pdf" TargetMode="External"/><Relationship Id="rId4947" Type="http://schemas.openxmlformats.org/officeDocument/2006/relationships/hyperlink" Target="https://www.caixa.gov.br/Downloads/sinapi-cadernos-tecnicos/SINAPI-CT-INSTALACOES-ELETRICAS-QUADROS-CABOS-DISJUNTORES-CONTATORES-E-BARRAMENTOS-BLINDADOS.pdf" TargetMode="External"/><Relationship Id="rId7006" Type="http://schemas.openxmlformats.org/officeDocument/2006/relationships/hyperlink" Target="https://www.caixa.gov.br/Downloads/sinapi-cadernos-tecnicos/SINAPI-CT-LAJES-PRE-MOLDADAS.pdf" TargetMode="External"/><Relationship Id="rId7420" Type="http://schemas.openxmlformats.org/officeDocument/2006/relationships/hyperlink" Target="https://www.caixa.gov.br/Downloads/sinapi-metodologia/Livro_SINAPI_Calculos_Parametros.pdf" TargetMode="External"/><Relationship Id="rId10334" Type="http://schemas.openxmlformats.org/officeDocument/2006/relationships/hyperlink" Target="https://www.caixa.gov.br/Downloads/sinapi-cadernos-tecnicos/SINAPI-CT-VALVULAS-E-REGISTROS-PARA-SISTEMAS-PREDIAIS.pdf" TargetMode="External"/><Relationship Id="rId3963" Type="http://schemas.openxmlformats.org/officeDocument/2006/relationships/hyperlink" Target="https://www.caixa.gov.br/Downloads/sinapi-cadernos-tecnicos/SINAPI-CT-ESTRUTURA-E-TRAMA-PARA-COBERTURA.pdf" TargetMode="External"/><Relationship Id="rId6022" Type="http://schemas.openxmlformats.org/officeDocument/2006/relationships/hyperlink" Target="https://www.caixa.gov.br/Downloads/sinapi-cadernos-tecnicos/SINAPI-CT-INSTALACOES-PREDIAIS-DE-AGUA-QUENTE-EM-CPVC.pdf" TargetMode="External"/><Relationship Id="rId9178" Type="http://schemas.openxmlformats.org/officeDocument/2006/relationships/hyperlink" Target="https://www.caixa.gov.br/Downloads/sinapi-cadernos-tecnicos/SINAPI-CT-REDES-DE-AGUA-E-ESGOTO-EM-PEAD-LISO-(TUBOS-E-CONEXOES).pdf" TargetMode="External"/><Relationship Id="rId10401" Type="http://schemas.openxmlformats.org/officeDocument/2006/relationships/hyperlink" Target="https://www.caixa.gov.br/Downloads/sinapi-cadernos-tecnicos/SINAPI-CT-VALVULAS-PARA-REDES-DE-SANEAMENTO.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3616" Type="http://schemas.openxmlformats.org/officeDocument/2006/relationships/hyperlink" Target="https://www.caixa.gov.br/Downloads/sinapi-cadernos-tecnicos/SINAPI-CT-ESGOTAMENTO-DE-VALA-E-REBAIXAMENTO-DO-LENCOL-FREATICO.pdf" TargetMode="External"/><Relationship Id="rId8194" Type="http://schemas.openxmlformats.org/officeDocument/2006/relationships/hyperlink" Target="https://www.caixa.gov.br/Downloads/sinapi-cadernos-tecnicos/SINAPI-CT-PAVIMENTO-RIGIDO-DE-CONCRETO.pdf" TargetMode="External"/><Relationship Id="rId9592" Type="http://schemas.openxmlformats.org/officeDocument/2006/relationships/hyperlink" Target="https://www.caixa.gov.br/Downloads/sinapi-cadernos-tecnicos/SINAPI-CT-TELHAMENTO-PARA-COBERTURA.pdf" TargetMode="External"/><Relationship Id="rId537" Type="http://schemas.openxmlformats.org/officeDocument/2006/relationships/hyperlink" Target="https://www.caixa.gov.br/Downloads/sinapi-cadernos-tecnicos/SINAPI-CT-ASSENTAMENTO-DE-TUBOS-DE-PVC-E-METALICOS-EM-REDES-DE-AGUA.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FRIA-EM-PVC.pdf" TargetMode="External"/><Relationship Id="rId6839" Type="http://schemas.openxmlformats.org/officeDocument/2006/relationships/hyperlink" Target="https://www.caixa.gov.br/Downloads/sinapi-cadernos-tecnicos/SINAPI-CT-INSTALACOES-EM-COBRE.pdf" TargetMode="External"/><Relationship Id="rId9245" Type="http://schemas.openxmlformats.org/officeDocument/2006/relationships/hyperlink" Target="https://www.caixa.gov.br/Downloads/sinapi-cadernos-tecnicos/SINAPI-CT-REDES-DE-AGUA-E-ESGOTO-EM-PEAD-LISO-(TUBOS-E-CONEXOES).pdf" TargetMode="External"/><Relationship Id="rId604" Type="http://schemas.openxmlformats.org/officeDocument/2006/relationships/hyperlink" Target="https://www.caixa.gov.br/Downloads/sinapi-cadernos-tecnicos/SINAPI-CT-ASSENTAMENTO-DE-TUBOS-DE-PVC-E-METALICOS-EM-REDES-DE-AGUA.pdf" TargetMode="External"/><Relationship Id="rId1234" Type="http://schemas.openxmlformats.org/officeDocument/2006/relationships/hyperlink" Target="https://www.caixa.gov.br/Downloads/sinapi-cadernos-tecnicos/SINAPI-CT-CANALETAS-GRELHAS-E-CAIXAS-COM-GRELHA-PARA-DRENAGEM.pdf" TargetMode="External"/><Relationship Id="rId5855" Type="http://schemas.openxmlformats.org/officeDocument/2006/relationships/hyperlink" Target="https://www.caixa.gov.br/Downloads/sinapi-cadernos-tecnicos/SINAPI-CT-INSTALACOES-PREDIAIS-DE-AGUA-FRIA-EM-PVC.pdf" TargetMode="External"/><Relationship Id="rId6906" Type="http://schemas.openxmlformats.org/officeDocument/2006/relationships/hyperlink" Target="https://www.caixa.gov.br/Downloads/sinapi-cadernos-tecnicos/SINAPI-CT-INSTALACOES-EM-COBRE.pdf" TargetMode="External"/><Relationship Id="rId8261" Type="http://schemas.openxmlformats.org/officeDocument/2006/relationships/hyperlink" Target="https://www.caixa.gov.br/Downloads/sinapi-cadernos-tecnicos/SINAPI-CT-PERFURACAO-HORIZONTAL-DIRECIONAL-HDD.pdf" TargetMode="External"/><Relationship Id="rId9312" Type="http://schemas.openxmlformats.org/officeDocument/2006/relationships/hyperlink" Target="https://www.caixa.gov.br/Downloads/sinapi-cadernos-tecnicos/SINAPI-CT-RESERVATORIOS-DE-CONCRETO-E-METALICOS.pdf" TargetMode="External"/><Relationship Id="rId10191" Type="http://schemas.openxmlformats.org/officeDocument/2006/relationships/hyperlink" Target="https://www.caixa.gov.br/Downloads/sinapi-cadernos-tecnicos/SINAPI-CT-USINAGENS.pdf" TargetMode="External"/><Relationship Id="rId1301" Type="http://schemas.openxmlformats.org/officeDocument/2006/relationships/hyperlink" Target="https://www.caixa.gov.br/Downloads/sinapi-cadernos-tecnicos/SINAPI-CT-CHAPISCO.pdf" TargetMode="External"/><Relationship Id="rId4457" Type="http://schemas.openxmlformats.org/officeDocument/2006/relationships/hyperlink" Target="https://www.caixa.gov.br/Downloads/sinapi-cadernos-tecnicos/SINAPI-CT-GESSO.pdf" TargetMode="External"/><Relationship Id="rId5508" Type="http://schemas.openxmlformats.org/officeDocument/2006/relationships/hyperlink" Target="https://www.caixa.gov.br/Downloads/sinapi-cadernos-tecnicos/SINAPI-CT-INSTALACOES-HIDRAULICAS-EM-PEX.pdf" TargetMode="External"/><Relationship Id="rId3059" Type="http://schemas.openxmlformats.org/officeDocument/2006/relationships/hyperlink" Target="https://www.caixa.gov.br/Downloads/sinapi-cadernos-tecnicos/SINAPI-CT-ELETROCALHAS.pdf" TargetMode="External"/><Relationship Id="rId3473" Type="http://schemas.openxmlformats.org/officeDocument/2006/relationships/hyperlink" Target="https://www.caixa.gov.br/Downloads/sinapi-cadernos-tecnicos/SINAPI-CT-ESCAVACAO-DE-VALAS.pdf" TargetMode="External"/><Relationship Id="rId4524" Type="http://schemas.openxmlformats.org/officeDocument/2006/relationships/hyperlink" Target="https://www.caixa.gov.br/Downloads/sinapi-cadernos-tecnicos/SINAPI-CT-GUARDA-CORPO-CORRIMAO-E-GRADE-PARA-ESQUADRIAS.pdf" TargetMode="External"/><Relationship Id="rId4871" Type="http://schemas.openxmlformats.org/officeDocument/2006/relationships/hyperlink" Target="https://www.caixa.gov.br/Downloads/sinapi-cadernos-tecnicos/SINAPI-CT-INSTALACOES-ELETRICAS-ELETRODUTOS-CONEXOES-E-CONDULETES-APARENTES.pdf" TargetMode="External"/><Relationship Id="rId5922" Type="http://schemas.openxmlformats.org/officeDocument/2006/relationships/hyperlink" Target="https://www.caixa.gov.br/Downloads/sinapi-cadernos-tecnicos/SINAPI-CT-INSTALACOES-PREDIAIS-DE-AGUA-FRIA-EM-PVC.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LETROCALHAS.pdf" TargetMode="External"/><Relationship Id="rId1091" Type="http://schemas.openxmlformats.org/officeDocument/2006/relationships/hyperlink" Target="https://www.caixa.gov.br/Downloads/sinapi-cadernos-tecnicos/SINAPI-CT-BOMBAS-HIDRAULICAS-CENTRIFUGAS-HORIZONTAIS-E-SUBMERSIVEIS.pdf" TargetMode="External"/><Relationship Id="rId3540" Type="http://schemas.openxmlformats.org/officeDocument/2006/relationships/hyperlink" Target="https://www.caixa.gov.br/Downloads/sinapi-cadernos-tecnicos/SINAPI-CT-ESCAVACAO-DE-VALAS.pdf" TargetMode="External"/><Relationship Id="rId5298" Type="http://schemas.openxmlformats.org/officeDocument/2006/relationships/hyperlink" Target="https://www.caixa.gov.br/Downloads/sinapi-cadernos-tecnicos/SINAPI-CT-INSTALACOES-HIDRAULICAS-RESERVACAO-E-BOMBAS-DE-RECALQUE.pdf" TargetMode="External"/><Relationship Id="rId6696" Type="http://schemas.openxmlformats.org/officeDocument/2006/relationships/hyperlink" Target="https://www.caixa.gov.br/Downloads/sinapi-cadernos-tecnicos/SINAPI-CT-INSTALACOES-DE-AR-CONDICIONADO.pdf" TargetMode="External"/><Relationship Id="rId7747" Type="http://schemas.openxmlformats.org/officeDocument/2006/relationships/hyperlink" Target="https://www.caixa.gov.br/Downloads/sinapi-cadernos-tecnicos/SINAPI-CT-MASSA-UNICA-EXTERNA.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6349" Type="http://schemas.openxmlformats.org/officeDocument/2006/relationships/hyperlink" Target="https://www.caixa.gov.br/Downloads/sinapi-cadernos-tecnicos/SINAPI-CT-INSTALACOES-DE-GAS-E-INCENDIO-EM-ACO-E-FERRO-GALVANIZADO.pdf" TargetMode="External"/><Relationship Id="rId6763" Type="http://schemas.openxmlformats.org/officeDocument/2006/relationships/hyperlink" Target="https://www.caixa.gov.br/Downloads/sinapi-cadernos-tecnicos/SINAPI-CT-INSTALACOES-EM-COBRE.pdf" TargetMode="External"/><Relationship Id="rId7814" Type="http://schemas.openxmlformats.org/officeDocument/2006/relationships/hyperlink" Target="https://www.caixa.gov.br/Downloads/sinapi-cadernos-tecnicos/SINAPI-CT-MASSA-UNICA-INTERNA.pdf" TargetMode="External"/><Relationship Id="rId2959" Type="http://schemas.openxmlformats.org/officeDocument/2006/relationships/hyperlink" Target="https://www.caixa.gov.br/Downloads/sinapi-cadernos-tecnicos/SINAPI-CT-DRENOS.pdf" TargetMode="External"/><Relationship Id="rId5365" Type="http://schemas.openxmlformats.org/officeDocument/2006/relationships/hyperlink" Target="https://www.caixa.gov.br/Downloads/sinapi-cadernos-tecnicos/SINAPI-CT-INSTALACOES-HIDRAULICAS-RESERVACAO-E-BOMBAS-DE-RECALQUE.pdf" TargetMode="External"/><Relationship Id="rId6416" Type="http://schemas.openxmlformats.org/officeDocument/2006/relationships/hyperlink" Target="https://www.caixa.gov.br/Downloads/sinapi-cadernos-tecnicos/SINAPI-CT-INSTALACOES-DE-GAS-E-INCENDIO-EM-ACO-E-FERRO-GALVANIZADO.pdf" TargetMode="External"/><Relationship Id="rId6830" Type="http://schemas.openxmlformats.org/officeDocument/2006/relationships/hyperlink" Target="https://www.caixa.gov.br/Downloads/sinapi-cadernos-tecnicos/SINAPI-CT-INSTALACOES-EM-COBRE.pdf" TargetMode="External"/><Relationship Id="rId9986" Type="http://schemas.openxmlformats.org/officeDocument/2006/relationships/hyperlink" Target="https://www.caixa.gov.br/Downloads/sinapi-cadernos-tecnicos/SINAPI-CT-TRANSPORTE-CARGA-E-DESCARGA-DE-MATERIAIS.pdf" TargetMode="External"/><Relationship Id="rId4381" Type="http://schemas.openxmlformats.org/officeDocument/2006/relationships/hyperlink" Target="https://www.caixa.gov.br/Downloads/sinapi-cadernos-tecnicos/SINAPI-CT-FORMAS-PARA-ESTRUTURAS-DE-CONCRETO-ARMADO.pdf" TargetMode="External"/><Relationship Id="rId5018" Type="http://schemas.openxmlformats.org/officeDocument/2006/relationships/hyperlink" Target="https://www.caixa.gov.br/Downloads/sinapi-cadernos-tecnicos/SINAPI-CT-INSTALACOES-ELETRICAS-QUADROS-CABOS-DISJUNTORES-CONTATORES-E-BARRAMENTOS-BLINDADOS.pdf" TargetMode="External"/><Relationship Id="rId5432" Type="http://schemas.openxmlformats.org/officeDocument/2006/relationships/hyperlink" Target="https://www.caixa.gov.br/Downloads/sinapi-cadernos-tecnicos/SINAPI-CT-INSTALACOES-HIDRAULICAS-RESERVACAO-E-BOMBAS-DE-RECALQUE.pdf" TargetMode="External"/><Relationship Id="rId8588" Type="http://schemas.openxmlformats.org/officeDocument/2006/relationships/hyperlink" Target="https://www.caixa.gov.br/Downloads/sinapi-cadernos-tecnicos/SINAPI-CT-POCOS-DE-VISITA-E-CAIXAS-PARA-BOCAS-DE-LOBO.pdf" TargetMode="External"/><Relationship Id="rId9639" Type="http://schemas.openxmlformats.org/officeDocument/2006/relationships/hyperlink" Target="https://www.caixa.gov.br/Downloads/sinapi-cadernos-tecnicos/SINAPI-CT-TRANSPORTE-FLUVIAL-CARGA-E-DESCARGA.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4034" Type="http://schemas.openxmlformats.org/officeDocument/2006/relationships/hyperlink" Target="https://www.caixa.gov.br/Downloads/sinapi-cadernos-tecnicos/SINAPI-CT-ESTRUTURAS-DE-CONTENCAO-PERFIS-PRANCHADOS-CORTINAS-E-MUROS-DE-ARRIMO.pdf" TargetMode="External"/><Relationship Id="rId8655" Type="http://schemas.openxmlformats.org/officeDocument/2006/relationships/hyperlink" Target="https://www.caixa.gov.br/Downloads/sinapi-cadernos-tecnicos/SINAPI-CT-POCOS-DE-VISITA-E-CAIXAS-PARA-BOCAS-DE-LOBO.pdf" TargetMode="External"/><Relationship Id="rId3050" Type="http://schemas.openxmlformats.org/officeDocument/2006/relationships/hyperlink" Target="https://www.caixa.gov.br/Downloads/sinapi-cadernos-tecnicos/SINAPI-CT-DUTOS-PARA-AR-CONDICIONADO.pdf" TargetMode="External"/><Relationship Id="rId4101" Type="http://schemas.openxmlformats.org/officeDocument/2006/relationships/hyperlink" Target="https://www.caixa.gov.br/Downloads/sinapi-cadernos-tecnicos/SINAPI-CT-ESTRUTURAS-DE-MADEIRA.pdf" TargetMode="External"/><Relationship Id="rId7257" Type="http://schemas.openxmlformats.org/officeDocument/2006/relationships/hyperlink" Target="https://www.caixa.gov.br/Downloads/sinapi-metodologia/Livro_SINAPI_Calculos_Parametros.pdf" TargetMode="External"/><Relationship Id="rId8308" Type="http://schemas.openxmlformats.org/officeDocument/2006/relationships/hyperlink" Target="https://www.caixa.gov.br/Downloads/sinapi-cadernos-tecnicos/SINAPI-CT-PINTURA-EXTERNA.pdf" TargetMode="External"/><Relationship Id="rId9706" Type="http://schemas.openxmlformats.org/officeDocument/2006/relationships/hyperlink" Target="https://www.caixa.gov.br/Downloads/sinapi-cadernos-tecnicos/SINAPI-CT-TRANSPORTE-FLUVIAL-CARGA-E-DESCARGA.pdf" TargetMode="External"/><Relationship Id="rId7671" Type="http://schemas.openxmlformats.org/officeDocument/2006/relationships/hyperlink" Target="https://www.caixa.gov.br/Downloads/sinapi-cadernos-tecnicos/SINAPI-CT-MASSA-UNICA-EXTERNA.pdf" TargetMode="External"/><Relationship Id="rId8722" Type="http://schemas.openxmlformats.org/officeDocument/2006/relationships/hyperlink" Target="https://www.caixa.gov.br/Downloads/sinapi-cadernos-tecnicos/SINAPI-CT-POCOS-DE-VISITA-E-CAIXAS-PARA-BOCAS-DE-LOBO.pdf" TargetMode="External"/><Relationship Id="rId10238" Type="http://schemas.openxmlformats.org/officeDocument/2006/relationships/hyperlink" Target="https://www.caixa.gov.br/Downloads/sinapi-cadernos-tecnicos/SINAPI-CT-VERGAS-CONTRAVERGAS-E-FIXACAO-DE-ALVENARIA.pdf" TargetMode="External"/><Relationship Id="rId3867" Type="http://schemas.openxmlformats.org/officeDocument/2006/relationships/hyperlink" Target="https://www.caixa.gov.br/Downloads/sinapi-cadernos-tecnicos/SINAPI-CT-ESTACAS-EM-HELICE-CONTINUA.pdf" TargetMode="External"/><Relationship Id="rId4918" Type="http://schemas.openxmlformats.org/officeDocument/2006/relationships/hyperlink" Target="https://www.caixa.gov.br/Downloads/sinapi-cadernos-tecnicos/SINAPI-CT-INSTALACOES-ELETRICAS-ELETRODUTOS-CONEXOES-E-CONDULETES-APARENTES.pdf" TargetMode="External"/><Relationship Id="rId6273" Type="http://schemas.openxmlformats.org/officeDocument/2006/relationships/hyperlink" Target="https://www.caixa.gov.br/Downloads/sinapi-cadernos-tecnicos/SINAPI-CT-INSTALACOES-DE-GAS-E-INCENDIO-EM-ACO-E-FERRO-GALVANIZADO.pdf" TargetMode="External"/><Relationship Id="rId7324" Type="http://schemas.openxmlformats.org/officeDocument/2006/relationships/hyperlink" Target="https://www.caixa.gov.br/Downloads/sinapi-metodologia/Livro_SINAPI_Calculos_Parametros.pdf" TargetMode="External"/><Relationship Id="rId10305" Type="http://schemas.openxmlformats.org/officeDocument/2006/relationships/hyperlink" Target="https://www.caixa.gov.br/Downloads/sinapi-cadernos-tecnicos/SINAPI-CT-VALVULAS-E-REGISTROS-PARA-SISTEMAS-PREDIAIS.pdf" TargetMode="External"/><Relationship Id="rId788" Type="http://schemas.openxmlformats.org/officeDocument/2006/relationships/hyperlink" Target="https://www.caixa.gov.br/Downloads/sinapi-cadernos-tecnicos/SINAPI-CT-ATERROS-BASES-SUB-BASES-E-IMPRIMACOE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DISPOSITIVOS-AUXILIARES-VIARIOS.pdf" TargetMode="External"/><Relationship Id="rId3934" Type="http://schemas.openxmlformats.org/officeDocument/2006/relationships/hyperlink" Target="https://www.caixa.gov.br/Downloads/sinapi-cadernos-tecnicos/SINAPI-CT-ESTRUTURA-E-TRAMA-PARA-COBERTURA.pdf" TargetMode="External"/><Relationship Id="rId6340" Type="http://schemas.openxmlformats.org/officeDocument/2006/relationships/hyperlink" Target="https://www.caixa.gov.br/Downloads/sinapi-cadernos-tecnicos/SINAPI-CT-INSTALACOES-DE-GAS-E-INCENDIO-EM-ACO-E-FERRO-GALVANIZADO.pdf" TargetMode="External"/><Relationship Id="rId9496" Type="http://schemas.openxmlformats.org/officeDocument/2006/relationships/hyperlink" Target="https://www.caixa.gov.br/Downloads/sinapi-cadernos-tecnicos/SINAPI-CT-SISTEMAS-DE-MEDICAO.pdf" TargetMode="External"/><Relationship Id="rId855" Type="http://schemas.openxmlformats.org/officeDocument/2006/relationships/hyperlink" Target="https://www.caixa.gov.br/Downloads/sinapi-cadernos-tecnicos/SINAPI-CT-ATERROS-BASES-SUB-BASES-E-IMPRIMACOES.pdf" TargetMode="External"/><Relationship Id="rId1485" Type="http://schemas.openxmlformats.org/officeDocument/2006/relationships/hyperlink" Target="https://www.caixa.gov.br/Downloads/sinapi-cadernos-tecnicos/SINAPI-CT-CUSTOS-HORARIOS-PRODUTIVO-E-IMPRODUTIV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8098" Type="http://schemas.openxmlformats.org/officeDocument/2006/relationships/hyperlink" Target="https://www.caixa.gov.br/Downloads/sinapi-cadernos-tecnicos/SINAPI-CT-PARQUINHOS-E-EQUIPAMENTOS-DE-GINASTICA-AO-AR-LIVRE.pdf" TargetMode="External"/><Relationship Id="rId9149" Type="http://schemas.openxmlformats.org/officeDocument/2006/relationships/hyperlink" Target="https://www.caixa.gov.br/Downloads/sinapi-cadernos-tecnicos/SINAPI-CT-REDES-DE-LOGICA-TELEFONIA-E-IMAGEM.pdf" TargetMode="External"/><Relationship Id="rId9563" Type="http://schemas.openxmlformats.org/officeDocument/2006/relationships/hyperlink" Target="https://www.caixa.gov.br/Downloads/sinapi-cadernos-tecnicos/SINAPI-CT-TELHAMENTO-PARA-COBERTURA.pdf" TargetMode="External"/><Relationship Id="rId508" Type="http://schemas.openxmlformats.org/officeDocument/2006/relationships/hyperlink" Target="https://www.caixa.gov.br/Downloads/sinapi-cadernos-tecnicos/SINAPI-CT-ASSENTAMENTO-DE-TUBOS-DE-PVC-E-METALICOS-EM-REDES-DE-AGUA.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DRENAGEM-DE-AR-CONDICIONADO.pdf" TargetMode="External"/><Relationship Id="rId5759" Type="http://schemas.openxmlformats.org/officeDocument/2006/relationships/hyperlink" Target="https://www.caixa.gov.br/Downloads/sinapi-cadernos-tecnicos/SINAPI-CT-INSTALACOES-PREDIAIS-DE-ESGOTO-TUBOS-E-CONEXOES.pdf" TargetMode="External"/><Relationship Id="rId8165" Type="http://schemas.openxmlformats.org/officeDocument/2006/relationships/hyperlink" Target="https://www.caixa.gov.br/Downloads/sinapi-cadernos-tecnicos/SINAPI-CT-PAVIMENTO-INTERTRAVADO.pdf" TargetMode="External"/><Relationship Id="rId9216" Type="http://schemas.openxmlformats.org/officeDocument/2006/relationships/hyperlink" Target="https://www.caixa.gov.br/Downloads/sinapi-cadernos-tecnicos/SINAPI-CT-REDES-DE-AGUA-E-ESGOTO-EM-PEAD-LISO-(TUBOS-E-CONEXOES).pdf" TargetMode="External"/><Relationship Id="rId9630" Type="http://schemas.openxmlformats.org/officeDocument/2006/relationships/hyperlink" Target="https://www.caixa.gov.br/Downloads/sinapi-cadernos-tecnicos/SINAPI-CT-TRANSPORTE-FLUVIAL-CARGA-E-DESCARGA.pdf" TargetMode="External"/><Relationship Id="rId10095" Type="http://schemas.openxmlformats.org/officeDocument/2006/relationships/hyperlink" Target="https://www.caixa.gov.br/Downloads/sinapi-cadernos-tecnicos/SINAPI-CT-TUBULACAO-FLANGEADA-PARA-REDES-DE-AGUA.pdf" TargetMode="External"/><Relationship Id="rId1205" Type="http://schemas.openxmlformats.org/officeDocument/2006/relationships/hyperlink" Target="https://www.caixa.gov.br/Downloads/sinapi-cadernos-tecnicos/SINAPI-CT-CANALETAS-GRELHAS-E-CAIXAS-COM-GRELHA-PARA-DRENAGEM.pdf" TargetMode="External"/><Relationship Id="rId7181" Type="http://schemas.openxmlformats.org/officeDocument/2006/relationships/hyperlink" Target="https://www.caixa.gov.br/Downloads/sinapi-metodologia/Livro_SINAPI_Calculos_Parametros.pdf" TargetMode="External"/><Relationship Id="rId8232" Type="http://schemas.openxmlformats.org/officeDocument/2006/relationships/hyperlink" Target="https://www.caixa.gov.br/Downloads/sinapi-cadernos-tecnicos/SINAPI-CT-PERFURACAO-HORIZONTAL-DIRECIONAL-HDD.pdf" TargetMode="External"/><Relationship Id="rId3377" Type="http://schemas.openxmlformats.org/officeDocument/2006/relationships/hyperlink" Target="https://www.caixa.gov.br/Downloads/sinapi-cadernos-tecnicos/SINAPI-CT-ESCAVACAO-HORIZONTAL.pdf" TargetMode="External"/><Relationship Id="rId4775" Type="http://schemas.openxmlformats.org/officeDocument/2006/relationships/hyperlink" Target="https://www.caixa.gov.br/Downloads/sinapi-cadernos-tecnicos/SINAPI-CT-INSTALACOES-ELETRICAS-ELETRODUTOS-EMBUTIDOS-CABOS-CAIXAS-TOMADAS-E-INTERRUPTORES.pdf" TargetMode="External"/><Relationship Id="rId5826" Type="http://schemas.openxmlformats.org/officeDocument/2006/relationships/hyperlink" Target="https://www.caixa.gov.br/Downloads/sinapi-cadernos-tecnicos/SINAPI-CT-INSTALACOES-PREDIAIS-DE-AGUA-FRIA-EM-PVC.pdf" TargetMode="External"/><Relationship Id="rId10162" Type="http://schemas.openxmlformats.org/officeDocument/2006/relationships/hyperlink" Target="https://www.caixa.gov.br/Downloads/sinapi-cadernos-tecnicos/SINAPI-CT-TUNNEL-LINER.pdf" TargetMode="External"/><Relationship Id="rId298" Type="http://schemas.openxmlformats.org/officeDocument/2006/relationships/hyperlink" Target="https://www.caixa.gov.br/Downloads/sinapi-cadernos-tecnicos/SINAPI-CT-ARMACAO-PARA-ESTRUTURAS-DE-CONCRETO-ARMADO.pdf" TargetMode="External"/><Relationship Id="rId3791" Type="http://schemas.openxmlformats.org/officeDocument/2006/relationships/hyperlink" Target="https://www.caixa.gov.br/Downloads/sinapi-cadernos-tecnicos/SINAPI-CT-ESTACAS-BROCA-STRAUSS-E-ESCAVADA-COM-FLUIDO-ESTABILIZANTE.pdf" TargetMode="External"/><Relationship Id="rId4428" Type="http://schemas.openxmlformats.org/officeDocument/2006/relationships/hyperlink" Target="https://www.caixa.gov.br/Downloads/sinapi-cadernos-tecnicos/SINAPI-CT-GALERIAS-COM-ADUELAS-DE-CONCRETO.pdf" TargetMode="External"/><Relationship Id="rId4842" Type="http://schemas.openxmlformats.org/officeDocument/2006/relationships/hyperlink" Target="https://www.caixa.gov.br/Downloads/sinapi-cadernos-tecnicos/SINAPI-CT-INSTALACOES-ELETRICAS-ELETRODUTOS-EMBUTIDOS-CABOS-CAIXAS-TOMADAS-E-INTERRUPTORES.pdf" TargetMode="External"/><Relationship Id="rId7998" Type="http://schemas.openxmlformats.org/officeDocument/2006/relationships/hyperlink" Target="https://www.caixa.gov.br/Downloads/sinapi-cadernos-tecnicos/SINAPI-CT-PAREDES-DE-CONCRETO-CONCRETAGEM.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444" Type="http://schemas.openxmlformats.org/officeDocument/2006/relationships/hyperlink" Target="https://www.caixa.gov.br/Downloads/sinapi-cadernos-tecnicos/SINAPI-CT-ESCAVACAO-VERTICAL-A-CEU-ABERTO.pdf" TargetMode="External"/><Relationship Id="rId365" Type="http://schemas.openxmlformats.org/officeDocument/2006/relationships/hyperlink" Target="https://www.caixa.gov.br/Downloads/sinapi-cadernos-tecnicos/SINAPI-CT-ASSENTAMENTO-DE-TUBOS-DE-ESGOTO-EM-PVC-E-PEAD.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511" Type="http://schemas.openxmlformats.org/officeDocument/2006/relationships/hyperlink" Target="https://www.caixa.gov.br/Downloads/sinapi-cadernos-tecnicos/SINAPI-CT-ESCAVACAO-DE-VALAS.pdf" TargetMode="External"/><Relationship Id="rId6667" Type="http://schemas.openxmlformats.org/officeDocument/2006/relationships/hyperlink" Target="https://www.caixa.gov.br/Downloads/sinapi-cadernos-tecnicos/SINAPI-CT-INSTALACOES-DE-AR-CONDICIONADO.pdf" TargetMode="External"/><Relationship Id="rId7718" Type="http://schemas.openxmlformats.org/officeDocument/2006/relationships/hyperlink" Target="https://www.caixa.gov.br/Downloads/sinapi-cadernos-tecnicos/SINAPI-CT-MASSA-UNICA-EXTERNA.pdf" TargetMode="External"/><Relationship Id="rId9073" Type="http://schemas.openxmlformats.org/officeDocument/2006/relationships/hyperlink" Target="https://www.caixa.gov.br/Downloads/sinapi-cadernos-tecnicos/SINAPI-CT-REDES-ENTERRADAS-DE-DISTRIBUICAO-ELETRICA.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CAS-PARA-BUEIRO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RESERVACAO-E-BOMBAS-DE-RECALQUE.pdf" TargetMode="External"/><Relationship Id="rId5683" Type="http://schemas.openxmlformats.org/officeDocument/2006/relationships/hyperlink" Target="https://www.caixa.gov.br/Downloads/sinapi-cadernos-tecnicos/SINAPI-CT-INSTALACOES-PREDIAIS-DE-ESGOTO-CAIXAS-E-RALOS.pdf" TargetMode="External"/><Relationship Id="rId6734" Type="http://schemas.openxmlformats.org/officeDocument/2006/relationships/hyperlink" Target="https://www.caixa.gov.br/Downloads/sinapi-cadernos-tecnicos/SINAPI-CT-INSTALACOES-EM-COBRE.pdf" TargetMode="External"/><Relationship Id="rId9140" Type="http://schemas.openxmlformats.org/officeDocument/2006/relationships/hyperlink" Target="https://www.caixa.gov.br/Downloads/sinapi-cadernos-tecnicos/SINAPI-CT-REDES-DE-LOGICA-TELEFONIA-E-IMAGEM.pdf" TargetMode="External"/><Relationship Id="rId4285" Type="http://schemas.openxmlformats.org/officeDocument/2006/relationships/hyperlink" Target="https://www.caixa.gov.br/Downloads/sinapi-cadernos-tecnicos/SINAPI-CT-FUNDACOES-RASAS-(BLOCOS-SAPATAS-VIGAS-BALDRAME).pdf" TargetMode="External"/><Relationship Id="rId5336" Type="http://schemas.openxmlformats.org/officeDocument/2006/relationships/hyperlink" Target="https://www.caixa.gov.br/Downloads/sinapi-cadernos-tecnicos/SINAPI-CT-INSTALACOES-HIDRAULICAS-RESERVACAO-E-BOMBAS-DE-RECALQUE.pdf" TargetMode="External"/><Relationship Id="rId1879" Type="http://schemas.openxmlformats.org/officeDocument/2006/relationships/hyperlink" Target="https://www.caixa.gov.br/Downloads/sinapi-cadernos-tecnicos/SINAPI-CT-CUSTOS-HORARIOS-PRODUTIVO-E-IMPRODUTIVO-DOS-EQUIPAMENTOS.pdf" TargetMode="External"/><Relationship Id="rId5750" Type="http://schemas.openxmlformats.org/officeDocument/2006/relationships/hyperlink" Target="https://www.caixa.gov.br/Downloads/sinapi-cadernos-tecnicos/SINAPI-CT-INSTALACOES-PREDIAIS-DE-ESGOTO-TUBOS-E-CONEXOES.pdf" TargetMode="External"/><Relationship Id="rId6801" Type="http://schemas.openxmlformats.org/officeDocument/2006/relationships/hyperlink" Target="https://www.caixa.gov.br/Downloads/sinapi-cadernos-tecnicos/SINAPI-CT-INSTALACOES-EM-COBRE.pdf" TargetMode="External"/><Relationship Id="rId9957" Type="http://schemas.openxmlformats.org/officeDocument/2006/relationships/hyperlink" Target="https://www.caixa.gov.br/Downloads/sinapi-cadernos-tecnicos/SINAPI-CT-TRANSPORTE-CARGA-E-DESCARGA-DE-MATERIAIS.pdf" TargetMode="External"/><Relationship Id="rId1946" Type="http://schemas.openxmlformats.org/officeDocument/2006/relationships/hyperlink" Target="https://www.caixa.gov.br/Downloads/sinapi-cadernos-tecnicos/SINAPI-CT-DEMOLICOES-E-REMOCOES.pdf" TargetMode="External"/><Relationship Id="rId4005" Type="http://schemas.openxmlformats.org/officeDocument/2006/relationships/hyperlink" Target="https://www.caixa.gov.br/Downloads/sinapi-cadernos-tecnicos/SINAPI-CT-ESTRUTURAS-PRE-FABRICADAS-E-PRE-MOLDADAS.pdf" TargetMode="External"/><Relationship Id="rId4352" Type="http://schemas.openxmlformats.org/officeDocument/2006/relationships/hyperlink" Target="https://www.caixa.gov.br/Downloads/sinapi-cadernos-tecnicos/SINAPI-CT-FORMAS-PARA-ESTRUTURAS-DE-CONCRETO-ARMADO.pdf" TargetMode="External"/><Relationship Id="rId5403" Type="http://schemas.openxmlformats.org/officeDocument/2006/relationships/hyperlink" Target="https://www.caixa.gov.br/Downloads/sinapi-cadernos-tecnicos/SINAPI-CT-INSTALACOES-HIDRAULICAS-RESERVACAO-E-BOMBAS-DE-RECALQUE.pdf" TargetMode="External"/><Relationship Id="rId8559" Type="http://schemas.openxmlformats.org/officeDocument/2006/relationships/hyperlink" Target="https://www.caixa.gov.br/Downloads/sinapi-cadernos-tecnicos/SINAPI-CT-POSTES-DE-CONCRETO-E-METALICOS.pdf" TargetMode="External"/><Relationship Id="rId8973" Type="http://schemas.openxmlformats.org/officeDocument/2006/relationships/hyperlink" Target="https://www.caixa.gov.br/Downloads/sinapi-cadernos-tecnicos/SINAPI-CT-RASGOS-E-FIXACOES.pdf" TargetMode="External"/><Relationship Id="rId7575" Type="http://schemas.openxmlformats.org/officeDocument/2006/relationships/hyperlink" Target="https://www.caixa.gov.br/Downloads/sinapi-cadernos-tecnicos/SINAPI-CT-LOUCAS-E-METAIS.pdf" TargetMode="External"/><Relationship Id="rId8626" Type="http://schemas.openxmlformats.org/officeDocument/2006/relationships/hyperlink" Target="https://www.caixa.gov.br/Downloads/sinapi-cadernos-tecnicos/SINAPI-CT-POCOS-DE-VISITA-E-CAIXAS-PARA-BOCAS-DE-LOBO.pdf" TargetMode="External"/><Relationship Id="rId3021" Type="http://schemas.openxmlformats.org/officeDocument/2006/relationships/hyperlink" Target="https://www.caixa.gov.br/Downloads/sinapi-cadernos-tecnicos/SINAPI-CT-DUTOS-PARA-AR-CONDICIONADO.pdf" TargetMode="External"/><Relationship Id="rId6177" Type="http://schemas.openxmlformats.org/officeDocument/2006/relationships/hyperlink" Target="https://www.caixa.gov.br/Downloads/sinapi-cadernos-tecnicos/SINAPI-CT-INSTALACOES-PREDIAIS-DE-AGUAS-PLUVIAIS-TUBOS-CONEXOES-CAIXAS-E-RALOS.pdf" TargetMode="External"/><Relationship Id="rId6591" Type="http://schemas.openxmlformats.org/officeDocument/2006/relationships/hyperlink" Target="https://www.caixa.gov.br/Downloads/sinapi-cadernos-tecnicos/SINAPI-CT-INSTALACOES-DE-GAS-EM-PEX-MULTICAMADAS.pdf" TargetMode="External"/><Relationship Id="rId7228" Type="http://schemas.openxmlformats.org/officeDocument/2006/relationships/hyperlink" Target="https://www.caixa.gov.br/Downloads/sinapi-metodologia/Livro_SINAPI_Calculos_Parametros.pdf" TargetMode="External"/><Relationship Id="rId7642" Type="http://schemas.openxmlformats.org/officeDocument/2006/relationships/hyperlink" Target="https://www.caixa.gov.br/Downloads/sinapi-cadernos-tecnicos/SINAPI-CT-LUMINARIAS-EXTERNAS.pdf" TargetMode="External"/><Relationship Id="rId10209" Type="http://schemas.openxmlformats.org/officeDocument/2006/relationships/hyperlink" Target="https://www.caixa.gov.br/Downloads/sinapi-cadernos-tecnicos/SINAPI-CT-USINAGENS.pdf" TargetMode="External"/><Relationship Id="rId2787" Type="http://schemas.openxmlformats.org/officeDocument/2006/relationships/hyperlink" Target="https://www.caixa.gov.br/Downloads/sinapi-cadernos-tecnicos/SINAPI-CT-DEPRECIACAO-JUROS-IMPOSTOS-E-SEGUROS-MANUTENCAO-E-MATERIAIS-NA-OPERACAO-DOS-EQUIPAMENTOS.pdf" TargetMode="External"/><Relationship Id="rId3838" Type="http://schemas.openxmlformats.org/officeDocument/2006/relationships/hyperlink" Target="https://www.caixa.gov.br/Downloads/sinapi-cadernos-tecnicos/SINAPI-CT-ESTACAS-ESCAVADAS-SEM-FLUIDO-ESTABILIZANTE.pdf" TargetMode="External"/><Relationship Id="rId5193" Type="http://schemas.openxmlformats.org/officeDocument/2006/relationships/hyperlink" Target="https://www.caixa.gov.br/Downloads/sinapi-cadernos-tecnicos/SINAPI-CT-INSTALACOES-HIDRAULICAS-RESERVACAO-E-BOMBAS-DE-RECALQUE.pdf" TargetMode="External"/><Relationship Id="rId6244" Type="http://schemas.openxmlformats.org/officeDocument/2006/relationships/hyperlink" Target="https://www.caixa.gov.br/Downloads/sinapi-cadernos-tecnicos/SINAPI-CT-INSTALACOES-DE-DIVISORIAS-DIVERSAS.pdf" TargetMode="External"/><Relationship Id="rId759" Type="http://schemas.openxmlformats.org/officeDocument/2006/relationships/hyperlink" Target="https://www.caixa.gov.br/Downloads/sinapi-cadernos-tecnicos/SINAPI-CT-ATERROS-BASES-SUB-BASES-E-IMPRIMACOES.pdf" TargetMode="External"/><Relationship Id="rId1389" Type="http://schemas.openxmlformats.org/officeDocument/2006/relationships/hyperlink" Target="https://www.caixa.gov.br/Downloads/sinapi-cadernos-tecnicos/SINAPI-CT-CONCRETO-PROTENDIDO.pdf" TargetMode="External"/><Relationship Id="rId5260" Type="http://schemas.openxmlformats.org/officeDocument/2006/relationships/hyperlink" Target="https://www.caixa.gov.br/Downloads/sinapi-cadernos-tecnicos/SINAPI-CT-INSTALACOES-HIDRAULICAS-RESERVACAO-E-BOMBAS-DE-RECALQUE.pdf" TargetMode="External"/><Relationship Id="rId6311" Type="http://schemas.openxmlformats.org/officeDocument/2006/relationships/hyperlink" Target="https://www.caixa.gov.br/Downloads/sinapi-cadernos-tecnicos/SINAPI-CT-INSTALACOES-DE-GAS-E-INCENDIO-EM-ACO-E-FERRO-GALVANIZADO.pdf" TargetMode="External"/><Relationship Id="rId9467" Type="http://schemas.openxmlformats.org/officeDocument/2006/relationships/hyperlink" Target="https://www.caixa.gov.br/Downloads/sinapi-cadernos-tecnicos/SINAPI-CT-SISTEMA-DE-PROTECAO-CONTRA-DESCARGAS-ATMOSFERICAS-SPDA.pdf" TargetMode="External"/><Relationship Id="rId2854" Type="http://schemas.openxmlformats.org/officeDocument/2006/relationships/hyperlink" Target="https://www.caixa.gov.br/Downloads/sinapi-cadernos-tecnicos/SINAPI-CT-DEPRECIACAO-JUROS-IMPOSTOS-E-SEGUROS-MANUTENCAO-E-MATERIAIS-NA-OPERACAO-DOS-EQUIPAMENTOS.pdf" TargetMode="External"/><Relationship Id="rId3905" Type="http://schemas.openxmlformats.org/officeDocument/2006/relationships/hyperlink" Target="https://www.caixa.gov.br/Downloads/sinapi-cadernos-tecnicos/SINAPI-CT-ESTRUTURA-E-TRAMA-PARA-COBERTURA.pdf" TargetMode="External"/><Relationship Id="rId8069" Type="http://schemas.openxmlformats.org/officeDocument/2006/relationships/hyperlink" Target="https://www.caixa.gov.br/Downloads/sinapi-cadernos-tecnicos/SINAPI-CT-PAREDES-EM-DRYWALL.pdf" TargetMode="External"/><Relationship Id="rId8483" Type="http://schemas.openxmlformats.org/officeDocument/2006/relationships/hyperlink" Target="https://www.caixa.gov.br/Downloads/sinapi-cadernos-tecnicos/SINAPI-CT-PISOS.pdf" TargetMode="External"/><Relationship Id="rId9881" Type="http://schemas.openxmlformats.org/officeDocument/2006/relationships/hyperlink" Target="https://www.caixa.gov.br/Downloads/sinapi-cadernos-tecnicos/SINAPI-CT-TRANSPORTE-CARGA-E-DESCARGA-DE-MATERIAIS.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ONTRAPISO.pdf" TargetMode="External"/><Relationship Id="rId1870" Type="http://schemas.openxmlformats.org/officeDocument/2006/relationships/hyperlink" Target="https://www.caixa.gov.br/Downloads/sinapi-cadernos-tecnicos/SINAPI-CT-CUSTOS-HORARIOS-PRODUTIVO-E-IMPRODUTIVO-DOS-EQUIPAMENTO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921" Type="http://schemas.openxmlformats.org/officeDocument/2006/relationships/hyperlink" Target="https://www.caixa.gov.br/Downloads/sinapi-cadernos-tecnicos/SINAPI-CT-DRAGAGEM.pdf" TargetMode="External"/><Relationship Id="rId7085" Type="http://schemas.openxmlformats.org/officeDocument/2006/relationships/hyperlink" Target="https://www.caixa.gov.br/Downloads/sinapi-cadernos-tecnicos/SINAPI-CT-LIGACOES-PREDIAIS-DE-AGUA-E-ESGOTO.pdf" TargetMode="External"/><Relationship Id="rId8136" Type="http://schemas.openxmlformats.org/officeDocument/2006/relationships/hyperlink" Target="https://www.caixa.gov.br/Downloads/sinapi-cadernos-tecnicos/SINAPI-CT-PAVIMENTO-INTERTRAVADO.pdf" TargetMode="External"/><Relationship Id="rId9534" Type="http://schemas.openxmlformats.org/officeDocument/2006/relationships/hyperlink" Target="https://www.caixa.gov.br/Downloads/sinapi-cadernos-tecnicos/SINAPI-CT-SISTEMAS-DE-MEDICAO.pdf" TargetMode="External"/><Relationship Id="rId1523"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ELETRODUTOS-EMBUTIDOS-CABOS-CAIXAS-TOMADAS-E-INTERRUPTORES.pdf" TargetMode="External"/><Relationship Id="rId8550" Type="http://schemas.openxmlformats.org/officeDocument/2006/relationships/hyperlink" Target="https://www.caixa.gov.br/Downloads/sinapi-cadernos-tecnicos/SINAPI-CT-POSTES-DE-CONCRETO-E-METALICOS.pdf" TargetMode="External"/><Relationship Id="rId9601" Type="http://schemas.openxmlformats.org/officeDocument/2006/relationships/hyperlink" Target="https://www.caixa.gov.br/Downloads/sinapi-cadernos-tecnicos/SINAPI-CT-TELHAMENTO-PARA-COBERTURA.pdf" TargetMode="External"/><Relationship Id="rId10066" Type="http://schemas.openxmlformats.org/officeDocument/2006/relationships/hyperlink" Target="https://www.caixa.gov.br/Downloads/sinapi-cadernos-tecnicos/SINAPI-CT-TUBULACAO-FLANGEADA-PARA-REDES-DE-AGUA.pdf" TargetMode="External"/><Relationship Id="rId3695" Type="http://schemas.openxmlformats.org/officeDocument/2006/relationships/hyperlink" Target="https://www.caixa.gov.br/Downloads/sinapi-cadernos-tecnicos/SINAPI-CT-ESQUADRIAS-PORTAS.pdf" TargetMode="External"/><Relationship Id="rId4746" Type="http://schemas.openxmlformats.org/officeDocument/2006/relationships/hyperlink" Target="https://www.caixa.gov.br/Downloads/sinapi-cadernos-tecnicos/SINAPI-CT-INSTALACOES-ELETRICAS-ELETRODUTOS-EMBUTIDOS-CABOS-CAIXAS-TOMADAS-E-INTERRUPTORES.pdf" TargetMode="External"/><Relationship Id="rId7152" Type="http://schemas.openxmlformats.org/officeDocument/2006/relationships/hyperlink" Target="https://www.caixa.gov.br/Downloads/sinapi-metodologia/Livro_SINAPI_Calculos_Parametros.pdf" TargetMode="External"/><Relationship Id="rId8203" Type="http://schemas.openxmlformats.org/officeDocument/2006/relationships/hyperlink" Target="https://www.caixa.gov.br/Downloads/sinapi-cadernos-tecnicos/SINAPI-CT-PEITORIS-E-CHAPINS.pdf" TargetMode="External"/><Relationship Id="rId10133" Type="http://schemas.openxmlformats.org/officeDocument/2006/relationships/hyperlink" Target="https://www.caixa.gov.br/Downloads/sinapi-cadernos-tecnicos/SINAPI-CT-TUBULOE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ADAS.pdf" TargetMode="External"/><Relationship Id="rId3762" Type="http://schemas.openxmlformats.org/officeDocument/2006/relationships/hyperlink" Target="https://www.caixa.gov.br/Downloads/sinapi-cadernos-tecnicos/SINAPI-CT-ESQUADRIAS-PORTAS.pdf" TargetMode="External"/><Relationship Id="rId4813" Type="http://schemas.openxmlformats.org/officeDocument/2006/relationships/hyperlink" Target="https://www.caixa.gov.br/Downloads/sinapi-cadernos-tecnicos/SINAPI-CT-INSTALACOES-ELETRICAS-ELETRODUTOS-EMBUTIDOS-CABOS-CAIXAS-TOMADAS-E-INTERRUPTORES.pdf" TargetMode="External"/><Relationship Id="rId7969" Type="http://schemas.openxmlformats.org/officeDocument/2006/relationships/hyperlink" Target="https://www.caixa.gov.br/Downloads/sinapi-cadernos-tecnicos/SINAPI-CT-PAISAGISMO-PLANTIO.pdf" TargetMode="External"/><Relationship Id="rId10200" Type="http://schemas.openxmlformats.org/officeDocument/2006/relationships/hyperlink" Target="https://www.caixa.gov.br/Downloads/sinapi-cadernos-tecnicos/SINAPI-CT-USINAGENS.pdf" TargetMode="External"/><Relationship Id="rId269" Type="http://schemas.openxmlformats.org/officeDocument/2006/relationships/hyperlink" Target="https://www.caixa.gov.br/Downloads/sinapi-cadernos-tecnicos/SINAPI-CT-ARMACAO-DE-ESTACAS.pdf" TargetMode="External"/><Relationship Id="rId683" Type="http://schemas.openxmlformats.org/officeDocument/2006/relationships/hyperlink" Target="https://www.caixa.gov.br/Downloads/sinapi-cadernos-tecnicos/SINAPI-CT-ASSENTAMENTO-DE-TUBOS-DE-ESGOTO-OU-DRENAGEM-PLUVIAL-EM-CONCRETO.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3415" Type="http://schemas.openxmlformats.org/officeDocument/2006/relationships/hyperlink" Target="https://www.caixa.gov.br/Downloads/sinapi-cadernos-tecnicos/SINAPI-CT-ESCAVACAO-VERTICAL-A-CEU-ABERTO.pdf" TargetMode="External"/><Relationship Id="rId9391" Type="http://schemas.openxmlformats.org/officeDocument/2006/relationships/hyperlink" Target="https://www.caixa.gov.br/Downloads/sinapi-cadernos-tecnicos/SINAPI-CT-SINALIZACAO-HORIZONTAL-VIARIA.pdf" TargetMode="External"/><Relationship Id="rId336" Type="http://schemas.openxmlformats.org/officeDocument/2006/relationships/hyperlink" Target="https://www.caixa.gov.br/Downloads/sinapi-cadernos-tecnicos/SINAPI-CT-ARRASAMENTO-DE-ESTACAS.pdf" TargetMode="External"/><Relationship Id="rId1380" Type="http://schemas.openxmlformats.org/officeDocument/2006/relationships/hyperlink" Target="https://www.caixa.gov.br/Downloads/sinapi-cadernos-tecnicos/SINAPI-CT-CONCRETO-PROTENDID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5587" Type="http://schemas.openxmlformats.org/officeDocument/2006/relationships/hyperlink" Target="https://www.caixa.gov.br/Downloads/sinapi-cadernos-tecnicos/SINAPI-CT-INSTALACOES-HIDRAULICAS-EM-PEX.pdf" TargetMode="External"/><Relationship Id="rId6985" Type="http://schemas.openxmlformats.org/officeDocument/2006/relationships/hyperlink" Target="https://www.caixa.gov.br/Downloads/sinapi-cadernos-tecnicos/SINAPI-CT-INSTALACOES-PARA-CANTEIROS-DE-OBRAS.pdf" TargetMode="External"/><Relationship Id="rId9044" Type="http://schemas.openxmlformats.org/officeDocument/2006/relationships/hyperlink" Target="https://www.caixa.gov.br/Downloads/sinapi-cadernos-tecnicos/SINAPI-CT-RECOMPOSICAO-DE-PAVIMENTOS.pdf" TargetMode="External"/><Relationship Id="rId403" Type="http://schemas.openxmlformats.org/officeDocument/2006/relationships/hyperlink" Target="https://www.caixa.gov.br/Downloads/sinapi-cadernos-tecnicos/SINAPI-CT-ASSENTAMENTO-DE-TUBOS-DE-ESGOTO-EM-PVC-E-PEAD.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FORROS.pdf" TargetMode="External"/><Relationship Id="rId6638" Type="http://schemas.openxmlformats.org/officeDocument/2006/relationships/hyperlink" Target="https://www.caixa.gov.br/Downloads/sinapi-cadernos-tecnicos/SINAPI-CT-INSTALACOES-DE-GAS-EM-PEX-MULTICAMADAS.pdf" TargetMode="External"/><Relationship Id="rId8060" Type="http://schemas.openxmlformats.org/officeDocument/2006/relationships/hyperlink" Target="https://www.caixa.gov.br/Downloads/sinapi-cadernos-tecnicos/SINAPI-CT-PAREDES-EM-DRYWALL.pdf" TargetMode="External"/><Relationship Id="rId9111" Type="http://schemas.openxmlformats.org/officeDocument/2006/relationships/hyperlink" Target="https://www.caixa.gov.br/Downloads/sinapi-cadernos-tecnicos/SINAPI-CT-REDES-DE-LOGICA-TELEFONIA-E-IMAGEM.pdf" TargetMode="External"/><Relationship Id="rId5654" Type="http://schemas.openxmlformats.org/officeDocument/2006/relationships/hyperlink" Target="https://www.caixa.gov.br/Downloads/sinapi-cadernos-tecnicos/SINAPI-CT-INSTALACOES-HIDRAULICAS-EM-PPR.pdf" TargetMode="External"/><Relationship Id="rId6705" Type="http://schemas.openxmlformats.org/officeDocument/2006/relationships/hyperlink" Target="https://www.caixa.gov.br/Downloads/sinapi-cadernos-tecnicos/SINAPI-CT-INSTALACOES-DE-AR-CONDICIONADO.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FUNDACOES-RASAS-(BLOCOS-SAPATAS-VIGAS-BALDRAME).pdf" TargetMode="External"/><Relationship Id="rId4670" Type="http://schemas.openxmlformats.org/officeDocument/2006/relationships/hyperlink" Target="https://www.caixa.gov.br/Downloads/sinapi-cadernos-tecnicos/SINAPI-CT-INSTALACOES-ELETRICAS-ELETRODUTOS-EMBUTIDOS-CABOS-CAIXAS-TOMADAS-E-INTERRUPTORES.pdf" TargetMode="External"/><Relationship Id="rId5307" Type="http://schemas.openxmlformats.org/officeDocument/2006/relationships/hyperlink" Target="https://www.caixa.gov.br/Downloads/sinapi-cadernos-tecnicos/SINAPI-CT-INSTALACOES-HIDRAULICAS-RESERVACAO-E-BOMBAS-DE-RECALQUE.pdf" TargetMode="External"/><Relationship Id="rId5721" Type="http://schemas.openxmlformats.org/officeDocument/2006/relationships/hyperlink" Target="https://www.caixa.gov.br/Downloads/sinapi-cadernos-tecnicos/SINAPI-CT-INSTALACOES-PREDIAIS-DE-ESGOTO-TUBOS-E-CONEXOES.pdf" TargetMode="External"/><Relationship Id="rId8877" Type="http://schemas.openxmlformats.org/officeDocument/2006/relationships/hyperlink" Target="https://www.caixa.gov.br/Downloads/sinapi-cadernos-tecnicos/SINAPI-CT-RADIER-PISO-DE-CONCRETO-E-LAJE-SOBRE-SOLO.pdf" TargetMode="External"/><Relationship Id="rId9928" Type="http://schemas.openxmlformats.org/officeDocument/2006/relationships/hyperlink" Target="https://www.caixa.gov.br/Downloads/sinapi-cadernos-tecnicos/SINAPI-CT-TRANSPORTE-CARGA-E-DESCARGA-DE-MATERIAIS.pdf" TargetMode="External"/><Relationship Id="rId1917" Type="http://schemas.openxmlformats.org/officeDocument/2006/relationships/hyperlink" Target="https://www.caixa.gov.br/Downloads/sinapi-cadernos-tecnicos/SINAPI-CT-DEMOLICOES-E-REMOCOES.pdf" TargetMode="External"/><Relationship Id="rId3272" Type="http://schemas.openxmlformats.org/officeDocument/2006/relationships/hyperlink" Target="https://www.caixa.gov.br/Downloads/sinapi-cadernos-tecnicos/SINAPI-CT-ESCADAS.pdf" TargetMode="External"/><Relationship Id="rId4323" Type="http://schemas.openxmlformats.org/officeDocument/2006/relationships/hyperlink" Target="https://www.caixa.gov.br/Downloads/sinapi-cadernos-tecnicos/SINAPI-CT-FORMAS-PARA-ESTRUTURAS-DE-CONCRETO-ARMADO.pdf" TargetMode="External"/><Relationship Id="rId7479" Type="http://schemas.openxmlformats.org/officeDocument/2006/relationships/hyperlink" Target="https://www.caixa.gov.br/Downloads/sinapi-metodologia/Livro_SINAPI_Calculos_Parametros.pdf" TargetMode="External"/><Relationship Id="rId7893" Type="http://schemas.openxmlformats.org/officeDocument/2006/relationships/hyperlink" Target="https://www.caixa.gov.br/Downloads/sinapi-cadernos-tecnicos/SINAPI-CT-MOBILIZACAO-E-DESMOBILIZACAO-DE-EQUIPAMENTOS-PESADOS.pdf" TargetMode="External"/><Relationship Id="rId8944" Type="http://schemas.openxmlformats.org/officeDocument/2006/relationships/hyperlink" Target="https://www.caixa.gov.br/Downloads/sinapi-cadernos-tecnicos/SINAPI-CT-RASGOS-E-FIXACOES.pdf" TargetMode="External"/><Relationship Id="rId193" Type="http://schemas.openxmlformats.org/officeDocument/2006/relationships/hyperlink" Target="https://www.caixa.gov.br/Downloads/sinapi-cadernos-tecnicos/SINAPI-CT-ARGAMASSAS.pdf" TargetMode="External"/><Relationship Id="rId6495" Type="http://schemas.openxmlformats.org/officeDocument/2006/relationships/hyperlink" Target="https://www.caixa.gov.br/Downloads/sinapi-cadernos-tecnicos/SINAPI-CT-INSTALACOES-DE-GAS-E-INCENDIO-EM-ACO-E-FERRO-GALVANIZADO.pdf" TargetMode="External"/><Relationship Id="rId7546" Type="http://schemas.openxmlformats.org/officeDocument/2006/relationships/hyperlink" Target="https://www.caixa.gov.br/Downloads/sinapi-cadernos-tecnicos/SINAPI-CT-LOUCAS-E-METAIS.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ELETRICAS-REDE-DE-DISTRIBUICAO.pdf" TargetMode="External"/><Relationship Id="rId6148" Type="http://schemas.openxmlformats.org/officeDocument/2006/relationships/hyperlink" Target="https://www.caixa.gov.br/Downloads/sinapi-cadernos-tecnicos/SINAPI-CT-INSTALACOES-PREDIAIS-DE-AGUA-QUENTE-EM-CPVC.pdf" TargetMode="External"/><Relationship Id="rId7960" Type="http://schemas.openxmlformats.org/officeDocument/2006/relationships/hyperlink" Target="https://www.caixa.gov.br/Downloads/sinapi-cadernos-tecnicos/SINAPI-CT-PAISAGISMO-PLANTIO.pdf" TargetMode="External"/><Relationship Id="rId5164" Type="http://schemas.openxmlformats.org/officeDocument/2006/relationships/hyperlink" Target="https://www.caixa.gov.br/Downloads/sinapi-cadernos-tecnicos/SINAPI-CT-INSTALACOES-HIDRAULICAS-RESERVACAO-E-BOMBAS-DE-RECALQUE.pdf" TargetMode="External"/><Relationship Id="rId6215" Type="http://schemas.openxmlformats.org/officeDocument/2006/relationships/hyperlink" Target="https://www.caixa.gov.br/Downloads/sinapi-cadernos-tecnicos/SINAPI-CT-INSTALACOES-PREDIAIS-DE-AGUAS-PLUVIAIS-TUBOS-CONEXOES-CAIXAS-E-RALOS.pdf" TargetMode="External"/><Relationship Id="rId6562" Type="http://schemas.openxmlformats.org/officeDocument/2006/relationships/hyperlink" Target="https://www.caixa.gov.br/Downloads/sinapi-cadernos-tecnicos/SINAPI-CT-INSTALACOES-DE-GAS-E-INCENDIO-EM-ACO-E-FERRO-GALVANIZADO.pdf" TargetMode="External"/><Relationship Id="rId7613" Type="http://schemas.openxmlformats.org/officeDocument/2006/relationships/hyperlink" Target="https://www.caixa.gov.br/Downloads/sinapi-cadernos-tecnicos/SINAPI-CT-LOUCAS-E-METAIS.pdf" TargetMode="External"/><Relationship Id="rId2758" Type="http://schemas.openxmlformats.org/officeDocument/2006/relationships/hyperlink" Target="https://www.caixa.gov.br/Downloads/sinapi-cadernos-tecnicos/SINAPI-CT-DEPRECIACAO-JUROS-IMPOSTOS-E-SEGUROS-MANUTENCAO-E-MATERIAIS-NA-OPERACAO-DOS-EQUIPAMENTOS.pdf" TargetMode="External"/><Relationship Id="rId3809" Type="http://schemas.openxmlformats.org/officeDocument/2006/relationships/hyperlink" Target="https://www.caixa.gov.br/Downloads/sinapi-cadernos-tecnicos/SINAPI-CT-ESTACAS-ESCAVADAS-SEM-FLUIDO-ESTABILIZANTE.pdf" TargetMode="External"/><Relationship Id="rId9785" Type="http://schemas.openxmlformats.org/officeDocument/2006/relationships/hyperlink" Target="https://www.caixa.gov.br/Downloads/sinapi-cadernos-tecnicos/SINAPI-CT-TRANSPORTE-DE-MATERIAIS-DENTRO-DO-CANTEIRO-DE-OBRAS.pdf" TargetMode="External"/><Relationship Id="rId1774" Type="http://schemas.openxmlformats.org/officeDocument/2006/relationships/hyperlink" Target="https://www.caixa.gov.br/Downloads/sinapi-cadernos-tecnicos/SINAPI-CT-CUSTOS-HORARIOS-PRODUTIVO-E-IMPRODUTIVO-DOS-EQUIPAMENTOS.pdf" TargetMode="External"/><Relationship Id="rId2825" Type="http://schemas.openxmlformats.org/officeDocument/2006/relationships/hyperlink" Target="https://www.caixa.gov.br/Downloads/sinapi-cadernos-tecnicos/SINAPI-CT-DEPRECIACAO-JUROS-IMPOSTOS-E-SEGUROS-MANUTENCAO-E-MATERIAIS-NA-OPERACAO-DOS-EQUIPAMENTOS.pdf" TargetMode="External"/><Relationship Id="rId4180" Type="http://schemas.openxmlformats.org/officeDocument/2006/relationships/hyperlink" Target="https://www.caixa.gov.br/Downloads/sinapi-cadernos-tecnicos/SINAPI-CT-FORROS.pdf" TargetMode="External"/><Relationship Id="rId5231" Type="http://schemas.openxmlformats.org/officeDocument/2006/relationships/hyperlink" Target="https://www.caixa.gov.br/Downloads/sinapi-cadernos-tecnicos/SINAPI-CT-INSTALACOES-HIDRAULICAS-RESERVACAO-E-BOMBAS-DE-RECALQUE.pdf" TargetMode="External"/><Relationship Id="rId8387" Type="http://schemas.openxmlformats.org/officeDocument/2006/relationships/hyperlink" Target="https://www.caixa.gov.br/Downloads/sinapi-cadernos-tecnicos/SINAPI-CT-PINTURA-EM-SUPERFICIES-METALICAS.pdf" TargetMode="External"/><Relationship Id="rId9438" Type="http://schemas.openxmlformats.org/officeDocument/2006/relationships/hyperlink" Target="https://www.caixa.gov.br/Downloads/sinapi-cadernos-tecnicos/SINAPI-CT-SINALIZACAO-VERTICAL-VIARIA.pdf" TargetMode="External"/><Relationship Id="rId9852" Type="http://schemas.openxmlformats.org/officeDocument/2006/relationships/hyperlink" Target="https://www.caixa.gov.br/Downloads/sinapi-cadernos-tecnicos/SINAPI-CT-TRANSPORTE-CARGA-E-DESCARGA-DE-MATERIAIS.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ONTRAPISO.pdf" TargetMode="External"/><Relationship Id="rId1841" Type="http://schemas.openxmlformats.org/officeDocument/2006/relationships/hyperlink" Target="https://www.caixa.gov.br/Downloads/sinapi-cadernos-tecnicos/SINAPI-CT-CUSTOS-HORARIOS-PRODUTIVO-E-IMPRODUTIVO-DOS-EQUIPAMENTOS.pdf" TargetMode="External"/><Relationship Id="rId4997" Type="http://schemas.openxmlformats.org/officeDocument/2006/relationships/hyperlink" Target="https://www.caixa.gov.br/Downloads/sinapi-cadernos-tecnicos/SINAPI-CT-INSTALACOES-ELETRICAS-QUADROS-CABOS-DISJUNTORES-CONTATORES-E-BARRAMENTOS-BLINDADOS.pdf" TargetMode="External"/><Relationship Id="rId8454" Type="http://schemas.openxmlformats.org/officeDocument/2006/relationships/hyperlink" Target="https://www.caixa.gov.br/Downloads/sinapi-cadernos-tecnicos/SINAPI-CT-PISOS.pdf" TargetMode="External"/><Relationship Id="rId9505" Type="http://schemas.openxmlformats.org/officeDocument/2006/relationships/hyperlink" Target="https://www.caixa.gov.br/Downloads/sinapi-cadernos-tecnicos/SINAPI-CT-SISTEMAS-DE-MEDICAO.pdf" TargetMode="External"/><Relationship Id="rId10384" Type="http://schemas.openxmlformats.org/officeDocument/2006/relationships/hyperlink" Target="https://www.caixa.gov.br/Downloads/sinapi-cadernos-tecnicos/SINAPI-CT-VALVULAS-E-REGISTROS-PARA-SISTEMAS-PREDIAIS.pdf" TargetMode="External"/><Relationship Id="rId3599" Type="http://schemas.openxmlformats.org/officeDocument/2006/relationships/hyperlink" Target="https://www.caixa.gov.br/Downloads/sinapi-cadernos-tecnicos/SINAPI-CT-ESCORAMENTO-E-PREPARO-DE-FUNDO-DE-VALAS.pdf" TargetMode="External"/><Relationship Id="rId7056" Type="http://schemas.openxmlformats.org/officeDocument/2006/relationships/hyperlink" Target="https://www.caixa.gov.br/Downloads/sinapi-cadernos-tecnicos/SINAPI-CT-LASTRO.pdf" TargetMode="External"/><Relationship Id="rId7470" Type="http://schemas.openxmlformats.org/officeDocument/2006/relationships/hyperlink" Target="https://www.caixa.gov.br/Downloads/sinapi-metodologia/Livro_SINAPI_Calculos_Parametros.pdf" TargetMode="External"/><Relationship Id="rId8107" Type="http://schemas.openxmlformats.org/officeDocument/2006/relationships/hyperlink" Target="https://www.caixa.gov.br/Downloads/sinapi-cadernos-tecnicos/SINAPI-CT-PARQUINHOS-E-EQUIPAMENTOS-DE-GINASTICA-AO-AR-LIVRE.pdf" TargetMode="External"/><Relationship Id="rId8521" Type="http://schemas.openxmlformats.org/officeDocument/2006/relationships/hyperlink" Target="https://www.caixa.gov.br/Downloads/sinapi-cadernos-tecnicos/SINAPI-CT-POSTES-DE-CONCRETO-E-METALICOS.pdf" TargetMode="External"/><Relationship Id="rId10037" Type="http://schemas.openxmlformats.org/officeDocument/2006/relationships/hyperlink" Target="https://www.caixa.gov.br/Downloads/sinapi-cadernos-tecnicos/SINAPI-CT-TRANSPORTE-CARGA-E-DESCARGA-DE-MATERIAIS.pdf" TargetMode="External"/><Relationship Id="rId3666" Type="http://schemas.openxmlformats.org/officeDocument/2006/relationships/hyperlink" Target="https://www.caixa.gov.br/Downloads/sinapi-cadernos-tecnicos/SINAPI-CT-ESQUADRIAS-PORTAS.pdf" TargetMode="External"/><Relationship Id="rId6072" Type="http://schemas.openxmlformats.org/officeDocument/2006/relationships/hyperlink" Target="https://www.caixa.gov.br/Downloads/sinapi-cadernos-tecnicos/SINAPI-CT-INSTALACOES-PREDIAIS-DE-AGUA-QUENTE-EM-CPVC.pdf" TargetMode="External"/><Relationship Id="rId7123" Type="http://schemas.openxmlformats.org/officeDocument/2006/relationships/hyperlink" Target="https://www.caixa.gov.br/Downloads/sinapi-cadernos-tecnicos/SINAPI-CT-LIMPEZA-DE-OBRA.pdf" TargetMode="External"/><Relationship Id="rId10451" Type="http://schemas.openxmlformats.org/officeDocument/2006/relationships/hyperlink" Target="https://www.caixa.gov.br/Downloads/sinapi-cadernos-tecnicos/SINAPI-CT-VALVULAS-PARA-REDES-DE-SANEAMENTO.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ADAS.pdf" TargetMode="External"/><Relationship Id="rId4717" Type="http://schemas.openxmlformats.org/officeDocument/2006/relationships/hyperlink" Target="https://www.caixa.gov.br/Downloads/sinapi-cadernos-tecnicos/SINAPI-CT-INSTALACOES-ELETRICAS-ELETRODUTOS-EMBUTIDOS-CABOS-CAIXAS-TOMADAS-E-INTERRUPTORES.pdf" TargetMode="External"/><Relationship Id="rId9295" Type="http://schemas.openxmlformats.org/officeDocument/2006/relationships/hyperlink" Target="https://www.caixa.gov.br/Downloads/sinapi-cadernos-tecnicos/SINAPI-CT-RESERVATORIOS-DE-CONCRETO-E-METALICOS.pdf" TargetMode="External"/><Relationship Id="rId10104" Type="http://schemas.openxmlformats.org/officeDocument/2006/relationships/hyperlink" Target="https://www.caixa.gov.br/Downloads/sinapi-cadernos-tecnicos/SINAPI-CT-TUBULACAO-FLANGEADA-PARA-REDES-DE-AGUA.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3733" Type="http://schemas.openxmlformats.org/officeDocument/2006/relationships/hyperlink" Target="https://www.caixa.gov.br/Downloads/sinapi-cadernos-tecnicos/SINAPI-CT-ESQUADRIAS-PORTAS.pdf" TargetMode="External"/><Relationship Id="rId6889" Type="http://schemas.openxmlformats.org/officeDocument/2006/relationships/hyperlink" Target="https://www.caixa.gov.br/Downloads/sinapi-cadernos-tecnicos/SINAPI-CT-INSTALACOES-EM-COBRE.pdf" TargetMode="External"/><Relationship Id="rId654" Type="http://schemas.openxmlformats.org/officeDocument/2006/relationships/hyperlink" Target="https://www.caixa.gov.br/Downloads/sinapi-cadernos-tecnicos/SINAPI-CT-ASSENTAMENTO-DE-TUBOS-DE-ESGOTO-OU-DRENAGEM-PLUVIAL-EM-CONCRETO.pdf" TargetMode="External"/><Relationship Id="rId1284" Type="http://schemas.openxmlformats.org/officeDocument/2006/relationships/hyperlink" Target="https://www.caixa.gov.br/Downloads/sinapi-cadernos-tecnicos/SINAPI-CT-CERCAS-PROTETORES-E-ALAMBRAD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ACAS-BROCA-STRAUSS-E-ESCAVADA-COM-FLUIDO-ESTABILIZANTE.pdf" TargetMode="External"/><Relationship Id="rId6956" Type="http://schemas.openxmlformats.org/officeDocument/2006/relationships/hyperlink" Target="https://www.caixa.gov.br/Downloads/sinapi-cadernos-tecnicos/SINAPI-CT-INSTALACOES-EM-COBRE.pdf" TargetMode="External"/><Relationship Id="rId9362" Type="http://schemas.openxmlformats.org/officeDocument/2006/relationships/hyperlink" Target="https://www.caixa.gov.br/Downloads/sinapi-cadernos-tecnicos/SINAPI-CT-REVESTIMENTOS-CERAMICOS-INTERNOS.pdf" TargetMode="External"/><Relationship Id="rId307" Type="http://schemas.openxmlformats.org/officeDocument/2006/relationships/hyperlink" Target="https://www.caixa.gov.br/Downloads/sinapi-cadernos-tecnicos/SINAPI-CT-ARMACAO-PARA-ESTRUTURAS-DE-CONCRETO-ARMADO.pdf" TargetMode="External"/><Relationship Id="rId721" Type="http://schemas.openxmlformats.org/officeDocument/2006/relationships/hyperlink" Target="https://www.caixa.gov.br/Downloads/sinapi-cadernos-tecnicos/SINAPI-CT-ASSENTAMENTO-DE-TUBOS-DE-ESGOTO-OU-DRENAGEM-PLUVIAL-EM-CONCRETO.pdf" TargetMode="External"/><Relationship Id="rId1351" Type="http://schemas.openxmlformats.org/officeDocument/2006/relationships/hyperlink" Target="https://www.caixa.gov.br/Downloads/sinapi-cadernos-tecnicos/SINAPI-CT-CONCRETO-PROJETA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HIDRAULICAS-EM-PEX.pdf" TargetMode="External"/><Relationship Id="rId5972" Type="http://schemas.openxmlformats.org/officeDocument/2006/relationships/hyperlink" Target="https://www.caixa.gov.br/Downloads/sinapi-cadernos-tecnicos/SINAPI-CT-INSTALACOES-PREDIAIS-DE-AGUA-FRIA-EM-PVC.pdf" TargetMode="External"/><Relationship Id="rId6609" Type="http://schemas.openxmlformats.org/officeDocument/2006/relationships/hyperlink" Target="https://www.caixa.gov.br/Downloads/sinapi-cadernos-tecnicos/SINAPI-CT-INSTALACOES-DE-GAS-EM-PEX-MULTICAMADAS.pdf" TargetMode="External"/><Relationship Id="rId9015" Type="http://schemas.openxmlformats.org/officeDocument/2006/relationships/hyperlink" Target="https://www.caixa.gov.br/Downloads/sinapi-cadernos-tecnicos/SINAPI-CT-RECOMPOSICAO-DE-PAVIMENTOS.pdf" TargetMode="External"/><Relationship Id="rId1004" Type="http://schemas.openxmlformats.org/officeDocument/2006/relationships/hyperlink" Target="https://www.caixa.gov.br/Downloads/sinapi-cadernos-tecnicos/SINAPI-CT-BOCAS-PARA-BUEIROS.pdf" TargetMode="External"/><Relationship Id="rId4574" Type="http://schemas.openxmlformats.org/officeDocument/2006/relationships/hyperlink" Target="https://www.caixa.gov.br/Downloads/sinapi-cadernos-tecnicos/SINAPI-CT-GUIAS-E-SARJETAS.pdf" TargetMode="External"/><Relationship Id="rId5625" Type="http://schemas.openxmlformats.org/officeDocument/2006/relationships/hyperlink" Target="https://www.caixa.gov.br/Downloads/sinapi-cadernos-tecnicos/SINAPI-CT-INSTALACOES-HIDRAULICAS-EM-PPR.pdf" TargetMode="External"/><Relationship Id="rId8031" Type="http://schemas.openxmlformats.org/officeDocument/2006/relationships/hyperlink" Target="https://www.caixa.gov.br/Downloads/sinapi-cadernos-tecnicos/SINAPI-CT-PAREDES-DE-CONCRETO-ESTUCAMENTO.pdf" TargetMode="External"/><Relationship Id="rId3176" Type="http://schemas.openxmlformats.org/officeDocument/2006/relationships/hyperlink" Target="https://www.caixa.gov.br/Downloads/sinapi-cadernos-tecnicos/SINAPI-CT-ENERGIA-SOLAR-PARA-EDIFICACOES.pdf" TargetMode="External"/><Relationship Id="rId3590" Type="http://schemas.openxmlformats.org/officeDocument/2006/relationships/hyperlink" Target="https://www.caixa.gov.br/Downloads/sinapi-cadernos-tecnicos/SINAPI-CT-ESCORAMENTO-E-PREPARO-DE-FUNDO-DE-VALAS.pdf" TargetMode="External"/><Relationship Id="rId4227" Type="http://schemas.openxmlformats.org/officeDocument/2006/relationships/hyperlink" Target="https://www.caixa.gov.br/Downloads/sinapi-cadernos-tecnicos/SINAPI-CT-FOSSAS-E-SUMIDOUROS.pdf" TargetMode="External"/><Relationship Id="rId7797" Type="http://schemas.openxmlformats.org/officeDocument/2006/relationships/hyperlink" Target="https://www.caixa.gov.br/Downloads/sinapi-cadernos-tecnicos/SINAPI-CT-MASSA-UNICA-INTERNA.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243" Type="http://schemas.openxmlformats.org/officeDocument/2006/relationships/hyperlink" Target="https://www.caixa.gov.br/Downloads/sinapi-cadernos-tecnicos/SINAPI-CT-EQUIPAMENTOS-DE-PROTECAO-COLETIVA.pdf" TargetMode="External"/><Relationship Id="rId4641" Type="http://schemas.openxmlformats.org/officeDocument/2006/relationships/hyperlink" Target="https://www.caixa.gov.br/Downloads/sinapi-cadernos-tecnicos/SINAPI-CT-IMPERMEABILIZACAO-PROTECAO-MECANICA-E-TRATAMENTO-DE-JUNTA.pdf" TargetMode="External"/><Relationship Id="rId6399" Type="http://schemas.openxmlformats.org/officeDocument/2006/relationships/hyperlink" Target="https://www.caixa.gov.br/Downloads/sinapi-cadernos-tecnicos/SINAPI-CT-INSTALACOES-DE-GAS-E-INCENDIO-EM-ACO-E-FERRO-GALVANIZADO.pdf" TargetMode="External"/><Relationship Id="rId8848" Type="http://schemas.openxmlformats.org/officeDocument/2006/relationships/hyperlink" Target="https://www.caixa.gov.br/Downloads/sinapi-cadernos-tecnicos/SINAPI-CT-QUADROS-DE-AUTOMACAO-DE-BOMBAS.pdf" TargetMode="External"/><Relationship Id="rId164" Type="http://schemas.openxmlformats.org/officeDocument/2006/relationships/hyperlink" Target="https://www.caixa.gov.br/Downloads/sinapi-cadernos-tecnicos/SINAPI-CT-ARGAMASSAS.pdf" TargetMode="External"/><Relationship Id="rId7864" Type="http://schemas.openxmlformats.org/officeDocument/2006/relationships/hyperlink" Target="https://www.caixa.gov.br/Downloads/sinapi-cadernos-tecnicos/SINAPI-CT-MOBILIZACAO-E-DESMOBILIZACAO-DE-EQUIPAMENTOS-PESADOS.pdf" TargetMode="External"/><Relationship Id="rId8915" Type="http://schemas.openxmlformats.org/officeDocument/2006/relationships/hyperlink" Target="https://www.caixa.gov.br/Downloads/sinapi-cadernos-tecnicos/SINAPI-CT-RASGOS-E-FIXACOES.pdf" TargetMode="External"/><Relationship Id="rId3310" Type="http://schemas.openxmlformats.org/officeDocument/2006/relationships/hyperlink" Target="https://www.caixa.gov.br/Downloads/sinapi-cadernos-tecnicos/SINAPI-CT-ESCADAS.pdf" TargetMode="External"/><Relationship Id="rId5068" Type="http://schemas.openxmlformats.org/officeDocument/2006/relationships/hyperlink" Target="https://www.caixa.gov.br/Downloads/sinapi-cadernos-tecnicos/SINAPI-CT-INSTALACOES-ELETRICAS-REDE-DE-DISTRIBUICAO.pdf" TargetMode="External"/><Relationship Id="rId6466" Type="http://schemas.openxmlformats.org/officeDocument/2006/relationships/hyperlink" Target="https://www.caixa.gov.br/Downloads/sinapi-cadernos-tecnicos/SINAPI-CT-INSTALACOES-DE-GAS-E-INCENDIO-EM-ACO-E-FERRO-GALVANIZADO.pdf" TargetMode="External"/><Relationship Id="rId6880" Type="http://schemas.openxmlformats.org/officeDocument/2006/relationships/hyperlink" Target="https://www.caixa.gov.br/Downloads/sinapi-cadernos-tecnicos/SINAPI-CT-INSTALACOES-EM-COBRE.pdf" TargetMode="External"/><Relationship Id="rId7517" Type="http://schemas.openxmlformats.org/officeDocument/2006/relationships/hyperlink" Target="https://www.caixa.gov.br/Downloads/sinapi-cadernos-tecnicos/SINAPI-CT-LOCACAO-DE-OBRAS.pdf" TargetMode="External"/><Relationship Id="rId7931" Type="http://schemas.openxmlformats.org/officeDocument/2006/relationships/hyperlink" Target="https://www.caixa.gov.br/Downloads/sinapi-cadernos-tecnicos/SINAPI-CT-MOBILIARIO-URBANO.pdf" TargetMode="External"/><Relationship Id="rId231" Type="http://schemas.openxmlformats.org/officeDocument/2006/relationships/hyperlink" Target="https://www.caixa.gov.br/Downloads/sinapi-cadernos-tecnicos/SINAPI-CT-ARGAMASSAS.pdf" TargetMode="External"/><Relationship Id="rId5482" Type="http://schemas.openxmlformats.org/officeDocument/2006/relationships/hyperlink" Target="https://www.caixa.gov.br/Downloads/sinapi-cadernos-tecnicos/SINAPI-CT-INSTALACOES-HIDRAULICAS-EM-PEX.pdf" TargetMode="External"/><Relationship Id="rId6119" Type="http://schemas.openxmlformats.org/officeDocument/2006/relationships/hyperlink" Target="https://www.caixa.gov.br/Downloads/sinapi-cadernos-tecnicos/SINAPI-CT-INSTALACOES-PREDIAIS-DE-AGUA-QUENTE-EM-CPVC.pdf" TargetMode="External"/><Relationship Id="rId6533" Type="http://schemas.openxmlformats.org/officeDocument/2006/relationships/hyperlink" Target="https://www.caixa.gov.br/Downloads/sinapi-cadernos-tecnicos/SINAPI-CT-INSTALACOES-DE-GAS-E-INCENDIO-EM-ACO-E-FERRO-GALVANIZADO.pdf" TargetMode="External"/><Relationship Id="rId9689" Type="http://schemas.openxmlformats.org/officeDocument/2006/relationships/hyperlink" Target="https://www.caixa.gov.br/Downloads/sinapi-cadernos-tecnicos/SINAPI-CT-TRANSPORTE-FLUVIAL-CARGA-E-DESCARGA.pdf" TargetMode="External"/><Relationship Id="rId1678" Type="http://schemas.openxmlformats.org/officeDocument/2006/relationships/hyperlink" Target="https://www.caixa.gov.br/Downloads/sinapi-cadernos-tecnicos/SINAPI-CT-CUSTOS-HORARIOS-PRODUTIVO-E-IMPRODUTIVO-DOS-EQUIPAMENTOS.pdf" TargetMode="External"/><Relationship Id="rId2729" Type="http://schemas.openxmlformats.org/officeDocument/2006/relationships/hyperlink" Target="https://www.caixa.gov.br/Downloads/sinapi-cadernos-tecnicos/SINAPI-CT-DEPRECIACAO-JUROS-IMPOSTOS-E-SEGUROS-MANUTENCAO-E-MATERIAIS-NA-OPERACAO-DOS-EQUIPAMENTOS.pdf" TargetMode="External"/><Relationship Id="rId4084" Type="http://schemas.openxmlformats.org/officeDocument/2006/relationships/hyperlink" Target="https://www.caixa.gov.br/Downloads/sinapi-cadernos-tecnicos/SINAPI-CT-ESTRUTURAS-DE-MADEIRA.pdf" TargetMode="External"/><Relationship Id="rId5135" Type="http://schemas.openxmlformats.org/officeDocument/2006/relationships/hyperlink" Target="https://www.caixa.gov.br/Downloads/sinapi-cadernos-tecnicos/SINAPI-CT-INSTALACOES-ELETRICAS-REDE-DE-DISTRIBUICAO.pdf" TargetMode="External"/><Relationship Id="rId6600" Type="http://schemas.openxmlformats.org/officeDocument/2006/relationships/hyperlink" Target="https://www.caixa.gov.br/Downloads/sinapi-cadernos-tecnicos/SINAPI-CT-INSTALACOES-DE-GAS-EM-PEX-MULTICAMADAS.pdf" TargetMode="External"/><Relationship Id="rId9756" Type="http://schemas.openxmlformats.org/officeDocument/2006/relationships/hyperlink" Target="https://www.caixa.gov.br/Downloads/sinapi-cadernos-tecnicos/SINAPI-CT-TRANSPORTE-DE-MATERIAIS-DENTRO-DO-CANTEIRO-DE-OBRAS.pdf" TargetMode="External"/><Relationship Id="rId4151" Type="http://schemas.openxmlformats.org/officeDocument/2006/relationships/hyperlink" Target="https://www.caixa.gov.br/Downloads/sinapi-cadernos-tecnicos/SINAPI-CT-EXECUCAO-DE-TIRANTES.pdf" TargetMode="External"/><Relationship Id="rId5202" Type="http://schemas.openxmlformats.org/officeDocument/2006/relationships/hyperlink" Target="https://www.caixa.gov.br/Downloads/sinapi-cadernos-tecnicos/SINAPI-CT-INSTALACOES-HIDRAULICAS-RESERVACAO-E-BOMBAS-DE-RECALQUE.pdf" TargetMode="External"/><Relationship Id="rId8358" Type="http://schemas.openxmlformats.org/officeDocument/2006/relationships/hyperlink" Target="https://www.caixa.gov.br/Downloads/sinapi-cadernos-tecnicos/SINAPI-CT-PINTURA-EM-MADEIRA.pdf" TargetMode="External"/><Relationship Id="rId9409" Type="http://schemas.openxmlformats.org/officeDocument/2006/relationships/hyperlink" Target="https://www.caixa.gov.br/Downloads/sinapi-cadernos-tecnicos/SINAPI-CT-SINALIZACAO-VERTICAL-VIARIA.pdf" TargetMode="External"/><Relationship Id="rId10288" Type="http://schemas.openxmlformats.org/officeDocument/2006/relationships/hyperlink" Target="https://www.caixa.gov.br/Downloads/sinapi-cadernos-tecnicos/SINAPI-CT-VIDROS-E-ESPELHOS.pdf" TargetMode="External"/><Relationship Id="rId1745" Type="http://schemas.openxmlformats.org/officeDocument/2006/relationships/hyperlink" Target="https://www.caixa.gov.br/Downloads/sinapi-cadernos-tecnicos/SINAPI-CT-CUSTOS-HORARIOS-PRODUTIVO-E-IMPRODUTIVO-DOS-EQUIPAMENTOS.pdf" TargetMode="External"/><Relationship Id="rId7374" Type="http://schemas.openxmlformats.org/officeDocument/2006/relationships/hyperlink" Target="https://www.caixa.gov.br/Downloads/sinapi-metodologia/Livro_SINAPI_Calculos_Parametros.pdf" TargetMode="External"/><Relationship Id="rId8425" Type="http://schemas.openxmlformats.org/officeDocument/2006/relationships/hyperlink" Target="https://www.caixa.gov.br/Downloads/sinapi-cadernos-tecnicos/SINAPI-CT-PINTURA-EM-SUPERFICIES-METALICAS.pdf" TargetMode="External"/><Relationship Id="rId8772" Type="http://schemas.openxmlformats.org/officeDocument/2006/relationships/hyperlink" Target="https://www.caixa.gov.br/Downloads/sinapi-cadernos-tecnicos/SINAPI-CT-PRODUCAO-DE-CONCRETO.pdf" TargetMode="External"/><Relationship Id="rId9823" Type="http://schemas.openxmlformats.org/officeDocument/2006/relationships/hyperlink" Target="https://www.caixa.gov.br/Downloads/sinapi-cadernos-tecnicos/SINAPI-CT-TRANSPORTE-CARGA-E-DESCARGA-DE-MATERIAIS.pdf" TargetMode="External"/><Relationship Id="rId37" Type="http://schemas.openxmlformats.org/officeDocument/2006/relationships/hyperlink" Target="https://www.caixa.gov.br/Downloads/sinapi-cadernos-tecnicos/SINAPI-CT-ALVENARIA-DE-VEDACAO.pdf" TargetMode="External"/><Relationship Id="rId1812" Type="http://schemas.openxmlformats.org/officeDocument/2006/relationships/hyperlink" Target="https://www.caixa.gov.br/Downloads/sinapi-cadernos-tecnicos/SINAPI-CT-CUSTOS-HORARIOS-PRODUTIVO-E-IMPRODUTIVO-DOS-EQUIPAMENTOS.pdf" TargetMode="External"/><Relationship Id="rId4968" Type="http://schemas.openxmlformats.org/officeDocument/2006/relationships/hyperlink" Target="https://www.caixa.gov.br/Downloads/sinapi-cadernos-tecnicos/SINAPI-CT-INSTALACOES-ELETRICAS-QUADROS-CABOS-DISJUNTORES-CONTATORES-E-BARRAMENTOS-BLINDADOS.pdf" TargetMode="External"/><Relationship Id="rId7027" Type="http://schemas.openxmlformats.org/officeDocument/2006/relationships/hyperlink" Target="https://www.caixa.gov.br/Downloads/sinapi-cadernos-tecnicos/SINAPI-CT-LAJES-PRE-MOLDADAS.pdf" TargetMode="External"/><Relationship Id="rId10355" Type="http://schemas.openxmlformats.org/officeDocument/2006/relationships/hyperlink" Target="https://www.caixa.gov.br/Downloads/sinapi-cadernos-tecnicos/SINAPI-CT-VALVULAS-E-REGISTROS-PARA-SISTEMAS-PREDIAIS.pdf" TargetMode="External"/><Relationship Id="rId3984" Type="http://schemas.openxmlformats.org/officeDocument/2006/relationships/hyperlink" Target="https://www.caixa.gov.br/Downloads/sinapi-cadernos-tecnicos/SINAPI-CT-ESTRUTURA-E-TRAMA-PARA-COBERTURA.pdf" TargetMode="External"/><Relationship Id="rId6390" Type="http://schemas.openxmlformats.org/officeDocument/2006/relationships/hyperlink" Target="https://www.caixa.gov.br/Downloads/sinapi-cadernos-tecnicos/SINAPI-CT-INSTALACOES-DE-GAS-E-INCENDIO-EM-ACO-E-FERRO-GALVANIZADO.pdf" TargetMode="External"/><Relationship Id="rId7441" Type="http://schemas.openxmlformats.org/officeDocument/2006/relationships/hyperlink" Target="https://www.caixa.gov.br/Downloads/sinapi-metodologia/Livro_SINAPI_Calculos_Parametros.pdf" TargetMode="External"/><Relationship Id="rId9199" Type="http://schemas.openxmlformats.org/officeDocument/2006/relationships/hyperlink" Target="https://www.caixa.gov.br/Downloads/sinapi-cadernos-tecnicos/SINAPI-CT-REDES-DE-AGUA-E-ESGOTO-EM-PEAD-LISO-(TUBOS-E-CONEXOES).pdf" TargetMode="External"/><Relationship Id="rId10008" Type="http://schemas.openxmlformats.org/officeDocument/2006/relationships/hyperlink" Target="https://www.caixa.gov.br/Downloads/sinapi-cadernos-tecnicos/SINAPI-CT-TRANSPORTE-CARGA-E-DESCARGA-DE-MATERIAIS.pdf" TargetMode="External"/><Relationship Id="rId10422" Type="http://schemas.openxmlformats.org/officeDocument/2006/relationships/hyperlink" Target="https://www.caixa.gov.br/Downloads/sinapi-cadernos-tecnicos/SINAPI-CT-VALVULAS-PARA-REDES-DE-SANEAMENTO.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3637" Type="http://schemas.openxmlformats.org/officeDocument/2006/relationships/hyperlink" Target="https://www.caixa.gov.br/Downloads/sinapi-cadernos-tecnicos/SINAPI-CT-ESQUADRIAS-JANELAS.pdf" TargetMode="External"/><Relationship Id="rId6043" Type="http://schemas.openxmlformats.org/officeDocument/2006/relationships/hyperlink" Target="https://www.caixa.gov.br/Downloads/sinapi-cadernos-tecnicos/SINAPI-CT-INSTALACOES-PREDIAIS-DE-AGUA-QUENTE-EM-CPVC.pdf" TargetMode="External"/><Relationship Id="rId558" Type="http://schemas.openxmlformats.org/officeDocument/2006/relationships/hyperlink" Target="https://www.caixa.gov.br/Downloads/sinapi-cadernos-tecnicos/SINAPI-CT-ASSENTAMENTO-DE-TUBOS-DE-PVC-E-METALICOS-EM-REDES-DE-AGUA.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IXAS-DE-AGUA-PARA-EDIFICACOES.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3704" Type="http://schemas.openxmlformats.org/officeDocument/2006/relationships/hyperlink" Target="https://www.caixa.gov.br/Downloads/sinapi-cadernos-tecnicos/SINAPI-CT-ESQUADRIAS-PORTAS.pdf" TargetMode="External"/><Relationship Id="rId6110" Type="http://schemas.openxmlformats.org/officeDocument/2006/relationships/hyperlink" Target="https://www.caixa.gov.br/Downloads/sinapi-cadernos-tecnicos/SINAPI-CT-INSTALACOES-PREDIAIS-DE-AGUA-QUENTE-EM-CPVC.pdf" TargetMode="External"/><Relationship Id="rId9266" Type="http://schemas.openxmlformats.org/officeDocument/2006/relationships/hyperlink" Target="https://www.caixa.gov.br/Downloads/sinapi-cadernos-tecnicos/SINAPI-CT-REDES-DE-AGUA-E-ESGOTO-EM-PEAD-LISO-(TUBOS-E-CONEXOES).pdf" TargetMode="External"/><Relationship Id="rId9680" Type="http://schemas.openxmlformats.org/officeDocument/2006/relationships/hyperlink" Target="https://www.caixa.gov.br/Downloads/sinapi-cadernos-tecnicos/SINAPI-CT-TRANSPORTE-FLUVIAL-CARGA-E-DESCARGA.pdf" TargetMode="External"/><Relationship Id="rId625" Type="http://schemas.openxmlformats.org/officeDocument/2006/relationships/hyperlink" Target="https://www.caixa.gov.br/Downloads/sinapi-cadernos-tecnicos/SINAPI-CT-ASSENTAMENTO-DE-TUBOS-DE-PVC-E-METALICOS-EM-REDES-DE-AGUA.pdf" TargetMode="External"/><Relationship Id="rId1255" Type="http://schemas.openxmlformats.org/officeDocument/2006/relationships/hyperlink" Target="https://www.caixa.gov.br/Downloads/sinapi-cadernos-tecnicos/SINAPI-CT-CERCAS-PROTETORES-E-ALAMBRAD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5876" Type="http://schemas.openxmlformats.org/officeDocument/2006/relationships/hyperlink" Target="https://www.caixa.gov.br/Downloads/sinapi-cadernos-tecnicos/SINAPI-CT-INSTALACOES-PREDIAIS-DE-AGUA-FRIA-EM-PVC.pdf" TargetMode="External"/><Relationship Id="rId8282" Type="http://schemas.openxmlformats.org/officeDocument/2006/relationships/hyperlink" Target="https://www.caixa.gov.br/Downloads/sinapi-cadernos-tecnicos/SINAPI-CT-PERFURACAO-HORIZONTAL-DIRECIONAL-HDD.pdf" TargetMode="External"/><Relationship Id="rId9333" Type="http://schemas.openxmlformats.org/officeDocument/2006/relationships/hyperlink" Target="https://www.caixa.gov.br/Downloads/sinapi-cadernos-tecnicos/SINAPI-CT-RESERVATORIOS-DE-CONCRETO-E-METALICOS.pdf" TargetMode="External"/><Relationship Id="rId1322" Type="http://schemas.openxmlformats.org/officeDocument/2006/relationships/hyperlink" Target="https://www.caixa.gov.br/Downloads/sinapi-cadernos-tecnicos/SINAPI-CT-CONCRETAGEM-PARA-ESTRUTURAS-DE-CONCRETO-ARMADO.pdf" TargetMode="External"/><Relationship Id="rId2720" Type="http://schemas.openxmlformats.org/officeDocument/2006/relationships/hyperlink" Target="https://www.caixa.gov.br/Downloads/sinapi-cadernos-tecnicos/SINAPI-CT-DEPRECIACAO-JUROS-IMPOSTOS-E-SEGUROS-MANUTENCAO-E-MATERIAIS-NA-OPERACAO-DOS-EQUIPAMENTOS.pdf" TargetMode="External"/><Relationship Id="rId4478" Type="http://schemas.openxmlformats.org/officeDocument/2006/relationships/hyperlink" Target="https://www.caixa.gov.br/Downloads/sinapi-cadernos-tecnicos/SINAPI-CT-GRAUTE-E-ARMACAO.pdf" TargetMode="External"/><Relationship Id="rId5529" Type="http://schemas.openxmlformats.org/officeDocument/2006/relationships/hyperlink" Target="https://www.caixa.gov.br/Downloads/sinapi-cadernos-tecnicos/SINAPI-CT-INSTALACOES-HIDRAULICAS-EM-PEX.pdf" TargetMode="External"/><Relationship Id="rId6927" Type="http://schemas.openxmlformats.org/officeDocument/2006/relationships/hyperlink" Target="https://www.caixa.gov.br/Downloads/sinapi-cadernos-tecnicos/SINAPI-CT-INSTALACOES-EM-COBRE.pdf" TargetMode="External"/><Relationship Id="rId9400" Type="http://schemas.openxmlformats.org/officeDocument/2006/relationships/hyperlink" Target="https://www.caixa.gov.br/Downloads/sinapi-cadernos-tecnicos/SINAPI-CT-SINALIZACAO-HORIZONTAL-VIARIA.pdf" TargetMode="External"/><Relationship Id="rId4892" Type="http://schemas.openxmlformats.org/officeDocument/2006/relationships/hyperlink" Target="https://www.caixa.gov.br/Downloads/sinapi-cadernos-tecnicos/SINAPI-CT-INSTALACOES-ELETRICAS-ELETRODUTOS-CONEXOES-E-CONDULETES-APARENTES.pdf" TargetMode="External"/><Relationship Id="rId5943" Type="http://schemas.openxmlformats.org/officeDocument/2006/relationships/hyperlink" Target="https://www.caixa.gov.br/Downloads/sinapi-cadernos-tecnicos/SINAPI-CT-INSTALACOES-PREDIAIS-DE-AGUA-FRIA-EM-PVC.pdf" TargetMode="External"/><Relationship Id="rId8002" Type="http://schemas.openxmlformats.org/officeDocument/2006/relationships/hyperlink" Target="https://www.caixa.gov.br/Downloads/sinapi-cadernos-tecnicos/SINAPI-CT-PAREDES-DE-CONCRETO-CONCRETAGEM.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CAVACAO-DE-VALAS.pdf" TargetMode="External"/><Relationship Id="rId4545" Type="http://schemas.openxmlformats.org/officeDocument/2006/relationships/hyperlink" Target="https://www.caixa.gov.br/Downloads/sinapi-cadernos-tecnicos/SINAPI-CT-GUIAS-E-SARJETAS.pdf" TargetMode="External"/><Relationship Id="rId3147" Type="http://schemas.openxmlformats.org/officeDocument/2006/relationships/hyperlink" Target="https://www.caixa.gov.br/Downloads/sinapi-cadernos-tecnicos/SINAPI-CT-ELETROCALHAS.pdf" TargetMode="External"/><Relationship Id="rId3561" Type="http://schemas.openxmlformats.org/officeDocument/2006/relationships/hyperlink" Target="https://www.caixa.gov.br/Downloads/sinapi-cadernos-tecnicos/SINAPI-CT-ESCORAMENTO-E-PREPARO-DE-FUNDO-DE-VALAS.pdf" TargetMode="External"/><Relationship Id="rId4612" Type="http://schemas.openxmlformats.org/officeDocument/2006/relationships/hyperlink" Target="https://www.caixa.gov.br/Downloads/sinapi-cadernos-tecnicos/SINAPI-CT-ILUMINACAO-PREDIAL-E-MONITORAMENTO.pdf" TargetMode="External"/><Relationship Id="rId7768" Type="http://schemas.openxmlformats.org/officeDocument/2006/relationships/hyperlink" Target="https://www.caixa.gov.br/Downloads/sinapi-cadernos-tecnicos/SINAPI-CT-MASSA-UNICA-EXTERNA.pdf" TargetMode="External"/><Relationship Id="rId8819" Type="http://schemas.openxmlformats.org/officeDocument/2006/relationships/hyperlink" Target="https://www.caixa.gov.br/Downloads/sinapi-cadernos-tecnicos/SINAPI-CT-QUADROS-DE-AUTOMACAO-DE-BOMBAS.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3214" Type="http://schemas.openxmlformats.org/officeDocument/2006/relationships/hyperlink" Target="https://www.caixa.gov.br/Downloads/sinapi-cadernos-tecnicos/SINAPI-CT-EQUIPAMENTOS-DE-PROTECAO-COLETIVA.pdf" TargetMode="External"/><Relationship Id="rId6784" Type="http://schemas.openxmlformats.org/officeDocument/2006/relationships/hyperlink" Target="https://www.caixa.gov.br/Downloads/sinapi-cadernos-tecnicos/SINAPI-CT-INSTALACOES-EM-COBRE.pdf" TargetMode="External"/><Relationship Id="rId7835" Type="http://schemas.openxmlformats.org/officeDocument/2006/relationships/hyperlink" Target="https://www.caixa.gov.br/Downloads/sinapi-cadernos-tecnicos/SINAPI-CT-MOBILIZACAO-E-DESMOBILIZACAO-DE-EQUIPAMENTOS-PESADOS.pdf" TargetMode="External"/><Relationship Id="rId9190" Type="http://schemas.openxmlformats.org/officeDocument/2006/relationships/hyperlink" Target="https://www.caixa.gov.br/Downloads/sinapi-cadernos-tecnicos/SINAPI-CT-REDES-DE-AGUA-E-ESGOTO-EM-PEAD-LISO-(TUBOS-E-CONEXOES).pdf" TargetMode="External"/><Relationship Id="rId135" Type="http://schemas.openxmlformats.org/officeDocument/2006/relationships/hyperlink" Target="https://www.caixa.gov.br/Downloads/sinapi-cadernos-tecnicos/SINAPI-CT-ARGAMASSA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386" Type="http://schemas.openxmlformats.org/officeDocument/2006/relationships/hyperlink" Target="https://www.caixa.gov.br/Downloads/sinapi-cadernos-tecnicos/SINAPI-CT-INSTALACOES-HIDRAULICAS-RESERVACAO-E-BOMBAS-DE-RECALQUE.pdf" TargetMode="External"/><Relationship Id="rId6437" Type="http://schemas.openxmlformats.org/officeDocument/2006/relationships/hyperlink" Target="https://www.caixa.gov.br/Downloads/sinapi-cadernos-tecnicos/SINAPI-CT-INSTALACOES-DE-GAS-E-INCENDIO-EM-ACO-E-FERRO-GALVANIZADO.pdf" TargetMode="External"/><Relationship Id="rId202" Type="http://schemas.openxmlformats.org/officeDocument/2006/relationships/hyperlink" Target="https://www.caixa.gov.br/Downloads/sinapi-cadernos-tecnicos/SINAPI-CT-ARGAMASSAS.pdf" TargetMode="External"/><Relationship Id="rId5039" Type="http://schemas.openxmlformats.org/officeDocument/2006/relationships/hyperlink" Target="https://www.caixa.gov.br/Downloads/sinapi-cadernos-tecnicos/SINAPI-CT-INSTALACOES-ELETRICAS-REDE-DE-DISTRIBUICAO.pdf" TargetMode="External"/><Relationship Id="rId5453" Type="http://schemas.openxmlformats.org/officeDocument/2006/relationships/hyperlink" Target="https://www.caixa.gov.br/Downloads/sinapi-cadernos-tecnicos/SINAPI-CT-INSTALACOES-HIDRAULICAS-EM-PEX.pdf" TargetMode="External"/><Relationship Id="rId6504" Type="http://schemas.openxmlformats.org/officeDocument/2006/relationships/hyperlink" Target="https://www.caixa.gov.br/Downloads/sinapi-cadernos-tecnicos/SINAPI-CT-INSTALACOES-DE-GAS-E-INCENDIO-EM-ACO-E-FERRO-GALVANIZADO.pdf" TargetMode="External"/><Relationship Id="rId6851" Type="http://schemas.openxmlformats.org/officeDocument/2006/relationships/hyperlink" Target="https://www.caixa.gov.br/Downloads/sinapi-cadernos-tecnicos/SINAPI-CT-INSTALACOES-EM-COBRE.pdf" TargetMode="External"/><Relationship Id="rId7902" Type="http://schemas.openxmlformats.org/officeDocument/2006/relationships/hyperlink" Target="https://www.caixa.gov.br/Downloads/sinapi-cadernos-tecnicos/SINAPI-CT-MOBILIZACAO-E-DESMOBILIZACAO-DE-EQUIPAMENTOS-PESAD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ESTRUTURAS-DE-MADEIRA.pdf" TargetMode="External"/><Relationship Id="rId5106" Type="http://schemas.openxmlformats.org/officeDocument/2006/relationships/hyperlink" Target="https://www.caixa.gov.br/Downloads/sinapi-cadernos-tecnicos/SINAPI-CT-INSTALACOES-ELETRICAS-REDE-DE-DISTRIBUICAO.pdf" TargetMode="External"/><Relationship Id="rId1649" Type="http://schemas.openxmlformats.org/officeDocument/2006/relationships/hyperlink" Target="https://www.caixa.gov.br/Downloads/sinapi-cadernos-tecnicos/SINAPI-CT-CUSTOS-HORARIOS-PRODUTIVO-E-IMPRODUTIVO-DOS-EQUIPAMENTOS.pdf" TargetMode="External"/><Relationship Id="rId3071" Type="http://schemas.openxmlformats.org/officeDocument/2006/relationships/hyperlink" Target="https://www.caixa.gov.br/Downloads/sinapi-cadernos-tecnicos/SINAPI-CT-ELETROCALHAS.pdf" TargetMode="External"/><Relationship Id="rId5520" Type="http://schemas.openxmlformats.org/officeDocument/2006/relationships/hyperlink" Target="https://www.caixa.gov.br/Downloads/sinapi-cadernos-tecnicos/SINAPI-CT-INSTALACOES-HIDRAULICAS-EM-PEX.pdf" TargetMode="External"/><Relationship Id="rId7278" Type="http://schemas.openxmlformats.org/officeDocument/2006/relationships/hyperlink" Target="https://www.caixa.gov.br/Downloads/sinapi-metodologia/Livro_SINAPI_Calculos_Parametros.pdf" TargetMode="External"/><Relationship Id="rId8676" Type="http://schemas.openxmlformats.org/officeDocument/2006/relationships/hyperlink" Target="https://www.caixa.gov.br/Downloads/sinapi-cadernos-tecnicos/SINAPI-CT-POCOS-DE-VISITA-E-CAIXAS-PARA-BOCAS-DE-LOBO.pdf" TargetMode="External"/><Relationship Id="rId9727" Type="http://schemas.openxmlformats.org/officeDocument/2006/relationships/hyperlink" Target="https://www.caixa.gov.br/Downloads/sinapi-cadernos-tecnicos/SINAPI-CT-TRANSPORTE-DE-MATERIAIS-DENTRO-DO-CANTEIRO-DE-OBRAS.pdf" TargetMode="External"/><Relationship Id="rId1716" Type="http://schemas.openxmlformats.org/officeDocument/2006/relationships/hyperlink" Target="https://www.caixa.gov.br/Downloads/sinapi-cadernos-tecnicos/SINAPI-CT-CUSTOS-HORARIOS-PRODUTIVO-E-IMPRODUTIVO-DOS-EQUIPAMENTOS.pdf" TargetMode="External"/><Relationship Id="rId4122" Type="http://schemas.openxmlformats.org/officeDocument/2006/relationships/hyperlink" Target="https://www.caixa.gov.br/Downloads/sinapi-cadernos-tecnicos/SINAPI-CT-EXECUCAO-DE-TIRANTES.pdf" TargetMode="External"/><Relationship Id="rId7692" Type="http://schemas.openxmlformats.org/officeDocument/2006/relationships/hyperlink" Target="https://www.caixa.gov.br/Downloads/sinapi-cadernos-tecnicos/SINAPI-CT-MASSA-UNICA-EXTERNA.pdf" TargetMode="External"/><Relationship Id="rId8329" Type="http://schemas.openxmlformats.org/officeDocument/2006/relationships/hyperlink" Target="https://www.caixa.gov.br/Downloads/sinapi-cadernos-tecnicos/SINAPI-CT-PINTURA-INTERNA.pdf" TargetMode="External"/><Relationship Id="rId8743" Type="http://schemas.openxmlformats.org/officeDocument/2006/relationships/hyperlink" Target="https://www.caixa.gov.br/Downloads/sinapi-cadernos-tecnicos/SINAPI-CT-POCOS-DE-VISITA-E-CAIXAS-PARA-BOCAS-DE-LOBO.pdf" TargetMode="External"/><Relationship Id="rId10259" Type="http://schemas.openxmlformats.org/officeDocument/2006/relationships/hyperlink" Target="https://www.caixa.gov.br/Downloads/sinapi-cadernos-tecnicos/SINAPI-CT-VIDROS-E-ESPELHOS.pdf" TargetMode="External"/><Relationship Id="rId3888" Type="http://schemas.openxmlformats.org/officeDocument/2006/relationships/hyperlink" Target="https://www.caixa.gov.br/Downloads/sinapi-cadernos-tecnicos/SINAPI-CT-ESTRUTURA-E-TRAMA-PARA-COBERTURA.pdf" TargetMode="External"/><Relationship Id="rId4939" Type="http://schemas.openxmlformats.org/officeDocument/2006/relationships/hyperlink" Target="https://www.caixa.gov.br/Downloads/sinapi-cadernos-tecnicos/SINAPI-CT-INSTALACOES-ELETRICAS-ELETRODUTOS-CONEXOES-E-CONDULETES-APARENTES.pdf" TargetMode="External"/><Relationship Id="rId6294" Type="http://schemas.openxmlformats.org/officeDocument/2006/relationships/hyperlink" Target="https://www.caixa.gov.br/Downloads/sinapi-cadernos-tecnicos/SINAPI-CT-INSTALACOES-DE-GAS-E-INCENDIO-EM-ACO-E-FERRO-GALVANIZADO.pdf" TargetMode="External"/><Relationship Id="rId7345" Type="http://schemas.openxmlformats.org/officeDocument/2006/relationships/hyperlink" Target="https://www.caixa.gov.br/Downloads/sinapi-metodologia/Livro_SINAPI_Calculos_Parametros.pdf" TargetMode="External"/><Relationship Id="rId8810" Type="http://schemas.openxmlformats.org/officeDocument/2006/relationships/hyperlink" Target="https://www.caixa.gov.br/Downloads/sinapi-cadernos-tecnicos/SINAPI-CT-QUADRAS-E-SEUS-EQUIPAMENTOS.pdf" TargetMode="External"/><Relationship Id="rId10326" Type="http://schemas.openxmlformats.org/officeDocument/2006/relationships/hyperlink" Target="https://www.caixa.gov.br/Downloads/sinapi-cadernos-tecnicos/SINAPI-CT-VALVULAS-E-REGISTROS-PARA-SISTEMAS-PREDIAIS.pdf" TargetMode="External"/><Relationship Id="rId6361" Type="http://schemas.openxmlformats.org/officeDocument/2006/relationships/hyperlink" Target="https://www.caixa.gov.br/Downloads/sinapi-cadernos-tecnicos/SINAPI-CT-INSTALACOES-DE-GAS-E-INCENDIO-EM-ACO-E-FERRO-GALVANIZADO.pdf" TargetMode="External"/><Relationship Id="rId7412" Type="http://schemas.openxmlformats.org/officeDocument/2006/relationships/hyperlink" Target="https://www.caixa.gov.br/Downloads/sinapi-metodologia/Livro_SINAPI_Calculos_Parametros.pdf" TargetMode="External"/><Relationship Id="rId876" Type="http://schemas.openxmlformats.org/officeDocument/2006/relationships/hyperlink" Target="https://www.caixa.gov.br/Downloads/sinapi-cadernos-tecnicos/SINAPI-CT-ATERROS-BASES-SUB-BASES-E-IMPRIMACOES.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CORAMENTO-E-PREPARO-DE-FUNDO-DE-VALAS.pdf" TargetMode="External"/><Relationship Id="rId3955" Type="http://schemas.openxmlformats.org/officeDocument/2006/relationships/hyperlink" Target="https://www.caixa.gov.br/Downloads/sinapi-cadernos-tecnicos/SINAPI-CT-ESTRUTURA-E-TRAMA-PARA-COBERTURA.pdf" TargetMode="External"/><Relationship Id="rId6014" Type="http://schemas.openxmlformats.org/officeDocument/2006/relationships/hyperlink" Target="https://www.caixa.gov.br/Downloads/sinapi-cadernos-tecnicos/SINAPI-CT-INSTALACOES-PREDIAIS-DE-AGUA-FRIA-EM-PVC.pdf" TargetMode="External"/><Relationship Id="rId9584" Type="http://schemas.openxmlformats.org/officeDocument/2006/relationships/hyperlink" Target="https://www.caixa.gov.br/Downloads/sinapi-cadernos-tecnicos/SINAPI-CT-TELHAMENTO-PARA-COBERTURA.pdf" TargetMode="External"/><Relationship Id="rId529" Type="http://schemas.openxmlformats.org/officeDocument/2006/relationships/hyperlink" Target="https://www.caixa.gov.br/Downloads/sinapi-cadernos-tecnicos/SINAPI-CT-ASSENTAMENTO-DE-TUBOS-DE-PVC-E-METALICOS-EM-REDES-DE-AGUA.pdf" TargetMode="External"/><Relationship Id="rId1159" Type="http://schemas.openxmlformats.org/officeDocument/2006/relationships/hyperlink" Target="https://www.caixa.gov.br/Downloads/sinapi-cadernos-tecnicos/SINAPI-CT-CAIXAS-DE-AGUA-PARA-EDIFICACOES.pdf" TargetMode="External"/><Relationship Id="rId2971" Type="http://schemas.openxmlformats.org/officeDocument/2006/relationships/hyperlink" Target="https://www.caixa.gov.br/Downloads/sinapi-cadernos-tecnicos/SINAPI-CT-DRENOS.pdf" TargetMode="External"/><Relationship Id="rId5030" Type="http://schemas.openxmlformats.org/officeDocument/2006/relationships/hyperlink" Target="https://www.caixa.gov.br/Downloads/sinapi-cadernos-tecnicos/SINAPI-CT-INSTALACOES-ELETRICAS-QUADROS-CABOS-DISJUNTORES-CONTATORES-E-BARRAMENTOS-BLINDADOS.pdf" TargetMode="External"/><Relationship Id="rId8186" Type="http://schemas.openxmlformats.org/officeDocument/2006/relationships/hyperlink" Target="https://www.caixa.gov.br/Downloads/sinapi-cadernos-tecnicos/SINAPI-CT-PAVIMENTO-RIGIDO-DE-CONCRETO.pdf" TargetMode="External"/><Relationship Id="rId9237" Type="http://schemas.openxmlformats.org/officeDocument/2006/relationships/hyperlink" Target="https://www.caixa.gov.br/Downloads/sinapi-cadernos-tecnicos/SINAPI-CT-REDES-DE-AGUA-E-ESGOTO-EM-PEAD-LISO-(TUBOS-E-CONEXOES).pdf" TargetMode="External"/><Relationship Id="rId943" Type="http://schemas.openxmlformats.org/officeDocument/2006/relationships/hyperlink" Target="https://www.caixa.gov.br/Downloads/sinapi-cadernos-tecnicos/SINAPI-CT-ATERROS-BASES-SUB-BASES-E-IMPRIMACOES.pdf" TargetMode="External"/><Relationship Id="rId1573"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9651" Type="http://schemas.openxmlformats.org/officeDocument/2006/relationships/hyperlink" Target="https://www.caixa.gov.br/Downloads/sinapi-cadernos-tecnicos/SINAPI-CT-TRANSPORTE-FLUVIAL-CARGA-E-DESCARGA.pdf" TargetMode="External"/><Relationship Id="rId1226" Type="http://schemas.openxmlformats.org/officeDocument/2006/relationships/hyperlink" Target="https://www.caixa.gov.br/Downloads/sinapi-cadernos-tecnicos/SINAPI-CT-CANALETAS-GRELHAS-E-CAIXAS-COM-GRELHA-PARA-DRENAGEM.pdf" TargetMode="External"/><Relationship Id="rId1640" Type="http://schemas.openxmlformats.org/officeDocument/2006/relationships/hyperlink" Target="https://www.caixa.gov.br/Downloads/sinapi-cadernos-tecnicos/SINAPI-CT-CUSTOS-HORARIOS-PRODUTIVO-E-IMPRODUTIVO-DOS-EQUIPAMENTOS.pdf" TargetMode="External"/><Relationship Id="rId4796" Type="http://schemas.openxmlformats.org/officeDocument/2006/relationships/hyperlink" Target="https://www.caixa.gov.br/Downloads/sinapi-cadernos-tecnicos/SINAPI-CT-INSTALACOES-ELETRICAS-ELETRODUTOS-EMBUTIDOS-CABOS-CAIXAS-TOMADAS-E-INTERRUPTORES.pdf" TargetMode="External"/><Relationship Id="rId5847" Type="http://schemas.openxmlformats.org/officeDocument/2006/relationships/hyperlink" Target="https://www.caixa.gov.br/Downloads/sinapi-cadernos-tecnicos/SINAPI-CT-INSTALACOES-PREDIAIS-DE-AGUA-FRIA-EM-PVC.pdf" TargetMode="External"/><Relationship Id="rId8253" Type="http://schemas.openxmlformats.org/officeDocument/2006/relationships/hyperlink" Target="https://www.caixa.gov.br/Downloads/sinapi-cadernos-tecnicos/SINAPI-CT-PERFURACAO-HORIZONTAL-DIRECIONAL-HDD.pdf" TargetMode="External"/><Relationship Id="rId9304" Type="http://schemas.openxmlformats.org/officeDocument/2006/relationships/hyperlink" Target="https://www.caixa.gov.br/Downloads/sinapi-cadernos-tecnicos/SINAPI-CT-RESERVATORIOS-DE-CONCRETO-E-METALICOS.pdf" TargetMode="External"/><Relationship Id="rId10183" Type="http://schemas.openxmlformats.org/officeDocument/2006/relationships/hyperlink" Target="https://www.caixa.gov.br/Downloads/sinapi-cadernos-tecnicos/SINAPI-CT-TUNNEL-LINER.pdf" TargetMode="External"/><Relationship Id="rId3398" Type="http://schemas.openxmlformats.org/officeDocument/2006/relationships/hyperlink" Target="https://www.caixa.gov.br/Downloads/sinapi-cadernos-tecnicos/SINAPI-CT-ESCAVACAO-HORIZONTAL.pdf" TargetMode="External"/><Relationship Id="rId4449" Type="http://schemas.openxmlformats.org/officeDocument/2006/relationships/hyperlink" Target="https://www.caixa.gov.br/Downloads/sinapi-cadernos-tecnicos/SINAPI-CT-GEODRENOS-VERTICAIS.pdf" TargetMode="External"/><Relationship Id="rId4863" Type="http://schemas.openxmlformats.org/officeDocument/2006/relationships/hyperlink" Target="https://www.caixa.gov.br/Downloads/sinapi-cadernos-tecnicos/SINAPI-CT-INSTALACOES-ELETRICAS-ELETRODUTOS-CONEXOES-E-CONDULETES-APARENTES.pdf" TargetMode="External"/><Relationship Id="rId5914" Type="http://schemas.openxmlformats.org/officeDocument/2006/relationships/hyperlink" Target="https://www.caixa.gov.br/Downloads/sinapi-cadernos-tecnicos/SINAPI-CT-INSTALACOES-PREDIAIS-DE-AGUA-FRIA-EM-PVC.pdf" TargetMode="External"/><Relationship Id="rId8320" Type="http://schemas.openxmlformats.org/officeDocument/2006/relationships/hyperlink" Target="https://www.caixa.gov.br/Downloads/sinapi-cadernos-tecnicos/SINAPI-CT-PINTURA-INTERNA.pdf" TargetMode="External"/><Relationship Id="rId10250" Type="http://schemas.openxmlformats.org/officeDocument/2006/relationships/hyperlink" Target="https://www.caixa.gov.br/Downloads/sinapi-cadernos-tecnicos/SINAPI-CT-VIDROS-E-ESPELHOS.pdf" TargetMode="External"/><Relationship Id="rId3465" Type="http://schemas.openxmlformats.org/officeDocument/2006/relationships/hyperlink" Target="https://www.caixa.gov.br/Downloads/sinapi-cadernos-tecnicos/SINAPI-CT-ESCAVACAO-VERTICAL-A-CEU-ABERTO.pdf" TargetMode="External"/><Relationship Id="rId4516" Type="http://schemas.openxmlformats.org/officeDocument/2006/relationships/hyperlink" Target="https://www.caixa.gov.br/Downloads/sinapi-cadernos-tecnicos/SINAPI-CT-GUARDA-CORPO-CORRIMAO-E-GRADE-PARA-ESQUADRIAS.pdf" TargetMode="External"/><Relationship Id="rId386" Type="http://schemas.openxmlformats.org/officeDocument/2006/relationships/hyperlink" Target="https://www.caixa.gov.br/Downloads/sinapi-cadernos-tecnicos/SINAPI-CT-ASSENTAMENTO-DE-TUBOS-DE-ESGOTO-EM-PVC-E-PEAD.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LETROCALHAS.pdf" TargetMode="External"/><Relationship Id="rId3532" Type="http://schemas.openxmlformats.org/officeDocument/2006/relationships/hyperlink" Target="https://www.caixa.gov.br/Downloads/sinapi-cadernos-tecnicos/SINAPI-CT-ESCAVACAO-DE-VALAS.pdf" TargetMode="External"/><Relationship Id="rId4930" Type="http://schemas.openxmlformats.org/officeDocument/2006/relationships/hyperlink" Target="https://www.caixa.gov.br/Downloads/sinapi-cadernos-tecnicos/SINAPI-CT-INSTALACOES-ELETRICAS-ELETRODUTOS-CONEXOES-E-CONDULETES-APARENTES.pdf" TargetMode="External"/><Relationship Id="rId6688" Type="http://schemas.openxmlformats.org/officeDocument/2006/relationships/hyperlink" Target="https://www.caixa.gov.br/Downloads/sinapi-cadernos-tecnicos/SINAPI-CT-INSTALACOES-DE-AR-CONDICIONADO.pdf" TargetMode="External"/><Relationship Id="rId7739" Type="http://schemas.openxmlformats.org/officeDocument/2006/relationships/hyperlink" Target="https://www.caixa.gov.br/Downloads/sinapi-cadernos-tecnicos/SINAPI-CT-MASSA-UNICA-EXTERNA.pdf" TargetMode="External"/><Relationship Id="rId9094" Type="http://schemas.openxmlformats.org/officeDocument/2006/relationships/hyperlink" Target="https://www.caixa.gov.br/Downloads/sinapi-cadernos-tecnicos/SINAPI-CT-REDES-ENTERRADAS-DE-DISTRIBUICAO-ELETRICA.pdf" TargetMode="External"/><Relationship Id="rId453" Type="http://schemas.openxmlformats.org/officeDocument/2006/relationships/hyperlink" Target="https://www.caixa.gov.br/Downloads/sinapi-cadernos-tecnicos/SINAPI-CT-ASSENTAMENTO-DE-TUBOS-DE-PVC-E-METALICOS-EM-REDES-DE-AGUA.pdf" TargetMode="External"/><Relationship Id="rId1083" Type="http://schemas.openxmlformats.org/officeDocument/2006/relationships/hyperlink" Target="https://www.caixa.gov.br/Downloads/sinapi-cadernos-tecnicos/SINAPI-CT-BOMBAS-HIDRAULICAS-CENTRIFUGAS-HORIZONTAIS-E-SUBMERSIVEIS.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9161" Type="http://schemas.openxmlformats.org/officeDocument/2006/relationships/hyperlink" Target="https://www.caixa.gov.br/Downloads/sinapi-cadernos-tecnicos/SINAPI-CT-REDES-DE-LOGICA-TELEFONIA-E-IMAGEM.pdf" TargetMode="External"/><Relationship Id="rId106" Type="http://schemas.openxmlformats.org/officeDocument/2006/relationships/hyperlink" Target="https://www.caixa.gov.br/Downloads/sinapi-cadernos-tecnicos/SINAPI-CT-ARGAMASSAS.pdf" TargetMode="External"/><Relationship Id="rId1150" Type="http://schemas.openxmlformats.org/officeDocument/2006/relationships/hyperlink" Target="https://www.caixa.gov.br/Downloads/sinapi-cadernos-tecnicos/SINAPI-CT-CAIXAS-ENTERRADAS.pdf" TargetMode="External"/><Relationship Id="rId5357" Type="http://schemas.openxmlformats.org/officeDocument/2006/relationships/hyperlink" Target="https://www.caixa.gov.br/Downloads/sinapi-cadernos-tecnicos/SINAPI-CT-INSTALACOES-HIDRAULICAS-RESERVACAO-E-BOMBAS-DE-RECALQUE.pdf" TargetMode="External"/><Relationship Id="rId6755" Type="http://schemas.openxmlformats.org/officeDocument/2006/relationships/hyperlink" Target="https://www.caixa.gov.br/Downloads/sinapi-cadernos-tecnicos/SINAPI-CT-INSTALACOES-EM-COBRE.pdf" TargetMode="External"/><Relationship Id="rId7806" Type="http://schemas.openxmlformats.org/officeDocument/2006/relationships/hyperlink" Target="https://www.caixa.gov.br/Downloads/sinapi-cadernos-tecnicos/SINAPI-CT-MASSA-UNICA-INTERNA.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771" Type="http://schemas.openxmlformats.org/officeDocument/2006/relationships/hyperlink" Target="https://www.caixa.gov.br/Downloads/sinapi-cadernos-tecnicos/SINAPI-CT-INSTALACOES-PREDIAIS-DE-ESGOTO-TUBOS-E-CONEXOES.pdf" TargetMode="External"/><Relationship Id="rId6408" Type="http://schemas.openxmlformats.org/officeDocument/2006/relationships/hyperlink" Target="https://www.caixa.gov.br/Downloads/sinapi-cadernos-tecnicos/SINAPI-CT-INSTALACOES-DE-GAS-E-INCENDIO-EM-ACO-E-FERRO-GALVANIZADO.pdf" TargetMode="External"/><Relationship Id="rId6822" Type="http://schemas.openxmlformats.org/officeDocument/2006/relationships/hyperlink" Target="https://www.caixa.gov.br/Downloads/sinapi-cadernos-tecnicos/SINAPI-CT-INSTALACOES-EM-COBRE.pdf" TargetMode="External"/><Relationship Id="rId9978" Type="http://schemas.openxmlformats.org/officeDocument/2006/relationships/hyperlink" Target="https://www.caixa.gov.br/Downloads/sinapi-cadernos-tecnicos/SINAPI-CT-TRANSPORTE-CARGA-E-DESCARGA-DE-MATERIAIS.pdf" TargetMode="External"/><Relationship Id="rId1967" Type="http://schemas.openxmlformats.org/officeDocument/2006/relationships/hyperlink" Target="https://www.caixa.gov.br/Downloads/sinapi-cadernos-tecnicos/SINAPI-CT-DEMOLICOES-E-REMOCOES.pdf" TargetMode="External"/><Relationship Id="rId4373" Type="http://schemas.openxmlformats.org/officeDocument/2006/relationships/hyperlink" Target="https://www.caixa.gov.br/Downloads/sinapi-cadernos-tecnicos/SINAPI-CT-FORMAS-PARA-ESTRUTURAS-DE-CONCRETO-ARMADO.pdf" TargetMode="External"/><Relationship Id="rId5424" Type="http://schemas.openxmlformats.org/officeDocument/2006/relationships/hyperlink" Target="https://www.caixa.gov.br/Downloads/sinapi-cadernos-tecnicos/SINAPI-CT-INSTALACOES-HIDRAULICAS-RESERVACAO-E-BOMBAS-DE-RECALQUE.pdf" TargetMode="External"/><Relationship Id="rId8994" Type="http://schemas.openxmlformats.org/officeDocument/2006/relationships/hyperlink" Target="https://www.caixa.gov.br/Downloads/sinapi-cadernos-tecnicos/SINAPI-CT-RASGOS-E-FIXACOES.pdf" TargetMode="External"/><Relationship Id="rId4026" Type="http://schemas.openxmlformats.org/officeDocument/2006/relationships/hyperlink" Target="https://www.caixa.gov.br/Downloads/sinapi-cadernos-tecnicos/SINAPI-CT-ESTRUTURAS-DE-CONTENCAO-ESTACAS-PAREDES-DIAFRAGMA-E-MURETA-GUIA.pdf" TargetMode="External"/><Relationship Id="rId4440" Type="http://schemas.openxmlformats.org/officeDocument/2006/relationships/hyperlink" Target="https://www.caixa.gov.br/Downloads/sinapi-cadernos-tecnicos/SINAPI-CT-GALERIAS-COM-ADUELAS-DE-CONCRETO.pdf" TargetMode="External"/><Relationship Id="rId7596" Type="http://schemas.openxmlformats.org/officeDocument/2006/relationships/hyperlink" Target="https://www.caixa.gov.br/Downloads/sinapi-cadernos-tecnicos/SINAPI-CT-LOUCAS-E-METAIS.pdf" TargetMode="External"/><Relationship Id="rId8647" Type="http://schemas.openxmlformats.org/officeDocument/2006/relationships/hyperlink" Target="https://www.caixa.gov.br/Downloads/sinapi-cadernos-tecnicos/SINAPI-CT-POCOS-DE-VISITA-E-CAIXAS-PARA-BOCAS-DE-LOBO.pdf" TargetMode="External"/><Relationship Id="rId3042" Type="http://schemas.openxmlformats.org/officeDocument/2006/relationships/hyperlink" Target="https://www.caixa.gov.br/Downloads/sinapi-cadernos-tecnicos/SINAPI-CT-DUTOS-PARA-AR-CONDICIONADO.pdf" TargetMode="External"/><Relationship Id="rId6198" Type="http://schemas.openxmlformats.org/officeDocument/2006/relationships/hyperlink" Target="https://www.caixa.gov.br/Downloads/sinapi-cadernos-tecnicos/SINAPI-CT-INSTALACOES-PREDIAIS-DE-AGUAS-PLUVIAIS-TUBOS-CONEXOES-CAIXAS-E-RALOS.pdf" TargetMode="External"/><Relationship Id="rId7249" Type="http://schemas.openxmlformats.org/officeDocument/2006/relationships/hyperlink" Target="https://www.caixa.gov.br/Downloads/sinapi-metodologia/Livro_SINAPI_Calculos_Parametros.pdf" TargetMode="External"/><Relationship Id="rId7663" Type="http://schemas.openxmlformats.org/officeDocument/2006/relationships/hyperlink" Target="https://www.caixa.gov.br/Downloads/sinapi-cadernos-tecnicos/SINAPI-CT-LUMINARIAS-EXTERNAS.pdf" TargetMode="External"/><Relationship Id="rId8714" Type="http://schemas.openxmlformats.org/officeDocument/2006/relationships/hyperlink" Target="https://www.caixa.gov.br/Downloads/sinapi-cadernos-tecnicos/SINAPI-CT-POCOS-DE-VISITA-E-CAIXAS-PARA-BOCAS-DE-LOBO.pdf" TargetMode="External"/><Relationship Id="rId6265" Type="http://schemas.openxmlformats.org/officeDocument/2006/relationships/hyperlink" Target="https://www.caixa.gov.br/Downloads/sinapi-cadernos-tecnicos/SINAPI-CT-INSTALACOES-DE-GAS-E-INCENDIO-EM-ACO-E-FERRO-GALVANIZADO.pdf" TargetMode="External"/><Relationship Id="rId7316" Type="http://schemas.openxmlformats.org/officeDocument/2006/relationships/hyperlink" Target="https://www.caixa.gov.br/Downloads/sinapi-metodologia/Livro_SINAPI_Calculos_Parametros.pdf" TargetMode="External"/><Relationship Id="rId3859" Type="http://schemas.openxmlformats.org/officeDocument/2006/relationships/hyperlink" Target="https://www.caixa.gov.br/Downloads/sinapi-cadernos-tecnicos/SINAPI-CT-ESTACAS-RAIZ.pdf" TargetMode="External"/><Relationship Id="rId5281" Type="http://schemas.openxmlformats.org/officeDocument/2006/relationships/hyperlink" Target="https://www.caixa.gov.br/Downloads/sinapi-cadernos-tecnicos/SINAPI-CT-INSTALACOES-HIDRAULICAS-RESERVACAO-E-BOMBAS-DE-RECALQUE.pdf" TargetMode="External"/><Relationship Id="rId7730" Type="http://schemas.openxmlformats.org/officeDocument/2006/relationships/hyperlink" Target="https://www.caixa.gov.br/Downloads/sinapi-cadernos-tecnicos/SINAPI-CT-MASSA-UNICA-EXTERNA.pdf" TargetMode="External"/><Relationship Id="rId9488" Type="http://schemas.openxmlformats.org/officeDocument/2006/relationships/hyperlink" Target="https://www.caixa.gov.br/Downloads/sinapi-cadernos-tecnicos/SINAPI-CT-SISTEMAS-DE-MEDICAO.pdf" TargetMode="External"/><Relationship Id="rId2875" Type="http://schemas.openxmlformats.org/officeDocument/2006/relationships/hyperlink" Target="https://www.caixa.gov.br/Downloads/sinapi-cadernos-tecnicos/SINAPI-CT-DETECCAO-DE-INCENDIO-E-ALARME.pdf" TargetMode="External"/><Relationship Id="rId3926" Type="http://schemas.openxmlformats.org/officeDocument/2006/relationships/hyperlink" Target="https://www.caixa.gov.br/Downloads/sinapi-cadernos-tecnicos/SINAPI-CT-ESTRUTURA-E-TRAMA-PARA-COBERTURA.pdf" TargetMode="External"/><Relationship Id="rId6332" Type="http://schemas.openxmlformats.org/officeDocument/2006/relationships/hyperlink" Target="https://www.caixa.gov.br/Downloads/sinapi-cadernos-tecnicos/SINAPI-CT-INSTALACOES-DE-GAS-E-INCENDIO-EM-ACO-E-FERRO-GALVANIZADO.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CUSTOS-HORARIOS-PRODUTIVO-E-IMPRODUTIVO-DOS-EQUIPAMENTO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DRENAGEM-DE-AR-CONDICIONADO.pdf" TargetMode="External"/><Relationship Id="rId9555" Type="http://schemas.openxmlformats.org/officeDocument/2006/relationships/hyperlink" Target="https://www.caixa.gov.br/Downloads/sinapi-cadernos-tecnicos/SINAPI-CT-TELHAMENTO-PARA-COBERTURA.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ELETRICAS-QUADROS-CABOS-DISJUNTORES-CONTATORES-E-BARRAMENTOS-BLINDADOS.pdf" TargetMode="External"/><Relationship Id="rId8157" Type="http://schemas.openxmlformats.org/officeDocument/2006/relationships/hyperlink" Target="https://www.caixa.gov.br/Downloads/sinapi-cadernos-tecnicos/SINAPI-CT-PAVIMENTO-INTERTRAVADO.pdf" TargetMode="External"/><Relationship Id="rId8571" Type="http://schemas.openxmlformats.org/officeDocument/2006/relationships/hyperlink" Target="https://www.caixa.gov.br/Downloads/sinapi-cadernos-tecnicos/SINAPI-CT-POSTES-DE-CONCRETO-E-METALICOS.pdf" TargetMode="External"/><Relationship Id="rId9208" Type="http://schemas.openxmlformats.org/officeDocument/2006/relationships/hyperlink" Target="https://www.caixa.gov.br/Downloads/sinapi-cadernos-tecnicos/SINAPI-CT-REDES-DE-AGUA-E-ESGOTO-EM-PEAD-LISO-(TUBOS-E-CONEXOES).pdf" TargetMode="External"/><Relationship Id="rId9622" Type="http://schemas.openxmlformats.org/officeDocument/2006/relationships/hyperlink" Target="https://www.caixa.gov.br/Downloads/sinapi-cadernos-tecnicos/SINAPI-CT-TRANSPORTE-FLUVIAL-CARGA-E-DESCARGA.pdf" TargetMode="External"/><Relationship Id="rId10087" Type="http://schemas.openxmlformats.org/officeDocument/2006/relationships/hyperlink" Target="https://www.caixa.gov.br/Downloads/sinapi-cadernos-tecnicos/SINAPI-CT-TUBULACAO-FLANGEADA-PARA-REDES-DE-AGUA.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ELETRODUTOS-EMBUTIDOS-CABOS-CAIXAS-TOMADAS-E-INTERRUPTORES.pdf" TargetMode="External"/><Relationship Id="rId5818" Type="http://schemas.openxmlformats.org/officeDocument/2006/relationships/hyperlink" Target="https://www.caixa.gov.br/Downloads/sinapi-cadernos-tecnicos/SINAPI-CT-INSTALACOES-PREDIAIS-DE-AGUA-FRIA-EM-PVC.pdf" TargetMode="External"/><Relationship Id="rId7173" Type="http://schemas.openxmlformats.org/officeDocument/2006/relationships/hyperlink" Target="https://www.caixa.gov.br/Downloads/sinapi-metodologia/Livro_SINAPI_Calculos_Parametros.pdf" TargetMode="External"/><Relationship Id="rId8224" Type="http://schemas.openxmlformats.org/officeDocument/2006/relationships/hyperlink" Target="https://www.caixa.gov.br/Downloads/sinapi-cadernos-tecnicos/SINAPI-CT-PERFURACAO-HORIZONTAL-DIRECIONAL-HDD.pdf" TargetMode="External"/><Relationship Id="rId10154" Type="http://schemas.openxmlformats.org/officeDocument/2006/relationships/hyperlink" Target="https://www.caixa.gov.br/Downloads/sinapi-cadernos-tecnicos/SINAPI-CT-TUNNEL-LINER.pdf" TargetMode="External"/><Relationship Id="rId3369" Type="http://schemas.openxmlformats.org/officeDocument/2006/relationships/hyperlink" Target="https://www.caixa.gov.br/Downloads/sinapi-cadernos-tecnicos/SINAPI-CT-ESCAVACAO-HORIZONTAL.pdf" TargetMode="External"/><Relationship Id="rId7240" Type="http://schemas.openxmlformats.org/officeDocument/2006/relationships/hyperlink" Target="https://www.caixa.gov.br/Downloads/sinapi-metodologia/Livro_SINAPI_Calculos_Parametro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QUADRIAS-PORTAS.pdf" TargetMode="External"/><Relationship Id="rId4834" Type="http://schemas.openxmlformats.org/officeDocument/2006/relationships/hyperlink" Target="https://www.caixa.gov.br/Downloads/sinapi-cadernos-tecnicos/SINAPI-CT-INSTALACOES-ELETRICAS-ELETRODUTOS-EMBUTIDOS-CABOS-CAIXAS-TOMADAS-E-INTERRUPTORES.pdf" TargetMode="External"/><Relationship Id="rId10221" Type="http://schemas.openxmlformats.org/officeDocument/2006/relationships/hyperlink" Target="https://www.caixa.gov.br/Downloads/sinapi-cadernos-tecnicos/SINAPI-CT-VERGAS-CONTRAVERGAS-E-FIXACAO-DE-ALVENARIA.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CAVACAO-VERTICAL-A-CEU-ABERTO.pdf" TargetMode="External"/><Relationship Id="rId3850" Type="http://schemas.openxmlformats.org/officeDocument/2006/relationships/hyperlink" Target="https://www.caixa.gov.br/Downloads/sinapi-cadernos-tecnicos/SINAPI-CT-ESTACAS-METALICAS.pdf" TargetMode="External"/><Relationship Id="rId4901" Type="http://schemas.openxmlformats.org/officeDocument/2006/relationships/hyperlink" Target="https://www.caixa.gov.br/Downloads/sinapi-cadernos-tecnicos/SINAPI-CT-INSTALACOES-ELETRICAS-ELETRODUTOS-CONEXOES-E-CONDULETES-APARENTES.pdf" TargetMode="External"/><Relationship Id="rId9065" Type="http://schemas.openxmlformats.org/officeDocument/2006/relationships/hyperlink" Target="https://www.caixa.gov.br/Downloads/sinapi-cadernos-tecnicos/SINAPI-CT-REDES-ENTERRADAS-DE-DISTRIBUICAO-ELETRICA.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CAVACAO-DE-VALAS.pdf" TargetMode="External"/><Relationship Id="rId6659" Type="http://schemas.openxmlformats.org/officeDocument/2006/relationships/hyperlink" Target="https://www.caixa.gov.br/Downloads/sinapi-cadernos-tecnicos/SINAPI-CT-INSTALACOES-DE-AR-CONDICIONADO.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HIDRAULICAS-EM-PPR.pdf" TargetMode="External"/><Relationship Id="rId6726" Type="http://schemas.openxmlformats.org/officeDocument/2006/relationships/hyperlink" Target="https://www.caixa.gov.br/Downloads/sinapi-cadernos-tecnicos/SINAPI-CT-INSTALACOES-EM-COBRE.pdf" TargetMode="External"/><Relationship Id="rId8081" Type="http://schemas.openxmlformats.org/officeDocument/2006/relationships/hyperlink" Target="https://www.caixa.gov.br/Downloads/sinapi-cadernos-tecnicos/SINAPI-CT-PARQUINHOS-E-EQUIPAMENTOS-DE-GINASTICA-AO-AR-LIVRE.pdf" TargetMode="External"/><Relationship Id="rId9132" Type="http://schemas.openxmlformats.org/officeDocument/2006/relationships/hyperlink" Target="https://www.caixa.gov.br/Downloads/sinapi-cadernos-tecnicos/SINAPI-CT-REDES-DE-LOGICA-TELEFONIA-E-IMAGEM.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FUNDACOES-RASAS-(BLOCOS-SAPATAS-VIGAS-BALDRAME).pdf" TargetMode="External"/><Relationship Id="rId4691" Type="http://schemas.openxmlformats.org/officeDocument/2006/relationships/hyperlink" Target="https://www.caixa.gov.br/Downloads/sinapi-cadernos-tecnicos/SINAPI-CT-INSTALACOES-ELETRICAS-ELETRODUTOS-EMBUTIDOS-CABOS-CAIXAS-TOMADAS-E-INTERRUPTORES.pdf" TargetMode="External"/><Relationship Id="rId5328" Type="http://schemas.openxmlformats.org/officeDocument/2006/relationships/hyperlink" Target="https://www.caixa.gov.br/Downloads/sinapi-cadernos-tecnicos/SINAPI-CT-INSTALACOES-HIDRAULICAS-RESERVACAO-E-BOMBAS-DE-RECALQUE.pdf" TargetMode="External"/><Relationship Id="rId5742" Type="http://schemas.openxmlformats.org/officeDocument/2006/relationships/hyperlink" Target="https://www.caixa.gov.br/Downloads/sinapi-cadernos-tecnicos/SINAPI-CT-INSTALACOES-PREDIAIS-DE-ESGOTO-TUBOS-E-CONEXOES.pdf" TargetMode="External"/><Relationship Id="rId8898" Type="http://schemas.openxmlformats.org/officeDocument/2006/relationships/hyperlink" Target="https://www.caixa.gov.br/Downloads/sinapi-cadernos-tecnicos/SINAPI-CT-RADIER-PISO-DE-CONCRETO-E-LAJE-SOBRE-SOLO.pdf" TargetMode="External"/><Relationship Id="rId9949" Type="http://schemas.openxmlformats.org/officeDocument/2006/relationships/hyperlink" Target="https://www.caixa.gov.br/Downloads/sinapi-cadernos-tecnicos/SINAPI-CT-TRANSPORTE-CARGA-E-DESCARGA-DE-MATERIAIS.pdf" TargetMode="External"/><Relationship Id="rId3293" Type="http://schemas.openxmlformats.org/officeDocument/2006/relationships/hyperlink" Target="https://www.caixa.gov.br/Downloads/sinapi-cadernos-tecnicos/SINAPI-CT-ESCADAS.pdf" TargetMode="External"/><Relationship Id="rId4344" Type="http://schemas.openxmlformats.org/officeDocument/2006/relationships/hyperlink" Target="https://www.caixa.gov.br/Downloads/sinapi-cadernos-tecnicos/SINAPI-CT-FORMAS-PARA-ESTRUTURAS-DE-CONCRETO-ARMADO.pdf" TargetMode="External"/><Relationship Id="rId1938" Type="http://schemas.openxmlformats.org/officeDocument/2006/relationships/hyperlink" Target="https://www.caixa.gov.br/Downloads/sinapi-cadernos-tecnicos/SINAPI-CT-DEMOLICOES-E-REMOCOES.pdf" TargetMode="External"/><Relationship Id="rId3360" Type="http://schemas.openxmlformats.org/officeDocument/2006/relationships/hyperlink" Target="https://www.caixa.gov.br/Downloads/sinapi-cadernos-tecnicos/SINAPI-CT-ESCAVACAO-HORIZONTAL.pdf" TargetMode="External"/><Relationship Id="rId7567" Type="http://schemas.openxmlformats.org/officeDocument/2006/relationships/hyperlink" Target="https://www.caixa.gov.br/Downloads/sinapi-cadernos-tecnicos/SINAPI-CT-LOUCAS-E-METAIS.pdf" TargetMode="External"/><Relationship Id="rId8965" Type="http://schemas.openxmlformats.org/officeDocument/2006/relationships/hyperlink" Target="https://www.caixa.gov.br/Downloads/sinapi-cadernos-tecnicos/SINAPI-CT-RASGOS-E-FIXACOES.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DUTOS-PARA-AR-CONDICIONADO.pdf" TargetMode="External"/><Relationship Id="rId4411" Type="http://schemas.openxmlformats.org/officeDocument/2006/relationships/hyperlink" Target="https://www.caixa.gov.br/Downloads/sinapi-cadernos-tecnicos/SINAPI-CT-GABIOES-EXECUCAO-DE-MURO-E-PROTECAO-SUPERFICIAL.pdf" TargetMode="External"/><Relationship Id="rId6169" Type="http://schemas.openxmlformats.org/officeDocument/2006/relationships/hyperlink" Target="https://www.caixa.gov.br/Downloads/sinapi-cadernos-tecnicos/SINAPI-CT-INSTALACOES-PREDIAIS-DE-AGUAS-PLUVIAIS-TUBOS-CONEXOES-CAIXAS-E-RALOS.pdf" TargetMode="External"/><Relationship Id="rId7981" Type="http://schemas.openxmlformats.org/officeDocument/2006/relationships/hyperlink" Target="https://www.caixa.gov.br/Downloads/sinapi-cadernos-tecnicos/SINAPI-CT-PAREDES-DE-CONCRETO-ARMACAO.pdf" TargetMode="External"/><Relationship Id="rId8618" Type="http://schemas.openxmlformats.org/officeDocument/2006/relationships/hyperlink" Target="https://www.caixa.gov.br/Downloads/sinapi-cadernos-tecnicos/SINAPI-CT-POCOS-DE-VISITA-E-CAIXAS-PARA-BOCAS-DE-LOBO.pdf" TargetMode="External"/><Relationship Id="rId6583" Type="http://schemas.openxmlformats.org/officeDocument/2006/relationships/hyperlink" Target="https://www.caixa.gov.br/Downloads/sinapi-cadernos-tecnicos/SINAPI-CT-INSTALACOES-DE-GAS-EM-PEX-MULTICAMADAS.pdf" TargetMode="External"/><Relationship Id="rId7634" Type="http://schemas.openxmlformats.org/officeDocument/2006/relationships/hyperlink" Target="https://www.caixa.gov.br/Downloads/sinapi-cadernos-tecnicos/SINAPI-CT-LOUCAS-E-METAIS.pdf" TargetMode="External"/><Relationship Id="rId2779" Type="http://schemas.openxmlformats.org/officeDocument/2006/relationships/hyperlink" Target="https://www.caixa.gov.br/Downloads/sinapi-cadernos-tecnicos/SINAPI-CT-DEPRECIACAO-JUROS-IMPOSTOS-E-SEGUROS-MANUTENCAO-E-MATERIAIS-NA-OPERACAO-DOS-EQUIPAMENTOS.pdf" TargetMode="External"/><Relationship Id="rId5185" Type="http://schemas.openxmlformats.org/officeDocument/2006/relationships/hyperlink" Target="https://www.caixa.gov.br/Downloads/sinapi-cadernos-tecnicos/SINAPI-CT-INSTALACOES-HIDRAULICAS-RESERVACAO-E-BOMBAS-DE-RECALQUE.pdf" TargetMode="External"/><Relationship Id="rId6236" Type="http://schemas.openxmlformats.org/officeDocument/2006/relationships/hyperlink" Target="https://www.caixa.gov.br/Downloads/sinapi-cadernos-tecnicos/SINAPI-CT-INSTALACOES-PREDIAIS-DE-AGUAS-PLUVIAIS-TUBOS-CONEXOES-CAIXAS-E-RALOS.pdf" TargetMode="External"/><Relationship Id="rId6650" Type="http://schemas.openxmlformats.org/officeDocument/2006/relationships/hyperlink" Target="https://www.caixa.gov.br/Downloads/sinapi-cadernos-tecnicos/SINAPI-CT-INSTALACOES-DE-AR-CONDICIONADO.pdf" TargetMode="External"/><Relationship Id="rId7701" Type="http://schemas.openxmlformats.org/officeDocument/2006/relationships/hyperlink" Target="https://www.caixa.gov.br/Downloads/sinapi-cadernos-tecnicos/SINAPI-CT-MASSA-UNICA-EXTERNA.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DEPRECIACAO-JUROS-IMPOSTOS-E-SEGUROS-MANUTENCAO-E-MATERIAIS-NA-OPERACAO-DOS-EQUIPAMENTOS.pdf" TargetMode="External"/><Relationship Id="rId5252" Type="http://schemas.openxmlformats.org/officeDocument/2006/relationships/hyperlink" Target="https://www.caixa.gov.br/Downloads/sinapi-cadernos-tecnicos/SINAPI-CT-INSTALACOES-HIDRAULICAS-RESERVACAO-E-BOMBAS-DE-RECALQUE.pdf" TargetMode="External"/><Relationship Id="rId6303" Type="http://schemas.openxmlformats.org/officeDocument/2006/relationships/hyperlink" Target="https://www.caixa.gov.br/Downloads/sinapi-cadernos-tecnicos/SINAPI-CT-INSTALACOES-DE-GAS-E-INCENDIO-EM-ACO-E-FERRO-GALVANIZADO.pdf" TargetMode="External"/><Relationship Id="rId9459" Type="http://schemas.openxmlformats.org/officeDocument/2006/relationships/hyperlink" Target="https://www.caixa.gov.br/Downloads/sinapi-cadernos-tecnicos/SINAPI-CT-SISTEMA-DE-PROTECAO-CONTRA-DESCARGAS-ATMOSFERICAS-SPDA.pdf" TargetMode="External"/><Relationship Id="rId9873" Type="http://schemas.openxmlformats.org/officeDocument/2006/relationships/hyperlink" Target="https://www.caixa.gov.br/Downloads/sinapi-cadernos-tecnicos/SINAPI-CT-TRANSPORTE-CARGA-E-DESCARGA-DE-MATERIAIS.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ONTRAPISO.pdf" TargetMode="External"/><Relationship Id="rId8475" Type="http://schemas.openxmlformats.org/officeDocument/2006/relationships/hyperlink" Target="https://www.caixa.gov.br/Downloads/sinapi-cadernos-tecnicos/SINAPI-CT-PISOS.pdf" TargetMode="External"/><Relationship Id="rId9526" Type="http://schemas.openxmlformats.org/officeDocument/2006/relationships/hyperlink" Target="https://www.caixa.gov.br/Downloads/sinapi-cadernos-tecnicos/SINAPI-CT-SISTEMAS-DE-MEDICAO.pdf" TargetMode="External"/><Relationship Id="rId1862" Type="http://schemas.openxmlformats.org/officeDocument/2006/relationships/hyperlink" Target="https://www.caixa.gov.br/Downloads/sinapi-cadernos-tecnicos/SINAPI-CT-CUSTOS-HORARIOS-PRODUTIVO-E-IMPRODUTIVO-DOS-EQUIPAMENTOS.pdf" TargetMode="External"/><Relationship Id="rId2913" Type="http://schemas.openxmlformats.org/officeDocument/2006/relationships/hyperlink" Target="https://www.caixa.gov.br/Downloads/sinapi-cadernos-tecnicos/SINAPI-CT-DISSIPADORES-DE-ENERGIA.pdf" TargetMode="External"/><Relationship Id="rId7077" Type="http://schemas.openxmlformats.org/officeDocument/2006/relationships/hyperlink" Target="https://www.caixa.gov.br/Downloads/sinapi-cadernos-tecnicos/SINAPI-CT-LIGACOES-PREDIAIS-DE-AGUA-E-ESGOTO.pdf" TargetMode="External"/><Relationship Id="rId7491" Type="http://schemas.openxmlformats.org/officeDocument/2006/relationships/hyperlink" Target="https://www.caixa.gov.br/Downloads/sinapi-metodologia/Livro_SINAPI_Calculos_Parametros.pdf" TargetMode="External"/><Relationship Id="rId8128" Type="http://schemas.openxmlformats.org/officeDocument/2006/relationships/hyperlink" Target="https://www.caixa.gov.br/Downloads/sinapi-cadernos-tecnicos/SINAPI-CT-PASSEIOS-DE-CONCRETO.pdf" TargetMode="External"/><Relationship Id="rId9940" Type="http://schemas.openxmlformats.org/officeDocument/2006/relationships/hyperlink" Target="https://www.caixa.gov.br/Downloads/sinapi-cadernos-tecnicos/SINAPI-CT-TRANSPORTE-CARGA-E-DESCARGA-DE-MATERIAIS.pdf" TargetMode="External"/><Relationship Id="rId10058" Type="http://schemas.openxmlformats.org/officeDocument/2006/relationships/hyperlink" Target="https://www.caixa.gov.br/Downloads/sinapi-cadernos-tecnicos/SINAPI-CT-TRATAMENTOS-SUPERFICIAIS.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PREDIAIS-DE-AGUA-QUENTE-EM-CPVC.pdf" TargetMode="External"/><Relationship Id="rId7144" Type="http://schemas.openxmlformats.org/officeDocument/2006/relationships/hyperlink" Target="https://www.caixa.gov.br/Downloads/sinapi-metodologia/Livro_SINAPI_Calculos_Parametros.pdf" TargetMode="External"/><Relationship Id="rId8542" Type="http://schemas.openxmlformats.org/officeDocument/2006/relationships/hyperlink" Target="https://www.caixa.gov.br/Downloads/sinapi-cadernos-tecnicos/SINAPI-CT-POSTES-DE-CONCRETO-E-METALICOS.pdf" TargetMode="External"/><Relationship Id="rId3687" Type="http://schemas.openxmlformats.org/officeDocument/2006/relationships/hyperlink" Target="https://www.caixa.gov.br/Downloads/sinapi-cadernos-tecnicos/SINAPI-CT-ESQUADRIAS-PORTAS.pdf" TargetMode="External"/><Relationship Id="rId4738" Type="http://schemas.openxmlformats.org/officeDocument/2006/relationships/hyperlink" Target="https://www.caixa.gov.br/Downloads/sinapi-cadernos-tecnicos/SINAPI-CT-INSTALACOES-ELETRICAS-ELETRODUTOS-EMBUTIDOS-CABOS-CAIXAS-TOMADAS-E-INTERRUPTORES.pdf" TargetMode="External"/><Relationship Id="rId10125" Type="http://schemas.openxmlformats.org/officeDocument/2006/relationships/hyperlink" Target="https://www.caixa.gov.br/Downloads/sinapi-cadernos-tecnicos/SINAPI-CT-TUBULACAO-FLANGEADA-PARA-REDES-DE-AGUA.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QUADRIAS-PORTAS.pdf" TargetMode="External"/><Relationship Id="rId4805" Type="http://schemas.openxmlformats.org/officeDocument/2006/relationships/hyperlink" Target="https://www.caixa.gov.br/Downloads/sinapi-cadernos-tecnicos/SINAPI-CT-INSTALACOES-ELETRICAS-ELETRODUTOS-EMBUTIDOS-CABOS-CAIXAS-TOMADAS-E-INTERRUPTORES.pdf" TargetMode="External"/><Relationship Id="rId6160" Type="http://schemas.openxmlformats.org/officeDocument/2006/relationships/hyperlink" Target="https://www.caixa.gov.br/Downloads/sinapi-cadernos-tecnicos/SINAPI-CT-INSTALACOES-PREDIAIS-DE-AGUAS-PLUVIAIS-TUBOS-CONEXOES-CAIXAS-E-RALOS.pdf" TargetMode="External"/><Relationship Id="rId7211" Type="http://schemas.openxmlformats.org/officeDocument/2006/relationships/hyperlink" Target="https://www.caixa.gov.br/Downloads/sinapi-metodologia/Livro_SINAPI_Calculos_Parametro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EPRECIACAO-JUROS-IMPOSTOS-E-SEGUROS-MANUTENCAO-E-MATERIAIS-NA-OPERACAO-DOS-EQUIPAMENTOS.pdf" TargetMode="External"/><Relationship Id="rId3407" Type="http://schemas.openxmlformats.org/officeDocument/2006/relationships/hyperlink" Target="https://www.caixa.gov.br/Downloads/sinapi-cadernos-tecnicos/SINAPI-CT-ESCAVACAO-VERTICAL-A-CEU-ABERTO.pdf" TargetMode="External"/><Relationship Id="rId3821" Type="http://schemas.openxmlformats.org/officeDocument/2006/relationships/hyperlink" Target="https://www.caixa.gov.br/Downloads/sinapi-cadernos-tecnicos/SINAPI-CT-ESTACAS-ESCAVADAS-SEM-FLUIDO-ESTABILIZANTE.pdf" TargetMode="External"/><Relationship Id="rId6977" Type="http://schemas.openxmlformats.org/officeDocument/2006/relationships/hyperlink" Target="https://www.caixa.gov.br/Downloads/sinapi-cadernos-tecnicos/SINAPI-CT-INSTALACOES-PARA-CANTEIROS-DE-OBRAS.pdf" TargetMode="External"/><Relationship Id="rId9383" Type="http://schemas.openxmlformats.org/officeDocument/2006/relationships/hyperlink" Target="https://www.caixa.gov.br/Downloads/sinapi-cadernos-tecnicos/SINAPI-CT-REVESTIMENTOS-CERAMICOS-INTERNOS.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CRETO-PROTENDID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HIDRAULICAS-EM-PEX.pdf" TargetMode="External"/><Relationship Id="rId9036" Type="http://schemas.openxmlformats.org/officeDocument/2006/relationships/hyperlink" Target="https://www.caixa.gov.br/Downloads/sinapi-cadernos-tecnicos/SINAPI-CT-RECOMPOSICAO-DE-PAVIMENTOS.pdf" TargetMode="External"/><Relationship Id="rId9450" Type="http://schemas.openxmlformats.org/officeDocument/2006/relationships/hyperlink" Target="https://www.caixa.gov.br/Downloads/sinapi-cadernos-tecnicos/SINAPI-CT-SISTEMA-DE-PROTECAO-CONTRA-DESCARGAS-ATMOSFERICAS-SPDA.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LUMINACAO-PREDIAL-E-MONITORAMENTO.pdf" TargetMode="External"/><Relationship Id="rId5646" Type="http://schemas.openxmlformats.org/officeDocument/2006/relationships/hyperlink" Target="https://www.caixa.gov.br/Downloads/sinapi-cadernos-tecnicos/SINAPI-CT-INSTALACOES-HIDRAULICAS-EM-PPR.pdf" TargetMode="External"/><Relationship Id="rId5993" Type="http://schemas.openxmlformats.org/officeDocument/2006/relationships/hyperlink" Target="https://www.caixa.gov.br/Downloads/sinapi-cadernos-tecnicos/SINAPI-CT-INSTALACOES-PREDIAIS-DE-AGUA-FRIA-EM-PVC.pdf" TargetMode="External"/><Relationship Id="rId8052" Type="http://schemas.openxmlformats.org/officeDocument/2006/relationships/hyperlink" Target="https://www.caixa.gov.br/Downloads/sinapi-cadernos-tecnicos/SINAPI-CT-PAREDES-DE-CONCRETO-FORMAS.pdf" TargetMode="External"/><Relationship Id="rId9103" Type="http://schemas.openxmlformats.org/officeDocument/2006/relationships/hyperlink" Target="https://www.caixa.gov.br/Downloads/sinapi-cadernos-tecnicos/SINAPI-CT-REDES-DE-LOGICA-TELEFONIA-E-IMAGEM.pdf" TargetMode="External"/><Relationship Id="rId3197" Type="http://schemas.openxmlformats.org/officeDocument/2006/relationships/hyperlink" Target="https://www.caixa.gov.br/Downloads/sinapi-cadernos-tecnicos/SINAPI-CT-EQUIPAMENTOS-DE-PROTECAO-COLETIVA.pdf" TargetMode="External"/><Relationship Id="rId4248" Type="http://schemas.openxmlformats.org/officeDocument/2006/relationships/hyperlink" Target="https://www.caixa.gov.br/Downloads/sinapi-cadernos-tecnicos/SINAPI-CT-FUNDACOES-RASAS-(BLOCOS-SAPATAS-VIGAS-BALDRAME).pdf" TargetMode="External"/><Relationship Id="rId4662" Type="http://schemas.openxmlformats.org/officeDocument/2006/relationships/hyperlink" Target="https://www.caixa.gov.br/Downloads/sinapi-cadernos-tecnicos/SINAPI-CT-INSTALACOES-ELETRICAS-ELETRODUTOS-EMBUTIDOS-CABOS-CAIXAS-TOMADAS-E-INTERRUPTORES.pdf" TargetMode="External"/><Relationship Id="rId5713" Type="http://schemas.openxmlformats.org/officeDocument/2006/relationships/hyperlink" Target="https://www.caixa.gov.br/Downloads/sinapi-cadernos-tecnicos/SINAPI-CT-INSTALACOES-PREDIAIS-DE-ESGOTO-TUBOS-E-CONEXOES.pdf" TargetMode="External"/><Relationship Id="rId8869" Type="http://schemas.openxmlformats.org/officeDocument/2006/relationships/hyperlink" Target="https://www.caixa.gov.br/Downloads/sinapi-cadernos-tecnicos/SINAPI-CT-RADIER-PISO-DE-CONCRETO-E-LAJE-SOBRE-SOLO.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MOLICOES-E-REMOCOES.pdf" TargetMode="External"/><Relationship Id="rId3264" Type="http://schemas.openxmlformats.org/officeDocument/2006/relationships/hyperlink" Target="https://www.caixa.gov.br/Downloads/sinapi-cadernos-tecnicos/SINAPI-CT-ESCADAS.pdf" TargetMode="External"/><Relationship Id="rId4315" Type="http://schemas.openxmlformats.org/officeDocument/2006/relationships/hyperlink" Target="https://www.caixa.gov.br/Downloads/sinapi-cadernos-tecnicos/SINAPI-CT-FORMAS-PARA-ESTRUTURAS-DE-CONCRETO-ARMADO.pdf" TargetMode="External"/><Relationship Id="rId7885" Type="http://schemas.openxmlformats.org/officeDocument/2006/relationships/hyperlink" Target="https://www.caixa.gov.br/Downloads/sinapi-cadernos-tecnicos/SINAPI-CT-MOBILIZACAO-E-DESMOBILIZACAO-DE-EQUIPAMENTOS-PESADOS.pdf" TargetMode="External"/><Relationship Id="rId8936" Type="http://schemas.openxmlformats.org/officeDocument/2006/relationships/hyperlink" Target="https://www.caixa.gov.br/Downloads/sinapi-cadernos-tecnicos/SINAPI-CT-RASGOS-E-FIXACOES.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ADAS.pdf" TargetMode="External"/><Relationship Id="rId6487" Type="http://schemas.openxmlformats.org/officeDocument/2006/relationships/hyperlink" Target="https://www.caixa.gov.br/Downloads/sinapi-cadernos-tecnicos/SINAPI-CT-INSTALACOES-DE-GAS-E-INCENDIO-EM-ACO-E-FERRO-GALVANIZADO.pdf" TargetMode="External"/><Relationship Id="rId7538" Type="http://schemas.openxmlformats.org/officeDocument/2006/relationships/hyperlink" Target="https://www.caixa.gov.br/Downloads/sinapi-cadernos-tecnicos/SINAPI-CT-LOUCAS-E-METAIS.pdf" TargetMode="External"/><Relationship Id="rId7952" Type="http://schemas.openxmlformats.org/officeDocument/2006/relationships/hyperlink" Target="https://www.caixa.gov.br/Downloads/sinapi-cadernos-tecnicos/SINAPI-CT-MONTAGEM-DE-GRUAS-E-CREMALHEIRAS.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ELETRICAS-REDE-DE-DISTRIBUICAO.pdf" TargetMode="External"/><Relationship Id="rId6554" Type="http://schemas.openxmlformats.org/officeDocument/2006/relationships/hyperlink" Target="https://www.caixa.gov.br/Downloads/sinapi-cadernos-tecnicos/SINAPI-CT-INSTALACOES-DE-GAS-E-INCENDIO-EM-ACO-E-FERRO-GALVANIZADO.pdf" TargetMode="External"/><Relationship Id="rId7605" Type="http://schemas.openxmlformats.org/officeDocument/2006/relationships/hyperlink" Target="https://www.caixa.gov.br/Downloads/sinapi-cadernos-tecnicos/SINAPI-CT-LOUCAS-E-METAIS.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RESERVACAO-E-BOMBAS-DE-RECALQUE.pdf" TargetMode="External"/><Relationship Id="rId5570" Type="http://schemas.openxmlformats.org/officeDocument/2006/relationships/hyperlink" Target="https://www.caixa.gov.br/Downloads/sinapi-cadernos-tecnicos/SINAPI-CT-INSTALACOES-HIDRAULICAS-EM-PEX.pdf" TargetMode="External"/><Relationship Id="rId6207" Type="http://schemas.openxmlformats.org/officeDocument/2006/relationships/hyperlink" Target="https://www.caixa.gov.br/Downloads/sinapi-cadernos-tecnicos/SINAPI-CT-INSTALACOES-PREDIAIS-DE-AGUAS-PLUVIAIS-TUBOS-CONEXOES-CAIXAS-E-RALOS.pdf" TargetMode="External"/><Relationship Id="rId9777" Type="http://schemas.openxmlformats.org/officeDocument/2006/relationships/hyperlink" Target="https://www.caixa.gov.br/Downloads/sinapi-cadernos-tecnicos/SINAPI-CT-TRANSPORTE-DE-MATERIAIS-DENTRO-DO-CANTEIRO-DE-OBRAS.pdf" TargetMode="External"/><Relationship Id="rId4172" Type="http://schemas.openxmlformats.org/officeDocument/2006/relationships/hyperlink" Target="https://www.caixa.gov.br/Downloads/sinapi-cadernos-tecnicos/SINAPI-CT-EXECUCAO-DE-TIRANTES.pdf" TargetMode="External"/><Relationship Id="rId5223" Type="http://schemas.openxmlformats.org/officeDocument/2006/relationships/hyperlink" Target="https://www.caixa.gov.br/Downloads/sinapi-cadernos-tecnicos/SINAPI-CT-INSTALACOES-HIDRAULICAS-RESERVACAO-E-BOMBAS-DE-RECALQUE.pdf" TargetMode="External"/><Relationship Id="rId6621" Type="http://schemas.openxmlformats.org/officeDocument/2006/relationships/hyperlink" Target="https://www.caixa.gov.br/Downloads/sinapi-cadernos-tecnicos/SINAPI-CT-INSTALACOES-DE-GAS-EM-PEX-MULTICAMADAS.pdf" TargetMode="External"/><Relationship Id="rId8379" Type="http://schemas.openxmlformats.org/officeDocument/2006/relationships/hyperlink" Target="https://www.caixa.gov.br/Downloads/sinapi-cadernos-tecnicos/SINAPI-CT-PINTURA-EM-MADEIRA.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DEPRECIACAO-JUROS-IMPOSTOS-E-SEGUROS-MANUTENCAO-E-MATERIAIS-NA-OPERACAO-DOS-EQUIPAMENTOS.pdf" TargetMode="External"/><Relationship Id="rId8793" Type="http://schemas.openxmlformats.org/officeDocument/2006/relationships/hyperlink" Target="https://www.caixa.gov.br/Downloads/sinapi-cadernos-tecnicos/SINAPI-CT-PRODUCAO-DE-CONCRETOS-E-ARGAMASSAS-UTILIZANDO-AGREGADO-RECICLADO.pdf" TargetMode="External"/><Relationship Id="rId9844" Type="http://schemas.openxmlformats.org/officeDocument/2006/relationships/hyperlink" Target="https://www.caixa.gov.br/Downloads/sinapi-cadernos-tecnicos/SINAPI-CT-TRANSPORTE-CARGA-E-DESCARGA-DE-MATERIAIS.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ONTRAPISO.pdf" TargetMode="External"/><Relationship Id="rId1833" Type="http://schemas.openxmlformats.org/officeDocument/2006/relationships/hyperlink" Target="https://www.caixa.gov.br/Downloads/sinapi-cadernos-tecnicos/SINAPI-CT-CUSTOS-HORARIOS-PRODUTIVO-E-IMPRODUTIVO-DOS-EQUIPAMENTOS.pdf" TargetMode="External"/><Relationship Id="rId4989" Type="http://schemas.openxmlformats.org/officeDocument/2006/relationships/hyperlink" Target="https://www.caixa.gov.br/Downloads/sinapi-cadernos-tecnicos/SINAPI-CT-INSTALACOES-ELETRICAS-QUADROS-CABOS-DISJUNTORES-CONTATORES-E-BARRAMENTOS-BLINDADOS.pdf" TargetMode="External"/><Relationship Id="rId7048" Type="http://schemas.openxmlformats.org/officeDocument/2006/relationships/hyperlink" Target="https://www.caixa.gov.br/Downloads/sinapi-cadernos-tecnicos/SINAPI-CT-LAJES-PRE-MOLDADAS.pdf" TargetMode="External"/><Relationship Id="rId7395" Type="http://schemas.openxmlformats.org/officeDocument/2006/relationships/hyperlink" Target="https://www.caixa.gov.br/Downloads/sinapi-metodologia/Livro_SINAPI_Calculos_Parametros.pdf" TargetMode="External"/><Relationship Id="rId8446" Type="http://schemas.openxmlformats.org/officeDocument/2006/relationships/hyperlink" Target="https://www.caixa.gov.br/Downloads/sinapi-cadernos-tecnicos/SINAPI-CT-PISOS.pdf" TargetMode="External"/><Relationship Id="rId8860" Type="http://schemas.openxmlformats.org/officeDocument/2006/relationships/hyperlink" Target="https://www.caixa.gov.br/Downloads/sinapi-cadernos-tecnicos/SINAPI-CT-RADIER-PISO-DE-CONCRETO-E-LAJE-SOBRE-SOLO.pdf" TargetMode="External"/><Relationship Id="rId9911" Type="http://schemas.openxmlformats.org/officeDocument/2006/relationships/hyperlink" Target="https://www.caixa.gov.br/Downloads/sinapi-cadernos-tecnicos/SINAPI-CT-TRANSPORTE-CARGA-E-DESCARGA-DE-MATERIAIS.pdf" TargetMode="External"/><Relationship Id="rId10376" Type="http://schemas.openxmlformats.org/officeDocument/2006/relationships/hyperlink" Target="https://www.caixa.gov.br/Downloads/sinapi-cadernos-tecnicos/SINAPI-CT-VALVULAS-E-REGISTROS-PARA-SISTEMAS-PREDIAIS.pdf" TargetMode="External"/><Relationship Id="rId1900" Type="http://schemas.openxmlformats.org/officeDocument/2006/relationships/hyperlink" Target="https://www.caixa.gov.br/Downloads/sinapi-cadernos-tecnicos/SINAPI-CT-CUSTOS-HORARIOS-PRODUTIVO-E-IMPRODUTIVO-DOS-EQUIPAMENTOS.pdf" TargetMode="External"/><Relationship Id="rId7462" Type="http://schemas.openxmlformats.org/officeDocument/2006/relationships/hyperlink" Target="https://www.caixa.gov.br/Downloads/sinapi-metodologia/Livro_SINAPI_Calculos_Parametros.pdf" TargetMode="External"/><Relationship Id="rId8513" Type="http://schemas.openxmlformats.org/officeDocument/2006/relationships/hyperlink" Target="https://www.caixa.gov.br/Downloads/sinapi-cadernos-tecnicos/SINAPI-CT-POSTES-DE-CONCRETO-E-METALICOS.pdf" TargetMode="External"/><Relationship Id="rId10029" Type="http://schemas.openxmlformats.org/officeDocument/2006/relationships/hyperlink" Target="https://www.caixa.gov.br/Downloads/sinapi-cadernos-tecnicos/SINAPI-CT-TRANSPORTE-CARGA-E-DESCARGA-DE-MATERIAIS.pdf" TargetMode="External"/><Relationship Id="rId10443" Type="http://schemas.openxmlformats.org/officeDocument/2006/relationships/hyperlink" Target="https://www.caixa.gov.br/Downloads/sinapi-cadernos-tecnicos/SINAPI-CT-VALVULAS-PARA-REDES-DE-SANEAMENTO.pdf" TargetMode="External"/><Relationship Id="rId3658" Type="http://schemas.openxmlformats.org/officeDocument/2006/relationships/hyperlink" Target="https://www.caixa.gov.br/Downloads/sinapi-cadernos-tecnicos/SINAPI-CT-ESQUADRIAS-PORTAS.pdf" TargetMode="External"/><Relationship Id="rId4709" Type="http://schemas.openxmlformats.org/officeDocument/2006/relationships/hyperlink" Target="https://www.caixa.gov.br/Downloads/sinapi-cadernos-tecnicos/SINAPI-CT-INSTALACOES-ELETRICAS-ELETRODUTOS-EMBUTIDOS-CABOS-CAIXAS-TOMADAS-E-INTERRUPTORES.pdf" TargetMode="External"/><Relationship Id="rId6064" Type="http://schemas.openxmlformats.org/officeDocument/2006/relationships/hyperlink" Target="https://www.caixa.gov.br/Downloads/sinapi-cadernos-tecnicos/SINAPI-CT-INSTALACOES-PREDIAIS-DE-AGUA-QUENTE-EM-CPVC.pdf" TargetMode="External"/><Relationship Id="rId7115" Type="http://schemas.openxmlformats.org/officeDocument/2006/relationships/hyperlink" Target="https://www.caixa.gov.br/Downloads/sinapi-cadernos-tecnicos/SINAPI-CT-LIMPEZA-DE-OBRA.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ELETRICAS-REDE-DE-DISTRIBUICAO.pdf" TargetMode="External"/><Relationship Id="rId6131" Type="http://schemas.openxmlformats.org/officeDocument/2006/relationships/hyperlink" Target="https://www.caixa.gov.br/Downloads/sinapi-cadernos-tecnicos/SINAPI-CT-INSTALACOES-PREDIAIS-DE-AGUA-QUENTE-EM-CPVC.pdf" TargetMode="External"/><Relationship Id="rId9287" Type="http://schemas.openxmlformats.org/officeDocument/2006/relationships/hyperlink" Target="https://www.caixa.gov.br/Downloads/sinapi-cadernos-tecnicos/SINAPI-CT-REMOCAO-DE-ENTULHO-E-DESCARTE.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ERCAS-PROTETORES-E-ALAMBRADOS.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QUADRIAS-PORTAS.pdf" TargetMode="External"/><Relationship Id="rId9354" Type="http://schemas.openxmlformats.org/officeDocument/2006/relationships/hyperlink" Target="https://www.caixa.gov.br/Downloads/sinapi-cadernos-tecnicos/SINAPI-CT-REVESTIMENTOS-CERAMICOS-INTERNOS.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EPRECIACAO-JUROS-IMPOSTOS-E-SEGUROS-MANUTENCAO-E-MATERIAIS-NA-OPERACAO-DOS-EQUIPAMENTOS.pdf" TargetMode="External"/><Relationship Id="rId5897" Type="http://schemas.openxmlformats.org/officeDocument/2006/relationships/hyperlink" Target="https://www.caixa.gov.br/Downloads/sinapi-cadernos-tecnicos/SINAPI-CT-INSTALACOES-PREDIAIS-DE-AGUA-FRIA-EM-PVC.pdf" TargetMode="External"/><Relationship Id="rId6948" Type="http://schemas.openxmlformats.org/officeDocument/2006/relationships/hyperlink" Target="https://www.caixa.gov.br/Downloads/sinapi-cadernos-tecnicos/SINAPI-CT-INSTALACOES-EM-COBRE.pdf" TargetMode="External"/><Relationship Id="rId9007" Type="http://schemas.openxmlformats.org/officeDocument/2006/relationships/hyperlink" Target="https://www.caixa.gov.br/Downloads/sinapi-cadernos-tecnicos/SINAPI-CT-RECOMPOSICAO-DE-PAVIMENTOS.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JETADO.pdf" TargetMode="External"/><Relationship Id="rId4499" Type="http://schemas.openxmlformats.org/officeDocument/2006/relationships/hyperlink" Target="https://www.caixa.gov.br/Downloads/sinapi-cadernos-tecnicos/SINAPI-CT-GRAUTE-E-ARMACAO.pdf" TargetMode="External"/><Relationship Id="rId5964" Type="http://schemas.openxmlformats.org/officeDocument/2006/relationships/hyperlink" Target="https://www.caixa.gov.br/Downloads/sinapi-cadernos-tecnicos/SINAPI-CT-INSTALACOES-PREDIAIS-DE-AGUA-FRIA-EM-PVC.pdf" TargetMode="External"/><Relationship Id="rId8370" Type="http://schemas.openxmlformats.org/officeDocument/2006/relationships/hyperlink" Target="https://www.caixa.gov.br/Downloads/sinapi-cadernos-tecnicos/SINAPI-CT-PINTURA-EM-MADEIRA.pdf" TargetMode="External"/><Relationship Id="rId9421" Type="http://schemas.openxmlformats.org/officeDocument/2006/relationships/hyperlink" Target="https://www.caixa.gov.br/Downloads/sinapi-cadernos-tecnicos/SINAPI-CT-SINALIZACAO-VERTICAL-VIARIA.pdf" TargetMode="External"/><Relationship Id="rId1410" Type="http://schemas.openxmlformats.org/officeDocument/2006/relationships/hyperlink" Target="https://www.caixa.gov.br/Downloads/sinapi-cadernos-tecnicos/SINAPI-CT-CONCRETO-PROTENDIDO.pdf" TargetMode="External"/><Relationship Id="rId4566" Type="http://schemas.openxmlformats.org/officeDocument/2006/relationships/hyperlink" Target="https://www.caixa.gov.br/Downloads/sinapi-cadernos-tecnicos/SINAPI-CT-GUIAS-E-SARJETAS.pdf" TargetMode="External"/><Relationship Id="rId4980" Type="http://schemas.openxmlformats.org/officeDocument/2006/relationships/hyperlink" Target="https://www.caixa.gov.br/Downloads/sinapi-cadernos-tecnicos/SINAPI-CT-INSTALACOES-ELETRICAS-QUADROS-CABOS-DISJUNTORES-CONTATORES-E-BARRAMENTOS-BLINDADOS.pdf" TargetMode="External"/><Relationship Id="rId5617" Type="http://schemas.openxmlformats.org/officeDocument/2006/relationships/hyperlink" Target="https://www.caixa.gov.br/Downloads/sinapi-cadernos-tecnicos/SINAPI-CT-INSTALACOES-HIDRAULICAS-EM-PPR.pdf" TargetMode="External"/><Relationship Id="rId8023" Type="http://schemas.openxmlformats.org/officeDocument/2006/relationships/hyperlink" Target="https://www.caixa.gov.br/Downloads/sinapi-cadernos-tecnicos/SINAPI-CT-PAREDES-DE-CONCRETO-ESTUCAMENTO.pdf" TargetMode="External"/><Relationship Id="rId3168" Type="http://schemas.openxmlformats.org/officeDocument/2006/relationships/hyperlink" Target="https://www.caixa.gov.br/Downloads/sinapi-cadernos-tecnicos/SINAPI-CT-ENERGIA-SOLAR-PARA-EDIFICACOES.pdf" TargetMode="External"/><Relationship Id="rId3582" Type="http://schemas.openxmlformats.org/officeDocument/2006/relationships/hyperlink" Target="https://www.caixa.gov.br/Downloads/sinapi-cadernos-tecnicos/SINAPI-CT-ESCORAMENTO-E-PREPARO-DE-FUNDO-DE-VALAS.pdf" TargetMode="External"/><Relationship Id="rId4219" Type="http://schemas.openxmlformats.org/officeDocument/2006/relationships/hyperlink" Target="https://www.caixa.gov.br/Downloads/sinapi-cadernos-tecnicos/SINAPI-CT-FOSSAS-E-SUMIDOUROS.pdf" TargetMode="External"/><Relationship Id="rId4633" Type="http://schemas.openxmlformats.org/officeDocument/2006/relationships/hyperlink" Target="https://www.caixa.gov.br/Downloads/sinapi-cadernos-tecnicos/SINAPI-CT-IMPERMEABILIZACAO-PROTECAO-MECANICA-E-TRATAMENTO-DE-JUNTA.pdf" TargetMode="External"/><Relationship Id="rId7789" Type="http://schemas.openxmlformats.org/officeDocument/2006/relationships/hyperlink" Target="https://www.caixa.gov.br/Downloads/sinapi-cadernos-tecnicos/SINAPI-CT-MASSA-UNICA-INTERNA.pdf" TargetMode="External"/><Relationship Id="rId10020" Type="http://schemas.openxmlformats.org/officeDocument/2006/relationships/hyperlink" Target="https://www.caixa.gov.br/Downloads/sinapi-cadernos-tecnicos/SINAPI-CT-TRANSPORTE-CARGA-E-DESCARGA-DE-MATERIAIS.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QUIPAMENTOS-DE-PROTECAO-COLETIVA.pdf" TargetMode="External"/><Relationship Id="rId7856" Type="http://schemas.openxmlformats.org/officeDocument/2006/relationships/hyperlink" Target="https://www.caixa.gov.br/Downloads/sinapi-cadernos-tecnicos/SINAPI-CT-MOBILIZACAO-E-DESMOBILIZACAO-DE-EQUIPAMENTOS-PESADOS.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DAS.pdf" TargetMode="External"/><Relationship Id="rId4700" Type="http://schemas.openxmlformats.org/officeDocument/2006/relationships/hyperlink" Target="https://www.caixa.gov.br/Downloads/sinapi-cadernos-tecnicos/SINAPI-CT-INSTALACOES-ELETRICAS-ELETRODUTOS-EMBUTIDOS-CABOS-CAIXAS-TOMADAS-E-INTERRUPTORES.pdf" TargetMode="External"/><Relationship Id="rId6458" Type="http://schemas.openxmlformats.org/officeDocument/2006/relationships/hyperlink" Target="https://www.caixa.gov.br/Downloads/sinapi-cadernos-tecnicos/SINAPI-CT-INSTALACOES-DE-GAS-E-INCENDIO-EM-ACO-E-FERRO-GALVANIZADO.pdf" TargetMode="External"/><Relationship Id="rId7509" Type="http://schemas.openxmlformats.org/officeDocument/2006/relationships/hyperlink" Target="https://www.caixa.gov.br/Downloads/sinapi-metodologia/Livro_SINAPI_Calculos_Parametros.pdf" TargetMode="External"/><Relationship Id="rId8907" Type="http://schemas.openxmlformats.org/officeDocument/2006/relationships/hyperlink" Target="https://www.caixa.gov.br/Downloads/sinapi-cadernos-tecnicos/SINAPI-CT-RASGOS-E-FIXACOES.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cadernos-tecnicos/SINAPI-CT-INSTALACOES-EM-COBRE.pdf" TargetMode="External"/><Relationship Id="rId7923" Type="http://schemas.openxmlformats.org/officeDocument/2006/relationships/hyperlink" Target="https://www.caixa.gov.br/Downloads/sinapi-cadernos-tecnicos/SINAPI-CT-MOBILIARIO-URBANO.pdf" TargetMode="External"/><Relationship Id="rId4076" Type="http://schemas.openxmlformats.org/officeDocument/2006/relationships/hyperlink" Target="https://www.caixa.gov.br/Downloads/sinapi-cadernos-tecnicos/SINAPI-CT-ESTRUTURAS-DE-MADEIRA.pdf" TargetMode="External"/><Relationship Id="rId5474" Type="http://schemas.openxmlformats.org/officeDocument/2006/relationships/hyperlink" Target="https://www.caixa.gov.br/Downloads/sinapi-cadernos-tecnicos/SINAPI-CT-INSTALACOES-HIDRAULICAS-EM-PEX.pdf" TargetMode="External"/><Relationship Id="rId6525" Type="http://schemas.openxmlformats.org/officeDocument/2006/relationships/hyperlink" Target="https://www.caixa.gov.br/Downloads/sinapi-cadernos-tecnicos/SINAPI-CT-INSTALACOES-DE-GAS-E-INCENDIO-EM-ACO-E-FERRO-GALVANIZADO.pdf" TargetMode="External"/><Relationship Id="rId4490" Type="http://schemas.openxmlformats.org/officeDocument/2006/relationships/hyperlink" Target="https://www.caixa.gov.br/Downloads/sinapi-cadernos-tecnicos/SINAPI-CT-GRAUTE-E-ARMACAO.pdf" TargetMode="External"/><Relationship Id="rId5127" Type="http://schemas.openxmlformats.org/officeDocument/2006/relationships/hyperlink" Target="https://www.caixa.gov.br/Downloads/sinapi-cadernos-tecnicos/SINAPI-CT-INSTALACOES-ELETRICAS-REDE-DE-DISTRIBUICAO.pdf" TargetMode="External"/><Relationship Id="rId5541" Type="http://schemas.openxmlformats.org/officeDocument/2006/relationships/hyperlink" Target="https://www.caixa.gov.br/Downloads/sinapi-cadernos-tecnicos/SINAPI-CT-INSTALACOES-HIDRAULICAS-EM-PEX.pdf" TargetMode="External"/><Relationship Id="rId8697" Type="http://schemas.openxmlformats.org/officeDocument/2006/relationships/hyperlink" Target="https://www.caixa.gov.br/Downloads/sinapi-cadernos-tecnicos/SINAPI-CT-POCOS-DE-VISITA-E-CAIXAS-PARA-BOCAS-DE-LOBO.pdf" TargetMode="External"/><Relationship Id="rId9748" Type="http://schemas.openxmlformats.org/officeDocument/2006/relationships/hyperlink" Target="https://www.caixa.gov.br/Downloads/sinapi-cadernos-tecnicos/SINAPI-CT-TRANSPORTE-DE-MATERIAIS-DENTRO-DO-CANTEIRO-DE-OBRAS.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LETROCALHAS.pdf" TargetMode="External"/><Relationship Id="rId4143" Type="http://schemas.openxmlformats.org/officeDocument/2006/relationships/hyperlink" Target="https://www.caixa.gov.br/Downloads/sinapi-cadernos-tecnicos/SINAPI-CT-EXECUCAO-DE-TIRANTES.pdf" TargetMode="External"/><Relationship Id="rId7299" Type="http://schemas.openxmlformats.org/officeDocument/2006/relationships/hyperlink" Target="https://www.caixa.gov.br/Downloads/sinapi-metodologia/Livro_SINAPI_Calculos_Parametros.pdf" TargetMode="External"/><Relationship Id="rId8764" Type="http://schemas.openxmlformats.org/officeDocument/2006/relationships/hyperlink" Target="https://www.caixa.gov.br/Downloads/sinapi-cadernos-tecnicos/SINAPI-CT-PRODUCAO-DE-CONCRETO.pdf" TargetMode="External"/><Relationship Id="rId9815" Type="http://schemas.openxmlformats.org/officeDocument/2006/relationships/hyperlink" Target="https://www.caixa.gov.br/Downloads/sinapi-cadernos-tecnicos/SINAPI-CT-TRANSPORTE-DE-MATERIAIS-DENTRO-DO-CANTEIRO-DE-OBRAS.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FOSSAS-E-SUMIDOUROS.pdf" TargetMode="External"/><Relationship Id="rId7366" Type="http://schemas.openxmlformats.org/officeDocument/2006/relationships/hyperlink" Target="https://www.caixa.gov.br/Downloads/sinapi-metodologia/Livro_SINAPI_Calculos_Parametros.pdf" TargetMode="External"/><Relationship Id="rId7780" Type="http://schemas.openxmlformats.org/officeDocument/2006/relationships/hyperlink" Target="https://www.caixa.gov.br/Downloads/sinapi-cadernos-tecnicos/SINAPI-CT-MASSA-UNICA-INTERNA.pdf" TargetMode="External"/><Relationship Id="rId8417" Type="http://schemas.openxmlformats.org/officeDocument/2006/relationships/hyperlink" Target="https://www.caixa.gov.br/Downloads/sinapi-cadernos-tecnicos/SINAPI-CT-PINTURA-EM-SUPERFICIES-METALICAS.pdf" TargetMode="External"/><Relationship Id="rId10347" Type="http://schemas.openxmlformats.org/officeDocument/2006/relationships/hyperlink" Target="https://www.caixa.gov.br/Downloads/sinapi-cadernos-tecnicos/SINAPI-CT-VALVULAS-E-REGISTROS-PARA-SISTEMAS-PREDIAIS.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DE-GAS-E-INCENDIO-EM-ACO-E-FERRO-GALVANIZADO.pdf" TargetMode="External"/><Relationship Id="rId7019" Type="http://schemas.openxmlformats.org/officeDocument/2006/relationships/hyperlink" Target="https://www.caixa.gov.br/Downloads/sinapi-cadernos-tecnicos/SINAPI-CT-LAJES-PRE-MOLDADAS.pdf" TargetMode="External"/><Relationship Id="rId7433" Type="http://schemas.openxmlformats.org/officeDocument/2006/relationships/hyperlink" Target="https://www.caixa.gov.br/Downloads/sinapi-metodologia/Livro_SINAPI_Calculos_Parametros.pdf" TargetMode="External"/><Relationship Id="rId8831" Type="http://schemas.openxmlformats.org/officeDocument/2006/relationships/hyperlink" Target="https://www.caixa.gov.br/Downloads/sinapi-cadernos-tecnicos/SINAPI-CT-QUADROS-DE-AUTOMACAO-DE-BOMBAS.pdf" TargetMode="External"/><Relationship Id="rId3976" Type="http://schemas.openxmlformats.org/officeDocument/2006/relationships/hyperlink" Target="https://www.caixa.gov.br/Downloads/sinapi-cadernos-tecnicos/SINAPI-CT-ESTRUTURA-E-TRAMA-PARA-COBERTURA.pdf" TargetMode="External"/><Relationship Id="rId6035" Type="http://schemas.openxmlformats.org/officeDocument/2006/relationships/hyperlink" Target="https://www.caixa.gov.br/Downloads/sinapi-cadernos-tecnicos/SINAPI-CT-INSTALACOES-PREDIAIS-DE-AGUA-QUENTE-EM-CPVC.pdf" TargetMode="External"/><Relationship Id="rId10414" Type="http://schemas.openxmlformats.org/officeDocument/2006/relationships/hyperlink" Target="https://www.caixa.gov.br/Downloads/sinapi-cadernos-tecnicos/SINAPI-CT-VALVULAS-PARA-REDES-DE-SANEAMENTO.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DRENOS.pdf" TargetMode="External"/><Relationship Id="rId3629" Type="http://schemas.openxmlformats.org/officeDocument/2006/relationships/hyperlink" Target="https://www.caixa.gov.br/Downloads/sinapi-cadernos-tecnicos/SINAPI-CT-ESQUADRIAS-JANELAS.pdf" TargetMode="External"/><Relationship Id="rId5051" Type="http://schemas.openxmlformats.org/officeDocument/2006/relationships/hyperlink" Target="https://www.caixa.gov.br/Downloads/sinapi-cadernos-tecnicos/SINAPI-CT-INSTALACOES-ELETRICAS-REDE-DE-DISTRIBUICAO.pdf" TargetMode="External"/><Relationship Id="rId7500" Type="http://schemas.openxmlformats.org/officeDocument/2006/relationships/hyperlink" Target="https://www.caixa.gov.br/Downloads/sinapi-metodologia/Livro_SINAPI_Calculos_Parametros.pdf" TargetMode="External"/><Relationship Id="rId9258" Type="http://schemas.openxmlformats.org/officeDocument/2006/relationships/hyperlink" Target="https://www.caixa.gov.br/Downloads/sinapi-cadernos-tecnicos/SINAPI-CT-REDES-DE-AGUA-E-ESGOTO-EM-PEAD-LISO-(TUBOS-E-CONEXOES).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PREDIAIS-DE-AGUA-QUENTE-EM-CPVC.pdf" TargetMode="External"/><Relationship Id="rId9672" Type="http://schemas.openxmlformats.org/officeDocument/2006/relationships/hyperlink" Target="https://www.caixa.gov.br/Downloads/sinapi-cadernos-tecnicos/SINAPI-CT-TRANSPORTE-FLUVIAL-CARGA-E-DESCARGA.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ERCAS-PROTETORES-E-ALAMBRADOS.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5868" Type="http://schemas.openxmlformats.org/officeDocument/2006/relationships/hyperlink" Target="https://www.caixa.gov.br/Downloads/sinapi-cadernos-tecnicos/SINAPI-CT-INSTALACOES-PREDIAIS-DE-AGUA-FRIA-EM-PVC.pdf" TargetMode="External"/><Relationship Id="rId6919" Type="http://schemas.openxmlformats.org/officeDocument/2006/relationships/hyperlink" Target="https://www.caixa.gov.br/Downloads/sinapi-cadernos-tecnicos/SINAPI-CT-INSTALACOES-EM-COBRE.pdf" TargetMode="External"/><Relationship Id="rId8274" Type="http://schemas.openxmlformats.org/officeDocument/2006/relationships/hyperlink" Target="https://www.caixa.gov.br/Downloads/sinapi-cadernos-tecnicos/SINAPI-CT-PERFURACAO-HORIZONTAL-DIRECIONAL-HDD.pdf" TargetMode="External"/><Relationship Id="rId9325" Type="http://schemas.openxmlformats.org/officeDocument/2006/relationships/hyperlink" Target="https://www.caixa.gov.br/Downloads/sinapi-cadernos-tecnicos/SINAPI-CT-RESERVATORIOS-DE-CONCRETO-E-METALICOS.pdf" TargetMode="External"/><Relationship Id="rId1314" Type="http://schemas.openxmlformats.org/officeDocument/2006/relationships/hyperlink" Target="https://www.caixa.gov.br/Downloads/sinapi-cadernos-tecnicos/SINAPI-CT-CONCRETAGEM-PARA-ESTRUTURAS-DE-CONCRETO-ARMADO.pdf" TargetMode="External"/><Relationship Id="rId4884" Type="http://schemas.openxmlformats.org/officeDocument/2006/relationships/hyperlink" Target="https://www.caixa.gov.br/Downloads/sinapi-cadernos-tecnicos/SINAPI-CT-INSTALACOES-ELETRICAS-ELETRODUTOS-CONEXOES-E-CONDULETES-APARENTES.pdf" TargetMode="External"/><Relationship Id="rId5935" Type="http://schemas.openxmlformats.org/officeDocument/2006/relationships/hyperlink" Target="https://www.caixa.gov.br/Downloads/sinapi-cadernos-tecnicos/SINAPI-CT-INSTALACOES-PREDIAIS-DE-AGUA-FRIA-EM-PVC.pdf" TargetMode="External"/><Relationship Id="rId7290" Type="http://schemas.openxmlformats.org/officeDocument/2006/relationships/hyperlink" Target="https://www.caixa.gov.br/Downloads/sinapi-metodologia/Livro_SINAPI_Calculos_Parametros.pdf" TargetMode="External"/><Relationship Id="rId8341" Type="http://schemas.openxmlformats.org/officeDocument/2006/relationships/hyperlink" Target="https://www.caixa.gov.br/Downloads/sinapi-cadernos-tecnicos/SINAPI-CT-PINTURA-EM-MADEIRA.pdf" TargetMode="External"/><Relationship Id="rId10271" Type="http://schemas.openxmlformats.org/officeDocument/2006/relationships/hyperlink" Target="https://www.caixa.gov.br/Downloads/sinapi-cadernos-tecnicos/SINAPI-CT-VIDROS-E-ESPELHOS.pdf" TargetMode="External"/><Relationship Id="rId3486" Type="http://schemas.openxmlformats.org/officeDocument/2006/relationships/hyperlink" Target="https://www.caixa.gov.br/Downloads/sinapi-cadernos-tecnicos/SINAPI-CT-ESCAVACAO-DE-VALAS.pdf" TargetMode="External"/><Relationship Id="rId4537" Type="http://schemas.openxmlformats.org/officeDocument/2006/relationships/hyperlink" Target="https://www.caixa.gov.br/Downloads/sinapi-cadernos-tecnicos/SINAPI-CT-GUARDA-CORPO-CORRIMAO-E-GRADE-PARA-ESQUADRIA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LETROCALHAS.pdf" TargetMode="External"/><Relationship Id="rId4951" Type="http://schemas.openxmlformats.org/officeDocument/2006/relationships/hyperlink" Target="https://www.caixa.gov.br/Downloads/sinapi-cadernos-tecnicos/SINAPI-CT-INSTALACOES-ELETRICAS-QUADROS-CABOS-DISJUNTORES-CONTATORES-E-BARRAMENTOS-BLINDADOS.pdf" TargetMode="External"/><Relationship Id="rId7010" Type="http://schemas.openxmlformats.org/officeDocument/2006/relationships/hyperlink" Target="https://www.caixa.gov.br/Downloads/sinapi-cadernos-tecnicos/SINAPI-CT-LAJES-PRE-MOLDADA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CAVACAO-EM-MATERIAL-DE-3&#170;-CATEGORIA.pdf" TargetMode="External"/><Relationship Id="rId4604" Type="http://schemas.openxmlformats.org/officeDocument/2006/relationships/hyperlink" Target="https://www.caixa.gov.br/Downloads/sinapi-cadernos-tecnicos/SINAPI-CT-ILUMINACAO-PREDIAL-E-MONITORAMENTO.pdf" TargetMode="External"/><Relationship Id="rId9182" Type="http://schemas.openxmlformats.org/officeDocument/2006/relationships/hyperlink" Target="https://www.caixa.gov.br/Downloads/sinapi-cadernos-tecnicos/SINAPI-CT-REDES-DE-AGUA-E-ESGOTO-EM-PEAD-LISO-(TUBOS-E-CONEXOES).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QUIPAMENTOS-DE-PROTECAO-COLETIVA.pdf" TargetMode="External"/><Relationship Id="rId3620" Type="http://schemas.openxmlformats.org/officeDocument/2006/relationships/hyperlink" Target="https://www.caixa.gov.br/Downloads/sinapi-cadernos-tecnicos/SINAPI-CT-ESGOTAMENTO-DE-VALA-E-REBAIXAMENTO-DO-LENCOL-FREATICO.pdf" TargetMode="External"/><Relationship Id="rId6776" Type="http://schemas.openxmlformats.org/officeDocument/2006/relationships/hyperlink" Target="https://www.caixa.gov.br/Downloads/sinapi-cadernos-tecnicos/SINAPI-CT-INSTALACOES-EM-COBRE.pdf" TargetMode="External"/><Relationship Id="rId7827" Type="http://schemas.openxmlformats.org/officeDocument/2006/relationships/hyperlink" Target="https://www.caixa.gov.br/Downloads/sinapi-cadernos-tecnicos/SINAPI-CT-MOBILIZACAO-E-DESMOBILIZACAO-DE-EQUIPAMENTOS-PESADOS.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HIDRAULICAS-RESERVACAO-E-BOMBAS-DE-RECALQUE.pdf" TargetMode="External"/><Relationship Id="rId5792" Type="http://schemas.openxmlformats.org/officeDocument/2006/relationships/hyperlink" Target="https://www.caixa.gov.br/Downloads/sinapi-cadernos-tecnicos/SINAPI-CT-INSTALACOES-PREDIAIS-DE-AGUA-FRIA-EM-PVC.pdf" TargetMode="External"/><Relationship Id="rId6429" Type="http://schemas.openxmlformats.org/officeDocument/2006/relationships/hyperlink" Target="https://www.caixa.gov.br/Downloads/sinapi-cadernos-tecnicos/SINAPI-CT-INSTALACOES-DE-GAS-E-INCENDIO-EM-ACO-E-FERRO-GALVANIZADO.pdf" TargetMode="External"/><Relationship Id="rId6843" Type="http://schemas.openxmlformats.org/officeDocument/2006/relationships/hyperlink" Target="https://www.caixa.gov.br/Downloads/sinapi-cadernos-tecnicos/SINAPI-CT-INSTALACOES-EM-COBRE.pdf" TargetMode="External"/><Relationship Id="rId9999" Type="http://schemas.openxmlformats.org/officeDocument/2006/relationships/hyperlink" Target="https://www.caixa.gov.br/Downloads/sinapi-cadernos-tecnicos/SINAPI-CT-TRANSPORTE-CARGA-E-DESCARGA-DE-MATERIAI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FORMAS-PARA-ESTRUTURAS-DE-CONCRETO-ARMADO.pdf" TargetMode="External"/><Relationship Id="rId5445" Type="http://schemas.openxmlformats.org/officeDocument/2006/relationships/hyperlink" Target="https://www.caixa.gov.br/Downloads/sinapi-cadernos-tecnicos/SINAPI-CT-INSTALACOES-HIDRAULICAS-RESERVACAO-E-BOMBAS-DE-RECALQUE.pdf" TargetMode="External"/><Relationship Id="rId4047" Type="http://schemas.openxmlformats.org/officeDocument/2006/relationships/hyperlink" Target="https://www.caixa.gov.br/Downloads/sinapi-cadernos-tecnicos/SINAPI-CT-ESTRUTURAS-DE-CONTENCAO-PERFIS-PRANCHADOS-CORTINAS-E-MUROS-DE-ARRIMO.pdf" TargetMode="External"/><Relationship Id="rId4461" Type="http://schemas.openxmlformats.org/officeDocument/2006/relationships/hyperlink" Target="https://www.caixa.gov.br/Downloads/sinapi-cadernos-tecnicos/SINAPI-CT-GESSO.pdf" TargetMode="External"/><Relationship Id="rId5512" Type="http://schemas.openxmlformats.org/officeDocument/2006/relationships/hyperlink" Target="https://www.caixa.gov.br/Downloads/sinapi-cadernos-tecnicos/SINAPI-CT-INSTALACOES-HIDRAULICAS-EM-PEX.pdf" TargetMode="External"/><Relationship Id="rId6910" Type="http://schemas.openxmlformats.org/officeDocument/2006/relationships/hyperlink" Target="https://www.caixa.gov.br/Downloads/sinapi-cadernos-tecnicos/SINAPI-CT-INSTALACOES-EM-COBRE.pdf" TargetMode="External"/><Relationship Id="rId8668" Type="http://schemas.openxmlformats.org/officeDocument/2006/relationships/hyperlink" Target="https://www.caixa.gov.br/Downloads/sinapi-cadernos-tecnicos/SINAPI-CT-POCOS-DE-VISITA-E-CAIXAS-PARA-BOCAS-DE-LOBO.pdf" TargetMode="External"/><Relationship Id="rId9719" Type="http://schemas.openxmlformats.org/officeDocument/2006/relationships/hyperlink" Target="https://www.caixa.gov.br/Downloads/sinapi-cadernos-tecnicos/SINAPI-CT-TRANSPORTE-FLUVIAL-MOMENTO-DE-TRANSPORTE.pdf" TargetMode="External"/><Relationship Id="rId3063" Type="http://schemas.openxmlformats.org/officeDocument/2006/relationships/hyperlink" Target="https://www.caixa.gov.br/Downloads/sinapi-cadernos-tecnicos/SINAPI-CT-ELETROCALHAS.pdf" TargetMode="External"/><Relationship Id="rId4114" Type="http://schemas.openxmlformats.org/officeDocument/2006/relationships/hyperlink" Target="https://www.caixa.gov.br/Downloads/sinapi-cadernos-tecnicos/SINAPI-CT-ESTRUTURAS-DE-MADEIRA.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LETROCALHAS.pdf" TargetMode="External"/><Relationship Id="rId6286" Type="http://schemas.openxmlformats.org/officeDocument/2006/relationships/hyperlink" Target="https://www.caixa.gov.br/Downloads/sinapi-cadernos-tecnicos/SINAPI-CT-INSTALACOES-DE-GAS-E-INCENDIO-EM-ACO-E-FERRO-GALVANIZADO.pdf" TargetMode="External"/><Relationship Id="rId7337" Type="http://schemas.openxmlformats.org/officeDocument/2006/relationships/hyperlink" Target="https://www.caixa.gov.br/Downloads/sinapi-metodologia/Livro_SINAPI_Calculos_Parametros.pdf" TargetMode="External"/><Relationship Id="rId7684" Type="http://schemas.openxmlformats.org/officeDocument/2006/relationships/hyperlink" Target="https://www.caixa.gov.br/Downloads/sinapi-cadernos-tecnicos/SINAPI-CT-MASSA-UNICA-EXTERNA.pdf" TargetMode="External"/><Relationship Id="rId8735" Type="http://schemas.openxmlformats.org/officeDocument/2006/relationships/hyperlink" Target="https://www.caixa.gov.br/Downloads/sinapi-cadernos-tecnicos/SINAPI-CT-POCOS-DE-VISITA-E-CAIXAS-PARA-BOCAS-DE-LOBO.pdf" TargetMode="External"/><Relationship Id="rId7751" Type="http://schemas.openxmlformats.org/officeDocument/2006/relationships/hyperlink" Target="https://www.caixa.gov.br/Downloads/sinapi-cadernos-tecnicos/SINAPI-CT-MASSA-UNICA-EXTERNA.pdf" TargetMode="External"/><Relationship Id="rId8802" Type="http://schemas.openxmlformats.org/officeDocument/2006/relationships/hyperlink" Target="https://www.caixa.gov.br/Downloads/sinapi-cadernos-tecnicos/SINAPI-CT-QUADRAS-E-SEUS-EQUIPAMENTOS.pdf" TargetMode="External"/><Relationship Id="rId10318" Type="http://schemas.openxmlformats.org/officeDocument/2006/relationships/hyperlink" Target="https://www.caixa.gov.br/Downloads/sinapi-cadernos-tecnicos/SINAPI-CT-VALVULAS-E-REGISTROS-PARA-SISTEMAS-PREDIAIS.pdf" TargetMode="External"/><Relationship Id="rId2896" Type="http://schemas.openxmlformats.org/officeDocument/2006/relationships/hyperlink" Target="https://www.caixa.gov.br/Downloads/sinapi-cadernos-tecnicos/SINAPI-CT-DISPOSITIVOS-AUXILIARES-VIARIOS.pdf" TargetMode="External"/><Relationship Id="rId3947" Type="http://schemas.openxmlformats.org/officeDocument/2006/relationships/hyperlink" Target="https://www.caixa.gov.br/Downloads/sinapi-cadernos-tecnicos/SINAPI-CT-ESTRUTURA-E-TRAMA-PARA-COBERTURA.pdf" TargetMode="External"/><Relationship Id="rId6353" Type="http://schemas.openxmlformats.org/officeDocument/2006/relationships/hyperlink" Target="https://www.caixa.gov.br/Downloads/sinapi-cadernos-tecnicos/SINAPI-CT-INSTALACOES-DE-GAS-E-INCENDIO-EM-ACO-E-FERRO-GALVANIZADO.pdf" TargetMode="External"/><Relationship Id="rId7404" Type="http://schemas.openxmlformats.org/officeDocument/2006/relationships/hyperlink" Target="https://www.caixa.gov.br/Downloads/sinapi-metodologia/Livro_SINAPI_Calculos_Parametros.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DRENOS.pdf" TargetMode="External"/><Relationship Id="rId6006" Type="http://schemas.openxmlformats.org/officeDocument/2006/relationships/hyperlink" Target="https://www.caixa.gov.br/Downloads/sinapi-cadernos-tecnicos/SINAPI-CT-INSTALACOES-PREDIAIS-DE-AGUA-FRIA-EM-PVC.pdf" TargetMode="External"/><Relationship Id="rId6420" Type="http://schemas.openxmlformats.org/officeDocument/2006/relationships/hyperlink" Target="https://www.caixa.gov.br/Downloads/sinapi-cadernos-tecnicos/SINAPI-CT-INSTALACOES-DE-GAS-E-INCENDIO-EM-ACO-E-FERRO-GALVANIZADO.pdf" TargetMode="External"/><Relationship Id="rId9576" Type="http://schemas.openxmlformats.org/officeDocument/2006/relationships/hyperlink" Target="https://www.caixa.gov.br/Downloads/sinapi-cadernos-tecnicos/SINAPI-CT-TELHAMENTO-PARA-COBERTURA.pdf" TargetMode="External"/><Relationship Id="rId9990" Type="http://schemas.openxmlformats.org/officeDocument/2006/relationships/hyperlink" Target="https://www.caixa.gov.br/Downloads/sinapi-cadernos-tecnicos/SINAPI-CT-TRANSPORTE-CARGA-E-DESCARGA-DE-MATERIAIS.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ELETRICAS-QUADROS-CABOS-DISJUNTORES-CONTATORES-E-BARRAMENTOS-BLINDADOS.pdf" TargetMode="External"/><Relationship Id="rId8178" Type="http://schemas.openxmlformats.org/officeDocument/2006/relationships/hyperlink" Target="https://www.caixa.gov.br/Downloads/sinapi-cadernos-tecnicos/SINAPI-CT-PAVIMENTO-RIGIDO-DE-CONCRETO.pdf" TargetMode="External"/><Relationship Id="rId8592" Type="http://schemas.openxmlformats.org/officeDocument/2006/relationships/hyperlink" Target="https://www.caixa.gov.br/Downloads/sinapi-cadernos-tecnicos/SINAPI-CT-POCOS-DE-VISITA-E-CAIXAS-PARA-BOCAS-DE-LOBO.pdf" TargetMode="External"/><Relationship Id="rId9229" Type="http://schemas.openxmlformats.org/officeDocument/2006/relationships/hyperlink" Target="https://www.caixa.gov.br/Downloads/sinapi-cadernos-tecnicos/SINAPI-CT-REDES-DE-AGUA-E-ESGOTO-EM-PEAD-LISO-(TUBOS-E-CONEXOES).pdf" TargetMode="External"/><Relationship Id="rId9643" Type="http://schemas.openxmlformats.org/officeDocument/2006/relationships/hyperlink" Target="https://www.caixa.gov.br/Downloads/sinapi-cadernos-tecnicos/SINAPI-CT-TRANSPORTE-FLUVIAL-CARGA-E-DESCARGA.pdf" TargetMode="External"/><Relationship Id="rId1218" Type="http://schemas.openxmlformats.org/officeDocument/2006/relationships/hyperlink" Target="https://www.caixa.gov.br/Downloads/sinapi-cadernos-tecnicos/SINAPI-CT-CANALETAS-GRELHAS-E-CAIXAS-COM-GRELHA-PARA-DRENAGEM.pdf" TargetMode="External"/><Relationship Id="rId7194" Type="http://schemas.openxmlformats.org/officeDocument/2006/relationships/hyperlink" Target="https://www.caixa.gov.br/Downloads/sinapi-metodologia/Livro_SINAPI_Calculos_Parametros.pdf" TargetMode="External"/><Relationship Id="rId8245" Type="http://schemas.openxmlformats.org/officeDocument/2006/relationships/hyperlink" Target="https://www.caixa.gov.br/Downloads/sinapi-cadernos-tecnicos/SINAPI-CT-PERFURACAO-HORIZONTAL-DIRECIONAL-HDD.pdf" TargetMode="External"/><Relationship Id="rId10175" Type="http://schemas.openxmlformats.org/officeDocument/2006/relationships/hyperlink" Target="https://www.caixa.gov.br/Downloads/sinapi-cadernos-tecnicos/SINAPI-CT-TUNNEL-LINER.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ELETRICAS-ELETRODUTOS-EMBUTIDOS-CABOS-CAIXAS-TOMADAS-E-INTERRUPTORES.pdf" TargetMode="External"/><Relationship Id="rId5839" Type="http://schemas.openxmlformats.org/officeDocument/2006/relationships/hyperlink" Target="https://www.caixa.gov.br/Downloads/sinapi-cadernos-tecnicos/SINAPI-CT-INSTALACOES-PREDIAIS-DE-AGUA-FRIA-EM-PVC.pdf" TargetMode="External"/><Relationship Id="rId7261" Type="http://schemas.openxmlformats.org/officeDocument/2006/relationships/hyperlink" Target="https://www.caixa.gov.br/Downloads/sinapi-metodologia/Livro_SINAPI_Calculos_Parametros.pdf" TargetMode="External"/><Relationship Id="rId9710" Type="http://schemas.openxmlformats.org/officeDocument/2006/relationships/hyperlink" Target="https://www.caixa.gov.br/Downloads/sinapi-cadernos-tecnicos/SINAPI-CT-TRANSPORTE-FLUVIAL-CARGA-E-DESCARGA.pdf" TargetMode="External"/><Relationship Id="rId4855" Type="http://schemas.openxmlformats.org/officeDocument/2006/relationships/hyperlink" Target="https://www.caixa.gov.br/Downloads/sinapi-cadernos-tecnicos/SINAPI-CT-INSTALACOES-ELETRICAS-ELETRODUTOS-CONEXOES-E-CONDULETES-APARENTES.pdf" TargetMode="External"/><Relationship Id="rId5906" Type="http://schemas.openxmlformats.org/officeDocument/2006/relationships/hyperlink" Target="https://www.caixa.gov.br/Downloads/sinapi-cadernos-tecnicos/SINAPI-CT-INSTALACOES-PREDIAIS-DE-AGUA-FRIA-EM-PVC.pdf" TargetMode="External"/><Relationship Id="rId8312" Type="http://schemas.openxmlformats.org/officeDocument/2006/relationships/hyperlink" Target="https://www.caixa.gov.br/Downloads/sinapi-cadernos-tecnicos/SINAPI-CT-PINTURA-EXTERNA.pdf" TargetMode="External"/><Relationship Id="rId10242" Type="http://schemas.openxmlformats.org/officeDocument/2006/relationships/hyperlink" Target="https://www.caixa.gov.br/Downloads/sinapi-cadernos-tecnicos/SINAPI-CT-VIDROS-E-ESPELHOS.pdf" TargetMode="External"/><Relationship Id="rId3457" Type="http://schemas.openxmlformats.org/officeDocument/2006/relationships/hyperlink" Target="https://www.caixa.gov.br/Downloads/sinapi-cadernos-tecnicos/SINAPI-CT-ESCAVACAO-VERTICAL-A-CEU-ABERTO.pdf" TargetMode="External"/><Relationship Id="rId3871" Type="http://schemas.openxmlformats.org/officeDocument/2006/relationships/hyperlink" Target="https://www.caixa.gov.br/Downloads/sinapi-cadernos-tecnicos/SINAPI-CT-ESTACAS-EM-HELICE-CONTINUA.pdf" TargetMode="External"/><Relationship Id="rId4508" Type="http://schemas.openxmlformats.org/officeDocument/2006/relationships/hyperlink" Target="https://www.caixa.gov.br/Downloads/sinapi-cadernos-tecnicos/SINAPI-CT-GRAUTE-E-ARMACAO.pdf" TargetMode="External"/><Relationship Id="rId4922" Type="http://schemas.openxmlformats.org/officeDocument/2006/relationships/hyperlink" Target="https://www.caixa.gov.br/Downloads/sinapi-cadernos-tecnicos/SINAPI-CT-INSTALACOES-ELETRICAS-ELETRODUTOS-CONEXOES-E-CONDULETES-APARENTES.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CAVACAO-DE-VALAS.pdf" TargetMode="External"/><Relationship Id="rId9086" Type="http://schemas.openxmlformats.org/officeDocument/2006/relationships/hyperlink" Target="https://www.caixa.gov.br/Downloads/sinapi-cadernos-tecnicos/SINAPI-CT-REDES-ENTERRADAS-DE-DISTRIBUICAO-ELETRICA.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ESGOTO-TUBOS-E-CONEXOES.pdf" TargetMode="External"/><Relationship Id="rId6747" Type="http://schemas.openxmlformats.org/officeDocument/2006/relationships/hyperlink" Target="https://www.caixa.gov.br/Downloads/sinapi-cadernos-tecnicos/SINAPI-CT-INSTALACOES-EM-COBRE.pdf" TargetMode="External"/><Relationship Id="rId9153" Type="http://schemas.openxmlformats.org/officeDocument/2006/relationships/hyperlink" Target="https://www.caixa.gov.br/Downloads/sinapi-cadernos-tecnicos/SINAPI-CT-REDES-DE-LOGICA-TELEFONIA-E-IMAGEM.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FORMAS-PARA-ESTRUTURAS-DE-CONCRETO-ARMADO.pdf" TargetMode="External"/><Relationship Id="rId5349" Type="http://schemas.openxmlformats.org/officeDocument/2006/relationships/hyperlink" Target="https://www.caixa.gov.br/Downloads/sinapi-cadernos-tecnicos/SINAPI-CT-INSTALACOES-HIDRAULICAS-RESERVACAO-E-BOMBAS-DE-RECALQUE.pdf" TargetMode="External"/><Relationship Id="rId9220" Type="http://schemas.openxmlformats.org/officeDocument/2006/relationships/hyperlink" Target="https://www.caixa.gov.br/Downloads/sinapi-cadernos-tecnicos/SINAPI-CT-REDES-DE-AGUA-E-ESGOTO-EM-PEAD-LISO-(TUBOS-E-CONEXOES).pdf" TargetMode="External"/><Relationship Id="rId4365" Type="http://schemas.openxmlformats.org/officeDocument/2006/relationships/hyperlink" Target="https://www.caixa.gov.br/Downloads/sinapi-cadernos-tecnicos/SINAPI-CT-FORMAS-PARA-ESTRUTURAS-DE-CONCRETO-ARMADO.pdf" TargetMode="External"/><Relationship Id="rId5763" Type="http://schemas.openxmlformats.org/officeDocument/2006/relationships/hyperlink" Target="https://www.caixa.gov.br/Downloads/sinapi-cadernos-tecnicos/SINAPI-CT-INSTALACOES-PREDIAIS-DE-ESGOTO-TUBOS-E-CONEXOES.pdf" TargetMode="External"/><Relationship Id="rId6814" Type="http://schemas.openxmlformats.org/officeDocument/2006/relationships/hyperlink" Target="https://www.caixa.gov.br/Downloads/sinapi-cadernos-tecnicos/SINAPI-CT-INSTALACOES-EM-COBRE.pdf" TargetMode="External"/><Relationship Id="rId1959" Type="http://schemas.openxmlformats.org/officeDocument/2006/relationships/hyperlink" Target="https://www.caixa.gov.br/Downloads/sinapi-cadernos-tecnicos/SINAPI-CT-DEMOLICOES-E-REMOCOES.pdf" TargetMode="External"/><Relationship Id="rId4018" Type="http://schemas.openxmlformats.org/officeDocument/2006/relationships/hyperlink" Target="https://www.caixa.gov.br/Downloads/sinapi-cadernos-tecnicos/SINAPI-CT-ESTRUTURAS-PRE-FABRICADAS-E-PRE-MOLDADAS.pdf" TargetMode="External"/><Relationship Id="rId5416" Type="http://schemas.openxmlformats.org/officeDocument/2006/relationships/hyperlink" Target="https://www.caixa.gov.br/Downloads/sinapi-cadernos-tecnicos/SINAPI-CT-INSTALACOES-HIDRAULICAS-RESERVACAO-E-BOMBAS-DE-RECALQUE.pdf" TargetMode="External"/><Relationship Id="rId5830" Type="http://schemas.openxmlformats.org/officeDocument/2006/relationships/hyperlink" Target="https://www.caixa.gov.br/Downloads/sinapi-cadernos-tecnicos/SINAPI-CT-INSTALACOES-PREDIAIS-DE-AGUA-FRIA-EM-PVC.pdf" TargetMode="External"/><Relationship Id="rId8986" Type="http://schemas.openxmlformats.org/officeDocument/2006/relationships/hyperlink" Target="https://www.caixa.gov.br/Downloads/sinapi-cadernos-tecnicos/SINAPI-CT-RASGOS-E-FIXACOES.pdf" TargetMode="External"/><Relationship Id="rId3381" Type="http://schemas.openxmlformats.org/officeDocument/2006/relationships/hyperlink" Target="https://www.caixa.gov.br/Downloads/sinapi-cadernos-tecnicos/SINAPI-CT-ESCAVACAO-HORIZONTAL.pdf" TargetMode="External"/><Relationship Id="rId4432" Type="http://schemas.openxmlformats.org/officeDocument/2006/relationships/hyperlink" Target="https://www.caixa.gov.br/Downloads/sinapi-cadernos-tecnicos/SINAPI-CT-GALERIAS-COM-ADUELAS-DE-CONCRETO.pdf" TargetMode="External"/><Relationship Id="rId7588" Type="http://schemas.openxmlformats.org/officeDocument/2006/relationships/hyperlink" Target="https://www.caixa.gov.br/Downloads/sinapi-cadernos-tecnicos/SINAPI-CT-LOUCAS-E-METAIS.pdf" TargetMode="External"/><Relationship Id="rId8639" Type="http://schemas.openxmlformats.org/officeDocument/2006/relationships/hyperlink" Target="https://www.caixa.gov.br/Downloads/sinapi-cadernos-tecnicos/SINAPI-CT-POCOS-DE-VISITA-E-CAIXAS-PARA-BOCAS-DE-LOBO.pdf" TargetMode="External"/><Relationship Id="rId3034" Type="http://schemas.openxmlformats.org/officeDocument/2006/relationships/hyperlink" Target="https://www.caixa.gov.br/Downloads/sinapi-cadernos-tecnicos/SINAPI-CT-DUTOS-PARA-AR-CONDICIONADO.pdf" TargetMode="External"/><Relationship Id="rId7655" Type="http://schemas.openxmlformats.org/officeDocument/2006/relationships/hyperlink" Target="https://www.caixa.gov.br/Downloads/sinapi-cadernos-tecnicos/SINAPI-CT-LUMINARIAS-EXTERNAS.pdf" TargetMode="External"/><Relationship Id="rId8706" Type="http://schemas.openxmlformats.org/officeDocument/2006/relationships/hyperlink" Target="https://www.caixa.gov.br/Downloads/sinapi-cadernos-tecnicos/SINAPI-CT-POCOS-DE-VISITA-E-CAIXAS-PARA-BOCAS-DE-LOBO.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LETROCALHAS.pdf" TargetMode="External"/><Relationship Id="rId6257" Type="http://schemas.openxmlformats.org/officeDocument/2006/relationships/hyperlink" Target="https://www.caixa.gov.br/Downloads/sinapi-cadernos-tecnicos/SINAPI-CT-INSTALACOES-DE-DIVISORIAS-DIVERSAS.pdf" TargetMode="External"/><Relationship Id="rId6671" Type="http://schemas.openxmlformats.org/officeDocument/2006/relationships/hyperlink" Target="https://www.caixa.gov.br/Downloads/sinapi-cadernos-tecnicos/SINAPI-CT-INSTALACOES-DE-AR-CONDICIONADO.pdf" TargetMode="External"/><Relationship Id="rId7308" Type="http://schemas.openxmlformats.org/officeDocument/2006/relationships/hyperlink" Target="https://www.caixa.gov.br/Downloads/sinapi-metodologia/Livro_SINAPI_Calculos_Parametros.pdf" TargetMode="External"/><Relationship Id="rId7722" Type="http://schemas.openxmlformats.org/officeDocument/2006/relationships/hyperlink" Target="https://www.caixa.gov.br/Downloads/sinapi-cadernos-tecnicos/SINAPI-CT-MASSA-UNICA-EXTERNA.pdf" TargetMode="External"/><Relationship Id="rId5273" Type="http://schemas.openxmlformats.org/officeDocument/2006/relationships/hyperlink" Target="https://www.caixa.gov.br/Downloads/sinapi-cadernos-tecnicos/SINAPI-CT-INSTALACOES-HIDRAULICAS-RESERVACAO-E-BOMBAS-DE-RECALQUE.pdf" TargetMode="External"/><Relationship Id="rId6324" Type="http://schemas.openxmlformats.org/officeDocument/2006/relationships/hyperlink" Target="https://www.caixa.gov.br/Downloads/sinapi-cadernos-tecnicos/SINAPI-CT-INSTALACOES-DE-GAS-E-INCENDIO-EM-ACO-E-FERRO-GALVANIZ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ONTRAPISO.pdf" TargetMode="External"/><Relationship Id="rId2867" Type="http://schemas.openxmlformats.org/officeDocument/2006/relationships/hyperlink" Target="https://www.caixa.gov.br/Downloads/sinapi-cadernos-tecnicos/SINAPI-CT-DETECCAO-DE-INCENDIO-E-ALARME.pdf" TargetMode="External"/><Relationship Id="rId3918" Type="http://schemas.openxmlformats.org/officeDocument/2006/relationships/hyperlink" Target="https://www.caixa.gov.br/Downloads/sinapi-cadernos-tecnicos/SINAPI-CT-ESTRUTURA-E-TRAMA-PARA-COBERTURA.pdf" TargetMode="External"/><Relationship Id="rId5340" Type="http://schemas.openxmlformats.org/officeDocument/2006/relationships/hyperlink" Target="https://www.caixa.gov.br/Downloads/sinapi-cadernos-tecnicos/SINAPI-CT-INSTALACOES-HIDRAULICAS-RESERVACAO-E-BOMBAS-DE-RECALQUE.pdf" TargetMode="External"/><Relationship Id="rId8496" Type="http://schemas.openxmlformats.org/officeDocument/2006/relationships/hyperlink" Target="https://www.caixa.gov.br/Downloads/sinapi-cadernos-tecnicos/SINAPI-CT-PISOS.pdf" TargetMode="External"/><Relationship Id="rId9547" Type="http://schemas.openxmlformats.org/officeDocument/2006/relationships/hyperlink" Target="https://www.caixa.gov.br/Downloads/sinapi-cadernos-tecnicos/SINAPI-CT-SUPRESSAO-VEGETAL.pdf" TargetMode="External"/><Relationship Id="rId9894" Type="http://schemas.openxmlformats.org/officeDocument/2006/relationships/hyperlink" Target="https://www.caixa.gov.br/Downloads/sinapi-cadernos-tecnicos/SINAPI-CT-TRANSPORTE-CARGA-E-DESCARGA-DE-MATERIAIS.pdf" TargetMode="External"/><Relationship Id="rId1883" Type="http://schemas.openxmlformats.org/officeDocument/2006/relationships/hyperlink" Target="https://www.caixa.gov.br/Downloads/sinapi-cadernos-tecnicos/SINAPI-CT-CUSTOS-HORARIOS-PRODUTIVO-E-IMPRODUTIVO-DOS-EQUIPAMENTOS.pdf" TargetMode="External"/><Relationship Id="rId2934" Type="http://schemas.openxmlformats.org/officeDocument/2006/relationships/hyperlink" Target="https://www.caixa.gov.br/Downloads/sinapi-cadernos-tecnicos/SINAPI-CT-DRENAGEM-COM-GEOCOMPOSTOS.pdf" TargetMode="External"/><Relationship Id="rId7098" Type="http://schemas.openxmlformats.org/officeDocument/2006/relationships/hyperlink" Target="https://www.caixa.gov.br/Downloads/sinapi-cadernos-tecnicos/SINAPI-CT-LIGACOES-PREDIAIS-DE-AGUA-E-ESGOTO.pdf" TargetMode="External"/><Relationship Id="rId8149" Type="http://schemas.openxmlformats.org/officeDocument/2006/relationships/hyperlink" Target="https://www.caixa.gov.br/Downloads/sinapi-cadernos-tecnicos/SINAPI-CT-PAVIMENTO-INTERTRAVADO.pdf" TargetMode="External"/><Relationship Id="rId9961" Type="http://schemas.openxmlformats.org/officeDocument/2006/relationships/hyperlink" Target="https://www.caixa.gov.br/Downloads/sinapi-cadernos-tecnicos/SINAPI-CT-TRANSPORTE-CARGA-E-DESCARGA-DE-MATERIAIS.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MOLICOES-E-REMOCOES.pdf" TargetMode="External"/><Relationship Id="rId8563" Type="http://schemas.openxmlformats.org/officeDocument/2006/relationships/hyperlink" Target="https://www.caixa.gov.br/Downloads/sinapi-cadernos-tecnicos/SINAPI-CT-POSTES-DE-CONCRETO-E-METALICOS.pdf" TargetMode="External"/><Relationship Id="rId9614" Type="http://schemas.openxmlformats.org/officeDocument/2006/relationships/hyperlink" Target="https://www.caixa.gov.br/Downloads/sinapi-cadernos-tecnicos/SINAPI-CT-TRANSFORMADORES.pdf" TargetMode="External"/><Relationship Id="rId10079" Type="http://schemas.openxmlformats.org/officeDocument/2006/relationships/hyperlink" Target="https://www.caixa.gov.br/Downloads/sinapi-cadernos-tecnicos/SINAPI-CT-TUBULACAO-FLANGEADA-PARA-REDES-DE-AGUA.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ELETRODUTOS-EMBUTIDOS-CABOS-CAIXAS-TOMADAS-E-INTERRUPTORES.pdf" TargetMode="External"/><Relationship Id="rId7165" Type="http://schemas.openxmlformats.org/officeDocument/2006/relationships/hyperlink" Target="https://www.caixa.gov.br/Downloads/sinapi-metodologia/Livro_SINAPI_Calculos_Parametros.pdf" TargetMode="External"/><Relationship Id="rId8216" Type="http://schemas.openxmlformats.org/officeDocument/2006/relationships/hyperlink" Target="https://www.caixa.gov.br/Downloads/sinapi-cadernos-tecnicos/SINAPI-CT-PENEIRAMENTO-E-ENSACAMENTO-DE-AREIA-EM-OBRA.pdf" TargetMode="External"/><Relationship Id="rId8630" Type="http://schemas.openxmlformats.org/officeDocument/2006/relationships/hyperlink" Target="https://www.caixa.gov.br/Downloads/sinapi-cadernos-tecnicos/SINAPI-CT-POCOS-DE-VISITA-E-CAIXAS-PARA-BOCAS-DE-LOBO.pdf" TargetMode="External"/><Relationship Id="rId10146" Type="http://schemas.openxmlformats.org/officeDocument/2006/relationships/hyperlink" Target="https://www.caixa.gov.br/Downloads/sinapi-cadernos-tecnicos/SINAPI-CT-TUBULOES.pdf" TargetMode="External"/><Relationship Id="rId3775" Type="http://schemas.openxmlformats.org/officeDocument/2006/relationships/hyperlink" Target="https://www.caixa.gov.br/Downloads/sinapi-cadernos-tecnicos/SINAPI-CT-ESQUADRIAS-PORTAS.pdf" TargetMode="External"/><Relationship Id="rId4826" Type="http://schemas.openxmlformats.org/officeDocument/2006/relationships/hyperlink" Target="https://www.caixa.gov.br/Downloads/sinapi-cadernos-tecnicos/SINAPI-CT-INSTALACOES-ELETRICAS-ELETRODUTOS-EMBUTIDOS-CABOS-CAIXAS-TOMADAS-E-INTERRUPTORES.pdf" TargetMode="External"/><Relationship Id="rId6181" Type="http://schemas.openxmlformats.org/officeDocument/2006/relationships/hyperlink" Target="https://www.caixa.gov.br/Downloads/sinapi-cadernos-tecnicos/SINAPI-CT-INSTALACOES-PREDIAIS-DE-AGUAS-PLUVIAIS-TUBOS-CONEXOES-CAIXAS-E-RALOS.pdf" TargetMode="External"/><Relationship Id="rId7232" Type="http://schemas.openxmlformats.org/officeDocument/2006/relationships/hyperlink" Target="https://www.caixa.gov.br/Downloads/sinapi-metodologia/Livro_SINAPI_Calculos_Parametros.pdf" TargetMode="External"/><Relationship Id="rId10213" Type="http://schemas.openxmlformats.org/officeDocument/2006/relationships/hyperlink" Target="https://www.caixa.gov.br/Downloads/sinapi-cadernos-tecnicos/SINAPI-CT-VERGAS-CONTRAVERGAS-E-FIXACAO-DE-ALVENARIA.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EPRECIACAO-JUROS-IMPOSTOS-E-SEGUROS-MANUTENCAO-E-MATERIAIS-NA-OPERACAO-DOS-EQUIPAMENTOS.pdf" TargetMode="External"/><Relationship Id="rId3428" Type="http://schemas.openxmlformats.org/officeDocument/2006/relationships/hyperlink" Target="https://www.caixa.gov.br/Downloads/sinapi-cadernos-tecnicos/SINAPI-CT-ESCAVACAO-VERTICAL-A-CEU-ABERTO.pdf" TargetMode="External"/><Relationship Id="rId349" Type="http://schemas.openxmlformats.org/officeDocument/2006/relationships/hyperlink" Target="https://www.caixa.gov.br/Downloads/sinapi-cadernos-tecnicos/SINAPI-CT-ASFALTO.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CRETO-PROTENDID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STACAS-ESCAVADAS-SEM-FLUIDO-ESTABILIZANTE.pdf" TargetMode="External"/><Relationship Id="rId6998" Type="http://schemas.openxmlformats.org/officeDocument/2006/relationships/hyperlink" Target="https://www.caixa.gov.br/Downloads/sinapi-cadernos-tecnicos/SINAPI-CT-INSTALACOES-PARA-CANTEIROS-DE-OBRAS.pdf" TargetMode="External"/><Relationship Id="rId9057" Type="http://schemas.openxmlformats.org/officeDocument/2006/relationships/hyperlink" Target="https://www.caixa.gov.br/Downloads/sinapi-cadernos-tecnicos/SINAPI-CT-RECOMPOSICAO-DE-PAVIMENTOS.pdf" TargetMode="External"/><Relationship Id="rId9471" Type="http://schemas.openxmlformats.org/officeDocument/2006/relationships/hyperlink" Target="https://www.caixa.gov.br/Downloads/sinapi-cadernos-tecnicos/SINAPI-CT-SISTEMA-DE-PROTECAO-CONTRA-DESCARGAS-ATMOSFERICAS-SPDA.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AREDES-EM-DRYWALL.pdf" TargetMode="External"/><Relationship Id="rId9124" Type="http://schemas.openxmlformats.org/officeDocument/2006/relationships/hyperlink" Target="https://www.caixa.gov.br/Downloads/sinapi-cadernos-tecnicos/SINAPI-CT-REDES-DE-LOGICA-TELEFONIA-E-IMAGEM.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ONTRAPISO.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HIDRAULICAS-EM-PPR.pdf" TargetMode="External"/><Relationship Id="rId6718" Type="http://schemas.openxmlformats.org/officeDocument/2006/relationships/hyperlink" Target="https://www.caixa.gov.br/Downloads/sinapi-cadernos-tecnicos/SINAPI-CT-INSTALACOES-DE-AR-CONDICIONADO-EM-COBRE.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FUNDACOES-RASAS-(BLOCOS-SAPATAS-VIGAS-BALDRAME).pdf" TargetMode="External"/><Relationship Id="rId4683" Type="http://schemas.openxmlformats.org/officeDocument/2006/relationships/hyperlink" Target="https://www.caixa.gov.br/Downloads/sinapi-cadernos-tecnicos/SINAPI-CT-INSTALACOES-ELETRICAS-ELETRODUTOS-EMBUTIDOS-CABOS-CAIXAS-TOMADAS-E-INTERRUPTORES.pdf" TargetMode="External"/><Relationship Id="rId5734" Type="http://schemas.openxmlformats.org/officeDocument/2006/relationships/hyperlink" Target="https://www.caixa.gov.br/Downloads/sinapi-cadernos-tecnicos/SINAPI-CT-INSTALACOES-PREDIAIS-DE-ESGOTO-TUBOS-E-CONEXOES.pdf" TargetMode="External"/><Relationship Id="rId8140" Type="http://schemas.openxmlformats.org/officeDocument/2006/relationships/hyperlink" Target="https://www.caixa.gov.br/Downloads/sinapi-cadernos-tecnicos/SINAPI-CT-PAVIMENTO-INTERTRAVADO.pdf" TargetMode="External"/><Relationship Id="rId10070" Type="http://schemas.openxmlformats.org/officeDocument/2006/relationships/hyperlink" Target="https://www.caixa.gov.br/Downloads/sinapi-cadernos-tecnicos/SINAPI-CT-TUBULACAO-FLANGEADA-PARA-REDES-DE-AGUA.pdf" TargetMode="External"/><Relationship Id="rId3285" Type="http://schemas.openxmlformats.org/officeDocument/2006/relationships/hyperlink" Target="https://www.caixa.gov.br/Downloads/sinapi-cadernos-tecnicos/SINAPI-CT-ESCADAS.pdf" TargetMode="External"/><Relationship Id="rId4336" Type="http://schemas.openxmlformats.org/officeDocument/2006/relationships/hyperlink" Target="https://www.caixa.gov.br/Downloads/sinapi-cadernos-tecnicos/SINAPI-CT-FORMAS-PARA-ESTRUTURAS-DE-CONCRETO-ARMADO.pdf" TargetMode="External"/><Relationship Id="rId4750" Type="http://schemas.openxmlformats.org/officeDocument/2006/relationships/hyperlink" Target="https://www.caixa.gov.br/Downloads/sinapi-cadernos-tecnicos/SINAPI-CT-INSTALACOES-ELETRICAS-ELETRODUTOS-EMBUTIDOS-CABOS-CAIXAS-TOMADAS-E-INTERRUPTORES.pdf" TargetMode="External"/><Relationship Id="rId5801" Type="http://schemas.openxmlformats.org/officeDocument/2006/relationships/hyperlink" Target="https://www.caixa.gov.br/Downloads/sinapi-cadernos-tecnicos/SINAPI-CT-INSTALACOES-PREDIAIS-DE-AGUA-FRIA-EM-PVC.pdf" TargetMode="External"/><Relationship Id="rId8957" Type="http://schemas.openxmlformats.org/officeDocument/2006/relationships/hyperlink" Target="https://www.caixa.gov.br/Downloads/sinapi-cadernos-tecnicos/SINAPI-CT-RASGOS-E-FIXACOES.pdf" TargetMode="External"/><Relationship Id="rId3352" Type="http://schemas.openxmlformats.org/officeDocument/2006/relationships/hyperlink" Target="https://www.caixa.gov.br/Downloads/sinapi-cadernos-tecnicos/SINAPI-CT-ESCADAS.pdf" TargetMode="External"/><Relationship Id="rId4403" Type="http://schemas.openxmlformats.org/officeDocument/2006/relationships/hyperlink" Target="https://www.caixa.gov.br/Downloads/sinapi-cadernos-tecnicos/SINAPI-CT-FORMAS-PARA-PILARES-CIRCULARES.pdf" TargetMode="External"/><Relationship Id="rId7559" Type="http://schemas.openxmlformats.org/officeDocument/2006/relationships/hyperlink" Target="https://www.caixa.gov.br/Downloads/sinapi-cadernos-tecnicos/SINAPI-CT-LOUCAS-E-METAIS.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DRENOS.pdf" TargetMode="External"/><Relationship Id="rId6575" Type="http://schemas.openxmlformats.org/officeDocument/2006/relationships/hyperlink" Target="https://www.caixa.gov.br/Downloads/sinapi-cadernos-tecnicos/SINAPI-CT-INSTALACOES-DE-GAS-E-INCENDIO-EM-ACO-E-FERRO-GALVANIZADO.pdf" TargetMode="External"/><Relationship Id="rId7626" Type="http://schemas.openxmlformats.org/officeDocument/2006/relationships/hyperlink" Target="https://www.caixa.gov.br/Downloads/sinapi-cadernos-tecnicos/SINAPI-CT-LOUCAS-E-METAIS.pdf" TargetMode="External"/><Relationship Id="rId7973" Type="http://schemas.openxmlformats.org/officeDocument/2006/relationships/hyperlink" Target="https://www.caixa.gov.br/Downloads/sinapi-cadernos-tecnicos/SINAPI-CT-PAISAGISMO-PLANTIO.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RESERVACAO-E-BOMBAS-DE-RECALQUE.pdf" TargetMode="External"/><Relationship Id="rId6228" Type="http://schemas.openxmlformats.org/officeDocument/2006/relationships/hyperlink" Target="https://www.caixa.gov.br/Downloads/sinapi-cadernos-tecnicos/SINAPI-CT-INSTALACOES-PREDIAIS-DE-AGUAS-PLUVIAIS-TUBOS-CONEXOES-CAIXAS-E-RALOS.pdf" TargetMode="External"/><Relationship Id="rId4193" Type="http://schemas.openxmlformats.org/officeDocument/2006/relationships/hyperlink" Target="https://www.caixa.gov.br/Downloads/sinapi-cadernos-tecnicos/SINAPI-CT-FORROS.pdf" TargetMode="External"/><Relationship Id="rId5591" Type="http://schemas.openxmlformats.org/officeDocument/2006/relationships/hyperlink" Target="https://www.caixa.gov.br/Downloads/sinapi-cadernos-tecnicos/SINAPI-CT-INSTALACOES-HIDRAULICAS-EM-PPR.pdf" TargetMode="External"/><Relationship Id="rId6642" Type="http://schemas.openxmlformats.org/officeDocument/2006/relationships/hyperlink" Target="https://www.caixa.gov.br/Downloads/sinapi-cadernos-tecnicos/SINAPI-CT-INSTALACOES-DE-AR-CONDICIONADO.pdf" TargetMode="External"/><Relationship Id="rId9798" Type="http://schemas.openxmlformats.org/officeDocument/2006/relationships/hyperlink" Target="https://www.caixa.gov.br/Downloads/sinapi-cadernos-tecnicos/SINAPI-CT-TRANSPORTE-DE-MATERIAIS-DENTRO-DO-CANTEIRO-DE-OBRAS.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DEPRECIACAO-JUROS-IMPOSTOS-E-SEGUROS-MANUTENCAO-E-MATERIAIS-NA-OPERACAO-DOS-EQUIPAMENTOS.pdf" TargetMode="External"/><Relationship Id="rId5244" Type="http://schemas.openxmlformats.org/officeDocument/2006/relationships/hyperlink" Target="https://www.caixa.gov.br/Downloads/sinapi-cadernos-tecnicos/SINAPI-CT-INSTALACOES-HIDRAULICAS-RESERVACAO-E-BOMBAS-DE-RECALQUE.pdf" TargetMode="External"/><Relationship Id="rId9865" Type="http://schemas.openxmlformats.org/officeDocument/2006/relationships/hyperlink" Target="https://www.caixa.gov.br/Downloads/sinapi-cadernos-tecnicos/SINAPI-CT-TRANSPORTE-CARGA-E-DESCARGA-DE-MATERIAIS.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CUSTOS-HORARIOS-PRODUTIVO-E-IMPRODUTIVO-DOS-EQUIPAMENTOS.pdf" TargetMode="External"/><Relationship Id="rId2905" Type="http://schemas.openxmlformats.org/officeDocument/2006/relationships/hyperlink" Target="https://www.caixa.gov.br/Downloads/sinapi-cadernos-tecnicos/SINAPI-CT-DISSIPADORES-DE-ENERGIA.pdf" TargetMode="External"/><Relationship Id="rId4260" Type="http://schemas.openxmlformats.org/officeDocument/2006/relationships/hyperlink" Target="https://www.caixa.gov.br/Downloads/sinapi-cadernos-tecnicos/SINAPI-CT-FUNDACOES-RASAS-(BLOCOS-SAPATAS-VIGAS-BALDRAME).pdf" TargetMode="External"/><Relationship Id="rId5311" Type="http://schemas.openxmlformats.org/officeDocument/2006/relationships/hyperlink" Target="https://www.caixa.gov.br/Downloads/sinapi-cadernos-tecnicos/SINAPI-CT-INSTALACOES-HIDRAULICAS-RESERVACAO-E-BOMBAS-DE-RECALQUE.pdf" TargetMode="External"/><Relationship Id="rId8467" Type="http://schemas.openxmlformats.org/officeDocument/2006/relationships/hyperlink" Target="https://www.caixa.gov.br/Downloads/sinapi-cadernos-tecnicos/SINAPI-CT-PISOS.pdf" TargetMode="External"/><Relationship Id="rId8881" Type="http://schemas.openxmlformats.org/officeDocument/2006/relationships/hyperlink" Target="https://www.caixa.gov.br/Downloads/sinapi-cadernos-tecnicos/SINAPI-CT-RADIER-PISO-DE-CONCRETO-E-LAJE-SOBRE-SOLO.pdf" TargetMode="External"/><Relationship Id="rId9518" Type="http://schemas.openxmlformats.org/officeDocument/2006/relationships/hyperlink" Target="https://www.caixa.gov.br/Downloads/sinapi-cadernos-tecnicos/SINAPI-CT-SISTEMAS-DE-MEDICAO.pdf" TargetMode="External"/><Relationship Id="rId9932" Type="http://schemas.openxmlformats.org/officeDocument/2006/relationships/hyperlink" Target="https://www.caixa.gov.br/Downloads/sinapi-cadernos-tecnicos/SINAPI-CT-TRANSPORTE-CARGA-E-DESCARGA-DE-MATERIAIS.pdf" TargetMode="External"/><Relationship Id="rId10397" Type="http://schemas.openxmlformats.org/officeDocument/2006/relationships/hyperlink" Target="https://www.caixa.gov.br/Downloads/sinapi-cadernos-tecnicos/SINAPI-CT-VALVULAS-PARA-REDES-DE-SANEAMENTO.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cadernos-tecnicos/SINAPI-CT-LIGACOES-PREDIAIS-DE-AGUA-E-ESGOTO.pdf" TargetMode="External"/><Relationship Id="rId7483" Type="http://schemas.openxmlformats.org/officeDocument/2006/relationships/hyperlink" Target="https://www.caixa.gov.br/Downloads/sinapi-metodologia/Livro_SINAPI_Calculos_Parametros.pdf" TargetMode="External"/><Relationship Id="rId8534" Type="http://schemas.openxmlformats.org/officeDocument/2006/relationships/hyperlink" Target="https://www.caixa.gov.br/Downloads/sinapi-cadernos-tecnicos/SINAPI-CT-POSTES-DE-CONCRETO-E-METALICOS.pdf" TargetMode="External"/><Relationship Id="rId1921" Type="http://schemas.openxmlformats.org/officeDocument/2006/relationships/hyperlink" Target="https://www.caixa.gov.br/Downloads/sinapi-cadernos-tecnicos/SINAPI-CT-DEMOLICOES-E-REMOCOES.pdf" TargetMode="External"/><Relationship Id="rId3679" Type="http://schemas.openxmlformats.org/officeDocument/2006/relationships/hyperlink" Target="https://www.caixa.gov.br/Downloads/sinapi-cadernos-tecnicos/SINAPI-CT-ESQUADRIAS-PORTAS.pdf" TargetMode="External"/><Relationship Id="rId6085" Type="http://schemas.openxmlformats.org/officeDocument/2006/relationships/hyperlink" Target="https://www.caixa.gov.br/Downloads/sinapi-cadernos-tecnicos/SINAPI-CT-INSTALACOES-PREDIAIS-DE-AGUA-QUENTE-EM-CPVC.pdf" TargetMode="External"/><Relationship Id="rId7136" Type="http://schemas.openxmlformats.org/officeDocument/2006/relationships/hyperlink" Target="https://www.caixa.gov.br/Downloads/sinapi-metodologia/Livro_SINAPI_Calculos_Parametros.pdf" TargetMode="External"/><Relationship Id="rId7550" Type="http://schemas.openxmlformats.org/officeDocument/2006/relationships/hyperlink" Target="https://www.caixa.gov.br/Downloads/sinapi-cadernos-tecnicos/SINAPI-CT-LOUCAS-E-METAIS.pdf" TargetMode="External"/><Relationship Id="rId10117" Type="http://schemas.openxmlformats.org/officeDocument/2006/relationships/hyperlink" Target="https://www.caixa.gov.br/Downloads/sinapi-cadernos-tecnicos/SINAPI-CT-TUBULACAO-FLANGEADA-PARA-REDES-DE-AGUA.pdf" TargetMode="External"/><Relationship Id="rId6152" Type="http://schemas.openxmlformats.org/officeDocument/2006/relationships/hyperlink" Target="https://www.caixa.gov.br/Downloads/sinapi-cadernos-tecnicos/SINAPI-CT-INSTALACOES-PREDIAIS-DE-AGUA-QUENTE-EM-CPVC.pdf" TargetMode="External"/><Relationship Id="rId7203" Type="http://schemas.openxmlformats.org/officeDocument/2006/relationships/hyperlink" Target="https://www.caixa.gov.br/Downloads/sinapi-metodologia/Livro_SINAPI_Calculos_Parametros.pdf" TargetMode="External"/><Relationship Id="rId8601" Type="http://schemas.openxmlformats.org/officeDocument/2006/relationships/hyperlink" Target="https://www.caixa.gov.br/Downloads/sinapi-cadernos-tecnicos/SINAPI-CT-POCOS-DE-VISITA-E-CAIXAS-PARA-BOCAS-DE-LOBO.pdf" TargetMode="External"/><Relationship Id="rId1297" Type="http://schemas.openxmlformats.org/officeDocument/2006/relationships/hyperlink" Target="https://www.caixa.gov.br/Downloads/sinapi-cadernos-tecnicos/SINAPI-CT-CHAPISCO.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3746" Type="http://schemas.openxmlformats.org/officeDocument/2006/relationships/hyperlink" Target="https://www.caixa.gov.br/Downloads/sinapi-cadernos-tecnicos/SINAPI-CT-ESQUADRIAS-PORTAS.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EPRECIACAO-JUROS-IMPOSTOS-E-SEGUROS-MANUTENCAO-E-MATERIAIS-NA-OPERACAO-DOS-EQUIPAMENTOS.pdf" TargetMode="External"/><Relationship Id="rId3813" Type="http://schemas.openxmlformats.org/officeDocument/2006/relationships/hyperlink" Target="https://www.caixa.gov.br/Downloads/sinapi-cadernos-tecnicos/SINAPI-CT-ESTACAS-ESCAVADAS-SEM-FLUIDO-ESTABILIZANTE.pdf" TargetMode="External"/><Relationship Id="rId6969" Type="http://schemas.openxmlformats.org/officeDocument/2006/relationships/hyperlink" Target="https://www.caixa.gov.br/Downloads/sinapi-cadernos-tecnicos/SINAPI-CT-INSTALACOES-PARA-CANTEIROS-DE-OBRAS.pdf" TargetMode="External"/><Relationship Id="rId9028" Type="http://schemas.openxmlformats.org/officeDocument/2006/relationships/hyperlink" Target="https://www.caixa.gov.br/Downloads/sinapi-cadernos-tecnicos/SINAPI-CT-RECOMPOSICAO-DE-PAVIMENTOS.pdf" TargetMode="External"/><Relationship Id="rId9375" Type="http://schemas.openxmlformats.org/officeDocument/2006/relationships/hyperlink" Target="https://www.caixa.gov.br/Downloads/sinapi-cadernos-tecnicos/SINAPI-CT-REVESTIMENTOS-CERAMICOS-INTERNOS.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CRETO-PROJETAD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PREDIAIS-DE-AGUA-FRIA-EM-PVC.pdf" TargetMode="External"/><Relationship Id="rId8391" Type="http://schemas.openxmlformats.org/officeDocument/2006/relationships/hyperlink" Target="https://www.caixa.gov.br/Downloads/sinapi-cadernos-tecnicos/SINAPI-CT-PINTURA-EM-SUPERFICIES-METALICAS.pdf" TargetMode="External"/><Relationship Id="rId9442" Type="http://schemas.openxmlformats.org/officeDocument/2006/relationships/hyperlink" Target="https://www.caixa.gov.br/Downloads/sinapi-cadernos-tecnicos/SINAPI-CT-SINALIZACAO-VERTICAL-VIARIA.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ONTRAPISO.pdf" TargetMode="External"/><Relationship Id="rId4587" Type="http://schemas.openxmlformats.org/officeDocument/2006/relationships/hyperlink" Target="https://www.caixa.gov.br/Downloads/sinapi-cadernos-tecnicos/SINAPI-CT-ILUMINACAO-PREDIAL-E-MONITORAMENTO.pdf" TargetMode="External"/><Relationship Id="rId5638" Type="http://schemas.openxmlformats.org/officeDocument/2006/relationships/hyperlink" Target="https://www.caixa.gov.br/Downloads/sinapi-cadernos-tecnicos/SINAPI-CT-INSTALACOES-HIDRAULICAS-EM-PPR.pdf" TargetMode="External"/><Relationship Id="rId8044" Type="http://schemas.openxmlformats.org/officeDocument/2006/relationships/hyperlink" Target="https://www.caixa.gov.br/Downloads/sinapi-cadernos-tecnicos/SINAPI-CT-PAREDES-DE-CONCRETO-FORMAS.pdf" TargetMode="External"/><Relationship Id="rId3189" Type="http://schemas.openxmlformats.org/officeDocument/2006/relationships/hyperlink" Target="https://www.caixa.gov.br/Downloads/sinapi-cadernos-tecnicos/SINAPI-CT-EQUIPAMENTOS-DE-PROTECAO-COLETIVA.pdf" TargetMode="External"/><Relationship Id="rId4654" Type="http://schemas.openxmlformats.org/officeDocument/2006/relationships/hyperlink" Target="https://www.caixa.gov.br/Downloads/sinapi-cadernos-tecnicos/SINAPI-CT-INSTALACOES-ELETRICAS-ELETRODUTOS-EMBUTIDOS-CABOS-CAIXAS-TOMADAS-E-INTERRUPTORES.pdf" TargetMode="External"/><Relationship Id="rId7060" Type="http://schemas.openxmlformats.org/officeDocument/2006/relationships/hyperlink" Target="https://www.caixa.gov.br/Downloads/sinapi-cadernos-tecnicos/SINAPI-CT-LASTRO.pdf" TargetMode="External"/><Relationship Id="rId8111" Type="http://schemas.openxmlformats.org/officeDocument/2006/relationships/hyperlink" Target="https://www.caixa.gov.br/Downloads/sinapi-cadernos-tecnicos/SINAPI-CT-PARQUINHOS-E-EQUIPAMENTOS-DE-GINASTICA-AO-AR-LIVRE.pdf" TargetMode="External"/><Relationship Id="rId10041" Type="http://schemas.openxmlformats.org/officeDocument/2006/relationships/hyperlink" Target="https://www.caixa.gov.br/Downloads/sinapi-cadernos-tecnicos/SINAPI-CT-TRANSPORTE-CARGA-E-DESCARGA-DE-MATERIAIS.pdf" TargetMode="External"/><Relationship Id="rId3256" Type="http://schemas.openxmlformats.org/officeDocument/2006/relationships/hyperlink" Target="https://www.caixa.gov.br/Downloads/sinapi-cadernos-tecnicos/SINAPI-CT-EQUIPAMENTOS-DE-PROTECAO-COLETIVA.pdf" TargetMode="External"/><Relationship Id="rId4307" Type="http://schemas.openxmlformats.org/officeDocument/2006/relationships/hyperlink" Target="https://www.caixa.gov.br/Downloads/sinapi-cadernos-tecnicos/SINAPI-CT-FORMAS-PARA-ESTRUTURAS-DE-CONCRETO-ARMADO.pdf" TargetMode="External"/><Relationship Id="rId5705" Type="http://schemas.openxmlformats.org/officeDocument/2006/relationships/hyperlink" Target="https://www.caixa.gov.br/Downloads/sinapi-cadernos-tecnicos/SINAPI-CT-INSTALACOES-PREDIAIS-DE-ESGOTO-TUBOS-E-CONEXOES.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QUADRIAS-PORTAS.pdf" TargetMode="External"/><Relationship Id="rId4721" Type="http://schemas.openxmlformats.org/officeDocument/2006/relationships/hyperlink" Target="https://www.caixa.gov.br/Downloads/sinapi-cadernos-tecnicos/SINAPI-CT-INSTALACOES-ELETRICAS-ELETRODUTOS-EMBUTIDOS-CABOS-CAIXAS-TOMADAS-E-INTERRUPTORES.pdf" TargetMode="External"/><Relationship Id="rId7877" Type="http://schemas.openxmlformats.org/officeDocument/2006/relationships/hyperlink" Target="https://www.caixa.gov.br/Downloads/sinapi-cadernos-tecnicos/SINAPI-CT-MOBILIZACAO-E-DESMOBILIZACAO-DE-EQUIPAMENTOS-PESADOS.pdf" TargetMode="External"/><Relationship Id="rId8928" Type="http://schemas.openxmlformats.org/officeDocument/2006/relationships/hyperlink" Target="https://www.caixa.gov.br/Downloads/sinapi-cadernos-tecnicos/SINAPI-CT-RASGOS-E-FIXACOES.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ADAS.pdf" TargetMode="External"/><Relationship Id="rId6479" Type="http://schemas.openxmlformats.org/officeDocument/2006/relationships/hyperlink" Target="https://www.caixa.gov.br/Downloads/sinapi-cadernos-tecnicos/SINAPI-CT-INSTALACOES-DE-GAS-E-INCENDIO-EM-ACO-E-FERRO-GALVANIZADO.pdf" TargetMode="External"/><Relationship Id="rId6893" Type="http://schemas.openxmlformats.org/officeDocument/2006/relationships/hyperlink" Target="https://www.caixa.gov.br/Downloads/sinapi-cadernos-tecnicos/SINAPI-CT-INSTALACOES-EM-COBRE.pdf" TargetMode="External"/><Relationship Id="rId7944" Type="http://schemas.openxmlformats.org/officeDocument/2006/relationships/hyperlink" Target="https://www.caixa.gov.br/Downloads/sinapi-cadernos-tecnicos/SINAPI-CT-MONOCAPA.pdf" TargetMode="External"/><Relationship Id="rId5495" Type="http://schemas.openxmlformats.org/officeDocument/2006/relationships/hyperlink" Target="https://www.caixa.gov.br/Downloads/sinapi-cadernos-tecnicos/SINAPI-CT-INSTALACOES-HIDRAULICAS-EM-PEX.pdf" TargetMode="External"/><Relationship Id="rId6546" Type="http://schemas.openxmlformats.org/officeDocument/2006/relationships/hyperlink" Target="https://www.caixa.gov.br/Downloads/sinapi-cadernos-tecnicos/SINAPI-CT-INSTALACOES-DE-GAS-E-INCENDIO-EM-ACO-E-FERRO-GALVANIZADO.pdf" TargetMode="External"/><Relationship Id="rId6960" Type="http://schemas.openxmlformats.org/officeDocument/2006/relationships/hyperlink" Target="https://www.caixa.gov.br/Downloads/sinapi-cadernos-tecnicos/SINAPI-CT-INSTALACOES-EM-COBRE.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ESTRUTURAS-DE-MADEIRA.pdf" TargetMode="External"/><Relationship Id="rId5148" Type="http://schemas.openxmlformats.org/officeDocument/2006/relationships/hyperlink" Target="https://www.caixa.gov.br/Downloads/sinapi-cadernos-tecnicos/SINAPI-CT-INSTALACOES-HIDRAULICAS-RESERVACAO-E-BOMBAS-DE-RECALQUE.pdf" TargetMode="External"/><Relationship Id="rId5562" Type="http://schemas.openxmlformats.org/officeDocument/2006/relationships/hyperlink" Target="https://www.caixa.gov.br/Downloads/sinapi-cadernos-tecnicos/SINAPI-CT-INSTALACOES-HIDRAULICAS-EM-PEX.pdf" TargetMode="External"/><Relationship Id="rId6613" Type="http://schemas.openxmlformats.org/officeDocument/2006/relationships/hyperlink" Target="https://www.caixa.gov.br/Downloads/sinapi-cadernos-tecnicos/SINAPI-CT-INSTALACOES-DE-GAS-EM-PEX-MULTICAMADAS.pdf" TargetMode="External"/><Relationship Id="rId9769" Type="http://schemas.openxmlformats.org/officeDocument/2006/relationships/hyperlink" Target="https://www.caixa.gov.br/Downloads/sinapi-cadernos-tecnicos/SINAPI-CT-TRANSPORTE-DE-MATERIAIS-DENTRO-DO-CANTEIRO-DE-OBRAS.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EPRECIACAO-JUROS-IMPOSTOS-E-SEGUROS-MANUTENCAO-E-MATERIAIS-NA-OPERACAO-DOS-EQUIPAMENTOS.pdf" TargetMode="External"/><Relationship Id="rId4164" Type="http://schemas.openxmlformats.org/officeDocument/2006/relationships/hyperlink" Target="https://www.caixa.gov.br/Downloads/sinapi-cadernos-tecnicos/SINAPI-CT-EXECUCAO-DE-TIRANTES.pdf" TargetMode="External"/><Relationship Id="rId5215" Type="http://schemas.openxmlformats.org/officeDocument/2006/relationships/hyperlink" Target="https://www.caixa.gov.br/Downloads/sinapi-cadernos-tecnicos/SINAPI-CT-INSTALACOES-HIDRAULICAS-RESERVACAO-E-BOMBAS-DE-RECALQUE.pdf" TargetMode="External"/><Relationship Id="rId8785" Type="http://schemas.openxmlformats.org/officeDocument/2006/relationships/hyperlink" Target="https://www.caixa.gov.br/Downloads/sinapi-cadernos-tecnicos/SINAPI-CT-PRODUCAO-DE-CONCRETOS-E-ARGAMASSAS-UTILIZANDO-AGREGADO-RECICLADO.pdf" TargetMode="External"/><Relationship Id="rId9836" Type="http://schemas.openxmlformats.org/officeDocument/2006/relationships/hyperlink" Target="https://www.caixa.gov.br/Downloads/sinapi-cadernos-tecnicos/SINAPI-CT-TRANSPORTE-CARGA-E-DESCARGA-DE-MATERIAIS.pdf" TargetMode="External"/><Relationship Id="rId3180" Type="http://schemas.openxmlformats.org/officeDocument/2006/relationships/hyperlink" Target="https://www.caixa.gov.br/Downloads/sinapi-cadernos-tecnicos/SINAPI-CT-ENERGIA-SOLAR-PARA-EDIFICACOES.pdf" TargetMode="External"/><Relationship Id="rId4231" Type="http://schemas.openxmlformats.org/officeDocument/2006/relationships/hyperlink" Target="https://www.caixa.gov.br/Downloads/sinapi-cadernos-tecnicos/SINAPI-CT-FOSSAS-E-SUMIDOUROS.pdf" TargetMode="External"/><Relationship Id="rId7387" Type="http://schemas.openxmlformats.org/officeDocument/2006/relationships/hyperlink" Target="https://www.caixa.gov.br/Downloads/sinapi-metodologia/Livro_SINAPI_Calculos_Parametros.pdf" TargetMode="External"/><Relationship Id="rId8438" Type="http://schemas.openxmlformats.org/officeDocument/2006/relationships/hyperlink" Target="https://www.caixa.gov.br/Downloads/sinapi-cadernos-tecnicos/SINAPI-CT-PINTURA-PARA-PISOS.pdf" TargetMode="External"/><Relationship Id="rId1825" Type="http://schemas.openxmlformats.org/officeDocument/2006/relationships/hyperlink" Target="https://www.caixa.gov.br/Downloads/sinapi-cadernos-tecnicos/SINAPI-CT-CUSTOS-HORARIOS-PRODUTIVO-E-IMPRODUTIVO-DOS-EQUIPAMENTOS.pdf" TargetMode="External"/><Relationship Id="rId8852" Type="http://schemas.openxmlformats.org/officeDocument/2006/relationships/hyperlink" Target="https://www.caixa.gov.br/Downloads/sinapi-cadernos-tecnicos/SINAPI-CT-QUADROS-DE-AUTOMACAO-DE-BOMBAS.pdf" TargetMode="External"/><Relationship Id="rId9903" Type="http://schemas.openxmlformats.org/officeDocument/2006/relationships/hyperlink" Target="https://www.caixa.gov.br/Downloads/sinapi-cadernos-tecnicos/SINAPI-CT-TRANSPORTE-CARGA-E-DESCARGA-DE-MATERIAIS.pdf" TargetMode="External"/><Relationship Id="rId10368" Type="http://schemas.openxmlformats.org/officeDocument/2006/relationships/hyperlink" Target="https://www.caixa.gov.br/Downloads/sinapi-cadernos-tecnicos/SINAPI-CT-VALVULAS-E-REGISTROS-PARA-SISTEMAS-PREDIAIS.pdf" TargetMode="External"/><Relationship Id="rId3997" Type="http://schemas.openxmlformats.org/officeDocument/2006/relationships/hyperlink" Target="https://www.caixa.gov.br/Downloads/sinapi-cadernos-tecnicos/SINAPI-CT-ESTRUTURA-E-TRAMA-PARA-COBERTURA.pdf" TargetMode="External"/><Relationship Id="rId6056" Type="http://schemas.openxmlformats.org/officeDocument/2006/relationships/hyperlink" Target="https://www.caixa.gov.br/Downloads/sinapi-cadernos-tecnicos/SINAPI-CT-INSTALACOES-PREDIAIS-DE-AGUA-QUENTE-EM-CPVC.pdf" TargetMode="External"/><Relationship Id="rId7454" Type="http://schemas.openxmlformats.org/officeDocument/2006/relationships/hyperlink" Target="https://www.caixa.gov.br/Downloads/sinapi-metodologia/Livro_SINAPI_Calculos_Parametros.pdf" TargetMode="External"/><Relationship Id="rId8505" Type="http://schemas.openxmlformats.org/officeDocument/2006/relationships/hyperlink" Target="https://www.caixa.gov.br/Downloads/sinapi-cadernos-tecnicos/SINAPI-CT-POSTES-DE-CONCRETO-E-METALICOS.pdf" TargetMode="External"/><Relationship Id="rId10435" Type="http://schemas.openxmlformats.org/officeDocument/2006/relationships/hyperlink" Target="https://www.caixa.gov.br/Downloads/sinapi-cadernos-tecnicos/SINAPI-CT-VALVULAS-PARA-REDES-DE-SANEAMENTO.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DE-GAS-E-INCENDIO-EM-ACO-E-FERRO-GALVANIZADO.pdf" TargetMode="External"/><Relationship Id="rId7107" Type="http://schemas.openxmlformats.org/officeDocument/2006/relationships/hyperlink" Target="https://www.caixa.gov.br/Downloads/sinapi-cadernos-tecnicos/SINAPI-CT-LIMPEZA-DE-OBRA.pdf" TargetMode="External"/><Relationship Id="rId7521" Type="http://schemas.openxmlformats.org/officeDocument/2006/relationships/hyperlink" Target="https://www.caixa.gov.br/Downloads/sinapi-cadernos-tecnicos/SINAPI-CT-LOCACAO-DE-OBRAS.pdf" TargetMode="External"/><Relationship Id="rId985" Type="http://schemas.openxmlformats.org/officeDocument/2006/relationships/hyperlink" Target="https://www.caixa.gov.br/Downloads/sinapi-cadernos-tecnicos/SINAPI-CT-ATERROS-BASES-SUB-BASES-E-IMPRIMACOE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QUADRIAS-PORTAS.pdf" TargetMode="External"/><Relationship Id="rId5072" Type="http://schemas.openxmlformats.org/officeDocument/2006/relationships/hyperlink" Target="https://www.caixa.gov.br/Downloads/sinapi-cadernos-tecnicos/SINAPI-CT-INSTALACOES-ELETRICAS-REDE-DE-DISTRIBUICAO.pdf" TargetMode="External"/><Relationship Id="rId6123" Type="http://schemas.openxmlformats.org/officeDocument/2006/relationships/hyperlink" Target="https://www.caixa.gov.br/Downloads/sinapi-cadernos-tecnicos/SINAPI-CT-INSTALACOES-PREDIAIS-DE-AGUA-QUENTE-EM-CPVC.pdf" TargetMode="External"/><Relationship Id="rId9279" Type="http://schemas.openxmlformats.org/officeDocument/2006/relationships/hyperlink" Target="https://www.caixa.gov.br/Downloads/sinapi-cadernos-tecnicos/SINAPI-CT-REDES-DE-AGUA-E-ESGOTO-EM-PEAD-LISO-(TUBOS-E-CONEXOES).pdf" TargetMode="External"/><Relationship Id="rId9693" Type="http://schemas.openxmlformats.org/officeDocument/2006/relationships/hyperlink" Target="https://www.caixa.gov.br/Downloads/sinapi-cadernos-tecnicos/SINAPI-CT-TRANSPORTE-FLUVIAL-CARGA-E-DESCARGA.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ERCAS-PROTETORES-E-ALAMBRADOS.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EPRECIACAO-JUROS-IMPOSTOS-E-SEGUROS-MANUTENCAO-E-MATERIAIS-NA-OPERACAO-DOS-EQUIPAMENTOS.pdf" TargetMode="External"/><Relationship Id="rId5889" Type="http://schemas.openxmlformats.org/officeDocument/2006/relationships/hyperlink" Target="https://www.caixa.gov.br/Downloads/sinapi-cadernos-tecnicos/SINAPI-CT-INSTALACOES-PREDIAIS-DE-AGUA-FRIA-EM-PVC.pdf" TargetMode="External"/><Relationship Id="rId8295" Type="http://schemas.openxmlformats.org/officeDocument/2006/relationships/hyperlink" Target="https://www.caixa.gov.br/Downloads/sinapi-cadernos-tecnicos/SINAPI-CT-PINTURA-EXTERNA.pdf" TargetMode="External"/><Relationship Id="rId9346" Type="http://schemas.openxmlformats.org/officeDocument/2006/relationships/hyperlink" Target="https://www.caixa.gov.br/Downloads/sinapi-cadernos-tecnicos/SINAPI-CT-REVESTIMENTOS-CERAMICOS-INTERNOS.pdf" TargetMode="External"/><Relationship Id="rId9760" Type="http://schemas.openxmlformats.org/officeDocument/2006/relationships/hyperlink" Target="https://www.caixa.gov.br/Downloads/sinapi-cadernos-tecnicos/SINAPI-CT-TRANSPORTE-DE-MATERIAIS-DENTRO-DO-CANTEIRO-DE-OBRAS.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JETADO.pdf" TargetMode="External"/><Relationship Id="rId8362" Type="http://schemas.openxmlformats.org/officeDocument/2006/relationships/hyperlink" Target="https://www.caixa.gov.br/Downloads/sinapi-cadernos-tecnicos/SINAPI-CT-PINTURA-EM-MADEIRA.pdf" TargetMode="External"/><Relationship Id="rId9413" Type="http://schemas.openxmlformats.org/officeDocument/2006/relationships/hyperlink" Target="https://www.caixa.gov.br/Downloads/sinapi-cadernos-tecnicos/SINAPI-CT-SINALIZACAO-VERTICAL-VIARIA.pdf" TargetMode="External"/><Relationship Id="rId2800" Type="http://schemas.openxmlformats.org/officeDocument/2006/relationships/hyperlink" Target="https://www.caixa.gov.br/Downloads/sinapi-cadernos-tecnicos/SINAPI-CT-DEPRECIACAO-JUROS-IMPOSTOS-E-SEGUROS-MANUTENCAO-E-MATERIAIS-NA-OPERACAO-DOS-EQUIPAMENTOS.pdf" TargetMode="External"/><Relationship Id="rId5956" Type="http://schemas.openxmlformats.org/officeDocument/2006/relationships/hyperlink" Target="https://www.caixa.gov.br/Downloads/sinapi-cadernos-tecnicos/SINAPI-CT-INSTALACOES-PREDIAIS-DE-AGUA-FRIA-EM-PVC.pdf" TargetMode="External"/><Relationship Id="rId8015" Type="http://schemas.openxmlformats.org/officeDocument/2006/relationships/hyperlink" Target="https://www.caixa.gov.br/Downloads/sinapi-cadernos-tecnicos/SINAPI-CT-PAREDES-DE-CONCRETO-ESTUCAMENTO.pdf" TargetMode="External"/><Relationship Id="rId10292" Type="http://schemas.openxmlformats.org/officeDocument/2006/relationships/hyperlink" Target="https://www.caixa.gov.br/Downloads/sinapi-cadernos-tecnicos/SINAPI-CT-VIDROS-E-ESPELHOS.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CRETO-PROTENDIDO.pdf" TargetMode="External"/><Relationship Id="rId4558" Type="http://schemas.openxmlformats.org/officeDocument/2006/relationships/hyperlink" Target="https://www.caixa.gov.br/Downloads/sinapi-cadernos-tecnicos/SINAPI-CT-GUIAS-E-SARJETAS.pdf" TargetMode="External"/><Relationship Id="rId4972" Type="http://schemas.openxmlformats.org/officeDocument/2006/relationships/hyperlink" Target="https://www.caixa.gov.br/Downloads/sinapi-cadernos-tecnicos/SINAPI-CT-INSTALACOES-ELETRICAS-QUADROS-CABOS-DISJUNTORES-CONTATORES-E-BARRAMENTOS-BLINDADOS.pdf" TargetMode="External"/><Relationship Id="rId5609" Type="http://schemas.openxmlformats.org/officeDocument/2006/relationships/hyperlink" Target="https://www.caixa.gov.br/Downloads/sinapi-cadernos-tecnicos/SINAPI-CT-INSTALACOES-HIDRAULICAS-EM-PPR.pdf" TargetMode="External"/><Relationship Id="rId7031" Type="http://schemas.openxmlformats.org/officeDocument/2006/relationships/hyperlink" Target="https://www.caixa.gov.br/Downloads/sinapi-cadernos-tecnicos/SINAPI-CT-LAJES-PRE-MOLDADAS.pdf" TargetMode="External"/><Relationship Id="rId3574" Type="http://schemas.openxmlformats.org/officeDocument/2006/relationships/hyperlink" Target="https://www.caixa.gov.br/Downloads/sinapi-cadernos-tecnicos/SINAPI-CT-ESCORAMENTO-E-PREPARO-DE-FUNDO-DE-VALAS.pdf" TargetMode="External"/><Relationship Id="rId4625" Type="http://schemas.openxmlformats.org/officeDocument/2006/relationships/hyperlink" Target="https://www.caixa.gov.br/Downloads/sinapi-cadernos-tecnicos/SINAPI-CT-IMPERMEABILIZACAO-PROTECAO-MECANICA-E-TRATAMENTO-DE-JUNTA.pdf" TargetMode="External"/><Relationship Id="rId10012" Type="http://schemas.openxmlformats.org/officeDocument/2006/relationships/hyperlink" Target="https://www.caixa.gov.br/Downloads/sinapi-cadernos-tecnicos/SINAPI-CT-TRANSPORTE-CARGA-E-DESCARGA-DE-MATERIAIS.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QUIPAMENTOS-DE-PROTECAO-COLETIVA.pdf" TargetMode="External"/><Relationship Id="rId3641" Type="http://schemas.openxmlformats.org/officeDocument/2006/relationships/hyperlink" Target="https://www.caixa.gov.br/Downloads/sinapi-cadernos-tecnicos/SINAPI-CT-ESQUADRIAS-JANELAS.pdf" TargetMode="External"/><Relationship Id="rId6797" Type="http://schemas.openxmlformats.org/officeDocument/2006/relationships/hyperlink" Target="https://www.caixa.gov.br/Downloads/sinapi-cadernos-tecnicos/SINAPI-CT-INSTALACOES-EM-COBRE.pdf" TargetMode="External"/><Relationship Id="rId7848" Type="http://schemas.openxmlformats.org/officeDocument/2006/relationships/hyperlink" Target="https://www.caixa.gov.br/Downloads/sinapi-cadernos-tecnicos/SINAPI-CT-MOBILIZACAO-E-DESMOBILIZACAO-DE-EQUIPAMENTOS-PESADOS.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NALETAS-GRELHAS-E-CAIXAS-COM-GRELHA-PARA-DRENAGEM.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HIDRAULICAS-RESERVACAO-E-BOMBAS-DE-RECALQUE.pdf" TargetMode="External"/><Relationship Id="rId6864" Type="http://schemas.openxmlformats.org/officeDocument/2006/relationships/hyperlink" Target="https://www.caixa.gov.br/Downloads/sinapi-cadernos-tecnicos/SINAPI-CT-INSTALACOES-EM-COBRE.pdf" TargetMode="External"/><Relationship Id="rId7915" Type="http://schemas.openxmlformats.org/officeDocument/2006/relationships/hyperlink" Target="https://www.caixa.gov.br/Downloads/sinapi-cadernos-tecnicos/SINAPI-CT-MOBILIARIO-URBANO.pdf" TargetMode="External"/><Relationship Id="rId9270" Type="http://schemas.openxmlformats.org/officeDocument/2006/relationships/hyperlink" Target="https://www.caixa.gov.br/Downloads/sinapi-cadernos-tecnicos/SINAPI-CT-REDES-DE-AGUA-E-ESGOTO-EM-PEAD-LISO-(TUBOS-E-CONEXOES).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HIDRAULICAS-EM-PEX.pdf" TargetMode="External"/><Relationship Id="rId6517" Type="http://schemas.openxmlformats.org/officeDocument/2006/relationships/hyperlink" Target="https://www.caixa.gov.br/Downloads/sinapi-cadernos-tecnicos/SINAPI-CT-INSTALACOES-DE-GAS-E-INCENDIO-EM-ACO-E-FERRO-GALVANIZADO.pdf" TargetMode="External"/><Relationship Id="rId4068" Type="http://schemas.openxmlformats.org/officeDocument/2006/relationships/hyperlink" Target="https://www.caixa.gov.br/Downloads/sinapi-cadernos-tecnicos/SINAPI-CT-ESTRUTURAS-DE-MADEIRA.pdf" TargetMode="External"/><Relationship Id="rId4482" Type="http://schemas.openxmlformats.org/officeDocument/2006/relationships/hyperlink" Target="https://www.caixa.gov.br/Downloads/sinapi-cadernos-tecnicos/SINAPI-CT-GRAUTE-E-ARMACAO.pdf" TargetMode="External"/><Relationship Id="rId5119" Type="http://schemas.openxmlformats.org/officeDocument/2006/relationships/hyperlink" Target="https://www.caixa.gov.br/Downloads/sinapi-cadernos-tecnicos/SINAPI-CT-INSTALACOES-ELETRICAS-REDE-DE-DISTRIBUICAO.pdf" TargetMode="External"/><Relationship Id="rId5880" Type="http://schemas.openxmlformats.org/officeDocument/2006/relationships/hyperlink" Target="https://www.caixa.gov.br/Downloads/sinapi-cadernos-tecnicos/SINAPI-CT-INSTALACOES-PREDIAIS-DE-AGUA-FRIA-EM-PVC.pdf" TargetMode="External"/><Relationship Id="rId6931" Type="http://schemas.openxmlformats.org/officeDocument/2006/relationships/hyperlink" Target="https://www.caixa.gov.br/Downloads/sinapi-cadernos-tecnicos/SINAPI-CT-INSTALACOES-EM-COBRE.pdf" TargetMode="External"/><Relationship Id="rId3084" Type="http://schemas.openxmlformats.org/officeDocument/2006/relationships/hyperlink" Target="https://www.caixa.gov.br/Downloads/sinapi-cadernos-tecnicos/SINAPI-CT-ELETROCALHAS.pdf" TargetMode="External"/><Relationship Id="rId4135" Type="http://schemas.openxmlformats.org/officeDocument/2006/relationships/hyperlink" Target="https://www.caixa.gov.br/Downloads/sinapi-cadernos-tecnicos/SINAPI-CT-EXECUCAO-DE-TIRANTES.pdf" TargetMode="External"/><Relationship Id="rId5533" Type="http://schemas.openxmlformats.org/officeDocument/2006/relationships/hyperlink" Target="https://www.caixa.gov.br/Downloads/sinapi-cadernos-tecnicos/SINAPI-CT-INSTALACOES-HIDRAULICAS-EM-PEX.pdf" TargetMode="External"/><Relationship Id="rId8689" Type="http://schemas.openxmlformats.org/officeDocument/2006/relationships/hyperlink" Target="https://www.caixa.gov.br/Downloads/sinapi-cadernos-tecnicos/SINAPI-CT-POCOS-DE-VISITA-E-CAIXAS-PARA-BOCAS-DE-LOBO.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HIDRAULICAS-EM-PPR.pdf" TargetMode="External"/><Relationship Id="rId8756" Type="http://schemas.openxmlformats.org/officeDocument/2006/relationships/hyperlink" Target="https://www.caixa.gov.br/Downloads/sinapi-cadernos-tecnicos/SINAPI-CT-PRODUCAO-DE-CONCRETO.pdf" TargetMode="External"/><Relationship Id="rId9807" Type="http://schemas.openxmlformats.org/officeDocument/2006/relationships/hyperlink" Target="https://www.caixa.gov.br/Downloads/sinapi-cadernos-tecnicos/SINAPI-CT-TRANSPORTE-DE-MATERIAIS-DENTRO-DO-CANTEIRO-DE-OBRAS.pdf" TargetMode="External"/><Relationship Id="rId3151" Type="http://schemas.openxmlformats.org/officeDocument/2006/relationships/hyperlink" Target="https://www.caixa.gov.br/Downloads/sinapi-cadernos-tecnicos/SINAPI-CT-ENERGIA-SOLAR-PARA-EDIFICACOES.pdf" TargetMode="External"/><Relationship Id="rId4202" Type="http://schemas.openxmlformats.org/officeDocument/2006/relationships/hyperlink" Target="https://www.caixa.gov.br/Downloads/sinapi-cadernos-tecnicos/SINAPI-CT-FOSSAS-E-SUMIDOUROS.pdf" TargetMode="External"/><Relationship Id="rId7358" Type="http://schemas.openxmlformats.org/officeDocument/2006/relationships/hyperlink" Target="https://www.caixa.gov.br/Downloads/sinapi-metodologia/Livro_SINAPI_Calculos_Parametros.pdf" TargetMode="External"/><Relationship Id="rId7772" Type="http://schemas.openxmlformats.org/officeDocument/2006/relationships/hyperlink" Target="https://www.caixa.gov.br/Downloads/sinapi-cadernos-tecnicos/SINAPI-CT-MASSA-UNICA-INTERNA.pdf" TargetMode="External"/><Relationship Id="rId8409" Type="http://schemas.openxmlformats.org/officeDocument/2006/relationships/hyperlink" Target="https://www.caixa.gov.br/Downloads/sinapi-cadernos-tecnicos/SINAPI-CT-PINTURA-EM-SUPERFICIES-METALICAS.pdf" TargetMode="External"/><Relationship Id="rId8823" Type="http://schemas.openxmlformats.org/officeDocument/2006/relationships/hyperlink" Target="https://www.caixa.gov.br/Downloads/sinapi-cadernos-tecnicos/SINAPI-CT-QUADROS-DE-AUTOMACAO-DE-BOMBAS.pdf" TargetMode="External"/><Relationship Id="rId10339" Type="http://schemas.openxmlformats.org/officeDocument/2006/relationships/hyperlink" Target="https://www.caixa.gov.br/Downloads/sinapi-cadernos-tecnicos/SINAPI-CT-VALVULAS-E-REGISTROS-PARA-SISTEMAS-PREDIAIS.pdf" TargetMode="External"/><Relationship Id="rId3968" Type="http://schemas.openxmlformats.org/officeDocument/2006/relationships/hyperlink" Target="https://www.caixa.gov.br/Downloads/sinapi-cadernos-tecnicos/SINAPI-CT-ESTRUTURA-E-TRAMA-PARA-COBERTURA.pdf" TargetMode="External"/><Relationship Id="rId6374" Type="http://schemas.openxmlformats.org/officeDocument/2006/relationships/hyperlink" Target="https://www.caixa.gov.br/Downloads/sinapi-cadernos-tecnicos/SINAPI-CT-INSTALACOES-DE-GAS-E-INCENDIO-EM-ACO-E-FERRO-GALVANIZADO.pdf" TargetMode="External"/><Relationship Id="rId7425" Type="http://schemas.openxmlformats.org/officeDocument/2006/relationships/hyperlink" Target="https://www.caixa.gov.br/Downloads/sinapi-metodologia/Livro_SINAPI_Calculos_Parametros.pdf" TargetMode="External"/><Relationship Id="rId10406" Type="http://schemas.openxmlformats.org/officeDocument/2006/relationships/hyperlink" Target="https://www.caixa.gov.br/Downloads/sinapi-cadernos-tecnicos/SINAPI-CT-VALVULAS-PARA-REDES-DE-SANEAMENTO.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HIDRAULICAS-RESERVACAO-E-BOMBAS-DE-RECALQUE.pdf" TargetMode="External"/><Relationship Id="rId6027" Type="http://schemas.openxmlformats.org/officeDocument/2006/relationships/hyperlink" Target="https://www.caixa.gov.br/Downloads/sinapi-cadernos-tecnicos/SINAPI-CT-INSTALACOES-PREDIAIS-DE-AGUA-QUENTE-EM-CPVC.pdf" TargetMode="External"/><Relationship Id="rId6441" Type="http://schemas.openxmlformats.org/officeDocument/2006/relationships/hyperlink" Target="https://www.caixa.gov.br/Downloads/sinapi-cadernos-tecnicos/SINAPI-CT-INSTALACOES-DE-GAS-E-INCENDIO-EM-ACO-E-FERRO-GALVANIZADO.pdf" TargetMode="External"/><Relationship Id="rId9597" Type="http://schemas.openxmlformats.org/officeDocument/2006/relationships/hyperlink" Target="https://www.caixa.gov.br/Downloads/sinapi-cadernos-tecnicos/SINAPI-CT-TELHAMENTO-PARA-COBERTURA.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DRENOS.pdf" TargetMode="External"/><Relationship Id="rId5043" Type="http://schemas.openxmlformats.org/officeDocument/2006/relationships/hyperlink" Target="https://www.caixa.gov.br/Downloads/sinapi-cadernos-tecnicos/SINAPI-CT-INSTALACOES-ELETRICAS-REDE-DE-DISTRIBUICAO.pdf" TargetMode="External"/><Relationship Id="rId8199" Type="http://schemas.openxmlformats.org/officeDocument/2006/relationships/hyperlink" Target="https://www.caixa.gov.br/Downloads/sinapi-cadernos-tecnicos/SINAPI-CT-PAVIMENTO-RIGIDO-DE-CONCRETO.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ANALETAS-GRELHAS-E-CAIXAS-COM-GRELHA-PARA-DRENAGEM.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ELETRICAS-REDE-DE-DISTRIBUICAO.pdf" TargetMode="External"/><Relationship Id="rId8266" Type="http://schemas.openxmlformats.org/officeDocument/2006/relationships/hyperlink" Target="https://www.caixa.gov.br/Downloads/sinapi-cadernos-tecnicos/SINAPI-CT-PERFURACAO-HORIZONTAL-DIRECIONAL-HDD.pdf" TargetMode="External"/><Relationship Id="rId9317" Type="http://schemas.openxmlformats.org/officeDocument/2006/relationships/hyperlink" Target="https://www.caixa.gov.br/Downloads/sinapi-cadernos-tecnicos/SINAPI-CT-RESERVATORIOS-DE-CONCRETO-E-METALICOS.pdf" TargetMode="External"/><Relationship Id="rId9664" Type="http://schemas.openxmlformats.org/officeDocument/2006/relationships/hyperlink" Target="https://www.caixa.gov.br/Downloads/sinapi-cadernos-tecnicos/SINAPI-CT-TRANSPORTE-FLUVIAL-CARGA-E-DESCARGA.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8680" Type="http://schemas.openxmlformats.org/officeDocument/2006/relationships/hyperlink" Target="https://www.caixa.gov.br/Downloads/sinapi-cadernos-tecnicos/SINAPI-CT-POCOS-DE-VISITA-E-CAIXAS-PARA-BOCAS-DE-LOBO.pdf" TargetMode="External"/><Relationship Id="rId9731" Type="http://schemas.openxmlformats.org/officeDocument/2006/relationships/hyperlink" Target="https://www.caixa.gov.br/Downloads/sinapi-cadernos-tecnicos/SINAPI-CT-TRANSPORTE-DE-MATERIAIS-DENTRO-DO-CANTEIRO-DE-OBRAS.pdf" TargetMode="External"/><Relationship Id="rId10196" Type="http://schemas.openxmlformats.org/officeDocument/2006/relationships/hyperlink" Target="https://www.caixa.gov.br/Downloads/sinapi-cadernos-tecnicos/SINAPI-CT-USINAGENS.pdf" TargetMode="External"/><Relationship Id="rId1306" Type="http://schemas.openxmlformats.org/officeDocument/2006/relationships/hyperlink" Target="https://www.caixa.gov.br/Downloads/sinapi-cadernos-tecnicos/SINAPI-CT-CHAPISC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ELETRICAS-ELETRODUTOS-CONEXOES-E-CONDULETES-APARENTES.pdf" TargetMode="External"/><Relationship Id="rId5927" Type="http://schemas.openxmlformats.org/officeDocument/2006/relationships/hyperlink" Target="https://www.caixa.gov.br/Downloads/sinapi-cadernos-tecnicos/SINAPI-CT-INSTALACOES-PREDIAIS-DE-AGUA-FRIA-EM-PVC.pdf" TargetMode="External"/><Relationship Id="rId7282" Type="http://schemas.openxmlformats.org/officeDocument/2006/relationships/hyperlink" Target="https://www.caixa.gov.br/Downloads/sinapi-metodologia/Livro_SINAPI_Calculos_Parametros.pdf" TargetMode="External"/><Relationship Id="rId8333" Type="http://schemas.openxmlformats.org/officeDocument/2006/relationships/hyperlink" Target="https://www.caixa.gov.br/Downloads/sinapi-cadernos-tecnicos/SINAPI-CT-PINTURA-INTERNA.pdf" TargetMode="External"/><Relationship Id="rId10263" Type="http://schemas.openxmlformats.org/officeDocument/2006/relationships/hyperlink" Target="https://www.caixa.gov.br/Downloads/sinapi-cadernos-tecnicos/SINAPI-CT-VIDROS-E-ESPELHOS.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CAVACAO-DE-VALAS.pdf" TargetMode="External"/><Relationship Id="rId3892" Type="http://schemas.openxmlformats.org/officeDocument/2006/relationships/hyperlink" Target="https://www.caixa.gov.br/Downloads/sinapi-cadernos-tecnicos/SINAPI-CT-ESTRUTURA-E-TRAMA-PARA-COBERTURA.pdf" TargetMode="External"/><Relationship Id="rId4529" Type="http://schemas.openxmlformats.org/officeDocument/2006/relationships/hyperlink" Target="https://www.caixa.gov.br/Downloads/sinapi-cadernos-tecnicos/SINAPI-CT-GUARDA-CORPO-CORRIMAO-E-GRADE-PARA-ESQUADRIAS.pdf" TargetMode="External"/><Relationship Id="rId4943" Type="http://schemas.openxmlformats.org/officeDocument/2006/relationships/hyperlink" Target="https://www.caixa.gov.br/Downloads/sinapi-cadernos-tecnicos/SINAPI-CT-INSTALACOES-ELETRICAS-QUADROS-CABOS-DISJUNTORES-CONTATORES-E-BARRAMENTOS-BLINDADOS.pdf" TargetMode="External"/><Relationship Id="rId8400" Type="http://schemas.openxmlformats.org/officeDocument/2006/relationships/hyperlink" Target="https://www.caixa.gov.br/Downloads/sinapi-cadernos-tecnicos/SINAPI-CT-PINTURA-EM-SUPERFICIES-METALICAS.pdf" TargetMode="External"/><Relationship Id="rId10330" Type="http://schemas.openxmlformats.org/officeDocument/2006/relationships/hyperlink" Target="https://www.caixa.gov.br/Downloads/sinapi-cadernos-tecnicos/SINAPI-CT-VALVULAS-E-REGISTROS-PARA-SISTEMAS-PREDIAIS.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CAVACAO-EM-MATERIAL-DE-3&#170;-CATEGORIA.pdf" TargetMode="External"/><Relationship Id="rId7002" Type="http://schemas.openxmlformats.org/officeDocument/2006/relationships/hyperlink" Target="https://www.caixa.gov.br/Downloads/sinapi-cadernos-tecnicos/SINAPI-CT-INSTALACOES-PARA-CANTEIROS-DE-OBRA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CAIXAS-ENTERRADA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REDES-DE-AGUA-E-ESGOTO-EM-PEAD-LISO-(TUBOS-E-CONEXOES).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GOTAMENTO-DE-VALA-E-REBAIXAMENTO-DO-LENCOL-FREATICO.pdf" TargetMode="External"/><Relationship Id="rId6768" Type="http://schemas.openxmlformats.org/officeDocument/2006/relationships/hyperlink" Target="https://www.caixa.gov.br/Downloads/sinapi-cadernos-tecnicos/SINAPI-CT-INSTALACOES-EM-COBRE.pdf" TargetMode="External"/><Relationship Id="rId7819" Type="http://schemas.openxmlformats.org/officeDocument/2006/relationships/hyperlink" Target="https://www.caixa.gov.br/Downloads/sinapi-cadernos-tecnicos/SINAPI-CT-MASSA-UNICA-INTERNA.pdf" TargetMode="External"/><Relationship Id="rId8190" Type="http://schemas.openxmlformats.org/officeDocument/2006/relationships/hyperlink" Target="https://www.caixa.gov.br/Downloads/sinapi-cadernos-tecnicos/SINAPI-CT-PAVIMENTO-RIGIDO-DE-CONCRETO.pdf" TargetMode="External"/><Relationship Id="rId9241" Type="http://schemas.openxmlformats.org/officeDocument/2006/relationships/hyperlink" Target="https://www.caixa.gov.br/Downloads/sinapi-cadernos-tecnicos/SINAPI-CT-REDES-DE-AGUA-E-ESGOTO-EM-PEAD-LISO-(TUBOS-E-CONEXOES).pdf" TargetMode="External"/><Relationship Id="rId5784" Type="http://schemas.openxmlformats.org/officeDocument/2006/relationships/hyperlink" Target="https://www.caixa.gov.br/Downloads/sinapi-cadernos-tecnicos/SINAPI-CT-INSTALACOES-PREDIAIS-DE-AGUA-FRIA-EM-PVC.pdf" TargetMode="External"/><Relationship Id="rId6835" Type="http://schemas.openxmlformats.org/officeDocument/2006/relationships/hyperlink" Target="https://www.caixa.gov.br/Downloads/sinapi-cadernos-tecnicos/SINAPI-CT-INSTALACOES-EM-COBRE.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ANALETAS-GRELHAS-E-CAIXAS-COM-GRELHA-PARA-DRENAGEM.pdf" TargetMode="External"/><Relationship Id="rId4386" Type="http://schemas.openxmlformats.org/officeDocument/2006/relationships/hyperlink" Target="https://www.caixa.gov.br/Downloads/sinapi-cadernos-tecnicos/SINAPI-CT-FORMAS-PARA-ESTRUTURAS-DE-CONCRETO-ARMADO.pdf" TargetMode="External"/><Relationship Id="rId5437" Type="http://schemas.openxmlformats.org/officeDocument/2006/relationships/hyperlink" Target="https://www.caixa.gov.br/Downloads/sinapi-cadernos-tecnicos/SINAPI-CT-INSTALACOES-HIDRAULICAS-RESERVACAO-E-BOMBAS-DE-RECALQUE.pdf" TargetMode="External"/><Relationship Id="rId5851" Type="http://schemas.openxmlformats.org/officeDocument/2006/relationships/hyperlink" Target="https://www.caixa.gov.br/Downloads/sinapi-cadernos-tecnicos/SINAPI-CT-INSTALACOES-PREDIAIS-DE-AGUA-FRIA-EM-PVC.pdf" TargetMode="External"/><Relationship Id="rId6902" Type="http://schemas.openxmlformats.org/officeDocument/2006/relationships/hyperlink" Target="https://www.caixa.gov.br/Downloads/sinapi-cadernos-tecnicos/SINAPI-CT-INSTALACOES-EM-COBRE.pdf" TargetMode="External"/><Relationship Id="rId4039" Type="http://schemas.openxmlformats.org/officeDocument/2006/relationships/hyperlink" Target="https://www.caixa.gov.br/Downloads/sinapi-cadernos-tecnicos/SINAPI-CT-ESTRUTURAS-DE-CONTENCAO-PERFIS-PRANCHADOS-CORTINAS-E-MUROS-DE-ARRIMO.pdf" TargetMode="External"/><Relationship Id="rId4453" Type="http://schemas.openxmlformats.org/officeDocument/2006/relationships/hyperlink" Target="https://www.caixa.gov.br/Downloads/sinapi-cadernos-tecnicos/SINAPI-CT-GESSO.pdf" TargetMode="External"/><Relationship Id="rId5504" Type="http://schemas.openxmlformats.org/officeDocument/2006/relationships/hyperlink" Target="https://www.caixa.gov.br/Downloads/sinapi-cadernos-tecnicos/SINAPI-CT-INSTALACOES-HIDRAULICAS-EM-PEX.pdf" TargetMode="External"/><Relationship Id="rId3055" Type="http://schemas.openxmlformats.org/officeDocument/2006/relationships/hyperlink" Target="https://www.caixa.gov.br/Downloads/sinapi-cadernos-tecnicos/SINAPI-CT-DUTOS-PARA-AR-CONDICIONADO.pdf" TargetMode="External"/><Relationship Id="rId4106" Type="http://schemas.openxmlformats.org/officeDocument/2006/relationships/hyperlink" Target="https://www.caixa.gov.br/Downloads/sinapi-cadernos-tecnicos/SINAPI-CT-ESTRUTURAS-DE-MADEIRA.pdf" TargetMode="External"/><Relationship Id="rId4520" Type="http://schemas.openxmlformats.org/officeDocument/2006/relationships/hyperlink" Target="https://www.caixa.gov.br/Downloads/sinapi-cadernos-tecnicos/SINAPI-CT-GUARDA-CORPO-CORRIMAO-E-GRADE-PARA-ESQUADRIAS.pdf" TargetMode="External"/><Relationship Id="rId7676" Type="http://schemas.openxmlformats.org/officeDocument/2006/relationships/hyperlink" Target="https://www.caixa.gov.br/Downloads/sinapi-cadernos-tecnicos/SINAPI-CT-MASSA-UNICA-EXTERNA.pdf" TargetMode="External"/><Relationship Id="rId8727" Type="http://schemas.openxmlformats.org/officeDocument/2006/relationships/hyperlink" Target="https://www.caixa.gov.br/Downloads/sinapi-cadernos-tecnicos/SINAPI-CT-POCOS-DE-VISITA-E-CAIXAS-PARA-BOCAS-DE-LOBO.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LETROCALHAS.pdf" TargetMode="External"/><Relationship Id="rId6278" Type="http://schemas.openxmlformats.org/officeDocument/2006/relationships/hyperlink" Target="https://www.caixa.gov.br/Downloads/sinapi-cadernos-tecnicos/SINAPI-CT-INSTALACOES-DE-GAS-E-INCENDIO-EM-ACO-E-FERRO-GALVANIZADO.pdf" TargetMode="External"/><Relationship Id="rId6692" Type="http://schemas.openxmlformats.org/officeDocument/2006/relationships/hyperlink" Target="https://www.caixa.gov.br/Downloads/sinapi-cadernos-tecnicos/SINAPI-CT-INSTALACOES-DE-AR-CONDICIONADO.pdf" TargetMode="External"/><Relationship Id="rId7329" Type="http://schemas.openxmlformats.org/officeDocument/2006/relationships/hyperlink" Target="https://www.caixa.gov.br/Downloads/sinapi-metodologia/Livro_SINAPI_Calculos_Parametros.pdf" TargetMode="External"/><Relationship Id="rId5294" Type="http://schemas.openxmlformats.org/officeDocument/2006/relationships/hyperlink" Target="https://www.caixa.gov.br/Downloads/sinapi-cadernos-tecnicos/SINAPI-CT-INSTALACOES-HIDRAULICAS-RESERVACAO-E-BOMBAS-DE-RECALQUE.pdf" TargetMode="External"/><Relationship Id="rId6345" Type="http://schemas.openxmlformats.org/officeDocument/2006/relationships/hyperlink" Target="https://www.caixa.gov.br/Downloads/sinapi-cadernos-tecnicos/SINAPI-CT-INSTALACOES-DE-GAS-E-INCENDIO-EM-ACO-E-FERRO-GALVANIZADO.pdf" TargetMode="External"/><Relationship Id="rId7743" Type="http://schemas.openxmlformats.org/officeDocument/2006/relationships/hyperlink" Target="https://www.caixa.gov.br/Downloads/sinapi-cadernos-tecnicos/SINAPI-CT-MASSA-UNICA-EXTERNA.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DISPOSITIVOS-AUXILIARES-VIARIOS.pdf" TargetMode="External"/><Relationship Id="rId3939" Type="http://schemas.openxmlformats.org/officeDocument/2006/relationships/hyperlink" Target="https://www.caixa.gov.br/Downloads/sinapi-cadernos-tecnicos/SINAPI-CT-ESTRUTURA-E-TRAMA-PARA-COBERTURA.pdf" TargetMode="External"/><Relationship Id="rId7810" Type="http://schemas.openxmlformats.org/officeDocument/2006/relationships/hyperlink" Target="https://www.caixa.gov.br/Downloads/sinapi-cadernos-tecnicos/SINAPI-CT-MASSA-UNICA-INTERNA.pdf" TargetMode="External"/><Relationship Id="rId2955" Type="http://schemas.openxmlformats.org/officeDocument/2006/relationships/hyperlink" Target="https://www.caixa.gov.br/Downloads/sinapi-cadernos-tecnicos/SINAPI-CT-DRENAGEM-DE-AR-CONDICIONADO.pdf" TargetMode="External"/><Relationship Id="rId5361" Type="http://schemas.openxmlformats.org/officeDocument/2006/relationships/hyperlink" Target="https://www.caixa.gov.br/Downloads/sinapi-cadernos-tecnicos/SINAPI-CT-INSTALACOES-HIDRAULICAS-RESERVACAO-E-BOMBAS-DE-RECALQUE.pdf" TargetMode="External"/><Relationship Id="rId6412" Type="http://schemas.openxmlformats.org/officeDocument/2006/relationships/hyperlink" Target="https://www.caixa.gov.br/Downloads/sinapi-cadernos-tecnicos/SINAPI-CT-INSTALACOES-DE-GAS-E-INCENDIO-EM-ACO-E-FERRO-GALVANIZADO.pdf" TargetMode="External"/><Relationship Id="rId9568" Type="http://schemas.openxmlformats.org/officeDocument/2006/relationships/hyperlink" Target="https://www.caixa.gov.br/Downloads/sinapi-cadernos-tecnicos/SINAPI-CT-TELHAMENTO-PARA-COBERTURA.pdf" TargetMode="External"/><Relationship Id="rId9982" Type="http://schemas.openxmlformats.org/officeDocument/2006/relationships/hyperlink" Target="https://www.caixa.gov.br/Downloads/sinapi-cadernos-tecnicos/SINAPI-CT-TRANSPORTE-CARGA-E-DESCARGA-DE-MATERIAIS.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ELETRICAS-QUADROS-CABOS-DISJUNTORES-CONTATORES-E-BARRAMENTOS-BLINDADOS.pdf" TargetMode="External"/><Relationship Id="rId8584" Type="http://schemas.openxmlformats.org/officeDocument/2006/relationships/hyperlink" Target="https://www.caixa.gov.br/Downloads/sinapi-cadernos-tecnicos/SINAPI-CT-POCOS-DE-VISITA-E-CAIXAS-PARA-BOCAS-DE-LOBO.pdf" TargetMode="External"/><Relationship Id="rId9635" Type="http://schemas.openxmlformats.org/officeDocument/2006/relationships/hyperlink" Target="https://www.caixa.gov.br/Downloads/sinapi-cadernos-tecnicos/SINAPI-CT-TRANSPORTE-FLUVIAL-CARGA-E-DESCARGA.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ESTRUTURAS-DE-CONTENCAO-ESTACAS-PAREDES-DIAFRAGMA-E-MURETA-GUIA.pdf" TargetMode="External"/><Relationship Id="rId7186" Type="http://schemas.openxmlformats.org/officeDocument/2006/relationships/hyperlink" Target="https://www.caixa.gov.br/Downloads/sinapi-metodologia/Livro_SINAPI_Calculos_Parametros.pdf" TargetMode="External"/><Relationship Id="rId8237" Type="http://schemas.openxmlformats.org/officeDocument/2006/relationships/hyperlink" Target="https://www.caixa.gov.br/Downloads/sinapi-cadernos-tecnicos/SINAPI-CT-PERFURACAO-HORIZONTAL-DIRECIONAL-HDD.pdf" TargetMode="External"/><Relationship Id="rId8651" Type="http://schemas.openxmlformats.org/officeDocument/2006/relationships/hyperlink" Target="https://www.caixa.gov.br/Downloads/sinapi-cadernos-tecnicos/SINAPI-CT-POCOS-DE-VISITA-E-CAIXAS-PARA-BOCAS-DE-LOBO.pdf" TargetMode="External"/><Relationship Id="rId9702" Type="http://schemas.openxmlformats.org/officeDocument/2006/relationships/hyperlink" Target="https://www.caixa.gov.br/Downloads/sinapi-cadernos-tecnicos/SINAPI-CT-TRANSPORTE-FLUVIAL-CARGA-E-DESCARGA.pdf" TargetMode="External"/><Relationship Id="rId10167" Type="http://schemas.openxmlformats.org/officeDocument/2006/relationships/hyperlink" Target="https://www.caixa.gov.br/Downloads/sinapi-cadernos-tecnicos/SINAPI-CT-TUNNEL-LINER.pdf" TargetMode="External"/><Relationship Id="rId3796" Type="http://schemas.openxmlformats.org/officeDocument/2006/relationships/hyperlink" Target="https://www.caixa.gov.br/Downloads/sinapi-cadernos-tecnicos/SINAPI-CT-ESTACAS-BROCA-STRAUSS-E-ESCAVADA-COM-FLUIDO-ESTABILIZANTE.pdf" TargetMode="External"/><Relationship Id="rId7253" Type="http://schemas.openxmlformats.org/officeDocument/2006/relationships/hyperlink" Target="https://www.caixa.gov.br/Downloads/sinapi-metodologia/Livro_SINAPI_Calculos_Parametros.pdf" TargetMode="External"/><Relationship Id="rId8304" Type="http://schemas.openxmlformats.org/officeDocument/2006/relationships/hyperlink" Target="https://www.caixa.gov.br/Downloads/sinapi-cadernos-tecnicos/SINAPI-CT-PINTURA-EXTERNA.pdf" TargetMode="External"/><Relationship Id="rId10234" Type="http://schemas.openxmlformats.org/officeDocument/2006/relationships/hyperlink" Target="https://www.caixa.gov.br/Downloads/sinapi-cadernos-tecnicos/SINAPI-CT-VERGAS-CONTRAVERGAS-E-FIXACAO-DE-ALVENARIA.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CAVACAO-VERTICAL-A-CEU-ABERTO.pdf" TargetMode="External"/><Relationship Id="rId4847" Type="http://schemas.openxmlformats.org/officeDocument/2006/relationships/hyperlink" Target="https://www.caixa.gov.br/Downloads/sinapi-cadernos-tecnicos/SINAPI-CT-INSTALACOES-ELETRICAS-ELETRODUTOS-EMBUTIDOS-CABOS-CAIXAS-TOMADAS-E-INTERRUPTORES.pdf" TargetMode="External"/><Relationship Id="rId7320" Type="http://schemas.openxmlformats.org/officeDocument/2006/relationships/hyperlink" Target="https://www.caixa.gov.br/Downloads/sinapi-metodologia/Livro_SINAPI_Calculos_Parametros.pdf" TargetMode="External"/><Relationship Id="rId3863" Type="http://schemas.openxmlformats.org/officeDocument/2006/relationships/hyperlink" Target="https://www.caixa.gov.br/Downloads/sinapi-cadernos-tecnicos/SINAPI-CT-ESTACAS-EM-HELICE-CONTINUA.pdf" TargetMode="External"/><Relationship Id="rId4914" Type="http://schemas.openxmlformats.org/officeDocument/2006/relationships/hyperlink" Target="https://www.caixa.gov.br/Downloads/sinapi-cadernos-tecnicos/SINAPI-CT-INSTALACOES-ELETRICAS-ELETRODUTOS-CONEXOES-E-CONDULETES-APARENTES.pdf" TargetMode="External"/><Relationship Id="rId9078" Type="http://schemas.openxmlformats.org/officeDocument/2006/relationships/hyperlink" Target="https://www.caixa.gov.br/Downloads/sinapi-cadernos-tecnicos/SINAPI-CT-REDES-ENTERRADAS-DE-DISTRIBUICAO-ELETRICA.pdf" TargetMode="External"/><Relationship Id="rId10301" Type="http://schemas.openxmlformats.org/officeDocument/2006/relationships/hyperlink" Target="https://www.caixa.gov.br/Downloads/sinapi-cadernos-tecnicos/SINAPI-CT-VALVULAS-E-REGISTROS-PARA-SISTEMAS-PREDIAIS.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MBAS-HIDRAULICAS-CENTRIFUGAS-HORIZONTAIS-E-SUBMERSIVEI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CAVACAO-DE-VALAS.pdf" TargetMode="External"/><Relationship Id="rId3930" Type="http://schemas.openxmlformats.org/officeDocument/2006/relationships/hyperlink" Target="https://www.caixa.gov.br/Downloads/sinapi-cadernos-tecnicos/SINAPI-CT-ESTRUTURA-E-TRAMA-PARA-COBERTURA.pdf" TargetMode="External"/><Relationship Id="rId8094" Type="http://schemas.openxmlformats.org/officeDocument/2006/relationships/hyperlink" Target="https://www.caixa.gov.br/Downloads/sinapi-cadernos-tecnicos/SINAPI-CT-PARQUINHOS-E-EQUIPAMENTOS-DE-GINASTICA-AO-AR-LIVRE.pdf" TargetMode="External"/><Relationship Id="rId9492" Type="http://schemas.openxmlformats.org/officeDocument/2006/relationships/hyperlink" Target="https://www.caixa.gov.br/Downloads/sinapi-cadernos-tecnicos/SINAPI-CT-SISTEMAS-DE-MEDICAO.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ESGOTO-CAIXAS-E-RALOS.pdf" TargetMode="External"/><Relationship Id="rId6739" Type="http://schemas.openxmlformats.org/officeDocument/2006/relationships/hyperlink" Target="https://www.caixa.gov.br/Downloads/sinapi-cadernos-tecnicos/SINAPI-CT-INSTALACOES-EM-COBRE.pdf" TargetMode="External"/><Relationship Id="rId9145" Type="http://schemas.openxmlformats.org/officeDocument/2006/relationships/hyperlink" Target="https://www.caixa.gov.br/Downloads/sinapi-cadernos-tecnicos/SINAPI-CT-REDES-DE-LOGICA-TELEFONIA-E-IMAGEM.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ESGOTO-TUBOS-E-CONEXOES.pdf" TargetMode="External"/><Relationship Id="rId6806" Type="http://schemas.openxmlformats.org/officeDocument/2006/relationships/hyperlink" Target="https://www.caixa.gov.br/Downloads/sinapi-cadernos-tecnicos/SINAPI-CT-INSTALACOES-EM-COBRE.pdf" TargetMode="External"/><Relationship Id="rId8161" Type="http://schemas.openxmlformats.org/officeDocument/2006/relationships/hyperlink" Target="https://www.caixa.gov.br/Downloads/sinapi-cadernos-tecnicos/SINAPI-CT-PAVIMENTO-INTERTRAVADO.pdf" TargetMode="External"/><Relationship Id="rId9212" Type="http://schemas.openxmlformats.org/officeDocument/2006/relationships/hyperlink" Target="https://www.caixa.gov.br/Downloads/sinapi-cadernos-tecnicos/SINAPI-CT-REDES-DE-AGUA-E-ESGOTO-EM-PEAD-LISO-(TUBOS-E-CONEXOES).pdf" TargetMode="External"/><Relationship Id="rId10091" Type="http://schemas.openxmlformats.org/officeDocument/2006/relationships/hyperlink" Target="https://www.caixa.gov.br/Downloads/sinapi-cadernos-tecnicos/SINAPI-CT-TUBULACAO-FLANGEADA-PARA-REDES-DE-AGUA.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FORMAS-PARA-ESTRUTURAS-DE-CONCRETO-ARMADO.pdf" TargetMode="External"/><Relationship Id="rId4771" Type="http://schemas.openxmlformats.org/officeDocument/2006/relationships/hyperlink" Target="https://www.caixa.gov.br/Downloads/sinapi-cadernos-tecnicos/SINAPI-CT-INSTALACOES-ELETRICAS-ELETRODUTOS-EMBUTIDOS-CABOS-CAIXAS-TOMADAS-E-INTERRUPTORES.pdf" TargetMode="External"/><Relationship Id="rId5408" Type="http://schemas.openxmlformats.org/officeDocument/2006/relationships/hyperlink" Target="https://www.caixa.gov.br/Downloads/sinapi-cadernos-tecnicos/SINAPI-CT-INSTALACOES-HIDRAULICAS-RESERVACAO-E-BOMBAS-DE-RECALQUE.pdf" TargetMode="External"/><Relationship Id="rId3373" Type="http://schemas.openxmlformats.org/officeDocument/2006/relationships/hyperlink" Target="https://www.caixa.gov.br/Downloads/sinapi-cadernos-tecnicos/SINAPI-CT-ESCAVACAO-HORIZONTAL.pdf" TargetMode="External"/><Relationship Id="rId4424" Type="http://schemas.openxmlformats.org/officeDocument/2006/relationships/hyperlink" Target="https://www.caixa.gov.br/Downloads/sinapi-cadernos-tecnicos/SINAPI-CT-GALERIAS-COM-ADUELAS-DE-CONCRETO.pdf" TargetMode="External"/><Relationship Id="rId5822" Type="http://schemas.openxmlformats.org/officeDocument/2006/relationships/hyperlink" Target="https://www.caixa.gov.br/Downloads/sinapi-cadernos-tecnicos/SINAPI-CT-INSTALACOES-PREDIAIS-DE-AGUA-FRIA-EM-PVC.pdf" TargetMode="External"/><Relationship Id="rId8978" Type="http://schemas.openxmlformats.org/officeDocument/2006/relationships/hyperlink" Target="https://www.caixa.gov.br/Downloads/sinapi-cadernos-tecnicos/SINAPI-CT-RASGOS-E-FIXACOES.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DUTOS-PARA-AR-CONDICIONADO.pdf" TargetMode="External"/><Relationship Id="rId7994" Type="http://schemas.openxmlformats.org/officeDocument/2006/relationships/hyperlink" Target="https://www.caixa.gov.br/Downloads/sinapi-cadernos-tecnicos/SINAPI-CT-PAREDES-DE-CONCRETO-ARMACAO.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CAVACAO-VERTICAL-A-CEU-ABERTO.pdf" TargetMode="External"/><Relationship Id="rId5198" Type="http://schemas.openxmlformats.org/officeDocument/2006/relationships/hyperlink" Target="https://www.caixa.gov.br/Downloads/sinapi-cadernos-tecnicos/SINAPI-CT-INSTALACOES-HIDRAULICAS-RESERVACAO-E-BOMBAS-DE-RECALQUE.pdf" TargetMode="External"/><Relationship Id="rId6596" Type="http://schemas.openxmlformats.org/officeDocument/2006/relationships/hyperlink" Target="https://www.caixa.gov.br/Downloads/sinapi-cadernos-tecnicos/SINAPI-CT-INSTALACOES-DE-GAS-EM-PEX-MULTICAMADAS.pdf" TargetMode="External"/><Relationship Id="rId7647" Type="http://schemas.openxmlformats.org/officeDocument/2006/relationships/hyperlink" Target="https://www.caixa.gov.br/Downloads/sinapi-cadernos-tecnicos/SINAPI-CT-LUMINARIAS-EXTERNAS.pdf" TargetMode="External"/><Relationship Id="rId6249" Type="http://schemas.openxmlformats.org/officeDocument/2006/relationships/hyperlink" Target="https://www.caixa.gov.br/Downloads/sinapi-cadernos-tecnicos/SINAPI-CT-INSTALACOES-DE-DIVISORIAS-DIVERSAS.pdf" TargetMode="External"/><Relationship Id="rId6663" Type="http://schemas.openxmlformats.org/officeDocument/2006/relationships/hyperlink" Target="https://www.caixa.gov.br/Downloads/sinapi-cadernos-tecnicos/SINAPI-CT-INSTALACOES-DE-AR-CONDICIONADO.pdf" TargetMode="External"/><Relationship Id="rId7714" Type="http://schemas.openxmlformats.org/officeDocument/2006/relationships/hyperlink" Target="https://www.caixa.gov.br/Downloads/sinapi-cadernos-tecnicos/SINAPI-CT-MASSA-UNICA-EXTERNA.pdf" TargetMode="External"/><Relationship Id="rId2859" Type="http://schemas.openxmlformats.org/officeDocument/2006/relationships/hyperlink" Target="https://www.caixa.gov.br/Downloads/sinapi-cadernos-tecnicos/SINAPI-CT-DEPRECIACAO-JUROS-IMPOSTOS-E-SEGUROS-MANUTENCAO-E-MATERIAIS-NA-OPERACAO-DOS-EQUIPAMENTOS.pdf" TargetMode="External"/><Relationship Id="rId5265" Type="http://schemas.openxmlformats.org/officeDocument/2006/relationships/hyperlink" Target="https://www.caixa.gov.br/Downloads/sinapi-cadernos-tecnicos/SINAPI-CT-INSTALACOES-HIDRAULICAS-RESERVACAO-E-BOMBAS-DE-RECALQUE.pdf" TargetMode="External"/><Relationship Id="rId6316" Type="http://schemas.openxmlformats.org/officeDocument/2006/relationships/hyperlink" Target="https://www.caixa.gov.br/Downloads/sinapi-cadernos-tecnicos/SINAPI-CT-INSTALACOES-DE-GAS-E-INCENDIO-EM-ACO-E-FERRO-GALVANIZADO.pdf" TargetMode="External"/><Relationship Id="rId6730" Type="http://schemas.openxmlformats.org/officeDocument/2006/relationships/hyperlink" Target="https://www.caixa.gov.br/Downloads/sinapi-cadernos-tecnicos/SINAPI-CT-INSTALACOES-EM-COBRE.pdf" TargetMode="External"/><Relationship Id="rId9886" Type="http://schemas.openxmlformats.org/officeDocument/2006/relationships/hyperlink" Target="https://www.caixa.gov.br/Downloads/sinapi-cadernos-tecnicos/SINAPI-CT-TRANSPORTE-CARGA-E-DESCARGA-DE-MATERIAIS.pdf" TargetMode="External"/><Relationship Id="rId1875" Type="http://schemas.openxmlformats.org/officeDocument/2006/relationships/hyperlink" Target="https://www.caixa.gov.br/Downloads/sinapi-cadernos-tecnicos/SINAPI-CT-CUSTOS-HORARIOS-PRODUTIVO-E-IMPRODUTIVO-DOS-EQUIPAMENTOS.pdf" TargetMode="External"/><Relationship Id="rId4281" Type="http://schemas.openxmlformats.org/officeDocument/2006/relationships/hyperlink" Target="https://www.caixa.gov.br/Downloads/sinapi-cadernos-tecnicos/SINAPI-CT-FUNDACOES-RASAS-(BLOCOS-SAPATAS-VIGAS-BALDRAME).pdf" TargetMode="External"/><Relationship Id="rId5332" Type="http://schemas.openxmlformats.org/officeDocument/2006/relationships/hyperlink" Target="https://www.caixa.gov.br/Downloads/sinapi-cadernos-tecnicos/SINAPI-CT-INSTALACOES-HIDRAULICAS-RESERVACAO-E-BOMBAS-DE-RECALQUE.pdf" TargetMode="External"/><Relationship Id="rId8488" Type="http://schemas.openxmlformats.org/officeDocument/2006/relationships/hyperlink" Target="https://www.caixa.gov.br/Downloads/sinapi-cadernos-tecnicos/SINAPI-CT-PISOS.pdf" TargetMode="External"/><Relationship Id="rId9539" Type="http://schemas.openxmlformats.org/officeDocument/2006/relationships/hyperlink" Target="https://www.caixa.gov.br/Downloads/sinapi-cadernos-tecnicos/SINAPI-CT-SOLDA-DE-TOPO-EM-ELEMENTOS-DE-ACO.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DRENAGEM-COM-GEOCOMPOSTOS.pdf" TargetMode="External"/><Relationship Id="rId8555" Type="http://schemas.openxmlformats.org/officeDocument/2006/relationships/hyperlink" Target="https://www.caixa.gov.br/Downloads/sinapi-cadernos-tecnicos/SINAPI-CT-POSTES-DE-CONCRETO-E-METALICOS.pdf" TargetMode="External"/><Relationship Id="rId9606" Type="http://schemas.openxmlformats.org/officeDocument/2006/relationships/hyperlink" Target="https://www.caixa.gov.br/Downloads/sinapi-cadernos-tecnicos/SINAPI-CT-TRANSFORMADORES.pdf" TargetMode="External"/><Relationship Id="rId9953" Type="http://schemas.openxmlformats.org/officeDocument/2006/relationships/hyperlink" Target="https://www.caixa.gov.br/Downloads/sinapi-cadernos-tecnicos/SINAPI-CT-TRANSPORTE-CARGA-E-DESCARGA-DE-MATERIAIS.pdf" TargetMode="External"/><Relationship Id="rId1942" Type="http://schemas.openxmlformats.org/officeDocument/2006/relationships/hyperlink" Target="https://www.caixa.gov.br/Downloads/sinapi-cadernos-tecnicos/SINAPI-CT-DEMOLICOES-E-REMOCOES.pdf" TargetMode="External"/><Relationship Id="rId4001" Type="http://schemas.openxmlformats.org/officeDocument/2006/relationships/hyperlink" Target="https://www.caixa.gov.br/Downloads/sinapi-cadernos-tecnicos/SINAPI-CT-ESTRUTURA-E-TRAMA-PARA-COBERTURA.pdf" TargetMode="External"/><Relationship Id="rId7157" Type="http://schemas.openxmlformats.org/officeDocument/2006/relationships/hyperlink" Target="https://www.caixa.gov.br/Downloads/sinapi-metodologia/Livro_SINAPI_Calculos_Parametros.pdf" TargetMode="External"/><Relationship Id="rId8208" Type="http://schemas.openxmlformats.org/officeDocument/2006/relationships/hyperlink" Target="https://www.caixa.gov.br/Downloads/sinapi-cadernos-tecnicos/SINAPI-CT-PEITORIS-E-CHAPINS.pdf" TargetMode="External"/><Relationship Id="rId6173" Type="http://schemas.openxmlformats.org/officeDocument/2006/relationships/hyperlink" Target="https://www.caixa.gov.br/Downloads/sinapi-cadernos-tecnicos/SINAPI-CT-INSTALACOES-PREDIAIS-DE-AGUAS-PLUVIAIS-TUBOS-CONEXOES-CAIXAS-E-RALOS.pdf" TargetMode="External"/><Relationship Id="rId7571" Type="http://schemas.openxmlformats.org/officeDocument/2006/relationships/hyperlink" Target="https://www.caixa.gov.br/Downloads/sinapi-cadernos-tecnicos/SINAPI-CT-LOUCAS-E-METAIS.pdf" TargetMode="External"/><Relationship Id="rId8622" Type="http://schemas.openxmlformats.org/officeDocument/2006/relationships/hyperlink" Target="https://www.caixa.gov.br/Downloads/sinapi-cadernos-tecnicos/SINAPI-CT-POCOS-DE-VISITA-E-CAIXAS-PARA-BOCAS-DE-LOBO.pdf" TargetMode="External"/><Relationship Id="rId10138" Type="http://schemas.openxmlformats.org/officeDocument/2006/relationships/hyperlink" Target="https://www.caixa.gov.br/Downloads/sinapi-cadernos-tecnicos/SINAPI-CT-TUBULOES.pdf" TargetMode="External"/><Relationship Id="rId3767" Type="http://schemas.openxmlformats.org/officeDocument/2006/relationships/hyperlink" Target="https://www.caixa.gov.br/Downloads/sinapi-cadernos-tecnicos/SINAPI-CT-ESQUADRIAS-PORTAS.pdf" TargetMode="External"/><Relationship Id="rId4818" Type="http://schemas.openxmlformats.org/officeDocument/2006/relationships/hyperlink" Target="https://www.caixa.gov.br/Downloads/sinapi-cadernos-tecnicos/SINAPI-CT-INSTALACOES-ELETRICAS-ELETRODUTOS-EMBUTIDOS-CABOS-CAIXAS-TOMADAS-E-INTERRUPTORES.pdf" TargetMode="External"/><Relationship Id="rId7224" Type="http://schemas.openxmlformats.org/officeDocument/2006/relationships/hyperlink" Target="https://www.caixa.gov.br/Downloads/sinapi-metodologia/Livro_SINAPI_Calculos_Parametros.pdf" TargetMode="External"/><Relationship Id="rId10205" Type="http://schemas.openxmlformats.org/officeDocument/2006/relationships/hyperlink" Target="https://www.caixa.gov.br/Downloads/sinapi-cadernos-tecnicos/SINAPI-CT-USINAGEN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EPRECIACAO-JUROS-IMPOSTOS-E-SEGUROS-MANUTENCAO-E-MATERIAIS-NA-OPERACAO-DOS-EQUIPAMENTOS.pdf" TargetMode="External"/><Relationship Id="rId3834" Type="http://schemas.openxmlformats.org/officeDocument/2006/relationships/hyperlink" Target="https://www.caixa.gov.br/Downloads/sinapi-cadernos-tecnicos/SINAPI-CT-ESTACAS-ESCAVADAS-SEM-FLUIDO-ESTABILIZANTE.pdf" TargetMode="External"/><Relationship Id="rId6240" Type="http://schemas.openxmlformats.org/officeDocument/2006/relationships/hyperlink" Target="https://www.caixa.gov.br/Downloads/sinapi-cadernos-tecnicos/SINAPI-CT-INSTALACOES-DE-DIVISORIAS-DIVERSAS.pdf" TargetMode="External"/><Relationship Id="rId9396" Type="http://schemas.openxmlformats.org/officeDocument/2006/relationships/hyperlink" Target="https://www.caixa.gov.br/Downloads/sinapi-cadernos-tecnicos/SINAPI-CT-SINALIZACAO-HORIZONTAL-VIARIA.pdf" TargetMode="External"/><Relationship Id="rId755" Type="http://schemas.openxmlformats.org/officeDocument/2006/relationships/hyperlink" Target="https://www.caixa.gov.br/Downloads/sinapi-cadernos-tecnicos/SINAPI-CT-ATERRO-E-REATERRO-DE-VALAS.pdf" TargetMode="External"/><Relationship Id="rId1385" Type="http://schemas.openxmlformats.org/officeDocument/2006/relationships/hyperlink" Target="https://www.caixa.gov.br/Downloads/sinapi-cadernos-tecnicos/SINAPI-CT-CONCRETO-PROTENDID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DEPRECIACAO-JUROS-IMPOSTOS-E-SEGUROS-MANUTENCAO-E-MATERIAIS-NA-OPERACAO-DOS-EQUIPAMENTOS.pdf" TargetMode="External"/><Relationship Id="rId9049" Type="http://schemas.openxmlformats.org/officeDocument/2006/relationships/hyperlink" Target="https://www.caixa.gov.br/Downloads/sinapi-cadernos-tecnicos/SINAPI-CT-RECOMPOSICAO-DE-PAVIMENTOS.pdf" TargetMode="External"/><Relationship Id="rId9463" Type="http://schemas.openxmlformats.org/officeDocument/2006/relationships/hyperlink" Target="https://www.caixa.gov.br/Downloads/sinapi-cadernos-tecnicos/SINAPI-CT-SISTEMA-DE-PROTECAO-CONTRA-DESCARGAS-ATMOSFERICAS-SPDA.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ESGOTO-EM-PVC-E-PEAD.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ONTRAPISO.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ESTRUTURA-E-TRAMA-PARA-COBERTURA.pdf" TargetMode="External"/><Relationship Id="rId5659" Type="http://schemas.openxmlformats.org/officeDocument/2006/relationships/hyperlink" Target="https://www.caixa.gov.br/Downloads/sinapi-cadernos-tecnicos/SINAPI-CT-INSTALACOES-HIDRAULICAS-EM-PPR.pdf" TargetMode="External"/><Relationship Id="rId8065" Type="http://schemas.openxmlformats.org/officeDocument/2006/relationships/hyperlink" Target="https://www.caixa.gov.br/Downloads/sinapi-cadernos-tecnicos/SINAPI-CT-PAREDES-EM-DRYWALL.pdf" TargetMode="External"/><Relationship Id="rId9116" Type="http://schemas.openxmlformats.org/officeDocument/2006/relationships/hyperlink" Target="https://www.caixa.gov.br/Downloads/sinapi-cadernos-tecnicos/SINAPI-CT-REDES-DE-LOGICA-TELEFONIA-E-IMAGEM.pdf" TargetMode="External"/><Relationship Id="rId9530" Type="http://schemas.openxmlformats.org/officeDocument/2006/relationships/hyperlink" Target="https://www.caixa.gov.br/Downloads/sinapi-cadernos-tecnicos/SINAPI-CT-SISTEMAS-DE-MEDICAO.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cadernos-tecnicos/SINAPI-CT-LIGACOES-PREDIAIS-DE-AGUA-E-ESGOTO.pdf" TargetMode="External"/><Relationship Id="rId8132" Type="http://schemas.openxmlformats.org/officeDocument/2006/relationships/hyperlink" Target="https://www.caixa.gov.br/Downloads/sinapi-cadernos-tecnicos/SINAPI-CT-PAVIMENTACOES-DIVERSAS-PARALELEPIPEDOS-E-PEDRAS-POLIEDRICAS.pdf" TargetMode="External"/><Relationship Id="rId3277" Type="http://schemas.openxmlformats.org/officeDocument/2006/relationships/hyperlink" Target="https://www.caixa.gov.br/Downloads/sinapi-cadernos-tecnicos/SINAPI-CT-ESCADAS.pdf" TargetMode="External"/><Relationship Id="rId4675" Type="http://schemas.openxmlformats.org/officeDocument/2006/relationships/hyperlink" Target="https://www.caixa.gov.br/Downloads/sinapi-cadernos-tecnicos/SINAPI-CT-INSTALACOES-ELETRICAS-ELETRODUTOS-EMBUTIDOS-CABOS-CAIXAS-TOMADAS-E-INTERRUPTORES.pdf" TargetMode="External"/><Relationship Id="rId5726" Type="http://schemas.openxmlformats.org/officeDocument/2006/relationships/hyperlink" Target="https://www.caixa.gov.br/Downloads/sinapi-cadernos-tecnicos/SINAPI-CT-INSTALACOES-PREDIAIS-DE-ESGOTO-TUBOS-E-CONEXOES.pdf" TargetMode="External"/><Relationship Id="rId10062" Type="http://schemas.openxmlformats.org/officeDocument/2006/relationships/hyperlink" Target="https://www.caixa.gov.br/Downloads/sinapi-cadernos-tecnicos/SINAPI-CT-TRATAMENTOS-SUPERFICIAIS.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QUADRIAS-PORTAS.pdf" TargetMode="External"/><Relationship Id="rId4328" Type="http://schemas.openxmlformats.org/officeDocument/2006/relationships/hyperlink" Target="https://www.caixa.gov.br/Downloads/sinapi-cadernos-tecnicos/SINAPI-CT-FORMAS-PARA-ESTRUTURAS-DE-CONCRETO-ARMADO.pdf" TargetMode="External"/><Relationship Id="rId4742" Type="http://schemas.openxmlformats.org/officeDocument/2006/relationships/hyperlink" Target="https://www.caixa.gov.br/Downloads/sinapi-cadernos-tecnicos/SINAPI-CT-INSTALACOES-ELETRICAS-ELETRODUTOS-EMBUTIDOS-CABOS-CAIXAS-TOMADAS-E-INTERRUPTORES.pdf" TargetMode="External"/><Relationship Id="rId7898" Type="http://schemas.openxmlformats.org/officeDocument/2006/relationships/hyperlink" Target="https://www.caixa.gov.br/Downloads/sinapi-cadernos-tecnicos/SINAPI-CT-MOBILIZACAO-E-DESMOBILIZACAO-DE-EQUIPAMENTOS-PESADOS.pdf" TargetMode="External"/><Relationship Id="rId8949" Type="http://schemas.openxmlformats.org/officeDocument/2006/relationships/hyperlink" Target="https://www.caixa.gov.br/Downloads/sinapi-cadernos-tecnicos/SINAPI-CT-RASGOS-E-FIXACOES.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ADAS.pdf" TargetMode="External"/><Relationship Id="rId7965" Type="http://schemas.openxmlformats.org/officeDocument/2006/relationships/hyperlink" Target="https://www.caixa.gov.br/Downloads/sinapi-cadernos-tecnicos/SINAPI-CT-PAISAGISMO-PLANTIO.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CAVACAO-VERTICAL-A-CEU-ABERTO.pdf" TargetMode="External"/><Relationship Id="rId6567" Type="http://schemas.openxmlformats.org/officeDocument/2006/relationships/hyperlink" Target="https://www.caixa.gov.br/Downloads/sinapi-cadernos-tecnicos/SINAPI-CT-INSTALACOES-DE-GAS-E-INCENDIO-EM-ACO-E-FERRO-GALVANIZADO.pdf" TargetMode="External"/><Relationship Id="rId6981" Type="http://schemas.openxmlformats.org/officeDocument/2006/relationships/hyperlink" Target="https://www.caixa.gov.br/Downloads/sinapi-cadernos-tecnicos/SINAPI-CT-INSTALACOES-PARA-CANTEIROS-DE-OBRAS.pdf" TargetMode="External"/><Relationship Id="rId7618" Type="http://schemas.openxmlformats.org/officeDocument/2006/relationships/hyperlink" Target="https://www.caixa.gov.br/Downloads/sinapi-cadernos-tecnicos/SINAPI-CT-LOUCAS-E-METAIS.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RESERVACAO-E-BOMBAS-DE-RECALQUE.pdf" TargetMode="External"/><Relationship Id="rId5583" Type="http://schemas.openxmlformats.org/officeDocument/2006/relationships/hyperlink" Target="https://www.caixa.gov.br/Downloads/sinapi-cadernos-tecnicos/SINAPI-CT-INSTALACOES-HIDRAULICAS-EM-PEX.pdf" TargetMode="External"/><Relationship Id="rId6634" Type="http://schemas.openxmlformats.org/officeDocument/2006/relationships/hyperlink" Target="https://www.caixa.gov.br/Downloads/sinapi-cadernos-tecnicos/SINAPI-CT-INSTALACOES-DE-GAS-EM-PEX-MULTICAMADAS.pdf" TargetMode="External"/><Relationship Id="rId9040" Type="http://schemas.openxmlformats.org/officeDocument/2006/relationships/hyperlink" Target="https://www.caixa.gov.br/Downloads/sinapi-cadernos-tecnicos/SINAPI-CT-RECOMPOSICAO-DE-PAVIMENTOS.pdf" TargetMode="External"/><Relationship Id="rId4185" Type="http://schemas.openxmlformats.org/officeDocument/2006/relationships/hyperlink" Target="https://www.caixa.gov.br/Downloads/sinapi-cadernos-tecnicos/SINAPI-CT-FORROS.pdf" TargetMode="External"/><Relationship Id="rId5236" Type="http://schemas.openxmlformats.org/officeDocument/2006/relationships/hyperlink" Target="https://www.caixa.gov.br/Downloads/sinapi-cadernos-tecnicos/SINAPI-CT-INSTALACOES-HIDRAULICAS-RESERVACAO-E-BOMBAS-DE-RECALQUE.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FUNDACOES-RASAS-(BLOCOS-SAPATAS-VIGAS-BALDRAME).pdf" TargetMode="External"/><Relationship Id="rId5650" Type="http://schemas.openxmlformats.org/officeDocument/2006/relationships/hyperlink" Target="https://www.caixa.gov.br/Downloads/sinapi-cadernos-tecnicos/SINAPI-CT-INSTALACOES-HIDRAULICAS-EM-PPR.pdf" TargetMode="External"/><Relationship Id="rId6701" Type="http://schemas.openxmlformats.org/officeDocument/2006/relationships/hyperlink" Target="https://www.caixa.gov.br/Downloads/sinapi-cadernos-tecnicos/SINAPI-CT-INSTALACOES-DE-AR-CONDICIONADO.pdf" TargetMode="External"/><Relationship Id="rId9857" Type="http://schemas.openxmlformats.org/officeDocument/2006/relationships/hyperlink" Target="https://www.caixa.gov.br/Downloads/sinapi-cadernos-tecnicos/SINAPI-CT-TRANSPORTE-CARGA-E-DESCARGA-DE-MATERIAIS.pdf" TargetMode="External"/><Relationship Id="rId1846" Type="http://schemas.openxmlformats.org/officeDocument/2006/relationships/hyperlink" Target="https://www.caixa.gov.br/Downloads/sinapi-cadernos-tecnicos/SINAPI-CT-CUSTOS-HORARIOS-PRODUTIVO-E-IMPRODUTIVO-DOS-EQUIPAMENTOS.pdf" TargetMode="External"/><Relationship Id="rId5303" Type="http://schemas.openxmlformats.org/officeDocument/2006/relationships/hyperlink" Target="https://www.caixa.gov.br/Downloads/sinapi-cadernos-tecnicos/SINAPI-CT-INSTALACOES-HIDRAULICAS-RESERVACAO-E-BOMBAS-DE-RECALQUE.pdf" TargetMode="External"/><Relationship Id="rId8459" Type="http://schemas.openxmlformats.org/officeDocument/2006/relationships/hyperlink" Target="https://www.caixa.gov.br/Downloads/sinapi-cadernos-tecnicos/SINAPI-CT-PISOS.pdf" TargetMode="External"/><Relationship Id="rId8873" Type="http://schemas.openxmlformats.org/officeDocument/2006/relationships/hyperlink" Target="https://www.caixa.gov.br/Downloads/sinapi-cadernos-tecnicos/SINAPI-CT-RADIER-PISO-DE-CONCRETO-E-LAJE-SOBRE-SOLO.pdf" TargetMode="External"/><Relationship Id="rId9924" Type="http://schemas.openxmlformats.org/officeDocument/2006/relationships/hyperlink" Target="https://www.caixa.gov.br/Downloads/sinapi-cadernos-tecnicos/SINAPI-CT-TRANSPORTE-CARGA-E-DESCARGA-DE-MATERIAIS.pdf" TargetMode="External"/><Relationship Id="rId10389" Type="http://schemas.openxmlformats.org/officeDocument/2006/relationships/hyperlink" Target="https://www.caixa.gov.br/Downloads/sinapi-cadernos-tecnicos/SINAPI-CT-VALVULAS-E-REGISTROS-PARA-SISTEMAS-PREDIAIS.pdf" TargetMode="External"/><Relationship Id="rId1913" Type="http://schemas.openxmlformats.org/officeDocument/2006/relationships/hyperlink" Target="https://www.caixa.gov.br/Downloads/sinapi-cadernos-tecnicos/SINAPI-CT-DEMOLICOES-E-REMOCOES.pdf" TargetMode="External"/><Relationship Id="rId7475" Type="http://schemas.openxmlformats.org/officeDocument/2006/relationships/hyperlink" Target="https://www.caixa.gov.br/Downloads/sinapi-metodologia/Livro_SINAPI_Calculos_Parametros.pdf" TargetMode="External"/><Relationship Id="rId8526" Type="http://schemas.openxmlformats.org/officeDocument/2006/relationships/hyperlink" Target="https://www.caixa.gov.br/Downloads/sinapi-cadernos-tecnicos/SINAPI-CT-POSTES-DE-CONCRETO-E-METALICOS.pdf" TargetMode="External"/><Relationship Id="rId8940" Type="http://schemas.openxmlformats.org/officeDocument/2006/relationships/hyperlink" Target="https://www.caixa.gov.br/Downloads/sinapi-cadernos-tecnicos/SINAPI-CT-RASGOS-E-FIXACOES.pdf" TargetMode="External"/><Relationship Id="rId6077" Type="http://schemas.openxmlformats.org/officeDocument/2006/relationships/hyperlink" Target="https://www.caixa.gov.br/Downloads/sinapi-cadernos-tecnicos/SINAPI-CT-INSTALACOES-PREDIAIS-DE-AGUA-QUENTE-EM-CPVC.pdf" TargetMode="External"/><Relationship Id="rId6491" Type="http://schemas.openxmlformats.org/officeDocument/2006/relationships/hyperlink" Target="https://www.caixa.gov.br/Downloads/sinapi-cadernos-tecnicos/SINAPI-CT-INSTALACOES-DE-GAS-E-INCENDIO-EM-ACO-E-FERRO-GALVANIZADO.pdf" TargetMode="External"/><Relationship Id="rId7128" Type="http://schemas.openxmlformats.org/officeDocument/2006/relationships/hyperlink" Target="https://www.caixa.gov.br/Downloads/sinapi-cadernos-tecnicos/SINAPI-CT-LIMPEZA-DE-OBRA.pdf" TargetMode="External"/><Relationship Id="rId7542" Type="http://schemas.openxmlformats.org/officeDocument/2006/relationships/hyperlink" Target="https://www.caixa.gov.br/Downloads/sinapi-cadernos-tecnicos/SINAPI-CT-LOUCAS-E-METAIS.pdf" TargetMode="External"/><Relationship Id="rId10109" Type="http://schemas.openxmlformats.org/officeDocument/2006/relationships/hyperlink" Target="https://www.caixa.gov.br/Downloads/sinapi-cadernos-tecnicos/SINAPI-CT-TUBULACAO-FLANGEADA-PARA-REDES-DE-AGUA.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3738" Type="http://schemas.openxmlformats.org/officeDocument/2006/relationships/hyperlink" Target="https://www.caixa.gov.br/Downloads/sinapi-cadernos-tecnicos/SINAPI-CT-ESQUADRIAS-PORTAS.pdf" TargetMode="External"/><Relationship Id="rId5093" Type="http://schemas.openxmlformats.org/officeDocument/2006/relationships/hyperlink" Target="https://www.caixa.gov.br/Downloads/sinapi-cadernos-tecnicos/SINAPI-CT-INSTALACOES-ELETRICAS-REDE-DE-DISTRIBUICAO.pdf" TargetMode="External"/><Relationship Id="rId6144" Type="http://schemas.openxmlformats.org/officeDocument/2006/relationships/hyperlink" Target="https://www.caixa.gov.br/Downloads/sinapi-cadernos-tecnicos/SINAPI-CT-INSTALACOES-PREDIAIS-DE-AGUA-QUENTE-EM-CPVC.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HAPISCO.pdf" TargetMode="External"/><Relationship Id="rId5160" Type="http://schemas.openxmlformats.org/officeDocument/2006/relationships/hyperlink" Target="https://www.caixa.gov.br/Downloads/sinapi-cadernos-tecnicos/SINAPI-CT-INSTALACOES-HIDRAULICAS-RESERVACAO-E-BOMBAS-DE-RECALQUE.pdf" TargetMode="External"/><Relationship Id="rId6211" Type="http://schemas.openxmlformats.org/officeDocument/2006/relationships/hyperlink" Target="https://www.caixa.gov.br/Downloads/sinapi-cadernos-tecnicos/SINAPI-CT-INSTALACOES-PREDIAIS-DE-AGUAS-PLUVIAIS-TUBOS-CONEXOES-CAIXAS-E-RALOS.pdf" TargetMode="External"/><Relationship Id="rId9367" Type="http://schemas.openxmlformats.org/officeDocument/2006/relationships/hyperlink" Target="https://www.caixa.gov.br/Downloads/sinapi-cadernos-tecnicos/SINAPI-CT-REVESTIMENTOS-CERAMICOS-INTERNOS.pdf" TargetMode="External"/><Relationship Id="rId1356" Type="http://schemas.openxmlformats.org/officeDocument/2006/relationships/hyperlink" Target="https://www.caixa.gov.br/Downloads/sinapi-cadernos-tecnicos/SINAPI-CT-CONCRETO-PROJETADO.pdf" TargetMode="External"/><Relationship Id="rId2754" Type="http://schemas.openxmlformats.org/officeDocument/2006/relationships/hyperlink" Target="https://www.caixa.gov.br/Downloads/sinapi-cadernos-tecnicos/SINAPI-CT-DEPRECIACAO-JUROS-IMPOSTOS-E-SEGUROS-MANUTENCAO-E-MATERIAIS-NA-OPERACAO-DOS-EQUIPAMENTOS.pdf" TargetMode="External"/><Relationship Id="rId3805" Type="http://schemas.openxmlformats.org/officeDocument/2006/relationships/hyperlink" Target="https://www.caixa.gov.br/Downloads/sinapi-cadernos-tecnicos/SINAPI-CT-ESTACAS-ESCAVADAS-SEM-FLUIDO-ESTABILIZANTE.pdf" TargetMode="External"/><Relationship Id="rId8383" Type="http://schemas.openxmlformats.org/officeDocument/2006/relationships/hyperlink" Target="https://www.caixa.gov.br/Downloads/sinapi-cadernos-tecnicos/SINAPI-CT-PINTURA-EM-SUPERFICIES-METALICAS.pdf" TargetMode="External"/><Relationship Id="rId9781" Type="http://schemas.openxmlformats.org/officeDocument/2006/relationships/hyperlink" Target="https://www.caixa.gov.br/Downloads/sinapi-cadernos-tecnicos/SINAPI-CT-TRANSPORTE-DE-MATERIAIS-DENTRO-DO-CANTEIRO-DE-OBRAS.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EPRECIACAO-JUROS-IMPOSTOS-E-SEGUROS-MANUTENCAO-E-MATERIAIS-NA-OPERACAO-DOS-EQUIPAMENTOS.pdf" TargetMode="External"/><Relationship Id="rId5977" Type="http://schemas.openxmlformats.org/officeDocument/2006/relationships/hyperlink" Target="https://www.caixa.gov.br/Downloads/sinapi-cadernos-tecnicos/SINAPI-CT-INSTALACOES-PREDIAIS-DE-AGUA-FRIA-EM-PVC.pdf" TargetMode="External"/><Relationship Id="rId8036" Type="http://schemas.openxmlformats.org/officeDocument/2006/relationships/hyperlink" Target="https://www.caixa.gov.br/Downloads/sinapi-cadernos-tecnicos/SINAPI-CT-PAREDES-DE-CONCRETO-ESTUCAMENTO.pdf" TargetMode="External"/><Relationship Id="rId9434" Type="http://schemas.openxmlformats.org/officeDocument/2006/relationships/hyperlink" Target="https://www.caixa.gov.br/Downloads/sinapi-cadernos-tecnicos/SINAPI-CT-SINALIZACAO-VERTICAL-VIARIA.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ONTRAPISO.pdf" TargetMode="External"/><Relationship Id="rId4579" Type="http://schemas.openxmlformats.org/officeDocument/2006/relationships/hyperlink" Target="https://www.caixa.gov.br/Downloads/sinapi-cadernos-tecnicos/SINAPI-CT-ILUMINACAO-PREDIAL-E-MONITORAMENTO.pdf" TargetMode="External"/><Relationship Id="rId4993" Type="http://schemas.openxmlformats.org/officeDocument/2006/relationships/hyperlink" Target="https://www.caixa.gov.br/Downloads/sinapi-cadernos-tecnicos/SINAPI-CT-INSTALACOES-ELETRICAS-QUADROS-CABOS-DISJUNTORES-CONTATORES-E-BARRAMENTOS-BLINDADOS.pdf" TargetMode="External"/><Relationship Id="rId8450" Type="http://schemas.openxmlformats.org/officeDocument/2006/relationships/hyperlink" Target="https://www.caixa.gov.br/Downloads/sinapi-cadernos-tecnicos/SINAPI-CT-PISOS.pdf" TargetMode="External"/><Relationship Id="rId9501" Type="http://schemas.openxmlformats.org/officeDocument/2006/relationships/hyperlink" Target="https://www.caixa.gov.br/Downloads/sinapi-cadernos-tecnicos/SINAPI-CT-SISTEMAS-DE-MEDICAO.pdf" TargetMode="External"/><Relationship Id="rId10380" Type="http://schemas.openxmlformats.org/officeDocument/2006/relationships/hyperlink" Target="https://www.caixa.gov.br/Downloads/sinapi-cadernos-tecnicos/SINAPI-CT-VALVULAS-E-REGISTROS-PARA-SISTEMAS-PREDIAIS.pdf" TargetMode="External"/><Relationship Id="rId3595" Type="http://schemas.openxmlformats.org/officeDocument/2006/relationships/hyperlink" Target="https://www.caixa.gov.br/Downloads/sinapi-cadernos-tecnicos/SINAPI-CT-ESCORAMENTO-E-PREPARO-DE-FUNDO-DE-VALAS.pdf" TargetMode="External"/><Relationship Id="rId4646" Type="http://schemas.openxmlformats.org/officeDocument/2006/relationships/hyperlink" Target="https://www.caixa.gov.br/Downloads/sinapi-cadernos-tecnicos/SINAPI-CT-IMPERMEABILIZACAO-PROTECAO-MECANICA-E-TRATAMENTO-DE-JUNTA.pdf" TargetMode="External"/><Relationship Id="rId7052" Type="http://schemas.openxmlformats.org/officeDocument/2006/relationships/hyperlink" Target="https://www.caixa.gov.br/Downloads/sinapi-cadernos-tecnicos/SINAPI-CT-LASTRO.pdf" TargetMode="External"/><Relationship Id="rId8103" Type="http://schemas.openxmlformats.org/officeDocument/2006/relationships/hyperlink" Target="https://www.caixa.gov.br/Downloads/sinapi-cadernos-tecnicos/SINAPI-CT-PARQUINHOS-E-EQUIPAMENTOS-DE-GINASTICA-AO-AR-LIVRE.pdf" TargetMode="External"/><Relationship Id="rId10033" Type="http://schemas.openxmlformats.org/officeDocument/2006/relationships/hyperlink" Target="https://www.caixa.gov.br/Downloads/sinapi-cadernos-tecnicos/SINAPI-CT-TRANSPORTE-CARGA-E-DESCARGA-DE-MATERIAI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QUIPAMENTOS-DE-PROTECAO-COLETIVA.pdf" TargetMode="External"/><Relationship Id="rId3662" Type="http://schemas.openxmlformats.org/officeDocument/2006/relationships/hyperlink" Target="https://www.caixa.gov.br/Downloads/sinapi-cadernos-tecnicos/SINAPI-CT-ESQUADRIAS-PORTAS.pdf" TargetMode="External"/><Relationship Id="rId4713" Type="http://schemas.openxmlformats.org/officeDocument/2006/relationships/hyperlink" Target="https://www.caixa.gov.br/Downloads/sinapi-cadernos-tecnicos/SINAPI-CT-INSTALACOES-ELETRICAS-ELETRODUTOS-EMBUTIDOS-CABOS-CAIXAS-TOMADAS-E-INTERRUPTORES.pdf" TargetMode="External"/><Relationship Id="rId7869" Type="http://schemas.openxmlformats.org/officeDocument/2006/relationships/hyperlink" Target="https://www.caixa.gov.br/Downloads/sinapi-cadernos-tecnicos/SINAPI-CT-MOBILIZACAO-E-DESMOBILIZACAO-DE-EQUIPAMENTOS-PESADOS.pdf" TargetMode="External"/><Relationship Id="rId10100" Type="http://schemas.openxmlformats.org/officeDocument/2006/relationships/hyperlink" Target="https://www.caixa.gov.br/Downloads/sinapi-cadernos-tecnicos/SINAPI-CT-TUBULACAO-FLANGEADA-PARA-REDES-DE-AGUA.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DAS.pdf" TargetMode="External"/><Relationship Id="rId9291" Type="http://schemas.openxmlformats.org/officeDocument/2006/relationships/hyperlink" Target="https://www.caixa.gov.br/Downloads/sinapi-cadernos-tecnicos/SINAPI-CT-REMOCAO-DE-ENTULHO-E-DESCARTE.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ERCAS-PROTETORES-E-ALAMBRADOS.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HIDRAULICAS-EM-PEX.pdf" TargetMode="External"/><Relationship Id="rId6885" Type="http://schemas.openxmlformats.org/officeDocument/2006/relationships/hyperlink" Target="https://www.caixa.gov.br/Downloads/sinapi-cadernos-tecnicos/SINAPI-CT-INSTALACOES-EM-COBRE.pdf" TargetMode="External"/><Relationship Id="rId7936" Type="http://schemas.openxmlformats.org/officeDocument/2006/relationships/hyperlink" Target="https://www.caixa.gov.br/Downloads/sinapi-cadernos-tecnicos/SINAPI-CT-MONOCAPA.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ESTRUTURAS-DE-MADEIRA.pdf" TargetMode="External"/><Relationship Id="rId6538" Type="http://schemas.openxmlformats.org/officeDocument/2006/relationships/hyperlink" Target="https://www.caixa.gov.br/Downloads/sinapi-cadernos-tecnicos/SINAPI-CT-INSTALACOES-DE-GAS-E-INCENDIO-EM-ACO-E-FERRO-GALVANIZADO.pdf" TargetMode="External"/><Relationship Id="rId6952" Type="http://schemas.openxmlformats.org/officeDocument/2006/relationships/hyperlink" Target="https://www.caixa.gov.br/Downloads/sinapi-cadernos-tecnicos/SINAPI-CT-INSTALACOES-EM-COBRE.pdf" TargetMode="External"/><Relationship Id="rId9011" Type="http://schemas.openxmlformats.org/officeDocument/2006/relationships/hyperlink" Target="https://www.caixa.gov.br/Downloads/sinapi-cadernos-tecnicos/SINAPI-CT-RECOMPOSICAO-DE-PAVIMENTOS.pdf" TargetMode="External"/><Relationship Id="rId5554" Type="http://schemas.openxmlformats.org/officeDocument/2006/relationships/hyperlink" Target="https://www.caixa.gov.br/Downloads/sinapi-cadernos-tecnicos/SINAPI-CT-INSTALACOES-HIDRAULICAS-EM-PEX.pdf" TargetMode="External"/><Relationship Id="rId6605" Type="http://schemas.openxmlformats.org/officeDocument/2006/relationships/hyperlink" Target="https://www.caixa.gov.br/Downloads/sinapi-cadernos-tecnicos/SINAPI-CT-INSTALACOES-DE-GAS-EM-PEX-MULTICAMADAS.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EXECUCAO-DE-TIRANTES.pdf" TargetMode="External"/><Relationship Id="rId4570" Type="http://schemas.openxmlformats.org/officeDocument/2006/relationships/hyperlink" Target="https://www.caixa.gov.br/Downloads/sinapi-cadernos-tecnicos/SINAPI-CT-GUIAS-E-SARJETAS.pdf" TargetMode="External"/><Relationship Id="rId5207" Type="http://schemas.openxmlformats.org/officeDocument/2006/relationships/hyperlink" Target="https://www.caixa.gov.br/Downloads/sinapi-cadernos-tecnicos/SINAPI-CT-INSTALACOES-HIDRAULICAS-RESERVACAO-E-BOMBAS-DE-RECALQUE.pdf" TargetMode="External"/><Relationship Id="rId5621" Type="http://schemas.openxmlformats.org/officeDocument/2006/relationships/hyperlink" Target="https://www.caixa.gov.br/Downloads/sinapi-cadernos-tecnicos/SINAPI-CT-INSTALACOES-HIDRAULICAS-EM-PPR.pdf" TargetMode="External"/><Relationship Id="rId8777" Type="http://schemas.openxmlformats.org/officeDocument/2006/relationships/hyperlink" Target="https://www.caixa.gov.br/Downloads/sinapi-cadernos-tecnicos/SINAPI-CT-PRODUCAO-DE-CONCRETO.pdf" TargetMode="External"/><Relationship Id="rId9828" Type="http://schemas.openxmlformats.org/officeDocument/2006/relationships/hyperlink" Target="https://www.caixa.gov.br/Downloads/sinapi-cadernos-tecnicos/SINAPI-CT-TRANSPORTE-CARGA-E-DESCARGA-DE-MATERIAIS.pdf" TargetMode="External"/><Relationship Id="rId1817" Type="http://schemas.openxmlformats.org/officeDocument/2006/relationships/hyperlink" Target="https://www.caixa.gov.br/Downloads/sinapi-cadernos-tecnicos/SINAPI-CT-CUSTOS-HORARIOS-PRODUTIVO-E-IMPRODUTIVO-DOS-EQUIPAMENTOS.pdf" TargetMode="External"/><Relationship Id="rId3172" Type="http://schemas.openxmlformats.org/officeDocument/2006/relationships/hyperlink" Target="https://www.caixa.gov.br/Downloads/sinapi-cadernos-tecnicos/SINAPI-CT-ENERGIA-SOLAR-PARA-EDIFICACOES.pdf" TargetMode="External"/><Relationship Id="rId4223" Type="http://schemas.openxmlformats.org/officeDocument/2006/relationships/hyperlink" Target="https://www.caixa.gov.br/Downloads/sinapi-cadernos-tecnicos/SINAPI-CT-FOSSAS-E-SUMIDOUROS.pdf" TargetMode="External"/><Relationship Id="rId7379" Type="http://schemas.openxmlformats.org/officeDocument/2006/relationships/hyperlink" Target="https://www.caixa.gov.br/Downloads/sinapi-metodologia/Livro_SINAPI_Calculos_Parametros.pdf" TargetMode="External"/><Relationship Id="rId7793" Type="http://schemas.openxmlformats.org/officeDocument/2006/relationships/hyperlink" Target="https://www.caixa.gov.br/Downloads/sinapi-cadernos-tecnicos/SINAPI-CT-MASSA-UNICA-INTERNA.pdf" TargetMode="External"/><Relationship Id="rId8844" Type="http://schemas.openxmlformats.org/officeDocument/2006/relationships/hyperlink" Target="https://www.caixa.gov.br/Downloads/sinapi-cadernos-tecnicos/SINAPI-CT-QUADROS-DE-AUTOMACAO-DE-BOMBAS.pdf" TargetMode="External"/><Relationship Id="rId6395" Type="http://schemas.openxmlformats.org/officeDocument/2006/relationships/hyperlink" Target="https://www.caixa.gov.br/Downloads/sinapi-cadernos-tecnicos/SINAPI-CT-INSTALACOES-DE-GAS-E-INCENDIO-EM-ACO-E-FERRO-GALVANIZADO.pdf" TargetMode="External"/><Relationship Id="rId7446" Type="http://schemas.openxmlformats.org/officeDocument/2006/relationships/hyperlink" Target="https://www.caixa.gov.br/Downloads/sinapi-metodologia/Livro_SINAPI_Calculos_Parametros.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ESTRUTURA-E-TRAMA-PARA-COBERTURA.pdf" TargetMode="External"/><Relationship Id="rId6048" Type="http://schemas.openxmlformats.org/officeDocument/2006/relationships/hyperlink" Target="https://www.caixa.gov.br/Downloads/sinapi-cadernos-tecnicos/SINAPI-CT-INSTALACOES-PREDIAIS-DE-AGUA-QUENTE-EM-CPVC.pdf" TargetMode="External"/><Relationship Id="rId6462" Type="http://schemas.openxmlformats.org/officeDocument/2006/relationships/hyperlink" Target="https://www.caixa.gov.br/Downloads/sinapi-cadernos-tecnicos/SINAPI-CT-INSTALACOES-DE-GAS-E-INCENDIO-EM-ACO-E-FERRO-GALVANIZADO.pdf" TargetMode="External"/><Relationship Id="rId7860" Type="http://schemas.openxmlformats.org/officeDocument/2006/relationships/hyperlink" Target="https://www.caixa.gov.br/Downloads/sinapi-cadernos-tecnicos/SINAPI-CT-MOBILIZACAO-E-DESMOBILIZACAO-DE-EQUIPAMENTOS-PESADOS.pdf" TargetMode="External"/><Relationship Id="rId8911" Type="http://schemas.openxmlformats.org/officeDocument/2006/relationships/hyperlink" Target="https://www.caixa.gov.br/Downloads/sinapi-cadernos-tecnicos/SINAPI-CT-RASGOS-E-FIXACOES.pdf" TargetMode="External"/><Relationship Id="rId10427" Type="http://schemas.openxmlformats.org/officeDocument/2006/relationships/hyperlink" Target="https://www.caixa.gov.br/Downloads/sinapi-cadernos-tecnicos/SINAPI-CT-VALVULAS-PARA-REDES-DE-SANEAMENTO.pdf" TargetMode="External"/><Relationship Id="rId5064" Type="http://schemas.openxmlformats.org/officeDocument/2006/relationships/hyperlink" Target="https://www.caixa.gov.br/Downloads/sinapi-cadernos-tecnicos/SINAPI-CT-INSTALACOES-ELETRICAS-REDE-DE-DISTRIBUICAO.pdf" TargetMode="External"/><Relationship Id="rId6115" Type="http://schemas.openxmlformats.org/officeDocument/2006/relationships/hyperlink" Target="https://www.caixa.gov.br/Downloads/sinapi-cadernos-tecnicos/SINAPI-CT-INSTALACOES-PREDIAIS-DE-AGUA-QUENTE-EM-CPVC.pdf" TargetMode="External"/><Relationship Id="rId7513" Type="http://schemas.openxmlformats.org/officeDocument/2006/relationships/hyperlink" Target="https://www.caixa.gov.br/Downloads/sinapi-cadernos-tecnicos/SINAPI-CT-LOCACAO-DE-OBRAS.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QUADRIAS-PORTAS.pdf" TargetMode="External"/><Relationship Id="rId4080" Type="http://schemas.openxmlformats.org/officeDocument/2006/relationships/hyperlink" Target="https://www.caixa.gov.br/Downloads/sinapi-cadernos-tecnicos/SINAPI-CT-ESTRUTURAS-DE-MADEIRA.pdf" TargetMode="External"/><Relationship Id="rId9685" Type="http://schemas.openxmlformats.org/officeDocument/2006/relationships/hyperlink" Target="https://www.caixa.gov.br/Downloads/sinapi-cadernos-tecnicos/SINAPI-CT-TRANSPORTE-FLUVIAL-CARGA-E-DESCARGA.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EPRECIACAO-JUROS-IMPOSTOS-E-SEGUROS-MANUTENCAO-E-MATERIAIS-NA-OPERACAO-DOS-EQUIPAMENTOS.pdf" TargetMode="External"/><Relationship Id="rId5131" Type="http://schemas.openxmlformats.org/officeDocument/2006/relationships/hyperlink" Target="https://www.caixa.gov.br/Downloads/sinapi-cadernos-tecnicos/SINAPI-CT-INSTALACOES-ELETRICAS-REDE-DE-DISTRIBUICAO.pdf" TargetMode="External"/><Relationship Id="rId8287" Type="http://schemas.openxmlformats.org/officeDocument/2006/relationships/hyperlink" Target="https://www.caixa.gov.br/Downloads/sinapi-cadernos-tecnicos/SINAPI-CT-PINTURA-EXTERNA.pdf" TargetMode="External"/><Relationship Id="rId9338" Type="http://schemas.openxmlformats.org/officeDocument/2006/relationships/hyperlink" Target="https://www.caixa.gov.br/Downloads/sinapi-cadernos-tecnicos/SINAPI-CT-REVESTIMENTOS-CERAMICOS-EXTERNOS.pdf" TargetMode="External"/><Relationship Id="rId9752" Type="http://schemas.openxmlformats.org/officeDocument/2006/relationships/hyperlink" Target="https://www.caixa.gov.br/Downloads/sinapi-cadernos-tecnicos/SINAPI-CT-TRANSPORTE-DE-MATERIAIS-DENTRO-DO-CANTEIRO-DE-OBRAS.pdf" TargetMode="External"/><Relationship Id="rId1327" Type="http://schemas.openxmlformats.org/officeDocument/2006/relationships/hyperlink" Target="https://www.caixa.gov.br/Downloads/sinapi-cadernos-tecnicos/SINAPI-CT-CONCRETAGEM-PARA-ESTRUTURAS-DE-CONCRETO-ARMA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ELETRICAS-ELETRODUTOS-CONEXOES-E-CONDULETES-APARENTES.pdf" TargetMode="External"/><Relationship Id="rId5948" Type="http://schemas.openxmlformats.org/officeDocument/2006/relationships/hyperlink" Target="https://www.caixa.gov.br/Downloads/sinapi-cadernos-tecnicos/SINAPI-CT-INSTALACOES-PREDIAIS-DE-AGUA-FRIA-EM-PVC.pdf" TargetMode="External"/><Relationship Id="rId8354" Type="http://schemas.openxmlformats.org/officeDocument/2006/relationships/hyperlink" Target="https://www.caixa.gov.br/Downloads/sinapi-cadernos-tecnicos/SINAPI-CT-PINTURA-EM-MADEIRA.pdf" TargetMode="External"/><Relationship Id="rId9405" Type="http://schemas.openxmlformats.org/officeDocument/2006/relationships/hyperlink" Target="https://www.caixa.gov.br/Downloads/sinapi-cadernos-tecnicos/SINAPI-CT-SINALIZACAO-VERTICAL-VIARIA.pdf" TargetMode="External"/><Relationship Id="rId10284" Type="http://schemas.openxmlformats.org/officeDocument/2006/relationships/hyperlink" Target="https://www.caixa.gov.br/Downloads/sinapi-cadernos-tecnicos/SINAPI-CT-VIDROS-E-ESPELHOS.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CAVACAO-DE-VALAS.pdf" TargetMode="External"/><Relationship Id="rId7370" Type="http://schemas.openxmlformats.org/officeDocument/2006/relationships/hyperlink" Target="https://www.caixa.gov.br/Downloads/sinapi-metodologia/Livro_SINAPI_Calculos_Parametros.pdf" TargetMode="External"/><Relationship Id="rId8007" Type="http://schemas.openxmlformats.org/officeDocument/2006/relationships/hyperlink" Target="https://www.caixa.gov.br/Downloads/sinapi-cadernos-tecnicos/SINAPI-CT-PAREDES-DE-CONCRETO-CONCRETAGEM.pdf" TargetMode="External"/><Relationship Id="rId8421" Type="http://schemas.openxmlformats.org/officeDocument/2006/relationships/hyperlink" Target="https://www.caixa.gov.br/Downloads/sinapi-cadernos-tecnicos/SINAPI-CT-PINTURA-EM-SUPERFICIES-METALICAS.pdf" TargetMode="External"/><Relationship Id="rId3566" Type="http://schemas.openxmlformats.org/officeDocument/2006/relationships/hyperlink" Target="https://www.caixa.gov.br/Downloads/sinapi-cadernos-tecnicos/SINAPI-CT-ESCORAMENTO-E-PREPARO-DE-FUNDO-DE-VALAS.pdf" TargetMode="External"/><Relationship Id="rId4964" Type="http://schemas.openxmlformats.org/officeDocument/2006/relationships/hyperlink" Target="https://www.caixa.gov.br/Downloads/sinapi-cadernos-tecnicos/SINAPI-CT-INSTALACOES-ELETRICAS-QUADROS-CABOS-DISJUNTORES-CONTATORES-E-BARRAMENTOS-BLINDADOS.pdf" TargetMode="External"/><Relationship Id="rId7023" Type="http://schemas.openxmlformats.org/officeDocument/2006/relationships/hyperlink" Target="https://www.caixa.gov.br/Downloads/sinapi-cadernos-tecnicos/SINAPI-CT-LAJES-PRE-MOLDADAS.pdf" TargetMode="External"/><Relationship Id="rId10351" Type="http://schemas.openxmlformats.org/officeDocument/2006/relationships/hyperlink" Target="https://www.caixa.gov.br/Downloads/sinapi-cadernos-tecnicos/SINAPI-CT-VALVULAS-E-REGISTROS-PARA-SISTEMAS-PREDIAI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QUIPAMENTOS-DE-PROTECAO-COLETIVA.pdf" TargetMode="External"/><Relationship Id="rId3980" Type="http://schemas.openxmlformats.org/officeDocument/2006/relationships/hyperlink" Target="https://www.caixa.gov.br/Downloads/sinapi-cadernos-tecnicos/SINAPI-CT-ESTRUTURA-E-TRAMA-PARA-COBERTURA.pdf" TargetMode="External"/><Relationship Id="rId4617" Type="http://schemas.openxmlformats.org/officeDocument/2006/relationships/hyperlink" Target="https://www.caixa.gov.br/Downloads/sinapi-cadernos-tecnicos/SINAPI-CT-ILUMINACAO-PREDIAL-E-MONITORAMENTO.pdf" TargetMode="External"/><Relationship Id="rId9195" Type="http://schemas.openxmlformats.org/officeDocument/2006/relationships/hyperlink" Target="https://www.caixa.gov.br/Downloads/sinapi-cadernos-tecnicos/SINAPI-CT-REDES-DE-AGUA-E-ESGOTO-EM-PEAD-LISO-(TUBOS-E-CONEXOES).pdf" TargetMode="External"/><Relationship Id="rId10004" Type="http://schemas.openxmlformats.org/officeDocument/2006/relationships/hyperlink" Target="https://www.caixa.gov.br/Downloads/sinapi-cadernos-tecnicos/SINAPI-CT-TRANSPORTE-CARGA-E-DESCARGA-DE-MATERIAIS.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QUADRIAS-JANELAS.pdf" TargetMode="External"/><Relationship Id="rId6789" Type="http://schemas.openxmlformats.org/officeDocument/2006/relationships/hyperlink" Target="https://www.caixa.gov.br/Downloads/sinapi-cadernos-tecnicos/SINAPI-CT-INSTALACOES-EM-COBRE.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QUADRIAS-PORTAS.pdf" TargetMode="External"/><Relationship Id="rId6856" Type="http://schemas.openxmlformats.org/officeDocument/2006/relationships/hyperlink" Target="https://www.caixa.gov.br/Downloads/sinapi-cadernos-tecnicos/SINAPI-CT-INSTALACOES-EM-COBRE.pdf" TargetMode="External"/><Relationship Id="rId7907" Type="http://schemas.openxmlformats.org/officeDocument/2006/relationships/hyperlink" Target="https://www.caixa.gov.br/Downloads/sinapi-cadernos-tecnicos/SINAPI-CT-MOBILIZACAO-E-DESMOBILIZACAO-DE-EQUIPAMENTOS-PESADOS.pdf" TargetMode="External"/><Relationship Id="rId9262" Type="http://schemas.openxmlformats.org/officeDocument/2006/relationships/hyperlink" Target="https://www.caixa.gov.br/Downloads/sinapi-cadernos-tecnicos/SINAPI-CT-REDES-DE-AGUA-E-ESGOTO-EM-PEAD-LISO-(TUBOS-E-CONEXOES).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ERCAS-PROTETORES-E-ALAMBRAD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HIDRAULICAS-EM-PEX.pdf" TargetMode="External"/><Relationship Id="rId5872" Type="http://schemas.openxmlformats.org/officeDocument/2006/relationships/hyperlink" Target="https://www.caixa.gov.br/Downloads/sinapi-cadernos-tecnicos/SINAPI-CT-INSTALACOES-PREDIAIS-DE-AGUA-FRIA-EM-PVC.pdf" TargetMode="External"/><Relationship Id="rId6509" Type="http://schemas.openxmlformats.org/officeDocument/2006/relationships/hyperlink" Target="https://www.caixa.gov.br/Downloads/sinapi-cadernos-tecnicos/SINAPI-CT-INSTALACOES-DE-GAS-E-INCENDIO-EM-ACO-E-FERRO-GALVANIZADO.pdf" TargetMode="External"/><Relationship Id="rId6923" Type="http://schemas.openxmlformats.org/officeDocument/2006/relationships/hyperlink" Target="https://www.caixa.gov.br/Downloads/sinapi-cadernos-tecnicos/SINAPI-CT-INSTALACOES-EM-COBRE.pdf" TargetMode="External"/><Relationship Id="rId4474" Type="http://schemas.openxmlformats.org/officeDocument/2006/relationships/hyperlink" Target="https://www.caixa.gov.br/Downloads/sinapi-cadernos-tecnicos/SINAPI-CT-GESSO.pdf" TargetMode="External"/><Relationship Id="rId5525" Type="http://schemas.openxmlformats.org/officeDocument/2006/relationships/hyperlink" Target="https://www.caixa.gov.br/Downloads/sinapi-cadernos-tecnicos/SINAPI-CT-INSTALACOES-HIDRAULICAS-EM-PEX.pdf" TargetMode="External"/><Relationship Id="rId3076" Type="http://schemas.openxmlformats.org/officeDocument/2006/relationships/hyperlink" Target="https://www.caixa.gov.br/Downloads/sinapi-cadernos-tecnicos/SINAPI-CT-ELETROCALHAS.pdf" TargetMode="External"/><Relationship Id="rId3490" Type="http://schemas.openxmlformats.org/officeDocument/2006/relationships/hyperlink" Target="https://www.caixa.gov.br/Downloads/sinapi-cadernos-tecnicos/SINAPI-CT-ESCAVACAO-DE-VALAS.pdf" TargetMode="External"/><Relationship Id="rId4127" Type="http://schemas.openxmlformats.org/officeDocument/2006/relationships/hyperlink" Target="https://www.caixa.gov.br/Downloads/sinapi-cadernos-tecnicos/SINAPI-CT-EXECUCAO-DE-TIRANTES.pdf" TargetMode="External"/><Relationship Id="rId4541" Type="http://schemas.openxmlformats.org/officeDocument/2006/relationships/hyperlink" Target="https://www.caixa.gov.br/Downloads/sinapi-cadernos-tecnicos/SINAPI-CT-GUARDA-CORPO-CORRIMAO-E-GRADE-PARA-ESQUADRIAS.pdf" TargetMode="External"/><Relationship Id="rId7697" Type="http://schemas.openxmlformats.org/officeDocument/2006/relationships/hyperlink" Target="https://www.caixa.gov.br/Downloads/sinapi-cadernos-tecnicos/SINAPI-CT-MASSA-UNICA-EXTERNA.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LETROCALHAS.pdf" TargetMode="External"/><Relationship Id="rId6299" Type="http://schemas.openxmlformats.org/officeDocument/2006/relationships/hyperlink" Target="https://www.caixa.gov.br/Downloads/sinapi-cadernos-tecnicos/SINAPI-CT-INSTALACOES-DE-GAS-E-INCENDIO-EM-ACO-E-FERRO-GALVANIZADO.pdf" TargetMode="External"/><Relationship Id="rId8748" Type="http://schemas.openxmlformats.org/officeDocument/2006/relationships/hyperlink" Target="https://www.caixa.gov.br/Downloads/sinapi-cadernos-tecnicos/SINAPI-CT-POCOS-DE-VISITA-E-CAIXAS-PARA-BOCAS-DE-LOBO.pdf" TargetMode="External"/><Relationship Id="rId7764" Type="http://schemas.openxmlformats.org/officeDocument/2006/relationships/hyperlink" Target="https://www.caixa.gov.br/Downloads/sinapi-cadernos-tecnicos/SINAPI-CT-MASSA-UNICA-EXTERNA.pdf" TargetMode="External"/><Relationship Id="rId8815" Type="http://schemas.openxmlformats.org/officeDocument/2006/relationships/hyperlink" Target="https://www.caixa.gov.br/Downloads/sinapi-cadernos-tecnicos/SINAPI-CT-QUADROS-DE-AUTOMACAO-DE-BOMBAS.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QUIPAMENTOS-DE-PROTECAO-COLETIVA.pdf" TargetMode="External"/><Relationship Id="rId6366" Type="http://schemas.openxmlformats.org/officeDocument/2006/relationships/hyperlink" Target="https://www.caixa.gov.br/Downloads/sinapi-cadernos-tecnicos/SINAPI-CT-INSTALACOES-DE-GAS-E-INCENDIO-EM-ACO-E-FERRO-GALVANIZADO.pdf" TargetMode="External"/><Relationship Id="rId6780" Type="http://schemas.openxmlformats.org/officeDocument/2006/relationships/hyperlink" Target="https://www.caixa.gov.br/Downloads/sinapi-cadernos-tecnicos/SINAPI-CT-INSTALACOES-EM-COBRE.pdf" TargetMode="External"/><Relationship Id="rId7417" Type="http://schemas.openxmlformats.org/officeDocument/2006/relationships/hyperlink" Target="https://www.caixa.gov.br/Downloads/sinapi-metodologia/Livro_SINAPI_Calculos_Parametros.pdf" TargetMode="External"/><Relationship Id="rId7831" Type="http://schemas.openxmlformats.org/officeDocument/2006/relationships/hyperlink" Target="https://www.caixa.gov.br/Downloads/sinapi-cadernos-tecnicos/SINAPI-CT-MOBILIZACAO-E-DESMOBILIZACAO-DE-EQUIPAMENTOS-PESADOS.pdf" TargetMode="External"/><Relationship Id="rId2976" Type="http://schemas.openxmlformats.org/officeDocument/2006/relationships/hyperlink" Target="https://www.caixa.gov.br/Downloads/sinapi-cadernos-tecnicos/SINAPI-CT-DRENOS.pdf" TargetMode="External"/><Relationship Id="rId5382" Type="http://schemas.openxmlformats.org/officeDocument/2006/relationships/hyperlink" Target="https://www.caixa.gov.br/Downloads/sinapi-cadernos-tecnicos/SINAPI-CT-INSTALACOES-HIDRAULICAS-RESERVACAO-E-BOMBAS-DE-RECALQUE.pdf" TargetMode="External"/><Relationship Id="rId6019" Type="http://schemas.openxmlformats.org/officeDocument/2006/relationships/hyperlink" Target="https://www.caixa.gov.br/Downloads/sinapi-cadernos-tecnicos/SINAPI-CT-INSTALACOES-PREDIAIS-DE-AGUA-QUENTE-EM-CPVC.pdf" TargetMode="External"/><Relationship Id="rId6433" Type="http://schemas.openxmlformats.org/officeDocument/2006/relationships/hyperlink" Target="https://www.caixa.gov.br/Downloads/sinapi-cadernos-tecnicos/SINAPI-CT-INSTALACOES-DE-GAS-E-INCENDIO-EM-ACO-E-FERRO-GALVANIZADO.pdf" TargetMode="External"/><Relationship Id="rId9589" Type="http://schemas.openxmlformats.org/officeDocument/2006/relationships/hyperlink" Target="https://www.caixa.gov.br/Downloads/sinapi-cadernos-tecnicos/SINAPI-CT-TELHAMENTO-PARA-COBERTURA.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ELETRICAS-QUADROS-CABOS-DISJUNTORES-CONTATORES-E-BARRAMENTOS-BLINDADOS.pdf" TargetMode="External"/><Relationship Id="rId6500" Type="http://schemas.openxmlformats.org/officeDocument/2006/relationships/hyperlink" Target="https://www.caixa.gov.br/Downloads/sinapi-cadernos-tecnicos/SINAPI-CT-INSTALACOES-DE-GAS-E-INCENDIO-EM-ACO-E-FERRO-GALVANIZADO.pdf" TargetMode="External"/><Relationship Id="rId9656" Type="http://schemas.openxmlformats.org/officeDocument/2006/relationships/hyperlink" Target="https://www.caixa.gov.br/Downloads/sinapi-cadernos-tecnicos/SINAPI-CT-TRANSPORTE-FLUVIAL-CARGA-E-DESCARGA.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ESTRUTURAS-DE-CONTENCAO-PERFIS-PRANCHADOS-CORTINAS-E-MUROS-DE-ARRIMO.pdf" TargetMode="External"/><Relationship Id="rId5102" Type="http://schemas.openxmlformats.org/officeDocument/2006/relationships/hyperlink" Target="https://www.caixa.gov.br/Downloads/sinapi-cadernos-tecnicos/SINAPI-CT-INSTALACOES-ELETRICAS-REDE-DE-DISTRIBUICAO.pdf" TargetMode="External"/><Relationship Id="rId8258" Type="http://schemas.openxmlformats.org/officeDocument/2006/relationships/hyperlink" Target="https://www.caixa.gov.br/Downloads/sinapi-cadernos-tecnicos/SINAPI-CT-PERFURACAO-HORIZONTAL-DIRECIONAL-HDD.pdf" TargetMode="External"/><Relationship Id="rId8672" Type="http://schemas.openxmlformats.org/officeDocument/2006/relationships/hyperlink" Target="https://www.caixa.gov.br/Downloads/sinapi-cadernos-tecnicos/SINAPI-CT-POCOS-DE-VISITA-E-CAIXAS-PARA-BOCAS-DE-LOBO.pdf" TargetMode="External"/><Relationship Id="rId9309" Type="http://schemas.openxmlformats.org/officeDocument/2006/relationships/hyperlink" Target="https://www.caixa.gov.br/Downloads/sinapi-cadernos-tecnicos/SINAPI-CT-RESERVATORIOS-DE-CONCRETO-E-METALICOS.pdf" TargetMode="External"/><Relationship Id="rId10188" Type="http://schemas.openxmlformats.org/officeDocument/2006/relationships/hyperlink" Target="https://www.caixa.gov.br/Downloads/sinapi-cadernos-tecnicos/SINAPI-CT-USINAGENS.pdf" TargetMode="External"/><Relationship Id="rId7274" Type="http://schemas.openxmlformats.org/officeDocument/2006/relationships/hyperlink" Target="https://www.caixa.gov.br/Downloads/sinapi-metodologia/Livro_SINAPI_Calculos_Parametros.pdf" TargetMode="External"/><Relationship Id="rId8325" Type="http://schemas.openxmlformats.org/officeDocument/2006/relationships/hyperlink" Target="https://www.caixa.gov.br/Downloads/sinapi-cadernos-tecnicos/SINAPI-CT-PINTURA-INTERNA.pdf" TargetMode="External"/><Relationship Id="rId9723" Type="http://schemas.openxmlformats.org/officeDocument/2006/relationships/hyperlink" Target="https://www.caixa.gov.br/Downloads/sinapi-cadernos-tecnicos/SINAPI-CT-TRANSPORTE-FLUVIAL-MOMENTO-DE-TRANSPORTE.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ELETRICAS-ELETRODUTOS-CONEXOES-E-CONDULETES-APARENTES.pdf" TargetMode="External"/><Relationship Id="rId5919" Type="http://schemas.openxmlformats.org/officeDocument/2006/relationships/hyperlink" Target="https://www.caixa.gov.br/Downloads/sinapi-cadernos-tecnicos/SINAPI-CT-INSTALACOES-PREDIAIS-DE-AGUA-FRIA-EM-PVC.pdf" TargetMode="External"/><Relationship Id="rId6290" Type="http://schemas.openxmlformats.org/officeDocument/2006/relationships/hyperlink" Target="https://www.caixa.gov.br/Downloads/sinapi-cadernos-tecnicos/SINAPI-CT-INSTALACOES-DE-GAS-E-INCENDIO-EM-ACO-E-FERRO-GALVANIZADO.pdf" TargetMode="External"/><Relationship Id="rId10255" Type="http://schemas.openxmlformats.org/officeDocument/2006/relationships/hyperlink" Target="https://www.caixa.gov.br/Downloads/sinapi-cadernos-tecnicos/SINAPI-CT-VIDROS-E-ESPELHOS.pdf" TargetMode="External"/><Relationship Id="rId3884" Type="http://schemas.openxmlformats.org/officeDocument/2006/relationships/hyperlink" Target="https://www.caixa.gov.br/Downloads/sinapi-cadernos-tecnicos/SINAPI-CT-ESTRUTURA-E-TRAMA-PARA-COBERTURA.pdf" TargetMode="External"/><Relationship Id="rId4935" Type="http://schemas.openxmlformats.org/officeDocument/2006/relationships/hyperlink" Target="https://www.caixa.gov.br/Downloads/sinapi-cadernos-tecnicos/SINAPI-CT-INSTALACOES-ELETRICAS-ELETRODUTOS-CONEXOES-E-CONDULETES-APARENTES.pdf" TargetMode="External"/><Relationship Id="rId7341" Type="http://schemas.openxmlformats.org/officeDocument/2006/relationships/hyperlink" Target="https://www.caixa.gov.br/Downloads/sinapi-metodologia/Livro_SINAPI_Calculos_Parametros.pdf" TargetMode="External"/><Relationship Id="rId9099" Type="http://schemas.openxmlformats.org/officeDocument/2006/relationships/hyperlink" Target="https://www.caixa.gov.br/Downloads/sinapi-cadernos-tecnicos/SINAPI-CT-REDES-DE-LOGICA-TELEFONIA-E-IMAGEM.pdf" TargetMode="External"/><Relationship Id="rId10322" Type="http://schemas.openxmlformats.org/officeDocument/2006/relationships/hyperlink" Target="https://www.caixa.gov.br/Downloads/sinapi-cadernos-tecnicos/SINAPI-CT-VALVULAS-E-REGISTROS-PARA-SISTEMAS-PREDIAIS.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CAVACAO-DE-VALAS.pdf" TargetMode="External"/><Relationship Id="rId3951" Type="http://schemas.openxmlformats.org/officeDocument/2006/relationships/hyperlink" Target="https://www.caixa.gov.br/Downloads/sinapi-cadernos-tecnicos/SINAPI-CT-ESTRUTURA-E-TRAMA-PARA-COBERTURA.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OMBAS-HIDRAULICAS-CENTRIFUGAS-HORIZONTAIS-E-SUBMERSIVEI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CORAMENTO-E-PREPARO-DE-FUNDO-DE-VALAS.pdf" TargetMode="External"/><Relationship Id="rId6010" Type="http://schemas.openxmlformats.org/officeDocument/2006/relationships/hyperlink" Target="https://www.caixa.gov.br/Downloads/sinapi-cadernos-tecnicos/SINAPI-CT-INSTALACOES-PREDIAIS-DE-AGUA-FRIA-EM-PVC.pdf" TargetMode="External"/><Relationship Id="rId9166" Type="http://schemas.openxmlformats.org/officeDocument/2006/relationships/hyperlink" Target="https://www.caixa.gov.br/Downloads/sinapi-cadernos-tecnicos/SINAPI-CT-REDES-DE-LOGICA-TELEFONIA-E-IMAGEM.pdf" TargetMode="External"/><Relationship Id="rId9580" Type="http://schemas.openxmlformats.org/officeDocument/2006/relationships/hyperlink" Target="https://www.caixa.gov.br/Downloads/sinapi-cadernos-tecnicos/SINAPI-CT-TELHAMENTO-PARA-COBERTURA.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DE-AGUA-PARA-EDIFICACOE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ESGOTO-TUBOS-E-CONEXOES.pdf" TargetMode="External"/><Relationship Id="rId8182" Type="http://schemas.openxmlformats.org/officeDocument/2006/relationships/hyperlink" Target="https://www.caixa.gov.br/Downloads/sinapi-cadernos-tecnicos/SINAPI-CT-PAVIMENTO-RIGIDO-DE-CONCRETO.pdf" TargetMode="External"/><Relationship Id="rId9233" Type="http://schemas.openxmlformats.org/officeDocument/2006/relationships/hyperlink" Target="https://www.caixa.gov.br/Downloads/sinapi-cadernos-tecnicos/SINAPI-CT-REDES-DE-AGUA-E-ESGOTO-EM-PEAD-LISO-(TUBOS-E-CONEXOES).pdf" TargetMode="External"/><Relationship Id="rId1222" Type="http://schemas.openxmlformats.org/officeDocument/2006/relationships/hyperlink" Target="https://www.caixa.gov.br/Downloads/sinapi-cadernos-tecnicos/SINAPI-CT-CANALETAS-GRELHAS-E-CAIXAS-COM-GRELHA-PARA-DRENAGEM.pdf" TargetMode="External"/><Relationship Id="rId4378" Type="http://schemas.openxmlformats.org/officeDocument/2006/relationships/hyperlink" Target="https://www.caixa.gov.br/Downloads/sinapi-cadernos-tecnicos/SINAPI-CT-FORMAS-PARA-ESTRUTURAS-DE-CONCRETO-ARMADO.pdf" TargetMode="External"/><Relationship Id="rId5429" Type="http://schemas.openxmlformats.org/officeDocument/2006/relationships/hyperlink" Target="https://www.caixa.gov.br/Downloads/sinapi-cadernos-tecnicos/SINAPI-CT-INSTALACOES-HIDRAULICAS-RESERVACAO-E-BOMBAS-DE-RECALQUE.pdf" TargetMode="External"/><Relationship Id="rId6827" Type="http://schemas.openxmlformats.org/officeDocument/2006/relationships/hyperlink" Target="https://www.caixa.gov.br/Downloads/sinapi-cadernos-tecnicos/SINAPI-CT-INSTALACOES-EM-COBRE.pdf" TargetMode="External"/><Relationship Id="rId9300" Type="http://schemas.openxmlformats.org/officeDocument/2006/relationships/hyperlink" Target="https://www.caixa.gov.br/Downloads/sinapi-cadernos-tecnicos/SINAPI-CT-RESERVATORIOS-DE-CONCRETO-E-METALICOS.pdf" TargetMode="External"/><Relationship Id="rId3394" Type="http://schemas.openxmlformats.org/officeDocument/2006/relationships/hyperlink" Target="https://www.caixa.gov.br/Downloads/sinapi-cadernos-tecnicos/SINAPI-CT-ESCAVACAO-HORIZONTAL.pdf" TargetMode="External"/><Relationship Id="rId4792" Type="http://schemas.openxmlformats.org/officeDocument/2006/relationships/hyperlink" Target="https://www.caixa.gov.br/Downloads/sinapi-cadernos-tecnicos/SINAPI-CT-INSTALACOES-ELETRICAS-ELETRODUTOS-EMBUTIDOS-CABOS-CAIXAS-TOMADAS-E-INTERRUPTORES.pdf" TargetMode="External"/><Relationship Id="rId5843" Type="http://schemas.openxmlformats.org/officeDocument/2006/relationships/hyperlink" Target="https://www.caixa.gov.br/Downloads/sinapi-cadernos-tecnicos/SINAPI-CT-INSTALACOES-PREDIAIS-DE-AGUA-FRIA-EM-PVC.pdf" TargetMode="External"/><Relationship Id="rId8999" Type="http://schemas.openxmlformats.org/officeDocument/2006/relationships/hyperlink" Target="https://www.caixa.gov.br/Downloads/sinapi-cadernos-tecnicos/SINAPI-CT-RECOMPOSICAO-DE-PAVIMENTOS.pdf" TargetMode="External"/><Relationship Id="rId3047" Type="http://schemas.openxmlformats.org/officeDocument/2006/relationships/hyperlink" Target="https://www.caixa.gov.br/Downloads/sinapi-cadernos-tecnicos/SINAPI-CT-DUTOS-PARA-AR-CONDICIONADO.pdf" TargetMode="External"/><Relationship Id="rId4445" Type="http://schemas.openxmlformats.org/officeDocument/2006/relationships/hyperlink" Target="https://www.caixa.gov.br/Downloads/sinapi-cadernos-tecnicos/SINAPI-CT-GALERIAS-COM-ADUELAS-DE-CONCRETO.pdf" TargetMode="External"/><Relationship Id="rId5910" Type="http://schemas.openxmlformats.org/officeDocument/2006/relationships/hyperlink" Target="https://www.caixa.gov.br/Downloads/sinapi-cadernos-tecnicos/SINAPI-CT-INSTALACOES-PREDIAIS-DE-AGUA-FRIA-EM-PVC.pdf" TargetMode="External"/><Relationship Id="rId3461" Type="http://schemas.openxmlformats.org/officeDocument/2006/relationships/hyperlink" Target="https://www.caixa.gov.br/Downloads/sinapi-cadernos-tecnicos/SINAPI-CT-ESCAVACAO-VERTICAL-A-CEU-ABERTO.pdf" TargetMode="External"/><Relationship Id="rId4512" Type="http://schemas.openxmlformats.org/officeDocument/2006/relationships/hyperlink" Target="https://www.caixa.gov.br/Downloads/sinapi-cadernos-tecnicos/SINAPI-CT-GRAUTE-E-ARMACAO.pdf" TargetMode="External"/><Relationship Id="rId7668" Type="http://schemas.openxmlformats.org/officeDocument/2006/relationships/hyperlink" Target="https://www.caixa.gov.br/Downloads/sinapi-cadernos-tecnicos/SINAPI-CT-LUMINARIAS-EXTERNAS.pdf" TargetMode="External"/><Relationship Id="rId8719" Type="http://schemas.openxmlformats.org/officeDocument/2006/relationships/hyperlink" Target="https://www.caixa.gov.br/Downloads/sinapi-cadernos-tecnicos/SINAPI-CT-POCOS-DE-VISITA-E-CAIXAS-PARA-BOCAS-DE-LOBO.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LETROCALHAS.pdf" TargetMode="External"/><Relationship Id="rId6684" Type="http://schemas.openxmlformats.org/officeDocument/2006/relationships/hyperlink" Target="https://www.caixa.gov.br/Downloads/sinapi-cadernos-tecnicos/SINAPI-CT-INSTALACOES-DE-AR-CONDICIONADO.pdf" TargetMode="External"/><Relationship Id="rId7735" Type="http://schemas.openxmlformats.org/officeDocument/2006/relationships/hyperlink" Target="https://www.caixa.gov.br/Downloads/sinapi-cadernos-tecnicos/SINAPI-CT-MASSA-UNICA-EXTERNA.pdf" TargetMode="External"/><Relationship Id="rId9090" Type="http://schemas.openxmlformats.org/officeDocument/2006/relationships/hyperlink" Target="https://www.caixa.gov.br/Downloads/sinapi-cadernos-tecnicos/SINAPI-CT-REDES-ENTERRADAS-DE-DISTRIBUICAO-ELETRICA.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RESERVACAO-E-BOMBAS-DE-RECALQUE.pdf" TargetMode="External"/><Relationship Id="rId6337" Type="http://schemas.openxmlformats.org/officeDocument/2006/relationships/hyperlink" Target="https://www.caixa.gov.br/Downloads/sinapi-cadernos-tecnicos/SINAPI-CT-INSTALACOES-DE-GAS-E-INCENDIO-EM-ACO-E-FERRO-GALVANIZADO.pdf" TargetMode="External"/><Relationship Id="rId6751" Type="http://schemas.openxmlformats.org/officeDocument/2006/relationships/hyperlink" Target="https://www.caixa.gov.br/Downloads/sinapi-cadernos-tecnicos/SINAPI-CT-INSTALACOES-EM-COBRE.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HIDRAULICAS-RESERVACAO-E-BOMBAS-DE-RECALQUE.pdf" TargetMode="External"/><Relationship Id="rId6404" Type="http://schemas.openxmlformats.org/officeDocument/2006/relationships/hyperlink" Target="https://www.caixa.gov.br/Downloads/sinapi-cadernos-tecnicos/SINAPI-CT-INSTALACOES-DE-GAS-E-INCENDIO-EM-ACO-E-FERRO-GALVANIZADO.pdf" TargetMode="External"/><Relationship Id="rId7802" Type="http://schemas.openxmlformats.org/officeDocument/2006/relationships/hyperlink" Target="https://www.caixa.gov.br/Downloads/sinapi-cadernos-tecnicos/SINAPI-CT-MASSA-UNICA-INTERNA.pdf" TargetMode="External"/><Relationship Id="rId1896" Type="http://schemas.openxmlformats.org/officeDocument/2006/relationships/hyperlink" Target="https://www.caixa.gov.br/Downloads/sinapi-cadernos-tecnicos/SINAPI-CT-CUSTOS-HORARIOS-PRODUTIVO-E-IMPRODUTIVO-DOS-EQUIPAMENTOS.pdf" TargetMode="External"/><Relationship Id="rId2947" Type="http://schemas.openxmlformats.org/officeDocument/2006/relationships/hyperlink" Target="https://www.caixa.gov.br/Downloads/sinapi-cadernos-tecnicos/SINAPI-CT-DRENAGEM-DE-AR-CONDICIONADO.pdf" TargetMode="External"/><Relationship Id="rId5006" Type="http://schemas.openxmlformats.org/officeDocument/2006/relationships/hyperlink" Target="https://www.caixa.gov.br/Downloads/sinapi-cadernos-tecnicos/SINAPI-CT-INSTALACOES-ELETRICAS-QUADROS-CABOS-DISJUNTORES-CONTATORES-E-BARRAMENTOS-BLINDADOS.pdf" TargetMode="External"/><Relationship Id="rId9974" Type="http://schemas.openxmlformats.org/officeDocument/2006/relationships/hyperlink" Target="https://www.caixa.gov.br/Downloads/sinapi-cadernos-tecnicos/SINAPI-CT-TRANSPORTE-CARGA-E-DESCARGA-DE-MATERIAIS.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MOLICOES-E-REMOCOES.pdf" TargetMode="External"/><Relationship Id="rId4022" Type="http://schemas.openxmlformats.org/officeDocument/2006/relationships/hyperlink" Target="https://www.caixa.gov.br/Downloads/sinapi-cadernos-tecnicos/SINAPI-CT-ESTRUTURAS-DE-CONTENCAO-ESTACAS-PAREDES-DIAFRAGMA-E-MURETA-GUIA.pdf" TargetMode="External"/><Relationship Id="rId5420" Type="http://schemas.openxmlformats.org/officeDocument/2006/relationships/hyperlink" Target="https://www.caixa.gov.br/Downloads/sinapi-cadernos-tecnicos/SINAPI-CT-INSTALACOES-HIDRAULICAS-RESERVACAO-E-BOMBAS-DE-RECALQUE.pdf" TargetMode="External"/><Relationship Id="rId7178" Type="http://schemas.openxmlformats.org/officeDocument/2006/relationships/hyperlink" Target="https://www.caixa.gov.br/Downloads/sinapi-metodologia/Livro_SINAPI_Calculos_Parametros.pdf" TargetMode="External"/><Relationship Id="rId8576" Type="http://schemas.openxmlformats.org/officeDocument/2006/relationships/hyperlink" Target="https://www.caixa.gov.br/Downloads/sinapi-cadernos-tecnicos/SINAPI-CT-POSTES-DE-CONCRETO-E-METALICOS.pdf" TargetMode="External"/><Relationship Id="rId8990" Type="http://schemas.openxmlformats.org/officeDocument/2006/relationships/hyperlink" Target="https://www.caixa.gov.br/Downloads/sinapi-cadernos-tecnicos/SINAPI-CT-RASGOS-E-FIXACOES.pdf" TargetMode="External"/><Relationship Id="rId9627" Type="http://schemas.openxmlformats.org/officeDocument/2006/relationships/hyperlink" Target="https://www.caixa.gov.br/Downloads/sinapi-cadernos-tecnicos/SINAPI-CT-TRANSPORTE-FLUVIAL-CARGA-E-DESCARGA.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LOUCAS-E-METAIS.pdf" TargetMode="External"/><Relationship Id="rId8229" Type="http://schemas.openxmlformats.org/officeDocument/2006/relationships/hyperlink" Target="https://www.caixa.gov.br/Downloads/sinapi-cadernos-tecnicos/SINAPI-CT-PERFURACAO-HORIZONTAL-DIRECIONAL-HDD.pdf" TargetMode="External"/><Relationship Id="rId8643" Type="http://schemas.openxmlformats.org/officeDocument/2006/relationships/hyperlink" Target="https://www.caixa.gov.br/Downloads/sinapi-cadernos-tecnicos/SINAPI-CT-POCOS-DE-VISITA-E-CAIXAS-PARA-BOCAS-DE-LOBO.pdf" TargetMode="External"/><Relationship Id="rId10159" Type="http://schemas.openxmlformats.org/officeDocument/2006/relationships/hyperlink" Target="https://www.caixa.gov.br/Downloads/sinapi-cadernos-tecnicos/SINAPI-CT-TUNNEL-LINER.pdf" TargetMode="External"/><Relationship Id="rId3788" Type="http://schemas.openxmlformats.org/officeDocument/2006/relationships/hyperlink" Target="https://www.caixa.gov.br/Downloads/sinapi-cadernos-tecnicos/SINAPI-CT-ESQUADRIAS-PORTAS.pdf" TargetMode="External"/><Relationship Id="rId4839" Type="http://schemas.openxmlformats.org/officeDocument/2006/relationships/hyperlink" Target="https://www.caixa.gov.br/Downloads/sinapi-cadernos-tecnicos/SINAPI-CT-INSTALACOES-ELETRICAS-ELETRODUTOS-EMBUTIDOS-CABOS-CAIXAS-TOMADAS-E-INTERRUPTORES.pdf" TargetMode="External"/><Relationship Id="rId6194" Type="http://schemas.openxmlformats.org/officeDocument/2006/relationships/hyperlink" Target="https://www.caixa.gov.br/Downloads/sinapi-cadernos-tecnicos/SINAPI-CT-INSTALACOES-PREDIAIS-DE-AGUAS-PLUVIAIS-TUBOS-CONEXOES-CAIXAS-E-RALOS.pdf" TargetMode="External"/><Relationship Id="rId7245" Type="http://schemas.openxmlformats.org/officeDocument/2006/relationships/hyperlink" Target="https://www.caixa.gov.br/Downloads/sinapi-metodologia/Livro_SINAPI_Calculos_Parametros.pdf" TargetMode="External"/><Relationship Id="rId8710" Type="http://schemas.openxmlformats.org/officeDocument/2006/relationships/hyperlink" Target="https://www.caixa.gov.br/Downloads/sinapi-cadernos-tecnicos/SINAPI-CT-POCOS-DE-VISITA-E-CAIXAS-PARA-BOCAS-DE-LOBO.pdf" TargetMode="External"/><Relationship Id="rId10226" Type="http://schemas.openxmlformats.org/officeDocument/2006/relationships/hyperlink" Target="https://www.caixa.gov.br/Downloads/sinapi-cadernos-tecnicos/SINAPI-CT-VERGAS-CONTRAVERGAS-E-FIXACAO-DE-ALVENARIA.pdf" TargetMode="External"/><Relationship Id="rId3855" Type="http://schemas.openxmlformats.org/officeDocument/2006/relationships/hyperlink" Target="https://www.caixa.gov.br/Downloads/sinapi-cadernos-tecnicos/SINAPI-CT-ESTACAS-RAIZ.pdf" TargetMode="External"/><Relationship Id="rId6261" Type="http://schemas.openxmlformats.org/officeDocument/2006/relationships/hyperlink" Target="https://www.caixa.gov.br/Downloads/sinapi-cadernos-tecnicos/SINAPI-CT-INSTALACOES-DE-DIVISORIAS-DIVERSAS.pdf" TargetMode="External"/><Relationship Id="rId7312" Type="http://schemas.openxmlformats.org/officeDocument/2006/relationships/hyperlink" Target="https://www.caixa.gov.br/Downloads/sinapi-metodologia/Livro_SINAPI_Calculos_Parametros.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CAVACAO-DE-VALAS.pdf" TargetMode="External"/><Relationship Id="rId4906" Type="http://schemas.openxmlformats.org/officeDocument/2006/relationships/hyperlink" Target="https://www.caixa.gov.br/Downloads/sinapi-cadernos-tecnicos/SINAPI-CT-INSTALACOES-ELETRICAS-ELETRODUTOS-CONEXOES-E-CONDULETES-APARENTES.pdf" TargetMode="External"/><Relationship Id="rId9484" Type="http://schemas.openxmlformats.org/officeDocument/2006/relationships/hyperlink" Target="https://www.caixa.gov.br/Downloads/sinapi-cadernos-tecnicos/SINAPI-CT-SISTEMAS-HOSPITALARES-PONTOS-DE-CONSUMO.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USTOS-HORARIOS-PRODUTIVO-E-IMPRODUTIVO-DOS-EQUIPAMENTOS.pdf" TargetMode="External"/><Relationship Id="rId2871" Type="http://schemas.openxmlformats.org/officeDocument/2006/relationships/hyperlink" Target="https://www.caixa.gov.br/Downloads/sinapi-cadernos-tecnicos/SINAPI-CT-DETECCAO-DE-INCENDIO-E-ALARME.pdf" TargetMode="External"/><Relationship Id="rId3922" Type="http://schemas.openxmlformats.org/officeDocument/2006/relationships/hyperlink" Target="https://www.caixa.gov.br/Downloads/sinapi-cadernos-tecnicos/SINAPI-CT-ESTRUTURA-E-TRAMA-PARA-COBERTURA.pdf" TargetMode="External"/><Relationship Id="rId8086" Type="http://schemas.openxmlformats.org/officeDocument/2006/relationships/hyperlink" Target="https://www.caixa.gov.br/Downloads/sinapi-cadernos-tecnicos/SINAPI-CT-PARQUINHOS-E-EQUIPAMENTOS-DE-GINASTICA-AO-AR-LIVRE.pdf" TargetMode="External"/><Relationship Id="rId9137" Type="http://schemas.openxmlformats.org/officeDocument/2006/relationships/hyperlink" Target="https://www.caixa.gov.br/Downloads/sinapi-cadernos-tecnicos/SINAPI-CT-REDES-DE-LOGICA-TELEFONIA-E-IMAGEM.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AVIMENTO-INTERTRAVADO.pdf" TargetMode="External"/><Relationship Id="rId9551" Type="http://schemas.openxmlformats.org/officeDocument/2006/relationships/hyperlink" Target="https://www.caixa.gov.br/Downloads/sinapi-cadernos-tecnicos/SINAPI-CT-SUPRESSAO-VEGETAL.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ELETRODUTOS-EMBUTIDOS-CABOS-CAIXAS-TOMADAS-E-INTERRUPTORES.pdf" TargetMode="External"/><Relationship Id="rId5747" Type="http://schemas.openxmlformats.org/officeDocument/2006/relationships/hyperlink" Target="https://www.caixa.gov.br/Downloads/sinapi-cadernos-tecnicos/SINAPI-CT-INSTALACOES-PREDIAIS-DE-ESGOTO-TUBOS-E-CONEXOES.pdf" TargetMode="External"/><Relationship Id="rId9204" Type="http://schemas.openxmlformats.org/officeDocument/2006/relationships/hyperlink" Target="https://www.caixa.gov.br/Downloads/sinapi-cadernos-tecnicos/SINAPI-CT-REDES-DE-AGUA-E-ESGOTO-EM-PEAD-LISO-(TUBOS-E-CONEXOES).pdf" TargetMode="External"/><Relationship Id="rId10083" Type="http://schemas.openxmlformats.org/officeDocument/2006/relationships/hyperlink" Target="https://www.caixa.gov.br/Downloads/sinapi-cadernos-tecnicos/SINAPI-CT-TUBULACAO-FLANGEADA-PARA-REDES-DE-AGUA.pdf" TargetMode="External"/><Relationship Id="rId3298" Type="http://schemas.openxmlformats.org/officeDocument/2006/relationships/hyperlink" Target="https://www.caixa.gov.br/Downloads/sinapi-cadernos-tecnicos/SINAPI-CT-ESCADAS.pdf" TargetMode="External"/><Relationship Id="rId4349" Type="http://schemas.openxmlformats.org/officeDocument/2006/relationships/hyperlink" Target="https://www.caixa.gov.br/Downloads/sinapi-cadernos-tecnicos/SINAPI-CT-FORMAS-PARA-ESTRUTURAS-DE-CONCRETO-ARMADO.pdf" TargetMode="External"/><Relationship Id="rId4763" Type="http://schemas.openxmlformats.org/officeDocument/2006/relationships/hyperlink" Target="https://www.caixa.gov.br/Downloads/sinapi-cadernos-tecnicos/SINAPI-CT-INSTALACOES-ELETRICAS-ELETRODUTOS-EMBUTIDOS-CABOS-CAIXAS-TOMADAS-E-INTERRUPTORES.pdf" TargetMode="External"/><Relationship Id="rId5814" Type="http://schemas.openxmlformats.org/officeDocument/2006/relationships/hyperlink" Target="https://www.caixa.gov.br/Downloads/sinapi-cadernos-tecnicos/SINAPI-CT-INSTALACOES-PREDIAIS-DE-AGUA-FRIA-EM-PVC.pdf" TargetMode="External"/><Relationship Id="rId8220" Type="http://schemas.openxmlformats.org/officeDocument/2006/relationships/hyperlink" Target="https://www.caixa.gov.br/Downloads/sinapi-cadernos-tecnicos/SINAPI-CT-PERFURACAO-HORIZONTAL-DIRECIONAL-HDD.pdf" TargetMode="External"/><Relationship Id="rId10150" Type="http://schemas.openxmlformats.org/officeDocument/2006/relationships/hyperlink" Target="https://www.caixa.gov.br/Downloads/sinapi-cadernos-tecnicos/SINAPI-CT-TUNNEL-LINER.pdf" TargetMode="External"/><Relationship Id="rId3365" Type="http://schemas.openxmlformats.org/officeDocument/2006/relationships/hyperlink" Target="https://www.caixa.gov.br/Downloads/sinapi-cadernos-tecnicos/SINAPI-CT-ESCAVACAO-HORIZONTAL.pdf" TargetMode="External"/><Relationship Id="rId4416" Type="http://schemas.openxmlformats.org/officeDocument/2006/relationships/hyperlink" Target="https://www.caixa.gov.br/Downloads/sinapi-cadernos-tecnicos/SINAPI-CT-GABIOES-EXECUCAO-DE-MURO-E-PROTECAO-SUPERFICIAL.pdf" TargetMode="External"/><Relationship Id="rId4830" Type="http://schemas.openxmlformats.org/officeDocument/2006/relationships/hyperlink" Target="https://www.caixa.gov.br/Downloads/sinapi-cadernos-tecnicos/SINAPI-CT-INSTALACOES-ELETRICAS-ELETRODUTOS-EMBUTIDOS-CABOS-CAIXAS-TOMADAS-E-INTERRUPTORES.pdf" TargetMode="External"/><Relationship Id="rId7986" Type="http://schemas.openxmlformats.org/officeDocument/2006/relationships/hyperlink" Target="https://www.caixa.gov.br/Downloads/sinapi-cadernos-tecnicos/SINAPI-CT-PAREDES-DE-CONCRETO-ARMACAO.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DUTOS-PARA-AR-CONDICIONADO.pdf" TargetMode="External"/><Relationship Id="rId3432" Type="http://schemas.openxmlformats.org/officeDocument/2006/relationships/hyperlink" Target="https://www.caixa.gov.br/Downloads/sinapi-cadernos-tecnicos/SINAPI-CT-ESCAVACAO-VERTICAL-A-CEU-ABERTO.pdf" TargetMode="External"/><Relationship Id="rId6588" Type="http://schemas.openxmlformats.org/officeDocument/2006/relationships/hyperlink" Target="https://www.caixa.gov.br/Downloads/sinapi-cadernos-tecnicos/SINAPI-CT-INSTALACOES-DE-GAS-EM-PEX-MULTICAMADAS.pdf" TargetMode="External"/><Relationship Id="rId7639" Type="http://schemas.openxmlformats.org/officeDocument/2006/relationships/hyperlink" Target="https://www.caixa.gov.br/Downloads/sinapi-cadernos-tecnicos/SINAPI-CT-LOUCAS-E-METAIS.pdf" TargetMode="External"/><Relationship Id="rId353" Type="http://schemas.openxmlformats.org/officeDocument/2006/relationships/hyperlink" Target="https://www.caixa.gov.br/Downloads/sinapi-cadernos-tecnicos/SINAPI-CT-ASFALTO.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RECOMPOSICAO-DE-PAVIMENTOS.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RESERVACAO-E-BOMBAS-DE-RECALQUE.pdf" TargetMode="External"/><Relationship Id="rId6655" Type="http://schemas.openxmlformats.org/officeDocument/2006/relationships/hyperlink" Target="https://www.caixa.gov.br/Downloads/sinapi-cadernos-tecnicos/SINAPI-CT-INSTALACOES-DE-AR-CONDICIONADO.pdf" TargetMode="External"/><Relationship Id="rId7706" Type="http://schemas.openxmlformats.org/officeDocument/2006/relationships/hyperlink" Target="https://www.caixa.gov.br/Downloads/sinapi-cadernos-tecnicos/SINAPI-CT-MASSA-UNICA-EXTERNA.pdf" TargetMode="External"/><Relationship Id="rId5671" Type="http://schemas.openxmlformats.org/officeDocument/2006/relationships/hyperlink" Target="https://www.caixa.gov.br/Downloads/sinapi-cadernos-tecnicos/SINAPI-CT-INSTALACOES-HIDRAULICAS-EM-PPR.pdf" TargetMode="External"/><Relationship Id="rId6308" Type="http://schemas.openxmlformats.org/officeDocument/2006/relationships/hyperlink" Target="https://www.caixa.gov.br/Downloads/sinapi-cadernos-tecnicos/SINAPI-CT-INSTALACOES-DE-GAS-E-INCENDIO-EM-ACO-E-FERRO-GALVANIZADO.pdf" TargetMode="External"/><Relationship Id="rId6722" Type="http://schemas.openxmlformats.org/officeDocument/2006/relationships/hyperlink" Target="https://www.caixa.gov.br/Downloads/sinapi-cadernos-tecnicos/SINAPI-CT-INSTALACOES-DE-AR-CONDICIONADO-EM-COBRE.pdf" TargetMode="External"/><Relationship Id="rId9878" Type="http://schemas.openxmlformats.org/officeDocument/2006/relationships/hyperlink" Target="https://www.caixa.gov.br/Downloads/sinapi-cadernos-tecnicos/SINAPI-CT-TRANSPORTE-CARGA-E-DESCARGA-DE-MATERIAIS.pdf" TargetMode="External"/><Relationship Id="rId1867" Type="http://schemas.openxmlformats.org/officeDocument/2006/relationships/hyperlink" Target="https://www.caixa.gov.br/Downloads/sinapi-cadernos-tecnicos/SINAPI-CT-CUSTOS-HORARIOS-PRODUTIVO-E-IMPRODUTIVO-DOS-EQUIPAMENTOS.pdf" TargetMode="External"/><Relationship Id="rId2918" Type="http://schemas.openxmlformats.org/officeDocument/2006/relationships/hyperlink" Target="https://www.caixa.gov.br/Downloads/sinapi-cadernos-tecnicos/SINAPI-CT-DISSIPADORES-DE-ENERGIA.pdf" TargetMode="External"/><Relationship Id="rId4273" Type="http://schemas.openxmlformats.org/officeDocument/2006/relationships/hyperlink" Target="https://www.caixa.gov.br/Downloads/sinapi-cadernos-tecnicos/SINAPI-CT-FUNDACOES-RASAS-(BLOCOS-SAPATAS-VIGAS-BALDRAME).pdf" TargetMode="External"/><Relationship Id="rId5324" Type="http://schemas.openxmlformats.org/officeDocument/2006/relationships/hyperlink" Target="https://www.caixa.gov.br/Downloads/sinapi-cadernos-tecnicos/SINAPI-CT-INSTALACOES-HIDRAULICAS-RESERVACAO-E-BOMBAS-DE-RECALQUE.pdf" TargetMode="External"/><Relationship Id="rId8894" Type="http://schemas.openxmlformats.org/officeDocument/2006/relationships/hyperlink" Target="https://www.caixa.gov.br/Downloads/sinapi-cadernos-tecnicos/SINAPI-CT-RADIER-PISO-DE-CONCRETO-E-LAJE-SOBRE-SOLO.pdf" TargetMode="External"/><Relationship Id="rId9945" Type="http://schemas.openxmlformats.org/officeDocument/2006/relationships/hyperlink" Target="https://www.caixa.gov.br/Downloads/sinapi-cadernos-tecnicos/SINAPI-CT-TRANSPORTE-CARGA-E-DESCARGA-DE-MATERIAIS.pdf" TargetMode="External"/><Relationship Id="rId1934" Type="http://schemas.openxmlformats.org/officeDocument/2006/relationships/hyperlink" Target="https://www.caixa.gov.br/Downloads/sinapi-cadernos-tecnicos/SINAPI-CT-DEMOLICOES-E-REMOCOES.pdf" TargetMode="External"/><Relationship Id="rId4340" Type="http://schemas.openxmlformats.org/officeDocument/2006/relationships/hyperlink" Target="https://www.caixa.gov.br/Downloads/sinapi-cadernos-tecnicos/SINAPI-CT-FORMAS-PARA-ESTRUTURAS-DE-CONCRETO-ARMADO.pdf" TargetMode="External"/><Relationship Id="rId7496" Type="http://schemas.openxmlformats.org/officeDocument/2006/relationships/hyperlink" Target="https://www.caixa.gov.br/Downloads/sinapi-metodologia/Livro_SINAPI_Calculos_Parametros.pdf" TargetMode="External"/><Relationship Id="rId8547" Type="http://schemas.openxmlformats.org/officeDocument/2006/relationships/hyperlink" Target="https://www.caixa.gov.br/Downloads/sinapi-cadernos-tecnicos/SINAPI-CT-POSTES-DE-CONCRETO-E-METALICOS.pdf" TargetMode="External"/><Relationship Id="rId8961" Type="http://schemas.openxmlformats.org/officeDocument/2006/relationships/hyperlink" Target="https://www.caixa.gov.br/Downloads/sinapi-cadernos-tecnicos/SINAPI-CT-RASGOS-E-FIXACOES.pdf" TargetMode="External"/><Relationship Id="rId6098" Type="http://schemas.openxmlformats.org/officeDocument/2006/relationships/hyperlink" Target="https://www.caixa.gov.br/Downloads/sinapi-cadernos-tecnicos/SINAPI-CT-INSTALACOES-PREDIAIS-DE-AGUA-QUENTE-EM-CPVC.pdf" TargetMode="External"/><Relationship Id="rId7149" Type="http://schemas.openxmlformats.org/officeDocument/2006/relationships/hyperlink" Target="https://www.caixa.gov.br/Downloads/sinapi-metodologia/Livro_SINAPI_Calculos_Parametros.pdf" TargetMode="External"/><Relationship Id="rId7563" Type="http://schemas.openxmlformats.org/officeDocument/2006/relationships/hyperlink" Target="https://www.caixa.gov.br/Downloads/sinapi-cadernos-tecnicos/SINAPI-CT-LOUCAS-E-METAIS.pdf" TargetMode="External"/><Relationship Id="rId8614" Type="http://schemas.openxmlformats.org/officeDocument/2006/relationships/hyperlink" Target="https://www.caixa.gov.br/Downloads/sinapi-cadernos-tecnicos/SINAPI-CT-POCOS-DE-VISITA-E-CAIXAS-PARA-BOCAS-DE-LOBO.pdf" TargetMode="External"/><Relationship Id="rId6165" Type="http://schemas.openxmlformats.org/officeDocument/2006/relationships/hyperlink" Target="https://www.caixa.gov.br/Downloads/sinapi-cadernos-tecnicos/SINAPI-CT-INSTALACOES-PREDIAIS-DE-AGUAS-PLUVIAIS-TUBOS-CONEXOES-CAIXAS-E-RALOS.pdf" TargetMode="External"/><Relationship Id="rId7216" Type="http://schemas.openxmlformats.org/officeDocument/2006/relationships/hyperlink" Target="https://www.caixa.gov.br/Downloads/sinapi-metodologia/Livro_SINAPI_Calculos_Parametros.pdf" TargetMode="External"/><Relationship Id="rId3759" Type="http://schemas.openxmlformats.org/officeDocument/2006/relationships/hyperlink" Target="https://www.caixa.gov.br/Downloads/sinapi-cadernos-tecnicos/SINAPI-CT-ESQUADRIAS-PORTAS.pdf" TargetMode="External"/><Relationship Id="rId5181" Type="http://schemas.openxmlformats.org/officeDocument/2006/relationships/hyperlink" Target="https://www.caixa.gov.br/Downloads/sinapi-cadernos-tecnicos/SINAPI-CT-INSTALACOES-HIDRAULICAS-RESERVACAO-E-BOMBAS-DE-RECALQUE.pdf" TargetMode="External"/><Relationship Id="rId6232" Type="http://schemas.openxmlformats.org/officeDocument/2006/relationships/hyperlink" Target="https://www.caixa.gov.br/Downloads/sinapi-cadernos-tecnicos/SINAPI-CT-INSTALACOES-PREDIAIS-DE-AGUAS-PLUVIAIS-TUBOS-CONEXOES-CAIXAS-E-RALOS.pdf" TargetMode="External"/><Relationship Id="rId7630" Type="http://schemas.openxmlformats.org/officeDocument/2006/relationships/hyperlink" Target="https://www.caixa.gov.br/Downloads/sinapi-cadernos-tecnicos/SINAPI-CT-LOUCAS-E-METAIS.pdf" TargetMode="External"/><Relationship Id="rId9388" Type="http://schemas.openxmlformats.org/officeDocument/2006/relationships/hyperlink" Target="https://www.caixa.gov.br/Downloads/sinapi-cadernos-tecnicos/SINAPI-CT-SINALIZACAO-HORIZONTAL-VIARIA.pdf" TargetMode="External"/><Relationship Id="rId2775" Type="http://schemas.openxmlformats.org/officeDocument/2006/relationships/hyperlink" Target="https://www.caixa.gov.br/Downloads/sinapi-cadernos-tecnicos/SINAPI-CT-DEPRECIACAO-JUROS-IMPOSTOS-E-SEGUROS-MANUTENCAO-E-MATERIAIS-NA-OPERACAO-DOS-EQUIPAMENTOS.pdf" TargetMode="External"/><Relationship Id="rId3826" Type="http://schemas.openxmlformats.org/officeDocument/2006/relationships/hyperlink" Target="https://www.caixa.gov.br/Downloads/sinapi-cadernos-tecnicos/SINAPI-CT-ESTACAS-ESCAVADAS-SEM-FLUIDO-ESTABILIZANTE.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CRETO-PROTENDID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EPRECIACAO-JUROS-IMPOSTOS-E-SEGUROS-MANUTENCAO-E-MATERIAIS-NA-OPERACAO-DOS-EQUIPAMENTOS.pdf" TargetMode="External"/><Relationship Id="rId5998" Type="http://schemas.openxmlformats.org/officeDocument/2006/relationships/hyperlink" Target="https://www.caixa.gov.br/Downloads/sinapi-cadernos-tecnicos/SINAPI-CT-INSTALACOES-PREDIAIS-DE-AGUA-FRIA-EM-PVC.pdf" TargetMode="External"/><Relationship Id="rId9455" Type="http://schemas.openxmlformats.org/officeDocument/2006/relationships/hyperlink" Target="https://www.caixa.gov.br/Downloads/sinapi-cadernos-tecnicos/SINAPI-CT-SISTEMA-DE-PROTECAO-CONTRA-DESCARGAS-ATMOSFERICAS-SPDA.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ONTRAPISO.pdf" TargetMode="External"/><Relationship Id="rId8057" Type="http://schemas.openxmlformats.org/officeDocument/2006/relationships/hyperlink" Target="https://www.caixa.gov.br/Downloads/sinapi-cadernos-tecnicos/SINAPI-CT-PAREDES-EM-DRYWALL.pdf" TargetMode="External"/><Relationship Id="rId8471" Type="http://schemas.openxmlformats.org/officeDocument/2006/relationships/hyperlink" Target="https://www.caixa.gov.br/Downloads/sinapi-cadernos-tecnicos/SINAPI-CT-PISOS.pdf" TargetMode="External"/><Relationship Id="rId9108" Type="http://schemas.openxmlformats.org/officeDocument/2006/relationships/hyperlink" Target="https://www.caixa.gov.br/Downloads/sinapi-cadernos-tecnicos/SINAPI-CT-REDES-DE-LOGICA-TELEFONIA-E-IMAGEM.pdf" TargetMode="External"/><Relationship Id="rId9522" Type="http://schemas.openxmlformats.org/officeDocument/2006/relationships/hyperlink" Target="https://www.caixa.gov.br/Downloads/sinapi-cadernos-tecnicos/SINAPI-CT-SISTEMAS-DE-MEDICAO.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ELETRODUTOS-EMBUTIDOS-CABOS-CAIXAS-TOMADAS-E-INTERRUPTORES.pdf" TargetMode="External"/><Relationship Id="rId5718" Type="http://schemas.openxmlformats.org/officeDocument/2006/relationships/hyperlink" Target="https://www.caixa.gov.br/Downloads/sinapi-cadernos-tecnicos/SINAPI-CT-INSTALACOES-PREDIAIS-DE-ESGOTO-TUBOS-E-CONEXOES.pdf" TargetMode="External"/><Relationship Id="rId7073" Type="http://schemas.openxmlformats.org/officeDocument/2006/relationships/hyperlink" Target="https://www.caixa.gov.br/Downloads/sinapi-cadernos-tecnicos/SINAPI-CT-LIGACOES-PREDIAIS-DE-AGUA-E-ESGOTO.pdf" TargetMode="External"/><Relationship Id="rId8124" Type="http://schemas.openxmlformats.org/officeDocument/2006/relationships/hyperlink" Target="https://www.caixa.gov.br/Downloads/sinapi-cadernos-tecnicos/SINAPI-CT-PASSEIOS-DE-CONCRETO.pdf" TargetMode="External"/><Relationship Id="rId10054" Type="http://schemas.openxmlformats.org/officeDocument/2006/relationships/hyperlink" Target="https://www.caixa.gov.br/Downloads/sinapi-cadernos-tecnicos/SINAPI-CT-TRATAMENTOS-SUPERFICIAIS.pdf" TargetMode="External"/><Relationship Id="rId3269" Type="http://schemas.openxmlformats.org/officeDocument/2006/relationships/hyperlink" Target="https://www.caixa.gov.br/Downloads/sinapi-cadernos-tecnicos/SINAPI-CT-ESCADAS.pdf" TargetMode="External"/><Relationship Id="rId3683" Type="http://schemas.openxmlformats.org/officeDocument/2006/relationships/hyperlink" Target="https://www.caixa.gov.br/Downloads/sinapi-cadernos-tecnicos/SINAPI-CT-ESQUADRIAS-PORTAS.pdf" TargetMode="External"/><Relationship Id="rId7140" Type="http://schemas.openxmlformats.org/officeDocument/2006/relationships/hyperlink" Target="https://www.caixa.gov.br/Downloads/sinapi-metodologia/Livro_SINAPI_Calculos_Parametro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ADAS.pdf" TargetMode="External"/><Relationship Id="rId4734" Type="http://schemas.openxmlformats.org/officeDocument/2006/relationships/hyperlink" Target="https://www.caixa.gov.br/Downloads/sinapi-cadernos-tecnicos/SINAPI-CT-INSTALACOES-ELETRICAS-ELETRODUTOS-EMBUTIDOS-CABOS-CAIXAS-TOMADAS-E-INTERRUPTORES.pdf" TargetMode="External"/><Relationship Id="rId10121" Type="http://schemas.openxmlformats.org/officeDocument/2006/relationships/hyperlink" Target="https://www.caixa.gov.br/Downloads/sinapi-cadernos-tecnicos/SINAPI-CT-TUBULACAO-FLANGEADA-PARA-REDES-DE-AGUA.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QUADRIAS-PORTAS.pdf" TargetMode="External"/><Relationship Id="rId4801" Type="http://schemas.openxmlformats.org/officeDocument/2006/relationships/hyperlink" Target="https://www.caixa.gov.br/Downloads/sinapi-cadernos-tecnicos/SINAPI-CT-INSTALACOES-ELETRICAS-ELETRODUTOS-EMBUTIDOS-CABOS-CAIXAS-TOMADAS-E-INTERRUPTORES.pdf" TargetMode="External"/><Relationship Id="rId7957" Type="http://schemas.openxmlformats.org/officeDocument/2006/relationships/hyperlink" Target="https://www.caixa.gov.br/Downloads/sinapi-cadernos-tecnicos/SINAPI-CT-PAISAGISMO-PLANTIO.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CAVACAO-VERTICAL-A-CEU-ABERTO.pdf" TargetMode="External"/><Relationship Id="rId6559" Type="http://schemas.openxmlformats.org/officeDocument/2006/relationships/hyperlink" Target="https://www.caixa.gov.br/Downloads/sinapi-cadernos-tecnicos/SINAPI-CT-INSTALACOES-DE-GAS-E-INCENDIO-EM-ACO-E-FERRO-GALVANIZADO.pdf" TargetMode="External"/><Relationship Id="rId6973" Type="http://schemas.openxmlformats.org/officeDocument/2006/relationships/hyperlink" Target="https://www.caixa.gov.br/Downloads/sinapi-cadernos-tecnicos/SINAPI-CT-INSTALACOES-PARA-CANTEIROS-DE-OBRA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HIDRAULICAS-EM-PEX.pdf" TargetMode="External"/><Relationship Id="rId6626" Type="http://schemas.openxmlformats.org/officeDocument/2006/relationships/hyperlink" Target="https://www.caixa.gov.br/Downloads/sinapi-cadernos-tecnicos/SINAPI-CT-INSTALACOES-DE-GAS-EM-PEX-MULTICAMADAS.pdf" TargetMode="External"/><Relationship Id="rId9032" Type="http://schemas.openxmlformats.org/officeDocument/2006/relationships/hyperlink" Target="https://www.caixa.gov.br/Downloads/sinapi-cadernos-tecnicos/SINAPI-CT-RECOMPOSICAO-DE-PAVIMENTOS.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FACHADAS-COM-PLACAS-CERAMICAS-E-GRANITO-INSERTADAS.pdf" TargetMode="External"/><Relationship Id="rId4591" Type="http://schemas.openxmlformats.org/officeDocument/2006/relationships/hyperlink" Target="https://www.caixa.gov.br/Downloads/sinapi-cadernos-tecnicos/SINAPI-CT-ILUMINACAO-PREDIAL-E-MONITORAMENTO.pdf" TargetMode="External"/><Relationship Id="rId5228" Type="http://schemas.openxmlformats.org/officeDocument/2006/relationships/hyperlink" Target="https://www.caixa.gov.br/Downloads/sinapi-cadernos-tecnicos/SINAPI-CT-INSTALACOES-HIDRAULICAS-RESERVACAO-E-BOMBAS-DE-RECALQUE.pdf" TargetMode="External"/><Relationship Id="rId5642" Type="http://schemas.openxmlformats.org/officeDocument/2006/relationships/hyperlink" Target="https://www.caixa.gov.br/Downloads/sinapi-cadernos-tecnicos/SINAPI-CT-INSTALACOES-HIDRAULICAS-EM-PPR.pdf" TargetMode="External"/><Relationship Id="rId8798" Type="http://schemas.openxmlformats.org/officeDocument/2006/relationships/hyperlink" Target="https://www.caixa.gov.br/Downloads/sinapi-cadernos-tecnicos/SINAPI-CT-QUADRAS-E-SEUS-EQUIPAMENTOS.pdf" TargetMode="External"/><Relationship Id="rId9849" Type="http://schemas.openxmlformats.org/officeDocument/2006/relationships/hyperlink" Target="https://www.caixa.gov.br/Downloads/sinapi-cadernos-tecnicos/SINAPI-CT-TRANSPORTE-CARGA-E-DESCARGA-DE-MATERIAIS.pdf" TargetMode="External"/><Relationship Id="rId3193" Type="http://schemas.openxmlformats.org/officeDocument/2006/relationships/hyperlink" Target="https://www.caixa.gov.br/Downloads/sinapi-cadernos-tecnicos/SINAPI-CT-EQUIPAMENTOS-DE-PROTECAO-COLETIVA.pdf" TargetMode="External"/><Relationship Id="rId4244" Type="http://schemas.openxmlformats.org/officeDocument/2006/relationships/hyperlink" Target="https://www.caixa.gov.br/Downloads/sinapi-cadernos-tecnicos/SINAPI-CT-FOSSAS-E-SUMIDOUROS.pdf" TargetMode="External"/><Relationship Id="rId1838" Type="http://schemas.openxmlformats.org/officeDocument/2006/relationships/hyperlink" Target="https://www.caixa.gov.br/Downloads/sinapi-cadernos-tecnicos/SINAPI-CT-CUSTOS-HORARIOS-PRODUTIVO-E-IMPRODUTIVO-DOS-EQUIPAMENTOS.pdf" TargetMode="External"/><Relationship Id="rId3260" Type="http://schemas.openxmlformats.org/officeDocument/2006/relationships/hyperlink" Target="https://www.caixa.gov.br/Downloads/sinapi-cadernos-tecnicos/SINAPI-CT-EQUIPAMENTOS-DE-PROTECAO-COLETIVA.pdf" TargetMode="External"/><Relationship Id="rId4311" Type="http://schemas.openxmlformats.org/officeDocument/2006/relationships/hyperlink" Target="https://www.caixa.gov.br/Downloads/sinapi-cadernos-tecnicos/SINAPI-CT-FORMAS-PARA-ESTRUTURAS-DE-CONCRETO-ARMADO.pdf" TargetMode="External"/><Relationship Id="rId7467" Type="http://schemas.openxmlformats.org/officeDocument/2006/relationships/hyperlink" Target="https://www.caixa.gov.br/Downloads/sinapi-metodologia/Livro_SINAPI_Calculos_Parametros.pdf" TargetMode="External"/><Relationship Id="rId8865" Type="http://schemas.openxmlformats.org/officeDocument/2006/relationships/hyperlink" Target="https://www.caixa.gov.br/Downloads/sinapi-cadernos-tecnicos/SINAPI-CT-RADIER-PISO-DE-CONCRETO-E-LAJE-SOBRE-SOLO.pdf" TargetMode="External"/><Relationship Id="rId9916" Type="http://schemas.openxmlformats.org/officeDocument/2006/relationships/hyperlink" Target="https://www.caixa.gov.br/Downloads/sinapi-cadernos-tecnicos/SINAPI-CT-TRANSPORTE-CARGA-E-DESCARGA-DE-MATERIAIS.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CUSTOS-HORARIOS-PRODUTIVO-E-IMPRODUTIVO-DOS-EQUIPAMENTOS.pdf" TargetMode="External"/><Relationship Id="rId6069" Type="http://schemas.openxmlformats.org/officeDocument/2006/relationships/hyperlink" Target="https://www.caixa.gov.br/Downloads/sinapi-cadernos-tecnicos/SINAPI-CT-INSTALACOES-PREDIAIS-DE-AGUA-QUENTE-EM-CPVC.pdf" TargetMode="External"/><Relationship Id="rId7881" Type="http://schemas.openxmlformats.org/officeDocument/2006/relationships/hyperlink" Target="https://www.caixa.gov.br/Downloads/sinapi-cadernos-tecnicos/SINAPI-CT-MOBILIZACAO-E-DESMOBILIZACAO-DE-EQUIPAMENTOS-PESADOS.pdf" TargetMode="External"/><Relationship Id="rId8518" Type="http://schemas.openxmlformats.org/officeDocument/2006/relationships/hyperlink" Target="https://www.caixa.gov.br/Downloads/sinapi-cadernos-tecnicos/SINAPI-CT-POSTES-DE-CONCRETO-E-METALICOS.pdf" TargetMode="External"/><Relationship Id="rId8932" Type="http://schemas.openxmlformats.org/officeDocument/2006/relationships/hyperlink" Target="https://www.caixa.gov.br/Downloads/sinapi-cadernos-tecnicos/SINAPI-CT-RASGOS-E-FIXACOES.pdf" TargetMode="External"/><Relationship Id="rId10448" Type="http://schemas.openxmlformats.org/officeDocument/2006/relationships/hyperlink" Target="https://www.caixa.gov.br/Downloads/sinapi-cadernos-tecnicos/SINAPI-CT-VALVULAS-PARA-REDES-DE-SANEAMENTO.pdf" TargetMode="External"/><Relationship Id="rId5085" Type="http://schemas.openxmlformats.org/officeDocument/2006/relationships/hyperlink" Target="https://www.caixa.gov.br/Downloads/sinapi-cadernos-tecnicos/SINAPI-CT-INSTALACOES-ELETRICAS-REDE-DE-DISTRIBUICAO.pdf" TargetMode="External"/><Relationship Id="rId6483" Type="http://schemas.openxmlformats.org/officeDocument/2006/relationships/hyperlink" Target="https://www.caixa.gov.br/Downloads/sinapi-cadernos-tecnicos/SINAPI-CT-INSTALACOES-DE-GAS-E-INCENDIO-EM-ACO-E-FERRO-GALVANIZADO.pdf" TargetMode="External"/><Relationship Id="rId7534" Type="http://schemas.openxmlformats.org/officeDocument/2006/relationships/hyperlink" Target="https://www.caixa.gov.br/Downloads/sinapi-cadernos-tecnicos/SINAPI-CT-LOUCAS-E-METAIS.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6136" Type="http://schemas.openxmlformats.org/officeDocument/2006/relationships/hyperlink" Target="https://www.caixa.gov.br/Downloads/sinapi-cadernos-tecnicos/SINAPI-CT-INSTALACOES-PREDIAIS-DE-AGUA-QUENTE-EM-CPVC.pdf" TargetMode="External"/><Relationship Id="rId6550" Type="http://schemas.openxmlformats.org/officeDocument/2006/relationships/hyperlink" Target="https://www.caixa.gov.br/Downloads/sinapi-cadernos-tecnicos/SINAPI-CT-INSTALACOES-DE-GAS-E-INCENDIO-EM-ACO-E-FERRO-GALVANIZADO.pdf" TargetMode="External"/><Relationship Id="rId7601" Type="http://schemas.openxmlformats.org/officeDocument/2006/relationships/hyperlink" Target="https://www.caixa.gov.br/Downloads/sinapi-cadernos-tecnicos/SINAPI-CT-LOUCAS-E-METAIS.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EPRECIACAO-JUROS-IMPOSTOS-E-SEGUROS-MANUTENCAO-E-MATERIAIS-NA-OPERACAO-DOS-EQUIPAMENTOS.pdf" TargetMode="External"/><Relationship Id="rId5152" Type="http://schemas.openxmlformats.org/officeDocument/2006/relationships/hyperlink" Target="https://www.caixa.gov.br/Downloads/sinapi-cadernos-tecnicos/SINAPI-CT-INSTALACOES-HIDRAULICAS-RESERVACAO-E-BOMBAS-DE-RECALQUE.pdf" TargetMode="External"/><Relationship Id="rId6203" Type="http://schemas.openxmlformats.org/officeDocument/2006/relationships/hyperlink" Target="https://www.caixa.gov.br/Downloads/sinapi-cadernos-tecnicos/SINAPI-CT-INSTALACOES-PREDIAIS-DE-AGUAS-PLUVIAIS-TUBOS-CONEXOES-CAIXAS-E-RALOS.pdf" TargetMode="External"/><Relationship Id="rId9359" Type="http://schemas.openxmlformats.org/officeDocument/2006/relationships/hyperlink" Target="https://www.caixa.gov.br/Downloads/sinapi-cadernos-tecnicos/SINAPI-CT-REVESTIMENTOS-CERAMICOS-INTERNOS.pdf" TargetMode="External"/><Relationship Id="rId9773" Type="http://schemas.openxmlformats.org/officeDocument/2006/relationships/hyperlink" Target="https://www.caixa.gov.br/Downloads/sinapi-cadernos-tecnicos/SINAPI-CT-TRANSPORTE-DE-MATERIAIS-DENTRO-DO-CANTEIRO-DE-OBRAS.pdf" TargetMode="External"/><Relationship Id="rId718" Type="http://schemas.openxmlformats.org/officeDocument/2006/relationships/hyperlink" Target="https://www.caixa.gov.br/Downloads/sinapi-cadernos-tecnicos/SINAPI-CT-ASSENTAMENTO-DE-TUBOS-DE-ESGOTO-OU-DRENAGEM-PLUVIAL-EM-CONCRETO.pdf" TargetMode="External"/><Relationship Id="rId1348" Type="http://schemas.openxmlformats.org/officeDocument/2006/relationships/hyperlink" Target="https://www.caixa.gov.br/Downloads/sinapi-cadernos-tecnicos/SINAPI-CT-CONCRETO-PROJETA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PINTURA-EM-MADEIRA.pdf" TargetMode="External"/><Relationship Id="rId9426" Type="http://schemas.openxmlformats.org/officeDocument/2006/relationships/hyperlink" Target="https://www.caixa.gov.br/Downloads/sinapi-cadernos-tecnicos/SINAPI-CT-SINALIZACAO-VERTICAL-VIARIA.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EPRECIACAO-JUROS-IMPOSTOS-E-SEGUROS-MANUTENCAO-E-MATERIAIS-NA-OPERACAO-DOS-EQUIPAMENTOS.pdf" TargetMode="External"/><Relationship Id="rId5969" Type="http://schemas.openxmlformats.org/officeDocument/2006/relationships/hyperlink" Target="https://www.caixa.gov.br/Downloads/sinapi-cadernos-tecnicos/SINAPI-CT-INSTALACOES-PREDIAIS-DE-AGUA-FRIA-EM-PVC.pdf" TargetMode="External"/><Relationship Id="rId7391" Type="http://schemas.openxmlformats.org/officeDocument/2006/relationships/hyperlink" Target="https://www.caixa.gov.br/Downloads/sinapi-metodologia/Livro_SINAPI_Calculos_Parametros.pdf" TargetMode="External"/><Relationship Id="rId8028" Type="http://schemas.openxmlformats.org/officeDocument/2006/relationships/hyperlink" Target="https://www.caixa.gov.br/Downloads/sinapi-cadernos-tecnicos/SINAPI-CT-PAREDES-DE-CONCRETO-ESTUCAMENTO.pdf" TargetMode="External"/><Relationship Id="rId8442" Type="http://schemas.openxmlformats.org/officeDocument/2006/relationships/hyperlink" Target="https://www.caixa.gov.br/Downloads/sinapi-cadernos-tecnicos/SINAPI-CT-PINTURA-PARA-PISOS.pdf" TargetMode="External"/><Relationship Id="rId9840" Type="http://schemas.openxmlformats.org/officeDocument/2006/relationships/hyperlink" Target="https://www.caixa.gov.br/Downloads/sinapi-cadernos-tecnicos/SINAPI-CT-TRANSPORTE-CARGA-E-DESCARGA-DE-MATERIAI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ELETRICAS-QUADROS-CABOS-DISJUNTORES-CONTATORES-E-BARRAMENTOS-BLINDADOS.pdf" TargetMode="External"/><Relationship Id="rId7044" Type="http://schemas.openxmlformats.org/officeDocument/2006/relationships/hyperlink" Target="https://www.caixa.gov.br/Downloads/sinapi-cadernos-tecnicos/SINAPI-CT-LAJES-PRE-MOLDADAS.pdf" TargetMode="External"/><Relationship Id="rId10372" Type="http://schemas.openxmlformats.org/officeDocument/2006/relationships/hyperlink" Target="https://www.caixa.gov.br/Downloads/sinapi-cadernos-tecnicos/SINAPI-CT-VALVULAS-E-REGISTROS-PARA-SISTEMAS-PREDIAI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CORAMENTO-E-PREPARO-DE-FUNDO-DE-VALAS.pdf" TargetMode="External"/><Relationship Id="rId4638" Type="http://schemas.openxmlformats.org/officeDocument/2006/relationships/hyperlink" Target="https://www.caixa.gov.br/Downloads/sinapi-cadernos-tecnicos/SINAPI-CT-IMPERMEABILIZACAO-PROTECAO-MECANICA-E-TRATAMENTO-DE-JUNTA.pdf" TargetMode="External"/><Relationship Id="rId6060" Type="http://schemas.openxmlformats.org/officeDocument/2006/relationships/hyperlink" Target="https://www.caixa.gov.br/Downloads/sinapi-cadernos-tecnicos/SINAPI-CT-INSTALACOES-PREDIAIS-DE-AGUA-QUENTE-EM-CPVC.pdf" TargetMode="External"/><Relationship Id="rId10025" Type="http://schemas.openxmlformats.org/officeDocument/2006/relationships/hyperlink" Target="https://www.caixa.gov.br/Downloads/sinapi-cadernos-tecnicos/SINAPI-CT-TRANSPORTE-CARGA-E-DESCARGA-DE-MATERIAIS.pdf" TargetMode="External"/><Relationship Id="rId3654" Type="http://schemas.openxmlformats.org/officeDocument/2006/relationships/hyperlink" Target="https://www.caixa.gov.br/Downloads/sinapi-cadernos-tecnicos/SINAPI-CT-ESQUADRIAS-JANELAS.pdf" TargetMode="External"/><Relationship Id="rId4705" Type="http://schemas.openxmlformats.org/officeDocument/2006/relationships/hyperlink" Target="https://www.caixa.gov.br/Downloads/sinapi-cadernos-tecnicos/SINAPI-CT-INSTALACOES-ELETRICAS-ELETRODUTOS-EMBUTIDOS-CABOS-CAIXAS-TOMADAS-E-INTERRUPTORES.pdf" TargetMode="External"/><Relationship Id="rId7111" Type="http://schemas.openxmlformats.org/officeDocument/2006/relationships/hyperlink" Target="https://www.caixa.gov.br/Downloads/sinapi-cadernos-tecnicos/SINAPI-CT-LIMPEZA-DE-OBRA.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DAS.pdf" TargetMode="External"/><Relationship Id="rId3721" Type="http://schemas.openxmlformats.org/officeDocument/2006/relationships/hyperlink" Target="https://www.caixa.gov.br/Downloads/sinapi-cadernos-tecnicos/SINAPI-CT-ESQUADRIAS-PORTAS.pdf" TargetMode="External"/><Relationship Id="rId6877" Type="http://schemas.openxmlformats.org/officeDocument/2006/relationships/hyperlink" Target="https://www.caixa.gov.br/Downloads/sinapi-cadernos-tecnicos/SINAPI-CT-INSTALACOES-EM-COBRE.pdf" TargetMode="External"/><Relationship Id="rId7928" Type="http://schemas.openxmlformats.org/officeDocument/2006/relationships/hyperlink" Target="https://www.caixa.gov.br/Downloads/sinapi-cadernos-tecnicos/SINAPI-CT-MOBILIARIO-URBANO.pdf" TargetMode="External"/><Relationship Id="rId9283" Type="http://schemas.openxmlformats.org/officeDocument/2006/relationships/hyperlink" Target="https://www.caixa.gov.br/Downloads/sinapi-cadernos-tecnicos/SINAPI-CT-REDES-DE-AGUA-E-ESGOTO-EM-PEAD-LISO-(TUBOS-E-CONEXOES).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ERCAS-PROTETORES-E-ALAMBRADOS.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HIDRAULICAS-EM-PEX.pdf" TargetMode="External"/><Relationship Id="rId5893" Type="http://schemas.openxmlformats.org/officeDocument/2006/relationships/hyperlink" Target="https://www.caixa.gov.br/Downloads/sinapi-cadernos-tecnicos/SINAPI-CT-INSTALACOES-PREDIAIS-DE-AGUA-FRIA-EM-PVC.pdf" TargetMode="External"/><Relationship Id="rId9350" Type="http://schemas.openxmlformats.org/officeDocument/2006/relationships/hyperlink" Target="https://www.caixa.gov.br/Downloads/sinapi-cadernos-tecnicos/SINAPI-CT-REVESTIMENTOS-CERAMICOS-INTERNOS.pdf" TargetMode="External"/><Relationship Id="rId4495" Type="http://schemas.openxmlformats.org/officeDocument/2006/relationships/hyperlink" Target="https://www.caixa.gov.br/Downloads/sinapi-cadernos-tecnicos/SINAPI-CT-GRAUTE-E-ARMACAO.pdf" TargetMode="External"/><Relationship Id="rId5546" Type="http://schemas.openxmlformats.org/officeDocument/2006/relationships/hyperlink" Target="https://www.caixa.gov.br/Downloads/sinapi-cadernos-tecnicos/SINAPI-CT-INSTALACOES-HIDRAULICAS-EM-PEX.pdf" TargetMode="External"/><Relationship Id="rId6944" Type="http://schemas.openxmlformats.org/officeDocument/2006/relationships/hyperlink" Target="https://www.caixa.gov.br/Downloads/sinapi-cadernos-tecnicos/SINAPI-CT-INSTALACOES-EM-COBRE.pdf" TargetMode="External"/><Relationship Id="rId9003" Type="http://schemas.openxmlformats.org/officeDocument/2006/relationships/hyperlink" Target="https://www.caixa.gov.br/Downloads/sinapi-cadernos-tecnicos/SINAPI-CT-RECOMPOSICAO-DE-PAVIMENTOS.pdf" TargetMode="External"/><Relationship Id="rId3097" Type="http://schemas.openxmlformats.org/officeDocument/2006/relationships/hyperlink" Target="https://www.caixa.gov.br/Downloads/sinapi-cadernos-tecnicos/SINAPI-CT-ELETROCALHAS.pdf" TargetMode="External"/><Relationship Id="rId4148" Type="http://schemas.openxmlformats.org/officeDocument/2006/relationships/hyperlink" Target="https://www.caixa.gov.br/Downloads/sinapi-cadernos-tecnicos/SINAPI-CT-EXECUCAO-DE-TIRANTES.pdf" TargetMode="External"/><Relationship Id="rId5960" Type="http://schemas.openxmlformats.org/officeDocument/2006/relationships/hyperlink" Target="https://www.caixa.gov.br/Downloads/sinapi-cadernos-tecnicos/SINAPI-CT-INSTALACOES-PREDIAIS-DE-AGUA-FRIA-EM-PVC.pdf" TargetMode="External"/><Relationship Id="rId3164" Type="http://schemas.openxmlformats.org/officeDocument/2006/relationships/hyperlink" Target="https://www.caixa.gov.br/Downloads/sinapi-cadernos-tecnicos/SINAPI-CT-ENERGIA-SOLAR-PARA-EDIFICACOES.pdf" TargetMode="External"/><Relationship Id="rId4562" Type="http://schemas.openxmlformats.org/officeDocument/2006/relationships/hyperlink" Target="https://www.caixa.gov.br/Downloads/sinapi-cadernos-tecnicos/SINAPI-CT-GUIAS-E-SARJETAS.pdf" TargetMode="External"/><Relationship Id="rId5613" Type="http://schemas.openxmlformats.org/officeDocument/2006/relationships/hyperlink" Target="https://www.caixa.gov.br/Downloads/sinapi-cadernos-tecnicos/SINAPI-CT-INSTALACOES-HIDRAULICAS-EM-PPR.pdf" TargetMode="External"/><Relationship Id="rId8769" Type="http://schemas.openxmlformats.org/officeDocument/2006/relationships/hyperlink" Target="https://www.caixa.gov.br/Downloads/sinapi-cadernos-tecnicos/SINAPI-CT-PRODUCAO-DE-CONCRETO.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FOSSAS-E-SUMIDOUROS.pdf" TargetMode="External"/><Relationship Id="rId7785" Type="http://schemas.openxmlformats.org/officeDocument/2006/relationships/hyperlink" Target="https://www.caixa.gov.br/Downloads/sinapi-cadernos-tecnicos/SINAPI-CT-MASSA-UNICA-INTERNA.pdf" TargetMode="External"/><Relationship Id="rId8836" Type="http://schemas.openxmlformats.org/officeDocument/2006/relationships/hyperlink" Target="https://www.caixa.gov.br/Downloads/sinapi-cadernos-tecnicos/SINAPI-CT-QUADROS-DE-AUTOMACAO-DE-BOMBAS.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QUIPAMENTOS-DE-PROTECAO-COLETIVA.pdf" TargetMode="External"/><Relationship Id="rId6387" Type="http://schemas.openxmlformats.org/officeDocument/2006/relationships/hyperlink" Target="https://www.caixa.gov.br/Downloads/sinapi-cadernos-tecnicos/SINAPI-CT-INSTALACOES-DE-GAS-E-INCENDIO-EM-ACO-E-FERRO-GALVANIZADO.pdf" TargetMode="External"/><Relationship Id="rId7438" Type="http://schemas.openxmlformats.org/officeDocument/2006/relationships/hyperlink" Target="https://www.caixa.gov.br/Downloads/sinapi-metodologia/Livro_SINAPI_Calculos_Parametros.pdf" TargetMode="External"/><Relationship Id="rId7852" Type="http://schemas.openxmlformats.org/officeDocument/2006/relationships/hyperlink" Target="https://www.caixa.gov.br/Downloads/sinapi-cadernos-tecnicos/SINAPI-CT-MOBILIZACAO-E-DESMOBILIZACAO-DE-EQUIPAMENTOS-PESADOS.pdf" TargetMode="External"/><Relationship Id="rId8903" Type="http://schemas.openxmlformats.org/officeDocument/2006/relationships/hyperlink" Target="https://www.caixa.gov.br/Downloads/sinapi-cadernos-tecnicos/SINAPI-CT-RADIER-PISO-DE-CONCRETO-E-LAJE-SOBRE-SOLO.pdf" TargetMode="External"/><Relationship Id="rId10419" Type="http://schemas.openxmlformats.org/officeDocument/2006/relationships/hyperlink" Target="https://www.caixa.gov.br/Downloads/sinapi-cadernos-tecnicos/SINAPI-CT-VALVULAS-PARA-REDES-DE-SANEAMENTO.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DRENOS.pdf" TargetMode="External"/><Relationship Id="rId6454" Type="http://schemas.openxmlformats.org/officeDocument/2006/relationships/hyperlink" Target="https://www.caixa.gov.br/Downloads/sinapi-cadernos-tecnicos/SINAPI-CT-INSTALACOES-DE-GAS-E-INCENDIO-EM-ACO-E-FERRO-GALVANIZADO.pdf" TargetMode="External"/><Relationship Id="rId7505" Type="http://schemas.openxmlformats.org/officeDocument/2006/relationships/hyperlink" Target="https://www.caixa.gov.br/Downloads/sinapi-metodologia/Livro_SINAPI_Calculos_Parametros.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ELETRICAS-REDE-DE-DISTRIBUICAO.pdf" TargetMode="External"/><Relationship Id="rId5470" Type="http://schemas.openxmlformats.org/officeDocument/2006/relationships/hyperlink" Target="https://www.caixa.gov.br/Downloads/sinapi-cadernos-tecnicos/SINAPI-CT-INSTALACOES-HIDRAULICAS-EM-PEX.pdf" TargetMode="External"/><Relationship Id="rId6107" Type="http://schemas.openxmlformats.org/officeDocument/2006/relationships/hyperlink" Target="https://www.caixa.gov.br/Downloads/sinapi-cadernos-tecnicos/SINAPI-CT-INSTALACOES-PREDIAIS-DE-AGUA-QUENTE-EM-CPVC.pdf" TargetMode="External"/><Relationship Id="rId6521" Type="http://schemas.openxmlformats.org/officeDocument/2006/relationships/hyperlink" Target="https://www.caixa.gov.br/Downloads/sinapi-cadernos-tecnicos/SINAPI-CT-INSTALACOES-DE-GAS-E-INCENDIO-EM-ACO-E-FERRO-GALVANIZADO.pdf" TargetMode="External"/><Relationship Id="rId9677" Type="http://schemas.openxmlformats.org/officeDocument/2006/relationships/hyperlink" Target="https://www.caixa.gov.br/Downloads/sinapi-cadernos-tecnicos/SINAPI-CT-TRANSPORTE-FLUVIAL-CARGA-E-DESCARGA.pdf" TargetMode="External"/><Relationship Id="rId4072" Type="http://schemas.openxmlformats.org/officeDocument/2006/relationships/hyperlink" Target="https://www.caixa.gov.br/Downloads/sinapi-cadernos-tecnicos/SINAPI-CT-ESTRUTURAS-DE-MADEIRA.pdf" TargetMode="External"/><Relationship Id="rId5123" Type="http://schemas.openxmlformats.org/officeDocument/2006/relationships/hyperlink" Target="https://www.caixa.gov.br/Downloads/sinapi-cadernos-tecnicos/SINAPI-CT-INSTALACOES-ELETRICAS-REDE-DE-DISTRIBUICAO.pdf" TargetMode="External"/><Relationship Id="rId8279" Type="http://schemas.openxmlformats.org/officeDocument/2006/relationships/hyperlink" Target="https://www.caixa.gov.br/Downloads/sinapi-cadernos-tecnicos/SINAPI-CT-PERFURACAO-HORIZONTAL-DIRECIONAL-HDD.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EPRECIACAO-JUROS-IMPOSTOS-E-SEGUROS-MANUTENCAO-E-MATERIAIS-NA-OPERACAO-DOS-EQUIPAMENTOS.pdf" TargetMode="External"/><Relationship Id="rId7295" Type="http://schemas.openxmlformats.org/officeDocument/2006/relationships/hyperlink" Target="https://www.caixa.gov.br/Downloads/sinapi-metodologia/Livro_SINAPI_Calculos_Parametros.pdf" TargetMode="External"/><Relationship Id="rId8693" Type="http://schemas.openxmlformats.org/officeDocument/2006/relationships/hyperlink" Target="https://www.caixa.gov.br/Downloads/sinapi-cadernos-tecnicos/SINAPI-CT-POCOS-DE-VISITA-E-CAIXAS-PARA-BOCAS-DE-LOBO.pdf" TargetMode="External"/><Relationship Id="rId9744" Type="http://schemas.openxmlformats.org/officeDocument/2006/relationships/hyperlink" Target="https://www.caixa.gov.br/Downloads/sinapi-cadernos-tecnicos/SINAPI-CT-TRANSPORTE-DE-MATERIAIS-DENTRO-DO-CANTEIRO-DE-OBRAS.pdf" TargetMode="External"/><Relationship Id="rId1319" Type="http://schemas.openxmlformats.org/officeDocument/2006/relationships/hyperlink" Target="https://www.caixa.gov.br/Downloads/sinapi-cadernos-tecnicos/SINAPI-CT-CONCRETAGEM-PARA-ESTRUTURAS-DE-CONCRETO-ARMA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ELETRICAS-ELETRODUTOS-CONEXOES-E-CONDULETES-APARENTES.pdf" TargetMode="External"/><Relationship Id="rId8346" Type="http://schemas.openxmlformats.org/officeDocument/2006/relationships/hyperlink" Target="https://www.caixa.gov.br/Downloads/sinapi-cadernos-tecnicos/SINAPI-CT-PINTURA-EM-MADEIRA.pdf" TargetMode="External"/><Relationship Id="rId8760" Type="http://schemas.openxmlformats.org/officeDocument/2006/relationships/hyperlink" Target="https://www.caixa.gov.br/Downloads/sinapi-cadernos-tecnicos/SINAPI-CT-PRODUCAO-DE-CONCRETO.pdf" TargetMode="External"/><Relationship Id="rId9811" Type="http://schemas.openxmlformats.org/officeDocument/2006/relationships/hyperlink" Target="https://www.caixa.gov.br/Downloads/sinapi-cadernos-tecnicos/SINAPI-CT-TRANSPORTE-DE-MATERIAIS-DENTRO-DO-CANTEIRO-DE-OBRAS.pdf" TargetMode="External"/><Relationship Id="rId10276" Type="http://schemas.openxmlformats.org/officeDocument/2006/relationships/hyperlink" Target="https://www.caixa.gov.br/Downloads/sinapi-cadernos-tecnicos/SINAPI-CT-VIDROS-E-ESPELHOS.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ELETRICAS-QUADROS-CABOS-DISJUNTORES-CONTATORES-E-BARRAMENTOS-BLINDADOS.pdf" TargetMode="External"/><Relationship Id="rId7362" Type="http://schemas.openxmlformats.org/officeDocument/2006/relationships/hyperlink" Target="https://www.caixa.gov.br/Downloads/sinapi-metodologia/Livro_SINAPI_Calculos_Parametros.pdf" TargetMode="External"/><Relationship Id="rId8413" Type="http://schemas.openxmlformats.org/officeDocument/2006/relationships/hyperlink" Target="https://www.caixa.gov.br/Downloads/sinapi-cadernos-tecnicos/SINAPI-CT-PINTURA-EM-SUPERFICIES-METALICAS.pdf" TargetMode="External"/><Relationship Id="rId10343" Type="http://schemas.openxmlformats.org/officeDocument/2006/relationships/hyperlink" Target="https://www.caixa.gov.br/Downloads/sinapi-cadernos-tecnicos/SINAPI-CT-VALVULAS-E-REGISTROS-PARA-SISTEMAS-PREDIAIS.pdf" TargetMode="External"/><Relationship Id="rId3558" Type="http://schemas.openxmlformats.org/officeDocument/2006/relationships/hyperlink" Target="https://www.caixa.gov.br/Downloads/sinapi-cadernos-tecnicos/SINAPI-CT-ESCAVACAO-EM-MATERIAL-DE-3&#170;-CATEGORIA.pdf" TargetMode="External"/><Relationship Id="rId3972" Type="http://schemas.openxmlformats.org/officeDocument/2006/relationships/hyperlink" Target="https://www.caixa.gov.br/Downloads/sinapi-cadernos-tecnicos/SINAPI-CT-ESTRUTURA-E-TRAMA-PARA-COBERTURA.pdf" TargetMode="External"/><Relationship Id="rId4609" Type="http://schemas.openxmlformats.org/officeDocument/2006/relationships/hyperlink" Target="https://www.caixa.gov.br/Downloads/sinapi-cadernos-tecnicos/SINAPI-CT-ILUMINACAO-PREDIAL-E-MONITORAMENTO.pdf" TargetMode="External"/><Relationship Id="rId7015" Type="http://schemas.openxmlformats.org/officeDocument/2006/relationships/hyperlink" Target="https://www.caixa.gov.br/Downloads/sinapi-cadernos-tecnicos/SINAPI-CT-LAJES-PRE-MOLDADA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GOTAMENTO-DE-VALA-E-REBAIXAMENTO-DO-LENCOL-FREATICO.pdf" TargetMode="External"/><Relationship Id="rId6031" Type="http://schemas.openxmlformats.org/officeDocument/2006/relationships/hyperlink" Target="https://www.caixa.gov.br/Downloads/sinapi-cadernos-tecnicos/SINAPI-CT-INSTALACOES-PREDIAIS-DE-AGUA-QUENTE-EM-CPVC.pdf" TargetMode="External"/><Relationship Id="rId9187" Type="http://schemas.openxmlformats.org/officeDocument/2006/relationships/hyperlink" Target="https://www.caixa.gov.br/Downloads/sinapi-cadernos-tecnicos/SINAPI-CT-REDES-DE-AGUA-E-ESGOTO-EM-PEAD-LISO-(TUBOS-E-CONEXOES).pdf" TargetMode="External"/><Relationship Id="rId10410" Type="http://schemas.openxmlformats.org/officeDocument/2006/relationships/hyperlink" Target="https://www.caixa.gov.br/Downloads/sinapi-cadernos-tecnicos/SINAPI-CT-VALVULAS-PARA-REDES-DE-SANEAMENTO.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REDES-DE-AGUA-E-ESGOTO-EM-PEAD-LISO-(TUBOS-E-CONEXOES).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ERCAS-PROTETORES-E-ALAMBRADOS.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FORMAS-PARA-PILARES-CIRCULARES.pdf" TargetMode="External"/><Relationship Id="rId5797" Type="http://schemas.openxmlformats.org/officeDocument/2006/relationships/hyperlink" Target="https://www.caixa.gov.br/Downloads/sinapi-cadernos-tecnicos/SINAPI-CT-INSTALACOES-PREDIAIS-DE-AGUA-FRIA-EM-PVC.pdf" TargetMode="External"/><Relationship Id="rId6848" Type="http://schemas.openxmlformats.org/officeDocument/2006/relationships/hyperlink" Target="https://www.caixa.gov.br/Downloads/sinapi-cadernos-tecnicos/SINAPI-CT-INSTALACOES-EM-COBRE.pdf" TargetMode="External"/><Relationship Id="rId8270" Type="http://schemas.openxmlformats.org/officeDocument/2006/relationships/hyperlink" Target="https://www.caixa.gov.br/Downloads/sinapi-cadernos-tecnicos/SINAPI-CT-PERFURACAO-HORIZONTAL-DIRECIONAL-HDD.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FRIA-EM-PVC.pdf" TargetMode="External"/><Relationship Id="rId6915" Type="http://schemas.openxmlformats.org/officeDocument/2006/relationships/hyperlink" Target="https://www.caixa.gov.br/Downloads/sinapi-cadernos-tecnicos/SINAPI-CT-INSTALACOES-EM-COBRE.pdf" TargetMode="External"/><Relationship Id="rId9321" Type="http://schemas.openxmlformats.org/officeDocument/2006/relationships/hyperlink" Target="https://www.caixa.gov.br/Downloads/sinapi-cadernos-tecnicos/SINAPI-CT-RESERVATORIOS-DE-CONCRETO-E-METALICOS.pdf" TargetMode="External"/><Relationship Id="rId1310" Type="http://schemas.openxmlformats.org/officeDocument/2006/relationships/hyperlink" Target="https://www.caixa.gov.br/Downloads/sinapi-cadernos-tecnicos/SINAPI-CT-CHAPISCO.pdf" TargetMode="External"/><Relationship Id="rId4466" Type="http://schemas.openxmlformats.org/officeDocument/2006/relationships/hyperlink" Target="https://www.caixa.gov.br/Downloads/sinapi-cadernos-tecnicos/SINAPI-CT-GESSO.pdf" TargetMode="External"/><Relationship Id="rId4880" Type="http://schemas.openxmlformats.org/officeDocument/2006/relationships/hyperlink" Target="https://www.caixa.gov.br/Downloads/sinapi-cadernos-tecnicos/SINAPI-CT-INSTALACOES-ELETRICAS-ELETRODUTOS-CONEXOES-E-CONDULETES-APARENTES.pdf" TargetMode="External"/><Relationship Id="rId5517" Type="http://schemas.openxmlformats.org/officeDocument/2006/relationships/hyperlink" Target="https://www.caixa.gov.br/Downloads/sinapi-cadernos-tecnicos/SINAPI-CT-INSTALACOES-HIDRAULICAS-EM-PEX.pdf" TargetMode="External"/><Relationship Id="rId5931" Type="http://schemas.openxmlformats.org/officeDocument/2006/relationships/hyperlink" Target="https://www.caixa.gov.br/Downloads/sinapi-cadernos-tecnicos/SINAPI-CT-INSTALACOES-PREDIAIS-DE-AGUA-FRIA-EM-PVC.pdf" TargetMode="External"/><Relationship Id="rId3068" Type="http://schemas.openxmlformats.org/officeDocument/2006/relationships/hyperlink" Target="https://www.caixa.gov.br/Downloads/sinapi-cadernos-tecnicos/SINAPI-CT-ELETROCALHAS.pdf" TargetMode="External"/><Relationship Id="rId3482" Type="http://schemas.openxmlformats.org/officeDocument/2006/relationships/hyperlink" Target="https://www.caixa.gov.br/Downloads/sinapi-cadernos-tecnicos/SINAPI-CT-ESCAVACAO-DE-VALAS.pdf" TargetMode="External"/><Relationship Id="rId4119" Type="http://schemas.openxmlformats.org/officeDocument/2006/relationships/hyperlink" Target="https://www.caixa.gov.br/Downloads/sinapi-cadernos-tecnicos/SINAPI-CT-EXECUCAO-DE-GRAMPO-PARA-SOLO-GRAMPEADO.pdf" TargetMode="External"/><Relationship Id="rId4533" Type="http://schemas.openxmlformats.org/officeDocument/2006/relationships/hyperlink" Target="https://www.caixa.gov.br/Downloads/sinapi-cadernos-tecnicos/SINAPI-CT-GUARDA-CORPO-CORRIMAO-E-GRADE-PARA-ESQUADRIAS.pdf" TargetMode="External"/><Relationship Id="rId7689" Type="http://schemas.openxmlformats.org/officeDocument/2006/relationships/hyperlink" Target="https://www.caixa.gov.br/Downloads/sinapi-cadernos-tecnicos/SINAPI-CT-MASSA-UNICA-EXTERNA.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LETROCALHAS.pdf" TargetMode="External"/><Relationship Id="rId4600" Type="http://schemas.openxmlformats.org/officeDocument/2006/relationships/hyperlink" Target="https://www.caixa.gov.br/Downloads/sinapi-cadernos-tecnicos/SINAPI-CT-ILUMINACAO-PREDIAL-E-MONITORAMENTO.pdf" TargetMode="External"/><Relationship Id="rId7756" Type="http://schemas.openxmlformats.org/officeDocument/2006/relationships/hyperlink" Target="https://www.caixa.gov.br/Downloads/sinapi-cadernos-tecnicos/SINAPI-CT-MASSA-UNICA-EXTERNA.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QUIPAMENTOS-DE-PROTECAO-COLETIVA.pdf" TargetMode="External"/><Relationship Id="rId6358" Type="http://schemas.openxmlformats.org/officeDocument/2006/relationships/hyperlink" Target="https://www.caixa.gov.br/Downloads/sinapi-cadernos-tecnicos/SINAPI-CT-INSTALACOES-DE-GAS-E-INCENDIO-EM-ACO-E-FERRO-GALVANIZADO.pdf" TargetMode="External"/><Relationship Id="rId7409" Type="http://schemas.openxmlformats.org/officeDocument/2006/relationships/hyperlink" Target="https://www.caixa.gov.br/Downloads/sinapi-metodologia/Livro_SINAPI_Calculos_Parametros.pdf" TargetMode="External"/><Relationship Id="rId8807" Type="http://schemas.openxmlformats.org/officeDocument/2006/relationships/hyperlink" Target="https://www.caixa.gov.br/Downloads/sinapi-cadernos-tecnicos/SINAPI-CT-QUADRAS-E-SEUS-EQUIPAMENTOS.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HIDRAULICAS-RESERVACAO-E-BOMBAS-DE-RECALQUE.pdf" TargetMode="External"/><Relationship Id="rId6772" Type="http://schemas.openxmlformats.org/officeDocument/2006/relationships/hyperlink" Target="https://www.caixa.gov.br/Downloads/sinapi-cadernos-tecnicos/SINAPI-CT-INSTALACOES-EM-COBRE.pdf" TargetMode="External"/><Relationship Id="rId7823" Type="http://schemas.openxmlformats.org/officeDocument/2006/relationships/hyperlink" Target="https://www.caixa.gov.br/Downloads/sinapi-cadernos-tecnicos/SINAPI-CT-MOBILIZACAO-E-DESMOBILIZACAO-DE-EQUIPAMENTOS-PESADOS.pdf" TargetMode="External"/><Relationship Id="rId2968" Type="http://schemas.openxmlformats.org/officeDocument/2006/relationships/hyperlink" Target="https://www.caixa.gov.br/Downloads/sinapi-cadernos-tecnicos/SINAPI-CT-DRENOS.pdf" TargetMode="External"/><Relationship Id="rId5027" Type="http://schemas.openxmlformats.org/officeDocument/2006/relationships/hyperlink" Target="https://www.caixa.gov.br/Downloads/sinapi-cadernos-tecnicos/SINAPI-CT-INSTALACOES-ELETRICAS-QUADROS-CABOS-DISJUNTORES-CONTATORES-E-BARRAMENTOS-BLINDADOS.pdf" TargetMode="External"/><Relationship Id="rId6425" Type="http://schemas.openxmlformats.org/officeDocument/2006/relationships/hyperlink" Target="https://www.caixa.gov.br/Downloads/sinapi-cadernos-tecnicos/SINAPI-CT-INSTALACOES-DE-GAS-E-INCENDIO-EM-ACO-E-FERRO-GALVANIZADO.pdf" TargetMode="External"/><Relationship Id="rId9995" Type="http://schemas.openxmlformats.org/officeDocument/2006/relationships/hyperlink" Target="https://www.caixa.gov.br/Downloads/sinapi-cadernos-tecnicos/SINAPI-CT-TRANSPORTE-CARGA-E-DESCARGA-DE-MATERIAIS.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FORMAS-PARA-ESTRUTURAS-DE-CONCRETO-ARMADO.pdf" TargetMode="External"/><Relationship Id="rId5441" Type="http://schemas.openxmlformats.org/officeDocument/2006/relationships/hyperlink" Target="https://www.caixa.gov.br/Downloads/sinapi-cadernos-tecnicos/SINAPI-CT-INSTALACOES-HIDRAULICAS-RESERVACAO-E-BOMBAS-DE-RECALQUE.pdf" TargetMode="External"/><Relationship Id="rId8597" Type="http://schemas.openxmlformats.org/officeDocument/2006/relationships/hyperlink" Target="https://www.caixa.gov.br/Downloads/sinapi-cadernos-tecnicos/SINAPI-CT-POCOS-DE-VISITA-E-CAIXAS-PARA-BOCAS-DE-LOBO.pdf" TargetMode="External"/><Relationship Id="rId9648" Type="http://schemas.openxmlformats.org/officeDocument/2006/relationships/hyperlink" Target="https://www.caixa.gov.br/Downloads/sinapi-cadernos-tecnicos/SINAPI-CT-TRANSPORTE-FLUVIAL-CARGA-E-DESCARGA.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ESTRUTURAS-DE-CONTENCAO-PERFIS-PRANCHADOS-CORTINAS-E-MUROS-DE-ARRIMO.pdf" TargetMode="External"/><Relationship Id="rId7199" Type="http://schemas.openxmlformats.org/officeDocument/2006/relationships/hyperlink" Target="https://www.caixa.gov.br/Downloads/sinapi-metodologia/Livro_SINAPI_Calculos_Parametros.pdf" TargetMode="External"/><Relationship Id="rId8664" Type="http://schemas.openxmlformats.org/officeDocument/2006/relationships/hyperlink" Target="https://www.caixa.gov.br/Downloads/sinapi-cadernos-tecnicos/SINAPI-CT-POCOS-DE-VISITA-E-CAIXAS-PARA-BOCAS-DE-LOBO.pdf" TargetMode="External"/><Relationship Id="rId9715" Type="http://schemas.openxmlformats.org/officeDocument/2006/relationships/hyperlink" Target="https://www.caixa.gov.br/Downloads/sinapi-cadernos-tecnicos/SINAPI-CT-TRANSPORTE-FLUVIAL-CARGA-E-DESCARGA.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ESTRUTURAS-DE-MADEIRA.pdf" TargetMode="External"/><Relationship Id="rId7266" Type="http://schemas.openxmlformats.org/officeDocument/2006/relationships/hyperlink" Target="https://www.caixa.gov.br/Downloads/sinapi-metodologia/Livro_SINAPI_Calculos_Parametros.pdf" TargetMode="External"/><Relationship Id="rId7680" Type="http://schemas.openxmlformats.org/officeDocument/2006/relationships/hyperlink" Target="https://www.caixa.gov.br/Downloads/sinapi-cadernos-tecnicos/SINAPI-CT-MASSA-UNICA-EXTERNA.pdf" TargetMode="External"/><Relationship Id="rId8317" Type="http://schemas.openxmlformats.org/officeDocument/2006/relationships/hyperlink" Target="https://www.caixa.gov.br/Downloads/sinapi-cadernos-tecnicos/SINAPI-CT-PINTURA-INTERNA.pdf" TargetMode="External"/><Relationship Id="rId8731" Type="http://schemas.openxmlformats.org/officeDocument/2006/relationships/hyperlink" Target="https://www.caixa.gov.br/Downloads/sinapi-cadernos-tecnicos/SINAPI-CT-POCOS-DE-VISITA-E-CAIXAS-PARA-BOCAS-DE-LOBO.pdf" TargetMode="External"/><Relationship Id="rId10247" Type="http://schemas.openxmlformats.org/officeDocument/2006/relationships/hyperlink" Target="https://www.caixa.gov.br/Downloads/sinapi-cadernos-tecnicos/SINAPI-CT-VIDROS-E-ESPELHOS.pdf" TargetMode="External"/><Relationship Id="rId6282" Type="http://schemas.openxmlformats.org/officeDocument/2006/relationships/hyperlink" Target="https://www.caixa.gov.br/Downloads/sinapi-cadernos-tecnicos/SINAPI-CT-INSTALACOES-DE-GAS-E-INCENDIO-EM-ACO-E-FERRO-GALVANIZADO.pdf" TargetMode="External"/><Relationship Id="rId7333" Type="http://schemas.openxmlformats.org/officeDocument/2006/relationships/hyperlink" Target="https://www.caixa.gov.br/Downloads/sinapi-metodologia/Livro_SINAPI_Calculos_Parametros.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ESTACAS-EM-HELICE-CONTINUA.pdf" TargetMode="External"/><Relationship Id="rId4927" Type="http://schemas.openxmlformats.org/officeDocument/2006/relationships/hyperlink" Target="https://www.caixa.gov.br/Downloads/sinapi-cadernos-tecnicos/SINAPI-CT-INSTALACOES-ELETRICAS-ELETRODUTOS-CONEXOES-E-CONDULETES-APARENTES.pdf" TargetMode="External"/><Relationship Id="rId10314" Type="http://schemas.openxmlformats.org/officeDocument/2006/relationships/hyperlink" Target="https://www.caixa.gov.br/Downloads/sinapi-cadernos-tecnicos/SINAPI-CT-VALVULAS-E-REGISTROS-PARA-SISTEMAS-PREDIAIS.pdf" TargetMode="External"/><Relationship Id="rId2892" Type="http://schemas.openxmlformats.org/officeDocument/2006/relationships/hyperlink" Target="https://www.caixa.gov.br/Downloads/sinapi-cadernos-tecnicos/SINAPI-CT-DISPOSITIVOS-AUXILIARES-VIARIOS.pdf" TargetMode="External"/><Relationship Id="rId3529" Type="http://schemas.openxmlformats.org/officeDocument/2006/relationships/hyperlink" Target="https://www.caixa.gov.br/Downloads/sinapi-cadernos-tecnicos/SINAPI-CT-ESCAVACAO-DE-VALAS.pdf" TargetMode="External"/><Relationship Id="rId3943" Type="http://schemas.openxmlformats.org/officeDocument/2006/relationships/hyperlink" Target="https://www.caixa.gov.br/Downloads/sinapi-cadernos-tecnicos/SINAPI-CT-ESTRUTURA-E-TRAMA-PARA-COBERTURA.pdf" TargetMode="External"/><Relationship Id="rId6002" Type="http://schemas.openxmlformats.org/officeDocument/2006/relationships/hyperlink" Target="https://www.caixa.gov.br/Downloads/sinapi-cadernos-tecnicos/SINAPI-CT-INSTALACOES-PREDIAIS-DE-AGUA-FRIA-EM-PVC.pdf" TargetMode="External"/><Relationship Id="rId7400" Type="http://schemas.openxmlformats.org/officeDocument/2006/relationships/hyperlink" Target="https://www.caixa.gov.br/Downloads/sinapi-metodologia/Livro_SINAPI_Calculos_Parametros.pdf" TargetMode="External"/><Relationship Id="rId9158" Type="http://schemas.openxmlformats.org/officeDocument/2006/relationships/hyperlink" Target="https://www.caixa.gov.br/Downloads/sinapi-cadernos-tecnicos/SINAPI-CT-REDES-DE-LOGICA-TELEFONIA-E-IMAGEM.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TELHAMENTO-PARA-COBERTURA.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ESGOTO-TUBOS-E-CONEXOES.pdf" TargetMode="External"/><Relationship Id="rId6819" Type="http://schemas.openxmlformats.org/officeDocument/2006/relationships/hyperlink" Target="https://www.caixa.gov.br/Downloads/sinapi-cadernos-tecnicos/SINAPI-CT-INSTALACOES-EM-COBRE.pdf" TargetMode="External"/><Relationship Id="rId8174" Type="http://schemas.openxmlformats.org/officeDocument/2006/relationships/hyperlink" Target="https://www.caixa.gov.br/Downloads/sinapi-cadernos-tecnicos/SINAPI-CT-PAVIMENTO-RIGIDO-DE-CONCRETO.pdf" TargetMode="External"/><Relationship Id="rId9225" Type="http://schemas.openxmlformats.org/officeDocument/2006/relationships/hyperlink" Target="https://www.caixa.gov.br/Downloads/sinapi-cadernos-tecnicos/SINAPI-CT-REDES-DE-AGUA-E-ESGOTO-EM-PEAD-LISO-(TUBOS-E-CONEXOES).pdf" TargetMode="External"/><Relationship Id="rId1214" Type="http://schemas.openxmlformats.org/officeDocument/2006/relationships/hyperlink" Target="https://www.caixa.gov.br/Downloads/sinapi-cadernos-tecnicos/SINAPI-CT-CANALETAS-GRELHAS-E-CAIXAS-COM-GRELHA-PARA-DRENAGEM.pdf" TargetMode="External"/><Relationship Id="rId4784" Type="http://schemas.openxmlformats.org/officeDocument/2006/relationships/hyperlink" Target="https://www.caixa.gov.br/Downloads/sinapi-cadernos-tecnicos/SINAPI-CT-INSTALACOES-ELETRICAS-ELETRODUTOS-EMBUTIDOS-CABOS-CAIXAS-TOMADAS-E-INTERRUPTORES.pdf" TargetMode="External"/><Relationship Id="rId5835" Type="http://schemas.openxmlformats.org/officeDocument/2006/relationships/hyperlink" Target="https://www.caixa.gov.br/Downloads/sinapi-cadernos-tecnicos/SINAPI-CT-INSTALACOES-PREDIAIS-DE-AGUA-FRIA-EM-PVC.pdf" TargetMode="External"/><Relationship Id="rId7190" Type="http://schemas.openxmlformats.org/officeDocument/2006/relationships/hyperlink" Target="https://www.caixa.gov.br/Downloads/sinapi-metodologia/Livro_SINAPI_Calculos_Parametros.pdf" TargetMode="External"/><Relationship Id="rId8241" Type="http://schemas.openxmlformats.org/officeDocument/2006/relationships/hyperlink" Target="https://www.caixa.gov.br/Downloads/sinapi-cadernos-tecnicos/SINAPI-CT-PERFURACAO-HORIZONTAL-DIRECIONAL-HDD.pdf" TargetMode="External"/><Relationship Id="rId10171" Type="http://schemas.openxmlformats.org/officeDocument/2006/relationships/hyperlink" Target="https://www.caixa.gov.br/Downloads/sinapi-cadernos-tecnicos/SINAPI-CT-TUNNEL-LINER.pdf" TargetMode="External"/><Relationship Id="rId3386" Type="http://schemas.openxmlformats.org/officeDocument/2006/relationships/hyperlink" Target="https://www.caixa.gov.br/Downloads/sinapi-cadernos-tecnicos/SINAPI-CT-ESCAVACAO-HORIZONTAL.pdf" TargetMode="External"/><Relationship Id="rId4437" Type="http://schemas.openxmlformats.org/officeDocument/2006/relationships/hyperlink" Target="https://www.caixa.gov.br/Downloads/sinapi-cadernos-tecnicos/SINAPI-CT-GALERIAS-COM-ADUELAS-DE-CONCRETO.pdf" TargetMode="External"/><Relationship Id="rId3039" Type="http://schemas.openxmlformats.org/officeDocument/2006/relationships/hyperlink" Target="https://www.caixa.gov.br/Downloads/sinapi-cadernos-tecnicos/SINAPI-CT-DUTOS-PARA-AR-CONDICIONADO.pdf" TargetMode="External"/><Relationship Id="rId3453" Type="http://schemas.openxmlformats.org/officeDocument/2006/relationships/hyperlink" Target="https://www.caixa.gov.br/Downloads/sinapi-cadernos-tecnicos/SINAPI-CT-ESCAVACAO-VERTICAL-A-CEU-ABERTO.pdf" TargetMode="External"/><Relationship Id="rId4851" Type="http://schemas.openxmlformats.org/officeDocument/2006/relationships/hyperlink" Target="https://www.caixa.gov.br/Downloads/sinapi-cadernos-tecnicos/SINAPI-CT-INSTALACOES-ELETRICAS-ELETRODUTOS-EMBUTIDOS-CABOS-CAIXAS-TOMADAS-E-INTERRUPTORES.pdf" TargetMode="External"/><Relationship Id="rId5902" Type="http://schemas.openxmlformats.org/officeDocument/2006/relationships/hyperlink" Target="https://www.caixa.gov.br/Downloads/sinapi-cadernos-tecnicos/SINAPI-CT-INSTALACOES-PREDIAIS-DE-AGUA-FRIA-EM-PVC.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LETROCALHAS.pdf" TargetMode="External"/><Relationship Id="rId4504" Type="http://schemas.openxmlformats.org/officeDocument/2006/relationships/hyperlink" Target="https://www.caixa.gov.br/Downloads/sinapi-cadernos-tecnicos/SINAPI-CT-GRAUTE-E-ARMACAO.pdf" TargetMode="External"/><Relationship Id="rId9082" Type="http://schemas.openxmlformats.org/officeDocument/2006/relationships/hyperlink" Target="https://www.caixa.gov.br/Downloads/sinapi-cadernos-tecnicos/SINAPI-CT-REDES-ENTERRADAS-DE-DISTRIBUICAO-ELETRICA.pdf" TargetMode="External"/><Relationship Id="rId3520" Type="http://schemas.openxmlformats.org/officeDocument/2006/relationships/hyperlink" Target="https://www.caixa.gov.br/Downloads/sinapi-cadernos-tecnicos/SINAPI-CT-ESCAVACAO-DE-VALAS.pdf" TargetMode="External"/><Relationship Id="rId6676" Type="http://schemas.openxmlformats.org/officeDocument/2006/relationships/hyperlink" Target="https://www.caixa.gov.br/Downloads/sinapi-cadernos-tecnicos/SINAPI-CT-INSTALACOES-DE-AR-CONDICIONADO.pdf" TargetMode="External"/><Relationship Id="rId7727" Type="http://schemas.openxmlformats.org/officeDocument/2006/relationships/hyperlink" Target="https://www.caixa.gov.br/Downloads/sinapi-cadernos-tecnicos/SINAPI-CT-MASSA-UNICA-EXTERNA.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RESERVACAO-E-BOMBAS-DE-RECALQUE.pdf" TargetMode="External"/><Relationship Id="rId5692" Type="http://schemas.openxmlformats.org/officeDocument/2006/relationships/hyperlink" Target="https://www.caixa.gov.br/Downloads/sinapi-cadernos-tecnicos/SINAPI-CT-INSTALACOES-PREDIAIS-DE-ESGOTO-TUBOS-E-CONEXOES.pdf" TargetMode="External"/><Relationship Id="rId6329" Type="http://schemas.openxmlformats.org/officeDocument/2006/relationships/hyperlink" Target="https://www.caixa.gov.br/Downloads/sinapi-cadernos-tecnicos/SINAPI-CT-INSTALACOES-DE-GAS-E-INCENDIO-EM-ACO-E-FERRO-GALVANIZADO.pdf" TargetMode="External"/><Relationship Id="rId6743" Type="http://schemas.openxmlformats.org/officeDocument/2006/relationships/hyperlink" Target="https://www.caixa.gov.br/Downloads/sinapi-cadernos-tecnicos/SINAPI-CT-INSTALACOES-EM-COBRE.pdf" TargetMode="External"/><Relationship Id="rId9899" Type="http://schemas.openxmlformats.org/officeDocument/2006/relationships/hyperlink" Target="https://www.caixa.gov.br/Downloads/sinapi-cadernos-tecnicos/SINAPI-CT-TRANSPORTE-CARGA-E-DESCARGA-DE-MATERIAIS.pdf" TargetMode="External"/><Relationship Id="rId1888" Type="http://schemas.openxmlformats.org/officeDocument/2006/relationships/hyperlink" Target="https://www.caixa.gov.br/Downloads/sinapi-cadernos-tecnicos/SINAPI-CT-CUSTOS-HORARIOS-PRODUTIVO-E-IMPRODUTIVO-DOS-EQUIPAMENTOS.pdf" TargetMode="External"/><Relationship Id="rId2939" Type="http://schemas.openxmlformats.org/officeDocument/2006/relationships/hyperlink" Target="https://www.caixa.gov.br/Downloads/sinapi-cadernos-tecnicos/SINAPI-CT-DRENAGEM-COM-GEOCOMPOSTOS.pdf" TargetMode="External"/><Relationship Id="rId4294" Type="http://schemas.openxmlformats.org/officeDocument/2006/relationships/hyperlink" Target="https://www.caixa.gov.br/Downloads/sinapi-cadernos-tecnicos/SINAPI-CT-FORMAS-CURVAS-PARA-PAREDES-DE-RESERVATORIOS-DE-CONCRETO.pdf" TargetMode="External"/><Relationship Id="rId5345" Type="http://schemas.openxmlformats.org/officeDocument/2006/relationships/hyperlink" Target="https://www.caixa.gov.br/Downloads/sinapi-cadernos-tecnicos/SINAPI-CT-INSTALACOES-HIDRAULICAS-RESERVACAO-E-BOMBAS-DE-RECALQUE.pdf" TargetMode="External"/><Relationship Id="rId6810" Type="http://schemas.openxmlformats.org/officeDocument/2006/relationships/hyperlink" Target="https://www.caixa.gov.br/Downloads/sinapi-cadernos-tecnicos/SINAPI-CT-INSTALACOES-EM-COBRE.pdf" TargetMode="External"/><Relationship Id="rId9966" Type="http://schemas.openxmlformats.org/officeDocument/2006/relationships/hyperlink" Target="https://www.caixa.gov.br/Downloads/sinapi-cadernos-tecnicos/SINAPI-CT-TRANSPORTE-CARGA-E-DESCARGA-DE-MATERIAIS.pdf" TargetMode="External"/><Relationship Id="rId4361" Type="http://schemas.openxmlformats.org/officeDocument/2006/relationships/hyperlink" Target="https://www.caixa.gov.br/Downloads/sinapi-cadernos-tecnicos/SINAPI-CT-FORMAS-PARA-ESTRUTURAS-DE-CONCRETO-ARMADO.pdf" TargetMode="External"/><Relationship Id="rId5412" Type="http://schemas.openxmlformats.org/officeDocument/2006/relationships/hyperlink" Target="https://www.caixa.gov.br/Downloads/sinapi-cadernos-tecnicos/SINAPI-CT-INSTALACOES-HIDRAULICAS-RESERVACAO-E-BOMBAS-DE-RECALQUE.pdf" TargetMode="External"/><Relationship Id="rId8568" Type="http://schemas.openxmlformats.org/officeDocument/2006/relationships/hyperlink" Target="https://www.caixa.gov.br/Downloads/sinapi-cadernos-tecnicos/SINAPI-CT-POSTES-DE-CONCRETO-E-METALICOS.pdf" TargetMode="External"/><Relationship Id="rId9619" Type="http://schemas.openxmlformats.org/officeDocument/2006/relationships/hyperlink" Target="https://www.caixa.gov.br/Downloads/sinapi-cadernos-tecnicos/SINAPI-CT-TRANSPORTE-FLUVIAL-CARGA-E-DESCARGA.pdf" TargetMode="External"/><Relationship Id="rId1955" Type="http://schemas.openxmlformats.org/officeDocument/2006/relationships/hyperlink" Target="https://www.caixa.gov.br/Downloads/sinapi-cadernos-tecnicos/SINAPI-CT-DEMOLICOES-E-REMOCOES.pdf" TargetMode="External"/><Relationship Id="rId4014" Type="http://schemas.openxmlformats.org/officeDocument/2006/relationships/hyperlink" Target="https://www.caixa.gov.br/Downloads/sinapi-cadernos-tecnicos/SINAPI-CT-ESTRUTURAS-PRE-FABRICADAS-E-PRE-MOLDADAS.pdf" TargetMode="External"/><Relationship Id="rId7584" Type="http://schemas.openxmlformats.org/officeDocument/2006/relationships/hyperlink" Target="https://www.caixa.gov.br/Downloads/sinapi-cadernos-tecnicos/SINAPI-CT-LOUCAS-E-METAIS.pdf" TargetMode="External"/><Relationship Id="rId8982" Type="http://schemas.openxmlformats.org/officeDocument/2006/relationships/hyperlink" Target="https://www.caixa.gov.br/Downloads/sinapi-cadernos-tecnicos/SINAPI-CT-RASGOS-E-FIXACOES.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DUTOS-PARA-AR-CONDICIONADO.pdf" TargetMode="External"/><Relationship Id="rId6186" Type="http://schemas.openxmlformats.org/officeDocument/2006/relationships/hyperlink" Target="https://www.caixa.gov.br/Downloads/sinapi-cadernos-tecnicos/SINAPI-CT-INSTALACOES-PREDIAIS-DE-AGUAS-PLUVIAIS-TUBOS-CONEXOES-CAIXAS-E-RALOS.pdf" TargetMode="External"/><Relationship Id="rId7237" Type="http://schemas.openxmlformats.org/officeDocument/2006/relationships/hyperlink" Target="https://www.caixa.gov.br/Downloads/sinapi-metodologia/Livro_SINAPI_Calculos_Parametros.pdf" TargetMode="External"/><Relationship Id="rId8635" Type="http://schemas.openxmlformats.org/officeDocument/2006/relationships/hyperlink" Target="https://www.caixa.gov.br/Downloads/sinapi-cadernos-tecnicos/SINAPI-CT-POCOS-DE-VISITA-E-CAIXAS-PARA-BOCAS-DE-LOBO.pdf" TargetMode="External"/><Relationship Id="rId7651" Type="http://schemas.openxmlformats.org/officeDocument/2006/relationships/hyperlink" Target="https://www.caixa.gov.br/Downloads/sinapi-cadernos-tecnicos/SINAPI-CT-LUMINARIAS-EXTERNAS.pdf" TargetMode="External"/><Relationship Id="rId8702" Type="http://schemas.openxmlformats.org/officeDocument/2006/relationships/hyperlink" Target="https://www.caixa.gov.br/Downloads/sinapi-cadernos-tecnicos/SINAPI-CT-POCOS-DE-VISITA-E-CAIXAS-PARA-BOCAS-DE-LOBO.pdf" TargetMode="External"/><Relationship Id="rId10218" Type="http://schemas.openxmlformats.org/officeDocument/2006/relationships/hyperlink" Target="https://www.caixa.gov.br/Downloads/sinapi-cadernos-tecnicos/SINAPI-CT-VERGAS-CONTRAVERGAS-E-FIXACAO-DE-ALVENARIA.pdf" TargetMode="External"/><Relationship Id="rId2796" Type="http://schemas.openxmlformats.org/officeDocument/2006/relationships/hyperlink" Target="https://www.caixa.gov.br/Downloads/sinapi-cadernos-tecnicos/SINAPI-CT-DEPRECIACAO-JUROS-IMPOSTOS-E-SEGUROS-MANUTENCAO-E-MATERIAIS-NA-OPERACAO-DOS-EQUIPAMENTOS.pdf" TargetMode="External"/><Relationship Id="rId3847" Type="http://schemas.openxmlformats.org/officeDocument/2006/relationships/hyperlink" Target="https://www.caixa.gov.br/Downloads/sinapi-cadernos-tecnicos/SINAPI-CT-ESTACAS-METALICAS.pdf" TargetMode="External"/><Relationship Id="rId6253" Type="http://schemas.openxmlformats.org/officeDocument/2006/relationships/hyperlink" Target="https://www.caixa.gov.br/Downloads/sinapi-cadernos-tecnicos/SINAPI-CT-INSTALACOES-DE-DIVISORIAS-DIVERSAS.pdf" TargetMode="External"/><Relationship Id="rId7304" Type="http://schemas.openxmlformats.org/officeDocument/2006/relationships/hyperlink" Target="https://www.caixa.gov.br/Downloads/sinapi-metodologia/Livro_SINAPI_Calculos_Parametros.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CRETO-PROTENDID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DEPRECIACAO-JUROS-IMPOSTOS-E-SEGUROS-MANUTENCAO-E-MATERIAIS-NA-OPERACAO-DOS-EQUIPAMENTOS.pdf" TargetMode="External"/><Relationship Id="rId3914" Type="http://schemas.openxmlformats.org/officeDocument/2006/relationships/hyperlink" Target="https://www.caixa.gov.br/Downloads/sinapi-cadernos-tecnicos/SINAPI-CT-ESTRUTURA-E-TRAMA-PARA-COBERTURA.pdf" TargetMode="External"/><Relationship Id="rId6320" Type="http://schemas.openxmlformats.org/officeDocument/2006/relationships/hyperlink" Target="https://www.caixa.gov.br/Downloads/sinapi-cadernos-tecnicos/SINAPI-CT-INSTALACOES-DE-GAS-E-INCENDIO-EM-ACO-E-FERRO-GALVANIZADO.pdf" TargetMode="External"/><Relationship Id="rId9476" Type="http://schemas.openxmlformats.org/officeDocument/2006/relationships/hyperlink" Target="https://www.caixa.gov.br/Downloads/sinapi-cadernos-tecnicos/SINAPI-CT-SISTEMA-DE-PROTECAO-CONTRA-DESCARGAS-ATMOSFERICAS-SPDA.pdf" TargetMode="External"/><Relationship Id="rId9890" Type="http://schemas.openxmlformats.org/officeDocument/2006/relationships/hyperlink" Target="https://www.caixa.gov.br/Downloads/sinapi-cadernos-tecnicos/SINAPI-CT-TRANSPORTE-CARGA-E-DESCARGA-DE-MATERIAIS.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ONTRAPISO.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ARQUINHOS-E-EQUIPAMENTOS-DE-GINASTICA-AO-AR-LIVRE.pdf" TargetMode="External"/><Relationship Id="rId8492" Type="http://schemas.openxmlformats.org/officeDocument/2006/relationships/hyperlink" Target="https://www.caixa.gov.br/Downloads/sinapi-cadernos-tecnicos/SINAPI-CT-PISOS.pdf" TargetMode="External"/><Relationship Id="rId9129" Type="http://schemas.openxmlformats.org/officeDocument/2006/relationships/hyperlink" Target="https://www.caixa.gov.br/Downloads/sinapi-cadernos-tecnicos/SINAPI-CT-REDES-DE-LOGICA-TELEFONIA-E-IMAGEM.pdf" TargetMode="External"/><Relationship Id="rId9543" Type="http://schemas.openxmlformats.org/officeDocument/2006/relationships/hyperlink" Target="https://www.caixa.gov.br/Downloads/sinapi-cadernos-tecnicos/SINAPI-CT-SUPRESSAO-VEGETAL.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DRENAGEM-COM-GEOCOMPOSTOS.pdf" TargetMode="External"/><Relationship Id="rId4688" Type="http://schemas.openxmlformats.org/officeDocument/2006/relationships/hyperlink" Target="https://www.caixa.gov.br/Downloads/sinapi-cadernos-tecnicos/SINAPI-CT-INSTALACOES-ELETRICAS-ELETRODUTOS-EMBUTIDOS-CABOS-CAIXAS-TOMADAS-E-INTERRUPTORES.pdf" TargetMode="External"/><Relationship Id="rId7094" Type="http://schemas.openxmlformats.org/officeDocument/2006/relationships/hyperlink" Target="https://www.caixa.gov.br/Downloads/sinapi-cadernos-tecnicos/SINAPI-CT-LIGACOES-PREDIAIS-DE-AGUA-E-ESGOTO.pdf" TargetMode="External"/><Relationship Id="rId8145" Type="http://schemas.openxmlformats.org/officeDocument/2006/relationships/hyperlink" Target="https://www.caixa.gov.br/Downloads/sinapi-cadernos-tecnicos/SINAPI-CT-PAVIMENTO-INTERTRAVADO.pdf" TargetMode="External"/><Relationship Id="rId10075" Type="http://schemas.openxmlformats.org/officeDocument/2006/relationships/hyperlink" Target="https://www.caixa.gov.br/Downloads/sinapi-cadernos-tecnicos/SINAPI-CT-TUBULACAO-FLANGEADA-PARA-REDES-DE-AGUA.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ESGOTO-TUBOS-E-CONEXOES.pdf" TargetMode="External"/><Relationship Id="rId7161" Type="http://schemas.openxmlformats.org/officeDocument/2006/relationships/hyperlink" Target="https://www.caixa.gov.br/Downloads/sinapi-metodologia/Livro_SINAPI_Calculos_Parametros.pdf" TargetMode="External"/><Relationship Id="rId8212" Type="http://schemas.openxmlformats.org/officeDocument/2006/relationships/hyperlink" Target="https://www.caixa.gov.br/Downloads/sinapi-cadernos-tecnicos/SINAPI-CT-PELE-DE-VIDRO-EM-FACHADAS.pdf" TargetMode="External"/><Relationship Id="rId9610" Type="http://schemas.openxmlformats.org/officeDocument/2006/relationships/hyperlink" Target="https://www.caixa.gov.br/Downloads/sinapi-cadernos-tecnicos/SINAPI-CT-TRANSFORMADORES.pdf" TargetMode="External"/><Relationship Id="rId4755" Type="http://schemas.openxmlformats.org/officeDocument/2006/relationships/hyperlink" Target="https://www.caixa.gov.br/Downloads/sinapi-cadernos-tecnicos/SINAPI-CT-INSTALACOES-ELETRICAS-ELETRODUTOS-EMBUTIDOS-CABOS-CAIXAS-TOMADAS-E-INTERRUPTORES.pdf" TargetMode="External"/><Relationship Id="rId5806" Type="http://schemas.openxmlformats.org/officeDocument/2006/relationships/hyperlink" Target="https://www.caixa.gov.br/Downloads/sinapi-cadernos-tecnicos/SINAPI-CT-INSTALACOES-PREDIAIS-DE-AGUA-FRIA-EM-PVC.pdf" TargetMode="External"/><Relationship Id="rId10142" Type="http://schemas.openxmlformats.org/officeDocument/2006/relationships/hyperlink" Target="https://www.caixa.gov.br/Downloads/sinapi-cadernos-tecnicos/SINAPI-CT-TUBULOES.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ADAS.pdf" TargetMode="External"/><Relationship Id="rId3771" Type="http://schemas.openxmlformats.org/officeDocument/2006/relationships/hyperlink" Target="https://www.caixa.gov.br/Downloads/sinapi-cadernos-tecnicos/SINAPI-CT-ESQUADRIAS-PORTAS.pdf" TargetMode="External"/><Relationship Id="rId4408" Type="http://schemas.openxmlformats.org/officeDocument/2006/relationships/hyperlink" Target="https://www.caixa.gov.br/Downloads/sinapi-cadernos-tecnicos/SINAPI-CT-GABIOES-EXECUCAO-DE-MURO-E-PROTECAO-SUPERFICIAL.pdf" TargetMode="External"/><Relationship Id="rId4822" Type="http://schemas.openxmlformats.org/officeDocument/2006/relationships/hyperlink" Target="https://www.caixa.gov.br/Downloads/sinapi-cadernos-tecnicos/SINAPI-CT-INSTALACOES-ELETRICAS-ELETRODUTOS-EMBUTIDOS-CABOS-CAIXAS-TOMADAS-E-INTERRUPTORES.pdf" TargetMode="External"/><Relationship Id="rId7978" Type="http://schemas.openxmlformats.org/officeDocument/2006/relationships/hyperlink" Target="https://www.caixa.gov.br/Downloads/sinapi-cadernos-tecnicos/SINAPI-CT-PAREDES-DE-CONCRETO-ARMACAO.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CAVACAO-VERTICAL-A-CEU-ABERTO.pdf" TargetMode="External"/><Relationship Id="rId6994" Type="http://schemas.openxmlformats.org/officeDocument/2006/relationships/hyperlink" Target="https://www.caixa.gov.br/Downloads/sinapi-cadernos-tecnicos/SINAPI-CT-INSTALACOES-PARA-CANTEIROS-DE-OBRA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HIDRAULICAS-EM-PPR.pdf" TargetMode="External"/><Relationship Id="rId6647" Type="http://schemas.openxmlformats.org/officeDocument/2006/relationships/hyperlink" Target="https://www.caixa.gov.br/Downloads/sinapi-cadernos-tecnicos/SINAPI-CT-INSTALACOES-DE-AR-CONDICIONADO.pdf" TargetMode="External"/><Relationship Id="rId9053" Type="http://schemas.openxmlformats.org/officeDocument/2006/relationships/hyperlink" Target="https://www.caixa.gov.br/Downloads/sinapi-cadernos-tecnicos/SINAPI-CT-RECOMPOSICAO-DE-PAVIMENTOS.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FOSSAS-E-SUMIDOUROS.pdf" TargetMode="External"/><Relationship Id="rId5249" Type="http://schemas.openxmlformats.org/officeDocument/2006/relationships/hyperlink" Target="https://www.caixa.gov.br/Downloads/sinapi-cadernos-tecnicos/SINAPI-CT-INSTALACOES-HIDRAULICAS-RESERVACAO-E-BOMBAS-DE-RECALQUE.pdf" TargetMode="External"/><Relationship Id="rId5663" Type="http://schemas.openxmlformats.org/officeDocument/2006/relationships/hyperlink" Target="https://www.caixa.gov.br/Downloads/sinapi-cadernos-tecnicos/SINAPI-CT-INSTALACOES-HIDRAULICAS-EM-PPR.pdf" TargetMode="External"/><Relationship Id="rId9120" Type="http://schemas.openxmlformats.org/officeDocument/2006/relationships/hyperlink" Target="https://www.caixa.gov.br/Downloads/sinapi-cadernos-tecnicos/SINAPI-CT-REDES-DE-LOGICA-TELEFONIA-E-IMAGEM.pdf" TargetMode="External"/><Relationship Id="rId4265" Type="http://schemas.openxmlformats.org/officeDocument/2006/relationships/hyperlink" Target="https://www.caixa.gov.br/Downloads/sinapi-cadernos-tecnicos/SINAPI-CT-FUNDACOES-RASAS-(BLOCOS-SAPATAS-VIGAS-BALDRAME).pdf" TargetMode="External"/><Relationship Id="rId5316" Type="http://schemas.openxmlformats.org/officeDocument/2006/relationships/hyperlink" Target="https://www.caixa.gov.br/Downloads/sinapi-cadernos-tecnicos/SINAPI-CT-INSTALACOES-HIDRAULICAS-RESERVACAO-E-BOMBAS-DE-RECALQUE.pdf" TargetMode="External"/><Relationship Id="rId6714" Type="http://schemas.openxmlformats.org/officeDocument/2006/relationships/hyperlink" Target="https://www.caixa.gov.br/Downloads/sinapi-cadernos-tecnicos/SINAPI-CT-INSTALACOES-DE-AR-CONDICIONADO-EM-COBRE.pdf" TargetMode="External"/><Relationship Id="rId1859" Type="http://schemas.openxmlformats.org/officeDocument/2006/relationships/hyperlink" Target="https://www.caixa.gov.br/Downloads/sinapi-cadernos-tecnicos/SINAPI-CT-CUSTOS-HORARIOS-PRODUTIVO-E-IMPRODUTIVO-DOS-EQUIPAMENTOS.pdf" TargetMode="External"/><Relationship Id="rId5730" Type="http://schemas.openxmlformats.org/officeDocument/2006/relationships/hyperlink" Target="https://www.caixa.gov.br/Downloads/sinapi-cadernos-tecnicos/SINAPI-CT-INSTALACOES-PREDIAIS-DE-ESGOTO-TUBOS-E-CONEXOES.pdf" TargetMode="External"/><Relationship Id="rId8886" Type="http://schemas.openxmlformats.org/officeDocument/2006/relationships/hyperlink" Target="https://www.caixa.gov.br/Downloads/sinapi-cadernos-tecnicos/SINAPI-CT-RADIER-PISO-DE-CONCRETO-E-LAJE-SOBRE-SOLO.pdf" TargetMode="External"/><Relationship Id="rId9937" Type="http://schemas.openxmlformats.org/officeDocument/2006/relationships/hyperlink" Target="https://www.caixa.gov.br/Downloads/sinapi-cadernos-tecnicos/SINAPI-CT-TRANSPORTE-CARGA-E-DESCARGA-DE-MATERIAIS.pdf" TargetMode="External"/><Relationship Id="rId1926" Type="http://schemas.openxmlformats.org/officeDocument/2006/relationships/hyperlink" Target="https://www.caixa.gov.br/Downloads/sinapi-cadernos-tecnicos/SINAPI-CT-DEMOLICOES-E-REMOCOES.pdf" TargetMode="External"/><Relationship Id="rId3281" Type="http://schemas.openxmlformats.org/officeDocument/2006/relationships/hyperlink" Target="https://www.caixa.gov.br/Downloads/sinapi-cadernos-tecnicos/SINAPI-CT-ESCADAS.pdf" TargetMode="External"/><Relationship Id="rId4332" Type="http://schemas.openxmlformats.org/officeDocument/2006/relationships/hyperlink" Target="https://www.caixa.gov.br/Downloads/sinapi-cadernos-tecnicos/SINAPI-CT-FORMAS-PARA-ESTRUTURAS-DE-CONCRETO-ARMADO.pdf" TargetMode="External"/><Relationship Id="rId7488" Type="http://schemas.openxmlformats.org/officeDocument/2006/relationships/hyperlink" Target="https://www.caixa.gov.br/Downloads/sinapi-metodologia/Livro_SINAPI_Calculos_Parametros.pdf" TargetMode="External"/><Relationship Id="rId8539" Type="http://schemas.openxmlformats.org/officeDocument/2006/relationships/hyperlink" Target="https://www.caixa.gov.br/Downloads/sinapi-cadernos-tecnicos/SINAPI-CT-POSTES-DE-CONCRETO-E-METALICOS.pdf" TargetMode="External"/><Relationship Id="rId8953" Type="http://schemas.openxmlformats.org/officeDocument/2006/relationships/hyperlink" Target="https://www.caixa.gov.br/Downloads/sinapi-cadernos-tecnicos/SINAPI-CT-RASGOS-E-FIXACOES.pdf" TargetMode="External"/><Relationship Id="rId7555" Type="http://schemas.openxmlformats.org/officeDocument/2006/relationships/hyperlink" Target="https://www.caixa.gov.br/Downloads/sinapi-cadernos-tecnicos/SINAPI-CT-LOUCAS-E-METAIS.pdf" TargetMode="External"/><Relationship Id="rId8606" Type="http://schemas.openxmlformats.org/officeDocument/2006/relationships/hyperlink" Target="https://www.caixa.gov.br/Downloads/sinapi-cadernos-tecnicos/SINAPI-CT-POCOS-DE-VISITA-E-CAIXAS-PARA-BOCAS-DE-LOBO.pdf" TargetMode="External"/><Relationship Id="rId3001" Type="http://schemas.openxmlformats.org/officeDocument/2006/relationships/hyperlink" Target="https://www.caixa.gov.br/Downloads/sinapi-cadernos-tecnicos/SINAPI-CT-DRENOS.pdf" TargetMode="External"/><Relationship Id="rId6157" Type="http://schemas.openxmlformats.org/officeDocument/2006/relationships/hyperlink" Target="https://www.caixa.gov.br/Downloads/sinapi-cadernos-tecnicos/SINAPI-CT-INSTALACOES-PREDIAIS-DE-AGUAS-PLUVIAIS-TUBOS-CONEXOES-CAIXAS-E-RALOS.pdf" TargetMode="External"/><Relationship Id="rId6571" Type="http://schemas.openxmlformats.org/officeDocument/2006/relationships/hyperlink" Target="https://www.caixa.gov.br/Downloads/sinapi-cadernos-tecnicos/SINAPI-CT-INSTALACOES-DE-GAS-E-INCENDIO-EM-ACO-E-FERRO-GALVANIZADO.pdf" TargetMode="External"/><Relationship Id="rId7208" Type="http://schemas.openxmlformats.org/officeDocument/2006/relationships/hyperlink" Target="https://www.caixa.gov.br/Downloads/sinapi-metodologia/Livro_SINAPI_Calculos_Parametros.pdf" TargetMode="External"/><Relationship Id="rId7622" Type="http://schemas.openxmlformats.org/officeDocument/2006/relationships/hyperlink" Target="https://www.caixa.gov.br/Downloads/sinapi-cadernos-tecnicos/SINAPI-CT-LOUCAS-E-METAIS.pdf" TargetMode="External"/><Relationship Id="rId2767" Type="http://schemas.openxmlformats.org/officeDocument/2006/relationships/hyperlink" Target="https://www.caixa.gov.br/Downloads/sinapi-cadernos-tecnicos/SINAPI-CT-DEPRECIACAO-JUROS-IMPOSTOS-E-SEGUROS-MANUTENCAO-E-MATERIAIS-NA-OPERACAO-DOS-EQUIPAMENTOS.pdf" TargetMode="External"/><Relationship Id="rId5173" Type="http://schemas.openxmlformats.org/officeDocument/2006/relationships/hyperlink" Target="https://www.caixa.gov.br/Downloads/sinapi-cadernos-tecnicos/SINAPI-CT-INSTALACOES-HIDRAULICAS-RESERVACAO-E-BOMBAS-DE-RECALQUE.pdf" TargetMode="External"/><Relationship Id="rId6224" Type="http://schemas.openxmlformats.org/officeDocument/2006/relationships/hyperlink" Target="https://www.caixa.gov.br/Downloads/sinapi-cadernos-tecnicos/SINAPI-CT-INSTALACOES-PREDIAIS-DE-AGUAS-PLUVIAIS-TUBOS-CONEXOES-CAIXAS-E-RALOS.pdf" TargetMode="External"/><Relationship Id="rId9794" Type="http://schemas.openxmlformats.org/officeDocument/2006/relationships/hyperlink" Target="https://www.caixa.gov.br/Downloads/sinapi-cadernos-tecnicos/SINAPI-CT-TRANSPORTE-DE-MATERIAIS-DENTRO-DO-CANTEIRO-DE-OBRAS.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CRETO-PROTENDIDO.pdf" TargetMode="External"/><Relationship Id="rId3818" Type="http://schemas.openxmlformats.org/officeDocument/2006/relationships/hyperlink" Target="https://www.caixa.gov.br/Downloads/sinapi-cadernos-tecnicos/SINAPI-CT-ESTACAS-ESCAVADAS-SEM-FLUIDO-ESTABILIZANTE.pdf" TargetMode="External"/><Relationship Id="rId5240" Type="http://schemas.openxmlformats.org/officeDocument/2006/relationships/hyperlink" Target="https://www.caixa.gov.br/Downloads/sinapi-cadernos-tecnicos/SINAPI-CT-INSTALACOES-HIDRAULICAS-RESERVACAO-E-BOMBAS-DE-RECALQUE.pdf" TargetMode="External"/><Relationship Id="rId8396" Type="http://schemas.openxmlformats.org/officeDocument/2006/relationships/hyperlink" Target="https://www.caixa.gov.br/Downloads/sinapi-cadernos-tecnicos/SINAPI-CT-PINTURA-EM-SUPERFICIES-METALICAS.pdf" TargetMode="External"/><Relationship Id="rId9447" Type="http://schemas.openxmlformats.org/officeDocument/2006/relationships/hyperlink" Target="https://www.caixa.gov.br/Downloads/sinapi-cadernos-tecnicos/SINAPI-CT-SISTEMA-DE-PROTECAO-CONTRA-DESCARGAS-ATMOSFERICAS-SPDA.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DEPRECIACAO-JUROS-IMPOSTOS-E-SEGUROS-MANUTENCAO-E-MATERIAIS-NA-OPERACAO-DOS-EQUIPAMENTOS.pdf" TargetMode="External"/><Relationship Id="rId8049" Type="http://schemas.openxmlformats.org/officeDocument/2006/relationships/hyperlink" Target="https://www.caixa.gov.br/Downloads/sinapi-cadernos-tecnicos/SINAPI-CT-PAREDES-DE-CONCRETO-FORMAS.pdf" TargetMode="External"/><Relationship Id="rId9861" Type="http://schemas.openxmlformats.org/officeDocument/2006/relationships/hyperlink" Target="https://www.caixa.gov.br/Downloads/sinapi-cadernos-tecnicos/SINAPI-CT-TRANSPORTE-CARGA-E-DESCARGA-DE-MATERIAIS.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ONTRAPISO.pdf" TargetMode="External"/><Relationship Id="rId1850" Type="http://schemas.openxmlformats.org/officeDocument/2006/relationships/hyperlink" Target="https://www.caixa.gov.br/Downloads/sinapi-cadernos-tecnicos/SINAPI-CT-CUSTOS-HORARIOS-PRODUTIVO-E-IMPRODUTIVO-DOS-EQUIPAMENTOS.pdf" TargetMode="External"/><Relationship Id="rId2901" Type="http://schemas.openxmlformats.org/officeDocument/2006/relationships/hyperlink" Target="https://www.caixa.gov.br/Downloads/sinapi-cadernos-tecnicos/SINAPI-CT-DISPOSITIVOS-AUXILIARES-VIARIOS.pdf" TargetMode="External"/><Relationship Id="rId7065" Type="http://schemas.openxmlformats.org/officeDocument/2006/relationships/hyperlink" Target="https://www.caixa.gov.br/Downloads/sinapi-cadernos-tecnicos/SINAPI-CT-LIGACOES-PREDIAIS-DE-AGUA-E-ESGOTO.pdf" TargetMode="External"/><Relationship Id="rId8463" Type="http://schemas.openxmlformats.org/officeDocument/2006/relationships/hyperlink" Target="https://www.caixa.gov.br/Downloads/sinapi-cadernos-tecnicos/SINAPI-CT-PISOS.pdf" TargetMode="External"/><Relationship Id="rId9514" Type="http://schemas.openxmlformats.org/officeDocument/2006/relationships/hyperlink" Target="https://www.caixa.gov.br/Downloads/sinapi-cadernos-tecnicos/SINAPI-CT-SISTEMAS-DE-MEDICAO.pdf" TargetMode="External"/><Relationship Id="rId10393" Type="http://schemas.openxmlformats.org/officeDocument/2006/relationships/hyperlink" Target="https://www.caixa.gov.br/Downloads/sinapi-cadernos-tecnicos/SINAPI-CT-VALVULAS-E-REGISTROS-PARA-SISTEMAS-PREDIAIS.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ELETRODUTOS-EMBUTIDOS-CABOS-CAIXAS-TOMADAS-E-INTERRUPTORES.pdf" TargetMode="External"/><Relationship Id="rId8116" Type="http://schemas.openxmlformats.org/officeDocument/2006/relationships/hyperlink" Target="https://www.caixa.gov.br/Downloads/sinapi-cadernos-tecnicos/SINAPI-CT-PASSEIOS-DE-CONCRETO.pdf" TargetMode="External"/><Relationship Id="rId8530" Type="http://schemas.openxmlformats.org/officeDocument/2006/relationships/hyperlink" Target="https://www.caixa.gov.br/Downloads/sinapi-cadernos-tecnicos/SINAPI-CT-POSTES-DE-CONCRETO-E-METALICOS.pdf" TargetMode="External"/><Relationship Id="rId10046" Type="http://schemas.openxmlformats.org/officeDocument/2006/relationships/hyperlink" Target="https://www.caixa.gov.br/Downloads/sinapi-cadernos-tecnicos/SINAPI-CT-TRATAMENTOS-SUPERFICIAIS.pdf" TargetMode="External"/><Relationship Id="rId3675" Type="http://schemas.openxmlformats.org/officeDocument/2006/relationships/hyperlink" Target="https://www.caixa.gov.br/Downloads/sinapi-cadernos-tecnicos/SINAPI-CT-ESQUADRIAS-PORTAS.pdf" TargetMode="External"/><Relationship Id="rId4726" Type="http://schemas.openxmlformats.org/officeDocument/2006/relationships/hyperlink" Target="https://www.caixa.gov.br/Downloads/sinapi-cadernos-tecnicos/SINAPI-CT-INSTALACOES-ELETRICAS-ELETRODUTOS-EMBUTIDOS-CABOS-CAIXAS-TOMADAS-E-INTERRUPTORES.pdf" TargetMode="External"/><Relationship Id="rId6081" Type="http://schemas.openxmlformats.org/officeDocument/2006/relationships/hyperlink" Target="https://www.caixa.gov.br/Downloads/sinapi-cadernos-tecnicos/SINAPI-CT-INSTALACOES-PREDIAIS-DE-AGUA-QUENTE-EM-CPVC.pdf" TargetMode="External"/><Relationship Id="rId7132" Type="http://schemas.openxmlformats.org/officeDocument/2006/relationships/hyperlink" Target="https://www.caixa.gov.br/Downloads/sinapi-cadernos-tecnicos/SINAPI-CT-LIMPEZA-DE-OBRA.pdf" TargetMode="External"/><Relationship Id="rId10113" Type="http://schemas.openxmlformats.org/officeDocument/2006/relationships/hyperlink" Target="https://www.caixa.gov.br/Downloads/sinapi-cadernos-tecnicos/SINAPI-CT-TUBULACAO-FLANGEADA-PARA-REDES-DE-AGUA.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3328" Type="http://schemas.openxmlformats.org/officeDocument/2006/relationships/hyperlink" Target="https://www.caixa.gov.br/Downloads/sinapi-cadernos-tecnicos/SINAPI-CT-ESCADAS.pdf" TargetMode="External"/><Relationship Id="rId3742" Type="http://schemas.openxmlformats.org/officeDocument/2006/relationships/hyperlink" Target="https://www.caixa.gov.br/Downloads/sinapi-cadernos-tecnicos/SINAPI-CT-ESQUADRIAS-PORTAS.pdf" TargetMode="External"/><Relationship Id="rId6898" Type="http://schemas.openxmlformats.org/officeDocument/2006/relationships/hyperlink" Target="https://www.caixa.gov.br/Downloads/sinapi-cadernos-tecnicos/SINAPI-CT-INSTALACOES-EM-COBRE.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HAPISC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MONTAGEM-DE-GRUAS-E-CREMALHEIRAS.pdf" TargetMode="External"/><Relationship Id="rId9371" Type="http://schemas.openxmlformats.org/officeDocument/2006/relationships/hyperlink" Target="https://www.caixa.gov.br/Downloads/sinapi-cadernos-tecnicos/SINAPI-CT-REVESTIMENTOS-CERAMICOS-INTERNOS.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cadernos-tecnicos/SINAPI-CT-INSTALACOES-EM-COBRE.pdf" TargetMode="External"/><Relationship Id="rId9024" Type="http://schemas.openxmlformats.org/officeDocument/2006/relationships/hyperlink" Target="https://www.caixa.gov.br/Downloads/sinapi-cadernos-tecnicos/SINAPI-CT-RECOMPOSICAO-DE-PAVIMENTOS.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CRETO-PROJETAD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EXECUCAO-DE-TIRANTES.pdf" TargetMode="External"/><Relationship Id="rId5567" Type="http://schemas.openxmlformats.org/officeDocument/2006/relationships/hyperlink" Target="https://www.caixa.gov.br/Downloads/sinapi-cadernos-tecnicos/SINAPI-CT-INSTALACOES-HIDRAULICAS-EM-PEX.pdf" TargetMode="External"/><Relationship Id="rId5981" Type="http://schemas.openxmlformats.org/officeDocument/2006/relationships/hyperlink" Target="https://www.caixa.gov.br/Downloads/sinapi-cadernos-tecnicos/SINAPI-CT-INSTALACOES-PREDIAIS-DE-AGUA-FRIA-EM-PVC.pdf" TargetMode="External"/><Relationship Id="rId6618" Type="http://schemas.openxmlformats.org/officeDocument/2006/relationships/hyperlink" Target="https://www.caixa.gov.br/Downloads/sinapi-cadernos-tecnicos/SINAPI-CT-INSTALACOES-DE-GAS-EM-PEX-MULTICAMADAS.pdf" TargetMode="External"/><Relationship Id="rId8040" Type="http://schemas.openxmlformats.org/officeDocument/2006/relationships/hyperlink" Target="https://www.caixa.gov.br/Downloads/sinapi-cadernos-tecnicos/SINAPI-CT-PAREDES-DE-CONCRETO-ESTUCAMENTO.pdf" TargetMode="External"/><Relationship Id="rId4583" Type="http://schemas.openxmlformats.org/officeDocument/2006/relationships/hyperlink" Target="https://www.caixa.gov.br/Downloads/sinapi-cadernos-tecnicos/SINAPI-CT-ILUMINACAO-PREDIAL-E-MONITORAMENTO.pdf" TargetMode="External"/><Relationship Id="rId5634" Type="http://schemas.openxmlformats.org/officeDocument/2006/relationships/hyperlink" Target="https://www.caixa.gov.br/Downloads/sinapi-cadernos-tecnicos/SINAPI-CT-INSTALACOES-HIDRAULICAS-EM-PPR.pdf" TargetMode="External"/><Relationship Id="rId3185" Type="http://schemas.openxmlformats.org/officeDocument/2006/relationships/hyperlink" Target="https://www.caixa.gov.br/Downloads/sinapi-cadernos-tecnicos/SINAPI-CT-EQUIPAMENTOS-DE-PROTECAO-COLETIVA.pdf" TargetMode="External"/><Relationship Id="rId4236" Type="http://schemas.openxmlformats.org/officeDocument/2006/relationships/hyperlink" Target="https://www.caixa.gov.br/Downloads/sinapi-cadernos-tecnicos/SINAPI-CT-FOSSAS-E-SUMIDOUROS.pdf" TargetMode="External"/><Relationship Id="rId4650" Type="http://schemas.openxmlformats.org/officeDocument/2006/relationships/hyperlink" Target="https://www.caixa.gov.br/Downloads/sinapi-cadernos-tecnicos/SINAPI-CT-IMPERMEABILIZACAO-PROTECAO-MECANICA-E-TRATAMENTO-DE-JUNTA.pdf" TargetMode="External"/><Relationship Id="rId5701" Type="http://schemas.openxmlformats.org/officeDocument/2006/relationships/hyperlink" Target="https://www.caixa.gov.br/Downloads/sinapi-cadernos-tecnicos/SINAPI-CT-INSTALACOES-PREDIAIS-DE-ESGOTO-TUBOS-E-CONEXOES.pdf" TargetMode="External"/><Relationship Id="rId8857" Type="http://schemas.openxmlformats.org/officeDocument/2006/relationships/hyperlink" Target="https://www.caixa.gov.br/Downloads/sinapi-cadernos-tecnicos/SINAPI-CT-QUADROS-DE-AUTOMACAO-DE-BOMBAS.pdf" TargetMode="External"/><Relationship Id="rId9908" Type="http://schemas.openxmlformats.org/officeDocument/2006/relationships/hyperlink" Target="https://www.caixa.gov.br/Downloads/sinapi-cadernos-tecnicos/SINAPI-CT-TRANSPORTE-CARGA-E-DESCARGA-DE-MATERIAIS.pdf" TargetMode="External"/><Relationship Id="rId3252" Type="http://schemas.openxmlformats.org/officeDocument/2006/relationships/hyperlink" Target="https://www.caixa.gov.br/Downloads/sinapi-cadernos-tecnicos/SINAPI-CT-EQUIPAMENTOS-DE-PROTECAO-COLETIVA.pdf" TargetMode="External"/><Relationship Id="rId4303" Type="http://schemas.openxmlformats.org/officeDocument/2006/relationships/hyperlink" Target="https://www.caixa.gov.br/Downloads/sinapi-cadernos-tecnicos/SINAPI-CT-FORMAS-PARA-ESTRUTURAS-DE-CONCRETO-ARMADO.pdf" TargetMode="External"/><Relationship Id="rId7459" Type="http://schemas.openxmlformats.org/officeDocument/2006/relationships/hyperlink" Target="https://www.caixa.gov.br/Downloads/sinapi-metodologia/Livro_SINAPI_Calculos_Parametros.pdf" TargetMode="External"/><Relationship Id="rId7873" Type="http://schemas.openxmlformats.org/officeDocument/2006/relationships/hyperlink" Target="https://www.caixa.gov.br/Downloads/sinapi-cadernos-tecnicos/SINAPI-CT-MOBILIZACAO-E-DESMOBILIZACAO-DE-EQUIPAMENTOS-PESADOS.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DE-GAS-E-INCENDIO-EM-ACO-E-FERRO-GALVANIZADO.pdf" TargetMode="External"/><Relationship Id="rId7526" Type="http://schemas.openxmlformats.org/officeDocument/2006/relationships/hyperlink" Target="https://www.caixa.gov.br/Downloads/sinapi-cadernos-tecnicos/SINAPI-CT-LOUCAS-E-METAIS.pdf" TargetMode="External"/><Relationship Id="rId8924" Type="http://schemas.openxmlformats.org/officeDocument/2006/relationships/hyperlink" Target="https://www.caixa.gov.br/Downloads/sinapi-cadernos-tecnicos/SINAPI-CT-RASGOS-E-FIXACOES.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ELETRICAS-REDE-DE-DISTRIBUICAO.pdf" TargetMode="External"/><Relationship Id="rId6128" Type="http://schemas.openxmlformats.org/officeDocument/2006/relationships/hyperlink" Target="https://www.caixa.gov.br/Downloads/sinapi-cadernos-tecnicos/SINAPI-CT-INSTALACOES-PREDIAIS-DE-AGUA-QUENTE-EM-CPVC.pdf" TargetMode="External"/><Relationship Id="rId7940" Type="http://schemas.openxmlformats.org/officeDocument/2006/relationships/hyperlink" Target="https://www.caixa.gov.br/Downloads/sinapi-cadernos-tecnicos/SINAPI-CT-MONOCAPA.pdf" TargetMode="External"/><Relationship Id="rId4093" Type="http://schemas.openxmlformats.org/officeDocument/2006/relationships/hyperlink" Target="https://www.caixa.gov.br/Downloads/sinapi-cadernos-tecnicos/SINAPI-CT-ESTRUTURAS-DE-MADEIRA.pdf" TargetMode="External"/><Relationship Id="rId5144" Type="http://schemas.openxmlformats.org/officeDocument/2006/relationships/hyperlink" Target="https://www.caixa.gov.br/Downloads/sinapi-cadernos-tecnicos/SINAPI-CT-INSTALACOES-HIDRAULICAS-RESERVACAO-E-BOMBAS-DE-RECALQUE.pdf" TargetMode="External"/><Relationship Id="rId5491" Type="http://schemas.openxmlformats.org/officeDocument/2006/relationships/hyperlink" Target="https://www.caixa.gov.br/Downloads/sinapi-cadernos-tecnicos/SINAPI-CT-INSTALACOES-HIDRAULICAS-EM-PEX.pdf" TargetMode="External"/><Relationship Id="rId6542" Type="http://schemas.openxmlformats.org/officeDocument/2006/relationships/hyperlink" Target="https://www.caixa.gov.br/Downloads/sinapi-cadernos-tecnicos/SINAPI-CT-INSTALACOES-DE-GAS-E-INCENDIO-EM-ACO-E-FERRO-GALVANIZADO.pdf" TargetMode="External"/><Relationship Id="rId9698" Type="http://schemas.openxmlformats.org/officeDocument/2006/relationships/hyperlink" Target="https://www.caixa.gov.br/Downloads/sinapi-cadernos-tecnicos/SINAPI-CT-TRANSPORTE-FLUVIAL-CARGA-E-DESCARGA.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EPRECIACAO-JUROS-IMPOSTOS-E-SEGUROS-MANUTENCAO-E-MATERIAIS-NA-OPERACAO-DOS-EQUIPAMENTOS.pdf" TargetMode="External"/><Relationship Id="rId9765" Type="http://schemas.openxmlformats.org/officeDocument/2006/relationships/hyperlink" Target="https://www.caixa.gov.br/Downloads/sinapi-cadernos-tecnicos/SINAPI-CT-TRANSPORTE-DE-MATERIAIS-DENTRO-DO-CANTEIRO-DE-OBRAS.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EPRECIACAO-JUROS-IMPOSTOS-E-SEGUROS-MANUTENCAO-E-MATERIAIS-NA-OPERACAO-DOS-EQUIPAMENTOS.pdf" TargetMode="External"/><Relationship Id="rId4160" Type="http://schemas.openxmlformats.org/officeDocument/2006/relationships/hyperlink" Target="https://www.caixa.gov.br/Downloads/sinapi-cadernos-tecnicos/SINAPI-CT-EXECUCAO-DE-TIRANTES.pdf" TargetMode="External"/><Relationship Id="rId5211" Type="http://schemas.openxmlformats.org/officeDocument/2006/relationships/hyperlink" Target="https://www.caixa.gov.br/Downloads/sinapi-cadernos-tecnicos/SINAPI-CT-INSTALACOES-HIDRAULICAS-RESERVACAO-E-BOMBAS-DE-RECALQUE.pdf" TargetMode="External"/><Relationship Id="rId8367" Type="http://schemas.openxmlformats.org/officeDocument/2006/relationships/hyperlink" Target="https://www.caixa.gov.br/Downloads/sinapi-cadernos-tecnicos/SINAPI-CT-PINTURA-EM-MADEIRA.pdf" TargetMode="External"/><Relationship Id="rId8781" Type="http://schemas.openxmlformats.org/officeDocument/2006/relationships/hyperlink" Target="https://www.caixa.gov.br/Downloads/sinapi-cadernos-tecnicos/SINAPI-CT-PRODUCAO-DE-CONCRETO.pdf" TargetMode="External"/><Relationship Id="rId9418" Type="http://schemas.openxmlformats.org/officeDocument/2006/relationships/hyperlink" Target="https://www.caixa.gov.br/Downloads/sinapi-cadernos-tecnicos/SINAPI-CT-SINALIZACAO-VERTICAL-VIARIA.pdf" TargetMode="External"/><Relationship Id="rId9832" Type="http://schemas.openxmlformats.org/officeDocument/2006/relationships/hyperlink" Target="https://www.caixa.gov.br/Downloads/sinapi-cadernos-tecnicos/SINAPI-CT-TRANSPORTE-CARGA-E-DESCARGA-DE-MATERIAIS.pdf" TargetMode="External"/><Relationship Id="rId10297" Type="http://schemas.openxmlformats.org/officeDocument/2006/relationships/hyperlink" Target="https://www.caixa.gov.br/Downloads/sinapi-cadernos-tecnicos/SINAPI-CT-VALVULAS-E-REGISTROS-PARA-SISTEMAS-PREDIAIS.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CRETO-PROTENDIDO.pdf" TargetMode="External"/><Relationship Id="rId1821" Type="http://schemas.openxmlformats.org/officeDocument/2006/relationships/hyperlink" Target="https://www.caixa.gov.br/Downloads/sinapi-cadernos-tecnicos/SINAPI-CT-CUSTOS-HORARIOS-PRODUTIVO-E-IMPRODUTIVO-DOS-EQUIPAMENTOS.pdf" TargetMode="External"/><Relationship Id="rId4977" Type="http://schemas.openxmlformats.org/officeDocument/2006/relationships/hyperlink" Target="https://www.caixa.gov.br/Downloads/sinapi-cadernos-tecnicos/SINAPI-CT-INSTALACOES-ELETRICAS-QUADROS-CABOS-DISJUNTORES-CONTATORES-E-BARRAMENTOS-BLINDADOS.pdf" TargetMode="External"/><Relationship Id="rId7383" Type="http://schemas.openxmlformats.org/officeDocument/2006/relationships/hyperlink" Target="https://www.caixa.gov.br/Downloads/sinapi-metodologia/Livro_SINAPI_Calculos_Parametros.pdf" TargetMode="External"/><Relationship Id="rId8434" Type="http://schemas.openxmlformats.org/officeDocument/2006/relationships/hyperlink" Target="https://www.caixa.gov.br/Downloads/sinapi-cadernos-tecnicos/SINAPI-CT-PINTURA-PARA-PISOS.pdf" TargetMode="External"/><Relationship Id="rId10364" Type="http://schemas.openxmlformats.org/officeDocument/2006/relationships/hyperlink" Target="https://www.caixa.gov.br/Downloads/sinapi-cadernos-tecnicos/SINAPI-CT-VALVULAS-E-REGISTROS-PARA-SISTEMAS-PREDIAIS.pdf" TargetMode="External"/><Relationship Id="rId3579" Type="http://schemas.openxmlformats.org/officeDocument/2006/relationships/hyperlink" Target="https://www.caixa.gov.br/Downloads/sinapi-cadernos-tecnicos/SINAPI-CT-ESCORAMENTO-E-PREPARO-DE-FUNDO-DE-VALAS.pdf" TargetMode="External"/><Relationship Id="rId7036" Type="http://schemas.openxmlformats.org/officeDocument/2006/relationships/hyperlink" Target="https://www.caixa.gov.br/Downloads/sinapi-cadernos-tecnicos/SINAPI-CT-LAJES-PRE-MOLDADAS.pdf" TargetMode="External"/><Relationship Id="rId7450" Type="http://schemas.openxmlformats.org/officeDocument/2006/relationships/hyperlink" Target="https://www.caixa.gov.br/Downloads/sinapi-metodologia/Livro_SINAPI_Calculos_Parametros.pdf" TargetMode="External"/><Relationship Id="rId8501" Type="http://schemas.openxmlformats.org/officeDocument/2006/relationships/hyperlink" Target="https://www.caixa.gov.br/Downloads/sinapi-cadernos-tecnicos/SINAPI-CT-POSTES-DE-CONCRETO-E-METALICOS.pdf" TargetMode="External"/><Relationship Id="rId10017" Type="http://schemas.openxmlformats.org/officeDocument/2006/relationships/hyperlink" Target="https://www.caixa.gov.br/Downloads/sinapi-cadernos-tecnicos/SINAPI-CT-TRANSPORTE-CARGA-E-DESCARGA-DE-MATERIAI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ESTRUTURA-E-TRAMA-PARA-COBERTURA.pdf" TargetMode="External"/><Relationship Id="rId6052" Type="http://schemas.openxmlformats.org/officeDocument/2006/relationships/hyperlink" Target="https://www.caixa.gov.br/Downloads/sinapi-cadernos-tecnicos/SINAPI-CT-INSTALACOES-PREDIAIS-DE-AGUA-QUENTE-EM-CPVC.pdf" TargetMode="External"/><Relationship Id="rId7103" Type="http://schemas.openxmlformats.org/officeDocument/2006/relationships/hyperlink" Target="https://www.caixa.gov.br/Downloads/sinapi-cadernos-tecnicos/SINAPI-CT-LIGACOES-PREDIAIS-DE-AGUA-E-ESGOTO.pdf" TargetMode="External"/><Relationship Id="rId10431" Type="http://schemas.openxmlformats.org/officeDocument/2006/relationships/hyperlink" Target="https://www.caixa.gov.br/Downloads/sinapi-cadernos-tecnicos/SINAPI-CT-VALVULAS-PARA-REDES-DE-SANEAMENTO.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QUADRIAS-JANELAS.pdf" TargetMode="External"/><Relationship Id="rId9275" Type="http://schemas.openxmlformats.org/officeDocument/2006/relationships/hyperlink" Target="https://www.caixa.gov.br/Downloads/sinapi-cadernos-tecnicos/SINAPI-CT-REDES-DE-AGUA-E-ESGOTO-EM-PEAD-LISO-(TUBOS-E-CONEXOES).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QUADRIAS-PORTAS.pdf" TargetMode="External"/><Relationship Id="rId6869" Type="http://schemas.openxmlformats.org/officeDocument/2006/relationships/hyperlink" Target="https://www.caixa.gov.br/Downloads/sinapi-cadernos-tecnicos/SINAPI-CT-INSTALACOES-EM-COBRE.pdf" TargetMode="External"/><Relationship Id="rId634" Type="http://schemas.openxmlformats.org/officeDocument/2006/relationships/hyperlink" Target="https://www.caixa.gov.br/Downloads/sinapi-cadernos-tecnicos/SINAPI-CT-ASSENTAMENTO-DE-TUBOS-DE-PVC-E-METALICOS-EM-REDES-DE-AGUA.pdf" TargetMode="External"/><Relationship Id="rId1264" Type="http://schemas.openxmlformats.org/officeDocument/2006/relationships/hyperlink" Target="https://www.caixa.gov.br/Downloads/sinapi-cadernos-tecnicos/SINAPI-CT-CERCAS-PROTETORES-E-ALAMBRADOS.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PREDIAIS-DE-AGUA-FRIA-EM-PVC.pdf" TargetMode="External"/><Relationship Id="rId6936" Type="http://schemas.openxmlformats.org/officeDocument/2006/relationships/hyperlink" Target="https://www.caixa.gov.br/Downloads/sinapi-cadernos-tecnicos/SINAPI-CT-INSTALACOES-EM-COBRE.pdf" TargetMode="External"/><Relationship Id="rId8291" Type="http://schemas.openxmlformats.org/officeDocument/2006/relationships/hyperlink" Target="https://www.caixa.gov.br/Downloads/sinapi-cadernos-tecnicos/SINAPI-CT-PINTURA-EXTERNA.pdf" TargetMode="External"/><Relationship Id="rId9342" Type="http://schemas.openxmlformats.org/officeDocument/2006/relationships/hyperlink" Target="https://www.caixa.gov.br/Downloads/sinapi-cadernos-tecnicos/SINAPI-CT-REVESTIMENTOS-CERAMICOS-INTERNOS.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AGEM-PARA-ESTRUTURAS-DE-CONCRETO-ARMADO.pdf" TargetMode="External"/><Relationship Id="rId4487" Type="http://schemas.openxmlformats.org/officeDocument/2006/relationships/hyperlink" Target="https://www.caixa.gov.br/Downloads/sinapi-cadernos-tecnicos/SINAPI-CT-GRAUTE-E-ARMACAO.pdf" TargetMode="External"/><Relationship Id="rId5538" Type="http://schemas.openxmlformats.org/officeDocument/2006/relationships/hyperlink" Target="https://www.caixa.gov.br/Downloads/sinapi-cadernos-tecnicos/SINAPI-CT-INSTALACOES-HIDRAULICAS-EM-PEX.pdf" TargetMode="External"/><Relationship Id="rId5952" Type="http://schemas.openxmlformats.org/officeDocument/2006/relationships/hyperlink" Target="https://www.caixa.gov.br/Downloads/sinapi-cadernos-tecnicos/SINAPI-CT-INSTALACOES-PREDIAIS-DE-AGUA-FRIA-EM-PVC.pdf" TargetMode="External"/><Relationship Id="rId3089" Type="http://schemas.openxmlformats.org/officeDocument/2006/relationships/hyperlink" Target="https://www.caixa.gov.br/Downloads/sinapi-cadernos-tecnicos/SINAPI-CT-ELETROCALHAS.pdf" TargetMode="External"/><Relationship Id="rId4554" Type="http://schemas.openxmlformats.org/officeDocument/2006/relationships/hyperlink" Target="https://www.caixa.gov.br/Downloads/sinapi-cadernos-tecnicos/SINAPI-CT-GUIAS-E-SARJETAS.pdf" TargetMode="External"/><Relationship Id="rId5605" Type="http://schemas.openxmlformats.org/officeDocument/2006/relationships/hyperlink" Target="https://www.caixa.gov.br/Downloads/sinapi-cadernos-tecnicos/SINAPI-CT-INSTALACOES-HIDRAULICAS-EM-PPR.pdf" TargetMode="External"/><Relationship Id="rId8011" Type="http://schemas.openxmlformats.org/officeDocument/2006/relationships/hyperlink" Target="https://www.caixa.gov.br/Downloads/sinapi-cadernos-tecnicos/SINAPI-CT-PAREDES-DE-CONCRETO-CONCRETAGEM.pdf" TargetMode="External"/><Relationship Id="rId3156" Type="http://schemas.openxmlformats.org/officeDocument/2006/relationships/hyperlink" Target="https://www.caixa.gov.br/Downloads/sinapi-cadernos-tecnicos/SINAPI-CT-ENERGIA-SOLAR-PARA-EDIFICACOES.pdf" TargetMode="External"/><Relationship Id="rId4207" Type="http://schemas.openxmlformats.org/officeDocument/2006/relationships/hyperlink" Target="https://www.caixa.gov.br/Downloads/sinapi-cadernos-tecnicos/SINAPI-CT-FOSSAS-E-SUMIDOUROS.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QUIPAMENTOS-DE-PROTECAO-COLETIVA.pdf" TargetMode="External"/><Relationship Id="rId3570" Type="http://schemas.openxmlformats.org/officeDocument/2006/relationships/hyperlink" Target="https://www.caixa.gov.br/Downloads/sinapi-cadernos-tecnicos/SINAPI-CT-ESCORAMENTO-E-PREPARO-DE-FUNDO-DE-VALAS.pdf" TargetMode="External"/><Relationship Id="rId4621" Type="http://schemas.openxmlformats.org/officeDocument/2006/relationships/hyperlink" Target="https://www.caixa.gov.br/Downloads/sinapi-cadernos-tecnicos/SINAPI-CT-ILUMINACAO-PREDIAL-E-MONITORAMENTO.pdf" TargetMode="External"/><Relationship Id="rId6379" Type="http://schemas.openxmlformats.org/officeDocument/2006/relationships/hyperlink" Target="https://www.caixa.gov.br/Downloads/sinapi-cadernos-tecnicos/SINAPI-CT-INSTALACOES-DE-GAS-E-INCENDIO-EM-ACO-E-FERRO-GALVANIZADO.pdf" TargetMode="External"/><Relationship Id="rId7777" Type="http://schemas.openxmlformats.org/officeDocument/2006/relationships/hyperlink" Target="https://www.caixa.gov.br/Downloads/sinapi-cadernos-tecnicos/SINAPI-CT-MASSA-UNICA-INTERNA.pdf" TargetMode="External"/><Relationship Id="rId8828" Type="http://schemas.openxmlformats.org/officeDocument/2006/relationships/hyperlink" Target="https://www.caixa.gov.br/Downloads/sinapi-cadernos-tecnicos/SINAPI-CT-QUADROS-DE-AUTOMACAO-DE-BOMBAS.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cadernos-tecnicos/SINAPI-CT-INSTALACOES-EM-COBRE.pdf" TargetMode="External"/><Relationship Id="rId7844" Type="http://schemas.openxmlformats.org/officeDocument/2006/relationships/hyperlink" Target="https://www.caixa.gov.br/Downloads/sinapi-cadernos-tecnicos/SINAPI-CT-MOBILIZACAO-E-DESMOBILIZACAO-DE-EQUIPAMENTOS-PESADOS.pdf" TargetMode="External"/><Relationship Id="rId2989" Type="http://schemas.openxmlformats.org/officeDocument/2006/relationships/hyperlink" Target="https://www.caixa.gov.br/Downloads/sinapi-cadernos-tecnicos/SINAPI-CT-DRENOS.pdf" TargetMode="External"/><Relationship Id="rId5395" Type="http://schemas.openxmlformats.org/officeDocument/2006/relationships/hyperlink" Target="https://www.caixa.gov.br/Downloads/sinapi-cadernos-tecnicos/SINAPI-CT-INSTALACOES-HIDRAULICAS-RESERVACAO-E-BOMBAS-DE-RECALQUE.pdf" TargetMode="External"/><Relationship Id="rId6446" Type="http://schemas.openxmlformats.org/officeDocument/2006/relationships/hyperlink" Target="https://www.caixa.gov.br/Downloads/sinapi-cadernos-tecnicos/SINAPI-CT-INSTALACOES-DE-GAS-E-INCENDIO-EM-ACO-E-FERRO-GALVANIZADO.pdf" TargetMode="External"/><Relationship Id="rId6860" Type="http://schemas.openxmlformats.org/officeDocument/2006/relationships/hyperlink" Target="https://www.caixa.gov.br/Downloads/sinapi-cadernos-tecnicos/SINAPI-CT-INSTALACOES-EM-COBRE.pdf" TargetMode="External"/><Relationship Id="rId7911" Type="http://schemas.openxmlformats.org/officeDocument/2006/relationships/hyperlink" Target="https://www.caixa.gov.br/Downloads/sinapi-cadernos-tecnicos/SINAPI-CT-MOBILIARIO-URBANO.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ELETRICAS-REDE-DE-DISTRIBUICAO.pdf" TargetMode="External"/><Relationship Id="rId5462" Type="http://schemas.openxmlformats.org/officeDocument/2006/relationships/hyperlink" Target="https://www.caixa.gov.br/Downloads/sinapi-cadernos-tecnicos/SINAPI-CT-INSTALACOES-HIDRAULICAS-EM-PEX.pdf" TargetMode="External"/><Relationship Id="rId6513" Type="http://schemas.openxmlformats.org/officeDocument/2006/relationships/hyperlink" Target="https://www.caixa.gov.br/Downloads/sinapi-cadernos-tecnicos/SINAPI-CT-INSTALACOES-DE-GAS-E-INCENDIO-EM-ACO-E-FERRO-GALVANIZADO.pdf" TargetMode="External"/><Relationship Id="rId9669" Type="http://schemas.openxmlformats.org/officeDocument/2006/relationships/hyperlink" Target="https://www.caixa.gov.br/Downloads/sinapi-cadernos-tecnicos/SINAPI-CT-TRANSPORTE-FLUVIAL-CARGA-E-DESCARGA.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4064" Type="http://schemas.openxmlformats.org/officeDocument/2006/relationships/hyperlink" Target="https://www.caixa.gov.br/Downloads/sinapi-cadernos-tecnicos/SINAPI-CT-ESTRUTURAS-DE-MADEIRA.pdf" TargetMode="External"/><Relationship Id="rId5115" Type="http://schemas.openxmlformats.org/officeDocument/2006/relationships/hyperlink" Target="https://www.caixa.gov.br/Downloads/sinapi-cadernos-tecnicos/SINAPI-CT-INSTALACOES-ELETRICAS-REDE-DE-DISTRIBUICAO.pdf" TargetMode="External"/><Relationship Id="rId8685" Type="http://schemas.openxmlformats.org/officeDocument/2006/relationships/hyperlink" Target="https://www.caixa.gov.br/Downloads/sinapi-cadernos-tecnicos/SINAPI-CT-POCOS-DE-VISITA-E-CAIXAS-PARA-BOCAS-DE-LOBO.pdf" TargetMode="External"/><Relationship Id="rId9736" Type="http://schemas.openxmlformats.org/officeDocument/2006/relationships/hyperlink" Target="https://www.caixa.gov.br/Downloads/sinapi-cadernos-tecnicos/SINAPI-CT-TRANSPORTE-DE-MATERIAIS-DENTRO-DO-CANTEIRO-DE-OBRAS.pdf" TargetMode="External"/><Relationship Id="rId3080" Type="http://schemas.openxmlformats.org/officeDocument/2006/relationships/hyperlink" Target="https://www.caixa.gov.br/Downloads/sinapi-cadernos-tecnicos/SINAPI-CT-ELETROCALHAS.pdf" TargetMode="External"/><Relationship Id="rId4131" Type="http://schemas.openxmlformats.org/officeDocument/2006/relationships/hyperlink" Target="https://www.caixa.gov.br/Downloads/sinapi-cadernos-tecnicos/SINAPI-CT-EXECUCAO-DE-TIRANTES.pdf" TargetMode="External"/><Relationship Id="rId7287" Type="http://schemas.openxmlformats.org/officeDocument/2006/relationships/hyperlink" Target="https://www.caixa.gov.br/Downloads/sinapi-metodologia/Livro_SINAPI_Calculos_Parametros.pdf" TargetMode="External"/><Relationship Id="rId8338" Type="http://schemas.openxmlformats.org/officeDocument/2006/relationships/hyperlink" Target="https://www.caixa.gov.br/Downloads/sinapi-cadernos-tecnicos/SINAPI-CT-PINTURA-EM-MADEIRA.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metodologia/Livro_SINAPI_Calculos_Parametros.pdf" TargetMode="External"/><Relationship Id="rId8752" Type="http://schemas.openxmlformats.org/officeDocument/2006/relationships/hyperlink" Target="https://www.caixa.gov.br/Downloads/sinapi-cadernos-tecnicos/SINAPI-CT-POCOS-DE-VISITA-E-CAIXAS-PARA-BOCAS-DE-LOBO.pdf" TargetMode="External"/><Relationship Id="rId9803" Type="http://schemas.openxmlformats.org/officeDocument/2006/relationships/hyperlink" Target="https://www.caixa.gov.br/Downloads/sinapi-cadernos-tecnicos/SINAPI-CT-TRANSPORTE-DE-MATERIAIS-DENTRO-DO-CANTEIRO-DE-OBRAS.pdf" TargetMode="External"/><Relationship Id="rId10268" Type="http://schemas.openxmlformats.org/officeDocument/2006/relationships/hyperlink" Target="https://www.caixa.gov.br/Downloads/sinapi-cadernos-tecnicos/SINAPI-CT-VIDROS-E-ESPELHOS.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ESTRUTURA-E-TRAMA-PARA-COBERTURA.pdf" TargetMode="External"/><Relationship Id="rId4948" Type="http://schemas.openxmlformats.org/officeDocument/2006/relationships/hyperlink" Target="https://www.caixa.gov.br/Downloads/sinapi-cadernos-tecnicos/SINAPI-CT-INSTALACOES-ELETRICAS-QUADROS-CABOS-DISJUNTORES-CONTATORES-E-BARRAMENTOS-BLINDADOS.pdf" TargetMode="External"/><Relationship Id="rId7007" Type="http://schemas.openxmlformats.org/officeDocument/2006/relationships/hyperlink" Target="https://www.caixa.gov.br/Downloads/sinapi-cadernos-tecnicos/SINAPI-CT-LAJES-PRE-MOLDADAS.pdf" TargetMode="External"/><Relationship Id="rId8405" Type="http://schemas.openxmlformats.org/officeDocument/2006/relationships/hyperlink" Target="https://www.caixa.gov.br/Downloads/sinapi-cadernos-tecnicos/SINAPI-CT-PINTURA-EM-SUPERFICIES-METALICAS.pdf" TargetMode="External"/><Relationship Id="rId10335" Type="http://schemas.openxmlformats.org/officeDocument/2006/relationships/hyperlink" Target="https://www.caixa.gov.br/Downloads/sinapi-cadernos-tecnicos/SINAPI-CT-VALVULAS-E-REGISTROS-PARA-SISTEMAS-PREDIAI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ESTRUTURA-E-TRAMA-PARA-COBERTURA.pdf" TargetMode="External"/><Relationship Id="rId6370" Type="http://schemas.openxmlformats.org/officeDocument/2006/relationships/hyperlink" Target="https://www.caixa.gov.br/Downloads/sinapi-cadernos-tecnicos/SINAPI-CT-INSTALACOES-DE-GAS-E-INCENDIO-EM-ACO-E-FERRO-GALVANIZADO.pdf" TargetMode="External"/><Relationship Id="rId7421" Type="http://schemas.openxmlformats.org/officeDocument/2006/relationships/hyperlink" Target="https://www.caixa.gov.br/Downloads/sinapi-metodologia/Livro_SINAPI_Calculos_Parametros.pdf" TargetMode="External"/><Relationship Id="rId10402" Type="http://schemas.openxmlformats.org/officeDocument/2006/relationships/hyperlink" Target="https://www.caixa.gov.br/Downloads/sinapi-cadernos-tecnicos/SINAPI-CT-VALVULAS-PARA-REDES-DE-SANEAMENTO.pdf" TargetMode="External"/><Relationship Id="rId1" Type="http://schemas.openxmlformats.org/officeDocument/2006/relationships/hyperlink" Target="https://www.caixa.gov.br/Downloads/sinapi-cadernos-tecnicos/SINAPI-CT-ACESSIBILIDADE.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DRENOS.pdf" TargetMode="External"/><Relationship Id="rId3617" Type="http://schemas.openxmlformats.org/officeDocument/2006/relationships/hyperlink" Target="https://www.caixa.gov.br/Downloads/sinapi-cadernos-tecnicos/SINAPI-CT-ESGOTAMENTO-DE-VALA-E-REBAIXAMENTO-DO-LENCOL-FREATICO.pdf" TargetMode="External"/><Relationship Id="rId6023" Type="http://schemas.openxmlformats.org/officeDocument/2006/relationships/hyperlink" Target="https://www.caixa.gov.br/Downloads/sinapi-cadernos-tecnicos/SINAPI-CT-INSTALACOES-PREDIAIS-DE-AGUA-QUENTE-EM-CPVC.pdf" TargetMode="External"/><Relationship Id="rId9179" Type="http://schemas.openxmlformats.org/officeDocument/2006/relationships/hyperlink" Target="https://www.caixa.gov.br/Downloads/sinapi-cadernos-tecnicos/SINAPI-CT-REDES-DE-AGUA-E-ESGOTO-EM-PEAD-LISO-(TUBOS-E-CONEXOES).pdf" TargetMode="External"/><Relationship Id="rId9593" Type="http://schemas.openxmlformats.org/officeDocument/2006/relationships/hyperlink" Target="https://www.caixa.gov.br/Downloads/sinapi-cadernos-tecnicos/SINAPI-CT-TELHAMENTO-PARA-COBERTURA.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FRIA-EM-PVC.pdf" TargetMode="External"/><Relationship Id="rId8195" Type="http://schemas.openxmlformats.org/officeDocument/2006/relationships/hyperlink" Target="https://www.caixa.gov.br/Downloads/sinapi-cadernos-tecnicos/SINAPI-CT-PAVIMENTO-RIGIDO-DE-CONCRETO.pdf" TargetMode="External"/><Relationship Id="rId9246" Type="http://schemas.openxmlformats.org/officeDocument/2006/relationships/hyperlink" Target="https://www.caixa.gov.br/Downloads/sinapi-cadernos-tecnicos/SINAPI-CT-REDES-DE-AGUA-E-ESGOTO-EM-PEAD-LISO-(TUBOS-E-CONEXOES).pdf" TargetMode="External"/><Relationship Id="rId9660" Type="http://schemas.openxmlformats.org/officeDocument/2006/relationships/hyperlink" Target="https://www.caixa.gov.br/Downloads/sinapi-cadernos-tecnicos/SINAPI-CT-TRANSPORTE-FLUVIAL-CARGA-E-DESCARGA.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ANALETAS-GRELHAS-E-CAIXAS-COM-GRELHA-PARA-DRENAGEM.pdf" TargetMode="External"/><Relationship Id="rId8262" Type="http://schemas.openxmlformats.org/officeDocument/2006/relationships/hyperlink" Target="https://www.caixa.gov.br/Downloads/sinapi-cadernos-tecnicos/SINAPI-CT-PERFURACAO-HORIZONTAL-DIRECIONAL-HDD.pdf" TargetMode="External"/><Relationship Id="rId9313" Type="http://schemas.openxmlformats.org/officeDocument/2006/relationships/hyperlink" Target="https://www.caixa.gov.br/Downloads/sinapi-cadernos-tecnicos/SINAPI-CT-RESERVATORIOS-DE-CONCRETO-E-METALICOS.pdf" TargetMode="External"/><Relationship Id="rId10192" Type="http://schemas.openxmlformats.org/officeDocument/2006/relationships/hyperlink" Target="https://www.caixa.gov.br/Downloads/sinapi-cadernos-tecnicos/SINAPI-CT-USINAGENS.pdf" TargetMode="External"/><Relationship Id="rId1302" Type="http://schemas.openxmlformats.org/officeDocument/2006/relationships/hyperlink" Target="https://www.caixa.gov.br/Downloads/sinapi-cadernos-tecnicos/SINAPI-CT-CHAPISCO.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4458" Type="http://schemas.openxmlformats.org/officeDocument/2006/relationships/hyperlink" Target="https://www.caixa.gov.br/Downloads/sinapi-cadernos-tecnicos/SINAPI-CT-GESSO.pdf" TargetMode="External"/><Relationship Id="rId5856" Type="http://schemas.openxmlformats.org/officeDocument/2006/relationships/hyperlink" Target="https://www.caixa.gov.br/Downloads/sinapi-cadernos-tecnicos/SINAPI-CT-INSTALACOES-PREDIAIS-DE-AGUA-FRIA-EM-PVC.pdf" TargetMode="External"/><Relationship Id="rId6907" Type="http://schemas.openxmlformats.org/officeDocument/2006/relationships/hyperlink" Target="https://www.caixa.gov.br/Downloads/sinapi-cadernos-tecnicos/SINAPI-CT-INSTALACOES-EM-COBRE.pdf" TargetMode="External"/><Relationship Id="rId4872" Type="http://schemas.openxmlformats.org/officeDocument/2006/relationships/hyperlink" Target="https://www.caixa.gov.br/Downloads/sinapi-cadernos-tecnicos/SINAPI-CT-INSTALACOES-ELETRICAS-ELETRODUTOS-CONEXOES-E-CONDULETES-APARENTES.pdf" TargetMode="External"/><Relationship Id="rId5509" Type="http://schemas.openxmlformats.org/officeDocument/2006/relationships/hyperlink" Target="https://www.caixa.gov.br/Downloads/sinapi-cadernos-tecnicos/SINAPI-CT-INSTALACOES-HIDRAULICAS-EM-PEX.pdf" TargetMode="External"/><Relationship Id="rId5923" Type="http://schemas.openxmlformats.org/officeDocument/2006/relationships/hyperlink" Target="https://www.caixa.gov.br/Downloads/sinapi-cadernos-tecnicos/SINAPI-CT-INSTALACOES-PREDIAIS-DE-AGUA-FRIA-EM-PVC.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CAVACAO-DE-VALAS.pdf" TargetMode="External"/><Relationship Id="rId4525" Type="http://schemas.openxmlformats.org/officeDocument/2006/relationships/hyperlink" Target="https://www.caixa.gov.br/Downloads/sinapi-cadernos-tecnicos/SINAPI-CT-GUARDA-CORPO-CORRIMAO-E-GRADE-PARA-ESQUADRIA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LETROCALHAS.pdf" TargetMode="External"/><Relationship Id="rId3541" Type="http://schemas.openxmlformats.org/officeDocument/2006/relationships/hyperlink" Target="https://www.caixa.gov.br/Downloads/sinapi-cadernos-tecnicos/SINAPI-CT-ESCAVACAO-DE-VALAS.pdf" TargetMode="External"/><Relationship Id="rId6697" Type="http://schemas.openxmlformats.org/officeDocument/2006/relationships/hyperlink" Target="https://www.caixa.gov.br/Downloads/sinapi-cadernos-tecnicos/SINAPI-CT-INSTALACOES-DE-AR-CONDICIONADO.pdf" TargetMode="External"/><Relationship Id="rId7748" Type="http://schemas.openxmlformats.org/officeDocument/2006/relationships/hyperlink" Target="https://www.caixa.gov.br/Downloads/sinapi-cadernos-tecnicos/SINAPI-CT-MASSA-UNICA-EXTERNA.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BRISE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RESERVACAO-E-BOMBAS-DE-RECALQUE.pdf" TargetMode="External"/><Relationship Id="rId6764" Type="http://schemas.openxmlformats.org/officeDocument/2006/relationships/hyperlink" Target="https://www.caixa.gov.br/Downloads/sinapi-cadernos-tecnicos/SINAPI-CT-INSTALACOES-EM-COBRE.pdf" TargetMode="External"/><Relationship Id="rId7815" Type="http://schemas.openxmlformats.org/officeDocument/2006/relationships/hyperlink" Target="https://www.caixa.gov.br/Downloads/sinapi-cadernos-tecnicos/SINAPI-CT-MASSA-UNICA-INTERNA.pdf" TargetMode="External"/><Relationship Id="rId9170" Type="http://schemas.openxmlformats.org/officeDocument/2006/relationships/hyperlink" Target="https://www.caixa.gov.br/Downloads/sinapi-cadernos-tecnicos/SINAPI-CT-REDES-DE-LOGICA-TELEFONIA-E-IMAGEM.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HIDRAULICAS-RESERVACAO-E-BOMBAS-DE-RECALQUE.pdf" TargetMode="External"/><Relationship Id="rId6417" Type="http://schemas.openxmlformats.org/officeDocument/2006/relationships/hyperlink" Target="https://www.caixa.gov.br/Downloads/sinapi-cadernos-tecnicos/SINAPI-CT-INSTALACOES-DE-GAS-E-INCENDIO-EM-ACO-E-FERRO-GALVANIZADO.pdf" TargetMode="External"/><Relationship Id="rId4382" Type="http://schemas.openxmlformats.org/officeDocument/2006/relationships/hyperlink" Target="https://www.caixa.gov.br/Downloads/sinapi-cadernos-tecnicos/SINAPI-CT-FORMAS-PARA-ESTRUTURAS-DE-CONCRETO-ARMADO.pdf" TargetMode="External"/><Relationship Id="rId5019" Type="http://schemas.openxmlformats.org/officeDocument/2006/relationships/hyperlink" Target="https://www.caixa.gov.br/Downloads/sinapi-cadernos-tecnicos/SINAPI-CT-INSTALACOES-ELETRICAS-QUADROS-CABOS-DISJUNTORES-CONTATORES-E-BARRAMENTOS-BLINDADOS.pdf" TargetMode="External"/><Relationship Id="rId5433" Type="http://schemas.openxmlformats.org/officeDocument/2006/relationships/hyperlink" Target="https://www.caixa.gov.br/Downloads/sinapi-cadernos-tecnicos/SINAPI-CT-INSTALACOES-HIDRAULICAS-RESERVACAO-E-BOMBAS-DE-RECALQUE.pdf" TargetMode="External"/><Relationship Id="rId5780" Type="http://schemas.openxmlformats.org/officeDocument/2006/relationships/hyperlink" Target="https://www.caixa.gov.br/Downloads/sinapi-cadernos-tecnicos/SINAPI-CT-INSTALACOES-PREDIAIS-DE-ESGOTO-TUBOS-E-CONEXOES.pdf" TargetMode="External"/><Relationship Id="rId6831" Type="http://schemas.openxmlformats.org/officeDocument/2006/relationships/hyperlink" Target="https://www.caixa.gov.br/Downloads/sinapi-cadernos-tecnicos/SINAPI-CT-INSTALACOES-EM-COBRE.pdf" TargetMode="External"/><Relationship Id="rId8589" Type="http://schemas.openxmlformats.org/officeDocument/2006/relationships/hyperlink" Target="https://www.caixa.gov.br/Downloads/sinapi-cadernos-tecnicos/SINAPI-CT-POCOS-DE-VISITA-E-CAIXAS-PARA-BOCAS-DE-LOBO.pdf" TargetMode="External"/><Relationship Id="rId9987" Type="http://schemas.openxmlformats.org/officeDocument/2006/relationships/hyperlink" Target="https://www.caixa.gov.br/Downloads/sinapi-cadernos-tecnicos/SINAPI-CT-TRANSPORTE-CARGA-E-DESCARGA-DE-MATERIAIS.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ESTRUTURAS-DE-CONTENCAO-PERFIS-PRANCHADOS-CORTINAS-E-MUROS-DE-ARRIMO.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HIDRAULICAS-EM-PEX.pdf" TargetMode="External"/><Relationship Id="rId8656" Type="http://schemas.openxmlformats.org/officeDocument/2006/relationships/hyperlink" Target="https://www.caixa.gov.br/Downloads/sinapi-cadernos-tecnicos/SINAPI-CT-POCOS-DE-VISITA-E-CAIXAS-PARA-BOCAS-DE-LOBO.pdf" TargetMode="External"/><Relationship Id="rId9707" Type="http://schemas.openxmlformats.org/officeDocument/2006/relationships/hyperlink" Target="https://www.caixa.gov.br/Downloads/sinapi-cadernos-tecnicos/SINAPI-CT-TRANSPORTE-FLUVIAL-CARGA-E-DESCARGA.pdf" TargetMode="External"/><Relationship Id="rId3051" Type="http://schemas.openxmlformats.org/officeDocument/2006/relationships/hyperlink" Target="https://www.caixa.gov.br/Downloads/sinapi-cadernos-tecnicos/SINAPI-CT-DUTOS-PARA-AR-CONDICIONADO.pdf" TargetMode="External"/><Relationship Id="rId4102" Type="http://schemas.openxmlformats.org/officeDocument/2006/relationships/hyperlink" Target="https://www.caixa.gov.br/Downloads/sinapi-cadernos-tecnicos/SINAPI-CT-ESTRUTURAS-DE-MADEIRA.pdf" TargetMode="External"/><Relationship Id="rId7258" Type="http://schemas.openxmlformats.org/officeDocument/2006/relationships/hyperlink" Target="https://www.caixa.gov.br/Downloads/sinapi-metodologia/Livro_SINAPI_Calculos_Parametros.pdf" TargetMode="External"/><Relationship Id="rId7672" Type="http://schemas.openxmlformats.org/officeDocument/2006/relationships/hyperlink" Target="https://www.caixa.gov.br/Downloads/sinapi-cadernos-tecnicos/SINAPI-CT-MASSA-UNICA-EXTERNA.pdf" TargetMode="External"/><Relationship Id="rId8309" Type="http://schemas.openxmlformats.org/officeDocument/2006/relationships/hyperlink" Target="https://www.caixa.gov.br/Downloads/sinapi-cadernos-tecnicos/SINAPI-CT-PINTURA-EXTERNA.pdf" TargetMode="External"/><Relationship Id="rId8723" Type="http://schemas.openxmlformats.org/officeDocument/2006/relationships/hyperlink" Target="https://www.caixa.gov.br/Downloads/sinapi-cadernos-tecnicos/SINAPI-CT-POCOS-DE-VISITA-E-CAIXAS-PARA-BOCAS-DE-LOBO.pdf" TargetMode="External"/><Relationship Id="rId10239" Type="http://schemas.openxmlformats.org/officeDocument/2006/relationships/hyperlink" Target="https://www.caixa.gov.br/Downloads/sinapi-cadernos-tecnicos/SINAPI-CT-VERGAS-CONTRAVERGAS-E-FIXACAO-DE-ALVENARIA.pdf" TargetMode="External"/><Relationship Id="rId3868" Type="http://schemas.openxmlformats.org/officeDocument/2006/relationships/hyperlink" Target="https://www.caixa.gov.br/Downloads/sinapi-cadernos-tecnicos/SINAPI-CT-ESTACAS-EM-HELICE-CONTINUA.pdf" TargetMode="External"/><Relationship Id="rId4919" Type="http://schemas.openxmlformats.org/officeDocument/2006/relationships/hyperlink" Target="https://www.caixa.gov.br/Downloads/sinapi-cadernos-tecnicos/SINAPI-CT-INSTALACOES-ELETRICAS-ELETRODUTOS-CONEXOES-E-CONDULETES-APARENTES.pdf" TargetMode="External"/><Relationship Id="rId6274" Type="http://schemas.openxmlformats.org/officeDocument/2006/relationships/hyperlink" Target="https://www.caixa.gov.br/Downloads/sinapi-cadernos-tecnicos/SINAPI-CT-INSTALACOES-DE-GAS-E-INCENDIO-EM-ACO-E-FERRO-GALVANIZADO.pdf" TargetMode="External"/><Relationship Id="rId7325" Type="http://schemas.openxmlformats.org/officeDocument/2006/relationships/hyperlink" Target="https://www.caixa.gov.br/Downloads/sinapi-metodologia/Livro_SINAPI_Calculos_Parametros.pdf" TargetMode="External"/><Relationship Id="rId10306" Type="http://schemas.openxmlformats.org/officeDocument/2006/relationships/hyperlink" Target="https://www.caixa.gov.br/Downloads/sinapi-cadernos-tecnicos/SINAPI-CT-VALVULAS-E-REGISTROS-PARA-SISTEMAS-PREDIAIS.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DISPOSITIVOS-AUXILIARES-VIARIOS.pdf" TargetMode="External"/><Relationship Id="rId5290" Type="http://schemas.openxmlformats.org/officeDocument/2006/relationships/hyperlink" Target="https://www.caixa.gov.br/Downloads/sinapi-cadernos-tecnicos/SINAPI-CT-INSTALACOES-HIDRAULICAS-RESERVACAO-E-BOMBAS-DE-RECALQUE.pdf" TargetMode="External"/><Relationship Id="rId6341" Type="http://schemas.openxmlformats.org/officeDocument/2006/relationships/hyperlink" Target="https://www.caixa.gov.br/Downloads/sinapi-cadernos-tecnicos/SINAPI-CT-INSTALACOES-DE-GAS-E-INCENDIO-EM-ACO-E-FERRO-GALVANIZADO.pdf" TargetMode="External"/><Relationship Id="rId9497" Type="http://schemas.openxmlformats.org/officeDocument/2006/relationships/hyperlink" Target="https://www.caixa.gov.br/Downloads/sinapi-cadernos-tecnicos/SINAPI-CT-SISTEMAS-DE-MEDICAO.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ESTRUTURA-E-TRAMA-PARA-COBERTURA.pdf" TargetMode="External"/><Relationship Id="rId8099" Type="http://schemas.openxmlformats.org/officeDocument/2006/relationships/hyperlink" Target="https://www.caixa.gov.br/Downloads/sinapi-cadernos-tecnicos/SINAPI-CT-PARQUINHOS-E-EQUIPAMENTOS-DE-GINASTICA-AO-AR-LIVRE.pdf" TargetMode="External"/><Relationship Id="rId9564" Type="http://schemas.openxmlformats.org/officeDocument/2006/relationships/hyperlink" Target="https://www.caixa.gov.br/Downloads/sinapi-cadernos-tecnicos/SINAPI-CT-TELHAMENTO-PARA-COBERTURA.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DRENAGEM-DE-AR-CONDICIONADO.pdf" TargetMode="External"/><Relationship Id="rId5010" Type="http://schemas.openxmlformats.org/officeDocument/2006/relationships/hyperlink" Target="https://www.caixa.gov.br/Downloads/sinapi-cadernos-tecnicos/SINAPI-CT-INSTALACOES-ELETRICAS-QUADROS-CABOS-DISJUNTORES-CONTATORES-E-BARRAMENTOS-BLINDADOS.pdf" TargetMode="External"/><Relationship Id="rId8166" Type="http://schemas.openxmlformats.org/officeDocument/2006/relationships/hyperlink" Target="https://www.caixa.gov.br/Downloads/sinapi-cadernos-tecnicos/SINAPI-CT-PAVIMENTO-INTERTRAVADO.pdf" TargetMode="External"/><Relationship Id="rId9217" Type="http://schemas.openxmlformats.org/officeDocument/2006/relationships/hyperlink" Target="https://www.caixa.gov.br/Downloads/sinapi-cadernos-tecnicos/SINAPI-CT-REDES-DE-AGUA-E-ESGOTO-EM-PEAD-LISO-(TUBOS-E-CONEXOES).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POCOS-DE-VISITA-E-CAIXAS-PARA-BOCAS-DE-LOBO.pdf" TargetMode="External"/><Relationship Id="rId9631" Type="http://schemas.openxmlformats.org/officeDocument/2006/relationships/hyperlink" Target="https://www.caixa.gov.br/Downloads/sinapi-cadernos-tecnicos/SINAPI-CT-TRANSPORTE-FLUVIAL-CARGA-E-DESCARGA.pdf" TargetMode="External"/><Relationship Id="rId10096" Type="http://schemas.openxmlformats.org/officeDocument/2006/relationships/hyperlink" Target="https://www.caixa.gov.br/Downloads/sinapi-cadernos-tecnicos/SINAPI-CT-TUBULACAO-FLANGEADA-PARA-REDES-DE-AGUA.pdf" TargetMode="External"/><Relationship Id="rId1206" Type="http://schemas.openxmlformats.org/officeDocument/2006/relationships/hyperlink" Target="https://www.caixa.gov.br/Downloads/sinapi-cadernos-tecnicos/SINAPI-CT-CANALETAS-GRELHAS-E-CAIXAS-COM-GRELHA-PARA-DRENAGEM.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ELETRODUTOS-EMBUTIDOS-CABOS-CAIXAS-TOMADAS-E-INTERRUPTORES.pdf" TargetMode="External"/><Relationship Id="rId5827" Type="http://schemas.openxmlformats.org/officeDocument/2006/relationships/hyperlink" Target="https://www.caixa.gov.br/Downloads/sinapi-cadernos-tecnicos/SINAPI-CT-INSTALACOES-PREDIAIS-DE-AGUA-FRIA-EM-PVC.pdf" TargetMode="External"/><Relationship Id="rId7182" Type="http://schemas.openxmlformats.org/officeDocument/2006/relationships/hyperlink" Target="https://www.caixa.gov.br/Downloads/sinapi-metodologia/Livro_SINAPI_Calculos_Parametros.pdf" TargetMode="External"/><Relationship Id="rId8233" Type="http://schemas.openxmlformats.org/officeDocument/2006/relationships/hyperlink" Target="https://www.caixa.gov.br/Downloads/sinapi-cadernos-tecnicos/SINAPI-CT-PERFURACAO-HORIZONTAL-DIRECIONAL-HDD.pdf" TargetMode="External"/><Relationship Id="rId10163" Type="http://schemas.openxmlformats.org/officeDocument/2006/relationships/hyperlink" Target="https://www.caixa.gov.br/Downloads/sinapi-cadernos-tecnicos/SINAPI-CT-TUNNEL-LINER.pdf" TargetMode="External"/><Relationship Id="rId3378" Type="http://schemas.openxmlformats.org/officeDocument/2006/relationships/hyperlink" Target="https://www.caixa.gov.br/Downloads/sinapi-cadernos-tecnicos/SINAPI-CT-ESCAVACAO-HORIZONTAL.pdf" TargetMode="External"/><Relationship Id="rId3792" Type="http://schemas.openxmlformats.org/officeDocument/2006/relationships/hyperlink" Target="https://www.caixa.gov.br/Downloads/sinapi-cadernos-tecnicos/SINAPI-CT-ESTACAS-BROCA-STRAUSS-E-ESCAVADA-COM-FLUIDO-ESTABILIZANTE.pdf" TargetMode="External"/><Relationship Id="rId4429" Type="http://schemas.openxmlformats.org/officeDocument/2006/relationships/hyperlink" Target="https://www.caixa.gov.br/Downloads/sinapi-cadernos-tecnicos/SINAPI-CT-GALERIAS-COM-ADUELAS-DE-CONCRETO.pdf" TargetMode="External"/><Relationship Id="rId4843" Type="http://schemas.openxmlformats.org/officeDocument/2006/relationships/hyperlink" Target="https://www.caixa.gov.br/Downloads/sinapi-cadernos-tecnicos/SINAPI-CT-INSTALACOES-ELETRICAS-ELETRODUTOS-EMBUTIDOS-CABOS-CAIXAS-TOMADAS-E-INTERRUPTORES.pdf" TargetMode="External"/><Relationship Id="rId7999" Type="http://schemas.openxmlformats.org/officeDocument/2006/relationships/hyperlink" Target="https://www.caixa.gov.br/Downloads/sinapi-cadernos-tecnicos/SINAPI-CT-PAREDES-DE-CONCRETO-CONCRETAGEM.pdf" TargetMode="External"/><Relationship Id="rId8300" Type="http://schemas.openxmlformats.org/officeDocument/2006/relationships/hyperlink" Target="https://www.caixa.gov.br/Downloads/sinapi-cadernos-tecnicos/SINAPI-CT-PINTURA-EXTERNA.pdf" TargetMode="External"/><Relationship Id="rId10230" Type="http://schemas.openxmlformats.org/officeDocument/2006/relationships/hyperlink" Target="https://www.caixa.gov.br/Downloads/sinapi-cadernos-tecnicos/SINAPI-CT-VERGAS-CONTRAVERGAS-E-FIXACAO-DE-ALVENARIA.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CAVACAO-VERTICAL-A-CEU-ABERTO.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CAVACAO-DE-VALAS.pdf" TargetMode="External"/><Relationship Id="rId4910" Type="http://schemas.openxmlformats.org/officeDocument/2006/relationships/hyperlink" Target="https://www.caixa.gov.br/Downloads/sinapi-cadernos-tecnicos/SINAPI-CT-INSTALACOES-ELETRICAS-ELETRODUTOS-CONEXOES-E-CONDULETES-APARENTES.pdf" TargetMode="External"/><Relationship Id="rId6668" Type="http://schemas.openxmlformats.org/officeDocument/2006/relationships/hyperlink" Target="https://www.caixa.gov.br/Downloads/sinapi-cadernos-tecnicos/SINAPI-CT-INSTALACOES-DE-AR-CONDICIONADO.pdf" TargetMode="External"/><Relationship Id="rId9074" Type="http://schemas.openxmlformats.org/officeDocument/2006/relationships/hyperlink" Target="https://www.caixa.gov.br/Downloads/sinapi-cadernos-tecnicos/SINAPI-CT-REDES-ENTERRADAS-DE-DISTRIBUICAO-ELETRICA.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CAS-PARA-BUEIRO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MASSA-UNICA-EXTERNA.pdf" TargetMode="External"/><Relationship Id="rId8090" Type="http://schemas.openxmlformats.org/officeDocument/2006/relationships/hyperlink" Target="https://www.caixa.gov.br/Downloads/sinapi-cadernos-tecnicos/SINAPI-CT-PARQUINHOS-E-EQUIPAMENTOS-DE-GINASTICA-AO-AR-LIVRE.pdf" TargetMode="External"/><Relationship Id="rId9141" Type="http://schemas.openxmlformats.org/officeDocument/2006/relationships/hyperlink" Target="https://www.caixa.gov.br/Downloads/sinapi-cadernos-tecnicos/SINAPI-CT-REDES-DE-LOGICA-TELEFONIA-E-IMAGEM.pdf" TargetMode="External"/><Relationship Id="rId4286" Type="http://schemas.openxmlformats.org/officeDocument/2006/relationships/hyperlink" Target="https://www.caixa.gov.br/Downloads/sinapi-cadernos-tecnicos/SINAPI-CT-FUNDACOES-RASAS-(BLOCOS-SAPATAS-VIGAS-BALDRAME).pdf" TargetMode="External"/><Relationship Id="rId5684" Type="http://schemas.openxmlformats.org/officeDocument/2006/relationships/hyperlink" Target="https://www.caixa.gov.br/Downloads/sinapi-cadernos-tecnicos/SINAPI-CT-INSTALACOES-PREDIAIS-DE-ESGOTO-CAIXAS-E-RALOS.pdf" TargetMode="External"/><Relationship Id="rId6735" Type="http://schemas.openxmlformats.org/officeDocument/2006/relationships/hyperlink" Target="https://www.caixa.gov.br/Downloads/sinapi-cadernos-tecnicos/SINAPI-CT-INSTALACOES-EM-COBRE.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HIDRAULICAS-RESERVACAO-E-BOMBAS-DE-RECALQUE.pdf" TargetMode="External"/><Relationship Id="rId5751" Type="http://schemas.openxmlformats.org/officeDocument/2006/relationships/hyperlink" Target="https://www.caixa.gov.br/Downloads/sinapi-cadernos-tecnicos/SINAPI-CT-INSTALACOES-PREDIAIS-DE-ESGOTO-TUBOS-E-CONEXOES.pdf" TargetMode="External"/><Relationship Id="rId6802" Type="http://schemas.openxmlformats.org/officeDocument/2006/relationships/hyperlink" Target="https://www.caixa.gov.br/Downloads/sinapi-cadernos-tecnicos/SINAPI-CT-INSTALACOES-EM-COBRE.pdf" TargetMode="External"/><Relationship Id="rId9958" Type="http://schemas.openxmlformats.org/officeDocument/2006/relationships/hyperlink" Target="https://www.caixa.gov.br/Downloads/sinapi-cadernos-tecnicos/SINAPI-CT-TRANSPORTE-CARGA-E-DESCARGA-DE-MATERIAIS.pdf" TargetMode="External"/><Relationship Id="rId1947" Type="http://schemas.openxmlformats.org/officeDocument/2006/relationships/hyperlink" Target="https://www.caixa.gov.br/Downloads/sinapi-cadernos-tecnicos/SINAPI-CT-DEMOLICOES-E-REMOCOES.pdf" TargetMode="External"/><Relationship Id="rId4353" Type="http://schemas.openxmlformats.org/officeDocument/2006/relationships/hyperlink" Target="https://www.caixa.gov.br/Downloads/sinapi-cadernos-tecnicos/SINAPI-CT-FORMAS-PARA-ESTRUTURAS-DE-CONCRETO-ARMADO.pdf" TargetMode="External"/><Relationship Id="rId5404" Type="http://schemas.openxmlformats.org/officeDocument/2006/relationships/hyperlink" Target="https://www.caixa.gov.br/Downloads/sinapi-cadernos-tecnicos/SINAPI-CT-INSTALACOES-HIDRAULICAS-RESERVACAO-E-BOMBAS-DE-RECALQUE.pdf" TargetMode="External"/><Relationship Id="rId8974" Type="http://schemas.openxmlformats.org/officeDocument/2006/relationships/hyperlink" Target="https://www.caixa.gov.br/Downloads/sinapi-cadernos-tecnicos/SINAPI-CT-RASGOS-E-FIXACOES.pdf" TargetMode="External"/><Relationship Id="rId4006" Type="http://schemas.openxmlformats.org/officeDocument/2006/relationships/hyperlink" Target="https://www.caixa.gov.br/Downloads/sinapi-cadernos-tecnicos/SINAPI-CT-ESTRUTURAS-PRE-FABRICADAS-E-PRE-MOLDADAS.pdf" TargetMode="External"/><Relationship Id="rId4420" Type="http://schemas.openxmlformats.org/officeDocument/2006/relationships/hyperlink" Target="https://www.caixa.gov.br/Downloads/sinapi-cadernos-tecnicos/SINAPI-CT-GABIOES-EXECUCAO-DE-MURO-E-PROTECAO-SUPERFICIAL.pdf" TargetMode="External"/><Relationship Id="rId7576" Type="http://schemas.openxmlformats.org/officeDocument/2006/relationships/hyperlink" Target="https://www.caixa.gov.br/Downloads/sinapi-cadernos-tecnicos/SINAPI-CT-LOUCAS-E-METAIS.pdf" TargetMode="External"/><Relationship Id="rId7990" Type="http://schemas.openxmlformats.org/officeDocument/2006/relationships/hyperlink" Target="https://www.caixa.gov.br/Downloads/sinapi-cadernos-tecnicos/SINAPI-CT-PAREDES-DE-CONCRETO-ARMACAO.pdf" TargetMode="External"/><Relationship Id="rId8627" Type="http://schemas.openxmlformats.org/officeDocument/2006/relationships/hyperlink" Target="https://www.caixa.gov.br/Downloads/sinapi-cadernos-tecnicos/SINAPI-CT-POCOS-DE-VISITA-E-CAIXAS-PARA-BOCAS-DE-LOBO.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DUTOS-PARA-AR-CONDICIONADO.pdf" TargetMode="External"/><Relationship Id="rId6178" Type="http://schemas.openxmlformats.org/officeDocument/2006/relationships/hyperlink" Target="https://www.caixa.gov.br/Downloads/sinapi-cadernos-tecnicos/SINAPI-CT-INSTALACOES-PREDIAIS-DE-AGUAS-PLUVIAIS-TUBOS-CONEXOES-CAIXAS-E-RALOS.pdf" TargetMode="External"/><Relationship Id="rId6592" Type="http://schemas.openxmlformats.org/officeDocument/2006/relationships/hyperlink" Target="https://www.caixa.gov.br/Downloads/sinapi-cadernos-tecnicos/SINAPI-CT-INSTALACOES-DE-GAS-EM-PEX-MULTICAMADAS.pdf" TargetMode="External"/><Relationship Id="rId7229" Type="http://schemas.openxmlformats.org/officeDocument/2006/relationships/hyperlink" Target="https://www.caixa.gov.br/Downloads/sinapi-metodologia/Livro_SINAPI_Calculos_Parametros.pdf" TargetMode="External"/><Relationship Id="rId7643" Type="http://schemas.openxmlformats.org/officeDocument/2006/relationships/hyperlink" Target="https://www.caixa.gov.br/Downloads/sinapi-cadernos-tecnicos/SINAPI-CT-LUMINARIAS-EXTERNAS.pdf" TargetMode="External"/><Relationship Id="rId5194" Type="http://schemas.openxmlformats.org/officeDocument/2006/relationships/hyperlink" Target="https://www.caixa.gov.br/Downloads/sinapi-cadernos-tecnicos/SINAPI-CT-INSTALACOES-HIDRAULICAS-RESERVACAO-E-BOMBAS-DE-RECALQUE.pdf" TargetMode="External"/><Relationship Id="rId6245" Type="http://schemas.openxmlformats.org/officeDocument/2006/relationships/hyperlink" Target="https://www.caixa.gov.br/Downloads/sinapi-cadernos-tecnicos/SINAPI-CT-INSTALACOES-DE-DIVISORIAS-DIVERSAS.pdf" TargetMode="External"/><Relationship Id="rId2788" Type="http://schemas.openxmlformats.org/officeDocument/2006/relationships/hyperlink" Target="https://www.caixa.gov.br/Downloads/sinapi-cadernos-tecnicos/SINAPI-CT-DEPRECIACAO-JUROS-IMPOSTOS-E-SEGUROS-MANUTENCAO-E-MATERIAIS-NA-OPERACAO-DOS-EQUIPAMENTOS.pdf" TargetMode="External"/><Relationship Id="rId3839" Type="http://schemas.openxmlformats.org/officeDocument/2006/relationships/hyperlink" Target="https://www.caixa.gov.br/Downloads/sinapi-cadernos-tecnicos/SINAPI-CT-ESTACAS-ESCAVADAS-SEM-FLUIDO-ESTABILIZANTE.pdf" TargetMode="External"/><Relationship Id="rId7710" Type="http://schemas.openxmlformats.org/officeDocument/2006/relationships/hyperlink" Target="https://www.caixa.gov.br/Downloads/sinapi-cadernos-tecnicos/SINAPI-CT-MASSA-UNICA-EXTERNA.pdf" TargetMode="External"/><Relationship Id="rId2855" Type="http://schemas.openxmlformats.org/officeDocument/2006/relationships/hyperlink" Target="https://www.caixa.gov.br/Downloads/sinapi-cadernos-tecnicos/SINAPI-CT-DEPRECIACAO-JUROS-IMPOSTOS-E-SEGUROS-MANUTENCAO-E-MATERIAIS-NA-OPERACAO-DOS-EQUIPAMENTOS.pdf" TargetMode="External"/><Relationship Id="rId3906" Type="http://schemas.openxmlformats.org/officeDocument/2006/relationships/hyperlink" Target="https://www.caixa.gov.br/Downloads/sinapi-cadernos-tecnicos/SINAPI-CT-ESTRUTURA-E-TRAMA-PARA-COBERTURA.pdf" TargetMode="External"/><Relationship Id="rId5261" Type="http://schemas.openxmlformats.org/officeDocument/2006/relationships/hyperlink" Target="https://www.caixa.gov.br/Downloads/sinapi-cadernos-tecnicos/SINAPI-CT-INSTALACOES-HIDRAULICAS-RESERVACAO-E-BOMBAS-DE-RECALQUE.pdf" TargetMode="External"/><Relationship Id="rId6312" Type="http://schemas.openxmlformats.org/officeDocument/2006/relationships/hyperlink" Target="https://www.caixa.gov.br/Downloads/sinapi-cadernos-tecnicos/SINAPI-CT-INSTALACOES-DE-GAS-E-INCENDIO-EM-ACO-E-FERRO-GALVANIZADO.pdf" TargetMode="External"/><Relationship Id="rId9468" Type="http://schemas.openxmlformats.org/officeDocument/2006/relationships/hyperlink" Target="https://www.caixa.gov.br/Downloads/sinapi-cadernos-tecnicos/SINAPI-CT-SISTEMA-DE-PROTECAO-CONTRA-DESCARGAS-ATMOSFERICAS-SPDA.pdf" TargetMode="External"/><Relationship Id="rId9882" Type="http://schemas.openxmlformats.org/officeDocument/2006/relationships/hyperlink" Target="https://www.caixa.gov.br/Downloads/sinapi-cadernos-tecnicos/SINAPI-CT-TRANSPORTE-CARGA-E-DESCARGA-DE-MATERIAIS.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ONTRAPISO.pdf" TargetMode="External"/><Relationship Id="rId1871" Type="http://schemas.openxmlformats.org/officeDocument/2006/relationships/hyperlink" Target="https://www.caixa.gov.br/Downloads/sinapi-cadernos-tecnicos/SINAPI-CT-CUSTOS-HORARIOS-PRODUTIVO-E-IMPRODUTIVO-DOS-EQUIPAMENTO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DRAGAGEM.pdf" TargetMode="External"/><Relationship Id="rId8484" Type="http://schemas.openxmlformats.org/officeDocument/2006/relationships/hyperlink" Target="https://www.caixa.gov.br/Downloads/sinapi-cadernos-tecnicos/SINAPI-CT-PISOS.pdf" TargetMode="External"/><Relationship Id="rId9535" Type="http://schemas.openxmlformats.org/officeDocument/2006/relationships/hyperlink" Target="https://www.caixa.gov.br/Downloads/sinapi-cadernos-tecnicos/SINAPI-CT-SISTEMAS-DE-MEDICAO.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cadernos-tecnicos/SINAPI-CT-LIGACOES-PREDIAIS-DE-AGUA-E-ESGOTO.pdf" TargetMode="External"/><Relationship Id="rId8137" Type="http://schemas.openxmlformats.org/officeDocument/2006/relationships/hyperlink" Target="https://www.caixa.gov.br/Downloads/sinapi-cadernos-tecnicos/SINAPI-CT-PAVIMENTO-INTERTRAVADO.pdf" TargetMode="External"/><Relationship Id="rId8551" Type="http://schemas.openxmlformats.org/officeDocument/2006/relationships/hyperlink" Target="https://www.caixa.gov.br/Downloads/sinapi-cadernos-tecnicos/SINAPI-CT-POSTES-DE-CONCRETO-E-METALICOS.pdf" TargetMode="External"/><Relationship Id="rId9602" Type="http://schemas.openxmlformats.org/officeDocument/2006/relationships/hyperlink" Target="https://www.caixa.gov.br/Downloads/sinapi-cadernos-tecnicos/SINAPI-CT-TELHAMENTO-PARA-COBERTURA.pdf" TargetMode="External"/><Relationship Id="rId10067" Type="http://schemas.openxmlformats.org/officeDocument/2006/relationships/hyperlink" Target="https://www.caixa.gov.br/Downloads/sinapi-cadernos-tecnicos/SINAPI-CT-TUBULACAO-FLANGEADA-PARA-REDES-DE-AGUA.pdf" TargetMode="External"/><Relationship Id="rId3696" Type="http://schemas.openxmlformats.org/officeDocument/2006/relationships/hyperlink" Target="https://www.caixa.gov.br/Downloads/sinapi-cadernos-tecnicos/SINAPI-CT-ESQUADRIAS-PORTAS.pdf" TargetMode="External"/><Relationship Id="rId4747" Type="http://schemas.openxmlformats.org/officeDocument/2006/relationships/hyperlink" Target="https://www.caixa.gov.br/Downloads/sinapi-cadernos-tecnicos/SINAPI-CT-INSTALACOES-ELETRICAS-ELETRODUTOS-EMBUTIDOS-CABOS-CAIXAS-TOMADAS-E-INTERRUPTORES.pdf" TargetMode="External"/><Relationship Id="rId7153" Type="http://schemas.openxmlformats.org/officeDocument/2006/relationships/hyperlink" Target="https://www.caixa.gov.br/Downloads/sinapi-metodologia/Livro_SINAPI_Calculos_Parametros.pdf" TargetMode="External"/><Relationship Id="rId8204" Type="http://schemas.openxmlformats.org/officeDocument/2006/relationships/hyperlink" Target="https://www.caixa.gov.br/Downloads/sinapi-cadernos-tecnicos/SINAPI-CT-PEITORIS-E-CHAPINS.pdf" TargetMode="External"/><Relationship Id="rId10134" Type="http://schemas.openxmlformats.org/officeDocument/2006/relationships/hyperlink" Target="https://www.caixa.gov.br/Downloads/sinapi-cadernos-tecnicos/SINAPI-CT-TUBULOES.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ADAS.pdf" TargetMode="External"/><Relationship Id="rId7220" Type="http://schemas.openxmlformats.org/officeDocument/2006/relationships/hyperlink" Target="https://www.caixa.gov.br/Downloads/sinapi-metodologia/Livro_SINAPI_Calculos_Parametro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QUADRIAS-PORTAS.pdf" TargetMode="External"/><Relationship Id="rId4814" Type="http://schemas.openxmlformats.org/officeDocument/2006/relationships/hyperlink" Target="https://www.caixa.gov.br/Downloads/sinapi-cadernos-tecnicos/SINAPI-CT-INSTALACOES-ELETRICAS-ELETRODUTOS-EMBUTIDOS-CABOS-CAIXAS-TOMADAS-E-INTERRUPTORES.pdf" TargetMode="External"/><Relationship Id="rId9392" Type="http://schemas.openxmlformats.org/officeDocument/2006/relationships/hyperlink" Target="https://www.caixa.gov.br/Downloads/sinapi-cadernos-tecnicos/SINAPI-CT-SINALIZACAO-HORIZONTAL-VIARIA.pdf" TargetMode="External"/><Relationship Id="rId10201" Type="http://schemas.openxmlformats.org/officeDocument/2006/relationships/hyperlink" Target="https://www.caixa.gov.br/Downloads/sinapi-cadernos-tecnicos/SINAPI-CT-USINAGENS.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CAVACAO-VERTICAL-A-CEU-ABERTO.pdf" TargetMode="External"/><Relationship Id="rId3830" Type="http://schemas.openxmlformats.org/officeDocument/2006/relationships/hyperlink" Target="https://www.caixa.gov.br/Downloads/sinapi-cadernos-tecnicos/SINAPI-CT-ESTACAS-ESCAVADAS-SEM-FLUIDO-ESTABILIZANTE.pdf" TargetMode="External"/><Relationship Id="rId6986" Type="http://schemas.openxmlformats.org/officeDocument/2006/relationships/hyperlink" Target="https://www.caixa.gov.br/Downloads/sinapi-cadernos-tecnicos/SINAPI-CT-INSTALACOES-PARA-CANTEIROS-DE-OBRAS.pdf" TargetMode="External"/><Relationship Id="rId9045" Type="http://schemas.openxmlformats.org/officeDocument/2006/relationships/hyperlink" Target="https://www.caixa.gov.br/Downloads/sinapi-cadernos-tecnicos/SINAPI-CT-RECOMPOSICAO-DE-PAVIMENTOS.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CRETO-PROTENDID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HIDRAULICAS-EM-PPR.pdf" TargetMode="External"/><Relationship Id="rId6639" Type="http://schemas.openxmlformats.org/officeDocument/2006/relationships/hyperlink" Target="https://www.caixa.gov.br/Downloads/sinapi-cadernos-tecnicos/SINAPI-CT-INSTALACOES-DE-GAS-EM-PEX-MULTICAMADAS.pdf" TargetMode="External"/><Relationship Id="rId404" Type="http://schemas.openxmlformats.org/officeDocument/2006/relationships/hyperlink" Target="https://www.caixa.gov.br/Downloads/sinapi-cadernos-tecnicos/SINAPI-CT-ASSENTAMENTO-DE-TUBOS-DE-ESGOTO-EM-PVC-E-PEAD.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HIDRAULICAS-EM-PPR.pdf" TargetMode="External"/><Relationship Id="rId6706" Type="http://schemas.openxmlformats.org/officeDocument/2006/relationships/hyperlink" Target="https://www.caixa.gov.br/Downloads/sinapi-cadernos-tecnicos/SINAPI-CT-INSTALACOES-DE-AR-CONDICIONADO-EM-COBRE.pdf" TargetMode="External"/><Relationship Id="rId8061" Type="http://schemas.openxmlformats.org/officeDocument/2006/relationships/hyperlink" Target="https://www.caixa.gov.br/Downloads/sinapi-cadernos-tecnicos/SINAPI-CT-PAREDES-EM-DRYWALL.pdf" TargetMode="External"/><Relationship Id="rId9112" Type="http://schemas.openxmlformats.org/officeDocument/2006/relationships/hyperlink" Target="https://www.caixa.gov.br/Downloads/sinapi-cadernos-tecnicos/SINAPI-CT-REDES-DE-LOGICA-TELEFONIA-E-IMAGEM.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FUNDACOES-RASAS-(BLOCOS-SAPATAS-VIGAS-BALDRAME).pdf" TargetMode="External"/><Relationship Id="rId4671" Type="http://schemas.openxmlformats.org/officeDocument/2006/relationships/hyperlink" Target="https://www.caixa.gov.br/Downloads/sinapi-cadernos-tecnicos/SINAPI-CT-INSTALACOES-ELETRICAS-ELETRODUTOS-EMBUTIDOS-CABOS-CAIXAS-TOMADAS-E-INTERRUPTORES.pdf" TargetMode="External"/><Relationship Id="rId5308" Type="http://schemas.openxmlformats.org/officeDocument/2006/relationships/hyperlink" Target="https://www.caixa.gov.br/Downloads/sinapi-cadernos-tecnicos/SINAPI-CT-INSTALACOES-HIDRAULICAS-RESERVACAO-E-BOMBAS-DE-RECALQUE.pdf" TargetMode="External"/><Relationship Id="rId5722" Type="http://schemas.openxmlformats.org/officeDocument/2006/relationships/hyperlink" Target="https://www.caixa.gov.br/Downloads/sinapi-cadernos-tecnicos/SINAPI-CT-INSTALACOES-PREDIAIS-DE-ESGOTO-TUBOS-E-CONEXOES.pdf" TargetMode="External"/><Relationship Id="rId8878" Type="http://schemas.openxmlformats.org/officeDocument/2006/relationships/hyperlink" Target="https://www.caixa.gov.br/Downloads/sinapi-cadernos-tecnicos/SINAPI-CT-RADIER-PISO-DE-CONCRETO-E-LAJE-SOBRE-SOLO.pdf" TargetMode="External"/><Relationship Id="rId3273" Type="http://schemas.openxmlformats.org/officeDocument/2006/relationships/hyperlink" Target="https://www.caixa.gov.br/Downloads/sinapi-cadernos-tecnicos/SINAPI-CT-ESCADAS.pdf" TargetMode="External"/><Relationship Id="rId4324" Type="http://schemas.openxmlformats.org/officeDocument/2006/relationships/hyperlink" Target="https://www.caixa.gov.br/Downloads/sinapi-cadernos-tecnicos/SINAPI-CT-FORMAS-PARA-ESTRUTURAS-DE-CONCRETO-ARMADO.pdf" TargetMode="External"/><Relationship Id="rId9929" Type="http://schemas.openxmlformats.org/officeDocument/2006/relationships/hyperlink" Target="https://www.caixa.gov.br/Downloads/sinapi-cadernos-tecnicos/SINAPI-CT-TRANSPORTE-CARGA-E-DESCARGA-DE-MATERIAIS.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MOLICOES-E-REMOCOES.pdf" TargetMode="External"/><Relationship Id="rId6496" Type="http://schemas.openxmlformats.org/officeDocument/2006/relationships/hyperlink" Target="https://www.caixa.gov.br/Downloads/sinapi-cadernos-tecnicos/SINAPI-CT-INSTALACOES-DE-GAS-E-INCENDIO-EM-ACO-E-FERRO-GALVANIZADO.pdf" TargetMode="External"/><Relationship Id="rId7894" Type="http://schemas.openxmlformats.org/officeDocument/2006/relationships/hyperlink" Target="https://www.caixa.gov.br/Downloads/sinapi-cadernos-tecnicos/SINAPI-CT-MOBILIZACAO-E-DESMOBILIZACAO-DE-EQUIPAMENTOS-PESADOS.pdf" TargetMode="External"/><Relationship Id="rId8945" Type="http://schemas.openxmlformats.org/officeDocument/2006/relationships/hyperlink" Target="https://www.caixa.gov.br/Downloads/sinapi-cadernos-tecnicos/SINAPI-CT-RASGOS-E-FIXACOES.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ADAS.pdf" TargetMode="External"/><Relationship Id="rId5098" Type="http://schemas.openxmlformats.org/officeDocument/2006/relationships/hyperlink" Target="https://www.caixa.gov.br/Downloads/sinapi-cadernos-tecnicos/SINAPI-CT-INSTALACOES-ELETRICAS-REDE-DE-DISTRIBUICAO.pdf" TargetMode="External"/><Relationship Id="rId6149" Type="http://schemas.openxmlformats.org/officeDocument/2006/relationships/hyperlink" Target="https://www.caixa.gov.br/Downloads/sinapi-cadernos-tecnicos/SINAPI-CT-INSTALACOES-PREDIAIS-DE-AGUA-QUENTE-EM-CPVC.pdf" TargetMode="External"/><Relationship Id="rId7547" Type="http://schemas.openxmlformats.org/officeDocument/2006/relationships/hyperlink" Target="https://www.caixa.gov.br/Downloads/sinapi-cadernos-tecnicos/SINAPI-CT-LOUCAS-E-METAIS.pdf" TargetMode="External"/><Relationship Id="rId7961" Type="http://schemas.openxmlformats.org/officeDocument/2006/relationships/hyperlink" Target="https://www.caixa.gov.br/Downloads/sinapi-cadernos-tecnicos/SINAPI-CT-PAISAGISMO-PLANTIO.pdf" TargetMode="External"/><Relationship Id="rId6563" Type="http://schemas.openxmlformats.org/officeDocument/2006/relationships/hyperlink" Target="https://www.caixa.gov.br/Downloads/sinapi-cadernos-tecnicos/SINAPI-CT-INSTALACOES-DE-GAS-E-INCENDIO-EM-ACO-E-FERRO-GALVANIZADO.pdf" TargetMode="External"/><Relationship Id="rId7614" Type="http://schemas.openxmlformats.org/officeDocument/2006/relationships/hyperlink" Target="https://www.caixa.gov.br/Downloads/sinapi-cadernos-tecnicos/SINAPI-CT-LOUCAS-E-METAIS.pdf" TargetMode="External"/><Relationship Id="rId2759" Type="http://schemas.openxmlformats.org/officeDocument/2006/relationships/hyperlink" Target="https://www.caixa.gov.br/Downloads/sinapi-cadernos-tecnicos/SINAPI-CT-DEPRECIACAO-JUROS-IMPOSTOS-E-SEGUROS-MANUTENCAO-E-MATERIAIS-NA-OPERACAO-DOS-EQUIPAMENTOS.pdf" TargetMode="External"/><Relationship Id="rId5165" Type="http://schemas.openxmlformats.org/officeDocument/2006/relationships/hyperlink" Target="https://www.caixa.gov.br/Downloads/sinapi-cadernos-tecnicos/SINAPI-CT-INSTALACOES-HIDRAULICAS-RESERVACAO-E-BOMBAS-DE-RECALQUE.pdf" TargetMode="External"/><Relationship Id="rId6216" Type="http://schemas.openxmlformats.org/officeDocument/2006/relationships/hyperlink" Target="https://www.caixa.gov.br/Downloads/sinapi-cadernos-tecnicos/SINAPI-CT-INSTALACOES-PREDIAIS-DE-AGUAS-PLUVIAIS-TUBOS-CONEXOES-CAIXAS-E-RALOS.pdf" TargetMode="External"/><Relationship Id="rId6630" Type="http://schemas.openxmlformats.org/officeDocument/2006/relationships/hyperlink" Target="https://www.caixa.gov.br/Downloads/sinapi-cadernos-tecnicos/SINAPI-CT-INSTALACOES-DE-GAS-EM-PEX-MULTICAMADAS.pdf" TargetMode="External"/><Relationship Id="rId9786" Type="http://schemas.openxmlformats.org/officeDocument/2006/relationships/hyperlink" Target="https://www.caixa.gov.br/Downloads/sinapi-cadernos-tecnicos/SINAPI-CT-TRANSPORTE-DE-MATERIAIS-DENTRO-DO-CANTEIRO-DE-OBRA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DEPRECIACAO-JUROS-IMPOSTOS-E-SEGUROS-MANUTENCAO-E-MATERIAIS-NA-OPERACAO-DOS-EQUIPAMENTOS.pdf" TargetMode="External"/><Relationship Id="rId4181" Type="http://schemas.openxmlformats.org/officeDocument/2006/relationships/hyperlink" Target="https://www.caixa.gov.br/Downloads/sinapi-cadernos-tecnicos/SINAPI-CT-FORROS.pdf" TargetMode="External"/><Relationship Id="rId5232" Type="http://schemas.openxmlformats.org/officeDocument/2006/relationships/hyperlink" Target="https://www.caixa.gov.br/Downloads/sinapi-cadernos-tecnicos/SINAPI-CT-INSTALACOES-HIDRAULICAS-RESERVACAO-E-BOMBAS-DE-RECALQUE.pdf" TargetMode="External"/><Relationship Id="rId8388" Type="http://schemas.openxmlformats.org/officeDocument/2006/relationships/hyperlink" Target="https://www.caixa.gov.br/Downloads/sinapi-cadernos-tecnicos/SINAPI-CT-PINTURA-EM-SUPERFICIES-METALICAS.pdf" TargetMode="External"/><Relationship Id="rId9439" Type="http://schemas.openxmlformats.org/officeDocument/2006/relationships/hyperlink" Target="https://www.caixa.gov.br/Downloads/sinapi-cadernos-tecnicos/SINAPI-CT-SINALIZACAO-VERTICAL-VIARIA.pdf" TargetMode="External"/><Relationship Id="rId9853" Type="http://schemas.openxmlformats.org/officeDocument/2006/relationships/hyperlink" Target="https://www.caixa.gov.br/Downloads/sinapi-cadernos-tecnicos/SINAPI-CT-TRANSPORTE-CARGA-E-DESCARGA-DE-MATERIAIS.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ONTRAPISO.pdf" TargetMode="External"/><Relationship Id="rId8455" Type="http://schemas.openxmlformats.org/officeDocument/2006/relationships/hyperlink" Target="https://www.caixa.gov.br/Downloads/sinapi-cadernos-tecnicos/SINAPI-CT-PISOS.pdf" TargetMode="External"/><Relationship Id="rId9506" Type="http://schemas.openxmlformats.org/officeDocument/2006/relationships/hyperlink" Target="https://www.caixa.gov.br/Downloads/sinapi-cadernos-tecnicos/SINAPI-CT-SISTEMAS-DE-MEDICAO.pdf" TargetMode="External"/><Relationship Id="rId1842" Type="http://schemas.openxmlformats.org/officeDocument/2006/relationships/hyperlink" Target="https://www.caixa.gov.br/Downloads/sinapi-cadernos-tecnicos/SINAPI-CT-CUSTOS-HORARIOS-PRODUTIVO-E-IMPRODUTIVO-DOS-EQUIPAMENTOS.pdf" TargetMode="External"/><Relationship Id="rId4998" Type="http://schemas.openxmlformats.org/officeDocument/2006/relationships/hyperlink" Target="https://www.caixa.gov.br/Downloads/sinapi-cadernos-tecnicos/SINAPI-CT-INSTALACOES-ELETRICAS-QUADROS-CABOS-DISJUNTORES-CONTATORES-E-BARRAMENTOS-BLINDADOS.pdf" TargetMode="External"/><Relationship Id="rId7057" Type="http://schemas.openxmlformats.org/officeDocument/2006/relationships/hyperlink" Target="https://www.caixa.gov.br/Downloads/sinapi-cadernos-tecnicos/SINAPI-CT-LASTRO.pdf" TargetMode="External"/><Relationship Id="rId8108" Type="http://schemas.openxmlformats.org/officeDocument/2006/relationships/hyperlink" Target="https://www.caixa.gov.br/Downloads/sinapi-cadernos-tecnicos/SINAPI-CT-PARQUINHOS-E-EQUIPAMENTOS-DE-GINASTICA-AO-AR-LIVRE.pdf" TargetMode="External"/><Relationship Id="rId9920" Type="http://schemas.openxmlformats.org/officeDocument/2006/relationships/hyperlink" Target="https://www.caixa.gov.br/Downloads/sinapi-cadernos-tecnicos/SINAPI-CT-TRANSPORTE-CARGA-E-DESCARGA-DE-MATERIAIS.pdf" TargetMode="External"/><Relationship Id="rId10385" Type="http://schemas.openxmlformats.org/officeDocument/2006/relationships/hyperlink" Target="https://www.caixa.gov.br/Downloads/sinapi-cadernos-tecnicos/SINAPI-CT-VALVULAS-E-REGISTROS-PARA-SISTEMAS-PREDIAIS.pdf" TargetMode="External"/><Relationship Id="rId6073" Type="http://schemas.openxmlformats.org/officeDocument/2006/relationships/hyperlink" Target="https://www.caixa.gov.br/Downloads/sinapi-cadernos-tecnicos/SINAPI-CT-INSTALACOES-PREDIAIS-DE-AGUA-QUENTE-EM-CPVC.pdf" TargetMode="External"/><Relationship Id="rId7124" Type="http://schemas.openxmlformats.org/officeDocument/2006/relationships/hyperlink" Target="https://www.caixa.gov.br/Downloads/sinapi-cadernos-tecnicos/SINAPI-CT-LIMPEZA-DE-OBRA.pdf" TargetMode="External"/><Relationship Id="rId7471" Type="http://schemas.openxmlformats.org/officeDocument/2006/relationships/hyperlink" Target="https://www.caixa.gov.br/Downloads/sinapi-metodologia/Livro_SINAPI_Calculos_Parametros.pdf" TargetMode="External"/><Relationship Id="rId8522" Type="http://schemas.openxmlformats.org/officeDocument/2006/relationships/hyperlink" Target="https://www.caixa.gov.br/Downloads/sinapi-cadernos-tecnicos/SINAPI-CT-POSTES-DE-CONCRETO-E-METALICOS.pdf" TargetMode="External"/><Relationship Id="rId10038" Type="http://schemas.openxmlformats.org/officeDocument/2006/relationships/hyperlink" Target="https://www.caixa.gov.br/Downloads/sinapi-cadernos-tecnicos/SINAPI-CT-TRANSPORTE-CARGA-E-DESCARGA-DE-MATERIAIS.pdf" TargetMode="External"/><Relationship Id="rId10452" Type="http://schemas.openxmlformats.org/officeDocument/2006/relationships/hyperlink" Target="https://www.caixa.gov.br/Downloads/sinapi-cadernos-tecnicos/SINAPI-CT-VALVULAS-PARA-REDES-DE-SANEAMENTO.pdf" TargetMode="External"/><Relationship Id="rId3667" Type="http://schemas.openxmlformats.org/officeDocument/2006/relationships/hyperlink" Target="https://www.caixa.gov.br/Downloads/sinapi-cadernos-tecnicos/SINAPI-CT-ESQUADRIAS-PORTAS.pdf" TargetMode="External"/><Relationship Id="rId4718" Type="http://schemas.openxmlformats.org/officeDocument/2006/relationships/hyperlink" Target="https://www.caixa.gov.br/Downloads/sinapi-cadernos-tecnicos/SINAPI-CT-INSTALACOES-ELETRICAS-ELETRODUTOS-EMBUTIDOS-CABOS-CAIXAS-TOMADAS-E-INTERRUPTORES.pdf" TargetMode="External"/><Relationship Id="rId10105" Type="http://schemas.openxmlformats.org/officeDocument/2006/relationships/hyperlink" Target="https://www.caixa.gov.br/Downloads/sinapi-cadernos-tecnicos/SINAPI-CT-TUBULACAO-FLANGEADA-PARA-REDES-DE-AGUA.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3734" Type="http://schemas.openxmlformats.org/officeDocument/2006/relationships/hyperlink" Target="https://www.caixa.gov.br/Downloads/sinapi-cadernos-tecnicos/SINAPI-CT-ESQUADRIAS-PORTAS.pdf" TargetMode="External"/><Relationship Id="rId6140" Type="http://schemas.openxmlformats.org/officeDocument/2006/relationships/hyperlink" Target="https://www.caixa.gov.br/Downloads/sinapi-cadernos-tecnicos/SINAPI-CT-INSTALACOES-PREDIAIS-DE-AGUA-QUENTE-EM-CPVC.pdf" TargetMode="External"/><Relationship Id="rId9296" Type="http://schemas.openxmlformats.org/officeDocument/2006/relationships/hyperlink" Target="https://www.caixa.gov.br/Downloads/sinapi-cadernos-tecnicos/SINAPI-CT-RESERVATORIOS-DE-CONCRETO-E-METALICOS.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ERCAS-PROTETORES-E-ALAMBRADOS.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EPRECIACAO-JUROS-IMPOSTOS-E-SEGUROS-MANUTENCAO-E-MATERIAIS-NA-OPERACAO-DOS-EQUIPAMENTOS.pdf" TargetMode="External"/><Relationship Id="rId3801" Type="http://schemas.openxmlformats.org/officeDocument/2006/relationships/hyperlink" Target="https://www.caixa.gov.br/Downloads/sinapi-cadernos-tecnicos/SINAPI-CT-ESTACAS-BROCA-STRAUSS-E-ESCAVADA-COM-FLUIDO-ESTABILIZANTE.pdf" TargetMode="External"/><Relationship Id="rId6957" Type="http://schemas.openxmlformats.org/officeDocument/2006/relationships/hyperlink" Target="https://www.caixa.gov.br/Downloads/sinapi-cadernos-tecnicos/SINAPI-CT-INSTALACOES-EM-COBRE.pdf" TargetMode="External"/><Relationship Id="rId9363" Type="http://schemas.openxmlformats.org/officeDocument/2006/relationships/hyperlink" Target="https://www.caixa.gov.br/Downloads/sinapi-cadernos-tecnicos/SINAPI-CT-REVESTIMENTOS-CERAMICOS-INTERNOS.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TERRO-E-REATERRO-DE-VALAS.pdf" TargetMode="External"/><Relationship Id="rId1352" Type="http://schemas.openxmlformats.org/officeDocument/2006/relationships/hyperlink" Target="https://www.caixa.gov.br/Downloads/sinapi-cadernos-tecnicos/SINAPI-CT-CONCRETO-PROJETA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HIDRAULICAS-EM-PEX.pdf" TargetMode="External"/><Relationship Id="rId9016" Type="http://schemas.openxmlformats.org/officeDocument/2006/relationships/hyperlink" Target="https://www.caixa.gov.br/Downloads/sinapi-cadernos-tecnicos/SINAPI-CT-RECOMPOSICAO-DE-PAVIMENTOS.pdf" TargetMode="External"/><Relationship Id="rId9430" Type="http://schemas.openxmlformats.org/officeDocument/2006/relationships/hyperlink" Target="https://www.caixa.gov.br/Downloads/sinapi-cadernos-tecnicos/SINAPI-CT-SINALIZACAO-VERTICAL-VIARIA.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GUIAS-E-SARJETAS.pdf" TargetMode="External"/><Relationship Id="rId5973" Type="http://schemas.openxmlformats.org/officeDocument/2006/relationships/hyperlink" Target="https://www.caixa.gov.br/Downloads/sinapi-cadernos-tecnicos/SINAPI-CT-INSTALACOES-PREDIAIS-DE-AGUA-FRIA-EM-PVC.pdf" TargetMode="External"/><Relationship Id="rId8032" Type="http://schemas.openxmlformats.org/officeDocument/2006/relationships/hyperlink" Target="https://www.caixa.gov.br/Downloads/sinapi-cadernos-tecnicos/SINAPI-CT-PAREDES-DE-CONCRETO-ESTUCAMENTO.pdf" TargetMode="External"/><Relationship Id="rId3177" Type="http://schemas.openxmlformats.org/officeDocument/2006/relationships/hyperlink" Target="https://www.caixa.gov.br/Downloads/sinapi-cadernos-tecnicos/SINAPI-CT-ENERGIA-SOLAR-PARA-EDIFICACOES.pdf" TargetMode="External"/><Relationship Id="rId4228" Type="http://schemas.openxmlformats.org/officeDocument/2006/relationships/hyperlink" Target="https://www.caixa.gov.br/Downloads/sinapi-cadernos-tecnicos/SINAPI-CT-FOSSAS-E-SUMIDOUROS.pdf" TargetMode="External"/><Relationship Id="rId5626" Type="http://schemas.openxmlformats.org/officeDocument/2006/relationships/hyperlink" Target="https://www.caixa.gov.br/Downloads/sinapi-cadernos-tecnicos/SINAPI-CT-INSTALACOES-HIDRAULICAS-EM-PPR.pdf" TargetMode="External"/><Relationship Id="rId3591" Type="http://schemas.openxmlformats.org/officeDocument/2006/relationships/hyperlink" Target="https://www.caixa.gov.br/Downloads/sinapi-cadernos-tecnicos/SINAPI-CT-ESCORAMENTO-E-PREPARO-DE-FUNDO-DE-VALAS.pdf" TargetMode="External"/><Relationship Id="rId4642" Type="http://schemas.openxmlformats.org/officeDocument/2006/relationships/hyperlink" Target="https://www.caixa.gov.br/Downloads/sinapi-cadernos-tecnicos/SINAPI-CT-IMPERMEABILIZACAO-PROTECAO-MECANICA-E-TRATAMENTO-DE-JUNTA.pdf" TargetMode="External"/><Relationship Id="rId7798" Type="http://schemas.openxmlformats.org/officeDocument/2006/relationships/hyperlink" Target="https://www.caixa.gov.br/Downloads/sinapi-cadernos-tecnicos/SINAPI-CT-MASSA-UNICA-INTERNA.pdf" TargetMode="External"/><Relationship Id="rId8849" Type="http://schemas.openxmlformats.org/officeDocument/2006/relationships/hyperlink" Target="https://www.caixa.gov.br/Downloads/sinapi-cadernos-tecnicos/SINAPI-CT-QUADROS-DE-AUTOMACAO-DE-BOMBAS.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QUIPAMENTOS-DE-PROTECAO-COLETIVA.pdf" TargetMode="External"/><Relationship Id="rId7865" Type="http://schemas.openxmlformats.org/officeDocument/2006/relationships/hyperlink" Target="https://www.caixa.gov.br/Downloads/sinapi-cadernos-tecnicos/SINAPI-CT-MOBILIZACAO-E-DESMOBILIZACAO-DE-EQUIPAMENTOS-PESADOS.pdf" TargetMode="External"/><Relationship Id="rId8916" Type="http://schemas.openxmlformats.org/officeDocument/2006/relationships/hyperlink" Target="https://www.caixa.gov.br/Downloads/sinapi-cadernos-tecnicos/SINAPI-CT-RASGOS-E-FIXACOES.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DAS.pdf" TargetMode="External"/><Relationship Id="rId6467" Type="http://schemas.openxmlformats.org/officeDocument/2006/relationships/hyperlink" Target="https://www.caixa.gov.br/Downloads/sinapi-cadernos-tecnicos/SINAPI-CT-INSTALACOES-DE-GAS-E-INCENDIO-EM-ACO-E-FERRO-GALVANIZADO.pdf" TargetMode="External"/><Relationship Id="rId6881" Type="http://schemas.openxmlformats.org/officeDocument/2006/relationships/hyperlink" Target="https://www.caixa.gov.br/Downloads/sinapi-cadernos-tecnicos/SINAPI-CT-INSTALACOES-EM-COBRE.pdf" TargetMode="External"/><Relationship Id="rId7518" Type="http://schemas.openxmlformats.org/officeDocument/2006/relationships/hyperlink" Target="https://www.caixa.gov.br/Downloads/sinapi-cadernos-tecnicos/SINAPI-CT-LOCACAO-DE-OBRAS.pdf" TargetMode="External"/><Relationship Id="rId7932" Type="http://schemas.openxmlformats.org/officeDocument/2006/relationships/hyperlink" Target="https://www.caixa.gov.br/Downloads/sinapi-cadernos-tecnicos/SINAPI-CT-MOBILIARIO-URBANO.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ELETRICAS-REDE-DE-DISTRIBUICAO.pdf" TargetMode="External"/><Relationship Id="rId5483" Type="http://schemas.openxmlformats.org/officeDocument/2006/relationships/hyperlink" Target="https://www.caixa.gov.br/Downloads/sinapi-cadernos-tecnicos/SINAPI-CT-INSTALACOES-HIDRAULICAS-EM-PEX.pdf" TargetMode="External"/><Relationship Id="rId6534" Type="http://schemas.openxmlformats.org/officeDocument/2006/relationships/hyperlink" Target="https://www.caixa.gov.br/Downloads/sinapi-cadernos-tecnicos/SINAPI-CT-INSTALACOES-DE-GAS-E-INCENDIO-EM-ACO-E-FERRO-GALVANIZADO.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ESTRUTURAS-DE-MADEIRA.pdf" TargetMode="External"/><Relationship Id="rId5136" Type="http://schemas.openxmlformats.org/officeDocument/2006/relationships/hyperlink" Target="https://www.caixa.gov.br/Downloads/sinapi-cadernos-tecnicos/SINAPI-CT-INSTALACOES-ELETRICAS-REDE-DE-DISTRIBUICAO.pdf" TargetMode="External"/><Relationship Id="rId4152" Type="http://schemas.openxmlformats.org/officeDocument/2006/relationships/hyperlink" Target="https://www.caixa.gov.br/Downloads/sinapi-cadernos-tecnicos/SINAPI-CT-EXECUCAO-DE-TIRANTES.pdf" TargetMode="External"/><Relationship Id="rId5203" Type="http://schemas.openxmlformats.org/officeDocument/2006/relationships/hyperlink" Target="https://www.caixa.gov.br/Downloads/sinapi-cadernos-tecnicos/SINAPI-CT-INSTALACOES-HIDRAULICAS-RESERVACAO-E-BOMBAS-DE-RECALQUE.pdf" TargetMode="External"/><Relationship Id="rId5550" Type="http://schemas.openxmlformats.org/officeDocument/2006/relationships/hyperlink" Target="https://www.caixa.gov.br/Downloads/sinapi-cadernos-tecnicos/SINAPI-CT-INSTALACOES-HIDRAULICAS-EM-PEX.pdf" TargetMode="External"/><Relationship Id="rId6601" Type="http://schemas.openxmlformats.org/officeDocument/2006/relationships/hyperlink" Target="https://www.caixa.gov.br/Downloads/sinapi-cadernos-tecnicos/SINAPI-CT-INSTALACOES-DE-GAS-EM-PEX-MULTICAMADAS.pdf" TargetMode="External"/><Relationship Id="rId8359" Type="http://schemas.openxmlformats.org/officeDocument/2006/relationships/hyperlink" Target="https://www.caixa.gov.br/Downloads/sinapi-cadernos-tecnicos/SINAPI-CT-PINTURA-EM-MADEIRA.pdf" TargetMode="External"/><Relationship Id="rId9757" Type="http://schemas.openxmlformats.org/officeDocument/2006/relationships/hyperlink" Target="https://www.caixa.gov.br/Downloads/sinapi-cadernos-tecnicos/SINAPI-CT-TRANSPORTE-DE-MATERIAIS-DENTRO-DO-CANTEIRO-DE-OBRAS.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PRODUCAO-DE-CONCRETO.pdf" TargetMode="External"/><Relationship Id="rId9824" Type="http://schemas.openxmlformats.org/officeDocument/2006/relationships/hyperlink" Target="https://www.caixa.gov.br/Downloads/sinapi-cadernos-tecnicos/SINAPI-CT-TRANSPORTE-CARGA-E-DESCARGA-DE-MATERIAIS.pdf" TargetMode="External"/><Relationship Id="rId10289" Type="http://schemas.openxmlformats.org/officeDocument/2006/relationships/hyperlink" Target="https://www.caixa.gov.br/Downloads/sinapi-cadernos-tecnicos/SINAPI-CT-VIDROS-E-ESPELHOS.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CUSTOS-HORARIOS-PRODUTIVO-E-IMPRODUTIVO-DOS-EQUIPAMENTOS.pdf" TargetMode="External"/><Relationship Id="rId4969" Type="http://schemas.openxmlformats.org/officeDocument/2006/relationships/hyperlink" Target="https://www.caixa.gov.br/Downloads/sinapi-cadernos-tecnicos/SINAPI-CT-INSTALACOES-ELETRICAS-QUADROS-CABOS-DISJUNTORES-CONTATORES-E-BARRAMENTOS-BLINDADOS.pdf" TargetMode="External"/><Relationship Id="rId7375" Type="http://schemas.openxmlformats.org/officeDocument/2006/relationships/hyperlink" Target="https://www.caixa.gov.br/Downloads/sinapi-metodologia/Livro_SINAPI_Calculos_Parametros.pdf" TargetMode="External"/><Relationship Id="rId8426" Type="http://schemas.openxmlformats.org/officeDocument/2006/relationships/hyperlink" Target="https://www.caixa.gov.br/Downloads/sinapi-cadernos-tecnicos/SINAPI-CT-PINTURA-EM-SUPERFICIES-METALICAS.pdf" TargetMode="External"/><Relationship Id="rId8840" Type="http://schemas.openxmlformats.org/officeDocument/2006/relationships/hyperlink" Target="https://www.caixa.gov.br/Downloads/sinapi-cadernos-tecnicos/SINAPI-CT-QUADROS-DE-AUTOMACAO-DE-BOMBAS.pdf" TargetMode="External"/><Relationship Id="rId10356" Type="http://schemas.openxmlformats.org/officeDocument/2006/relationships/hyperlink" Target="https://www.caixa.gov.br/Downloads/sinapi-cadernos-tecnicos/SINAPI-CT-VALVULAS-E-REGISTROS-PARA-SISTEMAS-PREDIAIS.pdf" TargetMode="External"/><Relationship Id="rId3985" Type="http://schemas.openxmlformats.org/officeDocument/2006/relationships/hyperlink" Target="https://www.caixa.gov.br/Downloads/sinapi-cadernos-tecnicos/SINAPI-CT-ESTRUTURA-E-TRAMA-PARA-COBERTURA.pdf" TargetMode="External"/><Relationship Id="rId6391" Type="http://schemas.openxmlformats.org/officeDocument/2006/relationships/hyperlink" Target="https://www.caixa.gov.br/Downloads/sinapi-cadernos-tecnicos/SINAPI-CT-INSTALACOES-DE-GAS-E-INCENDIO-EM-ACO-E-FERRO-GALVANIZADO.pdf" TargetMode="External"/><Relationship Id="rId7028" Type="http://schemas.openxmlformats.org/officeDocument/2006/relationships/hyperlink" Target="https://www.caixa.gov.br/Downloads/sinapi-cadernos-tecnicos/SINAPI-CT-LAJES-PRE-MOLDADAS.pdf" TargetMode="External"/><Relationship Id="rId7442" Type="http://schemas.openxmlformats.org/officeDocument/2006/relationships/hyperlink" Target="https://www.caixa.gov.br/Downloads/sinapi-metodologia/Livro_SINAPI_Calculos_Parametros.pdf" TargetMode="External"/><Relationship Id="rId10009" Type="http://schemas.openxmlformats.org/officeDocument/2006/relationships/hyperlink" Target="https://www.caixa.gov.br/Downloads/sinapi-cadernos-tecnicos/SINAPI-CT-TRANSPORTE-CARGA-E-DESCARGA-DE-MATERIAIS.pdf" TargetMode="External"/><Relationship Id="rId10423" Type="http://schemas.openxmlformats.org/officeDocument/2006/relationships/hyperlink" Target="https://www.caixa.gov.br/Downloads/sinapi-cadernos-tecnicos/SINAPI-CT-VALVULAS-PARA-REDES-DE-SANEAMENTO.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QUADRIAS-JANELAS.pdf" TargetMode="External"/><Relationship Id="rId6044" Type="http://schemas.openxmlformats.org/officeDocument/2006/relationships/hyperlink" Target="https://www.caixa.gov.br/Downloads/sinapi-cadernos-tecnicos/SINAPI-CT-INSTALACOES-PREDIAIS-DE-AGUA-QUENTE-EM-CPVC.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IXAS-DE-AGUA-PARA-EDIFICACOES.pdf" TargetMode="External"/><Relationship Id="rId5060" Type="http://schemas.openxmlformats.org/officeDocument/2006/relationships/hyperlink" Target="https://www.caixa.gov.br/Downloads/sinapi-cadernos-tecnicos/SINAPI-CT-INSTALACOES-ELETRICAS-REDE-DE-DISTRIBUICAO.pdf" TargetMode="External"/><Relationship Id="rId6111" Type="http://schemas.openxmlformats.org/officeDocument/2006/relationships/hyperlink" Target="https://www.caixa.gov.br/Downloads/sinapi-cadernos-tecnicos/SINAPI-CT-INSTALACOES-PREDIAIS-DE-AGUA-QUENTE-EM-CPVC.pdf" TargetMode="External"/><Relationship Id="rId9267" Type="http://schemas.openxmlformats.org/officeDocument/2006/relationships/hyperlink" Target="https://www.caixa.gov.br/Downloads/sinapi-cadernos-tecnicos/SINAPI-CT-REDES-DE-AGUA-E-ESGOTO-EM-PEAD-LISO-(TUBOS-E-CONEXOES).pdf" TargetMode="External"/><Relationship Id="rId9681" Type="http://schemas.openxmlformats.org/officeDocument/2006/relationships/hyperlink" Target="https://www.caixa.gov.br/Downloads/sinapi-cadernos-tecnicos/SINAPI-CT-TRANSPORTE-FLUVIAL-CARGA-E-DESCARGA.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ERCAS-PROTETORES-E-ALAMBRAD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QUADRIAS-PORTAS.pdf" TargetMode="External"/><Relationship Id="rId8283" Type="http://schemas.openxmlformats.org/officeDocument/2006/relationships/hyperlink" Target="https://www.caixa.gov.br/Downloads/sinapi-cadernos-tecnicos/SINAPI-CT-PERFURACAO-HORIZONTAL-DIRECIONAL-HDD.pdf" TargetMode="External"/><Relationship Id="rId9334" Type="http://schemas.openxmlformats.org/officeDocument/2006/relationships/hyperlink" Target="https://www.caixa.gov.br/Downloads/sinapi-cadernos-tecnicos/SINAPI-CT-REVESTIMENTOS-CERAMICOS-EXTERNOS.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EPRECIACAO-JUROS-IMPOSTOS-E-SEGUROS-MANUTENCAO-E-MATERIAIS-NA-OPERACAO-DOS-EQUIPAMENTOS.pdf" TargetMode="External"/><Relationship Id="rId5877" Type="http://schemas.openxmlformats.org/officeDocument/2006/relationships/hyperlink" Target="https://www.caixa.gov.br/Downloads/sinapi-cadernos-tecnicos/SINAPI-CT-INSTALACOES-PREDIAIS-DE-AGUA-FRIA-EM-PVC.pdf" TargetMode="External"/><Relationship Id="rId6928" Type="http://schemas.openxmlformats.org/officeDocument/2006/relationships/hyperlink" Target="https://www.caixa.gov.br/Downloads/sinapi-cadernos-tecnicos/SINAPI-CT-INSTALACOES-EM-COBRE.pdf" TargetMode="External"/><Relationship Id="rId1323" Type="http://schemas.openxmlformats.org/officeDocument/2006/relationships/hyperlink" Target="https://www.caixa.gov.br/Downloads/sinapi-cadernos-tecnicos/SINAPI-CT-CONCRETAGEM-PARA-ESTRUTURAS-DE-CONCRETO-ARMADO.pdf" TargetMode="External"/><Relationship Id="rId4479" Type="http://schemas.openxmlformats.org/officeDocument/2006/relationships/hyperlink" Target="https://www.caixa.gov.br/Downloads/sinapi-cadernos-tecnicos/SINAPI-CT-GRAUTE-E-ARMACAO.pdf" TargetMode="External"/><Relationship Id="rId4893" Type="http://schemas.openxmlformats.org/officeDocument/2006/relationships/hyperlink" Target="https://www.caixa.gov.br/Downloads/sinapi-cadernos-tecnicos/SINAPI-CT-INSTALACOES-ELETRICAS-ELETRODUTOS-CONEXOES-E-CONDULETES-APARENTES.pdf" TargetMode="External"/><Relationship Id="rId5944" Type="http://schemas.openxmlformats.org/officeDocument/2006/relationships/hyperlink" Target="https://www.caixa.gov.br/Downloads/sinapi-cadernos-tecnicos/SINAPI-CT-INSTALACOES-PREDIAIS-DE-AGUA-FRIA-EM-PVC.pdf" TargetMode="External"/><Relationship Id="rId8350" Type="http://schemas.openxmlformats.org/officeDocument/2006/relationships/hyperlink" Target="https://www.caixa.gov.br/Downloads/sinapi-cadernos-tecnicos/SINAPI-CT-PINTURA-EM-MADEIRA.pdf" TargetMode="External"/><Relationship Id="rId9401" Type="http://schemas.openxmlformats.org/officeDocument/2006/relationships/hyperlink" Target="https://www.caixa.gov.br/Downloads/sinapi-cadernos-tecnicos/SINAPI-CT-SINALIZACAO-VERTICAL-VIARIA.pdf" TargetMode="External"/><Relationship Id="rId10280" Type="http://schemas.openxmlformats.org/officeDocument/2006/relationships/hyperlink" Target="https://www.caixa.gov.br/Downloads/sinapi-cadernos-tecnicos/SINAPI-CT-VIDROS-E-ESPELHOS.pdf" TargetMode="External"/><Relationship Id="rId3495" Type="http://schemas.openxmlformats.org/officeDocument/2006/relationships/hyperlink" Target="https://www.caixa.gov.br/Downloads/sinapi-cadernos-tecnicos/SINAPI-CT-ESCAVACAO-DE-VALAS.pdf" TargetMode="External"/><Relationship Id="rId4546" Type="http://schemas.openxmlformats.org/officeDocument/2006/relationships/hyperlink" Target="https://www.caixa.gov.br/Downloads/sinapi-cadernos-tecnicos/SINAPI-CT-GUIAS-E-SARJETAS.pdf" TargetMode="External"/><Relationship Id="rId4960" Type="http://schemas.openxmlformats.org/officeDocument/2006/relationships/hyperlink" Target="https://www.caixa.gov.br/Downloads/sinapi-cadernos-tecnicos/SINAPI-CT-INSTALACOES-ELETRICAS-QUADROS-CABOS-DISJUNTORES-CONTATORES-E-BARRAMENTOS-BLINDADOS.pdf" TargetMode="External"/><Relationship Id="rId8003" Type="http://schemas.openxmlformats.org/officeDocument/2006/relationships/hyperlink" Target="https://www.caixa.gov.br/Downloads/sinapi-cadernos-tecnicos/SINAPI-CT-PAREDES-DE-CONCRETO-CONCRETAGEM.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NERGIA-SOLAR-PARA-EDIFICACOES.pdf" TargetMode="External"/><Relationship Id="rId3562" Type="http://schemas.openxmlformats.org/officeDocument/2006/relationships/hyperlink" Target="https://www.caixa.gov.br/Downloads/sinapi-cadernos-tecnicos/SINAPI-CT-ESCORAMENTO-E-PREPARO-DE-FUNDO-DE-VALAS.pdf" TargetMode="External"/><Relationship Id="rId4613" Type="http://schemas.openxmlformats.org/officeDocument/2006/relationships/hyperlink" Target="https://www.caixa.gov.br/Downloads/sinapi-cadernos-tecnicos/SINAPI-CT-ILUMINACAO-PREDIAL-E-MONITORAMENTO.pdf" TargetMode="External"/><Relationship Id="rId7769" Type="http://schemas.openxmlformats.org/officeDocument/2006/relationships/hyperlink" Target="https://www.caixa.gov.br/Downloads/sinapi-cadernos-tecnicos/SINAPI-CT-MASSA-UNICA-EXTERNA.pdf" TargetMode="External"/><Relationship Id="rId10000" Type="http://schemas.openxmlformats.org/officeDocument/2006/relationships/hyperlink" Target="https://www.caixa.gov.br/Downloads/sinapi-cadernos-tecnicos/SINAPI-CT-TRANSPORTE-CARGA-E-DESCARGA-DE-MATERIAIS.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QUIPAMENTOS-DE-PROTECAO-COLETIVA.pdf" TargetMode="External"/><Relationship Id="rId6785" Type="http://schemas.openxmlformats.org/officeDocument/2006/relationships/hyperlink" Target="https://www.caixa.gov.br/Downloads/sinapi-cadernos-tecnicos/SINAPI-CT-INSTALACOES-EM-COBRE.pdf" TargetMode="External"/><Relationship Id="rId9191" Type="http://schemas.openxmlformats.org/officeDocument/2006/relationships/hyperlink" Target="https://www.caixa.gov.br/Downloads/sinapi-cadernos-tecnicos/SINAPI-CT-REDES-DE-AGUA-E-ESGOTO-EM-PEAD-LISO-(TUBOS-E-CONEXOES).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HIDRAULICAS-RESERVACAO-E-BOMBAS-DE-RECALQUE.pdf" TargetMode="External"/><Relationship Id="rId6438" Type="http://schemas.openxmlformats.org/officeDocument/2006/relationships/hyperlink" Target="https://www.caixa.gov.br/Downloads/sinapi-cadernos-tecnicos/SINAPI-CT-INSTALACOES-DE-GAS-E-INCENDIO-EM-ACO-E-FERRO-GALVANIZADO.pdf" TargetMode="External"/><Relationship Id="rId7836" Type="http://schemas.openxmlformats.org/officeDocument/2006/relationships/hyperlink" Target="https://www.caixa.gov.br/Downloads/sinapi-cadernos-tecnicos/SINAPI-CT-MOBILIZACAO-E-DESMOBILIZACAO-DE-EQUIPAMENTOS-PESADOS.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cadernos-tecnicos/SINAPI-CT-INSTALACOES-EM-COBRE.pdf" TargetMode="External"/><Relationship Id="rId7903" Type="http://schemas.openxmlformats.org/officeDocument/2006/relationships/hyperlink" Target="https://www.caixa.gov.br/Downloads/sinapi-cadernos-tecnicos/SINAPI-CT-MOBILIZACAO-E-DESMOBILIZACAO-DE-EQUIPAMENTOS-PESADOS.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ESTRUTURAS-DE-MADEIRA.pdf" TargetMode="External"/><Relationship Id="rId5454" Type="http://schemas.openxmlformats.org/officeDocument/2006/relationships/hyperlink" Target="https://www.caixa.gov.br/Downloads/sinapi-cadernos-tecnicos/SINAPI-CT-INSTALACOES-HIDRAULICAS-EM-PEX.pdf" TargetMode="External"/><Relationship Id="rId6505" Type="http://schemas.openxmlformats.org/officeDocument/2006/relationships/hyperlink" Target="https://www.caixa.gov.br/Downloads/sinapi-cadernos-tecnicos/SINAPI-CT-INSTALACOES-DE-GAS-E-INCENDIO-EM-ACO-E-FERRO-GALVANIZADO.pdf" TargetMode="External"/><Relationship Id="rId4470" Type="http://schemas.openxmlformats.org/officeDocument/2006/relationships/hyperlink" Target="https://www.caixa.gov.br/Downloads/sinapi-cadernos-tecnicos/SINAPI-CT-GESSO.pdf" TargetMode="External"/><Relationship Id="rId5107" Type="http://schemas.openxmlformats.org/officeDocument/2006/relationships/hyperlink" Target="https://www.caixa.gov.br/Downloads/sinapi-cadernos-tecnicos/SINAPI-CT-INSTALACOES-ELETRICAS-REDE-DE-DISTRIBUICAO.pdf" TargetMode="External"/><Relationship Id="rId5521" Type="http://schemas.openxmlformats.org/officeDocument/2006/relationships/hyperlink" Target="https://www.caixa.gov.br/Downloads/sinapi-cadernos-tecnicos/SINAPI-CT-INSTALACOES-HIDRAULICAS-EM-PEX.pdf" TargetMode="External"/><Relationship Id="rId8677" Type="http://schemas.openxmlformats.org/officeDocument/2006/relationships/hyperlink" Target="https://www.caixa.gov.br/Downloads/sinapi-cadernos-tecnicos/SINAPI-CT-POCOS-DE-VISITA-E-CAIXAS-PARA-BOCAS-DE-LOBO.pdf" TargetMode="External"/><Relationship Id="rId9728" Type="http://schemas.openxmlformats.org/officeDocument/2006/relationships/hyperlink" Target="https://www.caixa.gov.br/Downloads/sinapi-cadernos-tecnicos/SINAPI-CT-TRANSPORTE-DE-MATERIAIS-DENTRO-DO-CANTEIRO-DE-OBRAS.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LETROCALHAS.pdf" TargetMode="External"/><Relationship Id="rId4123" Type="http://schemas.openxmlformats.org/officeDocument/2006/relationships/hyperlink" Target="https://www.caixa.gov.br/Downloads/sinapi-cadernos-tecnicos/SINAPI-CT-EXECUCAO-DE-TIRANTES.pdf" TargetMode="External"/><Relationship Id="rId7279" Type="http://schemas.openxmlformats.org/officeDocument/2006/relationships/hyperlink" Target="https://www.caixa.gov.br/Downloads/sinapi-metodologia/Livro_SINAPI_Calculos_Parametros.pdf" TargetMode="External"/><Relationship Id="rId7693" Type="http://schemas.openxmlformats.org/officeDocument/2006/relationships/hyperlink" Target="https://www.caixa.gov.br/Downloads/sinapi-cadernos-tecnicos/SINAPI-CT-MASSA-UNICA-EXTERNA.pdf" TargetMode="External"/><Relationship Id="rId8744" Type="http://schemas.openxmlformats.org/officeDocument/2006/relationships/hyperlink" Target="https://www.caixa.gov.br/Downloads/sinapi-cadernos-tecnicos/SINAPI-CT-POCOS-DE-VISITA-E-CAIXAS-PARA-BOCAS-DE-LOBO.pdf" TargetMode="External"/><Relationship Id="rId3889" Type="http://schemas.openxmlformats.org/officeDocument/2006/relationships/hyperlink" Target="https://www.caixa.gov.br/Downloads/sinapi-cadernos-tecnicos/SINAPI-CT-ESTRUTURA-E-TRAMA-PARA-COBERTURA.pdf" TargetMode="External"/><Relationship Id="rId6295" Type="http://schemas.openxmlformats.org/officeDocument/2006/relationships/hyperlink" Target="https://www.caixa.gov.br/Downloads/sinapi-cadernos-tecnicos/SINAPI-CT-INSTALACOES-DE-GAS-E-INCENDIO-EM-ACO-E-FERRO-GALVANIZADO.pdf" TargetMode="External"/><Relationship Id="rId7346" Type="http://schemas.openxmlformats.org/officeDocument/2006/relationships/hyperlink" Target="https://www.caixa.gov.br/Downloads/sinapi-metodologia/Livro_SINAPI_Calculos_Parametros.pdf" TargetMode="External"/><Relationship Id="rId6362" Type="http://schemas.openxmlformats.org/officeDocument/2006/relationships/hyperlink" Target="https://www.caixa.gov.br/Downloads/sinapi-cadernos-tecnicos/SINAPI-CT-INSTALACOES-DE-GAS-E-INCENDIO-EM-ACO-E-FERRO-GALVANIZADO.pdf" TargetMode="External"/><Relationship Id="rId7413" Type="http://schemas.openxmlformats.org/officeDocument/2006/relationships/hyperlink" Target="https://www.caixa.gov.br/Downloads/sinapi-metodologia/Livro_SINAPI_Calculos_Parametros.pdf" TargetMode="External"/><Relationship Id="rId7760" Type="http://schemas.openxmlformats.org/officeDocument/2006/relationships/hyperlink" Target="https://www.caixa.gov.br/Downloads/sinapi-cadernos-tecnicos/SINAPI-CT-MASSA-UNICA-EXTERNA.pdf" TargetMode="External"/><Relationship Id="rId8811" Type="http://schemas.openxmlformats.org/officeDocument/2006/relationships/hyperlink" Target="https://www.caixa.gov.br/Downloads/sinapi-cadernos-tecnicos/SINAPI-CT-QUADRAS-E-SEUS-EQUIPAMENTOS.pdf" TargetMode="External"/><Relationship Id="rId10327" Type="http://schemas.openxmlformats.org/officeDocument/2006/relationships/hyperlink" Target="https://www.caixa.gov.br/Downloads/sinapi-cadernos-tecnicos/SINAPI-CT-VALVULAS-E-REGISTROS-PARA-SISTEMAS-PREDIAIS.pdf" TargetMode="External"/><Relationship Id="rId3956" Type="http://schemas.openxmlformats.org/officeDocument/2006/relationships/hyperlink" Target="https://www.caixa.gov.br/Downloads/sinapi-cadernos-tecnicos/SINAPI-CT-ESTRUTURA-E-TRAMA-PARA-COBERTURA.pdf" TargetMode="External"/><Relationship Id="rId6015" Type="http://schemas.openxmlformats.org/officeDocument/2006/relationships/hyperlink" Target="https://www.caixa.gov.br/Downloads/sinapi-cadernos-tecnicos/SINAPI-CT-INSTALACOES-PREDIAIS-DE-AGUA-FRIA-EM-PVC.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DRENOS.pdf" TargetMode="External"/><Relationship Id="rId3609" Type="http://schemas.openxmlformats.org/officeDocument/2006/relationships/hyperlink" Target="https://www.caixa.gov.br/Downloads/sinapi-cadernos-tecnicos/SINAPI-CT-ESCORAMENTO-E-PREPARO-DE-FUNDO-DE-VALAS.pdf" TargetMode="External"/><Relationship Id="rId8187" Type="http://schemas.openxmlformats.org/officeDocument/2006/relationships/hyperlink" Target="https://www.caixa.gov.br/Downloads/sinapi-cadernos-tecnicos/SINAPI-CT-PAVIMENTO-RIGIDO-DE-CONCRETO.pdf" TargetMode="External"/><Relationship Id="rId9585" Type="http://schemas.openxmlformats.org/officeDocument/2006/relationships/hyperlink" Target="https://www.caixa.gov.br/Downloads/sinapi-cadernos-tecnicos/SINAPI-CT-TELHAMENTO-PARA-COBERTURA.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ELETRICAS-QUADROS-CABOS-DISJUNTORES-CONTATORES-E-BARRAMENTOS-BLINDADOS.pdf" TargetMode="External"/><Relationship Id="rId9238" Type="http://schemas.openxmlformats.org/officeDocument/2006/relationships/hyperlink" Target="https://www.caixa.gov.br/Downloads/sinapi-cadernos-tecnicos/SINAPI-CT-REDES-DE-AGUA-E-ESGOTO-EM-PEAD-LISO-(TUBOS-E-CONEXOES).pdf" TargetMode="External"/><Relationship Id="rId9652" Type="http://schemas.openxmlformats.org/officeDocument/2006/relationships/hyperlink" Target="https://www.caixa.gov.br/Downloads/sinapi-cadernos-tecnicos/SINAPI-CT-TRANSPORTE-FLUVIAL-CARGA-E-DESCARGA.pdf" TargetMode="External"/><Relationship Id="rId1227" Type="http://schemas.openxmlformats.org/officeDocument/2006/relationships/hyperlink" Target="https://www.caixa.gov.br/Downloads/sinapi-cadernos-tecnicos/SINAPI-CT-CANALETAS-GRELHAS-E-CAIXAS-COM-GRELHA-PARA-DRENAGEM.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ELETRICAS-ELETRODUTOS-EMBUTIDOS-CABOS-CAIXAS-TOMADAS-E-INTERRUPTORES.pdf" TargetMode="External"/><Relationship Id="rId5848" Type="http://schemas.openxmlformats.org/officeDocument/2006/relationships/hyperlink" Target="https://www.caixa.gov.br/Downloads/sinapi-cadernos-tecnicos/SINAPI-CT-INSTALACOES-PREDIAIS-DE-AGUA-FRIA-EM-PVC.pdf" TargetMode="External"/><Relationship Id="rId8254" Type="http://schemas.openxmlformats.org/officeDocument/2006/relationships/hyperlink" Target="https://www.caixa.gov.br/Downloads/sinapi-cadernos-tecnicos/SINAPI-CT-PERFURACAO-HORIZONTAL-DIRECIONAL-HDD.pdf" TargetMode="External"/><Relationship Id="rId9305" Type="http://schemas.openxmlformats.org/officeDocument/2006/relationships/hyperlink" Target="https://www.caixa.gov.br/Downloads/sinapi-cadernos-tecnicos/SINAPI-CT-RESERVATORIOS-DE-CONCRETO-E-METALICOS.pdf" TargetMode="External"/><Relationship Id="rId10184" Type="http://schemas.openxmlformats.org/officeDocument/2006/relationships/hyperlink" Target="https://www.caixa.gov.br/Downloads/sinapi-cadernos-tecnicos/SINAPI-CT-TUNNEL-LINER.pdf" TargetMode="External"/><Relationship Id="rId3399" Type="http://schemas.openxmlformats.org/officeDocument/2006/relationships/hyperlink" Target="https://www.caixa.gov.br/Downloads/sinapi-cadernos-tecnicos/SINAPI-CT-ESCAVACAO-HORIZONTAL.pdf" TargetMode="External"/><Relationship Id="rId4864" Type="http://schemas.openxmlformats.org/officeDocument/2006/relationships/hyperlink" Target="https://www.caixa.gov.br/Downloads/sinapi-cadernos-tecnicos/SINAPI-CT-INSTALACOES-ELETRICAS-ELETRODUTOS-CONEXOES-E-CONDULETES-APARENTES.pdf" TargetMode="External"/><Relationship Id="rId7270" Type="http://schemas.openxmlformats.org/officeDocument/2006/relationships/hyperlink" Target="https://www.caixa.gov.br/Downloads/sinapi-metodologia/Livro_SINAPI_Calculos_Parametros.pdf" TargetMode="External"/><Relationship Id="rId8321" Type="http://schemas.openxmlformats.org/officeDocument/2006/relationships/hyperlink" Target="https://www.caixa.gov.br/Downloads/sinapi-cadernos-tecnicos/SINAPI-CT-PINTURA-INTERNA.pdf" TargetMode="External"/><Relationship Id="rId10251" Type="http://schemas.openxmlformats.org/officeDocument/2006/relationships/hyperlink" Target="https://www.caixa.gov.br/Downloads/sinapi-cadernos-tecnicos/SINAPI-CT-VIDROS-E-ESPELHOS.pdf" TargetMode="External"/><Relationship Id="rId3466" Type="http://schemas.openxmlformats.org/officeDocument/2006/relationships/hyperlink" Target="https://www.caixa.gov.br/Downloads/sinapi-cadernos-tecnicos/SINAPI-CT-ESCAVACAO-VERTICAL-A-CEU-ABERTO.pdf" TargetMode="External"/><Relationship Id="rId4517" Type="http://schemas.openxmlformats.org/officeDocument/2006/relationships/hyperlink" Target="https://www.caixa.gov.br/Downloads/sinapi-cadernos-tecnicos/SINAPI-CT-GUARDA-CORPO-CORRIMAO-E-GRADE-PARA-ESQUADRIAS.pdf" TargetMode="External"/><Relationship Id="rId5915" Type="http://schemas.openxmlformats.org/officeDocument/2006/relationships/hyperlink" Target="https://www.caixa.gov.br/Downloads/sinapi-cadernos-tecnicos/SINAPI-CT-INSTALACOES-PREDIAIS-DE-AGUA-FRIA-EM-PVC.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LETROCALHAS.pdf" TargetMode="External"/><Relationship Id="rId3880" Type="http://schemas.openxmlformats.org/officeDocument/2006/relationships/hyperlink" Target="https://www.caixa.gov.br/Downloads/sinapi-cadernos-tecnicos/SINAPI-CT-ESTACAS-EM-HELICE-CONTINUA.pdf" TargetMode="External"/><Relationship Id="rId4931" Type="http://schemas.openxmlformats.org/officeDocument/2006/relationships/hyperlink" Target="https://www.caixa.gov.br/Downloads/sinapi-cadernos-tecnicos/SINAPI-CT-INSTALACOES-ELETRICAS-ELETRODUTOS-CONEXOES-E-CONDULETES-APARENTES.pdf" TargetMode="External"/><Relationship Id="rId9095" Type="http://schemas.openxmlformats.org/officeDocument/2006/relationships/hyperlink" Target="https://www.caixa.gov.br/Downloads/sinapi-cadernos-tecnicos/SINAPI-CT-REDES-ENTERRADAS-DE-DISTRIBUICAO-ELETRICA.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CAVACAO-DE-VALAS.pdf" TargetMode="External"/><Relationship Id="rId6689" Type="http://schemas.openxmlformats.org/officeDocument/2006/relationships/hyperlink" Target="https://www.caixa.gov.br/Downloads/sinapi-cadernos-tecnicos/SINAPI-CT-INSTALACOES-DE-AR-CONDICIONADO.pdf" TargetMode="External"/><Relationship Id="rId9162" Type="http://schemas.openxmlformats.org/officeDocument/2006/relationships/hyperlink" Target="https://www.caixa.gov.br/Downloads/sinapi-cadernos-tecnicos/SINAPI-CT-REDES-DE-LOGICA-TELEFONIA-E-IMAGEM.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CORAMENTO-E-PREPARO-DE-FUNDO-DE-VALAS.pdf" TargetMode="External"/><Relationship Id="rId6756" Type="http://schemas.openxmlformats.org/officeDocument/2006/relationships/hyperlink" Target="https://www.caixa.gov.br/Downloads/sinapi-cadernos-tecnicos/SINAPI-CT-INSTALACOES-EM-COBRE.pdf" TargetMode="External"/><Relationship Id="rId7807" Type="http://schemas.openxmlformats.org/officeDocument/2006/relationships/hyperlink" Target="https://www.caixa.gov.br/Downloads/sinapi-cadernos-tecnicos/SINAPI-CT-MASSA-UNICA-INTERNA.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ENTERRADA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HIDRAULICAS-RESERVACAO-E-BOMBAS-DE-RECALQUE.pdf" TargetMode="External"/><Relationship Id="rId5772" Type="http://schemas.openxmlformats.org/officeDocument/2006/relationships/hyperlink" Target="https://www.caixa.gov.br/Downloads/sinapi-cadernos-tecnicos/SINAPI-CT-INSTALACOES-PREDIAIS-DE-ESGOTO-TUBOS-E-CONEXOES.pdf" TargetMode="External"/><Relationship Id="rId6409" Type="http://schemas.openxmlformats.org/officeDocument/2006/relationships/hyperlink" Target="https://www.caixa.gov.br/Downloads/sinapi-cadernos-tecnicos/SINAPI-CT-INSTALACOES-DE-GAS-E-INCENDIO-EM-ACO-E-FERRO-GALVANIZADO.pdf" TargetMode="External"/><Relationship Id="rId6823" Type="http://schemas.openxmlformats.org/officeDocument/2006/relationships/hyperlink" Target="https://www.caixa.gov.br/Downloads/sinapi-cadernos-tecnicos/SINAPI-CT-INSTALACOES-EM-COBRE.pdf" TargetMode="External"/><Relationship Id="rId9979" Type="http://schemas.openxmlformats.org/officeDocument/2006/relationships/hyperlink" Target="https://www.caixa.gov.br/Downloads/sinapi-cadernos-tecnicos/SINAPI-CT-TRANSPORTE-CARGA-E-DESCARGA-DE-MATERIAIS.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4374" Type="http://schemas.openxmlformats.org/officeDocument/2006/relationships/hyperlink" Target="https://www.caixa.gov.br/Downloads/sinapi-cadernos-tecnicos/SINAPI-CT-FORMAS-PARA-ESTRUTURAS-DE-CONCRETO-ARMADO.pdf" TargetMode="External"/><Relationship Id="rId5425" Type="http://schemas.openxmlformats.org/officeDocument/2006/relationships/hyperlink" Target="https://www.caixa.gov.br/Downloads/sinapi-cadernos-tecnicos/SINAPI-CT-INSTALACOES-HIDRAULICAS-RESERVACAO-E-BOMBAS-DE-RECALQUE.pdf" TargetMode="External"/><Relationship Id="rId8995" Type="http://schemas.openxmlformats.org/officeDocument/2006/relationships/hyperlink" Target="https://www.caixa.gov.br/Downloads/sinapi-cadernos-tecnicos/SINAPI-CT-RECOMPOSICAO-DE-PAVIMENTOS.pdf" TargetMode="External"/><Relationship Id="rId3390" Type="http://schemas.openxmlformats.org/officeDocument/2006/relationships/hyperlink" Target="https://www.caixa.gov.br/Downloads/sinapi-cadernos-tecnicos/SINAPI-CT-ESCAVACAO-HORIZONTAL.pdf" TargetMode="External"/><Relationship Id="rId4027" Type="http://schemas.openxmlformats.org/officeDocument/2006/relationships/hyperlink" Target="https://www.caixa.gov.br/Downloads/sinapi-cadernos-tecnicos/SINAPI-CT-ESTRUTURAS-DE-CONTENCAO-ESTACAS-PAREDES-DIAFRAGMA-E-MURETA-GUIA.pdf" TargetMode="External"/><Relationship Id="rId4441" Type="http://schemas.openxmlformats.org/officeDocument/2006/relationships/hyperlink" Target="https://www.caixa.gov.br/Downloads/sinapi-cadernos-tecnicos/SINAPI-CT-GALERIAS-COM-ADUELAS-DE-CONCRETO.pdf" TargetMode="External"/><Relationship Id="rId7597" Type="http://schemas.openxmlformats.org/officeDocument/2006/relationships/hyperlink" Target="https://www.caixa.gov.br/Downloads/sinapi-cadernos-tecnicos/SINAPI-CT-LOUCAS-E-METAIS.pdf" TargetMode="External"/><Relationship Id="rId8648" Type="http://schemas.openxmlformats.org/officeDocument/2006/relationships/hyperlink" Target="https://www.caixa.gov.br/Downloads/sinapi-cadernos-tecnicos/SINAPI-CT-POCOS-DE-VISITA-E-CAIXAS-PARA-BOCAS-DE-LOBO.pdf" TargetMode="External"/><Relationship Id="rId3043" Type="http://schemas.openxmlformats.org/officeDocument/2006/relationships/hyperlink" Target="https://www.caixa.gov.br/Downloads/sinapi-cadernos-tecnicos/SINAPI-CT-DUTOS-PARA-AR-CONDICIONADO.pdf" TargetMode="External"/><Relationship Id="rId6199" Type="http://schemas.openxmlformats.org/officeDocument/2006/relationships/hyperlink" Target="https://www.caixa.gov.br/Downloads/sinapi-cadernos-tecnicos/SINAPI-CT-INSTALACOES-PREDIAIS-DE-AGUAS-PLUVIAIS-TUBOS-CONEXOES-CAIXAS-E-RALOS.pdf" TargetMode="External"/><Relationship Id="rId6266" Type="http://schemas.openxmlformats.org/officeDocument/2006/relationships/hyperlink" Target="https://www.caixa.gov.br/Downloads/sinapi-cadernos-tecnicos/SINAPI-CT-INSTALACOES-DE-GAS-E-INCENDIO-EM-ACO-E-FERRO-GALVANIZADO.pdf" TargetMode="External"/><Relationship Id="rId7664" Type="http://schemas.openxmlformats.org/officeDocument/2006/relationships/hyperlink" Target="https://www.caixa.gov.br/Downloads/sinapi-cadernos-tecnicos/SINAPI-CT-LUMINARIAS-EXTERNAS.pdf" TargetMode="External"/><Relationship Id="rId8715" Type="http://schemas.openxmlformats.org/officeDocument/2006/relationships/hyperlink" Target="https://www.caixa.gov.br/Downloads/sinapi-cadernos-tecnicos/SINAPI-CT-POCOS-DE-VISITA-E-CAIXAS-PARA-BOCAS-DE-LOBO.pdf" TargetMode="External"/><Relationship Id="rId3110" Type="http://schemas.openxmlformats.org/officeDocument/2006/relationships/hyperlink" Target="https://www.caixa.gov.br/Downloads/sinapi-cadernos-tecnicos/SINAPI-CT-ELETROCALHAS.pdf" TargetMode="External"/><Relationship Id="rId6680" Type="http://schemas.openxmlformats.org/officeDocument/2006/relationships/hyperlink" Target="https://www.caixa.gov.br/Downloads/sinapi-cadernos-tecnicos/SINAPI-CT-INSTALACOES-DE-AR-CONDICIONADO.pdf" TargetMode="External"/><Relationship Id="rId7317" Type="http://schemas.openxmlformats.org/officeDocument/2006/relationships/hyperlink" Target="https://www.caixa.gov.br/Downloads/sinapi-metodologia/Livro_SINAPI_Calculos_Parametros.pdf" TargetMode="External"/><Relationship Id="rId7731" Type="http://schemas.openxmlformats.org/officeDocument/2006/relationships/hyperlink" Target="https://www.caixa.gov.br/Downloads/sinapi-cadernos-tecnicos/SINAPI-CT-MASSA-UNICA-EXTERNA.pdf" TargetMode="External"/><Relationship Id="rId2876" Type="http://schemas.openxmlformats.org/officeDocument/2006/relationships/hyperlink" Target="https://www.caixa.gov.br/Downloads/sinapi-cadernos-tecnicos/SINAPI-CT-DETECCAO-DE-INCENDIO-E-ALARME.pdf" TargetMode="External"/><Relationship Id="rId3927" Type="http://schemas.openxmlformats.org/officeDocument/2006/relationships/hyperlink" Target="https://www.caixa.gov.br/Downloads/sinapi-cadernos-tecnicos/SINAPI-CT-ESTRUTURA-E-TRAMA-PARA-COBERTURA.pdf" TargetMode="External"/><Relationship Id="rId5282" Type="http://schemas.openxmlformats.org/officeDocument/2006/relationships/hyperlink" Target="https://www.caixa.gov.br/Downloads/sinapi-cadernos-tecnicos/SINAPI-CT-INSTALACOES-HIDRAULICAS-RESERVACAO-E-BOMBAS-DE-RECALQUE.pdf" TargetMode="External"/><Relationship Id="rId6333" Type="http://schemas.openxmlformats.org/officeDocument/2006/relationships/hyperlink" Target="https://www.caixa.gov.br/Downloads/sinapi-cadernos-tecnicos/SINAPI-CT-INSTALACOES-DE-GAS-E-INCENDIO-EM-ACO-E-FERRO-GALVANIZADO.pdf" TargetMode="External"/><Relationship Id="rId9489" Type="http://schemas.openxmlformats.org/officeDocument/2006/relationships/hyperlink" Target="https://www.caixa.gov.br/Downloads/sinapi-cadernos-tecnicos/SINAPI-CT-SISTEMAS-DE-MEDICAO.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CUSTOS-HORARIOS-PRODUTIVO-E-IMPRODUTIVO-DOS-EQUIPAMENTO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DE-GAS-E-INCENDIO-EM-ACO-E-FERRO-GALVANIZADO.pdf" TargetMode="External"/><Relationship Id="rId9556" Type="http://schemas.openxmlformats.org/officeDocument/2006/relationships/hyperlink" Target="https://www.caixa.gov.br/Downloads/sinapi-cadernos-tecnicos/SINAPI-CT-TELHAMENTO-PARA-COBERTURA.pdf" TargetMode="External"/><Relationship Id="rId9970" Type="http://schemas.openxmlformats.org/officeDocument/2006/relationships/hyperlink" Target="https://www.caixa.gov.br/Downloads/sinapi-cadernos-tecnicos/SINAPI-CT-TRANSPORTE-CARGA-E-DESCARGA-DE-MATERIAIS.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DRENAGEM-DE-AR-CONDICIONADO.pdf" TargetMode="External"/><Relationship Id="rId5002" Type="http://schemas.openxmlformats.org/officeDocument/2006/relationships/hyperlink" Target="https://www.caixa.gov.br/Downloads/sinapi-cadernos-tecnicos/SINAPI-CT-INSTALACOES-ELETRICAS-QUADROS-CABOS-DISJUNTORES-CONTATORES-E-BARRAMENTOS-BLINDADOS.pdf" TargetMode="External"/><Relationship Id="rId8158" Type="http://schemas.openxmlformats.org/officeDocument/2006/relationships/hyperlink" Target="https://www.caixa.gov.br/Downloads/sinapi-cadernos-tecnicos/SINAPI-CT-PAVIMENTO-INTERTRAVADO.pdf" TargetMode="External"/><Relationship Id="rId8572" Type="http://schemas.openxmlformats.org/officeDocument/2006/relationships/hyperlink" Target="https://www.caixa.gov.br/Downloads/sinapi-cadernos-tecnicos/SINAPI-CT-POSTES-DE-CONCRETO-E-METALICOS.pdf" TargetMode="External"/><Relationship Id="rId9209" Type="http://schemas.openxmlformats.org/officeDocument/2006/relationships/hyperlink" Target="https://www.caixa.gov.br/Downloads/sinapi-cadernos-tecnicos/SINAPI-CT-REDES-DE-AGUA-E-ESGOTO-EM-PEAD-LISO-(TUBOS-E-CONEXOES).pdf" TargetMode="External"/><Relationship Id="rId9623" Type="http://schemas.openxmlformats.org/officeDocument/2006/relationships/hyperlink" Target="https://www.caixa.gov.br/Downloads/sinapi-cadernos-tecnicos/SINAPI-CT-TRANSPORTE-FLUVIAL-CARGA-E-DESCARGA.pdf" TargetMode="External"/><Relationship Id="rId10088" Type="http://schemas.openxmlformats.org/officeDocument/2006/relationships/hyperlink" Target="https://www.caixa.gov.br/Downloads/sinapi-cadernos-tecnicos/SINAPI-CT-TUBULACAO-FLANGEADA-PARA-REDES-DE-AGUA.pdf" TargetMode="External"/><Relationship Id="rId7174" Type="http://schemas.openxmlformats.org/officeDocument/2006/relationships/hyperlink" Target="https://www.caixa.gov.br/Downloads/sinapi-metodologia/Livro_SINAPI_Calculos_Parametros.pdf" TargetMode="External"/><Relationship Id="rId8225" Type="http://schemas.openxmlformats.org/officeDocument/2006/relationships/hyperlink" Target="https://www.caixa.gov.br/Downloads/sinapi-cadernos-tecnicos/SINAPI-CT-PERFURACAO-HORIZONTAL-DIRECIONAL-HDD.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ELETRODUTOS-EMBUTIDOS-CABOS-CAIXAS-TOMADAS-E-INTERRUPTORES.pdf" TargetMode="External"/><Relationship Id="rId5819" Type="http://schemas.openxmlformats.org/officeDocument/2006/relationships/hyperlink" Target="https://www.caixa.gov.br/Downloads/sinapi-cadernos-tecnicos/SINAPI-CT-INSTALACOES-PREDIAIS-DE-AGUA-FRIA-EM-PVC.pdf" TargetMode="External"/><Relationship Id="rId6190" Type="http://schemas.openxmlformats.org/officeDocument/2006/relationships/hyperlink" Target="https://www.caixa.gov.br/Downloads/sinapi-cadernos-tecnicos/SINAPI-CT-INSTALACOES-PREDIAIS-DE-AGUAS-PLUVIAIS-TUBOS-CONEXOES-CAIXAS-E-RALOS.pdf" TargetMode="External"/><Relationship Id="rId10155" Type="http://schemas.openxmlformats.org/officeDocument/2006/relationships/hyperlink" Target="https://www.caixa.gov.br/Downloads/sinapi-cadernos-tecnicos/SINAPI-CT-TUNNEL-LINER.pdf" TargetMode="External"/><Relationship Id="rId3784" Type="http://schemas.openxmlformats.org/officeDocument/2006/relationships/hyperlink" Target="https://www.caixa.gov.br/Downloads/sinapi-cadernos-tecnicos/SINAPI-CT-ESQUADRIAS-PORTAS.pdf" TargetMode="External"/><Relationship Id="rId4835" Type="http://schemas.openxmlformats.org/officeDocument/2006/relationships/hyperlink" Target="https://www.caixa.gov.br/Downloads/sinapi-cadernos-tecnicos/SINAPI-CT-INSTALACOES-ELETRICAS-ELETRODUTOS-EMBUTIDOS-CABOS-CAIXAS-TOMADAS-E-INTERRUPTORES.pdf" TargetMode="External"/><Relationship Id="rId7241" Type="http://schemas.openxmlformats.org/officeDocument/2006/relationships/hyperlink" Target="https://www.caixa.gov.br/Downloads/sinapi-metodologia/Livro_SINAPI_Calculos_Parametros.pdf" TargetMode="External"/><Relationship Id="rId10222" Type="http://schemas.openxmlformats.org/officeDocument/2006/relationships/hyperlink" Target="https://www.caixa.gov.br/Downloads/sinapi-cadernos-tecnicos/SINAPI-CT-VERGAS-CONTRAVERGAS-E-FIXACAO-DE-ALVENARIA.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CAVACAO-VERTICAL-A-CEU-ABERTO.pdf" TargetMode="External"/><Relationship Id="rId3851" Type="http://schemas.openxmlformats.org/officeDocument/2006/relationships/hyperlink" Target="https://www.caixa.gov.br/Downloads/sinapi-cadernos-tecnicos/SINAPI-CT-ESTACAS-PRE-MOLDADAS.pdf" TargetMode="External"/><Relationship Id="rId4902" Type="http://schemas.openxmlformats.org/officeDocument/2006/relationships/hyperlink" Target="https://www.caixa.gov.br/Downloads/sinapi-cadernos-tecnicos/SINAPI-CT-INSTALACOES-ELETRICAS-ELETRODUTOS-CONEXOES-E-CONDULETES-APARENTES.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CAVACAO-DE-VALAS.pdf" TargetMode="External"/><Relationship Id="rId9066" Type="http://schemas.openxmlformats.org/officeDocument/2006/relationships/hyperlink" Target="https://www.caixa.gov.br/Downloads/sinapi-cadernos-tecnicos/SINAPI-CT-REDES-ENTERRADAS-DE-DISTRIBUICAO-ELETRICA.pdf" TargetMode="External"/><Relationship Id="rId9480" Type="http://schemas.openxmlformats.org/officeDocument/2006/relationships/hyperlink" Target="https://www.caixa.gov.br/Downloads/sinapi-cadernos-tecnicos/SINAPI-CT-SISTEMA-DE-PROTECAO-CONTRA-DESCARGAS-ATMOSFERICAS-SPDA.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HIDRAULICAS-EM-PPR.pdf" TargetMode="External"/><Relationship Id="rId6727" Type="http://schemas.openxmlformats.org/officeDocument/2006/relationships/hyperlink" Target="https://www.caixa.gov.br/Downloads/sinapi-cadernos-tecnicos/SINAPI-CT-INSTALACOES-EM-COBRE.pdf" TargetMode="External"/><Relationship Id="rId8082" Type="http://schemas.openxmlformats.org/officeDocument/2006/relationships/hyperlink" Target="https://www.caixa.gov.br/Downloads/sinapi-cadernos-tecnicos/SINAPI-CT-PARQUINHOS-E-EQUIPAMENTOS-DE-GINASTICA-AO-AR-LIVRE.pdf" TargetMode="External"/><Relationship Id="rId9133" Type="http://schemas.openxmlformats.org/officeDocument/2006/relationships/hyperlink" Target="https://www.caixa.gov.br/Downloads/sinapi-cadernos-tecnicos/SINAPI-CT-REDES-DE-LOGICA-TELEFONIA-E-IMAGEM.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FUNDACOES-RASAS-(BLOCOS-SAPATAS-VIGAS-BALDRAME).pdf" TargetMode="External"/><Relationship Id="rId5329" Type="http://schemas.openxmlformats.org/officeDocument/2006/relationships/hyperlink" Target="https://www.caixa.gov.br/Downloads/sinapi-cadernos-tecnicos/SINAPI-CT-INSTALACOES-HIDRAULICAS-RESERVACAO-E-BOMBAS-DE-RECALQUE.pdf" TargetMode="External"/><Relationship Id="rId9200" Type="http://schemas.openxmlformats.org/officeDocument/2006/relationships/hyperlink" Target="https://www.caixa.gov.br/Downloads/sinapi-cadernos-tecnicos/SINAPI-CT-REDES-DE-AGUA-E-ESGOTO-EM-PEAD-LISO-(TUBOS-E-CONEXOES).pdf" TargetMode="External"/><Relationship Id="rId3294" Type="http://schemas.openxmlformats.org/officeDocument/2006/relationships/hyperlink" Target="https://www.caixa.gov.br/Downloads/sinapi-cadernos-tecnicos/SINAPI-CT-ESCADAS.pdf" TargetMode="External"/><Relationship Id="rId4345" Type="http://schemas.openxmlformats.org/officeDocument/2006/relationships/hyperlink" Target="https://www.caixa.gov.br/Downloads/sinapi-cadernos-tecnicos/SINAPI-CT-FORMAS-PARA-ESTRUTURAS-DE-CONCRETO-ARMADO.pdf" TargetMode="External"/><Relationship Id="rId4692" Type="http://schemas.openxmlformats.org/officeDocument/2006/relationships/hyperlink" Target="https://www.caixa.gov.br/Downloads/sinapi-cadernos-tecnicos/SINAPI-CT-INSTALACOES-ELETRICAS-ELETRODUTOS-EMBUTIDOS-CABOS-CAIXAS-TOMADAS-E-INTERRUPTORES.pdf" TargetMode="External"/><Relationship Id="rId5743" Type="http://schemas.openxmlformats.org/officeDocument/2006/relationships/hyperlink" Target="https://www.caixa.gov.br/Downloads/sinapi-cadernos-tecnicos/SINAPI-CT-INSTALACOES-PREDIAIS-DE-ESGOTO-TUBOS-E-CONEXOES.pdf" TargetMode="External"/><Relationship Id="rId8899" Type="http://schemas.openxmlformats.org/officeDocument/2006/relationships/hyperlink" Target="https://www.caixa.gov.br/Downloads/sinapi-cadernos-tecnicos/SINAPI-CT-RADIER-PISO-DE-CONCRETO-E-LAJE-SOBRE-SOLO.pdf" TargetMode="External"/><Relationship Id="rId1939" Type="http://schemas.openxmlformats.org/officeDocument/2006/relationships/hyperlink" Target="https://www.caixa.gov.br/Downloads/sinapi-cadernos-tecnicos/SINAPI-CT-DEMOLICOES-E-REMOCOES.pdf" TargetMode="External"/><Relationship Id="rId5810" Type="http://schemas.openxmlformats.org/officeDocument/2006/relationships/hyperlink" Target="https://www.caixa.gov.br/Downloads/sinapi-cadernos-tecnicos/SINAPI-CT-INSTALACOES-PREDIAIS-DE-AGUA-FRIA-EM-PVC.pdf" TargetMode="External"/><Relationship Id="rId8966" Type="http://schemas.openxmlformats.org/officeDocument/2006/relationships/hyperlink" Target="https://www.caixa.gov.br/Downloads/sinapi-cadernos-tecnicos/SINAPI-CT-RASGOS-E-FIXACOES.pdf" TargetMode="External"/><Relationship Id="rId3361" Type="http://schemas.openxmlformats.org/officeDocument/2006/relationships/hyperlink" Target="https://www.caixa.gov.br/Downloads/sinapi-cadernos-tecnicos/SINAPI-CT-ESCAVACAO-HORIZONTAL.pdf" TargetMode="External"/><Relationship Id="rId4412" Type="http://schemas.openxmlformats.org/officeDocument/2006/relationships/hyperlink" Target="https://www.caixa.gov.br/Downloads/sinapi-cadernos-tecnicos/SINAPI-CT-GABIOES-EXECUCAO-DE-MURO-E-PROTECAO-SUPERFICIAL.pdf" TargetMode="External"/><Relationship Id="rId7568" Type="http://schemas.openxmlformats.org/officeDocument/2006/relationships/hyperlink" Target="https://www.caixa.gov.br/Downloads/sinapi-cadernos-tecnicos/SINAPI-CT-LOUCAS-E-METAIS.pdf" TargetMode="External"/><Relationship Id="rId7982" Type="http://schemas.openxmlformats.org/officeDocument/2006/relationships/hyperlink" Target="https://www.caixa.gov.br/Downloads/sinapi-cadernos-tecnicos/SINAPI-CT-PAREDES-DE-CONCRETO-ARMACAO.pdf" TargetMode="External"/><Relationship Id="rId8619" Type="http://schemas.openxmlformats.org/officeDocument/2006/relationships/hyperlink" Target="https://www.caixa.gov.br/Downloads/sinapi-cadernos-tecnicos/SINAPI-CT-POCOS-DE-VISITA-E-CAIXAS-PARA-BOCAS-DE-LOBO.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DUTOS-PARA-AR-CONDICIONADO.pdf" TargetMode="External"/><Relationship Id="rId6584" Type="http://schemas.openxmlformats.org/officeDocument/2006/relationships/hyperlink" Target="https://www.caixa.gov.br/Downloads/sinapi-cadernos-tecnicos/SINAPI-CT-INSTALACOES-DE-GAS-EM-PEX-MULTICAMADAS.pdf" TargetMode="External"/><Relationship Id="rId7635" Type="http://schemas.openxmlformats.org/officeDocument/2006/relationships/hyperlink" Target="https://www.caixa.gov.br/Downloads/sinapi-cadernos-tecnicos/SINAPI-CT-LOUCAS-E-METAIS.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RESERVACAO-E-BOMBAS-DE-RECALQUE.pdf" TargetMode="External"/><Relationship Id="rId6237" Type="http://schemas.openxmlformats.org/officeDocument/2006/relationships/hyperlink" Target="https://www.caixa.gov.br/Downloads/sinapi-cadernos-tecnicos/SINAPI-CT-INSTALACOES-PREDIAIS-DE-AGUAS-PLUVIAIS-TUBOS-CONEXOES-CAIXAS-E-RALOS.pdf" TargetMode="External"/><Relationship Id="rId6651" Type="http://schemas.openxmlformats.org/officeDocument/2006/relationships/hyperlink" Target="https://www.caixa.gov.br/Downloads/sinapi-cadernos-tecnicos/SINAPI-CT-INSTALACOES-DE-AR-CONDICIONADO.pdf" TargetMode="External"/><Relationship Id="rId7702" Type="http://schemas.openxmlformats.org/officeDocument/2006/relationships/hyperlink" Target="https://www.caixa.gov.br/Downloads/sinapi-cadernos-tecnicos/SINAPI-CT-MASSA-UNICA-EXTERNA.pdf" TargetMode="External"/><Relationship Id="rId5253" Type="http://schemas.openxmlformats.org/officeDocument/2006/relationships/hyperlink" Target="https://www.caixa.gov.br/Downloads/sinapi-cadernos-tecnicos/SINAPI-CT-INSTALACOES-HIDRAULICAS-RESERVACAO-E-BOMBAS-DE-RECALQUE.pdf" TargetMode="External"/><Relationship Id="rId6304" Type="http://schemas.openxmlformats.org/officeDocument/2006/relationships/hyperlink" Target="https://www.caixa.gov.br/Downloads/sinapi-cadernos-tecnicos/SINAPI-CT-INSTALACOES-DE-GAS-E-INCENDIO-EM-ACO-E-FERRO-GALVANIZADO.pdf" TargetMode="External"/><Relationship Id="rId1449" Type="http://schemas.openxmlformats.org/officeDocument/2006/relationships/hyperlink" Target="https://www.caixa.gov.br/Downloads/sinapi-cadernos-tecnicos/SINAPI-CT-CONTRAPISO.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DEPRECIACAO-JUROS-IMPOSTOS-E-SEGUROS-MANUTENCAO-E-MATERIAIS-NA-OPERACAO-DOS-EQUIPAMENTOS.pdf" TargetMode="External"/><Relationship Id="rId8476" Type="http://schemas.openxmlformats.org/officeDocument/2006/relationships/hyperlink" Target="https://www.caixa.gov.br/Downloads/sinapi-cadernos-tecnicos/SINAPI-CT-PISOS.pdf" TargetMode="External"/><Relationship Id="rId9874" Type="http://schemas.openxmlformats.org/officeDocument/2006/relationships/hyperlink" Target="https://www.caixa.gov.br/Downloads/sinapi-cadernos-tecnicos/SINAPI-CT-TRANSPORTE-CARGA-E-DESCARGA-DE-MATERIAIS.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CUSTOS-HORARIOS-PRODUTIVO-E-IMPRODUTIVO-DOS-EQUIPAMENTOS.pdf" TargetMode="External"/><Relationship Id="rId2914" Type="http://schemas.openxmlformats.org/officeDocument/2006/relationships/hyperlink" Target="https://www.caixa.gov.br/Downloads/sinapi-cadernos-tecnicos/SINAPI-CT-DISSIPADORES-DE-ENERGIA.pdf" TargetMode="External"/><Relationship Id="rId5320" Type="http://schemas.openxmlformats.org/officeDocument/2006/relationships/hyperlink" Target="https://www.caixa.gov.br/Downloads/sinapi-cadernos-tecnicos/SINAPI-CT-INSTALACOES-HIDRAULICAS-RESERVACAO-E-BOMBAS-DE-RECALQUE.pdf" TargetMode="External"/><Relationship Id="rId7078" Type="http://schemas.openxmlformats.org/officeDocument/2006/relationships/hyperlink" Target="https://www.caixa.gov.br/Downloads/sinapi-cadernos-tecnicos/SINAPI-CT-LIGACOES-PREDIAIS-DE-AGUA-E-ESGOTO.pdf" TargetMode="External"/><Relationship Id="rId8129" Type="http://schemas.openxmlformats.org/officeDocument/2006/relationships/hyperlink" Target="https://www.caixa.gov.br/Downloads/sinapi-cadernos-tecnicos/SINAPI-CT-PASSEIOS-DE-CONCRETO.pdf" TargetMode="External"/><Relationship Id="rId8890" Type="http://schemas.openxmlformats.org/officeDocument/2006/relationships/hyperlink" Target="https://www.caixa.gov.br/Downloads/sinapi-cadernos-tecnicos/SINAPI-CT-RADIER-PISO-DE-CONCRETO-E-LAJE-SOBRE-SOLO.pdf" TargetMode="External"/><Relationship Id="rId9527" Type="http://schemas.openxmlformats.org/officeDocument/2006/relationships/hyperlink" Target="https://www.caixa.gov.br/Downloads/sinapi-cadernos-tecnicos/SINAPI-CT-SISTEMAS-DE-MEDICAO.pdf" TargetMode="External"/><Relationship Id="rId9941" Type="http://schemas.openxmlformats.org/officeDocument/2006/relationships/hyperlink" Target="https://www.caixa.gov.br/Downloads/sinapi-cadernos-tecnicos/SINAPI-CT-TRANSPORTE-CARGA-E-DESCARGA-DE-MATERIAIS.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MOLICOES-E-REMOCOES.pdf" TargetMode="External"/><Relationship Id="rId7492" Type="http://schemas.openxmlformats.org/officeDocument/2006/relationships/hyperlink" Target="https://www.caixa.gov.br/Downloads/sinapi-metodologia/Livro_SINAPI_Calculos_Parametros.pdf" TargetMode="External"/><Relationship Id="rId8543" Type="http://schemas.openxmlformats.org/officeDocument/2006/relationships/hyperlink" Target="https://www.caixa.gov.br/Downloads/sinapi-cadernos-tecnicos/SINAPI-CT-POSTES-DE-CONCRETO-E-METALICOS.pdf" TargetMode="External"/><Relationship Id="rId10059" Type="http://schemas.openxmlformats.org/officeDocument/2006/relationships/hyperlink" Target="https://www.caixa.gov.br/Downloads/sinapi-cadernos-tecnicos/SINAPI-CT-TRATAMENTOS-SUPERFICIAIS.pdf" TargetMode="External"/><Relationship Id="rId3688" Type="http://schemas.openxmlformats.org/officeDocument/2006/relationships/hyperlink" Target="https://www.caixa.gov.br/Downloads/sinapi-cadernos-tecnicos/SINAPI-CT-ESQUADRIAS-PORTAS.pdf" TargetMode="External"/><Relationship Id="rId4739" Type="http://schemas.openxmlformats.org/officeDocument/2006/relationships/hyperlink" Target="https://www.caixa.gov.br/Downloads/sinapi-cadernos-tecnicos/SINAPI-CT-INSTALACOES-ELETRICAS-ELETRODUTOS-EMBUTIDOS-CABOS-CAIXAS-TOMADAS-E-INTERRUPTORES.pdf" TargetMode="External"/><Relationship Id="rId6094" Type="http://schemas.openxmlformats.org/officeDocument/2006/relationships/hyperlink" Target="https://www.caixa.gov.br/Downloads/sinapi-cadernos-tecnicos/SINAPI-CT-INSTALACOES-PREDIAIS-DE-AGUA-QUENTE-EM-CPVC.pdf" TargetMode="External"/><Relationship Id="rId7145" Type="http://schemas.openxmlformats.org/officeDocument/2006/relationships/hyperlink" Target="https://www.caixa.gov.br/Downloads/sinapi-metodologia/Livro_SINAPI_Calculos_Parametros.pdf" TargetMode="External"/><Relationship Id="rId8610" Type="http://schemas.openxmlformats.org/officeDocument/2006/relationships/hyperlink" Target="https://www.caixa.gov.br/Downloads/sinapi-cadernos-tecnicos/SINAPI-CT-POCOS-DE-VISITA-E-CAIXAS-PARA-BOCAS-DE-LOBO.pdf" TargetMode="External"/><Relationship Id="rId10126" Type="http://schemas.openxmlformats.org/officeDocument/2006/relationships/hyperlink" Target="https://www.caixa.gov.br/Downloads/sinapi-cadernos-tecnicos/SINAPI-CT-TUBULACAO-FLANGEADA-PARA-REDES-DE-AGUA.pdf" TargetMode="External"/><Relationship Id="rId3755" Type="http://schemas.openxmlformats.org/officeDocument/2006/relationships/hyperlink" Target="https://www.caixa.gov.br/Downloads/sinapi-cadernos-tecnicos/SINAPI-CT-ESQUADRIAS-PORTAS.pdf" TargetMode="External"/><Relationship Id="rId4806" Type="http://schemas.openxmlformats.org/officeDocument/2006/relationships/hyperlink" Target="https://www.caixa.gov.br/Downloads/sinapi-cadernos-tecnicos/SINAPI-CT-INSTALACOES-ELETRICAS-ELETRODUTOS-EMBUTIDOS-CABOS-CAIXAS-TOMADAS-E-INTERRUPTORES.pdf" TargetMode="External"/><Relationship Id="rId6161" Type="http://schemas.openxmlformats.org/officeDocument/2006/relationships/hyperlink" Target="https://www.caixa.gov.br/Downloads/sinapi-cadernos-tecnicos/SINAPI-CT-INSTALACOES-PREDIAIS-DE-AGUAS-PLUVIAIS-TUBOS-CONEXOES-CAIXAS-E-RALOS.pdf" TargetMode="External"/><Relationship Id="rId7212" Type="http://schemas.openxmlformats.org/officeDocument/2006/relationships/hyperlink" Target="https://www.caixa.gov.br/Downloads/sinapi-metodologia/Livro_SINAPI_Calculos_Parametro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CAVACAO-VERTICAL-A-CEU-ABERTO.pdf" TargetMode="External"/><Relationship Id="rId9384" Type="http://schemas.openxmlformats.org/officeDocument/2006/relationships/hyperlink" Target="https://www.caixa.gov.br/Downloads/sinapi-cadernos-tecnicos/SINAPI-CT-SINALIZACAO-HORIZONTAL-VIARIA.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CRETO-PROTENDIDO.pdf" TargetMode="External"/><Relationship Id="rId2771" Type="http://schemas.openxmlformats.org/officeDocument/2006/relationships/hyperlink" Target="https://www.caixa.gov.br/Downloads/sinapi-cadernos-tecnicos/SINAPI-CT-DEPRECIACAO-JUROS-IMPOSTOS-E-SEGUROS-MANUTENCAO-E-MATERIAIS-NA-OPERACAO-DOS-EQUIPAMENTOS.pdf" TargetMode="External"/><Relationship Id="rId3822" Type="http://schemas.openxmlformats.org/officeDocument/2006/relationships/hyperlink" Target="https://www.caixa.gov.br/Downloads/sinapi-cadernos-tecnicos/SINAPI-CT-ESTACAS-ESCAVADAS-SEM-FLUIDO-ESTABILIZANTE.pdf" TargetMode="External"/><Relationship Id="rId6978" Type="http://schemas.openxmlformats.org/officeDocument/2006/relationships/hyperlink" Target="https://www.caixa.gov.br/Downloads/sinapi-cadernos-tecnicos/SINAPI-CT-INSTALACOES-PARA-CANTEIROS-DE-OBRAS.pdf" TargetMode="External"/><Relationship Id="rId9037" Type="http://schemas.openxmlformats.org/officeDocument/2006/relationships/hyperlink" Target="https://www.caixa.gov.br/Downloads/sinapi-cadernos-tecnicos/SINAPI-CT-RECOMPOSICAO-DE-PAVIMENTOS.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PREDIAIS-DE-AGUA-FRIA-EM-PVC.pdf" TargetMode="External"/><Relationship Id="rId8053" Type="http://schemas.openxmlformats.org/officeDocument/2006/relationships/hyperlink" Target="https://www.caixa.gov.br/Downloads/sinapi-cadernos-tecnicos/SINAPI-CT-PAREDES-EM-DRYWALL.pdf" TargetMode="External"/><Relationship Id="rId9104" Type="http://schemas.openxmlformats.org/officeDocument/2006/relationships/hyperlink" Target="https://www.caixa.gov.br/Downloads/sinapi-cadernos-tecnicos/SINAPI-CT-REDES-DE-LOGICA-TELEFONIA-E-IMAGEM.pdf" TargetMode="External"/><Relationship Id="rId9451" Type="http://schemas.openxmlformats.org/officeDocument/2006/relationships/hyperlink" Target="https://www.caixa.gov.br/Downloads/sinapi-cadernos-tecnicos/SINAPI-CT-SISTEMA-DE-PROTECAO-CONTRA-DESCARGAS-ATMOSFERICAS-SPDA.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ONTRAPISO.pdf" TargetMode="External"/><Relationship Id="rId4596" Type="http://schemas.openxmlformats.org/officeDocument/2006/relationships/hyperlink" Target="https://www.caixa.gov.br/Downloads/sinapi-cadernos-tecnicos/SINAPI-CT-ILUMINACAO-PREDIAL-E-MONITORAMENTO.pdf" TargetMode="External"/><Relationship Id="rId5647" Type="http://schemas.openxmlformats.org/officeDocument/2006/relationships/hyperlink" Target="https://www.caixa.gov.br/Downloads/sinapi-cadernos-tecnicos/SINAPI-CT-INSTALACOES-HIDRAULICAS-EM-PPR.pdf" TargetMode="External"/><Relationship Id="rId3198" Type="http://schemas.openxmlformats.org/officeDocument/2006/relationships/hyperlink" Target="https://www.caixa.gov.br/Downloads/sinapi-cadernos-tecnicos/SINAPI-CT-EQUIPAMENTOS-DE-PROTECAO-COLETIVA.pdf" TargetMode="External"/><Relationship Id="rId4249" Type="http://schemas.openxmlformats.org/officeDocument/2006/relationships/hyperlink" Target="https://www.caixa.gov.br/Downloads/sinapi-cadernos-tecnicos/SINAPI-CT-FUNDACOES-RASAS-(BLOCOS-SAPATAS-VIGAS-BALDRAME).pdf" TargetMode="External"/><Relationship Id="rId4663" Type="http://schemas.openxmlformats.org/officeDocument/2006/relationships/hyperlink" Target="https://www.caixa.gov.br/Downloads/sinapi-cadernos-tecnicos/SINAPI-CT-INSTALACOES-ELETRICAS-ELETRODUTOS-EMBUTIDOS-CABOS-CAIXAS-TOMADAS-E-INTERRUPTORES.pdf" TargetMode="External"/><Relationship Id="rId5714" Type="http://schemas.openxmlformats.org/officeDocument/2006/relationships/hyperlink" Target="https://www.caixa.gov.br/Downloads/sinapi-cadernos-tecnicos/SINAPI-CT-INSTALACOES-PREDIAIS-DE-ESGOTO-TUBOS-E-CONEXOES.pdf" TargetMode="External"/><Relationship Id="rId8120" Type="http://schemas.openxmlformats.org/officeDocument/2006/relationships/hyperlink" Target="https://www.caixa.gov.br/Downloads/sinapi-cadernos-tecnicos/SINAPI-CT-PASSEIOS-DE-CONCRETO.pdf" TargetMode="External"/><Relationship Id="rId10050" Type="http://schemas.openxmlformats.org/officeDocument/2006/relationships/hyperlink" Target="https://www.caixa.gov.br/Downloads/sinapi-cadernos-tecnicos/SINAPI-CT-TRATAMENTOS-SUPERFICIAIS.pdf" TargetMode="External"/><Relationship Id="rId3265" Type="http://schemas.openxmlformats.org/officeDocument/2006/relationships/hyperlink" Target="https://www.caixa.gov.br/Downloads/sinapi-cadernos-tecnicos/SINAPI-CT-ESCADAS.pdf" TargetMode="External"/><Relationship Id="rId4316" Type="http://schemas.openxmlformats.org/officeDocument/2006/relationships/hyperlink" Target="https://www.caixa.gov.br/Downloads/sinapi-cadernos-tecnicos/SINAPI-CT-FORMAS-PARA-ESTRUTURAS-DE-CONCRETO-ARMADO.pdf" TargetMode="External"/><Relationship Id="rId4730" Type="http://schemas.openxmlformats.org/officeDocument/2006/relationships/hyperlink" Target="https://www.caixa.gov.br/Downloads/sinapi-cadernos-tecnicos/SINAPI-CT-INSTALACOES-ELETRICAS-ELETRODUTOS-EMBUTIDOS-CABOS-CAIXAS-TOMADAS-E-INTERRUPTORES.pdf" TargetMode="External"/><Relationship Id="rId7886" Type="http://schemas.openxmlformats.org/officeDocument/2006/relationships/hyperlink" Target="https://www.caixa.gov.br/Downloads/sinapi-cadernos-tecnicos/SINAPI-CT-MOBILIZACAO-E-DESMOBILIZACAO-DE-EQUIPAMENTOS-PESADOS.pdf" TargetMode="External"/><Relationship Id="rId8937" Type="http://schemas.openxmlformats.org/officeDocument/2006/relationships/hyperlink" Target="https://www.caixa.gov.br/Downloads/sinapi-cadernos-tecnicos/SINAPI-CT-RASGOS-E-FIXACOES.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ADAS.pdf" TargetMode="External"/><Relationship Id="rId6488" Type="http://schemas.openxmlformats.org/officeDocument/2006/relationships/hyperlink" Target="https://www.caixa.gov.br/Downloads/sinapi-cadernos-tecnicos/SINAPI-CT-INSTALACOES-DE-GAS-E-INCENDIO-EM-ACO-E-FERRO-GALVANIZADO.pdf" TargetMode="External"/><Relationship Id="rId7539" Type="http://schemas.openxmlformats.org/officeDocument/2006/relationships/hyperlink" Target="https://www.caixa.gov.br/Downloads/sinapi-cadernos-tecnicos/SINAPI-CT-LOUCAS-E-METAIS.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DE-GAS-E-INCENDIO-EM-ACO-E-FERRO-GALVANIZADO.pdf" TargetMode="External"/><Relationship Id="rId7953" Type="http://schemas.openxmlformats.org/officeDocument/2006/relationships/hyperlink" Target="https://www.caixa.gov.br/Downloads/sinapi-cadernos-tecnicos/SINAPI-CT-MONTAGEM-DE-GRUAS-E-CREMALHEIRAS.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RESERVACAO-E-BOMBAS-DE-RECALQUE.pdf" TargetMode="External"/><Relationship Id="rId6208" Type="http://schemas.openxmlformats.org/officeDocument/2006/relationships/hyperlink" Target="https://www.caixa.gov.br/Downloads/sinapi-cadernos-tecnicos/SINAPI-CT-INSTALACOES-PREDIAIS-DE-AGUAS-PLUVIAIS-TUBOS-CONEXOES-CAIXAS-E-RALOS.pdf" TargetMode="External"/><Relationship Id="rId7606" Type="http://schemas.openxmlformats.org/officeDocument/2006/relationships/hyperlink" Target="https://www.caixa.gov.br/Downloads/sinapi-cadernos-tecnicos/SINAPI-CT-LOUCAS-E-METAIS.pdf" TargetMode="External"/><Relationship Id="rId5571" Type="http://schemas.openxmlformats.org/officeDocument/2006/relationships/hyperlink" Target="https://www.caixa.gov.br/Downloads/sinapi-cadernos-tecnicos/SINAPI-CT-INSTALACOES-HIDRAULICAS-EM-PEX.pdf" TargetMode="External"/><Relationship Id="rId6622" Type="http://schemas.openxmlformats.org/officeDocument/2006/relationships/hyperlink" Target="https://www.caixa.gov.br/Downloads/sinapi-cadernos-tecnicos/SINAPI-CT-INSTALACOES-DE-GAS-EM-PEX-MULTICAMADAS.pdf" TargetMode="External"/><Relationship Id="rId9778" Type="http://schemas.openxmlformats.org/officeDocument/2006/relationships/hyperlink" Target="https://www.caixa.gov.br/Downloads/sinapi-cadernos-tecnicos/SINAPI-CT-TRANSPORTE-DE-MATERIAIS-DENTRO-DO-CANTEIRO-DE-OBRAS.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DEPRECIACAO-JUROS-IMPOSTOS-E-SEGUROS-MANUTENCAO-E-MATERIAIS-NA-OPERACAO-DOS-EQUIPAMENTOS.pdf" TargetMode="External"/><Relationship Id="rId4173" Type="http://schemas.openxmlformats.org/officeDocument/2006/relationships/hyperlink" Target="https://www.caixa.gov.br/Downloads/sinapi-cadernos-tecnicos/SINAPI-CT-EXECUCAO-DE-TIRANTES.pdf" TargetMode="External"/><Relationship Id="rId5224" Type="http://schemas.openxmlformats.org/officeDocument/2006/relationships/hyperlink" Target="https://www.caixa.gov.br/Downloads/sinapi-cadernos-tecnicos/SINAPI-CT-INSTALACOES-HIDRAULICAS-RESERVACAO-E-BOMBAS-DE-RECALQUE.pdf" TargetMode="External"/><Relationship Id="rId8794" Type="http://schemas.openxmlformats.org/officeDocument/2006/relationships/hyperlink" Target="https://www.caixa.gov.br/Downloads/sinapi-cadernos-tecnicos/SINAPI-CT-QUADRAS-E-SEUS-EQUIPAMENTOS.pdf" TargetMode="External"/><Relationship Id="rId9845" Type="http://schemas.openxmlformats.org/officeDocument/2006/relationships/hyperlink" Target="https://www.caixa.gov.br/Downloads/sinapi-cadernos-tecnicos/SINAPI-CT-TRANSPORTE-CARGA-E-DESCARGA-DE-MATERIAIS.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CUSTOS-HORARIOS-PRODUTIVO-E-IMPRODUTIVO-DOS-EQUIPAMENTOS.pdf" TargetMode="External"/><Relationship Id="rId4240" Type="http://schemas.openxmlformats.org/officeDocument/2006/relationships/hyperlink" Target="https://www.caixa.gov.br/Downloads/sinapi-cadernos-tecnicos/SINAPI-CT-FOSSAS-E-SUMIDOUROS.pdf" TargetMode="External"/><Relationship Id="rId7396" Type="http://schemas.openxmlformats.org/officeDocument/2006/relationships/hyperlink" Target="https://www.caixa.gov.br/Downloads/sinapi-metodologia/Livro_SINAPI_Calculos_Parametros.pdf" TargetMode="External"/><Relationship Id="rId8447" Type="http://schemas.openxmlformats.org/officeDocument/2006/relationships/hyperlink" Target="https://www.caixa.gov.br/Downloads/sinapi-cadernos-tecnicos/SINAPI-CT-PISOS.pdf" TargetMode="External"/><Relationship Id="rId8861" Type="http://schemas.openxmlformats.org/officeDocument/2006/relationships/hyperlink" Target="https://www.caixa.gov.br/Downloads/sinapi-cadernos-tecnicos/SINAPI-CT-RADIER-PISO-DE-CONCRETO-E-LAJE-SOBRE-SOLO.pdf" TargetMode="External"/><Relationship Id="rId9912" Type="http://schemas.openxmlformats.org/officeDocument/2006/relationships/hyperlink" Target="https://www.caixa.gov.br/Downloads/sinapi-cadernos-tecnicos/SINAPI-CT-TRANSPORTE-CARGA-E-DESCARGA-DE-MATERIAIS.pdf" TargetMode="External"/><Relationship Id="rId10377" Type="http://schemas.openxmlformats.org/officeDocument/2006/relationships/hyperlink" Target="https://www.caixa.gov.br/Downloads/sinapi-cadernos-tecnicos/SINAPI-CT-VALVULAS-E-REGISTROS-PARA-SISTEMAS-PREDIAIS.pdf" TargetMode="External"/><Relationship Id="rId7049" Type="http://schemas.openxmlformats.org/officeDocument/2006/relationships/hyperlink" Target="https://www.caixa.gov.br/Downloads/sinapi-cadernos-tecnicos/SINAPI-CT-LASTRO.pdf" TargetMode="External"/><Relationship Id="rId7463" Type="http://schemas.openxmlformats.org/officeDocument/2006/relationships/hyperlink" Target="https://www.caixa.gov.br/Downloads/sinapi-metodologia/Livro_SINAPI_Calculos_Parametros.pdf" TargetMode="External"/><Relationship Id="rId8514" Type="http://schemas.openxmlformats.org/officeDocument/2006/relationships/hyperlink" Target="https://www.caixa.gov.br/Downloads/sinapi-cadernos-tecnicos/SINAPI-CT-POSTES-DE-CONCRETO-E-METALICOS.pdf" TargetMode="External"/><Relationship Id="rId1901" Type="http://schemas.openxmlformats.org/officeDocument/2006/relationships/hyperlink" Target="https://www.caixa.gov.br/Downloads/sinapi-cadernos-tecnicos/SINAPI-CT-CUSTOS-HORARIOS-PRODUTIVO-E-IMPRODUTIVO-DOS-EQUIPAMENTOS.pdf" TargetMode="External"/><Relationship Id="rId3659" Type="http://schemas.openxmlformats.org/officeDocument/2006/relationships/hyperlink" Target="https://www.caixa.gov.br/Downloads/sinapi-cadernos-tecnicos/SINAPI-CT-ESQUADRIAS-PORTAS.pdf" TargetMode="External"/><Relationship Id="rId6065" Type="http://schemas.openxmlformats.org/officeDocument/2006/relationships/hyperlink" Target="https://www.caixa.gov.br/Downloads/sinapi-cadernos-tecnicos/SINAPI-CT-INSTALACOES-PREDIAIS-DE-AGUA-QUENTE-EM-CPVC.pdf" TargetMode="External"/><Relationship Id="rId7116" Type="http://schemas.openxmlformats.org/officeDocument/2006/relationships/hyperlink" Target="https://www.caixa.gov.br/Downloads/sinapi-cadernos-tecnicos/SINAPI-CT-LIMPEZA-DE-OBRA.pdf" TargetMode="External"/><Relationship Id="rId10444" Type="http://schemas.openxmlformats.org/officeDocument/2006/relationships/hyperlink" Target="https://www.caixa.gov.br/Downloads/sinapi-cadernos-tecnicos/SINAPI-CT-VALVULAS-PARA-REDES-DE-SANEAMENTO.pdf" TargetMode="External"/><Relationship Id="rId5081" Type="http://schemas.openxmlformats.org/officeDocument/2006/relationships/hyperlink" Target="https://www.caixa.gov.br/Downloads/sinapi-cadernos-tecnicos/SINAPI-CT-INSTALACOES-ELETRICAS-REDE-DE-DISTRIBUICAO.pdf" TargetMode="External"/><Relationship Id="rId6132" Type="http://schemas.openxmlformats.org/officeDocument/2006/relationships/hyperlink" Target="https://www.caixa.gov.br/Downloads/sinapi-cadernos-tecnicos/SINAPI-CT-INSTALACOES-PREDIAIS-DE-AGUA-QUENTE-EM-CPVC.pdf" TargetMode="External"/><Relationship Id="rId7530" Type="http://schemas.openxmlformats.org/officeDocument/2006/relationships/hyperlink" Target="https://www.caixa.gov.br/Downloads/sinapi-cadernos-tecnicos/SINAPI-CT-LOUCAS-E-METAIS.pdf" TargetMode="External"/><Relationship Id="rId9288" Type="http://schemas.openxmlformats.org/officeDocument/2006/relationships/hyperlink" Target="https://www.caixa.gov.br/Downloads/sinapi-cadernos-tecnicos/SINAPI-CT-REMOCAO-DE-ENTULHO-E-DESCARTE.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QUADRIAS-PORTAS.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ERCAS-PROTETORES-E-ALAMBRADOS.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EPRECIACAO-JUROS-IMPOSTOS-E-SEGUROS-MANUTENCAO-E-MATERIAIS-NA-OPERACAO-DOS-EQUIPAMENTOS.pdf" TargetMode="External"/><Relationship Id="rId5898" Type="http://schemas.openxmlformats.org/officeDocument/2006/relationships/hyperlink" Target="https://www.caixa.gov.br/Downloads/sinapi-cadernos-tecnicos/SINAPI-CT-INSTALACOES-PREDIAIS-DE-AGUA-FRIA-EM-PVC.pdf" TargetMode="External"/><Relationship Id="rId6949" Type="http://schemas.openxmlformats.org/officeDocument/2006/relationships/hyperlink" Target="https://www.caixa.gov.br/Downloads/sinapi-cadernos-tecnicos/SINAPI-CT-INSTALACOES-EM-COBRE.pdf" TargetMode="External"/><Relationship Id="rId9355" Type="http://schemas.openxmlformats.org/officeDocument/2006/relationships/hyperlink" Target="https://www.caixa.gov.br/Downloads/sinapi-cadernos-tecnicos/SINAPI-CT-REVESTIMENTOS-CERAMICOS-INTERNOS.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JETADO.pdf" TargetMode="External"/><Relationship Id="rId5965" Type="http://schemas.openxmlformats.org/officeDocument/2006/relationships/hyperlink" Target="https://www.caixa.gov.br/Downloads/sinapi-cadernos-tecnicos/SINAPI-CT-INSTALACOES-PREDIAIS-DE-AGUA-FRIA-EM-PVC.pdf" TargetMode="External"/><Relationship Id="rId8371" Type="http://schemas.openxmlformats.org/officeDocument/2006/relationships/hyperlink" Target="https://www.caixa.gov.br/Downloads/sinapi-cadernos-tecnicos/SINAPI-CT-PINTURA-EM-MADEIRA.pdf" TargetMode="External"/><Relationship Id="rId9008" Type="http://schemas.openxmlformats.org/officeDocument/2006/relationships/hyperlink" Target="https://www.caixa.gov.br/Downloads/sinapi-cadernos-tecnicos/SINAPI-CT-RECOMPOSICAO-DE-PAVIMENTOS.pdf" TargetMode="External"/><Relationship Id="rId9422" Type="http://schemas.openxmlformats.org/officeDocument/2006/relationships/hyperlink" Target="https://www.caixa.gov.br/Downloads/sinapi-cadernos-tecnicos/SINAPI-CT-SINALIZACAO-VERTICAL-VIARIA.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CRETO-PROTENDIDO.pdf" TargetMode="External"/><Relationship Id="rId4567" Type="http://schemas.openxmlformats.org/officeDocument/2006/relationships/hyperlink" Target="https://www.caixa.gov.br/Downloads/sinapi-cadernos-tecnicos/SINAPI-CT-GUIAS-E-SARJETAS.pdf" TargetMode="External"/><Relationship Id="rId5618" Type="http://schemas.openxmlformats.org/officeDocument/2006/relationships/hyperlink" Target="https://www.caixa.gov.br/Downloads/sinapi-cadernos-tecnicos/SINAPI-CT-INSTALACOES-HIDRAULICAS-EM-PPR.pdf" TargetMode="External"/><Relationship Id="rId8024" Type="http://schemas.openxmlformats.org/officeDocument/2006/relationships/hyperlink" Target="https://www.caixa.gov.br/Downloads/sinapi-cadernos-tecnicos/SINAPI-CT-PAREDES-DE-CONCRETO-ESTUCAMENTO.pdf" TargetMode="External"/><Relationship Id="rId3169" Type="http://schemas.openxmlformats.org/officeDocument/2006/relationships/hyperlink" Target="https://www.caixa.gov.br/Downloads/sinapi-cadernos-tecnicos/SINAPI-CT-ENERGIA-SOLAR-PARA-EDIFICACOES.pdf" TargetMode="External"/><Relationship Id="rId3583" Type="http://schemas.openxmlformats.org/officeDocument/2006/relationships/hyperlink" Target="https://www.caixa.gov.br/Downloads/sinapi-cadernos-tecnicos/SINAPI-CT-ESCORAMENTO-E-PREPARO-DE-FUNDO-DE-VALAS.pdf" TargetMode="External"/><Relationship Id="rId4981" Type="http://schemas.openxmlformats.org/officeDocument/2006/relationships/hyperlink" Target="https://www.caixa.gov.br/Downloads/sinapi-cadernos-tecnicos/SINAPI-CT-INSTALACOES-ELETRICAS-QUADROS-CABOS-DISJUNTORES-CONTATORES-E-BARRAMENTOS-BLINDADOS.pdf" TargetMode="External"/><Relationship Id="rId7040" Type="http://schemas.openxmlformats.org/officeDocument/2006/relationships/hyperlink" Target="https://www.caixa.gov.br/Downloads/sinapi-cadernos-tecnicos/SINAPI-CT-LAJES-PRE-MOLDADAS.pdf" TargetMode="External"/><Relationship Id="rId10021" Type="http://schemas.openxmlformats.org/officeDocument/2006/relationships/hyperlink" Target="https://www.caixa.gov.br/Downloads/sinapi-cadernos-tecnicos/SINAPI-CT-TRANSPORTE-CARGA-E-DESCARGA-DE-MATERIAI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QUIPAMENTOS-DE-PROTECAO-COLETIVA.pdf" TargetMode="External"/><Relationship Id="rId4634" Type="http://schemas.openxmlformats.org/officeDocument/2006/relationships/hyperlink" Target="https://www.caixa.gov.br/Downloads/sinapi-cadernos-tecnicos/SINAPI-CT-IMPERMEABILIZACAO-PROTECAO-MECANICA-E-TRATAMENTO-DE-JUNTA.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QUADRIAS-JANELAS.pdf" TargetMode="External"/><Relationship Id="rId4701" Type="http://schemas.openxmlformats.org/officeDocument/2006/relationships/hyperlink" Target="https://www.caixa.gov.br/Downloads/sinapi-cadernos-tecnicos/SINAPI-CT-INSTALACOES-ELETRICAS-ELETRODUTOS-EMBUTIDOS-CABOS-CAIXAS-TOMADAS-E-INTERRUPTORES.pdf" TargetMode="External"/><Relationship Id="rId7857" Type="http://schemas.openxmlformats.org/officeDocument/2006/relationships/hyperlink" Target="https://www.caixa.gov.br/Downloads/sinapi-cadernos-tecnicos/SINAPI-CT-MOBILIZACAO-E-DESMOBILIZACAO-DE-EQUIPAMENTOS-PESADOS.pdf" TargetMode="External"/><Relationship Id="rId8908" Type="http://schemas.openxmlformats.org/officeDocument/2006/relationships/hyperlink" Target="https://www.caixa.gov.br/Downloads/sinapi-cadernos-tecnicos/SINAPI-CT-RASGOS-E-FIXACOES.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DAS.pdf" TargetMode="External"/><Relationship Id="rId6459" Type="http://schemas.openxmlformats.org/officeDocument/2006/relationships/hyperlink" Target="https://www.caixa.gov.br/Downloads/sinapi-cadernos-tecnicos/SINAPI-CT-INSTALACOES-DE-GAS-E-INCENDIO-EM-ACO-E-FERRO-GALVANIZADO.pdf" TargetMode="External"/><Relationship Id="rId6873" Type="http://schemas.openxmlformats.org/officeDocument/2006/relationships/hyperlink" Target="https://www.caixa.gov.br/Downloads/sinapi-cadernos-tecnicos/SINAPI-CT-INSTALACOES-EM-COBRE.pdf" TargetMode="External"/><Relationship Id="rId7924" Type="http://schemas.openxmlformats.org/officeDocument/2006/relationships/hyperlink" Target="https://www.caixa.gov.br/Downloads/sinapi-cadernos-tecnicos/SINAPI-CT-MOBILIARIO-URBANO.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HIDRAULICAS-EM-PEX.pdf" TargetMode="External"/><Relationship Id="rId6526" Type="http://schemas.openxmlformats.org/officeDocument/2006/relationships/hyperlink" Target="https://www.caixa.gov.br/Downloads/sinapi-cadernos-tecnicos/SINAPI-CT-INSTALACOES-DE-GAS-E-INCENDIO-EM-ACO-E-FERRO-GALVANIZADO.pdf" TargetMode="External"/><Relationship Id="rId6940" Type="http://schemas.openxmlformats.org/officeDocument/2006/relationships/hyperlink" Target="https://www.caixa.gov.br/Downloads/sinapi-cadernos-tecnicos/SINAPI-CT-INSTALACOES-EM-COBRE.pdf" TargetMode="External"/><Relationship Id="rId4077" Type="http://schemas.openxmlformats.org/officeDocument/2006/relationships/hyperlink" Target="https://www.caixa.gov.br/Downloads/sinapi-cadernos-tecnicos/SINAPI-CT-ESTRUTURAS-DE-MADEIRA.pdf" TargetMode="External"/><Relationship Id="rId4491" Type="http://schemas.openxmlformats.org/officeDocument/2006/relationships/hyperlink" Target="https://www.caixa.gov.br/Downloads/sinapi-cadernos-tecnicos/SINAPI-CT-GRAUTE-E-ARMACAO.pdf" TargetMode="External"/><Relationship Id="rId5128" Type="http://schemas.openxmlformats.org/officeDocument/2006/relationships/hyperlink" Target="https://www.caixa.gov.br/Downloads/sinapi-cadernos-tecnicos/SINAPI-CT-INSTALACOES-ELETRICAS-REDE-DE-DISTRIBUICAO.pdf" TargetMode="External"/><Relationship Id="rId5542" Type="http://schemas.openxmlformats.org/officeDocument/2006/relationships/hyperlink" Target="https://www.caixa.gov.br/Downloads/sinapi-cadernos-tecnicos/SINAPI-CT-INSTALACOES-HIDRAULICAS-EM-PEX.pdf" TargetMode="External"/><Relationship Id="rId8698" Type="http://schemas.openxmlformats.org/officeDocument/2006/relationships/hyperlink" Target="https://www.caixa.gov.br/Downloads/sinapi-cadernos-tecnicos/SINAPI-CT-POCOS-DE-VISITA-E-CAIXAS-PARA-BOCAS-DE-LOBO.pdf" TargetMode="External"/><Relationship Id="rId9749" Type="http://schemas.openxmlformats.org/officeDocument/2006/relationships/hyperlink" Target="https://www.caixa.gov.br/Downloads/sinapi-cadernos-tecnicos/SINAPI-CT-TRANSPORTE-DE-MATERIAIS-DENTRO-DO-CANTEIRO-DE-OBRAS.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LETROCALHAS.pdf" TargetMode="External"/><Relationship Id="rId4144" Type="http://schemas.openxmlformats.org/officeDocument/2006/relationships/hyperlink" Target="https://www.caixa.gov.br/Downloads/sinapi-cadernos-tecnicos/SINAPI-CT-EXECUCAO-DE-TIRANTES.pdf" TargetMode="External"/><Relationship Id="rId8765" Type="http://schemas.openxmlformats.org/officeDocument/2006/relationships/hyperlink" Target="https://www.caixa.gov.br/Downloads/sinapi-cadernos-tecnicos/SINAPI-CT-PRODUCAO-DE-CONCRETO.pdf" TargetMode="External"/><Relationship Id="rId3160" Type="http://schemas.openxmlformats.org/officeDocument/2006/relationships/hyperlink" Target="https://www.caixa.gov.br/Downloads/sinapi-cadernos-tecnicos/SINAPI-CT-ENERGIA-SOLAR-PARA-EDIFICACOES.pdf" TargetMode="External"/><Relationship Id="rId4211" Type="http://schemas.openxmlformats.org/officeDocument/2006/relationships/hyperlink" Target="https://www.caixa.gov.br/Downloads/sinapi-cadernos-tecnicos/SINAPI-CT-FOSSAS-E-SUMIDOUROS.pdf" TargetMode="External"/><Relationship Id="rId7367" Type="http://schemas.openxmlformats.org/officeDocument/2006/relationships/hyperlink" Target="https://www.caixa.gov.br/Downloads/sinapi-metodologia/Livro_SINAPI_Calculos_Parametros.pdf" TargetMode="External"/><Relationship Id="rId8418" Type="http://schemas.openxmlformats.org/officeDocument/2006/relationships/hyperlink" Target="https://www.caixa.gov.br/Downloads/sinapi-cadernos-tecnicos/SINAPI-CT-PINTURA-EM-SUPERFICIES-METALICAS.pdf" TargetMode="External"/><Relationship Id="rId9816" Type="http://schemas.openxmlformats.org/officeDocument/2006/relationships/hyperlink" Target="https://www.caixa.gov.br/Downloads/sinapi-cadernos-tecnicos/SINAPI-CT-TRANSPORTE-DE-MATERIAIS-DENTRO-DO-CANTEIRO-DE-OBRA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MASSA-UNICA-INTERNA.pdf" TargetMode="External"/><Relationship Id="rId8832" Type="http://schemas.openxmlformats.org/officeDocument/2006/relationships/hyperlink" Target="https://www.caixa.gov.br/Downloads/sinapi-cadernos-tecnicos/SINAPI-CT-QUADROS-DE-AUTOMACAO-DE-BOMBAS.pdf" TargetMode="External"/><Relationship Id="rId10348" Type="http://schemas.openxmlformats.org/officeDocument/2006/relationships/hyperlink" Target="https://www.caixa.gov.br/Downloads/sinapi-cadernos-tecnicos/SINAPI-CT-VALVULAS-E-REGISTROS-PARA-SISTEMAS-PREDIAIS.pdf" TargetMode="External"/><Relationship Id="rId3977" Type="http://schemas.openxmlformats.org/officeDocument/2006/relationships/hyperlink" Target="https://www.caixa.gov.br/Downloads/sinapi-cadernos-tecnicos/SINAPI-CT-ESTRUTURA-E-TRAMA-PARA-COBERTURA.pdf" TargetMode="External"/><Relationship Id="rId6036" Type="http://schemas.openxmlformats.org/officeDocument/2006/relationships/hyperlink" Target="https://www.caixa.gov.br/Downloads/sinapi-cadernos-tecnicos/SINAPI-CT-INSTALACOES-PREDIAIS-DE-AGUA-QUENTE-EM-CPVC.pdf" TargetMode="External"/><Relationship Id="rId6383" Type="http://schemas.openxmlformats.org/officeDocument/2006/relationships/hyperlink" Target="https://www.caixa.gov.br/Downloads/sinapi-cadernos-tecnicos/SINAPI-CT-INSTALACOES-DE-GAS-E-INCENDIO-EM-ACO-E-FERRO-GALVANIZADO.pdf" TargetMode="External"/><Relationship Id="rId7434" Type="http://schemas.openxmlformats.org/officeDocument/2006/relationships/hyperlink" Target="https://www.caixa.gov.br/Downloads/sinapi-metodologia/Livro_SINAPI_Calculos_Parametros.pdf" TargetMode="External"/><Relationship Id="rId10415" Type="http://schemas.openxmlformats.org/officeDocument/2006/relationships/hyperlink" Target="https://www.caixa.gov.br/Downloads/sinapi-cadernos-tecnicos/SINAPI-CT-VALVULAS-PARA-REDES-DE-SANEAMENTO.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DRENOS.pdf" TargetMode="External"/><Relationship Id="rId6450" Type="http://schemas.openxmlformats.org/officeDocument/2006/relationships/hyperlink" Target="https://www.caixa.gov.br/Downloads/sinapi-cadernos-tecnicos/SINAPI-CT-INSTALACOES-DE-GAS-E-INCENDIO-EM-ACO-E-FERRO-GALVANIZADO.pdf" TargetMode="External"/><Relationship Id="rId7501" Type="http://schemas.openxmlformats.org/officeDocument/2006/relationships/hyperlink" Target="https://www.caixa.gov.br/Downloads/sinapi-metodologia/Livro_SINAPI_Calculos_Parametros.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ELETRICAS-REDE-DE-DISTRIBUICAO.pdf" TargetMode="External"/><Relationship Id="rId6103" Type="http://schemas.openxmlformats.org/officeDocument/2006/relationships/hyperlink" Target="https://www.caixa.gov.br/Downloads/sinapi-cadernos-tecnicos/SINAPI-CT-INSTALACOES-PREDIAIS-DE-AGUA-QUENTE-EM-CPVC.pdf" TargetMode="External"/><Relationship Id="rId9259" Type="http://schemas.openxmlformats.org/officeDocument/2006/relationships/hyperlink" Target="https://www.caixa.gov.br/Downloads/sinapi-cadernos-tecnicos/SINAPI-CT-REDES-DE-AGUA-E-ESGOTO-EM-PEAD-LISO-(TUBOS-E-CONEXOES).pdf" TargetMode="External"/><Relationship Id="rId9673" Type="http://schemas.openxmlformats.org/officeDocument/2006/relationships/hyperlink" Target="https://www.caixa.gov.br/Downloads/sinapi-cadernos-tecnicos/SINAPI-CT-TRANSPORTE-FLUVIAL-CARGA-E-DESCARGA.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ERCAS-PROTETORES-E-ALAMBRADOS.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FRIA-EM-PVC.pdf" TargetMode="External"/><Relationship Id="rId8275" Type="http://schemas.openxmlformats.org/officeDocument/2006/relationships/hyperlink" Target="https://www.caixa.gov.br/Downloads/sinapi-cadernos-tecnicos/SINAPI-CT-PERFURACAO-HORIZONTAL-DIRECIONAL-HDD.pdf" TargetMode="External"/><Relationship Id="rId9326" Type="http://schemas.openxmlformats.org/officeDocument/2006/relationships/hyperlink" Target="https://www.caixa.gov.br/Downloads/sinapi-cadernos-tecnicos/SINAPI-CT-RESERVATORIOS-DE-CONCRETO-E-METALICOS.pdf" TargetMode="External"/><Relationship Id="rId1315" Type="http://schemas.openxmlformats.org/officeDocument/2006/relationships/hyperlink" Target="https://www.caixa.gov.br/Downloads/sinapi-cadernos-tecnicos/SINAPI-CT-CONCRETAGEM-PARA-ESTRUTURAS-DE-CONCRETO-ARMADO.pdf" TargetMode="External"/><Relationship Id="rId2713" Type="http://schemas.openxmlformats.org/officeDocument/2006/relationships/hyperlink" Target="https://www.caixa.gov.br/Downloads/sinapi-cadernos-tecnicos/SINAPI-CT-DEPRECIACAO-JUROS-IMPOSTOS-E-SEGUROS-MANUTENCAO-E-MATERIAIS-NA-OPERACAO-DOS-EQUIPAMENTOS.pdf" TargetMode="External"/><Relationship Id="rId7291" Type="http://schemas.openxmlformats.org/officeDocument/2006/relationships/hyperlink" Target="https://www.caixa.gov.br/Downloads/sinapi-metodologia/Livro_SINAPI_Calculos_Parametros.pdf" TargetMode="External"/><Relationship Id="rId8342" Type="http://schemas.openxmlformats.org/officeDocument/2006/relationships/hyperlink" Target="https://www.caixa.gov.br/Downloads/sinapi-cadernos-tecnicos/SINAPI-CT-PINTURA-EM-MADEIRA.pdf" TargetMode="External"/><Relationship Id="rId9740" Type="http://schemas.openxmlformats.org/officeDocument/2006/relationships/hyperlink" Target="https://www.caixa.gov.br/Downloads/sinapi-cadernos-tecnicos/SINAPI-CT-TRANSPORTE-DE-MATERIAIS-DENTRO-DO-CANTEIRO-DE-OBRAS.pdf" TargetMode="External"/><Relationship Id="rId4885" Type="http://schemas.openxmlformats.org/officeDocument/2006/relationships/hyperlink" Target="https://www.caixa.gov.br/Downloads/sinapi-cadernos-tecnicos/SINAPI-CT-INSTALACOES-ELETRICAS-ELETRODUTOS-CONEXOES-E-CONDULETES-APARENTES.pdf" TargetMode="External"/><Relationship Id="rId5936" Type="http://schemas.openxmlformats.org/officeDocument/2006/relationships/hyperlink" Target="https://www.caixa.gov.br/Downloads/sinapi-cadernos-tecnicos/SINAPI-CT-INSTALACOES-PREDIAIS-DE-AGUA-FRIA-EM-PVC.pdf" TargetMode="External"/><Relationship Id="rId10272" Type="http://schemas.openxmlformats.org/officeDocument/2006/relationships/hyperlink" Target="https://www.caixa.gov.br/Downloads/sinapi-cadernos-tecnicos/SINAPI-CT-VIDROS-E-ESPELHOS.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CAVACAO-DE-VALAS.pdf" TargetMode="External"/><Relationship Id="rId4538" Type="http://schemas.openxmlformats.org/officeDocument/2006/relationships/hyperlink" Target="https://www.caixa.gov.br/Downloads/sinapi-cadernos-tecnicos/SINAPI-CT-GUARDA-CORPO-CORRIMAO-E-GRADE-PARA-ESQUADRIAS.pdf" TargetMode="External"/><Relationship Id="rId4952" Type="http://schemas.openxmlformats.org/officeDocument/2006/relationships/hyperlink" Target="https://www.caixa.gov.br/Downloads/sinapi-cadernos-tecnicos/SINAPI-CT-INSTALACOES-ELETRICAS-QUADROS-CABOS-DISJUNTORES-CONTATORES-E-BARRAMENTOS-BLINDADOS.pdf" TargetMode="External"/><Relationship Id="rId3554" Type="http://schemas.openxmlformats.org/officeDocument/2006/relationships/hyperlink" Target="https://www.caixa.gov.br/Downloads/sinapi-cadernos-tecnicos/SINAPI-CT-ESCAVACAO-EM-MATERIAL-DE-3&#170;-CATEGORIA.pdf" TargetMode="External"/><Relationship Id="rId4605" Type="http://schemas.openxmlformats.org/officeDocument/2006/relationships/hyperlink" Target="https://www.caixa.gov.br/Downloads/sinapi-cadernos-tecnicos/SINAPI-CT-ILUMINACAO-PREDIAL-E-MONITORAMENTO.pdf" TargetMode="External"/><Relationship Id="rId7011" Type="http://schemas.openxmlformats.org/officeDocument/2006/relationships/hyperlink" Target="https://www.caixa.gov.br/Downloads/sinapi-cadernos-tecnicos/SINAPI-CT-LAJES-PRE-MOLDADA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QUIPAMENTOS-DE-PROTECAO-COLETIVA.pdf" TargetMode="External"/><Relationship Id="rId3621" Type="http://schemas.openxmlformats.org/officeDocument/2006/relationships/hyperlink" Target="https://www.caixa.gov.br/Downloads/sinapi-cadernos-tecnicos/SINAPI-CT-ESGOTAMENTO-DE-VALA-E-REBAIXAMENTO-DO-LENCOL-FREATICO.pdf" TargetMode="External"/><Relationship Id="rId6777" Type="http://schemas.openxmlformats.org/officeDocument/2006/relationships/hyperlink" Target="https://www.caixa.gov.br/Downloads/sinapi-cadernos-tecnicos/SINAPI-CT-INSTALACOES-EM-COBRE.pdf" TargetMode="External"/><Relationship Id="rId7828" Type="http://schemas.openxmlformats.org/officeDocument/2006/relationships/hyperlink" Target="https://www.caixa.gov.br/Downloads/sinapi-cadernos-tecnicos/SINAPI-CT-MOBILIZACAO-E-DESMOBILIZACAO-DE-EQUIPAMENTOS-PESADOS.pdf" TargetMode="External"/><Relationship Id="rId9183" Type="http://schemas.openxmlformats.org/officeDocument/2006/relationships/hyperlink" Target="https://www.caixa.gov.br/Downloads/sinapi-cadernos-tecnicos/SINAPI-CT-REDES-DE-AGUA-E-ESGOTO-EM-PEAD-LISO-(TUBOS-E-CONEXOES).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HIDRAULICAS-RESERVACAO-E-BOMBAS-DE-RECALQUE.pdf" TargetMode="External"/><Relationship Id="rId5793" Type="http://schemas.openxmlformats.org/officeDocument/2006/relationships/hyperlink" Target="https://www.caixa.gov.br/Downloads/sinapi-cadernos-tecnicos/SINAPI-CT-INSTALACOES-PREDIAIS-DE-AGUA-FRIA-EM-PVC.pdf" TargetMode="External"/><Relationship Id="rId6844" Type="http://schemas.openxmlformats.org/officeDocument/2006/relationships/hyperlink" Target="https://www.caixa.gov.br/Downloads/sinapi-cadernos-tecnicos/SINAPI-CT-INSTALACOES-EM-COBRE.pdf" TargetMode="External"/><Relationship Id="rId9250" Type="http://schemas.openxmlformats.org/officeDocument/2006/relationships/hyperlink" Target="https://www.caixa.gov.br/Downloads/sinapi-cadernos-tecnicos/SINAPI-CT-REDES-DE-AGUA-E-ESGOTO-EM-PEAD-LISO-(TUBOS-E-CONEXOES).pdf" TargetMode="External"/><Relationship Id="rId4395" Type="http://schemas.openxmlformats.org/officeDocument/2006/relationships/hyperlink" Target="https://www.caixa.gov.br/Downloads/sinapi-cadernos-tecnicos/SINAPI-CT-FORMAS-PARA-ESTRUTURAS-DE-CONCRETO-ARMADO.pdf" TargetMode="External"/><Relationship Id="rId5446" Type="http://schemas.openxmlformats.org/officeDocument/2006/relationships/hyperlink" Target="https://www.caixa.gov.br/Downloads/sinapi-cadernos-tecnicos/SINAPI-CT-INSTALACOES-HIDRAULICAS-RESERVACAO-E-BOMBAS-DE-RECALQUE.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ESTRUTURAS-DE-CONTENCAO-PERFIS-PRANCHADOS-CORTINAS-E-MUROS-DE-ARRIMO.pdf" TargetMode="External"/><Relationship Id="rId5860" Type="http://schemas.openxmlformats.org/officeDocument/2006/relationships/hyperlink" Target="https://www.caixa.gov.br/Downloads/sinapi-cadernos-tecnicos/SINAPI-CT-INSTALACOES-PREDIAIS-DE-AGUA-FRIA-EM-PVC.pdf" TargetMode="External"/><Relationship Id="rId6911" Type="http://schemas.openxmlformats.org/officeDocument/2006/relationships/hyperlink" Target="https://www.caixa.gov.br/Downloads/sinapi-cadernos-tecnicos/SINAPI-CT-INSTALACOES-EM-COBRE.pdf" TargetMode="External"/><Relationship Id="rId3064" Type="http://schemas.openxmlformats.org/officeDocument/2006/relationships/hyperlink" Target="https://www.caixa.gov.br/Downloads/sinapi-cadernos-tecnicos/SINAPI-CT-ELETROCALHAS.pdf" TargetMode="External"/><Relationship Id="rId4462" Type="http://schemas.openxmlformats.org/officeDocument/2006/relationships/hyperlink" Target="https://www.caixa.gov.br/Downloads/sinapi-cadernos-tecnicos/SINAPI-CT-GESSO.pdf" TargetMode="External"/><Relationship Id="rId5513" Type="http://schemas.openxmlformats.org/officeDocument/2006/relationships/hyperlink" Target="https://www.caixa.gov.br/Downloads/sinapi-cadernos-tecnicos/SINAPI-CT-INSTALACOES-HIDRAULICAS-EM-PEX.pdf" TargetMode="External"/><Relationship Id="rId8669" Type="http://schemas.openxmlformats.org/officeDocument/2006/relationships/hyperlink" Target="https://www.caixa.gov.br/Downloads/sinapi-cadernos-tecnicos/SINAPI-CT-POCOS-DE-VISITA-E-CAIXAS-PARA-BOCAS-DE-LOBO.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EXECUCAO-DE-GRAMPO-PARA-SOLO-GRAMPEADO.pdf" TargetMode="External"/><Relationship Id="rId7685" Type="http://schemas.openxmlformats.org/officeDocument/2006/relationships/hyperlink" Target="https://www.caixa.gov.br/Downloads/sinapi-cadernos-tecnicos/SINAPI-CT-MASSA-UNICA-EXTERNA.pdf" TargetMode="External"/><Relationship Id="rId8736" Type="http://schemas.openxmlformats.org/officeDocument/2006/relationships/hyperlink" Target="https://www.caixa.gov.br/Downloads/sinapi-cadernos-tecnicos/SINAPI-CT-POCOS-DE-VISITA-E-CAIXAS-PARA-BOCAS-DE-LOBO.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LETROCALHAS.pdf" TargetMode="External"/><Relationship Id="rId6287" Type="http://schemas.openxmlformats.org/officeDocument/2006/relationships/hyperlink" Target="https://www.caixa.gov.br/Downloads/sinapi-cadernos-tecnicos/SINAPI-CT-INSTALACOES-DE-GAS-E-INCENDIO-EM-ACO-E-FERRO-GALVANIZADO.pdf" TargetMode="External"/><Relationship Id="rId7338" Type="http://schemas.openxmlformats.org/officeDocument/2006/relationships/hyperlink" Target="https://www.caixa.gov.br/Downloads/sinapi-metodologia/Livro_SINAPI_Calculos_Parametros.pdf" TargetMode="External"/><Relationship Id="rId7752" Type="http://schemas.openxmlformats.org/officeDocument/2006/relationships/hyperlink" Target="https://www.caixa.gov.br/Downloads/sinapi-cadernos-tecnicos/SINAPI-CT-MASSA-UNICA-EXTERNA.pdf" TargetMode="External"/><Relationship Id="rId8803" Type="http://schemas.openxmlformats.org/officeDocument/2006/relationships/hyperlink" Target="https://www.caixa.gov.br/Downloads/sinapi-cadernos-tecnicos/SINAPI-CT-QUADRAS-E-SEUS-EQUIPAMENTOS.pdf" TargetMode="External"/><Relationship Id="rId10319" Type="http://schemas.openxmlformats.org/officeDocument/2006/relationships/hyperlink" Target="https://www.caixa.gov.br/Downloads/sinapi-cadernos-tecnicos/SINAPI-CT-VALVULAS-E-REGISTROS-PARA-SISTEMAS-PREDIAIS.pdf" TargetMode="External"/><Relationship Id="rId2897" Type="http://schemas.openxmlformats.org/officeDocument/2006/relationships/hyperlink" Target="https://www.caixa.gov.br/Downloads/sinapi-cadernos-tecnicos/SINAPI-CT-DISPOSITIVOS-AUXILIARES-VIARIOS.pdf" TargetMode="External"/><Relationship Id="rId3948" Type="http://schemas.openxmlformats.org/officeDocument/2006/relationships/hyperlink" Target="https://www.caixa.gov.br/Downloads/sinapi-cadernos-tecnicos/SINAPI-CT-ESTRUTURA-E-TRAMA-PARA-COBERTURA.pdf" TargetMode="External"/><Relationship Id="rId6354" Type="http://schemas.openxmlformats.org/officeDocument/2006/relationships/hyperlink" Target="https://www.caixa.gov.br/Downloads/sinapi-cadernos-tecnicos/SINAPI-CT-INSTALACOES-DE-GAS-E-INCENDIO-EM-ACO-E-FERRO-GALVANIZADO.pdf" TargetMode="External"/><Relationship Id="rId7405" Type="http://schemas.openxmlformats.org/officeDocument/2006/relationships/hyperlink" Target="https://www.caixa.gov.br/Downloads/sinapi-metodologia/Livro_SINAPI_Calculos_Parametros.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HIDRAULICAS-RESERVACAO-E-BOMBAS-DE-RECALQUE.pdf" TargetMode="External"/><Relationship Id="rId6007" Type="http://schemas.openxmlformats.org/officeDocument/2006/relationships/hyperlink" Target="https://www.caixa.gov.br/Downloads/sinapi-cadernos-tecnicos/SINAPI-CT-INSTALACOES-PREDIAIS-DE-AGUA-FRIA-EM-PVC.pdf" TargetMode="External"/><Relationship Id="rId6421" Type="http://schemas.openxmlformats.org/officeDocument/2006/relationships/hyperlink" Target="https://www.caixa.gov.br/Downloads/sinapi-cadernos-tecnicos/SINAPI-CT-INSTALACOES-DE-GAS-E-INCENDIO-EM-ACO-E-FERRO-GALVANIZADO.pdf" TargetMode="External"/><Relationship Id="rId9577" Type="http://schemas.openxmlformats.org/officeDocument/2006/relationships/hyperlink" Target="https://www.caixa.gov.br/Downloads/sinapi-cadernos-tecnicos/SINAPI-CT-TELHAMENTO-PARA-COBERTURA.pdf" TargetMode="External"/><Relationship Id="rId2964" Type="http://schemas.openxmlformats.org/officeDocument/2006/relationships/hyperlink" Target="https://www.caixa.gov.br/Downloads/sinapi-cadernos-tecnicos/SINAPI-CT-DRENOS.pdf" TargetMode="External"/><Relationship Id="rId5023" Type="http://schemas.openxmlformats.org/officeDocument/2006/relationships/hyperlink" Target="https://www.caixa.gov.br/Downloads/sinapi-cadernos-tecnicos/SINAPI-CT-INSTALACOES-ELETRICAS-QUADROS-CABOS-DISJUNTORES-CONTATORES-E-BARRAMENTOS-BLINDADOS.pdf" TargetMode="External"/><Relationship Id="rId8179" Type="http://schemas.openxmlformats.org/officeDocument/2006/relationships/hyperlink" Target="https://www.caixa.gov.br/Downloads/sinapi-cadernos-tecnicos/SINAPI-CT-PAVIMENTO-RIGIDO-DE-CONCRETO.pdf" TargetMode="External"/><Relationship Id="rId9991" Type="http://schemas.openxmlformats.org/officeDocument/2006/relationships/hyperlink" Target="https://www.caixa.gov.br/Downloads/sinapi-cadernos-tecnicos/SINAPI-CT-TRANSPORTE-CARGA-E-DESCARGA-DE-MATERIAIS.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ANALETAS-GRELHAS-E-CAIXAS-COM-GRELHA-PARA-DRENAGEM.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metodologia/Livro_SINAPI_Calculos_Parametros.pdf" TargetMode="External"/><Relationship Id="rId8246" Type="http://schemas.openxmlformats.org/officeDocument/2006/relationships/hyperlink" Target="https://www.caixa.gov.br/Downloads/sinapi-cadernos-tecnicos/SINAPI-CT-PERFURACAO-HORIZONTAL-DIRECIONAL-HDD.pdf" TargetMode="External"/><Relationship Id="rId8593" Type="http://schemas.openxmlformats.org/officeDocument/2006/relationships/hyperlink" Target="https://www.caixa.gov.br/Downloads/sinapi-cadernos-tecnicos/SINAPI-CT-POCOS-DE-VISITA-E-CAIXAS-PARA-BOCAS-DE-LOBO.pdf" TargetMode="External"/><Relationship Id="rId9644" Type="http://schemas.openxmlformats.org/officeDocument/2006/relationships/hyperlink" Target="https://www.caixa.gov.br/Downloads/sinapi-cadernos-tecnicos/SINAPI-CT-TRANSPORTE-FLUVIAL-CARGA-E-DESCARGA.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ELETRICAS-ELETRODUTOS-EMBUTIDOS-CABOS-CAIXAS-TOMADAS-E-INTERRUPTORES.pdf" TargetMode="External"/><Relationship Id="rId8660" Type="http://schemas.openxmlformats.org/officeDocument/2006/relationships/hyperlink" Target="https://www.caixa.gov.br/Downloads/sinapi-cadernos-tecnicos/SINAPI-CT-POCOS-DE-VISITA-E-CAIXAS-PARA-BOCAS-DE-LOBO.pdf" TargetMode="External"/><Relationship Id="rId9711" Type="http://schemas.openxmlformats.org/officeDocument/2006/relationships/hyperlink" Target="https://www.caixa.gov.br/Downloads/sinapi-cadernos-tecnicos/SINAPI-CT-TRANSPORTE-FLUVIAL-CARGA-E-DESCARGA.pdf" TargetMode="External"/><Relationship Id="rId10176" Type="http://schemas.openxmlformats.org/officeDocument/2006/relationships/hyperlink" Target="https://www.caixa.gov.br/Downloads/sinapi-cadernos-tecnicos/SINAPI-CT-TUNNEL-LINER.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ELETRICAS-ELETRODUTOS-CONEXOES-E-CONDULETES-APARENTES.pdf" TargetMode="External"/><Relationship Id="rId5907" Type="http://schemas.openxmlformats.org/officeDocument/2006/relationships/hyperlink" Target="https://www.caixa.gov.br/Downloads/sinapi-cadernos-tecnicos/SINAPI-CT-INSTALACOES-PREDIAIS-DE-AGUA-FRIA-EM-PVC.pdf" TargetMode="External"/><Relationship Id="rId7262" Type="http://schemas.openxmlformats.org/officeDocument/2006/relationships/hyperlink" Target="https://www.caixa.gov.br/Downloads/sinapi-metodologia/Livro_SINAPI_Calculos_Parametros.pdf" TargetMode="External"/><Relationship Id="rId8313" Type="http://schemas.openxmlformats.org/officeDocument/2006/relationships/hyperlink" Target="https://www.caixa.gov.br/Downloads/sinapi-cadernos-tecnicos/SINAPI-CT-PINTURA-EXTERNA.pdf" TargetMode="External"/><Relationship Id="rId10243" Type="http://schemas.openxmlformats.org/officeDocument/2006/relationships/hyperlink" Target="https://www.caixa.gov.br/Downloads/sinapi-cadernos-tecnicos/SINAPI-CT-VIDROS-E-ESPELHOS.pdf" TargetMode="External"/><Relationship Id="rId3458" Type="http://schemas.openxmlformats.org/officeDocument/2006/relationships/hyperlink" Target="https://www.caixa.gov.br/Downloads/sinapi-cadernos-tecnicos/SINAPI-CT-ESCAVACAO-VERTICAL-A-CEU-ABERTO.pdf" TargetMode="External"/><Relationship Id="rId3872" Type="http://schemas.openxmlformats.org/officeDocument/2006/relationships/hyperlink" Target="https://www.caixa.gov.br/Downloads/sinapi-cadernos-tecnicos/SINAPI-CT-ESTACAS-EM-HELICE-CONTINUA.pdf" TargetMode="External"/><Relationship Id="rId4509" Type="http://schemas.openxmlformats.org/officeDocument/2006/relationships/hyperlink" Target="https://www.caixa.gov.br/Downloads/sinapi-cadernos-tecnicos/SINAPI-CT-GRAUTE-E-ARMACAO.pdf" TargetMode="External"/><Relationship Id="rId10310" Type="http://schemas.openxmlformats.org/officeDocument/2006/relationships/hyperlink" Target="https://www.caixa.gov.br/Downloads/sinapi-cadernos-tecnicos/SINAPI-CT-VALVULAS-E-REGISTROS-PARA-SISTEMAS-PREDIAI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CAVACAO-DE-VALAS.pdf" TargetMode="External"/><Relationship Id="rId4923" Type="http://schemas.openxmlformats.org/officeDocument/2006/relationships/hyperlink" Target="https://www.caixa.gov.br/Downloads/sinapi-cadernos-tecnicos/SINAPI-CT-INSTALACOES-ELETRICAS-ELETRODUTOS-CONEXOES-E-CONDULETES-APARENTES.pdf" TargetMode="External"/><Relationship Id="rId9087" Type="http://schemas.openxmlformats.org/officeDocument/2006/relationships/hyperlink" Target="https://www.caixa.gov.br/Downloads/sinapi-cadernos-tecnicos/SINAPI-CT-REDES-ENTERRADAS-DE-DISTRIBUICAO-ELETRICA.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REDES-DE-LOGICA-TELEFONIA-E-IMAGEM.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FORMAS-PARA-ESTRUTURAS-DE-CONCRETO-ARMADO.pdf" TargetMode="External"/><Relationship Id="rId5697" Type="http://schemas.openxmlformats.org/officeDocument/2006/relationships/hyperlink" Target="https://www.caixa.gov.br/Downloads/sinapi-cadernos-tecnicos/SINAPI-CT-INSTALACOES-PREDIAIS-DE-ESGOTO-TUBOS-E-CONEXOES.pdf" TargetMode="External"/><Relationship Id="rId6748" Type="http://schemas.openxmlformats.org/officeDocument/2006/relationships/hyperlink" Target="https://www.caixa.gov.br/Downloads/sinapi-cadernos-tecnicos/SINAPI-CT-INSTALACOES-EM-COBRE.pdf" TargetMode="External"/><Relationship Id="rId8170" Type="http://schemas.openxmlformats.org/officeDocument/2006/relationships/hyperlink" Target="https://www.caixa.gov.br/Downloads/sinapi-cadernos-tecnicos/SINAPI-CT-PAVIMENTO-RIGIDO-DE-CONCRETO.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ESGOTO-TUBOS-E-CONEXOES.pdf" TargetMode="External"/><Relationship Id="rId6815" Type="http://schemas.openxmlformats.org/officeDocument/2006/relationships/hyperlink" Target="https://www.caixa.gov.br/Downloads/sinapi-cadernos-tecnicos/SINAPI-CT-INSTALACOES-EM-COBRE.pdf" TargetMode="External"/><Relationship Id="rId9221" Type="http://schemas.openxmlformats.org/officeDocument/2006/relationships/hyperlink" Target="https://www.caixa.gov.br/Downloads/sinapi-cadernos-tecnicos/SINAPI-CT-REDES-DE-AGUA-E-ESGOTO-EM-PEAD-LISO-(TUBOS-E-CONEXOES).pdf" TargetMode="External"/><Relationship Id="rId1210" Type="http://schemas.openxmlformats.org/officeDocument/2006/relationships/hyperlink" Target="https://www.caixa.gov.br/Downloads/sinapi-cadernos-tecnicos/SINAPI-CT-CANALETAS-GRELHAS-E-CAIXAS-COM-GRELHA-PARA-DRENAGEM.pdf" TargetMode="External"/><Relationship Id="rId4366" Type="http://schemas.openxmlformats.org/officeDocument/2006/relationships/hyperlink" Target="https://www.caixa.gov.br/Downloads/sinapi-cadernos-tecnicos/SINAPI-CT-FORMAS-PARA-ESTRUTURAS-DE-CONCRETO-ARMADO.pdf" TargetMode="External"/><Relationship Id="rId4780" Type="http://schemas.openxmlformats.org/officeDocument/2006/relationships/hyperlink" Target="https://www.caixa.gov.br/Downloads/sinapi-cadernos-tecnicos/SINAPI-CT-INSTALACOES-ELETRICAS-ELETRODUTOS-EMBUTIDOS-CABOS-CAIXAS-TOMADAS-E-INTERRUPTORES.pdf" TargetMode="External"/><Relationship Id="rId5417" Type="http://schemas.openxmlformats.org/officeDocument/2006/relationships/hyperlink" Target="https://www.caixa.gov.br/Downloads/sinapi-cadernos-tecnicos/SINAPI-CT-INSTALACOES-HIDRAULICAS-RESERVACAO-E-BOMBAS-DE-RECALQUE.pdf" TargetMode="External"/><Relationship Id="rId5831" Type="http://schemas.openxmlformats.org/officeDocument/2006/relationships/hyperlink" Target="https://www.caixa.gov.br/Downloads/sinapi-cadernos-tecnicos/SINAPI-CT-INSTALACOES-PREDIAIS-DE-AGUA-FRIA-EM-PVC.pdf" TargetMode="External"/><Relationship Id="rId8987" Type="http://schemas.openxmlformats.org/officeDocument/2006/relationships/hyperlink" Target="https://www.caixa.gov.br/Downloads/sinapi-cadernos-tecnicos/SINAPI-CT-RASGOS-E-FIXACOES.pdf" TargetMode="External"/><Relationship Id="rId3382" Type="http://schemas.openxmlformats.org/officeDocument/2006/relationships/hyperlink" Target="https://www.caixa.gov.br/Downloads/sinapi-cadernos-tecnicos/SINAPI-CT-ESCAVACAO-HORIZONTAL.pdf" TargetMode="External"/><Relationship Id="rId4019" Type="http://schemas.openxmlformats.org/officeDocument/2006/relationships/hyperlink" Target="https://www.caixa.gov.br/Downloads/sinapi-cadernos-tecnicos/SINAPI-CT-ESTRUTURAS-PRE-FABRICADAS-E-PRE-MOLDADAS.pdf" TargetMode="External"/><Relationship Id="rId4433" Type="http://schemas.openxmlformats.org/officeDocument/2006/relationships/hyperlink" Target="https://www.caixa.gov.br/Downloads/sinapi-cadernos-tecnicos/SINAPI-CT-GALERIAS-COM-ADUELAS-DE-CONCRETO.pdf" TargetMode="External"/><Relationship Id="rId7589" Type="http://schemas.openxmlformats.org/officeDocument/2006/relationships/hyperlink" Target="https://www.caixa.gov.br/Downloads/sinapi-cadernos-tecnicos/SINAPI-CT-LOUCAS-E-METAIS.pdf" TargetMode="External"/><Relationship Id="rId3035" Type="http://schemas.openxmlformats.org/officeDocument/2006/relationships/hyperlink" Target="https://www.caixa.gov.br/Downloads/sinapi-cadernos-tecnicos/SINAPI-CT-DUTOS-PARA-AR-CONDICIONADO.pdf" TargetMode="External"/><Relationship Id="rId4500" Type="http://schemas.openxmlformats.org/officeDocument/2006/relationships/hyperlink" Target="https://www.caixa.gov.br/Downloads/sinapi-cadernos-tecnicos/SINAPI-CT-GRAUTE-E-ARMACAO.pdf" TargetMode="External"/><Relationship Id="rId7656" Type="http://schemas.openxmlformats.org/officeDocument/2006/relationships/hyperlink" Target="https://www.caixa.gov.br/Downloads/sinapi-cadernos-tecnicos/SINAPI-CT-LUMINARIAS-EXTERNAS.pdf" TargetMode="External"/><Relationship Id="rId8707" Type="http://schemas.openxmlformats.org/officeDocument/2006/relationships/hyperlink" Target="https://www.caixa.gov.br/Downloads/sinapi-cadernos-tecnicos/SINAPI-CT-POCOS-DE-VISITA-E-CAIXAS-PARA-BOCAS-DE-LOBO.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LETROCALHAS.pdf" TargetMode="External"/><Relationship Id="rId6258" Type="http://schemas.openxmlformats.org/officeDocument/2006/relationships/hyperlink" Target="https://www.caixa.gov.br/Downloads/sinapi-cadernos-tecnicos/SINAPI-CT-INSTALACOES-DE-DIVISORIAS-DIVERSAS.pdf" TargetMode="External"/><Relationship Id="rId7309" Type="http://schemas.openxmlformats.org/officeDocument/2006/relationships/hyperlink" Target="https://www.caixa.gov.br/Downloads/sinapi-metodologia/Livro_SINAPI_Calculos_Parametros.pdf" TargetMode="External"/><Relationship Id="rId5274" Type="http://schemas.openxmlformats.org/officeDocument/2006/relationships/hyperlink" Target="https://www.caixa.gov.br/Downloads/sinapi-cadernos-tecnicos/SINAPI-CT-INSTALACOES-HIDRAULICAS-RESERVACAO-E-BOMBAS-DE-RECALQUE.pdf" TargetMode="External"/><Relationship Id="rId6325" Type="http://schemas.openxmlformats.org/officeDocument/2006/relationships/hyperlink" Target="https://www.caixa.gov.br/Downloads/sinapi-cadernos-tecnicos/SINAPI-CT-INSTALACOES-DE-GAS-E-INCENDIO-EM-ACO-E-FERRO-GALVANIZADO.pdf" TargetMode="External"/><Relationship Id="rId6672" Type="http://schemas.openxmlformats.org/officeDocument/2006/relationships/hyperlink" Target="https://www.caixa.gov.br/Downloads/sinapi-cadernos-tecnicos/SINAPI-CT-INSTALACOES-DE-AR-CONDICIONADO.pdf" TargetMode="External"/><Relationship Id="rId7723" Type="http://schemas.openxmlformats.org/officeDocument/2006/relationships/hyperlink" Target="https://www.caixa.gov.br/Downloads/sinapi-cadernos-tecnicos/SINAPI-CT-MASSA-UNICA-EXTERNA.pdf" TargetMode="External"/><Relationship Id="rId2868" Type="http://schemas.openxmlformats.org/officeDocument/2006/relationships/hyperlink" Target="https://www.caixa.gov.br/Downloads/sinapi-cadernos-tecnicos/SINAPI-CT-DETECCAO-DE-INCENDIO-E-ALARME.pdf" TargetMode="External"/><Relationship Id="rId3919" Type="http://schemas.openxmlformats.org/officeDocument/2006/relationships/hyperlink" Target="https://www.caixa.gov.br/Downloads/sinapi-cadernos-tecnicos/SINAPI-CT-ESTRUTURA-E-TRAMA-PARA-COBERTURA.pdf" TargetMode="External"/><Relationship Id="rId9895" Type="http://schemas.openxmlformats.org/officeDocument/2006/relationships/hyperlink" Target="https://www.caixa.gov.br/Downloads/sinapi-cadernos-tecnicos/SINAPI-CT-TRANSPORTE-CARGA-E-DESCARGA-DE-MATERIAIS.pdf" TargetMode="External"/><Relationship Id="rId1884" Type="http://schemas.openxmlformats.org/officeDocument/2006/relationships/hyperlink" Target="https://www.caixa.gov.br/Downloads/sinapi-cadernos-tecnicos/SINAPI-CT-CUSTOS-HORARIOS-PRODUTIVO-E-IMPRODUTIVO-DOS-EQUIPAMENTOS.pdf" TargetMode="External"/><Relationship Id="rId2935" Type="http://schemas.openxmlformats.org/officeDocument/2006/relationships/hyperlink" Target="https://www.caixa.gov.br/Downloads/sinapi-cadernos-tecnicos/SINAPI-CT-DRENAGEM-COM-GEOCOMPOSTOS.pdf" TargetMode="External"/><Relationship Id="rId4290" Type="http://schemas.openxmlformats.org/officeDocument/2006/relationships/hyperlink" Target="https://www.caixa.gov.br/Downloads/sinapi-cadernos-tecnicos/SINAPI-CT-FUNDACOES-RASAS-(BLOCOS-SAPATAS-VIGAS-BALDRAME).pdf" TargetMode="External"/><Relationship Id="rId5341" Type="http://schemas.openxmlformats.org/officeDocument/2006/relationships/hyperlink" Target="https://www.caixa.gov.br/Downloads/sinapi-cadernos-tecnicos/SINAPI-CT-INSTALACOES-HIDRAULICAS-RESERVACAO-E-BOMBAS-DE-RECALQUE.pdf" TargetMode="External"/><Relationship Id="rId8497" Type="http://schemas.openxmlformats.org/officeDocument/2006/relationships/hyperlink" Target="https://www.caixa.gov.br/Downloads/sinapi-cadernos-tecnicos/SINAPI-CT-PISOS.pdf" TargetMode="External"/><Relationship Id="rId9548" Type="http://schemas.openxmlformats.org/officeDocument/2006/relationships/hyperlink" Target="https://www.caixa.gov.br/Downloads/sinapi-cadernos-tecnicos/SINAPI-CT-SUPRESSAO-VEGETAL.pdf" TargetMode="External"/><Relationship Id="rId9962" Type="http://schemas.openxmlformats.org/officeDocument/2006/relationships/hyperlink" Target="https://www.caixa.gov.br/Downloads/sinapi-cadernos-tecnicos/SINAPI-CT-TRANSPORTE-CARGA-E-DESCARGA-DE-MATERIAIS.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MOLICOES-E-REMOCOES.pdf" TargetMode="External"/><Relationship Id="rId7099" Type="http://schemas.openxmlformats.org/officeDocument/2006/relationships/hyperlink" Target="https://www.caixa.gov.br/Downloads/sinapi-cadernos-tecnicos/SINAPI-CT-LIGACOES-PREDIAIS-DE-AGUA-E-ESGOTO.pdf" TargetMode="External"/><Relationship Id="rId8564" Type="http://schemas.openxmlformats.org/officeDocument/2006/relationships/hyperlink" Target="https://www.caixa.gov.br/Downloads/sinapi-cadernos-tecnicos/SINAPI-CT-POSTES-DE-CONCRETO-E-METALICOS.pdf" TargetMode="External"/><Relationship Id="rId9615" Type="http://schemas.openxmlformats.org/officeDocument/2006/relationships/hyperlink" Target="https://www.caixa.gov.br/Downloads/sinapi-cadernos-tecnicos/SINAPI-CT-TRANSFORMADORES.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ESTRUTURAS-PRE-FABRICADAS-E-PRE-MOLDADAS.pdf" TargetMode="External"/><Relationship Id="rId7166" Type="http://schemas.openxmlformats.org/officeDocument/2006/relationships/hyperlink" Target="https://www.caixa.gov.br/Downloads/sinapi-metodologia/Livro_SINAPI_Calculos_Parametros.pdf" TargetMode="External"/><Relationship Id="rId7580" Type="http://schemas.openxmlformats.org/officeDocument/2006/relationships/hyperlink" Target="https://www.caixa.gov.br/Downloads/sinapi-cadernos-tecnicos/SINAPI-CT-LOUCAS-E-METAIS.pdf" TargetMode="External"/><Relationship Id="rId8217" Type="http://schemas.openxmlformats.org/officeDocument/2006/relationships/hyperlink" Target="https://www.caixa.gov.br/Downloads/sinapi-cadernos-tecnicos/SINAPI-CT-PENEIRAMENTO-E-ENSACAMENTO-DE-AREIA-EM-OBRA.pdf" TargetMode="External"/><Relationship Id="rId8631" Type="http://schemas.openxmlformats.org/officeDocument/2006/relationships/hyperlink" Target="https://www.caixa.gov.br/Downloads/sinapi-cadernos-tecnicos/SINAPI-CT-POCOS-DE-VISITA-E-CAIXAS-PARA-BOCAS-DE-LOBO.pdf" TargetMode="External"/><Relationship Id="rId10147" Type="http://schemas.openxmlformats.org/officeDocument/2006/relationships/hyperlink" Target="https://www.caixa.gov.br/Downloads/sinapi-cadernos-tecnicos/SINAPI-CT-TUBULOES.pdf" TargetMode="External"/><Relationship Id="rId6182" Type="http://schemas.openxmlformats.org/officeDocument/2006/relationships/hyperlink" Target="https://www.caixa.gov.br/Downloads/sinapi-cadernos-tecnicos/SINAPI-CT-INSTALACOES-PREDIAIS-DE-AGUAS-PLUVIAIS-TUBOS-CONEXOES-CAIXAS-E-RALOS.pdf" TargetMode="External"/><Relationship Id="rId7233" Type="http://schemas.openxmlformats.org/officeDocument/2006/relationships/hyperlink" Target="https://www.caixa.gov.br/Downloads/sinapi-metodologia/Livro_SINAPI_Calculos_Parametro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CAVACAO-VERTICAL-A-CEU-ABERTO.pdf" TargetMode="External"/><Relationship Id="rId3776" Type="http://schemas.openxmlformats.org/officeDocument/2006/relationships/hyperlink" Target="https://www.caixa.gov.br/Downloads/sinapi-cadernos-tecnicos/SINAPI-CT-ESQUADRIAS-PORTAS.pdf" TargetMode="External"/><Relationship Id="rId4827" Type="http://schemas.openxmlformats.org/officeDocument/2006/relationships/hyperlink" Target="https://www.caixa.gov.br/Downloads/sinapi-cadernos-tecnicos/SINAPI-CT-INSTALACOES-ELETRICAS-ELETRODUTOS-EMBUTIDOS-CABOS-CAIXAS-TOMADAS-E-INTERRUPTORES.pdf" TargetMode="External"/><Relationship Id="rId10214" Type="http://schemas.openxmlformats.org/officeDocument/2006/relationships/hyperlink" Target="https://www.caixa.gov.br/Downloads/sinapi-cadernos-tecnicos/SINAPI-CT-VERGAS-CONTRAVERGAS-E-FIXACAO-DE-ALVENARIA.pdf" TargetMode="External"/><Relationship Id="rId2792" Type="http://schemas.openxmlformats.org/officeDocument/2006/relationships/hyperlink" Target="https://www.caixa.gov.br/Downloads/sinapi-cadernos-tecnicos/SINAPI-CT-DEPRECIACAO-JUROS-IMPOSTOS-E-SEGUROS-MANUTENCAO-E-MATERIAIS-NA-OPERACAO-DOS-EQUIPAMENTOS.pdf" TargetMode="External"/><Relationship Id="rId3843" Type="http://schemas.openxmlformats.org/officeDocument/2006/relationships/hyperlink" Target="https://www.caixa.gov.br/Downloads/sinapi-cadernos-tecnicos/SINAPI-CT-ESTACAS-ESCAVADAS-SEM-FLUIDO-ESTABILIZANTE.pdf" TargetMode="External"/><Relationship Id="rId6999" Type="http://schemas.openxmlformats.org/officeDocument/2006/relationships/hyperlink" Target="https://www.caixa.gov.br/Downloads/sinapi-cadernos-tecnicos/SINAPI-CT-INSTALACOES-PARA-CANTEIROS-DE-OBRAS.pdf" TargetMode="External"/><Relationship Id="rId7300" Type="http://schemas.openxmlformats.org/officeDocument/2006/relationships/hyperlink" Target="https://www.caixa.gov.br/Downloads/sinapi-metodologia/Livro_SINAPI_Calculos_Parametros.pdf" TargetMode="External"/><Relationship Id="rId9058" Type="http://schemas.openxmlformats.org/officeDocument/2006/relationships/hyperlink" Target="https://www.caixa.gov.br/Downloads/sinapi-cadernos-tecnicos/SINAPI-CT-RECOMPOSICAO-DE-PAVIMENTOS.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CRETO-PROTENDID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ESTRUTURA-E-TRAMA-PARA-COBERTURA.pdf" TargetMode="External"/><Relationship Id="rId9472" Type="http://schemas.openxmlformats.org/officeDocument/2006/relationships/hyperlink" Target="https://www.caixa.gov.br/Downloads/sinapi-cadernos-tecnicos/SINAPI-CT-SISTEMA-DE-PROTECAO-CONTRA-DESCARGAS-ATMOSFERICAS-SPDA.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ONTRAPISO.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HIDRAULICAS-EM-PPR.pdf" TargetMode="External"/><Relationship Id="rId6719" Type="http://schemas.openxmlformats.org/officeDocument/2006/relationships/hyperlink" Target="https://www.caixa.gov.br/Downloads/sinapi-cadernos-tecnicos/SINAPI-CT-INSTALACOES-DE-AR-CONDICIONADO-EM-COBRE.pdf" TargetMode="External"/><Relationship Id="rId8074" Type="http://schemas.openxmlformats.org/officeDocument/2006/relationships/hyperlink" Target="https://www.caixa.gov.br/Downloads/sinapi-cadernos-tecnicos/SINAPI-CT-PAREDES-EM-DRYWALL.pdf" TargetMode="External"/><Relationship Id="rId9125" Type="http://schemas.openxmlformats.org/officeDocument/2006/relationships/hyperlink" Target="https://www.caixa.gov.br/Downloads/sinapi-cadernos-tecnicos/SINAPI-CT-REDES-DE-LOGICA-TELEFONIA-E-IMAGEM.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ELETRODUTOS-EMBUTIDOS-CABOS-CAIXAS-TOMADAS-E-INTERRUPTORES.pdf" TargetMode="External"/><Relationship Id="rId5735" Type="http://schemas.openxmlformats.org/officeDocument/2006/relationships/hyperlink" Target="https://www.caixa.gov.br/Downloads/sinapi-cadernos-tecnicos/SINAPI-CT-INSTALACOES-PREDIAIS-DE-ESGOTO-TUBOS-E-CONEXOES.pdf" TargetMode="External"/><Relationship Id="rId7090" Type="http://schemas.openxmlformats.org/officeDocument/2006/relationships/hyperlink" Target="https://www.caixa.gov.br/Downloads/sinapi-cadernos-tecnicos/SINAPI-CT-LIGACOES-PREDIAIS-DE-AGUA-E-ESGOTO.pdf" TargetMode="External"/><Relationship Id="rId8141" Type="http://schemas.openxmlformats.org/officeDocument/2006/relationships/hyperlink" Target="https://www.caixa.gov.br/Downloads/sinapi-cadernos-tecnicos/SINAPI-CT-PAVIMENTO-INTERTRAVADO.pdf" TargetMode="External"/><Relationship Id="rId10071" Type="http://schemas.openxmlformats.org/officeDocument/2006/relationships/hyperlink" Target="https://www.caixa.gov.br/Downloads/sinapi-cadernos-tecnicos/SINAPI-CT-TUBULACAO-FLANGEADA-PARA-REDES-DE-AGUA.pdf" TargetMode="External"/><Relationship Id="rId3286" Type="http://schemas.openxmlformats.org/officeDocument/2006/relationships/hyperlink" Target="https://www.caixa.gov.br/Downloads/sinapi-cadernos-tecnicos/SINAPI-CT-ESCADAS.pdf" TargetMode="External"/><Relationship Id="rId4337" Type="http://schemas.openxmlformats.org/officeDocument/2006/relationships/hyperlink" Target="https://www.caixa.gov.br/Downloads/sinapi-cadernos-tecnicos/SINAPI-CT-FORMAS-PARA-ESTRUTURAS-DE-CONCRETO-ARMADO.pdf" TargetMode="External"/><Relationship Id="rId3353" Type="http://schemas.openxmlformats.org/officeDocument/2006/relationships/hyperlink" Target="https://www.caixa.gov.br/Downloads/sinapi-cadernos-tecnicos/SINAPI-CT-ESCADAS.pdf" TargetMode="External"/><Relationship Id="rId4751" Type="http://schemas.openxmlformats.org/officeDocument/2006/relationships/hyperlink" Target="https://www.caixa.gov.br/Downloads/sinapi-cadernos-tecnicos/SINAPI-CT-INSTALACOES-ELETRICAS-ELETRODUTOS-EMBUTIDOS-CABOS-CAIXAS-TOMADAS-E-INTERRUPTORES.pdf" TargetMode="External"/><Relationship Id="rId5802" Type="http://schemas.openxmlformats.org/officeDocument/2006/relationships/hyperlink" Target="https://www.caixa.gov.br/Downloads/sinapi-cadernos-tecnicos/SINAPI-CT-INSTALACOES-PREDIAIS-DE-AGUA-FRIA-EM-PVC.pdf" TargetMode="External"/><Relationship Id="rId8958" Type="http://schemas.openxmlformats.org/officeDocument/2006/relationships/hyperlink" Target="https://www.caixa.gov.br/Downloads/sinapi-cadernos-tecnicos/SINAPI-CT-RASGOS-E-FIXACOES.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DRENOS.pdf" TargetMode="External"/><Relationship Id="rId4404" Type="http://schemas.openxmlformats.org/officeDocument/2006/relationships/hyperlink" Target="https://www.caixa.gov.br/Downloads/sinapi-cadernos-tecnicos/SINAPI-CT-FORMAS-PARA-PILARES-CIRCULARES.pdf" TargetMode="External"/><Relationship Id="rId7974" Type="http://schemas.openxmlformats.org/officeDocument/2006/relationships/hyperlink" Target="https://www.caixa.gov.br/Downloads/sinapi-cadernos-tecnicos/SINAPI-CT-PAISAGISMO-PLANTIO.pdf" TargetMode="External"/><Relationship Id="rId3420" Type="http://schemas.openxmlformats.org/officeDocument/2006/relationships/hyperlink" Target="https://www.caixa.gov.br/Downloads/sinapi-cadernos-tecnicos/SINAPI-CT-ESCAVACAO-VERTICAL-A-CEU-ABERTO.pdf" TargetMode="External"/><Relationship Id="rId6576" Type="http://schemas.openxmlformats.org/officeDocument/2006/relationships/hyperlink" Target="https://www.caixa.gov.br/Downloads/sinapi-cadernos-tecnicos/SINAPI-CT-INSTALACOES-DE-GAS-E-INCENDIO-EM-ACO-E-FERRO-GALVANIZADO.pdf" TargetMode="External"/><Relationship Id="rId6990" Type="http://schemas.openxmlformats.org/officeDocument/2006/relationships/hyperlink" Target="https://www.caixa.gov.br/Downloads/sinapi-cadernos-tecnicos/SINAPI-CT-INSTALACOES-PARA-CANTEIROS-DE-OBRAS.pdf" TargetMode="External"/><Relationship Id="rId7627" Type="http://schemas.openxmlformats.org/officeDocument/2006/relationships/hyperlink" Target="https://www.caixa.gov.br/Downloads/sinapi-cadernos-tecnicos/SINAPI-CT-LOUCAS-E-METAIS.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RESERVACAO-E-BOMBAS-DE-RECALQUE.pdf" TargetMode="External"/><Relationship Id="rId5592" Type="http://schemas.openxmlformats.org/officeDocument/2006/relationships/hyperlink" Target="https://www.caixa.gov.br/Downloads/sinapi-cadernos-tecnicos/SINAPI-CT-INSTALACOES-HIDRAULICAS-EM-PPR.pdf" TargetMode="External"/><Relationship Id="rId6229" Type="http://schemas.openxmlformats.org/officeDocument/2006/relationships/hyperlink" Target="https://www.caixa.gov.br/Downloads/sinapi-cadernos-tecnicos/SINAPI-CT-INSTALACOES-PREDIAIS-DE-AGUAS-PLUVIAIS-TUBOS-CONEXOES-CAIXAS-E-RALOS.pdf" TargetMode="External"/><Relationship Id="rId6643" Type="http://schemas.openxmlformats.org/officeDocument/2006/relationships/hyperlink" Target="https://www.caixa.gov.br/Downloads/sinapi-cadernos-tecnicos/SINAPI-CT-INSTALACOES-DE-AR-CONDICIONADO.pdf" TargetMode="External"/><Relationship Id="rId9799" Type="http://schemas.openxmlformats.org/officeDocument/2006/relationships/hyperlink" Target="https://www.caixa.gov.br/Downloads/sinapi-cadernos-tecnicos/SINAPI-CT-TRANSPORTE-DE-MATERIAIS-DENTRO-DO-CANTEIRO-DE-OBRAS.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DEPRECIACAO-JUROS-IMPOSTOS-E-SEGUROS-MANUTENCAO-E-MATERIAIS-NA-OPERACAO-DOS-EQUIPAMENTOS.pdf" TargetMode="External"/><Relationship Id="rId4194" Type="http://schemas.openxmlformats.org/officeDocument/2006/relationships/hyperlink" Target="https://www.caixa.gov.br/Downloads/sinapi-cadernos-tecnicos/SINAPI-CT-FORROS.pdf" TargetMode="External"/><Relationship Id="rId5245" Type="http://schemas.openxmlformats.org/officeDocument/2006/relationships/hyperlink" Target="https://www.caixa.gov.br/Downloads/sinapi-cadernos-tecnicos/SINAPI-CT-INSTALACOES-HIDRAULICAS-RESERVACAO-E-BOMBAS-DE-RECALQUE.pdf" TargetMode="External"/><Relationship Id="rId6710" Type="http://schemas.openxmlformats.org/officeDocument/2006/relationships/hyperlink" Target="https://www.caixa.gov.br/Downloads/sinapi-cadernos-tecnicos/SINAPI-CT-INSTALACOES-DE-AR-CONDICIONADO-EM-COBRE.pdf" TargetMode="External"/><Relationship Id="rId9866" Type="http://schemas.openxmlformats.org/officeDocument/2006/relationships/hyperlink" Target="https://www.caixa.gov.br/Downloads/sinapi-cadernos-tecnicos/SINAPI-CT-TRANSPORTE-CARGA-E-DESCARGA-DE-MATERIAIS.pdf" TargetMode="External"/><Relationship Id="rId4261" Type="http://schemas.openxmlformats.org/officeDocument/2006/relationships/hyperlink" Target="https://www.caixa.gov.br/Downloads/sinapi-cadernos-tecnicos/SINAPI-CT-FUNDACOES-RASAS-(BLOCOS-SAPATAS-VIGAS-BALDRAME).pdf" TargetMode="External"/><Relationship Id="rId5312" Type="http://schemas.openxmlformats.org/officeDocument/2006/relationships/hyperlink" Target="https://www.caixa.gov.br/Downloads/sinapi-cadernos-tecnicos/SINAPI-CT-INSTALACOES-HIDRAULICAS-RESERVACAO-E-BOMBAS-DE-RECALQUE.pdf" TargetMode="External"/><Relationship Id="rId8468" Type="http://schemas.openxmlformats.org/officeDocument/2006/relationships/hyperlink" Target="https://www.caixa.gov.br/Downloads/sinapi-cadernos-tecnicos/SINAPI-CT-PISOS.pdf" TargetMode="External"/><Relationship Id="rId9519" Type="http://schemas.openxmlformats.org/officeDocument/2006/relationships/hyperlink" Target="https://www.caixa.gov.br/Downloads/sinapi-cadernos-tecnicos/SINAPI-CT-SISTEMAS-DE-MEDICAO.pdf" TargetMode="External"/><Relationship Id="rId10398" Type="http://schemas.openxmlformats.org/officeDocument/2006/relationships/hyperlink" Target="https://www.caixa.gov.br/Downloads/sinapi-cadernos-tecnicos/SINAPI-CT-VALVULAS-PARA-REDES-DE-SANEAMENTO.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CUSTOS-HORARIOS-PRODUTIVO-E-IMPRODUTIVO-DOS-EQUIPAMENTOS.pdf" TargetMode="External"/><Relationship Id="rId2906" Type="http://schemas.openxmlformats.org/officeDocument/2006/relationships/hyperlink" Target="https://www.caixa.gov.br/Downloads/sinapi-cadernos-tecnicos/SINAPI-CT-DISSIPADORES-DE-ENERGIA.pdf" TargetMode="External"/><Relationship Id="rId7484" Type="http://schemas.openxmlformats.org/officeDocument/2006/relationships/hyperlink" Target="https://www.caixa.gov.br/Downloads/sinapi-metodologia/Livro_SINAPI_Calculos_Parametros.pdf" TargetMode="External"/><Relationship Id="rId8535" Type="http://schemas.openxmlformats.org/officeDocument/2006/relationships/hyperlink" Target="https://www.caixa.gov.br/Downloads/sinapi-cadernos-tecnicos/SINAPI-CT-POSTES-DE-CONCRETO-E-METALICOS.pdf" TargetMode="External"/><Relationship Id="rId8882" Type="http://schemas.openxmlformats.org/officeDocument/2006/relationships/hyperlink" Target="https://www.caixa.gov.br/Downloads/sinapi-cadernos-tecnicos/SINAPI-CT-RADIER-PISO-DE-CONCRETO-E-LAJE-SOBRE-SOLO.pdf" TargetMode="External"/><Relationship Id="rId9933" Type="http://schemas.openxmlformats.org/officeDocument/2006/relationships/hyperlink" Target="https://www.caixa.gov.br/Downloads/sinapi-cadernos-tecnicos/SINAPI-CT-TRANSPORTE-CARGA-E-DESCARGA-DE-MATERIAIS.pdf" TargetMode="External"/><Relationship Id="rId1922" Type="http://schemas.openxmlformats.org/officeDocument/2006/relationships/hyperlink" Target="https://www.caixa.gov.br/Downloads/sinapi-cadernos-tecnicos/SINAPI-CT-DEMOLICOES-E-REMOCOES.pdf" TargetMode="External"/><Relationship Id="rId6086" Type="http://schemas.openxmlformats.org/officeDocument/2006/relationships/hyperlink" Target="https://www.caixa.gov.br/Downloads/sinapi-cadernos-tecnicos/SINAPI-CT-INSTALACOES-PREDIAIS-DE-AGUA-QUENTE-EM-CPVC.pdf" TargetMode="External"/><Relationship Id="rId7137" Type="http://schemas.openxmlformats.org/officeDocument/2006/relationships/hyperlink" Target="https://www.caixa.gov.br/Downloads/sinapi-metodologia/Livro_SINAPI_Calculos_Parametros.pdf" TargetMode="External"/><Relationship Id="rId7551" Type="http://schemas.openxmlformats.org/officeDocument/2006/relationships/hyperlink" Target="https://www.caixa.gov.br/Downloads/sinapi-cadernos-tecnicos/SINAPI-CT-LOUCAS-E-METAIS.pdf" TargetMode="External"/><Relationship Id="rId8602" Type="http://schemas.openxmlformats.org/officeDocument/2006/relationships/hyperlink" Target="https://www.caixa.gov.br/Downloads/sinapi-cadernos-tecnicos/SINAPI-CT-POCOS-DE-VISITA-E-CAIXAS-PARA-BOCAS-DE-LOBO.pdf" TargetMode="External"/><Relationship Id="rId10118" Type="http://schemas.openxmlformats.org/officeDocument/2006/relationships/hyperlink" Target="https://www.caixa.gov.br/Downloads/sinapi-cadernos-tecnicos/SINAPI-CT-TUBULACAO-FLANGEADA-PARA-REDES-DE-AGUA.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3747" Type="http://schemas.openxmlformats.org/officeDocument/2006/relationships/hyperlink" Target="https://www.caixa.gov.br/Downloads/sinapi-cadernos-tecnicos/SINAPI-CT-ESQUADRIAS-PORTAS.pdf" TargetMode="External"/><Relationship Id="rId6153" Type="http://schemas.openxmlformats.org/officeDocument/2006/relationships/hyperlink" Target="https://www.caixa.gov.br/Downloads/sinapi-cadernos-tecnicos/SINAPI-CT-INSTALACOES-PREDIAIS-DE-AGUA-QUENTE-EM-CPVC.pdf" TargetMode="External"/><Relationship Id="rId7204" Type="http://schemas.openxmlformats.org/officeDocument/2006/relationships/hyperlink" Target="https://www.caixa.gov.br/Downloads/sinapi-metodologia/Livro_SINAPI_Calculos_Parametro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HAPISC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EPRECIACAO-JUROS-IMPOSTOS-E-SEGUROS-MANUTENCAO-E-MATERIAIS-NA-OPERACAO-DOS-EQUIPAMENTOS.pdf" TargetMode="External"/><Relationship Id="rId3814" Type="http://schemas.openxmlformats.org/officeDocument/2006/relationships/hyperlink" Target="https://www.caixa.gov.br/Downloads/sinapi-cadernos-tecnicos/SINAPI-CT-ESTACAS-ESCAVADAS-SEM-FLUIDO-ESTABILIZANTE.pdf" TargetMode="External"/><Relationship Id="rId6220" Type="http://schemas.openxmlformats.org/officeDocument/2006/relationships/hyperlink" Target="https://www.caixa.gov.br/Downloads/sinapi-cadernos-tecnicos/SINAPI-CT-INSTALACOES-PREDIAIS-DE-AGUAS-PLUVIAIS-TUBOS-CONEXOES-CAIXAS-E-RALOS.pdf" TargetMode="External"/><Relationship Id="rId9376" Type="http://schemas.openxmlformats.org/officeDocument/2006/relationships/hyperlink" Target="https://www.caixa.gov.br/Downloads/sinapi-cadernos-tecnicos/SINAPI-CT-REVESTIMENTOS-CERAMICOS-INTERNOS.pdf" TargetMode="External"/><Relationship Id="rId9790" Type="http://schemas.openxmlformats.org/officeDocument/2006/relationships/hyperlink" Target="https://www.caixa.gov.br/Downloads/sinapi-cadernos-tecnicos/SINAPI-CT-TRANSPORTE-DE-MATERIAIS-DENTRO-DO-CANTEIRO-DE-OBRAS.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CRETO-PROJETAD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PINTURA-EM-SUPERFICIES-METALICAS.pdf" TargetMode="External"/><Relationship Id="rId9029" Type="http://schemas.openxmlformats.org/officeDocument/2006/relationships/hyperlink" Target="https://www.caixa.gov.br/Downloads/sinapi-cadernos-tecnicos/SINAPI-CT-RECOMPOSICAO-DE-PAVIMENTOS.pdf" TargetMode="External"/><Relationship Id="rId9443" Type="http://schemas.openxmlformats.org/officeDocument/2006/relationships/hyperlink" Target="https://www.caixa.gov.br/Downloads/sinapi-cadernos-tecnicos/SINAPI-CT-SINALIZACAO-VERTICAL-VIARIA.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ONTRAPISO.pdf" TargetMode="External"/><Relationship Id="rId2830" Type="http://schemas.openxmlformats.org/officeDocument/2006/relationships/hyperlink" Target="https://www.caixa.gov.br/Downloads/sinapi-cadernos-tecnicos/SINAPI-CT-DEPRECIACAO-JUROS-IMPOSTOS-E-SEGUROS-MANUTENCAO-E-MATERIAIS-NA-OPERACAO-DOS-EQUIPAMENTOS.pdf" TargetMode="External"/><Relationship Id="rId4588" Type="http://schemas.openxmlformats.org/officeDocument/2006/relationships/hyperlink" Target="https://www.caixa.gov.br/Downloads/sinapi-cadernos-tecnicos/SINAPI-CT-ILUMINACAO-PREDIAL-E-MONITORAMENTO.pdf" TargetMode="External"/><Relationship Id="rId5639" Type="http://schemas.openxmlformats.org/officeDocument/2006/relationships/hyperlink" Target="https://www.caixa.gov.br/Downloads/sinapi-cadernos-tecnicos/SINAPI-CT-INSTALACOES-HIDRAULICAS-EM-PPR.pdf" TargetMode="External"/><Relationship Id="rId5986" Type="http://schemas.openxmlformats.org/officeDocument/2006/relationships/hyperlink" Target="https://www.caixa.gov.br/Downloads/sinapi-cadernos-tecnicos/SINAPI-CT-INSTALACOES-PREDIAIS-DE-AGUA-FRIA-EM-PVC.pdf" TargetMode="External"/><Relationship Id="rId8045" Type="http://schemas.openxmlformats.org/officeDocument/2006/relationships/hyperlink" Target="https://www.caixa.gov.br/Downloads/sinapi-cadernos-tecnicos/SINAPI-CT-PAREDES-DE-CONCRETO-FORMAS.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cadernos-tecnicos/SINAPI-CT-LASTRO.pdf" TargetMode="External"/><Relationship Id="rId8112" Type="http://schemas.openxmlformats.org/officeDocument/2006/relationships/hyperlink" Target="https://www.caixa.gov.br/Downloads/sinapi-cadernos-tecnicos/SINAPI-CT-PARQUINHOS-E-EQUIPAMENTOS-DE-GINASTICA-AO-AR-LIVRE.pdf" TargetMode="External"/><Relationship Id="rId9510" Type="http://schemas.openxmlformats.org/officeDocument/2006/relationships/hyperlink" Target="https://www.caixa.gov.br/Downloads/sinapi-cadernos-tecnicos/SINAPI-CT-SISTEMAS-DE-MEDICAO.pdf" TargetMode="External"/><Relationship Id="rId4655" Type="http://schemas.openxmlformats.org/officeDocument/2006/relationships/hyperlink" Target="https://www.caixa.gov.br/Downloads/sinapi-cadernos-tecnicos/SINAPI-CT-INSTALACOES-ELETRICAS-ELETRODUTOS-EMBUTIDOS-CABOS-CAIXAS-TOMADAS-E-INTERRUPTORES.pdf" TargetMode="External"/><Relationship Id="rId5706" Type="http://schemas.openxmlformats.org/officeDocument/2006/relationships/hyperlink" Target="https://www.caixa.gov.br/Downloads/sinapi-cadernos-tecnicos/SINAPI-CT-INSTALACOES-PREDIAIS-DE-ESGOTO-TUBOS-E-CONEXOES.pdf" TargetMode="External"/><Relationship Id="rId10042" Type="http://schemas.openxmlformats.org/officeDocument/2006/relationships/hyperlink" Target="https://www.caixa.gov.br/Downloads/sinapi-cadernos-tecnicos/SINAPI-CT-TRANSPORTE-CARGA-E-DESCARGA-DE-MATERIAIS.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QUIPAMENTOS-DE-PROTECAO-COLETIVA.pdf" TargetMode="External"/><Relationship Id="rId3671" Type="http://schemas.openxmlformats.org/officeDocument/2006/relationships/hyperlink" Target="https://www.caixa.gov.br/Downloads/sinapi-cadernos-tecnicos/SINAPI-CT-ESQUADRIAS-PORTAS.pdf" TargetMode="External"/><Relationship Id="rId4308" Type="http://schemas.openxmlformats.org/officeDocument/2006/relationships/hyperlink" Target="https://www.caixa.gov.br/Downloads/sinapi-cadernos-tecnicos/SINAPI-CT-FORMAS-PARA-ESTRUTURAS-DE-CONCRETO-ARMADO.pdf" TargetMode="External"/><Relationship Id="rId4722" Type="http://schemas.openxmlformats.org/officeDocument/2006/relationships/hyperlink" Target="https://www.caixa.gov.br/Downloads/sinapi-cadernos-tecnicos/SINAPI-CT-INSTALACOES-ELETRICAS-ELETRODUTOS-EMBUTIDOS-CABOS-CAIXAS-TOMADAS-E-INTERRUPTORES.pdf" TargetMode="External"/><Relationship Id="rId7878" Type="http://schemas.openxmlformats.org/officeDocument/2006/relationships/hyperlink" Target="https://www.caixa.gov.br/Downloads/sinapi-cadernos-tecnicos/SINAPI-CT-MOBILIZACAO-E-DESMOBILIZACAO-DE-EQUIPAMENTOS-PESADOS.pdf" TargetMode="External"/><Relationship Id="rId8929" Type="http://schemas.openxmlformats.org/officeDocument/2006/relationships/hyperlink" Target="https://www.caixa.gov.br/Downloads/sinapi-cadernos-tecnicos/SINAPI-CT-RASGOS-E-FIXACOES.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ADAS.pdf" TargetMode="External"/><Relationship Id="rId6894" Type="http://schemas.openxmlformats.org/officeDocument/2006/relationships/hyperlink" Target="https://www.caixa.gov.br/Downloads/sinapi-cadernos-tecnicos/SINAPI-CT-INSTALACOES-EM-COBRE.pdf" TargetMode="External"/><Relationship Id="rId7945" Type="http://schemas.openxmlformats.org/officeDocument/2006/relationships/hyperlink" Target="https://www.caixa.gov.br/Downloads/sinapi-cadernos-tecnicos/SINAPI-CT-MONTAGEM-DE-GRUAS-E-CREMALHEIRAS.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HIDRAULICAS-EM-PEX.pdf" TargetMode="External"/><Relationship Id="rId6547" Type="http://schemas.openxmlformats.org/officeDocument/2006/relationships/hyperlink" Target="https://www.caixa.gov.br/Downloads/sinapi-cadernos-tecnicos/SINAPI-CT-INSTALACOES-DE-GAS-E-INCENDIO-EM-ACO-E-FERRO-GALVANIZADO.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ESTRUTURAS-DE-MADEIRA.pdf" TargetMode="External"/><Relationship Id="rId5149" Type="http://schemas.openxmlformats.org/officeDocument/2006/relationships/hyperlink" Target="https://www.caixa.gov.br/Downloads/sinapi-cadernos-tecnicos/SINAPI-CT-INSTALACOES-HIDRAULICAS-RESERVACAO-E-BOMBAS-DE-RECALQUE.pdf" TargetMode="External"/><Relationship Id="rId5563" Type="http://schemas.openxmlformats.org/officeDocument/2006/relationships/hyperlink" Target="https://www.caixa.gov.br/Downloads/sinapi-cadernos-tecnicos/SINAPI-CT-INSTALACOES-HIDRAULICAS-EM-PEX.pdf" TargetMode="External"/><Relationship Id="rId6961" Type="http://schemas.openxmlformats.org/officeDocument/2006/relationships/hyperlink" Target="https://www.caixa.gov.br/Downloads/sinapi-cadernos-tecnicos/SINAPI-CT-INSTALACOES-EM-COBRE.pdf" TargetMode="External"/><Relationship Id="rId9020" Type="http://schemas.openxmlformats.org/officeDocument/2006/relationships/hyperlink" Target="https://www.caixa.gov.br/Downloads/sinapi-cadernos-tecnicos/SINAPI-CT-RECOMPOSICAO-DE-PAVIMENTOS.pdf" TargetMode="External"/><Relationship Id="rId4165" Type="http://schemas.openxmlformats.org/officeDocument/2006/relationships/hyperlink" Target="https://www.caixa.gov.br/Downloads/sinapi-cadernos-tecnicos/SINAPI-CT-EXECUCAO-DE-TIRANTES.pdf" TargetMode="External"/><Relationship Id="rId5216" Type="http://schemas.openxmlformats.org/officeDocument/2006/relationships/hyperlink" Target="https://www.caixa.gov.br/Downloads/sinapi-cadernos-tecnicos/SINAPI-CT-INSTALACOES-HIDRAULICAS-RESERVACAO-E-BOMBAS-DE-RECALQUE.pdf" TargetMode="External"/><Relationship Id="rId6614" Type="http://schemas.openxmlformats.org/officeDocument/2006/relationships/hyperlink" Target="https://www.caixa.gov.br/Downloads/sinapi-cadernos-tecnicos/SINAPI-CT-INSTALACOES-DE-GAS-EM-PEX-MULTICAMADAS.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NERGIA-SOLAR-PARA-EDIFICACOES.pdf" TargetMode="External"/><Relationship Id="rId5630" Type="http://schemas.openxmlformats.org/officeDocument/2006/relationships/hyperlink" Target="https://www.caixa.gov.br/Downloads/sinapi-cadernos-tecnicos/SINAPI-CT-INSTALACOES-HIDRAULICAS-EM-PPR.pdf" TargetMode="External"/><Relationship Id="rId8786" Type="http://schemas.openxmlformats.org/officeDocument/2006/relationships/hyperlink" Target="https://www.caixa.gov.br/Downloads/sinapi-cadernos-tecnicos/SINAPI-CT-PRODUCAO-DE-CONCRETOS-E-ARGAMASSAS-UTILIZANDO-AGREGADO-RECICLADO.pdf" TargetMode="External"/><Relationship Id="rId9837" Type="http://schemas.openxmlformats.org/officeDocument/2006/relationships/hyperlink" Target="https://www.caixa.gov.br/Downloads/sinapi-cadernos-tecnicos/SINAPI-CT-TRANSPORTE-CARGA-E-DESCARGA-DE-MATERIAIS.pdf" TargetMode="External"/><Relationship Id="rId1826" Type="http://schemas.openxmlformats.org/officeDocument/2006/relationships/hyperlink" Target="https://www.caixa.gov.br/Downloads/sinapi-cadernos-tecnicos/SINAPI-CT-CUSTOS-HORARIOS-PRODUTIVO-E-IMPRODUTIVO-DOS-EQUIPAMENTOS.pdf" TargetMode="External"/><Relationship Id="rId4232" Type="http://schemas.openxmlformats.org/officeDocument/2006/relationships/hyperlink" Target="https://www.caixa.gov.br/Downloads/sinapi-cadernos-tecnicos/SINAPI-CT-FOSSAS-E-SUMIDOUROS.pdf" TargetMode="External"/><Relationship Id="rId7388" Type="http://schemas.openxmlformats.org/officeDocument/2006/relationships/hyperlink" Target="https://www.caixa.gov.br/Downloads/sinapi-metodologia/Livro_SINAPI_Calculos_Parametros.pdf" TargetMode="External"/><Relationship Id="rId8439" Type="http://schemas.openxmlformats.org/officeDocument/2006/relationships/hyperlink" Target="https://www.caixa.gov.br/Downloads/sinapi-cadernos-tecnicos/SINAPI-CT-PINTURA-PARA-PISOS.pdf" TargetMode="External"/><Relationship Id="rId8853" Type="http://schemas.openxmlformats.org/officeDocument/2006/relationships/hyperlink" Target="https://www.caixa.gov.br/Downloads/sinapi-cadernos-tecnicos/SINAPI-CT-QUADROS-DE-AUTOMACAO-DE-BOMBAS.pdf" TargetMode="External"/><Relationship Id="rId9904" Type="http://schemas.openxmlformats.org/officeDocument/2006/relationships/hyperlink" Target="https://www.caixa.gov.br/Downloads/sinapi-cadernos-tecnicos/SINAPI-CT-TRANSPORTE-CARGA-E-DESCARGA-DE-MATERIAIS.pdf" TargetMode="External"/><Relationship Id="rId10369" Type="http://schemas.openxmlformats.org/officeDocument/2006/relationships/hyperlink" Target="https://www.caixa.gov.br/Downloads/sinapi-cadernos-tecnicos/SINAPI-CT-VALVULAS-E-REGISTROS-PARA-SISTEMAS-PREDIAIS.pdf" TargetMode="External"/><Relationship Id="rId3998" Type="http://schemas.openxmlformats.org/officeDocument/2006/relationships/hyperlink" Target="https://www.caixa.gov.br/Downloads/sinapi-cadernos-tecnicos/SINAPI-CT-ESTRUTURA-E-TRAMA-PARA-COBERTURA.pdf" TargetMode="External"/><Relationship Id="rId7455" Type="http://schemas.openxmlformats.org/officeDocument/2006/relationships/hyperlink" Target="https://www.caixa.gov.br/Downloads/sinapi-metodologia/Livro_SINAPI_Calculos_Parametros.pdf" TargetMode="External"/><Relationship Id="rId8506" Type="http://schemas.openxmlformats.org/officeDocument/2006/relationships/hyperlink" Target="https://www.caixa.gov.br/Downloads/sinapi-cadernos-tecnicos/SINAPI-CT-POSTES-DE-CONCRETO-E-METALICOS.pdf" TargetMode="External"/><Relationship Id="rId8920" Type="http://schemas.openxmlformats.org/officeDocument/2006/relationships/hyperlink" Target="https://www.caixa.gov.br/Downloads/sinapi-cadernos-tecnicos/SINAPI-CT-RASGOS-E-FIXACOES.pdf" TargetMode="External"/><Relationship Id="rId10436" Type="http://schemas.openxmlformats.org/officeDocument/2006/relationships/hyperlink" Target="https://www.caixa.gov.br/Downloads/sinapi-cadernos-tecnicos/SINAPI-CT-VALVULAS-PARA-REDES-DE-SANEAMENTO.pdf" TargetMode="External"/><Relationship Id="rId6057" Type="http://schemas.openxmlformats.org/officeDocument/2006/relationships/hyperlink" Target="https://www.caixa.gov.br/Downloads/sinapi-cadernos-tecnicos/SINAPI-CT-INSTALACOES-PREDIAIS-DE-AGUA-QUENTE-EM-CPVC.pdf" TargetMode="External"/><Relationship Id="rId6471" Type="http://schemas.openxmlformats.org/officeDocument/2006/relationships/hyperlink" Target="https://www.caixa.gov.br/Downloads/sinapi-cadernos-tecnicos/SINAPI-CT-INSTALACOES-DE-GAS-E-INCENDIO-EM-ACO-E-FERRO-GALVANIZADO.pdf" TargetMode="External"/><Relationship Id="rId7108" Type="http://schemas.openxmlformats.org/officeDocument/2006/relationships/hyperlink" Target="https://www.caixa.gov.br/Downloads/sinapi-cadernos-tecnicos/SINAPI-CT-LIMPEZA-DE-OBRA.pdf" TargetMode="External"/><Relationship Id="rId7522" Type="http://schemas.openxmlformats.org/officeDocument/2006/relationships/hyperlink" Target="https://www.caixa.gov.br/Downloads/sinapi-cadernos-tecnicos/SINAPI-CT-LOCACAO-DE-OBRAS.pdf" TargetMode="External"/><Relationship Id="rId986" Type="http://schemas.openxmlformats.org/officeDocument/2006/relationships/hyperlink" Target="https://www.caixa.gov.br/Downloads/sinapi-cadernos-tecnicos/SINAPI-CT-ATERROS-BASES-SUB-BASES-E-IMPRIMACOE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QUADRIAS-PORTAS.pdf" TargetMode="External"/><Relationship Id="rId5073" Type="http://schemas.openxmlformats.org/officeDocument/2006/relationships/hyperlink" Target="https://www.caixa.gov.br/Downloads/sinapi-cadernos-tecnicos/SINAPI-CT-INSTALACOES-ELETRICAS-REDE-DE-DISTRIBUICAO.pdf" TargetMode="External"/><Relationship Id="rId6124" Type="http://schemas.openxmlformats.org/officeDocument/2006/relationships/hyperlink" Target="https://www.caixa.gov.br/Downloads/sinapi-cadernos-tecnicos/SINAPI-CT-INSTALACOES-PREDIAIS-DE-AGUA-QUENTE-EM-CPVC.pdf" TargetMode="External"/><Relationship Id="rId9694" Type="http://schemas.openxmlformats.org/officeDocument/2006/relationships/hyperlink" Target="https://www.caixa.gov.br/Downloads/sinapi-cadernos-tecnicos/SINAPI-CT-TRANSPORTE-FLUVIAL-CARGA-E-DESCARGA.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ERCAS-PROTETORES-E-ALAMBRADOS.pdf" TargetMode="External"/><Relationship Id="rId5140" Type="http://schemas.openxmlformats.org/officeDocument/2006/relationships/hyperlink" Target="https://www.caixa.gov.br/Downloads/sinapi-cadernos-tecnicos/SINAPI-CT-INSTALACOES-ELETRICAS-REDE-DE-DISTRIBUICAO.pdf" TargetMode="External"/><Relationship Id="rId8296" Type="http://schemas.openxmlformats.org/officeDocument/2006/relationships/hyperlink" Target="https://www.caixa.gov.br/Downloads/sinapi-cadernos-tecnicos/SINAPI-CT-PINTURA-EXTERNA.pdf" TargetMode="External"/><Relationship Id="rId9347" Type="http://schemas.openxmlformats.org/officeDocument/2006/relationships/hyperlink" Target="https://www.caixa.gov.br/Downloads/sinapi-cadernos-tecnicos/SINAPI-CT-REVESTIMENTOS-CERAMICOS-INTERNOS.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EPRECIACAO-JUROS-IMPOSTOS-E-SEGUROS-MANUTENCAO-E-MATERIAIS-NA-OPERACAO-DOS-EQUIPAMENTOS.pdf" TargetMode="External"/><Relationship Id="rId9761" Type="http://schemas.openxmlformats.org/officeDocument/2006/relationships/hyperlink" Target="https://www.caixa.gov.br/Downloads/sinapi-cadernos-tecnicos/SINAPI-CT-TRANSPORTE-DE-MATERIAIS-DENTRO-DO-CANTEIRO-DE-OBRAS.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JETA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EPRECIACAO-JUROS-IMPOSTOS-E-SEGUROS-MANUTENCAO-E-MATERIAIS-NA-OPERACAO-DOS-EQUIPAMENTOS.pdf" TargetMode="External"/><Relationship Id="rId5957" Type="http://schemas.openxmlformats.org/officeDocument/2006/relationships/hyperlink" Target="https://www.caixa.gov.br/Downloads/sinapi-cadernos-tecnicos/SINAPI-CT-INSTALACOES-PREDIAIS-DE-AGUA-FRIA-EM-PVC.pdf" TargetMode="External"/><Relationship Id="rId8016" Type="http://schemas.openxmlformats.org/officeDocument/2006/relationships/hyperlink" Target="https://www.caixa.gov.br/Downloads/sinapi-cadernos-tecnicos/SINAPI-CT-PAREDES-DE-CONCRETO-ESTUCAMENTO.pdf" TargetMode="External"/><Relationship Id="rId8363" Type="http://schemas.openxmlformats.org/officeDocument/2006/relationships/hyperlink" Target="https://www.caixa.gov.br/Downloads/sinapi-cadernos-tecnicos/SINAPI-CT-PINTURA-EM-MADEIRA.pdf" TargetMode="External"/><Relationship Id="rId9414" Type="http://schemas.openxmlformats.org/officeDocument/2006/relationships/hyperlink" Target="https://www.caixa.gov.br/Downloads/sinapi-cadernos-tecnicos/SINAPI-CT-SINALIZACAO-VERTICAL-VIARIA.pdf" TargetMode="External"/><Relationship Id="rId10293" Type="http://schemas.openxmlformats.org/officeDocument/2006/relationships/hyperlink" Target="https://www.caixa.gov.br/Downloads/sinapi-cadernos-tecnicos/SINAPI-CT-VIDROS-E-ESPELHOS.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CRETO-PROTENDIDO.pdf" TargetMode="External"/><Relationship Id="rId4559" Type="http://schemas.openxmlformats.org/officeDocument/2006/relationships/hyperlink" Target="https://www.caixa.gov.br/Downloads/sinapi-cadernos-tecnicos/SINAPI-CT-GUIAS-E-SARJETAS.pdf" TargetMode="External"/><Relationship Id="rId4973" Type="http://schemas.openxmlformats.org/officeDocument/2006/relationships/hyperlink" Target="https://www.caixa.gov.br/Downloads/sinapi-cadernos-tecnicos/SINAPI-CT-INSTALACOES-ELETRICAS-QUADROS-CABOS-DISJUNTORES-CONTATORES-E-BARRAMENTOS-BLINDADOS.pdf" TargetMode="External"/><Relationship Id="rId8430" Type="http://schemas.openxmlformats.org/officeDocument/2006/relationships/hyperlink" Target="https://www.caixa.gov.br/Downloads/sinapi-cadernos-tecnicos/SINAPI-CT-PINTURA-PARA-PISOS.pdf" TargetMode="External"/><Relationship Id="rId10360" Type="http://schemas.openxmlformats.org/officeDocument/2006/relationships/hyperlink" Target="https://www.caixa.gov.br/Downloads/sinapi-cadernos-tecnicos/SINAPI-CT-VALVULAS-E-REGISTROS-PARA-SISTEMAS-PREDIAIS.pdf" TargetMode="External"/><Relationship Id="rId3575" Type="http://schemas.openxmlformats.org/officeDocument/2006/relationships/hyperlink" Target="https://www.caixa.gov.br/Downloads/sinapi-cadernos-tecnicos/SINAPI-CT-ESCORAMENTO-E-PREPARO-DE-FUNDO-DE-VALAS.pdf" TargetMode="External"/><Relationship Id="rId4626" Type="http://schemas.openxmlformats.org/officeDocument/2006/relationships/hyperlink" Target="https://www.caixa.gov.br/Downloads/sinapi-cadernos-tecnicos/SINAPI-CT-IMPERMEABILIZACAO-PROTECAO-MECANICA-E-TRATAMENTO-DE-JUNTA.pdf" TargetMode="External"/><Relationship Id="rId7032" Type="http://schemas.openxmlformats.org/officeDocument/2006/relationships/hyperlink" Target="https://www.caixa.gov.br/Downloads/sinapi-cadernos-tecnicos/SINAPI-CT-LAJES-PRE-MOLDADAS.pdf" TargetMode="External"/><Relationship Id="rId10013" Type="http://schemas.openxmlformats.org/officeDocument/2006/relationships/hyperlink" Target="https://www.caixa.gov.br/Downloads/sinapi-cadernos-tecnicos/SINAPI-CT-TRANSPORTE-CARGA-E-DESCARGA-DE-MATERIAIS.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QUIPAMENTOS-DE-PROTECAO-COLETIVA.pdf" TargetMode="External"/><Relationship Id="rId3642" Type="http://schemas.openxmlformats.org/officeDocument/2006/relationships/hyperlink" Target="https://www.caixa.gov.br/Downloads/sinapi-cadernos-tecnicos/SINAPI-CT-ESQUADRIAS-JANELAS.pdf" TargetMode="External"/><Relationship Id="rId6798" Type="http://schemas.openxmlformats.org/officeDocument/2006/relationships/hyperlink" Target="https://www.caixa.gov.br/Downloads/sinapi-cadernos-tecnicos/SINAPI-CT-INSTALACOES-EM-COBRE.pdf" TargetMode="External"/><Relationship Id="rId7849" Type="http://schemas.openxmlformats.org/officeDocument/2006/relationships/hyperlink" Target="https://www.caixa.gov.br/Downloads/sinapi-cadernos-tecnicos/SINAPI-CT-MOBILIZACAO-E-DESMOBILIZACAO-DE-EQUIPAMENTOS-PESADOS.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REDES-DE-AGUA-E-ESGOTO-EM-PEAD-LISO-(TUBOS-E-CONEXOES).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ERCAS-PROTETORES-E-ALAMBRADOS.pdf" TargetMode="External"/><Relationship Id="rId6865" Type="http://schemas.openxmlformats.org/officeDocument/2006/relationships/hyperlink" Target="https://www.caixa.gov.br/Downloads/sinapi-cadernos-tecnicos/SINAPI-CT-INSTALACOES-EM-COBRE.pdf" TargetMode="External"/><Relationship Id="rId7916" Type="http://schemas.openxmlformats.org/officeDocument/2006/relationships/hyperlink" Target="https://www.caixa.gov.br/Downloads/sinapi-cadernos-tecnicos/SINAPI-CT-MOBILIARIO-URBANO.pdf" TargetMode="External"/><Relationship Id="rId630" Type="http://schemas.openxmlformats.org/officeDocument/2006/relationships/hyperlink" Target="https://www.caixa.gov.br/Downloads/sinapi-cadernos-tecnicos/SINAPI-CT-ASSENTAMENTO-DE-TUBOS-DE-PVC-E-METALICOS-EM-REDES-DE-AGUA.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ESTRUTURAS-DE-MADEIRA.pdf" TargetMode="External"/><Relationship Id="rId5467" Type="http://schemas.openxmlformats.org/officeDocument/2006/relationships/hyperlink" Target="https://www.caixa.gov.br/Downloads/sinapi-cadernos-tecnicos/SINAPI-CT-INSTALACOES-HIDRAULICAS-EM-PEX.pdf" TargetMode="External"/><Relationship Id="rId5881" Type="http://schemas.openxmlformats.org/officeDocument/2006/relationships/hyperlink" Target="https://www.caixa.gov.br/Downloads/sinapi-cadernos-tecnicos/SINAPI-CT-INSTALACOES-PREDIAIS-DE-AGUA-FRIA-EM-PVC.pdf" TargetMode="External"/><Relationship Id="rId6518" Type="http://schemas.openxmlformats.org/officeDocument/2006/relationships/hyperlink" Target="https://www.caixa.gov.br/Downloads/sinapi-cadernos-tecnicos/SINAPI-CT-INSTALACOES-DE-GAS-E-INCENDIO-EM-ACO-E-FERRO-GALVANIZADO.pdf" TargetMode="External"/><Relationship Id="rId6932" Type="http://schemas.openxmlformats.org/officeDocument/2006/relationships/hyperlink" Target="https://www.caixa.gov.br/Downloads/sinapi-cadernos-tecnicos/SINAPI-CT-INSTALACOES-EM-COBRE.pdf" TargetMode="External"/><Relationship Id="rId4483" Type="http://schemas.openxmlformats.org/officeDocument/2006/relationships/hyperlink" Target="https://www.caixa.gov.br/Downloads/sinapi-cadernos-tecnicos/SINAPI-CT-GRAUTE-E-ARMACAO.pdf" TargetMode="External"/><Relationship Id="rId5534" Type="http://schemas.openxmlformats.org/officeDocument/2006/relationships/hyperlink" Target="https://www.caixa.gov.br/Downloads/sinapi-cadernos-tecnicos/SINAPI-CT-INSTALACOES-HIDRAULICAS-EM-PEX.pdf" TargetMode="External"/><Relationship Id="rId3085" Type="http://schemas.openxmlformats.org/officeDocument/2006/relationships/hyperlink" Target="https://www.caixa.gov.br/Downloads/sinapi-cadernos-tecnicos/SINAPI-CT-ELETROCALHAS.pdf" TargetMode="External"/><Relationship Id="rId4136" Type="http://schemas.openxmlformats.org/officeDocument/2006/relationships/hyperlink" Target="https://www.caixa.gov.br/Downloads/sinapi-cadernos-tecnicos/SINAPI-CT-EXECUCAO-DE-TIRANTES.pdf" TargetMode="External"/><Relationship Id="rId4550" Type="http://schemas.openxmlformats.org/officeDocument/2006/relationships/hyperlink" Target="https://www.caixa.gov.br/Downloads/sinapi-cadernos-tecnicos/SINAPI-CT-GUIAS-E-SARJETAS.pdf" TargetMode="External"/><Relationship Id="rId5601" Type="http://schemas.openxmlformats.org/officeDocument/2006/relationships/hyperlink" Target="https://www.caixa.gov.br/Downloads/sinapi-cadernos-tecnicos/SINAPI-CT-INSTALACOES-HIDRAULICAS-EM-PPR.pdf" TargetMode="External"/><Relationship Id="rId8757" Type="http://schemas.openxmlformats.org/officeDocument/2006/relationships/hyperlink" Target="https://www.caixa.gov.br/Downloads/sinapi-cadernos-tecnicos/SINAPI-CT-PRODUCAO-DE-CONCRETO.pdf" TargetMode="External"/><Relationship Id="rId9808" Type="http://schemas.openxmlformats.org/officeDocument/2006/relationships/hyperlink" Target="https://www.caixa.gov.br/Downloads/sinapi-cadernos-tecnicos/SINAPI-CT-TRANSPORTE-DE-MATERIAIS-DENTRO-DO-CANTEIRO-DE-OBRAS.pdf" TargetMode="External"/><Relationship Id="rId3152" Type="http://schemas.openxmlformats.org/officeDocument/2006/relationships/hyperlink" Target="https://www.caixa.gov.br/Downloads/sinapi-cadernos-tecnicos/SINAPI-CT-ENERGIA-SOLAR-PARA-EDIFICACOES.pdf" TargetMode="External"/><Relationship Id="rId4203" Type="http://schemas.openxmlformats.org/officeDocument/2006/relationships/hyperlink" Target="https://www.caixa.gov.br/Downloads/sinapi-cadernos-tecnicos/SINAPI-CT-FOSSAS-E-SUMIDOUROS.pdf" TargetMode="External"/><Relationship Id="rId7359" Type="http://schemas.openxmlformats.org/officeDocument/2006/relationships/hyperlink" Target="https://www.caixa.gov.br/Downloads/sinapi-metodologia/Livro_SINAPI_Calculos_Parametros.pdf" TargetMode="External"/><Relationship Id="rId7773" Type="http://schemas.openxmlformats.org/officeDocument/2006/relationships/hyperlink" Target="https://www.caixa.gov.br/Downloads/sinapi-cadernos-tecnicos/SINAPI-CT-MASSA-UNICA-INTERNA.pdf" TargetMode="External"/><Relationship Id="rId8824" Type="http://schemas.openxmlformats.org/officeDocument/2006/relationships/hyperlink" Target="https://www.caixa.gov.br/Downloads/sinapi-cadernos-tecnicos/SINAPI-CT-QUADROS-DE-AUTOMACAO-DE-BOMBAS.pdf" TargetMode="External"/><Relationship Id="rId6375" Type="http://schemas.openxmlformats.org/officeDocument/2006/relationships/hyperlink" Target="https://www.caixa.gov.br/Downloads/sinapi-cadernos-tecnicos/SINAPI-CT-INSTALACOES-DE-GAS-E-INCENDIO-EM-ACO-E-FERRO-GALVANIZADO.pdf" TargetMode="External"/><Relationship Id="rId7426" Type="http://schemas.openxmlformats.org/officeDocument/2006/relationships/hyperlink" Target="https://www.caixa.gov.br/Downloads/sinapi-metodologia/Livro_SINAPI_Calculos_Parametros.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ESTRUTURA-E-TRAMA-PARA-COBERTURA.pdf" TargetMode="External"/><Relationship Id="rId5391" Type="http://schemas.openxmlformats.org/officeDocument/2006/relationships/hyperlink" Target="https://www.caixa.gov.br/Downloads/sinapi-cadernos-tecnicos/SINAPI-CT-INSTALACOES-HIDRAULICAS-RESERVACAO-E-BOMBAS-DE-RECALQUE.pdf" TargetMode="External"/><Relationship Id="rId6028" Type="http://schemas.openxmlformats.org/officeDocument/2006/relationships/hyperlink" Target="https://www.caixa.gov.br/Downloads/sinapi-cadernos-tecnicos/SINAPI-CT-INSTALACOES-PREDIAIS-DE-AGUA-QUENTE-EM-CPVC.pdf" TargetMode="External"/><Relationship Id="rId7840" Type="http://schemas.openxmlformats.org/officeDocument/2006/relationships/hyperlink" Target="https://www.caixa.gov.br/Downloads/sinapi-cadernos-tecnicos/SINAPI-CT-MOBILIZACAO-E-DESMOBILIZACAO-DE-EQUIPAMENTOS-PESADOS.pdf" TargetMode="External"/><Relationship Id="rId9598" Type="http://schemas.openxmlformats.org/officeDocument/2006/relationships/hyperlink" Target="https://www.caixa.gov.br/Downloads/sinapi-cadernos-tecnicos/SINAPI-CT-TELHAMENTO-PARA-COBERTURA.pdf" TargetMode="External"/><Relationship Id="rId10407" Type="http://schemas.openxmlformats.org/officeDocument/2006/relationships/hyperlink" Target="https://www.caixa.gov.br/Downloads/sinapi-cadernos-tecnicos/SINAPI-CT-VALVULAS-PARA-REDES-DE-SANEAMENTO.pdf" TargetMode="External"/><Relationship Id="rId6" Type="http://schemas.openxmlformats.org/officeDocument/2006/relationships/hyperlink" Target="https://www.caixa.gov.br/Downloads/sinapi-cadernos-tecnicos/SINAPI-CT-ACESSIBILIDADE.pdf" TargetMode="External"/><Relationship Id="rId2985" Type="http://schemas.openxmlformats.org/officeDocument/2006/relationships/hyperlink" Target="https://www.caixa.gov.br/Downloads/sinapi-cadernos-tecnicos/SINAPI-CT-DRENOS.pdf" TargetMode="External"/><Relationship Id="rId5044" Type="http://schemas.openxmlformats.org/officeDocument/2006/relationships/hyperlink" Target="https://www.caixa.gov.br/Downloads/sinapi-cadernos-tecnicos/SINAPI-CT-INSTALACOES-ELETRICAS-REDE-DE-DISTRIBUICAO.pdf" TargetMode="External"/><Relationship Id="rId6442" Type="http://schemas.openxmlformats.org/officeDocument/2006/relationships/hyperlink" Target="https://www.caixa.gov.br/Downloads/sinapi-cadernos-tecnicos/SINAPI-CT-INSTALACOES-DE-GAS-E-INCENDIO-EM-ACO-E-FERRO-GALVANIZADO.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9665" Type="http://schemas.openxmlformats.org/officeDocument/2006/relationships/hyperlink" Target="https://www.caixa.gov.br/Downloads/sinapi-cadernos-tecnicos/SINAPI-CT-TRANSPORTE-FLUVIAL-CARGA-E-DESCARGA.pdf" TargetMode="External"/><Relationship Id="rId1654" Type="http://schemas.openxmlformats.org/officeDocument/2006/relationships/hyperlink" Target="https://www.caixa.gov.br/Downloads/sinapi-cadernos-tecnicos/SINAPI-CT-CUSTOS-HORARIOS-PRODUTIVO-E-IMPRODUTIV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4060" Type="http://schemas.openxmlformats.org/officeDocument/2006/relationships/hyperlink" Target="https://www.caixa.gov.br/Downloads/sinapi-cadernos-tecnicos/SINAPI-CT-ESTRUTURAS-DE-MADEIRA.pdf" TargetMode="External"/><Relationship Id="rId5111" Type="http://schemas.openxmlformats.org/officeDocument/2006/relationships/hyperlink" Target="https://www.caixa.gov.br/Downloads/sinapi-cadernos-tecnicos/SINAPI-CT-INSTALACOES-ELETRICAS-REDE-DE-DISTRIBUICAO.pdf" TargetMode="External"/><Relationship Id="rId8267" Type="http://schemas.openxmlformats.org/officeDocument/2006/relationships/hyperlink" Target="https://www.caixa.gov.br/Downloads/sinapi-cadernos-tecnicos/SINAPI-CT-PERFURACAO-HORIZONTAL-DIRECIONAL-HDD.pdf" TargetMode="External"/><Relationship Id="rId8681" Type="http://schemas.openxmlformats.org/officeDocument/2006/relationships/hyperlink" Target="https://www.caixa.gov.br/Downloads/sinapi-cadernos-tecnicos/SINAPI-CT-POCOS-DE-VISITA-E-CAIXAS-PARA-BOCAS-DE-LOBO.pdf" TargetMode="External"/><Relationship Id="rId9318" Type="http://schemas.openxmlformats.org/officeDocument/2006/relationships/hyperlink" Target="https://www.caixa.gov.br/Downloads/sinapi-cadernos-tecnicos/SINAPI-CT-RESERVATORIOS-DE-CONCRETO-E-METALICOS.pdf" TargetMode="External"/><Relationship Id="rId9732" Type="http://schemas.openxmlformats.org/officeDocument/2006/relationships/hyperlink" Target="https://www.caixa.gov.br/Downloads/sinapi-cadernos-tecnicos/SINAPI-CT-TRANSPORTE-DE-MATERIAIS-DENTRO-DO-CANTEIRO-DE-OBRAS.pdf" TargetMode="External"/><Relationship Id="rId10197" Type="http://schemas.openxmlformats.org/officeDocument/2006/relationships/hyperlink" Target="https://www.caixa.gov.br/Downloads/sinapi-cadernos-tecnicos/SINAPI-CT-USINAGENS.pdf" TargetMode="External"/><Relationship Id="rId1307" Type="http://schemas.openxmlformats.org/officeDocument/2006/relationships/hyperlink" Target="https://www.caixa.gov.br/Downloads/sinapi-cadernos-tecnicos/SINAPI-CT-CHAPISCO.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ELETRICAS-ELETRODUTOS-CONEXOES-E-CONDULETES-APARENTES.pdf" TargetMode="External"/><Relationship Id="rId5928" Type="http://schemas.openxmlformats.org/officeDocument/2006/relationships/hyperlink" Target="https://www.caixa.gov.br/Downloads/sinapi-cadernos-tecnicos/SINAPI-CT-INSTALACOES-PREDIAIS-DE-AGUA-FRIA-EM-PVC.pdf" TargetMode="External"/><Relationship Id="rId7283" Type="http://schemas.openxmlformats.org/officeDocument/2006/relationships/hyperlink" Target="https://www.caixa.gov.br/Downloads/sinapi-metodologia/Livro_SINAPI_Calculos_Parametros.pdf" TargetMode="External"/><Relationship Id="rId8334" Type="http://schemas.openxmlformats.org/officeDocument/2006/relationships/hyperlink" Target="https://www.caixa.gov.br/Downloads/sinapi-cadernos-tecnicos/SINAPI-CT-PINTURA-INTERNA.pdf" TargetMode="External"/><Relationship Id="rId10264" Type="http://schemas.openxmlformats.org/officeDocument/2006/relationships/hyperlink" Target="https://www.caixa.gov.br/Downloads/sinapi-cadernos-tecnicos/SINAPI-CT-VIDROS-E-ESPELHOS.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CAVACAO-DE-VALAS.pdf" TargetMode="External"/><Relationship Id="rId7350" Type="http://schemas.openxmlformats.org/officeDocument/2006/relationships/hyperlink" Target="https://www.caixa.gov.br/Downloads/sinapi-metodologia/Livro_SINAPI_Calculos_Parametros.pdf" TargetMode="External"/><Relationship Id="rId8401" Type="http://schemas.openxmlformats.org/officeDocument/2006/relationships/hyperlink" Target="https://www.caixa.gov.br/Downloads/sinapi-cadernos-tecnicos/SINAPI-CT-PINTURA-EM-SUPERFICIES-METALICA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893" Type="http://schemas.openxmlformats.org/officeDocument/2006/relationships/hyperlink" Target="https://www.caixa.gov.br/Downloads/sinapi-cadernos-tecnicos/SINAPI-CT-ESTRUTURA-E-TRAMA-PARA-COBERTURA.pdf" TargetMode="External"/><Relationship Id="rId4944" Type="http://schemas.openxmlformats.org/officeDocument/2006/relationships/hyperlink" Target="https://www.caixa.gov.br/Downloads/sinapi-cadernos-tecnicos/SINAPI-CT-INSTALACOES-ELETRICAS-QUADROS-CABOS-DISJUNTORES-CONTATORES-E-BARRAMENTOS-BLINDADOS.pdf" TargetMode="External"/><Relationship Id="rId7003" Type="http://schemas.openxmlformats.org/officeDocument/2006/relationships/hyperlink" Target="https://www.caixa.gov.br/Downloads/sinapi-cadernos-tecnicos/SINAPI-CT-INSTALACOES-PARA-CANTEIROS-DE-OBRAS.pdf" TargetMode="External"/><Relationship Id="rId10331" Type="http://schemas.openxmlformats.org/officeDocument/2006/relationships/hyperlink" Target="https://www.caixa.gov.br/Downloads/sinapi-cadernos-tecnicos/SINAPI-CT-VALVULAS-E-REGISTROS-PARA-SISTEMAS-PREDIAI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CAVACAO-EM-MATERIAL-DE-3&#170;-CATEGORIA.pdf" TargetMode="External"/><Relationship Id="rId3960" Type="http://schemas.openxmlformats.org/officeDocument/2006/relationships/hyperlink" Target="https://www.caixa.gov.br/Downloads/sinapi-cadernos-tecnicos/SINAPI-CT-ESTRUTURA-E-TRAMA-PARA-COBERTURA.pdf" TargetMode="External"/><Relationship Id="rId9175" Type="http://schemas.openxmlformats.org/officeDocument/2006/relationships/hyperlink" Target="https://www.caixa.gov.br/Downloads/sinapi-cadernos-tecnicos/SINAPI-CT-REDES-DE-AGUA-E-ESGOTO-EM-PEAD-LISO-(TUBOS-E-CONEXOES).pdf" TargetMode="External"/><Relationship Id="rId881" Type="http://schemas.openxmlformats.org/officeDocument/2006/relationships/hyperlink" Target="https://www.caixa.gov.br/Downloads/sinapi-cadernos-tecnicos/SINAPI-CT-ATERROS-BASES-SUB-BASES-E-IMPRIMACOE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613" Type="http://schemas.openxmlformats.org/officeDocument/2006/relationships/hyperlink" Target="https://www.caixa.gov.br/Downloads/sinapi-cadernos-tecnicos/SINAPI-CT-ESGOTAMENTO-DE-VALA-E-REBAIXAMENTO-DO-LENCOL-FREATICO.pdf" TargetMode="External"/><Relationship Id="rId6769" Type="http://schemas.openxmlformats.org/officeDocument/2006/relationships/hyperlink" Target="https://www.caixa.gov.br/Downloads/sinapi-cadernos-tecnicos/SINAPI-CT-INSTALACOES-EM-COBRE.pdf" TargetMode="External"/><Relationship Id="rId534" Type="http://schemas.openxmlformats.org/officeDocument/2006/relationships/hyperlink" Target="https://www.caixa.gov.br/Downloads/sinapi-cadernos-tecnicos/SINAPI-CT-ASSENTAMENTO-DE-TUBOS-DE-PVC-E-METALICOS-EM-REDES-DE-AGUA.pdf" TargetMode="External"/><Relationship Id="rId1164" Type="http://schemas.openxmlformats.org/officeDocument/2006/relationships/hyperlink" Target="https://www.caixa.gov.br/Downloads/sinapi-cadernos-tecnicos/SINAPI-CT-CAIXAS-DE-AGUA-PARA-EDIFICACOE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5785" Type="http://schemas.openxmlformats.org/officeDocument/2006/relationships/hyperlink" Target="https://www.caixa.gov.br/Downloads/sinapi-cadernos-tecnicos/SINAPI-CT-INSTALACOES-PREDIAIS-DE-AGUA-FRIA-EM-PVC.pdf" TargetMode="External"/><Relationship Id="rId6836" Type="http://schemas.openxmlformats.org/officeDocument/2006/relationships/hyperlink" Target="https://www.caixa.gov.br/Downloads/sinapi-cadernos-tecnicos/SINAPI-CT-INSTALACOES-EM-COBRE.pdf" TargetMode="External"/><Relationship Id="rId8191" Type="http://schemas.openxmlformats.org/officeDocument/2006/relationships/hyperlink" Target="https://www.caixa.gov.br/Downloads/sinapi-cadernos-tecnicos/SINAPI-CT-PAVIMENTO-RIGIDO-DE-CONCRETO.pdf" TargetMode="External"/><Relationship Id="rId9242" Type="http://schemas.openxmlformats.org/officeDocument/2006/relationships/hyperlink" Target="https://www.caixa.gov.br/Downloads/sinapi-cadernos-tecnicos/SINAPI-CT-REDES-DE-AGUA-E-ESGOTO-EM-PEAD-LISO-(TUBOS-E-CONEXOES).pdf" TargetMode="External"/><Relationship Id="rId601" Type="http://schemas.openxmlformats.org/officeDocument/2006/relationships/hyperlink" Target="https://www.caixa.gov.br/Downloads/sinapi-cadernos-tecnicos/SINAPI-CT-ASSENTAMENTO-DE-TUBOS-DE-PVC-E-METALICOS-EM-REDES-DE-AGUA.pdf" TargetMode="External"/><Relationship Id="rId1231" Type="http://schemas.openxmlformats.org/officeDocument/2006/relationships/hyperlink" Target="https://www.caixa.gov.br/Downloads/sinapi-cadernos-tecnicos/SINAPI-CT-CANALETAS-GRELHAS-E-CAIXAS-COM-GRELHA-PARA-DRENAGEM.pdf" TargetMode="External"/><Relationship Id="rId4387" Type="http://schemas.openxmlformats.org/officeDocument/2006/relationships/hyperlink" Target="https://www.caixa.gov.br/Downloads/sinapi-cadernos-tecnicos/SINAPI-CT-FORMAS-PARA-ESTRUTURAS-DE-CONCRETO-ARMADO.pdf" TargetMode="External"/><Relationship Id="rId5438" Type="http://schemas.openxmlformats.org/officeDocument/2006/relationships/hyperlink" Target="https://www.caixa.gov.br/Downloads/sinapi-cadernos-tecnicos/SINAPI-CT-INSTALACOES-HIDRAULICAS-RESERVACAO-E-BOMBAS-DE-RECALQUE.pdf" TargetMode="External"/><Relationship Id="rId5852" Type="http://schemas.openxmlformats.org/officeDocument/2006/relationships/hyperlink" Target="https://www.caixa.gov.br/Downloads/sinapi-cadernos-tecnicos/SINAPI-CT-INSTALACOES-PREDIAIS-DE-AGUA-FRIA-EM-PVC.pdf" TargetMode="External"/><Relationship Id="rId4454" Type="http://schemas.openxmlformats.org/officeDocument/2006/relationships/hyperlink" Target="https://www.caixa.gov.br/Downloads/sinapi-cadernos-tecnicos/SINAPI-CT-GESSO.pdf" TargetMode="External"/><Relationship Id="rId5505" Type="http://schemas.openxmlformats.org/officeDocument/2006/relationships/hyperlink" Target="https://www.caixa.gov.br/Downloads/sinapi-cadernos-tecnicos/SINAPI-CT-INSTALACOES-HIDRAULICAS-EM-PEX.pdf" TargetMode="External"/><Relationship Id="rId6903" Type="http://schemas.openxmlformats.org/officeDocument/2006/relationships/hyperlink" Target="https://www.caixa.gov.br/Downloads/sinapi-cadernos-tecnicos/SINAPI-CT-INSTALACOES-EM-COBRE.pdf" TargetMode="External"/><Relationship Id="rId3056" Type="http://schemas.openxmlformats.org/officeDocument/2006/relationships/hyperlink" Target="https://www.caixa.gov.br/Downloads/sinapi-cadernos-tecnicos/SINAPI-CT-DUTOS-PARA-AR-CONDICIONADO.pdf" TargetMode="External"/><Relationship Id="rId3470" Type="http://schemas.openxmlformats.org/officeDocument/2006/relationships/hyperlink" Target="https://www.caixa.gov.br/Downloads/sinapi-cadernos-tecnicos/SINAPI-CT-ESCAVACAO-VERTICAL-A-CEU-ABERTO.pdf" TargetMode="External"/><Relationship Id="rId4107" Type="http://schemas.openxmlformats.org/officeDocument/2006/relationships/hyperlink" Target="https://www.caixa.gov.br/Downloads/sinapi-cadernos-tecnicos/SINAPI-CT-ESTRUTURAS-DE-MADEIRA.pdf" TargetMode="External"/><Relationship Id="rId391" Type="http://schemas.openxmlformats.org/officeDocument/2006/relationships/hyperlink" Target="https://www.caixa.gov.br/Downloads/sinapi-cadernos-tecnicos/SINAPI-CT-ASSENTAMENTO-DE-TUBOS-DE-ESGOTO-EM-PVC-E-PEAD.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LETROCALHAS.pdf" TargetMode="External"/><Relationship Id="rId4521" Type="http://schemas.openxmlformats.org/officeDocument/2006/relationships/hyperlink" Target="https://www.caixa.gov.br/Downloads/sinapi-cadernos-tecnicos/SINAPI-CT-GUARDA-CORPO-CORRIMAO-E-GRADE-PARA-ESQUADRIAS.pdf" TargetMode="External"/><Relationship Id="rId6279" Type="http://schemas.openxmlformats.org/officeDocument/2006/relationships/hyperlink" Target="https://www.caixa.gov.br/Downloads/sinapi-cadernos-tecnicos/SINAPI-CT-INSTALACOES-DE-GAS-E-INCENDIO-EM-ACO-E-FERRO-GALVANIZADO.pdf" TargetMode="External"/><Relationship Id="rId7677" Type="http://schemas.openxmlformats.org/officeDocument/2006/relationships/hyperlink" Target="https://www.caixa.gov.br/Downloads/sinapi-cadernos-tecnicos/SINAPI-CT-MASSA-UNICA-EXTERNA.pdf" TargetMode="External"/><Relationship Id="rId8728" Type="http://schemas.openxmlformats.org/officeDocument/2006/relationships/hyperlink" Target="https://www.caixa.gov.br/Downloads/sinapi-cadernos-tecnicos/SINAPI-CT-POCOS-DE-VISITA-E-CAIXAS-PARA-BOCAS-DE-LOBO.pdf" TargetMode="External"/><Relationship Id="rId6693" Type="http://schemas.openxmlformats.org/officeDocument/2006/relationships/hyperlink" Target="https://www.caixa.gov.br/Downloads/sinapi-cadernos-tecnicos/SINAPI-CT-INSTALACOES-DE-AR-CONDICIONADO.pdf" TargetMode="External"/><Relationship Id="rId7744" Type="http://schemas.openxmlformats.org/officeDocument/2006/relationships/hyperlink" Target="https://www.caixa.gov.br/Downloads/sinapi-cadernos-tecnicos/SINAPI-CT-MASSA-UNICA-EXTERNA.pdf" TargetMode="External"/><Relationship Id="rId2889" Type="http://schemas.openxmlformats.org/officeDocument/2006/relationships/hyperlink" Target="https://www.caixa.gov.br/Downloads/sinapi-cadernos-tecnicos/SINAPI-CT-DISPOSITIVOS-AUXILIARES-VIARIOS.pdf" TargetMode="External"/><Relationship Id="rId5295" Type="http://schemas.openxmlformats.org/officeDocument/2006/relationships/hyperlink" Target="https://www.caixa.gov.br/Downloads/sinapi-cadernos-tecnicos/SINAPI-CT-INSTALACOES-HIDRAULICAS-RESERVACAO-E-BOMBAS-DE-RECALQUE.pdf" TargetMode="External"/><Relationship Id="rId6346" Type="http://schemas.openxmlformats.org/officeDocument/2006/relationships/hyperlink" Target="https://www.caixa.gov.br/Downloads/sinapi-cadernos-tecnicos/SINAPI-CT-INSTALACOES-DE-GAS-E-INCENDIO-EM-ACO-E-FERRO-GALVANIZADO.pdf" TargetMode="External"/><Relationship Id="rId6760" Type="http://schemas.openxmlformats.org/officeDocument/2006/relationships/hyperlink" Target="https://www.caixa.gov.br/Downloads/sinapi-cadernos-tecnicos/SINAPI-CT-INSTALACOES-EM-COBRE.pdf" TargetMode="External"/><Relationship Id="rId7811" Type="http://schemas.openxmlformats.org/officeDocument/2006/relationships/hyperlink" Target="https://www.caixa.gov.br/Downloads/sinapi-cadernos-tecnicos/SINAPI-CT-MASSA-UNICA-INTERNA.pdf" TargetMode="External"/><Relationship Id="rId111" Type="http://schemas.openxmlformats.org/officeDocument/2006/relationships/hyperlink" Target="https://www.caixa.gov.br/Downloads/sinapi-cadernos-tecnicos/SINAPI-CT-ARGAMASSAS.pdf" TargetMode="External"/><Relationship Id="rId2956" Type="http://schemas.openxmlformats.org/officeDocument/2006/relationships/hyperlink" Target="https://www.caixa.gov.br/Downloads/sinapi-cadernos-tecnicos/SINAPI-CT-DRENAGEM-DE-AR-CONDICIONADO.pdf" TargetMode="External"/><Relationship Id="rId5362" Type="http://schemas.openxmlformats.org/officeDocument/2006/relationships/hyperlink" Target="https://www.caixa.gov.br/Downloads/sinapi-cadernos-tecnicos/SINAPI-CT-INSTALACOES-HIDRAULICAS-RESERVACAO-E-BOMBAS-DE-RECALQUE.pdf" TargetMode="External"/><Relationship Id="rId6413" Type="http://schemas.openxmlformats.org/officeDocument/2006/relationships/hyperlink" Target="https://www.caixa.gov.br/Downloads/sinapi-cadernos-tecnicos/SINAPI-CT-INSTALACOES-DE-GAS-E-INCENDIO-EM-ACO-E-FERRO-GALVANIZADO.pdf" TargetMode="External"/><Relationship Id="rId9569" Type="http://schemas.openxmlformats.org/officeDocument/2006/relationships/hyperlink" Target="https://www.caixa.gov.br/Downloads/sinapi-cadernos-tecnicos/SINAPI-CT-TELHAMENTO-PARA-COBERTURA.pdf" TargetMode="External"/><Relationship Id="rId9983" Type="http://schemas.openxmlformats.org/officeDocument/2006/relationships/hyperlink" Target="https://www.caixa.gov.br/Downloads/sinapi-cadernos-tecnicos/SINAPI-CT-TRANSPORTE-CARGA-E-DESCARGA-DE-MATERIAIS.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5015" Type="http://schemas.openxmlformats.org/officeDocument/2006/relationships/hyperlink" Target="https://www.caixa.gov.br/Downloads/sinapi-cadernos-tecnicos/SINAPI-CT-INSTALACOES-ELETRICAS-QUADROS-CABOS-DISJUNTORES-CONTATORES-E-BARRAMENTOS-BLINDADOS.pdf" TargetMode="External"/><Relationship Id="rId8585" Type="http://schemas.openxmlformats.org/officeDocument/2006/relationships/hyperlink" Target="https://www.caixa.gov.br/Downloads/sinapi-cadernos-tecnicos/SINAPI-CT-POCOS-DE-VISITA-E-CAIXAS-PARA-BOCAS-DE-LOBO.pdf" TargetMode="External"/><Relationship Id="rId9636" Type="http://schemas.openxmlformats.org/officeDocument/2006/relationships/hyperlink" Target="https://www.caixa.gov.br/Downloads/sinapi-cadernos-tecnicos/SINAPI-CT-TRANSPORTE-FLUVIAL-CARGA-E-DESCARGA.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4031" Type="http://schemas.openxmlformats.org/officeDocument/2006/relationships/hyperlink" Target="https://www.caixa.gov.br/Downloads/sinapi-cadernos-tecnicos/SINAPI-CT-ESTRUTURAS-DE-CONTENCAO-ESTACAS-PAREDES-DIAFRAGMA-E-MURETA-GUIA.pdf" TargetMode="External"/><Relationship Id="rId7187" Type="http://schemas.openxmlformats.org/officeDocument/2006/relationships/hyperlink" Target="https://www.caixa.gov.br/Downloads/sinapi-metodologia/Livro_SINAPI_Calculos_Parametros.pdf" TargetMode="External"/><Relationship Id="rId8238" Type="http://schemas.openxmlformats.org/officeDocument/2006/relationships/hyperlink" Target="https://www.caixa.gov.br/Downloads/sinapi-cadernos-tecnicos/SINAPI-CT-PERFURACAO-HORIZONTAL-DIRECIONAL-HDD.pdf" TargetMode="External"/><Relationship Id="rId10168" Type="http://schemas.openxmlformats.org/officeDocument/2006/relationships/hyperlink" Target="https://www.caixa.gov.br/Downloads/sinapi-cadernos-tecnicos/SINAPI-CT-TUNNEL-LINER.pdf" TargetMode="External"/><Relationship Id="rId1625" Type="http://schemas.openxmlformats.org/officeDocument/2006/relationships/hyperlink" Target="https://www.caixa.gov.br/Downloads/sinapi-cadernos-tecnicos/SINAPI-CT-CUSTOS-HORARIOS-PRODUTIVO-E-IMPRODUTIVO-DOS-EQUIPAMENTOS.pdf" TargetMode="External"/><Relationship Id="rId7254" Type="http://schemas.openxmlformats.org/officeDocument/2006/relationships/hyperlink" Target="https://www.caixa.gov.br/Downloads/sinapi-metodologia/Livro_SINAPI_Calculos_Parametros.pdf" TargetMode="External"/><Relationship Id="rId8305" Type="http://schemas.openxmlformats.org/officeDocument/2006/relationships/hyperlink" Target="https://www.caixa.gov.br/Downloads/sinapi-cadernos-tecnicos/SINAPI-CT-PINTURA-EXTERNA.pdf" TargetMode="External"/><Relationship Id="rId8652" Type="http://schemas.openxmlformats.org/officeDocument/2006/relationships/hyperlink" Target="https://www.caixa.gov.br/Downloads/sinapi-cadernos-tecnicos/SINAPI-CT-POCOS-DE-VISITA-E-CAIXAS-PARA-BOCAS-DE-LOBO.pdf" TargetMode="External"/><Relationship Id="rId9703" Type="http://schemas.openxmlformats.org/officeDocument/2006/relationships/hyperlink" Target="https://www.caixa.gov.br/Downloads/sinapi-cadernos-tecnicos/SINAPI-CT-TRANSPORTE-FLUVIAL-CARGA-E-DESCARGA.pdf" TargetMode="External"/><Relationship Id="rId3797" Type="http://schemas.openxmlformats.org/officeDocument/2006/relationships/hyperlink" Target="https://www.caixa.gov.br/Downloads/sinapi-cadernos-tecnicos/SINAPI-CT-ESTACAS-BROCA-STRAUSS-E-ESCAVADA-COM-FLUIDO-ESTABILIZANTE.pdf" TargetMode="External"/><Relationship Id="rId4848" Type="http://schemas.openxmlformats.org/officeDocument/2006/relationships/hyperlink" Target="https://www.caixa.gov.br/Downloads/sinapi-cadernos-tecnicos/SINAPI-CT-INSTALACOES-ELETRICAS-ELETRODUTOS-EMBUTIDOS-CABOS-CAIXAS-TOMADAS-E-INTERRUPTORES.pdf" TargetMode="External"/><Relationship Id="rId10235" Type="http://schemas.openxmlformats.org/officeDocument/2006/relationships/hyperlink" Target="https://www.caixa.gov.br/Downloads/sinapi-cadernos-tecnicos/SINAPI-CT-VERGAS-CONTRAVERGAS-E-FIXACAO-DE-ALVENARIA.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864" Type="http://schemas.openxmlformats.org/officeDocument/2006/relationships/hyperlink" Target="https://www.caixa.gov.br/Downloads/sinapi-cadernos-tecnicos/SINAPI-CT-ESTACAS-EM-HELICE-CONTINUA.pdf" TargetMode="External"/><Relationship Id="rId4915" Type="http://schemas.openxmlformats.org/officeDocument/2006/relationships/hyperlink" Target="https://www.caixa.gov.br/Downloads/sinapi-cadernos-tecnicos/SINAPI-CT-INSTALACOES-ELETRICAS-ELETRODUTOS-CONEXOES-E-CONDULETES-APARENTES.pdf" TargetMode="External"/><Relationship Id="rId6270" Type="http://schemas.openxmlformats.org/officeDocument/2006/relationships/hyperlink" Target="https://www.caixa.gov.br/Downloads/sinapi-cadernos-tecnicos/SINAPI-CT-INSTALACOES-DE-GAS-E-INCENDIO-EM-ACO-E-FERRO-GALVANIZADO.pdf" TargetMode="External"/><Relationship Id="rId7321" Type="http://schemas.openxmlformats.org/officeDocument/2006/relationships/hyperlink" Target="https://www.caixa.gov.br/Downloads/sinapi-metodologia/Livro_SINAPI_Calculos_Parametros.pdf" TargetMode="External"/><Relationship Id="rId10302" Type="http://schemas.openxmlformats.org/officeDocument/2006/relationships/hyperlink" Target="https://www.caixa.gov.br/Downloads/sinapi-cadernos-tecnicos/SINAPI-CT-VALVULAS-E-REGISTROS-PARA-SISTEMAS-PREDIAIS.pdf" TargetMode="External"/><Relationship Id="rId785" Type="http://schemas.openxmlformats.org/officeDocument/2006/relationships/hyperlink" Target="https://www.caixa.gov.br/Downloads/sinapi-cadernos-tecnicos/SINAPI-CT-ATERROS-BASES-SUB-BASES-E-IMPRIMACOE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DISPOSITIVOS-AUXILIARES-VIARIOS.pdf" TargetMode="External"/><Relationship Id="rId3517" Type="http://schemas.openxmlformats.org/officeDocument/2006/relationships/hyperlink" Target="https://www.caixa.gov.br/Downloads/sinapi-cadernos-tecnicos/SINAPI-CT-ESCAVACAO-DE-VALAS.pdf" TargetMode="External"/><Relationship Id="rId3931" Type="http://schemas.openxmlformats.org/officeDocument/2006/relationships/hyperlink" Target="https://www.caixa.gov.br/Downloads/sinapi-cadernos-tecnicos/SINAPI-CT-ESTRUTURA-E-TRAMA-PARA-COBERTURA.pdf" TargetMode="External"/><Relationship Id="rId9079" Type="http://schemas.openxmlformats.org/officeDocument/2006/relationships/hyperlink" Target="https://www.caixa.gov.br/Downloads/sinapi-cadernos-tecnicos/SINAPI-CT-REDES-ENTERRADAS-DE-DISTRIBUICAO-ELETRICA.pdf" TargetMode="External"/><Relationship Id="rId9493" Type="http://schemas.openxmlformats.org/officeDocument/2006/relationships/hyperlink" Target="https://www.caixa.gov.br/Downloads/sinapi-cadernos-tecnicos/SINAPI-CT-SISTEMAS-DE-MEDICAO.pdf" TargetMode="External"/><Relationship Id="rId438" Type="http://schemas.openxmlformats.org/officeDocument/2006/relationships/hyperlink" Target="https://www.caixa.gov.br/Downloads/sinapi-cadernos-tecnicos/SINAPI-CT-ASSENTAMENTO-DE-TUBOS-DE-PVC-E-METALICOS-EM-REDES-DE-AGUA.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5689" Type="http://schemas.openxmlformats.org/officeDocument/2006/relationships/hyperlink" Target="https://www.caixa.gov.br/Downloads/sinapi-cadernos-tecnicos/SINAPI-CT-INSTALACOES-PREDIAIS-DE-ESGOTO-CAIXAS-E-RALOS.pdf" TargetMode="External"/><Relationship Id="rId8095" Type="http://schemas.openxmlformats.org/officeDocument/2006/relationships/hyperlink" Target="https://www.caixa.gov.br/Downloads/sinapi-cadernos-tecnicos/SINAPI-CT-PARQUINHOS-E-EQUIPAMENTOS-DE-GINASTICA-AO-AR-LIVRE.pdf" TargetMode="External"/><Relationship Id="rId9146" Type="http://schemas.openxmlformats.org/officeDocument/2006/relationships/hyperlink" Target="https://www.caixa.gov.br/Downloads/sinapi-cadernos-tecnicos/SINAPI-CT-REDES-DE-LOGICA-TELEFONIA-E-IMAGEM.pdf" TargetMode="External"/><Relationship Id="rId9560" Type="http://schemas.openxmlformats.org/officeDocument/2006/relationships/hyperlink" Target="https://www.caixa.gov.br/Downloads/sinapi-cadernos-tecnicos/SINAPI-CT-TELHAMENTO-PARA-COBERTURA.pdf" TargetMode="External"/><Relationship Id="rId505" Type="http://schemas.openxmlformats.org/officeDocument/2006/relationships/hyperlink" Target="https://www.caixa.gov.br/Downloads/sinapi-cadernos-tecnicos/SINAPI-CT-ASSENTAMENTO-DE-TUBOS-DE-PVC-E-METALICOS-EM-REDES-DE-AGUA.pdf" TargetMode="External"/><Relationship Id="rId1135" Type="http://schemas.openxmlformats.org/officeDocument/2006/relationships/hyperlink" Target="https://www.caixa.gov.br/Downloads/sinapi-cadernos-tecnicos/SINAPI-CT-CAIXAS-ENTERRADAS.pdf" TargetMode="External"/><Relationship Id="rId8162" Type="http://schemas.openxmlformats.org/officeDocument/2006/relationships/hyperlink" Target="https://www.caixa.gov.br/Downloads/sinapi-cadernos-tecnicos/SINAPI-CT-PAVIMENTO-INTERTRAVADO.pdf" TargetMode="External"/><Relationship Id="rId9213" Type="http://schemas.openxmlformats.org/officeDocument/2006/relationships/hyperlink" Target="https://www.caixa.gov.br/Downloads/sinapi-cadernos-tecnicos/SINAPI-CT-REDES-DE-AGUA-E-ESGOTO-EM-PEAD-LISO-(TUBOS-E-CONEXOES).pdf" TargetMode="External"/><Relationship Id="rId10092" Type="http://schemas.openxmlformats.org/officeDocument/2006/relationships/hyperlink" Target="https://www.caixa.gov.br/Downloads/sinapi-cadernos-tecnicos/SINAPI-CT-TUBULACAO-FLANGEADA-PARA-REDES-DE-AGUA.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FORMAS-PARA-ESTRUTURAS-DE-CONCRETO-ARMADO.pdf" TargetMode="External"/><Relationship Id="rId5409" Type="http://schemas.openxmlformats.org/officeDocument/2006/relationships/hyperlink" Target="https://www.caixa.gov.br/Downloads/sinapi-cadernos-tecnicos/SINAPI-CT-INSTALACOES-HIDRAULICAS-RESERVACAO-E-BOMBAS-DE-RECALQUE.pdf" TargetMode="External"/><Relationship Id="rId5756" Type="http://schemas.openxmlformats.org/officeDocument/2006/relationships/hyperlink" Target="https://www.caixa.gov.br/Downloads/sinapi-cadernos-tecnicos/SINAPI-CT-INSTALACOES-PREDIAIS-DE-ESGOTO-TUBOS-E-CONEXOES.pdf" TargetMode="External"/><Relationship Id="rId6807" Type="http://schemas.openxmlformats.org/officeDocument/2006/relationships/hyperlink" Target="https://www.caixa.gov.br/Downloads/sinapi-cadernos-tecnicos/SINAPI-CT-INSTALACOES-EM-COBRE.pdf" TargetMode="External"/><Relationship Id="rId4772" Type="http://schemas.openxmlformats.org/officeDocument/2006/relationships/hyperlink" Target="https://www.caixa.gov.br/Downloads/sinapi-cadernos-tecnicos/SINAPI-CT-INSTALACOES-ELETRICAS-ELETRODUTOS-EMBUTIDOS-CABOS-CAIXAS-TOMADAS-E-INTERRUPTORES.pdf" TargetMode="External"/><Relationship Id="rId5823" Type="http://schemas.openxmlformats.org/officeDocument/2006/relationships/hyperlink" Target="https://www.caixa.gov.br/Downloads/sinapi-cadernos-tecnicos/SINAPI-CT-INSTALACOES-PREDIAIS-DE-AGUA-FRIA-EM-PVC.pdf" TargetMode="External"/><Relationship Id="rId8979" Type="http://schemas.openxmlformats.org/officeDocument/2006/relationships/hyperlink" Target="https://www.caixa.gov.br/Downloads/sinapi-cadernos-tecnicos/SINAPI-CT-RASGOS-E-FIXACOES.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CAVACAO-HORIZONTAL.pdf" TargetMode="External"/><Relationship Id="rId4425" Type="http://schemas.openxmlformats.org/officeDocument/2006/relationships/hyperlink" Target="https://www.caixa.gov.br/Downloads/sinapi-cadernos-tecnicos/SINAPI-CT-GALERIAS-COM-ADUELAS-DE-CONCRETO.pdf" TargetMode="External"/><Relationship Id="rId7995" Type="http://schemas.openxmlformats.org/officeDocument/2006/relationships/hyperlink" Target="https://www.caixa.gov.br/Downloads/sinapi-cadernos-tecnicos/SINAPI-CT-PAREDES-DE-CONCRETO-ARMACAO.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DUTOS-PARA-AR-CONDICIONADO.pdf" TargetMode="External"/><Relationship Id="rId3441" Type="http://schemas.openxmlformats.org/officeDocument/2006/relationships/hyperlink" Target="https://www.caixa.gov.br/Downloads/sinapi-cadernos-tecnicos/SINAPI-CT-ESCAVACAO-VERTICAL-A-CEU-ABERTO.pdf" TargetMode="External"/><Relationship Id="rId6597" Type="http://schemas.openxmlformats.org/officeDocument/2006/relationships/hyperlink" Target="https://www.caixa.gov.br/Downloads/sinapi-cadernos-tecnicos/SINAPI-CT-INSTALACOES-DE-GAS-EM-PEX-MULTICAMADAS.pdf" TargetMode="External"/><Relationship Id="rId7648" Type="http://schemas.openxmlformats.org/officeDocument/2006/relationships/hyperlink" Target="https://www.caixa.gov.br/Downloads/sinapi-cadernos-tecnicos/SINAPI-CT-LUMINARIAS-EXTERNAS.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5199" Type="http://schemas.openxmlformats.org/officeDocument/2006/relationships/hyperlink" Target="https://www.caixa.gov.br/Downloads/sinapi-cadernos-tecnicos/SINAPI-CT-INSTALACOES-HIDRAULICAS-RESERVACAO-E-BOMBAS-DE-RECALQUE.pdf" TargetMode="External"/><Relationship Id="rId6664" Type="http://schemas.openxmlformats.org/officeDocument/2006/relationships/hyperlink" Target="https://www.caixa.gov.br/Downloads/sinapi-cadernos-tecnicos/SINAPI-CT-INSTALACOES-DE-AR-CONDICIONADO.pdf" TargetMode="External"/><Relationship Id="rId7715" Type="http://schemas.openxmlformats.org/officeDocument/2006/relationships/hyperlink" Target="https://www.caixa.gov.br/Downloads/sinapi-cadernos-tecnicos/SINAPI-CT-MASSA-UNICA-EXTERNA.pdf" TargetMode="External"/><Relationship Id="rId9070" Type="http://schemas.openxmlformats.org/officeDocument/2006/relationships/hyperlink" Target="https://www.caixa.gov.br/Downloads/sinapi-cadernos-tecnicos/SINAPI-CT-REDES-ENTERRADAS-DE-DISTRIBUICAO-ELETRICA.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266" Type="http://schemas.openxmlformats.org/officeDocument/2006/relationships/hyperlink" Target="https://www.caixa.gov.br/Downloads/sinapi-cadernos-tecnicos/SINAPI-CT-INSTALACOES-HIDRAULICAS-RESERVACAO-E-BOMBAS-DE-RECALQUE.pdf" TargetMode="External"/><Relationship Id="rId5680" Type="http://schemas.openxmlformats.org/officeDocument/2006/relationships/hyperlink" Target="https://www.caixa.gov.br/Downloads/sinapi-cadernos-tecnicos/SINAPI-CT-INSTALACOES-HIDRAULICAS-EM-PPR.pdf" TargetMode="External"/><Relationship Id="rId6317" Type="http://schemas.openxmlformats.org/officeDocument/2006/relationships/hyperlink" Target="https://www.caixa.gov.br/Downloads/sinapi-cadernos-tecnicos/SINAPI-CT-INSTALACOES-DE-GAS-E-INCENDIO-EM-ACO-E-FERRO-GALVANIZADO.pdf" TargetMode="External"/><Relationship Id="rId9887" Type="http://schemas.openxmlformats.org/officeDocument/2006/relationships/hyperlink" Target="https://www.caixa.gov.br/Downloads/sinapi-cadernos-tecnicos/SINAPI-CT-TRANSPORTE-CARGA-E-DESCARGA-DE-MATERIAIS.pdf" TargetMode="External"/><Relationship Id="rId4282" Type="http://schemas.openxmlformats.org/officeDocument/2006/relationships/hyperlink" Target="https://www.caixa.gov.br/Downloads/sinapi-cadernos-tecnicos/SINAPI-CT-FUNDACOES-RASAS-(BLOCOS-SAPATAS-VIGAS-BALDRAME).pdf" TargetMode="External"/><Relationship Id="rId5333" Type="http://schemas.openxmlformats.org/officeDocument/2006/relationships/hyperlink" Target="https://www.caixa.gov.br/Downloads/sinapi-cadernos-tecnicos/SINAPI-CT-INSTALACOES-HIDRAULICAS-RESERVACAO-E-BOMBAS-DE-RECALQUE.pdf" TargetMode="External"/><Relationship Id="rId6731" Type="http://schemas.openxmlformats.org/officeDocument/2006/relationships/hyperlink" Target="https://www.caixa.gov.br/Downloads/sinapi-cadernos-tecnicos/SINAPI-CT-INSTALACOES-EM-COBRE.pdf" TargetMode="External"/><Relationship Id="rId8489" Type="http://schemas.openxmlformats.org/officeDocument/2006/relationships/hyperlink" Target="https://www.caixa.gov.br/Downloads/sinapi-cadernos-tecnicos/SINAPI-CT-PISOS.pdf" TargetMode="External"/><Relationship Id="rId1876" Type="http://schemas.openxmlformats.org/officeDocument/2006/relationships/hyperlink" Target="https://www.caixa.gov.br/Downloads/sinapi-cadernos-tecnicos/SINAPI-CT-CUSTOS-HORARIOS-PRODUTIVO-E-IMPRODUTIVO-DOS-EQUIPAMENTOS.pdf" TargetMode="External"/><Relationship Id="rId2927" Type="http://schemas.openxmlformats.org/officeDocument/2006/relationships/hyperlink" Target="https://www.caixa.gov.br/Downloads/sinapi-cadernos-tecnicos/SINAPI-CT-DRENAGEM-COM-GEOCOMPOSTOS.pdf" TargetMode="External"/><Relationship Id="rId9954" Type="http://schemas.openxmlformats.org/officeDocument/2006/relationships/hyperlink" Target="https://www.caixa.gov.br/Downloads/sinapi-cadernos-tecnicos/SINAPI-CT-TRANSPORTE-CARGA-E-DESCARGA-DE-MATERIAIS.pdf" TargetMode="External"/><Relationship Id="rId1529"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MOLICOES-E-REMOCOES.pdf" TargetMode="External"/><Relationship Id="rId5400" Type="http://schemas.openxmlformats.org/officeDocument/2006/relationships/hyperlink" Target="https://www.caixa.gov.br/Downloads/sinapi-cadernos-tecnicos/SINAPI-CT-INSTALACOES-HIDRAULICAS-RESERVACAO-E-BOMBAS-DE-RECALQUE.pdf" TargetMode="External"/><Relationship Id="rId8556" Type="http://schemas.openxmlformats.org/officeDocument/2006/relationships/hyperlink" Target="https://www.caixa.gov.br/Downloads/sinapi-cadernos-tecnicos/SINAPI-CT-POSTES-DE-CONCRETO-E-METALICOS.pdf" TargetMode="External"/><Relationship Id="rId8970" Type="http://schemas.openxmlformats.org/officeDocument/2006/relationships/hyperlink" Target="https://www.caixa.gov.br/Downloads/sinapi-cadernos-tecnicos/SINAPI-CT-RASGOS-E-FIXACOES.pdf" TargetMode="External"/><Relationship Id="rId9607" Type="http://schemas.openxmlformats.org/officeDocument/2006/relationships/hyperlink" Target="https://www.caixa.gov.br/Downloads/sinapi-cadernos-tecnicos/SINAPI-CT-TRANSFORMADORES.pdf" TargetMode="External"/><Relationship Id="rId4002" Type="http://schemas.openxmlformats.org/officeDocument/2006/relationships/hyperlink" Target="https://www.caixa.gov.br/Downloads/sinapi-cadernos-tecnicos/SINAPI-CT-ESTRUTURA-E-TRAMA-PARA-COBERTURA.pdf" TargetMode="External"/><Relationship Id="rId7158" Type="http://schemas.openxmlformats.org/officeDocument/2006/relationships/hyperlink" Target="https://www.caixa.gov.br/Downloads/sinapi-metodologia/Livro_SINAPI_Calculos_Parametros.pdf" TargetMode="External"/><Relationship Id="rId7572" Type="http://schemas.openxmlformats.org/officeDocument/2006/relationships/hyperlink" Target="https://www.caixa.gov.br/Downloads/sinapi-cadernos-tecnicos/SINAPI-CT-LOUCAS-E-METAIS.pdf" TargetMode="External"/><Relationship Id="rId8209" Type="http://schemas.openxmlformats.org/officeDocument/2006/relationships/hyperlink" Target="https://www.caixa.gov.br/Downloads/sinapi-cadernos-tecnicos/SINAPI-CT-PEITORIS-E-CHAPINS.pdf" TargetMode="External"/><Relationship Id="rId8623" Type="http://schemas.openxmlformats.org/officeDocument/2006/relationships/hyperlink" Target="https://www.caixa.gov.br/Downloads/sinapi-cadernos-tecnicos/SINAPI-CT-POCOS-DE-VISITA-E-CAIXAS-PARA-BOCAS-DE-LOBO.pdf" TargetMode="External"/><Relationship Id="rId10139" Type="http://schemas.openxmlformats.org/officeDocument/2006/relationships/hyperlink" Target="https://www.caixa.gov.br/Downloads/sinapi-cadernos-tecnicos/SINAPI-CT-TUBULOES.pdf" TargetMode="External"/><Relationship Id="rId3768" Type="http://schemas.openxmlformats.org/officeDocument/2006/relationships/hyperlink" Target="https://www.caixa.gov.br/Downloads/sinapi-cadernos-tecnicos/SINAPI-CT-ESQUADRIAS-PORTAS.pdf" TargetMode="External"/><Relationship Id="rId4819" Type="http://schemas.openxmlformats.org/officeDocument/2006/relationships/hyperlink" Target="https://www.caixa.gov.br/Downloads/sinapi-cadernos-tecnicos/SINAPI-CT-INSTALACOES-ELETRICAS-ELETRODUTOS-EMBUTIDOS-CABOS-CAIXAS-TOMADAS-E-INTERRUPTORES.pdf" TargetMode="External"/><Relationship Id="rId6174" Type="http://schemas.openxmlformats.org/officeDocument/2006/relationships/hyperlink" Target="https://www.caixa.gov.br/Downloads/sinapi-cadernos-tecnicos/SINAPI-CT-INSTALACOES-PREDIAIS-DE-AGUAS-PLUVIAIS-TUBOS-CONEXOES-CAIXAS-E-RALOS.pdf" TargetMode="External"/><Relationship Id="rId7225" Type="http://schemas.openxmlformats.org/officeDocument/2006/relationships/hyperlink" Target="https://www.caixa.gov.br/Downloads/sinapi-metodologia/Livro_SINAPI_Calculos_Parametros.pdf" TargetMode="External"/><Relationship Id="rId10206" Type="http://schemas.openxmlformats.org/officeDocument/2006/relationships/hyperlink" Target="https://www.caixa.gov.br/Downloads/sinapi-cadernos-tecnicos/SINAPI-CT-USINAGENS.pdf" TargetMode="External"/><Relationship Id="rId689" Type="http://schemas.openxmlformats.org/officeDocument/2006/relationships/hyperlink" Target="https://www.caixa.gov.br/Downloads/sinapi-cadernos-tecnicos/SINAPI-CT-ASSENTAMENTO-DE-TUBOS-DE-ESGOTO-OU-DRENAGEM-PLUVIAL-EM-CONCRETO.pdf" TargetMode="External"/><Relationship Id="rId2784" Type="http://schemas.openxmlformats.org/officeDocument/2006/relationships/hyperlink" Target="https://www.caixa.gov.br/Downloads/sinapi-cadernos-tecnicos/SINAPI-CT-DEPRECIACAO-JUROS-IMPOSTOS-E-SEGUROS-MANUTENCAO-E-MATERIAIS-NA-OPERACAO-DOS-EQUIPAMENTOS.pdf" TargetMode="External"/><Relationship Id="rId5190" Type="http://schemas.openxmlformats.org/officeDocument/2006/relationships/hyperlink" Target="https://www.caixa.gov.br/Downloads/sinapi-cadernos-tecnicos/SINAPI-CT-INSTALACOES-HIDRAULICAS-RESERVACAO-E-BOMBAS-DE-RECALQUE.pdf" TargetMode="External"/><Relationship Id="rId6241" Type="http://schemas.openxmlformats.org/officeDocument/2006/relationships/hyperlink" Target="https://www.caixa.gov.br/Downloads/sinapi-cadernos-tecnicos/SINAPI-CT-INSTALACOES-DE-DIVISORIAS-DIVERSAS.pdf" TargetMode="External"/><Relationship Id="rId9397" Type="http://schemas.openxmlformats.org/officeDocument/2006/relationships/hyperlink" Target="https://www.caixa.gov.br/Downloads/sinapi-cadernos-tecnicos/SINAPI-CT-SINALIZACAO-HORIZONTAL-VIARIA.pdf" TargetMode="External"/><Relationship Id="rId756" Type="http://schemas.openxmlformats.org/officeDocument/2006/relationships/hyperlink" Target="https://www.caixa.gov.br/Downloads/sinapi-cadernos-tecnicos/SINAPI-CT-ATERRO-E-REATERRO-DE-VALAS.pdf" TargetMode="External"/><Relationship Id="rId1386" Type="http://schemas.openxmlformats.org/officeDocument/2006/relationships/hyperlink" Target="https://www.caixa.gov.br/Downloads/sinapi-cadernos-tecnicos/SINAPI-CT-CONCRETO-PROTENDIDO.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3835" Type="http://schemas.openxmlformats.org/officeDocument/2006/relationships/hyperlink" Target="https://www.caixa.gov.br/Downloads/sinapi-cadernos-tecnicos/SINAPI-CT-ESTACAS-ESCAVADAS-SEM-FLUIDO-ESTABILIZANTE.pdf" TargetMode="External"/><Relationship Id="rId9464" Type="http://schemas.openxmlformats.org/officeDocument/2006/relationships/hyperlink" Target="https://www.caixa.gov.br/Downloads/sinapi-cadernos-tecnicos/SINAPI-CT-SISTEMA-DE-PROTECAO-CONTRA-DESCARGAS-ATMOSFERICAS-SPDA.pdf" TargetMode="External"/><Relationship Id="rId409" Type="http://schemas.openxmlformats.org/officeDocument/2006/relationships/hyperlink" Target="https://www.caixa.gov.br/Downloads/sinapi-cadernos-tecnicos/SINAPI-CT-ASSENTAMENTO-DE-TUBOS-DE-ESGOTO-EM-PVC-E-PEAD.pdf" TargetMode="External"/><Relationship Id="rId1039" Type="http://schemas.openxmlformats.org/officeDocument/2006/relationships/hyperlink" Target="https://www.caixa.gov.br/Downloads/sinapi-cadernos-tecnicos/SINAPI-CT-BOCAS-PARA-BUEIROS.pdf" TargetMode="External"/><Relationship Id="rId2851" Type="http://schemas.openxmlformats.org/officeDocument/2006/relationships/hyperlink" Target="https://www.caixa.gov.br/Downloads/sinapi-cadernos-tecnicos/SINAPI-CT-DEPRECIACAO-JUROS-IMPOSTOS-E-SEGUROS-MANUTENCAO-E-MATERIAIS-NA-OPERACAO-DOS-EQUIPAMENTOS.pdf" TargetMode="External"/><Relationship Id="rId3902" Type="http://schemas.openxmlformats.org/officeDocument/2006/relationships/hyperlink" Target="https://www.caixa.gov.br/Downloads/sinapi-cadernos-tecnicos/SINAPI-CT-ESTRUTURA-E-TRAMA-PARA-COBERTURA.pdf" TargetMode="External"/><Relationship Id="rId8066" Type="http://schemas.openxmlformats.org/officeDocument/2006/relationships/hyperlink" Target="https://www.caixa.gov.br/Downloads/sinapi-cadernos-tecnicos/SINAPI-CT-PAREDES-EM-DRYWALL.pdf" TargetMode="External"/><Relationship Id="rId9117" Type="http://schemas.openxmlformats.org/officeDocument/2006/relationships/hyperlink" Target="https://www.caixa.gov.br/Downloads/sinapi-cadernos-tecnicos/SINAPI-CT-REDES-DE-LOGICA-TELEFONIA-E-IMAGEM.pdf" TargetMode="External"/><Relationship Id="rId92" Type="http://schemas.openxmlformats.org/officeDocument/2006/relationships/hyperlink" Target="https://www.caixa.gov.br/Downloads/sinapi-cadernos-tecnicos/SINAPI-CT-ALVENARIAS-DIVERSAS.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ONTRAPISO.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7082" Type="http://schemas.openxmlformats.org/officeDocument/2006/relationships/hyperlink" Target="https://www.caixa.gov.br/Downloads/sinapi-cadernos-tecnicos/SINAPI-CT-LIGACOES-PREDIAIS-DE-AGUA-E-ESGOTO.pdf" TargetMode="External"/><Relationship Id="rId8480" Type="http://schemas.openxmlformats.org/officeDocument/2006/relationships/hyperlink" Target="https://www.caixa.gov.br/Downloads/sinapi-cadernos-tecnicos/SINAPI-CT-PISOS.pdf" TargetMode="External"/><Relationship Id="rId9531" Type="http://schemas.openxmlformats.org/officeDocument/2006/relationships/hyperlink" Target="https://www.caixa.gov.br/Downloads/sinapi-cadernos-tecnicos/SINAPI-CT-SISTEMAS-DE-MEDICAO.pdf" TargetMode="External"/><Relationship Id="rId1106" Type="http://schemas.openxmlformats.org/officeDocument/2006/relationships/hyperlink" Target="https://www.caixa.gov.br/Downloads/sinapi-cadernos-tecnicos/SINAPI-CT-CAIXAS-ENTERRADAS.pdf" TargetMode="External"/><Relationship Id="rId1520" Type="http://schemas.openxmlformats.org/officeDocument/2006/relationships/hyperlink" Target="https://www.caixa.gov.br/Downloads/sinapi-cadernos-tecnicos/SINAPI-CT-CUSTOS-HORARIOS-PRODUTIVO-E-IMPRODUTIVO-DOS-EQUIPAMENTOS.pdf" TargetMode="External"/><Relationship Id="rId4676" Type="http://schemas.openxmlformats.org/officeDocument/2006/relationships/hyperlink" Target="https://www.caixa.gov.br/Downloads/sinapi-cadernos-tecnicos/SINAPI-CT-INSTALACOES-ELETRICAS-ELETRODUTOS-EMBUTIDOS-CABOS-CAIXAS-TOMADAS-E-INTERRUPTORES.pdf" TargetMode="External"/><Relationship Id="rId5727" Type="http://schemas.openxmlformats.org/officeDocument/2006/relationships/hyperlink" Target="https://www.caixa.gov.br/Downloads/sinapi-cadernos-tecnicos/SINAPI-CT-INSTALACOES-PREDIAIS-DE-ESGOTO-TUBOS-E-CONEXOES.pdf" TargetMode="External"/><Relationship Id="rId8133" Type="http://schemas.openxmlformats.org/officeDocument/2006/relationships/hyperlink" Target="https://www.caixa.gov.br/Downloads/sinapi-cadernos-tecnicos/SINAPI-CT-PAVIMENTACOES-DIVERSAS-PARALELEPIPEDOS-E-PEDRAS-POLIEDRICAS.pdf" TargetMode="External"/><Relationship Id="rId10063" Type="http://schemas.openxmlformats.org/officeDocument/2006/relationships/hyperlink" Target="https://www.caixa.gov.br/Downloads/sinapi-cadernos-tecnicos/SINAPI-CT-TRATAMENTOS-SUPERFICIAIS.pdf" TargetMode="External"/><Relationship Id="rId3278" Type="http://schemas.openxmlformats.org/officeDocument/2006/relationships/hyperlink" Target="https://www.caixa.gov.br/Downloads/sinapi-cadernos-tecnicos/SINAPI-CT-ESCADAS.pdf" TargetMode="External"/><Relationship Id="rId3692" Type="http://schemas.openxmlformats.org/officeDocument/2006/relationships/hyperlink" Target="https://www.caixa.gov.br/Downloads/sinapi-cadernos-tecnicos/SINAPI-CT-ESQUADRIAS-PORTAS.pdf" TargetMode="External"/><Relationship Id="rId4329" Type="http://schemas.openxmlformats.org/officeDocument/2006/relationships/hyperlink" Target="https://www.caixa.gov.br/Downloads/sinapi-cadernos-tecnicos/SINAPI-CT-FORMAS-PARA-ESTRUTURAS-DE-CONCRETO-ARMADO.pdf" TargetMode="External"/><Relationship Id="rId4743" Type="http://schemas.openxmlformats.org/officeDocument/2006/relationships/hyperlink" Target="https://www.caixa.gov.br/Downloads/sinapi-cadernos-tecnicos/SINAPI-CT-INSTALACOES-ELETRICAS-ELETRODUTOS-EMBUTIDOS-CABOS-CAIXAS-TOMADAS-E-INTERRUPTORES.pdf" TargetMode="External"/><Relationship Id="rId7899" Type="http://schemas.openxmlformats.org/officeDocument/2006/relationships/hyperlink" Target="https://www.caixa.gov.br/Downloads/sinapi-cadernos-tecnicos/SINAPI-CT-MOBILIZACAO-E-DESMOBILIZACAO-DE-EQUIPAMENTOS-PESADOS.pdf" TargetMode="External"/><Relationship Id="rId8200" Type="http://schemas.openxmlformats.org/officeDocument/2006/relationships/hyperlink" Target="https://www.caixa.gov.br/Downloads/sinapi-cadernos-tecnicos/SINAPI-CT-PAVIMENTO-RIGIDO-DE-CONCRETO.pdf" TargetMode="External"/><Relationship Id="rId10130" Type="http://schemas.openxmlformats.org/officeDocument/2006/relationships/hyperlink" Target="https://www.caixa.gov.br/Downloads/sinapi-cadernos-tecnicos/SINAPI-CT-TUBULOES.pdf" TargetMode="External"/><Relationship Id="rId199" Type="http://schemas.openxmlformats.org/officeDocument/2006/relationships/hyperlink" Target="https://www.caixa.gov.br/Downloads/sinapi-cadernos-tecnicos/SINAPI-CT-ARGAMASSA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345" Type="http://schemas.openxmlformats.org/officeDocument/2006/relationships/hyperlink" Target="https://www.caixa.gov.br/Downloads/sinapi-cadernos-tecnicos/SINAPI-CT-ESCADAS.pdf" TargetMode="External"/><Relationship Id="rId266" Type="http://schemas.openxmlformats.org/officeDocument/2006/relationships/hyperlink" Target="https://www.caixa.gov.br/Downloads/sinapi-cadernos-tecnicos/SINAPI-CT-ARMACAO-DE-ESTACAS.pdf" TargetMode="External"/><Relationship Id="rId680" Type="http://schemas.openxmlformats.org/officeDocument/2006/relationships/hyperlink" Target="https://www.caixa.gov.br/Downloads/sinapi-cadernos-tecnicos/SINAPI-CT-ASSENTAMENTO-DE-TUBOS-DE-ESGOTO-OU-DRENAGEM-PLUVIAL-EM-CONCRETO.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412" Type="http://schemas.openxmlformats.org/officeDocument/2006/relationships/hyperlink" Target="https://www.caixa.gov.br/Downloads/sinapi-cadernos-tecnicos/SINAPI-CT-ESCAVACAO-VERTICAL-A-CEU-ABERTO.pdf" TargetMode="External"/><Relationship Id="rId4810" Type="http://schemas.openxmlformats.org/officeDocument/2006/relationships/hyperlink" Target="https://www.caixa.gov.br/Downloads/sinapi-cadernos-tecnicos/SINAPI-CT-INSTALACOES-ELETRICAS-ELETRODUTOS-EMBUTIDOS-CABOS-CAIXAS-TOMADAS-E-INTERRUPTORES.pdf" TargetMode="External"/><Relationship Id="rId6568" Type="http://schemas.openxmlformats.org/officeDocument/2006/relationships/hyperlink" Target="https://www.caixa.gov.br/Downloads/sinapi-cadernos-tecnicos/SINAPI-CT-INSTALACOES-DE-GAS-E-INCENDIO-EM-ACO-E-FERRO-GALVANIZADO.pdf" TargetMode="External"/><Relationship Id="rId7619" Type="http://schemas.openxmlformats.org/officeDocument/2006/relationships/hyperlink" Target="https://www.caixa.gov.br/Downloads/sinapi-cadernos-tecnicos/SINAPI-CT-LOUCAS-E-METAIS.pdf" TargetMode="External"/><Relationship Id="rId7966" Type="http://schemas.openxmlformats.org/officeDocument/2006/relationships/hyperlink" Target="https://www.caixa.gov.br/Downloads/sinapi-cadernos-tecnicos/SINAPI-CT-PAISAGISMO-PLANTIO.pdf" TargetMode="External"/><Relationship Id="rId333" Type="http://schemas.openxmlformats.org/officeDocument/2006/relationships/hyperlink" Target="https://www.caixa.gov.br/Downloads/sinapi-cadernos-tecnicos/SINAPI-CT-ARRASAMENTO-DE-ESTACA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6982" Type="http://schemas.openxmlformats.org/officeDocument/2006/relationships/hyperlink" Target="https://www.caixa.gov.br/Downloads/sinapi-cadernos-tecnicos/SINAPI-CT-INSTALACOES-PARA-CANTEIROS-DE-OBRAS.pdf" TargetMode="External"/><Relationship Id="rId9041" Type="http://schemas.openxmlformats.org/officeDocument/2006/relationships/hyperlink" Target="https://www.caixa.gov.br/Downloads/sinapi-cadernos-tecnicos/SINAPI-CT-RECOMPOSICAO-DE-PAVIMENTOS.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FORROS.pdf" TargetMode="External"/><Relationship Id="rId5584" Type="http://schemas.openxmlformats.org/officeDocument/2006/relationships/hyperlink" Target="https://www.caixa.gov.br/Downloads/sinapi-cadernos-tecnicos/SINAPI-CT-INSTALACOES-HIDRAULICAS-EM-PEX.pdf" TargetMode="External"/><Relationship Id="rId6635" Type="http://schemas.openxmlformats.org/officeDocument/2006/relationships/hyperlink" Target="https://www.caixa.gov.br/Downloads/sinapi-cadernos-tecnicos/SINAPI-CT-INSTALACOES-DE-GAS-EM-PEX-MULTICAMADAS.pdf" TargetMode="External"/><Relationship Id="rId400" Type="http://schemas.openxmlformats.org/officeDocument/2006/relationships/hyperlink" Target="https://www.caixa.gov.br/Downloads/sinapi-cadernos-tecnicos/SINAPI-CT-ASSENTAMENTO-DE-TUBOS-DE-ESGOTO-EM-PVC-E-PEAD.pdf" TargetMode="External"/><Relationship Id="rId5237" Type="http://schemas.openxmlformats.org/officeDocument/2006/relationships/hyperlink" Target="https://www.caixa.gov.br/Downloads/sinapi-cadernos-tecnicos/SINAPI-CT-INSTALACOES-HIDRAULICAS-RESERVACAO-E-BOMBAS-DE-RECALQUE.pdf" TargetMode="External"/><Relationship Id="rId5651" Type="http://schemas.openxmlformats.org/officeDocument/2006/relationships/hyperlink" Target="https://www.caixa.gov.br/Downloads/sinapi-cadernos-tecnicos/SINAPI-CT-INSTALACOES-HIDRAULICAS-EM-PPR.pdf" TargetMode="External"/><Relationship Id="rId6702" Type="http://schemas.openxmlformats.org/officeDocument/2006/relationships/hyperlink" Target="https://www.caixa.gov.br/Downloads/sinapi-cadernos-tecnicos/SINAPI-CT-INSTALACOES-DE-AR-CONDICIONADO.pdf" TargetMode="External"/><Relationship Id="rId9858" Type="http://schemas.openxmlformats.org/officeDocument/2006/relationships/hyperlink" Target="https://www.caixa.gov.br/Downloads/sinapi-cadernos-tecnicos/SINAPI-CT-TRANSPORTE-CARGA-E-DESCARGA-DE-MATERIAIS.pdf" TargetMode="External"/><Relationship Id="rId1847" Type="http://schemas.openxmlformats.org/officeDocument/2006/relationships/hyperlink" Target="https://www.caixa.gov.br/Downloads/sinapi-cadernos-tecnicos/SINAPI-CT-CUSTOS-HORARIOS-PRODUTIVO-E-IMPRODUTIVO-DOS-EQUIPAMENTOS.pdf" TargetMode="External"/><Relationship Id="rId4253" Type="http://schemas.openxmlformats.org/officeDocument/2006/relationships/hyperlink" Target="https://www.caixa.gov.br/Downloads/sinapi-cadernos-tecnicos/SINAPI-CT-FUNDACOES-RASAS-(BLOCOS-SAPATAS-VIGAS-BALDRAME).pdf" TargetMode="External"/><Relationship Id="rId5304" Type="http://schemas.openxmlformats.org/officeDocument/2006/relationships/hyperlink" Target="https://www.caixa.gov.br/Downloads/sinapi-cadernos-tecnicos/SINAPI-CT-INSTALACOES-HIDRAULICAS-RESERVACAO-E-BOMBAS-DE-RECALQUE.pdf" TargetMode="External"/><Relationship Id="rId8874" Type="http://schemas.openxmlformats.org/officeDocument/2006/relationships/hyperlink" Target="https://www.caixa.gov.br/Downloads/sinapi-cadernos-tecnicos/SINAPI-CT-RADIER-PISO-DE-CONCRETO-E-LAJE-SOBRE-SOLO.pdf" TargetMode="External"/><Relationship Id="rId9925" Type="http://schemas.openxmlformats.org/officeDocument/2006/relationships/hyperlink" Target="https://www.caixa.gov.br/Downloads/sinapi-cadernos-tecnicos/SINAPI-CT-TRANSPORTE-CARGA-E-DESCARGA-DE-MATERIAIS.pdf" TargetMode="External"/><Relationship Id="rId4320" Type="http://schemas.openxmlformats.org/officeDocument/2006/relationships/hyperlink" Target="https://www.caixa.gov.br/Downloads/sinapi-cadernos-tecnicos/SINAPI-CT-FORMAS-PARA-ESTRUTURAS-DE-CONCRETO-ARMADO.pdf" TargetMode="External"/><Relationship Id="rId7476" Type="http://schemas.openxmlformats.org/officeDocument/2006/relationships/hyperlink" Target="https://www.caixa.gov.br/Downloads/sinapi-metodologia/Livro_SINAPI_Calculos_Parametros.pdf" TargetMode="External"/><Relationship Id="rId7890" Type="http://schemas.openxmlformats.org/officeDocument/2006/relationships/hyperlink" Target="https://www.caixa.gov.br/Downloads/sinapi-cadernos-tecnicos/SINAPI-CT-MOBILIZACAO-E-DESMOBILIZACAO-DE-EQUIPAMENTOS-PESADOS.pdf" TargetMode="External"/><Relationship Id="rId8527" Type="http://schemas.openxmlformats.org/officeDocument/2006/relationships/hyperlink" Target="https://www.caixa.gov.br/Downloads/sinapi-cadernos-tecnicos/SINAPI-CT-POSTES-DE-CONCRETO-E-METALICOS.pdf" TargetMode="Externa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MOLICOES-E-REMOCOES.pdf" TargetMode="External"/><Relationship Id="rId6078" Type="http://schemas.openxmlformats.org/officeDocument/2006/relationships/hyperlink" Target="https://www.caixa.gov.br/Downloads/sinapi-cadernos-tecnicos/SINAPI-CT-INSTALACOES-PREDIAIS-DE-AGUA-QUENTE-EM-CPVC.pdf" TargetMode="External"/><Relationship Id="rId6492" Type="http://schemas.openxmlformats.org/officeDocument/2006/relationships/hyperlink" Target="https://www.caixa.gov.br/Downloads/sinapi-cadernos-tecnicos/SINAPI-CT-INSTALACOES-DE-GAS-E-INCENDIO-EM-ACO-E-FERRO-GALVANIZADO.pdf" TargetMode="External"/><Relationship Id="rId7129" Type="http://schemas.openxmlformats.org/officeDocument/2006/relationships/hyperlink" Target="https://www.caixa.gov.br/Downloads/sinapi-cadernos-tecnicos/SINAPI-CT-LIMPEZA-DE-OBRA.pdf" TargetMode="External"/><Relationship Id="rId7543" Type="http://schemas.openxmlformats.org/officeDocument/2006/relationships/hyperlink" Target="https://www.caixa.gov.br/Downloads/sinapi-cadernos-tecnicos/SINAPI-CT-LOUCAS-E-METAIS.pdf" TargetMode="External"/><Relationship Id="rId8941" Type="http://schemas.openxmlformats.org/officeDocument/2006/relationships/hyperlink" Target="https://www.caixa.gov.br/Downloads/sinapi-cadernos-tecnicos/SINAPI-CT-RASGOS-E-FIXACOES.pdf" TargetMode="External"/><Relationship Id="rId5094" Type="http://schemas.openxmlformats.org/officeDocument/2006/relationships/hyperlink" Target="https://www.caixa.gov.br/Downloads/sinapi-cadernos-tecnicos/SINAPI-CT-INSTALACOES-ELETRICAS-REDE-DE-DISTRIBUICAO.pdf" TargetMode="External"/><Relationship Id="rId6145" Type="http://schemas.openxmlformats.org/officeDocument/2006/relationships/hyperlink" Target="https://www.caixa.gov.br/Downloads/sinapi-cadernos-tecnicos/SINAPI-CT-INSTALACOES-PREDIAIS-DE-AGUA-QUENTE-EM-CPVC.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3739" Type="http://schemas.openxmlformats.org/officeDocument/2006/relationships/hyperlink" Target="https://www.caixa.gov.br/Downloads/sinapi-cadernos-tecnicos/SINAPI-CT-ESQUADRIAS-PORTAS.pdf" TargetMode="External"/><Relationship Id="rId5161" Type="http://schemas.openxmlformats.org/officeDocument/2006/relationships/hyperlink" Target="https://www.caixa.gov.br/Downloads/sinapi-cadernos-tecnicos/SINAPI-CT-INSTALACOES-HIDRAULICAS-RESERVACAO-E-BOMBAS-DE-RECALQUE.pdf" TargetMode="External"/><Relationship Id="rId7610" Type="http://schemas.openxmlformats.org/officeDocument/2006/relationships/hyperlink" Target="https://www.caixa.gov.br/Downloads/sinapi-cadernos-tecnicos/SINAPI-CT-LOUCAS-E-METAIS.pdf" TargetMode="External"/><Relationship Id="rId2755" Type="http://schemas.openxmlformats.org/officeDocument/2006/relationships/hyperlink" Target="https://www.caixa.gov.br/Downloads/sinapi-cadernos-tecnicos/SINAPI-CT-DEPRECIACAO-JUROS-IMPOSTOS-E-SEGUROS-MANUTENCAO-E-MATERIAIS-NA-OPERACAO-DOS-EQUIPAMENTOS.pdf" TargetMode="External"/><Relationship Id="rId3806" Type="http://schemas.openxmlformats.org/officeDocument/2006/relationships/hyperlink" Target="https://www.caixa.gov.br/Downloads/sinapi-cadernos-tecnicos/SINAPI-CT-ESTACAS-ESCAVADAS-SEM-FLUIDO-ESTABILIZANTE.pdf" TargetMode="External"/><Relationship Id="rId6212" Type="http://schemas.openxmlformats.org/officeDocument/2006/relationships/hyperlink" Target="https://www.caixa.gov.br/Downloads/sinapi-cadernos-tecnicos/SINAPI-CT-INSTALACOES-PREDIAIS-DE-AGUAS-PLUVIAIS-TUBOS-CONEXOES-CAIXAS-E-RALOS.pdf" TargetMode="External"/><Relationship Id="rId9368" Type="http://schemas.openxmlformats.org/officeDocument/2006/relationships/hyperlink" Target="https://www.caixa.gov.br/Downloads/sinapi-cadernos-tecnicos/SINAPI-CT-REVESTIMENTOS-CERAMICOS-INTERNOS.pdf" TargetMode="External"/><Relationship Id="rId9782" Type="http://schemas.openxmlformats.org/officeDocument/2006/relationships/hyperlink" Target="https://www.caixa.gov.br/Downloads/sinapi-cadernos-tecnicos/SINAPI-CT-TRANSPORTE-DE-MATERIAIS-DENTRO-DO-CANTEIRO-DE-OBRAS.pdf" TargetMode="External"/><Relationship Id="rId727" Type="http://schemas.openxmlformats.org/officeDocument/2006/relationships/hyperlink" Target="https://www.caixa.gov.br/Downloads/sinapi-cadernos-tecnicos/SINAPI-CT-ATERRO-E-REATERRO-DE-VALAS.pdf" TargetMode="External"/><Relationship Id="rId1357" Type="http://schemas.openxmlformats.org/officeDocument/2006/relationships/hyperlink" Target="https://www.caixa.gov.br/Downloads/sinapi-cadernos-tecnicos/SINAPI-CT-CONCRETO-PROJETADO.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EPRECIACAO-JUROS-IMPOSTOS-E-SEGUROS-MANUTENCAO-E-MATERIAIS-NA-OPERACAO-DOS-EQUIPAMENTOS.pdf" TargetMode="External"/><Relationship Id="rId5978" Type="http://schemas.openxmlformats.org/officeDocument/2006/relationships/hyperlink" Target="https://www.caixa.gov.br/Downloads/sinapi-cadernos-tecnicos/SINAPI-CT-INSTALACOES-PREDIAIS-DE-AGUA-FRIA-EM-PVC.pdf" TargetMode="External"/><Relationship Id="rId8384" Type="http://schemas.openxmlformats.org/officeDocument/2006/relationships/hyperlink" Target="https://www.caixa.gov.br/Downloads/sinapi-cadernos-tecnicos/SINAPI-CT-PINTURA-EM-SUPERFICIES-METALICAS.pdf" TargetMode="External"/><Relationship Id="rId9435" Type="http://schemas.openxmlformats.org/officeDocument/2006/relationships/hyperlink" Target="https://www.caixa.gov.br/Downloads/sinapi-cadernos-tecnicos/SINAPI-CT-SINALIZACAO-VERTICAL-VIARIA.pdf" TargetMode="External"/><Relationship Id="rId63" Type="http://schemas.openxmlformats.org/officeDocument/2006/relationships/hyperlink" Target="https://www.caixa.gov.br/Downloads/sinapi-cadernos-tecnicos/SINAPI-CT-ALVENARIA-DE-VEDACAO.pdf" TargetMode="External"/><Relationship Id="rId1424" Type="http://schemas.openxmlformats.org/officeDocument/2006/relationships/hyperlink" Target="https://www.caixa.gov.br/Downloads/sinapi-cadernos-tecnicos/SINAPI-CT-CONTRAPISO.pdf" TargetMode="External"/><Relationship Id="rId4994" Type="http://schemas.openxmlformats.org/officeDocument/2006/relationships/hyperlink" Target="https://www.caixa.gov.br/Downloads/sinapi-cadernos-tecnicos/SINAPI-CT-INSTALACOES-ELETRICAS-QUADROS-CABOS-DISJUNTORES-CONTATORES-E-BARRAMENTOS-BLINDADOS.pdf" TargetMode="External"/><Relationship Id="rId8037" Type="http://schemas.openxmlformats.org/officeDocument/2006/relationships/hyperlink" Target="https://www.caixa.gov.br/Downloads/sinapi-cadernos-tecnicos/SINAPI-CT-PAREDES-DE-CONCRETO-ESTUCAMENTO.pdf" TargetMode="External"/><Relationship Id="rId8451" Type="http://schemas.openxmlformats.org/officeDocument/2006/relationships/hyperlink" Target="https://www.caixa.gov.br/Downloads/sinapi-cadernos-tecnicos/SINAPI-CT-PISOS.pdf" TargetMode="External"/><Relationship Id="rId9502" Type="http://schemas.openxmlformats.org/officeDocument/2006/relationships/hyperlink" Target="https://www.caixa.gov.br/Downloads/sinapi-cadernos-tecnicos/SINAPI-CT-SISTEMAS-DE-MEDICAO.pdf" TargetMode="External"/><Relationship Id="rId10381" Type="http://schemas.openxmlformats.org/officeDocument/2006/relationships/hyperlink" Target="https://www.caixa.gov.br/Downloads/sinapi-cadernos-tecnicos/SINAPI-CT-VALVULAS-E-REGISTROS-PARA-SISTEMAS-PREDIAIS.pdf" TargetMode="External"/><Relationship Id="rId3596" Type="http://schemas.openxmlformats.org/officeDocument/2006/relationships/hyperlink" Target="https://www.caixa.gov.br/Downloads/sinapi-cadernos-tecnicos/SINAPI-CT-ESCORAMENTO-E-PREPARO-DE-FUNDO-DE-VALAS.pdf" TargetMode="External"/><Relationship Id="rId4647" Type="http://schemas.openxmlformats.org/officeDocument/2006/relationships/hyperlink" Target="https://www.caixa.gov.br/Downloads/sinapi-cadernos-tecnicos/SINAPI-CT-IMPERMEABILIZACAO-PROTECAO-MECANICA-E-TRATAMENTO-DE-JUNTA.pdf" TargetMode="External"/><Relationship Id="rId7053" Type="http://schemas.openxmlformats.org/officeDocument/2006/relationships/hyperlink" Target="https://www.caixa.gov.br/Downloads/sinapi-cadernos-tecnicos/SINAPI-CT-LASTRO.pdf" TargetMode="External"/><Relationship Id="rId8104" Type="http://schemas.openxmlformats.org/officeDocument/2006/relationships/hyperlink" Target="https://www.caixa.gov.br/Downloads/sinapi-cadernos-tecnicos/SINAPI-CT-PARQUINHOS-E-EQUIPAMENTOS-DE-GINASTICA-AO-AR-LIVRE.pdf" TargetMode="External"/><Relationship Id="rId10034" Type="http://schemas.openxmlformats.org/officeDocument/2006/relationships/hyperlink" Target="https://www.caixa.gov.br/Downloads/sinapi-cadernos-tecnicos/SINAPI-CT-TRANSPORTE-CARGA-E-DESCARGA-DE-MATERIAIS.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QUIPAMENTOS-DE-PROTECAO-COLETIVA.pdf" TargetMode="External"/><Relationship Id="rId7120" Type="http://schemas.openxmlformats.org/officeDocument/2006/relationships/hyperlink" Target="https://www.caixa.gov.br/Downloads/sinapi-cadernos-tecnicos/SINAPI-CT-LIMPEZA-DE-OBRA.pdf" TargetMode="External"/><Relationship Id="rId584" Type="http://schemas.openxmlformats.org/officeDocument/2006/relationships/hyperlink" Target="https://www.caixa.gov.br/Downloads/sinapi-cadernos-tecnicos/SINAPI-CT-ASSENTAMENTO-DE-TUBOS-DE-PVC-E-METALICOS-EM-REDES-DE-AGUA.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663" Type="http://schemas.openxmlformats.org/officeDocument/2006/relationships/hyperlink" Target="https://www.caixa.gov.br/Downloads/sinapi-cadernos-tecnicos/SINAPI-CT-ESQUADRIAS-PORTAS.pdf" TargetMode="External"/><Relationship Id="rId4714" Type="http://schemas.openxmlformats.org/officeDocument/2006/relationships/hyperlink" Target="https://www.caixa.gov.br/Downloads/sinapi-cadernos-tecnicos/SINAPI-CT-INSTALACOES-ELETRICAS-ELETRODUTOS-EMBUTIDOS-CABOS-CAIXAS-TOMADAS-E-INTERRUPTORES.pdf" TargetMode="External"/><Relationship Id="rId9292" Type="http://schemas.openxmlformats.org/officeDocument/2006/relationships/hyperlink" Target="https://www.caixa.gov.br/Downloads/sinapi-cadernos-tecnicos/SINAPI-CT-REMOCAO-DE-ENTULHO-E-DESCARTE.pdf" TargetMode="External"/><Relationship Id="rId10101" Type="http://schemas.openxmlformats.org/officeDocument/2006/relationships/hyperlink" Target="https://www.caixa.gov.br/Downloads/sinapi-cadernos-tecnicos/SINAPI-CT-TUBULACAO-FLANGEADA-PARA-REDES-DE-AGUA.pdf" TargetMode="External"/><Relationship Id="rId237" Type="http://schemas.openxmlformats.org/officeDocument/2006/relationships/hyperlink" Target="https://www.caixa.gov.br/Downloads/sinapi-cadernos-tecnicos/SINAPI-CT-ARGAMASSAS.pdf" TargetMode="External"/><Relationship Id="rId3316" Type="http://schemas.openxmlformats.org/officeDocument/2006/relationships/hyperlink" Target="https://www.caixa.gov.br/Downloads/sinapi-cadernos-tecnicos/SINAPI-CT-ESCADAS.pdf" TargetMode="External"/><Relationship Id="rId3730" Type="http://schemas.openxmlformats.org/officeDocument/2006/relationships/hyperlink" Target="https://www.caixa.gov.br/Downloads/sinapi-cadernos-tecnicos/SINAPI-CT-ESQUADRIAS-PORTAS.pdf" TargetMode="External"/><Relationship Id="rId6886" Type="http://schemas.openxmlformats.org/officeDocument/2006/relationships/hyperlink" Target="https://www.caixa.gov.br/Downloads/sinapi-cadernos-tecnicos/SINAPI-CT-INSTALACOES-EM-COBRE.pdf" TargetMode="External"/><Relationship Id="rId7937" Type="http://schemas.openxmlformats.org/officeDocument/2006/relationships/hyperlink" Target="https://www.caixa.gov.br/Downloads/sinapi-cadernos-tecnicos/SINAPI-CT-MONOCAPA.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ERCAS-PROTETORES-E-ALAMBRAD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HIDRAULICAS-EM-PEX.pdf" TargetMode="External"/><Relationship Id="rId6539" Type="http://schemas.openxmlformats.org/officeDocument/2006/relationships/hyperlink" Target="https://www.caixa.gov.br/Downloads/sinapi-cadernos-tecnicos/SINAPI-CT-INSTALACOES-DE-GAS-E-INCENDIO-EM-ACO-E-FERRO-GALVANIZADO.pdf" TargetMode="External"/><Relationship Id="rId6953" Type="http://schemas.openxmlformats.org/officeDocument/2006/relationships/hyperlink" Target="https://www.caixa.gov.br/Downloads/sinapi-cadernos-tecnicos/SINAPI-CT-INSTALACOES-EM-COBRE.pdf" TargetMode="External"/><Relationship Id="rId304" Type="http://schemas.openxmlformats.org/officeDocument/2006/relationships/hyperlink" Target="https://www.caixa.gov.br/Downloads/sinapi-cadernos-tecnicos/SINAPI-CT-ARMACAO-PARA-ESTRUTURAS-DE-CONCRETO-ARMADO.pdf" TargetMode="External"/><Relationship Id="rId5555" Type="http://schemas.openxmlformats.org/officeDocument/2006/relationships/hyperlink" Target="https://www.caixa.gov.br/Downloads/sinapi-cadernos-tecnicos/SINAPI-CT-INSTALACOES-HIDRAULICAS-EM-PEX.pdf" TargetMode="External"/><Relationship Id="rId6606" Type="http://schemas.openxmlformats.org/officeDocument/2006/relationships/hyperlink" Target="https://www.caixa.gov.br/Downloads/sinapi-cadernos-tecnicos/SINAPI-CT-INSTALACOES-DE-GAS-EM-PEX-MULTICAMADAS.pdf" TargetMode="External"/><Relationship Id="rId9012" Type="http://schemas.openxmlformats.org/officeDocument/2006/relationships/hyperlink" Target="https://www.caixa.gov.br/Downloads/sinapi-cadernos-tecnicos/SINAPI-CT-RECOMPOSICAO-DE-PAVIMENTOS.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EXECUCAO-DE-TIRANTES.pdf" TargetMode="External"/><Relationship Id="rId4571" Type="http://schemas.openxmlformats.org/officeDocument/2006/relationships/hyperlink" Target="https://www.caixa.gov.br/Downloads/sinapi-cadernos-tecnicos/SINAPI-CT-GUIAS-E-SARJETAS.pdf" TargetMode="External"/><Relationship Id="rId5208" Type="http://schemas.openxmlformats.org/officeDocument/2006/relationships/hyperlink" Target="https://www.caixa.gov.br/Downloads/sinapi-cadernos-tecnicos/SINAPI-CT-INSTALACOES-HIDRAULICAS-RESERVACAO-E-BOMBAS-DE-RECALQUE.pdf" TargetMode="External"/><Relationship Id="rId5622" Type="http://schemas.openxmlformats.org/officeDocument/2006/relationships/hyperlink" Target="https://www.caixa.gov.br/Downloads/sinapi-cadernos-tecnicos/SINAPI-CT-INSTALACOES-HIDRAULICAS-EM-PPR.pdf" TargetMode="External"/><Relationship Id="rId8778" Type="http://schemas.openxmlformats.org/officeDocument/2006/relationships/hyperlink" Target="https://www.caixa.gov.br/Downloads/sinapi-cadernos-tecnicos/SINAPI-CT-PRODUCAO-DE-CONCRETO.pdf" TargetMode="External"/><Relationship Id="rId9829" Type="http://schemas.openxmlformats.org/officeDocument/2006/relationships/hyperlink" Target="https://www.caixa.gov.br/Downloads/sinapi-cadernos-tecnicos/SINAPI-CT-TRANSPORTE-CARGA-E-DESCARGA-DE-MATERIAIS.pdf" TargetMode="External"/><Relationship Id="rId3173" Type="http://schemas.openxmlformats.org/officeDocument/2006/relationships/hyperlink" Target="https://www.caixa.gov.br/Downloads/sinapi-cadernos-tecnicos/SINAPI-CT-ENERGIA-SOLAR-PARA-EDIFICACOES.pdf" TargetMode="External"/><Relationship Id="rId4224" Type="http://schemas.openxmlformats.org/officeDocument/2006/relationships/hyperlink" Target="https://www.caixa.gov.br/Downloads/sinapi-cadernos-tecnicos/SINAPI-CT-FOSSAS-E-SUMIDOUROS.pdf" TargetMode="External"/><Relationship Id="rId1818" Type="http://schemas.openxmlformats.org/officeDocument/2006/relationships/hyperlink" Target="https://www.caixa.gov.br/Downloads/sinapi-cadernos-tecnicos/SINAPI-CT-CUSTOS-HORARIOS-PRODUTIVO-E-IMPRODUTIVO-DOS-EQUIPAMENTOS.pdf" TargetMode="External"/><Relationship Id="rId3240" Type="http://schemas.openxmlformats.org/officeDocument/2006/relationships/hyperlink" Target="https://www.caixa.gov.br/Downloads/sinapi-cadernos-tecnicos/SINAPI-CT-EQUIPAMENTOS-DE-PROTECAO-COLETIVA.pdf" TargetMode="External"/><Relationship Id="rId6396" Type="http://schemas.openxmlformats.org/officeDocument/2006/relationships/hyperlink" Target="https://www.caixa.gov.br/Downloads/sinapi-cadernos-tecnicos/SINAPI-CT-INSTALACOES-DE-GAS-E-INCENDIO-EM-ACO-E-FERRO-GALVANIZADO.pdf" TargetMode="External"/><Relationship Id="rId7794" Type="http://schemas.openxmlformats.org/officeDocument/2006/relationships/hyperlink" Target="https://www.caixa.gov.br/Downloads/sinapi-cadernos-tecnicos/SINAPI-CT-MASSA-UNICA-INTERNA.pdf" TargetMode="External"/><Relationship Id="rId8845" Type="http://schemas.openxmlformats.org/officeDocument/2006/relationships/hyperlink" Target="https://www.caixa.gov.br/Downloads/sinapi-cadernos-tecnicos/SINAPI-CT-QUADROS-DE-AUTOMACAO-DE-BOMBAS.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PREDIAIS-DE-AGUA-QUENTE-EM-CPVC.pdf" TargetMode="External"/><Relationship Id="rId7447" Type="http://schemas.openxmlformats.org/officeDocument/2006/relationships/hyperlink" Target="https://www.caixa.gov.br/Downloads/sinapi-metodologia/Livro_SINAPI_Calculos_Parametros.pdf" TargetMode="External"/><Relationship Id="rId7861" Type="http://schemas.openxmlformats.org/officeDocument/2006/relationships/hyperlink" Target="https://www.caixa.gov.br/Downloads/sinapi-cadernos-tecnicos/SINAPI-CT-MOBILIZACAO-E-DESMOBILIZACAO-DE-EQUIPAMENTOS-PESADOS.pdf" TargetMode="External"/><Relationship Id="rId8912" Type="http://schemas.openxmlformats.org/officeDocument/2006/relationships/hyperlink" Target="https://www.caixa.gov.br/Downloads/sinapi-cadernos-tecnicos/SINAPI-CT-RASGOS-E-FIXACOES.pdf" TargetMode="External"/><Relationship Id="rId10428" Type="http://schemas.openxmlformats.org/officeDocument/2006/relationships/hyperlink" Target="https://www.caixa.gov.br/Downloads/sinapi-cadernos-tecnicos/SINAPI-CT-VALVULAS-PARA-REDES-DE-SANEAMENTO.pdf" TargetMode="External"/><Relationship Id="rId6463" Type="http://schemas.openxmlformats.org/officeDocument/2006/relationships/hyperlink" Target="https://www.caixa.gov.br/Downloads/sinapi-cadernos-tecnicos/SINAPI-CT-INSTALACOES-DE-GAS-E-INCENDIO-EM-ACO-E-FERRO-GALVANIZADO.pdf" TargetMode="External"/><Relationship Id="rId7514" Type="http://schemas.openxmlformats.org/officeDocument/2006/relationships/hyperlink" Target="https://www.caixa.gov.br/Downloads/sinapi-cadernos-tecnicos/SINAPI-CT-LOCACAO-DE-OBRAS.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5065" Type="http://schemas.openxmlformats.org/officeDocument/2006/relationships/hyperlink" Target="https://www.caixa.gov.br/Downloads/sinapi-cadernos-tecnicos/SINAPI-CT-INSTALACOES-ELETRICAS-REDE-DE-DISTRIBUICAO.pdf" TargetMode="External"/><Relationship Id="rId6116" Type="http://schemas.openxmlformats.org/officeDocument/2006/relationships/hyperlink" Target="https://www.caixa.gov.br/Downloads/sinapi-cadernos-tecnicos/SINAPI-CT-INSTALACOES-PREDIAIS-DE-AGUA-QUENTE-EM-CPVC.pdf" TargetMode="External"/><Relationship Id="rId6530" Type="http://schemas.openxmlformats.org/officeDocument/2006/relationships/hyperlink" Target="https://www.caixa.gov.br/Downloads/sinapi-cadernos-tecnicos/SINAPI-CT-INSTALACOES-DE-GAS-E-INCENDIO-EM-ACO-E-FERRO-GALVANIZADO.pdf" TargetMode="External"/><Relationship Id="rId9686" Type="http://schemas.openxmlformats.org/officeDocument/2006/relationships/hyperlink" Target="https://www.caixa.gov.br/Downloads/sinapi-cadernos-tecnicos/SINAPI-CT-TRANSPORTE-FLUVIAL-CARGA-E-DESCARGA.pdf" TargetMode="External"/><Relationship Id="rId1675" Type="http://schemas.openxmlformats.org/officeDocument/2006/relationships/hyperlink" Target="https://www.caixa.gov.br/Downloads/sinapi-cadernos-tecnicos/SINAPI-CT-CUSTOS-HORARIOS-PRODUTIVO-E-IMPRODUTIVO-DOS-EQUIPAMENTOS.pdf" TargetMode="External"/><Relationship Id="rId2726" Type="http://schemas.openxmlformats.org/officeDocument/2006/relationships/hyperlink" Target="https://www.caixa.gov.br/Downloads/sinapi-cadernos-tecnicos/SINAPI-CT-DEPRECIACAO-JUROS-IMPOSTOS-E-SEGUROS-MANUTENCAO-E-MATERIAIS-NA-OPERACAO-DOS-EQUIPAMENTOS.pdf" TargetMode="External"/><Relationship Id="rId4081" Type="http://schemas.openxmlformats.org/officeDocument/2006/relationships/hyperlink" Target="https://www.caixa.gov.br/Downloads/sinapi-cadernos-tecnicos/SINAPI-CT-ESTRUTURAS-DE-MADEIRA.pdf" TargetMode="External"/><Relationship Id="rId5132" Type="http://schemas.openxmlformats.org/officeDocument/2006/relationships/hyperlink" Target="https://www.caixa.gov.br/Downloads/sinapi-cadernos-tecnicos/SINAPI-CT-INSTALACOES-ELETRICAS-REDE-DE-DISTRIBUICAO.pdf" TargetMode="External"/><Relationship Id="rId8288" Type="http://schemas.openxmlformats.org/officeDocument/2006/relationships/hyperlink" Target="https://www.caixa.gov.br/Downloads/sinapi-cadernos-tecnicos/SINAPI-CT-PINTURA-EXTERNA.pdf" TargetMode="External"/><Relationship Id="rId9339" Type="http://schemas.openxmlformats.org/officeDocument/2006/relationships/hyperlink" Target="https://www.caixa.gov.br/Downloads/sinapi-cadernos-tecnicos/SINAPI-CT-REVESTIMENTOS-CERAMICOS-EXTERNOS.pdf" TargetMode="External"/><Relationship Id="rId9753" Type="http://schemas.openxmlformats.org/officeDocument/2006/relationships/hyperlink" Target="https://www.caixa.gov.br/Downloads/sinapi-cadernos-tecnicos/SINAPI-CT-TRANSPORTE-DE-MATERIAIS-DENTRO-DO-CANTEIRO-DE-OBRAS.pdf" TargetMode="External"/><Relationship Id="rId1328" Type="http://schemas.openxmlformats.org/officeDocument/2006/relationships/hyperlink" Target="https://www.caixa.gov.br/Downloads/sinapi-cadernos-tecnicos/SINAPI-CT-CONCRETAGEM-PARA-ESTRUTURAS-DE-CONCRETO-ARMADO.pdf" TargetMode="External"/><Relationship Id="rId8355" Type="http://schemas.openxmlformats.org/officeDocument/2006/relationships/hyperlink" Target="https://www.caixa.gov.br/Downloads/sinapi-cadernos-tecnicos/SINAPI-CT-PINTURA-EM-MADEIRA.pdf" TargetMode="External"/><Relationship Id="rId9406" Type="http://schemas.openxmlformats.org/officeDocument/2006/relationships/hyperlink" Target="https://www.caixa.gov.br/Downloads/sinapi-cadernos-tecnicos/SINAPI-CT-SINALIZACAO-VERTICAL-VIARIA.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ELETRICAS-ELETRODUTOS-CONEXOES-E-CONDULETES-APARENTES.pdf" TargetMode="External"/><Relationship Id="rId5949" Type="http://schemas.openxmlformats.org/officeDocument/2006/relationships/hyperlink" Target="https://www.caixa.gov.br/Downloads/sinapi-cadernos-tecnicos/SINAPI-CT-INSTALACOES-PREDIAIS-DE-AGUA-FRIA-EM-PVC.pdf" TargetMode="External"/><Relationship Id="rId7371" Type="http://schemas.openxmlformats.org/officeDocument/2006/relationships/hyperlink" Target="https://www.caixa.gov.br/Downloads/sinapi-metodologia/Livro_SINAPI_Calculos_Parametros.pdf" TargetMode="External"/><Relationship Id="rId8008" Type="http://schemas.openxmlformats.org/officeDocument/2006/relationships/hyperlink" Target="https://www.caixa.gov.br/Downloads/sinapi-cadernos-tecnicos/SINAPI-CT-PAREDES-DE-CONCRETO-CONCRETAGEM.pdf" TargetMode="External"/><Relationship Id="rId9820" Type="http://schemas.openxmlformats.org/officeDocument/2006/relationships/hyperlink" Target="https://www.caixa.gov.br/Downloads/sinapi-cadernos-tecnicos/SINAPI-CT-TRANSPORTE-DE-MATERIAIS-DENTRO-DO-CANTEIRO-DE-OBRAS.pdf" TargetMode="External"/><Relationship Id="rId10285" Type="http://schemas.openxmlformats.org/officeDocument/2006/relationships/hyperlink" Target="https://www.caixa.gov.br/Downloads/sinapi-cadernos-tecnicos/SINAPI-CT-VIDROS-E-ESPELHOS.pdf" TargetMode="External"/><Relationship Id="rId34" Type="http://schemas.openxmlformats.org/officeDocument/2006/relationships/hyperlink" Target="https://www.caixa.gov.br/Downloads/sinapi-cadernos-tecnicos/SINAPI-CT-ALVENARIA-DE-VEDACAO.pdf" TargetMode="External"/><Relationship Id="rId4965" Type="http://schemas.openxmlformats.org/officeDocument/2006/relationships/hyperlink" Target="https://www.caixa.gov.br/Downloads/sinapi-cadernos-tecnicos/SINAPI-CT-INSTALACOES-ELETRICAS-QUADROS-CABOS-DISJUNTORES-CONTATORES-E-BARRAMENTOS-BLINDADOS.pdf" TargetMode="External"/><Relationship Id="rId7024" Type="http://schemas.openxmlformats.org/officeDocument/2006/relationships/hyperlink" Target="https://www.caixa.gov.br/Downloads/sinapi-cadernos-tecnicos/SINAPI-CT-LAJES-PRE-MOLDADAS.pdf" TargetMode="External"/><Relationship Id="rId8422" Type="http://schemas.openxmlformats.org/officeDocument/2006/relationships/hyperlink" Target="https://www.caixa.gov.br/Downloads/sinapi-cadernos-tecnicos/SINAPI-CT-PINTURA-EM-SUPERFICIES-METALICAS.pdf" TargetMode="External"/><Relationship Id="rId10352" Type="http://schemas.openxmlformats.org/officeDocument/2006/relationships/hyperlink" Target="https://www.caixa.gov.br/Downloads/sinapi-cadernos-tecnicos/SINAPI-CT-VALVULAS-E-REGISTROS-PARA-SISTEMAS-PREDIAIS.pdf" TargetMode="External"/><Relationship Id="rId3567" Type="http://schemas.openxmlformats.org/officeDocument/2006/relationships/hyperlink" Target="https://www.caixa.gov.br/Downloads/sinapi-cadernos-tecnicos/SINAPI-CT-ESCORAMENTO-E-PREPARO-DE-FUNDO-DE-VALAS.pdf" TargetMode="External"/><Relationship Id="rId3981" Type="http://schemas.openxmlformats.org/officeDocument/2006/relationships/hyperlink" Target="https://www.caixa.gov.br/Downloads/sinapi-cadernos-tecnicos/SINAPI-CT-ESTRUTURA-E-TRAMA-PARA-COBERTURA.pdf" TargetMode="External"/><Relationship Id="rId4618" Type="http://schemas.openxmlformats.org/officeDocument/2006/relationships/hyperlink" Target="https://www.caixa.gov.br/Downloads/sinapi-cadernos-tecnicos/SINAPI-CT-ILUMINACAO-PREDIAL-E-MONITORAMENTO.pdf" TargetMode="External"/><Relationship Id="rId10005" Type="http://schemas.openxmlformats.org/officeDocument/2006/relationships/hyperlink" Target="https://www.caixa.gov.br/Downloads/sinapi-cadernos-tecnicos/SINAPI-CT-TRANSPORTE-CARGA-E-DESCARGA-DE-MATERIAIS.pdf" TargetMode="External"/><Relationship Id="rId488" Type="http://schemas.openxmlformats.org/officeDocument/2006/relationships/hyperlink" Target="https://www.caixa.gov.br/Downloads/sinapi-cadernos-tecnicos/SINAPI-CT-ASSENTAMENTO-DE-TUBOS-DE-PVC-E-METALICOS-EM-REDES-DE-AGUA.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3634" Type="http://schemas.openxmlformats.org/officeDocument/2006/relationships/hyperlink" Target="https://www.caixa.gov.br/Downloads/sinapi-cadernos-tecnicos/SINAPI-CT-ESQUADRIAS-JANELAS.pdf" TargetMode="External"/><Relationship Id="rId6040" Type="http://schemas.openxmlformats.org/officeDocument/2006/relationships/hyperlink" Target="https://www.caixa.gov.br/Downloads/sinapi-cadernos-tecnicos/SINAPI-CT-INSTALACOES-PREDIAIS-DE-AGUA-QUENTE-EM-CPVC.pdf" TargetMode="External"/><Relationship Id="rId9196" Type="http://schemas.openxmlformats.org/officeDocument/2006/relationships/hyperlink" Target="https://www.caixa.gov.br/Downloads/sinapi-cadernos-tecnicos/SINAPI-CT-REDES-DE-AGUA-E-ESGOTO-EM-PEAD-LISO-(TUBOS-E-CONEXOES).pdf" TargetMode="External"/><Relationship Id="rId555" Type="http://schemas.openxmlformats.org/officeDocument/2006/relationships/hyperlink" Target="https://www.caixa.gov.br/Downloads/sinapi-cadernos-tecnicos/SINAPI-CT-ASSENTAMENTO-DE-TUBOS-DE-PVC-E-METALICOS-EM-REDES-DE-AGUA.pdf" TargetMode="External"/><Relationship Id="rId1185" Type="http://schemas.openxmlformats.org/officeDocument/2006/relationships/hyperlink" Target="https://www.caixa.gov.br/Downloads/sinapi-cadernos-tecnicos/SINAPI-CT-CAIXAS-DE-AGUA-PARA-EDIFICACOE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QUADRIAS-PORTAS.pdf" TargetMode="External"/><Relationship Id="rId6857" Type="http://schemas.openxmlformats.org/officeDocument/2006/relationships/hyperlink" Target="https://www.caixa.gov.br/Downloads/sinapi-cadernos-tecnicos/SINAPI-CT-INSTALACOES-EM-COBRE.pdf" TargetMode="External"/><Relationship Id="rId7908" Type="http://schemas.openxmlformats.org/officeDocument/2006/relationships/hyperlink" Target="https://www.caixa.gov.br/Downloads/sinapi-cadernos-tecnicos/SINAPI-CT-MOBILIZACAO-E-DESMOBILIZACAO-DE-EQUIPAMENTOS-PESADOS.pdf" TargetMode="External"/><Relationship Id="rId9263" Type="http://schemas.openxmlformats.org/officeDocument/2006/relationships/hyperlink" Target="https://www.caixa.gov.br/Downloads/sinapi-cadernos-tecnicos/SINAPI-CT-REDES-DE-AGUA-E-ESGOTO-EM-PEAD-LISO-(TUBOS-E-CONEXOES).pdf" TargetMode="External"/><Relationship Id="rId208" Type="http://schemas.openxmlformats.org/officeDocument/2006/relationships/hyperlink" Target="https://www.caixa.gov.br/Downloads/sinapi-cadernos-tecnicos/SINAPI-CT-ARGAMASSAS.pdf" TargetMode="External"/><Relationship Id="rId622" Type="http://schemas.openxmlformats.org/officeDocument/2006/relationships/hyperlink" Target="https://www.caixa.gov.br/Downloads/sinapi-cadernos-tecnicos/SINAPI-CT-ASSENTAMENTO-DE-TUBOS-DE-PVC-E-METALICOS-EM-REDES-DE-AGUA.pdf" TargetMode="External"/><Relationship Id="rId1252" Type="http://schemas.openxmlformats.org/officeDocument/2006/relationships/hyperlink" Target="https://www.caixa.gov.br/Downloads/sinapi-cadernos-tecnicos/SINAPI-CT-CERCAS-PROTETORES-E-ALAMBRAD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HIDRAULICAS-EM-PEX.pdf" TargetMode="External"/><Relationship Id="rId9330" Type="http://schemas.openxmlformats.org/officeDocument/2006/relationships/hyperlink" Target="https://www.caixa.gov.br/Downloads/sinapi-cadernos-tecnicos/SINAPI-CT-RESERVATORIOS-DE-CONCRETO-E-METALICOS.pdf" TargetMode="External"/><Relationship Id="rId4475" Type="http://schemas.openxmlformats.org/officeDocument/2006/relationships/hyperlink" Target="https://www.caixa.gov.br/Downloads/sinapi-cadernos-tecnicos/SINAPI-CT-GRAUTE-E-ARMACAO.pdf" TargetMode="External"/><Relationship Id="rId5873" Type="http://schemas.openxmlformats.org/officeDocument/2006/relationships/hyperlink" Target="https://www.caixa.gov.br/Downloads/sinapi-cadernos-tecnicos/SINAPI-CT-INSTALACOES-PREDIAIS-DE-AGUA-FRIA-EM-PVC.pdf" TargetMode="External"/><Relationship Id="rId6924" Type="http://schemas.openxmlformats.org/officeDocument/2006/relationships/hyperlink" Target="https://www.caixa.gov.br/Downloads/sinapi-cadernos-tecnicos/SINAPI-CT-INSTALACOES-EM-COBRE.pdf" TargetMode="External"/><Relationship Id="rId3077" Type="http://schemas.openxmlformats.org/officeDocument/2006/relationships/hyperlink" Target="https://www.caixa.gov.br/Downloads/sinapi-cadernos-tecnicos/SINAPI-CT-ELETROCALHAS.pdf" TargetMode="External"/><Relationship Id="rId4128" Type="http://schemas.openxmlformats.org/officeDocument/2006/relationships/hyperlink" Target="https://www.caixa.gov.br/Downloads/sinapi-cadernos-tecnicos/SINAPI-CT-EXECUCAO-DE-TIRANTES.pdf" TargetMode="External"/><Relationship Id="rId5526" Type="http://schemas.openxmlformats.org/officeDocument/2006/relationships/hyperlink" Target="https://www.caixa.gov.br/Downloads/sinapi-cadernos-tecnicos/SINAPI-CT-INSTALACOES-HIDRAULICAS-EM-PEX.pdf" TargetMode="External"/><Relationship Id="rId5940" Type="http://schemas.openxmlformats.org/officeDocument/2006/relationships/hyperlink" Target="https://www.caixa.gov.br/Downloads/sinapi-cadernos-tecnicos/SINAPI-CT-INSTALACOES-PREDIAIS-DE-AGUA-FRIA-EM-PVC.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CAVACAO-DE-VALAS.pdf" TargetMode="External"/><Relationship Id="rId4542" Type="http://schemas.openxmlformats.org/officeDocument/2006/relationships/hyperlink" Target="https://www.caixa.gov.br/Downloads/sinapi-cadernos-tecnicos/SINAPI-CT-GUARDA-CORPO-CORRIMAO-E-GRADE-PARA-ESQUADRIAS.pdf" TargetMode="External"/><Relationship Id="rId7698" Type="http://schemas.openxmlformats.org/officeDocument/2006/relationships/hyperlink" Target="https://www.caixa.gov.br/Downloads/sinapi-cadernos-tecnicos/SINAPI-CT-MASSA-UNICA-EXTERNA.pdf" TargetMode="External"/><Relationship Id="rId8749" Type="http://schemas.openxmlformats.org/officeDocument/2006/relationships/hyperlink" Target="https://www.caixa.gov.br/Downloads/sinapi-cadernos-tecnicos/SINAPI-CT-POCOS-DE-VISITA-E-CAIXAS-PARA-BOCAS-DE-LOBO.pdf" TargetMode="External"/><Relationship Id="rId3144" Type="http://schemas.openxmlformats.org/officeDocument/2006/relationships/hyperlink" Target="https://www.caixa.gov.br/Downloads/sinapi-cadernos-tecnicos/SINAPI-CT-ELETROCALHAS.pdf" TargetMode="External"/><Relationship Id="rId7765" Type="http://schemas.openxmlformats.org/officeDocument/2006/relationships/hyperlink" Target="https://www.caixa.gov.br/Downloads/sinapi-cadernos-tecnicos/SINAPI-CT-MASSA-UNICA-EXTERNA.pdf" TargetMode="External"/><Relationship Id="rId8816" Type="http://schemas.openxmlformats.org/officeDocument/2006/relationships/hyperlink" Target="https://www.caixa.gov.br/Downloads/sinapi-cadernos-tecnicos/SINAPI-CT-QUADROS-DE-AUTOMACAO-DE-BOMBA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211" Type="http://schemas.openxmlformats.org/officeDocument/2006/relationships/hyperlink" Target="https://www.caixa.gov.br/Downloads/sinapi-cadernos-tecnicos/SINAPI-CT-EQUIPAMENTOS-DE-PROTECAO-COLETIVA.pdf" TargetMode="External"/><Relationship Id="rId6367" Type="http://schemas.openxmlformats.org/officeDocument/2006/relationships/hyperlink" Target="https://www.caixa.gov.br/Downloads/sinapi-cadernos-tecnicos/SINAPI-CT-INSTALACOES-DE-GAS-E-INCENDIO-EM-ACO-E-FERRO-GALVANIZADO.pdf" TargetMode="External"/><Relationship Id="rId6781" Type="http://schemas.openxmlformats.org/officeDocument/2006/relationships/hyperlink" Target="https://www.caixa.gov.br/Downloads/sinapi-cadernos-tecnicos/SINAPI-CT-INSTALACOES-EM-COBRE.pdf" TargetMode="External"/><Relationship Id="rId7418" Type="http://schemas.openxmlformats.org/officeDocument/2006/relationships/hyperlink" Target="https://www.caixa.gov.br/Downloads/sinapi-metodologia/Livro_SINAPI_Calculos_Parametros.pdf" TargetMode="External"/><Relationship Id="rId7832" Type="http://schemas.openxmlformats.org/officeDocument/2006/relationships/hyperlink" Target="https://www.caixa.gov.br/Downloads/sinapi-cadernos-tecnicos/SINAPI-CT-MOBILIZACAO-E-DESMOBILIZACAO-DE-EQUIPAMENTOS-PESADOS.pdf" TargetMode="External"/><Relationship Id="rId132" Type="http://schemas.openxmlformats.org/officeDocument/2006/relationships/hyperlink" Target="https://www.caixa.gov.br/Downloads/sinapi-cadernos-tecnicos/SINAPI-CT-ARGAMASSAS.pdf" TargetMode="External"/><Relationship Id="rId5383" Type="http://schemas.openxmlformats.org/officeDocument/2006/relationships/hyperlink" Target="https://www.caixa.gov.br/Downloads/sinapi-cadernos-tecnicos/SINAPI-CT-INSTALACOES-HIDRAULICAS-RESERVACAO-E-BOMBAS-DE-RECALQUE.pdf" TargetMode="External"/><Relationship Id="rId6434" Type="http://schemas.openxmlformats.org/officeDocument/2006/relationships/hyperlink" Target="https://www.caixa.gov.br/Downloads/sinapi-cadernos-tecnicos/SINAPI-CT-INSTALACOES-DE-GAS-E-INCENDIO-EM-ACO-E-FERRO-GALVANIZADO.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DRENOS.pdf" TargetMode="External"/><Relationship Id="rId5036" Type="http://schemas.openxmlformats.org/officeDocument/2006/relationships/hyperlink" Target="https://www.caixa.gov.br/Downloads/sinapi-cadernos-tecnicos/SINAPI-CT-INSTALACOES-ELETRICAS-QUADROS-CABOS-DISJUNTORES-CONTATORES-E-BARRAMENTOS-BLINDADOS.pdf" TargetMode="External"/><Relationship Id="rId5450" Type="http://schemas.openxmlformats.org/officeDocument/2006/relationships/hyperlink" Target="https://www.caixa.gov.br/Downloads/sinapi-cadernos-tecnicos/SINAPI-CT-INSTALACOES-HIDRAULICAS-EM-PEX.pdf" TargetMode="External"/><Relationship Id="rId949" Type="http://schemas.openxmlformats.org/officeDocument/2006/relationships/hyperlink" Target="https://www.caixa.gov.br/Downloads/sinapi-cadernos-tecnicos/SINAPI-CT-ATERROS-BASES-SUB-BASES-E-IMPRIMACOE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4052" Type="http://schemas.openxmlformats.org/officeDocument/2006/relationships/hyperlink" Target="https://www.caixa.gov.br/Downloads/sinapi-cadernos-tecnicos/SINAPI-CT-ESTRUTURAS-DE-CONTENCAO-PERFIS-PRANCHADOS-CORTINAS-E-MUROS-DE-ARRIMO.pdf" TargetMode="External"/><Relationship Id="rId5103" Type="http://schemas.openxmlformats.org/officeDocument/2006/relationships/hyperlink" Target="https://www.caixa.gov.br/Downloads/sinapi-cadernos-tecnicos/SINAPI-CT-INSTALACOES-ELETRICAS-REDE-DE-DISTRIBUICAO.pdf" TargetMode="External"/><Relationship Id="rId6501" Type="http://schemas.openxmlformats.org/officeDocument/2006/relationships/hyperlink" Target="https://www.caixa.gov.br/Downloads/sinapi-cadernos-tecnicos/SINAPI-CT-INSTALACOES-DE-GAS-E-INCENDIO-EM-ACO-E-FERRO-GALVANIZADO.pdf" TargetMode="External"/><Relationship Id="rId8259" Type="http://schemas.openxmlformats.org/officeDocument/2006/relationships/hyperlink" Target="https://www.caixa.gov.br/Downloads/sinapi-cadernos-tecnicos/SINAPI-CT-PERFURACAO-HORIZONTAL-DIRECIONAL-HDD.pdf" TargetMode="External"/><Relationship Id="rId9657" Type="http://schemas.openxmlformats.org/officeDocument/2006/relationships/hyperlink" Target="https://www.caixa.gov.br/Downloads/sinapi-cadernos-tecnicos/SINAPI-CT-TRANSPORTE-FLUVIAL-CARGA-E-DESCARGA.pdf" TargetMode="External"/><Relationship Id="rId1646" Type="http://schemas.openxmlformats.org/officeDocument/2006/relationships/hyperlink" Target="https://www.caixa.gov.br/Downloads/sinapi-cadernos-tecnicos/SINAPI-CT-CUSTOS-HORARIOS-PRODUTIVO-E-IMPRODUTIVO-DOS-EQUIPAMENTOS.pdf" TargetMode="External"/><Relationship Id="rId8673" Type="http://schemas.openxmlformats.org/officeDocument/2006/relationships/hyperlink" Target="https://www.caixa.gov.br/Downloads/sinapi-cadernos-tecnicos/SINAPI-CT-POCOS-DE-VISITA-E-CAIXAS-PARA-BOCAS-DE-LOBO.pdf" TargetMode="External"/><Relationship Id="rId9724" Type="http://schemas.openxmlformats.org/officeDocument/2006/relationships/hyperlink" Target="https://www.caixa.gov.br/Downloads/sinapi-cadernos-tecnicos/SINAPI-CT-TRANSPORTE-FLUVIAL-MOMENTO-DE-TRANSPORTE.pdf" TargetMode="External"/><Relationship Id="rId10189" Type="http://schemas.openxmlformats.org/officeDocument/2006/relationships/hyperlink" Target="https://www.caixa.gov.br/Downloads/sinapi-cadernos-tecnicos/SINAPI-CT-USINAGENS.pdf" TargetMode="External"/><Relationship Id="rId1713" Type="http://schemas.openxmlformats.org/officeDocument/2006/relationships/hyperlink" Target="https://www.caixa.gov.br/Downloads/sinapi-cadernos-tecnicos/SINAPI-CT-CUSTOS-HORARIOS-PRODUTIVO-E-IMPRODUTIVO-DOS-EQUIPAMENTOS.pdf" TargetMode="External"/><Relationship Id="rId4869" Type="http://schemas.openxmlformats.org/officeDocument/2006/relationships/hyperlink" Target="https://www.caixa.gov.br/Downloads/sinapi-cadernos-tecnicos/SINAPI-CT-INSTALACOES-ELETRICAS-ELETRODUTOS-CONEXOES-E-CONDULETES-APARENTES.pdf" TargetMode="External"/><Relationship Id="rId7275" Type="http://schemas.openxmlformats.org/officeDocument/2006/relationships/hyperlink" Target="https://www.caixa.gov.br/Downloads/sinapi-metodologia/Livro_SINAPI_Calculos_Parametros.pdf" TargetMode="External"/><Relationship Id="rId8326" Type="http://schemas.openxmlformats.org/officeDocument/2006/relationships/hyperlink" Target="https://www.caixa.gov.br/Downloads/sinapi-cadernos-tecnicos/SINAPI-CT-PINTURA-INTERNA.pdf" TargetMode="External"/><Relationship Id="rId8740" Type="http://schemas.openxmlformats.org/officeDocument/2006/relationships/hyperlink" Target="https://www.caixa.gov.br/Downloads/sinapi-cadernos-tecnicos/SINAPI-CT-POCOS-DE-VISITA-E-CAIXAS-PARA-BOCAS-DE-LOBO.pdf" TargetMode="External"/><Relationship Id="rId10256" Type="http://schemas.openxmlformats.org/officeDocument/2006/relationships/hyperlink" Target="https://www.caixa.gov.br/Downloads/sinapi-cadernos-tecnicos/SINAPI-CT-VIDROS-E-ESPELHOS.pdf" TargetMode="External"/><Relationship Id="rId3885" Type="http://schemas.openxmlformats.org/officeDocument/2006/relationships/hyperlink" Target="https://www.caixa.gov.br/Downloads/sinapi-cadernos-tecnicos/SINAPI-CT-ESTRUTURA-E-TRAMA-PARA-COBERTURA.pdf" TargetMode="External"/><Relationship Id="rId4936" Type="http://schemas.openxmlformats.org/officeDocument/2006/relationships/hyperlink" Target="https://www.caixa.gov.br/Downloads/sinapi-cadernos-tecnicos/SINAPI-CT-INSTALACOES-ELETRICAS-ELETRODUTOS-CONEXOES-E-CONDULETES-APARENTES.pdf" TargetMode="External"/><Relationship Id="rId6291" Type="http://schemas.openxmlformats.org/officeDocument/2006/relationships/hyperlink" Target="https://www.caixa.gov.br/Downloads/sinapi-cadernos-tecnicos/SINAPI-CT-INSTALACOES-DE-GAS-E-INCENDIO-EM-ACO-E-FERRO-GALVANIZADO.pdf" TargetMode="External"/><Relationship Id="rId7342" Type="http://schemas.openxmlformats.org/officeDocument/2006/relationships/hyperlink" Target="https://www.caixa.gov.br/Downloads/sinapi-metodologia/Livro_SINAPI_Calculos_Parametros.pdf" TargetMode="External"/><Relationship Id="rId10323" Type="http://schemas.openxmlformats.org/officeDocument/2006/relationships/hyperlink" Target="https://www.caixa.gov.br/Downloads/sinapi-cadernos-tecnicos/SINAPI-CT-VALVULAS-E-REGISTROS-PARA-SISTEMAS-PREDIAIS.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3538" Type="http://schemas.openxmlformats.org/officeDocument/2006/relationships/hyperlink" Target="https://www.caixa.gov.br/Downloads/sinapi-cadernos-tecnicos/SINAPI-CT-ESCAVACAO-DE-VALAS.pdf" TargetMode="External"/><Relationship Id="rId459" Type="http://schemas.openxmlformats.org/officeDocument/2006/relationships/hyperlink" Target="https://www.caixa.gov.br/Downloads/sinapi-cadernos-tecnicos/SINAPI-CT-ASSENTAMENTO-DE-TUBOS-DE-PVC-E-METALICOS-EM-REDES-DE-AGUA.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OMBAS-HIDRAULICAS-CENTRIFUGAS-HORIZONTAIS-E-SUBMERSIVEI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ESTRUTURA-E-TRAMA-PARA-COBERTURA.pdf" TargetMode="External"/><Relationship Id="rId6011" Type="http://schemas.openxmlformats.org/officeDocument/2006/relationships/hyperlink" Target="https://www.caixa.gov.br/Downloads/sinapi-cadernos-tecnicos/SINAPI-CT-INSTALACOES-PREDIAIS-DE-AGUA-FRIA-EM-PVC.pdf" TargetMode="External"/><Relationship Id="rId9167" Type="http://schemas.openxmlformats.org/officeDocument/2006/relationships/hyperlink" Target="https://www.caixa.gov.br/Downloads/sinapi-cadernos-tecnicos/SINAPI-CT-REDES-DE-LOGICA-TELEFONIA-E-IMAGEM.pdf" TargetMode="External"/><Relationship Id="rId9581" Type="http://schemas.openxmlformats.org/officeDocument/2006/relationships/hyperlink" Target="https://www.caixa.gov.br/Downloads/sinapi-cadernos-tecnicos/SINAPI-CT-TELHAMENTO-PARA-COBERTURA.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3605" Type="http://schemas.openxmlformats.org/officeDocument/2006/relationships/hyperlink" Target="https://www.caixa.gov.br/Downloads/sinapi-cadernos-tecnicos/SINAPI-CT-ESCORAMENTO-E-PREPARO-DE-FUNDO-DE-VALAS.pdf" TargetMode="External"/><Relationship Id="rId8183" Type="http://schemas.openxmlformats.org/officeDocument/2006/relationships/hyperlink" Target="https://www.caixa.gov.br/Downloads/sinapi-cadernos-tecnicos/SINAPI-CT-PAVIMENTO-RIGIDO-DE-CONCRETO.pdf" TargetMode="External"/><Relationship Id="rId9234" Type="http://schemas.openxmlformats.org/officeDocument/2006/relationships/hyperlink" Target="https://www.caixa.gov.br/Downloads/sinapi-cadernos-tecnicos/SINAPI-CT-REDES-DE-AGUA-E-ESGOTO-EM-PEAD-LISO-(TUBOS-E-CONEXOES).pdf" TargetMode="External"/><Relationship Id="rId940" Type="http://schemas.openxmlformats.org/officeDocument/2006/relationships/hyperlink" Target="https://www.caixa.gov.br/Downloads/sinapi-cadernos-tecnicos/SINAPI-CT-ATERROS-BASES-SUB-BASES-E-IMPRIMACOES.pdf" TargetMode="External"/><Relationship Id="rId1570" Type="http://schemas.openxmlformats.org/officeDocument/2006/relationships/hyperlink" Target="https://www.caixa.gov.br/Downloads/sinapi-cadernos-tecnicos/SINAPI-CT-CUSTOS-HORARIOS-PRODUTIVO-E-IMPRODUTIV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ESGOTO-TUBOS-E-CONEXOES.pdf" TargetMode="External"/><Relationship Id="rId6828" Type="http://schemas.openxmlformats.org/officeDocument/2006/relationships/hyperlink" Target="https://www.caixa.gov.br/Downloads/sinapi-cadernos-tecnicos/SINAPI-CT-INSTALACOES-EM-COBRE.pdf" TargetMode="External"/><Relationship Id="rId1223" Type="http://schemas.openxmlformats.org/officeDocument/2006/relationships/hyperlink" Target="https://www.caixa.gov.br/Downloads/sinapi-cadernos-tecnicos/SINAPI-CT-CANALETAS-GRELHAS-E-CAIXAS-COM-GRELHA-PARA-DRENAGEM.pdf" TargetMode="External"/><Relationship Id="rId4379" Type="http://schemas.openxmlformats.org/officeDocument/2006/relationships/hyperlink" Target="https://www.caixa.gov.br/Downloads/sinapi-cadernos-tecnicos/SINAPI-CT-FORMAS-PARA-ESTRUTURAS-DE-CONCRETO-ARMADO.pdf" TargetMode="External"/><Relationship Id="rId4793" Type="http://schemas.openxmlformats.org/officeDocument/2006/relationships/hyperlink" Target="https://www.caixa.gov.br/Downloads/sinapi-cadernos-tecnicos/SINAPI-CT-INSTALACOES-ELETRICAS-ELETRODUTOS-EMBUTIDOS-CABOS-CAIXAS-TOMADAS-E-INTERRUPTORES.pdf" TargetMode="External"/><Relationship Id="rId5844" Type="http://schemas.openxmlformats.org/officeDocument/2006/relationships/hyperlink" Target="https://www.caixa.gov.br/Downloads/sinapi-cadernos-tecnicos/SINAPI-CT-INSTALACOES-PREDIAIS-DE-AGUA-FRIA-EM-PVC.pdf" TargetMode="External"/><Relationship Id="rId8250" Type="http://schemas.openxmlformats.org/officeDocument/2006/relationships/hyperlink" Target="https://www.caixa.gov.br/Downloads/sinapi-cadernos-tecnicos/SINAPI-CT-PERFURACAO-HORIZONTAL-DIRECIONAL-HDD.pdf" TargetMode="External"/><Relationship Id="rId9301" Type="http://schemas.openxmlformats.org/officeDocument/2006/relationships/hyperlink" Target="https://www.caixa.gov.br/Downloads/sinapi-cadernos-tecnicos/SINAPI-CT-RESERVATORIOS-DE-CONCRETO-E-METALICOS.pdf" TargetMode="External"/><Relationship Id="rId10180" Type="http://schemas.openxmlformats.org/officeDocument/2006/relationships/hyperlink" Target="https://www.caixa.gov.br/Downloads/sinapi-cadernos-tecnicos/SINAPI-CT-TUNNEL-LINER.pdf" TargetMode="External"/><Relationship Id="rId3395" Type="http://schemas.openxmlformats.org/officeDocument/2006/relationships/hyperlink" Target="https://www.caixa.gov.br/Downloads/sinapi-cadernos-tecnicos/SINAPI-CT-ESCAVACAO-HORIZONTAL.pdf" TargetMode="External"/><Relationship Id="rId4446" Type="http://schemas.openxmlformats.org/officeDocument/2006/relationships/hyperlink" Target="https://www.caixa.gov.br/Downloads/sinapi-cadernos-tecnicos/SINAPI-CT-GALERIAS-COM-ADUELAS-DE-CONCRETO.pdf" TargetMode="External"/><Relationship Id="rId4860" Type="http://schemas.openxmlformats.org/officeDocument/2006/relationships/hyperlink" Target="https://www.caixa.gov.br/Downloads/sinapi-cadernos-tecnicos/SINAPI-CT-INSTALACOES-ELETRICAS-ELETRODUTOS-CONEXOES-E-CONDULETES-APARENTES.pdf" TargetMode="External"/><Relationship Id="rId5911" Type="http://schemas.openxmlformats.org/officeDocument/2006/relationships/hyperlink" Target="https://www.caixa.gov.br/Downloads/sinapi-cadernos-tecnicos/SINAPI-CT-INSTALACOES-PREDIAIS-DE-AGUA-FRIA-EM-PVC.pdf" TargetMode="External"/><Relationship Id="rId3048" Type="http://schemas.openxmlformats.org/officeDocument/2006/relationships/hyperlink" Target="https://www.caixa.gov.br/Downloads/sinapi-cadernos-tecnicos/SINAPI-CT-DUTOS-PARA-AR-CONDICIONADO.pdf" TargetMode="External"/><Relationship Id="rId3462" Type="http://schemas.openxmlformats.org/officeDocument/2006/relationships/hyperlink" Target="https://www.caixa.gov.br/Downloads/sinapi-cadernos-tecnicos/SINAPI-CT-ESCAVACAO-VERTICAL-A-CEU-ABERTO.pdf" TargetMode="External"/><Relationship Id="rId4513" Type="http://schemas.openxmlformats.org/officeDocument/2006/relationships/hyperlink" Target="https://www.caixa.gov.br/Downloads/sinapi-cadernos-tecnicos/SINAPI-CT-GRAUTE-E-ARMACAO.pdf" TargetMode="External"/><Relationship Id="rId7669" Type="http://schemas.openxmlformats.org/officeDocument/2006/relationships/hyperlink" Target="https://www.caixa.gov.br/Downloads/sinapi-cadernos-tecnicos/SINAPI-CT-MASSA-UNICA-EXTERNA.pdf" TargetMode="External"/><Relationship Id="rId383" Type="http://schemas.openxmlformats.org/officeDocument/2006/relationships/hyperlink" Target="https://www.caixa.gov.br/Downloads/sinapi-cadernos-tecnicos/SINAPI-CT-ASSENTAMENTO-DE-TUBOS-DE-ESGOTO-EM-PVC-E-PEAD.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LETROCALHAS.pdf" TargetMode="External"/><Relationship Id="rId6685" Type="http://schemas.openxmlformats.org/officeDocument/2006/relationships/hyperlink" Target="https://www.caixa.gov.br/Downloads/sinapi-cadernos-tecnicos/SINAPI-CT-INSTALACOES-DE-AR-CONDICIONADO.pdf" TargetMode="External"/><Relationship Id="rId9091" Type="http://schemas.openxmlformats.org/officeDocument/2006/relationships/hyperlink" Target="https://www.caixa.gov.br/Downloads/sinapi-cadernos-tecnicos/SINAPI-CT-REDES-ENTERRADAS-DE-DISTRIBUICAO-ELETRICA.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RESERVACAO-E-BOMBAS-DE-RECALQUE.pdf" TargetMode="External"/><Relationship Id="rId6338" Type="http://schemas.openxmlformats.org/officeDocument/2006/relationships/hyperlink" Target="https://www.caixa.gov.br/Downloads/sinapi-cadernos-tecnicos/SINAPI-CT-INSTALACOES-DE-GAS-E-INCENDIO-EM-ACO-E-FERRO-GALVANIZADO.pdf" TargetMode="External"/><Relationship Id="rId7736" Type="http://schemas.openxmlformats.org/officeDocument/2006/relationships/hyperlink" Target="https://www.caixa.gov.br/Downloads/sinapi-cadernos-tecnicos/SINAPI-CT-MASSA-UNICA-EXTERNA.pdf" TargetMode="External"/><Relationship Id="rId103" Type="http://schemas.openxmlformats.org/officeDocument/2006/relationships/hyperlink" Target="https://www.caixa.gov.br/Downloads/sinapi-cadernos-tecnicos/SINAPI-CT-ARGAMASSAS.pdf" TargetMode="External"/><Relationship Id="rId6752" Type="http://schemas.openxmlformats.org/officeDocument/2006/relationships/hyperlink" Target="https://www.caixa.gov.br/Downloads/sinapi-cadernos-tecnicos/SINAPI-CT-INSTALACOES-EM-COBRE.pdf" TargetMode="External"/><Relationship Id="rId7803" Type="http://schemas.openxmlformats.org/officeDocument/2006/relationships/hyperlink" Target="https://www.caixa.gov.br/Downloads/sinapi-cadernos-tecnicos/SINAPI-CT-MASSA-UNICA-INTERNA.pdf" TargetMode="External"/><Relationship Id="rId1897" Type="http://schemas.openxmlformats.org/officeDocument/2006/relationships/hyperlink" Target="https://www.caixa.gov.br/Downloads/sinapi-cadernos-tecnicos/SINAPI-CT-CUSTOS-HORARIOS-PRODUTIVO-E-IMPRODUTIVO-DOS-EQUIPAMENTOS.pdf" TargetMode="External"/><Relationship Id="rId2948" Type="http://schemas.openxmlformats.org/officeDocument/2006/relationships/hyperlink" Target="https://www.caixa.gov.br/Downloads/sinapi-cadernos-tecnicos/SINAPI-CT-DRENAGEM-DE-AR-CONDICIONADO.pdf" TargetMode="External"/><Relationship Id="rId5354" Type="http://schemas.openxmlformats.org/officeDocument/2006/relationships/hyperlink" Target="https://www.caixa.gov.br/Downloads/sinapi-cadernos-tecnicos/SINAPI-CT-INSTALACOES-HIDRAULICAS-RESERVACAO-E-BOMBAS-DE-RECALQUE.pdf" TargetMode="External"/><Relationship Id="rId6405" Type="http://schemas.openxmlformats.org/officeDocument/2006/relationships/hyperlink" Target="https://www.caixa.gov.br/Downloads/sinapi-cadernos-tecnicos/SINAPI-CT-INSTALACOES-DE-GAS-E-INCENDIO-EM-ACO-E-FERRO-GALVANIZADO.pdf" TargetMode="External"/><Relationship Id="rId9975" Type="http://schemas.openxmlformats.org/officeDocument/2006/relationships/hyperlink" Target="https://www.caixa.gov.br/Downloads/sinapi-cadernos-tecnicos/SINAPI-CT-TRANSPORTE-CARGA-E-DESCARGA-DE-MATERIAIS.pdf" TargetMode="External"/><Relationship Id="rId1964" Type="http://schemas.openxmlformats.org/officeDocument/2006/relationships/hyperlink" Target="https://www.caixa.gov.br/Downloads/sinapi-cadernos-tecnicos/SINAPI-CT-DEMOLICOES-E-REMOCOES.pdf" TargetMode="External"/><Relationship Id="rId4370" Type="http://schemas.openxmlformats.org/officeDocument/2006/relationships/hyperlink" Target="https://www.caixa.gov.br/Downloads/sinapi-cadernos-tecnicos/SINAPI-CT-FORMAS-PARA-ESTRUTURAS-DE-CONCRETO-ARMADO.pdf" TargetMode="External"/><Relationship Id="rId5007" Type="http://schemas.openxmlformats.org/officeDocument/2006/relationships/hyperlink" Target="https://www.caixa.gov.br/Downloads/sinapi-cadernos-tecnicos/SINAPI-CT-INSTALACOES-ELETRICAS-QUADROS-CABOS-DISJUNTORES-CONTATORES-E-BARRAMENTOS-BLINDADOS.pdf" TargetMode="External"/><Relationship Id="rId5421" Type="http://schemas.openxmlformats.org/officeDocument/2006/relationships/hyperlink" Target="https://www.caixa.gov.br/Downloads/sinapi-cadernos-tecnicos/SINAPI-CT-INSTALACOES-HIDRAULICAS-RESERVACAO-E-BOMBAS-DE-RECALQUE.pdf" TargetMode="External"/><Relationship Id="rId8577" Type="http://schemas.openxmlformats.org/officeDocument/2006/relationships/hyperlink" Target="https://www.caixa.gov.br/Downloads/sinapi-cadernos-tecnicos/SINAPI-CT-POSTES-DE-CONCRETO-E-METALICOS.pdf" TargetMode="External"/><Relationship Id="rId8991" Type="http://schemas.openxmlformats.org/officeDocument/2006/relationships/hyperlink" Target="https://www.caixa.gov.br/Downloads/sinapi-cadernos-tecnicos/SINAPI-CT-RASGOS-E-FIXACOES.pdf" TargetMode="External"/><Relationship Id="rId9628" Type="http://schemas.openxmlformats.org/officeDocument/2006/relationships/hyperlink" Target="https://www.caixa.gov.br/Downloads/sinapi-cadernos-tecnicos/SINAPI-CT-TRANSPORTE-FLUVIAL-CARGA-E-DESCARGA.pdf" TargetMode="External"/><Relationship Id="rId1617" Type="http://schemas.openxmlformats.org/officeDocument/2006/relationships/hyperlink" Target="https://www.caixa.gov.br/Downloads/sinapi-cadernos-tecnicos/SINAPI-CT-CUSTOS-HORARIOS-PRODUTIVO-E-IMPRODUTIVO-DOS-EQUIPAMENTOS.pdf" TargetMode="External"/><Relationship Id="rId4023" Type="http://schemas.openxmlformats.org/officeDocument/2006/relationships/hyperlink" Target="https://www.caixa.gov.br/Downloads/sinapi-cadernos-tecnicos/SINAPI-CT-ESTRUTURAS-DE-CONTENCAO-ESTACAS-PAREDES-DIAFRAGMA-E-MURETA-GUIA.pdf" TargetMode="External"/><Relationship Id="rId7179" Type="http://schemas.openxmlformats.org/officeDocument/2006/relationships/hyperlink" Target="https://www.caixa.gov.br/Downloads/sinapi-metodologia/Livro_SINAPI_Calculos_Parametros.pdf" TargetMode="External"/><Relationship Id="rId7593" Type="http://schemas.openxmlformats.org/officeDocument/2006/relationships/hyperlink" Target="https://www.caixa.gov.br/Downloads/sinapi-cadernos-tecnicos/SINAPI-CT-LOUCAS-E-METAIS.pdf" TargetMode="External"/><Relationship Id="rId8644" Type="http://schemas.openxmlformats.org/officeDocument/2006/relationships/hyperlink" Target="https://www.caixa.gov.br/Downloads/sinapi-cadernos-tecnicos/SINAPI-CT-POCOS-DE-VISITA-E-CAIXAS-PARA-BOCAS-DE-LOBO.pdf" TargetMode="External"/><Relationship Id="rId3789" Type="http://schemas.openxmlformats.org/officeDocument/2006/relationships/hyperlink" Target="https://www.caixa.gov.br/Downloads/sinapi-cadernos-tecnicos/SINAPI-CT-ESQUADRIAS-PORTAS.pdf" TargetMode="External"/><Relationship Id="rId6195" Type="http://schemas.openxmlformats.org/officeDocument/2006/relationships/hyperlink" Target="https://www.caixa.gov.br/Downloads/sinapi-cadernos-tecnicos/SINAPI-CT-INSTALACOES-PREDIAIS-DE-AGUAS-PLUVIAIS-TUBOS-CONEXOES-CAIXAS-E-RALOS.pdf" TargetMode="External"/><Relationship Id="rId7246" Type="http://schemas.openxmlformats.org/officeDocument/2006/relationships/hyperlink" Target="https://www.caixa.gov.br/Downloads/sinapi-metodologia/Livro_SINAPI_Calculos_Parametros.pdf" TargetMode="External"/><Relationship Id="rId7660" Type="http://schemas.openxmlformats.org/officeDocument/2006/relationships/hyperlink" Target="https://www.caixa.gov.br/Downloads/sinapi-cadernos-tecnicos/SINAPI-CT-LUMINARIAS-EXTERNAS.pdf" TargetMode="External"/><Relationship Id="rId10227" Type="http://schemas.openxmlformats.org/officeDocument/2006/relationships/hyperlink" Target="https://www.caixa.gov.br/Downloads/sinapi-cadernos-tecnicos/SINAPI-CT-VERGAS-CONTRAVERGAS-E-FIXACAO-DE-ALVENARIA.pdf" TargetMode="External"/><Relationship Id="rId6262" Type="http://schemas.openxmlformats.org/officeDocument/2006/relationships/hyperlink" Target="https://www.caixa.gov.br/Downloads/sinapi-cadernos-tecnicos/SINAPI-CT-INSTALACOES-DE-GAS-E-INCENDIO-EM-ACO-E-FERRO-GALVANIZADO.pdf" TargetMode="External"/><Relationship Id="rId7313" Type="http://schemas.openxmlformats.org/officeDocument/2006/relationships/hyperlink" Target="https://www.caixa.gov.br/Downloads/sinapi-metodologia/Livro_SINAPI_Calculos_Parametros.pdf" TargetMode="External"/><Relationship Id="rId8711" Type="http://schemas.openxmlformats.org/officeDocument/2006/relationships/hyperlink" Target="https://www.caixa.gov.br/Downloads/sinapi-cadernos-tecnicos/SINAPI-CT-POCOS-DE-VISITA-E-CAIXAS-PARA-BOCAS-DE-LOBO.pdf" TargetMode="External"/><Relationship Id="rId3856" Type="http://schemas.openxmlformats.org/officeDocument/2006/relationships/hyperlink" Target="https://www.caixa.gov.br/Downloads/sinapi-cadernos-tecnicos/SINAPI-CT-ESTACAS-RAIZ.pdf" TargetMode="External"/><Relationship Id="rId4907" Type="http://schemas.openxmlformats.org/officeDocument/2006/relationships/hyperlink" Target="https://www.caixa.gov.br/Downloads/sinapi-cadernos-tecnicos/SINAPI-CT-INSTALACOES-ELETRICAS-ELETRODUTOS-CONEXOES-E-CONDULETES-APARENTES.pdf" TargetMode="External"/><Relationship Id="rId777" Type="http://schemas.openxmlformats.org/officeDocument/2006/relationships/hyperlink" Target="https://www.caixa.gov.br/Downloads/sinapi-cadernos-tecnicos/SINAPI-CT-ATERROS-BASES-SUB-BASES-E-IMPRIMACOE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DETECCAO-DE-INCENDIO-E-ALARME.pdf" TargetMode="External"/><Relationship Id="rId3509" Type="http://schemas.openxmlformats.org/officeDocument/2006/relationships/hyperlink" Target="https://www.caixa.gov.br/Downloads/sinapi-cadernos-tecnicos/SINAPI-CT-ESCAVACAO-DE-VALAS.pdf" TargetMode="External"/><Relationship Id="rId3923" Type="http://schemas.openxmlformats.org/officeDocument/2006/relationships/hyperlink" Target="https://www.caixa.gov.br/Downloads/sinapi-cadernos-tecnicos/SINAPI-CT-ESTRUTURA-E-TRAMA-PARA-COBERTURA.pdf" TargetMode="External"/><Relationship Id="rId8087" Type="http://schemas.openxmlformats.org/officeDocument/2006/relationships/hyperlink" Target="https://www.caixa.gov.br/Downloads/sinapi-cadernos-tecnicos/SINAPI-CT-PARQUINHOS-E-EQUIPAMENTOS-DE-GINASTICA-AO-AR-LIVRE.pdf" TargetMode="External"/><Relationship Id="rId9485" Type="http://schemas.openxmlformats.org/officeDocument/2006/relationships/hyperlink" Target="https://www.caixa.gov.br/Downloads/sinapi-cadernos-tecnicos/SINAPI-CT-SISTEMAS-HOSPITALARES-PONTOS-DE-CONSUMO.pdf" TargetMode="External"/><Relationship Id="rId844" Type="http://schemas.openxmlformats.org/officeDocument/2006/relationships/hyperlink" Target="https://www.caixa.gov.br/Downloads/sinapi-cadernos-tecnicos/SINAPI-CT-ATERROS-BASES-SUB-BASES-E-IMPRIMACOES.pdf" TargetMode="External"/><Relationship Id="rId1474" Type="http://schemas.openxmlformats.org/officeDocument/2006/relationships/hyperlink" Target="https://www.caixa.gov.br/Downloads/sinapi-cadernos-tecnicos/SINAPI-CT-CUSTOS-HORARIOS-PRODUTIVO-E-IMPRODUTIV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9138" Type="http://schemas.openxmlformats.org/officeDocument/2006/relationships/hyperlink" Target="https://www.caixa.gov.br/Downloads/sinapi-cadernos-tecnicos/SINAPI-CT-REDES-DE-LOGICA-TELEFONIA-E-IMAGEM.pdf" TargetMode="External"/><Relationship Id="rId9552" Type="http://schemas.openxmlformats.org/officeDocument/2006/relationships/hyperlink" Target="https://www.caixa.gov.br/Downloads/sinapi-cadernos-tecnicos/SINAPI-CT-SUPRESSAO-VEGETAL.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ELETRODUTOS-EMBUTIDOS-CABOS-CAIXAS-TOMADAS-E-INTERRUPTORES.pdf" TargetMode="External"/><Relationship Id="rId5748" Type="http://schemas.openxmlformats.org/officeDocument/2006/relationships/hyperlink" Target="https://www.caixa.gov.br/Downloads/sinapi-cadernos-tecnicos/SINAPI-CT-INSTALACOES-PREDIAIS-DE-ESGOTO-TUBOS-E-CONEXOES.pdf" TargetMode="External"/><Relationship Id="rId8154" Type="http://schemas.openxmlformats.org/officeDocument/2006/relationships/hyperlink" Target="https://www.caixa.gov.br/Downloads/sinapi-cadernos-tecnicos/SINAPI-CT-PAVIMENTO-INTERTRAVADO.pdf" TargetMode="External"/><Relationship Id="rId9205" Type="http://schemas.openxmlformats.org/officeDocument/2006/relationships/hyperlink" Target="https://www.caixa.gov.br/Downloads/sinapi-cadernos-tecnicos/SINAPI-CT-REDES-DE-AGUA-E-ESGOTO-EM-PEAD-LISO-(TUBOS-E-CONEXOES).pdf" TargetMode="External"/><Relationship Id="rId10084" Type="http://schemas.openxmlformats.org/officeDocument/2006/relationships/hyperlink" Target="https://www.caixa.gov.br/Downloads/sinapi-cadernos-tecnicos/SINAPI-CT-TUBULACAO-FLANGEADA-PARA-REDES-DE-AGUA.pdf" TargetMode="External"/><Relationship Id="rId3299" Type="http://schemas.openxmlformats.org/officeDocument/2006/relationships/hyperlink" Target="https://www.caixa.gov.br/Downloads/sinapi-cadernos-tecnicos/SINAPI-CT-ESCADAS.pdf" TargetMode="External"/><Relationship Id="rId4764" Type="http://schemas.openxmlformats.org/officeDocument/2006/relationships/hyperlink" Target="https://www.caixa.gov.br/Downloads/sinapi-cadernos-tecnicos/SINAPI-CT-INSTALACOES-ELETRICAS-ELETRODUTOS-EMBUTIDOS-CABOS-CAIXAS-TOMADAS-E-INTERRUPTORES.pdf" TargetMode="External"/><Relationship Id="rId7170" Type="http://schemas.openxmlformats.org/officeDocument/2006/relationships/hyperlink" Target="https://www.caixa.gov.br/Downloads/sinapi-metodologia/Livro_SINAPI_Calculos_Parametros.pdf" TargetMode="External"/><Relationship Id="rId8221" Type="http://schemas.openxmlformats.org/officeDocument/2006/relationships/hyperlink" Target="https://www.caixa.gov.br/Downloads/sinapi-cadernos-tecnicos/SINAPI-CT-PERFURACAO-HORIZONTAL-DIRECIONAL-HDD.pdf" TargetMode="External"/><Relationship Id="rId10151" Type="http://schemas.openxmlformats.org/officeDocument/2006/relationships/hyperlink" Target="https://www.caixa.gov.br/Downloads/sinapi-cadernos-tecnicos/SINAPI-CT-TUNNEL-LINER.pdf" TargetMode="External"/><Relationship Id="rId3366" Type="http://schemas.openxmlformats.org/officeDocument/2006/relationships/hyperlink" Target="https://www.caixa.gov.br/Downloads/sinapi-cadernos-tecnicos/SINAPI-CT-ESCAVACAO-HORIZONTAL.pdf" TargetMode="External"/><Relationship Id="rId4417" Type="http://schemas.openxmlformats.org/officeDocument/2006/relationships/hyperlink" Target="https://www.caixa.gov.br/Downloads/sinapi-cadernos-tecnicos/SINAPI-CT-GABIOES-EXECUCAO-DE-MURO-E-PROTECAO-SUPERFICIAL.pdf" TargetMode="External"/><Relationship Id="rId5815" Type="http://schemas.openxmlformats.org/officeDocument/2006/relationships/hyperlink" Target="https://www.caixa.gov.br/Downloads/sinapi-cadernos-tecnicos/SINAPI-CT-INSTALACOES-PREDIAIS-DE-AGUA-FRIA-EM-PVC.pdf" TargetMode="External"/><Relationship Id="rId287" Type="http://schemas.openxmlformats.org/officeDocument/2006/relationships/hyperlink" Target="https://www.caixa.gov.br/Downloads/sinapi-cadernos-tecnicos/SINAPI-CT-ARMACAO-PARA-ESTRUTURAS-DE-CONCRETO-ARMADO.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DUTOS-PARA-AR-CONDICIONADO.pdf" TargetMode="External"/><Relationship Id="rId3780" Type="http://schemas.openxmlformats.org/officeDocument/2006/relationships/hyperlink" Target="https://www.caixa.gov.br/Downloads/sinapi-cadernos-tecnicos/SINAPI-CT-ESQUADRIAS-PORTAS.pdf" TargetMode="External"/><Relationship Id="rId4831" Type="http://schemas.openxmlformats.org/officeDocument/2006/relationships/hyperlink" Target="https://www.caixa.gov.br/Downloads/sinapi-cadernos-tecnicos/SINAPI-CT-INSTALACOES-ELETRICAS-ELETRODUTOS-EMBUTIDOS-CABOS-CAIXAS-TOMADAS-E-INTERRUPTORES.pdf" TargetMode="External"/><Relationship Id="rId7987" Type="http://schemas.openxmlformats.org/officeDocument/2006/relationships/hyperlink" Target="https://www.caixa.gov.br/Downloads/sinapi-cadernos-tecnicos/SINAPI-CT-PAREDES-DE-CONCRETO-ARMACAO.pdf" TargetMode="External"/><Relationship Id="rId354" Type="http://schemas.openxmlformats.org/officeDocument/2006/relationships/hyperlink" Target="https://www.caixa.gov.br/Downloads/sinapi-cadernos-tecnicos/SINAPI-CT-ASSENTAMENTO-DE-TUBOS-DE-ESGOTO-EM-PVC-E-PEAD.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CAVACAO-VERTICAL-A-CEU-ABERTO.pdf" TargetMode="External"/><Relationship Id="rId6589" Type="http://schemas.openxmlformats.org/officeDocument/2006/relationships/hyperlink" Target="https://www.caixa.gov.br/Downloads/sinapi-cadernos-tecnicos/SINAPI-CT-INSTALACOES-DE-GAS-EM-PEX-MULTICAMADAS.pdf" TargetMode="External"/><Relationship Id="rId9062" Type="http://schemas.openxmlformats.org/officeDocument/2006/relationships/hyperlink" Target="https://www.caixa.gov.br/Downloads/sinapi-cadernos-tecnicos/SINAPI-CT-RECOMPOSICAO-DE-PAVIMENTOS.pdf" TargetMode="External"/><Relationship Id="rId3500" Type="http://schemas.openxmlformats.org/officeDocument/2006/relationships/hyperlink" Target="https://www.caixa.gov.br/Downloads/sinapi-cadernos-tecnicos/SINAPI-CT-ESCAVACAO-DE-VALAS.pdf" TargetMode="External"/><Relationship Id="rId6656" Type="http://schemas.openxmlformats.org/officeDocument/2006/relationships/hyperlink" Target="https://www.caixa.gov.br/Downloads/sinapi-cadernos-tecnicos/SINAPI-CT-INSTALACOES-DE-AR-CONDICIONADO.pdf" TargetMode="External"/><Relationship Id="rId7707" Type="http://schemas.openxmlformats.org/officeDocument/2006/relationships/hyperlink" Target="https://www.caixa.gov.br/Downloads/sinapi-cadernos-tecnicos/SINAPI-CT-MASSA-UNICA-EXTERNA.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RESERVACAO-E-BOMBAS-DE-RECALQUE.pdf" TargetMode="External"/><Relationship Id="rId5672" Type="http://schemas.openxmlformats.org/officeDocument/2006/relationships/hyperlink" Target="https://www.caixa.gov.br/Downloads/sinapi-cadernos-tecnicos/SINAPI-CT-INSTALACOES-HIDRAULICAS-EM-PPR.pdf" TargetMode="External"/><Relationship Id="rId6309" Type="http://schemas.openxmlformats.org/officeDocument/2006/relationships/hyperlink" Target="https://www.caixa.gov.br/Downloads/sinapi-cadernos-tecnicos/SINAPI-CT-INSTALACOES-DE-GAS-E-INCENDIO-EM-ACO-E-FERRO-GALVANIZADO.pdf" TargetMode="External"/><Relationship Id="rId6723" Type="http://schemas.openxmlformats.org/officeDocument/2006/relationships/hyperlink" Target="https://www.caixa.gov.br/Downloads/sinapi-cadernos-tecnicos/SINAPI-CT-INSTALACOES-DE-AR-CONDICIONADO-EM-COBRE.pdf" TargetMode="External"/><Relationship Id="rId9879" Type="http://schemas.openxmlformats.org/officeDocument/2006/relationships/hyperlink" Target="https://www.caixa.gov.br/Downloads/sinapi-cadernos-tecnicos/SINAPI-CT-TRANSPORTE-CARGA-E-DESCARGA-DE-MATERIAIS.pdf" TargetMode="External"/><Relationship Id="rId1868" Type="http://schemas.openxmlformats.org/officeDocument/2006/relationships/hyperlink" Target="https://www.caixa.gov.br/Downloads/sinapi-cadernos-tecnicos/SINAPI-CT-CUSTOS-HORARIOS-PRODUTIVO-E-IMPRODUTIVO-DOS-EQUIPAMENTOS.pdf" TargetMode="External"/><Relationship Id="rId4274" Type="http://schemas.openxmlformats.org/officeDocument/2006/relationships/hyperlink" Target="https://www.caixa.gov.br/Downloads/sinapi-cadernos-tecnicos/SINAPI-CT-FUNDACOES-RASAS-(BLOCOS-SAPATAS-VIGAS-BALDRAME).pdf" TargetMode="External"/><Relationship Id="rId5325" Type="http://schemas.openxmlformats.org/officeDocument/2006/relationships/hyperlink" Target="https://www.caixa.gov.br/Downloads/sinapi-cadernos-tecnicos/SINAPI-CT-INSTALACOES-HIDRAULICAS-RESERVACAO-E-BOMBAS-DE-RECALQUE.pdf" TargetMode="External"/><Relationship Id="rId8895" Type="http://schemas.openxmlformats.org/officeDocument/2006/relationships/hyperlink" Target="https://www.caixa.gov.br/Downloads/sinapi-cadernos-tecnicos/SINAPI-CT-RADIER-PISO-DE-CONCRETO-E-LAJE-SOBRE-SOLO.pdf" TargetMode="External"/><Relationship Id="rId2919" Type="http://schemas.openxmlformats.org/officeDocument/2006/relationships/hyperlink" Target="https://www.caixa.gov.br/Downloads/sinapi-cadernos-tecnicos/SINAPI-CT-DRAGAGEM.pdf" TargetMode="External"/><Relationship Id="rId3290" Type="http://schemas.openxmlformats.org/officeDocument/2006/relationships/hyperlink" Target="https://www.caixa.gov.br/Downloads/sinapi-cadernos-tecnicos/SINAPI-CT-ESCADAS.pdf" TargetMode="External"/><Relationship Id="rId4341" Type="http://schemas.openxmlformats.org/officeDocument/2006/relationships/hyperlink" Target="https://www.caixa.gov.br/Downloads/sinapi-cadernos-tecnicos/SINAPI-CT-FORMAS-PARA-ESTRUTURAS-DE-CONCRETO-ARMADO.pdf" TargetMode="External"/><Relationship Id="rId7497" Type="http://schemas.openxmlformats.org/officeDocument/2006/relationships/hyperlink" Target="https://www.caixa.gov.br/Downloads/sinapi-metodologia/Livro_SINAPI_Calculos_Parametros.pdf" TargetMode="External"/><Relationship Id="rId8548" Type="http://schemas.openxmlformats.org/officeDocument/2006/relationships/hyperlink" Target="https://www.caixa.gov.br/Downloads/sinapi-cadernos-tecnicos/SINAPI-CT-POSTES-DE-CONCRETO-E-METALICOS.pdf" TargetMode="External"/><Relationship Id="rId9946" Type="http://schemas.openxmlformats.org/officeDocument/2006/relationships/hyperlink" Target="https://www.caixa.gov.br/Downloads/sinapi-cadernos-tecnicos/SINAPI-CT-TRANSPORTE-CARGA-E-DESCARGA-DE-MATERIAIS.pdf" TargetMode="External"/><Relationship Id="rId1935" Type="http://schemas.openxmlformats.org/officeDocument/2006/relationships/hyperlink" Target="https://www.caixa.gov.br/Downloads/sinapi-cadernos-tecnicos/SINAPI-CT-DEMOLICOES-E-REMOCOES.pdf" TargetMode="External"/><Relationship Id="rId6099" Type="http://schemas.openxmlformats.org/officeDocument/2006/relationships/hyperlink" Target="https://www.caixa.gov.br/Downloads/sinapi-cadernos-tecnicos/SINAPI-CT-INSTALACOES-PREDIAIS-DE-AGUA-QUENTE-EM-CPVC.pdf" TargetMode="External"/><Relationship Id="rId8962" Type="http://schemas.openxmlformats.org/officeDocument/2006/relationships/hyperlink" Target="https://www.caixa.gov.br/Downloads/sinapi-cadernos-tecnicos/SINAPI-CT-RASGOS-E-FIXACOES.pdf" TargetMode="External"/><Relationship Id="rId3010" Type="http://schemas.openxmlformats.org/officeDocument/2006/relationships/hyperlink" Target="https://www.caixa.gov.br/Downloads/sinapi-cadernos-tecnicos/SINAPI-CT-DUTOS-PARA-AR-CONDICIONADO.pdf" TargetMode="External"/><Relationship Id="rId6166" Type="http://schemas.openxmlformats.org/officeDocument/2006/relationships/hyperlink" Target="https://www.caixa.gov.br/Downloads/sinapi-cadernos-tecnicos/SINAPI-CT-INSTALACOES-PREDIAIS-DE-AGUAS-PLUVIAIS-TUBOS-CONEXOES-CAIXAS-E-RALOS.pdf" TargetMode="External"/><Relationship Id="rId7564" Type="http://schemas.openxmlformats.org/officeDocument/2006/relationships/hyperlink" Target="https://www.caixa.gov.br/Downloads/sinapi-cadernos-tecnicos/SINAPI-CT-LOUCAS-E-METAIS.pdf" TargetMode="External"/><Relationship Id="rId8615" Type="http://schemas.openxmlformats.org/officeDocument/2006/relationships/hyperlink" Target="https://www.caixa.gov.br/Downloads/sinapi-cadernos-tecnicos/SINAPI-CT-POCOS-DE-VISITA-E-CAIXAS-PARA-BOCAS-DE-LOBO.pdf" TargetMode="External"/><Relationship Id="rId6580" Type="http://schemas.openxmlformats.org/officeDocument/2006/relationships/hyperlink" Target="https://www.caixa.gov.br/Downloads/sinapi-cadernos-tecnicos/SINAPI-CT-INSTALACOES-DE-GAS-E-INCENDIO-EM-ACO-E-FERRO-GALVANIZADO.pdf" TargetMode="External"/><Relationship Id="rId7217" Type="http://schemas.openxmlformats.org/officeDocument/2006/relationships/hyperlink" Target="https://www.caixa.gov.br/Downloads/sinapi-metodologia/Livro_SINAPI_Calculos_Parametros.pdf" TargetMode="External"/><Relationship Id="rId7631" Type="http://schemas.openxmlformats.org/officeDocument/2006/relationships/hyperlink" Target="https://www.caixa.gov.br/Downloads/sinapi-cadernos-tecnicos/SINAPI-CT-LOUCAS-E-METAIS.pdf" TargetMode="External"/><Relationship Id="rId2776" Type="http://schemas.openxmlformats.org/officeDocument/2006/relationships/hyperlink" Target="https://www.caixa.gov.br/Downloads/sinapi-cadernos-tecnicos/SINAPI-CT-DEPRECIACAO-JUROS-IMPOSTOS-E-SEGUROS-MANUTENCAO-E-MATERIAIS-NA-OPERACAO-DOS-EQUIPAMENTOS.pdf" TargetMode="External"/><Relationship Id="rId3827" Type="http://schemas.openxmlformats.org/officeDocument/2006/relationships/hyperlink" Target="https://www.caixa.gov.br/Downloads/sinapi-cadernos-tecnicos/SINAPI-CT-ESTACAS-ESCAVADAS-SEM-FLUIDO-ESTABILIZANTE.pdf" TargetMode="External"/><Relationship Id="rId5182" Type="http://schemas.openxmlformats.org/officeDocument/2006/relationships/hyperlink" Target="https://www.caixa.gov.br/Downloads/sinapi-cadernos-tecnicos/SINAPI-CT-INSTALACOES-HIDRAULICAS-RESERVACAO-E-BOMBAS-DE-RECALQUE.pdf" TargetMode="External"/><Relationship Id="rId6233" Type="http://schemas.openxmlformats.org/officeDocument/2006/relationships/hyperlink" Target="https://www.caixa.gov.br/Downloads/sinapi-cadernos-tecnicos/SINAPI-CT-INSTALACOES-PREDIAIS-DE-AGUAS-PLUVIAIS-TUBOS-CONEXOES-CAIXAS-E-RALOS.pdf" TargetMode="External"/><Relationship Id="rId9389" Type="http://schemas.openxmlformats.org/officeDocument/2006/relationships/hyperlink" Target="https://www.caixa.gov.br/Downloads/sinapi-cadernos-tecnicos/SINAPI-CT-SINALIZACAO-HORIZONTAL-VIARIA.pdf" TargetMode="External"/><Relationship Id="rId748" Type="http://schemas.openxmlformats.org/officeDocument/2006/relationships/hyperlink" Target="https://www.caixa.gov.br/Downloads/sinapi-cadernos-tecnicos/SINAPI-CT-ATERRO-E-REATERRO-DE-VALAS.pdf" TargetMode="External"/><Relationship Id="rId1378" Type="http://schemas.openxmlformats.org/officeDocument/2006/relationships/hyperlink" Target="https://www.caixa.gov.br/Downloads/sinapi-cadernos-tecnicos/SINAPI-CT-CONCRETO-PROTENDIDO.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EPRECIACAO-JUROS-IMPOSTOS-E-SEGUROS-MANUTENCAO-E-MATERIAIS-NA-OPERACAO-DOS-EQUIPAMENTOS.pdf" TargetMode="External"/><Relationship Id="rId5999" Type="http://schemas.openxmlformats.org/officeDocument/2006/relationships/hyperlink" Target="https://www.caixa.gov.br/Downloads/sinapi-cadernos-tecnicos/SINAPI-CT-INSTALACOES-PREDIAIS-DE-AGUA-FRIA-EM-PVC.pdf" TargetMode="External"/><Relationship Id="rId6300" Type="http://schemas.openxmlformats.org/officeDocument/2006/relationships/hyperlink" Target="https://www.caixa.gov.br/Downloads/sinapi-cadernos-tecnicos/SINAPI-CT-INSTALACOES-DE-GAS-E-INCENDIO-EM-ACO-E-FERRO-GALVANIZADO.pdf" TargetMode="External"/><Relationship Id="rId9456" Type="http://schemas.openxmlformats.org/officeDocument/2006/relationships/hyperlink" Target="https://www.caixa.gov.br/Downloads/sinapi-cadernos-tecnicos/SINAPI-CT-SISTEMA-DE-PROTECAO-CONTRA-DESCARGAS-ATMOSFERICAS-SPDA.pdf" TargetMode="External"/><Relationship Id="rId9870" Type="http://schemas.openxmlformats.org/officeDocument/2006/relationships/hyperlink" Target="https://www.caixa.gov.br/Downloads/sinapi-cadernos-tecnicos/SINAPI-CT-TRANSPORTE-CARGA-E-DESCARGA-DE-MATERIAIS.pdf" TargetMode="External"/><Relationship Id="rId84" Type="http://schemas.openxmlformats.org/officeDocument/2006/relationships/hyperlink" Target="https://www.caixa.gov.br/Downloads/sinapi-cadernos-tecnicos/SINAPI-CT-ALVENARIA-DE-VEDACAO.pdf" TargetMode="External"/><Relationship Id="rId815" Type="http://schemas.openxmlformats.org/officeDocument/2006/relationships/hyperlink" Target="https://www.caixa.gov.br/Downloads/sinapi-cadernos-tecnicos/SINAPI-CT-ATERROS-BASES-SUB-BASES-E-IMPRIMACOES.pdf" TargetMode="External"/><Relationship Id="rId1445" Type="http://schemas.openxmlformats.org/officeDocument/2006/relationships/hyperlink" Target="https://www.caixa.gov.br/Downloads/sinapi-cadernos-tecnicos/SINAPI-CT-CONTRAPISO.pdf" TargetMode="External"/><Relationship Id="rId8058" Type="http://schemas.openxmlformats.org/officeDocument/2006/relationships/hyperlink" Target="https://www.caixa.gov.br/Downloads/sinapi-cadernos-tecnicos/SINAPI-CT-PAREDES-EM-DRYWALL.pdf" TargetMode="External"/><Relationship Id="rId8472" Type="http://schemas.openxmlformats.org/officeDocument/2006/relationships/hyperlink" Target="https://www.caixa.gov.br/Downloads/sinapi-cadernos-tecnicos/SINAPI-CT-PISOS.pdf" TargetMode="External"/><Relationship Id="rId9109" Type="http://schemas.openxmlformats.org/officeDocument/2006/relationships/hyperlink" Target="https://www.caixa.gov.br/Downloads/sinapi-cadernos-tecnicos/SINAPI-CT-REDES-DE-LOGICA-TELEFONIA-E-IMAGEM.pdf" TargetMode="External"/><Relationship Id="rId9523" Type="http://schemas.openxmlformats.org/officeDocument/2006/relationships/hyperlink" Target="https://www.caixa.gov.br/Downloads/sinapi-cadernos-tecnicos/SINAPI-CT-SISTEMAS-DE-MEDICAO.pdf" TargetMode="External"/><Relationship Id="rId2910" Type="http://schemas.openxmlformats.org/officeDocument/2006/relationships/hyperlink" Target="https://www.caixa.gov.br/Downloads/sinapi-cadernos-tecnicos/SINAPI-CT-DISSIPADORES-DE-ENERGIA.pdf" TargetMode="External"/><Relationship Id="rId7074" Type="http://schemas.openxmlformats.org/officeDocument/2006/relationships/hyperlink" Target="https://www.caixa.gov.br/Downloads/sinapi-cadernos-tecnicos/SINAPI-CT-LIGACOES-PREDIAIS-DE-AGUA-E-ESGOTO.pdf" TargetMode="External"/><Relationship Id="rId8125" Type="http://schemas.openxmlformats.org/officeDocument/2006/relationships/hyperlink" Target="https://www.caixa.gov.br/Downloads/sinapi-cadernos-tecnicos/SINAPI-CT-PASSEIOS-DE-CONCRETO.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ELETRODUTOS-EMBUTIDOS-CABOS-CAIXAS-TOMADAS-E-INTERRUPTORES.pdf" TargetMode="External"/><Relationship Id="rId5719" Type="http://schemas.openxmlformats.org/officeDocument/2006/relationships/hyperlink" Target="https://www.caixa.gov.br/Downloads/sinapi-cadernos-tecnicos/SINAPI-CT-INSTALACOES-PREDIAIS-DE-ESGOTO-TUBOS-E-CONEXOES.pdf" TargetMode="External"/><Relationship Id="rId6090" Type="http://schemas.openxmlformats.org/officeDocument/2006/relationships/hyperlink" Target="https://www.caixa.gov.br/Downloads/sinapi-cadernos-tecnicos/SINAPI-CT-INSTALACOES-PREDIAIS-DE-AGUA-QUENTE-EM-CPVC.pdf" TargetMode="External"/><Relationship Id="rId7141" Type="http://schemas.openxmlformats.org/officeDocument/2006/relationships/hyperlink" Target="https://www.caixa.gov.br/Downloads/sinapi-metodologia/Livro_SINAPI_Calculos_Parametros.pdf" TargetMode="External"/><Relationship Id="rId10055" Type="http://schemas.openxmlformats.org/officeDocument/2006/relationships/hyperlink" Target="https://www.caixa.gov.br/Downloads/sinapi-cadernos-tecnicos/SINAPI-CT-TRATAMENTOS-SUPERFICIAIS.pdf" TargetMode="External"/><Relationship Id="rId3684" Type="http://schemas.openxmlformats.org/officeDocument/2006/relationships/hyperlink" Target="https://www.caixa.gov.br/Downloads/sinapi-cadernos-tecnicos/SINAPI-CT-ESQUADRIAS-PORTAS.pdf" TargetMode="External"/><Relationship Id="rId4735" Type="http://schemas.openxmlformats.org/officeDocument/2006/relationships/hyperlink" Target="https://www.caixa.gov.br/Downloads/sinapi-cadernos-tecnicos/SINAPI-CT-INSTALACOES-ELETRICAS-ELETRODUTOS-EMBUTIDOS-CABOS-CAIXAS-TOMADAS-E-INTERRUPTORES.pdf" TargetMode="External"/><Relationship Id="rId10122" Type="http://schemas.openxmlformats.org/officeDocument/2006/relationships/hyperlink" Target="https://www.caixa.gov.br/Downloads/sinapi-cadernos-tecnicos/SINAPI-CT-TUBULACAO-FLANGEADA-PARA-REDES-DE-AGUA.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ADAS.pdf" TargetMode="External"/><Relationship Id="rId3751" Type="http://schemas.openxmlformats.org/officeDocument/2006/relationships/hyperlink" Target="https://www.caixa.gov.br/Downloads/sinapi-cadernos-tecnicos/SINAPI-CT-ESQUADRIAS-PORTAS.pdf" TargetMode="External"/><Relationship Id="rId4802" Type="http://schemas.openxmlformats.org/officeDocument/2006/relationships/hyperlink" Target="https://www.caixa.gov.br/Downloads/sinapi-cadernos-tecnicos/SINAPI-CT-INSTALACOES-ELETRICAS-ELETRODUTOS-EMBUTIDOS-CABOS-CAIXAS-TOMADAS-E-INTERRUPTORES.pdf" TargetMode="External"/><Relationship Id="rId7958" Type="http://schemas.openxmlformats.org/officeDocument/2006/relationships/hyperlink" Target="https://www.caixa.gov.br/Downloads/sinapi-cadernos-tecnicos/SINAPI-CT-PAISAGISMO-PLANTIO.pdf" TargetMode="External"/><Relationship Id="rId258" Type="http://schemas.openxmlformats.org/officeDocument/2006/relationships/hyperlink" Target="https://www.caixa.gov.br/Downloads/sinapi-cadernos-tecnicos/SINAPI-CT-ARGAMASSAS.pdf" TargetMode="External"/><Relationship Id="rId672" Type="http://schemas.openxmlformats.org/officeDocument/2006/relationships/hyperlink" Target="https://www.caixa.gov.br/Downloads/sinapi-cadernos-tecnicos/SINAPI-CT-ASSENTAMENTO-DE-TUBOS-DE-ESGOTO-OU-DRENAGEM-PLUVIAL-EM-CONCRETO.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CAVACAO-VERTICAL-A-CEU-ABERTO.pdf" TargetMode="External"/><Relationship Id="rId6974" Type="http://schemas.openxmlformats.org/officeDocument/2006/relationships/hyperlink" Target="https://www.caixa.gov.br/Downloads/sinapi-cadernos-tecnicos/SINAPI-CT-INSTALACOES-PARA-CANTEIROS-DE-OBRAS.pdf" TargetMode="External"/><Relationship Id="rId9380" Type="http://schemas.openxmlformats.org/officeDocument/2006/relationships/hyperlink" Target="https://www.caixa.gov.br/Downloads/sinapi-cadernos-tecnicos/SINAPI-CT-REVESTIMENTOS-CERAMICOS-INTERNOS.pdf" TargetMode="External"/><Relationship Id="rId325" Type="http://schemas.openxmlformats.org/officeDocument/2006/relationships/hyperlink" Target="https://www.caixa.gov.br/Downloads/sinapi-cadernos-tecnicos/SINAPI-CT-ARMACAO-PARA-ESTRUTURAS-DE-CONCRETO-ARMADO.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576" Type="http://schemas.openxmlformats.org/officeDocument/2006/relationships/hyperlink" Target="https://www.caixa.gov.br/Downloads/sinapi-cadernos-tecnicos/SINAPI-CT-INSTALACOES-HIDRAULICAS-EM-PEX.pdf" TargetMode="External"/><Relationship Id="rId6627" Type="http://schemas.openxmlformats.org/officeDocument/2006/relationships/hyperlink" Target="https://www.caixa.gov.br/Downloads/sinapi-cadernos-tecnicos/SINAPI-CT-INSTALACOES-DE-GAS-EM-PEX-MULTICAMADAS.pdf" TargetMode="External"/><Relationship Id="rId9033" Type="http://schemas.openxmlformats.org/officeDocument/2006/relationships/hyperlink" Target="https://www.caixa.gov.br/Downloads/sinapi-cadernos-tecnicos/SINAPI-CT-RECOMPOSICAO-DE-PAVIMENTOS.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FACHADAS-COM-PLACAS-CERAMICAS-E-GRANITO-INSERTADAS.pdf" TargetMode="External"/><Relationship Id="rId4592" Type="http://schemas.openxmlformats.org/officeDocument/2006/relationships/hyperlink" Target="https://www.caixa.gov.br/Downloads/sinapi-cadernos-tecnicos/SINAPI-CT-ILUMINACAO-PREDIAL-E-MONITORAMENTO.pdf" TargetMode="External"/><Relationship Id="rId5229" Type="http://schemas.openxmlformats.org/officeDocument/2006/relationships/hyperlink" Target="https://www.caixa.gov.br/Downloads/sinapi-cadernos-tecnicos/SINAPI-CT-INSTALACOES-HIDRAULICAS-RESERVACAO-E-BOMBAS-DE-RECALQUE.pdf" TargetMode="External"/><Relationship Id="rId5990" Type="http://schemas.openxmlformats.org/officeDocument/2006/relationships/hyperlink" Target="https://www.caixa.gov.br/Downloads/sinapi-cadernos-tecnicos/SINAPI-CT-INSTALACOES-PREDIAIS-DE-AGUA-FRIA-EM-PVC.pdf" TargetMode="External"/><Relationship Id="rId9100" Type="http://schemas.openxmlformats.org/officeDocument/2006/relationships/hyperlink" Target="https://www.caixa.gov.br/Downloads/sinapi-cadernos-tecnicos/SINAPI-CT-REDES-DE-LOGICA-TELEFONIA-E-IMAGEM.pdf" TargetMode="External"/><Relationship Id="rId3194" Type="http://schemas.openxmlformats.org/officeDocument/2006/relationships/hyperlink" Target="https://www.caixa.gov.br/Downloads/sinapi-cadernos-tecnicos/SINAPI-CT-EQUIPAMENTOS-DE-PROTECAO-COLETIVA.pdf" TargetMode="External"/><Relationship Id="rId4245" Type="http://schemas.openxmlformats.org/officeDocument/2006/relationships/hyperlink" Target="https://www.caixa.gov.br/Downloads/sinapi-cadernos-tecnicos/SINAPI-CT-FOSSAS-E-SUMIDOUROS.pdf" TargetMode="External"/><Relationship Id="rId5643" Type="http://schemas.openxmlformats.org/officeDocument/2006/relationships/hyperlink" Target="https://www.caixa.gov.br/Downloads/sinapi-cadernos-tecnicos/SINAPI-CT-INSTALACOES-HIDRAULICAS-EM-PPR.pdf" TargetMode="External"/><Relationship Id="rId8799" Type="http://schemas.openxmlformats.org/officeDocument/2006/relationships/hyperlink" Target="https://www.caixa.gov.br/Downloads/sinapi-cadernos-tecnicos/SINAPI-CT-QUADRAS-E-SEUS-EQUIPAMENTOS.pdf" TargetMode="External"/><Relationship Id="rId1839" Type="http://schemas.openxmlformats.org/officeDocument/2006/relationships/hyperlink" Target="https://www.caixa.gov.br/Downloads/sinapi-cadernos-tecnicos/SINAPI-CT-CUSTOS-HORARIOS-PRODUTIVO-E-IMPRODUTIVO-DOS-EQUIPAMENTOS.pdf" TargetMode="External"/><Relationship Id="rId5710" Type="http://schemas.openxmlformats.org/officeDocument/2006/relationships/hyperlink" Target="https://www.caixa.gov.br/Downloads/sinapi-cadernos-tecnicos/SINAPI-CT-INSTALACOES-PREDIAIS-DE-ESGOTO-TUBOS-E-CONEXOES.pdf" TargetMode="External"/><Relationship Id="rId8866" Type="http://schemas.openxmlformats.org/officeDocument/2006/relationships/hyperlink" Target="https://www.caixa.gov.br/Downloads/sinapi-cadernos-tecnicos/SINAPI-CT-RADIER-PISO-DE-CONCRETO-E-LAJE-SOBRE-SOLO.pdf" TargetMode="External"/><Relationship Id="rId9917" Type="http://schemas.openxmlformats.org/officeDocument/2006/relationships/hyperlink" Target="https://www.caixa.gov.br/Downloads/sinapi-cadernos-tecnicos/SINAPI-CT-TRANSPORTE-CARGA-E-DESCARGA-DE-MATERIAIS.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CUSTOS-HORARIOS-PRODUTIVO-E-IMPRODUTIVO-DOS-EQUIPAMENTOS.pdf" TargetMode="External"/><Relationship Id="rId3261" Type="http://schemas.openxmlformats.org/officeDocument/2006/relationships/hyperlink" Target="https://www.caixa.gov.br/Downloads/sinapi-cadernos-tecnicos/SINAPI-CT-EQUIPAMENTOS-DE-PROTECAO-COLETIVA.pdf" TargetMode="External"/><Relationship Id="rId4312" Type="http://schemas.openxmlformats.org/officeDocument/2006/relationships/hyperlink" Target="https://www.caixa.gov.br/Downloads/sinapi-cadernos-tecnicos/SINAPI-CT-FORMAS-PARA-ESTRUTURAS-DE-CONCRETO-ARMADO.pdf" TargetMode="External"/><Relationship Id="rId7468" Type="http://schemas.openxmlformats.org/officeDocument/2006/relationships/hyperlink" Target="https://www.caixa.gov.br/Downloads/sinapi-metodologia/Livro_SINAPI_Calculos_Parametros.pdf" TargetMode="External"/><Relationship Id="rId7882" Type="http://schemas.openxmlformats.org/officeDocument/2006/relationships/hyperlink" Target="https://www.caixa.gov.br/Downloads/sinapi-cadernos-tecnicos/SINAPI-CT-MOBILIZACAO-E-DESMOBILIZACAO-DE-EQUIPAMENTOS-PESADOS.pdf" TargetMode="External"/><Relationship Id="rId8519" Type="http://schemas.openxmlformats.org/officeDocument/2006/relationships/hyperlink" Target="https://www.caixa.gov.br/Downloads/sinapi-cadernos-tecnicos/SINAPI-CT-POSTES-DE-CONCRETO-E-METALICOS.pdf" TargetMode="External"/><Relationship Id="rId8933" Type="http://schemas.openxmlformats.org/officeDocument/2006/relationships/hyperlink" Target="https://www.caixa.gov.br/Downloads/sinapi-cadernos-tecnicos/SINAPI-CT-RASGOS-E-FIXACOES.pdf" TargetMode="External"/><Relationship Id="rId10449" Type="http://schemas.openxmlformats.org/officeDocument/2006/relationships/hyperlink" Target="https://www.caixa.gov.br/Downloads/sinapi-cadernos-tecnicos/SINAPI-CT-VALVULAS-PARA-REDES-DE-SANEAMENTO.pdf" TargetMode="External"/><Relationship Id="rId6484" Type="http://schemas.openxmlformats.org/officeDocument/2006/relationships/hyperlink" Target="https://www.caixa.gov.br/Downloads/sinapi-cadernos-tecnicos/SINAPI-CT-INSTALACOES-DE-GAS-E-INCENDIO-EM-ACO-E-FERRO-GALVANIZADO.pdf" TargetMode="External"/><Relationship Id="rId7535" Type="http://schemas.openxmlformats.org/officeDocument/2006/relationships/hyperlink" Target="https://www.caixa.gov.br/Downloads/sinapi-cadernos-tecnicos/SINAPI-CT-LOUCAS-E-METAIS.pdf" TargetMode="External"/><Relationship Id="rId999" Type="http://schemas.openxmlformats.org/officeDocument/2006/relationships/hyperlink" Target="https://www.caixa.gov.br/Downloads/sinapi-cadernos-tecnicos/SINAPI-CT-BOCAS-PARA-BUEIROS.pdf" TargetMode="External"/><Relationship Id="rId5086" Type="http://schemas.openxmlformats.org/officeDocument/2006/relationships/hyperlink" Target="https://www.caixa.gov.br/Downloads/sinapi-cadernos-tecnicos/SINAPI-CT-INSTALACOES-ELETRICAS-REDE-DE-DISTRIBUICAO.pdf" TargetMode="External"/><Relationship Id="rId6137" Type="http://schemas.openxmlformats.org/officeDocument/2006/relationships/hyperlink" Target="https://www.caixa.gov.br/Downloads/sinapi-cadernos-tecnicos/SINAPI-CT-INSTALACOES-PREDIAIS-DE-AGUA-QUENTE-EM-CPVC.pdf" TargetMode="External"/><Relationship Id="rId6551" Type="http://schemas.openxmlformats.org/officeDocument/2006/relationships/hyperlink" Target="https://www.caixa.gov.br/Downloads/sinapi-cadernos-tecnicos/SINAPI-CT-INSTALACOES-DE-GAS-E-INCENDIO-EM-ACO-E-FERRO-GALVANIZADO.pdf" TargetMode="External"/><Relationship Id="rId7602" Type="http://schemas.openxmlformats.org/officeDocument/2006/relationships/hyperlink" Target="https://www.caixa.gov.br/Downloads/sinapi-cadernos-tecnicos/SINAPI-CT-LOUCAS-E-METAIS.pdf" TargetMode="External"/><Relationship Id="rId1696" Type="http://schemas.openxmlformats.org/officeDocument/2006/relationships/hyperlink" Target="https://www.caixa.gov.br/Downloads/sinapi-cadernos-tecnicos/SINAPI-CT-CUSTOS-HORARIOS-PRODUTIVO-E-IMPRODUTIVO-DOS-EQUIPAMENTOS.pdf" TargetMode="External"/><Relationship Id="rId5153" Type="http://schemas.openxmlformats.org/officeDocument/2006/relationships/hyperlink" Target="https://www.caixa.gov.br/Downloads/sinapi-cadernos-tecnicos/SINAPI-CT-INSTALACOES-HIDRAULICAS-RESERVACAO-E-BOMBAS-DE-RECALQUE.pdf" TargetMode="External"/><Relationship Id="rId6204" Type="http://schemas.openxmlformats.org/officeDocument/2006/relationships/hyperlink" Target="https://www.caixa.gov.br/Downloads/sinapi-cadernos-tecnicos/SINAPI-CT-INSTALACOES-PREDIAIS-DE-AGUAS-PLUVIAIS-TUBOS-CONEXOES-CAIXAS-E-RALOS.pdf" TargetMode="External"/><Relationship Id="rId1349" Type="http://schemas.openxmlformats.org/officeDocument/2006/relationships/hyperlink" Target="https://www.caixa.gov.br/Downloads/sinapi-cadernos-tecnicos/SINAPI-CT-CONCRETO-PROJETADO.pdf" TargetMode="External"/><Relationship Id="rId2747" Type="http://schemas.openxmlformats.org/officeDocument/2006/relationships/hyperlink" Target="https://www.caixa.gov.br/Downloads/sinapi-cadernos-tecnicos/SINAPI-CT-DEPRECIACAO-JUROS-IMPOSTOS-E-SEGUROS-MANUTENCAO-E-MATERIAIS-NA-OPERACAO-DOS-EQUIPAMENTOS.pdf" TargetMode="External"/><Relationship Id="rId5220" Type="http://schemas.openxmlformats.org/officeDocument/2006/relationships/hyperlink" Target="https://www.caixa.gov.br/Downloads/sinapi-cadernos-tecnicos/SINAPI-CT-INSTALACOES-HIDRAULICAS-RESERVACAO-E-BOMBAS-DE-RECALQUE.pdf" TargetMode="External"/><Relationship Id="rId8376" Type="http://schemas.openxmlformats.org/officeDocument/2006/relationships/hyperlink" Target="https://www.caixa.gov.br/Downloads/sinapi-cadernos-tecnicos/SINAPI-CT-PINTURA-EM-MADEIRA.pdf" TargetMode="External"/><Relationship Id="rId9774" Type="http://schemas.openxmlformats.org/officeDocument/2006/relationships/hyperlink" Target="https://www.caixa.gov.br/Downloads/sinapi-cadernos-tecnicos/SINAPI-CT-TRANSPORTE-DE-MATERIAIS-DENTRO-DO-CANTEIRO-DE-OBRAS.pdf" TargetMode="External"/><Relationship Id="rId719" Type="http://schemas.openxmlformats.org/officeDocument/2006/relationships/hyperlink" Target="https://www.caixa.gov.br/Downloads/sinapi-cadernos-tecnicos/SINAPI-CT-ASSENTAMENTO-DE-TUBOS-DE-ESGOTO-OU-DRENAGEM-PLUVIAL-EM-CONCRETO.pdf" TargetMode="External"/><Relationship Id="rId1763" Type="http://schemas.openxmlformats.org/officeDocument/2006/relationships/hyperlink" Target="https://www.caixa.gov.br/Downloads/sinapi-cadernos-tecnicos/SINAPI-CT-CUSTOS-HORARIOS-PRODUTIVO-E-IMPRODUTIVO-DOS-EQUIPAMENTOS.pdf" TargetMode="External"/><Relationship Id="rId2814" Type="http://schemas.openxmlformats.org/officeDocument/2006/relationships/hyperlink" Target="https://www.caixa.gov.br/Downloads/sinapi-cadernos-tecnicos/SINAPI-CT-DEPRECIACAO-JUROS-IMPOSTOS-E-SEGUROS-MANUTENCAO-E-MATERIAIS-NA-OPERACAO-DOS-EQUIPAMENTOS.pdf" TargetMode="External"/><Relationship Id="rId8029" Type="http://schemas.openxmlformats.org/officeDocument/2006/relationships/hyperlink" Target="https://www.caixa.gov.br/Downloads/sinapi-cadernos-tecnicos/SINAPI-CT-PAREDES-DE-CONCRETO-ESTUCAMENTO.pdf" TargetMode="External"/><Relationship Id="rId8790" Type="http://schemas.openxmlformats.org/officeDocument/2006/relationships/hyperlink" Target="https://www.caixa.gov.br/Downloads/sinapi-cadernos-tecnicos/SINAPI-CT-PRODUCAO-DE-CONCRETOS-E-ARGAMASSAS-UTILIZANDO-AGREGADO-RECICLADO.pdf" TargetMode="External"/><Relationship Id="rId9427" Type="http://schemas.openxmlformats.org/officeDocument/2006/relationships/hyperlink" Target="https://www.caixa.gov.br/Downloads/sinapi-cadernos-tecnicos/SINAPI-CT-SINALIZACAO-VERTICAL-VIARIA.pdf" TargetMode="External"/><Relationship Id="rId9841" Type="http://schemas.openxmlformats.org/officeDocument/2006/relationships/hyperlink" Target="https://www.caixa.gov.br/Downloads/sinapi-cadernos-tecnicos/SINAPI-CT-TRANSPORTE-CARGA-E-DESCARGA-DE-MATERIAIS.pdf" TargetMode="External"/><Relationship Id="rId55" Type="http://schemas.openxmlformats.org/officeDocument/2006/relationships/hyperlink" Target="https://www.caixa.gov.br/Downloads/sinapi-cadernos-tecnicos/SINAPI-CT-ALVENARIA-DE-VEDACAO.pdf" TargetMode="External"/><Relationship Id="rId1416" Type="http://schemas.openxmlformats.org/officeDocument/2006/relationships/hyperlink" Target="https://www.caixa.gov.br/Downloads/sinapi-cadernos-tecnicos/SINAPI-CT-CONTRAPISO.pdf" TargetMode="External"/><Relationship Id="rId1830" Type="http://schemas.openxmlformats.org/officeDocument/2006/relationships/hyperlink" Target="https://www.caixa.gov.br/Downloads/sinapi-cadernos-tecnicos/SINAPI-CT-CUSTOS-HORARIOS-PRODUTIVO-E-IMPRODUTIVO-DOS-EQUIPAMENTOS.pdf" TargetMode="External"/><Relationship Id="rId4986" Type="http://schemas.openxmlformats.org/officeDocument/2006/relationships/hyperlink" Target="https://www.caixa.gov.br/Downloads/sinapi-cadernos-tecnicos/SINAPI-CT-INSTALACOES-ELETRICAS-QUADROS-CABOS-DISJUNTORES-CONTATORES-E-BARRAMENTOS-BLINDADOS.pdf" TargetMode="External"/><Relationship Id="rId7392" Type="http://schemas.openxmlformats.org/officeDocument/2006/relationships/hyperlink" Target="https://www.caixa.gov.br/Downloads/sinapi-metodologia/Livro_SINAPI_Calculos_Parametros.pdf" TargetMode="External"/><Relationship Id="rId8443" Type="http://schemas.openxmlformats.org/officeDocument/2006/relationships/hyperlink" Target="https://www.caixa.gov.br/Downloads/sinapi-cadernos-tecnicos/SINAPI-CT-PISOS.pdf" TargetMode="External"/><Relationship Id="rId10373" Type="http://schemas.openxmlformats.org/officeDocument/2006/relationships/hyperlink" Target="https://www.caixa.gov.br/Downloads/sinapi-cadernos-tecnicos/SINAPI-CT-VALVULAS-E-REGISTROS-PARA-SISTEMAS-PREDIAIS.pdf" TargetMode="External"/><Relationship Id="rId3588" Type="http://schemas.openxmlformats.org/officeDocument/2006/relationships/hyperlink" Target="https://www.caixa.gov.br/Downloads/sinapi-cadernos-tecnicos/SINAPI-CT-ESCORAMENTO-E-PREPARO-DE-FUNDO-DE-VALAS.pdf" TargetMode="External"/><Relationship Id="rId4639" Type="http://schemas.openxmlformats.org/officeDocument/2006/relationships/hyperlink" Target="https://www.caixa.gov.br/Downloads/sinapi-cadernos-tecnicos/SINAPI-CT-IMPERMEABILIZACAO-PROTECAO-MECANICA-E-TRATAMENTO-DE-JUNTA.pdf" TargetMode="External"/><Relationship Id="rId7045" Type="http://schemas.openxmlformats.org/officeDocument/2006/relationships/hyperlink" Target="https://www.caixa.gov.br/Downloads/sinapi-cadernos-tecnicos/SINAPI-CT-LAJES-PRE-MOLDADAS.pdf" TargetMode="External"/><Relationship Id="rId8510" Type="http://schemas.openxmlformats.org/officeDocument/2006/relationships/hyperlink" Target="https://www.caixa.gov.br/Downloads/sinapi-cadernos-tecnicos/SINAPI-CT-POSTES-DE-CONCRETO-E-METALICOS.pdf" TargetMode="External"/><Relationship Id="rId10026" Type="http://schemas.openxmlformats.org/officeDocument/2006/relationships/hyperlink" Target="https://www.caixa.gov.br/Downloads/sinapi-cadernos-tecnicos/SINAPI-CT-TRANSPORTE-CARGA-E-DESCARGA-DE-MATERIAIS.pdf" TargetMode="External"/><Relationship Id="rId10440" Type="http://schemas.openxmlformats.org/officeDocument/2006/relationships/hyperlink" Target="https://www.caixa.gov.br/Downloads/sinapi-cadernos-tecnicos/SINAPI-CT-VALVULAS-PARA-REDES-DE-SANEAMENTO.pdf" TargetMode="External"/><Relationship Id="rId3655" Type="http://schemas.openxmlformats.org/officeDocument/2006/relationships/hyperlink" Target="https://www.caixa.gov.br/Downloads/sinapi-cadernos-tecnicos/SINAPI-CT-ESQUADRIAS-JANELAS.pdf" TargetMode="External"/><Relationship Id="rId4706" Type="http://schemas.openxmlformats.org/officeDocument/2006/relationships/hyperlink" Target="https://www.caixa.gov.br/Downloads/sinapi-cadernos-tecnicos/SINAPI-CT-INSTALACOES-ELETRICAS-ELETRODUTOS-EMBUTIDOS-CABOS-CAIXAS-TOMADAS-E-INTERRUPTORES.pdf" TargetMode="External"/><Relationship Id="rId6061" Type="http://schemas.openxmlformats.org/officeDocument/2006/relationships/hyperlink" Target="https://www.caixa.gov.br/Downloads/sinapi-cadernos-tecnicos/SINAPI-CT-INSTALACOES-PREDIAIS-DE-AGUA-QUENTE-EM-CPVC.pdf" TargetMode="External"/><Relationship Id="rId7112" Type="http://schemas.openxmlformats.org/officeDocument/2006/relationships/hyperlink" Target="https://www.caixa.gov.br/Downloads/sinapi-cadernos-tecnicos/SINAPI-CT-LIMPEZA-DE-OBRA.pdf" TargetMode="External"/><Relationship Id="rId576" Type="http://schemas.openxmlformats.org/officeDocument/2006/relationships/hyperlink" Target="https://www.caixa.gov.br/Downloads/sinapi-cadernos-tecnicos/SINAPI-CT-ASSENTAMENTO-DE-TUBOS-DE-PVC-E-METALICOS-EM-REDES-DE-AGUA.pdf" TargetMode="External"/><Relationship Id="rId990" Type="http://schemas.openxmlformats.org/officeDocument/2006/relationships/hyperlink" Target="https://www.caixa.gov.br/Downloads/sinapi-cadernos-tecnicos/SINAPI-CT-ATERROS-BASES-SUB-BASES-E-IMPRIMACOE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DAS.pdf" TargetMode="External"/><Relationship Id="rId9284" Type="http://schemas.openxmlformats.org/officeDocument/2006/relationships/hyperlink" Target="https://www.caixa.gov.br/Downloads/sinapi-cadernos-tecnicos/SINAPI-CT-REDES-DE-AGUA-E-ESGOTO-EM-PEAD-LISO-(TUBOS-E-CONEXOES).pdf" TargetMode="External"/><Relationship Id="rId229" Type="http://schemas.openxmlformats.org/officeDocument/2006/relationships/hyperlink" Target="https://www.caixa.gov.br/Downloads/sinapi-cadernos-tecnicos/SINAPI-CT-ARGAMASSAS.pdf" TargetMode="External"/><Relationship Id="rId643" Type="http://schemas.openxmlformats.org/officeDocument/2006/relationships/hyperlink" Target="https://www.caixa.gov.br/Downloads/sinapi-cadernos-tecnicos/SINAPI-CT-ASSENTAMENTO-DE-TUBOS-DE-ESGOTO-OU-DRENAGEM-PLUVIAL-EM-CONCRETO.pdf" TargetMode="External"/><Relationship Id="rId1273" Type="http://schemas.openxmlformats.org/officeDocument/2006/relationships/hyperlink" Target="https://www.caixa.gov.br/Downloads/sinapi-cadernos-tecnicos/SINAPI-CT-CERCAS-PROTETORES-E-ALAMBRAD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QUADRIAS-PORTAS.pdf" TargetMode="External"/><Relationship Id="rId6878" Type="http://schemas.openxmlformats.org/officeDocument/2006/relationships/hyperlink" Target="https://www.caixa.gov.br/Downloads/sinapi-cadernos-tecnicos/SINAPI-CT-INSTALACOES-EM-COBRE.pdf" TargetMode="External"/><Relationship Id="rId7929" Type="http://schemas.openxmlformats.org/officeDocument/2006/relationships/hyperlink" Target="https://www.caixa.gov.br/Downloads/sinapi-cadernos-tecnicos/SINAPI-CT-MOBILIARIO-URBANO.pdf" TargetMode="External"/><Relationship Id="rId9351" Type="http://schemas.openxmlformats.org/officeDocument/2006/relationships/hyperlink" Target="https://www.caixa.gov.br/Downloads/sinapi-cadernos-tecnicos/SINAPI-CT-REVESTIMENTOS-CERAMICOS-INTERNOS.pdf" TargetMode="External"/><Relationship Id="rId5894" Type="http://schemas.openxmlformats.org/officeDocument/2006/relationships/hyperlink" Target="https://www.caixa.gov.br/Downloads/sinapi-cadernos-tecnicos/SINAPI-CT-INSTALACOES-PREDIAIS-DE-AGUA-FRIA-EM-PVC.pdf" TargetMode="External"/><Relationship Id="rId6945" Type="http://schemas.openxmlformats.org/officeDocument/2006/relationships/hyperlink" Target="https://www.caixa.gov.br/Downloads/sinapi-cadernos-tecnicos/SINAPI-CT-INSTALACOES-EM-COBRE.pdf" TargetMode="External"/><Relationship Id="rId9004" Type="http://schemas.openxmlformats.org/officeDocument/2006/relationships/hyperlink" Target="https://www.caixa.gov.br/Downloads/sinapi-cadernos-tecnicos/SINAPI-CT-RECOMPOSICAO-DE-PAVIMENTOS.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JETADO.pdf" TargetMode="External"/><Relationship Id="rId3098" Type="http://schemas.openxmlformats.org/officeDocument/2006/relationships/hyperlink" Target="https://www.caixa.gov.br/Downloads/sinapi-cadernos-tecnicos/SINAPI-CT-ELETROCALHAS.pdf" TargetMode="External"/><Relationship Id="rId4496" Type="http://schemas.openxmlformats.org/officeDocument/2006/relationships/hyperlink" Target="https://www.caixa.gov.br/Downloads/sinapi-cadernos-tecnicos/SINAPI-CT-GRAUTE-E-ARMACAO.pdf" TargetMode="External"/><Relationship Id="rId5547" Type="http://schemas.openxmlformats.org/officeDocument/2006/relationships/hyperlink" Target="https://www.caixa.gov.br/Downloads/sinapi-cadernos-tecnicos/SINAPI-CT-INSTALACOES-HIDRAULICAS-EM-PEX.pdf" TargetMode="External"/><Relationship Id="rId5961" Type="http://schemas.openxmlformats.org/officeDocument/2006/relationships/hyperlink" Target="https://www.caixa.gov.br/Downloads/sinapi-cadernos-tecnicos/SINAPI-CT-INSTALACOES-PREDIAIS-DE-AGUA-FRIA-EM-PVC.pdf" TargetMode="External"/><Relationship Id="rId4149" Type="http://schemas.openxmlformats.org/officeDocument/2006/relationships/hyperlink" Target="https://www.caixa.gov.br/Downloads/sinapi-cadernos-tecnicos/SINAPI-CT-EXECUCAO-DE-TIRANTES.pdf" TargetMode="External"/><Relationship Id="rId4563" Type="http://schemas.openxmlformats.org/officeDocument/2006/relationships/hyperlink" Target="https://www.caixa.gov.br/Downloads/sinapi-cadernos-tecnicos/SINAPI-CT-GUIAS-E-SARJETAS.pdf" TargetMode="External"/><Relationship Id="rId5614" Type="http://schemas.openxmlformats.org/officeDocument/2006/relationships/hyperlink" Target="https://www.caixa.gov.br/Downloads/sinapi-cadernos-tecnicos/SINAPI-CT-INSTALACOES-HIDRAULICAS-EM-PPR.pdf" TargetMode="External"/><Relationship Id="rId8020" Type="http://schemas.openxmlformats.org/officeDocument/2006/relationships/hyperlink" Target="https://www.caixa.gov.br/Downloads/sinapi-cadernos-tecnicos/SINAPI-CT-PAREDES-DE-CONCRETO-ESTUCAMENTO.pdf" TargetMode="External"/><Relationship Id="rId3165" Type="http://schemas.openxmlformats.org/officeDocument/2006/relationships/hyperlink" Target="https://www.caixa.gov.br/Downloads/sinapi-cadernos-tecnicos/SINAPI-CT-ENERGIA-SOLAR-PARA-EDIFICACOES.pdf" TargetMode="External"/><Relationship Id="rId4216" Type="http://schemas.openxmlformats.org/officeDocument/2006/relationships/hyperlink" Target="https://www.caixa.gov.br/Downloads/sinapi-cadernos-tecnicos/SINAPI-CT-FOSSAS-E-SUMIDOUROS.pdf" TargetMode="External"/><Relationship Id="rId4630" Type="http://schemas.openxmlformats.org/officeDocument/2006/relationships/hyperlink" Target="https://www.caixa.gov.br/Downloads/sinapi-cadernos-tecnicos/SINAPI-CT-IMPERMEABILIZACAO-PROTECAO-MECANICA-E-TRATAMENTO-DE-JUNTA.pdf" TargetMode="External"/><Relationship Id="rId7786" Type="http://schemas.openxmlformats.org/officeDocument/2006/relationships/hyperlink" Target="https://www.caixa.gov.br/Downloads/sinapi-cadernos-tecnicos/SINAPI-CT-MASSA-UNICA-INTERNA.pdf" TargetMode="External"/><Relationship Id="rId8837" Type="http://schemas.openxmlformats.org/officeDocument/2006/relationships/hyperlink" Target="https://www.caixa.gov.br/Downloads/sinapi-cadernos-tecnicos/SINAPI-CT-QUADROS-DE-AUTOMACAO-DE-BOMBAS.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232" Type="http://schemas.openxmlformats.org/officeDocument/2006/relationships/hyperlink" Target="https://www.caixa.gov.br/Downloads/sinapi-cadernos-tecnicos/SINAPI-CT-EQUIPAMENTOS-DE-PROTECAO-COLETIVA.pdf" TargetMode="External"/><Relationship Id="rId6388" Type="http://schemas.openxmlformats.org/officeDocument/2006/relationships/hyperlink" Target="https://www.caixa.gov.br/Downloads/sinapi-cadernos-tecnicos/SINAPI-CT-INSTALACOES-DE-GAS-E-INCENDIO-EM-ACO-E-FERRO-GALVANIZADO.pdf" TargetMode="External"/><Relationship Id="rId7439" Type="http://schemas.openxmlformats.org/officeDocument/2006/relationships/hyperlink" Target="https://www.caixa.gov.br/Downloads/sinapi-metodologia/Livro_SINAPI_Calculos_Parametros.pdf" TargetMode="External"/><Relationship Id="rId153" Type="http://schemas.openxmlformats.org/officeDocument/2006/relationships/hyperlink" Target="https://www.caixa.gov.br/Downloads/sinapi-cadernos-tecnicos/SINAPI-CT-ARGAMASSAS.pdf" TargetMode="External"/><Relationship Id="rId6455" Type="http://schemas.openxmlformats.org/officeDocument/2006/relationships/hyperlink" Target="https://www.caixa.gov.br/Downloads/sinapi-cadernos-tecnicos/SINAPI-CT-INSTALACOES-DE-GAS-E-INCENDIO-EM-ACO-E-FERRO-GALVANIZADO.pdf" TargetMode="External"/><Relationship Id="rId7853" Type="http://schemas.openxmlformats.org/officeDocument/2006/relationships/hyperlink" Target="https://www.caixa.gov.br/Downloads/sinapi-cadernos-tecnicos/SINAPI-CT-MOBILIZACAO-E-DESMOBILIZACAO-DE-EQUIPAMENTOS-PESADOS.pdf" TargetMode="External"/><Relationship Id="rId8904" Type="http://schemas.openxmlformats.org/officeDocument/2006/relationships/hyperlink" Target="https://www.caixa.gov.br/Downloads/sinapi-cadernos-tecnicos/SINAPI-CT-RADIER-PISO-DE-CONCRETO-E-LAJE-SOBRE-SOLO.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DRENOS.pdf" TargetMode="External"/><Relationship Id="rId5057" Type="http://schemas.openxmlformats.org/officeDocument/2006/relationships/hyperlink" Target="https://www.caixa.gov.br/Downloads/sinapi-cadernos-tecnicos/SINAPI-CT-INSTALACOES-ELETRICAS-REDE-DE-DISTRIBUICAO.pdf" TargetMode="External"/><Relationship Id="rId6108" Type="http://schemas.openxmlformats.org/officeDocument/2006/relationships/hyperlink" Target="https://www.caixa.gov.br/Downloads/sinapi-cadernos-tecnicos/SINAPI-CT-INSTALACOES-PREDIAIS-DE-AGUA-QUENTE-EM-CPVC.pdf" TargetMode="External"/><Relationship Id="rId7506" Type="http://schemas.openxmlformats.org/officeDocument/2006/relationships/hyperlink" Target="https://www.caixa.gov.br/Downloads/sinapi-metodologia/Livro_SINAPI_Calculos_Parametros.pdf" TargetMode="External"/><Relationship Id="rId7920" Type="http://schemas.openxmlformats.org/officeDocument/2006/relationships/hyperlink" Target="https://www.caixa.gov.br/Downloads/sinapi-cadernos-tecnicos/SINAPI-CT-MOBILIARIO-URBANO.pdf" TargetMode="External"/><Relationship Id="rId4073" Type="http://schemas.openxmlformats.org/officeDocument/2006/relationships/hyperlink" Target="https://www.caixa.gov.br/Downloads/sinapi-cadernos-tecnicos/SINAPI-CT-ESTRUTURAS-DE-MADEIRA.pdf" TargetMode="External"/><Relationship Id="rId5471" Type="http://schemas.openxmlformats.org/officeDocument/2006/relationships/hyperlink" Target="https://www.caixa.gov.br/Downloads/sinapi-cadernos-tecnicos/SINAPI-CT-INSTALACOES-HIDRAULICAS-EM-PEX.pdf" TargetMode="External"/><Relationship Id="rId6522" Type="http://schemas.openxmlformats.org/officeDocument/2006/relationships/hyperlink" Target="https://www.caixa.gov.br/Downloads/sinapi-cadernos-tecnicos/SINAPI-CT-INSTALACOES-DE-GAS-E-INCENDIO-EM-ACO-E-FERRO-GALVANIZADO.pdf" TargetMode="External"/><Relationship Id="rId9678" Type="http://schemas.openxmlformats.org/officeDocument/2006/relationships/hyperlink" Target="https://www.caixa.gov.br/Downloads/sinapi-cadernos-tecnicos/SINAPI-CT-TRANSPORTE-FLUVIAL-CARGA-E-DESCARGA.pdf" TargetMode="External"/><Relationship Id="rId1667" Type="http://schemas.openxmlformats.org/officeDocument/2006/relationships/hyperlink" Target="https://www.caixa.gov.br/Downloads/sinapi-cadernos-tecnicos/SINAPI-CT-CUSTOS-HORARIOS-PRODUTIVO-E-IMPRODUTIVO-DOS-EQUIPAMENTOS.pdf" TargetMode="External"/><Relationship Id="rId2718" Type="http://schemas.openxmlformats.org/officeDocument/2006/relationships/hyperlink" Target="https://www.caixa.gov.br/Downloads/sinapi-cadernos-tecnicos/SINAPI-CT-DEPRECIACAO-JUROS-IMPOSTOS-E-SEGUROS-MANUTENCAO-E-MATERIAIS-NA-OPERACAO-DOS-EQUIPAMENTOS.pdf" TargetMode="External"/><Relationship Id="rId5124" Type="http://schemas.openxmlformats.org/officeDocument/2006/relationships/hyperlink" Target="https://www.caixa.gov.br/Downloads/sinapi-cadernos-tecnicos/SINAPI-CT-INSTALACOES-ELETRICAS-REDE-DE-DISTRIBUICAO.pdf" TargetMode="External"/><Relationship Id="rId8694" Type="http://schemas.openxmlformats.org/officeDocument/2006/relationships/hyperlink" Target="https://www.caixa.gov.br/Downloads/sinapi-cadernos-tecnicos/SINAPI-CT-POCOS-DE-VISITA-E-CAIXAS-PARA-BOCAS-DE-LOBO.pdf" TargetMode="External"/><Relationship Id="rId9745" Type="http://schemas.openxmlformats.org/officeDocument/2006/relationships/hyperlink" Target="https://www.caixa.gov.br/Downloads/sinapi-cadernos-tecnicos/SINAPI-CT-TRANSPORTE-DE-MATERIAIS-DENTRO-DO-CANTEIRO-DE-OBRAS.pdf" TargetMode="External"/><Relationship Id="rId1734" Type="http://schemas.openxmlformats.org/officeDocument/2006/relationships/hyperlink" Target="https://www.caixa.gov.br/Downloads/sinapi-cadernos-tecnicos/SINAPI-CT-CUSTOS-HORARIOS-PRODUTIVO-E-IMPRODUTIVO-DOS-EQUIPAMENTOS.pdf" TargetMode="External"/><Relationship Id="rId4140" Type="http://schemas.openxmlformats.org/officeDocument/2006/relationships/hyperlink" Target="https://www.caixa.gov.br/Downloads/sinapi-cadernos-tecnicos/SINAPI-CT-EXECUCAO-DE-TIRANTES.pdf" TargetMode="External"/><Relationship Id="rId7296" Type="http://schemas.openxmlformats.org/officeDocument/2006/relationships/hyperlink" Target="https://www.caixa.gov.br/Downloads/sinapi-metodologia/Livro_SINAPI_Calculos_Parametros.pdf" TargetMode="External"/><Relationship Id="rId8347" Type="http://schemas.openxmlformats.org/officeDocument/2006/relationships/hyperlink" Target="https://www.caixa.gov.br/Downloads/sinapi-cadernos-tecnicos/SINAPI-CT-PINTURA-EM-MADEIRA.pdf" TargetMode="External"/><Relationship Id="rId8761" Type="http://schemas.openxmlformats.org/officeDocument/2006/relationships/hyperlink" Target="https://www.caixa.gov.br/Downloads/sinapi-cadernos-tecnicos/SINAPI-CT-PRODUCAO-DE-CONCRETO.pdf" TargetMode="External"/><Relationship Id="rId9812" Type="http://schemas.openxmlformats.org/officeDocument/2006/relationships/hyperlink" Target="https://www.caixa.gov.br/Downloads/sinapi-cadernos-tecnicos/SINAPI-CT-TRANSPORTE-DE-MATERIAIS-DENTRO-DO-CANTEIRO-DE-OBRAS.pdf" TargetMode="External"/><Relationship Id="rId10277" Type="http://schemas.openxmlformats.org/officeDocument/2006/relationships/hyperlink" Target="https://www.caixa.gov.br/Downloads/sinapi-cadernos-tecnicos/SINAPI-CT-VIDROS-E-ESPELHOS.pdf" TargetMode="External"/><Relationship Id="rId26" Type="http://schemas.openxmlformats.org/officeDocument/2006/relationships/hyperlink" Target="https://www.caixa.gov.br/Downloads/sinapi-cadernos-tecnicos/SINAPI-CT-ALVENARIA-ESTRUTURAL-BLOCOS-DE-CONCRETO.pdf" TargetMode="External"/><Relationship Id="rId7363" Type="http://schemas.openxmlformats.org/officeDocument/2006/relationships/hyperlink" Target="https://www.caixa.gov.br/Downloads/sinapi-metodologia/Livro_SINAPI_Calculos_Parametros.pdf" TargetMode="External"/><Relationship Id="rId8414" Type="http://schemas.openxmlformats.org/officeDocument/2006/relationships/hyperlink" Target="https://www.caixa.gov.br/Downloads/sinapi-cadernos-tecnicos/SINAPI-CT-PINTURA-EM-SUPERFICIES-METALICAS.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CAVACAO-EM-MATERIAL-DE-3&#170;-CATEGORIA.pdf" TargetMode="External"/><Relationship Id="rId4957" Type="http://schemas.openxmlformats.org/officeDocument/2006/relationships/hyperlink" Target="https://www.caixa.gov.br/Downloads/sinapi-cadernos-tecnicos/SINAPI-CT-INSTALACOES-ELETRICAS-QUADROS-CABOS-DISJUNTORES-CONTATORES-E-BARRAMENTOS-BLINDADOS.pdf" TargetMode="External"/><Relationship Id="rId7016" Type="http://schemas.openxmlformats.org/officeDocument/2006/relationships/hyperlink" Target="https://www.caixa.gov.br/Downloads/sinapi-cadernos-tecnicos/SINAPI-CT-LAJES-PRE-MOLDADAS.pdf" TargetMode="External"/><Relationship Id="rId7430" Type="http://schemas.openxmlformats.org/officeDocument/2006/relationships/hyperlink" Target="https://www.caixa.gov.br/Downloads/sinapi-metodologia/Livro_SINAPI_Calculos_Parametros.pdf" TargetMode="External"/><Relationship Id="rId10344" Type="http://schemas.openxmlformats.org/officeDocument/2006/relationships/hyperlink" Target="https://www.caixa.gov.br/Downloads/sinapi-cadernos-tecnicos/SINAPI-CT-VALVULAS-E-REGISTROS-PARA-SISTEMAS-PREDIAIS.pdf" TargetMode="External"/><Relationship Id="rId3973" Type="http://schemas.openxmlformats.org/officeDocument/2006/relationships/hyperlink" Target="https://www.caixa.gov.br/Downloads/sinapi-cadernos-tecnicos/SINAPI-CT-ESTRUTURA-E-TRAMA-PARA-COBERTURA.pdf" TargetMode="External"/><Relationship Id="rId6032" Type="http://schemas.openxmlformats.org/officeDocument/2006/relationships/hyperlink" Target="https://www.caixa.gov.br/Downloads/sinapi-cadernos-tecnicos/SINAPI-CT-INSTALACOES-PREDIAIS-DE-AGUA-QUENTE-EM-CPVC.pdf" TargetMode="External"/><Relationship Id="rId9188" Type="http://schemas.openxmlformats.org/officeDocument/2006/relationships/hyperlink" Target="https://www.caixa.gov.br/Downloads/sinapi-cadernos-tecnicos/SINAPI-CT-REDES-DE-AGUA-E-ESGOTO-EM-PEAD-LISO-(TUBOS-E-CONEXOES).pdf" TargetMode="External"/><Relationship Id="rId10411" Type="http://schemas.openxmlformats.org/officeDocument/2006/relationships/hyperlink" Target="https://www.caixa.gov.br/Downloads/sinapi-cadernos-tecnicos/SINAPI-CT-VALVULAS-PARA-REDES-DE-SANEAMENTO.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3626" Type="http://schemas.openxmlformats.org/officeDocument/2006/relationships/hyperlink" Target="https://www.caixa.gov.br/Downloads/sinapi-cadernos-tecnicos/SINAPI-CT-ESGOTAMENTO-DE-VALA-E-REBAIXAMENTO-DO-LENCOL-FREATICO.pdf" TargetMode="External"/><Relationship Id="rId547" Type="http://schemas.openxmlformats.org/officeDocument/2006/relationships/hyperlink" Target="https://www.caixa.gov.br/Downloads/sinapi-cadernos-tecnicos/SINAPI-CT-ASSENTAMENTO-DE-TUBOS-DE-PVC-E-METALICOS-EM-REDES-DE-AGUA.pdf" TargetMode="External"/><Relationship Id="rId961" Type="http://schemas.openxmlformats.org/officeDocument/2006/relationships/hyperlink" Target="https://www.caixa.gov.br/Downloads/sinapi-cadernos-tecnicos/SINAPI-CT-ATERROS-BASES-SUB-BASES-E-IMPRIMACOES.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5798" Type="http://schemas.openxmlformats.org/officeDocument/2006/relationships/hyperlink" Target="https://www.caixa.gov.br/Downloads/sinapi-cadernos-tecnicos/SINAPI-CT-INSTALACOES-PREDIAIS-DE-AGUA-FRIA-EM-PVC.pdf" TargetMode="External"/><Relationship Id="rId6849" Type="http://schemas.openxmlformats.org/officeDocument/2006/relationships/hyperlink" Target="https://www.caixa.gov.br/Downloads/sinapi-cadernos-tecnicos/SINAPI-CT-INSTALACOES-EM-COBRE.pdf" TargetMode="External"/><Relationship Id="rId9255" Type="http://schemas.openxmlformats.org/officeDocument/2006/relationships/hyperlink" Target="https://www.caixa.gov.br/Downloads/sinapi-cadernos-tecnicos/SINAPI-CT-REDES-DE-AGUA-E-ESGOTO-EM-PEAD-LISO-(TUBOS-E-CONEXOES).pdf" TargetMode="External"/><Relationship Id="rId614" Type="http://schemas.openxmlformats.org/officeDocument/2006/relationships/hyperlink" Target="https://www.caixa.gov.br/Downloads/sinapi-cadernos-tecnicos/SINAPI-CT-ASSENTAMENTO-DE-TUBOS-DE-PVC-E-METALICOS-EM-REDES-DE-AGUA.pdf" TargetMode="External"/><Relationship Id="rId1244" Type="http://schemas.openxmlformats.org/officeDocument/2006/relationships/hyperlink" Target="https://www.caixa.gov.br/Downloads/sinapi-cadernos-tecnicos/SINAPI-CT-CERCAS-PROTETORES-E-ALAMBRADOS.pdf" TargetMode="External"/><Relationship Id="rId5865" Type="http://schemas.openxmlformats.org/officeDocument/2006/relationships/hyperlink" Target="https://www.caixa.gov.br/Downloads/sinapi-cadernos-tecnicos/SINAPI-CT-INSTALACOES-PREDIAIS-DE-AGUA-FRIA-EM-PVC.pdf" TargetMode="External"/><Relationship Id="rId6916" Type="http://schemas.openxmlformats.org/officeDocument/2006/relationships/hyperlink" Target="https://www.caixa.gov.br/Downloads/sinapi-cadernos-tecnicos/SINAPI-CT-INSTALACOES-EM-COBRE.pdf" TargetMode="External"/><Relationship Id="rId8271" Type="http://schemas.openxmlformats.org/officeDocument/2006/relationships/hyperlink" Target="https://www.caixa.gov.br/Downloads/sinapi-cadernos-tecnicos/SINAPI-CT-PERFURACAO-HORIZONTAL-DIRECIONAL-HDD.pdf" TargetMode="External"/><Relationship Id="rId9322" Type="http://schemas.openxmlformats.org/officeDocument/2006/relationships/hyperlink" Target="https://www.caixa.gov.br/Downloads/sinapi-cadernos-tecnicos/SINAPI-CT-RESERVATORIOS-DE-CONCRETO-E-METALICOS.pdf" TargetMode="External"/><Relationship Id="rId1311" Type="http://schemas.openxmlformats.org/officeDocument/2006/relationships/hyperlink" Target="https://www.caixa.gov.br/Downloads/sinapi-cadernos-tecnicos/SINAPI-CT-CHAPISCO.pdf" TargetMode="External"/><Relationship Id="rId4467" Type="http://schemas.openxmlformats.org/officeDocument/2006/relationships/hyperlink" Target="https://www.caixa.gov.br/Downloads/sinapi-cadernos-tecnicos/SINAPI-CT-GESSO.pdf" TargetMode="External"/><Relationship Id="rId4881" Type="http://schemas.openxmlformats.org/officeDocument/2006/relationships/hyperlink" Target="https://www.caixa.gov.br/Downloads/sinapi-cadernos-tecnicos/SINAPI-CT-INSTALACOES-ELETRICAS-ELETRODUTOS-CONEXOES-E-CONDULETES-APARENTES.pdf" TargetMode="External"/><Relationship Id="rId5518" Type="http://schemas.openxmlformats.org/officeDocument/2006/relationships/hyperlink" Target="https://www.caixa.gov.br/Downloads/sinapi-cadernos-tecnicos/SINAPI-CT-INSTALACOES-HIDRAULICAS-EM-PEX.pdf" TargetMode="External"/><Relationship Id="rId3069" Type="http://schemas.openxmlformats.org/officeDocument/2006/relationships/hyperlink" Target="https://www.caixa.gov.br/Downloads/sinapi-cadernos-tecnicos/SINAPI-CT-ELETROCALHAS.pdf" TargetMode="External"/><Relationship Id="rId3483" Type="http://schemas.openxmlformats.org/officeDocument/2006/relationships/hyperlink" Target="https://www.caixa.gov.br/Downloads/sinapi-cadernos-tecnicos/SINAPI-CT-ESCAVACAO-DE-VALAS.pdf" TargetMode="External"/><Relationship Id="rId4534" Type="http://schemas.openxmlformats.org/officeDocument/2006/relationships/hyperlink" Target="https://www.caixa.gov.br/Downloads/sinapi-cadernos-tecnicos/SINAPI-CT-GUARDA-CORPO-CORRIMAO-E-GRADE-PARA-ESQUADRIAS.pdf" TargetMode="External"/><Relationship Id="rId5932" Type="http://schemas.openxmlformats.org/officeDocument/2006/relationships/hyperlink" Target="https://www.caixa.gov.br/Downloads/sinapi-cadernos-tecnicos/SINAPI-CT-INSTALACOES-PREDIAIS-DE-AGUA-FRIA-EM-PVC.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LETROCALH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CAVACAO-EM-MATERIAL-DE-3&#170;-CATEGORIA.pdf" TargetMode="External"/><Relationship Id="rId4601" Type="http://schemas.openxmlformats.org/officeDocument/2006/relationships/hyperlink" Target="https://www.caixa.gov.br/Downloads/sinapi-cadernos-tecnicos/SINAPI-CT-ILUMINACAO-PREDIAL-E-MONITORAMENTO.pdf" TargetMode="External"/><Relationship Id="rId7757" Type="http://schemas.openxmlformats.org/officeDocument/2006/relationships/hyperlink" Target="https://www.caixa.gov.br/Downloads/sinapi-cadernos-tecnicos/SINAPI-CT-MASSA-UNICA-EXTERNA.pdf" TargetMode="External"/><Relationship Id="rId8808" Type="http://schemas.openxmlformats.org/officeDocument/2006/relationships/hyperlink" Target="https://www.caixa.gov.br/Downloads/sinapi-cadernos-tecnicos/SINAPI-CT-QUADRAS-E-SEUS-EQUIPAMENTOS.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QUIPAMENTOS-DE-PROTECAO-COLETIVA.pdf" TargetMode="External"/><Relationship Id="rId6359" Type="http://schemas.openxmlformats.org/officeDocument/2006/relationships/hyperlink" Target="https://www.caixa.gov.br/Downloads/sinapi-cadernos-tecnicos/SINAPI-CT-INSTALACOES-DE-GAS-E-INCENDIO-EM-ACO-E-FERRO-GALVANIZADO.pdf" TargetMode="External"/><Relationship Id="rId6773" Type="http://schemas.openxmlformats.org/officeDocument/2006/relationships/hyperlink" Target="https://www.caixa.gov.br/Downloads/sinapi-cadernos-tecnicos/SINAPI-CT-INSTALACOES-EM-COBRE.pdf" TargetMode="External"/><Relationship Id="rId7824" Type="http://schemas.openxmlformats.org/officeDocument/2006/relationships/hyperlink" Target="https://www.caixa.gov.br/Downloads/sinapi-cadernos-tecnicos/SINAPI-CT-MOBILIZACAO-E-DESMOBILIZACAO-DE-EQUIPAMENTOS-PESADOS.pdf" TargetMode="External"/><Relationship Id="rId2969" Type="http://schemas.openxmlformats.org/officeDocument/2006/relationships/hyperlink" Target="https://www.caixa.gov.br/Downloads/sinapi-cadernos-tecnicos/SINAPI-CT-DRENOS.pdf" TargetMode="External"/><Relationship Id="rId5375" Type="http://schemas.openxmlformats.org/officeDocument/2006/relationships/hyperlink" Target="https://www.caixa.gov.br/Downloads/sinapi-cadernos-tecnicos/SINAPI-CT-INSTALACOES-HIDRAULICAS-RESERVACAO-E-BOMBAS-DE-RECALQUE.pdf" TargetMode="External"/><Relationship Id="rId6426" Type="http://schemas.openxmlformats.org/officeDocument/2006/relationships/hyperlink" Target="https://www.caixa.gov.br/Downloads/sinapi-cadernos-tecnicos/SINAPI-CT-INSTALACOES-DE-GAS-E-INCENDIO-EM-ACO-E-FERRO-GALVANIZADO.pdf" TargetMode="External"/><Relationship Id="rId6840" Type="http://schemas.openxmlformats.org/officeDocument/2006/relationships/hyperlink" Target="https://www.caixa.gov.br/Downloads/sinapi-cadernos-tecnicos/SINAPI-CT-INSTALACOES-EM-COBRE.pdf" TargetMode="External"/><Relationship Id="rId9996" Type="http://schemas.openxmlformats.org/officeDocument/2006/relationships/hyperlink" Target="https://www.caixa.gov.br/Downloads/sinapi-cadernos-tecnicos/SINAPI-CT-TRANSPORTE-CARGA-E-DESCARGA-DE-MATERIAI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4391" Type="http://schemas.openxmlformats.org/officeDocument/2006/relationships/hyperlink" Target="https://www.caixa.gov.br/Downloads/sinapi-cadernos-tecnicos/SINAPI-CT-FORMAS-PARA-ESTRUTURAS-DE-CONCRETO-ARMADO.pdf" TargetMode="External"/><Relationship Id="rId5028" Type="http://schemas.openxmlformats.org/officeDocument/2006/relationships/hyperlink" Target="https://www.caixa.gov.br/Downloads/sinapi-cadernos-tecnicos/SINAPI-CT-INSTALACOES-ELETRICAS-QUADROS-CABOS-DISJUNTORES-CONTATORES-E-BARRAMENTOS-BLINDADOS.pdf" TargetMode="External"/><Relationship Id="rId5442" Type="http://schemas.openxmlformats.org/officeDocument/2006/relationships/hyperlink" Target="https://www.caixa.gov.br/Downloads/sinapi-cadernos-tecnicos/SINAPI-CT-INSTALACOES-HIDRAULICAS-RESERVACAO-E-BOMBAS-DE-RECALQUE.pdf" TargetMode="External"/><Relationship Id="rId8598" Type="http://schemas.openxmlformats.org/officeDocument/2006/relationships/hyperlink" Target="https://www.caixa.gov.br/Downloads/sinapi-cadernos-tecnicos/SINAPI-CT-POCOS-DE-VISITA-E-CAIXAS-PARA-BOCAS-DE-LOBO.pdf" TargetMode="External"/><Relationship Id="rId9649" Type="http://schemas.openxmlformats.org/officeDocument/2006/relationships/hyperlink" Target="https://www.caixa.gov.br/Downloads/sinapi-cadernos-tecnicos/SINAPI-CT-TRANSPORTE-FLUVIAL-CARGA-E-DESCARGA.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ESTRUTURAS-DE-CONTENCAO-PERFIS-PRANCHADOS-CORTINAS-E-MUROS-DE-ARRIMO.pdf" TargetMode="External"/><Relationship Id="rId8665" Type="http://schemas.openxmlformats.org/officeDocument/2006/relationships/hyperlink" Target="https://www.caixa.gov.br/Downloads/sinapi-cadernos-tecnicos/SINAPI-CT-POCOS-DE-VISITA-E-CAIXAS-PARA-BOCAS-DE-LOBO.pdf" TargetMode="External"/><Relationship Id="rId3060" Type="http://schemas.openxmlformats.org/officeDocument/2006/relationships/hyperlink" Target="https://www.caixa.gov.br/Downloads/sinapi-cadernos-tecnicos/SINAPI-CT-ELETROCALHAS.pdf" TargetMode="External"/><Relationship Id="rId4111" Type="http://schemas.openxmlformats.org/officeDocument/2006/relationships/hyperlink" Target="https://www.caixa.gov.br/Downloads/sinapi-cadernos-tecnicos/SINAPI-CT-ESTRUTURAS-DE-MADEIRA.pdf" TargetMode="External"/><Relationship Id="rId7267" Type="http://schemas.openxmlformats.org/officeDocument/2006/relationships/hyperlink" Target="https://www.caixa.gov.br/Downloads/sinapi-metodologia/Livro_SINAPI_Calculos_Parametros.pdf" TargetMode="External"/><Relationship Id="rId8318" Type="http://schemas.openxmlformats.org/officeDocument/2006/relationships/hyperlink" Target="https://www.caixa.gov.br/Downloads/sinapi-cadernos-tecnicos/SINAPI-CT-PINTURA-INTERNA.pdf" TargetMode="External"/><Relationship Id="rId9716" Type="http://schemas.openxmlformats.org/officeDocument/2006/relationships/hyperlink" Target="https://www.caixa.gov.br/Downloads/sinapi-cadernos-tecnicos/SINAPI-CT-TRANSPORTE-FLUVIAL-CARGA-E-DESCARGA.pdf" TargetMode="External"/><Relationship Id="rId1705" Type="http://schemas.openxmlformats.org/officeDocument/2006/relationships/hyperlink" Target="https://www.caixa.gov.br/Downloads/sinapi-cadernos-tecnicos/SINAPI-CT-CUSTOS-HORARIOS-PRODUTIVO-E-IMPRODUTIVO-DOS-EQUIPAMENTOS.pdf" TargetMode="External"/><Relationship Id="rId6283" Type="http://schemas.openxmlformats.org/officeDocument/2006/relationships/hyperlink" Target="https://www.caixa.gov.br/Downloads/sinapi-cadernos-tecnicos/SINAPI-CT-INSTALACOES-DE-GAS-E-INCENDIO-EM-ACO-E-FERRO-GALVANIZADO.pdf" TargetMode="External"/><Relationship Id="rId7681" Type="http://schemas.openxmlformats.org/officeDocument/2006/relationships/hyperlink" Target="https://www.caixa.gov.br/Downloads/sinapi-cadernos-tecnicos/SINAPI-CT-MASSA-UNICA-EXTERNA.pdf" TargetMode="External"/><Relationship Id="rId8732" Type="http://schemas.openxmlformats.org/officeDocument/2006/relationships/hyperlink" Target="https://www.caixa.gov.br/Downloads/sinapi-cadernos-tecnicos/SINAPI-CT-POCOS-DE-VISITA-E-CAIXAS-PARA-BOCAS-DE-LOBO.pdf" TargetMode="External"/><Relationship Id="rId10248" Type="http://schemas.openxmlformats.org/officeDocument/2006/relationships/hyperlink" Target="https://www.caixa.gov.br/Downloads/sinapi-cadernos-tecnicos/SINAPI-CT-VIDROS-E-ESPELHOS.pdf" TargetMode="External"/><Relationship Id="rId3877" Type="http://schemas.openxmlformats.org/officeDocument/2006/relationships/hyperlink" Target="https://www.caixa.gov.br/Downloads/sinapi-cadernos-tecnicos/SINAPI-CT-ESTACAS-EM-HELICE-CONTINUA.pdf" TargetMode="External"/><Relationship Id="rId4928" Type="http://schemas.openxmlformats.org/officeDocument/2006/relationships/hyperlink" Target="https://www.caixa.gov.br/Downloads/sinapi-cadernos-tecnicos/SINAPI-CT-INSTALACOES-ELETRICAS-ELETRODUTOS-CONEXOES-E-CONDULETES-APARENTES.pdf" TargetMode="External"/><Relationship Id="rId7334" Type="http://schemas.openxmlformats.org/officeDocument/2006/relationships/hyperlink" Target="https://www.caixa.gov.br/Downloads/sinapi-metodologia/Livro_SINAPI_Calculos_Parametros.pdf" TargetMode="External"/><Relationship Id="rId10315" Type="http://schemas.openxmlformats.org/officeDocument/2006/relationships/hyperlink" Target="https://www.caixa.gov.br/Downloads/sinapi-cadernos-tecnicos/SINAPI-CT-VALVULAS-E-REGISTROS-PARA-SISTEMAS-PREDIAIS.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893" Type="http://schemas.openxmlformats.org/officeDocument/2006/relationships/hyperlink" Target="https://www.caixa.gov.br/Downloads/sinapi-cadernos-tecnicos/SINAPI-CT-DISPOSITIVOS-AUXILIARES-VIARIOS.pdf" TargetMode="External"/><Relationship Id="rId3944" Type="http://schemas.openxmlformats.org/officeDocument/2006/relationships/hyperlink" Target="https://www.caixa.gov.br/Downloads/sinapi-cadernos-tecnicos/SINAPI-CT-ESTRUTURA-E-TRAMA-PARA-COBERTURA.pdf" TargetMode="External"/><Relationship Id="rId6350" Type="http://schemas.openxmlformats.org/officeDocument/2006/relationships/hyperlink" Target="https://www.caixa.gov.br/Downloads/sinapi-cadernos-tecnicos/SINAPI-CT-INSTALACOES-DE-GAS-E-INCENDIO-EM-ACO-E-FERRO-GALVANIZADO.pdf" TargetMode="External"/><Relationship Id="rId7401" Type="http://schemas.openxmlformats.org/officeDocument/2006/relationships/hyperlink" Target="https://www.caixa.gov.br/Downloads/sinapi-metodologia/Livro_SINAPI_Calculos_Parametros.pdf" TargetMode="External"/><Relationship Id="rId865" Type="http://schemas.openxmlformats.org/officeDocument/2006/relationships/hyperlink" Target="https://www.caixa.gov.br/Downloads/sinapi-cadernos-tecnicos/SINAPI-CT-ATERROS-BASES-SUB-BASES-E-IMPRIMACOES.pdf" TargetMode="External"/><Relationship Id="rId1495" Type="http://schemas.openxmlformats.org/officeDocument/2006/relationships/hyperlink" Target="https://www.caixa.gov.br/Downloads/sinapi-cadernos-tecnicos/SINAPI-CT-CUSTOS-HORARIOS-PRODUTIVO-E-IMPRODUTIV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960" Type="http://schemas.openxmlformats.org/officeDocument/2006/relationships/hyperlink" Target="https://www.caixa.gov.br/Downloads/sinapi-cadernos-tecnicos/SINAPI-CT-DRENOS.pdf" TargetMode="External"/><Relationship Id="rId6003" Type="http://schemas.openxmlformats.org/officeDocument/2006/relationships/hyperlink" Target="https://www.caixa.gov.br/Downloads/sinapi-cadernos-tecnicos/SINAPI-CT-INSTALACOES-PREDIAIS-DE-AGUA-FRIA-EM-PVC.pdf" TargetMode="External"/><Relationship Id="rId9159" Type="http://schemas.openxmlformats.org/officeDocument/2006/relationships/hyperlink" Target="https://www.caixa.gov.br/Downloads/sinapi-cadernos-tecnicos/SINAPI-CT-REDES-DE-LOGICA-TELEFONIA-E-IMAGEM.pdf" TargetMode="External"/><Relationship Id="rId9573" Type="http://schemas.openxmlformats.org/officeDocument/2006/relationships/hyperlink" Target="https://www.caixa.gov.br/Downloads/sinapi-cadernos-tecnicos/SINAPI-CT-TELHAMENTO-PARA-COBERTURA.pdf" TargetMode="External"/><Relationship Id="rId518" Type="http://schemas.openxmlformats.org/officeDocument/2006/relationships/hyperlink" Target="https://www.caixa.gov.br/Downloads/sinapi-cadernos-tecnicos/SINAPI-CT-ASSENTAMENTO-DE-TUBOS-DE-PVC-E-METALICOS-EM-REDES-DE-AGUA.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562" Type="http://schemas.openxmlformats.org/officeDocument/2006/relationships/hyperlink" Target="https://www.caixa.gov.br/Downloads/sinapi-cadernos-tecnicos/SINAPI-CT-CUSTOS-HORARIOS-PRODUTIVO-E-IMPRODUTIV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ESGOTO-TUBOS-E-CONEXOES.pdf" TargetMode="External"/><Relationship Id="rId8175" Type="http://schemas.openxmlformats.org/officeDocument/2006/relationships/hyperlink" Target="https://www.caixa.gov.br/Downloads/sinapi-cadernos-tecnicos/SINAPI-CT-PAVIMENTO-RIGIDO-DE-CONCRETO.pdf" TargetMode="External"/><Relationship Id="rId9226" Type="http://schemas.openxmlformats.org/officeDocument/2006/relationships/hyperlink" Target="https://www.caixa.gov.br/Downloads/sinapi-cadernos-tecnicos/SINAPI-CT-REDES-DE-AGUA-E-ESGOTO-EM-PEAD-LISO-(TUBOS-E-CONEXOES).pdf" TargetMode="External"/><Relationship Id="rId9640" Type="http://schemas.openxmlformats.org/officeDocument/2006/relationships/hyperlink" Target="https://www.caixa.gov.br/Downloads/sinapi-cadernos-tecnicos/SINAPI-CT-TRANSPORTE-FLUVIAL-CARGA-E-DESCARGA.pdf" TargetMode="External"/><Relationship Id="rId1215" Type="http://schemas.openxmlformats.org/officeDocument/2006/relationships/hyperlink" Target="https://www.caixa.gov.br/Downloads/sinapi-cadernos-tecnicos/SINAPI-CT-CANALETAS-GRELHAS-E-CAIXAS-COM-GRELHA-PARA-DRENAGEM.pdf" TargetMode="External"/><Relationship Id="rId7191" Type="http://schemas.openxmlformats.org/officeDocument/2006/relationships/hyperlink" Target="https://www.caixa.gov.br/Downloads/sinapi-metodologia/Livro_SINAPI_Calculos_Parametros.pdf" TargetMode="External"/><Relationship Id="rId8242" Type="http://schemas.openxmlformats.org/officeDocument/2006/relationships/hyperlink" Target="https://www.caixa.gov.br/Downloads/sinapi-cadernos-tecnicos/SINAPI-CT-PERFURACAO-HORIZONTAL-DIRECIONAL-HDD.pdf" TargetMode="External"/><Relationship Id="rId3387" Type="http://schemas.openxmlformats.org/officeDocument/2006/relationships/hyperlink" Target="https://www.caixa.gov.br/Downloads/sinapi-cadernos-tecnicos/SINAPI-CT-ESCAVACAO-HORIZONTAL.pdf" TargetMode="External"/><Relationship Id="rId4785" Type="http://schemas.openxmlformats.org/officeDocument/2006/relationships/hyperlink" Target="https://www.caixa.gov.br/Downloads/sinapi-cadernos-tecnicos/SINAPI-CT-INSTALACOES-ELETRICAS-ELETRODUTOS-EMBUTIDOS-CABOS-CAIXAS-TOMADAS-E-INTERRUPTORES.pdf" TargetMode="External"/><Relationship Id="rId5836" Type="http://schemas.openxmlformats.org/officeDocument/2006/relationships/hyperlink" Target="https://www.caixa.gov.br/Downloads/sinapi-cadernos-tecnicos/SINAPI-CT-INSTALACOES-PREDIAIS-DE-AGUA-FRIA-EM-PVC.pdf" TargetMode="External"/><Relationship Id="rId10172" Type="http://schemas.openxmlformats.org/officeDocument/2006/relationships/hyperlink" Target="https://www.caixa.gov.br/Downloads/sinapi-cadernos-tecnicos/SINAPI-CT-TUNNEL-LINER.pdf" TargetMode="External"/><Relationship Id="rId4438" Type="http://schemas.openxmlformats.org/officeDocument/2006/relationships/hyperlink" Target="https://www.caixa.gov.br/Downloads/sinapi-cadernos-tecnicos/SINAPI-CT-GALERIAS-COM-ADUELAS-DE-CONCRETO.pdf" TargetMode="External"/><Relationship Id="rId4852" Type="http://schemas.openxmlformats.org/officeDocument/2006/relationships/hyperlink" Target="https://www.caixa.gov.br/Downloads/sinapi-cadernos-tecnicos/SINAPI-CT-INSTALACOES-ELETRICAS-ELETRODUTOS-EMBUTIDOS-CABOS-CAIXAS-TOMADAS-E-INTERRUPTORES.pdf" TargetMode="External"/><Relationship Id="rId5903" Type="http://schemas.openxmlformats.org/officeDocument/2006/relationships/hyperlink" Target="https://www.caixa.gov.br/Downloads/sinapi-cadernos-tecnicos/SINAPI-CT-INSTALACOES-PREDIAIS-DE-AGUA-FRIA-EM-PVC.pdf" TargetMode="External"/><Relationship Id="rId3454" Type="http://schemas.openxmlformats.org/officeDocument/2006/relationships/hyperlink" Target="https://www.caixa.gov.br/Downloads/sinapi-cadernos-tecnicos/SINAPI-CT-ESCAVACAO-VERTICAL-A-CEU-ABERTO.pdf" TargetMode="External"/><Relationship Id="rId4505" Type="http://schemas.openxmlformats.org/officeDocument/2006/relationships/hyperlink" Target="https://www.caixa.gov.br/Downloads/sinapi-cadernos-tecnicos/SINAPI-CT-GRAUTE-E-ARMACAO.pdf" TargetMode="External"/><Relationship Id="rId375" Type="http://schemas.openxmlformats.org/officeDocument/2006/relationships/hyperlink" Target="https://www.caixa.gov.br/Downloads/sinapi-cadernos-tecnicos/SINAPI-CT-ASSENTAMENTO-DE-TUBOS-DE-ESGOTO-EM-PVC-E-PEAD.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LETROCALHAS.pdf" TargetMode="External"/><Relationship Id="rId3521" Type="http://schemas.openxmlformats.org/officeDocument/2006/relationships/hyperlink" Target="https://www.caixa.gov.br/Downloads/sinapi-cadernos-tecnicos/SINAPI-CT-ESCAVACAO-DE-VALAS.pdf" TargetMode="External"/><Relationship Id="rId6677" Type="http://schemas.openxmlformats.org/officeDocument/2006/relationships/hyperlink" Target="https://www.caixa.gov.br/Downloads/sinapi-cadernos-tecnicos/SINAPI-CT-INSTALACOES-DE-AR-CONDICIONADO.pdf" TargetMode="External"/><Relationship Id="rId7728" Type="http://schemas.openxmlformats.org/officeDocument/2006/relationships/hyperlink" Target="https://www.caixa.gov.br/Downloads/sinapi-cadernos-tecnicos/SINAPI-CT-MASSA-UNICA-EXTERNA.pdf" TargetMode="External"/><Relationship Id="rId9083" Type="http://schemas.openxmlformats.org/officeDocument/2006/relationships/hyperlink" Target="https://www.caixa.gov.br/Downloads/sinapi-cadernos-tecnicos/SINAPI-CT-REDES-ENTERRADAS-DE-DISTRIBUICAO-ELETRICA.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RESERVACAO-E-BOMBAS-DE-RECALQUE.pdf" TargetMode="External"/><Relationship Id="rId5693" Type="http://schemas.openxmlformats.org/officeDocument/2006/relationships/hyperlink" Target="https://www.caixa.gov.br/Downloads/sinapi-cadernos-tecnicos/SINAPI-CT-INSTALACOES-PREDIAIS-DE-ESGOTO-TUBOS-E-CONEXOES.pdf" TargetMode="External"/><Relationship Id="rId6744" Type="http://schemas.openxmlformats.org/officeDocument/2006/relationships/hyperlink" Target="https://www.caixa.gov.br/Downloads/sinapi-cadernos-tecnicos/SINAPI-CT-INSTALACOES-EM-COBRE.pdf" TargetMode="External"/><Relationship Id="rId9150" Type="http://schemas.openxmlformats.org/officeDocument/2006/relationships/hyperlink" Target="https://www.caixa.gov.br/Downloads/sinapi-cadernos-tecnicos/SINAPI-CT-REDES-DE-LOGICA-TELEFONIA-E-IMAGEM.pdf" TargetMode="External"/><Relationship Id="rId4295" Type="http://schemas.openxmlformats.org/officeDocument/2006/relationships/hyperlink" Target="https://www.caixa.gov.br/Downloads/sinapi-cadernos-tecnicos/SINAPI-CT-FORMAS-CURVAS-PARA-PAREDES-DE-RESERVATORIOS-DE-CONCRETO.pdf" TargetMode="External"/><Relationship Id="rId5346" Type="http://schemas.openxmlformats.org/officeDocument/2006/relationships/hyperlink" Target="https://www.caixa.gov.br/Downloads/sinapi-cadernos-tecnicos/SINAPI-CT-INSTALACOES-HIDRAULICAS-RESERVACAO-E-BOMBAS-DE-RECALQUE.pdf" TargetMode="External"/><Relationship Id="rId1889" Type="http://schemas.openxmlformats.org/officeDocument/2006/relationships/hyperlink" Target="https://www.caixa.gov.br/Downloads/sinapi-cadernos-tecnicos/SINAPI-CT-CUSTOS-HORARIOS-PRODUTIVO-E-IMPRODUTIVO-DOS-EQUIPAMENTOS.pdf" TargetMode="External"/><Relationship Id="rId4362" Type="http://schemas.openxmlformats.org/officeDocument/2006/relationships/hyperlink" Target="https://www.caixa.gov.br/Downloads/sinapi-cadernos-tecnicos/SINAPI-CT-FORMAS-PARA-ESTRUTURAS-DE-CONCRETO-ARMADO.pdf" TargetMode="External"/><Relationship Id="rId5760" Type="http://schemas.openxmlformats.org/officeDocument/2006/relationships/hyperlink" Target="https://www.caixa.gov.br/Downloads/sinapi-cadernos-tecnicos/SINAPI-CT-INSTALACOES-PREDIAIS-DE-ESGOTO-TUBOS-E-CONEXOES.pdf" TargetMode="External"/><Relationship Id="rId6811" Type="http://schemas.openxmlformats.org/officeDocument/2006/relationships/hyperlink" Target="https://www.caixa.gov.br/Downloads/sinapi-cadernos-tecnicos/SINAPI-CT-INSTALACOES-EM-COBRE.pdf" TargetMode="External"/><Relationship Id="rId9967" Type="http://schemas.openxmlformats.org/officeDocument/2006/relationships/hyperlink" Target="https://www.caixa.gov.br/Downloads/sinapi-cadernos-tecnicos/SINAPI-CT-TRANSPORTE-CARGA-E-DESCARGA-DE-MATERIAIS.pdf" TargetMode="External"/><Relationship Id="rId1956" Type="http://schemas.openxmlformats.org/officeDocument/2006/relationships/hyperlink" Target="https://www.caixa.gov.br/Downloads/sinapi-cadernos-tecnicos/SINAPI-CT-DEMOLICOES-E-REMOCOES.pdf" TargetMode="External"/><Relationship Id="rId4015" Type="http://schemas.openxmlformats.org/officeDocument/2006/relationships/hyperlink" Target="https://www.caixa.gov.br/Downloads/sinapi-cadernos-tecnicos/SINAPI-CT-ESTRUTURAS-PRE-FABRICADAS-E-PRE-MOLDADAS.pdf" TargetMode="External"/><Relationship Id="rId5413" Type="http://schemas.openxmlformats.org/officeDocument/2006/relationships/hyperlink" Target="https://www.caixa.gov.br/Downloads/sinapi-cadernos-tecnicos/SINAPI-CT-INSTALACOES-HIDRAULICAS-RESERVACAO-E-BOMBAS-DE-RECALQUE.pdf" TargetMode="External"/><Relationship Id="rId8569" Type="http://schemas.openxmlformats.org/officeDocument/2006/relationships/hyperlink" Target="https://www.caixa.gov.br/Downloads/sinapi-cadernos-tecnicos/SINAPI-CT-POSTES-DE-CONCRETO-E-METALICOS.pdf" TargetMode="External"/><Relationship Id="rId8983" Type="http://schemas.openxmlformats.org/officeDocument/2006/relationships/hyperlink" Target="https://www.caixa.gov.br/Downloads/sinapi-cadernos-tecnicos/SINAPI-CT-RASGOS-E-FIXACOES.pdf" TargetMode="External"/><Relationship Id="rId1609" Type="http://schemas.openxmlformats.org/officeDocument/2006/relationships/hyperlink" Target="https://www.caixa.gov.br/Downloads/sinapi-cadernos-tecnicos/SINAPI-CT-CUSTOS-HORARIOS-PRODUTIVO-E-IMPRODUTIVO-DOS-EQUIPAMENTOS.pdf" TargetMode="External"/><Relationship Id="rId7585" Type="http://schemas.openxmlformats.org/officeDocument/2006/relationships/hyperlink" Target="https://www.caixa.gov.br/Downloads/sinapi-cadernos-tecnicos/SINAPI-CT-LOUCAS-E-METAIS.pdf" TargetMode="External"/><Relationship Id="rId8636" Type="http://schemas.openxmlformats.org/officeDocument/2006/relationships/hyperlink" Target="https://www.caixa.gov.br/Downloads/sinapi-cadernos-tecnicos/SINAPI-CT-POCOS-DE-VISITA-E-CAIXAS-PARA-BOCAS-DE-LOBO.pdf" TargetMode="External"/><Relationship Id="rId3031" Type="http://schemas.openxmlformats.org/officeDocument/2006/relationships/hyperlink" Target="https://www.caixa.gov.br/Downloads/sinapi-cadernos-tecnicos/SINAPI-CT-DUTOS-PARA-AR-CONDICIONADO.pdf" TargetMode="External"/><Relationship Id="rId6187" Type="http://schemas.openxmlformats.org/officeDocument/2006/relationships/hyperlink" Target="https://www.caixa.gov.br/Downloads/sinapi-cadernos-tecnicos/SINAPI-CT-INSTALACOES-PREDIAIS-DE-AGUAS-PLUVIAIS-TUBOS-CONEXOES-CAIXAS-E-RALOS.pdf" TargetMode="External"/><Relationship Id="rId7238" Type="http://schemas.openxmlformats.org/officeDocument/2006/relationships/hyperlink" Target="https://www.caixa.gov.br/Downloads/sinapi-metodologia/Livro_SINAPI_Calculos_Parametros.pdf" TargetMode="External"/><Relationship Id="rId7652" Type="http://schemas.openxmlformats.org/officeDocument/2006/relationships/hyperlink" Target="https://www.caixa.gov.br/Downloads/sinapi-cadernos-tecnicos/SINAPI-CT-LUMINARIAS-EXTERNAS.pdf" TargetMode="External"/><Relationship Id="rId8703" Type="http://schemas.openxmlformats.org/officeDocument/2006/relationships/hyperlink" Target="https://www.caixa.gov.br/Downloads/sinapi-cadernos-tecnicos/SINAPI-CT-POCOS-DE-VISITA-E-CAIXAS-PARA-BOCAS-DE-LOBO.pdf" TargetMode="External"/><Relationship Id="rId10219" Type="http://schemas.openxmlformats.org/officeDocument/2006/relationships/hyperlink" Target="https://www.caixa.gov.br/Downloads/sinapi-cadernos-tecnicos/SINAPI-CT-VERGAS-CONTRAVERGAS-E-FIXACAO-DE-ALVENARIA.pdf" TargetMode="External"/><Relationship Id="rId2797" Type="http://schemas.openxmlformats.org/officeDocument/2006/relationships/hyperlink" Target="https://www.caixa.gov.br/Downloads/sinapi-cadernos-tecnicos/SINAPI-CT-DEPRECIACAO-JUROS-IMPOSTOS-E-SEGUROS-MANUTENCAO-E-MATERIAIS-NA-OPERACAO-DOS-EQUIPAMENTOS.pdf" TargetMode="External"/><Relationship Id="rId3848" Type="http://schemas.openxmlformats.org/officeDocument/2006/relationships/hyperlink" Target="https://www.caixa.gov.br/Downloads/sinapi-cadernos-tecnicos/SINAPI-CT-ESTACAS-METALICAS.pdf" TargetMode="External"/><Relationship Id="rId6254" Type="http://schemas.openxmlformats.org/officeDocument/2006/relationships/hyperlink" Target="https://www.caixa.gov.br/Downloads/sinapi-cadernos-tecnicos/SINAPI-CT-INSTALACOES-DE-DIVISORIAS-DIVERSAS.pdf" TargetMode="External"/><Relationship Id="rId7305" Type="http://schemas.openxmlformats.org/officeDocument/2006/relationships/hyperlink" Target="https://www.caixa.gov.br/Downloads/sinapi-metodologia/Livro_SINAPI_Calculos_Parametros.pdf" TargetMode="External"/><Relationship Id="rId769"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CRETO-PROTENDIDO.pdf" TargetMode="External"/><Relationship Id="rId5270" Type="http://schemas.openxmlformats.org/officeDocument/2006/relationships/hyperlink" Target="https://www.caixa.gov.br/Downloads/sinapi-cadernos-tecnicos/SINAPI-CT-INSTALACOES-HIDRAULICAS-RESERVACAO-E-BOMBAS-DE-RECALQUE.pdf" TargetMode="External"/><Relationship Id="rId6321" Type="http://schemas.openxmlformats.org/officeDocument/2006/relationships/hyperlink" Target="https://www.caixa.gov.br/Downloads/sinapi-cadernos-tecnicos/SINAPI-CT-INSTALACOES-DE-GAS-E-INCENDIO-EM-ACO-E-FERRO-GALVANIZADO.pdf" TargetMode="External"/><Relationship Id="rId9477" Type="http://schemas.openxmlformats.org/officeDocument/2006/relationships/hyperlink" Target="https://www.caixa.gov.br/Downloads/sinapi-cadernos-tecnicos/SINAPI-CT-SISTEMA-DE-PROTECAO-CONTRA-DESCARGAS-ATMOSFERICAS-SPDA.pdf" TargetMode="External"/><Relationship Id="rId1466" Type="http://schemas.openxmlformats.org/officeDocument/2006/relationships/hyperlink" Target="https://www.caixa.gov.br/Downloads/sinapi-cadernos-tecnicos/SINAPI-CT-CONTRAPISO.pdf" TargetMode="External"/><Relationship Id="rId2864" Type="http://schemas.openxmlformats.org/officeDocument/2006/relationships/hyperlink" Target="https://www.caixa.gov.br/Downloads/sinapi-cadernos-tecnicos/SINAPI-CT-DEPRECIACAO-JUROS-IMPOSTOS-E-SEGUROS-MANUTENCAO-E-MATERIAIS-NA-OPERACAO-DOS-EQUIPAMENTOS.pdf" TargetMode="External"/><Relationship Id="rId3915" Type="http://schemas.openxmlformats.org/officeDocument/2006/relationships/hyperlink" Target="https://www.caixa.gov.br/Downloads/sinapi-cadernos-tecnicos/SINAPI-CT-ESTRUTURA-E-TRAMA-PARA-COBERTURA.pdf" TargetMode="External"/><Relationship Id="rId8079" Type="http://schemas.openxmlformats.org/officeDocument/2006/relationships/hyperlink" Target="https://www.caixa.gov.br/Downloads/sinapi-cadernos-tecnicos/SINAPI-CT-PARQUINHOS-E-EQUIPAMENTOS-DE-GINASTICA-AO-AR-LIVRE.pdf" TargetMode="External"/><Relationship Id="rId8493" Type="http://schemas.openxmlformats.org/officeDocument/2006/relationships/hyperlink" Target="https://www.caixa.gov.br/Downloads/sinapi-cadernos-tecnicos/SINAPI-CT-PISOS.pdf" TargetMode="External"/><Relationship Id="rId9891" Type="http://schemas.openxmlformats.org/officeDocument/2006/relationships/hyperlink" Target="https://www.caixa.gov.br/Downloads/sinapi-cadernos-tecnicos/SINAPI-CT-TRANSPORTE-CARGA-E-DESCARGA-DE-MATERIAIS.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880" Type="http://schemas.openxmlformats.org/officeDocument/2006/relationships/hyperlink" Target="https://www.caixa.gov.br/Downloads/sinapi-cadernos-tecnicos/SINAPI-CT-CUSTOS-HORARIOS-PRODUTIVO-E-IMPRODUTIVO-DOS-EQUIPAMENTO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931" Type="http://schemas.openxmlformats.org/officeDocument/2006/relationships/hyperlink" Target="https://www.caixa.gov.br/Downloads/sinapi-cadernos-tecnicos/SINAPI-CT-DRENAGEM-COM-GEOCOMPOSTOS.pdf" TargetMode="External"/><Relationship Id="rId7095" Type="http://schemas.openxmlformats.org/officeDocument/2006/relationships/hyperlink" Target="https://www.caixa.gov.br/Downloads/sinapi-cadernos-tecnicos/SINAPI-CT-LIGACOES-PREDIAIS-DE-AGUA-E-ESGOTO.pdf" TargetMode="External"/><Relationship Id="rId8146" Type="http://schemas.openxmlformats.org/officeDocument/2006/relationships/hyperlink" Target="https://www.caixa.gov.br/Downloads/sinapi-cadernos-tecnicos/SINAPI-CT-PAVIMENTO-INTERTRAVADO.pdf" TargetMode="External"/><Relationship Id="rId9544" Type="http://schemas.openxmlformats.org/officeDocument/2006/relationships/hyperlink" Target="https://www.caixa.gov.br/Downloads/sinapi-cadernos-tecnicos/SINAPI-CT-SUPRESSAO-VEGETAL.pdf" TargetMode="External"/><Relationship Id="rId903" Type="http://schemas.openxmlformats.org/officeDocument/2006/relationships/hyperlink" Target="https://www.caixa.gov.br/Downloads/sinapi-cadernos-tecnicos/SINAPI-CT-ATERROS-BASES-SUB-BASES-E-IMPRIMACOES.pdf" TargetMode="External"/><Relationship Id="rId1533"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ELETRODUTOS-EMBUTIDOS-CABOS-CAIXAS-TOMADAS-E-INTERRUPTORES.pdf" TargetMode="External"/><Relationship Id="rId8560" Type="http://schemas.openxmlformats.org/officeDocument/2006/relationships/hyperlink" Target="https://www.caixa.gov.br/Downloads/sinapi-cadernos-tecnicos/SINAPI-CT-POSTES-DE-CONCRETO-E-METALICOS.pdf" TargetMode="External"/><Relationship Id="rId9611" Type="http://schemas.openxmlformats.org/officeDocument/2006/relationships/hyperlink" Target="https://www.caixa.gov.br/Downloads/sinapi-cadernos-tecnicos/SINAPI-CT-TRANSFORMADORES.pdf" TargetMode="External"/><Relationship Id="rId10076" Type="http://schemas.openxmlformats.org/officeDocument/2006/relationships/hyperlink" Target="https://www.caixa.gov.br/Downloads/sinapi-cadernos-tecnicos/SINAPI-CT-TUBULACAO-FLANGEADA-PARA-REDES-DE-AGUA.pdf" TargetMode="External"/><Relationship Id="rId1600" Type="http://schemas.openxmlformats.org/officeDocument/2006/relationships/hyperlink" Target="https://www.caixa.gov.br/Downloads/sinapi-cadernos-tecnicos/SINAPI-CT-CUSTOS-HORARIOS-PRODUTIVO-E-IMPRODUTIVO-DOS-EQUIPAMENTOS.pdf" TargetMode="External"/><Relationship Id="rId4756" Type="http://schemas.openxmlformats.org/officeDocument/2006/relationships/hyperlink" Target="https://www.caixa.gov.br/Downloads/sinapi-cadernos-tecnicos/SINAPI-CT-INSTALACOES-ELETRICAS-ELETRODUTOS-EMBUTIDOS-CABOS-CAIXAS-TOMADAS-E-INTERRUPTORES.pdf" TargetMode="External"/><Relationship Id="rId5807" Type="http://schemas.openxmlformats.org/officeDocument/2006/relationships/hyperlink" Target="https://www.caixa.gov.br/Downloads/sinapi-cadernos-tecnicos/SINAPI-CT-INSTALACOES-PREDIAIS-DE-AGUA-FRIA-EM-PVC.pdf" TargetMode="External"/><Relationship Id="rId7162" Type="http://schemas.openxmlformats.org/officeDocument/2006/relationships/hyperlink" Target="https://www.caixa.gov.br/Downloads/sinapi-metodologia/Livro_SINAPI_Calculos_Parametros.pdf" TargetMode="External"/><Relationship Id="rId8213" Type="http://schemas.openxmlformats.org/officeDocument/2006/relationships/hyperlink" Target="https://www.caixa.gov.br/Downloads/sinapi-cadernos-tecnicos/SINAPI-CT-PELE-DE-VIDRO-EM-FACHADAS.pdf" TargetMode="External"/><Relationship Id="rId10143" Type="http://schemas.openxmlformats.org/officeDocument/2006/relationships/hyperlink" Target="https://www.caixa.gov.br/Downloads/sinapi-cadernos-tecnicos/SINAPI-CT-TUBULOES.pdf" TargetMode="External"/><Relationship Id="rId3358" Type="http://schemas.openxmlformats.org/officeDocument/2006/relationships/hyperlink" Target="https://www.caixa.gov.br/Downloads/sinapi-cadernos-tecnicos/SINAPI-CT-ESCADAS.pdf" TargetMode="External"/><Relationship Id="rId3772" Type="http://schemas.openxmlformats.org/officeDocument/2006/relationships/hyperlink" Target="https://www.caixa.gov.br/Downloads/sinapi-cadernos-tecnicos/SINAPI-CT-ESQUADRIAS-PORTAS.pdf" TargetMode="External"/><Relationship Id="rId4409" Type="http://schemas.openxmlformats.org/officeDocument/2006/relationships/hyperlink" Target="https://www.caixa.gov.br/Downloads/sinapi-cadernos-tecnicos/SINAPI-CT-GABIOES-EXECUCAO-DE-MURO-E-PROTECAO-SUPERFICIAL.pdf" TargetMode="External"/><Relationship Id="rId4823" Type="http://schemas.openxmlformats.org/officeDocument/2006/relationships/hyperlink" Target="https://www.caixa.gov.br/Downloads/sinapi-cadernos-tecnicos/SINAPI-CT-INSTALACOES-ELETRICAS-ELETRODUTOS-EMBUTIDOS-CABOS-CAIXAS-TOMADAS-E-INTERRUPTORES.pdf" TargetMode="External"/><Relationship Id="rId7979" Type="http://schemas.openxmlformats.org/officeDocument/2006/relationships/hyperlink" Target="https://www.caixa.gov.br/Downloads/sinapi-cadernos-tecnicos/SINAPI-CT-PAREDES-DE-CONCRETO-ARMACAO.pdf" TargetMode="External"/><Relationship Id="rId10210" Type="http://schemas.openxmlformats.org/officeDocument/2006/relationships/hyperlink" Target="https://www.caixa.gov.br/Downloads/sinapi-cadernos-tecnicos/SINAPI-CT-USINAGENS.pdf" TargetMode="External"/><Relationship Id="rId279" Type="http://schemas.openxmlformats.org/officeDocument/2006/relationships/hyperlink" Target="https://www.caixa.gov.br/Downloads/sinapi-cadernos-tecnicos/SINAPI-CT-ARMACAO-PARA-ESTRUTURAS-DE-CONCRETO-ARMADO.pdf" TargetMode="External"/><Relationship Id="rId693" Type="http://schemas.openxmlformats.org/officeDocument/2006/relationships/hyperlink" Target="https://www.caixa.gov.br/Downloads/sinapi-cadernos-tecnicos/SINAPI-CT-ASSENTAMENTO-DE-TUBOS-DE-ESGOTO-OU-DRENAGEM-PLUVIAL-EM-CONCRETO.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3425" Type="http://schemas.openxmlformats.org/officeDocument/2006/relationships/hyperlink" Target="https://www.caixa.gov.br/Downloads/sinapi-cadernos-tecnicos/SINAPI-CT-ESCAVACAO-VERTICAL-A-CEU-ABERTO.pdf" TargetMode="External"/><Relationship Id="rId346" Type="http://schemas.openxmlformats.org/officeDocument/2006/relationships/hyperlink" Target="https://www.caixa.gov.br/Downloads/sinapi-cadernos-tecnicos/SINAPI-CT-ASFALTO.pdf" TargetMode="External"/><Relationship Id="rId760" Type="http://schemas.openxmlformats.org/officeDocument/2006/relationships/hyperlink" Target="https://www.caixa.gov.br/Downloads/sinapi-cadernos-tecnicos/SINAPI-CT-ATERROS-BASES-SUB-BASES-E-IMPRIMACOES.pdf" TargetMode="External"/><Relationship Id="rId1390" Type="http://schemas.openxmlformats.org/officeDocument/2006/relationships/hyperlink" Target="https://www.caixa.gov.br/Downloads/sinapi-cadernos-tecnicos/SINAPI-CT-CONCRETO-PROTENDID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HIDRAULICAS-EM-PPR.pdf" TargetMode="External"/><Relationship Id="rId6995" Type="http://schemas.openxmlformats.org/officeDocument/2006/relationships/hyperlink" Target="https://www.caixa.gov.br/Downloads/sinapi-cadernos-tecnicos/SINAPI-CT-INSTALACOES-PARA-CANTEIROS-DE-OBRAS.pdf" TargetMode="External"/><Relationship Id="rId9054" Type="http://schemas.openxmlformats.org/officeDocument/2006/relationships/hyperlink" Target="https://www.caixa.gov.br/Downloads/sinapi-cadernos-tecnicos/SINAPI-CT-RECOMPOSICAO-DE-PAVIMENTOS.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FOSSAS-E-SUMIDOUROS.pdf" TargetMode="External"/><Relationship Id="rId6648" Type="http://schemas.openxmlformats.org/officeDocument/2006/relationships/hyperlink" Target="https://www.caixa.gov.br/Downloads/sinapi-cadernos-tecnicos/SINAPI-CT-INSTALACOES-DE-AR-CONDICIONADO.pdf" TargetMode="External"/><Relationship Id="rId8070" Type="http://schemas.openxmlformats.org/officeDocument/2006/relationships/hyperlink" Target="https://www.caixa.gov.br/Downloads/sinapi-cadernos-tecnicos/SINAPI-CT-PAREDES-EM-DRYWALL.pdf" TargetMode="External"/><Relationship Id="rId9121" Type="http://schemas.openxmlformats.org/officeDocument/2006/relationships/hyperlink" Target="https://www.caixa.gov.br/Downloads/sinapi-cadernos-tecnicos/SINAPI-CT-REDES-DE-LOGICA-TELEFONIA-E-IMAGEM.pdf" TargetMode="External"/><Relationship Id="rId5664" Type="http://schemas.openxmlformats.org/officeDocument/2006/relationships/hyperlink" Target="https://www.caixa.gov.br/Downloads/sinapi-cadernos-tecnicos/SINAPI-CT-INSTALACOES-HIDRAULICAS-EM-PPR.pdf" TargetMode="External"/><Relationship Id="rId6715" Type="http://schemas.openxmlformats.org/officeDocument/2006/relationships/hyperlink" Target="https://www.caixa.gov.br/Downloads/sinapi-cadernos-tecnicos/SINAPI-CT-INSTALACOES-DE-AR-CONDICIONADO-EM-COBRE.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FUNDACOES-RASAS-(BLOCOS-SAPATAS-VIGAS-BALDRAME).pdf" TargetMode="External"/><Relationship Id="rId4680" Type="http://schemas.openxmlformats.org/officeDocument/2006/relationships/hyperlink" Target="https://www.caixa.gov.br/Downloads/sinapi-cadernos-tecnicos/SINAPI-CT-INSTALACOES-ELETRICAS-ELETRODUTOS-EMBUTIDOS-CABOS-CAIXAS-TOMADAS-E-INTERRUPTORES.pdf" TargetMode="External"/><Relationship Id="rId5317" Type="http://schemas.openxmlformats.org/officeDocument/2006/relationships/hyperlink" Target="https://www.caixa.gov.br/Downloads/sinapi-cadernos-tecnicos/SINAPI-CT-INSTALACOES-HIDRAULICAS-RESERVACAO-E-BOMBAS-DE-RECALQUE.pdf" TargetMode="External"/><Relationship Id="rId5731" Type="http://schemas.openxmlformats.org/officeDocument/2006/relationships/hyperlink" Target="https://www.caixa.gov.br/Downloads/sinapi-cadernos-tecnicos/SINAPI-CT-INSTALACOES-PREDIAIS-DE-ESGOTO-TUBOS-E-CONEXOES.pdf" TargetMode="External"/><Relationship Id="rId8887" Type="http://schemas.openxmlformats.org/officeDocument/2006/relationships/hyperlink" Target="https://www.caixa.gov.br/Downloads/sinapi-cadernos-tecnicos/SINAPI-CT-RADIER-PISO-DE-CONCRETO-E-LAJE-SOBRE-SOLO.pdf" TargetMode="External"/><Relationship Id="rId9938" Type="http://schemas.openxmlformats.org/officeDocument/2006/relationships/hyperlink" Target="https://www.caixa.gov.br/Downloads/sinapi-cadernos-tecnicos/SINAPI-CT-TRANSPORTE-CARGA-E-DESCARGA-DE-MATERIAIS.pdf" TargetMode="External"/><Relationship Id="rId1927" Type="http://schemas.openxmlformats.org/officeDocument/2006/relationships/hyperlink" Target="https://www.caixa.gov.br/Downloads/sinapi-cadernos-tecnicos/SINAPI-CT-DEMOLICOES-E-REMOCOES.pdf" TargetMode="External"/><Relationship Id="rId3282" Type="http://schemas.openxmlformats.org/officeDocument/2006/relationships/hyperlink" Target="https://www.caixa.gov.br/Downloads/sinapi-cadernos-tecnicos/SINAPI-CT-ESCADAS.pdf" TargetMode="External"/><Relationship Id="rId4333" Type="http://schemas.openxmlformats.org/officeDocument/2006/relationships/hyperlink" Target="https://www.caixa.gov.br/Downloads/sinapi-cadernos-tecnicos/SINAPI-CT-FORMAS-PARA-ESTRUTURAS-DE-CONCRETO-ARMADO.pdf" TargetMode="External"/><Relationship Id="rId7489" Type="http://schemas.openxmlformats.org/officeDocument/2006/relationships/hyperlink" Target="https://www.caixa.gov.br/Downloads/sinapi-metodologia/Livro_SINAPI_Calculos_Parametros.pdf" TargetMode="External"/><Relationship Id="rId8954" Type="http://schemas.openxmlformats.org/officeDocument/2006/relationships/hyperlink" Target="https://www.caixa.gov.br/Downloads/sinapi-cadernos-tecnicos/SINAPI-CT-RASGOS-E-FIXACOES.pdf" TargetMode="External"/><Relationship Id="rId4400" Type="http://schemas.openxmlformats.org/officeDocument/2006/relationships/hyperlink" Target="https://www.caixa.gov.br/Downloads/sinapi-cadernos-tecnicos/SINAPI-CT-FORMAS-PARA-PILARES-CIRCULARES.pdf" TargetMode="External"/><Relationship Id="rId7556" Type="http://schemas.openxmlformats.org/officeDocument/2006/relationships/hyperlink" Target="https://www.caixa.gov.br/Downloads/sinapi-cadernos-tecnicos/SINAPI-CT-LOUCAS-E-METAIS.pdf" TargetMode="External"/><Relationship Id="rId8607" Type="http://schemas.openxmlformats.org/officeDocument/2006/relationships/hyperlink" Target="https://www.caixa.gov.br/Downloads/sinapi-cadernos-tecnicos/SINAPI-CT-POCOS-DE-VISITA-E-CAIXAS-PARA-BOCAS-DE-LOBO.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DRENOS.pdf" TargetMode="External"/><Relationship Id="rId6158" Type="http://schemas.openxmlformats.org/officeDocument/2006/relationships/hyperlink" Target="https://www.caixa.gov.br/Downloads/sinapi-cadernos-tecnicos/SINAPI-CT-INSTALACOES-PREDIAIS-DE-AGUAS-PLUVIAIS-TUBOS-CONEXOES-CAIXAS-E-RALOS.pdf" TargetMode="External"/><Relationship Id="rId6572" Type="http://schemas.openxmlformats.org/officeDocument/2006/relationships/hyperlink" Target="https://www.caixa.gov.br/Downloads/sinapi-cadernos-tecnicos/SINAPI-CT-INSTALACOES-DE-GAS-E-INCENDIO-EM-ACO-E-FERRO-GALVANIZADO.pdf" TargetMode="External"/><Relationship Id="rId7209" Type="http://schemas.openxmlformats.org/officeDocument/2006/relationships/hyperlink" Target="https://www.caixa.gov.br/Downloads/sinapi-metodologia/Livro_SINAPI_Calculos_Parametros.pdf" TargetMode="External"/><Relationship Id="rId7970" Type="http://schemas.openxmlformats.org/officeDocument/2006/relationships/hyperlink" Target="https://www.caixa.gov.br/Downloads/sinapi-cadernos-tecnicos/SINAPI-CT-PAISAGISMO-PLANTIO.pdf" TargetMode="External"/><Relationship Id="rId5174" Type="http://schemas.openxmlformats.org/officeDocument/2006/relationships/hyperlink" Target="https://www.caixa.gov.br/Downloads/sinapi-cadernos-tecnicos/SINAPI-CT-INSTALACOES-HIDRAULICAS-RESERVACAO-E-BOMBAS-DE-RECALQUE.pdf" TargetMode="External"/><Relationship Id="rId6225" Type="http://schemas.openxmlformats.org/officeDocument/2006/relationships/hyperlink" Target="https://www.caixa.gov.br/Downloads/sinapi-cadernos-tecnicos/SINAPI-CT-INSTALACOES-PREDIAIS-DE-AGUAS-PLUVIAIS-TUBOS-CONEXOES-CAIXAS-E-RALOS.pdf" TargetMode="External"/><Relationship Id="rId7623" Type="http://schemas.openxmlformats.org/officeDocument/2006/relationships/hyperlink" Target="https://www.caixa.gov.br/Downloads/sinapi-cadernos-tecnicos/SINAPI-CT-LOUCAS-E-METAIS.pdf" TargetMode="External"/><Relationship Id="rId2768" Type="http://schemas.openxmlformats.org/officeDocument/2006/relationships/hyperlink" Target="https://www.caixa.gov.br/Downloads/sinapi-cadernos-tecnicos/SINAPI-CT-DEPRECIACAO-JUROS-IMPOSTOS-E-SEGUROS-MANUTENCAO-E-MATERIAIS-NA-OPERACAO-DOS-EQUIPAMENTOS.pdf" TargetMode="External"/><Relationship Id="rId3819" Type="http://schemas.openxmlformats.org/officeDocument/2006/relationships/hyperlink" Target="https://www.caixa.gov.br/Downloads/sinapi-cadernos-tecnicos/SINAPI-CT-ESTACAS-ESCAVADAS-SEM-FLUIDO-ESTABILIZANTE.pdf" TargetMode="External"/><Relationship Id="rId9795" Type="http://schemas.openxmlformats.org/officeDocument/2006/relationships/hyperlink" Target="https://www.caixa.gov.br/Downloads/sinapi-cadernos-tecnicos/SINAPI-CT-TRANSPORTE-DE-MATERIAIS-DENTRO-DO-CANTEIRO-DE-OBRAS.pdf" TargetMode="External"/><Relationship Id="rId1784" Type="http://schemas.openxmlformats.org/officeDocument/2006/relationships/hyperlink" Target="https://www.caixa.gov.br/Downloads/sinapi-cadernos-tecnicos/SINAPI-CT-CUSTOS-HORARIOS-PRODUTIVO-E-IMPRODUTIVO-DOS-EQUIPAMENTOS.pdf" TargetMode="External"/><Relationship Id="rId2835" Type="http://schemas.openxmlformats.org/officeDocument/2006/relationships/hyperlink" Target="https://www.caixa.gov.br/Downloads/sinapi-cadernos-tecnicos/SINAPI-CT-DEPRECIACAO-JUROS-IMPOSTOS-E-SEGUROS-MANUTENCAO-E-MATERIAIS-NA-OPERACAO-DOS-EQUIPAMENTOS.pdf" TargetMode="External"/><Relationship Id="rId4190" Type="http://schemas.openxmlformats.org/officeDocument/2006/relationships/hyperlink" Target="https://www.caixa.gov.br/Downloads/sinapi-cadernos-tecnicos/SINAPI-CT-FORROS.pdf" TargetMode="External"/><Relationship Id="rId5241" Type="http://schemas.openxmlformats.org/officeDocument/2006/relationships/hyperlink" Target="https://www.caixa.gov.br/Downloads/sinapi-cadernos-tecnicos/SINAPI-CT-INSTALACOES-HIDRAULICAS-RESERVACAO-E-BOMBAS-DE-RECALQUE.pdf" TargetMode="External"/><Relationship Id="rId8397" Type="http://schemas.openxmlformats.org/officeDocument/2006/relationships/hyperlink" Target="https://www.caixa.gov.br/Downloads/sinapi-cadernos-tecnicos/SINAPI-CT-PINTURA-EM-SUPERFICIES-METALICAS.pdf" TargetMode="External"/><Relationship Id="rId9448" Type="http://schemas.openxmlformats.org/officeDocument/2006/relationships/hyperlink" Target="https://www.caixa.gov.br/Downloads/sinapi-cadernos-tecnicos/SINAPI-CT-SISTEMA-DE-PROTECAO-CONTRA-DESCARGAS-ATMOSFERICAS-SPDA.pdf" TargetMode="External"/><Relationship Id="rId9862" Type="http://schemas.openxmlformats.org/officeDocument/2006/relationships/hyperlink" Target="https://www.caixa.gov.br/Downloads/sinapi-cadernos-tecnicos/SINAPI-CT-TRANSPORTE-CARGA-E-DESCARGA-DE-MATERIAIS.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ONTRAPISO.pdf" TargetMode="External"/><Relationship Id="rId1851" Type="http://schemas.openxmlformats.org/officeDocument/2006/relationships/hyperlink" Target="https://www.caixa.gov.br/Downloads/sinapi-cadernos-tecnicos/SINAPI-CT-CUSTOS-HORARIOS-PRODUTIVO-E-IMPRODUTIVO-DOS-EQUIPAMENTOS.pdf" TargetMode="External"/><Relationship Id="rId2902" Type="http://schemas.openxmlformats.org/officeDocument/2006/relationships/hyperlink" Target="https://www.caixa.gov.br/Downloads/sinapi-cadernos-tecnicos/SINAPI-CT-DISPOSITIVOS-AUXILIARES-VIARIOS.pdf" TargetMode="External"/><Relationship Id="rId8464" Type="http://schemas.openxmlformats.org/officeDocument/2006/relationships/hyperlink" Target="https://www.caixa.gov.br/Downloads/sinapi-cadernos-tecnicos/SINAPI-CT-PISOS.pdf" TargetMode="External"/><Relationship Id="rId9515" Type="http://schemas.openxmlformats.org/officeDocument/2006/relationships/hyperlink" Target="https://www.caixa.gov.br/Downloads/sinapi-cadernos-tecnicos/SINAPI-CT-SISTEMAS-DE-MEDICAO.pdf" TargetMode="External"/><Relationship Id="rId10394" Type="http://schemas.openxmlformats.org/officeDocument/2006/relationships/hyperlink" Target="https://www.caixa.gov.br/Downloads/sinapi-cadernos-tecnicos/SINAPI-CT-VALVULAS-E-REGISTROS-PARA-SISTEMAS-PREDIAIS.pdf" TargetMode="External"/><Relationship Id="rId1504" Type="http://schemas.openxmlformats.org/officeDocument/2006/relationships/hyperlink" Target="https://www.caixa.gov.br/Downloads/sinapi-cadernos-tecnicos/SINAPI-CT-CUSTOS-HORARIOS-PRODUTIVO-E-IMPRODUTIVO-DOS-EQUIPAMENTOS.pdf" TargetMode="External"/><Relationship Id="rId7066" Type="http://schemas.openxmlformats.org/officeDocument/2006/relationships/hyperlink" Target="https://www.caixa.gov.br/Downloads/sinapi-cadernos-tecnicos/SINAPI-CT-LIGACOES-PREDIAIS-DE-AGUA-E-ESGOTO.pdf" TargetMode="External"/><Relationship Id="rId7480" Type="http://schemas.openxmlformats.org/officeDocument/2006/relationships/hyperlink" Target="https://www.caixa.gov.br/Downloads/sinapi-metodologia/Livro_SINAPI_Calculos_Parametros.pdf" TargetMode="External"/><Relationship Id="rId8117" Type="http://schemas.openxmlformats.org/officeDocument/2006/relationships/hyperlink" Target="https://www.caixa.gov.br/Downloads/sinapi-cadernos-tecnicos/SINAPI-CT-PASSEIOS-DE-CONCRETO.pdf" TargetMode="External"/><Relationship Id="rId8531" Type="http://schemas.openxmlformats.org/officeDocument/2006/relationships/hyperlink" Target="https://www.caixa.gov.br/Downloads/sinapi-cadernos-tecnicos/SINAPI-CT-POSTES-DE-CONCRETO-E-METALICOS.pdf" TargetMode="External"/><Relationship Id="rId10047" Type="http://schemas.openxmlformats.org/officeDocument/2006/relationships/hyperlink" Target="https://www.caixa.gov.br/Downloads/sinapi-cadernos-tecnicos/SINAPI-CT-TRATAMENTOS-SUPERFICIAIS.pdf" TargetMode="External"/><Relationship Id="rId3676" Type="http://schemas.openxmlformats.org/officeDocument/2006/relationships/hyperlink" Target="https://www.caixa.gov.br/Downloads/sinapi-cadernos-tecnicos/SINAPI-CT-ESQUADRIAS-PORTAS.pdf" TargetMode="External"/><Relationship Id="rId6082" Type="http://schemas.openxmlformats.org/officeDocument/2006/relationships/hyperlink" Target="https://www.caixa.gov.br/Downloads/sinapi-cadernos-tecnicos/SINAPI-CT-INSTALACOES-PREDIAIS-DE-AGUA-QUENTE-EM-CPVC.pdf" TargetMode="External"/><Relationship Id="rId7133" Type="http://schemas.openxmlformats.org/officeDocument/2006/relationships/hyperlink" Target="https://www.caixa.gov.br/Downloads/sinapi-cadernos-tecnicos/SINAPI-CT-LIMPEZA-DE-OBRA.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ADAS.pdf" TargetMode="External"/><Relationship Id="rId4727" Type="http://schemas.openxmlformats.org/officeDocument/2006/relationships/hyperlink" Target="https://www.caixa.gov.br/Downloads/sinapi-cadernos-tecnicos/SINAPI-CT-INSTALACOES-ELETRICAS-ELETRODUTOS-EMBUTIDOS-CABOS-CAIXAS-TOMADAS-E-INTERRUPTORES.pdf" TargetMode="External"/><Relationship Id="rId7200" Type="http://schemas.openxmlformats.org/officeDocument/2006/relationships/hyperlink" Target="https://www.caixa.gov.br/Downloads/sinapi-metodologia/Livro_SINAPI_Calculos_Parametros.pdf" TargetMode="External"/><Relationship Id="rId10114" Type="http://schemas.openxmlformats.org/officeDocument/2006/relationships/hyperlink" Target="https://www.caixa.gov.br/Downloads/sinapi-cadernos-tecnicos/SINAPI-CT-TUBULACAO-FLANGEADA-PARA-REDES-DE-AGUA.pdf" TargetMode="External"/><Relationship Id="rId1294" Type="http://schemas.openxmlformats.org/officeDocument/2006/relationships/hyperlink" Target="https://www.caixa.gov.br/Downloads/sinapi-cadernos-tecnicos/SINAPI-CT-CHAPISCO.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3743" Type="http://schemas.openxmlformats.org/officeDocument/2006/relationships/hyperlink" Target="https://www.caixa.gov.br/Downloads/sinapi-cadernos-tecnicos/SINAPI-CT-ESQUADRIAS-PORTAS.pdf" TargetMode="External"/><Relationship Id="rId6899" Type="http://schemas.openxmlformats.org/officeDocument/2006/relationships/hyperlink" Target="https://www.caixa.gov.br/Downloads/sinapi-cadernos-tecnicos/SINAPI-CT-INSTALACOES-EM-COBRE.pdf" TargetMode="External"/><Relationship Id="rId664" Type="http://schemas.openxmlformats.org/officeDocument/2006/relationships/hyperlink" Target="https://www.caixa.gov.br/Downloads/sinapi-cadernos-tecnicos/SINAPI-CT-ASSENTAMENTO-DE-TUBOS-DE-ESGOTO-OU-DRENAGEM-PLUVIAL-EM-CONCRETO.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3810" Type="http://schemas.openxmlformats.org/officeDocument/2006/relationships/hyperlink" Target="https://www.caixa.gov.br/Downloads/sinapi-cadernos-tecnicos/SINAPI-CT-ESTACAS-ESCAVADAS-SEM-FLUIDO-ESTABILIZANTE.pdf" TargetMode="External"/><Relationship Id="rId6966" Type="http://schemas.openxmlformats.org/officeDocument/2006/relationships/hyperlink" Target="https://www.caixa.gov.br/Downloads/sinapi-cadernos-tecnicos/SINAPI-CT-INSTALACOES-PARA-CANTEIROS-DE-OBRAS.pdf" TargetMode="External"/><Relationship Id="rId9372" Type="http://schemas.openxmlformats.org/officeDocument/2006/relationships/hyperlink" Target="https://www.caixa.gov.br/Downloads/sinapi-cadernos-tecnicos/SINAPI-CT-REVESTIMENTOS-CERAMICOS-INTERNOS.pdf" TargetMode="External"/><Relationship Id="rId317" Type="http://schemas.openxmlformats.org/officeDocument/2006/relationships/hyperlink" Target="https://www.caixa.gov.br/Downloads/sinapi-cadernos-tecnicos/SINAPI-CT-ARMACAO-PARA-ESTRUTURAS-DE-CONCRETO-ARMADO.pdf" TargetMode="External"/><Relationship Id="rId731" Type="http://schemas.openxmlformats.org/officeDocument/2006/relationships/hyperlink" Target="https://www.caixa.gov.br/Downloads/sinapi-cadernos-tecnicos/SINAPI-CT-ATERRO-E-REATERRO-DE-VALAS.pdf" TargetMode="External"/><Relationship Id="rId1361" Type="http://schemas.openxmlformats.org/officeDocument/2006/relationships/hyperlink" Target="https://www.caixa.gov.br/Downloads/sinapi-cadernos-tecnicos/SINAPI-CT-CONCRETO-PROJETADO.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HIDRAULICAS-EM-PEX.pdf" TargetMode="External"/><Relationship Id="rId5982" Type="http://schemas.openxmlformats.org/officeDocument/2006/relationships/hyperlink" Target="https://www.caixa.gov.br/Downloads/sinapi-cadernos-tecnicos/SINAPI-CT-INSTALACOES-PREDIAIS-DE-AGUA-FRIA-EM-PVC.pdf" TargetMode="External"/><Relationship Id="rId6619" Type="http://schemas.openxmlformats.org/officeDocument/2006/relationships/hyperlink" Target="https://www.caixa.gov.br/Downloads/sinapi-cadernos-tecnicos/SINAPI-CT-INSTALACOES-DE-GAS-EM-PEX-MULTICAMADAS.pdf" TargetMode="External"/><Relationship Id="rId9025" Type="http://schemas.openxmlformats.org/officeDocument/2006/relationships/hyperlink" Target="https://www.caixa.gov.br/Downloads/sinapi-cadernos-tecnicos/SINAPI-CT-RECOMPOSICAO-DE-PAVIMENTOS.pdf" TargetMode="External"/><Relationship Id="rId1014" Type="http://schemas.openxmlformats.org/officeDocument/2006/relationships/hyperlink" Target="https://www.caixa.gov.br/Downloads/sinapi-cadernos-tecnicos/SINAPI-CT-BOCAS-PARA-BUEIROS.pdf" TargetMode="External"/><Relationship Id="rId4584" Type="http://schemas.openxmlformats.org/officeDocument/2006/relationships/hyperlink" Target="https://www.caixa.gov.br/Downloads/sinapi-cadernos-tecnicos/SINAPI-CT-ILUMINACAO-PREDIAL-E-MONITORAMENTO.pdf" TargetMode="External"/><Relationship Id="rId5635" Type="http://schemas.openxmlformats.org/officeDocument/2006/relationships/hyperlink" Target="https://www.caixa.gov.br/Downloads/sinapi-cadernos-tecnicos/SINAPI-CT-INSTALACOES-HIDRAULICAS-EM-PPR.pdf" TargetMode="External"/><Relationship Id="rId8041" Type="http://schemas.openxmlformats.org/officeDocument/2006/relationships/hyperlink" Target="https://www.caixa.gov.br/Downloads/sinapi-cadernos-tecnicos/SINAPI-CT-PAREDES-DE-CONCRETO-ESTUCAMENTO.pdf" TargetMode="External"/><Relationship Id="rId3186" Type="http://schemas.openxmlformats.org/officeDocument/2006/relationships/hyperlink" Target="https://www.caixa.gov.br/Downloads/sinapi-cadernos-tecnicos/SINAPI-CT-EQUIPAMENTOS-DE-PROTECAO-COLETIVA.pdf" TargetMode="External"/><Relationship Id="rId4237" Type="http://schemas.openxmlformats.org/officeDocument/2006/relationships/hyperlink" Target="https://www.caixa.gov.br/Downloads/sinapi-cadernos-tecnicos/SINAPI-CT-FOSSAS-E-SUMIDOUROS.pdf" TargetMode="External"/><Relationship Id="rId4651" Type="http://schemas.openxmlformats.org/officeDocument/2006/relationships/hyperlink" Target="https://www.caixa.gov.br/Downloads/sinapi-cadernos-tecnicos/SINAPI-CT-IMPERMEABILIZACAO-PROTECAO-MECANICA-E-TRATAMENTO-DE-JUNTA.pdf" TargetMode="External"/><Relationship Id="rId3253" Type="http://schemas.openxmlformats.org/officeDocument/2006/relationships/hyperlink" Target="https://www.caixa.gov.br/Downloads/sinapi-cadernos-tecnicos/SINAPI-CT-EQUIPAMENTOS-DE-PROTECAO-COLETIVA.pdf" TargetMode="External"/><Relationship Id="rId4304" Type="http://schemas.openxmlformats.org/officeDocument/2006/relationships/hyperlink" Target="https://www.caixa.gov.br/Downloads/sinapi-cadernos-tecnicos/SINAPI-CT-FORMAS-PARA-ESTRUTURAS-DE-CONCRETO-ARMADO.pdf" TargetMode="External"/><Relationship Id="rId5702" Type="http://schemas.openxmlformats.org/officeDocument/2006/relationships/hyperlink" Target="https://www.caixa.gov.br/Downloads/sinapi-cadernos-tecnicos/SINAPI-CT-INSTALACOES-PREDIAIS-DE-ESGOTO-TUBOS-E-CONEXOES.pdf" TargetMode="External"/><Relationship Id="rId8858" Type="http://schemas.openxmlformats.org/officeDocument/2006/relationships/hyperlink" Target="https://www.caixa.gov.br/Downloads/sinapi-cadernos-tecnicos/SINAPI-CT-QUADROS-DE-AUTOMACAO-DE-BOMBAS.pdf" TargetMode="External"/><Relationship Id="rId9909" Type="http://schemas.openxmlformats.org/officeDocument/2006/relationships/hyperlink" Target="https://www.caixa.gov.br/Downloads/sinapi-cadernos-tecnicos/SINAPI-CT-TRANSPORTE-CARGA-E-DESCARGA-DE-MATERIAIS.pdf" TargetMode="External"/><Relationship Id="rId174" Type="http://schemas.openxmlformats.org/officeDocument/2006/relationships/hyperlink" Target="https://www.caixa.gov.br/Downloads/sinapi-cadernos-tecnicos/SINAPI-CT-ARGAMASSAS.pdf" TargetMode="External"/><Relationship Id="rId7874" Type="http://schemas.openxmlformats.org/officeDocument/2006/relationships/hyperlink" Target="https://www.caixa.gov.br/Downloads/sinapi-cadernos-tecnicos/SINAPI-CT-MOBILIZACAO-E-DESMOBILIZACAO-DE-EQUIPAMENTOS-PESADOS.pdf" TargetMode="External"/><Relationship Id="rId8925" Type="http://schemas.openxmlformats.org/officeDocument/2006/relationships/hyperlink" Target="https://www.caixa.gov.br/Downloads/sinapi-cadernos-tecnicos/SINAPI-CT-RASGOS-E-FIXACOES.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ADAS.pdf" TargetMode="External"/><Relationship Id="rId5078" Type="http://schemas.openxmlformats.org/officeDocument/2006/relationships/hyperlink" Target="https://www.caixa.gov.br/Downloads/sinapi-cadernos-tecnicos/SINAPI-CT-INSTALACOES-ELETRICAS-REDE-DE-DISTRIBUICAO.pdf" TargetMode="External"/><Relationship Id="rId6476" Type="http://schemas.openxmlformats.org/officeDocument/2006/relationships/hyperlink" Target="https://www.caixa.gov.br/Downloads/sinapi-cadernos-tecnicos/SINAPI-CT-INSTALACOES-DE-GAS-E-INCENDIO-EM-ACO-E-FERRO-GALVANIZADO.pdf" TargetMode="External"/><Relationship Id="rId6890" Type="http://schemas.openxmlformats.org/officeDocument/2006/relationships/hyperlink" Target="https://www.caixa.gov.br/Downloads/sinapi-cadernos-tecnicos/SINAPI-CT-INSTALACOES-EM-COBRE.pdf" TargetMode="External"/><Relationship Id="rId7527" Type="http://schemas.openxmlformats.org/officeDocument/2006/relationships/hyperlink" Target="https://www.caixa.gov.br/Downloads/sinapi-cadernos-tecnicos/SINAPI-CT-LOUCAS-E-METAIS.pdf" TargetMode="External"/><Relationship Id="rId7941" Type="http://schemas.openxmlformats.org/officeDocument/2006/relationships/hyperlink" Target="https://www.caixa.gov.br/Downloads/sinapi-cadernos-tecnicos/SINAPI-CT-MONOCAPA.pdf" TargetMode="External"/><Relationship Id="rId5492" Type="http://schemas.openxmlformats.org/officeDocument/2006/relationships/hyperlink" Target="https://www.caixa.gov.br/Downloads/sinapi-cadernos-tecnicos/SINAPI-CT-INSTALACOES-HIDRAULICAS-EM-PEX.pdf" TargetMode="External"/><Relationship Id="rId6129" Type="http://schemas.openxmlformats.org/officeDocument/2006/relationships/hyperlink" Target="https://www.caixa.gov.br/Downloads/sinapi-cadernos-tecnicos/SINAPI-CT-INSTALACOES-PREDIAIS-DE-AGUA-QUENTE-EM-CPVC.pdf" TargetMode="External"/><Relationship Id="rId6543" Type="http://schemas.openxmlformats.org/officeDocument/2006/relationships/hyperlink" Target="https://www.caixa.gov.br/Downloads/sinapi-cadernos-tecnicos/SINAPI-CT-INSTALACOES-DE-GAS-E-INCENDIO-EM-ACO-E-FERRO-GALVANIZADO.pdf" TargetMode="External"/><Relationship Id="rId9699" Type="http://schemas.openxmlformats.org/officeDocument/2006/relationships/hyperlink" Target="https://www.caixa.gov.br/Downloads/sinapi-cadernos-tecnicos/SINAPI-CT-TRANSPORTE-FLUVIAL-CARGA-E-DESCARGA.pdf" TargetMode="External"/><Relationship Id="rId1688" Type="http://schemas.openxmlformats.org/officeDocument/2006/relationships/hyperlink" Target="https://www.caixa.gov.br/Downloads/sinapi-cadernos-tecnicos/SINAPI-CT-CUSTOS-HORARIOS-PRODUTIVO-E-IMPRODUTIVO-DOS-EQUIPAMENTOS.pdf" TargetMode="External"/><Relationship Id="rId2739" Type="http://schemas.openxmlformats.org/officeDocument/2006/relationships/hyperlink" Target="https://www.caixa.gov.br/Downloads/sinapi-cadernos-tecnicos/SINAPI-CT-DEPRECIACAO-JUROS-IMPOSTOS-E-SEGUROS-MANUTENCAO-E-MATERIAIS-NA-OPERACAO-DOS-EQUIPAMENTOS.pdf" TargetMode="External"/><Relationship Id="rId4094" Type="http://schemas.openxmlformats.org/officeDocument/2006/relationships/hyperlink" Target="https://www.caixa.gov.br/Downloads/sinapi-cadernos-tecnicos/SINAPI-CT-ESTRUTURAS-DE-MADEIRA.pdf" TargetMode="External"/><Relationship Id="rId5145" Type="http://schemas.openxmlformats.org/officeDocument/2006/relationships/hyperlink" Target="https://www.caixa.gov.br/Downloads/sinapi-cadernos-tecnicos/SINAPI-CT-INSTALACOES-HIDRAULICAS-RESERVACAO-E-BOMBAS-DE-RECALQUE.pdf" TargetMode="External"/><Relationship Id="rId6610" Type="http://schemas.openxmlformats.org/officeDocument/2006/relationships/hyperlink" Target="https://www.caixa.gov.br/Downloads/sinapi-cadernos-tecnicos/SINAPI-CT-INSTALACOES-DE-GAS-EM-PEX-MULTICAMADAS.pdf" TargetMode="External"/><Relationship Id="rId9766" Type="http://schemas.openxmlformats.org/officeDocument/2006/relationships/hyperlink" Target="https://www.caixa.gov.br/Downloads/sinapi-cadernos-tecnicos/SINAPI-CT-TRANSPORTE-DE-MATERIAIS-DENTRO-DO-CANTEIRO-DE-OBRAS.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EXECUCAO-DE-TIRANTES.pdf" TargetMode="External"/><Relationship Id="rId5212" Type="http://schemas.openxmlformats.org/officeDocument/2006/relationships/hyperlink" Target="https://www.caixa.gov.br/Downloads/sinapi-cadernos-tecnicos/SINAPI-CT-INSTALACOES-HIDRAULICAS-RESERVACAO-E-BOMBAS-DE-RECALQUE.pdf" TargetMode="External"/><Relationship Id="rId8368" Type="http://schemas.openxmlformats.org/officeDocument/2006/relationships/hyperlink" Target="https://www.caixa.gov.br/Downloads/sinapi-cadernos-tecnicos/SINAPI-CT-PINTURA-EM-MADEIRA.pdf" TargetMode="External"/><Relationship Id="rId8782" Type="http://schemas.openxmlformats.org/officeDocument/2006/relationships/hyperlink" Target="https://www.caixa.gov.br/Downloads/sinapi-cadernos-tecnicos/SINAPI-CT-PRODUCAO-DE-CONCRETOS-E-ARGAMASSAS-UTILIZANDO-AGREGADO-RECICLADO.pdf" TargetMode="External"/><Relationship Id="rId9419" Type="http://schemas.openxmlformats.org/officeDocument/2006/relationships/hyperlink" Target="https://www.caixa.gov.br/Downloads/sinapi-cadernos-tecnicos/SINAPI-CT-SINALIZACAO-VERTICAL-VIARIA.pdf" TargetMode="External"/><Relationship Id="rId10298" Type="http://schemas.openxmlformats.org/officeDocument/2006/relationships/hyperlink" Target="https://www.caixa.gov.br/Downloads/sinapi-cadernos-tecnicos/SINAPI-CT-VALVULAS-E-REGISTROS-PARA-SISTEMAS-PREDIAIS.pdf" TargetMode="External"/><Relationship Id="rId1408" Type="http://schemas.openxmlformats.org/officeDocument/2006/relationships/hyperlink" Target="https://www.caixa.gov.br/Downloads/sinapi-cadernos-tecnicos/SINAPI-CT-CONCRETO-PROTENDIDO.pdf" TargetMode="External"/><Relationship Id="rId2806" Type="http://schemas.openxmlformats.org/officeDocument/2006/relationships/hyperlink" Target="https://www.caixa.gov.br/Downloads/sinapi-cadernos-tecnicos/SINAPI-CT-DEPRECIACAO-JUROS-IMPOSTOS-E-SEGUROS-MANUTENCAO-E-MATERIAIS-NA-OPERACAO-DOS-EQUIPAMENTOS.pdf" TargetMode="External"/><Relationship Id="rId7384" Type="http://schemas.openxmlformats.org/officeDocument/2006/relationships/hyperlink" Target="https://www.caixa.gov.br/Downloads/sinapi-metodologia/Livro_SINAPI_Calculos_Parametros.pdf" TargetMode="External"/><Relationship Id="rId8435" Type="http://schemas.openxmlformats.org/officeDocument/2006/relationships/hyperlink" Target="https://www.caixa.gov.br/Downloads/sinapi-cadernos-tecnicos/SINAPI-CT-PINTURA-PARA-PISOS.pdf" TargetMode="External"/><Relationship Id="rId9833" Type="http://schemas.openxmlformats.org/officeDocument/2006/relationships/hyperlink" Target="https://www.caixa.gov.br/Downloads/sinapi-cadernos-tecnicos/SINAPI-CT-TRANSPORTE-CARGA-E-DESCARGA-DE-MATERIAIS.pdf" TargetMode="External"/><Relationship Id="rId47" Type="http://schemas.openxmlformats.org/officeDocument/2006/relationships/hyperlink" Target="https://www.caixa.gov.br/Downloads/sinapi-cadernos-tecnicos/SINAPI-CT-ALVENARIA-DE-VEDACAO.pdf" TargetMode="External"/><Relationship Id="rId1822" Type="http://schemas.openxmlformats.org/officeDocument/2006/relationships/hyperlink" Target="https://www.caixa.gov.br/Downloads/sinapi-cadernos-tecnicos/SINAPI-CT-CUSTOS-HORARIOS-PRODUTIVO-E-IMPRODUTIVO-DOS-EQUIPAMENTOS.pdf" TargetMode="External"/><Relationship Id="rId4978" Type="http://schemas.openxmlformats.org/officeDocument/2006/relationships/hyperlink" Target="https://www.caixa.gov.br/Downloads/sinapi-cadernos-tecnicos/SINAPI-CT-INSTALACOES-ELETRICAS-QUADROS-CABOS-DISJUNTORES-CONTATORES-E-BARRAMENTOS-BLINDADOS.pdf" TargetMode="External"/><Relationship Id="rId7037" Type="http://schemas.openxmlformats.org/officeDocument/2006/relationships/hyperlink" Target="https://www.caixa.gov.br/Downloads/sinapi-cadernos-tecnicos/SINAPI-CT-LAJES-PRE-MOLDADAS.pdf" TargetMode="External"/><Relationship Id="rId9900" Type="http://schemas.openxmlformats.org/officeDocument/2006/relationships/hyperlink" Target="https://www.caixa.gov.br/Downloads/sinapi-cadernos-tecnicos/SINAPI-CT-TRANSPORTE-CARGA-E-DESCARGA-DE-MATERIAIS.pdf" TargetMode="External"/><Relationship Id="rId10365" Type="http://schemas.openxmlformats.org/officeDocument/2006/relationships/hyperlink" Target="https://www.caixa.gov.br/Downloads/sinapi-cadernos-tecnicos/SINAPI-CT-VALVULAS-E-REGISTROS-PARA-SISTEMAS-PREDIAIS.pdf" TargetMode="External"/><Relationship Id="rId3994" Type="http://schemas.openxmlformats.org/officeDocument/2006/relationships/hyperlink" Target="https://www.caixa.gov.br/Downloads/sinapi-cadernos-tecnicos/SINAPI-CT-ESTRUTURA-E-TRAMA-PARA-COBERTURA.pdf" TargetMode="External"/><Relationship Id="rId6053" Type="http://schemas.openxmlformats.org/officeDocument/2006/relationships/hyperlink" Target="https://www.caixa.gov.br/Downloads/sinapi-cadernos-tecnicos/SINAPI-CT-INSTALACOES-PREDIAIS-DE-AGUA-QUENTE-EM-CPVC.pdf" TargetMode="External"/><Relationship Id="rId7451" Type="http://schemas.openxmlformats.org/officeDocument/2006/relationships/hyperlink" Target="https://www.caixa.gov.br/Downloads/sinapi-metodologia/Livro_SINAPI_Calculos_Parametros.pdf" TargetMode="External"/><Relationship Id="rId8502" Type="http://schemas.openxmlformats.org/officeDocument/2006/relationships/hyperlink" Target="https://www.caixa.gov.br/Downloads/sinapi-cadernos-tecnicos/SINAPI-CT-POSTES-DE-CONCRETO-E-METALICOS.pdf" TargetMode="External"/><Relationship Id="rId10018" Type="http://schemas.openxmlformats.org/officeDocument/2006/relationships/hyperlink" Target="https://www.caixa.gov.br/Downloads/sinapi-cadernos-tecnicos/SINAPI-CT-TRANSPORTE-CARGA-E-DESCARGA-DE-MATERIAIS.pdf" TargetMode="External"/><Relationship Id="rId10432" Type="http://schemas.openxmlformats.org/officeDocument/2006/relationships/hyperlink" Target="https://www.caixa.gov.br/Downloads/sinapi-cadernos-tecnicos/SINAPI-CT-VALVULAS-PARA-REDES-DE-SANEAMENTO.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QUADRIAS-JANELAS.pdf" TargetMode="External"/><Relationship Id="rId7104" Type="http://schemas.openxmlformats.org/officeDocument/2006/relationships/hyperlink" Target="https://www.caixa.gov.br/Downloads/sinapi-cadernos-tecnicos/SINAPI-CT-LIGACOES-PREDIAIS-DE-AGUA-E-ESGOTO.pdf" TargetMode="External"/><Relationship Id="rId568" Type="http://schemas.openxmlformats.org/officeDocument/2006/relationships/hyperlink" Target="https://www.caixa.gov.br/Downloads/sinapi-cadernos-tecnicos/SINAPI-CT-ASSENTAMENTO-DE-TUBOS-DE-PVC-E-METALICOS-EM-REDES-DE-AGUA.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3714" Type="http://schemas.openxmlformats.org/officeDocument/2006/relationships/hyperlink" Target="https://www.caixa.gov.br/Downloads/sinapi-cadernos-tecnicos/SINAPI-CT-ESQUADRIAS-PORTAS.pdf" TargetMode="External"/><Relationship Id="rId6120" Type="http://schemas.openxmlformats.org/officeDocument/2006/relationships/hyperlink" Target="https://www.caixa.gov.br/Downloads/sinapi-cadernos-tecnicos/SINAPI-CT-INSTALACOES-PREDIAIS-DE-AGUA-QUENTE-EM-CPVC.pdf" TargetMode="External"/><Relationship Id="rId9276" Type="http://schemas.openxmlformats.org/officeDocument/2006/relationships/hyperlink" Target="https://www.caixa.gov.br/Downloads/sinapi-cadernos-tecnicos/SINAPI-CT-REDES-DE-AGUA-E-ESGOTO-EM-PEAD-LISO-(TUBOS-E-CONEXOES).pdf" TargetMode="External"/><Relationship Id="rId9690" Type="http://schemas.openxmlformats.org/officeDocument/2006/relationships/hyperlink" Target="https://www.caixa.gov.br/Downloads/sinapi-cadernos-tecnicos/SINAPI-CT-TRANSPORTE-FLUVIAL-CARGA-E-DESCARGA.pdf" TargetMode="External"/><Relationship Id="rId635" Type="http://schemas.openxmlformats.org/officeDocument/2006/relationships/hyperlink" Target="https://www.caixa.gov.br/Downloads/sinapi-cadernos-tecnicos/SINAPI-CT-ASSENTAMENTO-DE-TUBOS-DE-PVC-E-METALICOS-EM-REDES-DE-AGUA.pdf" TargetMode="External"/><Relationship Id="rId1265" Type="http://schemas.openxmlformats.org/officeDocument/2006/relationships/hyperlink" Target="https://www.caixa.gov.br/Downloads/sinapi-cadernos-tecnicos/SINAPI-CT-CERCAS-PROTETORES-E-ALAMBRAD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EPRECIACAO-JUROS-IMPOSTOS-E-SEGUROS-MANUTENCAO-E-MATERIAIS-NA-OPERACAO-DOS-EQUIPAMENTOS.pdf" TargetMode="External"/><Relationship Id="rId5886" Type="http://schemas.openxmlformats.org/officeDocument/2006/relationships/hyperlink" Target="https://www.caixa.gov.br/Downloads/sinapi-cadernos-tecnicos/SINAPI-CT-INSTALACOES-PREDIAIS-DE-AGUA-FRIA-EM-PVC.pdf" TargetMode="External"/><Relationship Id="rId8292" Type="http://schemas.openxmlformats.org/officeDocument/2006/relationships/hyperlink" Target="https://www.caixa.gov.br/Downloads/sinapi-cadernos-tecnicos/SINAPI-CT-PINTURA-EXTERNA.pdf" TargetMode="External"/><Relationship Id="rId9343" Type="http://schemas.openxmlformats.org/officeDocument/2006/relationships/hyperlink" Target="https://www.caixa.gov.br/Downloads/sinapi-cadernos-tecnicos/SINAPI-CT-REVESTIMENTOS-CERAMICOS-INTERNOS.pdf" TargetMode="External"/><Relationship Id="rId702" Type="http://schemas.openxmlformats.org/officeDocument/2006/relationships/hyperlink" Target="https://www.caixa.gov.br/Downloads/sinapi-cadernos-tecnicos/SINAPI-CT-ASSENTAMENTO-DE-TUBOS-DE-ESGOTO-OU-DRENAGEM-PLUVIAL-EM-CONCRETO.pdf" TargetMode="External"/><Relationship Id="rId1332" Type="http://schemas.openxmlformats.org/officeDocument/2006/relationships/hyperlink" Target="https://www.caixa.gov.br/Downloads/sinapi-cadernos-tecnicos/SINAPI-CT-CONCRETAGEM-PARA-ESTRUTURAS-DE-CONCRETO-ARMADO.pdf" TargetMode="External"/><Relationship Id="rId4488" Type="http://schemas.openxmlformats.org/officeDocument/2006/relationships/hyperlink" Target="https://www.caixa.gov.br/Downloads/sinapi-cadernos-tecnicos/SINAPI-CT-GRAUTE-E-ARMACAO.pdf" TargetMode="External"/><Relationship Id="rId5539" Type="http://schemas.openxmlformats.org/officeDocument/2006/relationships/hyperlink" Target="https://www.caixa.gov.br/Downloads/sinapi-cadernos-tecnicos/SINAPI-CT-INSTALACOES-HIDRAULICAS-EM-PEX.pdf" TargetMode="External"/><Relationship Id="rId6937" Type="http://schemas.openxmlformats.org/officeDocument/2006/relationships/hyperlink" Target="https://www.caixa.gov.br/Downloads/sinapi-cadernos-tecnicos/SINAPI-CT-INSTALACOES-EM-COBRE.pdf" TargetMode="External"/><Relationship Id="rId9410" Type="http://schemas.openxmlformats.org/officeDocument/2006/relationships/hyperlink" Target="https://www.caixa.gov.br/Downloads/sinapi-cadernos-tecnicos/SINAPI-CT-SINALIZACAO-VERTICAL-VIARIA.pdf" TargetMode="External"/><Relationship Id="rId5953" Type="http://schemas.openxmlformats.org/officeDocument/2006/relationships/hyperlink" Target="https://www.caixa.gov.br/Downloads/sinapi-cadernos-tecnicos/SINAPI-CT-INSTALACOES-PREDIAIS-DE-AGUA-FRIA-EM-PVC.pdf" TargetMode="External"/><Relationship Id="rId8012" Type="http://schemas.openxmlformats.org/officeDocument/2006/relationships/hyperlink" Target="https://www.caixa.gov.br/Downloads/sinapi-cadernos-tecnicos/SINAPI-CT-PAREDES-DE-CONCRETO-ESTUCAMENTO.pdf" TargetMode="External"/><Relationship Id="rId3157" Type="http://schemas.openxmlformats.org/officeDocument/2006/relationships/hyperlink" Target="https://www.caixa.gov.br/Downloads/sinapi-cadernos-tecnicos/SINAPI-CT-ENERGIA-SOLAR-PARA-EDIFICACOES.pdf" TargetMode="External"/><Relationship Id="rId4555" Type="http://schemas.openxmlformats.org/officeDocument/2006/relationships/hyperlink" Target="https://www.caixa.gov.br/Downloads/sinapi-cadernos-tecnicos/SINAPI-CT-GUIAS-E-SARJETAS.pdf" TargetMode="External"/><Relationship Id="rId5606" Type="http://schemas.openxmlformats.org/officeDocument/2006/relationships/hyperlink" Target="https://www.caixa.gov.br/Downloads/sinapi-cadernos-tecnicos/SINAPI-CT-INSTALACOES-HIDRAULICAS-EM-PPR.pdf" TargetMode="External"/><Relationship Id="rId3571" Type="http://schemas.openxmlformats.org/officeDocument/2006/relationships/hyperlink" Target="https://www.caixa.gov.br/Downloads/sinapi-cadernos-tecnicos/SINAPI-CT-ESCORAMENTO-E-PREPARO-DE-FUNDO-DE-VALAS.pdf" TargetMode="External"/><Relationship Id="rId4208" Type="http://schemas.openxmlformats.org/officeDocument/2006/relationships/hyperlink" Target="https://www.caixa.gov.br/Downloads/sinapi-cadernos-tecnicos/SINAPI-CT-FOSSAS-E-SUMIDOUROS.pdf" TargetMode="External"/><Relationship Id="rId4622" Type="http://schemas.openxmlformats.org/officeDocument/2006/relationships/hyperlink" Target="https://www.caixa.gov.br/Downloads/sinapi-cadernos-tecnicos/SINAPI-CT-ILUMINACAO-PREDIAL-E-MONITORAMENTO.pdf" TargetMode="External"/><Relationship Id="rId7778" Type="http://schemas.openxmlformats.org/officeDocument/2006/relationships/hyperlink" Target="https://www.caixa.gov.br/Downloads/sinapi-cadernos-tecnicos/SINAPI-CT-MASSA-UNICA-INTERNA.pdf" TargetMode="External"/><Relationship Id="rId8829" Type="http://schemas.openxmlformats.org/officeDocument/2006/relationships/hyperlink" Target="https://www.caixa.gov.br/Downloads/sinapi-cadernos-tecnicos/SINAPI-CT-QUADROS-DE-AUTOMACAO-DE-BOMBAS.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3224" Type="http://schemas.openxmlformats.org/officeDocument/2006/relationships/hyperlink" Target="https://www.caixa.gov.br/Downloads/sinapi-cadernos-tecnicos/SINAPI-CT-EQUIPAMENTOS-DE-PROTECAO-COLETIVA.pdf" TargetMode="External"/><Relationship Id="rId6794" Type="http://schemas.openxmlformats.org/officeDocument/2006/relationships/hyperlink" Target="https://www.caixa.gov.br/Downloads/sinapi-cadernos-tecnicos/SINAPI-CT-INSTALACOES-EM-COBRE.pdf" TargetMode="External"/><Relationship Id="rId7845" Type="http://schemas.openxmlformats.org/officeDocument/2006/relationships/hyperlink" Target="https://www.caixa.gov.br/Downloads/sinapi-cadernos-tecnicos/SINAPI-CT-MOBILIZACAO-E-DESMOBILIZACAO-DE-EQUIPAMENTOS-PESADOS.pdf" TargetMode="External"/><Relationship Id="rId145" Type="http://schemas.openxmlformats.org/officeDocument/2006/relationships/hyperlink" Target="https://www.caixa.gov.br/Downloads/sinapi-cadernos-tecnicos/SINAPI-CT-ARGAMASSA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396" Type="http://schemas.openxmlformats.org/officeDocument/2006/relationships/hyperlink" Target="https://www.caixa.gov.br/Downloads/sinapi-cadernos-tecnicos/SINAPI-CT-INSTALACOES-HIDRAULICAS-RESERVACAO-E-BOMBAS-DE-RECALQUE.pdf" TargetMode="External"/><Relationship Id="rId6447" Type="http://schemas.openxmlformats.org/officeDocument/2006/relationships/hyperlink" Target="https://www.caixa.gov.br/Downloads/sinapi-cadernos-tecnicos/SINAPI-CT-INSTALACOES-DE-GAS-E-INCENDIO-EM-ACO-E-FERRO-GALVANIZADO.pdf" TargetMode="External"/><Relationship Id="rId6861" Type="http://schemas.openxmlformats.org/officeDocument/2006/relationships/hyperlink" Target="https://www.caixa.gov.br/Downloads/sinapi-cadernos-tecnicos/SINAPI-CT-INSTALACOES-EM-COBRE.pdf" TargetMode="External"/><Relationship Id="rId212" Type="http://schemas.openxmlformats.org/officeDocument/2006/relationships/hyperlink" Target="https://www.caixa.gov.br/Downloads/sinapi-cadernos-tecnicos/SINAPI-CT-ARGAMASSAS.pdf" TargetMode="External"/><Relationship Id="rId5049" Type="http://schemas.openxmlformats.org/officeDocument/2006/relationships/hyperlink" Target="https://www.caixa.gov.br/Downloads/sinapi-cadernos-tecnicos/SINAPI-CT-INSTALACOES-ELETRICAS-REDE-DE-DISTRIBUICAO.pdf" TargetMode="External"/><Relationship Id="rId5463" Type="http://schemas.openxmlformats.org/officeDocument/2006/relationships/hyperlink" Target="https://www.caixa.gov.br/Downloads/sinapi-cadernos-tecnicos/SINAPI-CT-INSTALACOES-HIDRAULICAS-EM-PEX.pdf" TargetMode="External"/><Relationship Id="rId6514" Type="http://schemas.openxmlformats.org/officeDocument/2006/relationships/hyperlink" Target="https://www.caixa.gov.br/Downloads/sinapi-cadernos-tecnicos/SINAPI-CT-INSTALACOES-DE-GAS-E-INCENDIO-EM-ACO-E-FERRO-GALVANIZADO.pdf" TargetMode="External"/><Relationship Id="rId7912" Type="http://schemas.openxmlformats.org/officeDocument/2006/relationships/hyperlink" Target="https://www.caixa.gov.br/Downloads/sinapi-cadernos-tecnicos/SINAPI-CT-MOBILIARIO-URBANO.pdf" TargetMode="External"/><Relationship Id="rId4065" Type="http://schemas.openxmlformats.org/officeDocument/2006/relationships/hyperlink" Target="https://www.caixa.gov.br/Downloads/sinapi-cadernos-tecnicos/SINAPI-CT-ESTRUTURAS-DE-MADEIRA.pdf" TargetMode="External"/><Relationship Id="rId5116" Type="http://schemas.openxmlformats.org/officeDocument/2006/relationships/hyperlink" Target="https://www.caixa.gov.br/Downloads/sinapi-cadernos-tecnicos/SINAPI-CT-INSTALACOES-ELETRICAS-REDE-DE-DISTRIBUICAO.pdf" TargetMode="External"/><Relationship Id="rId1659" Type="http://schemas.openxmlformats.org/officeDocument/2006/relationships/hyperlink" Target="https://www.caixa.gov.br/Downloads/sinapi-cadernos-tecnicos/SINAPI-CT-CUSTOS-HORARIOS-PRODUTIVO-E-IMPRODUTIVO-DOS-EQUIPAMENTOS.pdf" TargetMode="External"/><Relationship Id="rId3081" Type="http://schemas.openxmlformats.org/officeDocument/2006/relationships/hyperlink" Target="https://www.caixa.gov.br/Downloads/sinapi-cadernos-tecnicos/SINAPI-CT-ELETROCALHAS.pdf" TargetMode="External"/><Relationship Id="rId4132" Type="http://schemas.openxmlformats.org/officeDocument/2006/relationships/hyperlink" Target="https://www.caixa.gov.br/Downloads/sinapi-cadernos-tecnicos/SINAPI-CT-EXECUCAO-DE-TIRANTES.pdf" TargetMode="External"/><Relationship Id="rId5530" Type="http://schemas.openxmlformats.org/officeDocument/2006/relationships/hyperlink" Target="https://www.caixa.gov.br/Downloads/sinapi-cadernos-tecnicos/SINAPI-CT-INSTALACOES-HIDRAULICAS-EM-PEX.pdf" TargetMode="External"/><Relationship Id="rId7288" Type="http://schemas.openxmlformats.org/officeDocument/2006/relationships/hyperlink" Target="https://www.caixa.gov.br/Downloads/sinapi-metodologia/Livro_SINAPI_Calculos_Parametros.pdf" TargetMode="External"/><Relationship Id="rId8686" Type="http://schemas.openxmlformats.org/officeDocument/2006/relationships/hyperlink" Target="https://www.caixa.gov.br/Downloads/sinapi-cadernos-tecnicos/SINAPI-CT-POCOS-DE-VISITA-E-CAIXAS-PARA-BOCAS-DE-LOBO.pdf" TargetMode="External"/><Relationship Id="rId9737" Type="http://schemas.openxmlformats.org/officeDocument/2006/relationships/hyperlink" Target="https://www.caixa.gov.br/Downloads/sinapi-cadernos-tecnicos/SINAPI-CT-TRANSPORTE-DE-MATERIAIS-DENTRO-DO-CANTEIRO-DE-OBRAS.pdf" TargetMode="External"/><Relationship Id="rId1726" Type="http://schemas.openxmlformats.org/officeDocument/2006/relationships/hyperlink" Target="https://www.caixa.gov.br/Downloads/sinapi-cadernos-tecnicos/SINAPI-CT-CUSTOS-HORARIOS-PRODUTIVO-E-IMPRODUTIVO-DOS-EQUIPAMENTOS.pdf" TargetMode="External"/><Relationship Id="rId8339" Type="http://schemas.openxmlformats.org/officeDocument/2006/relationships/hyperlink" Target="https://www.caixa.gov.br/Downloads/sinapi-cadernos-tecnicos/SINAPI-CT-PINTURA-EM-MADEIRA.pdf" TargetMode="External"/><Relationship Id="rId8753" Type="http://schemas.openxmlformats.org/officeDocument/2006/relationships/hyperlink" Target="https://www.caixa.gov.br/Downloads/sinapi-cadernos-tecnicos/SINAPI-CT-PRODUCAO-DE-CONCRETO.pdf" TargetMode="External"/><Relationship Id="rId9804" Type="http://schemas.openxmlformats.org/officeDocument/2006/relationships/hyperlink" Target="https://www.caixa.gov.br/Downloads/sinapi-cadernos-tecnicos/SINAPI-CT-TRANSPORTE-DE-MATERIAIS-DENTRO-DO-CANTEIRO-DE-OBRAS.pdf" TargetMode="External"/><Relationship Id="rId10269" Type="http://schemas.openxmlformats.org/officeDocument/2006/relationships/hyperlink" Target="https://www.caixa.gov.br/Downloads/sinapi-cadernos-tecnicos/SINAPI-CT-VIDROS-E-ESPELHOS.pdf" TargetMode="External"/><Relationship Id="rId18" Type="http://schemas.openxmlformats.org/officeDocument/2006/relationships/hyperlink" Target="https://www.caixa.gov.br/Downloads/sinapi-cadernos-tecnicos/SINAPI-CT-ALVENARIA-ESTRUTURAL-BLOCOS-DE-CONCRETO.pdf" TargetMode="External"/><Relationship Id="rId3898" Type="http://schemas.openxmlformats.org/officeDocument/2006/relationships/hyperlink" Target="https://www.caixa.gov.br/Downloads/sinapi-cadernos-tecnicos/SINAPI-CT-ESTRUTURA-E-TRAMA-PARA-COBERTURA.pdf" TargetMode="External"/><Relationship Id="rId4949" Type="http://schemas.openxmlformats.org/officeDocument/2006/relationships/hyperlink" Target="https://www.caixa.gov.br/Downloads/sinapi-cadernos-tecnicos/SINAPI-CT-INSTALACOES-ELETRICAS-QUADROS-CABOS-DISJUNTORES-CONTATORES-E-BARRAMENTOS-BLINDADOS.pdf" TargetMode="External"/><Relationship Id="rId7355" Type="http://schemas.openxmlformats.org/officeDocument/2006/relationships/hyperlink" Target="https://www.caixa.gov.br/Downloads/sinapi-metodologia/Livro_SINAPI_Calculos_Parametros.pdf" TargetMode="External"/><Relationship Id="rId8406" Type="http://schemas.openxmlformats.org/officeDocument/2006/relationships/hyperlink" Target="https://www.caixa.gov.br/Downloads/sinapi-cadernos-tecnicos/SINAPI-CT-PINTURA-EM-SUPERFICIES-METALICAS.pdf" TargetMode="External"/><Relationship Id="rId8820" Type="http://schemas.openxmlformats.org/officeDocument/2006/relationships/hyperlink" Target="https://www.caixa.gov.br/Downloads/sinapi-cadernos-tecnicos/SINAPI-CT-QUADROS-DE-AUTOMACAO-DE-BOMBAS.pdf" TargetMode="External"/><Relationship Id="rId10336" Type="http://schemas.openxmlformats.org/officeDocument/2006/relationships/hyperlink" Target="https://www.caixa.gov.br/Downloads/sinapi-cadernos-tecnicos/SINAPI-CT-VALVULAS-E-REGISTROS-PARA-SISTEMAS-PREDIAIS.pdf" TargetMode="External"/><Relationship Id="rId3965" Type="http://schemas.openxmlformats.org/officeDocument/2006/relationships/hyperlink" Target="https://www.caixa.gov.br/Downloads/sinapi-cadernos-tecnicos/SINAPI-CT-ESTRUTURA-E-TRAMA-PARA-COBERTURA.pdf" TargetMode="External"/><Relationship Id="rId6371" Type="http://schemas.openxmlformats.org/officeDocument/2006/relationships/hyperlink" Target="https://www.caixa.gov.br/Downloads/sinapi-cadernos-tecnicos/SINAPI-CT-INSTALACOES-DE-GAS-E-INCENDIO-EM-ACO-E-FERRO-GALVANIZADO.pdf" TargetMode="External"/><Relationship Id="rId7008" Type="http://schemas.openxmlformats.org/officeDocument/2006/relationships/hyperlink" Target="https://www.caixa.gov.br/Downloads/sinapi-cadernos-tecnicos/SINAPI-CT-LAJES-PRE-MOLDADAS.pdf" TargetMode="External"/><Relationship Id="rId7422" Type="http://schemas.openxmlformats.org/officeDocument/2006/relationships/hyperlink" Target="https://www.caixa.gov.br/Downloads/sinapi-metodologia/Livro_SINAPI_Calculos_Parametros.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3618" Type="http://schemas.openxmlformats.org/officeDocument/2006/relationships/hyperlink" Target="https://www.caixa.gov.br/Downloads/sinapi-cadernos-tecnicos/SINAPI-CT-ESGOTAMENTO-DE-VALA-E-REBAIXAMENTO-DO-LENCOL-FREATICO.pdf" TargetMode="External"/><Relationship Id="rId6024" Type="http://schemas.openxmlformats.org/officeDocument/2006/relationships/hyperlink" Target="https://www.caixa.gov.br/Downloads/sinapi-cadernos-tecnicos/SINAPI-CT-INSTALACOES-PREDIAIS-DE-AGUA-QUENTE-EM-CPVC.pdf" TargetMode="External"/><Relationship Id="rId9594" Type="http://schemas.openxmlformats.org/officeDocument/2006/relationships/hyperlink" Target="https://www.caixa.gov.br/Downloads/sinapi-cadernos-tecnicos/SINAPI-CT-TELHAMENTO-PARA-COBERTURA.pdf" TargetMode="External"/><Relationship Id="rId10403" Type="http://schemas.openxmlformats.org/officeDocument/2006/relationships/hyperlink" Target="https://www.caixa.gov.br/Downloads/sinapi-cadernos-tecnicos/SINAPI-CT-VALVULAS-PARA-REDES-DE-SANEAMENTO.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1169" Type="http://schemas.openxmlformats.org/officeDocument/2006/relationships/hyperlink" Target="https://www.caixa.gov.br/Downloads/sinapi-cadernos-tecnicos/SINAPI-CT-CAIXAS-DE-AGUA-PARA-EDIFICACOES.pdf" TargetMode="External"/><Relationship Id="rId1583" Type="http://schemas.openxmlformats.org/officeDocument/2006/relationships/hyperlink" Target="https://www.caixa.gov.br/Downloads/sinapi-cadernos-tecnicos/SINAPI-CT-CUSTOS-HORARIOS-PRODUTIVO-E-IMPRODUTIVO-DOS-EQUIPAMENTOS.pdf" TargetMode="External"/><Relationship Id="rId2981" Type="http://schemas.openxmlformats.org/officeDocument/2006/relationships/hyperlink" Target="https://www.caixa.gov.br/Downloads/sinapi-cadernos-tecnicos/SINAPI-CT-DRENOS.pdf" TargetMode="External"/><Relationship Id="rId5040" Type="http://schemas.openxmlformats.org/officeDocument/2006/relationships/hyperlink" Target="https://www.caixa.gov.br/Downloads/sinapi-cadernos-tecnicos/SINAPI-CT-INSTALACOES-ELETRICAS-REDE-DE-DISTRIBUICAO.pdf" TargetMode="External"/><Relationship Id="rId8196" Type="http://schemas.openxmlformats.org/officeDocument/2006/relationships/hyperlink" Target="https://www.caixa.gov.br/Downloads/sinapi-cadernos-tecnicos/SINAPI-CT-PAVIMENTO-RIGIDO-DE-CONCRETO.pdf" TargetMode="External"/><Relationship Id="rId9247" Type="http://schemas.openxmlformats.org/officeDocument/2006/relationships/hyperlink" Target="https://www.caixa.gov.br/Downloads/sinapi-cadernos-tecnicos/SINAPI-CT-REDES-DE-AGUA-E-ESGOTO-EM-PEAD-LISO-(TUBOS-E-CONEXOES).pdf" TargetMode="External"/><Relationship Id="rId953" Type="http://schemas.openxmlformats.org/officeDocument/2006/relationships/hyperlink" Target="https://www.caixa.gov.br/Downloads/sinapi-cadernos-tecnicos/SINAPI-CT-ATERROS-BASES-SUB-BASES-E-IMPRIMACOES.pdf" TargetMode="External"/><Relationship Id="rId1236" Type="http://schemas.openxmlformats.org/officeDocument/2006/relationships/hyperlink" Target="https://www.caixa.gov.br/Downloads/sinapi-cadernos-tecnicos/SINAPI-CT-CANALETAS-GRELHAS-E-CAIXAS-COM-GRELHA-PARA-DRENAGEM.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8263" Type="http://schemas.openxmlformats.org/officeDocument/2006/relationships/hyperlink" Target="https://www.caixa.gov.br/Downloads/sinapi-cadernos-tecnicos/SINAPI-CT-PERFURACAO-HORIZONTAL-DIRECIONAL-HDD.pdf" TargetMode="External"/><Relationship Id="rId9661" Type="http://schemas.openxmlformats.org/officeDocument/2006/relationships/hyperlink" Target="https://www.caixa.gov.br/Downloads/sinapi-cadernos-tecnicos/SINAPI-CT-TRANSPORTE-FLUVIAL-CARGA-E-DESCARGA.pdf" TargetMode="External"/><Relationship Id="rId606" Type="http://schemas.openxmlformats.org/officeDocument/2006/relationships/hyperlink" Target="https://www.caixa.gov.br/Downloads/sinapi-cadernos-tecnicos/SINAPI-CT-ASSENTAMENTO-DE-TUBOS-DE-PVC-E-METALICOS-EM-REDES-DE-AGUA.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5857" Type="http://schemas.openxmlformats.org/officeDocument/2006/relationships/hyperlink" Target="https://www.caixa.gov.br/Downloads/sinapi-cadernos-tecnicos/SINAPI-CT-INSTALACOES-PREDIAIS-DE-AGUA-FRIA-EM-PVC.pdf" TargetMode="External"/><Relationship Id="rId6908" Type="http://schemas.openxmlformats.org/officeDocument/2006/relationships/hyperlink" Target="https://www.caixa.gov.br/Downloads/sinapi-cadernos-tecnicos/SINAPI-CT-INSTALACOES-EM-COBRE.pdf" TargetMode="External"/><Relationship Id="rId9314" Type="http://schemas.openxmlformats.org/officeDocument/2006/relationships/hyperlink" Target="https://www.caixa.gov.br/Downloads/sinapi-cadernos-tecnicos/SINAPI-CT-RESERVATORIOS-DE-CONCRETO-E-METALICOS.pdf" TargetMode="External"/><Relationship Id="rId10193" Type="http://schemas.openxmlformats.org/officeDocument/2006/relationships/hyperlink" Target="https://www.caixa.gov.br/Downloads/sinapi-cadernos-tecnicos/SINAPI-CT-USINAGENS.pdf" TargetMode="External"/><Relationship Id="rId1303" Type="http://schemas.openxmlformats.org/officeDocument/2006/relationships/hyperlink" Target="https://www.caixa.gov.br/Downloads/sinapi-cadernos-tecnicos/SINAPI-CT-CHAPISCO.pdf" TargetMode="External"/><Relationship Id="rId4459" Type="http://schemas.openxmlformats.org/officeDocument/2006/relationships/hyperlink" Target="https://www.caixa.gov.br/Downloads/sinapi-cadernos-tecnicos/SINAPI-CT-GESSO.pdf" TargetMode="External"/><Relationship Id="rId4873" Type="http://schemas.openxmlformats.org/officeDocument/2006/relationships/hyperlink" Target="https://www.caixa.gov.br/Downloads/sinapi-cadernos-tecnicos/SINAPI-CT-INSTALACOES-ELETRICAS-ELETRODUTOS-CONEXOES-E-CONDULETES-APARENTES.pdf" TargetMode="External"/><Relationship Id="rId5924" Type="http://schemas.openxmlformats.org/officeDocument/2006/relationships/hyperlink" Target="https://www.caixa.gov.br/Downloads/sinapi-cadernos-tecnicos/SINAPI-CT-INSTALACOES-PREDIAIS-DE-AGUA-FRIA-EM-PVC.pdf" TargetMode="External"/><Relationship Id="rId8330" Type="http://schemas.openxmlformats.org/officeDocument/2006/relationships/hyperlink" Target="https://www.caixa.gov.br/Downloads/sinapi-cadernos-tecnicos/SINAPI-CT-PINTURA-INTERNA.pdf" TargetMode="External"/><Relationship Id="rId10260" Type="http://schemas.openxmlformats.org/officeDocument/2006/relationships/hyperlink" Target="https://www.caixa.gov.br/Downloads/sinapi-cadernos-tecnicos/SINAPI-CT-VIDROS-E-ESPELHOS.pdf" TargetMode="External"/><Relationship Id="rId3475" Type="http://schemas.openxmlformats.org/officeDocument/2006/relationships/hyperlink" Target="https://www.caixa.gov.br/Downloads/sinapi-cadernos-tecnicos/SINAPI-CT-ESCAVACAO-DE-VALAS.pdf" TargetMode="External"/><Relationship Id="rId4526" Type="http://schemas.openxmlformats.org/officeDocument/2006/relationships/hyperlink" Target="https://www.caixa.gov.br/Downloads/sinapi-cadernos-tecnicos/SINAPI-CT-GUARDA-CORPO-CORRIMAO-E-GRADE-PARA-ESQUADRIAS.pdf" TargetMode="External"/><Relationship Id="rId4940" Type="http://schemas.openxmlformats.org/officeDocument/2006/relationships/hyperlink" Target="https://www.caixa.gov.br/Downloads/sinapi-cadernos-tecnicos/SINAPI-CT-INSTALACOES-ELETRICAS-ELETRODUTOS-CONEXOES-E-CONDULETES-APARENTES.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LETROCALHAS.pdf" TargetMode="External"/><Relationship Id="rId3542" Type="http://schemas.openxmlformats.org/officeDocument/2006/relationships/hyperlink" Target="https://www.caixa.gov.br/Downloads/sinapi-cadernos-tecnicos/SINAPI-CT-ESCAVACAO-DE-VALAS.pdf" TargetMode="External"/><Relationship Id="rId6698" Type="http://schemas.openxmlformats.org/officeDocument/2006/relationships/hyperlink" Target="https://www.caixa.gov.br/Downloads/sinapi-cadernos-tecnicos/SINAPI-CT-INSTALACOES-DE-AR-CONDICIONADO.pdf" TargetMode="External"/><Relationship Id="rId7749" Type="http://schemas.openxmlformats.org/officeDocument/2006/relationships/hyperlink" Target="https://www.caixa.gov.br/Downloads/sinapi-cadernos-tecnicos/SINAPI-CT-MASSA-UNICA-EXTERNA.pdf" TargetMode="External"/><Relationship Id="rId463" Type="http://schemas.openxmlformats.org/officeDocument/2006/relationships/hyperlink" Target="https://www.caixa.gov.br/Downloads/sinapi-cadernos-tecnicos/SINAPI-CT-ASSENTAMENTO-DE-TUBOS-DE-PVC-E-METALICOS-EM-REDES-DE-AGUA.pdf" TargetMode="External"/><Relationship Id="rId1093" Type="http://schemas.openxmlformats.org/officeDocument/2006/relationships/hyperlink" Target="https://www.caixa.gov.br/Downloads/sinapi-cadernos-tecnicos/SINAPI-CT-BRISE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9171" Type="http://schemas.openxmlformats.org/officeDocument/2006/relationships/hyperlink" Target="https://www.caixa.gov.br/Downloads/sinapi-cadernos-tecnicos/SINAPI-CT-REDES-DE-AGUA-E-ESGOTO-EM-PEAD-LISO-(TUBOS-E-CONEXOES).pdf" TargetMode="External"/><Relationship Id="rId116" Type="http://schemas.openxmlformats.org/officeDocument/2006/relationships/hyperlink" Target="https://www.caixa.gov.br/Downloads/sinapi-cadernos-tecnicos/SINAPI-CT-ARGAMASSAS.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HIDRAULICAS-RESERVACAO-E-BOMBAS-DE-RECALQUE.pdf" TargetMode="External"/><Relationship Id="rId6765" Type="http://schemas.openxmlformats.org/officeDocument/2006/relationships/hyperlink" Target="https://www.caixa.gov.br/Downloads/sinapi-cadernos-tecnicos/SINAPI-CT-INSTALACOES-EM-COBRE.pdf" TargetMode="External"/><Relationship Id="rId7816" Type="http://schemas.openxmlformats.org/officeDocument/2006/relationships/hyperlink" Target="https://www.caixa.gov.br/Downloads/sinapi-cadernos-tecnicos/SINAPI-CT-MASSA-UNICA-INTERNA.pdf" TargetMode="External"/><Relationship Id="rId5781" Type="http://schemas.openxmlformats.org/officeDocument/2006/relationships/hyperlink" Target="https://www.caixa.gov.br/Downloads/sinapi-cadernos-tecnicos/SINAPI-CT-INSTALACOES-PREDIAIS-DE-ESGOTO-TUBOS-E-CONEXOES.pdf" TargetMode="External"/><Relationship Id="rId6418" Type="http://schemas.openxmlformats.org/officeDocument/2006/relationships/hyperlink" Target="https://www.caixa.gov.br/Downloads/sinapi-cadernos-tecnicos/SINAPI-CT-INSTALACOES-DE-GAS-E-INCENDIO-EM-ACO-E-FERRO-GALVANIZADO.pdf" TargetMode="External"/><Relationship Id="rId6832" Type="http://schemas.openxmlformats.org/officeDocument/2006/relationships/hyperlink" Target="https://www.caixa.gov.br/Downloads/sinapi-cadernos-tecnicos/SINAPI-CT-INSTALACOES-EM-COBRE.pdf" TargetMode="External"/><Relationship Id="rId9988" Type="http://schemas.openxmlformats.org/officeDocument/2006/relationships/hyperlink" Target="https://www.caixa.gov.br/Downloads/sinapi-cadernos-tecnicos/SINAPI-CT-TRANSPORTE-CARGA-E-DESCARGA-DE-MATERIAI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FORMAS-PARA-ESTRUTURAS-DE-CONCRETO-ARMADO.pdf" TargetMode="External"/><Relationship Id="rId5434" Type="http://schemas.openxmlformats.org/officeDocument/2006/relationships/hyperlink" Target="https://www.caixa.gov.br/Downloads/sinapi-cadernos-tecnicos/SINAPI-CT-INSTALACOES-HIDRAULICAS-RESERVACAO-E-BOMBAS-DE-RECALQUE.pdf" TargetMode="External"/><Relationship Id="rId4036" Type="http://schemas.openxmlformats.org/officeDocument/2006/relationships/hyperlink" Target="https://www.caixa.gov.br/Downloads/sinapi-cadernos-tecnicos/SINAPI-CT-ESTRUTURAS-DE-CONTENCAO-PERFIS-PRANCHADOS-CORTINAS-E-MUROS-DE-ARRIMO.pdf" TargetMode="External"/><Relationship Id="rId4450" Type="http://schemas.openxmlformats.org/officeDocument/2006/relationships/hyperlink" Target="https://www.caixa.gov.br/Downloads/sinapi-cadernos-tecnicos/SINAPI-CT-GEODRENOS-VERTICAIS.pdf" TargetMode="External"/><Relationship Id="rId5501" Type="http://schemas.openxmlformats.org/officeDocument/2006/relationships/hyperlink" Target="https://www.caixa.gov.br/Downloads/sinapi-cadernos-tecnicos/SINAPI-CT-INSTALACOES-HIDRAULICAS-EM-PEX.pdf" TargetMode="External"/><Relationship Id="rId8657" Type="http://schemas.openxmlformats.org/officeDocument/2006/relationships/hyperlink" Target="https://www.caixa.gov.br/Downloads/sinapi-cadernos-tecnicos/SINAPI-CT-POCOS-DE-VISITA-E-CAIXAS-PARA-BOCAS-DE-LOBO.pdf" TargetMode="External"/><Relationship Id="rId9708" Type="http://schemas.openxmlformats.org/officeDocument/2006/relationships/hyperlink" Target="https://www.caixa.gov.br/Downloads/sinapi-cadernos-tecnicos/SINAPI-CT-TRANSPORTE-FLUVIAL-CARGA-E-DESCARGA.pdf" TargetMode="External"/><Relationship Id="rId3052" Type="http://schemas.openxmlformats.org/officeDocument/2006/relationships/hyperlink" Target="https://www.caixa.gov.br/Downloads/sinapi-cadernos-tecnicos/SINAPI-CT-DUTOS-PARA-AR-CONDICIONADO.pdf" TargetMode="External"/><Relationship Id="rId4103" Type="http://schemas.openxmlformats.org/officeDocument/2006/relationships/hyperlink" Target="https://www.caixa.gov.br/Downloads/sinapi-cadernos-tecnicos/SINAPI-CT-ESTRUTURAS-DE-MADEIRA.pdf" TargetMode="External"/><Relationship Id="rId7259" Type="http://schemas.openxmlformats.org/officeDocument/2006/relationships/hyperlink" Target="https://www.caixa.gov.br/Downloads/sinapi-metodologia/Livro_SINAPI_Calculos_Parametros.pdf" TargetMode="External"/><Relationship Id="rId7673" Type="http://schemas.openxmlformats.org/officeDocument/2006/relationships/hyperlink" Target="https://www.caixa.gov.br/Downloads/sinapi-cadernos-tecnicos/SINAPI-CT-MASSA-UNICA-EXTERNA.pdf" TargetMode="External"/><Relationship Id="rId8724" Type="http://schemas.openxmlformats.org/officeDocument/2006/relationships/hyperlink" Target="https://www.caixa.gov.br/Downloads/sinapi-cadernos-tecnicos/SINAPI-CT-POCOS-DE-VISITA-E-CAIXAS-PARA-BOCAS-DE-LOBO.pdf" TargetMode="External"/><Relationship Id="rId6275" Type="http://schemas.openxmlformats.org/officeDocument/2006/relationships/hyperlink" Target="https://www.caixa.gov.br/Downloads/sinapi-cadernos-tecnicos/SINAPI-CT-INSTALACOES-DE-GAS-E-INCENDIO-EM-ACO-E-FERRO-GALVANIZADO.pdf" TargetMode="External"/><Relationship Id="rId7326" Type="http://schemas.openxmlformats.org/officeDocument/2006/relationships/hyperlink" Target="https://www.caixa.gov.br/Downloads/sinapi-metodologia/Livro_SINAPI_Calculos_Parametros.pdf" TargetMode="External"/><Relationship Id="rId3869" Type="http://schemas.openxmlformats.org/officeDocument/2006/relationships/hyperlink" Target="https://www.caixa.gov.br/Downloads/sinapi-cadernos-tecnicos/SINAPI-CT-ESTACAS-EM-HELICE-CONTINUA.pdf" TargetMode="External"/><Relationship Id="rId5291" Type="http://schemas.openxmlformats.org/officeDocument/2006/relationships/hyperlink" Target="https://www.caixa.gov.br/Downloads/sinapi-cadernos-tecnicos/SINAPI-CT-INSTALACOES-HIDRAULICAS-RESERVACAO-E-BOMBAS-DE-RECALQUE.pdf" TargetMode="External"/><Relationship Id="rId6342" Type="http://schemas.openxmlformats.org/officeDocument/2006/relationships/hyperlink" Target="https://www.caixa.gov.br/Downloads/sinapi-cadernos-tecnicos/SINAPI-CT-INSTALACOES-DE-GAS-E-INCENDIO-EM-ACO-E-FERRO-GALVANIZADO.pdf" TargetMode="External"/><Relationship Id="rId7740" Type="http://schemas.openxmlformats.org/officeDocument/2006/relationships/hyperlink" Target="https://www.caixa.gov.br/Downloads/sinapi-cadernos-tecnicos/SINAPI-CT-MASSA-UNICA-EXTERNA.pdf" TargetMode="External"/><Relationship Id="rId9498" Type="http://schemas.openxmlformats.org/officeDocument/2006/relationships/hyperlink" Target="https://www.caixa.gov.br/Downloads/sinapi-cadernos-tecnicos/SINAPI-CT-SISTEMAS-DE-MEDICAO.pdf" TargetMode="External"/><Relationship Id="rId10307" Type="http://schemas.openxmlformats.org/officeDocument/2006/relationships/hyperlink" Target="https://www.caixa.gov.br/Downloads/sinapi-cadernos-tecnicos/SINAPI-CT-VALVULAS-E-REGISTROS-PARA-SISTEMAS-PREDIAIS.pdf" TargetMode="External"/><Relationship Id="rId2885" Type="http://schemas.openxmlformats.org/officeDocument/2006/relationships/hyperlink" Target="https://www.caixa.gov.br/Downloads/sinapi-cadernos-tecnicos/SINAPI-CT-DISPOSITIVOS-AUXILIARES-VIARIOS.pdf" TargetMode="External"/><Relationship Id="rId3936" Type="http://schemas.openxmlformats.org/officeDocument/2006/relationships/hyperlink" Target="https://www.caixa.gov.br/Downloads/sinapi-cadernos-tecnicos/SINAPI-CT-ESTRUTURA-E-TRAMA-PARA-COBERTURA.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952" Type="http://schemas.openxmlformats.org/officeDocument/2006/relationships/hyperlink" Target="https://www.caixa.gov.br/Downloads/sinapi-cadernos-tecnicos/SINAPI-CT-DRENAGEM-DE-AR-CONDICIONADO.pdf" TargetMode="External"/><Relationship Id="rId9565" Type="http://schemas.openxmlformats.org/officeDocument/2006/relationships/hyperlink" Target="https://www.caixa.gov.br/Downloads/sinapi-cadernos-tecnicos/SINAPI-CT-TELHAMENTO-PARA-COBERTURA.pdf" TargetMode="External"/><Relationship Id="rId924" Type="http://schemas.openxmlformats.org/officeDocument/2006/relationships/hyperlink" Target="https://www.caixa.gov.br/Downloads/sinapi-cadernos-tecnicos/SINAPI-CT-ATERROS-BASES-SUB-BASES-E-IMPRIMACOES.pdf" TargetMode="External"/><Relationship Id="rId1554"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5011" Type="http://schemas.openxmlformats.org/officeDocument/2006/relationships/hyperlink" Target="https://www.caixa.gov.br/Downloads/sinapi-cadernos-tecnicos/SINAPI-CT-INSTALACOES-ELETRICAS-QUADROS-CABOS-DISJUNTORES-CONTATORES-E-BARRAMENTOS-BLINDADOS.pdf" TargetMode="External"/><Relationship Id="rId8167" Type="http://schemas.openxmlformats.org/officeDocument/2006/relationships/hyperlink" Target="https://www.caixa.gov.br/Downloads/sinapi-cadernos-tecnicos/SINAPI-CT-PAVIMENTO-RIGIDO-DE-CONCRETO.pdf" TargetMode="External"/><Relationship Id="rId8581" Type="http://schemas.openxmlformats.org/officeDocument/2006/relationships/hyperlink" Target="https://www.caixa.gov.br/Downloads/sinapi-cadernos-tecnicos/SINAPI-CT-POCOS-DE-VISITA-E-CAIXAS-PARA-BOCAS-DE-LOBO.pdf" TargetMode="External"/><Relationship Id="rId9218" Type="http://schemas.openxmlformats.org/officeDocument/2006/relationships/hyperlink" Target="https://www.caixa.gov.br/Downloads/sinapi-cadernos-tecnicos/SINAPI-CT-REDES-DE-AGUA-E-ESGOTO-EM-PEAD-LISO-(TUBOS-E-CONEXOES).pdf" TargetMode="External"/><Relationship Id="rId9632" Type="http://schemas.openxmlformats.org/officeDocument/2006/relationships/hyperlink" Target="https://www.caixa.gov.br/Downloads/sinapi-cadernos-tecnicos/SINAPI-CT-TRANSPORTE-FLUVIAL-CARGA-E-DESCARGA.pdf" TargetMode="External"/><Relationship Id="rId10097" Type="http://schemas.openxmlformats.org/officeDocument/2006/relationships/hyperlink" Target="https://www.caixa.gov.br/Downloads/sinapi-cadernos-tecnicos/SINAPI-CT-TUBULACAO-FLANGEADA-PARA-REDES-DE-AGUA.pdf" TargetMode="External"/><Relationship Id="rId1207" Type="http://schemas.openxmlformats.org/officeDocument/2006/relationships/hyperlink" Target="https://www.caixa.gov.br/Downloads/sinapi-cadernos-tecnicos/SINAPI-CT-CANALETAS-GRELHAS-E-CAIXAS-COM-GRELHA-PARA-DRENAGEM.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ELETRODUTOS-EMBUTIDOS-CABOS-CAIXAS-TOMADAS-E-INTERRUPTORES.pdf" TargetMode="External"/><Relationship Id="rId5828" Type="http://schemas.openxmlformats.org/officeDocument/2006/relationships/hyperlink" Target="https://www.caixa.gov.br/Downloads/sinapi-cadernos-tecnicos/SINAPI-CT-INSTALACOES-PREDIAIS-DE-AGUA-FRIA-EM-PVC.pdf" TargetMode="External"/><Relationship Id="rId7183" Type="http://schemas.openxmlformats.org/officeDocument/2006/relationships/hyperlink" Target="https://www.caixa.gov.br/Downloads/sinapi-metodologia/Livro_SINAPI_Calculos_Parametros.pdf" TargetMode="External"/><Relationship Id="rId8234" Type="http://schemas.openxmlformats.org/officeDocument/2006/relationships/hyperlink" Target="https://www.caixa.gov.br/Downloads/sinapi-cadernos-tecnicos/SINAPI-CT-PERFURACAO-HORIZONTAL-DIRECIONAL-HDD.pdf" TargetMode="External"/><Relationship Id="rId10164" Type="http://schemas.openxmlformats.org/officeDocument/2006/relationships/hyperlink" Target="https://www.caixa.gov.br/Downloads/sinapi-cadernos-tecnicos/SINAPI-CT-TUNNEL-LINER.pdf" TargetMode="External"/><Relationship Id="rId3379" Type="http://schemas.openxmlformats.org/officeDocument/2006/relationships/hyperlink" Target="https://www.caixa.gov.br/Downloads/sinapi-cadernos-tecnicos/SINAPI-CT-ESCAVACAO-HORIZONTAL.pdf" TargetMode="External"/><Relationship Id="rId3793" Type="http://schemas.openxmlformats.org/officeDocument/2006/relationships/hyperlink" Target="https://www.caixa.gov.br/Downloads/sinapi-cadernos-tecnicos/SINAPI-CT-ESTACAS-BROCA-STRAUSS-E-ESCAVADA-COM-FLUIDO-ESTABILIZANTE.pdf" TargetMode="External"/><Relationship Id="rId7250" Type="http://schemas.openxmlformats.org/officeDocument/2006/relationships/hyperlink" Target="https://www.caixa.gov.br/Downloads/sinapi-metodologia/Livro_SINAPI_Calculos_Parametros.pdf" TargetMode="External"/><Relationship Id="rId8301" Type="http://schemas.openxmlformats.org/officeDocument/2006/relationships/hyperlink" Target="https://www.caixa.gov.br/Downloads/sinapi-cadernos-tecnicos/SINAPI-CT-PINTURA-EXTERNA.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446" Type="http://schemas.openxmlformats.org/officeDocument/2006/relationships/hyperlink" Target="https://www.caixa.gov.br/Downloads/sinapi-cadernos-tecnicos/SINAPI-CT-ESCAVACAO-VERTICAL-A-CEU-ABERTO.pdf" TargetMode="External"/><Relationship Id="rId4844" Type="http://schemas.openxmlformats.org/officeDocument/2006/relationships/hyperlink" Target="https://www.caixa.gov.br/Downloads/sinapi-cadernos-tecnicos/SINAPI-CT-INSTALACOES-ELETRICAS-ELETRODUTOS-EMBUTIDOS-CABOS-CAIXAS-TOMADAS-E-INTERRUPTORES.pdf" TargetMode="External"/><Relationship Id="rId10231" Type="http://schemas.openxmlformats.org/officeDocument/2006/relationships/hyperlink" Target="https://www.caixa.gov.br/Downloads/sinapi-cadernos-tecnicos/SINAPI-CT-VERGAS-CONTRAVERGAS-E-FIXACAO-DE-ALVENARIA.pdf" TargetMode="External"/><Relationship Id="rId367" Type="http://schemas.openxmlformats.org/officeDocument/2006/relationships/hyperlink" Target="https://www.caixa.gov.br/Downloads/sinapi-cadernos-tecnicos/SINAPI-CT-ASSENTAMENTO-DE-TUBOS-DE-ESGOTO-EM-PVC-E-PEAD.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3860" Type="http://schemas.openxmlformats.org/officeDocument/2006/relationships/hyperlink" Target="https://www.caixa.gov.br/Downloads/sinapi-cadernos-tecnicos/SINAPI-CT-ESTACAS-RAIZ.pdf" TargetMode="External"/><Relationship Id="rId4911" Type="http://schemas.openxmlformats.org/officeDocument/2006/relationships/hyperlink" Target="https://www.caixa.gov.br/Downloads/sinapi-cadernos-tecnicos/SINAPI-CT-INSTALACOES-ELETRICAS-ELETRODUTOS-CONEXOES-E-CONDULETES-APARENTES.pdf" TargetMode="External"/><Relationship Id="rId9075" Type="http://schemas.openxmlformats.org/officeDocument/2006/relationships/hyperlink" Target="https://www.caixa.gov.br/Downloads/sinapi-cadernos-tecnicos/SINAPI-CT-REDES-ENTERRADAS-DE-DISTRIBUICAO-ELETRICA.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513" Type="http://schemas.openxmlformats.org/officeDocument/2006/relationships/hyperlink" Target="https://www.caixa.gov.br/Downloads/sinapi-cadernos-tecnicos/SINAPI-CT-ESCAVACAO-DE-VALAS.pdf" TargetMode="External"/><Relationship Id="rId6669" Type="http://schemas.openxmlformats.org/officeDocument/2006/relationships/hyperlink" Target="https://www.caixa.gov.br/Downloads/sinapi-cadernos-tecnicos/SINAPI-CT-INSTALACOES-DE-AR-CONDICIONADO.pdf" TargetMode="External"/><Relationship Id="rId8091" Type="http://schemas.openxmlformats.org/officeDocument/2006/relationships/hyperlink" Target="https://www.caixa.gov.br/Downloads/sinapi-cadernos-tecnicos/SINAPI-CT-PARQUINHOS-E-EQUIPAMENTOS-DE-GINASTICA-AO-AR-LIVRE.pdf" TargetMode="External"/><Relationship Id="rId434" Type="http://schemas.openxmlformats.org/officeDocument/2006/relationships/hyperlink" Target="https://www.caixa.gov.br/Downloads/sinapi-cadernos-tecnicos/SINAPI-CT-ASSENTAMENTO-DE-TUBOS-DE-PVC-E-METALICOS-EM-REDES-DE-AGUA.pdf" TargetMode="External"/><Relationship Id="rId1064" Type="http://schemas.openxmlformats.org/officeDocument/2006/relationships/hyperlink" Target="https://www.caixa.gov.br/Downloads/sinapi-cadernos-tecnicos/SINAPI-CT-BOCAS-PARA-BUEIROS.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5685" Type="http://schemas.openxmlformats.org/officeDocument/2006/relationships/hyperlink" Target="https://www.caixa.gov.br/Downloads/sinapi-cadernos-tecnicos/SINAPI-CT-INSTALACOES-PREDIAIS-DE-ESGOTO-CAIXAS-E-RALOS.pdf" TargetMode="External"/><Relationship Id="rId6736" Type="http://schemas.openxmlformats.org/officeDocument/2006/relationships/hyperlink" Target="https://www.caixa.gov.br/Downloads/sinapi-cadernos-tecnicos/SINAPI-CT-INSTALACOES-EM-COBRE.pdf" TargetMode="External"/><Relationship Id="rId9142" Type="http://schemas.openxmlformats.org/officeDocument/2006/relationships/hyperlink" Target="https://www.caixa.gov.br/Downloads/sinapi-cadernos-tecnicos/SINAPI-CT-REDES-DE-LOGICA-TELEFONIA-E-IMAGEM.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FUNDACOES-RASAS-(BLOCOS-SAPATAS-VIGAS-BALDRAME).pdf" TargetMode="External"/><Relationship Id="rId5338" Type="http://schemas.openxmlformats.org/officeDocument/2006/relationships/hyperlink" Target="https://www.caixa.gov.br/Downloads/sinapi-cadernos-tecnicos/SINAPI-CT-INSTALACOES-HIDRAULICAS-RESERVACAO-E-BOMBAS-DE-RECALQUE.pdf" TargetMode="External"/><Relationship Id="rId5752" Type="http://schemas.openxmlformats.org/officeDocument/2006/relationships/hyperlink" Target="https://www.caixa.gov.br/Downloads/sinapi-cadernos-tecnicos/SINAPI-CT-INSTALACOES-PREDIAIS-DE-ESGOTO-TUBOS-E-CONEXOES.pdf" TargetMode="External"/><Relationship Id="rId6803" Type="http://schemas.openxmlformats.org/officeDocument/2006/relationships/hyperlink" Target="https://www.caixa.gov.br/Downloads/sinapi-cadernos-tecnicos/SINAPI-CT-INSTALACOES-EM-COBRE.pdf" TargetMode="External"/><Relationship Id="rId9959" Type="http://schemas.openxmlformats.org/officeDocument/2006/relationships/hyperlink" Target="https://www.caixa.gov.br/Downloads/sinapi-cadernos-tecnicos/SINAPI-CT-TRANSPORTE-CARGA-E-DESCARGA-DE-MATERIAIS.pdf" TargetMode="External"/><Relationship Id="rId4354" Type="http://schemas.openxmlformats.org/officeDocument/2006/relationships/hyperlink" Target="https://www.caixa.gov.br/Downloads/sinapi-cadernos-tecnicos/SINAPI-CT-FORMAS-PARA-ESTRUTURAS-DE-CONCRETO-ARMADO.pdf" TargetMode="External"/><Relationship Id="rId5405" Type="http://schemas.openxmlformats.org/officeDocument/2006/relationships/hyperlink" Target="https://www.caixa.gov.br/Downloads/sinapi-cadernos-tecnicos/SINAPI-CT-INSTALACOES-HIDRAULICAS-RESERVACAO-E-BOMBAS-DE-RECALQUE.pdf" TargetMode="External"/><Relationship Id="rId1948" Type="http://schemas.openxmlformats.org/officeDocument/2006/relationships/hyperlink" Target="https://www.caixa.gov.br/Downloads/sinapi-cadernos-tecnicos/SINAPI-CT-DEMOLICOES-E-REMOCOES.pdf" TargetMode="External"/><Relationship Id="rId3370" Type="http://schemas.openxmlformats.org/officeDocument/2006/relationships/hyperlink" Target="https://www.caixa.gov.br/Downloads/sinapi-cadernos-tecnicos/SINAPI-CT-ESCAVACAO-HORIZONTAL.pdf" TargetMode="External"/><Relationship Id="rId4007" Type="http://schemas.openxmlformats.org/officeDocument/2006/relationships/hyperlink" Target="https://www.caixa.gov.br/Downloads/sinapi-cadernos-tecnicos/SINAPI-CT-ESTRUTURAS-PRE-FABRICADAS-E-PRE-MOLDADAS.pdf" TargetMode="External"/><Relationship Id="rId4421" Type="http://schemas.openxmlformats.org/officeDocument/2006/relationships/hyperlink" Target="https://www.caixa.gov.br/Downloads/sinapi-cadernos-tecnicos/SINAPI-CT-GABIOES-EXECUCAO-DE-MURO-E-PROTECAO-SUPERFICIAL.pdf" TargetMode="External"/><Relationship Id="rId7577" Type="http://schemas.openxmlformats.org/officeDocument/2006/relationships/hyperlink" Target="https://www.caixa.gov.br/Downloads/sinapi-cadernos-tecnicos/SINAPI-CT-LOUCAS-E-METAIS.pdf" TargetMode="External"/><Relationship Id="rId8975" Type="http://schemas.openxmlformats.org/officeDocument/2006/relationships/hyperlink" Target="https://www.caixa.gov.br/Downloads/sinapi-cadernos-tecnicos/SINAPI-CT-RASGOS-E-FIXACOES.pdf" TargetMode="External"/><Relationship Id="rId291" Type="http://schemas.openxmlformats.org/officeDocument/2006/relationships/hyperlink" Target="https://www.caixa.gov.br/Downloads/sinapi-cadernos-tecnicos/SINAPI-CT-ARMACAO-PARA-ESTRUTURAS-DE-CONCRETO-ARMADO.pdf" TargetMode="External"/><Relationship Id="rId3023" Type="http://schemas.openxmlformats.org/officeDocument/2006/relationships/hyperlink" Target="https://www.caixa.gov.br/Downloads/sinapi-cadernos-tecnicos/SINAPI-CT-DUTOS-PARA-AR-CONDICIONADO.pdf" TargetMode="External"/><Relationship Id="rId6179" Type="http://schemas.openxmlformats.org/officeDocument/2006/relationships/hyperlink" Target="https://www.caixa.gov.br/Downloads/sinapi-cadernos-tecnicos/SINAPI-CT-INSTALACOES-PREDIAIS-DE-AGUAS-PLUVIAIS-TUBOS-CONEXOES-CAIXAS-E-RALOS.pdf" TargetMode="External"/><Relationship Id="rId7991" Type="http://schemas.openxmlformats.org/officeDocument/2006/relationships/hyperlink" Target="https://www.caixa.gov.br/Downloads/sinapi-cadernos-tecnicos/SINAPI-CT-PAREDES-DE-CONCRETO-ARMACAO.pdf" TargetMode="External"/><Relationship Id="rId8628" Type="http://schemas.openxmlformats.org/officeDocument/2006/relationships/hyperlink" Target="https://www.caixa.gov.br/Downloads/sinapi-cadernos-tecnicos/SINAPI-CT-POCOS-DE-VISITA-E-CAIXAS-PARA-BOCAS-DE-LOBO.pdf" TargetMode="External"/><Relationship Id="rId5195" Type="http://schemas.openxmlformats.org/officeDocument/2006/relationships/hyperlink" Target="https://www.caixa.gov.br/Downloads/sinapi-cadernos-tecnicos/SINAPI-CT-INSTALACOES-HIDRAULICAS-RESERVACAO-E-BOMBAS-DE-RECALQUE.pdf" TargetMode="External"/><Relationship Id="rId6593" Type="http://schemas.openxmlformats.org/officeDocument/2006/relationships/hyperlink" Target="https://www.caixa.gov.br/Downloads/sinapi-cadernos-tecnicos/SINAPI-CT-INSTALACOES-DE-GAS-EM-PEX-MULTICAMADAS.pdf" TargetMode="External"/><Relationship Id="rId7644" Type="http://schemas.openxmlformats.org/officeDocument/2006/relationships/hyperlink" Target="https://www.caixa.gov.br/Downloads/sinapi-cadernos-tecnicos/SINAPI-CT-LUMINARIAS-EXTERNAS.pdf" TargetMode="External"/><Relationship Id="rId2789" Type="http://schemas.openxmlformats.org/officeDocument/2006/relationships/hyperlink" Target="https://www.caixa.gov.br/Downloads/sinapi-cadernos-tecnicos/SINAPI-CT-DEPRECIACAO-JUROS-IMPOSTOS-E-SEGUROS-MANUTENCAO-E-MATERIAIS-NA-OPERACAO-DOS-EQUIPAMENTOS.pdf" TargetMode="External"/><Relationship Id="rId6246" Type="http://schemas.openxmlformats.org/officeDocument/2006/relationships/hyperlink" Target="https://www.caixa.gov.br/Downloads/sinapi-cadernos-tecnicos/SINAPI-CT-INSTALACOES-DE-DIVISORIAS-DIVERSAS.pdf" TargetMode="External"/><Relationship Id="rId6660" Type="http://schemas.openxmlformats.org/officeDocument/2006/relationships/hyperlink" Target="https://www.caixa.gov.br/Downloads/sinapi-cadernos-tecnicos/SINAPI-CT-INSTALACOES-DE-AR-CONDICIONADO.pdf" TargetMode="External"/><Relationship Id="rId7711" Type="http://schemas.openxmlformats.org/officeDocument/2006/relationships/hyperlink" Target="https://www.caixa.gov.br/Downloads/sinapi-cadernos-tecnicos/SINAPI-CT-MASSA-UNICA-EXTERNA.pdf" TargetMode="External"/><Relationship Id="rId2856" Type="http://schemas.openxmlformats.org/officeDocument/2006/relationships/hyperlink" Target="https://www.caixa.gov.br/Downloads/sinapi-cadernos-tecnicos/SINAPI-CT-DEPRECIACAO-JUROS-IMPOSTOS-E-SEGUROS-MANUTENCAO-E-MATERIAIS-NA-OPERACAO-DOS-EQUIPAMENTOS.pdf" TargetMode="External"/><Relationship Id="rId3907" Type="http://schemas.openxmlformats.org/officeDocument/2006/relationships/hyperlink" Target="https://www.caixa.gov.br/Downloads/sinapi-cadernos-tecnicos/SINAPI-CT-ESTRUTURA-E-TRAMA-PARA-COBERTURA.pdf" TargetMode="External"/><Relationship Id="rId5262" Type="http://schemas.openxmlformats.org/officeDocument/2006/relationships/hyperlink" Target="https://www.caixa.gov.br/Downloads/sinapi-cadernos-tecnicos/SINAPI-CT-INSTALACOES-HIDRAULICAS-RESERVACAO-E-BOMBAS-DE-RECALQUE.pdf" TargetMode="External"/><Relationship Id="rId6313" Type="http://schemas.openxmlformats.org/officeDocument/2006/relationships/hyperlink" Target="https://www.caixa.gov.br/Downloads/sinapi-cadernos-tecnicos/SINAPI-CT-INSTALACOES-DE-GAS-E-INCENDIO-EM-ACO-E-FERRO-GALVANIZADO.pdf" TargetMode="External"/><Relationship Id="rId9469" Type="http://schemas.openxmlformats.org/officeDocument/2006/relationships/hyperlink" Target="https://www.caixa.gov.br/Downloads/sinapi-cadernos-tecnicos/SINAPI-CT-SISTEMA-DE-PROTECAO-CONTRA-DESCARGAS-ATMOSFERICAS-SPDA.pdf" TargetMode="External"/><Relationship Id="rId9883" Type="http://schemas.openxmlformats.org/officeDocument/2006/relationships/hyperlink" Target="https://www.caixa.gov.br/Downloads/sinapi-cadernos-tecnicos/SINAPI-CT-TRANSPORTE-CARGA-E-DESCARGA-DE-MATERIAIS.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ONTRAPISO.pdf" TargetMode="External"/><Relationship Id="rId1872" Type="http://schemas.openxmlformats.org/officeDocument/2006/relationships/hyperlink" Target="https://www.caixa.gov.br/Downloads/sinapi-cadernos-tecnicos/SINAPI-CT-CUSTOS-HORARIOS-PRODUTIVO-E-IMPRODUTIVO-DOS-EQUIPAMENTO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8485" Type="http://schemas.openxmlformats.org/officeDocument/2006/relationships/hyperlink" Target="https://www.caixa.gov.br/Downloads/sinapi-cadernos-tecnicos/SINAPI-CT-PISOS.pdf" TargetMode="External"/><Relationship Id="rId9536" Type="http://schemas.openxmlformats.org/officeDocument/2006/relationships/hyperlink" Target="https://www.caixa.gov.br/Downloads/sinapi-cadernos-tecnicos/SINAPI-CT-SISTEMAS-DE-MEDICAO.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DRENAGEM-COM-GEOCOMPOSTOS.pdf" TargetMode="External"/><Relationship Id="rId7087" Type="http://schemas.openxmlformats.org/officeDocument/2006/relationships/hyperlink" Target="https://www.caixa.gov.br/Downloads/sinapi-cadernos-tecnicos/SINAPI-CT-LIGACOES-PREDIAIS-DE-AGUA-E-ESGOTO.pdf" TargetMode="External"/><Relationship Id="rId8138" Type="http://schemas.openxmlformats.org/officeDocument/2006/relationships/hyperlink" Target="https://www.caixa.gov.br/Downloads/sinapi-cadernos-tecnicos/SINAPI-CT-PAVIMENTO-INTERTRAVADO.pdf" TargetMode="External"/><Relationship Id="rId8552" Type="http://schemas.openxmlformats.org/officeDocument/2006/relationships/hyperlink" Target="https://www.caixa.gov.br/Downloads/sinapi-cadernos-tecnicos/SINAPI-CT-POSTES-DE-CONCRETO-E-METALICOS.pdf" TargetMode="External"/><Relationship Id="rId9950" Type="http://schemas.openxmlformats.org/officeDocument/2006/relationships/hyperlink" Target="https://www.caixa.gov.br/Downloads/sinapi-cadernos-tecnicos/SINAPI-CT-TRANSPORTE-CARGA-E-DESCARGA-DE-MATERIAIS.pdf" TargetMode="External"/><Relationship Id="rId10068" Type="http://schemas.openxmlformats.org/officeDocument/2006/relationships/hyperlink" Target="https://www.caixa.gov.br/Downloads/sinapi-cadernos-tecnicos/SINAPI-CT-TUBULACAO-FLANGEADA-PARA-REDES-DE-AGUA.pdf" TargetMode="External"/><Relationship Id="rId7154" Type="http://schemas.openxmlformats.org/officeDocument/2006/relationships/hyperlink" Target="https://www.caixa.gov.br/Downloads/sinapi-metodologia/Livro_SINAPI_Calculos_Parametros.pdf" TargetMode="External"/><Relationship Id="rId8205" Type="http://schemas.openxmlformats.org/officeDocument/2006/relationships/hyperlink" Target="https://www.caixa.gov.br/Downloads/sinapi-cadernos-tecnicos/SINAPI-CT-PEITORIS-E-CHAPINS.pdf" TargetMode="External"/><Relationship Id="rId9603" Type="http://schemas.openxmlformats.org/officeDocument/2006/relationships/hyperlink" Target="https://www.caixa.gov.br/Downloads/sinapi-cadernos-tecnicos/SINAPI-CT-TELHAMENTO-PARA-COBERTURA.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QUADRIAS-PORTAS.pdf" TargetMode="External"/><Relationship Id="rId4748" Type="http://schemas.openxmlformats.org/officeDocument/2006/relationships/hyperlink" Target="https://www.caixa.gov.br/Downloads/sinapi-cadernos-tecnicos/SINAPI-CT-INSTALACOES-ELETRICAS-ELETRODUTOS-EMBUTIDOS-CABOS-CAIXAS-TOMADAS-E-INTERRUPTORES.pdf" TargetMode="External"/><Relationship Id="rId10135" Type="http://schemas.openxmlformats.org/officeDocument/2006/relationships/hyperlink" Target="https://www.caixa.gov.br/Downloads/sinapi-cadernos-tecnicos/SINAPI-CT-TUBULOES.pdf" TargetMode="External"/><Relationship Id="rId3764" Type="http://schemas.openxmlformats.org/officeDocument/2006/relationships/hyperlink" Target="https://www.caixa.gov.br/Downloads/sinapi-cadernos-tecnicos/SINAPI-CT-ESQUADRIAS-PORTAS.pdf" TargetMode="External"/><Relationship Id="rId4815" Type="http://schemas.openxmlformats.org/officeDocument/2006/relationships/hyperlink" Target="https://www.caixa.gov.br/Downloads/sinapi-cadernos-tecnicos/SINAPI-CT-INSTALACOES-ELETRICAS-ELETRODUTOS-EMBUTIDOS-CABOS-CAIXAS-TOMADAS-E-INTERRUPTORES.pdf" TargetMode="External"/><Relationship Id="rId6170" Type="http://schemas.openxmlformats.org/officeDocument/2006/relationships/hyperlink" Target="https://www.caixa.gov.br/Downloads/sinapi-cadernos-tecnicos/SINAPI-CT-INSTALACOES-PREDIAIS-DE-AGUAS-PLUVIAIS-TUBOS-CONEXOES-CAIXAS-E-RALOS.pdf" TargetMode="External"/><Relationship Id="rId7221" Type="http://schemas.openxmlformats.org/officeDocument/2006/relationships/hyperlink" Target="https://www.caixa.gov.br/Downloads/sinapi-metodologia/Livro_SINAPI_Calculos_Parametros.pdf" TargetMode="External"/><Relationship Id="rId10202" Type="http://schemas.openxmlformats.org/officeDocument/2006/relationships/hyperlink" Target="https://www.caixa.gov.br/Downloads/sinapi-cadernos-tecnicos/SINAPI-CT-USINAGENS.pdf" TargetMode="External"/><Relationship Id="rId685" Type="http://schemas.openxmlformats.org/officeDocument/2006/relationships/hyperlink" Target="https://www.caixa.gov.br/Downloads/sinapi-cadernos-tecnicos/SINAPI-CT-ASSENTAMENTO-DE-TUBOS-DE-ESGOTO-OU-DRENAGEM-PLUVIAL-EM-CONCRETO.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EPRECIACAO-JUROS-IMPOSTOS-E-SEGUROS-MANUTENCAO-E-MATERIAIS-NA-OPERACAO-DOS-EQUIPAMENTOS.pdf" TargetMode="External"/><Relationship Id="rId3417" Type="http://schemas.openxmlformats.org/officeDocument/2006/relationships/hyperlink" Target="https://www.caixa.gov.br/Downloads/sinapi-cadernos-tecnicos/SINAPI-CT-ESCAVACAO-VERTICAL-A-CEU-ABERTO.pdf" TargetMode="External"/><Relationship Id="rId3831" Type="http://schemas.openxmlformats.org/officeDocument/2006/relationships/hyperlink" Target="https://www.caixa.gov.br/Downloads/sinapi-cadernos-tecnicos/SINAPI-CT-ESTACAS-ESCAVADAS-SEM-FLUIDO-ESTABILIZANTE.pdf" TargetMode="External"/><Relationship Id="rId6987" Type="http://schemas.openxmlformats.org/officeDocument/2006/relationships/hyperlink" Target="https://www.caixa.gov.br/Downloads/sinapi-cadernos-tecnicos/SINAPI-CT-INSTALACOES-PARA-CANTEIROS-DE-OBRAS.pdf" TargetMode="External"/><Relationship Id="rId9393" Type="http://schemas.openxmlformats.org/officeDocument/2006/relationships/hyperlink" Target="https://www.caixa.gov.br/Downloads/sinapi-cadernos-tecnicos/SINAPI-CT-SINALIZACAO-HORIZONTAL-VIARIA.pdf" TargetMode="External"/><Relationship Id="rId338" Type="http://schemas.openxmlformats.org/officeDocument/2006/relationships/hyperlink" Target="https://www.caixa.gov.br/Downloads/sinapi-cadernos-tecnicos/SINAPI-CT-ARRASAMENTO-DE-ESTACAS.pdf" TargetMode="External"/><Relationship Id="rId752" Type="http://schemas.openxmlformats.org/officeDocument/2006/relationships/hyperlink" Target="https://www.caixa.gov.br/Downloads/sinapi-cadernos-tecnicos/SINAPI-CT-ATERRO-E-REATERRO-DE-VALAS.pdf" TargetMode="External"/><Relationship Id="rId1382" Type="http://schemas.openxmlformats.org/officeDocument/2006/relationships/hyperlink" Target="https://www.caixa.gov.br/Downloads/sinapi-cadernos-tecnicos/SINAPI-CT-CONCRETO-PROTENDID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HIDRAULICAS-EM-PPR.pdf" TargetMode="External"/><Relationship Id="rId9046" Type="http://schemas.openxmlformats.org/officeDocument/2006/relationships/hyperlink" Target="https://www.caixa.gov.br/Downloads/sinapi-cadernos-tecnicos/SINAPI-CT-RECOMPOSICAO-DE-PAVIMENTOS.pdf" TargetMode="External"/><Relationship Id="rId9460" Type="http://schemas.openxmlformats.org/officeDocument/2006/relationships/hyperlink" Target="https://www.caixa.gov.br/Downloads/sinapi-cadernos-tecnicos/SINAPI-CT-SISTEMA-DE-PROTECAO-CONTRA-DESCARGAS-ATMOSFERICAS-SPDA.pdf" TargetMode="External"/><Relationship Id="rId405" Type="http://schemas.openxmlformats.org/officeDocument/2006/relationships/hyperlink" Target="https://www.caixa.gov.br/Downloads/sinapi-cadernos-tecnicos/SINAPI-CT-ASSENTAMENTO-DE-TUBOS-DE-ESGOTO-EM-PVC-E-PEAD.pdf" TargetMode="External"/><Relationship Id="rId1035" Type="http://schemas.openxmlformats.org/officeDocument/2006/relationships/hyperlink" Target="https://www.caixa.gov.br/Downloads/sinapi-cadernos-tecnicos/SINAPI-CT-BOCAS-PARA-BUEIR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5656" Type="http://schemas.openxmlformats.org/officeDocument/2006/relationships/hyperlink" Target="https://www.caixa.gov.br/Downloads/sinapi-cadernos-tecnicos/SINAPI-CT-INSTALACOES-HIDRAULICAS-EM-PPR.pdf" TargetMode="External"/><Relationship Id="rId8062" Type="http://schemas.openxmlformats.org/officeDocument/2006/relationships/hyperlink" Target="https://www.caixa.gov.br/Downloads/sinapi-cadernos-tecnicos/SINAPI-CT-PAREDES-EM-DRYWALL.pdf" TargetMode="External"/><Relationship Id="rId9113" Type="http://schemas.openxmlformats.org/officeDocument/2006/relationships/hyperlink" Target="https://www.caixa.gov.br/Downloads/sinapi-cadernos-tecnicos/SINAPI-CT-REDES-DE-LOGICA-TELEFONIA-E-IMAGEM.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FUNDACOES-RASAS-(BLOCOS-SAPATAS-VIGAS-BALDRAME).pdf" TargetMode="External"/><Relationship Id="rId5309" Type="http://schemas.openxmlformats.org/officeDocument/2006/relationships/hyperlink" Target="https://www.caixa.gov.br/Downloads/sinapi-cadernos-tecnicos/SINAPI-CT-INSTALACOES-HIDRAULICAS-RESERVACAO-E-BOMBAS-DE-RECALQUE.pdf" TargetMode="External"/><Relationship Id="rId6707" Type="http://schemas.openxmlformats.org/officeDocument/2006/relationships/hyperlink" Target="https://www.caixa.gov.br/Downloads/sinapi-cadernos-tecnicos/SINAPI-CT-INSTALACOES-DE-AR-CONDICIONADO-EM-COBRE.pdf" TargetMode="External"/><Relationship Id="rId3274" Type="http://schemas.openxmlformats.org/officeDocument/2006/relationships/hyperlink" Target="https://www.caixa.gov.br/Downloads/sinapi-cadernos-tecnicos/SINAPI-CT-ESCADAS.pdf" TargetMode="External"/><Relationship Id="rId4672" Type="http://schemas.openxmlformats.org/officeDocument/2006/relationships/hyperlink" Target="https://www.caixa.gov.br/Downloads/sinapi-cadernos-tecnicos/SINAPI-CT-INSTALACOES-ELETRICAS-ELETRODUTOS-EMBUTIDOS-CABOS-CAIXAS-TOMADAS-E-INTERRUPTORES.pdf" TargetMode="External"/><Relationship Id="rId5723" Type="http://schemas.openxmlformats.org/officeDocument/2006/relationships/hyperlink" Target="https://www.caixa.gov.br/Downloads/sinapi-cadernos-tecnicos/SINAPI-CT-INSTALACOES-PREDIAIS-DE-ESGOTO-TUBOS-E-CONEXOES.pdf" TargetMode="External"/><Relationship Id="rId8879" Type="http://schemas.openxmlformats.org/officeDocument/2006/relationships/hyperlink" Target="https://www.caixa.gov.br/Downloads/sinapi-cadernos-tecnicos/SINAPI-CT-RADIER-PISO-DE-CONCRETO-E-LAJE-SOBRE-SOLO.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MOLICOES-E-REMOCOES.pdf" TargetMode="External"/><Relationship Id="rId4325" Type="http://schemas.openxmlformats.org/officeDocument/2006/relationships/hyperlink" Target="https://www.caixa.gov.br/Downloads/sinapi-cadernos-tecnicos/SINAPI-CT-FORMAS-PARA-ESTRUTURAS-DE-CONCRETO-ARMADO.pdf" TargetMode="External"/><Relationship Id="rId7895" Type="http://schemas.openxmlformats.org/officeDocument/2006/relationships/hyperlink" Target="https://www.caixa.gov.br/Downloads/sinapi-cadernos-tecnicos/SINAPI-CT-MOBILIZACAO-E-DESMOBILIZACAO-DE-EQUIPAMENTOS-PESADOS.pdf" TargetMode="External"/><Relationship Id="rId8946" Type="http://schemas.openxmlformats.org/officeDocument/2006/relationships/hyperlink" Target="https://www.caixa.gov.br/Downloads/sinapi-cadernos-tecnicos/SINAPI-CT-RASGOS-E-FIXACOE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341" Type="http://schemas.openxmlformats.org/officeDocument/2006/relationships/hyperlink" Target="https://www.caixa.gov.br/Downloads/sinapi-cadernos-tecnicos/SINAPI-CT-ESCADAS.pdf" TargetMode="External"/><Relationship Id="rId6497" Type="http://schemas.openxmlformats.org/officeDocument/2006/relationships/hyperlink" Target="https://www.caixa.gov.br/Downloads/sinapi-cadernos-tecnicos/SINAPI-CT-INSTALACOES-DE-GAS-E-INCENDIO-EM-ACO-E-FERRO-GALVANIZADO.pdf" TargetMode="External"/><Relationship Id="rId7548" Type="http://schemas.openxmlformats.org/officeDocument/2006/relationships/hyperlink" Target="https://www.caixa.gov.br/Downloads/sinapi-cadernos-tecnicos/SINAPI-CT-LOUCAS-E-METAIS.pdf" TargetMode="External"/><Relationship Id="rId7962" Type="http://schemas.openxmlformats.org/officeDocument/2006/relationships/hyperlink" Target="https://www.caixa.gov.br/Downloads/sinapi-cadernos-tecnicos/SINAPI-CT-PAISAGISMO-PLANTIO.pdf" TargetMode="External"/><Relationship Id="rId262" Type="http://schemas.openxmlformats.org/officeDocument/2006/relationships/hyperlink" Target="https://www.caixa.gov.br/Downloads/sinapi-cadernos-tecnicos/SINAPI-CT-ARGAMASSAS.pdf" TargetMode="External"/><Relationship Id="rId5099" Type="http://schemas.openxmlformats.org/officeDocument/2006/relationships/hyperlink" Target="https://www.caixa.gov.br/Downloads/sinapi-cadernos-tecnicos/SINAPI-CT-INSTALACOES-ELETRICAS-REDE-DE-DISTRIBUICAO.pdf" TargetMode="External"/><Relationship Id="rId6564" Type="http://schemas.openxmlformats.org/officeDocument/2006/relationships/hyperlink" Target="https://www.caixa.gov.br/Downloads/sinapi-cadernos-tecnicos/SINAPI-CT-INSTALACOES-DE-GAS-E-INCENDIO-EM-ACO-E-FERRO-GALVANIZADO.pdf" TargetMode="External"/><Relationship Id="rId7615" Type="http://schemas.openxmlformats.org/officeDocument/2006/relationships/hyperlink" Target="https://www.caixa.gov.br/Downloads/sinapi-cadernos-tecnicos/SINAPI-CT-LOUCAS-E-METAI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RESERVACAO-E-BOMBAS-DE-RECALQUE.pdf" TargetMode="External"/><Relationship Id="rId5580" Type="http://schemas.openxmlformats.org/officeDocument/2006/relationships/hyperlink" Target="https://www.caixa.gov.br/Downloads/sinapi-cadernos-tecnicos/SINAPI-CT-INSTALACOES-HIDRAULICAS-EM-PEX.pdf" TargetMode="External"/><Relationship Id="rId6217" Type="http://schemas.openxmlformats.org/officeDocument/2006/relationships/hyperlink" Target="https://www.caixa.gov.br/Downloads/sinapi-cadernos-tecnicos/SINAPI-CT-INSTALACOES-PREDIAIS-DE-AGUAS-PLUVIAIS-TUBOS-CONEXOES-CAIXAS-E-RALOS.pdf" TargetMode="External"/><Relationship Id="rId6631" Type="http://schemas.openxmlformats.org/officeDocument/2006/relationships/hyperlink" Target="https://www.caixa.gov.br/Downloads/sinapi-cadernos-tecnicos/SINAPI-CT-INSTALACOES-DE-GAS-EM-PEX-MULTICAMADAS.pdf" TargetMode="External"/><Relationship Id="rId9787" Type="http://schemas.openxmlformats.org/officeDocument/2006/relationships/hyperlink" Target="https://www.caixa.gov.br/Downloads/sinapi-cadernos-tecnicos/SINAPI-CT-TRANSPORTE-DE-MATERIAIS-DENTRO-DO-CANTEIRO-DE-OBRAS.pdf" TargetMode="External"/><Relationship Id="rId4182" Type="http://schemas.openxmlformats.org/officeDocument/2006/relationships/hyperlink" Target="https://www.caixa.gov.br/Downloads/sinapi-cadernos-tecnicos/SINAPI-CT-FORROS.pdf" TargetMode="External"/><Relationship Id="rId5233" Type="http://schemas.openxmlformats.org/officeDocument/2006/relationships/hyperlink" Target="https://www.caixa.gov.br/Downloads/sinapi-cadernos-tecnicos/SINAPI-CT-INSTALACOES-HIDRAULICAS-RESERVACAO-E-BOMBAS-DE-RECALQUE.pdf" TargetMode="External"/><Relationship Id="rId8389" Type="http://schemas.openxmlformats.org/officeDocument/2006/relationships/hyperlink" Target="https://www.caixa.gov.br/Downloads/sinapi-cadernos-tecnicos/SINAPI-CT-PINTURA-EM-SUPERFICIES-METALICAS.pdf" TargetMode="External"/><Relationship Id="rId1776" Type="http://schemas.openxmlformats.org/officeDocument/2006/relationships/hyperlink" Target="https://www.caixa.gov.br/Downloads/sinapi-cadernos-tecnicos/SINAPI-CT-CUSTOS-HORARIOS-PRODUTIVO-E-IMPRODUTIVO-DOS-EQUIPAMENTOS.pdf" TargetMode="External"/><Relationship Id="rId2827" Type="http://schemas.openxmlformats.org/officeDocument/2006/relationships/hyperlink" Target="https://www.caixa.gov.br/Downloads/sinapi-cadernos-tecnicos/SINAPI-CT-DEPRECIACAO-JUROS-IMPOSTOS-E-SEGUROS-MANUTENCAO-E-MATERIAIS-NA-OPERACAO-DOS-EQUIPAMENTOS.pdf" TargetMode="External"/><Relationship Id="rId9854" Type="http://schemas.openxmlformats.org/officeDocument/2006/relationships/hyperlink" Target="https://www.caixa.gov.br/Downloads/sinapi-cadernos-tecnicos/SINAPI-CT-TRANSPORTE-CARGA-E-DESCARGA-DE-MATERIAIS.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ONTRAPISO.pdf" TargetMode="External"/><Relationship Id="rId1843" Type="http://schemas.openxmlformats.org/officeDocument/2006/relationships/hyperlink" Target="https://www.caixa.gov.br/Downloads/sinapi-cadernos-tecnicos/SINAPI-CT-CUSTOS-HORARIOS-PRODUTIVO-E-IMPRODUTIVO-DOS-EQUIPAMENTOS.pdf" TargetMode="External"/><Relationship Id="rId4999" Type="http://schemas.openxmlformats.org/officeDocument/2006/relationships/hyperlink" Target="https://www.caixa.gov.br/Downloads/sinapi-cadernos-tecnicos/SINAPI-CT-INSTALACOES-ELETRICAS-QUADROS-CABOS-DISJUNTORES-CONTATORES-E-BARRAMENTOS-BLINDADOS.pdf" TargetMode="External"/><Relationship Id="rId5300" Type="http://schemas.openxmlformats.org/officeDocument/2006/relationships/hyperlink" Target="https://www.caixa.gov.br/Downloads/sinapi-cadernos-tecnicos/SINAPI-CT-INSTALACOES-HIDRAULICAS-RESERVACAO-E-BOMBAS-DE-RECALQUE.pdf" TargetMode="External"/><Relationship Id="rId7058" Type="http://schemas.openxmlformats.org/officeDocument/2006/relationships/hyperlink" Target="https://www.caixa.gov.br/Downloads/sinapi-cadernos-tecnicos/SINAPI-CT-LASTRO.pdf" TargetMode="External"/><Relationship Id="rId8456" Type="http://schemas.openxmlformats.org/officeDocument/2006/relationships/hyperlink" Target="https://www.caixa.gov.br/Downloads/sinapi-cadernos-tecnicos/SINAPI-CT-PISOS.pdf" TargetMode="External"/><Relationship Id="rId8870" Type="http://schemas.openxmlformats.org/officeDocument/2006/relationships/hyperlink" Target="https://www.caixa.gov.br/Downloads/sinapi-cadernos-tecnicos/SINAPI-CT-RADIER-PISO-DE-CONCRETO-E-LAJE-SOBRE-SOLO.pdf" TargetMode="External"/><Relationship Id="rId9507" Type="http://schemas.openxmlformats.org/officeDocument/2006/relationships/hyperlink" Target="https://www.caixa.gov.br/Downloads/sinapi-cadernos-tecnicos/SINAPI-CT-SISTEMAS-DE-MEDICAO.pdf" TargetMode="External"/><Relationship Id="rId9921" Type="http://schemas.openxmlformats.org/officeDocument/2006/relationships/hyperlink" Target="https://www.caixa.gov.br/Downloads/sinapi-cadernos-tecnicos/SINAPI-CT-TRANSPORTE-CARGA-E-DESCARGA-DE-MATERIAIS.pdf" TargetMode="External"/><Relationship Id="rId10386" Type="http://schemas.openxmlformats.org/officeDocument/2006/relationships/hyperlink" Target="https://www.caixa.gov.br/Downloads/sinapi-cadernos-tecnicos/SINAPI-CT-VALVULAS-E-REGISTROS-PARA-SISTEMAS-PREDIAIS.pdf" TargetMode="External"/><Relationship Id="rId1910" Type="http://schemas.openxmlformats.org/officeDocument/2006/relationships/hyperlink" Target="https://www.caixa.gov.br/Downloads/sinapi-cadernos-tecnicos/SINAPI-CT-DEMOLICOES-E-REMOCOES.pdf" TargetMode="External"/><Relationship Id="rId7472" Type="http://schemas.openxmlformats.org/officeDocument/2006/relationships/hyperlink" Target="https://www.caixa.gov.br/Downloads/sinapi-metodologia/Livro_SINAPI_Calculos_Parametros.pdf" TargetMode="External"/><Relationship Id="rId8109" Type="http://schemas.openxmlformats.org/officeDocument/2006/relationships/hyperlink" Target="https://www.caixa.gov.br/Downloads/sinapi-cadernos-tecnicos/SINAPI-CT-PARQUINHOS-E-EQUIPAMENTOS-DE-GINASTICA-AO-AR-LIVRE.pdf" TargetMode="External"/><Relationship Id="rId8523" Type="http://schemas.openxmlformats.org/officeDocument/2006/relationships/hyperlink" Target="https://www.caixa.gov.br/Downloads/sinapi-cadernos-tecnicos/SINAPI-CT-POSTES-DE-CONCRETO-E-METALICOS.pdf" TargetMode="External"/><Relationship Id="rId10039" Type="http://schemas.openxmlformats.org/officeDocument/2006/relationships/hyperlink" Target="https://www.caixa.gov.br/Downloads/sinapi-cadernos-tecnicos/SINAPI-CT-TRANSPORTE-CARGA-E-DESCARGA-DE-MATERIAIS.pdf" TargetMode="External"/><Relationship Id="rId10453" Type="http://schemas.openxmlformats.org/officeDocument/2006/relationships/hyperlink" Target="https://www.caixa.gov.br/Downloads/sinapi-cadernos-tecnicos/SINAPI-CT-VALVULAS-PARA-REDES-DE-SANEAMENTO.pdf" TargetMode="External"/><Relationship Id="rId3668" Type="http://schemas.openxmlformats.org/officeDocument/2006/relationships/hyperlink" Target="https://www.caixa.gov.br/Downloads/sinapi-cadernos-tecnicos/SINAPI-CT-ESQUADRIAS-PORTAS.pdf" TargetMode="External"/><Relationship Id="rId4719" Type="http://schemas.openxmlformats.org/officeDocument/2006/relationships/hyperlink" Target="https://www.caixa.gov.br/Downloads/sinapi-cadernos-tecnicos/SINAPI-CT-INSTALACOES-ELETRICAS-ELETRODUTOS-EMBUTIDOS-CABOS-CAIXAS-TOMADAS-E-INTERRUPTORES.pdf" TargetMode="External"/><Relationship Id="rId6074" Type="http://schemas.openxmlformats.org/officeDocument/2006/relationships/hyperlink" Target="https://www.caixa.gov.br/Downloads/sinapi-cadernos-tecnicos/SINAPI-CT-INSTALACOES-PREDIAIS-DE-AGUA-QUENTE-EM-CPVC.pdf" TargetMode="External"/><Relationship Id="rId7125" Type="http://schemas.openxmlformats.org/officeDocument/2006/relationships/hyperlink" Target="https://www.caixa.gov.br/Downloads/sinapi-cadernos-tecnicos/SINAPI-CT-LIMPEZA-DE-OBRA.pdf" TargetMode="External"/><Relationship Id="rId10106" Type="http://schemas.openxmlformats.org/officeDocument/2006/relationships/hyperlink" Target="https://www.caixa.gov.br/Downloads/sinapi-cadernos-tecnicos/SINAPI-CT-TUBULACAO-FLANGEADA-PARA-REDES-DE-AGUA.pdf" TargetMode="External"/><Relationship Id="rId589" Type="http://schemas.openxmlformats.org/officeDocument/2006/relationships/hyperlink" Target="https://www.caixa.gov.br/Downloads/sinapi-cadernos-tecnicos/SINAPI-CT-ASSENTAMENTO-DE-TUBOS-DE-PVC-E-METALICOS-EM-REDES-DE-AGUA.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3735" Type="http://schemas.openxmlformats.org/officeDocument/2006/relationships/hyperlink" Target="https://www.caixa.gov.br/Downloads/sinapi-cadernos-tecnicos/SINAPI-CT-ESQUADRIAS-PORTAS.pdf" TargetMode="External"/><Relationship Id="rId5090" Type="http://schemas.openxmlformats.org/officeDocument/2006/relationships/hyperlink" Target="https://www.caixa.gov.br/Downloads/sinapi-cadernos-tecnicos/SINAPI-CT-INSTALACOES-ELETRICAS-REDE-DE-DISTRIBUICAO.pdf" TargetMode="External"/><Relationship Id="rId6141" Type="http://schemas.openxmlformats.org/officeDocument/2006/relationships/hyperlink" Target="https://www.caixa.gov.br/Downloads/sinapi-cadernos-tecnicos/SINAPI-CT-INSTALACOES-PREDIAIS-DE-AGUA-QUENTE-EM-CPVC.pdf" TargetMode="External"/><Relationship Id="rId9297" Type="http://schemas.openxmlformats.org/officeDocument/2006/relationships/hyperlink" Target="https://www.caixa.gov.br/Downloads/sinapi-cadernos-tecnicos/SINAPI-CT-RESERVATORIOS-DE-CONCRETO-E-METALICOS.pdf" TargetMode="External"/><Relationship Id="rId656" Type="http://schemas.openxmlformats.org/officeDocument/2006/relationships/hyperlink" Target="https://www.caixa.gov.br/Downloads/sinapi-cadernos-tecnicos/SINAPI-CT-ASSENTAMENTO-DE-TUBOS-DE-ESGOTO-OU-DRENAGEM-PLUVIAL-EM-CONCRETO.pdf" TargetMode="External"/><Relationship Id="rId1286" Type="http://schemas.openxmlformats.org/officeDocument/2006/relationships/hyperlink" Target="https://www.caixa.gov.br/Downloads/sinapi-cadernos-tecnicos/SINAPI-CT-CHAPISCO.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9364" Type="http://schemas.openxmlformats.org/officeDocument/2006/relationships/hyperlink" Target="https://www.caixa.gov.br/Downloads/sinapi-cadernos-tecnicos/SINAPI-CT-REVESTIMENTOS-CERAMICOS-INTERNOS.pdf" TargetMode="External"/><Relationship Id="rId309" Type="http://schemas.openxmlformats.org/officeDocument/2006/relationships/hyperlink" Target="https://www.caixa.gov.br/Downloads/sinapi-cadernos-tecnicos/SINAPI-CT-ARMACAO-PARA-ESTRUTURAS-DE-CONCRETO-ARMADO.pdf" TargetMode="External"/><Relationship Id="rId2751" Type="http://schemas.openxmlformats.org/officeDocument/2006/relationships/hyperlink" Target="https://www.caixa.gov.br/Downloads/sinapi-cadernos-tecnicos/SINAPI-CT-DEPRECIACAO-JUROS-IMPOSTOS-E-SEGUROS-MANUTENCAO-E-MATERIAIS-NA-OPERACAO-DOS-EQUIPAMENTOS.pdf" TargetMode="External"/><Relationship Id="rId3802" Type="http://schemas.openxmlformats.org/officeDocument/2006/relationships/hyperlink" Target="https://www.caixa.gov.br/Downloads/sinapi-cadernos-tecnicos/SINAPI-CT-ESTACAS-BROCA-STRAUSS-E-ESCAVADA-COM-FLUIDO-ESTABILIZANTE.pdf" TargetMode="External"/><Relationship Id="rId6958" Type="http://schemas.openxmlformats.org/officeDocument/2006/relationships/hyperlink" Target="https://www.caixa.gov.br/Downloads/sinapi-cadernos-tecnicos/SINAPI-CT-INSTALACOES-EM-COBRE.pdf" TargetMode="External"/><Relationship Id="rId8380" Type="http://schemas.openxmlformats.org/officeDocument/2006/relationships/hyperlink" Target="https://www.caixa.gov.br/Downloads/sinapi-cadernos-tecnicos/SINAPI-CT-PINTURA-EM-SUPERFICIES-METALICAS.pdf" TargetMode="External"/><Relationship Id="rId9017" Type="http://schemas.openxmlformats.org/officeDocument/2006/relationships/hyperlink" Target="https://www.caixa.gov.br/Downloads/sinapi-cadernos-tecnicos/SINAPI-CT-RECOMPOSICAO-DE-PAVIMENTOS.pdf" TargetMode="External"/><Relationship Id="rId723" Type="http://schemas.openxmlformats.org/officeDocument/2006/relationships/hyperlink" Target="https://www.caixa.gov.br/Downloads/sinapi-cadernos-tecnicos/SINAPI-CT-ATERRO-E-REATERRO-DE-VALA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JETADO.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5974" Type="http://schemas.openxmlformats.org/officeDocument/2006/relationships/hyperlink" Target="https://www.caixa.gov.br/Downloads/sinapi-cadernos-tecnicos/SINAPI-CT-INSTALACOES-PREDIAIS-DE-AGUA-FRIA-EM-PVC.pdf" TargetMode="External"/><Relationship Id="rId8033" Type="http://schemas.openxmlformats.org/officeDocument/2006/relationships/hyperlink" Target="https://www.caixa.gov.br/Downloads/sinapi-cadernos-tecnicos/SINAPI-CT-PAREDES-DE-CONCRETO-ESTUCAMENTO.pdf" TargetMode="External"/><Relationship Id="rId9431" Type="http://schemas.openxmlformats.org/officeDocument/2006/relationships/hyperlink" Target="https://www.caixa.gov.br/Downloads/sinapi-cadernos-tecnicos/SINAPI-CT-SINALIZACAO-VERTICAL-VIARIA.pdf" TargetMode="External"/><Relationship Id="rId1420" Type="http://schemas.openxmlformats.org/officeDocument/2006/relationships/hyperlink" Target="https://www.caixa.gov.br/Downloads/sinapi-cadernos-tecnicos/SINAPI-CT-CONTRAPISO.pdf" TargetMode="External"/><Relationship Id="rId4576" Type="http://schemas.openxmlformats.org/officeDocument/2006/relationships/hyperlink" Target="https://www.caixa.gov.br/Downloads/sinapi-cadernos-tecnicos/SINAPI-CT-GUIAS-E-SARJETAS.pdf" TargetMode="External"/><Relationship Id="rId4990" Type="http://schemas.openxmlformats.org/officeDocument/2006/relationships/hyperlink" Target="https://www.caixa.gov.br/Downloads/sinapi-cadernos-tecnicos/SINAPI-CT-INSTALACOES-ELETRICAS-QUADROS-CABOS-DISJUNTORES-CONTATORES-E-BARRAMENTOS-BLINDADOS.pdf" TargetMode="External"/><Relationship Id="rId5627" Type="http://schemas.openxmlformats.org/officeDocument/2006/relationships/hyperlink" Target="https://www.caixa.gov.br/Downloads/sinapi-cadernos-tecnicos/SINAPI-CT-INSTALACOES-HIDRAULICAS-EM-PPR.pdf" TargetMode="External"/><Relationship Id="rId3178" Type="http://schemas.openxmlformats.org/officeDocument/2006/relationships/hyperlink" Target="https://www.caixa.gov.br/Downloads/sinapi-cadernos-tecnicos/SINAPI-CT-ENERGIA-SOLAR-PARA-EDIFICACOES.pdf" TargetMode="External"/><Relationship Id="rId3592" Type="http://schemas.openxmlformats.org/officeDocument/2006/relationships/hyperlink" Target="https://www.caixa.gov.br/Downloads/sinapi-cadernos-tecnicos/SINAPI-CT-ESCORAMENTO-E-PREPARO-DE-FUNDO-DE-VALAS.pdf" TargetMode="External"/><Relationship Id="rId4229" Type="http://schemas.openxmlformats.org/officeDocument/2006/relationships/hyperlink" Target="https://www.caixa.gov.br/Downloads/sinapi-cadernos-tecnicos/SINAPI-CT-FOSSAS-E-SUMIDOUROS.pdf" TargetMode="External"/><Relationship Id="rId4643" Type="http://schemas.openxmlformats.org/officeDocument/2006/relationships/hyperlink" Target="https://www.caixa.gov.br/Downloads/sinapi-cadernos-tecnicos/SINAPI-CT-IMPERMEABILIZACAO-PROTECAO-MECANICA-E-TRATAMENTO-DE-JUNTA.pdf" TargetMode="External"/><Relationship Id="rId7799" Type="http://schemas.openxmlformats.org/officeDocument/2006/relationships/hyperlink" Target="https://www.caixa.gov.br/Downloads/sinapi-cadernos-tecnicos/SINAPI-CT-MASSA-UNICA-INTERNA.pdf" TargetMode="External"/><Relationship Id="rId8100" Type="http://schemas.openxmlformats.org/officeDocument/2006/relationships/hyperlink" Target="https://www.caixa.gov.br/Downloads/sinapi-cadernos-tecnicos/SINAPI-CT-PARQUINHOS-E-EQUIPAMENTOS-DE-GINASTICA-AO-AR-LIVRE.pdf" TargetMode="External"/><Relationship Id="rId10030" Type="http://schemas.openxmlformats.org/officeDocument/2006/relationships/hyperlink" Target="https://www.caixa.gov.br/Downloads/sinapi-cadernos-tecnicos/SINAPI-CT-TRANSPORTE-CARGA-E-DESCARGA-DE-MATERIAI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245" Type="http://schemas.openxmlformats.org/officeDocument/2006/relationships/hyperlink" Target="https://www.caixa.gov.br/Downloads/sinapi-cadernos-tecnicos/SINAPI-CT-EQUIPAMENTOS-DE-PROTECAO-COLETIVA.pdf" TargetMode="External"/><Relationship Id="rId4710" Type="http://schemas.openxmlformats.org/officeDocument/2006/relationships/hyperlink" Target="https://www.caixa.gov.br/Downloads/sinapi-cadernos-tecnicos/SINAPI-CT-INSTALACOES-ELETRICAS-ELETRODUTOS-EMBUTIDOS-CABOS-CAIXAS-TOMADAS-E-INTERRUPTORES.pdf" TargetMode="External"/><Relationship Id="rId7866" Type="http://schemas.openxmlformats.org/officeDocument/2006/relationships/hyperlink" Target="https://www.caixa.gov.br/Downloads/sinapi-cadernos-tecnicos/SINAPI-CT-MOBILIZACAO-E-DESMOBILIZACAO-DE-EQUIPAMENTOS-PESADOS.pdf" TargetMode="External"/><Relationship Id="rId166" Type="http://schemas.openxmlformats.org/officeDocument/2006/relationships/hyperlink" Target="https://www.caixa.gov.br/Downloads/sinapi-cadernos-tecnicos/SINAPI-CT-ARGAMASSAS.pdf" TargetMode="External"/><Relationship Id="rId580" Type="http://schemas.openxmlformats.org/officeDocument/2006/relationships/hyperlink" Target="https://www.caixa.gov.br/Downloads/sinapi-cadernos-tecnicos/SINAPI-CT-ASSENTAMENTO-DE-TUBOS-DE-PVC-E-METALICOS-EM-REDES-DE-AGUA.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312" Type="http://schemas.openxmlformats.org/officeDocument/2006/relationships/hyperlink" Target="https://www.caixa.gov.br/Downloads/sinapi-cadernos-tecnicos/SINAPI-CT-ESCADAS.pdf" TargetMode="External"/><Relationship Id="rId6468" Type="http://schemas.openxmlformats.org/officeDocument/2006/relationships/hyperlink" Target="https://www.caixa.gov.br/Downloads/sinapi-cadernos-tecnicos/SINAPI-CT-INSTALACOES-DE-GAS-E-INCENDIO-EM-ACO-E-FERRO-GALVANIZADO.pdf" TargetMode="External"/><Relationship Id="rId7519" Type="http://schemas.openxmlformats.org/officeDocument/2006/relationships/hyperlink" Target="https://www.caixa.gov.br/Downloads/sinapi-cadernos-tecnicos/SINAPI-CT-LOCACAO-DE-OBRAS.pdf" TargetMode="External"/><Relationship Id="rId8917" Type="http://schemas.openxmlformats.org/officeDocument/2006/relationships/hyperlink" Target="https://www.caixa.gov.br/Downloads/sinapi-cadernos-tecnicos/SINAPI-CT-RASGOS-E-FIXACOES.pdf" TargetMode="External"/><Relationship Id="rId233" Type="http://schemas.openxmlformats.org/officeDocument/2006/relationships/hyperlink" Target="https://www.caixa.gov.br/Downloads/sinapi-cadernos-tecnicos/SINAPI-CT-ARGAMASSAS.pdf" TargetMode="External"/><Relationship Id="rId5484" Type="http://schemas.openxmlformats.org/officeDocument/2006/relationships/hyperlink" Target="https://www.caixa.gov.br/Downloads/sinapi-cadernos-tecnicos/SINAPI-CT-INSTALACOES-HIDRAULICAS-EM-PEX.pdf" TargetMode="External"/><Relationship Id="rId6882" Type="http://schemas.openxmlformats.org/officeDocument/2006/relationships/hyperlink" Target="https://www.caixa.gov.br/Downloads/sinapi-cadernos-tecnicos/SINAPI-CT-INSTALACOES-EM-COBRE.pdf" TargetMode="External"/><Relationship Id="rId7933" Type="http://schemas.openxmlformats.org/officeDocument/2006/relationships/hyperlink" Target="https://www.caixa.gov.br/Downloads/sinapi-cadernos-tecnicos/SINAPI-CT-MONOCAPA.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ESTRUTURAS-DE-MADEIRA.pdf" TargetMode="External"/><Relationship Id="rId5137" Type="http://schemas.openxmlformats.org/officeDocument/2006/relationships/hyperlink" Target="https://www.caixa.gov.br/Downloads/sinapi-cadernos-tecnicos/SINAPI-CT-INSTALACOES-ELETRICAS-REDE-DE-DISTRIBUICAO.pdf" TargetMode="External"/><Relationship Id="rId6535" Type="http://schemas.openxmlformats.org/officeDocument/2006/relationships/hyperlink" Target="https://www.caixa.gov.br/Downloads/sinapi-cadernos-tecnicos/SINAPI-CT-INSTALACOES-DE-GAS-E-INCENDIO-EM-ACO-E-FERRO-GALVANIZADO.pdf" TargetMode="External"/><Relationship Id="rId5551" Type="http://schemas.openxmlformats.org/officeDocument/2006/relationships/hyperlink" Target="https://www.caixa.gov.br/Downloads/sinapi-cadernos-tecnicos/SINAPI-CT-INSTALACOES-HIDRAULICAS-EM-PEX.pdf" TargetMode="External"/><Relationship Id="rId6602" Type="http://schemas.openxmlformats.org/officeDocument/2006/relationships/hyperlink" Target="https://www.caixa.gov.br/Downloads/sinapi-cadernos-tecnicos/SINAPI-CT-INSTALACOES-DE-GAS-EM-PEX-MULTICAMADAS.pdf" TargetMode="External"/><Relationship Id="rId9758" Type="http://schemas.openxmlformats.org/officeDocument/2006/relationships/hyperlink" Target="https://www.caixa.gov.br/Downloads/sinapi-cadernos-tecnicos/SINAPI-CT-TRANSPORTE-DE-MATERIAIS-DENTRO-DO-CANTEIRO-DE-OBRAS.pdf" TargetMode="External"/><Relationship Id="rId1747" Type="http://schemas.openxmlformats.org/officeDocument/2006/relationships/hyperlink" Target="https://www.caixa.gov.br/Downloads/sinapi-cadernos-tecnicos/SINAPI-CT-CUSTOS-HORARIOS-PRODUTIVO-E-IMPRODUTIVO-DOS-EQUIPAMENTOS.pdf" TargetMode="External"/><Relationship Id="rId4153" Type="http://schemas.openxmlformats.org/officeDocument/2006/relationships/hyperlink" Target="https://www.caixa.gov.br/Downloads/sinapi-cadernos-tecnicos/SINAPI-CT-EXECUCAO-DE-TIRANTES.pdf" TargetMode="External"/><Relationship Id="rId5204" Type="http://schemas.openxmlformats.org/officeDocument/2006/relationships/hyperlink" Target="https://www.caixa.gov.br/Downloads/sinapi-cadernos-tecnicos/SINAPI-CT-INSTALACOES-HIDRAULICAS-RESERVACAO-E-BOMBAS-DE-RECALQUE.pdf" TargetMode="External"/><Relationship Id="rId8774" Type="http://schemas.openxmlformats.org/officeDocument/2006/relationships/hyperlink" Target="https://www.caixa.gov.br/Downloads/sinapi-cadernos-tecnicos/SINAPI-CT-PRODUCAO-DE-CONCRETO.pdf" TargetMode="External"/><Relationship Id="rId9825" Type="http://schemas.openxmlformats.org/officeDocument/2006/relationships/hyperlink" Target="https://www.caixa.gov.br/Downloads/sinapi-cadernos-tecnicos/SINAPI-CT-TRANSPORTE-CARGA-E-DESCARGA-DE-MATERIAIS.pdf" TargetMode="External"/><Relationship Id="rId39" Type="http://schemas.openxmlformats.org/officeDocument/2006/relationships/hyperlink" Target="https://www.caixa.gov.br/Downloads/sinapi-cadernos-tecnicos/SINAPI-CT-ALVENARIA-DE-VEDACAO.pdf" TargetMode="External"/><Relationship Id="rId1814" Type="http://schemas.openxmlformats.org/officeDocument/2006/relationships/hyperlink" Target="https://www.caixa.gov.br/Downloads/sinapi-cadernos-tecnicos/SINAPI-CT-CUSTOS-HORARIOS-PRODUTIVO-E-IMPRODUTIVO-DOS-EQUIPAMENTOS.pdf" TargetMode="External"/><Relationship Id="rId4220" Type="http://schemas.openxmlformats.org/officeDocument/2006/relationships/hyperlink" Target="https://www.caixa.gov.br/Downloads/sinapi-cadernos-tecnicos/SINAPI-CT-FOSSAS-E-SUMIDOUROS.pdf" TargetMode="External"/><Relationship Id="rId7376" Type="http://schemas.openxmlformats.org/officeDocument/2006/relationships/hyperlink" Target="https://www.caixa.gov.br/Downloads/sinapi-metodologia/Livro_SINAPI_Calculos_Parametros.pdf" TargetMode="External"/><Relationship Id="rId7790" Type="http://schemas.openxmlformats.org/officeDocument/2006/relationships/hyperlink" Target="https://www.caixa.gov.br/Downloads/sinapi-cadernos-tecnicos/SINAPI-CT-MASSA-UNICA-INTERNA.pdf" TargetMode="External"/><Relationship Id="rId8427" Type="http://schemas.openxmlformats.org/officeDocument/2006/relationships/hyperlink" Target="https://www.caixa.gov.br/Downloads/sinapi-cadernos-tecnicos/SINAPI-CT-PINTURA-PARA-PISOS.pdf" TargetMode="External"/><Relationship Id="rId8841" Type="http://schemas.openxmlformats.org/officeDocument/2006/relationships/hyperlink" Target="https://www.caixa.gov.br/Downloads/sinapi-cadernos-tecnicos/SINAPI-CT-QUADROS-DE-AUTOMACAO-DE-BOMBAS.pdf" TargetMode="External"/><Relationship Id="rId10357" Type="http://schemas.openxmlformats.org/officeDocument/2006/relationships/hyperlink" Target="https://www.caixa.gov.br/Downloads/sinapi-cadernos-tecnicos/SINAPI-CT-VALVULAS-E-REGISTROS-PARA-SISTEMAS-PREDIAIS.pdf" TargetMode="External"/><Relationship Id="rId6392" Type="http://schemas.openxmlformats.org/officeDocument/2006/relationships/hyperlink" Target="https://www.caixa.gov.br/Downloads/sinapi-cadernos-tecnicos/SINAPI-CT-INSTALACOES-DE-GAS-E-INCENDIO-EM-ACO-E-FERRO-GALVANIZADO.pdf" TargetMode="External"/><Relationship Id="rId7029" Type="http://schemas.openxmlformats.org/officeDocument/2006/relationships/hyperlink" Target="https://www.caixa.gov.br/Downloads/sinapi-cadernos-tecnicos/SINAPI-CT-LAJES-PRE-MOLDADAS.pdf" TargetMode="External"/><Relationship Id="rId7443" Type="http://schemas.openxmlformats.org/officeDocument/2006/relationships/hyperlink" Target="https://www.caixa.gov.br/Downloads/sinapi-metodologia/Livro_SINAPI_Calculos_Parametros.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ESTRUTURA-E-TRAMA-PARA-COBERTURA.pdf" TargetMode="External"/><Relationship Id="rId6045" Type="http://schemas.openxmlformats.org/officeDocument/2006/relationships/hyperlink" Target="https://www.caixa.gov.br/Downloads/sinapi-cadernos-tecnicos/SINAPI-CT-INSTALACOES-PREDIAIS-DE-AGUA-QUENTE-EM-CPVC.pdf" TargetMode="External"/><Relationship Id="rId10424" Type="http://schemas.openxmlformats.org/officeDocument/2006/relationships/hyperlink" Target="https://www.caixa.gov.br/Downloads/sinapi-cadernos-tecnicos/SINAPI-CT-VALVULAS-PARA-REDES-DE-SANEAMENTO.pdf" TargetMode="External"/><Relationship Id="rId3639" Type="http://schemas.openxmlformats.org/officeDocument/2006/relationships/hyperlink" Target="https://www.caixa.gov.br/Downloads/sinapi-cadernos-tecnicos/SINAPI-CT-ESQUADRIAS-JANELAS.pdf" TargetMode="External"/><Relationship Id="rId5061" Type="http://schemas.openxmlformats.org/officeDocument/2006/relationships/hyperlink" Target="https://www.caixa.gov.br/Downloads/sinapi-cadernos-tecnicos/SINAPI-CT-INSTALACOES-ELETRICAS-REDE-DE-DISTRIBUICAO.pdf" TargetMode="External"/><Relationship Id="rId6112" Type="http://schemas.openxmlformats.org/officeDocument/2006/relationships/hyperlink" Target="https://www.caixa.gov.br/Downloads/sinapi-cadernos-tecnicos/SINAPI-CT-INSTALACOES-PREDIAIS-DE-AGUA-QUENTE-EM-CPVC.pdf" TargetMode="External"/><Relationship Id="rId7510" Type="http://schemas.openxmlformats.org/officeDocument/2006/relationships/hyperlink" Target="https://www.caixa.gov.br/Downloads/sinapi-metodologia/Livro_SINAPI_Calculos_Parametros.pdf" TargetMode="External"/><Relationship Id="rId9268" Type="http://schemas.openxmlformats.org/officeDocument/2006/relationships/hyperlink" Target="https://www.caixa.gov.br/Downloads/sinapi-cadernos-tecnicos/SINAPI-CT-REDES-DE-AGUA-E-ESGOTO-EM-PEAD-LISO-(TUBOS-E-CONEXOES).pdf" TargetMode="External"/><Relationship Id="rId974" Type="http://schemas.openxmlformats.org/officeDocument/2006/relationships/hyperlink" Target="https://www.caixa.gov.br/Downloads/sinapi-cadernos-tecnicos/SINAPI-CT-ATERROS-BASES-SUB-BASES-E-IMPRIMACOE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3706" Type="http://schemas.openxmlformats.org/officeDocument/2006/relationships/hyperlink" Target="https://www.caixa.gov.br/Downloads/sinapi-cadernos-tecnicos/SINAPI-CT-ESQUADRIAS-PORTAS.pdf" TargetMode="External"/><Relationship Id="rId9682" Type="http://schemas.openxmlformats.org/officeDocument/2006/relationships/hyperlink" Target="https://www.caixa.gov.br/Downloads/sinapi-cadernos-tecnicos/SINAPI-CT-TRANSPORTE-FLUVIAL-CARGA-E-DESCARGA.pdf" TargetMode="External"/><Relationship Id="rId627" Type="http://schemas.openxmlformats.org/officeDocument/2006/relationships/hyperlink" Target="https://www.caixa.gov.br/Downloads/sinapi-cadernos-tecnicos/SINAPI-CT-ASSENTAMENTO-DE-TUBOS-DE-PVC-E-METALICOS-EM-REDES-DE-AGUA.pdf" TargetMode="External"/><Relationship Id="rId1257" Type="http://schemas.openxmlformats.org/officeDocument/2006/relationships/hyperlink" Target="https://www.caixa.gov.br/Downloads/sinapi-cadernos-tecnicos/SINAPI-CT-CERCAS-PROTETORES-E-ALAMBRADOS.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EPRECIACAO-JUROS-IMPOSTOS-E-SEGUROS-MANUTENCAO-E-MATERIAIS-NA-OPERACAO-DOS-EQUIPAMENTOS.pdf" TargetMode="External"/><Relationship Id="rId5878" Type="http://schemas.openxmlformats.org/officeDocument/2006/relationships/hyperlink" Target="https://www.caixa.gov.br/Downloads/sinapi-cadernos-tecnicos/SINAPI-CT-INSTALACOES-PREDIAIS-DE-AGUA-FRIA-EM-PVC.pdf" TargetMode="External"/><Relationship Id="rId6929" Type="http://schemas.openxmlformats.org/officeDocument/2006/relationships/hyperlink" Target="https://www.caixa.gov.br/Downloads/sinapi-cadernos-tecnicos/SINAPI-CT-INSTALACOES-EM-COBRE.pdf" TargetMode="External"/><Relationship Id="rId8284" Type="http://schemas.openxmlformats.org/officeDocument/2006/relationships/hyperlink" Target="https://www.caixa.gov.br/Downloads/sinapi-cadernos-tecnicos/SINAPI-CT-PERFURACAO-HORIZONTAL-DIRECIONAL-HDD.pdf" TargetMode="External"/><Relationship Id="rId9335" Type="http://schemas.openxmlformats.org/officeDocument/2006/relationships/hyperlink" Target="https://www.caixa.gov.br/Downloads/sinapi-cadernos-tecnicos/SINAPI-CT-REVESTIMENTOS-CERAMICOS-EXTERNOS.pdf" TargetMode="External"/><Relationship Id="rId1324" Type="http://schemas.openxmlformats.org/officeDocument/2006/relationships/hyperlink" Target="https://www.caixa.gov.br/Downloads/sinapi-cadernos-tecnicos/SINAPI-CT-CONCRETAGEM-PARA-ESTRUTURAS-DE-CONCRETO-ARMADO.pdf" TargetMode="External"/><Relationship Id="rId4894" Type="http://schemas.openxmlformats.org/officeDocument/2006/relationships/hyperlink" Target="https://www.caixa.gov.br/Downloads/sinapi-cadernos-tecnicos/SINAPI-CT-INSTALACOES-ELETRICAS-ELETRODUTOS-CONEXOES-E-CONDULETES-APARENTES.pdf" TargetMode="External"/><Relationship Id="rId5945" Type="http://schemas.openxmlformats.org/officeDocument/2006/relationships/hyperlink" Target="https://www.caixa.gov.br/Downloads/sinapi-cadernos-tecnicos/SINAPI-CT-INSTALACOES-PREDIAIS-DE-AGUA-FRIA-EM-PVC.pdf" TargetMode="External"/><Relationship Id="rId8351" Type="http://schemas.openxmlformats.org/officeDocument/2006/relationships/hyperlink" Target="https://www.caixa.gov.br/Downloads/sinapi-cadernos-tecnicos/SINAPI-CT-PINTURA-EM-MADEIRA.pdf" TargetMode="External"/><Relationship Id="rId9402" Type="http://schemas.openxmlformats.org/officeDocument/2006/relationships/hyperlink" Target="https://www.caixa.gov.br/Downloads/sinapi-cadernos-tecnicos/SINAPI-CT-SINALIZACAO-VERTICAL-VIARIA.pdf" TargetMode="External"/><Relationship Id="rId10281" Type="http://schemas.openxmlformats.org/officeDocument/2006/relationships/hyperlink" Target="https://www.caixa.gov.br/Downloads/sinapi-cadernos-tecnicos/SINAPI-CT-VIDROS-E-ESPELHOS.pdf" TargetMode="External"/><Relationship Id="rId30" Type="http://schemas.openxmlformats.org/officeDocument/2006/relationships/hyperlink" Target="https://www.caixa.gov.br/Downloads/sinapi-cadernos-tecnicos/SINAPI-CT-ALVENARIA-DE-VEDACAO.pdf" TargetMode="External"/><Relationship Id="rId3496" Type="http://schemas.openxmlformats.org/officeDocument/2006/relationships/hyperlink" Target="https://www.caixa.gov.br/Downloads/sinapi-cadernos-tecnicos/SINAPI-CT-ESCAVACAO-DE-VALAS.pdf" TargetMode="External"/><Relationship Id="rId4547" Type="http://schemas.openxmlformats.org/officeDocument/2006/relationships/hyperlink" Target="https://www.caixa.gov.br/Downloads/sinapi-cadernos-tecnicos/SINAPI-CT-GUIAS-E-SARJETAS.pdf" TargetMode="External"/><Relationship Id="rId8004" Type="http://schemas.openxmlformats.org/officeDocument/2006/relationships/hyperlink" Target="https://www.caixa.gov.br/Downloads/sinapi-cadernos-tecnicos/SINAPI-CT-PAREDES-DE-CONCRETO-CONCRETAGEM.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NERGIA-SOLAR-PARA-EDIFICACOES.pdf" TargetMode="External"/><Relationship Id="rId3563" Type="http://schemas.openxmlformats.org/officeDocument/2006/relationships/hyperlink" Target="https://www.caixa.gov.br/Downloads/sinapi-cadernos-tecnicos/SINAPI-CT-ESCORAMENTO-E-PREPARO-DE-FUNDO-DE-VALAS.pdf" TargetMode="External"/><Relationship Id="rId4961" Type="http://schemas.openxmlformats.org/officeDocument/2006/relationships/hyperlink" Target="https://www.caixa.gov.br/Downloads/sinapi-cadernos-tecnicos/SINAPI-CT-INSTALACOES-ELETRICAS-QUADROS-CABOS-DISJUNTORES-CONTATORES-E-BARRAMENTOS-BLINDADOS.pdf" TargetMode="External"/><Relationship Id="rId7020" Type="http://schemas.openxmlformats.org/officeDocument/2006/relationships/hyperlink" Target="https://www.caixa.gov.br/Downloads/sinapi-cadernos-tecnicos/SINAPI-CT-LAJES-PRE-MOLDADAS.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216" Type="http://schemas.openxmlformats.org/officeDocument/2006/relationships/hyperlink" Target="https://www.caixa.gov.br/Downloads/sinapi-cadernos-tecnicos/SINAPI-CT-EQUIPAMENTOS-DE-PROTECAO-COLETIVA.pdf" TargetMode="External"/><Relationship Id="rId4614" Type="http://schemas.openxmlformats.org/officeDocument/2006/relationships/hyperlink" Target="https://www.caixa.gov.br/Downloads/sinapi-cadernos-tecnicos/SINAPI-CT-ILUMINACAO-PREDIAL-E-MONITORAMENTO.pdf" TargetMode="External"/><Relationship Id="rId9192" Type="http://schemas.openxmlformats.org/officeDocument/2006/relationships/hyperlink" Target="https://www.caixa.gov.br/Downloads/sinapi-cadernos-tecnicos/SINAPI-CT-REDES-DE-AGUA-E-ESGOTO-EM-PEAD-LISO-(TUBOS-E-CONEXOES).pdf" TargetMode="External"/><Relationship Id="rId10001" Type="http://schemas.openxmlformats.org/officeDocument/2006/relationships/hyperlink" Target="https://www.caixa.gov.br/Downloads/sinapi-cadernos-tecnicos/SINAPI-CT-TRANSPORTE-CARGA-E-DESCARGA-DE-MATERIAIS.pdf" TargetMode="External"/><Relationship Id="rId137" Type="http://schemas.openxmlformats.org/officeDocument/2006/relationships/hyperlink" Target="https://www.caixa.gov.br/Downloads/sinapi-cadernos-tecnicos/SINAPI-CT-ARGAMASSAS.pdf" TargetMode="External"/><Relationship Id="rId3630" Type="http://schemas.openxmlformats.org/officeDocument/2006/relationships/hyperlink" Target="https://www.caixa.gov.br/Downloads/sinapi-cadernos-tecnicos/SINAPI-CT-ESQUADRIAS-JANELAS.pdf" TargetMode="External"/><Relationship Id="rId6786" Type="http://schemas.openxmlformats.org/officeDocument/2006/relationships/hyperlink" Target="https://www.caixa.gov.br/Downloads/sinapi-cadernos-tecnicos/SINAPI-CT-INSTALACOES-EM-COBRE.pdf" TargetMode="External"/><Relationship Id="rId7837" Type="http://schemas.openxmlformats.org/officeDocument/2006/relationships/hyperlink" Target="https://www.caixa.gov.br/Downloads/sinapi-cadernos-tecnicos/SINAPI-CT-MOBILIZACAO-E-DESMOBILIZACAO-DE-EQUIPAMENTOS-PESADOS.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HIDRAULICAS-RESERVACAO-E-BOMBAS-DE-RECALQUE.pdf" TargetMode="External"/><Relationship Id="rId6439" Type="http://schemas.openxmlformats.org/officeDocument/2006/relationships/hyperlink" Target="https://www.caixa.gov.br/Downloads/sinapi-cadernos-tecnicos/SINAPI-CT-INSTALACOES-DE-GAS-E-INCENDIO-EM-ACO-E-FERRO-GALVANIZADO.pdf" TargetMode="External"/><Relationship Id="rId6853" Type="http://schemas.openxmlformats.org/officeDocument/2006/relationships/hyperlink" Target="https://www.caixa.gov.br/Downloads/sinapi-cadernos-tecnicos/SINAPI-CT-INSTALACOES-EM-COBRE.pdf" TargetMode="External"/><Relationship Id="rId7904" Type="http://schemas.openxmlformats.org/officeDocument/2006/relationships/hyperlink" Target="https://www.caixa.gov.br/Downloads/sinapi-cadernos-tecnicos/SINAPI-CT-MOBILIZACAO-E-DESMOBILIZACAO-DE-EQUIPAMENTOS-PESADOS.pdf" TargetMode="External"/><Relationship Id="rId204" Type="http://schemas.openxmlformats.org/officeDocument/2006/relationships/hyperlink" Target="https://www.caixa.gov.br/Downloads/sinapi-cadernos-tecnicos/SINAPI-CT-ARGAMASSA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5455" Type="http://schemas.openxmlformats.org/officeDocument/2006/relationships/hyperlink" Target="https://www.caixa.gov.br/Downloads/sinapi-cadernos-tecnicos/SINAPI-CT-INSTALACOES-HIDRAULICAS-EM-PEX.pdf" TargetMode="External"/><Relationship Id="rId6506" Type="http://schemas.openxmlformats.org/officeDocument/2006/relationships/hyperlink" Target="https://www.caixa.gov.br/Downloads/sinapi-cadernos-tecnicos/SINAPI-CT-INSTALACOES-DE-GAS-E-INCENDIO-EM-ACO-E-FERRO-GALVANIZADO.pdf" TargetMode="External"/><Relationship Id="rId6920" Type="http://schemas.openxmlformats.org/officeDocument/2006/relationships/hyperlink" Target="https://www.caixa.gov.br/Downloads/sinapi-cadernos-tecnicos/SINAPI-CT-INSTALACOES-EM-COBRE.pdf" TargetMode="External"/><Relationship Id="rId4057" Type="http://schemas.openxmlformats.org/officeDocument/2006/relationships/hyperlink" Target="https://www.caixa.gov.br/Downloads/sinapi-cadernos-tecnicos/SINAPI-CT-ESTRUTURAS-DE-MADEIRA.pdf" TargetMode="External"/><Relationship Id="rId4471" Type="http://schemas.openxmlformats.org/officeDocument/2006/relationships/hyperlink" Target="https://www.caixa.gov.br/Downloads/sinapi-cadernos-tecnicos/SINAPI-CT-GESSO.pdf" TargetMode="External"/><Relationship Id="rId5108" Type="http://schemas.openxmlformats.org/officeDocument/2006/relationships/hyperlink" Target="https://www.caixa.gov.br/Downloads/sinapi-cadernos-tecnicos/SINAPI-CT-INSTALACOES-ELETRICAS-REDE-DE-DISTRIBUICAO.pdf" TargetMode="External"/><Relationship Id="rId5522" Type="http://schemas.openxmlformats.org/officeDocument/2006/relationships/hyperlink" Target="https://www.caixa.gov.br/Downloads/sinapi-cadernos-tecnicos/SINAPI-CT-INSTALACOES-HIDRAULICAS-EM-PEX.pdf" TargetMode="External"/><Relationship Id="rId8678" Type="http://schemas.openxmlformats.org/officeDocument/2006/relationships/hyperlink" Target="https://www.caixa.gov.br/Downloads/sinapi-cadernos-tecnicos/SINAPI-CT-POCOS-DE-VISITA-E-CAIXAS-PARA-BOCAS-DE-LOBO.pdf" TargetMode="External"/><Relationship Id="rId9729" Type="http://schemas.openxmlformats.org/officeDocument/2006/relationships/hyperlink" Target="https://www.caixa.gov.br/Downloads/sinapi-cadernos-tecnicos/SINAPI-CT-TRANSPORTE-DE-MATERIAIS-DENTRO-DO-CANTEIRO-DE-OBRAS.pdf" TargetMode="External"/><Relationship Id="rId3073" Type="http://schemas.openxmlformats.org/officeDocument/2006/relationships/hyperlink" Target="https://www.caixa.gov.br/Downloads/sinapi-cadernos-tecnicos/SINAPI-CT-ELETROCALHAS.pdf" TargetMode="External"/><Relationship Id="rId4124" Type="http://schemas.openxmlformats.org/officeDocument/2006/relationships/hyperlink" Target="https://www.caixa.gov.br/Downloads/sinapi-cadernos-tecnicos/SINAPI-CT-EXECUCAO-DE-TIRANTES.pdf" TargetMode="External"/><Relationship Id="rId7694" Type="http://schemas.openxmlformats.org/officeDocument/2006/relationships/hyperlink" Target="https://www.caixa.gov.br/Downloads/sinapi-cadernos-tecnicos/SINAPI-CT-MASSA-UNICA-EXTERNA.pdf" TargetMode="External"/><Relationship Id="rId1718" Type="http://schemas.openxmlformats.org/officeDocument/2006/relationships/hyperlink" Target="https://www.caixa.gov.br/Downloads/sinapi-cadernos-tecnicos/SINAPI-CT-CUSTOS-HORARIOS-PRODUTIVO-E-IMPRODUTIVO-DOS-EQUIPAMENTOS.pdf" TargetMode="External"/><Relationship Id="rId3140" Type="http://schemas.openxmlformats.org/officeDocument/2006/relationships/hyperlink" Target="https://www.caixa.gov.br/Downloads/sinapi-cadernos-tecnicos/SINAPI-CT-ELETROCALHAS.pdf" TargetMode="External"/><Relationship Id="rId6296" Type="http://schemas.openxmlformats.org/officeDocument/2006/relationships/hyperlink" Target="https://www.caixa.gov.br/Downloads/sinapi-cadernos-tecnicos/SINAPI-CT-INSTALACOES-DE-GAS-E-INCENDIO-EM-ACO-E-FERRO-GALVANIZADO.pdf" TargetMode="External"/><Relationship Id="rId7347" Type="http://schemas.openxmlformats.org/officeDocument/2006/relationships/hyperlink" Target="https://www.caixa.gov.br/Downloads/sinapi-metodologia/Livro_SINAPI_Calculos_Parametros.pdf" TargetMode="External"/><Relationship Id="rId8745" Type="http://schemas.openxmlformats.org/officeDocument/2006/relationships/hyperlink" Target="https://www.caixa.gov.br/Downloads/sinapi-cadernos-tecnicos/SINAPI-CT-POCOS-DE-VISITA-E-CAIXAS-PARA-BOCAS-DE-LOBO.pdf" TargetMode="External"/><Relationship Id="rId7761" Type="http://schemas.openxmlformats.org/officeDocument/2006/relationships/hyperlink" Target="https://www.caixa.gov.br/Downloads/sinapi-cadernos-tecnicos/SINAPI-CT-MASSA-UNICA-EXTERNA.pdf" TargetMode="External"/><Relationship Id="rId8812" Type="http://schemas.openxmlformats.org/officeDocument/2006/relationships/hyperlink" Target="https://www.caixa.gov.br/Downloads/sinapi-cadernos-tecnicos/SINAPI-CT-QUADROS-DE-AUTOMACAO-DE-BOMBAS.pdf" TargetMode="External"/><Relationship Id="rId10328" Type="http://schemas.openxmlformats.org/officeDocument/2006/relationships/hyperlink" Target="https://www.caixa.gov.br/Downloads/sinapi-cadernos-tecnicos/SINAPI-CT-VALVULAS-E-REGISTROS-PARA-SISTEMAS-PREDIAIS.pdf" TargetMode="External"/><Relationship Id="rId3957" Type="http://schemas.openxmlformats.org/officeDocument/2006/relationships/hyperlink" Target="https://www.caixa.gov.br/Downloads/sinapi-cadernos-tecnicos/SINAPI-CT-ESTRUTURA-E-TRAMA-PARA-COBERTURA.pdf" TargetMode="External"/><Relationship Id="rId6363" Type="http://schemas.openxmlformats.org/officeDocument/2006/relationships/hyperlink" Target="https://www.caixa.gov.br/Downloads/sinapi-cadernos-tecnicos/SINAPI-CT-INSTALACOES-DE-GAS-E-INCENDIO-EM-ACO-E-FERRO-GALVANIZADO.pdf" TargetMode="External"/><Relationship Id="rId7414" Type="http://schemas.openxmlformats.org/officeDocument/2006/relationships/hyperlink" Target="https://www.caixa.gov.br/Downloads/sinapi-metodologia/Livro_SINAPI_Calculos_Parametros.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973" Type="http://schemas.openxmlformats.org/officeDocument/2006/relationships/hyperlink" Target="https://www.caixa.gov.br/Downloads/sinapi-cadernos-tecnicos/SINAPI-CT-DRENOS.pdf" TargetMode="External"/><Relationship Id="rId6016" Type="http://schemas.openxmlformats.org/officeDocument/2006/relationships/hyperlink" Target="https://www.caixa.gov.br/Downloads/sinapi-cadernos-tecnicos/SINAPI-CT-INSTALACOES-PREDIAIS-DE-AGUA-FRIA-EM-PVC.pdf" TargetMode="External"/><Relationship Id="rId6430" Type="http://schemas.openxmlformats.org/officeDocument/2006/relationships/hyperlink" Target="https://www.caixa.gov.br/Downloads/sinapi-cadernos-tecnicos/SINAPI-CT-INSTALACOES-DE-GAS-E-INCENDIO-EM-ACO-E-FERRO-GALVANIZADO.pdf" TargetMode="External"/><Relationship Id="rId9586" Type="http://schemas.openxmlformats.org/officeDocument/2006/relationships/hyperlink" Target="https://www.caixa.gov.br/Downloads/sinapi-cadernos-tecnicos/SINAPI-CT-TELHAMENTO-PARA-COBERTURA.pdf" TargetMode="External"/><Relationship Id="rId945" Type="http://schemas.openxmlformats.org/officeDocument/2006/relationships/hyperlink" Target="https://www.caixa.gov.br/Downloads/sinapi-cadernos-tecnicos/SINAPI-CT-ATERROS-BASES-SUB-BASES-E-IMPRIMACOES.pdf" TargetMode="External"/><Relationship Id="rId1575" Type="http://schemas.openxmlformats.org/officeDocument/2006/relationships/hyperlink" Target="https://www.caixa.gov.br/Downloads/sinapi-cadernos-tecnicos/SINAPI-CT-CUSTOS-HORARIOS-PRODUTIVO-E-IMPRODUTIV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5032" Type="http://schemas.openxmlformats.org/officeDocument/2006/relationships/hyperlink" Target="https://www.caixa.gov.br/Downloads/sinapi-cadernos-tecnicos/SINAPI-CT-INSTALACOES-ELETRICAS-QUADROS-CABOS-DISJUNTORES-CONTATORES-E-BARRAMENTOS-BLINDADOS.pdf" TargetMode="External"/><Relationship Id="rId8188" Type="http://schemas.openxmlformats.org/officeDocument/2006/relationships/hyperlink" Target="https://www.caixa.gov.br/Downloads/sinapi-cadernos-tecnicos/SINAPI-CT-PAVIMENTO-RIGIDO-DE-CONCRETO.pdf" TargetMode="External"/><Relationship Id="rId9239" Type="http://schemas.openxmlformats.org/officeDocument/2006/relationships/hyperlink" Target="https://www.caixa.gov.br/Downloads/sinapi-cadernos-tecnicos/SINAPI-CT-REDES-DE-AGUA-E-ESGOTO-EM-PEAD-LISO-(TUBOS-E-CONEXOES).pdf" TargetMode="External"/><Relationship Id="rId9653" Type="http://schemas.openxmlformats.org/officeDocument/2006/relationships/hyperlink" Target="https://www.caixa.gov.br/Downloads/sinapi-cadernos-tecnicos/SINAPI-CT-TRANSPORTE-FLUVIAL-CARGA-E-DESCARGA.pdf" TargetMode="External"/><Relationship Id="rId1228" Type="http://schemas.openxmlformats.org/officeDocument/2006/relationships/hyperlink" Target="https://www.caixa.gov.br/Downloads/sinapi-cadernos-tecnicos/SINAPI-CT-CANALETAS-GRELHAS-E-CAIXAS-COM-GRELHA-PARA-DRENAGEM.pdf" TargetMode="External"/><Relationship Id="rId4798" Type="http://schemas.openxmlformats.org/officeDocument/2006/relationships/hyperlink" Target="https://www.caixa.gov.br/Downloads/sinapi-cadernos-tecnicos/SINAPI-CT-INSTALACOES-ELETRICAS-ELETRODUTOS-EMBUTIDOS-CABOS-CAIXAS-TOMADAS-E-INTERRUPTORES.pdf" TargetMode="External"/><Relationship Id="rId8255" Type="http://schemas.openxmlformats.org/officeDocument/2006/relationships/hyperlink" Target="https://www.caixa.gov.br/Downloads/sinapi-cadernos-tecnicos/SINAPI-CT-PERFURACAO-HORIZONTAL-DIRECIONAL-HDD.pdf" TargetMode="External"/><Relationship Id="rId9306" Type="http://schemas.openxmlformats.org/officeDocument/2006/relationships/hyperlink" Target="https://www.caixa.gov.br/Downloads/sinapi-cadernos-tecnicos/SINAPI-CT-RESERVATORIOS-DE-CONCRETO-E-METALICOS.pdf" TargetMode="External"/><Relationship Id="rId10185" Type="http://schemas.openxmlformats.org/officeDocument/2006/relationships/hyperlink" Target="https://www.caixa.gov.br/Downloads/sinapi-cadernos-tecnicos/SINAPI-CT-TUNNEL-LINER.pdf" TargetMode="External"/><Relationship Id="rId1642" Type="http://schemas.openxmlformats.org/officeDocument/2006/relationships/hyperlink" Target="https://www.caixa.gov.br/Downloads/sinapi-cadernos-tecnicos/SINAPI-CT-CUSTOS-HORARIOS-PRODUTIVO-E-IMPRODUTIVO-DOS-EQUIPAMENTOS.pdf" TargetMode="External"/><Relationship Id="rId5849" Type="http://schemas.openxmlformats.org/officeDocument/2006/relationships/hyperlink" Target="https://www.caixa.gov.br/Downloads/sinapi-cadernos-tecnicos/SINAPI-CT-INSTALACOES-PREDIAIS-DE-AGUA-FRIA-EM-PVC.pdf" TargetMode="External"/><Relationship Id="rId7271" Type="http://schemas.openxmlformats.org/officeDocument/2006/relationships/hyperlink" Target="https://www.caixa.gov.br/Downloads/sinapi-metodologia/Livro_SINAPI_Calculos_Parametros.pdf" TargetMode="External"/><Relationship Id="rId8322" Type="http://schemas.openxmlformats.org/officeDocument/2006/relationships/hyperlink" Target="https://www.caixa.gov.br/Downloads/sinapi-cadernos-tecnicos/SINAPI-CT-PINTURA-INTERNA.pdf" TargetMode="External"/><Relationship Id="rId9720" Type="http://schemas.openxmlformats.org/officeDocument/2006/relationships/hyperlink" Target="https://www.caixa.gov.br/Downloads/sinapi-cadernos-tecnicos/SINAPI-CT-TRANSPORTE-FLUVIAL-MOMENTO-DE-TRANSPORTE.pdf" TargetMode="External"/><Relationship Id="rId4865" Type="http://schemas.openxmlformats.org/officeDocument/2006/relationships/hyperlink" Target="https://www.caixa.gov.br/Downloads/sinapi-cadernos-tecnicos/SINAPI-CT-INSTALACOES-ELETRICAS-ELETRODUTOS-CONEXOES-E-CONDULETES-APARENTES.pdf" TargetMode="External"/><Relationship Id="rId5916" Type="http://schemas.openxmlformats.org/officeDocument/2006/relationships/hyperlink" Target="https://www.caixa.gov.br/Downloads/sinapi-cadernos-tecnicos/SINAPI-CT-INSTALACOES-PREDIAIS-DE-AGUA-FRIA-EM-PVC.pdf" TargetMode="External"/><Relationship Id="rId10252" Type="http://schemas.openxmlformats.org/officeDocument/2006/relationships/hyperlink" Target="https://www.caixa.gov.br/Downloads/sinapi-cadernos-tecnicos/SINAPI-CT-VIDROS-E-ESPELHOS.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CAVACAO-VERTICAL-A-CEU-ABERTO.pdf" TargetMode="External"/><Relationship Id="rId3881" Type="http://schemas.openxmlformats.org/officeDocument/2006/relationships/hyperlink" Target="https://www.caixa.gov.br/Downloads/sinapi-cadernos-tecnicos/SINAPI-CT-ESTACAS-EM-HELICE-CONTINUA.pdf" TargetMode="External"/><Relationship Id="rId4518" Type="http://schemas.openxmlformats.org/officeDocument/2006/relationships/hyperlink" Target="https://www.caixa.gov.br/Downloads/sinapi-cadernos-tecnicos/SINAPI-CT-GUARDA-CORPO-CORRIMAO-E-GRADE-PARA-ESQUADRIAS.pdf" TargetMode="External"/><Relationship Id="rId4932" Type="http://schemas.openxmlformats.org/officeDocument/2006/relationships/hyperlink" Target="https://www.caixa.gov.br/Downloads/sinapi-cadernos-tecnicos/SINAPI-CT-INSTALACOES-ELETRICAS-ELETRODUTOS-CONEXOES-E-CONDULETES-APARENTES.pdf" TargetMode="External"/><Relationship Id="rId9096" Type="http://schemas.openxmlformats.org/officeDocument/2006/relationships/hyperlink" Target="https://www.caixa.gov.br/Downloads/sinapi-cadernos-tecnicos/SINAPI-CT-REDES-ENTERRADAS-DE-DISTRIBUICAO-ELETRICA.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3534" Type="http://schemas.openxmlformats.org/officeDocument/2006/relationships/hyperlink" Target="https://www.caixa.gov.br/Downloads/sinapi-cadernos-tecnicos/SINAPI-CT-ESCAVACAO-DE-VALAS.pdf" TargetMode="External"/><Relationship Id="rId455" Type="http://schemas.openxmlformats.org/officeDocument/2006/relationships/hyperlink" Target="https://www.caixa.gov.br/Downloads/sinapi-cadernos-tecnicos/SINAPI-CT-ASSENTAMENTO-DE-TUBOS-DE-PVC-E-METALICOS-EM-REDES-DE-AGUA.pdf" TargetMode="External"/><Relationship Id="rId1085" Type="http://schemas.openxmlformats.org/officeDocument/2006/relationships/hyperlink" Target="https://www.caixa.gov.br/Downloads/sinapi-cadernos-tecnicos/SINAPI-CT-BOMBAS-HIDRAULICAS-CENTRIFUGAS-HORIZONTAIS-E-SUBMERSIVEIS.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CORAMENTO-E-PREPARO-DE-FUNDO-DE-VALAS.pdf" TargetMode="External"/><Relationship Id="rId6757" Type="http://schemas.openxmlformats.org/officeDocument/2006/relationships/hyperlink" Target="https://www.caixa.gov.br/Downloads/sinapi-cadernos-tecnicos/SINAPI-CT-INSTALACOES-EM-COBRE.pdf" TargetMode="External"/><Relationship Id="rId7808" Type="http://schemas.openxmlformats.org/officeDocument/2006/relationships/hyperlink" Target="https://www.caixa.gov.br/Downloads/sinapi-cadernos-tecnicos/SINAPI-CT-MASSA-UNICA-INTERNA.pdf" TargetMode="External"/><Relationship Id="rId9163" Type="http://schemas.openxmlformats.org/officeDocument/2006/relationships/hyperlink" Target="https://www.caixa.gov.br/Downloads/sinapi-cadernos-tecnicos/SINAPI-CT-REDES-DE-LOGICA-TELEFONIA-E-IMAGEM.pdf" TargetMode="External"/><Relationship Id="rId108" Type="http://schemas.openxmlformats.org/officeDocument/2006/relationships/hyperlink" Target="https://www.caixa.gov.br/Downloads/sinapi-cadernos-tecnicos/SINAPI-CT-ARGAMASSAS.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ENTERRADA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HIDRAULICAS-RESERVACAO-E-BOMBAS-DE-RECALQUE.pdf" TargetMode="External"/><Relationship Id="rId5773" Type="http://schemas.openxmlformats.org/officeDocument/2006/relationships/hyperlink" Target="https://www.caixa.gov.br/Downloads/sinapi-cadernos-tecnicos/SINAPI-CT-INSTALACOES-PREDIAIS-DE-ESGOTO-TUBOS-E-CONEXOES.pdf" TargetMode="External"/><Relationship Id="rId9230" Type="http://schemas.openxmlformats.org/officeDocument/2006/relationships/hyperlink" Target="https://www.caixa.gov.br/Downloads/sinapi-cadernos-tecnicos/SINAPI-CT-REDES-DE-AGUA-E-ESGOTO-EM-PEAD-LISO-(TUBOS-E-CONEXOES).pdf" TargetMode="External"/><Relationship Id="rId4375" Type="http://schemas.openxmlformats.org/officeDocument/2006/relationships/hyperlink" Target="https://www.caixa.gov.br/Downloads/sinapi-cadernos-tecnicos/SINAPI-CT-FORMAS-PARA-ESTRUTURAS-DE-CONCRETO-ARMADO.pdf" TargetMode="External"/><Relationship Id="rId5426" Type="http://schemas.openxmlformats.org/officeDocument/2006/relationships/hyperlink" Target="https://www.caixa.gov.br/Downloads/sinapi-cadernos-tecnicos/SINAPI-CT-INSTALACOES-HIDRAULICAS-RESERVACAO-E-BOMBAS-DE-RECALQUE.pdf" TargetMode="External"/><Relationship Id="rId6824" Type="http://schemas.openxmlformats.org/officeDocument/2006/relationships/hyperlink" Target="https://www.caixa.gov.br/Downloads/sinapi-cadernos-tecnicos/SINAPI-CT-INSTALACOES-EM-COBRE.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4028" Type="http://schemas.openxmlformats.org/officeDocument/2006/relationships/hyperlink" Target="https://www.caixa.gov.br/Downloads/sinapi-cadernos-tecnicos/SINAPI-CT-ESTRUTURAS-DE-CONTENCAO-ESTACAS-PAREDES-DIAFRAGMA-E-MURETA-GUIA.pdf" TargetMode="External"/><Relationship Id="rId5840" Type="http://schemas.openxmlformats.org/officeDocument/2006/relationships/hyperlink" Target="https://www.caixa.gov.br/Downloads/sinapi-cadernos-tecnicos/SINAPI-CT-INSTALACOES-PREDIAIS-DE-AGUA-FRIA-EM-PVC.pdf" TargetMode="External"/><Relationship Id="rId8996" Type="http://schemas.openxmlformats.org/officeDocument/2006/relationships/hyperlink" Target="https://www.caixa.gov.br/Downloads/sinapi-cadernos-tecnicos/SINAPI-CT-RECOMPOSICAO-DE-PAVIMENTOS.pdf" TargetMode="External"/><Relationship Id="rId3391" Type="http://schemas.openxmlformats.org/officeDocument/2006/relationships/hyperlink" Target="https://www.caixa.gov.br/Downloads/sinapi-cadernos-tecnicos/SINAPI-CT-ESCAVACAO-HORIZONTAL.pdf" TargetMode="External"/><Relationship Id="rId4442" Type="http://schemas.openxmlformats.org/officeDocument/2006/relationships/hyperlink" Target="https://www.caixa.gov.br/Downloads/sinapi-cadernos-tecnicos/SINAPI-CT-GALERIAS-COM-ADUELAS-DE-CONCRETO.pdf" TargetMode="External"/><Relationship Id="rId7598" Type="http://schemas.openxmlformats.org/officeDocument/2006/relationships/hyperlink" Target="https://www.caixa.gov.br/Downloads/sinapi-cadernos-tecnicos/SINAPI-CT-LOUCAS-E-METAIS.pdf" TargetMode="External"/><Relationship Id="rId8649" Type="http://schemas.openxmlformats.org/officeDocument/2006/relationships/hyperlink" Target="https://www.caixa.gov.br/Downloads/sinapi-cadernos-tecnicos/SINAPI-CT-POCOS-DE-VISITA-E-CAIXAS-PARA-BOCAS-DE-LOBO.pdf" TargetMode="External"/><Relationship Id="rId3044" Type="http://schemas.openxmlformats.org/officeDocument/2006/relationships/hyperlink" Target="https://www.caixa.gov.br/Downloads/sinapi-cadernos-tecnicos/SINAPI-CT-DUTOS-PARA-AR-CONDICIONADO.pdf" TargetMode="External"/><Relationship Id="rId7665" Type="http://schemas.openxmlformats.org/officeDocument/2006/relationships/hyperlink" Target="https://www.caixa.gov.br/Downloads/sinapi-cadernos-tecnicos/SINAPI-CT-LUMINARIAS-EXTERNAS.pdf" TargetMode="External"/><Relationship Id="rId8716" Type="http://schemas.openxmlformats.org/officeDocument/2006/relationships/hyperlink" Target="https://www.caixa.gov.br/Downloads/sinapi-cadernos-tecnicos/SINAPI-CT-POCOS-DE-VISITA-E-CAIXAS-PARA-BOCAS-DE-LOBO.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LETROCALHAS.pdf" TargetMode="External"/><Relationship Id="rId6267" Type="http://schemas.openxmlformats.org/officeDocument/2006/relationships/hyperlink" Target="https://www.caixa.gov.br/Downloads/sinapi-cadernos-tecnicos/SINAPI-CT-INSTALACOES-DE-GAS-E-INCENDIO-EM-ACO-E-FERRO-GALVANIZADO.pdf" TargetMode="External"/><Relationship Id="rId6681" Type="http://schemas.openxmlformats.org/officeDocument/2006/relationships/hyperlink" Target="https://www.caixa.gov.br/Downloads/sinapi-cadernos-tecnicos/SINAPI-CT-INSTALACOES-DE-AR-CONDICIONADO.pdf" TargetMode="External"/><Relationship Id="rId7318" Type="http://schemas.openxmlformats.org/officeDocument/2006/relationships/hyperlink" Target="https://www.caixa.gov.br/Downloads/sinapi-metodologia/Livro_SINAPI_Calculos_Parametros.pdf" TargetMode="External"/><Relationship Id="rId7732" Type="http://schemas.openxmlformats.org/officeDocument/2006/relationships/hyperlink" Target="https://www.caixa.gov.br/Downloads/sinapi-cadernos-tecnicos/SINAPI-CT-MASSA-UNICA-EXTERNA.pdf" TargetMode="External"/><Relationship Id="rId2877" Type="http://schemas.openxmlformats.org/officeDocument/2006/relationships/hyperlink" Target="https://www.caixa.gov.br/Downloads/sinapi-cadernos-tecnicos/SINAPI-CT-DETECCAO-DE-INCENDIO-E-ALARME.pdf" TargetMode="External"/><Relationship Id="rId5283" Type="http://schemas.openxmlformats.org/officeDocument/2006/relationships/hyperlink" Target="https://www.caixa.gov.br/Downloads/sinapi-cadernos-tecnicos/SINAPI-CT-INSTALACOES-HIDRAULICAS-RESERVACAO-E-BOMBAS-DE-RECALQUE.pdf" TargetMode="External"/><Relationship Id="rId6334" Type="http://schemas.openxmlformats.org/officeDocument/2006/relationships/hyperlink" Target="https://www.caixa.gov.br/Downloads/sinapi-cadernos-tecnicos/SINAPI-CT-INSTALACOES-DE-GAS-E-INCENDIO-EM-ACO-E-FERRO-GALVANIZADO.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ESTRUTURA-E-TRAMA-PARA-COBERTURA.pdf" TargetMode="External"/><Relationship Id="rId5350" Type="http://schemas.openxmlformats.org/officeDocument/2006/relationships/hyperlink" Target="https://www.caixa.gov.br/Downloads/sinapi-cadernos-tecnicos/SINAPI-CT-INSTALACOES-HIDRAULICAS-RESERVACAO-E-BOMBAS-DE-RECALQUE.pdf" TargetMode="External"/><Relationship Id="rId6401" Type="http://schemas.openxmlformats.org/officeDocument/2006/relationships/hyperlink" Target="https://www.caixa.gov.br/Downloads/sinapi-cadernos-tecnicos/SINAPI-CT-INSTALACOES-DE-GAS-E-INCENDIO-EM-ACO-E-FERRO-GALVANIZADO.pdf" TargetMode="External"/><Relationship Id="rId9557" Type="http://schemas.openxmlformats.org/officeDocument/2006/relationships/hyperlink" Target="https://www.caixa.gov.br/Downloads/sinapi-cadernos-tecnicos/SINAPI-CT-TELHAMENTO-PARA-COBERTURA.pdf" TargetMode="External"/><Relationship Id="rId1893" Type="http://schemas.openxmlformats.org/officeDocument/2006/relationships/hyperlink" Target="https://www.caixa.gov.br/Downloads/sinapi-cadernos-tecnicos/SINAPI-CT-CUSTOS-HORARIOS-PRODUTIVO-E-IMPRODUTIVO-DOS-EQUIPAMENTOS.pdf" TargetMode="External"/><Relationship Id="rId2944" Type="http://schemas.openxmlformats.org/officeDocument/2006/relationships/hyperlink" Target="https://www.caixa.gov.br/Downloads/sinapi-cadernos-tecnicos/SINAPI-CT-DRENAGEM-DE-AR-CONDICIONADO.pdf" TargetMode="External"/><Relationship Id="rId5003" Type="http://schemas.openxmlformats.org/officeDocument/2006/relationships/hyperlink" Target="https://www.caixa.gov.br/Downloads/sinapi-cadernos-tecnicos/SINAPI-CT-INSTALACOES-ELETRICAS-QUADROS-CABOS-DISJUNTORES-CONTATORES-E-BARRAMENTOS-BLINDADOS.pdf" TargetMode="External"/><Relationship Id="rId8159" Type="http://schemas.openxmlformats.org/officeDocument/2006/relationships/hyperlink" Target="https://www.caixa.gov.br/Downloads/sinapi-cadernos-tecnicos/SINAPI-CT-PAVIMENTO-INTERTRAVADO.pdf" TargetMode="External"/><Relationship Id="rId9971" Type="http://schemas.openxmlformats.org/officeDocument/2006/relationships/hyperlink" Target="https://www.caixa.gov.br/Downloads/sinapi-cadernos-tecnicos/SINAPI-CT-TRANSPORTE-CARGA-E-DESCARGA-DE-MATERIAIS.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MOLICOES-E-REMOCOES.pdf" TargetMode="External"/><Relationship Id="rId7175" Type="http://schemas.openxmlformats.org/officeDocument/2006/relationships/hyperlink" Target="https://www.caixa.gov.br/Downloads/sinapi-metodologia/Livro_SINAPI_Calculos_Parametros.pdf" TargetMode="External"/><Relationship Id="rId8573" Type="http://schemas.openxmlformats.org/officeDocument/2006/relationships/hyperlink" Target="https://www.caixa.gov.br/Downloads/sinapi-cadernos-tecnicos/SINAPI-CT-POSTES-DE-CONCRETO-E-METALICOS.pdf" TargetMode="External"/><Relationship Id="rId9624" Type="http://schemas.openxmlformats.org/officeDocument/2006/relationships/hyperlink" Target="https://www.caixa.gov.br/Downloads/sinapi-cadernos-tecnicos/SINAPI-CT-TRANSPORTE-FLUVIAL-CARGA-E-DESCARGA.pdf" TargetMode="External"/><Relationship Id="rId10089" Type="http://schemas.openxmlformats.org/officeDocument/2006/relationships/hyperlink" Target="https://www.caixa.gov.br/Downloads/sinapi-cadernos-tecnicos/SINAPI-CT-TUBULACAO-FLANGEADA-PARA-REDES-DE-AGUA.pdf" TargetMode="External"/><Relationship Id="rId1613" Type="http://schemas.openxmlformats.org/officeDocument/2006/relationships/hyperlink" Target="https://www.caixa.gov.br/Downloads/sinapi-cadernos-tecnicos/SINAPI-CT-CUSTOS-HORARIOS-PRODUTIVO-E-IMPRODUTIVO-DOS-EQUIPAMENTOS.pdf" TargetMode="External"/><Relationship Id="rId4769" Type="http://schemas.openxmlformats.org/officeDocument/2006/relationships/hyperlink" Target="https://www.caixa.gov.br/Downloads/sinapi-cadernos-tecnicos/SINAPI-CT-INSTALACOES-ELETRICAS-ELETRODUTOS-EMBUTIDOS-CABOS-CAIXAS-TOMADAS-E-INTERRUPTORES.pdf" TargetMode="External"/><Relationship Id="rId8226" Type="http://schemas.openxmlformats.org/officeDocument/2006/relationships/hyperlink" Target="https://www.caixa.gov.br/Downloads/sinapi-cadernos-tecnicos/SINAPI-CT-PERFURACAO-HORIZONTAL-DIRECIONAL-HDD.pdf" TargetMode="External"/><Relationship Id="rId8640" Type="http://schemas.openxmlformats.org/officeDocument/2006/relationships/hyperlink" Target="https://www.caixa.gov.br/Downloads/sinapi-cadernos-tecnicos/SINAPI-CT-POCOS-DE-VISITA-E-CAIXAS-PARA-BOCAS-DE-LOBO.pdf" TargetMode="External"/><Relationship Id="rId10156" Type="http://schemas.openxmlformats.org/officeDocument/2006/relationships/hyperlink" Target="https://www.caixa.gov.br/Downloads/sinapi-cadernos-tecnicos/SINAPI-CT-TUNNEL-LINER.pdf" TargetMode="External"/><Relationship Id="rId3785" Type="http://schemas.openxmlformats.org/officeDocument/2006/relationships/hyperlink" Target="https://www.caixa.gov.br/Downloads/sinapi-cadernos-tecnicos/SINAPI-CT-ESQUADRIAS-PORTAS.pdf" TargetMode="External"/><Relationship Id="rId4836" Type="http://schemas.openxmlformats.org/officeDocument/2006/relationships/hyperlink" Target="https://www.caixa.gov.br/Downloads/sinapi-cadernos-tecnicos/SINAPI-CT-INSTALACOES-ELETRICAS-ELETRODUTOS-EMBUTIDOS-CABOS-CAIXAS-TOMADAS-E-INTERRUPTORES.pdf" TargetMode="External"/><Relationship Id="rId6191" Type="http://schemas.openxmlformats.org/officeDocument/2006/relationships/hyperlink" Target="https://www.caixa.gov.br/Downloads/sinapi-cadernos-tecnicos/SINAPI-CT-INSTALACOES-PREDIAIS-DE-AGUAS-PLUVIAIS-TUBOS-CONEXOES-CAIXAS-E-RALOS.pdf" TargetMode="External"/><Relationship Id="rId7242" Type="http://schemas.openxmlformats.org/officeDocument/2006/relationships/hyperlink" Target="https://www.caixa.gov.br/Downloads/sinapi-metodologia/Livro_SINAPI_Calculos_Parametros.pdf" TargetMode="External"/><Relationship Id="rId10223" Type="http://schemas.openxmlformats.org/officeDocument/2006/relationships/hyperlink" Target="https://www.caixa.gov.br/Downloads/sinapi-cadernos-tecnicos/SINAPI-CT-VERGAS-CONTRAVERGAS-E-FIXACAO-DE-ALVENARIA.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CAVACAO-VERTICAL-A-CEU-ABERTO.pdf" TargetMode="External"/><Relationship Id="rId3852" Type="http://schemas.openxmlformats.org/officeDocument/2006/relationships/hyperlink" Target="https://www.caixa.gov.br/Downloads/sinapi-cadernos-tecnicos/SINAPI-CT-ESTACAS-PRE-MOLDADAS.pdf" TargetMode="External"/><Relationship Id="rId359" Type="http://schemas.openxmlformats.org/officeDocument/2006/relationships/hyperlink" Target="https://www.caixa.gov.br/Downloads/sinapi-cadernos-tecnicos/SINAPI-CT-ASSENTAMENTO-DE-TUBOS-DE-ESGOTO-EM-PVC-E-PEAD.pdf" TargetMode="External"/><Relationship Id="rId773" Type="http://schemas.openxmlformats.org/officeDocument/2006/relationships/hyperlink" Target="https://www.caixa.gov.br/Downloads/sinapi-cadernos-tecnicos/SINAPI-CT-ATERROS-BASES-SUB-BASES-E-IMPRIMACOE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CAVACAO-DE-VALAS.pdf" TargetMode="External"/><Relationship Id="rId4903" Type="http://schemas.openxmlformats.org/officeDocument/2006/relationships/hyperlink" Target="https://www.caixa.gov.br/Downloads/sinapi-cadernos-tecnicos/SINAPI-CT-INSTALACOES-ELETRICAS-ELETRODUTOS-CONEXOES-E-CONDULETES-APARENTES.pdf" TargetMode="External"/><Relationship Id="rId9067" Type="http://schemas.openxmlformats.org/officeDocument/2006/relationships/hyperlink" Target="https://www.caixa.gov.br/Downloads/sinapi-cadernos-tecnicos/SINAPI-CT-REDES-ENTERRADAS-DE-DISTRIBUICAO-ELETRICA.pdf" TargetMode="External"/><Relationship Id="rId9481" Type="http://schemas.openxmlformats.org/officeDocument/2006/relationships/hyperlink" Target="https://www.caixa.gov.br/Downloads/sinapi-cadernos-tecnicos/SINAPI-CT-SISTEMAS-HOSPITALARES-PONTOS-DE-CONSUMO.pdf" TargetMode="External"/><Relationship Id="rId426" Type="http://schemas.openxmlformats.org/officeDocument/2006/relationships/hyperlink" Target="https://www.caixa.gov.br/Downloads/sinapi-cadernos-tecnicos/SINAPI-CT-ASSENTAMENTO-DE-TUBOS-DE-PVC-E-METALICOS-EM-REDES-DE-AGUA.pdf" TargetMode="External"/><Relationship Id="rId1056" Type="http://schemas.openxmlformats.org/officeDocument/2006/relationships/hyperlink" Target="https://www.caixa.gov.br/Downloads/sinapi-cadernos-tecnicos/SINAPI-CT-BOCAS-PARA-BUEIROS.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8083" Type="http://schemas.openxmlformats.org/officeDocument/2006/relationships/hyperlink" Target="https://www.caixa.gov.br/Downloads/sinapi-cadernos-tecnicos/SINAPI-CT-PARQUINHOS-E-EQUIPAMENTOS-DE-GINASTICA-AO-AR-LIVRE.pdf" TargetMode="External"/><Relationship Id="rId9134" Type="http://schemas.openxmlformats.org/officeDocument/2006/relationships/hyperlink" Target="https://www.caixa.gov.br/Downloads/sinapi-cadernos-tecnicos/SINAPI-CT-REDES-DE-LOGICA-TELEFONIA-E-IMAGEM.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ONTRAPISO.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FUNDACOES-RASAS-(BLOCOS-SAPATAS-VIGAS-BALDRAME).pdf" TargetMode="External"/><Relationship Id="rId5677" Type="http://schemas.openxmlformats.org/officeDocument/2006/relationships/hyperlink" Target="https://www.caixa.gov.br/Downloads/sinapi-cadernos-tecnicos/SINAPI-CT-INSTALACOES-HIDRAULICAS-EM-PPR.pdf" TargetMode="External"/><Relationship Id="rId6728" Type="http://schemas.openxmlformats.org/officeDocument/2006/relationships/hyperlink" Target="https://www.caixa.gov.br/Downloads/sinapi-cadernos-tecnicos/SINAPI-CT-INSTALACOES-EM-COBRE.pdf" TargetMode="External"/><Relationship Id="rId1123" Type="http://schemas.openxmlformats.org/officeDocument/2006/relationships/hyperlink" Target="https://www.caixa.gov.br/Downloads/sinapi-cadernos-tecnicos/SINAPI-CT-CAIXAS-ENTERRADAS.pdf" TargetMode="External"/><Relationship Id="rId4693" Type="http://schemas.openxmlformats.org/officeDocument/2006/relationships/hyperlink" Target="https://www.caixa.gov.br/Downloads/sinapi-cadernos-tecnicos/SINAPI-CT-INSTALACOES-ELETRICAS-ELETRODUTOS-EMBUTIDOS-CABOS-CAIXAS-TOMADAS-E-INTERRUPTORES.pdf" TargetMode="External"/><Relationship Id="rId5744" Type="http://schemas.openxmlformats.org/officeDocument/2006/relationships/hyperlink" Target="https://www.caixa.gov.br/Downloads/sinapi-cadernos-tecnicos/SINAPI-CT-INSTALACOES-PREDIAIS-DE-ESGOTO-TUBOS-E-CONEXOES.pdf" TargetMode="External"/><Relationship Id="rId8150" Type="http://schemas.openxmlformats.org/officeDocument/2006/relationships/hyperlink" Target="https://www.caixa.gov.br/Downloads/sinapi-cadernos-tecnicos/SINAPI-CT-PAVIMENTO-INTERTRAVADO.pdf" TargetMode="External"/><Relationship Id="rId9201" Type="http://schemas.openxmlformats.org/officeDocument/2006/relationships/hyperlink" Target="https://www.caixa.gov.br/Downloads/sinapi-cadernos-tecnicos/SINAPI-CT-REDES-DE-AGUA-E-ESGOTO-EM-PEAD-LISO-(TUBOS-E-CONEXOES).pdf" TargetMode="External"/><Relationship Id="rId10080" Type="http://schemas.openxmlformats.org/officeDocument/2006/relationships/hyperlink" Target="https://www.caixa.gov.br/Downloads/sinapi-cadernos-tecnicos/SINAPI-CT-TUBULACAO-FLANGEADA-PARA-REDES-DE-AGUA.pdf" TargetMode="External"/><Relationship Id="rId3295" Type="http://schemas.openxmlformats.org/officeDocument/2006/relationships/hyperlink" Target="https://www.caixa.gov.br/Downloads/sinapi-cadernos-tecnicos/SINAPI-CT-ESCADAS.pdf" TargetMode="External"/><Relationship Id="rId4346" Type="http://schemas.openxmlformats.org/officeDocument/2006/relationships/hyperlink" Target="https://www.caixa.gov.br/Downloads/sinapi-cadernos-tecnicos/SINAPI-CT-FORMAS-PARA-ESTRUTURAS-DE-CONCRETO-ARMADO.pdf" TargetMode="External"/><Relationship Id="rId4760" Type="http://schemas.openxmlformats.org/officeDocument/2006/relationships/hyperlink" Target="https://www.caixa.gov.br/Downloads/sinapi-cadernos-tecnicos/SINAPI-CT-INSTALACOES-ELETRICAS-ELETRODUTOS-EMBUTIDOS-CABOS-CAIXAS-TOMADAS-E-INTERRUPTORES.pdf" TargetMode="External"/><Relationship Id="rId5811" Type="http://schemas.openxmlformats.org/officeDocument/2006/relationships/hyperlink" Target="https://www.caixa.gov.br/Downloads/sinapi-cadernos-tecnicos/SINAPI-CT-INSTALACOES-PREDIAIS-DE-AGUA-FRIA-EM-PVC.pdf" TargetMode="External"/><Relationship Id="rId8967" Type="http://schemas.openxmlformats.org/officeDocument/2006/relationships/hyperlink" Target="https://www.caixa.gov.br/Downloads/sinapi-cadernos-tecnicos/SINAPI-CT-RASGOS-E-FIXACOES.pdf" TargetMode="External"/><Relationship Id="rId3362" Type="http://schemas.openxmlformats.org/officeDocument/2006/relationships/hyperlink" Target="https://www.caixa.gov.br/Downloads/sinapi-cadernos-tecnicos/SINAPI-CT-ESCAVACAO-HORIZONTAL.pdf" TargetMode="External"/><Relationship Id="rId4413" Type="http://schemas.openxmlformats.org/officeDocument/2006/relationships/hyperlink" Target="https://www.caixa.gov.br/Downloads/sinapi-cadernos-tecnicos/SINAPI-CT-GABIOES-EXECUCAO-DE-MURO-E-PROTECAO-SUPERFICIAL.pdf" TargetMode="External"/><Relationship Id="rId7569" Type="http://schemas.openxmlformats.org/officeDocument/2006/relationships/hyperlink" Target="https://www.caixa.gov.br/Downloads/sinapi-cadernos-tecnicos/SINAPI-CT-LOUCAS-E-METAIS.pdf" TargetMode="External"/><Relationship Id="rId7983" Type="http://schemas.openxmlformats.org/officeDocument/2006/relationships/hyperlink" Target="https://www.caixa.gov.br/Downloads/sinapi-cadernos-tecnicos/SINAPI-CT-PAREDES-DE-CONCRETO-ARMACAO.pdf" TargetMode="External"/><Relationship Id="rId283" Type="http://schemas.openxmlformats.org/officeDocument/2006/relationships/hyperlink" Target="https://www.caixa.gov.br/Downloads/sinapi-cadernos-tecnicos/SINAPI-CT-ARMACAO-PARA-ESTRUTURAS-DE-CONCRETO-ARMADO.pdf" TargetMode="External"/><Relationship Id="rId3015" Type="http://schemas.openxmlformats.org/officeDocument/2006/relationships/hyperlink" Target="https://www.caixa.gov.br/Downloads/sinapi-cadernos-tecnicos/SINAPI-CT-DUTOS-PARA-AR-CONDICIONADO.pdf" TargetMode="External"/><Relationship Id="rId6585" Type="http://schemas.openxmlformats.org/officeDocument/2006/relationships/hyperlink" Target="https://www.caixa.gov.br/Downloads/sinapi-cadernos-tecnicos/SINAPI-CT-INSTALACOES-DE-GAS-EM-PEX-MULTICAMADAS.pdf" TargetMode="External"/><Relationship Id="rId7636" Type="http://schemas.openxmlformats.org/officeDocument/2006/relationships/hyperlink" Target="https://www.caixa.gov.br/Downloads/sinapi-cadernos-tecnicos/SINAPI-CT-LOUCAS-E-METAIS.pdf" TargetMode="External"/><Relationship Id="rId350" Type="http://schemas.openxmlformats.org/officeDocument/2006/relationships/hyperlink" Target="https://www.caixa.gov.br/Downloads/sinapi-cadernos-tecnicos/SINAPI-CT-ASFALTO.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RESERVACAO-E-BOMBAS-DE-RECALQUE.pdf" TargetMode="External"/><Relationship Id="rId6238" Type="http://schemas.openxmlformats.org/officeDocument/2006/relationships/hyperlink" Target="https://www.caixa.gov.br/Downloads/sinapi-cadernos-tecnicos/SINAPI-CT-INSTALACOES-PREDIAIS-DE-AGUAS-PLUVIAIS-TUBOS-CONEXOES-CAIXAS-E-RALOS.pdf" TargetMode="External"/><Relationship Id="rId5254" Type="http://schemas.openxmlformats.org/officeDocument/2006/relationships/hyperlink" Target="https://www.caixa.gov.br/Downloads/sinapi-cadernos-tecnicos/SINAPI-CT-INSTALACOES-HIDRAULICAS-RESERVACAO-E-BOMBAS-DE-RECALQUE.pdf" TargetMode="External"/><Relationship Id="rId6652" Type="http://schemas.openxmlformats.org/officeDocument/2006/relationships/hyperlink" Target="https://www.caixa.gov.br/Downloads/sinapi-cadernos-tecnicos/SINAPI-CT-INSTALACOES-DE-AR-CONDICIONADO.pdf" TargetMode="External"/><Relationship Id="rId7703" Type="http://schemas.openxmlformats.org/officeDocument/2006/relationships/hyperlink" Target="https://www.caixa.gov.br/Downloads/sinapi-cadernos-tecnicos/SINAPI-CT-MASSA-UNICA-EXTERNA.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DEPRECIACAO-JUROS-IMPOSTOS-E-SEGUROS-MANUTENCAO-E-MATERIAIS-NA-OPERACAO-DOS-EQUIPAMENTOS.pdf" TargetMode="External"/><Relationship Id="rId6305" Type="http://schemas.openxmlformats.org/officeDocument/2006/relationships/hyperlink" Target="https://www.caixa.gov.br/Downloads/sinapi-cadernos-tecnicos/SINAPI-CT-INSTALACOES-DE-GAS-E-INCENDIO-EM-ACO-E-FERRO-GALVANIZADO.pdf" TargetMode="External"/><Relationship Id="rId9875" Type="http://schemas.openxmlformats.org/officeDocument/2006/relationships/hyperlink" Target="https://www.caixa.gov.br/Downloads/sinapi-cadernos-tecnicos/SINAPI-CT-TRANSPORTE-CARGA-E-DESCARGA-DE-MATERIAIS.pdf" TargetMode="External"/><Relationship Id="rId89" Type="http://schemas.openxmlformats.org/officeDocument/2006/relationships/hyperlink" Target="https://www.caixa.gov.br/Downloads/sinapi-cadernos-tecnicos/SINAPI-CT-ALVENARIAS-DIVERSAS.pdf" TargetMode="External"/><Relationship Id="rId1864" Type="http://schemas.openxmlformats.org/officeDocument/2006/relationships/hyperlink" Target="https://www.caixa.gov.br/Downloads/sinapi-cadernos-tecnicos/SINAPI-CT-CUSTOS-HORARIOS-PRODUTIVO-E-IMPRODUTIVO-DOS-EQUIPAMENTOS.pdf" TargetMode="External"/><Relationship Id="rId2915" Type="http://schemas.openxmlformats.org/officeDocument/2006/relationships/hyperlink" Target="https://www.caixa.gov.br/Downloads/sinapi-cadernos-tecnicos/SINAPI-CT-DISSIPADORES-DE-ENERGIA.pdf" TargetMode="External"/><Relationship Id="rId4270" Type="http://schemas.openxmlformats.org/officeDocument/2006/relationships/hyperlink" Target="https://www.caixa.gov.br/Downloads/sinapi-cadernos-tecnicos/SINAPI-CT-FUNDACOES-RASAS-(BLOCOS-SAPATAS-VIGAS-BALDRAME).pdf" TargetMode="External"/><Relationship Id="rId5321" Type="http://schemas.openxmlformats.org/officeDocument/2006/relationships/hyperlink" Target="https://www.caixa.gov.br/Downloads/sinapi-cadernos-tecnicos/SINAPI-CT-INSTALACOES-HIDRAULICAS-RESERVACAO-E-BOMBAS-DE-RECALQUE.pdf" TargetMode="External"/><Relationship Id="rId8477" Type="http://schemas.openxmlformats.org/officeDocument/2006/relationships/hyperlink" Target="https://www.caixa.gov.br/Downloads/sinapi-cadernos-tecnicos/SINAPI-CT-PISOS.pdf" TargetMode="External"/><Relationship Id="rId8891" Type="http://schemas.openxmlformats.org/officeDocument/2006/relationships/hyperlink" Target="https://www.caixa.gov.br/Downloads/sinapi-cadernos-tecnicos/SINAPI-CT-RADIER-PISO-DE-CONCRETO-E-LAJE-SOBRE-SOLO.pdf" TargetMode="External"/><Relationship Id="rId9528" Type="http://schemas.openxmlformats.org/officeDocument/2006/relationships/hyperlink" Target="https://www.caixa.gov.br/Downloads/sinapi-cadernos-tecnicos/SINAPI-CT-SISTEMAS-DE-MEDICAO.pdf" TargetMode="External"/><Relationship Id="rId9942" Type="http://schemas.openxmlformats.org/officeDocument/2006/relationships/hyperlink" Target="https://www.caixa.gov.br/Downloads/sinapi-cadernos-tecnicos/SINAPI-CT-TRANSPORTE-CARGA-E-DESCARGA-DE-MATERIAIS.pdf" TargetMode="External"/><Relationship Id="rId1517" Type="http://schemas.openxmlformats.org/officeDocument/2006/relationships/hyperlink" Target="https://www.caixa.gov.br/Downloads/sinapi-cadernos-tecnicos/SINAPI-CT-CUSTOS-HORARIOS-PRODUTIVO-E-IMPRODUTIVO-DOS-EQUIPAMENTOS.pdf" TargetMode="External"/><Relationship Id="rId7079" Type="http://schemas.openxmlformats.org/officeDocument/2006/relationships/hyperlink" Target="https://www.caixa.gov.br/Downloads/sinapi-cadernos-tecnicos/SINAPI-CT-LIGACOES-PREDIAIS-DE-AGUA-E-ESGOTO.pdf" TargetMode="External"/><Relationship Id="rId7493" Type="http://schemas.openxmlformats.org/officeDocument/2006/relationships/hyperlink" Target="https://www.caixa.gov.br/Downloads/sinapi-metodologia/Livro_SINAPI_Calculos_Parametros.pdf" TargetMode="External"/><Relationship Id="rId8544" Type="http://schemas.openxmlformats.org/officeDocument/2006/relationships/hyperlink" Target="https://www.caixa.gov.br/Downloads/sinapi-cadernos-tecnicos/SINAPI-CT-POSTES-DE-CONCRETO-E-METALICOS.pdf" TargetMode="External"/><Relationship Id="rId1931" Type="http://schemas.openxmlformats.org/officeDocument/2006/relationships/hyperlink" Target="https://www.caixa.gov.br/Downloads/sinapi-cadernos-tecnicos/SINAPI-CT-DEMOLICOES-E-REMOCOES.pdf" TargetMode="External"/><Relationship Id="rId3689" Type="http://schemas.openxmlformats.org/officeDocument/2006/relationships/hyperlink" Target="https://www.caixa.gov.br/Downloads/sinapi-cadernos-tecnicos/SINAPI-CT-ESQUADRIAS-PORTAS.pdf" TargetMode="External"/><Relationship Id="rId6095" Type="http://schemas.openxmlformats.org/officeDocument/2006/relationships/hyperlink" Target="https://www.caixa.gov.br/Downloads/sinapi-cadernos-tecnicos/SINAPI-CT-INSTALACOES-PREDIAIS-DE-AGUA-QUENTE-EM-CPVC.pdf" TargetMode="External"/><Relationship Id="rId7146" Type="http://schemas.openxmlformats.org/officeDocument/2006/relationships/hyperlink" Target="https://www.caixa.gov.br/Downloads/sinapi-metodologia/Livro_SINAPI_Calculos_Parametros.pdf" TargetMode="External"/><Relationship Id="rId7560" Type="http://schemas.openxmlformats.org/officeDocument/2006/relationships/hyperlink" Target="https://www.caixa.gov.br/Downloads/sinapi-cadernos-tecnicos/SINAPI-CT-LOUCAS-E-METAIS.pdf" TargetMode="External"/><Relationship Id="rId8611" Type="http://schemas.openxmlformats.org/officeDocument/2006/relationships/hyperlink" Target="https://www.caixa.gov.br/Downloads/sinapi-cadernos-tecnicos/SINAPI-CT-POCOS-DE-VISITA-E-CAIXAS-PARA-BOCAS-DE-LOBO.pdf" TargetMode="External"/><Relationship Id="rId10127" Type="http://schemas.openxmlformats.org/officeDocument/2006/relationships/hyperlink" Target="https://www.caixa.gov.br/Downloads/sinapi-cadernos-tecnicos/SINAPI-CT-TUBULACAO-FLANGEADA-PARA-REDES-DE-AGUA.pdf" TargetMode="External"/><Relationship Id="rId6162" Type="http://schemas.openxmlformats.org/officeDocument/2006/relationships/hyperlink" Target="https://www.caixa.gov.br/Downloads/sinapi-cadernos-tecnicos/SINAPI-CT-INSTALACOES-PREDIAIS-DE-AGUAS-PLUVIAIS-TUBOS-CONEXOES-CAIXAS-E-RALOS.pdf" TargetMode="External"/><Relationship Id="rId7213" Type="http://schemas.openxmlformats.org/officeDocument/2006/relationships/hyperlink" Target="https://www.caixa.gov.br/Downloads/sinapi-metodologia/Livro_SINAPI_Calculos_Parametros.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QUADRIAS-PORTAS.pdf" TargetMode="External"/><Relationship Id="rId4807" Type="http://schemas.openxmlformats.org/officeDocument/2006/relationships/hyperlink" Target="https://www.caixa.gov.br/Downloads/sinapi-cadernos-tecnicos/SINAPI-CT-INSTALACOES-ELETRICAS-ELETRODUTOS-EMBUTIDOS-CABOS-CAIXAS-TOMADAS-E-INTERRUPTORES.pdf" TargetMode="External"/><Relationship Id="rId9385" Type="http://schemas.openxmlformats.org/officeDocument/2006/relationships/hyperlink" Target="https://www.caixa.gov.br/Downloads/sinapi-cadernos-tecnicos/SINAPI-CT-SINALIZACAO-HORIZONTAL-VIARIA.pdf" TargetMode="External"/><Relationship Id="rId2772" Type="http://schemas.openxmlformats.org/officeDocument/2006/relationships/hyperlink" Target="https://www.caixa.gov.br/Downloads/sinapi-cadernos-tecnicos/SINAPI-CT-DEPRECIACAO-JUROS-IMPOSTOS-E-SEGUROS-MANUTENCAO-E-MATERIAIS-NA-OPERACAO-DOS-EQUIPAMENTOS.pdf" TargetMode="External"/><Relationship Id="rId3409" Type="http://schemas.openxmlformats.org/officeDocument/2006/relationships/hyperlink" Target="https://www.caixa.gov.br/Downloads/sinapi-cadernos-tecnicos/SINAPI-CT-ESCAVACAO-VERTICAL-A-CEU-ABERTO.pdf" TargetMode="External"/><Relationship Id="rId3823" Type="http://schemas.openxmlformats.org/officeDocument/2006/relationships/hyperlink" Target="https://www.caixa.gov.br/Downloads/sinapi-cadernos-tecnicos/SINAPI-CT-ESTACAS-ESCAVADAS-SEM-FLUIDO-ESTABILIZANTE.pdf" TargetMode="External"/><Relationship Id="rId6979" Type="http://schemas.openxmlformats.org/officeDocument/2006/relationships/hyperlink" Target="https://www.caixa.gov.br/Downloads/sinapi-cadernos-tecnicos/SINAPI-CT-INSTALACOES-PARA-CANTEIROS-DE-OBRAS.pdf" TargetMode="External"/><Relationship Id="rId9038" Type="http://schemas.openxmlformats.org/officeDocument/2006/relationships/hyperlink" Target="https://www.caixa.gov.br/Downloads/sinapi-cadernos-tecnicos/SINAPI-CT-RECOMPOSICAO-DE-PAVIMENTOS.pdf" TargetMode="External"/><Relationship Id="rId744" Type="http://schemas.openxmlformats.org/officeDocument/2006/relationships/hyperlink" Target="https://www.caixa.gov.br/Downloads/sinapi-cadernos-tecnicos/SINAPI-CT-ATERRO-E-REATERRO-DE-VALAS.pdf" TargetMode="External"/><Relationship Id="rId1374" Type="http://schemas.openxmlformats.org/officeDocument/2006/relationships/hyperlink" Target="https://www.caixa.gov.br/Downloads/sinapi-cadernos-tecnicos/SINAPI-CT-CONCRETO-PROTENDIDO.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5995" Type="http://schemas.openxmlformats.org/officeDocument/2006/relationships/hyperlink" Target="https://www.caixa.gov.br/Downloads/sinapi-cadernos-tecnicos/SINAPI-CT-INSTALACOES-PREDIAIS-DE-AGUA-FRIA-EM-PVC.pdf" TargetMode="External"/><Relationship Id="rId9452" Type="http://schemas.openxmlformats.org/officeDocument/2006/relationships/hyperlink" Target="https://www.caixa.gov.br/Downloads/sinapi-cadernos-tecnicos/SINAPI-CT-SISTEMA-DE-PROTECAO-CONTRA-DESCARGAS-ATMOSFERICAS-SPDA.pdf" TargetMode="External"/><Relationship Id="rId80" Type="http://schemas.openxmlformats.org/officeDocument/2006/relationships/hyperlink" Target="https://www.caixa.gov.br/Downloads/sinapi-cadernos-tecnicos/SINAPI-CT-ALVENARIA-DE-VEDACAO.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441" Type="http://schemas.openxmlformats.org/officeDocument/2006/relationships/hyperlink" Target="https://www.caixa.gov.br/Downloads/sinapi-cadernos-tecnicos/SINAPI-CT-CONTRAPISO.pdf" TargetMode="External"/><Relationship Id="rId4597" Type="http://schemas.openxmlformats.org/officeDocument/2006/relationships/hyperlink" Target="https://www.caixa.gov.br/Downloads/sinapi-cadernos-tecnicos/SINAPI-CT-ILUMINACAO-PREDIAL-E-MONITORAMENTO.pdf" TargetMode="External"/><Relationship Id="rId5648" Type="http://schemas.openxmlformats.org/officeDocument/2006/relationships/hyperlink" Target="https://www.caixa.gov.br/Downloads/sinapi-cadernos-tecnicos/SINAPI-CT-INSTALACOES-HIDRAULICAS-EM-PPR.pdf" TargetMode="External"/><Relationship Id="rId8054" Type="http://schemas.openxmlformats.org/officeDocument/2006/relationships/hyperlink" Target="https://www.caixa.gov.br/Downloads/sinapi-cadernos-tecnicos/SINAPI-CT-PAREDES-EM-DRYWALL.pdf" TargetMode="External"/><Relationship Id="rId9105" Type="http://schemas.openxmlformats.org/officeDocument/2006/relationships/hyperlink" Target="https://www.caixa.gov.br/Downloads/sinapi-cadernos-tecnicos/SINAPI-CT-REDES-DE-LOGICA-TELEFONIA-E-IMAGEM.pdf" TargetMode="External"/><Relationship Id="rId3199" Type="http://schemas.openxmlformats.org/officeDocument/2006/relationships/hyperlink" Target="https://www.caixa.gov.br/Downloads/sinapi-cadernos-tecnicos/SINAPI-CT-EQUIPAMENTOS-DE-PROTECAO-COLETIVA.pdf" TargetMode="External"/><Relationship Id="rId4664" Type="http://schemas.openxmlformats.org/officeDocument/2006/relationships/hyperlink" Target="https://www.caixa.gov.br/Downloads/sinapi-cadernos-tecnicos/SINAPI-CT-INSTALACOES-ELETRICAS-ELETRODUTOS-EMBUTIDOS-CABOS-CAIXAS-TOMADAS-E-INTERRUPTORES.pdf" TargetMode="External"/><Relationship Id="rId5715" Type="http://schemas.openxmlformats.org/officeDocument/2006/relationships/hyperlink" Target="https://www.caixa.gov.br/Downloads/sinapi-cadernos-tecnicos/SINAPI-CT-INSTALACOES-PREDIAIS-DE-ESGOTO-TUBOS-E-CONEXOES.pdf" TargetMode="External"/><Relationship Id="rId7070" Type="http://schemas.openxmlformats.org/officeDocument/2006/relationships/hyperlink" Target="https://www.caixa.gov.br/Downloads/sinapi-cadernos-tecnicos/SINAPI-CT-LIGACOES-PREDIAIS-DE-AGUA-E-ESGOTO.pdf" TargetMode="External"/><Relationship Id="rId8121" Type="http://schemas.openxmlformats.org/officeDocument/2006/relationships/hyperlink" Target="https://www.caixa.gov.br/Downloads/sinapi-cadernos-tecnicos/SINAPI-CT-PASSEIOS-DE-CONCRETO.pdf" TargetMode="External"/><Relationship Id="rId10051" Type="http://schemas.openxmlformats.org/officeDocument/2006/relationships/hyperlink" Target="https://www.caixa.gov.br/Downloads/sinapi-cadernos-tecnicos/SINAPI-CT-TRATAMENTOS-SUPERFICIAIS.pdf" TargetMode="External"/><Relationship Id="rId3266" Type="http://schemas.openxmlformats.org/officeDocument/2006/relationships/hyperlink" Target="https://www.caixa.gov.br/Downloads/sinapi-cadernos-tecnicos/SINAPI-CT-ESCADAS.pdf" TargetMode="External"/><Relationship Id="rId4317" Type="http://schemas.openxmlformats.org/officeDocument/2006/relationships/hyperlink" Target="https://www.caixa.gov.br/Downloads/sinapi-cadernos-tecnicos/SINAPI-CT-FORMAS-PARA-ESTRUTURAS-DE-CONCRETO-ARMADO.pdf" TargetMode="External"/><Relationship Id="rId187" Type="http://schemas.openxmlformats.org/officeDocument/2006/relationships/hyperlink" Target="https://www.caixa.gov.br/Downloads/sinapi-cadernos-tecnicos/SINAPI-CT-ARGAMASSA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680" Type="http://schemas.openxmlformats.org/officeDocument/2006/relationships/hyperlink" Target="https://www.caixa.gov.br/Downloads/sinapi-cadernos-tecnicos/SINAPI-CT-ESQUADRIAS-PORTAS.pdf" TargetMode="External"/><Relationship Id="rId4731" Type="http://schemas.openxmlformats.org/officeDocument/2006/relationships/hyperlink" Target="https://www.caixa.gov.br/Downloads/sinapi-cadernos-tecnicos/SINAPI-CT-INSTALACOES-ELETRICAS-ELETRODUTOS-EMBUTIDOS-CABOS-CAIXAS-TOMADAS-E-INTERRUPTORES.pdf" TargetMode="External"/><Relationship Id="rId6489" Type="http://schemas.openxmlformats.org/officeDocument/2006/relationships/hyperlink" Target="https://www.caixa.gov.br/Downloads/sinapi-cadernos-tecnicos/SINAPI-CT-INSTALACOES-DE-GAS-E-INCENDIO-EM-ACO-E-FERRO-GALVANIZADO.pdf" TargetMode="External"/><Relationship Id="rId7887" Type="http://schemas.openxmlformats.org/officeDocument/2006/relationships/hyperlink" Target="https://www.caixa.gov.br/Downloads/sinapi-cadernos-tecnicos/SINAPI-CT-MOBILIZACAO-E-DESMOBILIZACAO-DE-EQUIPAMENTOS-PESADOS.pdf" TargetMode="External"/><Relationship Id="rId8938" Type="http://schemas.openxmlformats.org/officeDocument/2006/relationships/hyperlink" Target="https://www.caixa.gov.br/Downloads/sinapi-cadernos-tecnicos/SINAPI-CT-RASGOS-E-FIXACOES.pdf" TargetMode="External"/><Relationship Id="rId254" Type="http://schemas.openxmlformats.org/officeDocument/2006/relationships/hyperlink" Target="https://www.caixa.gov.br/Downloads/sinapi-cadernos-tecnicos/SINAPI-CT-ARGAMASSAS.pdf" TargetMode="External"/><Relationship Id="rId3333" Type="http://schemas.openxmlformats.org/officeDocument/2006/relationships/hyperlink" Target="https://www.caixa.gov.br/Downloads/sinapi-cadernos-tecnicos/SINAPI-CT-ESCADAS.pdf" TargetMode="External"/><Relationship Id="rId7954" Type="http://schemas.openxmlformats.org/officeDocument/2006/relationships/hyperlink" Target="https://www.caixa.gov.br/Downloads/sinapi-cadernos-tecnicos/SINAPI-CT-MONTAGEM-DE-GRUAS-E-CREMALHEIRAS.pdf" TargetMode="External"/><Relationship Id="rId3400" Type="http://schemas.openxmlformats.org/officeDocument/2006/relationships/hyperlink" Target="https://www.caixa.gov.br/Downloads/sinapi-cadernos-tecnicos/SINAPI-CT-ESCAVACAO-VERTICAL-A-CEU-ABERTO.pdf" TargetMode="External"/><Relationship Id="rId6556" Type="http://schemas.openxmlformats.org/officeDocument/2006/relationships/hyperlink" Target="https://www.caixa.gov.br/Downloads/sinapi-cadernos-tecnicos/SINAPI-CT-INSTALACOES-DE-GAS-E-INCENDIO-EM-ACO-E-FERRO-GALVANIZADO.pdf" TargetMode="External"/><Relationship Id="rId6970" Type="http://schemas.openxmlformats.org/officeDocument/2006/relationships/hyperlink" Target="https://www.caixa.gov.br/Downloads/sinapi-cadernos-tecnicos/SINAPI-CT-INSTALACOES-PARA-CANTEIROS-DE-OBRAS.pdf" TargetMode="External"/><Relationship Id="rId7607" Type="http://schemas.openxmlformats.org/officeDocument/2006/relationships/hyperlink" Target="https://www.caixa.gov.br/Downloads/sinapi-cadernos-tecnicos/SINAPI-CT-LOUCAS-E-METAIS.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5158" Type="http://schemas.openxmlformats.org/officeDocument/2006/relationships/hyperlink" Target="https://www.caixa.gov.br/Downloads/sinapi-cadernos-tecnicos/SINAPI-CT-INSTALACOES-HIDRAULICAS-RESERVACAO-E-BOMBAS-DE-RECALQUE.pdf" TargetMode="External"/><Relationship Id="rId5572" Type="http://schemas.openxmlformats.org/officeDocument/2006/relationships/hyperlink" Target="https://www.caixa.gov.br/Downloads/sinapi-cadernos-tecnicos/SINAPI-CT-INSTALACOES-HIDRAULICAS-EM-PEX.pdf" TargetMode="External"/><Relationship Id="rId6209" Type="http://schemas.openxmlformats.org/officeDocument/2006/relationships/hyperlink" Target="https://www.caixa.gov.br/Downloads/sinapi-cadernos-tecnicos/SINAPI-CT-INSTALACOES-PREDIAIS-DE-AGUAS-PLUVIAIS-TUBOS-CONEXOES-CAIXAS-E-RALOS.pdf" TargetMode="External"/><Relationship Id="rId6623" Type="http://schemas.openxmlformats.org/officeDocument/2006/relationships/hyperlink" Target="https://www.caixa.gov.br/Downloads/sinapi-cadernos-tecnicos/SINAPI-CT-INSTALACOES-DE-GAS-EM-PEX-MULTICAMADAS.pdf" TargetMode="External"/><Relationship Id="rId9779" Type="http://schemas.openxmlformats.org/officeDocument/2006/relationships/hyperlink" Target="https://www.caixa.gov.br/Downloads/sinapi-cadernos-tecnicos/SINAPI-CT-TRANSPORTE-DE-MATERIAIS-DENTRO-DO-CANTEIRO-DE-OBRAS.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DEPRECIACAO-JUROS-IMPOSTOS-E-SEGUROS-MANUTENCAO-E-MATERIAIS-NA-OPERACAO-DOS-EQUIPAMENTOS.pdf" TargetMode="External"/><Relationship Id="rId4174" Type="http://schemas.openxmlformats.org/officeDocument/2006/relationships/hyperlink" Target="https://www.caixa.gov.br/Downloads/sinapi-cadernos-tecnicos/SINAPI-CT-FACHADAS-COM-PLACAS-CERAMICAS-E-GRANITO-INSERTADAS.pdf" TargetMode="External"/><Relationship Id="rId5225" Type="http://schemas.openxmlformats.org/officeDocument/2006/relationships/hyperlink" Target="https://www.caixa.gov.br/Downloads/sinapi-cadernos-tecnicos/SINAPI-CT-INSTALACOES-HIDRAULICAS-RESERVACAO-E-BOMBAS-DE-RECALQUE.pdf" TargetMode="External"/><Relationship Id="rId8795" Type="http://schemas.openxmlformats.org/officeDocument/2006/relationships/hyperlink" Target="https://www.caixa.gov.br/Downloads/sinapi-cadernos-tecnicos/SINAPI-CT-QUADRAS-E-SEUS-EQUIPAMENTOS.pdf" TargetMode="External"/><Relationship Id="rId9846" Type="http://schemas.openxmlformats.org/officeDocument/2006/relationships/hyperlink" Target="https://www.caixa.gov.br/Downloads/sinapi-cadernos-tecnicos/SINAPI-CT-TRANSPORTE-CARGA-E-DESCARGA-DE-MATERIAIS.pdf" TargetMode="External"/><Relationship Id="rId3190" Type="http://schemas.openxmlformats.org/officeDocument/2006/relationships/hyperlink" Target="https://www.caixa.gov.br/Downloads/sinapi-cadernos-tecnicos/SINAPI-CT-EQUIPAMENTOS-DE-PROTECAO-COLETIVA.pdf" TargetMode="External"/><Relationship Id="rId4241" Type="http://schemas.openxmlformats.org/officeDocument/2006/relationships/hyperlink" Target="https://www.caixa.gov.br/Downloads/sinapi-cadernos-tecnicos/SINAPI-CT-FOSSAS-E-SUMIDOUROS.pdf" TargetMode="External"/><Relationship Id="rId7397" Type="http://schemas.openxmlformats.org/officeDocument/2006/relationships/hyperlink" Target="https://www.caixa.gov.br/Downloads/sinapi-metodologia/Livro_SINAPI_Calculos_Parametros.pdf" TargetMode="External"/><Relationship Id="rId8448" Type="http://schemas.openxmlformats.org/officeDocument/2006/relationships/hyperlink" Target="https://www.caixa.gov.br/Downloads/sinapi-cadernos-tecnicos/SINAPI-CT-PISOS.pdf" TargetMode="External"/><Relationship Id="rId1835" Type="http://schemas.openxmlformats.org/officeDocument/2006/relationships/hyperlink" Target="https://www.caixa.gov.br/Downloads/sinapi-cadernos-tecnicos/SINAPI-CT-CUSTOS-HORARIOS-PRODUTIVO-E-IMPRODUTIVO-DOS-EQUIPAMENTOS.pdf" TargetMode="External"/><Relationship Id="rId7464" Type="http://schemas.openxmlformats.org/officeDocument/2006/relationships/hyperlink" Target="https://www.caixa.gov.br/Downloads/sinapi-metodologia/Livro_SINAPI_Calculos_Parametros.pdf" TargetMode="External"/><Relationship Id="rId8862" Type="http://schemas.openxmlformats.org/officeDocument/2006/relationships/hyperlink" Target="https://www.caixa.gov.br/Downloads/sinapi-cadernos-tecnicos/SINAPI-CT-RADIER-PISO-DE-CONCRETO-E-LAJE-SOBRE-SOLO.pdf" TargetMode="External"/><Relationship Id="rId9913" Type="http://schemas.openxmlformats.org/officeDocument/2006/relationships/hyperlink" Target="https://www.caixa.gov.br/Downloads/sinapi-cadernos-tecnicos/SINAPI-CT-TRANSPORTE-CARGA-E-DESCARGA-DE-MATERIAIS.pdf" TargetMode="External"/><Relationship Id="rId10378" Type="http://schemas.openxmlformats.org/officeDocument/2006/relationships/hyperlink" Target="https://www.caixa.gov.br/Downloads/sinapi-cadernos-tecnicos/SINAPI-CT-VALVULAS-E-REGISTROS-PARA-SISTEMAS-PREDIAIS.pdf" TargetMode="External"/><Relationship Id="rId1902" Type="http://schemas.openxmlformats.org/officeDocument/2006/relationships/hyperlink" Target="https://www.caixa.gov.br/Downloads/sinapi-cadernos-tecnicos/SINAPI-CT-CUSTOS-HORARIOS-PRODUTIVO-E-IMPRODUTIVO-DOS-EQUIPAMENTOS.pdf" TargetMode="External"/><Relationship Id="rId6066" Type="http://schemas.openxmlformats.org/officeDocument/2006/relationships/hyperlink" Target="https://www.caixa.gov.br/Downloads/sinapi-cadernos-tecnicos/SINAPI-CT-INSTALACOES-PREDIAIS-DE-AGUA-QUENTE-EM-CPVC.pdf" TargetMode="External"/><Relationship Id="rId7117" Type="http://schemas.openxmlformats.org/officeDocument/2006/relationships/hyperlink" Target="https://www.caixa.gov.br/Downloads/sinapi-cadernos-tecnicos/SINAPI-CT-LIMPEZA-DE-OBRA.pdf" TargetMode="External"/><Relationship Id="rId8515" Type="http://schemas.openxmlformats.org/officeDocument/2006/relationships/hyperlink" Target="https://www.caixa.gov.br/Downloads/sinapi-cadernos-tecnicos/SINAPI-CT-POSTES-DE-CONCRETO-E-METALICOS.pdf" TargetMode="External"/><Relationship Id="rId10445" Type="http://schemas.openxmlformats.org/officeDocument/2006/relationships/hyperlink" Target="https://www.caixa.gov.br/Downloads/sinapi-cadernos-tecnicos/SINAPI-CT-VALVULAS-PARA-REDES-DE-SANEAMENTO.pdf" TargetMode="External"/><Relationship Id="rId6480" Type="http://schemas.openxmlformats.org/officeDocument/2006/relationships/hyperlink" Target="https://www.caixa.gov.br/Downloads/sinapi-cadernos-tecnicos/SINAPI-CT-INSTALACOES-DE-GAS-E-INCENDIO-EM-ACO-E-FERRO-GALVANIZADO.pdf" TargetMode="External"/><Relationship Id="rId7531" Type="http://schemas.openxmlformats.org/officeDocument/2006/relationships/hyperlink" Target="https://www.caixa.gov.br/Downloads/sinapi-cadernos-tecnicos/SINAPI-CT-LOUCAS-E-METAIS.pdf" TargetMode="External"/><Relationship Id="rId995" Type="http://schemas.openxmlformats.org/officeDocument/2006/relationships/hyperlink" Target="https://www.caixa.gov.br/Downloads/sinapi-cadernos-tecnicos/SINAPI-CT-BOCAS-PARA-BUEIR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3727" Type="http://schemas.openxmlformats.org/officeDocument/2006/relationships/hyperlink" Target="https://www.caixa.gov.br/Downloads/sinapi-cadernos-tecnicos/SINAPI-CT-ESQUADRIAS-PORTAS.pdf" TargetMode="External"/><Relationship Id="rId5082" Type="http://schemas.openxmlformats.org/officeDocument/2006/relationships/hyperlink" Target="https://www.caixa.gov.br/Downloads/sinapi-cadernos-tecnicos/SINAPI-CT-INSTALACOES-ELETRICAS-REDE-DE-DISTRIBUICAO.pdf" TargetMode="External"/><Relationship Id="rId6133" Type="http://schemas.openxmlformats.org/officeDocument/2006/relationships/hyperlink" Target="https://www.caixa.gov.br/Downloads/sinapi-cadernos-tecnicos/SINAPI-CT-INSTALACOES-PREDIAIS-DE-AGUA-QUENTE-EM-CPVC.pdf" TargetMode="External"/><Relationship Id="rId9289" Type="http://schemas.openxmlformats.org/officeDocument/2006/relationships/hyperlink" Target="https://www.caixa.gov.br/Downloads/sinapi-cadernos-tecnicos/SINAPI-CT-REMOCAO-DE-ENTULHO-E-DESCARTE.pdf" TargetMode="External"/><Relationship Id="rId648" Type="http://schemas.openxmlformats.org/officeDocument/2006/relationships/hyperlink" Target="https://www.caixa.gov.br/Downloads/sinapi-cadernos-tecnicos/SINAPI-CT-ASSENTAMENTO-DE-TUBOS-DE-ESGOTO-OU-DRENAGEM-PLUVIAL-EM-CONCRETO.pdf" TargetMode="External"/><Relationship Id="rId1278" Type="http://schemas.openxmlformats.org/officeDocument/2006/relationships/hyperlink" Target="https://www.caixa.gov.br/Downloads/sinapi-cadernos-tecnicos/SINAPI-CT-CERCAS-PROTETORES-E-ALAMBRADOS.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EPRECIACAO-JUROS-IMPOSTOS-E-SEGUROS-MANUTENCAO-E-MATERIAIS-NA-OPERACAO-DOS-EQUIPAMENTOS.pdf" TargetMode="External"/><Relationship Id="rId5899" Type="http://schemas.openxmlformats.org/officeDocument/2006/relationships/hyperlink" Target="https://www.caixa.gov.br/Downloads/sinapi-cadernos-tecnicos/SINAPI-CT-INSTALACOES-PREDIAIS-DE-AGUA-FRIA-EM-PVC.pdf" TargetMode="External"/><Relationship Id="rId6200" Type="http://schemas.openxmlformats.org/officeDocument/2006/relationships/hyperlink" Target="https://www.caixa.gov.br/Downloads/sinapi-cadernos-tecnicos/SINAPI-CT-INSTALACOES-PREDIAIS-DE-AGUAS-PLUVIAIS-TUBOS-CONEXOES-CAIXAS-E-RALOS.pdf" TargetMode="External"/><Relationship Id="rId9356" Type="http://schemas.openxmlformats.org/officeDocument/2006/relationships/hyperlink" Target="https://www.caixa.gov.br/Downloads/sinapi-cadernos-tecnicos/SINAPI-CT-REVESTIMENTOS-CERAMICOS-INTERNOS.pdf" TargetMode="External"/><Relationship Id="rId9770" Type="http://schemas.openxmlformats.org/officeDocument/2006/relationships/hyperlink" Target="https://www.caixa.gov.br/Downloads/sinapi-cadernos-tecnicos/SINAPI-CT-TRANSPORTE-DE-MATERIAIS-DENTRO-DO-CANTEIRO-DE-OBRAS.pdf" TargetMode="External"/><Relationship Id="rId715" Type="http://schemas.openxmlformats.org/officeDocument/2006/relationships/hyperlink" Target="https://www.caixa.gov.br/Downloads/sinapi-cadernos-tecnicos/SINAPI-CT-ASSENTAMENTO-DE-TUBOS-DE-ESGOTO-OU-DRENAGEM-PLUVIAL-EM-CONCRETO.pdf" TargetMode="External"/><Relationship Id="rId1345" Type="http://schemas.openxmlformats.org/officeDocument/2006/relationships/hyperlink" Target="https://www.caixa.gov.br/Downloads/sinapi-cadernos-tecnicos/SINAPI-CT-CONCRETO-PROJETADO.pdf" TargetMode="External"/><Relationship Id="rId8372" Type="http://schemas.openxmlformats.org/officeDocument/2006/relationships/hyperlink" Target="https://www.caixa.gov.br/Downloads/sinapi-cadernos-tecnicos/SINAPI-CT-PINTURA-EM-MADEIRA.pdf" TargetMode="External"/><Relationship Id="rId9009" Type="http://schemas.openxmlformats.org/officeDocument/2006/relationships/hyperlink" Target="https://www.caixa.gov.br/Downloads/sinapi-cadernos-tecnicos/SINAPI-CT-RECOMPOSICAO-DE-PAVIMENTOS.pdf" TargetMode="External"/><Relationship Id="rId9423" Type="http://schemas.openxmlformats.org/officeDocument/2006/relationships/hyperlink" Target="https://www.caixa.gov.br/Downloads/sinapi-cadernos-tecnicos/SINAPI-CT-SINALIZACAO-VERTICAL-VIARIA.pdf" TargetMode="External"/><Relationship Id="rId2810" Type="http://schemas.openxmlformats.org/officeDocument/2006/relationships/hyperlink" Target="https://www.caixa.gov.br/Downloads/sinapi-cadernos-tecnicos/SINAPI-CT-DEPRECIACAO-JUROS-IMPOSTOS-E-SEGUROS-MANUTENCAO-E-MATERIAIS-NA-OPERACAO-DOS-EQUIPAMENTOS.pdf" TargetMode="External"/><Relationship Id="rId4568" Type="http://schemas.openxmlformats.org/officeDocument/2006/relationships/hyperlink" Target="https://www.caixa.gov.br/Downloads/sinapi-cadernos-tecnicos/SINAPI-CT-GUIAS-E-SARJETAS.pdf" TargetMode="External"/><Relationship Id="rId5966" Type="http://schemas.openxmlformats.org/officeDocument/2006/relationships/hyperlink" Target="https://www.caixa.gov.br/Downloads/sinapi-cadernos-tecnicos/SINAPI-CT-INSTALACOES-PREDIAIS-DE-AGUA-FRIA-EM-PVC.pdf" TargetMode="External"/><Relationship Id="rId8025" Type="http://schemas.openxmlformats.org/officeDocument/2006/relationships/hyperlink" Target="https://www.caixa.gov.br/Downloads/sinapi-cadernos-tecnicos/SINAPI-CT-PAREDES-DE-CONCRETO-ESTUCAMENTO.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CRETO-PROTENDIDO.pdf" TargetMode="External"/><Relationship Id="rId4982" Type="http://schemas.openxmlformats.org/officeDocument/2006/relationships/hyperlink" Target="https://www.caixa.gov.br/Downloads/sinapi-cadernos-tecnicos/SINAPI-CT-INSTALACOES-ELETRICAS-QUADROS-CABOS-DISJUNTORES-CONTATORES-E-BARRAMENTOS-BLINDADOS.pdf" TargetMode="External"/><Relationship Id="rId5619" Type="http://schemas.openxmlformats.org/officeDocument/2006/relationships/hyperlink" Target="https://www.caixa.gov.br/Downloads/sinapi-cadernos-tecnicos/SINAPI-CT-INSTALACOES-HIDRAULICAS-EM-PPR.pdf" TargetMode="External"/><Relationship Id="rId7041" Type="http://schemas.openxmlformats.org/officeDocument/2006/relationships/hyperlink" Target="https://www.caixa.gov.br/Downloads/sinapi-cadernos-tecnicos/SINAPI-CT-LAJES-PRE-MOLDADAS.pdf" TargetMode="External"/><Relationship Id="rId3584" Type="http://schemas.openxmlformats.org/officeDocument/2006/relationships/hyperlink" Target="https://www.caixa.gov.br/Downloads/sinapi-cadernos-tecnicos/SINAPI-CT-ESCORAMENTO-E-PREPARO-DE-FUNDO-DE-VALAS.pdf" TargetMode="External"/><Relationship Id="rId4635" Type="http://schemas.openxmlformats.org/officeDocument/2006/relationships/hyperlink" Target="https://www.caixa.gov.br/Downloads/sinapi-cadernos-tecnicos/SINAPI-CT-IMPERMEABILIZACAO-PROTECAO-MECANICA-E-TRATAMENTO-DE-JUNTA.pdf" TargetMode="External"/><Relationship Id="rId10022" Type="http://schemas.openxmlformats.org/officeDocument/2006/relationships/hyperlink" Target="https://www.caixa.gov.br/Downloads/sinapi-cadernos-tecnicos/SINAPI-CT-TRANSPORTE-CARGA-E-DESCARGA-DE-MATERIAI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QUIPAMENTOS-DE-PROTECAO-COLETIVA.pdf" TargetMode="External"/><Relationship Id="rId3651" Type="http://schemas.openxmlformats.org/officeDocument/2006/relationships/hyperlink" Target="https://www.caixa.gov.br/Downloads/sinapi-cadernos-tecnicos/SINAPI-CT-ESQUADRIAS-JANELAS.pdf" TargetMode="External"/><Relationship Id="rId4702" Type="http://schemas.openxmlformats.org/officeDocument/2006/relationships/hyperlink" Target="https://www.caixa.gov.br/Downloads/sinapi-cadernos-tecnicos/SINAPI-CT-INSTALACOES-ELETRICAS-ELETRODUTOS-EMBUTIDOS-CABOS-CAIXAS-TOMADAS-E-INTERRUPTORES.pdf" TargetMode="External"/><Relationship Id="rId7858" Type="http://schemas.openxmlformats.org/officeDocument/2006/relationships/hyperlink" Target="https://www.caixa.gov.br/Downloads/sinapi-cadernos-tecnicos/SINAPI-CT-MOBILIZACAO-E-DESMOBILIZACAO-DE-EQUIPAMENTOS-PESADOS.pdf" TargetMode="External"/><Relationship Id="rId8909" Type="http://schemas.openxmlformats.org/officeDocument/2006/relationships/hyperlink" Target="https://www.caixa.gov.br/Downloads/sinapi-cadernos-tecnicos/SINAPI-CT-RASGOS-E-FIXACOES.pdf" TargetMode="External"/><Relationship Id="rId572" Type="http://schemas.openxmlformats.org/officeDocument/2006/relationships/hyperlink" Target="https://www.caixa.gov.br/Downloads/sinapi-cadernos-tecnicos/SINAPI-CT-ASSENTAMENTO-DE-TUBOS-DE-PVC-E-METALICOS-EM-REDES-DE-AGUA.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DAS.pdf" TargetMode="External"/><Relationship Id="rId6874" Type="http://schemas.openxmlformats.org/officeDocument/2006/relationships/hyperlink" Target="https://www.caixa.gov.br/Downloads/sinapi-cadernos-tecnicos/SINAPI-CT-INSTALACOES-EM-COBRE.pdf" TargetMode="External"/><Relationship Id="rId7925" Type="http://schemas.openxmlformats.org/officeDocument/2006/relationships/hyperlink" Target="https://www.caixa.gov.br/Downloads/sinapi-cadernos-tecnicos/SINAPI-CT-MOBILIARIO-URBANO.pdf" TargetMode="External"/><Relationship Id="rId9280" Type="http://schemas.openxmlformats.org/officeDocument/2006/relationships/hyperlink" Target="https://www.caixa.gov.br/Downloads/sinapi-cadernos-tecnicos/SINAPI-CT-REDES-DE-AGUA-E-ESGOTO-EM-PEAD-LISO-(TUBOS-E-CONEXOES).pdf" TargetMode="External"/><Relationship Id="rId225" Type="http://schemas.openxmlformats.org/officeDocument/2006/relationships/hyperlink" Target="https://www.caixa.gov.br/Downloads/sinapi-cadernos-tecnicos/SINAPI-CT-ARGAMASSA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476" Type="http://schemas.openxmlformats.org/officeDocument/2006/relationships/hyperlink" Target="https://www.caixa.gov.br/Downloads/sinapi-cadernos-tecnicos/SINAPI-CT-INSTALACOES-HIDRAULICAS-EM-PEX.pdf" TargetMode="External"/><Relationship Id="rId6527" Type="http://schemas.openxmlformats.org/officeDocument/2006/relationships/hyperlink" Target="https://www.caixa.gov.br/Downloads/sinapi-cadernos-tecnicos/SINAPI-CT-INSTALACOES-DE-GAS-E-INCENDIO-EM-ACO-E-FERRO-GALVANIZADO.pdf" TargetMode="External"/><Relationship Id="rId4078" Type="http://schemas.openxmlformats.org/officeDocument/2006/relationships/hyperlink" Target="https://www.caixa.gov.br/Downloads/sinapi-cadernos-tecnicos/SINAPI-CT-ESTRUTURAS-DE-MADEIRA.pdf" TargetMode="External"/><Relationship Id="rId4492" Type="http://schemas.openxmlformats.org/officeDocument/2006/relationships/hyperlink" Target="https://www.caixa.gov.br/Downloads/sinapi-cadernos-tecnicos/SINAPI-CT-GRAUTE-E-ARMACAO.pdf" TargetMode="External"/><Relationship Id="rId5129" Type="http://schemas.openxmlformats.org/officeDocument/2006/relationships/hyperlink" Target="https://www.caixa.gov.br/Downloads/sinapi-cadernos-tecnicos/SINAPI-CT-INSTALACOES-ELETRICAS-REDE-DE-DISTRIBUICAO.pdf" TargetMode="External"/><Relationship Id="rId5543" Type="http://schemas.openxmlformats.org/officeDocument/2006/relationships/hyperlink" Target="https://www.caixa.gov.br/Downloads/sinapi-cadernos-tecnicos/SINAPI-CT-INSTALACOES-HIDRAULICAS-EM-PEX.pdf" TargetMode="External"/><Relationship Id="rId5890" Type="http://schemas.openxmlformats.org/officeDocument/2006/relationships/hyperlink" Target="https://www.caixa.gov.br/Downloads/sinapi-cadernos-tecnicos/SINAPI-CT-INSTALACOES-PREDIAIS-DE-AGUA-FRIA-EM-PVC.pdf" TargetMode="External"/><Relationship Id="rId6941" Type="http://schemas.openxmlformats.org/officeDocument/2006/relationships/hyperlink" Target="https://www.caixa.gov.br/Downloads/sinapi-cadernos-tecnicos/SINAPI-CT-INSTALACOES-EM-COBRE.pdf" TargetMode="External"/><Relationship Id="rId8699" Type="http://schemas.openxmlformats.org/officeDocument/2006/relationships/hyperlink" Target="https://www.caixa.gov.br/Downloads/sinapi-cadernos-tecnicos/SINAPI-CT-POCOS-DE-VISITA-E-CAIXAS-PARA-BOCAS-DE-LOBO.pdf" TargetMode="External"/><Relationship Id="rId9000" Type="http://schemas.openxmlformats.org/officeDocument/2006/relationships/hyperlink" Target="https://www.caixa.gov.br/Downloads/sinapi-cadernos-tecnicos/SINAPI-CT-RECOMPOSICAO-DE-PAVIMENTOS.pdf" TargetMode="External"/><Relationship Id="rId3094" Type="http://schemas.openxmlformats.org/officeDocument/2006/relationships/hyperlink" Target="https://www.caixa.gov.br/Downloads/sinapi-cadernos-tecnicos/SINAPI-CT-ELETROCALHAS.pdf" TargetMode="External"/><Relationship Id="rId4145" Type="http://schemas.openxmlformats.org/officeDocument/2006/relationships/hyperlink" Target="https://www.caixa.gov.br/Downloads/sinapi-cadernos-tecnicos/SINAPI-CT-EXECUCAO-DE-TIRANTES.pdf" TargetMode="External"/><Relationship Id="rId1739" Type="http://schemas.openxmlformats.org/officeDocument/2006/relationships/hyperlink" Target="https://www.caixa.gov.br/Downloads/sinapi-cadernos-tecnicos/SINAPI-CT-CUSTOS-HORARIOS-PRODUTIVO-E-IMPRODUTIVO-DOS-EQUIPAMENTOS.pdf" TargetMode="External"/><Relationship Id="rId5610" Type="http://schemas.openxmlformats.org/officeDocument/2006/relationships/hyperlink" Target="https://www.caixa.gov.br/Downloads/sinapi-cadernos-tecnicos/SINAPI-CT-INSTALACOES-HIDRAULICAS-EM-PPR.pdf" TargetMode="External"/><Relationship Id="rId8766" Type="http://schemas.openxmlformats.org/officeDocument/2006/relationships/hyperlink" Target="https://www.caixa.gov.br/Downloads/sinapi-cadernos-tecnicos/SINAPI-CT-PRODUCAO-DE-CONCRETO.pdf" TargetMode="External"/><Relationship Id="rId9817" Type="http://schemas.openxmlformats.org/officeDocument/2006/relationships/hyperlink" Target="https://www.caixa.gov.br/Downloads/sinapi-cadernos-tecnicos/SINAPI-CT-TRANSPORTE-DE-MATERIAIS-DENTRO-DO-CANTEIRO-DE-OBRAS.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NERGIA-SOLAR-PARA-EDIFICACOES.pdf" TargetMode="External"/><Relationship Id="rId4212" Type="http://schemas.openxmlformats.org/officeDocument/2006/relationships/hyperlink" Target="https://www.caixa.gov.br/Downloads/sinapi-cadernos-tecnicos/SINAPI-CT-FOSSAS-E-SUMIDOUROS.pdf" TargetMode="External"/><Relationship Id="rId7368" Type="http://schemas.openxmlformats.org/officeDocument/2006/relationships/hyperlink" Target="https://www.caixa.gov.br/Downloads/sinapi-metodologia/Livro_SINAPI_Calculos_Parametros.pdf" TargetMode="External"/><Relationship Id="rId7782" Type="http://schemas.openxmlformats.org/officeDocument/2006/relationships/hyperlink" Target="https://www.caixa.gov.br/Downloads/sinapi-cadernos-tecnicos/SINAPI-CT-MASSA-UNICA-INTERNA.pdf" TargetMode="External"/><Relationship Id="rId8419" Type="http://schemas.openxmlformats.org/officeDocument/2006/relationships/hyperlink" Target="https://www.caixa.gov.br/Downloads/sinapi-cadernos-tecnicos/SINAPI-CT-PINTURA-EM-SUPERFICIES-METALICAS.pdf" TargetMode="External"/><Relationship Id="rId8833" Type="http://schemas.openxmlformats.org/officeDocument/2006/relationships/hyperlink" Target="https://www.caixa.gov.br/Downloads/sinapi-cadernos-tecnicos/SINAPI-CT-QUADROS-DE-AUTOMACAO-DE-BOMBAS.pdf" TargetMode="External"/><Relationship Id="rId10349" Type="http://schemas.openxmlformats.org/officeDocument/2006/relationships/hyperlink" Target="https://www.caixa.gov.br/Downloads/sinapi-cadernos-tecnicos/SINAPI-CT-VALVULAS-E-REGISTROS-PARA-SISTEMAS-PREDIAIS.pdf" TargetMode="External"/><Relationship Id="rId3978" Type="http://schemas.openxmlformats.org/officeDocument/2006/relationships/hyperlink" Target="https://www.caixa.gov.br/Downloads/sinapi-cadernos-tecnicos/SINAPI-CT-ESTRUTURA-E-TRAMA-PARA-COBERTURA.pdf" TargetMode="External"/><Relationship Id="rId6384" Type="http://schemas.openxmlformats.org/officeDocument/2006/relationships/hyperlink" Target="https://www.caixa.gov.br/Downloads/sinapi-cadernos-tecnicos/SINAPI-CT-INSTALACOES-DE-GAS-E-INCENDIO-EM-ACO-E-FERRO-GALVANIZADO.pdf" TargetMode="External"/><Relationship Id="rId7435" Type="http://schemas.openxmlformats.org/officeDocument/2006/relationships/hyperlink" Target="https://www.caixa.gov.br/Downloads/sinapi-metodologia/Livro_SINAPI_Calculos_Parametros.pdf" TargetMode="External"/><Relationship Id="rId8900" Type="http://schemas.openxmlformats.org/officeDocument/2006/relationships/hyperlink" Target="https://www.caixa.gov.br/Downloads/sinapi-cadernos-tecnicos/SINAPI-CT-RADIER-PISO-DE-CONCRETO-E-LAJE-SOBRE-SOLO.pdf" TargetMode="External"/><Relationship Id="rId10416" Type="http://schemas.openxmlformats.org/officeDocument/2006/relationships/hyperlink" Target="https://www.caixa.gov.br/Downloads/sinapi-cadernos-tecnicos/SINAPI-CT-VALVULAS-PARA-REDES-DE-SANEAMENTO.pdf" TargetMode="External"/><Relationship Id="rId899" Type="http://schemas.openxmlformats.org/officeDocument/2006/relationships/hyperlink" Target="https://www.caixa.gov.br/Downloads/sinapi-cadernos-tecnicos/SINAPI-CT-ATERROS-BASES-SUB-BASES-E-IMPRIMACOES.pdf" TargetMode="External"/><Relationship Id="rId6037" Type="http://schemas.openxmlformats.org/officeDocument/2006/relationships/hyperlink" Target="https://www.caixa.gov.br/Downloads/sinapi-cadernos-tecnicos/SINAPI-CT-INSTALACOES-PREDIAIS-DE-AGUA-QUENTE-EM-CPVC.pdf" TargetMode="External"/><Relationship Id="rId6451" Type="http://schemas.openxmlformats.org/officeDocument/2006/relationships/hyperlink" Target="https://www.caixa.gov.br/Downloads/sinapi-cadernos-tecnicos/SINAPI-CT-INSTALACOES-DE-GAS-E-INCENDIO-EM-ACO-E-FERRO-GALVANIZADO.pdf" TargetMode="External"/><Relationship Id="rId7502" Type="http://schemas.openxmlformats.org/officeDocument/2006/relationships/hyperlink" Target="https://www.caixa.gov.br/Downloads/sinapi-metodologia/Livro_SINAPI_Calculos_Parametros.pdf" TargetMode="External"/><Relationship Id="rId966" Type="http://schemas.openxmlformats.org/officeDocument/2006/relationships/hyperlink" Target="https://www.caixa.gov.br/Downloads/sinapi-cadernos-tecnicos/SINAPI-CT-ATERROS-BASES-SUB-BASES-E-IMPRIMACOES.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DRENOS.pdf" TargetMode="External"/><Relationship Id="rId5053" Type="http://schemas.openxmlformats.org/officeDocument/2006/relationships/hyperlink" Target="https://www.caixa.gov.br/Downloads/sinapi-cadernos-tecnicos/SINAPI-CT-INSTALACOES-ELETRICAS-REDE-DE-DISTRIBUICAO.pdf" TargetMode="External"/><Relationship Id="rId6104" Type="http://schemas.openxmlformats.org/officeDocument/2006/relationships/hyperlink" Target="https://www.caixa.gov.br/Downloads/sinapi-cadernos-tecnicos/SINAPI-CT-INSTALACOES-PREDIAIS-DE-AGUA-QUENTE-EM-CPVC.pdf" TargetMode="External"/><Relationship Id="rId9674" Type="http://schemas.openxmlformats.org/officeDocument/2006/relationships/hyperlink" Target="https://www.caixa.gov.br/Downloads/sinapi-cadernos-tecnicos/SINAPI-CT-TRANSPORTE-FLUVIAL-CARGA-E-DESCARGA.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ERCAS-PROTETORES-E-ALAMBRADOS.pdf" TargetMode="External"/><Relationship Id="rId5120" Type="http://schemas.openxmlformats.org/officeDocument/2006/relationships/hyperlink" Target="https://www.caixa.gov.br/Downloads/sinapi-cadernos-tecnicos/SINAPI-CT-INSTALACOES-ELETRICAS-REDE-DE-DISTRIBUICAO.pdf" TargetMode="External"/><Relationship Id="rId8276" Type="http://schemas.openxmlformats.org/officeDocument/2006/relationships/hyperlink" Target="https://www.caixa.gov.br/Downloads/sinapi-cadernos-tecnicos/SINAPI-CT-PERFURACAO-HORIZONTAL-DIRECIONAL-HDD.pdf" TargetMode="External"/><Relationship Id="rId9327" Type="http://schemas.openxmlformats.org/officeDocument/2006/relationships/hyperlink" Target="https://www.caixa.gov.br/Downloads/sinapi-cadernos-tecnicos/SINAPI-CT-RESERVATORIOS-DE-CONCRETO-E-METALICOS.pdf" TargetMode="External"/><Relationship Id="rId1663" Type="http://schemas.openxmlformats.org/officeDocument/2006/relationships/hyperlink" Target="https://www.caixa.gov.br/Downloads/sinapi-cadernos-tecnicos/SINAPI-CT-CUSTOS-HORARIOS-PRODUTIVO-E-IMPRODUTIVO-DOS-EQUIPAMENTOS.pdf" TargetMode="External"/><Relationship Id="rId2714" Type="http://schemas.openxmlformats.org/officeDocument/2006/relationships/hyperlink" Target="https://www.caixa.gov.br/Downloads/sinapi-cadernos-tecnicos/SINAPI-CT-DEPRECIACAO-JUROS-IMPOSTOS-E-SEGUROS-MANUTENCAO-E-MATERIAIS-NA-OPERACAO-DOS-EQUIPAMENTOS.pdf" TargetMode="External"/><Relationship Id="rId8690" Type="http://schemas.openxmlformats.org/officeDocument/2006/relationships/hyperlink" Target="https://www.caixa.gov.br/Downloads/sinapi-cadernos-tecnicos/SINAPI-CT-POCOS-DE-VISITA-E-CAIXAS-PARA-BOCAS-DE-LOBO.pdf" TargetMode="External"/><Relationship Id="rId9741" Type="http://schemas.openxmlformats.org/officeDocument/2006/relationships/hyperlink" Target="https://www.caixa.gov.br/Downloads/sinapi-cadernos-tecnicos/SINAPI-CT-TRANSPORTE-DE-MATERIAIS-DENTRO-DO-CANTEIRO-DE-OBRAS.pdf" TargetMode="External"/><Relationship Id="rId1316" Type="http://schemas.openxmlformats.org/officeDocument/2006/relationships/hyperlink" Target="https://www.caixa.gov.br/Downloads/sinapi-cadernos-tecnicos/SINAPI-CT-CONCRETAGEM-PARA-ESTRUTURAS-DE-CONCRETO-ARMADO.pdf" TargetMode="External"/><Relationship Id="rId1730" Type="http://schemas.openxmlformats.org/officeDocument/2006/relationships/hyperlink" Target="https://www.caixa.gov.br/Downloads/sinapi-cadernos-tecnicos/SINAPI-CT-CUSTOS-HORARIOS-PRODUTIVO-E-IMPRODUTIVO-DOS-EQUIPAMENTOS.pdf" TargetMode="External"/><Relationship Id="rId4886" Type="http://schemas.openxmlformats.org/officeDocument/2006/relationships/hyperlink" Target="https://www.caixa.gov.br/Downloads/sinapi-cadernos-tecnicos/SINAPI-CT-INSTALACOES-ELETRICAS-ELETRODUTOS-CONEXOES-E-CONDULETES-APARENTES.pdf" TargetMode="External"/><Relationship Id="rId5937" Type="http://schemas.openxmlformats.org/officeDocument/2006/relationships/hyperlink" Target="https://www.caixa.gov.br/Downloads/sinapi-cadernos-tecnicos/SINAPI-CT-INSTALACOES-PREDIAIS-DE-AGUA-FRIA-EM-PVC.pdf" TargetMode="External"/><Relationship Id="rId7292" Type="http://schemas.openxmlformats.org/officeDocument/2006/relationships/hyperlink" Target="https://www.caixa.gov.br/Downloads/sinapi-metodologia/Livro_SINAPI_Calculos_Parametros.pdf" TargetMode="External"/><Relationship Id="rId8343" Type="http://schemas.openxmlformats.org/officeDocument/2006/relationships/hyperlink" Target="https://www.caixa.gov.br/Downloads/sinapi-cadernos-tecnicos/SINAPI-CT-PINTURA-EM-MADEIRA.pdf" TargetMode="External"/><Relationship Id="rId10273" Type="http://schemas.openxmlformats.org/officeDocument/2006/relationships/hyperlink" Target="https://www.caixa.gov.br/Downloads/sinapi-cadernos-tecnicos/SINAPI-CT-VIDROS-E-ESPELHOS.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CAVACAO-DE-VALAS.pdf" TargetMode="External"/><Relationship Id="rId4539" Type="http://schemas.openxmlformats.org/officeDocument/2006/relationships/hyperlink" Target="https://www.caixa.gov.br/Downloads/sinapi-cadernos-tecnicos/SINAPI-CT-GUARDA-CORPO-CORRIMAO-E-GRADE-PARA-ESQUADRIAS.pdf" TargetMode="External"/><Relationship Id="rId4953" Type="http://schemas.openxmlformats.org/officeDocument/2006/relationships/hyperlink" Target="https://www.caixa.gov.br/Downloads/sinapi-cadernos-tecnicos/SINAPI-CT-INSTALACOES-ELETRICAS-QUADROS-CABOS-DISJUNTORES-CONTATORES-E-BARRAMENTOS-BLINDADOS.pdf" TargetMode="External"/><Relationship Id="rId8410" Type="http://schemas.openxmlformats.org/officeDocument/2006/relationships/hyperlink" Target="https://www.caixa.gov.br/Downloads/sinapi-cadernos-tecnicos/SINAPI-CT-PINTURA-EM-SUPERFICIES-METALICAS.pdf" TargetMode="External"/><Relationship Id="rId10340" Type="http://schemas.openxmlformats.org/officeDocument/2006/relationships/hyperlink" Target="https://www.caixa.gov.br/Downloads/sinapi-cadernos-tecnicos/SINAPI-CT-VALVULAS-E-REGISTROS-PARA-SISTEMAS-PREDIAIS.pdf" TargetMode="External"/><Relationship Id="rId3555" Type="http://schemas.openxmlformats.org/officeDocument/2006/relationships/hyperlink" Target="https://www.caixa.gov.br/Downloads/sinapi-cadernos-tecnicos/SINAPI-CT-ESCAVACAO-EM-MATERIAL-DE-3&#170;-CATEGORIA.pdf" TargetMode="External"/><Relationship Id="rId4606" Type="http://schemas.openxmlformats.org/officeDocument/2006/relationships/hyperlink" Target="https://www.caixa.gov.br/Downloads/sinapi-cadernos-tecnicos/SINAPI-CT-ILUMINACAO-PREDIAL-E-MONITORAMENTO.pdf" TargetMode="External"/><Relationship Id="rId7012" Type="http://schemas.openxmlformats.org/officeDocument/2006/relationships/hyperlink" Target="https://www.caixa.gov.br/Downloads/sinapi-cadernos-tecnicos/SINAPI-CT-LAJES-PRE-MOLDADAS.pdf" TargetMode="External"/><Relationship Id="rId476" Type="http://schemas.openxmlformats.org/officeDocument/2006/relationships/hyperlink" Target="https://www.caixa.gov.br/Downloads/sinapi-cadernos-tecnicos/SINAPI-CT-ASSENTAMENTO-DE-TUBOS-DE-PVC-E-METALICOS-EM-REDES-DE-AGUA.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QUIPAMENTOS-DE-PROTECAO-COLETIVA.pdf" TargetMode="External"/><Relationship Id="rId6778" Type="http://schemas.openxmlformats.org/officeDocument/2006/relationships/hyperlink" Target="https://www.caixa.gov.br/Downloads/sinapi-cadernos-tecnicos/SINAPI-CT-INSTALACOES-EM-COBRE.pdf" TargetMode="External"/><Relationship Id="rId9184" Type="http://schemas.openxmlformats.org/officeDocument/2006/relationships/hyperlink" Target="https://www.caixa.gov.br/Downloads/sinapi-cadernos-tecnicos/SINAPI-CT-REDES-DE-AGUA-E-ESGOTO-EM-PEAD-LISO-(TUBOS-E-CONEXOES).pdf" TargetMode="External"/><Relationship Id="rId129" Type="http://schemas.openxmlformats.org/officeDocument/2006/relationships/hyperlink" Target="https://www.caixa.gov.br/Downloads/sinapi-cadernos-tecnicos/SINAPI-CT-ARGAMASS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GOTAMENTO-DE-VALA-E-REBAIXAMENTO-DO-LENCOL-FREATICO.pdf" TargetMode="External"/><Relationship Id="rId7829" Type="http://schemas.openxmlformats.org/officeDocument/2006/relationships/hyperlink" Target="https://www.caixa.gov.br/Downloads/sinapi-cadernos-tecnicos/SINAPI-CT-MOBILIZACAO-E-DESMOBILIZACAO-DE-EQUIPAMENTOS-PESADOS.pdf" TargetMode="External"/><Relationship Id="rId9251" Type="http://schemas.openxmlformats.org/officeDocument/2006/relationships/hyperlink" Target="https://www.caixa.gov.br/Downloads/sinapi-cadernos-tecnicos/SINAPI-CT-REDES-DE-AGUA-E-ESGOTO-EM-PEAD-LISO-(TUBOS-E-CONEXOES).pdf" TargetMode="External"/><Relationship Id="rId5794" Type="http://schemas.openxmlformats.org/officeDocument/2006/relationships/hyperlink" Target="https://www.caixa.gov.br/Downloads/sinapi-cadernos-tecnicos/SINAPI-CT-INSTALACOES-PREDIAIS-DE-AGUA-FRIA-EM-PVC.pdf" TargetMode="External"/><Relationship Id="rId6845" Type="http://schemas.openxmlformats.org/officeDocument/2006/relationships/hyperlink" Target="https://www.caixa.gov.br/Downloads/sinapi-cadernos-tecnicos/SINAPI-CT-INSTALACOES-EM-COBRE.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ANALETAS-GRELHAS-E-CAIXAS-COM-GRELHA-PARA-DRENAGEM.pdf" TargetMode="External"/><Relationship Id="rId4049" Type="http://schemas.openxmlformats.org/officeDocument/2006/relationships/hyperlink" Target="https://www.caixa.gov.br/Downloads/sinapi-cadernos-tecnicos/SINAPI-CT-ESTRUTURAS-DE-CONTENCAO-PERFIS-PRANCHADOS-CORTINAS-E-MUROS-DE-ARRIMO.pdf" TargetMode="External"/><Relationship Id="rId4396" Type="http://schemas.openxmlformats.org/officeDocument/2006/relationships/hyperlink" Target="https://www.caixa.gov.br/Downloads/sinapi-cadernos-tecnicos/SINAPI-CT-FORMAS-PARA-ESTRUTURAS-DE-CONCRETO-ARMADO.pdf" TargetMode="External"/><Relationship Id="rId5447" Type="http://schemas.openxmlformats.org/officeDocument/2006/relationships/hyperlink" Target="https://www.caixa.gov.br/Downloads/sinapi-cadernos-tecnicos/SINAPI-CT-INSTALACOES-HIDRAULICAS-RESERVACAO-E-BOMBAS-DE-RECALQUE.pdf" TargetMode="External"/><Relationship Id="rId5861" Type="http://schemas.openxmlformats.org/officeDocument/2006/relationships/hyperlink" Target="https://www.caixa.gov.br/Downloads/sinapi-cadernos-tecnicos/SINAPI-CT-INSTALACOES-PREDIAIS-DE-AGUA-FRIA-EM-PVC.pdf" TargetMode="External"/><Relationship Id="rId6912" Type="http://schemas.openxmlformats.org/officeDocument/2006/relationships/hyperlink" Target="https://www.caixa.gov.br/Downloads/sinapi-cadernos-tecnicos/SINAPI-CT-INSTALACOES-EM-COBRE.pdf" TargetMode="External"/><Relationship Id="rId4463" Type="http://schemas.openxmlformats.org/officeDocument/2006/relationships/hyperlink" Target="https://www.caixa.gov.br/Downloads/sinapi-cadernos-tecnicos/SINAPI-CT-GESSO.pdf" TargetMode="External"/><Relationship Id="rId5514" Type="http://schemas.openxmlformats.org/officeDocument/2006/relationships/hyperlink" Target="https://www.caixa.gov.br/Downloads/sinapi-cadernos-tecnicos/SINAPI-CT-INSTALACOES-HIDRAULICAS-EM-PEX.pdf" TargetMode="External"/><Relationship Id="rId3065" Type="http://schemas.openxmlformats.org/officeDocument/2006/relationships/hyperlink" Target="https://www.caixa.gov.br/Downloads/sinapi-cadernos-tecnicos/SINAPI-CT-ELETROCALHAS.pdf" TargetMode="External"/><Relationship Id="rId4116" Type="http://schemas.openxmlformats.org/officeDocument/2006/relationships/hyperlink" Target="https://www.caixa.gov.br/Downloads/sinapi-cadernos-tecnicos/SINAPI-CT-EXECUCAO-DE-GRAMPO-PARA-SOLO-GRAMPEADO.pdf" TargetMode="External"/><Relationship Id="rId4530" Type="http://schemas.openxmlformats.org/officeDocument/2006/relationships/hyperlink" Target="https://www.caixa.gov.br/Downloads/sinapi-cadernos-tecnicos/SINAPI-CT-GUARDA-CORPO-CORRIMAO-E-GRADE-PARA-ESQUADRIAS.pdf" TargetMode="External"/><Relationship Id="rId7686" Type="http://schemas.openxmlformats.org/officeDocument/2006/relationships/hyperlink" Target="https://www.caixa.gov.br/Downloads/sinapi-cadernos-tecnicos/SINAPI-CT-MASSA-UNICA-EXTERNA.pdf" TargetMode="External"/><Relationship Id="rId8737" Type="http://schemas.openxmlformats.org/officeDocument/2006/relationships/hyperlink" Target="https://www.caixa.gov.br/Downloads/sinapi-cadernos-tecnicos/SINAPI-CT-POCOS-DE-VISITA-E-CAIXAS-PARA-BOCAS-DE-LOBO.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LETROCALHAS.pdf" TargetMode="External"/><Relationship Id="rId6288" Type="http://schemas.openxmlformats.org/officeDocument/2006/relationships/hyperlink" Target="https://www.caixa.gov.br/Downloads/sinapi-cadernos-tecnicos/SINAPI-CT-INSTALACOES-DE-GAS-E-INCENDIO-EM-ACO-E-FERRO-GALVANIZADO.pdf" TargetMode="External"/><Relationship Id="rId7339" Type="http://schemas.openxmlformats.org/officeDocument/2006/relationships/hyperlink" Target="https://www.caixa.gov.br/Downloads/sinapi-metodologia/Livro_SINAPI_Calculos_Parametros.pdf" TargetMode="External"/><Relationship Id="rId7753" Type="http://schemas.openxmlformats.org/officeDocument/2006/relationships/hyperlink" Target="https://www.caixa.gov.br/Downloads/sinapi-cadernos-tecnicos/SINAPI-CT-MASSA-UNICA-EXTERNA.pdf" TargetMode="External"/><Relationship Id="rId6355" Type="http://schemas.openxmlformats.org/officeDocument/2006/relationships/hyperlink" Target="https://www.caixa.gov.br/Downloads/sinapi-cadernos-tecnicos/SINAPI-CT-INSTALACOES-DE-GAS-E-INCENDIO-EM-ACO-E-FERRO-GALVANIZADO.pdf" TargetMode="External"/><Relationship Id="rId7406" Type="http://schemas.openxmlformats.org/officeDocument/2006/relationships/hyperlink" Target="https://www.caixa.gov.br/Downloads/sinapi-metodologia/Livro_SINAPI_Calculos_Parametros.pdf" TargetMode="External"/><Relationship Id="rId8804" Type="http://schemas.openxmlformats.org/officeDocument/2006/relationships/hyperlink" Target="https://www.caixa.gov.br/Downloads/sinapi-cadernos-tecnicos/SINAPI-CT-QUADRAS-E-SEUS-EQUIPAMENTOS.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DISPOSITIVOS-AUXILIARES-VIARIOS.pdf" TargetMode="External"/><Relationship Id="rId3949" Type="http://schemas.openxmlformats.org/officeDocument/2006/relationships/hyperlink" Target="https://www.caixa.gov.br/Downloads/sinapi-cadernos-tecnicos/SINAPI-CT-ESTRUTURA-E-TRAMA-PARA-COBERTURA.pdf" TargetMode="External"/><Relationship Id="rId6008" Type="http://schemas.openxmlformats.org/officeDocument/2006/relationships/hyperlink" Target="https://www.caixa.gov.br/Downloads/sinapi-cadernos-tecnicos/SINAPI-CT-INSTALACOES-PREDIAIS-DE-AGUA-FRIA-EM-PVC.pdf" TargetMode="External"/><Relationship Id="rId7820" Type="http://schemas.openxmlformats.org/officeDocument/2006/relationships/hyperlink" Target="https://www.caixa.gov.br/Downloads/sinapi-cadernos-tecnicos/SINAPI-CT-MASSA-UNICA-INTERNA.pdf" TargetMode="External"/><Relationship Id="rId2965" Type="http://schemas.openxmlformats.org/officeDocument/2006/relationships/hyperlink" Target="https://www.caixa.gov.br/Downloads/sinapi-cadernos-tecnicos/SINAPI-CT-DRENOS.pdf" TargetMode="External"/><Relationship Id="rId5024" Type="http://schemas.openxmlformats.org/officeDocument/2006/relationships/hyperlink" Target="https://www.caixa.gov.br/Downloads/sinapi-cadernos-tecnicos/SINAPI-CT-INSTALACOES-ELETRICAS-QUADROS-CABOS-DISJUNTORES-CONTATORES-E-BARRAMENTOS-BLINDADOS.pdf" TargetMode="External"/><Relationship Id="rId5371" Type="http://schemas.openxmlformats.org/officeDocument/2006/relationships/hyperlink" Target="https://www.caixa.gov.br/Downloads/sinapi-cadernos-tecnicos/SINAPI-CT-INSTALACOES-HIDRAULICAS-RESERVACAO-E-BOMBAS-DE-RECALQUE.pdf" TargetMode="External"/><Relationship Id="rId6422" Type="http://schemas.openxmlformats.org/officeDocument/2006/relationships/hyperlink" Target="https://www.caixa.gov.br/Downloads/sinapi-cadernos-tecnicos/SINAPI-CT-INSTALACOES-DE-GAS-E-INCENDIO-EM-ACO-E-FERRO-GALVANIZADO.pdf" TargetMode="External"/><Relationship Id="rId9578" Type="http://schemas.openxmlformats.org/officeDocument/2006/relationships/hyperlink" Target="https://www.caixa.gov.br/Downloads/sinapi-cadernos-tecnicos/SINAPI-CT-TELHAMENTO-PARA-COBERTURA.pdf" TargetMode="External"/><Relationship Id="rId9992" Type="http://schemas.openxmlformats.org/officeDocument/2006/relationships/hyperlink" Target="https://www.caixa.gov.br/Downloads/sinapi-cadernos-tecnicos/SINAPI-CT-TRANSPORTE-CARGA-E-DESCARGA-DE-MATERIAIS.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8594" Type="http://schemas.openxmlformats.org/officeDocument/2006/relationships/hyperlink" Target="https://www.caixa.gov.br/Downloads/sinapi-cadernos-tecnicos/SINAPI-CT-POCOS-DE-VISITA-E-CAIXAS-PARA-BOCAS-DE-LOBO.pdf" TargetMode="External"/><Relationship Id="rId9645" Type="http://schemas.openxmlformats.org/officeDocument/2006/relationships/hyperlink" Target="https://www.caixa.gov.br/Downloads/sinapi-cadernos-tecnicos/SINAPI-CT-TRANSPORTE-FLUVIAL-CARGA-E-DESCARGA.pdf" TargetMode="External"/><Relationship Id="rId1634" Type="http://schemas.openxmlformats.org/officeDocument/2006/relationships/hyperlink" Target="https://www.caixa.gov.br/Downloads/sinapi-cadernos-tecnicos/SINAPI-CT-CUSTOS-HORARIOS-PRODUTIVO-E-IMPRODUTIVO-DOS-EQUIPAMENTOS.pdf" TargetMode="External"/><Relationship Id="rId4040" Type="http://schemas.openxmlformats.org/officeDocument/2006/relationships/hyperlink" Target="https://www.caixa.gov.br/Downloads/sinapi-cadernos-tecnicos/SINAPI-CT-ESTRUTURAS-DE-CONTENCAO-PERFIS-PRANCHADOS-CORTINAS-E-MUROS-DE-ARRIMO.pdf" TargetMode="External"/><Relationship Id="rId7196" Type="http://schemas.openxmlformats.org/officeDocument/2006/relationships/hyperlink" Target="https://www.caixa.gov.br/Downloads/sinapi-metodologia/Livro_SINAPI_Calculos_Parametros.pdf" TargetMode="External"/><Relationship Id="rId8247" Type="http://schemas.openxmlformats.org/officeDocument/2006/relationships/hyperlink" Target="https://www.caixa.gov.br/Downloads/sinapi-cadernos-tecnicos/SINAPI-CT-PERFURACAO-HORIZONTAL-DIRECIONAL-HDD.pdf" TargetMode="External"/><Relationship Id="rId8661" Type="http://schemas.openxmlformats.org/officeDocument/2006/relationships/hyperlink" Target="https://www.caixa.gov.br/Downloads/sinapi-cadernos-tecnicos/SINAPI-CT-POCOS-DE-VISITA-E-CAIXAS-PARA-BOCAS-DE-LOBO.pdf" TargetMode="External"/><Relationship Id="rId9712" Type="http://schemas.openxmlformats.org/officeDocument/2006/relationships/hyperlink" Target="https://www.caixa.gov.br/Downloads/sinapi-cadernos-tecnicos/SINAPI-CT-TRANSPORTE-FLUVIAL-CARGA-E-DESCARGA.pdf" TargetMode="External"/><Relationship Id="rId10177" Type="http://schemas.openxmlformats.org/officeDocument/2006/relationships/hyperlink" Target="https://www.caixa.gov.br/Downloads/sinapi-cadernos-tecnicos/SINAPI-CT-TUNNEL-LINER.pdf" TargetMode="External"/><Relationship Id="rId4857" Type="http://schemas.openxmlformats.org/officeDocument/2006/relationships/hyperlink" Target="https://www.caixa.gov.br/Downloads/sinapi-cadernos-tecnicos/SINAPI-CT-INSTALACOES-ELETRICAS-ELETRODUTOS-CONEXOES-E-CONDULETES-APARENTES.pdf" TargetMode="External"/><Relationship Id="rId7263" Type="http://schemas.openxmlformats.org/officeDocument/2006/relationships/hyperlink" Target="https://www.caixa.gov.br/Downloads/sinapi-metodologia/Livro_SINAPI_Calculos_Parametros.pdf" TargetMode="External"/><Relationship Id="rId8314" Type="http://schemas.openxmlformats.org/officeDocument/2006/relationships/hyperlink" Target="https://www.caixa.gov.br/Downloads/sinapi-cadernos-tecnicos/SINAPI-CT-PINTURA-EXTERNA.pdf" TargetMode="External"/><Relationship Id="rId10244" Type="http://schemas.openxmlformats.org/officeDocument/2006/relationships/hyperlink" Target="https://www.caixa.gov.br/Downloads/sinapi-cadernos-tecnicos/SINAPI-CT-VIDROS-E-ESPELHOS.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CAVACAO-VERTICAL-A-CEU-ABERTO.pdf" TargetMode="External"/><Relationship Id="rId5908" Type="http://schemas.openxmlformats.org/officeDocument/2006/relationships/hyperlink" Target="https://www.caixa.gov.br/Downloads/sinapi-cadernos-tecnicos/SINAPI-CT-INSTALACOES-PREDIAIS-DE-AGUA-FRIA-EM-PVC.pdf" TargetMode="External"/><Relationship Id="rId7330" Type="http://schemas.openxmlformats.org/officeDocument/2006/relationships/hyperlink" Target="https://www.caixa.gov.br/Downloads/sinapi-metodologia/Livro_SINAPI_Calculos_Parametros.pdf" TargetMode="External"/><Relationship Id="rId3873" Type="http://schemas.openxmlformats.org/officeDocument/2006/relationships/hyperlink" Target="https://www.caixa.gov.br/Downloads/sinapi-cadernos-tecnicos/SINAPI-CT-ESTACAS-EM-HELICE-CONTINUA.pdf" TargetMode="External"/><Relationship Id="rId4924" Type="http://schemas.openxmlformats.org/officeDocument/2006/relationships/hyperlink" Target="https://www.caixa.gov.br/Downloads/sinapi-cadernos-tecnicos/SINAPI-CT-INSTALACOES-ELETRICAS-ELETRODUTOS-CONEXOES-E-CONDULETES-APARENTES.pdf" TargetMode="External"/><Relationship Id="rId9088" Type="http://schemas.openxmlformats.org/officeDocument/2006/relationships/hyperlink" Target="https://www.caixa.gov.br/Downloads/sinapi-cadernos-tecnicos/SINAPI-CT-REDES-ENTERRADAS-DE-DISTRIBUICAO-ELETRICA.pdf" TargetMode="External"/><Relationship Id="rId10311" Type="http://schemas.openxmlformats.org/officeDocument/2006/relationships/hyperlink" Target="https://www.caixa.gov.br/Downloads/sinapi-cadernos-tecnicos/SINAPI-CT-VALVULAS-E-REGISTROS-PARA-SISTEMAS-PREDIAIS.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3526" Type="http://schemas.openxmlformats.org/officeDocument/2006/relationships/hyperlink" Target="https://www.caixa.gov.br/Downloads/sinapi-cadernos-tecnicos/SINAPI-CT-ESCAVACAO-DE-VALAS.pdf" TargetMode="External"/><Relationship Id="rId3940" Type="http://schemas.openxmlformats.org/officeDocument/2006/relationships/hyperlink" Target="https://www.caixa.gov.br/Downloads/sinapi-cadernos-tecnicos/SINAPI-CT-ESTRUTURA-E-TRAMA-PARA-COBERTURA.pdf" TargetMode="External"/><Relationship Id="rId9155" Type="http://schemas.openxmlformats.org/officeDocument/2006/relationships/hyperlink" Target="https://www.caixa.gov.br/Downloads/sinapi-cadernos-tecnicos/SINAPI-CT-REDES-DE-LOGICA-TELEFONIA-E-IMAGEM.pdf" TargetMode="External"/><Relationship Id="rId861" Type="http://schemas.openxmlformats.org/officeDocument/2006/relationships/hyperlink" Target="https://www.caixa.gov.br/Downloads/sinapi-cadernos-tecnicos/SINAPI-CT-ATERROS-BASES-SUB-BASES-E-IMPRIMACOES.pdf" TargetMode="External"/><Relationship Id="rId1491" Type="http://schemas.openxmlformats.org/officeDocument/2006/relationships/hyperlink" Target="https://www.caixa.gov.br/Downloads/sinapi-cadernos-tecnicos/SINAPI-CT-CUSTOS-HORARIOS-PRODUTIVO-E-IMPRODUTIV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5698" Type="http://schemas.openxmlformats.org/officeDocument/2006/relationships/hyperlink" Target="https://www.caixa.gov.br/Downloads/sinapi-cadernos-tecnicos/SINAPI-CT-INSTALACOES-PREDIAIS-DE-ESGOTO-TUBOS-E-CONEXOES.pdf" TargetMode="External"/><Relationship Id="rId6749" Type="http://schemas.openxmlformats.org/officeDocument/2006/relationships/hyperlink" Target="https://www.caixa.gov.br/Downloads/sinapi-cadernos-tecnicos/SINAPI-CT-INSTALACOES-EM-COBRE.pdf" TargetMode="External"/><Relationship Id="rId514" Type="http://schemas.openxmlformats.org/officeDocument/2006/relationships/hyperlink" Target="https://www.caixa.gov.br/Downloads/sinapi-cadernos-tecnicos/SINAPI-CT-ASSENTAMENTO-DE-TUBOS-DE-PVC-E-METALICOS-EM-REDES-DE-AGUA.pdf" TargetMode="External"/><Relationship Id="rId1144" Type="http://schemas.openxmlformats.org/officeDocument/2006/relationships/hyperlink" Target="https://www.caixa.gov.br/Downloads/sinapi-cadernos-tecnicos/SINAPI-CT-CAIXAS-ENTERRADAS.pdf" TargetMode="External"/><Relationship Id="rId5765" Type="http://schemas.openxmlformats.org/officeDocument/2006/relationships/hyperlink" Target="https://www.caixa.gov.br/Downloads/sinapi-cadernos-tecnicos/SINAPI-CT-INSTALACOES-PREDIAIS-DE-ESGOTO-TUBOS-E-CONEXOES.pdf" TargetMode="External"/><Relationship Id="rId6816" Type="http://schemas.openxmlformats.org/officeDocument/2006/relationships/hyperlink" Target="https://www.caixa.gov.br/Downloads/sinapi-cadernos-tecnicos/SINAPI-CT-INSTALACOES-EM-COBRE.pdf" TargetMode="External"/><Relationship Id="rId8171" Type="http://schemas.openxmlformats.org/officeDocument/2006/relationships/hyperlink" Target="https://www.caixa.gov.br/Downloads/sinapi-cadernos-tecnicos/SINAPI-CT-PAVIMENTO-RIGIDO-DE-CONCRETO.pdf" TargetMode="External"/><Relationship Id="rId9222" Type="http://schemas.openxmlformats.org/officeDocument/2006/relationships/hyperlink" Target="https://www.caixa.gov.br/Downloads/sinapi-cadernos-tecnicos/SINAPI-CT-REDES-DE-AGUA-E-ESGOTO-EM-PEAD-LISO-(TUBOS-E-CONEXOES).pdf" TargetMode="External"/><Relationship Id="rId1211" Type="http://schemas.openxmlformats.org/officeDocument/2006/relationships/hyperlink" Target="https://www.caixa.gov.br/Downloads/sinapi-cadernos-tecnicos/SINAPI-CT-CANALETAS-GRELHAS-E-CAIXAS-COM-GRELHA-PARA-DRENAGEM.pdf" TargetMode="External"/><Relationship Id="rId4367" Type="http://schemas.openxmlformats.org/officeDocument/2006/relationships/hyperlink" Target="https://www.caixa.gov.br/Downloads/sinapi-cadernos-tecnicos/SINAPI-CT-FORMAS-PARA-ESTRUTURAS-DE-CONCRETO-ARMADO.pdf" TargetMode="External"/><Relationship Id="rId4781" Type="http://schemas.openxmlformats.org/officeDocument/2006/relationships/hyperlink" Target="https://www.caixa.gov.br/Downloads/sinapi-cadernos-tecnicos/SINAPI-CT-INSTALACOES-ELETRICAS-ELETRODUTOS-EMBUTIDOS-CABOS-CAIXAS-TOMADAS-E-INTERRUPTORES.pdf" TargetMode="External"/><Relationship Id="rId5418" Type="http://schemas.openxmlformats.org/officeDocument/2006/relationships/hyperlink" Target="https://www.caixa.gov.br/Downloads/sinapi-cadernos-tecnicos/SINAPI-CT-INSTALACOES-HIDRAULICAS-RESERVACAO-E-BOMBAS-DE-RECALQUE.pdf" TargetMode="External"/><Relationship Id="rId5832" Type="http://schemas.openxmlformats.org/officeDocument/2006/relationships/hyperlink" Target="https://www.caixa.gov.br/Downloads/sinapi-cadernos-tecnicos/SINAPI-CT-INSTALACOES-PREDIAIS-DE-AGUA-FRIA-EM-PVC.pdf" TargetMode="External"/><Relationship Id="rId8988" Type="http://schemas.openxmlformats.org/officeDocument/2006/relationships/hyperlink" Target="https://www.caixa.gov.br/Downloads/sinapi-cadernos-tecnicos/SINAPI-CT-RASGOS-E-FIXACOES.pdf" TargetMode="External"/><Relationship Id="rId3383" Type="http://schemas.openxmlformats.org/officeDocument/2006/relationships/hyperlink" Target="https://www.caixa.gov.br/Downloads/sinapi-cadernos-tecnicos/SINAPI-CT-ESCAVACAO-HORIZONTAL.pdf" TargetMode="External"/><Relationship Id="rId4434" Type="http://schemas.openxmlformats.org/officeDocument/2006/relationships/hyperlink" Target="https://www.caixa.gov.br/Downloads/sinapi-cadernos-tecnicos/SINAPI-CT-GALERIAS-COM-ADUELAS-DE-CONCRETO.pdf" TargetMode="External"/><Relationship Id="rId3036" Type="http://schemas.openxmlformats.org/officeDocument/2006/relationships/hyperlink" Target="https://www.caixa.gov.br/Downloads/sinapi-cadernos-tecnicos/SINAPI-CT-DUTOS-PARA-AR-CONDICIONADO.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CAVACAO-VERTICAL-A-CEU-ABERTO.pdf" TargetMode="External"/><Relationship Id="rId4501" Type="http://schemas.openxmlformats.org/officeDocument/2006/relationships/hyperlink" Target="https://www.caixa.gov.br/Downloads/sinapi-cadernos-tecnicos/SINAPI-CT-GRAUTE-E-ARMACAO.pdf" TargetMode="External"/><Relationship Id="rId6259" Type="http://schemas.openxmlformats.org/officeDocument/2006/relationships/hyperlink" Target="https://www.caixa.gov.br/Downloads/sinapi-cadernos-tecnicos/SINAPI-CT-INSTALACOES-DE-DIVISORIAS-DIVERSAS.pdf" TargetMode="External"/><Relationship Id="rId7657" Type="http://schemas.openxmlformats.org/officeDocument/2006/relationships/hyperlink" Target="https://www.caixa.gov.br/Downloads/sinapi-cadernos-tecnicos/SINAPI-CT-LUMINARIAS-EXTERNAS.pdf" TargetMode="External"/><Relationship Id="rId8708" Type="http://schemas.openxmlformats.org/officeDocument/2006/relationships/hyperlink" Target="https://www.caixa.gov.br/Downloads/sinapi-cadernos-tecnicos/SINAPI-CT-POCOS-DE-VISITA-E-CAIXAS-PARA-BOCAS-DE-LOBO.pdf" TargetMode="External"/><Relationship Id="rId3103" Type="http://schemas.openxmlformats.org/officeDocument/2006/relationships/hyperlink" Target="https://www.caixa.gov.br/Downloads/sinapi-cadernos-tecnicos/SINAPI-CT-ELETROCALHAS.pdf" TargetMode="External"/><Relationship Id="rId6673" Type="http://schemas.openxmlformats.org/officeDocument/2006/relationships/hyperlink" Target="https://www.caixa.gov.br/Downloads/sinapi-cadernos-tecnicos/SINAPI-CT-INSTALACOES-DE-AR-CONDICIONADO.pdf" TargetMode="External"/><Relationship Id="rId7724" Type="http://schemas.openxmlformats.org/officeDocument/2006/relationships/hyperlink" Target="https://www.caixa.gov.br/Downloads/sinapi-cadernos-tecnicos/SINAPI-CT-MASSA-UNICA-EXTERNA.pdf" TargetMode="External"/><Relationship Id="rId2869" Type="http://schemas.openxmlformats.org/officeDocument/2006/relationships/hyperlink" Target="https://www.caixa.gov.br/Downloads/sinapi-cadernos-tecnicos/SINAPI-CT-DETECCAO-DE-INCENDIO-E-ALARME.pdf" TargetMode="External"/><Relationship Id="rId5275" Type="http://schemas.openxmlformats.org/officeDocument/2006/relationships/hyperlink" Target="https://www.caixa.gov.br/Downloads/sinapi-cadernos-tecnicos/SINAPI-CT-INSTALACOES-HIDRAULICAS-RESERVACAO-E-BOMBAS-DE-RECALQUE.pdf" TargetMode="External"/><Relationship Id="rId6326" Type="http://schemas.openxmlformats.org/officeDocument/2006/relationships/hyperlink" Target="https://www.caixa.gov.br/Downloads/sinapi-cadernos-tecnicos/SINAPI-CT-INSTALACOES-DE-GAS-E-INCENDIO-EM-ACO-E-FERRO-GALVANIZADO.pdf" TargetMode="External"/><Relationship Id="rId6740" Type="http://schemas.openxmlformats.org/officeDocument/2006/relationships/hyperlink" Target="https://www.caixa.gov.br/Downloads/sinapi-cadernos-tecnicos/SINAPI-CT-INSTALACOES-EM-COBRE.pdf" TargetMode="External"/><Relationship Id="rId9896" Type="http://schemas.openxmlformats.org/officeDocument/2006/relationships/hyperlink" Target="https://www.caixa.gov.br/Downloads/sinapi-cadernos-tecnicos/SINAPI-CT-TRANSPORTE-CARGA-E-DESCARGA-DE-MATERIAIS.pdf" TargetMode="External"/><Relationship Id="rId1885" Type="http://schemas.openxmlformats.org/officeDocument/2006/relationships/hyperlink" Target="https://www.caixa.gov.br/Downloads/sinapi-cadernos-tecnicos/SINAPI-CT-CUSTOS-HORARIOS-PRODUTIVO-E-IMPRODUTIVO-DOS-EQUIPAMENTOS.pdf" TargetMode="External"/><Relationship Id="rId2936" Type="http://schemas.openxmlformats.org/officeDocument/2006/relationships/hyperlink" Target="https://www.caixa.gov.br/Downloads/sinapi-cadernos-tecnicos/SINAPI-CT-DRENAGEM-COM-GEOCOMPOSTOS.pdf" TargetMode="External"/><Relationship Id="rId4291" Type="http://schemas.openxmlformats.org/officeDocument/2006/relationships/hyperlink" Target="https://www.caixa.gov.br/Downloads/sinapi-cadernos-tecnicos/SINAPI-CT-FUNDACOES-RASAS-(BLOCOS-SAPATAS-VIGAS-BALDRAME).pdf" TargetMode="External"/><Relationship Id="rId5342" Type="http://schemas.openxmlformats.org/officeDocument/2006/relationships/hyperlink" Target="https://www.caixa.gov.br/Downloads/sinapi-cadernos-tecnicos/SINAPI-CT-INSTALACOES-HIDRAULICAS-RESERVACAO-E-BOMBAS-DE-RECALQUE.pdf" TargetMode="External"/><Relationship Id="rId8498" Type="http://schemas.openxmlformats.org/officeDocument/2006/relationships/hyperlink" Target="https://www.caixa.gov.br/Downloads/sinapi-cadernos-tecnicos/SINAPI-CT-PISOS.pdf" TargetMode="External"/><Relationship Id="rId9549" Type="http://schemas.openxmlformats.org/officeDocument/2006/relationships/hyperlink" Target="https://www.caixa.gov.br/Downloads/sinapi-cadernos-tecnicos/SINAPI-CT-SUPRESSAO-VEGETAL.pdf" TargetMode="External"/><Relationship Id="rId9963" Type="http://schemas.openxmlformats.org/officeDocument/2006/relationships/hyperlink" Target="https://www.caixa.gov.br/Downloads/sinapi-cadernos-tecnicos/SINAPI-CT-TRANSPORTE-CARGA-E-DESCARGA-DE-MATERIAIS.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8565" Type="http://schemas.openxmlformats.org/officeDocument/2006/relationships/hyperlink" Target="https://www.caixa.gov.br/Downloads/sinapi-cadernos-tecnicos/SINAPI-CT-POSTES-DE-CONCRETO-E-METALICOS.pdf" TargetMode="External"/><Relationship Id="rId9616" Type="http://schemas.openxmlformats.org/officeDocument/2006/relationships/hyperlink" Target="https://www.caixa.gov.br/Downloads/sinapi-cadernos-tecnicos/SINAPI-CT-TRANSFORMADORES.pdf" TargetMode="External"/><Relationship Id="rId1952" Type="http://schemas.openxmlformats.org/officeDocument/2006/relationships/hyperlink" Target="https://www.caixa.gov.br/Downloads/sinapi-cadernos-tecnicos/SINAPI-CT-DEMOLICOES-E-REMOCOES.pdf" TargetMode="External"/><Relationship Id="rId4011" Type="http://schemas.openxmlformats.org/officeDocument/2006/relationships/hyperlink" Target="https://www.caixa.gov.br/Downloads/sinapi-cadernos-tecnicos/SINAPI-CT-ESTRUTURAS-PRE-FABRICADAS-E-PRE-MOLDADAS.pdf" TargetMode="External"/><Relationship Id="rId7167" Type="http://schemas.openxmlformats.org/officeDocument/2006/relationships/hyperlink" Target="https://www.caixa.gov.br/Downloads/sinapi-metodologia/Livro_SINAPI_Calculos_Parametros.pdf" TargetMode="External"/><Relationship Id="rId8218" Type="http://schemas.openxmlformats.org/officeDocument/2006/relationships/hyperlink" Target="https://www.caixa.gov.br/Downloads/sinapi-cadernos-tecnicos/SINAPI-CT-PENEIRAMENTO-E-ENSACAMENTO-DE-AREIA-EM-OBRA.pdf" TargetMode="External"/><Relationship Id="rId1605" Type="http://schemas.openxmlformats.org/officeDocument/2006/relationships/hyperlink" Target="https://www.caixa.gov.br/Downloads/sinapi-cadernos-tecnicos/SINAPI-CT-CUSTOS-HORARIOS-PRODUTIVO-E-IMPRODUTIVO-DOS-EQUIPAMENTOS.pdf" TargetMode="External"/><Relationship Id="rId6183" Type="http://schemas.openxmlformats.org/officeDocument/2006/relationships/hyperlink" Target="https://www.caixa.gov.br/Downloads/sinapi-cadernos-tecnicos/SINAPI-CT-INSTALACOES-PREDIAIS-DE-AGUAS-PLUVIAIS-TUBOS-CONEXOES-CAIXAS-E-RALOS.pdf" TargetMode="External"/><Relationship Id="rId7234" Type="http://schemas.openxmlformats.org/officeDocument/2006/relationships/hyperlink" Target="https://www.caixa.gov.br/Downloads/sinapi-metodologia/Livro_SINAPI_Calculos_Parametros.pdf" TargetMode="External"/><Relationship Id="rId7581" Type="http://schemas.openxmlformats.org/officeDocument/2006/relationships/hyperlink" Target="https://www.caixa.gov.br/Downloads/sinapi-cadernos-tecnicos/SINAPI-CT-LOUCAS-E-METAIS.pdf" TargetMode="External"/><Relationship Id="rId8632" Type="http://schemas.openxmlformats.org/officeDocument/2006/relationships/hyperlink" Target="https://www.caixa.gov.br/Downloads/sinapi-cadernos-tecnicos/SINAPI-CT-POCOS-DE-VISITA-E-CAIXAS-PARA-BOCAS-DE-LOBO.pdf" TargetMode="External"/><Relationship Id="rId10148" Type="http://schemas.openxmlformats.org/officeDocument/2006/relationships/hyperlink" Target="https://www.caixa.gov.br/Downloads/sinapi-cadernos-tecnicos/SINAPI-CT-TUNNEL-LINER.pdf" TargetMode="External"/><Relationship Id="rId3777" Type="http://schemas.openxmlformats.org/officeDocument/2006/relationships/hyperlink" Target="https://www.caixa.gov.br/Downloads/sinapi-cadernos-tecnicos/SINAPI-CT-ESQUADRIAS-PORTAS.pdf" TargetMode="External"/><Relationship Id="rId4828" Type="http://schemas.openxmlformats.org/officeDocument/2006/relationships/hyperlink" Target="https://www.caixa.gov.br/Downloads/sinapi-cadernos-tecnicos/SINAPI-CT-INSTALACOES-ELETRICAS-ELETRODUTOS-EMBUTIDOS-CABOS-CAIXAS-TOMADAS-E-INTERRUPTORES.pdf" TargetMode="External"/><Relationship Id="rId10215" Type="http://schemas.openxmlformats.org/officeDocument/2006/relationships/hyperlink" Target="https://www.caixa.gov.br/Downloads/sinapi-cadernos-tecnicos/SINAPI-CT-VERGAS-CONTRAVERGAS-E-FIXACAO-DE-ALVENARIA.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EPRECIACAO-JUROS-IMPOSTOS-E-SEGUROS-MANUTENCAO-E-MATERIAIS-NA-OPERACAO-DOS-EQUIPAMENTOS.pdf" TargetMode="External"/><Relationship Id="rId3844" Type="http://schemas.openxmlformats.org/officeDocument/2006/relationships/hyperlink" Target="https://www.caixa.gov.br/Downloads/sinapi-cadernos-tecnicos/SINAPI-CT-ESTACAS-ESCAVADAS-SEM-FLUIDO-ESTABILIZANTE.pdf" TargetMode="External"/><Relationship Id="rId6250" Type="http://schemas.openxmlformats.org/officeDocument/2006/relationships/hyperlink" Target="https://www.caixa.gov.br/Downloads/sinapi-cadernos-tecnicos/SINAPI-CT-INSTALACOES-DE-DIVISORIAS-DIVERSAS.pdf" TargetMode="External"/><Relationship Id="rId7301" Type="http://schemas.openxmlformats.org/officeDocument/2006/relationships/hyperlink" Target="https://www.caixa.gov.br/Downloads/sinapi-metodologia/Livro_SINAPI_Calculos_Parametros.pdf" TargetMode="External"/><Relationship Id="rId765" Type="http://schemas.openxmlformats.org/officeDocument/2006/relationships/hyperlink" Target="https://www.caixa.gov.br/Downloads/sinapi-cadernos-tecnicos/SINAPI-CT-ATERROS-BASES-SUB-BASES-E-IMPRIMACOES.pdf" TargetMode="External"/><Relationship Id="rId1395" Type="http://schemas.openxmlformats.org/officeDocument/2006/relationships/hyperlink" Target="https://www.caixa.gov.br/Downloads/sinapi-cadernos-tecnicos/SINAPI-CT-CONCRETO-PROTENDIDO.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DEPRECIACAO-JUROS-IMPOSTOS-E-SEGUROS-MANUTENCAO-E-MATERIAIS-NA-OPERACAO-DOS-EQUIPAMENTOS.pdf" TargetMode="External"/><Relationship Id="rId9059" Type="http://schemas.openxmlformats.org/officeDocument/2006/relationships/hyperlink" Target="https://www.caixa.gov.br/Downloads/sinapi-cadernos-tecnicos/SINAPI-CT-RECOMPOSICAO-DE-PAVIMENTOS.pdf" TargetMode="External"/><Relationship Id="rId9473" Type="http://schemas.openxmlformats.org/officeDocument/2006/relationships/hyperlink" Target="https://www.caixa.gov.br/Downloads/sinapi-cadernos-tecnicos/SINAPI-CT-SISTEMA-DE-PROTECAO-CONTRA-DESCARGAS-ATMOSFERICAS-SPDA.pdf" TargetMode="External"/><Relationship Id="rId418"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462" Type="http://schemas.openxmlformats.org/officeDocument/2006/relationships/hyperlink" Target="https://www.caixa.gov.br/Downloads/sinapi-cadernos-tecnicos/SINAPI-CT-CONTRAPISO.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ESTRUTURA-E-TRAMA-PARA-COBERTURA.pdf" TargetMode="External"/><Relationship Id="rId5669" Type="http://schemas.openxmlformats.org/officeDocument/2006/relationships/hyperlink" Target="https://www.caixa.gov.br/Downloads/sinapi-cadernos-tecnicos/SINAPI-CT-INSTALACOES-HIDRAULICAS-EM-PPR.pdf" TargetMode="External"/><Relationship Id="rId8075" Type="http://schemas.openxmlformats.org/officeDocument/2006/relationships/hyperlink" Target="https://www.caixa.gov.br/Downloads/sinapi-cadernos-tecnicos/SINAPI-CT-PAREDES-EM-DRYWALL.pdf" TargetMode="External"/><Relationship Id="rId9126" Type="http://schemas.openxmlformats.org/officeDocument/2006/relationships/hyperlink" Target="https://www.caixa.gov.br/Downloads/sinapi-cadernos-tecnicos/SINAPI-CT-REDES-DE-LOGICA-TELEFONIA-E-IMAGEM.pdf" TargetMode="External"/><Relationship Id="rId9540" Type="http://schemas.openxmlformats.org/officeDocument/2006/relationships/hyperlink" Target="https://www.caixa.gov.br/Downloads/sinapi-cadernos-tecnicos/SINAPI-CT-SOLDA-DE-TOPO-EM-ELEMENTOS-DE-ACO.pdf" TargetMode="External"/><Relationship Id="rId1115" Type="http://schemas.openxmlformats.org/officeDocument/2006/relationships/hyperlink" Target="https://www.caixa.gov.br/Downloads/sinapi-cadernos-tecnicos/SINAPI-CT-CAIXAS-ENTERRADAS.pdf" TargetMode="External"/><Relationship Id="rId7091" Type="http://schemas.openxmlformats.org/officeDocument/2006/relationships/hyperlink" Target="https://www.caixa.gov.br/Downloads/sinapi-cadernos-tecnicos/SINAPI-CT-LIGACOES-PREDIAIS-DE-AGUA-E-ESGOTO.pdf" TargetMode="External"/><Relationship Id="rId8142" Type="http://schemas.openxmlformats.org/officeDocument/2006/relationships/hyperlink" Target="https://www.caixa.gov.br/Downloads/sinapi-cadernos-tecnicos/SINAPI-CT-PAVIMENTO-INTERTRAVADO.pdf" TargetMode="External"/><Relationship Id="rId10072" Type="http://schemas.openxmlformats.org/officeDocument/2006/relationships/hyperlink" Target="https://www.caixa.gov.br/Downloads/sinapi-cadernos-tecnicos/SINAPI-CT-TUBULACAO-FLANGEADA-PARA-REDES-DE-AGUA.pdf" TargetMode="External"/><Relationship Id="rId3287" Type="http://schemas.openxmlformats.org/officeDocument/2006/relationships/hyperlink" Target="https://www.caixa.gov.br/Downloads/sinapi-cadernos-tecnicos/SINAPI-CT-ESCADAS.pdf" TargetMode="External"/><Relationship Id="rId4338" Type="http://schemas.openxmlformats.org/officeDocument/2006/relationships/hyperlink" Target="https://www.caixa.gov.br/Downloads/sinapi-cadernos-tecnicos/SINAPI-CT-FORMAS-PARA-ESTRUTURAS-DE-CONCRETO-ARMADO.pdf" TargetMode="External"/><Relationship Id="rId4685" Type="http://schemas.openxmlformats.org/officeDocument/2006/relationships/hyperlink" Target="https://www.caixa.gov.br/Downloads/sinapi-cadernos-tecnicos/SINAPI-CT-INSTALACOES-ELETRICAS-ELETRODUTOS-EMBUTIDOS-CABOS-CAIXAS-TOMADAS-E-INTERRUPTORES.pdf" TargetMode="External"/><Relationship Id="rId5736" Type="http://schemas.openxmlformats.org/officeDocument/2006/relationships/hyperlink" Target="https://www.caixa.gov.br/Downloads/sinapi-cadernos-tecnicos/SINAPI-CT-INSTALACOES-PREDIAIS-DE-ESGOTO-TUBOS-E-CONEXOES.pdf" TargetMode="External"/><Relationship Id="rId4752" Type="http://schemas.openxmlformats.org/officeDocument/2006/relationships/hyperlink" Target="https://www.caixa.gov.br/Downloads/sinapi-cadernos-tecnicos/SINAPI-CT-INSTALACOES-ELETRICAS-ELETRODUTOS-EMBUTIDOS-CABOS-CAIXAS-TOMADAS-E-INTERRUPTORES.pdf" TargetMode="External"/><Relationship Id="rId5803" Type="http://schemas.openxmlformats.org/officeDocument/2006/relationships/hyperlink" Target="https://www.caixa.gov.br/Downloads/sinapi-cadernos-tecnicos/SINAPI-CT-INSTALACOES-PREDIAIS-DE-AGUA-FRIA-EM-PVC.pdf" TargetMode="External"/><Relationship Id="rId8959" Type="http://schemas.openxmlformats.org/officeDocument/2006/relationships/hyperlink" Target="https://www.caixa.gov.br/Downloads/sinapi-cadernos-tecnicos/SINAPI-CT-RASGOS-E-FIXACOES.pdf" TargetMode="External"/><Relationship Id="rId3354" Type="http://schemas.openxmlformats.org/officeDocument/2006/relationships/hyperlink" Target="https://www.caixa.gov.br/Downloads/sinapi-cadernos-tecnicos/SINAPI-CT-ESCADAS.pdf" TargetMode="External"/><Relationship Id="rId4405" Type="http://schemas.openxmlformats.org/officeDocument/2006/relationships/hyperlink" Target="https://www.caixa.gov.br/Downloads/sinapi-cadernos-tecnicos/SINAPI-CT-FORMAS-PARA-PILARES-CIRCULARES.pdf" TargetMode="External"/><Relationship Id="rId7975" Type="http://schemas.openxmlformats.org/officeDocument/2006/relationships/hyperlink" Target="https://www.caixa.gov.br/Downloads/sinapi-cadernos-tecnicos/SINAPI-CT-PAISAGISMO-PLANTIO.pdf" TargetMode="External"/><Relationship Id="rId275" Type="http://schemas.openxmlformats.org/officeDocument/2006/relationships/hyperlink" Target="https://www.caixa.gov.br/Downloads/sinapi-cadernos-tecnicos/SINAPI-CT-ARMACAO-PARA-ESTRUTURAS-DE-CONCRETO-ARMADO.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DRENOS.pdf" TargetMode="External"/><Relationship Id="rId3421" Type="http://schemas.openxmlformats.org/officeDocument/2006/relationships/hyperlink" Target="https://www.caixa.gov.br/Downloads/sinapi-cadernos-tecnicos/SINAPI-CT-ESCAVACAO-VERTICAL-A-CEU-ABERTO.pdf" TargetMode="External"/><Relationship Id="rId6577" Type="http://schemas.openxmlformats.org/officeDocument/2006/relationships/hyperlink" Target="https://www.caixa.gov.br/Downloads/sinapi-cadernos-tecnicos/SINAPI-CT-INSTALACOES-DE-GAS-E-INCENDIO-EM-ACO-E-FERRO-GALVANIZADO.pdf" TargetMode="External"/><Relationship Id="rId6991" Type="http://schemas.openxmlformats.org/officeDocument/2006/relationships/hyperlink" Target="https://www.caixa.gov.br/Downloads/sinapi-cadernos-tecnicos/SINAPI-CT-INSTALACOES-PARA-CANTEIROS-DE-OBRAS.pdf" TargetMode="External"/><Relationship Id="rId7628" Type="http://schemas.openxmlformats.org/officeDocument/2006/relationships/hyperlink" Target="https://www.caixa.gov.br/Downloads/sinapi-cadernos-tecnicos/SINAPI-CT-LOUCAS-E-METAIS.pdf" TargetMode="External"/><Relationship Id="rId342" Type="http://schemas.openxmlformats.org/officeDocument/2006/relationships/hyperlink" Target="https://www.caixa.gov.br/Downloads/sinapi-cadernos-tecnicos/SINAPI-CT-ASFALTO.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RESERVACAO-E-BOMBAS-DE-RECALQUE.pdf" TargetMode="External"/><Relationship Id="rId5593" Type="http://schemas.openxmlformats.org/officeDocument/2006/relationships/hyperlink" Target="https://www.caixa.gov.br/Downloads/sinapi-cadernos-tecnicos/SINAPI-CT-INSTALACOES-HIDRAULICAS-EM-PPR.pdf" TargetMode="External"/><Relationship Id="rId6644" Type="http://schemas.openxmlformats.org/officeDocument/2006/relationships/hyperlink" Target="https://www.caixa.gov.br/Downloads/sinapi-cadernos-tecnicos/SINAPI-CT-INSTALACOES-DE-AR-CONDICIONADO.pdf" TargetMode="External"/><Relationship Id="rId9050" Type="http://schemas.openxmlformats.org/officeDocument/2006/relationships/hyperlink" Target="https://www.caixa.gov.br/Downloads/sinapi-cadernos-tecnicos/SINAPI-CT-RECOMPOSICAO-DE-PAVIMENTOS.pdf" TargetMode="External"/><Relationship Id="rId4195" Type="http://schemas.openxmlformats.org/officeDocument/2006/relationships/hyperlink" Target="https://www.caixa.gov.br/Downloads/sinapi-cadernos-tecnicos/SINAPI-CT-FORROS.pdf" TargetMode="External"/><Relationship Id="rId5246" Type="http://schemas.openxmlformats.org/officeDocument/2006/relationships/hyperlink" Target="https://www.caixa.gov.br/Downloads/sinapi-cadernos-tecnicos/SINAPI-CT-INSTALACOES-HIDRAULICAS-RESERVACAO-E-BOMBAS-DE-RECALQUE.pdf" TargetMode="External"/><Relationship Id="rId1789" Type="http://schemas.openxmlformats.org/officeDocument/2006/relationships/hyperlink" Target="https://www.caixa.gov.br/Downloads/sinapi-cadernos-tecnicos/SINAPI-CT-CUSTOS-HORARIOS-PRODUTIVO-E-IMPRODUTIVO-DOS-EQUIPAMENTOS.pdf" TargetMode="External"/><Relationship Id="rId4262" Type="http://schemas.openxmlformats.org/officeDocument/2006/relationships/hyperlink" Target="https://www.caixa.gov.br/Downloads/sinapi-cadernos-tecnicos/SINAPI-CT-FUNDACOES-RASAS-(BLOCOS-SAPATAS-VIGAS-BALDRAME).pdf" TargetMode="External"/><Relationship Id="rId5660" Type="http://schemas.openxmlformats.org/officeDocument/2006/relationships/hyperlink" Target="https://www.caixa.gov.br/Downloads/sinapi-cadernos-tecnicos/SINAPI-CT-INSTALACOES-HIDRAULICAS-EM-PPR.pdf" TargetMode="External"/><Relationship Id="rId6711" Type="http://schemas.openxmlformats.org/officeDocument/2006/relationships/hyperlink" Target="https://www.caixa.gov.br/Downloads/sinapi-cadernos-tecnicos/SINAPI-CT-INSTALACOES-DE-AR-CONDICIONADO-EM-COBRE.pdf" TargetMode="External"/><Relationship Id="rId8469" Type="http://schemas.openxmlformats.org/officeDocument/2006/relationships/hyperlink" Target="https://www.caixa.gov.br/Downloads/sinapi-cadernos-tecnicos/SINAPI-CT-PISOS.pdf" TargetMode="External"/><Relationship Id="rId9867" Type="http://schemas.openxmlformats.org/officeDocument/2006/relationships/hyperlink" Target="https://www.caixa.gov.br/Downloads/sinapi-cadernos-tecnicos/SINAPI-CT-TRANSPORTE-CARGA-E-DESCARGA-DE-MATERIAIS.pdf" TargetMode="External"/><Relationship Id="rId1856" Type="http://schemas.openxmlformats.org/officeDocument/2006/relationships/hyperlink" Target="https://www.caixa.gov.br/Downloads/sinapi-cadernos-tecnicos/SINAPI-CT-CUSTOS-HORARIOS-PRODUTIVO-E-IMPRODUTIVO-DOS-EQUIPAMENTOS.pdf" TargetMode="External"/><Relationship Id="rId2907" Type="http://schemas.openxmlformats.org/officeDocument/2006/relationships/hyperlink" Target="https://www.caixa.gov.br/Downloads/sinapi-cadernos-tecnicos/SINAPI-CT-DISSIPADORES-DE-ENERGIA.pdf" TargetMode="External"/><Relationship Id="rId5313" Type="http://schemas.openxmlformats.org/officeDocument/2006/relationships/hyperlink" Target="https://www.caixa.gov.br/Downloads/sinapi-cadernos-tecnicos/SINAPI-CT-INSTALACOES-HIDRAULICAS-RESERVACAO-E-BOMBAS-DE-RECALQUE.pdf" TargetMode="External"/><Relationship Id="rId8883" Type="http://schemas.openxmlformats.org/officeDocument/2006/relationships/hyperlink" Target="https://www.caixa.gov.br/Downloads/sinapi-cadernos-tecnicos/SINAPI-CT-RADIER-PISO-DE-CONCRETO-E-LAJE-SOBRE-SOLO.pdf" TargetMode="External"/><Relationship Id="rId9934" Type="http://schemas.openxmlformats.org/officeDocument/2006/relationships/hyperlink" Target="https://www.caixa.gov.br/Downloads/sinapi-cadernos-tecnicos/SINAPI-CT-TRANSPORTE-CARGA-E-DESCARGA-DE-MATERIAIS.pdf" TargetMode="External"/><Relationship Id="rId10399" Type="http://schemas.openxmlformats.org/officeDocument/2006/relationships/hyperlink" Target="https://www.caixa.gov.br/Downloads/sinapi-cadernos-tecnicos/SINAPI-CT-VALVULAS-PARA-REDES-DE-SANEAMENTO.pdf" TargetMode="External"/><Relationship Id="rId1509"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MOLICOES-E-REMOCOES.pdf" TargetMode="External"/><Relationship Id="rId7485" Type="http://schemas.openxmlformats.org/officeDocument/2006/relationships/hyperlink" Target="https://www.caixa.gov.br/Downloads/sinapi-metodologia/Livro_SINAPI_Calculos_Parametros.pdf" TargetMode="External"/><Relationship Id="rId8536" Type="http://schemas.openxmlformats.org/officeDocument/2006/relationships/hyperlink" Target="https://www.caixa.gov.br/Downloads/sinapi-cadernos-tecnicos/SINAPI-CT-POSTES-DE-CONCRETO-E-METALICOS.pdf" TargetMode="External"/><Relationship Id="rId8950" Type="http://schemas.openxmlformats.org/officeDocument/2006/relationships/hyperlink" Target="https://www.caixa.gov.br/Downloads/sinapi-cadernos-tecnicos/SINAPI-CT-RASGOS-E-FIXACOES.pdf" TargetMode="External"/><Relationship Id="rId6087" Type="http://schemas.openxmlformats.org/officeDocument/2006/relationships/hyperlink" Target="https://www.caixa.gov.br/Downloads/sinapi-cadernos-tecnicos/SINAPI-CT-INSTALACOES-PREDIAIS-DE-AGUA-QUENTE-EM-CPVC.pdf" TargetMode="External"/><Relationship Id="rId7138" Type="http://schemas.openxmlformats.org/officeDocument/2006/relationships/hyperlink" Target="https://www.caixa.gov.br/Downloads/sinapi-metodologia/Livro_SINAPI_Calculos_Parametros.pdf" TargetMode="External"/><Relationship Id="rId7552" Type="http://schemas.openxmlformats.org/officeDocument/2006/relationships/hyperlink" Target="https://www.caixa.gov.br/Downloads/sinapi-cadernos-tecnicos/SINAPI-CT-LOUCAS-E-METAIS.pdf" TargetMode="External"/><Relationship Id="rId8603" Type="http://schemas.openxmlformats.org/officeDocument/2006/relationships/hyperlink" Target="https://www.caixa.gov.br/Downloads/sinapi-cadernos-tecnicos/SINAPI-CT-POCOS-DE-VISITA-E-CAIXAS-PARA-BOCAS-DE-LOBO.pdf" TargetMode="External"/><Relationship Id="rId10119" Type="http://schemas.openxmlformats.org/officeDocument/2006/relationships/hyperlink" Target="https://www.caixa.gov.br/Downloads/sinapi-cadernos-tecnicos/SINAPI-CT-TUBULACAO-FLANGEADA-PARA-REDES-DE-AGUA.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3748" Type="http://schemas.openxmlformats.org/officeDocument/2006/relationships/hyperlink" Target="https://www.caixa.gov.br/Downloads/sinapi-cadernos-tecnicos/SINAPI-CT-ESQUADRIAS-PORTAS.pdf" TargetMode="External"/><Relationship Id="rId6154" Type="http://schemas.openxmlformats.org/officeDocument/2006/relationships/hyperlink" Target="https://www.caixa.gov.br/Downloads/sinapi-cadernos-tecnicos/SINAPI-CT-INSTALACOES-PREDIAIS-DE-AGUAS-PLUVIAIS-TUBOS-CONEXOES-CAIXAS-E-RALOS.pdf" TargetMode="External"/><Relationship Id="rId7205" Type="http://schemas.openxmlformats.org/officeDocument/2006/relationships/hyperlink" Target="https://www.caixa.gov.br/Downloads/sinapi-metodologia/Livro_SINAPI_Calculos_Parametros.pdf" TargetMode="External"/><Relationship Id="rId669" Type="http://schemas.openxmlformats.org/officeDocument/2006/relationships/hyperlink" Target="https://www.caixa.gov.br/Downloads/sinapi-cadernos-tecnicos/SINAPI-CT-ASSENTAMENTO-DE-TUBOS-DE-ESGOTO-OU-DRENAGEM-PLUVIAL-EM-CONCRETO.pdf" TargetMode="External"/><Relationship Id="rId1299" Type="http://schemas.openxmlformats.org/officeDocument/2006/relationships/hyperlink" Target="https://www.caixa.gov.br/Downloads/sinapi-cadernos-tecnicos/SINAPI-CT-CHAPISCO.pdf" TargetMode="External"/><Relationship Id="rId5170" Type="http://schemas.openxmlformats.org/officeDocument/2006/relationships/hyperlink" Target="https://www.caixa.gov.br/Downloads/sinapi-cadernos-tecnicos/SINAPI-CT-INSTALACOES-HIDRAULICAS-RESERVACAO-E-BOMBAS-DE-RECALQUE.pdf" TargetMode="External"/><Relationship Id="rId6221" Type="http://schemas.openxmlformats.org/officeDocument/2006/relationships/hyperlink" Target="https://www.caixa.gov.br/Downloads/sinapi-cadernos-tecnicos/SINAPI-CT-INSTALACOES-PREDIAIS-DE-AGUAS-PLUVIAIS-TUBOS-CONEXOES-CAIXAS-E-RALOS.pdf" TargetMode="External"/><Relationship Id="rId9377" Type="http://schemas.openxmlformats.org/officeDocument/2006/relationships/hyperlink" Target="https://www.caixa.gov.br/Downloads/sinapi-cadernos-tecnicos/SINAPI-CT-REVESTIMENTOS-CERAMICOS-INTERNOS.pdf" TargetMode="External"/><Relationship Id="rId736" Type="http://schemas.openxmlformats.org/officeDocument/2006/relationships/hyperlink" Target="https://www.caixa.gov.br/Downloads/sinapi-cadernos-tecnicos/SINAPI-CT-ATERRO-E-REATERRO-DE-VALAS.pdf" TargetMode="External"/><Relationship Id="rId1366" Type="http://schemas.openxmlformats.org/officeDocument/2006/relationships/hyperlink" Target="https://www.caixa.gov.br/Downloads/sinapi-cadernos-tecnicos/SINAPI-CT-CONCRETO-PROJETAD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EPRECIACAO-JUROS-IMPOSTOS-E-SEGUROS-MANUTENCAO-E-MATERIAIS-NA-OPERACAO-DOS-EQUIPAMENTOS.pdf" TargetMode="External"/><Relationship Id="rId3815" Type="http://schemas.openxmlformats.org/officeDocument/2006/relationships/hyperlink" Target="https://www.caixa.gov.br/Downloads/sinapi-cadernos-tecnicos/SINAPI-CT-ESTACAS-ESCAVADAS-SEM-FLUIDO-ESTABILIZANTE.pdf" TargetMode="External"/><Relationship Id="rId8393" Type="http://schemas.openxmlformats.org/officeDocument/2006/relationships/hyperlink" Target="https://www.caixa.gov.br/Downloads/sinapi-cadernos-tecnicos/SINAPI-CT-PINTURA-EM-SUPERFICIES-METALICAS.pdf" TargetMode="External"/><Relationship Id="rId9444" Type="http://schemas.openxmlformats.org/officeDocument/2006/relationships/hyperlink" Target="https://www.caixa.gov.br/Downloads/sinapi-cadernos-tecnicos/SINAPI-CT-SINALIZACAO-VERTICAL-VIARIA.pdf" TargetMode="External"/><Relationship Id="rId9791" Type="http://schemas.openxmlformats.org/officeDocument/2006/relationships/hyperlink" Target="https://www.caixa.gov.br/Downloads/sinapi-cadernos-tecnicos/SINAPI-CT-TRANSPORTE-DE-MATERIAIS-DENTRO-DO-CANTEIRO-DE-OBRAS.pdf" TargetMode="External"/><Relationship Id="rId1019" Type="http://schemas.openxmlformats.org/officeDocument/2006/relationships/hyperlink" Target="https://www.caixa.gov.br/Downloads/sinapi-cadernos-tecnicos/SINAPI-CT-BOCAS-PARA-BUEIROS.pdf" TargetMode="External"/><Relationship Id="rId1780" Type="http://schemas.openxmlformats.org/officeDocument/2006/relationships/hyperlink" Target="https://www.caixa.gov.br/Downloads/sinapi-cadernos-tecnicos/SINAPI-CT-CUSTOS-HORARIOS-PRODUTIVO-E-IMPRODUTIVO-DOS-EQUIPAMENTOS.pdf" TargetMode="External"/><Relationship Id="rId2831" Type="http://schemas.openxmlformats.org/officeDocument/2006/relationships/hyperlink" Target="https://www.caixa.gov.br/Downloads/sinapi-cadernos-tecnicos/SINAPI-CT-DEPRECIACAO-JUROS-IMPOSTOS-E-SEGUROS-MANUTENCAO-E-MATERIAIS-NA-OPERACAO-DOS-EQUIPAMENTOS.pdf" TargetMode="External"/><Relationship Id="rId5987" Type="http://schemas.openxmlformats.org/officeDocument/2006/relationships/hyperlink" Target="https://www.caixa.gov.br/Downloads/sinapi-cadernos-tecnicos/SINAPI-CT-INSTALACOES-PREDIAIS-DE-AGUA-FRIA-EM-PVC.pdf" TargetMode="External"/><Relationship Id="rId8046" Type="http://schemas.openxmlformats.org/officeDocument/2006/relationships/hyperlink" Target="https://www.caixa.gov.br/Downloads/sinapi-cadernos-tecnicos/SINAPI-CT-PAREDES-DE-CONCRETO-FORMAS.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433" Type="http://schemas.openxmlformats.org/officeDocument/2006/relationships/hyperlink" Target="https://www.caixa.gov.br/Downloads/sinapi-cadernos-tecnicos/SINAPI-CT-CONTRAPISO.pdf" TargetMode="External"/><Relationship Id="rId4589" Type="http://schemas.openxmlformats.org/officeDocument/2006/relationships/hyperlink" Target="https://www.caixa.gov.br/Downloads/sinapi-cadernos-tecnicos/SINAPI-CT-ILUMINACAO-PREDIAL-E-MONITORAMENTO.pdf" TargetMode="External"/><Relationship Id="rId8460" Type="http://schemas.openxmlformats.org/officeDocument/2006/relationships/hyperlink" Target="https://www.caixa.gov.br/Downloads/sinapi-cadernos-tecnicos/SINAPI-CT-PISOS.pdf" TargetMode="External"/><Relationship Id="rId9511" Type="http://schemas.openxmlformats.org/officeDocument/2006/relationships/hyperlink" Target="https://www.caixa.gov.br/Downloads/sinapi-cadernos-tecnicos/SINAPI-CT-SISTEMAS-DE-MEDICAO.pdf" TargetMode="External"/><Relationship Id="rId10390" Type="http://schemas.openxmlformats.org/officeDocument/2006/relationships/hyperlink" Target="https://www.caixa.gov.br/Downloads/sinapi-cadernos-tecnicos/SINAPI-CT-VALVULAS-E-REGISTROS-PARA-SISTEMAS-PREDIAIS.pdf" TargetMode="External"/><Relationship Id="rId1500" Type="http://schemas.openxmlformats.org/officeDocument/2006/relationships/hyperlink" Target="https://www.caixa.gov.br/Downloads/sinapi-cadernos-tecnicos/SINAPI-CT-CUSTOS-HORARIOS-PRODUTIVO-E-IMPRODUTIVO-DOS-EQUIPAMENTOS.pdf" TargetMode="External"/><Relationship Id="rId4656" Type="http://schemas.openxmlformats.org/officeDocument/2006/relationships/hyperlink" Target="https://www.caixa.gov.br/Downloads/sinapi-cadernos-tecnicos/SINAPI-CT-INSTALACOES-ELETRICAS-ELETRODUTOS-EMBUTIDOS-CABOS-CAIXAS-TOMADAS-E-INTERRUPTORES.pdf" TargetMode="External"/><Relationship Id="rId5707" Type="http://schemas.openxmlformats.org/officeDocument/2006/relationships/hyperlink" Target="https://www.caixa.gov.br/Downloads/sinapi-cadernos-tecnicos/SINAPI-CT-INSTALACOES-PREDIAIS-DE-ESGOTO-TUBOS-E-CONEXOES.pdf" TargetMode="External"/><Relationship Id="rId7062" Type="http://schemas.openxmlformats.org/officeDocument/2006/relationships/hyperlink" Target="https://www.caixa.gov.br/Downloads/sinapi-cadernos-tecnicos/SINAPI-CT-LIGACOES-PREDIAIS-DE-AGUA-E-ESGOTO.pdf" TargetMode="External"/><Relationship Id="rId8113" Type="http://schemas.openxmlformats.org/officeDocument/2006/relationships/hyperlink" Target="https://www.caixa.gov.br/Downloads/sinapi-cadernos-tecnicos/SINAPI-CT-PASSEIOS-DE-CONCRETO.pdf" TargetMode="External"/><Relationship Id="rId10043" Type="http://schemas.openxmlformats.org/officeDocument/2006/relationships/hyperlink" Target="https://www.caixa.gov.br/Downloads/sinapi-cadernos-tecnicos/SINAPI-CT-TRANSPORTE-CARGA-E-DESCARGA-DE-MATERIAIS.pdf" TargetMode="External"/><Relationship Id="rId3258" Type="http://schemas.openxmlformats.org/officeDocument/2006/relationships/hyperlink" Target="https://www.caixa.gov.br/Downloads/sinapi-cadernos-tecnicos/SINAPI-CT-EQUIPAMENTOS-DE-PROTECAO-COLETIVA.pdf" TargetMode="External"/><Relationship Id="rId3672" Type="http://schemas.openxmlformats.org/officeDocument/2006/relationships/hyperlink" Target="https://www.caixa.gov.br/Downloads/sinapi-cadernos-tecnicos/SINAPI-CT-ESQUADRIAS-PORTAS.pdf" TargetMode="External"/><Relationship Id="rId4309" Type="http://schemas.openxmlformats.org/officeDocument/2006/relationships/hyperlink" Target="https://www.caixa.gov.br/Downloads/sinapi-cadernos-tecnicos/SINAPI-CT-FORMAS-PARA-ESTRUTURAS-DE-CONCRETO-ARMADO.pdf" TargetMode="External"/><Relationship Id="rId4723" Type="http://schemas.openxmlformats.org/officeDocument/2006/relationships/hyperlink" Target="https://www.caixa.gov.br/Downloads/sinapi-cadernos-tecnicos/SINAPI-CT-INSTALACOES-ELETRICAS-ELETRODUTOS-EMBUTIDOS-CABOS-CAIXAS-TOMADAS-E-INTERRUPTORES.pdf" TargetMode="External"/><Relationship Id="rId7879" Type="http://schemas.openxmlformats.org/officeDocument/2006/relationships/hyperlink" Target="https://www.caixa.gov.br/Downloads/sinapi-cadernos-tecnicos/SINAPI-CT-MOBILIZACAO-E-DESMOBILIZACAO-DE-EQUIPAMENTOS-PESADOS.pdf" TargetMode="External"/><Relationship Id="rId10110" Type="http://schemas.openxmlformats.org/officeDocument/2006/relationships/hyperlink" Target="https://www.caixa.gov.br/Downloads/sinapi-cadernos-tecnicos/SINAPI-CT-TUBULACAO-FLANGEADA-PARA-REDES-DE-AGUA.pdf" TargetMode="External"/><Relationship Id="rId179" Type="http://schemas.openxmlformats.org/officeDocument/2006/relationships/hyperlink" Target="https://www.caixa.gov.br/Downloads/sinapi-cadernos-tecnicos/SINAPI-CT-ARGAMASSAS.pdf" TargetMode="External"/><Relationship Id="rId593" Type="http://schemas.openxmlformats.org/officeDocument/2006/relationships/hyperlink" Target="https://www.caixa.gov.br/Downloads/sinapi-cadernos-tecnicos/SINAPI-CT-ASSENTAMENTO-DE-TUBOS-DE-PVC-E-METALICOS-EM-REDES-DE-AGUA.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3325" Type="http://schemas.openxmlformats.org/officeDocument/2006/relationships/hyperlink" Target="https://www.caixa.gov.br/Downloads/sinapi-cadernos-tecnicos/SINAPI-CT-ESCADAS.pdf" TargetMode="External"/><Relationship Id="rId246" Type="http://schemas.openxmlformats.org/officeDocument/2006/relationships/hyperlink" Target="https://www.caixa.gov.br/Downloads/sinapi-cadernos-tecnicos/SINAPI-CT-ARGAMASSAS.pdf" TargetMode="External"/><Relationship Id="rId660" Type="http://schemas.openxmlformats.org/officeDocument/2006/relationships/hyperlink" Target="https://www.caixa.gov.br/Downloads/sinapi-cadernos-tecnicos/SINAPI-CT-ASSENTAMENTO-DE-TUBOS-DE-ESGOTO-OU-DRENAGEM-PLUVIAL-EM-CONCRETO.pdf" TargetMode="External"/><Relationship Id="rId1290" Type="http://schemas.openxmlformats.org/officeDocument/2006/relationships/hyperlink" Target="https://www.caixa.gov.br/Downloads/sinapi-cadernos-tecnicos/SINAPI-CT-CHAPISCO.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HIDRAULICAS-EM-PEX.pdf" TargetMode="External"/><Relationship Id="rId6548" Type="http://schemas.openxmlformats.org/officeDocument/2006/relationships/hyperlink" Target="https://www.caixa.gov.br/Downloads/sinapi-cadernos-tecnicos/SINAPI-CT-INSTALACOES-DE-GAS-E-INCENDIO-EM-ACO-E-FERRO-GALVANIZADO.pdf" TargetMode="External"/><Relationship Id="rId6895" Type="http://schemas.openxmlformats.org/officeDocument/2006/relationships/hyperlink" Target="https://www.caixa.gov.br/Downloads/sinapi-cadernos-tecnicos/SINAPI-CT-INSTALACOES-EM-COBRE.pdf" TargetMode="External"/><Relationship Id="rId7946" Type="http://schemas.openxmlformats.org/officeDocument/2006/relationships/hyperlink" Target="https://www.caixa.gov.br/Downloads/sinapi-cadernos-tecnicos/SINAPI-CT-MONTAGEM-DE-GRUAS-E-CREMALHEIRAS.pdf" TargetMode="External"/><Relationship Id="rId313" Type="http://schemas.openxmlformats.org/officeDocument/2006/relationships/hyperlink" Target="https://www.caixa.gov.br/Downloads/sinapi-cadernos-tecnicos/SINAPI-CT-ARMACAO-PARA-ESTRUTURAS-DE-CONCRETO-ARMADO.pdf" TargetMode="External"/><Relationship Id="rId4099" Type="http://schemas.openxmlformats.org/officeDocument/2006/relationships/hyperlink" Target="https://www.caixa.gov.br/Downloads/sinapi-cadernos-tecnicos/SINAPI-CT-ESTRUTURAS-DE-MADEIRA.pdf" TargetMode="External"/><Relationship Id="rId6962" Type="http://schemas.openxmlformats.org/officeDocument/2006/relationships/hyperlink" Target="https://www.caixa.gov.br/Downloads/sinapi-cadernos-tecnicos/SINAPI-CT-INSTALACOES-EM-COBRE.pdf" TargetMode="External"/><Relationship Id="rId9021" Type="http://schemas.openxmlformats.org/officeDocument/2006/relationships/hyperlink" Target="https://www.caixa.gov.br/Downloads/sinapi-cadernos-tecnicos/SINAPI-CT-RECOMPOSICAO-DE-PAVIMENTOS.pdf" TargetMode="External"/><Relationship Id="rId5564" Type="http://schemas.openxmlformats.org/officeDocument/2006/relationships/hyperlink" Target="https://www.caixa.gov.br/Downloads/sinapi-cadernos-tecnicos/SINAPI-CT-INSTALACOES-HIDRAULICAS-EM-PEX.pdf" TargetMode="External"/><Relationship Id="rId6615" Type="http://schemas.openxmlformats.org/officeDocument/2006/relationships/hyperlink" Target="https://www.caixa.gov.br/Downloads/sinapi-cadernos-tecnicos/SINAPI-CT-INSTALACOES-DE-GAS-EM-PEX-MULTICAMADAS.pdf" TargetMode="External"/><Relationship Id="rId1010" Type="http://schemas.openxmlformats.org/officeDocument/2006/relationships/hyperlink" Target="https://www.caixa.gov.br/Downloads/sinapi-cadernos-tecnicos/SINAPI-CT-BOCAS-PARA-BUEIROS.pdf" TargetMode="External"/><Relationship Id="rId4166" Type="http://schemas.openxmlformats.org/officeDocument/2006/relationships/hyperlink" Target="https://www.caixa.gov.br/Downloads/sinapi-cadernos-tecnicos/SINAPI-CT-EXECUCAO-DE-TIRANTES.pdf" TargetMode="External"/><Relationship Id="rId4580" Type="http://schemas.openxmlformats.org/officeDocument/2006/relationships/hyperlink" Target="https://www.caixa.gov.br/Downloads/sinapi-cadernos-tecnicos/SINAPI-CT-ILUMINACAO-PREDIAL-E-MONITORAMENTO.pdf" TargetMode="External"/><Relationship Id="rId5217" Type="http://schemas.openxmlformats.org/officeDocument/2006/relationships/hyperlink" Target="https://www.caixa.gov.br/Downloads/sinapi-cadernos-tecnicos/SINAPI-CT-INSTALACOES-HIDRAULICAS-RESERVACAO-E-BOMBAS-DE-RECALQUE.pdf" TargetMode="External"/><Relationship Id="rId5631" Type="http://schemas.openxmlformats.org/officeDocument/2006/relationships/hyperlink" Target="https://www.caixa.gov.br/Downloads/sinapi-cadernos-tecnicos/SINAPI-CT-INSTALACOES-HIDRAULICAS-EM-PPR.pdf" TargetMode="External"/><Relationship Id="rId8787" Type="http://schemas.openxmlformats.org/officeDocument/2006/relationships/hyperlink" Target="https://www.caixa.gov.br/Downloads/sinapi-cadernos-tecnicos/SINAPI-CT-PRODUCAO-DE-CONCRETOS-E-ARGAMASSAS-UTILIZANDO-AGREGADO-RECICLADO.pdf" TargetMode="External"/><Relationship Id="rId9838" Type="http://schemas.openxmlformats.org/officeDocument/2006/relationships/hyperlink" Target="https://www.caixa.gov.br/Downloads/sinapi-cadernos-tecnicos/SINAPI-CT-TRANSPORTE-CARGA-E-DESCARGA-DE-MATERIAIS.pdf" TargetMode="External"/><Relationship Id="rId1827" Type="http://schemas.openxmlformats.org/officeDocument/2006/relationships/hyperlink" Target="https://www.caixa.gov.br/Downloads/sinapi-cadernos-tecnicos/SINAPI-CT-CUSTOS-HORARIOS-PRODUTIVO-E-IMPRODUTIVO-DOS-EQUIPAMENTOS.pdf" TargetMode="External"/><Relationship Id="rId7389" Type="http://schemas.openxmlformats.org/officeDocument/2006/relationships/hyperlink" Target="https://www.caixa.gov.br/Downloads/sinapi-metodologia/Livro_SINAPI_Calculos_Parametros.pdf" TargetMode="External"/><Relationship Id="rId3999" Type="http://schemas.openxmlformats.org/officeDocument/2006/relationships/hyperlink" Target="https://www.caixa.gov.br/Downloads/sinapi-cadernos-tecnicos/SINAPI-CT-ESTRUTURA-E-TRAMA-PARA-COBERTURA.pdf" TargetMode="External"/><Relationship Id="rId4300" Type="http://schemas.openxmlformats.org/officeDocument/2006/relationships/hyperlink" Target="https://www.caixa.gov.br/Downloads/sinapi-cadernos-tecnicos/SINAPI-CT-FORMAS-PARA-ESTRUTURAS-DE-CONCRETO-ARMADO.pdf" TargetMode="External"/><Relationship Id="rId170" Type="http://schemas.openxmlformats.org/officeDocument/2006/relationships/hyperlink" Target="https://www.caixa.gov.br/Downloads/sinapi-cadernos-tecnicos/SINAPI-CT-ARGAMASSAS.pdf" TargetMode="External"/><Relationship Id="rId6472" Type="http://schemas.openxmlformats.org/officeDocument/2006/relationships/hyperlink" Target="https://www.caixa.gov.br/Downloads/sinapi-cadernos-tecnicos/SINAPI-CT-INSTALACOES-DE-GAS-E-INCENDIO-EM-ACO-E-FERRO-GALVANIZADO.pdf" TargetMode="External"/><Relationship Id="rId7523" Type="http://schemas.openxmlformats.org/officeDocument/2006/relationships/hyperlink" Target="https://www.caixa.gov.br/Downloads/sinapi-cadernos-tecnicos/SINAPI-CT-LOUCAS-E-METAIS.pdf" TargetMode="External"/><Relationship Id="rId7870" Type="http://schemas.openxmlformats.org/officeDocument/2006/relationships/hyperlink" Target="https://www.caixa.gov.br/Downloads/sinapi-cadernos-tecnicos/SINAPI-CT-MOBILIZACAO-E-DESMOBILIZACAO-DE-EQUIPAMENTOS-PESADOS.pdf" TargetMode="External"/><Relationship Id="rId8921" Type="http://schemas.openxmlformats.org/officeDocument/2006/relationships/hyperlink" Target="https://www.caixa.gov.br/Downloads/sinapi-cadernos-tecnicos/SINAPI-CT-RASGOS-E-FIXACOES.pdf" TargetMode="External"/><Relationship Id="rId5074" Type="http://schemas.openxmlformats.org/officeDocument/2006/relationships/hyperlink" Target="https://www.caixa.gov.br/Downloads/sinapi-cadernos-tecnicos/SINAPI-CT-INSTALACOES-ELETRICAS-REDE-DE-DISTRIBUICAO.pdf" TargetMode="External"/><Relationship Id="rId6125" Type="http://schemas.openxmlformats.org/officeDocument/2006/relationships/hyperlink" Target="https://www.caixa.gov.br/Downloads/sinapi-cadernos-tecnicos/SINAPI-CT-INSTALACOES-PREDIAIS-DE-AGUA-QUENTE-EM-CPVC.pdf" TargetMode="External"/><Relationship Id="rId8297" Type="http://schemas.openxmlformats.org/officeDocument/2006/relationships/hyperlink" Target="https://www.caixa.gov.br/Downloads/sinapi-cadernos-tecnicos/SINAPI-CT-PINTURA-EXTERNA.pdf" TargetMode="External"/><Relationship Id="rId9695" Type="http://schemas.openxmlformats.org/officeDocument/2006/relationships/hyperlink" Target="https://www.caixa.gov.br/Downloads/sinapi-cadernos-tecnicos/SINAPI-CT-TRANSPORTE-FLUVIAL-CARGA-E-DESCARGA.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EPRECIACAO-JUROS-IMPOSTOS-E-SEGUROS-MANUTENCAO-E-MATERIAIS-NA-OPERACAO-DOS-EQUIPAMENTOS.pdf" TargetMode="External"/><Relationship Id="rId9348" Type="http://schemas.openxmlformats.org/officeDocument/2006/relationships/hyperlink" Target="https://www.caixa.gov.br/Downloads/sinapi-cadernos-tecnicos/SINAPI-CT-REVESTIMENTOS-CERAMICOS-INTERNOS.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JETADO.pdf" TargetMode="External"/><Relationship Id="rId5958" Type="http://schemas.openxmlformats.org/officeDocument/2006/relationships/hyperlink" Target="https://www.caixa.gov.br/Downloads/sinapi-cadernos-tecnicos/SINAPI-CT-INSTALACOES-PREDIAIS-DE-AGUA-FRIA-EM-PVC.pdf" TargetMode="External"/><Relationship Id="rId43" Type="http://schemas.openxmlformats.org/officeDocument/2006/relationships/hyperlink" Target="https://www.caixa.gov.br/Downloads/sinapi-cadernos-tecnicos/SINAPI-CT-ALVENARIA-DE-VEDACAO.pdf" TargetMode="External"/><Relationship Id="rId7380" Type="http://schemas.openxmlformats.org/officeDocument/2006/relationships/hyperlink" Target="https://www.caixa.gov.br/Downloads/sinapi-metodologia/Livro_SINAPI_Calculos_Parametros.pdf" TargetMode="External"/><Relationship Id="rId8431" Type="http://schemas.openxmlformats.org/officeDocument/2006/relationships/hyperlink" Target="https://www.caixa.gov.br/Downloads/sinapi-cadernos-tecnicos/SINAPI-CT-PINTURA-PARA-PISOS.pdf" TargetMode="External"/><Relationship Id="rId10361" Type="http://schemas.openxmlformats.org/officeDocument/2006/relationships/hyperlink" Target="https://www.caixa.gov.br/Downloads/sinapi-cadernos-tecnicos/SINAPI-CT-VALVULAS-E-REGISTROS-PARA-SISTEMAS-PREDIAIS.pdf" TargetMode="External"/><Relationship Id="rId7033" Type="http://schemas.openxmlformats.org/officeDocument/2006/relationships/hyperlink" Target="https://www.caixa.gov.br/Downloads/sinapi-cadernos-tecnicos/SINAPI-CT-LAJES-PRE-MOLDADAS.pdf" TargetMode="External"/><Relationship Id="rId10014" Type="http://schemas.openxmlformats.org/officeDocument/2006/relationships/hyperlink" Target="https://www.caixa.gov.br/Downloads/sinapi-cadernos-tecnicos/SINAPI-CT-TRANSPORTE-CARGA-E-DESCARGA-DE-MATERIAIS.pdf" TargetMode="External"/><Relationship Id="rId3990" Type="http://schemas.openxmlformats.org/officeDocument/2006/relationships/hyperlink" Target="https://www.caixa.gov.br/Downloads/sinapi-cadernos-tecnicos/SINAPI-CT-ESTRUTURA-E-TRAMA-PARA-COBERTURA.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QUADRIAS-JANELAS.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6866" Type="http://schemas.openxmlformats.org/officeDocument/2006/relationships/hyperlink" Target="https://www.caixa.gov.br/Downloads/sinapi-cadernos-tecnicos/SINAPI-CT-INSTALACOES-EM-COBRE.pdf" TargetMode="External"/><Relationship Id="rId7917" Type="http://schemas.openxmlformats.org/officeDocument/2006/relationships/hyperlink" Target="https://www.caixa.gov.br/Downloads/sinapi-cadernos-tecnicos/SINAPI-CT-MOBILIARIO-URBANO.pdf" TargetMode="External"/><Relationship Id="rId5468" Type="http://schemas.openxmlformats.org/officeDocument/2006/relationships/hyperlink" Target="https://www.caixa.gov.br/Downloads/sinapi-cadernos-tecnicos/SINAPI-CT-INSTALACOES-HIDRAULICAS-EM-PEX.pdf" TargetMode="External"/><Relationship Id="rId6519" Type="http://schemas.openxmlformats.org/officeDocument/2006/relationships/hyperlink" Target="https://www.caixa.gov.br/Downloads/sinapi-cadernos-tecnicos/SINAPI-CT-INSTALACOES-DE-GAS-E-INCENDIO-EM-ACO-E-FERRO-GALVANIZADO.pdf" TargetMode="External"/><Relationship Id="rId4551" Type="http://schemas.openxmlformats.org/officeDocument/2006/relationships/hyperlink" Target="https://www.caixa.gov.br/Downloads/sinapi-cadernos-tecnicos/SINAPI-CT-GUIAS-E-SARJETAS.pdf" TargetMode="External"/><Relationship Id="rId3153" Type="http://schemas.openxmlformats.org/officeDocument/2006/relationships/hyperlink" Target="https://www.caixa.gov.br/Downloads/sinapi-cadernos-tecnicos/SINAPI-CT-ENERGIA-SOLAR-PARA-EDIFICACOES.pdf" TargetMode="External"/><Relationship Id="rId4204" Type="http://schemas.openxmlformats.org/officeDocument/2006/relationships/hyperlink" Target="https://www.caixa.gov.br/Downloads/sinapi-cadernos-tecnicos/SINAPI-CT-FOSSAS-E-SUMIDOUROS.pdf" TargetMode="External"/><Relationship Id="rId5602" Type="http://schemas.openxmlformats.org/officeDocument/2006/relationships/hyperlink" Target="https://www.caixa.gov.br/Downloads/sinapi-cadernos-tecnicos/SINAPI-CT-INSTALACOES-HIDRAULICAS-EM-PPR.pdf" TargetMode="External"/><Relationship Id="rId7774" Type="http://schemas.openxmlformats.org/officeDocument/2006/relationships/hyperlink" Target="https://www.caixa.gov.br/Downloads/sinapi-cadernos-tecnicos/SINAPI-CT-MASSA-UNICA-INTERNA.pdf" TargetMode="External"/><Relationship Id="rId8825" Type="http://schemas.openxmlformats.org/officeDocument/2006/relationships/hyperlink" Target="https://www.caixa.gov.br/Downloads/sinapi-cadernos-tecnicos/SINAPI-CT-QUADROS-DE-AUTOMACAO-DE-BOMBAS.pdf" TargetMode="External"/><Relationship Id="rId6029" Type="http://schemas.openxmlformats.org/officeDocument/2006/relationships/hyperlink" Target="https://www.caixa.gov.br/Downloads/sinapi-cadernos-tecnicos/SINAPI-CT-INSTALACOES-PREDIAIS-DE-AGUA-QUENTE-EM-CPVC.pdf" TargetMode="External"/><Relationship Id="rId6376" Type="http://schemas.openxmlformats.org/officeDocument/2006/relationships/hyperlink" Target="https://www.caixa.gov.br/Downloads/sinapi-cadernos-tecnicos/SINAPI-CT-INSTALACOES-DE-GAS-E-INCENDIO-EM-ACO-E-FERRO-GALVANIZADO.pdf" TargetMode="External"/><Relationship Id="rId7427" Type="http://schemas.openxmlformats.org/officeDocument/2006/relationships/hyperlink" Target="https://www.caixa.gov.br/Downloads/sinapi-metodologia/Livro_SINAPI_Calculos_Parametros.pdf" TargetMode="External"/><Relationship Id="rId10408" Type="http://schemas.openxmlformats.org/officeDocument/2006/relationships/hyperlink" Target="https://www.caixa.gov.br/Downloads/sinapi-cadernos-tecnicos/SINAPI-CT-VALVULAS-PARA-REDES-DE-SANEAMENTO.pdf" TargetMode="External"/><Relationship Id="rId2986" Type="http://schemas.openxmlformats.org/officeDocument/2006/relationships/hyperlink" Target="https://www.caixa.gov.br/Downloads/sinapi-cadernos-tecnicos/SINAPI-CT-DRENOS.pdf" TargetMode="External"/><Relationship Id="rId9599" Type="http://schemas.openxmlformats.org/officeDocument/2006/relationships/hyperlink" Target="https://www.caixa.gov.br/Downloads/sinapi-cadernos-tecnicos/SINAPI-CT-TELHAMENTO-PARA-COBERTURA.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6510" Type="http://schemas.openxmlformats.org/officeDocument/2006/relationships/hyperlink" Target="https://www.caixa.gov.br/Downloads/sinapi-cadernos-tecnicos/SINAPI-CT-INSTALACOES-DE-GAS-E-INCENDIO-EM-ACO-E-FERRO-GALVANIZADO.pdf" TargetMode="External"/><Relationship Id="rId4061" Type="http://schemas.openxmlformats.org/officeDocument/2006/relationships/hyperlink" Target="https://www.caixa.gov.br/Downloads/sinapi-cadernos-tecnicos/SINAPI-CT-ESTRUTURAS-DE-MADEIRA.pdf" TargetMode="External"/><Relationship Id="rId5112" Type="http://schemas.openxmlformats.org/officeDocument/2006/relationships/hyperlink" Target="https://www.caixa.gov.br/Downloads/sinapi-cadernos-tecnicos/SINAPI-CT-INSTALACOES-ELETRICAS-REDE-DE-DISTRIBUICAO.pdf" TargetMode="External"/><Relationship Id="rId8682" Type="http://schemas.openxmlformats.org/officeDocument/2006/relationships/hyperlink" Target="https://www.caixa.gov.br/Downloads/sinapi-cadernos-tecnicos/SINAPI-CT-POCOS-DE-VISITA-E-CAIXAS-PARA-BOCAS-DE-LOBO.pdf" TargetMode="External"/><Relationship Id="rId9733" Type="http://schemas.openxmlformats.org/officeDocument/2006/relationships/hyperlink" Target="https://www.caixa.gov.br/Downloads/sinapi-cadernos-tecnicos/SINAPI-CT-TRANSPORTE-DE-MATERIAIS-DENTRO-DO-CANTEIRO-DE-OBRAS.pdf" TargetMode="External"/><Relationship Id="rId7284" Type="http://schemas.openxmlformats.org/officeDocument/2006/relationships/hyperlink" Target="https://www.caixa.gov.br/Downloads/sinapi-metodologia/Livro_SINAPI_Calculos_Parametros.pdf" TargetMode="External"/><Relationship Id="rId8335" Type="http://schemas.openxmlformats.org/officeDocument/2006/relationships/hyperlink" Target="https://www.caixa.gov.br/Downloads/sinapi-cadernos-tecnicos/SINAPI-CT-PINTURA-INTERNA.pdf" TargetMode="External"/><Relationship Id="rId1722" Type="http://schemas.openxmlformats.org/officeDocument/2006/relationships/hyperlink" Target="https://www.caixa.gov.br/Downloads/sinapi-cadernos-tecnicos/SINAPI-CT-CUSTOS-HORARIOS-PRODUTIVO-E-IMPRODUTIVO-DOS-EQUIPAMENTOS.pdf" TargetMode="External"/><Relationship Id="rId10265" Type="http://schemas.openxmlformats.org/officeDocument/2006/relationships/hyperlink" Target="https://www.caixa.gov.br/Downloads/sinapi-cadernos-tecnicos/SINAPI-CT-VIDROS-E-ESPELHOS.pdf" TargetMode="External"/><Relationship Id="rId3894" Type="http://schemas.openxmlformats.org/officeDocument/2006/relationships/hyperlink" Target="https://www.caixa.gov.br/Downloads/sinapi-cadernos-tecnicos/SINAPI-CT-ESTRUTURA-E-TRAMA-PARA-COBERTURA.pdf" TargetMode="External"/><Relationship Id="rId4945" Type="http://schemas.openxmlformats.org/officeDocument/2006/relationships/hyperlink" Target="https://www.caixa.gov.br/Downloads/sinapi-cadernos-tecnicos/SINAPI-CT-INSTALACOES-ELETRICAS-QUADROS-CABOS-DISJUNTORES-CONTATORES-E-BARRAMENTOS-BLINDADO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CAVACAO-EM-MATERIAL-DE-3&#170;-CATEGORIA.pdf" TargetMode="External"/><Relationship Id="rId468" Type="http://schemas.openxmlformats.org/officeDocument/2006/relationships/hyperlink" Target="https://www.caixa.gov.br/Downloads/sinapi-cadernos-tecnicos/SINAPI-CT-ASSENTAMENTO-DE-TUBOS-DE-PVC-E-METALICOS-EM-REDES-DE-AGUA.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6020" Type="http://schemas.openxmlformats.org/officeDocument/2006/relationships/hyperlink" Target="https://www.caixa.gov.br/Downloads/sinapi-cadernos-tecnicos/SINAPI-CT-INSTALACOES-PREDIAIS-DE-AGUA-QUENTE-EM-CPVC.pdf" TargetMode="External"/><Relationship Id="rId9590" Type="http://schemas.openxmlformats.org/officeDocument/2006/relationships/hyperlink" Target="https://www.caixa.gov.br/Downloads/sinapi-cadernos-tecnicos/SINAPI-CT-TELHAMENTO-PARA-COBERTURA.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8192" Type="http://schemas.openxmlformats.org/officeDocument/2006/relationships/hyperlink" Target="https://www.caixa.gov.br/Downloads/sinapi-cadernos-tecnicos/SINAPI-CT-PAVIMENTO-RIGIDO-DE-CONCRETO.pdf" TargetMode="External"/><Relationship Id="rId9243" Type="http://schemas.openxmlformats.org/officeDocument/2006/relationships/hyperlink" Target="https://www.caixa.gov.br/Downloads/sinapi-cadernos-tecnicos/SINAPI-CT-REDES-DE-AGUA-E-ESGOTO-EM-PEAD-LISO-(TUBOS-E-CONEXOES).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ANALETAS-GRELHAS-E-CAIXAS-COM-GRELHA-PARA-DRENAGEM.pdf" TargetMode="External"/><Relationship Id="rId5853" Type="http://schemas.openxmlformats.org/officeDocument/2006/relationships/hyperlink" Target="https://www.caixa.gov.br/Downloads/sinapi-cadernos-tecnicos/SINAPI-CT-INSTALACOES-PREDIAIS-DE-AGUA-FRIA-EM-PVC.pdf" TargetMode="External"/><Relationship Id="rId6904" Type="http://schemas.openxmlformats.org/officeDocument/2006/relationships/hyperlink" Target="https://www.caixa.gov.br/Downloads/sinapi-cadernos-tecnicos/SINAPI-CT-INSTALACOES-EM-COBRE.pdf" TargetMode="External"/><Relationship Id="rId3057" Type="http://schemas.openxmlformats.org/officeDocument/2006/relationships/hyperlink" Target="https://www.caixa.gov.br/Downloads/sinapi-cadernos-tecnicos/SINAPI-CT-DUTOS-PARA-AR-CONDICIONADO.pdf" TargetMode="External"/><Relationship Id="rId4108" Type="http://schemas.openxmlformats.org/officeDocument/2006/relationships/hyperlink" Target="https://www.caixa.gov.br/Downloads/sinapi-cadernos-tecnicos/SINAPI-CT-ESTRUTURAS-DE-MADEIRA.pdf" TargetMode="External"/><Relationship Id="rId4455" Type="http://schemas.openxmlformats.org/officeDocument/2006/relationships/hyperlink" Target="https://www.caixa.gov.br/Downloads/sinapi-cadernos-tecnicos/SINAPI-CT-GESSO.pdf" TargetMode="External"/><Relationship Id="rId5506" Type="http://schemas.openxmlformats.org/officeDocument/2006/relationships/hyperlink" Target="https://www.caixa.gov.br/Downloads/sinapi-cadernos-tecnicos/SINAPI-CT-INSTALACOES-HIDRAULICAS-EM-PEX.pdf" TargetMode="External"/><Relationship Id="rId7678" Type="http://schemas.openxmlformats.org/officeDocument/2006/relationships/hyperlink" Target="https://www.caixa.gov.br/Downloads/sinapi-cadernos-tecnicos/SINAPI-CT-MASSA-UNICA-EXTERNA.pdf" TargetMode="External"/><Relationship Id="rId8729" Type="http://schemas.openxmlformats.org/officeDocument/2006/relationships/hyperlink" Target="https://www.caixa.gov.br/Downloads/sinapi-cadernos-tecnicos/SINAPI-CT-POCOS-DE-VISITA-E-CAIXAS-PARA-BOCAS-DE-LOBO.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6761" Type="http://schemas.openxmlformats.org/officeDocument/2006/relationships/hyperlink" Target="https://www.caixa.gov.br/Downloads/sinapi-cadernos-tecnicos/SINAPI-CT-INSTALACOES-EM-COBRE.pdf" TargetMode="External"/><Relationship Id="rId7812" Type="http://schemas.openxmlformats.org/officeDocument/2006/relationships/hyperlink" Target="https://www.caixa.gov.br/Downloads/sinapi-cadernos-tecnicos/SINAPI-CT-MASSA-UNICA-INTERNA.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HIDRAULICAS-RESERVACAO-E-BOMBAS-DE-RECALQUE.pdf" TargetMode="External"/><Relationship Id="rId6414" Type="http://schemas.openxmlformats.org/officeDocument/2006/relationships/hyperlink" Target="https://www.caixa.gov.br/Downloads/sinapi-cadernos-tecnicos/SINAPI-CT-INSTALACOES-DE-GAS-E-INCENDIO-EM-ACO-E-FERRO-GALVANIZADO.pdf" TargetMode="External"/><Relationship Id="rId5016" Type="http://schemas.openxmlformats.org/officeDocument/2006/relationships/hyperlink" Target="https://www.caixa.gov.br/Downloads/sinapi-cadernos-tecnicos/SINAPI-CT-INSTALACOES-ELETRICAS-QUADROS-CABOS-DISJUNTORES-CONTATORES-E-BARRAMENTOS-BLINDADOS.pdf" TargetMode="External"/><Relationship Id="rId9984" Type="http://schemas.openxmlformats.org/officeDocument/2006/relationships/hyperlink" Target="https://www.caixa.gov.br/Downloads/sinapi-cadernos-tecnicos/SINAPI-CT-TRANSPORTE-CARGA-E-DESCARGA-DE-MATERIAI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7188" Type="http://schemas.openxmlformats.org/officeDocument/2006/relationships/hyperlink" Target="https://www.caixa.gov.br/Downloads/sinapi-metodologia/Livro_SINAPI_Calculos_Parametros.pdf" TargetMode="External"/><Relationship Id="rId8239" Type="http://schemas.openxmlformats.org/officeDocument/2006/relationships/hyperlink" Target="https://www.caixa.gov.br/Downloads/sinapi-cadernos-tecnicos/SINAPI-CT-PERFURACAO-HORIZONTAL-DIRECIONAL-HDD.pdf" TargetMode="External"/><Relationship Id="rId8586" Type="http://schemas.openxmlformats.org/officeDocument/2006/relationships/hyperlink" Target="https://www.caixa.gov.br/Downloads/sinapi-cadernos-tecnicos/SINAPI-CT-POCOS-DE-VISITA-E-CAIXAS-PARA-BOCAS-DE-LOBO.pdf" TargetMode="External"/><Relationship Id="rId9637" Type="http://schemas.openxmlformats.org/officeDocument/2006/relationships/hyperlink" Target="https://www.caixa.gov.br/Downloads/sinapi-cadernos-tecnicos/SINAPI-CT-TRANSPORTE-FLUVIAL-CARGA-E-DESCARGA.pdf" TargetMode="External"/><Relationship Id="rId1626" Type="http://schemas.openxmlformats.org/officeDocument/2006/relationships/hyperlink" Target="https://www.caixa.gov.br/Downloads/sinapi-cadernos-tecnicos/SINAPI-CT-CUSTOS-HORARIOS-PRODUTIVO-E-IMPRODUTIVO-DOS-EQUIPAMENTOS.pdf" TargetMode="External"/><Relationship Id="rId10169" Type="http://schemas.openxmlformats.org/officeDocument/2006/relationships/hyperlink" Target="https://www.caixa.gov.br/Downloads/sinapi-cadernos-tecnicos/SINAPI-CT-TUNNEL-LINER.pdf" TargetMode="External"/><Relationship Id="rId3798" Type="http://schemas.openxmlformats.org/officeDocument/2006/relationships/hyperlink" Target="https://www.caixa.gov.br/Downloads/sinapi-cadernos-tecnicos/SINAPI-CT-ESTACAS-BROCA-STRAUSS-E-ESCAVADA-COM-FLUIDO-ESTABILIZANTE.pdf" TargetMode="External"/><Relationship Id="rId4849" Type="http://schemas.openxmlformats.org/officeDocument/2006/relationships/hyperlink" Target="https://www.caixa.gov.br/Downloads/sinapi-cadernos-tecnicos/SINAPI-CT-INSTALACOES-ELETRICAS-ELETRODUTOS-EMBUTIDOS-CABOS-CAIXAS-TOMADAS-E-INTERRUPTORES.pdf" TargetMode="External"/><Relationship Id="rId8720" Type="http://schemas.openxmlformats.org/officeDocument/2006/relationships/hyperlink" Target="https://www.caixa.gov.br/Downloads/sinapi-cadernos-tecnicos/SINAPI-CT-POCOS-DE-VISITA-E-CAIXAS-PARA-BOCAS-DE-LOBO.pdf" TargetMode="External"/><Relationship Id="rId6271" Type="http://schemas.openxmlformats.org/officeDocument/2006/relationships/hyperlink" Target="https://www.caixa.gov.br/Downloads/sinapi-cadernos-tecnicos/SINAPI-CT-INSTALACOES-DE-GAS-E-INCENDIO-EM-ACO-E-FERRO-GALVANIZADO.pdf" TargetMode="External"/><Relationship Id="rId7322" Type="http://schemas.openxmlformats.org/officeDocument/2006/relationships/hyperlink" Target="https://www.caixa.gov.br/Downloads/sinapi-metodologia/Livro_SINAPI_Calculos_Parametros.pdf" TargetMode="External"/><Relationship Id="rId10303" Type="http://schemas.openxmlformats.org/officeDocument/2006/relationships/hyperlink" Target="https://www.caixa.gov.br/Downloads/sinapi-cadernos-tecnicos/SINAPI-CT-VALVULAS-E-REGISTROS-PARA-SISTEMAS-PREDIAIS.pdf" TargetMode="External"/><Relationship Id="rId9494" Type="http://schemas.openxmlformats.org/officeDocument/2006/relationships/hyperlink" Target="https://www.caixa.gov.br/Downloads/sinapi-cadernos-tecnicos/SINAPI-CT-SISTEMAS-DE-MEDICAO.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DISPOSITIVOS-AUXILIARES-VIARIOS.pdf" TargetMode="External"/><Relationship Id="rId3932" Type="http://schemas.openxmlformats.org/officeDocument/2006/relationships/hyperlink" Target="https://www.caixa.gov.br/Downloads/sinapi-cadernos-tecnicos/SINAPI-CT-ESTRUTURA-E-TRAMA-PARA-COBERTURA.pdf" TargetMode="External"/><Relationship Id="rId8096" Type="http://schemas.openxmlformats.org/officeDocument/2006/relationships/hyperlink" Target="https://www.caixa.gov.br/Downloads/sinapi-cadernos-tecnicos/SINAPI-CT-PARQUINHOS-E-EQUIPAMENTOS-DE-GINASTICA-AO-AR-LIVRE.pdf" TargetMode="External"/><Relationship Id="rId9147" Type="http://schemas.openxmlformats.org/officeDocument/2006/relationships/hyperlink" Target="https://www.caixa.gov.br/Downloads/sinapi-cadernos-tecnicos/SINAPI-CT-REDES-DE-LOGICA-TELEFONIA-E-IMAGEM.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ESGOTO-TUBOS-E-CONEXOES.pdf" TargetMode="External"/><Relationship Id="rId6808" Type="http://schemas.openxmlformats.org/officeDocument/2006/relationships/hyperlink" Target="https://www.caixa.gov.br/Downloads/sinapi-cadernos-tecnicos/SINAPI-CT-INSTALACOES-EM-COBRE.pdf" TargetMode="External"/><Relationship Id="rId4359" Type="http://schemas.openxmlformats.org/officeDocument/2006/relationships/hyperlink" Target="https://www.caixa.gov.br/Downloads/sinapi-cadernos-tecnicos/SINAPI-CT-FORMAS-PARA-ESTRUTURAS-DE-CONCRETO-ARMADO.pdf" TargetMode="External"/><Relationship Id="rId8230" Type="http://schemas.openxmlformats.org/officeDocument/2006/relationships/hyperlink" Target="https://www.caixa.gov.br/Downloads/sinapi-cadernos-tecnicos/SINAPI-CT-PERFURACAO-HORIZONTAL-DIRECIONAL-HDD.pdf" TargetMode="External"/><Relationship Id="rId10160" Type="http://schemas.openxmlformats.org/officeDocument/2006/relationships/hyperlink" Target="https://www.caixa.gov.br/Downloads/sinapi-cadernos-tecnicos/SINAPI-CT-TUNNEL-LINER.pdf" TargetMode="External"/><Relationship Id="rId4840" Type="http://schemas.openxmlformats.org/officeDocument/2006/relationships/hyperlink" Target="https://www.caixa.gov.br/Downloads/sinapi-cadernos-tecnicos/SINAPI-CT-INSTALACOES-ELETRICAS-ELETRODUTOS-EMBUTIDOS-CABOS-CAIXAS-TOMADAS-E-INTERRUPTORES.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442" Type="http://schemas.openxmlformats.org/officeDocument/2006/relationships/hyperlink" Target="https://www.caixa.gov.br/Downloads/sinapi-cadernos-tecnicos/SINAPI-CT-ESCAVACAO-VERTICAL-A-CEU-ABERTO.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RESERVACAO-E-BOMBAS-DE-RECALQUE.pdf" TargetMode="External"/><Relationship Id="rId6318" Type="http://schemas.openxmlformats.org/officeDocument/2006/relationships/hyperlink" Target="https://www.caixa.gov.br/Downloads/sinapi-cadernos-tecnicos/SINAPI-CT-INSTALACOES-DE-GAS-E-INCENDIO-EM-ACO-E-FERRO-GALVANIZADO.pdf" TargetMode="External"/><Relationship Id="rId6665" Type="http://schemas.openxmlformats.org/officeDocument/2006/relationships/hyperlink" Target="https://www.caixa.gov.br/Downloads/sinapi-cadernos-tecnicos/SINAPI-CT-INSTALACOES-DE-AR-CONDICIONADO.pdf" TargetMode="External"/><Relationship Id="rId7716" Type="http://schemas.openxmlformats.org/officeDocument/2006/relationships/hyperlink" Target="https://www.caixa.gov.br/Downloads/sinapi-cadernos-tecnicos/SINAPI-CT-MASSA-UNICA-EXTERNA.pdf" TargetMode="External"/><Relationship Id="rId9888" Type="http://schemas.openxmlformats.org/officeDocument/2006/relationships/hyperlink" Target="https://www.caixa.gov.br/Downloads/sinapi-cadernos-tecnicos/SINAPI-CT-TRANSPORTE-CARGA-E-DESCARGA-DE-MATERIAIS.pdf" TargetMode="External"/><Relationship Id="rId1877" Type="http://schemas.openxmlformats.org/officeDocument/2006/relationships/hyperlink" Target="https://www.caixa.gov.br/Downloads/sinapi-cadernos-tecnicos/SINAPI-CT-CUSTOS-HORARIOS-PRODUTIVO-E-IMPRODUTIVO-DOS-EQUIPAMENTOS.pdf" TargetMode="External"/><Relationship Id="rId2928" Type="http://schemas.openxmlformats.org/officeDocument/2006/relationships/hyperlink" Target="https://www.caixa.gov.br/Downloads/sinapi-cadernos-tecnicos/SINAPI-CT-DRENAGEM-COM-GEOCOMPOSTOS.pdf" TargetMode="External"/><Relationship Id="rId4350" Type="http://schemas.openxmlformats.org/officeDocument/2006/relationships/hyperlink" Target="https://www.caixa.gov.br/Downloads/sinapi-cadernos-tecnicos/SINAPI-CT-FORMAS-PARA-ESTRUTURAS-DE-CONCRETO-ARMADO.pdf" TargetMode="External"/><Relationship Id="rId5401" Type="http://schemas.openxmlformats.org/officeDocument/2006/relationships/hyperlink" Target="https://www.caixa.gov.br/Downloads/sinapi-cadernos-tecnicos/SINAPI-CT-INSTALACOES-HIDRAULICAS-RESERVACAO-E-BOMBAS-DE-RECALQUE.pdf" TargetMode="External"/><Relationship Id="rId8971" Type="http://schemas.openxmlformats.org/officeDocument/2006/relationships/hyperlink" Target="https://www.caixa.gov.br/Downloads/sinapi-cadernos-tecnicos/SINAPI-CT-RASGOS-E-FIXACOES.pdf" TargetMode="External"/><Relationship Id="rId4003" Type="http://schemas.openxmlformats.org/officeDocument/2006/relationships/hyperlink" Target="https://www.caixa.gov.br/Downloads/sinapi-cadernos-tecnicos/SINAPI-CT-ESTRUTURAS-PRE-FABRICADAS-E-PRE-MOLDADAS.pdf" TargetMode="External"/><Relationship Id="rId7573" Type="http://schemas.openxmlformats.org/officeDocument/2006/relationships/hyperlink" Target="https://www.caixa.gov.br/Downloads/sinapi-cadernos-tecnicos/SINAPI-CT-LOUCAS-E-METAIS.pdf" TargetMode="External"/><Relationship Id="rId8624" Type="http://schemas.openxmlformats.org/officeDocument/2006/relationships/hyperlink" Target="https://www.caixa.gov.br/Downloads/sinapi-cadernos-tecnicos/SINAPI-CT-POCOS-DE-VISITA-E-CAIXAS-PARA-BOCAS-DE-LOBO.pdf" TargetMode="External"/><Relationship Id="rId6175" Type="http://schemas.openxmlformats.org/officeDocument/2006/relationships/hyperlink" Target="https://www.caixa.gov.br/Downloads/sinapi-cadernos-tecnicos/SINAPI-CT-INSTALACOES-PREDIAIS-DE-AGUAS-PLUVIAIS-TUBOS-CONEXOES-CAIXAS-E-RALOS.pdf" TargetMode="External"/><Relationship Id="rId7226" Type="http://schemas.openxmlformats.org/officeDocument/2006/relationships/hyperlink" Target="https://www.caixa.gov.br/Downloads/sinapi-metodologia/Livro_SINAPI_Calculos_Parametros.pdf" TargetMode="External"/><Relationship Id="rId9398" Type="http://schemas.openxmlformats.org/officeDocument/2006/relationships/hyperlink" Target="https://www.caixa.gov.br/Downloads/sinapi-cadernos-tecnicos/SINAPI-CT-SINALIZACAO-HORIZONTAL-VIARIA.pdf" TargetMode="External"/><Relationship Id="rId10207" Type="http://schemas.openxmlformats.org/officeDocument/2006/relationships/hyperlink" Target="https://www.caixa.gov.br/Downloads/sinapi-cadernos-tecnicos/SINAPI-CT-USINAGENS.pdf" TargetMode="External"/><Relationship Id="rId2785" Type="http://schemas.openxmlformats.org/officeDocument/2006/relationships/hyperlink" Target="https://www.caixa.gov.br/Downloads/sinapi-cadernos-tecnicos/SINAPI-CT-DEPRECIACAO-JUROS-IMPOSTOS-E-SEGUROS-MANUTENCAO-E-MATERIAIS-NA-OPERACAO-DOS-EQUIPAMENTOS.pdf" TargetMode="External"/><Relationship Id="rId3836" Type="http://schemas.openxmlformats.org/officeDocument/2006/relationships/hyperlink" Target="https://www.caixa.gov.br/Downloads/sinapi-cadernos-tecnicos/SINAPI-CT-ESTACAS-ESCAVADAS-SEM-FLUIDO-ESTABILIZANTE.pdf" TargetMode="External"/><Relationship Id="rId757" Type="http://schemas.openxmlformats.org/officeDocument/2006/relationships/hyperlink" Target="https://www.caixa.gov.br/Downloads/sinapi-cadernos-tecnicos/SINAPI-CT-ATERRO-E-REATERRO-DE-VALAS.pdf" TargetMode="External"/><Relationship Id="rId1387" Type="http://schemas.openxmlformats.org/officeDocument/2006/relationships/hyperlink" Target="https://www.caixa.gov.br/Downloads/sinapi-cadernos-tecnicos/SINAPI-CT-CONCRETO-PROTENDID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93" Type="http://schemas.openxmlformats.org/officeDocument/2006/relationships/hyperlink" Target="https://www.caixa.gov.br/Downloads/sinapi-cadernos-tecnicos/SINAPI-CT-ALVENARIAS-DIVERSAS.pdf" TargetMode="External"/><Relationship Id="rId8481" Type="http://schemas.openxmlformats.org/officeDocument/2006/relationships/hyperlink" Target="https://www.caixa.gov.br/Downloads/sinapi-cadernos-tecnicos/SINAPI-CT-PISOS.pdf" TargetMode="External"/><Relationship Id="rId9532" Type="http://schemas.openxmlformats.org/officeDocument/2006/relationships/hyperlink" Target="https://www.caixa.gov.br/Downloads/sinapi-cadernos-tecnicos/SINAPI-CT-SISTEMAS-DE-MEDICAO.pdf" TargetMode="External"/><Relationship Id="rId1521" Type="http://schemas.openxmlformats.org/officeDocument/2006/relationships/hyperlink" Target="https://www.caixa.gov.br/Downloads/sinapi-cadernos-tecnicos/SINAPI-CT-CUSTOS-HORARIOS-PRODUTIVO-E-IMPRODUTIVO-DOS-EQUIPAMENTOS.pdf" TargetMode="External"/><Relationship Id="rId7083" Type="http://schemas.openxmlformats.org/officeDocument/2006/relationships/hyperlink" Target="https://www.caixa.gov.br/Downloads/sinapi-cadernos-tecnicos/SINAPI-CT-LIGACOES-PREDIAIS-DE-AGUA-E-ESGOTO.pdf" TargetMode="External"/><Relationship Id="rId8134" Type="http://schemas.openxmlformats.org/officeDocument/2006/relationships/hyperlink" Target="https://www.caixa.gov.br/Downloads/sinapi-cadernos-tecnicos/SINAPI-CT-PAVIMENTACOES-DIVERSAS-PARALELEPIPEDOS-E-PEDRAS-POLIEDRICAS.pdf" TargetMode="External"/><Relationship Id="rId10064" Type="http://schemas.openxmlformats.org/officeDocument/2006/relationships/hyperlink" Target="https://www.caixa.gov.br/Downloads/sinapi-cadernos-tecnicos/SINAPI-CT-TRATAMENTOS-SUPERFICIAIS.pdf" TargetMode="External"/><Relationship Id="rId3693" Type="http://schemas.openxmlformats.org/officeDocument/2006/relationships/hyperlink" Target="https://www.caixa.gov.br/Downloads/sinapi-cadernos-tecnicos/SINAPI-CT-ESQUADRIAS-PORTAS.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ADAS.pdf" TargetMode="External"/><Relationship Id="rId4744" Type="http://schemas.openxmlformats.org/officeDocument/2006/relationships/hyperlink" Target="https://www.caixa.gov.br/Downloads/sinapi-cadernos-tecnicos/SINAPI-CT-INSTALACOES-ELETRICAS-ELETRODUTOS-EMBUTIDOS-CABOS-CAIXAS-TOMADAS-E-INTERRUPTORES.pdf" TargetMode="External"/><Relationship Id="rId267" Type="http://schemas.openxmlformats.org/officeDocument/2006/relationships/hyperlink" Target="https://www.caixa.gov.br/Downloads/sinapi-cadernos-tecnicos/SINAPI-CT-ARMACAO-DE-ESTACAS.pdf" TargetMode="External"/><Relationship Id="rId7967" Type="http://schemas.openxmlformats.org/officeDocument/2006/relationships/hyperlink" Target="https://www.caixa.gov.br/Downloads/sinapi-cadernos-tecnicos/SINAPI-CT-PAISAGISMO-PLANTIO.pdf" TargetMode="External"/><Relationship Id="rId6569" Type="http://schemas.openxmlformats.org/officeDocument/2006/relationships/hyperlink" Target="https://www.caixa.gov.br/Downloads/sinapi-cadernos-tecnicos/SINAPI-CT-INSTALACOES-DE-GAS-E-INCENDIO-EM-ACO-E-FERRO-GALVANIZADO.pdf" TargetMode="External"/><Relationship Id="rId9042" Type="http://schemas.openxmlformats.org/officeDocument/2006/relationships/hyperlink" Target="https://www.caixa.gov.br/Downloads/sinapi-cadernos-tecnicos/SINAPI-CT-RECOMPOSICAO-DE-PAVIMENTOS.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5652" Type="http://schemas.openxmlformats.org/officeDocument/2006/relationships/hyperlink" Target="https://www.caixa.gov.br/Downloads/sinapi-cadernos-tecnicos/SINAPI-CT-INSTALACOES-HIDRAULICAS-EM-PPR.pdf" TargetMode="External"/><Relationship Id="rId6703" Type="http://schemas.openxmlformats.org/officeDocument/2006/relationships/hyperlink" Target="https://www.caixa.gov.br/Downloads/sinapi-cadernos-tecnicos/SINAPI-CT-INSTALACOES-DE-AR-CONDICIONADO.pdf" TargetMode="External"/><Relationship Id="rId4254" Type="http://schemas.openxmlformats.org/officeDocument/2006/relationships/hyperlink" Target="https://www.caixa.gov.br/Downloads/sinapi-cadernos-tecnicos/SINAPI-CT-FUNDACOES-RASAS-(BLOCOS-SAPATAS-VIGAS-BALDRAME).pdf" TargetMode="External"/><Relationship Id="rId5305" Type="http://schemas.openxmlformats.org/officeDocument/2006/relationships/hyperlink" Target="https://www.caixa.gov.br/Downloads/sinapi-cadernos-tecnicos/SINAPI-CT-INSTALACOES-HIDRAULICAS-RESERVACAO-E-BOMBAS-DE-RECALQUE.pdf" TargetMode="External"/><Relationship Id="rId7477" Type="http://schemas.openxmlformats.org/officeDocument/2006/relationships/hyperlink" Target="https://www.caixa.gov.br/Downloads/sinapi-metodologia/Livro_SINAPI_Calculos_Parametros.pdf" TargetMode="External"/><Relationship Id="rId8528" Type="http://schemas.openxmlformats.org/officeDocument/2006/relationships/hyperlink" Target="https://www.caixa.gov.br/Downloads/sinapi-cadernos-tecnicos/SINAPI-CT-POSTES-DE-CONCRETO-E-METALICOS.pdf" TargetMode="External"/><Relationship Id="rId8875" Type="http://schemas.openxmlformats.org/officeDocument/2006/relationships/hyperlink" Target="https://www.caixa.gov.br/Downloads/sinapi-cadernos-tecnicos/SINAPI-CT-RADIER-PISO-DE-CONCRETO-E-LAJE-SOBRE-SOLO.pdf" TargetMode="External"/><Relationship Id="rId9926" Type="http://schemas.openxmlformats.org/officeDocument/2006/relationships/hyperlink" Target="https://www.caixa.gov.br/Downloads/sinapi-cadernos-tecnicos/SINAPI-CT-TRANSPORTE-CARGA-E-DESCARGA-DE-MATERIAIS.pdf" TargetMode="External"/><Relationship Id="rId1915" Type="http://schemas.openxmlformats.org/officeDocument/2006/relationships/hyperlink" Target="https://www.caixa.gov.br/Downloads/sinapi-cadernos-tecnicos/SINAPI-CT-DEMOLICOES-E-REMOCOES.pdf" TargetMode="External"/><Relationship Id="rId6079" Type="http://schemas.openxmlformats.org/officeDocument/2006/relationships/hyperlink" Target="https://www.caixa.gov.br/Downloads/sinapi-cadernos-tecnicos/SINAPI-CT-INSTALACOES-PREDIAIS-DE-AGUA-QUENTE-EM-CPVC.pdf" TargetMode="External"/><Relationship Id="rId2689" Type="http://schemas.openxmlformats.org/officeDocument/2006/relationships/hyperlink" Target="https://www.caixa.gov.br/Downloads/sinapi-cadernos-tecnicos/SINAPI-CT-DEPRECIACAO-JUROS-IMPOSTOS-E-SEGUROS-MANUTENCAO-E-MATERIAIS-NA-OPERACAO-DOS-EQUIPAMENTOS.pdf" TargetMode="External"/><Relationship Id="rId6560" Type="http://schemas.openxmlformats.org/officeDocument/2006/relationships/hyperlink" Target="https://www.caixa.gov.br/Downloads/sinapi-cadernos-tecnicos/SINAPI-CT-INSTALACOES-DE-GAS-E-INCENDIO-EM-ACO-E-FERRO-GALVANIZADO.pdf" TargetMode="External"/><Relationship Id="rId7611" Type="http://schemas.openxmlformats.org/officeDocument/2006/relationships/hyperlink" Target="https://www.caixa.gov.br/Downloads/sinapi-cadernos-tecnicos/SINAPI-CT-LOUCAS-E-METAIS.pdf" TargetMode="External"/><Relationship Id="rId5162" Type="http://schemas.openxmlformats.org/officeDocument/2006/relationships/hyperlink" Target="https://www.caixa.gov.br/Downloads/sinapi-cadernos-tecnicos/SINAPI-CT-INSTALACOES-HIDRAULICAS-RESERVACAO-E-BOMBAS-DE-RECALQUE.pdf" TargetMode="External"/><Relationship Id="rId6213" Type="http://schemas.openxmlformats.org/officeDocument/2006/relationships/hyperlink" Target="https://www.caixa.gov.br/Downloads/sinapi-cadernos-tecnicos/SINAPI-CT-INSTALACOES-PREDIAIS-DE-AGUAS-PLUVIAIS-TUBOS-CONEXOES-CAIXAS-E-RALOS.pdf" TargetMode="External"/><Relationship Id="rId9783" Type="http://schemas.openxmlformats.org/officeDocument/2006/relationships/hyperlink" Target="https://www.caixa.gov.br/Downloads/sinapi-cadernos-tecnicos/SINAPI-CT-TRANSPORTE-DE-MATERIAIS-DENTRO-DO-CANTEIRO-DE-OBRAS.pdf" TargetMode="External"/><Relationship Id="rId1772" Type="http://schemas.openxmlformats.org/officeDocument/2006/relationships/hyperlink" Target="https://www.caixa.gov.br/Downloads/sinapi-cadernos-tecnicos/SINAPI-CT-CUSTOS-HORARIOS-PRODUTIVO-E-IMPRODUTIVO-DOS-EQUIPAMENTOS.pdf" TargetMode="External"/><Relationship Id="rId8385" Type="http://schemas.openxmlformats.org/officeDocument/2006/relationships/hyperlink" Target="https://www.caixa.gov.br/Downloads/sinapi-cadernos-tecnicos/SINAPI-CT-PINTURA-EM-SUPERFICIES-METALICAS.pdf" TargetMode="External"/><Relationship Id="rId9436" Type="http://schemas.openxmlformats.org/officeDocument/2006/relationships/hyperlink" Target="https://www.caixa.gov.br/Downloads/sinapi-cadernos-tecnicos/SINAPI-CT-SINALIZACAO-VERTICAL-VIARIA.pdf" TargetMode="External"/><Relationship Id="rId1425" Type="http://schemas.openxmlformats.org/officeDocument/2006/relationships/hyperlink" Target="https://www.caixa.gov.br/Downloads/sinapi-cadernos-tecnicos/SINAPI-CT-CONTRAPISO.pdf" TargetMode="External"/><Relationship Id="rId2823" Type="http://schemas.openxmlformats.org/officeDocument/2006/relationships/hyperlink" Target="https://www.caixa.gov.br/Downloads/sinapi-cadernos-tecnicos/SINAPI-CT-DEPRECIACAO-JUROS-IMPOSTOS-E-SEGUROS-MANUTENCAO-E-MATERIAIS-NA-OPERACAO-DOS-EQUIPAMENTOS.pdf" TargetMode="External"/><Relationship Id="rId8038" Type="http://schemas.openxmlformats.org/officeDocument/2006/relationships/hyperlink" Target="https://www.caixa.gov.br/Downloads/sinapi-cadernos-tecnicos/SINAPI-CT-PAREDES-DE-CONCRETO-ESTUCAMENTO.pdf" TargetMode="External"/><Relationship Id="rId4995" Type="http://schemas.openxmlformats.org/officeDocument/2006/relationships/hyperlink" Target="https://www.caixa.gov.br/Downloads/sinapi-cadernos-tecnicos/SINAPI-CT-INSTALACOES-ELETRICAS-QUADROS-CABOS-DISJUNTORES-CONTATORES-E-BARRAMENTOS-BLINDADOS.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CORAMENTO-E-PREPARO-DE-FUNDO-DE-VALAS.pdf" TargetMode="External"/><Relationship Id="rId4648" Type="http://schemas.openxmlformats.org/officeDocument/2006/relationships/hyperlink" Target="https://www.caixa.gov.br/Downloads/sinapi-cadernos-tecnicos/SINAPI-CT-IMPERMEABILIZACAO-PROTECAO-MECANICA-E-TRATAMENTO-DE-JUNTA.pdf" TargetMode="External"/><Relationship Id="rId6070" Type="http://schemas.openxmlformats.org/officeDocument/2006/relationships/hyperlink" Target="https://www.caixa.gov.br/Downloads/sinapi-cadernos-tecnicos/SINAPI-CT-INSTALACOES-PREDIAIS-DE-AGUA-QUENTE-EM-CPVC.pdf" TargetMode="External"/><Relationship Id="rId7121" Type="http://schemas.openxmlformats.org/officeDocument/2006/relationships/hyperlink" Target="https://www.caixa.gov.br/Downloads/sinapi-cadernos-tecnicos/SINAPI-CT-LIMPEZA-DE-OBRA.pdf" TargetMode="External"/><Relationship Id="rId10102" Type="http://schemas.openxmlformats.org/officeDocument/2006/relationships/hyperlink" Target="https://www.caixa.gov.br/Downloads/sinapi-cadernos-tecnicos/SINAPI-CT-TUBULACAO-FLANGEADA-PARA-REDES-DE-AGUA.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3731" Type="http://schemas.openxmlformats.org/officeDocument/2006/relationships/hyperlink" Target="https://www.caixa.gov.br/Downloads/sinapi-cadernos-tecnicos/SINAPI-CT-ESQUADRIAS-PORTAS.pdf" TargetMode="External"/><Relationship Id="rId9293" Type="http://schemas.openxmlformats.org/officeDocument/2006/relationships/hyperlink" Target="https://www.caixa.gov.br/Downloads/sinapi-cadernos-tecnicos/SINAPI-CT-REMOCAO-DE-ENTULHO-E-DESCARTE.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ERCAS-PROTETORES-E-ALAMBRADOS.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305" Type="http://schemas.openxmlformats.org/officeDocument/2006/relationships/hyperlink" Target="https://www.caixa.gov.br/Downloads/sinapi-cadernos-tecnicos/SINAPI-CT-ARMACAO-PARA-ESTRUTURAS-DE-CONCRETO-ARMADO.pdf" TargetMode="External"/><Relationship Id="rId5556" Type="http://schemas.openxmlformats.org/officeDocument/2006/relationships/hyperlink" Target="https://www.caixa.gov.br/Downloads/sinapi-cadernos-tecnicos/SINAPI-CT-INSTALACOES-HIDRAULICAS-EM-PEX.pdf" TargetMode="External"/><Relationship Id="rId6607" Type="http://schemas.openxmlformats.org/officeDocument/2006/relationships/hyperlink" Target="https://www.caixa.gov.br/Downloads/sinapi-cadernos-tecnicos/SINAPI-CT-INSTALACOES-DE-GAS-EM-PEX-MULTICAMADAS.pdf" TargetMode="External"/><Relationship Id="rId6954" Type="http://schemas.openxmlformats.org/officeDocument/2006/relationships/hyperlink" Target="https://www.caixa.gov.br/Downloads/sinapi-cadernos-tecnicos/SINAPI-CT-INSTALACOES-EM-COBRE.pdf" TargetMode="External"/><Relationship Id="rId4158" Type="http://schemas.openxmlformats.org/officeDocument/2006/relationships/hyperlink" Target="https://www.caixa.gov.br/Downloads/sinapi-cadernos-tecnicos/SINAPI-CT-EXECUCAO-DE-TIRANTES.pdf" TargetMode="External"/><Relationship Id="rId5209" Type="http://schemas.openxmlformats.org/officeDocument/2006/relationships/hyperlink" Target="https://www.caixa.gov.br/Downloads/sinapi-cadernos-tecnicos/SINAPI-CT-INSTALACOES-HIDRAULICAS-RESERVACAO-E-BOMBAS-DE-RECALQUE.pdf" TargetMode="External"/><Relationship Id="rId8779" Type="http://schemas.openxmlformats.org/officeDocument/2006/relationships/hyperlink" Target="https://www.caixa.gov.br/Downloads/sinapi-cadernos-tecnicos/SINAPI-CT-PRODUCAO-DE-CONCRETO.pdf" TargetMode="External"/><Relationship Id="rId1819" Type="http://schemas.openxmlformats.org/officeDocument/2006/relationships/hyperlink" Target="https://www.caixa.gov.br/Downloads/sinapi-cadernos-tecnicos/SINAPI-CT-CUSTOS-HORARIOS-PRODUTIVO-E-IMPRODUTIVO-DOS-EQUIPAMENTOS.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QUIPAMENTOS-DE-PROTECAO-COLETIVA.pdf" TargetMode="External"/><Relationship Id="rId7862" Type="http://schemas.openxmlformats.org/officeDocument/2006/relationships/hyperlink" Target="https://www.caixa.gov.br/Downloads/sinapi-cadernos-tecnicos/SINAPI-CT-MOBILIZACAO-E-DESMOBILIZACAO-DE-EQUIPAMENTOS-PESADOS.pdf" TargetMode="External"/><Relationship Id="rId8913" Type="http://schemas.openxmlformats.org/officeDocument/2006/relationships/hyperlink" Target="https://www.caixa.gov.br/Downloads/sinapi-cadernos-tecnicos/SINAPI-CT-RASGOS-E-FIXACOES.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DE-GAS-E-INCENDIO-EM-ACO-E-FERRO-GALVANIZADO.pdf" TargetMode="External"/><Relationship Id="rId7515" Type="http://schemas.openxmlformats.org/officeDocument/2006/relationships/hyperlink" Target="https://www.caixa.gov.br/Downloads/sinapi-cadernos-tecnicos/SINAPI-CT-LOCACAO-DE-OBRAS.pdf" TargetMode="External"/><Relationship Id="rId5066" Type="http://schemas.openxmlformats.org/officeDocument/2006/relationships/hyperlink" Target="https://www.caixa.gov.br/Downloads/sinapi-cadernos-tecnicos/SINAPI-CT-INSTALACOES-ELETRICAS-REDE-DE-DISTRIBUICAO.pdf" TargetMode="External"/><Relationship Id="rId6117" Type="http://schemas.openxmlformats.org/officeDocument/2006/relationships/hyperlink" Target="https://www.caixa.gov.br/Downloads/sinapi-cadernos-tecnicos/SINAPI-CT-INSTALACOES-PREDIAIS-DE-AGUA-QUENTE-EM-CPVC.pdf" TargetMode="External"/><Relationship Id="rId9687" Type="http://schemas.openxmlformats.org/officeDocument/2006/relationships/hyperlink" Target="https://www.caixa.gov.br/Downloads/sinapi-cadernos-tecnicos/SINAPI-CT-TRANSPORTE-FLUVIAL-CARGA-E-DESCARGA.pdf" TargetMode="External"/><Relationship Id="rId8289" Type="http://schemas.openxmlformats.org/officeDocument/2006/relationships/hyperlink" Target="https://www.caixa.gov.br/Downloads/sinapi-cadernos-tecnicos/SINAPI-CT-PINTURA-EXTERNA.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EPRECIACAO-JUROS-IMPOSTOS-E-SEGUROS-MANUTENCAO-E-MATERIAIS-NA-OPERACAO-DOS-EQUIPAMENTOS.pdf" TargetMode="External"/><Relationship Id="rId1329" Type="http://schemas.openxmlformats.org/officeDocument/2006/relationships/hyperlink" Target="https://www.caixa.gov.br/Downloads/sinapi-cadernos-tecnicos/SINAPI-CT-CONCRETAGEM-PARA-ESTRUTURAS-DE-CONCRETO-ARMADO.pdf" TargetMode="External"/><Relationship Id="rId4899" Type="http://schemas.openxmlformats.org/officeDocument/2006/relationships/hyperlink" Target="https://www.caixa.gov.br/Downloads/sinapi-cadernos-tecnicos/SINAPI-CT-INSTALACOES-ELETRICAS-ELETRODUTOS-CONEXOES-E-CONDULETES-APARENTES.pdf" TargetMode="External"/><Relationship Id="rId5200" Type="http://schemas.openxmlformats.org/officeDocument/2006/relationships/hyperlink" Target="https://www.caixa.gov.br/Downloads/sinapi-cadernos-tecnicos/SINAPI-CT-INSTALACOES-HIDRAULICAS-RESERVACAO-E-BOMBAS-DE-RECALQUE.pdf" TargetMode="External"/><Relationship Id="rId8770" Type="http://schemas.openxmlformats.org/officeDocument/2006/relationships/hyperlink" Target="https://www.caixa.gov.br/Downloads/sinapi-cadernos-tecnicos/SINAPI-CT-PRODUCAO-DE-CONCRETO.pdf" TargetMode="External"/><Relationship Id="rId9821" Type="http://schemas.openxmlformats.org/officeDocument/2006/relationships/hyperlink" Target="https://www.caixa.gov.br/Downloads/sinapi-cadernos-tecnicos/SINAPI-CT-TRANSPORTE-DE-MATERIAIS-DENTRO-DO-CANTEIRO-DE-OBRAS.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7372" Type="http://schemas.openxmlformats.org/officeDocument/2006/relationships/hyperlink" Target="https://www.caixa.gov.br/Downloads/sinapi-metodologia/Livro_SINAPI_Calculos_Parametros.pdf" TargetMode="External"/><Relationship Id="rId8423" Type="http://schemas.openxmlformats.org/officeDocument/2006/relationships/hyperlink" Target="https://www.caixa.gov.br/Downloads/sinapi-cadernos-tecnicos/SINAPI-CT-PINTURA-EM-SUPERFICIES-METALICAS.pdf" TargetMode="External"/><Relationship Id="rId10353" Type="http://schemas.openxmlformats.org/officeDocument/2006/relationships/hyperlink" Target="https://www.caixa.gov.br/Downloads/sinapi-cadernos-tecnicos/SINAPI-CT-VALVULAS-E-REGISTROS-PARA-SISTEMAS-PREDIAIS.pdf" TargetMode="External"/><Relationship Id="rId3982" Type="http://schemas.openxmlformats.org/officeDocument/2006/relationships/hyperlink" Target="https://www.caixa.gov.br/Downloads/sinapi-cadernos-tecnicos/SINAPI-CT-ESTRUTURA-E-TRAMA-PARA-COBERTURA.pdf" TargetMode="External"/><Relationship Id="rId7025" Type="http://schemas.openxmlformats.org/officeDocument/2006/relationships/hyperlink" Target="https://www.caixa.gov.br/Downloads/sinapi-cadernos-tecnicos/SINAPI-CT-LAJES-PRE-MOLDADAS.pdf" TargetMode="External"/><Relationship Id="rId10006" Type="http://schemas.openxmlformats.org/officeDocument/2006/relationships/hyperlink" Target="https://www.caixa.gov.br/Downloads/sinapi-cadernos-tecnicos/SINAPI-CT-TRANSPORTE-CARGA-E-DESCARGA-DE-MATERIAIS.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QUADRIAS-JANELAS.pdf" TargetMode="External"/><Relationship Id="rId9197" Type="http://schemas.openxmlformats.org/officeDocument/2006/relationships/hyperlink" Target="https://www.caixa.gov.br/Downloads/sinapi-cadernos-tecnicos/SINAPI-CT-REDES-DE-AGUA-E-ESGOTO-EM-PEAD-LISO-(TUBOS-E-CONEXOE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209" Type="http://schemas.openxmlformats.org/officeDocument/2006/relationships/hyperlink" Target="https://www.caixa.gov.br/Downloads/sinapi-cadernos-tecnicos/SINAPI-CT-ARGAMASSAS.pdf" TargetMode="External"/><Relationship Id="rId6858" Type="http://schemas.openxmlformats.org/officeDocument/2006/relationships/hyperlink" Target="https://www.caixa.gov.br/Downloads/sinapi-cadernos-tecnicos/SINAPI-CT-INSTALACOES-EM-COBRE.pdf" TargetMode="External"/><Relationship Id="rId7909" Type="http://schemas.openxmlformats.org/officeDocument/2006/relationships/hyperlink" Target="https://www.caixa.gov.br/Downloads/sinapi-cadernos-tecnicos/SINAPI-CT-MOBILIZACAO-E-DESMOBILIZACAO-DE-EQUIPAMENTOS-PESADOS.pdf" TargetMode="External"/><Relationship Id="rId8280" Type="http://schemas.openxmlformats.org/officeDocument/2006/relationships/hyperlink" Target="https://www.caixa.gov.br/Downloads/sinapi-cadernos-tecnicos/SINAPI-CT-PERFURACAO-HORIZONTAL-DIRECIONAL-HDD.pdf" TargetMode="External"/><Relationship Id="rId9331" Type="http://schemas.openxmlformats.org/officeDocument/2006/relationships/hyperlink" Target="https://www.caixa.gov.br/Downloads/sinapi-cadernos-tecnicos/SINAPI-CT-RESERVATORIOS-DE-CONCRETO-E-METALICOS.pdf" TargetMode="External"/><Relationship Id="rId1320" Type="http://schemas.openxmlformats.org/officeDocument/2006/relationships/hyperlink" Target="https://www.caixa.gov.br/Downloads/sinapi-cadernos-tecnicos/SINAPI-CT-CONCRETAGEM-PARA-ESTRUTURAS-DE-CONCRETO-ARMADO.pdf" TargetMode="External"/><Relationship Id="rId4890" Type="http://schemas.openxmlformats.org/officeDocument/2006/relationships/hyperlink" Target="https://www.caixa.gov.br/Downloads/sinapi-cadernos-tecnicos/SINAPI-CT-INSTALACOES-ELETRICAS-ELETRODUTOS-CONEXOES-E-CONDULETES-APARENTES.pdf" TargetMode="External"/><Relationship Id="rId5941" Type="http://schemas.openxmlformats.org/officeDocument/2006/relationships/hyperlink" Target="https://www.caixa.gov.br/Downloads/sinapi-cadernos-tecnicos/SINAPI-CT-INSTALACOES-PREDIAIS-DE-AGUA-FRIA-EM-PVC.pdf" TargetMode="External"/><Relationship Id="rId3492" Type="http://schemas.openxmlformats.org/officeDocument/2006/relationships/hyperlink" Target="https://www.caixa.gov.br/Downloads/sinapi-cadernos-tecnicos/SINAPI-CT-ESCAVACAO-DE-VALAS.pdf" TargetMode="External"/><Relationship Id="rId4543" Type="http://schemas.openxmlformats.org/officeDocument/2006/relationships/hyperlink" Target="https://www.caixa.gov.br/Downloads/sinapi-cadernos-tecnicos/SINAPI-CT-GUARDA-CORPO-CORRIMAO-E-GRADE-PARA-ESQUADRIA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LETROCALHAS.pdf" TargetMode="External"/><Relationship Id="rId7766" Type="http://schemas.openxmlformats.org/officeDocument/2006/relationships/hyperlink" Target="https://www.caixa.gov.br/Downloads/sinapi-cadernos-tecnicos/SINAPI-CT-MASSA-UNICA-EXTERNA.pdf" TargetMode="External"/><Relationship Id="rId8817" Type="http://schemas.openxmlformats.org/officeDocument/2006/relationships/hyperlink" Target="https://www.caixa.gov.br/Downloads/sinapi-cadernos-tecnicos/SINAPI-CT-QUADROS-DE-AUTOMACAO-DE-BOMBAS.pdf" TargetMode="External"/><Relationship Id="rId6368" Type="http://schemas.openxmlformats.org/officeDocument/2006/relationships/hyperlink" Target="https://www.caixa.gov.br/Downloads/sinapi-cadernos-tecnicos/SINAPI-CT-INSTALACOES-DE-GAS-E-INCENDIO-EM-ACO-E-FERRO-GALVANIZADO.pdf" TargetMode="External"/><Relationship Id="rId7419" Type="http://schemas.openxmlformats.org/officeDocument/2006/relationships/hyperlink" Target="https://www.caixa.gov.br/Downloads/sinapi-metodologia/Livro_SINAPI_Calculos_Parametros.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DRENOS.pdf" TargetMode="External"/><Relationship Id="rId7900" Type="http://schemas.openxmlformats.org/officeDocument/2006/relationships/hyperlink" Target="https://www.caixa.gov.br/Downloads/sinapi-cadernos-tecnicos/SINAPI-CT-MOBILIZACAO-E-DESMOBILIZACAO-DE-EQUIPAMENTOS-PESADOS.pdf" TargetMode="External"/><Relationship Id="rId5451" Type="http://schemas.openxmlformats.org/officeDocument/2006/relationships/hyperlink" Target="https://www.caixa.gov.br/Downloads/sinapi-cadernos-tecnicos/SINAPI-CT-INSTALACOES-HIDRAULICAS-EM-PEX.pdf" TargetMode="External"/><Relationship Id="rId6502" Type="http://schemas.openxmlformats.org/officeDocument/2006/relationships/hyperlink" Target="https://www.caixa.gov.br/Downloads/sinapi-cadernos-tecnicos/SINAPI-CT-INSTALACOES-DE-GAS-E-INCENDIO-EM-ACO-E-FERRO-GALVANIZADO.pdf" TargetMode="External"/><Relationship Id="rId4053" Type="http://schemas.openxmlformats.org/officeDocument/2006/relationships/hyperlink" Target="https://www.caixa.gov.br/Downloads/sinapi-cadernos-tecnicos/SINAPI-CT-ESTRUTURAS-DE-MADEIRA.pdf" TargetMode="External"/><Relationship Id="rId5104" Type="http://schemas.openxmlformats.org/officeDocument/2006/relationships/hyperlink" Target="https://www.caixa.gov.br/Downloads/sinapi-cadernos-tecnicos/SINAPI-CT-INSTALACOES-ELETRICAS-REDE-DE-DISTRIBUICAO.pdf" TargetMode="External"/><Relationship Id="rId8674" Type="http://schemas.openxmlformats.org/officeDocument/2006/relationships/hyperlink" Target="https://www.caixa.gov.br/Downloads/sinapi-cadernos-tecnicos/SINAPI-CT-POCOS-DE-VISITA-E-CAIXAS-PARA-BOCAS-DE-LOBO.pdf" TargetMode="External"/><Relationship Id="rId9725" Type="http://schemas.openxmlformats.org/officeDocument/2006/relationships/hyperlink" Target="https://www.caixa.gov.br/Downloads/sinapi-cadernos-tecnicos/SINAPI-CT-TRANSPORTE-DE-MATERIAIS-DENTRO-DO-CANTEIRO-DE-OBRAS.pdf" TargetMode="External"/><Relationship Id="rId1714" Type="http://schemas.openxmlformats.org/officeDocument/2006/relationships/hyperlink" Target="https://www.caixa.gov.br/Downloads/sinapi-cadernos-tecnicos/SINAPI-CT-CUSTOS-HORARIOS-PRODUTIVO-E-IMPRODUTIVO-DOS-EQUIPAMENTOS.pdf" TargetMode="External"/><Relationship Id="rId7276" Type="http://schemas.openxmlformats.org/officeDocument/2006/relationships/hyperlink" Target="https://www.caixa.gov.br/Downloads/sinapi-metodologia/Livro_SINAPI_Calculos_Parametros.pdf" TargetMode="External"/><Relationship Id="rId8327" Type="http://schemas.openxmlformats.org/officeDocument/2006/relationships/hyperlink" Target="https://www.caixa.gov.br/Downloads/sinapi-cadernos-tecnicos/SINAPI-CT-PINTURA-INTERNA.pdf" TargetMode="External"/><Relationship Id="rId10257" Type="http://schemas.openxmlformats.org/officeDocument/2006/relationships/hyperlink" Target="https://www.caixa.gov.br/Downloads/sinapi-cadernos-tecnicos/SINAPI-CT-VIDROS-E-ESPELHOS.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ESTRUTURA-E-TRAMA-PARA-COBERTURA.pdf" TargetMode="External"/><Relationship Id="rId4937" Type="http://schemas.openxmlformats.org/officeDocument/2006/relationships/hyperlink" Target="https://www.caixa.gov.br/Downloads/sinapi-cadernos-tecnicos/SINAPI-CT-INSTALACOES-ELETRICAS-ELETRODUTOS-CONEXOES-E-CONDULETES-APARENTES.pdf" TargetMode="External"/><Relationship Id="rId3539" Type="http://schemas.openxmlformats.org/officeDocument/2006/relationships/hyperlink" Target="https://www.caixa.gov.br/Downloads/sinapi-cadernos-tecnicos/SINAPI-CT-ESCAVACAO-DE-VALAS.pdf" TargetMode="External"/><Relationship Id="rId6012" Type="http://schemas.openxmlformats.org/officeDocument/2006/relationships/hyperlink" Target="https://www.caixa.gov.br/Downloads/sinapi-cadernos-tecnicos/SINAPI-CT-INSTALACOES-PREDIAIS-DE-AGUA-FRIA-EM-PVC.pdf" TargetMode="External"/><Relationship Id="rId7410" Type="http://schemas.openxmlformats.org/officeDocument/2006/relationships/hyperlink" Target="https://www.caixa.gov.br/Downloads/sinapi-metodologia/Livro_SINAPI_Calculos_Parametros.pdf" TargetMode="External"/><Relationship Id="rId9582" Type="http://schemas.openxmlformats.org/officeDocument/2006/relationships/hyperlink" Target="https://www.caixa.gov.br/Downloads/sinapi-cadernos-tecnicos/SINAPI-CT-TELHAMENTO-PARA-COBERTURA.pdf" TargetMode="External"/><Relationship Id="rId941" Type="http://schemas.openxmlformats.org/officeDocument/2006/relationships/hyperlink" Target="https://www.caixa.gov.br/Downloads/sinapi-cadernos-tecnicos/SINAPI-CT-ATERROS-BASES-SUB-BASES-E-IMPRIMACOES.pdf" TargetMode="External"/><Relationship Id="rId1571" Type="http://schemas.openxmlformats.org/officeDocument/2006/relationships/hyperlink" Target="https://www.caixa.gov.br/Downloads/sinapi-cadernos-tecnicos/SINAPI-CT-CUSTOS-HORARIOS-PRODUTIVO-E-IMPRODUTIV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8184" Type="http://schemas.openxmlformats.org/officeDocument/2006/relationships/hyperlink" Target="https://www.caixa.gov.br/Downloads/sinapi-cadernos-tecnicos/SINAPI-CT-PAVIMENTO-RIGIDO-DE-CONCRETO.pdf" TargetMode="External"/><Relationship Id="rId9235" Type="http://schemas.openxmlformats.org/officeDocument/2006/relationships/hyperlink" Target="https://www.caixa.gov.br/Downloads/sinapi-cadernos-tecnicos/SINAPI-CT-REDES-DE-AGUA-E-ESGOTO-EM-PEAD-LISO-(TUBOS-E-CONEXOES).pdf" TargetMode="External"/><Relationship Id="rId1224" Type="http://schemas.openxmlformats.org/officeDocument/2006/relationships/hyperlink" Target="https://www.caixa.gov.br/Downloads/sinapi-cadernos-tecnicos/SINAPI-CT-CANALETAS-GRELHAS-E-CAIXAS-COM-GRELHA-PARA-DRENAGEM.pdf" TargetMode="External"/><Relationship Id="rId4794" Type="http://schemas.openxmlformats.org/officeDocument/2006/relationships/hyperlink" Target="https://www.caixa.gov.br/Downloads/sinapi-cadernos-tecnicos/SINAPI-CT-INSTALACOES-ELETRICAS-ELETRODUTOS-EMBUTIDOS-CABOS-CAIXAS-TOMADAS-E-INTERRUPTORES.pdf" TargetMode="External"/><Relationship Id="rId5845" Type="http://schemas.openxmlformats.org/officeDocument/2006/relationships/hyperlink" Target="https://www.caixa.gov.br/Downloads/sinapi-cadernos-tecnicos/SINAPI-CT-INSTALACOES-PREDIAIS-DE-AGUA-FRIA-EM-PVC.pdf" TargetMode="External"/><Relationship Id="rId3396" Type="http://schemas.openxmlformats.org/officeDocument/2006/relationships/hyperlink" Target="https://www.caixa.gov.br/Downloads/sinapi-cadernos-tecnicos/SINAPI-CT-ESCAVACAO-HORIZONTAL.pdf" TargetMode="External"/><Relationship Id="rId4447" Type="http://schemas.openxmlformats.org/officeDocument/2006/relationships/hyperlink" Target="https://www.caixa.gov.br/Downloads/sinapi-cadernos-tecnicos/SINAPI-CT-GALERIAS-COM-ADUELAS-DE-CONCRETO.pdf" TargetMode="External"/><Relationship Id="rId3049" Type="http://schemas.openxmlformats.org/officeDocument/2006/relationships/hyperlink" Target="https://www.caixa.gov.br/Downloads/sinapi-cadernos-tecnicos/SINAPI-CT-DUTOS-PARA-AR-CONDICIONADO.pdf" TargetMode="External"/><Relationship Id="rId9092" Type="http://schemas.openxmlformats.org/officeDocument/2006/relationships/hyperlink" Target="https://www.caixa.gov.br/Downloads/sinapi-cadernos-tecnicos/SINAPI-CT-REDES-ENTERRADAS-DE-DISTRIBUICAO-ELETRICA.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CAVACAO-DE-VALAS.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6753" Type="http://schemas.openxmlformats.org/officeDocument/2006/relationships/hyperlink" Target="https://www.caixa.gov.br/Downloads/sinapi-cadernos-tecnicos/SINAPI-CT-INSTALACOES-EM-COBRE.pdf" TargetMode="External"/><Relationship Id="rId7804" Type="http://schemas.openxmlformats.org/officeDocument/2006/relationships/hyperlink" Target="https://www.caixa.gov.br/Downloads/sinapi-cadernos-tecnicos/SINAPI-CT-MASSA-UNICA-INTERNA.pdf" TargetMode="External"/><Relationship Id="rId104" Type="http://schemas.openxmlformats.org/officeDocument/2006/relationships/hyperlink" Target="https://www.caixa.gov.br/Downloads/sinapi-cadernos-tecnicos/SINAPI-CT-ARGAMASSAS.pdf" TargetMode="External"/><Relationship Id="rId5355" Type="http://schemas.openxmlformats.org/officeDocument/2006/relationships/hyperlink" Target="https://www.caixa.gov.br/Downloads/sinapi-cadernos-tecnicos/SINAPI-CT-INSTALACOES-HIDRAULICAS-RESERVACAO-E-BOMBAS-DE-RECALQUE.pdf" TargetMode="External"/><Relationship Id="rId6406" Type="http://schemas.openxmlformats.org/officeDocument/2006/relationships/hyperlink" Target="https://www.caixa.gov.br/Downloads/sinapi-cadernos-tecnicos/SINAPI-CT-INSTALACOES-DE-GAS-E-INCENDIO-EM-ACO-E-FERRO-GALVANIZADO.pdf" TargetMode="External"/><Relationship Id="rId9976" Type="http://schemas.openxmlformats.org/officeDocument/2006/relationships/hyperlink" Target="https://www.caixa.gov.br/Downloads/sinapi-cadernos-tecnicos/SINAPI-CT-TRANSPORTE-CARGA-E-DESCARGA-DE-MATERIAIS.pdf" TargetMode="External"/><Relationship Id="rId5008" Type="http://schemas.openxmlformats.org/officeDocument/2006/relationships/hyperlink" Target="https://www.caixa.gov.br/Downloads/sinapi-cadernos-tecnicos/SINAPI-CT-INSTALACOES-ELETRICAS-QUADROS-CABOS-DISJUNTORES-CONTATORES-E-BARRAMENTOS-BLINDADOS.pdf" TargetMode="External"/><Relationship Id="rId8578" Type="http://schemas.openxmlformats.org/officeDocument/2006/relationships/hyperlink" Target="https://www.caixa.gov.br/Downloads/sinapi-cadernos-tecnicos/SINAPI-CT-POCOS-DE-VISITA-E-CAIXAS-PARA-BOCAS-DE-LOBO.pdf" TargetMode="External"/><Relationship Id="rId9629" Type="http://schemas.openxmlformats.org/officeDocument/2006/relationships/hyperlink" Target="https://www.caixa.gov.br/Downloads/sinapi-cadernos-tecnicos/SINAPI-CT-TRANSPORTE-FLUVIAL-CARGA-E-DESCARGA.pdf" TargetMode="External"/><Relationship Id="rId1965" Type="http://schemas.openxmlformats.org/officeDocument/2006/relationships/hyperlink" Target="https://www.caixa.gov.br/Downloads/sinapi-cadernos-tecnicos/SINAPI-CT-DEMOLICOES-E-REMOCOES.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DUTOS-PARA-AR-CONDICIONADO.pdf" TargetMode="External"/><Relationship Id="rId7661" Type="http://schemas.openxmlformats.org/officeDocument/2006/relationships/hyperlink" Target="https://www.caixa.gov.br/Downloads/sinapi-cadernos-tecnicos/SINAPI-CT-LUMINARIAS-EXTERNAS.pdf" TargetMode="External"/><Relationship Id="rId8712" Type="http://schemas.openxmlformats.org/officeDocument/2006/relationships/hyperlink" Target="https://www.caixa.gov.br/Downloads/sinapi-cadernos-tecnicos/SINAPI-CT-POCOS-DE-VISITA-E-CAIXAS-PARA-BOCAS-DE-LOBO.pdf" TargetMode="External"/><Relationship Id="rId6263" Type="http://schemas.openxmlformats.org/officeDocument/2006/relationships/hyperlink" Target="https://www.caixa.gov.br/Downloads/sinapi-cadernos-tecnicos/SINAPI-CT-INSTALACOES-DE-GAS-E-INCENDIO-EM-ACO-E-FERRO-GALVANIZADO.pdf" TargetMode="External"/><Relationship Id="rId7314" Type="http://schemas.openxmlformats.org/officeDocument/2006/relationships/hyperlink" Target="https://www.caixa.gov.br/Downloads/sinapi-metodologia/Livro_SINAPI_Calculos_Parametros.pdf" TargetMode="External"/><Relationship Id="rId2873" Type="http://schemas.openxmlformats.org/officeDocument/2006/relationships/hyperlink" Target="https://www.caixa.gov.br/Downloads/sinapi-cadernos-tecnicos/SINAPI-CT-DETECCAO-DE-INCENDIO-E-ALARME.pdf" TargetMode="External"/><Relationship Id="rId3924" Type="http://schemas.openxmlformats.org/officeDocument/2006/relationships/hyperlink" Target="https://www.caixa.gov.br/Downloads/sinapi-cadernos-tecnicos/SINAPI-CT-ESTRUTURA-E-TRAMA-PARA-COBERTURA.pdf" TargetMode="External"/><Relationship Id="rId9486" Type="http://schemas.openxmlformats.org/officeDocument/2006/relationships/hyperlink" Target="https://www.caixa.gov.br/Downloads/sinapi-cadernos-tecnicos/SINAPI-CT-SISTEMAS-DE-MEDICAO.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ARQUINHOS-E-EQUIPAMENTOS-DE-GINASTICA-AO-AR-LIVRE.pdf" TargetMode="External"/><Relationship Id="rId9139" Type="http://schemas.openxmlformats.org/officeDocument/2006/relationships/hyperlink" Target="https://www.caixa.gov.br/Downloads/sinapi-cadernos-tecnicos/SINAPI-CT-REDES-DE-LOGICA-TELEFONIA-E-IMAGEM.pdf" TargetMode="External"/><Relationship Id="rId1128" Type="http://schemas.openxmlformats.org/officeDocument/2006/relationships/hyperlink" Target="https://www.caixa.gov.br/Downloads/sinapi-cadernos-tecnicos/SINAPI-CT-CAIXAS-ENTERRADAS.pdf" TargetMode="External"/><Relationship Id="rId4698" Type="http://schemas.openxmlformats.org/officeDocument/2006/relationships/hyperlink" Target="https://www.caixa.gov.br/Downloads/sinapi-cadernos-tecnicos/SINAPI-CT-INSTALACOES-ELETRICAS-ELETRODUTOS-EMBUTIDOS-CABOS-CAIXAS-TOMADAS-E-INTERRUPTORES.pdf" TargetMode="External"/><Relationship Id="rId5749" Type="http://schemas.openxmlformats.org/officeDocument/2006/relationships/hyperlink" Target="https://www.caixa.gov.br/Downloads/sinapi-cadernos-tecnicos/SINAPI-CT-INSTALACOES-PREDIAIS-DE-ESGOTO-TUBOS-E-CONEXOES.pdf" TargetMode="External"/><Relationship Id="rId7171" Type="http://schemas.openxmlformats.org/officeDocument/2006/relationships/hyperlink" Target="https://www.caixa.gov.br/Downloads/sinapi-metodologia/Livro_SINAPI_Calculos_Parametros.pdf" TargetMode="External"/><Relationship Id="rId8222" Type="http://schemas.openxmlformats.org/officeDocument/2006/relationships/hyperlink" Target="https://www.caixa.gov.br/Downloads/sinapi-cadernos-tecnicos/SINAPI-CT-PERFURACAO-HORIZONTAL-DIRECIONAL-HDD.pdf" TargetMode="External"/><Relationship Id="rId9620" Type="http://schemas.openxmlformats.org/officeDocument/2006/relationships/hyperlink" Target="https://www.caixa.gov.br/Downloads/sinapi-cadernos-tecnicos/SINAPI-CT-TRANSPORTE-FLUVIAL-CARGA-E-DESCARGA.pdf" TargetMode="External"/><Relationship Id="rId10152" Type="http://schemas.openxmlformats.org/officeDocument/2006/relationships/hyperlink" Target="https://www.caixa.gov.br/Downloads/sinapi-cadernos-tecnicos/SINAPI-CT-TUNNEL-LINER.pdf" TargetMode="External"/><Relationship Id="rId3781" Type="http://schemas.openxmlformats.org/officeDocument/2006/relationships/hyperlink" Target="https://www.caixa.gov.br/Downloads/sinapi-cadernos-tecnicos/SINAPI-CT-ESQUADRIAS-PORTAS.pdf" TargetMode="External"/><Relationship Id="rId4832" Type="http://schemas.openxmlformats.org/officeDocument/2006/relationships/hyperlink" Target="https://www.caixa.gov.br/Downloads/sinapi-cadernos-tecnicos/SINAPI-CT-INSTALACOES-ELETRICAS-ELETRODUTOS-EMBUTIDOS-CABOS-CAIXAS-TOMADAS-E-INTERRUPTORES.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CAVACAO-VERTICAL-A-CEU-ABERTO.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6657" Type="http://schemas.openxmlformats.org/officeDocument/2006/relationships/hyperlink" Target="https://www.caixa.gov.br/Downloads/sinapi-cadernos-tecnicos/SINAPI-CT-INSTALACOES-DE-AR-CONDICIONADO.pdf" TargetMode="External"/><Relationship Id="rId7708" Type="http://schemas.openxmlformats.org/officeDocument/2006/relationships/hyperlink" Target="https://www.caixa.gov.br/Downloads/sinapi-cadernos-tecnicos/SINAPI-CT-MASSA-UNICA-EXTERNA.pdf" TargetMode="External"/><Relationship Id="rId5259" Type="http://schemas.openxmlformats.org/officeDocument/2006/relationships/hyperlink" Target="https://www.caixa.gov.br/Downloads/sinapi-cadernos-tecnicos/SINAPI-CT-INSTALACOES-HIDRAULICAS-RESERVACAO-E-BOMBAS-DE-RECALQUE.pdf" TargetMode="External"/><Relationship Id="rId9130" Type="http://schemas.openxmlformats.org/officeDocument/2006/relationships/hyperlink" Target="https://www.caixa.gov.br/Downloads/sinapi-cadernos-tecnicos/SINAPI-CT-REDES-DE-LOGICA-TELEFONIA-E-IMAGEM.pdf" TargetMode="External"/><Relationship Id="rId1869" Type="http://schemas.openxmlformats.org/officeDocument/2006/relationships/hyperlink" Target="https://www.caixa.gov.br/Downloads/sinapi-cadernos-tecnicos/SINAPI-CT-CUSTOS-HORARIOS-PRODUTIVO-E-IMPRODUTIVO-DOS-EQUIPAMENTOS.pdf" TargetMode="External"/><Relationship Id="rId3291" Type="http://schemas.openxmlformats.org/officeDocument/2006/relationships/hyperlink" Target="https://www.caixa.gov.br/Downloads/sinapi-cadernos-tecnicos/SINAPI-CT-ESCADAS.pdf" TargetMode="External"/><Relationship Id="rId5740" Type="http://schemas.openxmlformats.org/officeDocument/2006/relationships/hyperlink" Target="https://www.caixa.gov.br/Downloads/sinapi-cadernos-tecnicos/SINAPI-CT-INSTALACOES-PREDIAIS-DE-ESGOTO-TUBOS-E-CONEXOES.pdf" TargetMode="External"/><Relationship Id="rId4342" Type="http://schemas.openxmlformats.org/officeDocument/2006/relationships/hyperlink" Target="https://www.caixa.gov.br/Downloads/sinapi-cadernos-tecnicos/SINAPI-CT-FORMAS-PARA-ESTRUTURAS-DE-CONCRETO-ARMADO.pdf" TargetMode="External"/><Relationship Id="rId8963" Type="http://schemas.openxmlformats.org/officeDocument/2006/relationships/hyperlink" Target="https://www.caixa.gov.br/Downloads/sinapi-cadernos-tecnicos/SINAPI-CT-RASGOS-E-FIXACOES.pdf" TargetMode="External"/><Relationship Id="rId7565" Type="http://schemas.openxmlformats.org/officeDocument/2006/relationships/hyperlink" Target="https://www.caixa.gov.br/Downloads/sinapi-cadernos-tecnicos/SINAPI-CT-LOUCAS-E-METAIS.pdf" TargetMode="External"/><Relationship Id="rId8616" Type="http://schemas.openxmlformats.org/officeDocument/2006/relationships/hyperlink" Target="https://www.caixa.gov.br/Downloads/sinapi-cadernos-tecnicos/SINAPI-CT-POCOS-DE-VISITA-E-CAIXAS-PARA-BOCAS-DE-LOBO.pdf" TargetMode="External"/><Relationship Id="rId6167" Type="http://schemas.openxmlformats.org/officeDocument/2006/relationships/hyperlink" Target="https://www.caixa.gov.br/Downloads/sinapi-cadernos-tecnicos/SINAPI-CT-INSTALACOES-PREDIAIS-DE-AGUAS-PLUVIAIS-TUBOS-CONEXOES-CAIXAS-E-RALOS.pdf" TargetMode="External"/><Relationship Id="rId7218" Type="http://schemas.openxmlformats.org/officeDocument/2006/relationships/hyperlink" Target="https://www.caixa.gov.br/Downloads/sinapi-metodologia/Livro_SINAPI_Calculos_Parametros.pdf" TargetMode="External"/><Relationship Id="rId2777" Type="http://schemas.openxmlformats.org/officeDocument/2006/relationships/hyperlink" Target="https://www.caixa.gov.br/Downloads/sinapi-cadernos-tecnicos/SINAPI-CT-DEPRECIACAO-JUROS-IMPOSTOS-E-SEGUROS-MANUTENCAO-E-MATERIAIS-NA-OPERACAO-DOS-EQUIPAMENTOS.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CRETO-PROTENDIDO.pdf" TargetMode="External"/><Relationship Id="rId3828" Type="http://schemas.openxmlformats.org/officeDocument/2006/relationships/hyperlink" Target="https://www.caixa.gov.br/Downloads/sinapi-cadernos-tecnicos/SINAPI-CT-ESTACAS-ESCAVADAS-SEM-FLUIDO-ESTABILIZANTE.pdf" TargetMode="External"/><Relationship Id="rId5250" Type="http://schemas.openxmlformats.org/officeDocument/2006/relationships/hyperlink" Target="https://www.caixa.gov.br/Downloads/sinapi-cadernos-tecnicos/SINAPI-CT-INSTALACOES-HIDRAULICAS-RESERVACAO-E-BOMBAS-DE-RECALQUE.pdf" TargetMode="External"/><Relationship Id="rId6301" Type="http://schemas.openxmlformats.org/officeDocument/2006/relationships/hyperlink" Target="https://www.caixa.gov.br/Downloads/sinapi-cadernos-tecnicos/SINAPI-CT-INSTALACOES-DE-GAS-E-INCENDIO-EM-ACO-E-FERRO-GALVANIZADO.pdf" TargetMode="External"/><Relationship Id="rId9871" Type="http://schemas.openxmlformats.org/officeDocument/2006/relationships/hyperlink" Target="https://www.caixa.gov.br/Downloads/sinapi-cadernos-tecnicos/SINAPI-CT-TRANSPORTE-CARGA-E-DESCARGA-DE-MATERIAIS.pdf" TargetMode="External"/><Relationship Id="rId85" Type="http://schemas.openxmlformats.org/officeDocument/2006/relationships/hyperlink" Target="https://www.caixa.gov.br/Downloads/sinapi-cadernos-tecnicos/SINAPI-CT-ALVENARIA-DE-VEDACAO.pdf" TargetMode="External"/><Relationship Id="rId1860" Type="http://schemas.openxmlformats.org/officeDocument/2006/relationships/hyperlink" Target="https://www.caixa.gov.br/Downloads/sinapi-cadernos-tecnicos/SINAPI-CT-CUSTOS-HORARIOS-PRODUTIVO-E-IMPRODUTIVO-DOS-EQUIPAMENTOS.pdf" TargetMode="External"/><Relationship Id="rId2911" Type="http://schemas.openxmlformats.org/officeDocument/2006/relationships/hyperlink" Target="https://www.caixa.gov.br/Downloads/sinapi-cadernos-tecnicos/SINAPI-CT-DISSIPADORES-DE-ENERGIA.pdf" TargetMode="External"/><Relationship Id="rId7075" Type="http://schemas.openxmlformats.org/officeDocument/2006/relationships/hyperlink" Target="https://www.caixa.gov.br/Downloads/sinapi-cadernos-tecnicos/SINAPI-CT-LIGACOES-PREDIAIS-DE-AGUA-E-ESGOTO.pdf" TargetMode="External"/><Relationship Id="rId8473" Type="http://schemas.openxmlformats.org/officeDocument/2006/relationships/hyperlink" Target="https://www.caixa.gov.br/Downloads/sinapi-cadernos-tecnicos/SINAPI-CT-PISOS.pdf" TargetMode="External"/><Relationship Id="rId9524" Type="http://schemas.openxmlformats.org/officeDocument/2006/relationships/hyperlink" Target="https://www.caixa.gov.br/Downloads/sinapi-cadernos-tecnicos/SINAPI-CT-SISTEMAS-DE-MEDICAO.pdf" TargetMode="External"/><Relationship Id="rId1513" Type="http://schemas.openxmlformats.org/officeDocument/2006/relationships/hyperlink" Target="https://www.caixa.gov.br/Downloads/sinapi-cadernos-tecnicos/SINAPI-CT-CUSTOS-HORARIOS-PRODUTIVO-E-IMPRODUTIVO-DOS-EQUIPAMENTOS.pdf" TargetMode="External"/><Relationship Id="rId8126" Type="http://schemas.openxmlformats.org/officeDocument/2006/relationships/hyperlink" Target="https://www.caixa.gov.br/Downloads/sinapi-cadernos-tecnicos/SINAPI-CT-PASSEIOS-DE-CONCRETO.pdf" TargetMode="External"/><Relationship Id="rId10056" Type="http://schemas.openxmlformats.org/officeDocument/2006/relationships/hyperlink" Target="https://www.caixa.gov.br/Downloads/sinapi-cadernos-tecnicos/SINAPI-CT-TRATAMENTOS-SUPERFICIAIS.pdf" TargetMode="External"/><Relationship Id="rId3685" Type="http://schemas.openxmlformats.org/officeDocument/2006/relationships/hyperlink" Target="https://www.caixa.gov.br/Downloads/sinapi-cadernos-tecnicos/SINAPI-CT-ESQUADRIAS-PORTAS.pdf" TargetMode="External"/><Relationship Id="rId4736" Type="http://schemas.openxmlformats.org/officeDocument/2006/relationships/hyperlink" Target="https://www.caixa.gov.br/Downloads/sinapi-cadernos-tecnicos/SINAPI-CT-INSTALACOES-ELETRICAS-ELETRODUTOS-EMBUTIDOS-CABOS-CAIXAS-TOMADAS-E-INTERRUPTORE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ADAS.pdf" TargetMode="External"/><Relationship Id="rId7959" Type="http://schemas.openxmlformats.org/officeDocument/2006/relationships/hyperlink" Target="https://www.caixa.gov.br/Downloads/sinapi-cadernos-tecnicos/SINAPI-CT-PAISAGISMO-PLANTIO.pdf" TargetMode="External"/><Relationship Id="rId259" Type="http://schemas.openxmlformats.org/officeDocument/2006/relationships/hyperlink" Target="https://www.caixa.gov.br/Downloads/sinapi-cadernos-tecnicos/SINAPI-CT-ARGAMASSAS.pdf" TargetMode="External"/><Relationship Id="rId9381" Type="http://schemas.openxmlformats.org/officeDocument/2006/relationships/hyperlink" Target="https://www.caixa.gov.br/Downloads/sinapi-cadernos-tecnicos/SINAPI-CT-REVESTIMENTOS-CERAMICOS-INTERNOS.pdf" TargetMode="External"/><Relationship Id="rId1370" Type="http://schemas.openxmlformats.org/officeDocument/2006/relationships/hyperlink" Target="https://www.caixa.gov.br/Downloads/sinapi-cadernos-tecnicos/SINAPI-CT-CONCRETO-PROTENDIDO.pdf" TargetMode="External"/><Relationship Id="rId9034" Type="http://schemas.openxmlformats.org/officeDocument/2006/relationships/hyperlink" Target="https://www.caixa.gov.br/Downloads/sinapi-cadernos-tecnicos/SINAPI-CT-RECOMPOSICAO-DE-PAVIMENTOS.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5991" Type="http://schemas.openxmlformats.org/officeDocument/2006/relationships/hyperlink" Target="https://www.caixa.gov.br/Downloads/sinapi-cadernos-tecnicos/SINAPI-CT-INSTALACOES-PREDIAIS-DE-AGUA-FRIA-EM-PVC.pdf" TargetMode="External"/><Relationship Id="rId4593" Type="http://schemas.openxmlformats.org/officeDocument/2006/relationships/hyperlink" Target="https://www.caixa.gov.br/Downloads/sinapi-cadernos-tecnicos/SINAPI-CT-ILUMINACAO-PREDIAL-E-MONITORAMENTO.pdf" TargetMode="External"/><Relationship Id="rId5644" Type="http://schemas.openxmlformats.org/officeDocument/2006/relationships/hyperlink" Target="https://www.caixa.gov.br/Downloads/sinapi-cadernos-tecnicos/SINAPI-CT-INSTALACOES-HIDRAULICAS-EM-PPR.pdf" TargetMode="External"/><Relationship Id="rId3195" Type="http://schemas.openxmlformats.org/officeDocument/2006/relationships/hyperlink" Target="https://www.caixa.gov.br/Downloads/sinapi-cadernos-tecnicos/SINAPI-CT-EQUIPAMENTOS-DE-PROTECAO-COLETIVA.pdf" TargetMode="External"/><Relationship Id="rId4246" Type="http://schemas.openxmlformats.org/officeDocument/2006/relationships/hyperlink" Target="https://www.caixa.gov.br/Downloads/sinapi-cadernos-tecnicos/SINAPI-CT-FUNDACOES-RASAS-(BLOCOS-SAPATAS-VIGAS-BALDRAME).pdf" TargetMode="External"/><Relationship Id="rId8867" Type="http://schemas.openxmlformats.org/officeDocument/2006/relationships/hyperlink" Target="https://www.caixa.gov.br/Downloads/sinapi-cadernos-tecnicos/SINAPI-CT-RADIER-PISO-DE-CONCRETO-E-LAJE-SOBRE-SOLO.pdf" TargetMode="External"/><Relationship Id="rId9918" Type="http://schemas.openxmlformats.org/officeDocument/2006/relationships/hyperlink" Target="https://www.caixa.gov.br/Downloads/sinapi-cadernos-tecnicos/SINAPI-CT-TRANSPORTE-CARGA-E-DESCARGA-DE-MATERIAIS.pdf" TargetMode="External"/><Relationship Id="rId7469" Type="http://schemas.openxmlformats.org/officeDocument/2006/relationships/hyperlink" Target="https://www.caixa.gov.br/Downloads/sinapi-metodologia/Livro_SINAPI_Calculos_Parametros.pdf" TargetMode="External"/><Relationship Id="rId1907" Type="http://schemas.openxmlformats.org/officeDocument/2006/relationships/hyperlink" Target="https://www.caixa.gov.br/Downloads/sinapi-cadernos-tecnicos/SINAPI-CT-DEMOLICOES-E-REMOCOES.pdf" TargetMode="External"/><Relationship Id="rId250" Type="http://schemas.openxmlformats.org/officeDocument/2006/relationships/hyperlink" Target="https://www.caixa.gov.br/Downloads/sinapi-cadernos-tecnicos/SINAPI-CT-ARGAMASSAS.pdf" TargetMode="External"/><Relationship Id="rId7950" Type="http://schemas.openxmlformats.org/officeDocument/2006/relationships/hyperlink" Target="https://www.caixa.gov.br/Downloads/sinapi-cadernos-tecnicos/SINAPI-CT-MONTAGEM-DE-GRUAS-E-CREMALHEIRAS.pdf" TargetMode="External"/><Relationship Id="rId5154" Type="http://schemas.openxmlformats.org/officeDocument/2006/relationships/hyperlink" Target="https://www.caixa.gov.br/Downloads/sinapi-cadernos-tecnicos/SINAPI-CT-INSTALACOES-HIDRAULICAS-RESERVACAO-E-BOMBAS-DE-RECALQUE.pdf" TargetMode="External"/><Relationship Id="rId6552" Type="http://schemas.openxmlformats.org/officeDocument/2006/relationships/hyperlink" Target="https://www.caixa.gov.br/Downloads/sinapi-cadernos-tecnicos/SINAPI-CT-INSTALACOES-DE-GAS-E-INCENDIO-EM-ACO-E-FERRO-GALVANIZADO.pdf" TargetMode="External"/><Relationship Id="rId7603" Type="http://schemas.openxmlformats.org/officeDocument/2006/relationships/hyperlink" Target="https://www.caixa.gov.br/Downloads/sinapi-cadernos-tecnicos/SINAPI-CT-LOUCAS-E-METAIS.pdf" TargetMode="External"/><Relationship Id="rId6205" Type="http://schemas.openxmlformats.org/officeDocument/2006/relationships/hyperlink" Target="https://www.caixa.gov.br/Downloads/sinapi-cadernos-tecnicos/SINAPI-CT-INSTALACOES-PREDIAIS-DE-AGUAS-PLUVIAIS-TUBOS-CONEXOES-CAIXAS-E-RALOS.pdf" TargetMode="External"/><Relationship Id="rId9775" Type="http://schemas.openxmlformats.org/officeDocument/2006/relationships/hyperlink" Target="https://www.caixa.gov.br/Downloads/sinapi-cadernos-tecnicos/SINAPI-CT-TRANSPORTE-DE-MATERIAIS-DENTRO-DO-CANTEIRO-DE-OBRAS.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DEPRECIACAO-JUROS-IMPOSTOS-E-SEGUROS-MANUTENCAO-E-MATERIAIS-NA-OPERACAO-DOS-EQUIPAMENTOS.pdf" TargetMode="External"/><Relationship Id="rId8377" Type="http://schemas.openxmlformats.org/officeDocument/2006/relationships/hyperlink" Target="https://www.caixa.gov.br/Downloads/sinapi-cadernos-tecnicos/SINAPI-CT-PINTURA-EM-MADEIRA.pdf" TargetMode="External"/><Relationship Id="rId9428" Type="http://schemas.openxmlformats.org/officeDocument/2006/relationships/hyperlink" Target="https://www.caixa.gov.br/Downloads/sinapi-cadernos-tecnicos/SINAPI-CT-SINALIZACAO-VERTICAL-VIARIA.pdf" TargetMode="External"/><Relationship Id="rId1417" Type="http://schemas.openxmlformats.org/officeDocument/2006/relationships/hyperlink" Target="https://www.caixa.gov.br/Downloads/sinapi-cadernos-tecnicos/SINAPI-CT-CONTRAPISO.pdf" TargetMode="External"/><Relationship Id="rId4987" Type="http://schemas.openxmlformats.org/officeDocument/2006/relationships/hyperlink" Target="https://www.caixa.gov.br/Downloads/sinapi-cadernos-tecnicos/SINAPI-CT-INSTALACOES-ELETRICAS-QUADROS-CABOS-DISJUNTORES-CONTATORES-E-BARRAMENTOS-BLINDADOS.pdf" TargetMode="External"/><Relationship Id="rId3589" Type="http://schemas.openxmlformats.org/officeDocument/2006/relationships/hyperlink" Target="https://www.caixa.gov.br/Downloads/sinapi-cadernos-tecnicos/SINAPI-CT-ESCORAMENTO-E-PREPARO-DE-FUNDO-DE-VALAS.pdf" TargetMode="External"/><Relationship Id="rId7460" Type="http://schemas.openxmlformats.org/officeDocument/2006/relationships/hyperlink" Target="https://www.caixa.gov.br/Downloads/sinapi-metodologia/Livro_SINAPI_Calculos_Parametros.pdf" TargetMode="External"/><Relationship Id="rId8511" Type="http://schemas.openxmlformats.org/officeDocument/2006/relationships/hyperlink" Target="https://www.caixa.gov.br/Downloads/sinapi-cadernos-tecnicos/SINAPI-CT-POSTES-DE-CONCRETO-E-METALICOS.pdf" TargetMode="External"/><Relationship Id="rId6062" Type="http://schemas.openxmlformats.org/officeDocument/2006/relationships/hyperlink" Target="https://www.caixa.gov.br/Downloads/sinapi-cadernos-tecnicos/SINAPI-CT-INSTALACOES-PREDIAIS-DE-AGUA-QUENTE-EM-CPVC.pdf" TargetMode="External"/><Relationship Id="rId7113" Type="http://schemas.openxmlformats.org/officeDocument/2006/relationships/hyperlink" Target="https://www.caixa.gov.br/Downloads/sinapi-cadernos-tecnicos/SINAPI-CT-LIMPEZA-DE-OBRA.pdf" TargetMode="External"/><Relationship Id="rId10441" Type="http://schemas.openxmlformats.org/officeDocument/2006/relationships/hyperlink" Target="https://www.caixa.gov.br/Downloads/sinapi-cadernos-tecnicos/SINAPI-CT-VALVULAS-PARA-REDES-DE-SANEAMENTO.pdf" TargetMode="External"/><Relationship Id="rId9285" Type="http://schemas.openxmlformats.org/officeDocument/2006/relationships/hyperlink" Target="https://www.caixa.gov.br/Downloads/sinapi-cadernos-tecnicos/SINAPI-CT-REMOCAO-DE-ENTULHO-E-DESCARTE.pdf" TargetMode="External"/><Relationship Id="rId991" Type="http://schemas.openxmlformats.org/officeDocument/2006/relationships/hyperlink" Target="https://www.caixa.gov.br/Downloads/sinapi-cadernos-tecnicos/SINAPI-CT-BOCAS-PARA-BUEIR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723" Type="http://schemas.openxmlformats.org/officeDocument/2006/relationships/hyperlink" Target="https://www.caixa.gov.br/Downloads/sinapi-cadernos-tecnicos/SINAPI-CT-ESQUADRIAS-PORTAS.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ERCAS-PROTETORES-E-ALAMBRADOS.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PREDIAIS-DE-AGUA-FRIA-EM-PVC.pdf" TargetMode="External"/><Relationship Id="rId6946" Type="http://schemas.openxmlformats.org/officeDocument/2006/relationships/hyperlink" Target="https://www.caixa.gov.br/Downloads/sinapi-cadernos-tecnicos/SINAPI-CT-INSTALACOES-EM-COBRE.pdf" TargetMode="External"/><Relationship Id="rId4497" Type="http://schemas.openxmlformats.org/officeDocument/2006/relationships/hyperlink" Target="https://www.caixa.gov.br/Downloads/sinapi-cadernos-tecnicos/SINAPI-CT-GRAUTE-E-ARMACAO.pdf" TargetMode="External"/><Relationship Id="rId5548" Type="http://schemas.openxmlformats.org/officeDocument/2006/relationships/hyperlink" Target="https://www.caixa.gov.br/Downloads/sinapi-cadernos-tecnicos/SINAPI-CT-INSTALACOES-HIDRAULICAS-EM-PEX.pdf" TargetMode="External"/><Relationship Id="rId3099" Type="http://schemas.openxmlformats.org/officeDocument/2006/relationships/hyperlink" Target="https://www.caixa.gov.br/Downloads/sinapi-cadernos-tecnicos/SINAPI-CT-ELETROCALHAS.pdf" TargetMode="External"/><Relationship Id="rId8021" Type="http://schemas.openxmlformats.org/officeDocument/2006/relationships/hyperlink" Target="https://www.caixa.gov.br/Downloads/sinapi-cadernos-tecnicos/SINAPI-CT-PAREDES-DE-CONCRETO-ESTUCAMENTO.pdf" TargetMode="External"/><Relationship Id="rId3580" Type="http://schemas.openxmlformats.org/officeDocument/2006/relationships/hyperlink" Target="https://www.caixa.gov.br/Downloads/sinapi-cadernos-tecnicos/SINAPI-CT-ESCORAMENTO-E-PREPARO-DE-FUNDO-DE-VALAS.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QUIPAMENTOS-DE-PROTECAO-COLETIVA.pdf" TargetMode="External"/><Relationship Id="rId4631" Type="http://schemas.openxmlformats.org/officeDocument/2006/relationships/hyperlink" Target="https://www.caixa.gov.br/Downloads/sinapi-cadernos-tecnicos/SINAPI-CT-IMPERMEABILIZACAO-PROTECAO-MECANICA-E-TRATAMENTO-DE-JUNTA.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MOBILIZACAO-E-DESMOBILIZACAO-DE-EQUIPAMENTOS-PESADOS.pdf" TargetMode="External"/><Relationship Id="rId8905" Type="http://schemas.openxmlformats.org/officeDocument/2006/relationships/hyperlink" Target="https://www.caixa.gov.br/Downloads/sinapi-cadernos-tecnicos/SINAPI-CT-RADIER-PISO-DE-CONCRETO-E-LAJE-SOBRE-SOLO.pdf" TargetMode="External"/><Relationship Id="rId6456" Type="http://schemas.openxmlformats.org/officeDocument/2006/relationships/hyperlink" Target="https://www.caixa.gov.br/Downloads/sinapi-cadernos-tecnicos/SINAPI-CT-INSTALACOES-DE-GAS-E-INCENDIO-EM-ACO-E-FERRO-GALVANIZADO.pdf" TargetMode="External"/><Relationship Id="rId7507" Type="http://schemas.openxmlformats.org/officeDocument/2006/relationships/hyperlink" Target="https://www.caixa.gov.br/Downloads/sinapi-metodologia/Livro_SINAPI_Calculos_Parametros.pdf" TargetMode="External"/><Relationship Id="rId5058" Type="http://schemas.openxmlformats.org/officeDocument/2006/relationships/hyperlink" Target="https://www.caixa.gov.br/Downloads/sinapi-cadernos-tecnicos/SINAPI-CT-INSTALACOES-ELETRICAS-REDE-DE-DISTRIBUICAO.pdf" TargetMode="External"/><Relationship Id="rId6109" Type="http://schemas.openxmlformats.org/officeDocument/2006/relationships/hyperlink" Target="https://www.caixa.gov.br/Downloads/sinapi-cadernos-tecnicos/SINAPI-CT-INSTALACOES-PREDIAIS-DE-AGUA-QUENTE-EM-CPVC.pdf" TargetMode="External"/><Relationship Id="rId9679" Type="http://schemas.openxmlformats.org/officeDocument/2006/relationships/hyperlink" Target="https://www.caixa.gov.br/Downloads/sinapi-cadernos-tecnicos/SINAPI-CT-TRANSPORTE-FLUVIAL-CARGA-E-DESCARGA.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EPRECIACAO-JUROS-IMPOSTOS-E-SEGUROS-MANUTENCAO-E-MATERIAIS-NA-OPERACAO-DOS-EQUIPAMENTOS.pdf" TargetMode="External"/><Relationship Id="rId3090" Type="http://schemas.openxmlformats.org/officeDocument/2006/relationships/hyperlink" Target="https://www.caixa.gov.br/Downloads/sinapi-cadernos-tecnicos/SINAPI-CT-ELETROCALHAS.pdf" TargetMode="External"/><Relationship Id="rId4141" Type="http://schemas.openxmlformats.org/officeDocument/2006/relationships/hyperlink" Target="https://www.caixa.gov.br/Downloads/sinapi-cadernos-tecnicos/SINAPI-CT-EXECUCAO-DE-TIRANTES.pdf" TargetMode="External"/><Relationship Id="rId7364" Type="http://schemas.openxmlformats.org/officeDocument/2006/relationships/hyperlink" Target="https://www.caixa.gov.br/Downloads/sinapi-metodologia/Livro_SINAPI_Calculos_Parametros.pdf" TargetMode="External"/><Relationship Id="rId8762" Type="http://schemas.openxmlformats.org/officeDocument/2006/relationships/hyperlink" Target="https://www.caixa.gov.br/Downloads/sinapi-cadernos-tecnicos/SINAPI-CT-PRODUCAO-DE-CONCRETO.pdf" TargetMode="External"/><Relationship Id="rId9813" Type="http://schemas.openxmlformats.org/officeDocument/2006/relationships/hyperlink" Target="https://www.caixa.gov.br/Downloads/sinapi-cadernos-tecnicos/SINAPI-CT-TRANSPORTE-DE-MATERIAIS-DENTRO-DO-CANTEIRO-DE-OBRAS.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7017" Type="http://schemas.openxmlformats.org/officeDocument/2006/relationships/hyperlink" Target="https://www.caixa.gov.br/Downloads/sinapi-cadernos-tecnicos/SINAPI-CT-LAJES-PRE-MOLDADAS.pdf" TargetMode="External"/><Relationship Id="rId8415" Type="http://schemas.openxmlformats.org/officeDocument/2006/relationships/hyperlink" Target="https://www.caixa.gov.br/Downloads/sinapi-cadernos-tecnicos/SINAPI-CT-PINTURA-EM-SUPERFICIES-METALICAS.pdf" TargetMode="External"/><Relationship Id="rId10345" Type="http://schemas.openxmlformats.org/officeDocument/2006/relationships/hyperlink" Target="https://www.caixa.gov.br/Downloads/sinapi-cadernos-tecnicos/SINAPI-CT-VALVULAS-E-REGISTROS-PARA-SISTEMAS-PREDIAIS.pdf" TargetMode="External"/><Relationship Id="rId3974" Type="http://schemas.openxmlformats.org/officeDocument/2006/relationships/hyperlink" Target="https://www.caixa.gov.br/Downloads/sinapi-cadernos-tecnicos/SINAPI-CT-ESTRUTURA-E-TRAMA-PARA-COBERTURA.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3627" Type="http://schemas.openxmlformats.org/officeDocument/2006/relationships/hyperlink" Target="https://www.caixa.gov.br/Downloads/sinapi-cadernos-tecnicos/SINAPI-CT-ESQUADRIAS-JANELAS.pdf" TargetMode="External"/><Relationship Id="rId9189" Type="http://schemas.openxmlformats.org/officeDocument/2006/relationships/hyperlink" Target="https://www.caixa.gov.br/Downloads/sinapi-cadernos-tecnicos/SINAPI-CT-REDES-DE-AGUA-E-ESGOTO-EM-PEAD-LISO-(TUBOS-E-CONEXOES).pdf" TargetMode="External"/><Relationship Id="rId548" Type="http://schemas.openxmlformats.org/officeDocument/2006/relationships/hyperlink" Target="https://www.caixa.gov.br/Downloads/sinapi-cadernos-tecnicos/SINAPI-CT-ASSENTAMENTO-DE-TUBOS-DE-PVC-E-METALICOS-EM-REDES-DE-AGUA.pdf" TargetMode="External"/><Relationship Id="rId1178" Type="http://schemas.openxmlformats.org/officeDocument/2006/relationships/hyperlink" Target="https://www.caixa.gov.br/Downloads/sinapi-cadernos-tecnicos/SINAPI-CT-CAIXAS-DE-AGUA-PARA-EDIFICACOE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FRIA-EM-PVC.pdf" TargetMode="External"/><Relationship Id="rId6100" Type="http://schemas.openxmlformats.org/officeDocument/2006/relationships/hyperlink" Target="https://www.caixa.gov.br/Downloads/sinapi-cadernos-tecnicos/SINAPI-CT-INSTALACOES-PREDIAIS-DE-AGUA-QUENTE-EM-CPVC.pdf" TargetMode="External"/><Relationship Id="rId9670" Type="http://schemas.openxmlformats.org/officeDocument/2006/relationships/hyperlink" Target="https://www.caixa.gov.br/Downloads/sinapi-cadernos-tecnicos/SINAPI-CT-TRANSPORTE-FLUVIAL-CARGA-E-DESCARGA.pdf" TargetMode="External"/><Relationship Id="rId8272" Type="http://schemas.openxmlformats.org/officeDocument/2006/relationships/hyperlink" Target="https://www.caixa.gov.br/Downloads/sinapi-cadernos-tecnicos/SINAPI-CT-PERFURACAO-HORIZONTAL-DIRECIONAL-HDD.pdf" TargetMode="External"/><Relationship Id="rId9323" Type="http://schemas.openxmlformats.org/officeDocument/2006/relationships/hyperlink" Target="https://www.caixa.gov.br/Downloads/sinapi-cadernos-tecnicos/SINAPI-CT-RESERVATORIOS-DE-CONCRETO-E-METALICOS.pdf" TargetMode="External"/><Relationship Id="rId1312" Type="http://schemas.openxmlformats.org/officeDocument/2006/relationships/hyperlink" Target="https://www.caixa.gov.br/Downloads/sinapi-cadernos-tecnicos/SINAPI-CT-CHAPISCO.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4882" Type="http://schemas.openxmlformats.org/officeDocument/2006/relationships/hyperlink" Target="https://www.caixa.gov.br/Downloads/sinapi-cadernos-tecnicos/SINAPI-CT-INSTALACOES-ELETRICAS-ELETRODUTOS-CONEXOES-E-CONDULETES-APARENTES.pdf" TargetMode="External"/><Relationship Id="rId5933" Type="http://schemas.openxmlformats.org/officeDocument/2006/relationships/hyperlink" Target="https://www.caixa.gov.br/Downloads/sinapi-cadernos-tecnicos/SINAPI-CT-INSTALACOES-PREDIAIS-DE-AGUA-FRIA-EM-PVC.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CAVACAO-DE-VALAS.pdf" TargetMode="External"/><Relationship Id="rId4535" Type="http://schemas.openxmlformats.org/officeDocument/2006/relationships/hyperlink" Target="https://www.caixa.gov.br/Downloads/sinapi-cadernos-tecnicos/SINAPI-CT-GUARDA-CORPO-CORRIMAO-E-GRADE-PARA-ESQUADRIAS.pdf" TargetMode="External"/><Relationship Id="rId3137" Type="http://schemas.openxmlformats.org/officeDocument/2006/relationships/hyperlink" Target="https://www.caixa.gov.br/Downloads/sinapi-cadernos-tecnicos/SINAPI-CT-ELETROCALHAS.pdf" TargetMode="External"/><Relationship Id="rId7758" Type="http://schemas.openxmlformats.org/officeDocument/2006/relationships/hyperlink" Target="https://www.caixa.gov.br/Downloads/sinapi-cadernos-tecnicos/SINAPI-CT-MASSA-UNICA-EXTERNA.pdf" TargetMode="External"/><Relationship Id="rId8809" Type="http://schemas.openxmlformats.org/officeDocument/2006/relationships/hyperlink" Target="https://www.caixa.gov.br/Downloads/sinapi-cadernos-tecnicos/SINAPI-CT-QUADRAS-E-SEUS-EQUIPAMENTOS.pdf" TargetMode="External"/><Relationship Id="rId9180" Type="http://schemas.openxmlformats.org/officeDocument/2006/relationships/hyperlink" Target="https://www.caixa.gov.br/Downloads/sinapi-cadernos-tecnicos/SINAPI-CT-REDES-DE-AGUA-E-ESGOTO-EM-PEAD-LISO-(TUBOS-E-CONEXOE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790" Type="http://schemas.openxmlformats.org/officeDocument/2006/relationships/hyperlink" Target="https://www.caixa.gov.br/Downloads/sinapi-cadernos-tecnicos/SINAPI-CT-INSTALACOES-PREDIAIS-DE-AGUA-FRIA-EM-PVC.pdf" TargetMode="External"/><Relationship Id="rId4392" Type="http://schemas.openxmlformats.org/officeDocument/2006/relationships/hyperlink" Target="https://www.caixa.gov.br/Downloads/sinapi-cadernos-tecnicos/SINAPI-CT-FORMAS-PARA-ESTRUTURAS-DE-CONCRETO-ARMADO.pdf" TargetMode="External"/><Relationship Id="rId5443" Type="http://schemas.openxmlformats.org/officeDocument/2006/relationships/hyperlink" Target="https://www.caixa.gov.br/Downloads/sinapi-cadernos-tecnicos/SINAPI-CT-INSTALACOES-HIDRAULICAS-RESERVACAO-E-BOMBAS-DE-RECALQUE.pdf" TargetMode="External"/><Relationship Id="rId6841" Type="http://schemas.openxmlformats.org/officeDocument/2006/relationships/hyperlink" Target="https://www.caixa.gov.br/Downloads/sinapi-cadernos-tecnicos/SINAPI-CT-INSTALACOES-EM-COBRE.pdf" TargetMode="External"/><Relationship Id="rId4045" Type="http://schemas.openxmlformats.org/officeDocument/2006/relationships/hyperlink" Target="https://www.caixa.gov.br/Downloads/sinapi-cadernos-tecnicos/SINAPI-CT-ESTRUTURAS-DE-CONTENCAO-PERFIS-PRANCHADOS-CORTINAS-E-MUROS-DE-ARRIMO.pdf" TargetMode="External"/><Relationship Id="rId8666" Type="http://schemas.openxmlformats.org/officeDocument/2006/relationships/hyperlink" Target="https://www.caixa.gov.br/Downloads/sinapi-cadernos-tecnicos/SINAPI-CT-POCOS-DE-VISITA-E-CAIXAS-PARA-BOCAS-DE-LOBO.pdf" TargetMode="External"/><Relationship Id="rId9717" Type="http://schemas.openxmlformats.org/officeDocument/2006/relationships/hyperlink" Target="https://www.caixa.gov.br/Downloads/sinapi-cadernos-tecnicos/SINAPI-CT-TRANSPORTE-FLUVIAL-MOMENTO-DE-TRANSPORTE.pdf" TargetMode="External"/><Relationship Id="rId1706" Type="http://schemas.openxmlformats.org/officeDocument/2006/relationships/hyperlink" Target="https://www.caixa.gov.br/Downloads/sinapi-cadernos-tecnicos/SINAPI-CT-CUSTOS-HORARIOS-PRODUTIVO-E-IMPRODUTIVO-DOS-EQUIPAMENTOS.pdf" TargetMode="External"/><Relationship Id="rId7268" Type="http://schemas.openxmlformats.org/officeDocument/2006/relationships/hyperlink" Target="https://www.caixa.gov.br/Downloads/sinapi-metodologia/Livro_SINAPI_Calculos_Parametros.pdf" TargetMode="External"/><Relationship Id="rId8319" Type="http://schemas.openxmlformats.org/officeDocument/2006/relationships/hyperlink" Target="https://www.caixa.gov.br/Downloads/sinapi-cadernos-tecnicos/SINAPI-CT-PINTURA-INTERNA.pdf" TargetMode="External"/><Relationship Id="rId10249" Type="http://schemas.openxmlformats.org/officeDocument/2006/relationships/hyperlink" Target="https://www.caixa.gov.br/Downloads/sinapi-cadernos-tecnicos/SINAPI-CT-VIDROS-E-ESPELHOS.pdf" TargetMode="External"/><Relationship Id="rId3878" Type="http://schemas.openxmlformats.org/officeDocument/2006/relationships/hyperlink" Target="https://www.caixa.gov.br/Downloads/sinapi-cadernos-tecnicos/SINAPI-CT-ESTACAS-EM-HELICE-CONTINUA.pdf" TargetMode="External"/><Relationship Id="rId4929" Type="http://schemas.openxmlformats.org/officeDocument/2006/relationships/hyperlink" Target="https://www.caixa.gov.br/Downloads/sinapi-cadernos-tecnicos/SINAPI-CT-INSTALACOES-ELETRICAS-ELETRODUTOS-CONEXOES-E-CONDULETES-APARENTES.pdf" TargetMode="External"/><Relationship Id="rId8800" Type="http://schemas.openxmlformats.org/officeDocument/2006/relationships/hyperlink" Target="https://www.caixa.gov.br/Downloads/sinapi-cadernos-tecnicos/SINAPI-CT-QUADRAS-E-SEUS-EQUIPAMENTOS.pdf" TargetMode="External"/><Relationship Id="rId799" Type="http://schemas.openxmlformats.org/officeDocument/2006/relationships/hyperlink" Target="https://www.caixa.gov.br/Downloads/sinapi-cadernos-tecnicos/SINAPI-CT-ATERROS-BASES-SUB-BASES-E-IMPRIMACOES.pdf" TargetMode="External"/><Relationship Id="rId6351" Type="http://schemas.openxmlformats.org/officeDocument/2006/relationships/hyperlink" Target="https://www.caixa.gov.br/Downloads/sinapi-cadernos-tecnicos/SINAPI-CT-INSTALACOES-DE-GAS-E-INCENDIO-EM-ACO-E-FERRO-GALVANIZADO.pdf" TargetMode="External"/><Relationship Id="rId7402" Type="http://schemas.openxmlformats.org/officeDocument/2006/relationships/hyperlink" Target="https://www.caixa.gov.br/Downloads/sinapi-metodologia/Livro_SINAPI_Calculos_Parametros.pdf" TargetMode="External"/><Relationship Id="rId6004" Type="http://schemas.openxmlformats.org/officeDocument/2006/relationships/hyperlink" Target="https://www.caixa.gov.br/Downloads/sinapi-cadernos-tecnicos/SINAPI-CT-INSTALACOES-PREDIAIS-DE-AGUA-FRIA-EM-PVC.pdf" TargetMode="External"/><Relationship Id="rId9574" Type="http://schemas.openxmlformats.org/officeDocument/2006/relationships/hyperlink" Target="https://www.caixa.gov.br/Downloads/sinapi-cadernos-tecnicos/SINAPI-CT-TELHAMENTO-PARA-COBERTURA.pdf" TargetMode="External"/><Relationship Id="rId2961" Type="http://schemas.openxmlformats.org/officeDocument/2006/relationships/hyperlink" Target="https://www.caixa.gov.br/Downloads/sinapi-cadernos-tecnicos/SINAPI-CT-DRENOS.pdf" TargetMode="External"/><Relationship Id="rId8176" Type="http://schemas.openxmlformats.org/officeDocument/2006/relationships/hyperlink" Target="https://www.caixa.gov.br/Downloads/sinapi-cadernos-tecnicos/SINAPI-CT-PAVIMENTO-RIGIDO-DE-CONCRETO.pdf" TargetMode="External"/><Relationship Id="rId9227" Type="http://schemas.openxmlformats.org/officeDocument/2006/relationships/hyperlink" Target="https://www.caixa.gov.br/Downloads/sinapi-cadernos-tecnicos/SINAPI-CT-REDES-DE-AGUA-E-ESGOTO-EM-PEAD-LISO-(TUBOS-E-CONEXOES).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1216" Type="http://schemas.openxmlformats.org/officeDocument/2006/relationships/hyperlink" Target="https://www.caixa.gov.br/Downloads/sinapi-cadernos-tecnicos/SINAPI-CT-CANALETAS-GRELHAS-E-CAIXAS-COM-GRELHA-PARA-DRENAGEM.pdf" TargetMode="External"/><Relationship Id="rId4786" Type="http://schemas.openxmlformats.org/officeDocument/2006/relationships/hyperlink" Target="https://www.caixa.gov.br/Downloads/sinapi-cadernos-tecnicos/SINAPI-CT-INSTALACOES-ELETRICAS-ELETRODUTOS-EMBUTIDOS-CABOS-CAIXAS-TOMADAS-E-INTERRUPTORES.pdf" TargetMode="External"/><Relationship Id="rId5837" Type="http://schemas.openxmlformats.org/officeDocument/2006/relationships/hyperlink" Target="https://www.caixa.gov.br/Downloads/sinapi-cadernos-tecnicos/SINAPI-CT-INSTALACOES-PREDIAIS-DE-AGUA-FRIA-EM-PVC.pdf" TargetMode="External"/><Relationship Id="rId3388" Type="http://schemas.openxmlformats.org/officeDocument/2006/relationships/hyperlink" Target="https://www.caixa.gov.br/Downloads/sinapi-cadernos-tecnicos/SINAPI-CT-ESCAVACAO-HORIZONTAL.pdf" TargetMode="External"/><Relationship Id="rId4439" Type="http://schemas.openxmlformats.org/officeDocument/2006/relationships/hyperlink" Target="https://www.caixa.gov.br/Downloads/sinapi-cadernos-tecnicos/SINAPI-CT-GALERIAS-COM-ADUELAS-DE-CONCRETO.pdf" TargetMode="External"/><Relationship Id="rId8310" Type="http://schemas.openxmlformats.org/officeDocument/2006/relationships/hyperlink" Target="https://www.caixa.gov.br/Downloads/sinapi-cadernos-tecnicos/SINAPI-CT-PINTURA-EXTERNA.pdf" TargetMode="External"/><Relationship Id="rId10240" Type="http://schemas.openxmlformats.org/officeDocument/2006/relationships/hyperlink" Target="https://www.caixa.gov.br/Downloads/sinapi-cadernos-tecnicos/SINAPI-CT-VERGAS-CONTRAVERGAS-E-FIXACAO-DE-ALVENARIA.pdf" TargetMode="External"/><Relationship Id="rId790" Type="http://schemas.openxmlformats.org/officeDocument/2006/relationships/hyperlink" Target="https://www.caixa.gov.br/Downloads/sinapi-cadernos-tecnicos/SINAPI-CT-ATERROS-BASES-SUB-BASES-E-IMPRIMACOE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522" Type="http://schemas.openxmlformats.org/officeDocument/2006/relationships/hyperlink" Target="https://www.caixa.gov.br/Downloads/sinapi-cadernos-tecnicos/SINAPI-CT-ESCAVACAO-DE-VALAS.pdf" TargetMode="External"/><Relationship Id="rId4920" Type="http://schemas.openxmlformats.org/officeDocument/2006/relationships/hyperlink" Target="https://www.caixa.gov.br/Downloads/sinapi-cadernos-tecnicos/SINAPI-CT-INSTALACOES-ELETRICAS-ELETRODUTOS-CONEXOES-E-CONDULETES-APARENTES.pdf" TargetMode="External"/><Relationship Id="rId9084" Type="http://schemas.openxmlformats.org/officeDocument/2006/relationships/hyperlink" Target="https://www.caixa.gov.br/Downloads/sinapi-cadernos-tecnicos/SINAPI-CT-REDES-ENTERRADAS-DE-DISTRIBUICAO-ELETRICA.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4296" Type="http://schemas.openxmlformats.org/officeDocument/2006/relationships/hyperlink" Target="https://www.caixa.gov.br/Downloads/sinapi-cadernos-tecnicos/SINAPI-CT-FORMAS-PARA-ESTRUTURAS-DE-CONCRETO-ARMADO.pdf" TargetMode="External"/><Relationship Id="rId5694" Type="http://schemas.openxmlformats.org/officeDocument/2006/relationships/hyperlink" Target="https://www.caixa.gov.br/Downloads/sinapi-cadernos-tecnicos/SINAPI-CT-INSTALACOES-PREDIAIS-DE-ESGOTO-TUBOS-E-CONEXOES.pdf" TargetMode="External"/><Relationship Id="rId6745" Type="http://schemas.openxmlformats.org/officeDocument/2006/relationships/hyperlink" Target="https://www.caixa.gov.br/Downloads/sinapi-cadernos-tecnicos/SINAPI-CT-INSTALACOES-EM-COBRE.pdf" TargetMode="External"/><Relationship Id="rId5347" Type="http://schemas.openxmlformats.org/officeDocument/2006/relationships/hyperlink" Target="https://www.caixa.gov.br/Downloads/sinapi-cadernos-tecnicos/SINAPI-CT-INSTALACOES-HIDRAULICAS-RESERVACAO-E-BOMBAS-DE-RECALQUE.pdf" TargetMode="External"/><Relationship Id="rId9968" Type="http://schemas.openxmlformats.org/officeDocument/2006/relationships/hyperlink" Target="https://www.caixa.gov.br/Downloads/sinapi-cadernos-tecnicos/SINAPI-CT-TRANSPORTE-CARGA-E-DESCARGA-DE-MATERIAIS.pdf" TargetMode="External"/><Relationship Id="rId1957" Type="http://schemas.openxmlformats.org/officeDocument/2006/relationships/hyperlink" Target="https://www.caixa.gov.br/Downloads/sinapi-cadernos-tecnicos/SINAPI-CT-DEMOLICOES-E-REMOCOES.pdf" TargetMode="External"/><Relationship Id="rId4430" Type="http://schemas.openxmlformats.org/officeDocument/2006/relationships/hyperlink" Target="https://www.caixa.gov.br/Downloads/sinapi-cadernos-tecnicos/SINAPI-CT-GALERIAS-COM-ADUELAS-DE-CONCRETO.pdf" TargetMode="External"/><Relationship Id="rId3032" Type="http://schemas.openxmlformats.org/officeDocument/2006/relationships/hyperlink" Target="https://www.caixa.gov.br/Downloads/sinapi-cadernos-tecnicos/SINAPI-CT-DUTOS-PARA-AR-CONDICIONADO.pdf" TargetMode="External"/><Relationship Id="rId7653" Type="http://schemas.openxmlformats.org/officeDocument/2006/relationships/hyperlink" Target="https://www.caixa.gov.br/Downloads/sinapi-cadernos-tecnicos/SINAPI-CT-LUMINARIAS-EXTERNAS.pdf" TargetMode="External"/><Relationship Id="rId6255" Type="http://schemas.openxmlformats.org/officeDocument/2006/relationships/hyperlink" Target="https://www.caixa.gov.br/Downloads/sinapi-cadernos-tecnicos/SINAPI-CT-INSTALACOES-DE-DIVISORIAS-DIVERSAS.pdf" TargetMode="External"/><Relationship Id="rId7306" Type="http://schemas.openxmlformats.org/officeDocument/2006/relationships/hyperlink" Target="https://www.caixa.gov.br/Downloads/sinapi-metodologia/Livro_SINAPI_Calculos_Parametros.pdf" TargetMode="External"/><Relationship Id="rId8704" Type="http://schemas.openxmlformats.org/officeDocument/2006/relationships/hyperlink" Target="https://www.caixa.gov.br/Downloads/sinapi-cadernos-tecnicos/SINAPI-CT-POCOS-DE-VISITA-E-CAIXAS-PARA-BOCAS-DE-LOBO.pdf" TargetMode="External"/><Relationship Id="rId2865" Type="http://schemas.openxmlformats.org/officeDocument/2006/relationships/hyperlink" Target="https://www.caixa.gov.br/Downloads/sinapi-cadernos-tecnicos/SINAPI-CT-DEPRECIACAO-JUROS-IMPOSTOS-E-SEGUROS-MANUTENCAO-E-MATERIAIS-NA-OPERACAO-DOS-EQUIPAMENTOS.pdf" TargetMode="External"/><Relationship Id="rId3916" Type="http://schemas.openxmlformats.org/officeDocument/2006/relationships/hyperlink" Target="https://www.caixa.gov.br/Downloads/sinapi-cadernos-tecnicos/SINAPI-CT-ESTRUTURA-E-TRAMA-PARA-COBERTURA.pdf" TargetMode="External"/><Relationship Id="rId9478" Type="http://schemas.openxmlformats.org/officeDocument/2006/relationships/hyperlink" Target="https://www.caixa.gov.br/Downloads/sinapi-cadernos-tecnicos/SINAPI-CT-SISTEMA-DE-PROTECAO-CONTRA-DESCARGAS-ATMOSFERICAS-SPDA.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ONTRAPISO.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8561" Type="http://schemas.openxmlformats.org/officeDocument/2006/relationships/hyperlink" Target="https://www.caixa.gov.br/Downloads/sinapi-cadernos-tecnicos/SINAPI-CT-POSTES-DE-CONCRETO-E-METALICOS.pdf" TargetMode="External"/><Relationship Id="rId9612" Type="http://schemas.openxmlformats.org/officeDocument/2006/relationships/hyperlink" Target="https://www.caixa.gov.br/Downloads/sinapi-cadernos-tecnicos/SINAPI-CT-TRANSFORMADORES.pdf" TargetMode="External"/><Relationship Id="rId1601" Type="http://schemas.openxmlformats.org/officeDocument/2006/relationships/hyperlink" Target="https://www.caixa.gov.br/Downloads/sinapi-cadernos-tecnicos/SINAPI-CT-CUSTOS-HORARIOS-PRODUTIVO-E-IMPRODUTIVO-DOS-EQUIPAMENTOS.pdf" TargetMode="External"/><Relationship Id="rId7163" Type="http://schemas.openxmlformats.org/officeDocument/2006/relationships/hyperlink" Target="https://www.caixa.gov.br/Downloads/sinapi-metodologia/Livro_SINAPI_Calculos_Parametros.pdf" TargetMode="External"/><Relationship Id="rId8214" Type="http://schemas.openxmlformats.org/officeDocument/2006/relationships/hyperlink" Target="https://www.caixa.gov.br/Downloads/sinapi-cadernos-tecnicos/SINAPI-CT-PELE-DE-VIDRO-EM-FACHADAS.pdf" TargetMode="External"/><Relationship Id="rId10144" Type="http://schemas.openxmlformats.org/officeDocument/2006/relationships/hyperlink" Target="https://www.caixa.gov.br/Downloads/sinapi-cadernos-tecnicos/SINAPI-CT-TUBULOES.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QUADRIAS-PORTAS.pdf" TargetMode="External"/><Relationship Id="rId4824" Type="http://schemas.openxmlformats.org/officeDocument/2006/relationships/hyperlink" Target="https://www.caixa.gov.br/Downloads/sinapi-cadernos-tecnicos/SINAPI-CT-INSTALACOES-ELETRICAS-ELETRODUTOS-EMBUTIDOS-CABOS-CAIXAS-TOMADAS-E-INTERRUPTORES.pdf" TargetMode="External"/><Relationship Id="rId347" Type="http://schemas.openxmlformats.org/officeDocument/2006/relationships/hyperlink" Target="https://www.caixa.gov.br/Downloads/sinapi-cadernos-tecnicos/SINAPI-CT-ASFALTO.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CAVACAO-VERTICAL-A-CEU-ABERTO.pdf" TargetMode="External"/><Relationship Id="rId6996" Type="http://schemas.openxmlformats.org/officeDocument/2006/relationships/hyperlink" Target="https://www.caixa.gov.br/Downloads/sinapi-cadernos-tecnicos/SINAPI-CT-INSTALACOES-PARA-CANTEIROS-DE-OBRAS.pdf" TargetMode="External"/><Relationship Id="rId5598" Type="http://schemas.openxmlformats.org/officeDocument/2006/relationships/hyperlink" Target="https://www.caixa.gov.br/Downloads/sinapi-cadernos-tecnicos/SINAPI-CT-INSTALACOES-HIDRAULICAS-EM-PPR.pdf" TargetMode="External"/><Relationship Id="rId6649" Type="http://schemas.openxmlformats.org/officeDocument/2006/relationships/hyperlink" Target="https://www.caixa.gov.br/Downloads/sinapi-cadernos-tecnicos/SINAPI-CT-INSTALACOES-DE-AR-CONDICIONADO.pdf" TargetMode="External"/><Relationship Id="rId8071" Type="http://schemas.openxmlformats.org/officeDocument/2006/relationships/hyperlink" Target="https://www.caixa.gov.br/Downloads/sinapi-cadernos-tecnicos/SINAPI-CT-PAREDES-EM-DRYWALL.pdf" TargetMode="External"/><Relationship Id="rId9122" Type="http://schemas.openxmlformats.org/officeDocument/2006/relationships/hyperlink" Target="https://www.caixa.gov.br/Downloads/sinapi-cadernos-tecnicos/SINAPI-CT-REDES-DE-LOGICA-TELEFONIA-E-IMAGEM.pdf" TargetMode="External"/><Relationship Id="rId1111" Type="http://schemas.openxmlformats.org/officeDocument/2006/relationships/hyperlink" Target="https://www.caixa.gov.br/Downloads/sinapi-cadernos-tecnicos/SINAPI-CT-CAIXAS-ENTERRADAS.pdf" TargetMode="External"/><Relationship Id="rId4681" Type="http://schemas.openxmlformats.org/officeDocument/2006/relationships/hyperlink" Target="https://www.caixa.gov.br/Downloads/sinapi-cadernos-tecnicos/SINAPI-CT-INSTALACOES-ELETRICAS-ELETRODUTOS-EMBUTIDOS-CABOS-CAIXAS-TOMADAS-E-INTERRUPTORES.pdf" TargetMode="External"/><Relationship Id="rId5732" Type="http://schemas.openxmlformats.org/officeDocument/2006/relationships/hyperlink" Target="https://www.caixa.gov.br/Downloads/sinapi-cadernos-tecnicos/SINAPI-CT-INSTALACOES-PREDIAIS-DE-ESGOTO-TUBOS-E-CONEXOES.pdf" TargetMode="External"/><Relationship Id="rId3283" Type="http://schemas.openxmlformats.org/officeDocument/2006/relationships/hyperlink" Target="https://www.caixa.gov.br/Downloads/sinapi-cadernos-tecnicos/SINAPI-CT-ESCADAS.pdf" TargetMode="External"/><Relationship Id="rId4334" Type="http://schemas.openxmlformats.org/officeDocument/2006/relationships/hyperlink" Target="https://www.caixa.gov.br/Downloads/sinapi-cadernos-tecnicos/SINAPI-CT-FORMAS-PARA-ESTRUTURAS-DE-CONCRETO-ARMADO.pdf" TargetMode="External"/><Relationship Id="rId8955" Type="http://schemas.openxmlformats.org/officeDocument/2006/relationships/hyperlink" Target="https://www.caixa.gov.br/Downloads/sinapi-cadernos-tecnicos/SINAPI-CT-RASGOS-E-FIXACOES.pdf" TargetMode="External"/><Relationship Id="rId6159" Type="http://schemas.openxmlformats.org/officeDocument/2006/relationships/hyperlink" Target="https://www.caixa.gov.br/Downloads/sinapi-cadernos-tecnicos/SINAPI-CT-INSTALACOES-PREDIAIS-DE-AGUAS-PLUVIAIS-TUBOS-CONEXOES-CAIXAS-E-RALOS.pdf" TargetMode="External"/><Relationship Id="rId7557" Type="http://schemas.openxmlformats.org/officeDocument/2006/relationships/hyperlink" Target="https://www.caixa.gov.br/Downloads/sinapi-cadernos-tecnicos/SINAPI-CT-LOUCAS-E-METAIS.pdf" TargetMode="External"/><Relationship Id="rId8608" Type="http://schemas.openxmlformats.org/officeDocument/2006/relationships/hyperlink" Target="https://www.caixa.gov.br/Downloads/sinapi-cadernos-tecnicos/SINAPI-CT-POCOS-DE-VISITA-E-CAIXAS-PARA-BOCAS-DE-LOBO.pdf" TargetMode="External"/><Relationship Id="rId2769" Type="http://schemas.openxmlformats.org/officeDocument/2006/relationships/hyperlink" Target="https://www.caixa.gov.br/Downloads/sinapi-cadernos-tecnicos/SINAPI-CT-DEPRECIACAO-JUROS-IMPOSTOS-E-SEGUROS-MANUTENCAO-E-MATERIAIS-NA-OPERACAO-DOS-EQUIPAMENTOS.pdf" TargetMode="External"/><Relationship Id="rId6640" Type="http://schemas.openxmlformats.org/officeDocument/2006/relationships/hyperlink" Target="https://www.caixa.gov.br/Downloads/sinapi-cadernos-tecnicos/SINAPI-CT-INSTALACOES-DE-GAS-EM-PEX-MULTICAMADAS.pdf" TargetMode="External"/><Relationship Id="rId4191" Type="http://schemas.openxmlformats.org/officeDocument/2006/relationships/hyperlink" Target="https://www.caixa.gov.br/Downloads/sinapi-cadernos-tecnicos/SINAPI-CT-FORROS.pdf" TargetMode="External"/><Relationship Id="rId5242" Type="http://schemas.openxmlformats.org/officeDocument/2006/relationships/hyperlink" Target="https://www.caixa.gov.br/Downloads/sinapi-cadernos-tecnicos/SINAPI-CT-INSTALACOES-HIDRAULICAS-RESERVACAO-E-BOMBAS-DE-RECALQUE.pdf" TargetMode="External"/><Relationship Id="rId9863" Type="http://schemas.openxmlformats.org/officeDocument/2006/relationships/hyperlink" Target="https://www.caixa.gov.br/Downloads/sinapi-cadernos-tecnicos/SINAPI-CT-TRANSPORTE-CARGA-E-DESCARGA-DE-MATERIAIS.pdf" TargetMode="External"/><Relationship Id="rId77" Type="http://schemas.openxmlformats.org/officeDocument/2006/relationships/hyperlink" Target="https://www.caixa.gov.br/Downloads/sinapi-cadernos-tecnicos/SINAPI-CT-ALVENARIA-DE-VEDACAO.pdf" TargetMode="External"/><Relationship Id="rId8465" Type="http://schemas.openxmlformats.org/officeDocument/2006/relationships/hyperlink" Target="https://www.caixa.gov.br/Downloads/sinapi-cadernos-tecnicos/SINAPI-CT-PISOS.pdf" TargetMode="External"/><Relationship Id="rId9516" Type="http://schemas.openxmlformats.org/officeDocument/2006/relationships/hyperlink" Target="https://www.caixa.gov.br/Downloads/sinapi-cadernos-tecnicos/SINAPI-CT-SISTEMAS-DE-MEDICAO.pdf" TargetMode="External"/><Relationship Id="rId1852" Type="http://schemas.openxmlformats.org/officeDocument/2006/relationships/hyperlink" Target="https://www.caixa.gov.br/Downloads/sinapi-cadernos-tecnicos/SINAPI-CT-CUSTOS-HORARIOS-PRODUTIVO-E-IMPRODUTIVO-DOS-EQUIPAMENTOS.pdf" TargetMode="External"/><Relationship Id="rId2903" Type="http://schemas.openxmlformats.org/officeDocument/2006/relationships/hyperlink" Target="https://www.caixa.gov.br/Downloads/sinapi-cadernos-tecnicos/SINAPI-CT-DISPOSITIVOS-AUXILIARES-VIARIOS.pdf" TargetMode="External"/><Relationship Id="rId7067" Type="http://schemas.openxmlformats.org/officeDocument/2006/relationships/hyperlink" Target="https://www.caixa.gov.br/Downloads/sinapi-cadernos-tecnicos/SINAPI-CT-LIGACOES-PREDIAIS-DE-AGUA-E-ESGOTO.pdf" TargetMode="External"/><Relationship Id="rId8118" Type="http://schemas.openxmlformats.org/officeDocument/2006/relationships/hyperlink" Target="https://www.caixa.gov.br/Downloads/sinapi-cadernos-tecnicos/SINAPI-CT-PASSEIOS-DE-CONCRETO.pdf" TargetMode="External"/><Relationship Id="rId10048" Type="http://schemas.openxmlformats.org/officeDocument/2006/relationships/hyperlink" Target="https://www.caixa.gov.br/Downloads/sinapi-cadernos-tecnicos/SINAPI-CT-TRATAMENTOS-SUPERFICIAIS.pdf" TargetMode="External"/><Relationship Id="rId10395" Type="http://schemas.openxmlformats.org/officeDocument/2006/relationships/hyperlink" Target="https://www.caixa.gov.br/Downloads/sinapi-cadernos-tecnicos/SINAPI-CT-VALVULAS-PARA-REDES-DE-SANEAMENTO.pdf" TargetMode="External"/><Relationship Id="rId1505" Type="http://schemas.openxmlformats.org/officeDocument/2006/relationships/hyperlink" Target="https://www.caixa.gov.br/Downloads/sinapi-cadernos-tecnicos/SINAPI-CT-CUSTOS-HORARIOS-PRODUTIVO-E-IMPRODUTIVO-DOS-EQUIPAMENTOS.pdf" TargetMode="External"/><Relationship Id="rId3677" Type="http://schemas.openxmlformats.org/officeDocument/2006/relationships/hyperlink" Target="https://www.caixa.gov.br/Downloads/sinapi-cadernos-tecnicos/SINAPI-CT-ESQUADRIAS-PORTAS.pdf" TargetMode="External"/><Relationship Id="rId4728" Type="http://schemas.openxmlformats.org/officeDocument/2006/relationships/hyperlink" Target="https://www.caixa.gov.br/Downloads/sinapi-cadernos-tecnicos/SINAPI-CT-INSTALACOES-ELETRICAS-ELETRODUTOS-EMBUTIDOS-CABOS-CAIXAS-TOMADAS-E-INTERRUPTORES.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6150" Type="http://schemas.openxmlformats.org/officeDocument/2006/relationships/hyperlink" Target="https://www.caixa.gov.br/Downloads/sinapi-cadernos-tecnicos/SINAPI-CT-INSTALACOES-PREDIAIS-DE-AGUA-QUENTE-EM-CPVC.pdf" TargetMode="External"/><Relationship Id="rId7201" Type="http://schemas.openxmlformats.org/officeDocument/2006/relationships/hyperlink" Target="https://www.caixa.gov.br/Downloads/sinapi-metodologia/Livro_SINAPI_Calculos_Parametros.pdf" TargetMode="External"/><Relationship Id="rId2760" Type="http://schemas.openxmlformats.org/officeDocument/2006/relationships/hyperlink" Target="https://www.caixa.gov.br/Downloads/sinapi-cadernos-tecnicos/SINAPI-CT-DEPRECIACAO-JUROS-IMPOSTOS-E-SEGUROS-MANUTENCAO-E-MATERIAIS-NA-OPERACAO-DOS-EQUIPAMENTOS.pdf" TargetMode="External"/><Relationship Id="rId3811" Type="http://schemas.openxmlformats.org/officeDocument/2006/relationships/hyperlink" Target="https://www.caixa.gov.br/Downloads/sinapi-cadernos-tecnicos/SINAPI-CT-ESTACAS-ESCAVADAS-SEM-FLUIDO-ESTABILIZANTE.pdf" TargetMode="External"/><Relationship Id="rId9373" Type="http://schemas.openxmlformats.org/officeDocument/2006/relationships/hyperlink" Target="https://www.caixa.gov.br/Downloads/sinapi-cadernos-tecnicos/SINAPI-CT-REVESTIMENTOS-CERAMICOS-INTERNOS.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CRETO-PROJETAD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9026" Type="http://schemas.openxmlformats.org/officeDocument/2006/relationships/hyperlink" Target="https://www.caixa.gov.br/Downloads/sinapi-cadernos-tecnicos/SINAPI-CT-RECOMPOSICAO-DE-PAVIMENTOS.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LUMINACAO-PREDIAL-E-MONITORAMENTO.pdf" TargetMode="External"/><Relationship Id="rId5983" Type="http://schemas.openxmlformats.org/officeDocument/2006/relationships/hyperlink" Target="https://www.caixa.gov.br/Downloads/sinapi-cadernos-tecnicos/SINAPI-CT-INSTALACOES-PREDIAIS-DE-AGUA-FRIA-EM-PVC.pdf" TargetMode="External"/><Relationship Id="rId3187" Type="http://schemas.openxmlformats.org/officeDocument/2006/relationships/hyperlink" Target="https://www.caixa.gov.br/Downloads/sinapi-cadernos-tecnicos/SINAPI-CT-EQUIPAMENTOS-DE-PROTECAO-COLETIVA.pdf" TargetMode="External"/><Relationship Id="rId4238" Type="http://schemas.openxmlformats.org/officeDocument/2006/relationships/hyperlink" Target="https://www.caixa.gov.br/Downloads/sinapi-cadernos-tecnicos/SINAPI-CT-FOSSAS-E-SUMIDOUROS.pdf" TargetMode="External"/><Relationship Id="rId5636" Type="http://schemas.openxmlformats.org/officeDocument/2006/relationships/hyperlink" Target="https://www.caixa.gov.br/Downloads/sinapi-cadernos-tecnicos/SINAPI-CT-INSTALACOES-HIDRAULICAS-EM-PPR.pdf" TargetMode="External"/><Relationship Id="rId8859" Type="http://schemas.openxmlformats.org/officeDocument/2006/relationships/hyperlink" Target="https://www.caixa.gov.br/Downloads/sinapi-cadernos-tecnicos/SINAPI-CT-RADIER-PISO-DE-CONCRETO-E-LAJE-SOBRE-SOLO.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ADAS.pdf" TargetMode="External"/><Relationship Id="rId6891" Type="http://schemas.openxmlformats.org/officeDocument/2006/relationships/hyperlink" Target="https://www.caixa.gov.br/Downloads/sinapi-cadernos-tecnicos/SINAPI-CT-INSTALACOES-EM-COBRE.pdf" TargetMode="External"/><Relationship Id="rId7942" Type="http://schemas.openxmlformats.org/officeDocument/2006/relationships/hyperlink" Target="https://www.caixa.gov.br/Downloads/sinapi-cadernos-tecnicos/SINAPI-CT-MONOCAPA.pdf" TargetMode="External"/><Relationship Id="rId242" Type="http://schemas.openxmlformats.org/officeDocument/2006/relationships/hyperlink" Target="https://www.caixa.gov.br/Downloads/sinapi-cadernos-tecnicos/SINAPI-CT-ARGAMASSAS.pdf" TargetMode="External"/><Relationship Id="rId5493" Type="http://schemas.openxmlformats.org/officeDocument/2006/relationships/hyperlink" Target="https://www.caixa.gov.br/Downloads/sinapi-cadernos-tecnicos/SINAPI-CT-INSTALACOES-HIDRAULICAS-EM-PEX.pdf" TargetMode="External"/><Relationship Id="rId6544" Type="http://schemas.openxmlformats.org/officeDocument/2006/relationships/hyperlink" Target="https://www.caixa.gov.br/Downloads/sinapi-cadernos-tecnicos/SINAPI-CT-INSTALACOES-DE-GAS-E-INCENDIO-EM-ACO-E-FERRO-GALVANIZADO.pdf" TargetMode="External"/><Relationship Id="rId4095" Type="http://schemas.openxmlformats.org/officeDocument/2006/relationships/hyperlink" Target="https://www.caixa.gov.br/Downloads/sinapi-cadernos-tecnicos/SINAPI-CT-ESTRUTURAS-DE-MADEIRA.pdf" TargetMode="External"/><Relationship Id="rId5146" Type="http://schemas.openxmlformats.org/officeDocument/2006/relationships/hyperlink" Target="https://www.caixa.gov.br/Downloads/sinapi-cadernos-tecnicos/SINAPI-CT-INSTALACOES-HIDRAULICAS-RESERVACAO-E-BOMBAS-DE-RECALQUE.pdf" TargetMode="External"/><Relationship Id="rId8369" Type="http://schemas.openxmlformats.org/officeDocument/2006/relationships/hyperlink" Target="https://www.caixa.gov.br/Downloads/sinapi-cadernos-tecnicos/SINAPI-CT-PINTURA-EM-MADEIRA.pdf" TargetMode="External"/><Relationship Id="rId9767" Type="http://schemas.openxmlformats.org/officeDocument/2006/relationships/hyperlink" Target="https://www.caixa.gov.br/Downloads/sinapi-cadernos-tecnicos/SINAPI-CT-TRANSPORTE-DE-MATERIAIS-DENTRO-DO-CANTEIRO-DE-OBRAS.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EPRECIACAO-JUROS-IMPOSTOS-E-SEGUROS-MANUTENCAO-E-MATERIAIS-NA-OPERACAO-DOS-EQUIPAMENTOS.pdf" TargetMode="External"/><Relationship Id="rId10299" Type="http://schemas.openxmlformats.org/officeDocument/2006/relationships/hyperlink" Target="https://www.caixa.gov.br/Downloads/sinapi-cadernos-tecnicos/SINAPI-CT-VALVULAS-E-REGISTROS-PARA-SISTEMAS-PREDIAIS.pdf" TargetMode="External"/><Relationship Id="rId1409" Type="http://schemas.openxmlformats.org/officeDocument/2006/relationships/hyperlink" Target="https://www.caixa.gov.br/Downloads/sinapi-cadernos-tecnicos/SINAPI-CT-CONCRETO-PROTENDIDO.pdf" TargetMode="External"/><Relationship Id="rId4979" Type="http://schemas.openxmlformats.org/officeDocument/2006/relationships/hyperlink" Target="https://www.caixa.gov.br/Downloads/sinapi-cadernos-tecnicos/SINAPI-CT-INSTALACOES-ELETRICAS-QUADROS-CABOS-DISJUNTORES-CONTATORES-E-BARRAMENTOS-BLINDADOS.pdf" TargetMode="External"/><Relationship Id="rId8850" Type="http://schemas.openxmlformats.org/officeDocument/2006/relationships/hyperlink" Target="https://www.caixa.gov.br/Downloads/sinapi-cadernos-tecnicos/SINAPI-CT-QUADROS-DE-AUTOMACAO-DE-BOMBAS.pdf" TargetMode="External"/><Relationship Id="rId9901" Type="http://schemas.openxmlformats.org/officeDocument/2006/relationships/hyperlink" Target="https://www.caixa.gov.br/Downloads/sinapi-cadernos-tecnicos/SINAPI-CT-TRANSPORTE-CARGA-E-DESCARGA-DE-MATERIAIS.pdf" TargetMode="External"/><Relationship Id="rId7452" Type="http://schemas.openxmlformats.org/officeDocument/2006/relationships/hyperlink" Target="https://www.caixa.gov.br/Downloads/sinapi-metodologia/Livro_SINAPI_Calculos_Parametros.pdf" TargetMode="External"/><Relationship Id="rId8503" Type="http://schemas.openxmlformats.org/officeDocument/2006/relationships/hyperlink" Target="https://www.caixa.gov.br/Downloads/sinapi-cadernos-tecnicos/SINAPI-CT-POSTES-DE-CONCRETO-E-METALICOS.pdf" TargetMode="External"/><Relationship Id="rId10433" Type="http://schemas.openxmlformats.org/officeDocument/2006/relationships/hyperlink" Target="https://www.caixa.gov.br/Downloads/sinapi-cadernos-tecnicos/SINAPI-CT-VALVULAS-PARA-REDES-DE-SANEAMENTO.pdf" TargetMode="External"/><Relationship Id="rId6054" Type="http://schemas.openxmlformats.org/officeDocument/2006/relationships/hyperlink" Target="https://www.caixa.gov.br/Downloads/sinapi-cadernos-tecnicos/SINAPI-CT-INSTALACOES-PREDIAIS-DE-AGUA-QUENTE-EM-CPVC.pdf" TargetMode="External"/><Relationship Id="rId7105" Type="http://schemas.openxmlformats.org/officeDocument/2006/relationships/hyperlink" Target="https://www.caixa.gov.br/Downloads/sinapi-cadernos-tecnicos/SINAPI-CT-LIGACOES-PREDIAIS-DE-AGUA-E-ESGOTO.pdf" TargetMode="External"/><Relationship Id="rId983" Type="http://schemas.openxmlformats.org/officeDocument/2006/relationships/hyperlink" Target="https://www.caixa.gov.br/Downloads/sinapi-cadernos-tecnicos/SINAPI-CT-ATERROS-BASES-SUB-BASES-E-IMPRIMACOES.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9277" Type="http://schemas.openxmlformats.org/officeDocument/2006/relationships/hyperlink" Target="https://www.caixa.gov.br/Downloads/sinapi-cadernos-tecnicos/SINAPI-CT-REDES-DE-AGUA-E-ESGOTO-EM-PEAD-LISO-(TUBOS-E-CONEXOES).pdf" TargetMode="External"/><Relationship Id="rId636" Type="http://schemas.openxmlformats.org/officeDocument/2006/relationships/hyperlink" Target="https://www.caixa.gov.br/Downloads/sinapi-cadernos-tecnicos/SINAPI-CT-ASSENTAMENTO-DE-TUBOS-DE-ESGOTO-OU-DRENAGEM-PLUVIAL-EM-CONCRETO.pdf" TargetMode="External"/><Relationship Id="rId1266" Type="http://schemas.openxmlformats.org/officeDocument/2006/relationships/hyperlink" Target="https://www.caixa.gov.br/Downloads/sinapi-cadernos-tecnicos/SINAPI-CT-CERCAS-PROTETORES-E-ALAMBRADOS.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QUADRIAS-PORTAS.pdf" TargetMode="External"/><Relationship Id="rId5887" Type="http://schemas.openxmlformats.org/officeDocument/2006/relationships/hyperlink" Target="https://www.caixa.gov.br/Downloads/sinapi-cadernos-tecnicos/SINAPI-CT-INSTALACOES-PREDIAIS-DE-AGUA-FRIA-EM-PVC.pdf" TargetMode="External"/><Relationship Id="rId6938" Type="http://schemas.openxmlformats.org/officeDocument/2006/relationships/hyperlink" Target="https://www.caixa.gov.br/Downloads/sinapi-cadernos-tecnicos/SINAPI-CT-INSTALACOES-EM-COBRE.pdf" TargetMode="External"/><Relationship Id="rId4489" Type="http://schemas.openxmlformats.org/officeDocument/2006/relationships/hyperlink" Target="https://www.caixa.gov.br/Downloads/sinapi-cadernos-tecnicos/SINAPI-CT-GRAUTE-E-ARMACAO.pdf" TargetMode="External"/><Relationship Id="rId8360" Type="http://schemas.openxmlformats.org/officeDocument/2006/relationships/hyperlink" Target="https://www.caixa.gov.br/Downloads/sinapi-cadernos-tecnicos/SINAPI-CT-PINTURA-EM-MADEIRA.pdf" TargetMode="External"/><Relationship Id="rId9411" Type="http://schemas.openxmlformats.org/officeDocument/2006/relationships/hyperlink" Target="https://www.caixa.gov.br/Downloads/sinapi-cadernos-tecnicos/SINAPI-CT-SINALIZACAO-VERTICAL-VIARIA.pdf" TargetMode="External"/><Relationship Id="rId10290" Type="http://schemas.openxmlformats.org/officeDocument/2006/relationships/hyperlink" Target="https://www.caixa.gov.br/Downloads/sinapi-cadernos-tecnicos/SINAPI-CT-VIDROS-E-ESPELHOS.pdf" TargetMode="External"/><Relationship Id="rId1400" Type="http://schemas.openxmlformats.org/officeDocument/2006/relationships/hyperlink" Target="https://www.caixa.gov.br/Downloads/sinapi-cadernos-tecnicos/SINAPI-CT-CONCRETO-PROTENDIDO.pdf" TargetMode="External"/><Relationship Id="rId4970" Type="http://schemas.openxmlformats.org/officeDocument/2006/relationships/hyperlink" Target="https://www.caixa.gov.br/Downloads/sinapi-cadernos-tecnicos/SINAPI-CT-INSTALACOES-ELETRICAS-QUADROS-CABOS-DISJUNTORES-CONTATORES-E-BARRAMENTOS-BLINDADOS.pdf" TargetMode="External"/><Relationship Id="rId8013" Type="http://schemas.openxmlformats.org/officeDocument/2006/relationships/hyperlink" Target="https://www.caixa.gov.br/Downloads/sinapi-cadernos-tecnicos/SINAPI-CT-PAREDES-DE-CONCRETO-ESTUCAMENTO.pdf" TargetMode="External"/><Relationship Id="rId3572" Type="http://schemas.openxmlformats.org/officeDocument/2006/relationships/hyperlink" Target="https://www.caixa.gov.br/Downloads/sinapi-cadernos-tecnicos/SINAPI-CT-ESCORAMENTO-E-PREPARO-DE-FUNDO-DE-VALAS.pdf" TargetMode="External"/><Relationship Id="rId4623" Type="http://schemas.openxmlformats.org/officeDocument/2006/relationships/hyperlink" Target="https://www.caixa.gov.br/Downloads/sinapi-cadernos-tecnicos/SINAPI-CT-ILUMINACAO-PREDIAL-E-MONITORAMENTO.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QUIPAMENTOS-DE-PROTECAO-COLETIVA.pdf" TargetMode="External"/><Relationship Id="rId6795" Type="http://schemas.openxmlformats.org/officeDocument/2006/relationships/hyperlink" Target="https://www.caixa.gov.br/Downloads/sinapi-cadernos-tecnicos/SINAPI-CT-INSTALACOES-EM-COBRE.pdf" TargetMode="External"/><Relationship Id="rId146" Type="http://schemas.openxmlformats.org/officeDocument/2006/relationships/hyperlink" Target="https://www.caixa.gov.br/Downloads/sinapi-cadernos-tecnicos/SINAPI-CT-ARGAMASSAS.pdf" TargetMode="External"/><Relationship Id="rId5397" Type="http://schemas.openxmlformats.org/officeDocument/2006/relationships/hyperlink" Target="https://www.caixa.gov.br/Downloads/sinapi-cadernos-tecnicos/SINAPI-CT-INSTALACOES-HIDRAULICAS-RESERVACAO-E-BOMBAS-DE-RECALQUE.pdf" TargetMode="External"/><Relationship Id="rId6448" Type="http://schemas.openxmlformats.org/officeDocument/2006/relationships/hyperlink" Target="https://www.caixa.gov.br/Downloads/sinapi-cadernos-tecnicos/SINAPI-CT-INSTALACOES-DE-GAS-E-INCENDIO-EM-ACO-E-FERRO-GALVANIZADO.pdf" TargetMode="External"/><Relationship Id="rId7846" Type="http://schemas.openxmlformats.org/officeDocument/2006/relationships/hyperlink" Target="https://www.caixa.gov.br/Downloads/sinapi-cadernos-tecnicos/SINAPI-CT-MOBILIZACAO-E-DESMOBILIZACAO-DE-EQUIPAMENTOS-PESADOS.pdf" TargetMode="External"/><Relationship Id="rId4480" Type="http://schemas.openxmlformats.org/officeDocument/2006/relationships/hyperlink" Target="https://www.caixa.gov.br/Downloads/sinapi-cadernos-tecnicos/SINAPI-CT-GRAUTE-E-ARMACAO.pdf" TargetMode="External"/><Relationship Id="rId5531" Type="http://schemas.openxmlformats.org/officeDocument/2006/relationships/hyperlink" Target="https://www.caixa.gov.br/Downloads/sinapi-cadernos-tecnicos/SINAPI-CT-INSTALACOES-HIDRAULICAS-EM-PEX.pdf" TargetMode="External"/><Relationship Id="rId3082" Type="http://schemas.openxmlformats.org/officeDocument/2006/relationships/hyperlink" Target="https://www.caixa.gov.br/Downloads/sinapi-cadernos-tecnicos/SINAPI-CT-ELETROCALHAS.pdf" TargetMode="External"/><Relationship Id="rId4133" Type="http://schemas.openxmlformats.org/officeDocument/2006/relationships/hyperlink" Target="https://www.caixa.gov.br/Downloads/sinapi-cadernos-tecnicos/SINAPI-CT-EXECUCAO-DE-TIRANTES.pdf" TargetMode="External"/><Relationship Id="rId8754" Type="http://schemas.openxmlformats.org/officeDocument/2006/relationships/hyperlink" Target="https://www.caixa.gov.br/Downloads/sinapi-cadernos-tecnicos/SINAPI-CT-PRODUCAO-DE-CONCRETO.pdf" TargetMode="External"/><Relationship Id="rId9805" Type="http://schemas.openxmlformats.org/officeDocument/2006/relationships/hyperlink" Target="https://www.caixa.gov.br/Downloads/sinapi-cadernos-tecnicos/SINAPI-CT-TRANSPORTE-DE-MATERIAIS-DENTRO-DO-CANTEIRO-DE-OBRAS.pdf" TargetMode="External"/><Relationship Id="rId19" Type="http://schemas.openxmlformats.org/officeDocument/2006/relationships/hyperlink" Target="https://www.caixa.gov.br/Downloads/sinapi-cadernos-tecnicos/SINAPI-CT-ALVENARIA-ESTRUTURAL-BLOCOS-DE-CONCRETO.pdf" TargetMode="External"/><Relationship Id="rId7356" Type="http://schemas.openxmlformats.org/officeDocument/2006/relationships/hyperlink" Target="https://www.caixa.gov.br/Downloads/sinapi-metodologia/Livro_SINAPI_Calculos_Parametros.pdf" TargetMode="External"/><Relationship Id="rId8407" Type="http://schemas.openxmlformats.org/officeDocument/2006/relationships/hyperlink" Target="https://www.caixa.gov.br/Downloads/sinapi-cadernos-tecnicos/SINAPI-CT-PINTURA-EM-SUPERFICIES-METALICAS.pdf" TargetMode="External"/><Relationship Id="rId10337" Type="http://schemas.openxmlformats.org/officeDocument/2006/relationships/hyperlink" Target="https://www.caixa.gov.br/Downloads/sinapi-cadernos-tecnicos/SINAPI-CT-VALVULAS-E-REGISTROS-PARA-SISTEMAS-PREDIAIS.pdf" TargetMode="External"/><Relationship Id="rId7009" Type="http://schemas.openxmlformats.org/officeDocument/2006/relationships/hyperlink" Target="https://www.caixa.gov.br/Downloads/sinapi-cadernos-tecnicos/SINAPI-CT-LAJES-PRE-MOLDADAS.pdf" TargetMode="External"/><Relationship Id="rId3966" Type="http://schemas.openxmlformats.org/officeDocument/2006/relationships/hyperlink" Target="https://www.caixa.gov.br/Downloads/sinapi-cadernos-tecnicos/SINAPI-CT-ESTRUTURA-E-TRAMA-PARA-COBERTURA.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3619" Type="http://schemas.openxmlformats.org/officeDocument/2006/relationships/hyperlink" Target="https://www.caixa.gov.br/Downloads/sinapi-cadernos-tecnicos/SINAPI-CT-ESGOTAMENTO-DE-VALA-E-REBAIXAMENTO-DO-LENCOL-FREATICO.pdf" TargetMode="External"/><Relationship Id="rId5041" Type="http://schemas.openxmlformats.org/officeDocument/2006/relationships/hyperlink" Target="https://www.caixa.gov.br/Downloads/sinapi-cadernos-tecnicos/SINAPI-CT-INSTALACOES-ELETRICAS-REDE-DE-DISTRIBUICAO.pdf" TargetMode="External"/><Relationship Id="rId9662" Type="http://schemas.openxmlformats.org/officeDocument/2006/relationships/hyperlink" Target="https://www.caixa.gov.br/Downloads/sinapi-cadernos-tecnicos/SINAPI-CT-TRANSPORTE-FLUVIAL-CARGA-E-DESCARGA.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8264" Type="http://schemas.openxmlformats.org/officeDocument/2006/relationships/hyperlink" Target="https://www.caixa.gov.br/Downloads/sinapi-cadernos-tecnicos/SINAPI-CT-PERFURACAO-HORIZONTAL-DIRECIONAL-HDD.pdf" TargetMode="External"/><Relationship Id="rId9315" Type="http://schemas.openxmlformats.org/officeDocument/2006/relationships/hyperlink" Target="https://www.caixa.gov.br/Downloads/sinapi-cadernos-tecnicos/SINAPI-CT-RESERVATORIOS-DE-CONCRETO-E-METALICOS.pdf" TargetMode="External"/><Relationship Id="rId10194" Type="http://schemas.openxmlformats.org/officeDocument/2006/relationships/hyperlink" Target="https://www.caixa.gov.br/Downloads/sinapi-cadernos-tecnicos/SINAPI-CT-USINAGENS.pdf" TargetMode="External"/><Relationship Id="rId1304" Type="http://schemas.openxmlformats.org/officeDocument/2006/relationships/hyperlink" Target="https://www.caixa.gov.br/Downloads/sinapi-cadernos-tecnicos/SINAPI-CT-CHAPISCO.pdf" TargetMode="External"/><Relationship Id="rId4874" Type="http://schemas.openxmlformats.org/officeDocument/2006/relationships/hyperlink" Target="https://www.caixa.gov.br/Downloads/sinapi-cadernos-tecnicos/SINAPI-CT-INSTALACOES-ELETRICAS-ELETRODUTOS-CONEXOES-E-CONDULETES-APARENTES.pdf" TargetMode="External"/><Relationship Id="rId3476" Type="http://schemas.openxmlformats.org/officeDocument/2006/relationships/hyperlink" Target="https://www.caixa.gov.br/Downloads/sinapi-cadernos-tecnicos/SINAPI-CT-ESCAVACAO-DE-VALAS.pdf" TargetMode="External"/><Relationship Id="rId4527" Type="http://schemas.openxmlformats.org/officeDocument/2006/relationships/hyperlink" Target="https://www.caixa.gov.br/Downloads/sinapi-cadernos-tecnicos/SINAPI-CT-GUARDA-CORPO-CORRIMAO-E-GRADE-PARA-ESQUADRIAS.pdf" TargetMode="External"/><Relationship Id="rId5925" Type="http://schemas.openxmlformats.org/officeDocument/2006/relationships/hyperlink" Target="https://www.caixa.gov.br/Downloads/sinapi-cadernos-tecnicos/SINAPI-CT-INSTALACOES-PREDIAIS-DE-AGUA-FRIA-EM-PVC.pdf" TargetMode="External"/><Relationship Id="rId10" Type="http://schemas.openxmlformats.org/officeDocument/2006/relationships/hyperlink" Target="https://www.caixa.gov.br/Downloads/sinapi-cadernos-tecnicos/SINAPI-CT-ALVENARIA-ESTRUTURAL-BLOCOS-CERAMICOS.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LETROCALHAS.pdf" TargetMode="External"/><Relationship Id="rId7000" Type="http://schemas.openxmlformats.org/officeDocument/2006/relationships/hyperlink" Target="https://www.caixa.gov.br/Downloads/sinapi-cadernos-tecnicos/SINAPI-CT-INSTALACOES-PARA-CANTEIROS-DE-OBRAS.pdf" TargetMode="External"/><Relationship Id="rId6699" Type="http://schemas.openxmlformats.org/officeDocument/2006/relationships/hyperlink" Target="https://www.caixa.gov.br/Downloads/sinapi-cadernos-tecnicos/SINAPI-CT-INSTALACOES-DE-AR-CONDICIONADO.pdf" TargetMode="External"/><Relationship Id="rId9172" Type="http://schemas.openxmlformats.org/officeDocument/2006/relationships/hyperlink" Target="https://www.caixa.gov.br/Downloads/sinapi-cadernos-tecnicos/SINAPI-CT-REDES-DE-AGUA-E-ESGOTO-EM-PEAD-LISO-(TUBOS-E-CONEXOES).pdf" TargetMode="External"/><Relationship Id="rId3610" Type="http://schemas.openxmlformats.org/officeDocument/2006/relationships/hyperlink" Target="https://www.caixa.gov.br/Downloads/sinapi-cadernos-tecnicos/SINAPI-CT-ESCORAMENTO-E-PREPARO-DE-FUNDO-DE-VALAS.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782" Type="http://schemas.openxmlformats.org/officeDocument/2006/relationships/hyperlink" Target="https://www.caixa.gov.br/Downloads/sinapi-cadernos-tecnicos/SINAPI-CT-INSTALACOES-PREDIAIS-DE-AGUA-FRIA-EM-PVC.pdf" TargetMode="External"/><Relationship Id="rId6833" Type="http://schemas.openxmlformats.org/officeDocument/2006/relationships/hyperlink" Target="https://www.caixa.gov.br/Downloads/sinapi-cadernos-tecnicos/SINAPI-CT-INSTALACOES-EM-COBRE.pdf" TargetMode="External"/><Relationship Id="rId4384" Type="http://schemas.openxmlformats.org/officeDocument/2006/relationships/hyperlink" Target="https://www.caixa.gov.br/Downloads/sinapi-cadernos-tecnicos/SINAPI-CT-FORMAS-PARA-ESTRUTURAS-DE-CONCRETO-ARMADO.pdf" TargetMode="External"/><Relationship Id="rId5435" Type="http://schemas.openxmlformats.org/officeDocument/2006/relationships/hyperlink" Target="https://www.caixa.gov.br/Downloads/sinapi-cadernos-tecnicos/SINAPI-CT-INSTALACOES-HIDRAULICAS-RESERVACAO-E-BOMBAS-DE-RECALQUE.pdf" TargetMode="External"/><Relationship Id="rId4037" Type="http://schemas.openxmlformats.org/officeDocument/2006/relationships/hyperlink" Target="https://www.caixa.gov.br/Downloads/sinapi-cadernos-tecnicos/SINAPI-CT-ESTRUTURAS-DE-CONTENCAO-PERFIS-PRANCHADOS-CORTINAS-E-MUROS-DE-ARRIMO.pdf" TargetMode="External"/><Relationship Id="rId8658" Type="http://schemas.openxmlformats.org/officeDocument/2006/relationships/hyperlink" Target="https://www.caixa.gov.br/Downloads/sinapi-cadernos-tecnicos/SINAPI-CT-POCOS-DE-VISITA-E-CAIXAS-PARA-BOCAS-DE-LOBO.pdf" TargetMode="External"/><Relationship Id="rId9709" Type="http://schemas.openxmlformats.org/officeDocument/2006/relationships/hyperlink" Target="https://www.caixa.gov.br/Downloads/sinapi-cadernos-tecnicos/SINAPI-CT-TRANSPORTE-FLUVIAL-CARGA-E-DESCARGA.pdf" TargetMode="External"/><Relationship Id="rId3120" Type="http://schemas.openxmlformats.org/officeDocument/2006/relationships/hyperlink" Target="https://www.caixa.gov.br/Downloads/sinapi-cadernos-tecnicos/SINAPI-CT-ELETROCALHAS.pdf" TargetMode="External"/><Relationship Id="rId6690" Type="http://schemas.openxmlformats.org/officeDocument/2006/relationships/hyperlink" Target="https://www.caixa.gov.br/Downloads/sinapi-cadernos-tecnicos/SINAPI-CT-INSTALACOES-DE-AR-CONDICIONADO.pdf" TargetMode="External"/><Relationship Id="rId7741" Type="http://schemas.openxmlformats.org/officeDocument/2006/relationships/hyperlink" Target="https://www.caixa.gov.br/Downloads/sinapi-cadernos-tecnicos/SINAPI-CT-MASSA-UNICA-EXTERNA.pdf" TargetMode="External"/><Relationship Id="rId5292" Type="http://schemas.openxmlformats.org/officeDocument/2006/relationships/hyperlink" Target="https://www.caixa.gov.br/Downloads/sinapi-cadernos-tecnicos/SINAPI-CT-INSTALACOES-HIDRAULICAS-RESERVACAO-E-BOMBAS-DE-RECALQUE.pdf" TargetMode="External"/><Relationship Id="rId6343" Type="http://schemas.openxmlformats.org/officeDocument/2006/relationships/hyperlink" Target="https://www.caixa.gov.br/Downloads/sinapi-cadernos-tecnicos/SINAPI-CT-INSTALACOES-DE-GAS-E-INCENDIO-EM-ACO-E-FERRO-GALVANIZADO.pdf" TargetMode="External"/><Relationship Id="rId2953" Type="http://schemas.openxmlformats.org/officeDocument/2006/relationships/hyperlink" Target="https://www.caixa.gov.br/Downloads/sinapi-cadernos-tecnicos/SINAPI-CT-DRENAGEM-DE-AR-CONDICIONADO.pdf" TargetMode="External"/><Relationship Id="rId9566" Type="http://schemas.openxmlformats.org/officeDocument/2006/relationships/hyperlink" Target="https://www.caixa.gov.br/Downloads/sinapi-cadernos-tecnicos/SINAPI-CT-TELHAMENTO-PARA-COBERTURA.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8168" Type="http://schemas.openxmlformats.org/officeDocument/2006/relationships/hyperlink" Target="https://www.caixa.gov.br/Downloads/sinapi-cadernos-tecnicos/SINAPI-CT-PAVIMENTO-RIGIDO-DE-CONCRETO.pdf" TargetMode="External"/><Relationship Id="rId9219" Type="http://schemas.openxmlformats.org/officeDocument/2006/relationships/hyperlink" Target="https://www.caixa.gov.br/Downloads/sinapi-cadernos-tecnicos/SINAPI-CT-REDES-DE-AGUA-E-ESGOTO-EM-PEAD-LISO-(TUBOS-E-CONEXOES).pdf" TargetMode="External"/><Relationship Id="rId10098" Type="http://schemas.openxmlformats.org/officeDocument/2006/relationships/hyperlink" Target="https://www.caixa.gov.br/Downloads/sinapi-cadernos-tecnicos/SINAPI-CT-TUBULACAO-FLANGEADA-PARA-REDES-DE-AGUA.pdf" TargetMode="External"/><Relationship Id="rId1208" Type="http://schemas.openxmlformats.org/officeDocument/2006/relationships/hyperlink" Target="https://www.caixa.gov.br/Downloads/sinapi-cadernos-tecnicos/SINAPI-CT-CANALETAS-GRELHAS-E-CAIXAS-COM-GRELHA-PARA-DRENAGEM.pdf" TargetMode="External"/><Relationship Id="rId4778" Type="http://schemas.openxmlformats.org/officeDocument/2006/relationships/hyperlink" Target="https://www.caixa.gov.br/Downloads/sinapi-cadernos-tecnicos/SINAPI-CT-INSTALACOES-ELETRICAS-ELETRODUTOS-EMBUTIDOS-CABOS-CAIXAS-TOMADAS-E-INTERRUPTORES.pdf" TargetMode="External"/><Relationship Id="rId5829" Type="http://schemas.openxmlformats.org/officeDocument/2006/relationships/hyperlink" Target="https://www.caixa.gov.br/Downloads/sinapi-cadernos-tecnicos/SINAPI-CT-INSTALACOES-PREDIAIS-DE-AGUA-FRIA-EM-PVC.pdf" TargetMode="External"/><Relationship Id="rId7251" Type="http://schemas.openxmlformats.org/officeDocument/2006/relationships/hyperlink" Target="https://www.caixa.gov.br/Downloads/sinapi-metodologia/Livro_SINAPI_Calculos_Parametros.pdf" TargetMode="External"/><Relationship Id="rId9700" Type="http://schemas.openxmlformats.org/officeDocument/2006/relationships/hyperlink" Target="https://www.caixa.gov.br/Downloads/sinapi-cadernos-tecnicos/SINAPI-CT-TRANSPORTE-FLUVIAL-CARGA-E-DESCARGA.pdf" TargetMode="External"/><Relationship Id="rId8302" Type="http://schemas.openxmlformats.org/officeDocument/2006/relationships/hyperlink" Target="https://www.caixa.gov.br/Downloads/sinapi-cadernos-tecnicos/SINAPI-CT-PINTURA-EXTERNA.pdf" TargetMode="External"/><Relationship Id="rId10232" Type="http://schemas.openxmlformats.org/officeDocument/2006/relationships/hyperlink" Target="https://www.caixa.gov.br/Downloads/sinapi-cadernos-tecnicos/SINAPI-CT-VERGAS-CONTRAVERGAS-E-FIXACAO-DE-ALVENARIA.pdf" TargetMode="External"/><Relationship Id="rId3861" Type="http://schemas.openxmlformats.org/officeDocument/2006/relationships/hyperlink" Target="https://www.caixa.gov.br/Downloads/sinapi-cadernos-tecnicos/SINAPI-CT-ESTACAS-RAIZ.pdf" TargetMode="External"/><Relationship Id="rId4912" Type="http://schemas.openxmlformats.org/officeDocument/2006/relationships/hyperlink" Target="https://www.caixa.gov.br/Downloads/sinapi-cadernos-tecnicos/SINAPI-CT-INSTALACOES-ELETRICAS-ELETRODUTOS-CONEXOES-E-CONDULETES-APARENTES.pdf" TargetMode="External"/><Relationship Id="rId782" Type="http://schemas.openxmlformats.org/officeDocument/2006/relationships/hyperlink" Target="https://www.caixa.gov.br/Downloads/sinapi-cadernos-tecnicos/SINAPI-CT-ATERROS-BASES-SUB-BASES-E-IMPRIMACOE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CAVACAO-DE-VALAS.pdf" TargetMode="External"/><Relationship Id="rId9076" Type="http://schemas.openxmlformats.org/officeDocument/2006/relationships/hyperlink" Target="https://www.caixa.gov.br/Downloads/sinapi-cadernos-tecnicos/SINAPI-CT-REDES-ENTERRADAS-DE-DISTRIBUICAO-ELETRICA.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CAS-PARA-BUEIRO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ESGOTO-CAIXAS-E-RALOS.pdf" TargetMode="External"/><Relationship Id="rId6737" Type="http://schemas.openxmlformats.org/officeDocument/2006/relationships/hyperlink" Target="https://www.caixa.gov.br/Downloads/sinapi-cadernos-tecnicos/SINAPI-CT-INSTALACOES-EM-COBRE.pdf" TargetMode="External"/><Relationship Id="rId4288" Type="http://schemas.openxmlformats.org/officeDocument/2006/relationships/hyperlink" Target="https://www.caixa.gov.br/Downloads/sinapi-cadernos-tecnicos/SINAPI-CT-FUNDACOES-RASAS-(BLOCOS-SAPATAS-VIGAS-BALDRAME).pdf" TargetMode="External"/><Relationship Id="rId5339" Type="http://schemas.openxmlformats.org/officeDocument/2006/relationships/hyperlink" Target="https://www.caixa.gov.br/Downloads/sinapi-cadernos-tecnicos/SINAPI-CT-INSTALACOES-HIDRAULICAS-RESERVACAO-E-BOMBAS-DE-RECALQUE.pdf" TargetMode="External"/><Relationship Id="rId9210" Type="http://schemas.openxmlformats.org/officeDocument/2006/relationships/hyperlink" Target="https://www.caixa.gov.br/Downloads/sinapi-cadernos-tecnicos/SINAPI-CT-REDES-DE-AGUA-E-ESGOTO-EM-PEAD-LISO-(TUBOS-E-CONEXOES).pdf" TargetMode="External"/><Relationship Id="rId1949" Type="http://schemas.openxmlformats.org/officeDocument/2006/relationships/hyperlink" Target="https://www.caixa.gov.br/Downloads/sinapi-cadernos-tecnicos/SINAPI-CT-DEMOLICOES-E-REMOCOES.pdf" TargetMode="External"/><Relationship Id="rId5820" Type="http://schemas.openxmlformats.org/officeDocument/2006/relationships/hyperlink" Target="https://www.caixa.gov.br/Downloads/sinapi-cadernos-tecnicos/SINAPI-CT-INSTALACOES-PREDIAIS-DE-AGUA-FRIA-EM-PVC.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CAVACAO-HORIZONTAL.pdf" TargetMode="External"/><Relationship Id="rId4422" Type="http://schemas.openxmlformats.org/officeDocument/2006/relationships/hyperlink" Target="https://www.caixa.gov.br/Downloads/sinapi-cadernos-tecnicos/SINAPI-CT-GABIOES-EXECUCAO-DE-MURO-E-PROTECAO-SUPERFICIAL.pdf" TargetMode="External"/><Relationship Id="rId7992" Type="http://schemas.openxmlformats.org/officeDocument/2006/relationships/hyperlink" Target="https://www.caixa.gov.br/Downloads/sinapi-cadernos-tecnicos/SINAPI-CT-PAREDES-DE-CONCRETO-ARMACAO.pdf" TargetMode="External"/><Relationship Id="rId3024" Type="http://schemas.openxmlformats.org/officeDocument/2006/relationships/hyperlink" Target="https://www.caixa.gov.br/Downloads/sinapi-cadernos-tecnicos/SINAPI-CT-DUTOS-PARA-AR-CONDICIONADO.pdf" TargetMode="External"/><Relationship Id="rId6594" Type="http://schemas.openxmlformats.org/officeDocument/2006/relationships/hyperlink" Target="https://www.caixa.gov.br/Downloads/sinapi-cadernos-tecnicos/SINAPI-CT-INSTALACOES-DE-GAS-EM-PEX-MULTICAMADAS.pdf" TargetMode="External"/><Relationship Id="rId7645" Type="http://schemas.openxmlformats.org/officeDocument/2006/relationships/hyperlink" Target="https://www.caixa.gov.br/Downloads/sinapi-cadernos-tecnicos/SINAPI-CT-LUMINARIAS-EXTERNAS.pdf" TargetMode="External"/><Relationship Id="rId5196" Type="http://schemas.openxmlformats.org/officeDocument/2006/relationships/hyperlink" Target="https://www.caixa.gov.br/Downloads/sinapi-cadernos-tecnicos/SINAPI-CT-INSTALACOES-HIDRAULICAS-RESERVACAO-E-BOMBAS-DE-RECALQUE.pdf" TargetMode="External"/><Relationship Id="rId6247" Type="http://schemas.openxmlformats.org/officeDocument/2006/relationships/hyperlink" Target="https://www.caixa.gov.br/Downloads/sinapi-cadernos-tecnicos/SINAPI-CT-INSTALACOES-DE-DIVISORIAS-DIVERSAS.pdf" TargetMode="External"/><Relationship Id="rId1459" Type="http://schemas.openxmlformats.org/officeDocument/2006/relationships/hyperlink" Target="https://www.caixa.gov.br/Downloads/sinapi-cadernos-tecnicos/SINAPI-CT-CONTRAPISO.pdf" TargetMode="External"/><Relationship Id="rId2857" Type="http://schemas.openxmlformats.org/officeDocument/2006/relationships/hyperlink" Target="https://www.caixa.gov.br/Downloads/sinapi-cadernos-tecnicos/SINAPI-CT-DEPRECIACAO-JUROS-IMPOSTOS-E-SEGUROS-MANUTENCAO-E-MATERIAIS-NA-OPERACAO-DOS-EQUIPAMENTOS.pdf" TargetMode="External"/><Relationship Id="rId3908" Type="http://schemas.openxmlformats.org/officeDocument/2006/relationships/hyperlink" Target="https://www.caixa.gov.br/Downloads/sinapi-cadernos-tecnicos/SINAPI-CT-ESTRUTURA-E-TRAMA-PARA-COBERTURA.pdf" TargetMode="External"/><Relationship Id="rId5330" Type="http://schemas.openxmlformats.org/officeDocument/2006/relationships/hyperlink" Target="https://www.caixa.gov.br/Downloads/sinapi-cadernos-tecnicos/SINAPI-CT-INSTALACOES-HIDRAULICAS-RESERVACAO-E-BOMBAS-DE-RECALQUE.pdf" TargetMode="External"/><Relationship Id="rId829" Type="http://schemas.openxmlformats.org/officeDocument/2006/relationships/hyperlink" Target="https://www.caixa.gov.br/Downloads/sinapi-cadernos-tecnicos/SINAPI-CT-ATERROS-BASES-SUB-BASES-E-IMPRIMACOES.pdf" TargetMode="External"/><Relationship Id="rId9951" Type="http://schemas.openxmlformats.org/officeDocument/2006/relationships/hyperlink" Target="https://www.caixa.gov.br/Downloads/sinapi-cadernos-tecnicos/SINAPI-CT-TRANSPORTE-CARGA-E-DESCARGA-DE-MATERIAIS.pdf" TargetMode="External"/><Relationship Id="rId1940" Type="http://schemas.openxmlformats.org/officeDocument/2006/relationships/hyperlink" Target="https://www.caixa.gov.br/Downloads/sinapi-cadernos-tecnicos/SINAPI-CT-DEMOLICOES-E-REMOCOES.pdf" TargetMode="External"/><Relationship Id="rId8553" Type="http://schemas.openxmlformats.org/officeDocument/2006/relationships/hyperlink" Target="https://www.caixa.gov.br/Downloads/sinapi-cadernos-tecnicos/SINAPI-CT-POSTES-DE-CONCRETO-E-METALICOS.pdf" TargetMode="External"/><Relationship Id="rId9604" Type="http://schemas.openxmlformats.org/officeDocument/2006/relationships/hyperlink" Target="https://www.caixa.gov.br/Downloads/sinapi-cadernos-tecnicos/SINAPI-CT-TELHAMENTO-PARA-COBERTURA.pdf" TargetMode="External"/><Relationship Id="rId7155" Type="http://schemas.openxmlformats.org/officeDocument/2006/relationships/hyperlink" Target="https://www.caixa.gov.br/Downloads/sinapi-metodologia/Livro_SINAPI_Calculos_Parametros.pdf" TargetMode="External"/><Relationship Id="rId8206" Type="http://schemas.openxmlformats.org/officeDocument/2006/relationships/hyperlink" Target="https://www.caixa.gov.br/Downloads/sinapi-cadernos-tecnicos/SINAPI-CT-PEITORIS-E-CHAPINS.pdf" TargetMode="External"/><Relationship Id="rId10136" Type="http://schemas.openxmlformats.org/officeDocument/2006/relationships/hyperlink" Target="https://www.caixa.gov.br/Downloads/sinapi-cadernos-tecnicos/SINAPI-CT-TUBULOES.pdf" TargetMode="External"/><Relationship Id="rId3765" Type="http://schemas.openxmlformats.org/officeDocument/2006/relationships/hyperlink" Target="https://www.caixa.gov.br/Downloads/sinapi-cadernos-tecnicos/SINAPI-CT-ESQUADRIAS-PORTAS.pdf" TargetMode="External"/><Relationship Id="rId4816" Type="http://schemas.openxmlformats.org/officeDocument/2006/relationships/hyperlink" Target="https://www.caixa.gov.br/Downloads/sinapi-cadernos-tecnicos/SINAPI-CT-INSTALACOES-ELETRICAS-ELETRODUTOS-EMBUTIDOS-CABOS-CAIXAS-TOMADAS-E-INTERRUPTORES.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3418" Type="http://schemas.openxmlformats.org/officeDocument/2006/relationships/hyperlink" Target="https://www.caixa.gov.br/Downloads/sinapi-cadernos-tecnicos/SINAPI-CT-ESCAVACAO-VERTICAL-A-CEU-ABERTO.pdf" TargetMode="External"/><Relationship Id="rId339" Type="http://schemas.openxmlformats.org/officeDocument/2006/relationships/hyperlink" Target="https://www.caixa.gov.br/Downloads/sinapi-cadernos-tecnicos/SINAPI-CT-ARRASAMENTO-DE-ESTACAS.pdf" TargetMode="External"/><Relationship Id="rId6988" Type="http://schemas.openxmlformats.org/officeDocument/2006/relationships/hyperlink" Target="https://www.caixa.gov.br/Downloads/sinapi-cadernos-tecnicos/SINAPI-CT-INSTALACOES-PARA-CANTEIROS-DE-OBRAS.pdf" TargetMode="External"/><Relationship Id="rId9461" Type="http://schemas.openxmlformats.org/officeDocument/2006/relationships/hyperlink" Target="https://www.caixa.gov.br/Downloads/sinapi-cadernos-tecnicos/SINAPI-CT-SISTEMA-DE-PROTECAO-CONTRA-DESCARGAS-ATMOSFERICAS-SPDA.pdf" TargetMode="External"/><Relationship Id="rId8063" Type="http://schemas.openxmlformats.org/officeDocument/2006/relationships/hyperlink" Target="https://www.caixa.gov.br/Downloads/sinapi-cadernos-tecnicos/SINAPI-CT-PAREDES-EM-DRYWALL.pdf" TargetMode="External"/><Relationship Id="rId9114" Type="http://schemas.openxmlformats.org/officeDocument/2006/relationships/hyperlink" Target="https://www.caixa.gov.br/Downloads/sinapi-cadernos-tecnicos/SINAPI-CT-REDES-DE-LOGICA-TELEFONIA-E-IMAGEM.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ONTRAPISO.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1103" Type="http://schemas.openxmlformats.org/officeDocument/2006/relationships/hyperlink" Target="https://www.caixa.gov.br/Downloads/sinapi-cadernos-tecnicos/SINAPI-CT-CAIXAS-ENTERRADAS.pdf" TargetMode="External"/><Relationship Id="rId4673" Type="http://schemas.openxmlformats.org/officeDocument/2006/relationships/hyperlink" Target="https://www.caixa.gov.br/Downloads/sinapi-cadernos-tecnicos/SINAPI-CT-INSTALACOES-ELETRICAS-ELETRODUTOS-EMBUTIDOS-CABOS-CAIXAS-TOMADAS-E-INTERRUPTORES.pdf" TargetMode="External"/><Relationship Id="rId5724" Type="http://schemas.openxmlformats.org/officeDocument/2006/relationships/hyperlink" Target="https://www.caixa.gov.br/Downloads/sinapi-cadernos-tecnicos/SINAPI-CT-INSTALACOES-PREDIAIS-DE-ESGOTO-TUBOS-E-CONEXOES.pdf" TargetMode="External"/><Relationship Id="rId3275" Type="http://schemas.openxmlformats.org/officeDocument/2006/relationships/hyperlink" Target="https://www.caixa.gov.br/Downloads/sinapi-cadernos-tecnicos/SINAPI-CT-ESCADAS.pdf" TargetMode="External"/><Relationship Id="rId4326" Type="http://schemas.openxmlformats.org/officeDocument/2006/relationships/hyperlink" Target="https://www.caixa.gov.br/Downloads/sinapi-cadernos-tecnicos/SINAPI-CT-FORMAS-PARA-ESTRUTURAS-DE-CONCRETO-ARMADO.pdf" TargetMode="External"/><Relationship Id="rId7896" Type="http://schemas.openxmlformats.org/officeDocument/2006/relationships/hyperlink" Target="https://www.caixa.gov.br/Downloads/sinapi-cadernos-tecnicos/SINAPI-CT-MOBILIZACAO-E-DESMOBILIZACAO-DE-EQUIPAMENTOS-PESADOS.pdf" TargetMode="External"/><Relationship Id="rId8947" Type="http://schemas.openxmlformats.org/officeDocument/2006/relationships/hyperlink" Target="https://www.caixa.gov.br/Downloads/sinapi-cadernos-tecnicos/SINAPI-CT-RASGOS-E-FIXACOES.pdf" TargetMode="External"/><Relationship Id="rId196" Type="http://schemas.openxmlformats.org/officeDocument/2006/relationships/hyperlink" Target="https://www.caixa.gov.br/Downloads/sinapi-cadernos-tecnicos/SINAPI-CT-ARGAMASSAS.pdf" TargetMode="External"/><Relationship Id="rId6498" Type="http://schemas.openxmlformats.org/officeDocument/2006/relationships/hyperlink" Target="https://www.caixa.gov.br/Downloads/sinapi-cadernos-tecnicos/SINAPI-CT-INSTALACOES-DE-GAS-E-INCENDIO-EM-ACO-E-FERRO-GALVANIZADO.pdf" TargetMode="External"/><Relationship Id="rId7549" Type="http://schemas.openxmlformats.org/officeDocument/2006/relationships/hyperlink" Target="https://www.caixa.gov.br/Downloads/sinapi-cadernos-tecnicos/SINAPI-CT-LOUCAS-E-METAIS.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4183" Type="http://schemas.openxmlformats.org/officeDocument/2006/relationships/hyperlink" Target="https://www.caixa.gov.br/Downloads/sinapi-cadernos-tecnicos/SINAPI-CT-FORROS.pdf" TargetMode="External"/><Relationship Id="rId5581" Type="http://schemas.openxmlformats.org/officeDocument/2006/relationships/hyperlink" Target="https://www.caixa.gov.br/Downloads/sinapi-cadernos-tecnicos/SINAPI-CT-INSTALACOES-HIDRAULICAS-EM-PEX.pdf" TargetMode="External"/><Relationship Id="rId6632" Type="http://schemas.openxmlformats.org/officeDocument/2006/relationships/hyperlink" Target="https://www.caixa.gov.br/Downloads/sinapi-cadernos-tecnicos/SINAPI-CT-INSTALACOES-DE-GAS-EM-PEX-MULTICAMADAS.pdf" TargetMode="External"/><Relationship Id="rId5234" Type="http://schemas.openxmlformats.org/officeDocument/2006/relationships/hyperlink" Target="https://www.caixa.gov.br/Downloads/sinapi-cadernos-tecnicos/SINAPI-CT-INSTALACOES-HIDRAULICAS-RESERVACAO-E-BOMBAS-DE-RECALQUE.pdf" TargetMode="External"/><Relationship Id="rId9855" Type="http://schemas.openxmlformats.org/officeDocument/2006/relationships/hyperlink" Target="https://www.caixa.gov.br/Downloads/sinapi-cadernos-tecnicos/SINAPI-CT-TRANSPORTE-CARGA-E-DESCARGA-DE-MATERIAIS.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CUSTOS-HORARIOS-PRODUTIVO-E-IMPRODUTIVO-DOS-EQUIPAMENTOS.pdf" TargetMode="External"/><Relationship Id="rId8457" Type="http://schemas.openxmlformats.org/officeDocument/2006/relationships/hyperlink" Target="https://www.caixa.gov.br/Downloads/sinapi-cadernos-tecnicos/SINAPI-CT-PISOS.pdf" TargetMode="External"/><Relationship Id="rId9508" Type="http://schemas.openxmlformats.org/officeDocument/2006/relationships/hyperlink" Target="https://www.caixa.gov.br/Downloads/sinapi-cadernos-tecnicos/SINAPI-CT-SISTEMAS-DE-MEDICAO.pdf" TargetMode="External"/><Relationship Id="rId10387" Type="http://schemas.openxmlformats.org/officeDocument/2006/relationships/hyperlink" Target="https://www.caixa.gov.br/Downloads/sinapi-cadernos-tecnicos/SINAPI-CT-VALVULAS-E-REGISTROS-PARA-SISTEMAS-PREDIAIS.pdf" TargetMode="External"/><Relationship Id="rId7059" Type="http://schemas.openxmlformats.org/officeDocument/2006/relationships/hyperlink" Target="https://www.caixa.gov.br/Downloads/sinapi-cadernos-tecnicos/SINAPI-CT-LASTRO.pdf" TargetMode="External"/><Relationship Id="rId3669" Type="http://schemas.openxmlformats.org/officeDocument/2006/relationships/hyperlink" Target="https://www.caixa.gov.br/Downloads/sinapi-cadernos-tecnicos/SINAPI-CT-ESQUADRIAS-PORTAS.pdf" TargetMode="External"/><Relationship Id="rId7540" Type="http://schemas.openxmlformats.org/officeDocument/2006/relationships/hyperlink" Target="https://www.caixa.gov.br/Downloads/sinapi-cadernos-tecnicos/SINAPI-CT-LOUCAS-E-METAIS.pdf" TargetMode="External"/><Relationship Id="rId5091" Type="http://schemas.openxmlformats.org/officeDocument/2006/relationships/hyperlink" Target="https://www.caixa.gov.br/Downloads/sinapi-cadernos-tecnicos/SINAPI-CT-INSTALACOES-ELETRICAS-REDE-DE-DISTRIBUICAO.pdf" TargetMode="External"/><Relationship Id="rId6142" Type="http://schemas.openxmlformats.org/officeDocument/2006/relationships/hyperlink" Target="https://www.caixa.gov.br/Downloads/sinapi-cadernos-tecnicos/SINAPI-CT-INSTALACOES-PREDIAIS-DE-AGUA-QUENTE-EM-CPVC.pdf" TargetMode="External"/><Relationship Id="rId2752" Type="http://schemas.openxmlformats.org/officeDocument/2006/relationships/hyperlink" Target="https://www.caixa.gov.br/Downloads/sinapi-cadernos-tecnicos/SINAPI-CT-DEPRECIACAO-JUROS-IMPOSTOS-E-SEGUROS-MANUTENCAO-E-MATERIAIS-NA-OPERACAO-DOS-EQUIPAMENTOS.pdf" TargetMode="External"/><Relationship Id="rId3803" Type="http://schemas.openxmlformats.org/officeDocument/2006/relationships/hyperlink" Target="https://www.caixa.gov.br/Downloads/sinapi-cadernos-tecnicos/SINAPI-CT-ESTACAS-BROCA-STRAUSS-E-ESCAVADA-COM-FLUIDO-ESTABILIZANTE.pdf" TargetMode="External"/><Relationship Id="rId9365" Type="http://schemas.openxmlformats.org/officeDocument/2006/relationships/hyperlink" Target="https://www.caixa.gov.br/Downloads/sinapi-cadernos-tecnicos/SINAPI-CT-REVESTIMENTOS-CERAMICOS-INTERNOS.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JETA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PREDIAIS-DE-AGUA-FRIA-EM-PVC.pdf" TargetMode="External"/><Relationship Id="rId9018" Type="http://schemas.openxmlformats.org/officeDocument/2006/relationships/hyperlink" Target="https://www.caixa.gov.br/Downloads/sinapi-cadernos-tecnicos/SINAPI-CT-RECOMPOSICAO-DE-PAVIMENTOS.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4577" Type="http://schemas.openxmlformats.org/officeDocument/2006/relationships/hyperlink" Target="https://www.caixa.gov.br/Downloads/sinapi-cadernos-tecnicos/SINAPI-CT-GUIAS-E-SARJETAS.pdf" TargetMode="External"/><Relationship Id="rId5628" Type="http://schemas.openxmlformats.org/officeDocument/2006/relationships/hyperlink" Target="https://www.caixa.gov.br/Downloads/sinapi-cadernos-tecnicos/SINAPI-CT-INSTALACOES-HIDRAULICAS-EM-PPR.pdf" TargetMode="External"/><Relationship Id="rId3179" Type="http://schemas.openxmlformats.org/officeDocument/2006/relationships/hyperlink" Target="https://www.caixa.gov.br/Downloads/sinapi-cadernos-tecnicos/SINAPI-CT-ENERGIA-SOLAR-PARA-EDIFICACOES.pdf" TargetMode="External"/><Relationship Id="rId7050" Type="http://schemas.openxmlformats.org/officeDocument/2006/relationships/hyperlink" Target="https://www.caixa.gov.br/Downloads/sinapi-cadernos-tecnicos/SINAPI-CT-LASTRO.pdf" TargetMode="External"/><Relationship Id="rId8101" Type="http://schemas.openxmlformats.org/officeDocument/2006/relationships/hyperlink" Target="https://www.caixa.gov.br/Downloads/sinapi-cadernos-tecnicos/SINAPI-CT-PARQUINHOS-E-EQUIPAMENTOS-DE-GINASTICA-AO-AR-LIVRE.pdf" TargetMode="External"/><Relationship Id="rId10031" Type="http://schemas.openxmlformats.org/officeDocument/2006/relationships/hyperlink" Target="https://www.caixa.gov.br/Downloads/sinapi-cadernos-tecnicos/SINAPI-CT-TRANSPORTE-CARGA-E-DESCARGA-DE-MATERIAI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QUADRIAS-PORTAS.pdf" TargetMode="External"/><Relationship Id="rId4711" Type="http://schemas.openxmlformats.org/officeDocument/2006/relationships/hyperlink" Target="https://www.caixa.gov.br/Downloads/sinapi-cadernos-tecnicos/SINAPI-CT-INSTALACOES-ELETRICAS-ELETRODUTOS-EMBUTIDOS-CABOS-CAIXAS-TOMADAS-E-INTERRUPTORES.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DAS.pdf" TargetMode="External"/><Relationship Id="rId6883" Type="http://schemas.openxmlformats.org/officeDocument/2006/relationships/hyperlink" Target="https://www.caixa.gov.br/Downloads/sinapi-cadernos-tecnicos/SINAPI-CT-INSTALACOES-EM-COBRE.pdf" TargetMode="External"/><Relationship Id="rId7934" Type="http://schemas.openxmlformats.org/officeDocument/2006/relationships/hyperlink" Target="https://www.caixa.gov.br/Downloads/sinapi-cadernos-tecnicos/SINAPI-CT-MONOCAPA.pdf" TargetMode="External"/><Relationship Id="rId5485" Type="http://schemas.openxmlformats.org/officeDocument/2006/relationships/hyperlink" Target="https://www.caixa.gov.br/Downloads/sinapi-cadernos-tecnicos/SINAPI-CT-INSTALACOES-HIDRAULICAS-EM-PEX.pdf" TargetMode="External"/><Relationship Id="rId6536" Type="http://schemas.openxmlformats.org/officeDocument/2006/relationships/hyperlink" Target="https://www.caixa.gov.br/Downloads/sinapi-cadernos-tecnicos/SINAPI-CT-INSTALACOES-DE-GAS-E-INCENDIO-EM-ACO-E-FERRO-GALVANIZADO.pdf" TargetMode="External"/><Relationship Id="rId4087" Type="http://schemas.openxmlformats.org/officeDocument/2006/relationships/hyperlink" Target="https://www.caixa.gov.br/Downloads/sinapi-cadernos-tecnicos/SINAPI-CT-ESTRUTURAS-DE-MADEIRA.pdf" TargetMode="External"/><Relationship Id="rId5138" Type="http://schemas.openxmlformats.org/officeDocument/2006/relationships/hyperlink" Target="https://www.caixa.gov.br/Downloads/sinapi-cadernos-tecnicos/SINAPI-CT-INSTALACOES-ELETRICAS-REDE-DE-DISTRIBUICAO.pdf" TargetMode="External"/><Relationship Id="rId9759" Type="http://schemas.openxmlformats.org/officeDocument/2006/relationships/hyperlink" Target="https://www.caixa.gov.br/Downloads/sinapi-cadernos-tecnicos/SINAPI-CT-TRANSPORTE-DE-MATERIAIS-DENTRO-DO-CANTEIRO-DE-OBRAS.pdf" TargetMode="External"/><Relationship Id="rId1748" Type="http://schemas.openxmlformats.org/officeDocument/2006/relationships/hyperlink" Target="https://www.caixa.gov.br/Downloads/sinapi-cadernos-tecnicos/SINAPI-CT-CUSTOS-HORARIOS-PRODUTIVO-E-IMPRODUTIVO-DOS-EQUIPAMENTOS.pdf" TargetMode="External"/><Relationship Id="rId3170" Type="http://schemas.openxmlformats.org/officeDocument/2006/relationships/hyperlink" Target="https://www.caixa.gov.br/Downloads/sinapi-cadernos-tecnicos/SINAPI-CT-ENERGIA-SOLAR-PARA-EDIFICACOES.pdf" TargetMode="External"/><Relationship Id="rId4221" Type="http://schemas.openxmlformats.org/officeDocument/2006/relationships/hyperlink" Target="https://www.caixa.gov.br/Downloads/sinapi-cadernos-tecnicos/SINAPI-CT-FOSSAS-E-SUMIDOUROS.pdf" TargetMode="External"/><Relationship Id="rId6393" Type="http://schemas.openxmlformats.org/officeDocument/2006/relationships/hyperlink" Target="https://www.caixa.gov.br/Downloads/sinapi-cadernos-tecnicos/SINAPI-CT-INSTALACOES-DE-GAS-E-INCENDIO-EM-ACO-E-FERRO-GALVANIZADO.pdf" TargetMode="External"/><Relationship Id="rId7791" Type="http://schemas.openxmlformats.org/officeDocument/2006/relationships/hyperlink" Target="https://www.caixa.gov.br/Downloads/sinapi-cadernos-tecnicos/SINAPI-CT-MASSA-UNICA-INTERNA.pdf" TargetMode="External"/><Relationship Id="rId8842" Type="http://schemas.openxmlformats.org/officeDocument/2006/relationships/hyperlink" Target="https://www.caixa.gov.br/Downloads/sinapi-cadernos-tecnicos/SINAPI-CT-QUADROS-DE-AUTOMACAO-DE-BOMBAS.pdf" TargetMode="External"/><Relationship Id="rId6046" Type="http://schemas.openxmlformats.org/officeDocument/2006/relationships/hyperlink" Target="https://www.caixa.gov.br/Downloads/sinapi-cadernos-tecnicos/SINAPI-CT-INSTALACOES-PREDIAIS-DE-AGUA-QUENTE-EM-CPVC.pdf" TargetMode="External"/><Relationship Id="rId7444" Type="http://schemas.openxmlformats.org/officeDocument/2006/relationships/hyperlink" Target="https://www.caixa.gov.br/Downloads/sinapi-metodologia/Livro_SINAPI_Calculos_Parametros.pdf" TargetMode="External"/><Relationship Id="rId10425" Type="http://schemas.openxmlformats.org/officeDocument/2006/relationships/hyperlink" Target="https://www.caixa.gov.br/Downloads/sinapi-cadernos-tecnicos/SINAPI-CT-VALVULAS-PARA-REDES-DE-SANEAMENTO.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QUADRIAS-PORTAS.pdf" TargetMode="External"/><Relationship Id="rId9269" Type="http://schemas.openxmlformats.org/officeDocument/2006/relationships/hyperlink" Target="https://www.caixa.gov.br/Downloads/sinapi-cadernos-tecnicos/SINAPI-CT-REDES-DE-AGUA-E-ESGOTO-EM-PEAD-LISO-(TUBOS-E-CONEXOES).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ERCAS-PROTETORES-E-ALAMBRAD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5879" Type="http://schemas.openxmlformats.org/officeDocument/2006/relationships/hyperlink" Target="https://www.caixa.gov.br/Downloads/sinapi-cadernos-tecnicos/SINAPI-CT-INSTALACOES-PREDIAIS-DE-AGUA-FRIA-EM-PVC.pdf" TargetMode="External"/><Relationship Id="rId9750" Type="http://schemas.openxmlformats.org/officeDocument/2006/relationships/hyperlink" Target="https://www.caixa.gov.br/Downloads/sinapi-cadernos-tecnicos/SINAPI-CT-TRANSPORTE-DE-MATERIAIS-DENTRO-DO-CANTEIRO-DE-OBRAS.pdf" TargetMode="External"/><Relationship Id="rId8352" Type="http://schemas.openxmlformats.org/officeDocument/2006/relationships/hyperlink" Target="https://www.caixa.gov.br/Downloads/sinapi-cadernos-tecnicos/SINAPI-CT-PINTURA-EM-MADEIRA.pdf" TargetMode="External"/><Relationship Id="rId9403" Type="http://schemas.openxmlformats.org/officeDocument/2006/relationships/hyperlink" Target="https://www.caixa.gov.br/Downloads/sinapi-cadernos-tecnicos/SINAPI-CT-SINALIZACAO-VERTICAL-VIARIA.pdf" TargetMode="External"/><Relationship Id="rId8005" Type="http://schemas.openxmlformats.org/officeDocument/2006/relationships/hyperlink" Target="https://www.caixa.gov.br/Downloads/sinapi-cadernos-tecnicos/SINAPI-CT-PAREDES-DE-CONCRETO-CONCRETAGEM.pdf" TargetMode="External"/><Relationship Id="rId10282" Type="http://schemas.openxmlformats.org/officeDocument/2006/relationships/hyperlink" Target="https://www.caixa.gov.br/Downloads/sinapi-cadernos-tecnicos/SINAPI-CT-VIDROS-E-ESPELHOS.pdf" TargetMode="External"/><Relationship Id="rId4962" Type="http://schemas.openxmlformats.org/officeDocument/2006/relationships/hyperlink" Target="https://www.caixa.gov.br/Downloads/sinapi-cadernos-tecnicos/SINAPI-CT-INSTALACOES-ELETRICAS-QUADROS-CABOS-DISJUNTORES-CONTATORES-E-BARRAMENTOS-BLINDADOS.pdf" TargetMode="External"/><Relationship Id="rId3564" Type="http://schemas.openxmlformats.org/officeDocument/2006/relationships/hyperlink" Target="https://www.caixa.gov.br/Downloads/sinapi-cadernos-tecnicos/SINAPI-CT-ESCORAMENTO-E-PREPARO-DE-FUNDO-DE-VALAS.pdf" TargetMode="External"/><Relationship Id="rId4615" Type="http://schemas.openxmlformats.org/officeDocument/2006/relationships/hyperlink" Target="https://www.caixa.gov.br/Downloads/sinapi-cadernos-tecnicos/SINAPI-CT-ILUMINACAO-PREDIAL-E-MONITORAMENTO.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QUIPAMENTOS-DE-PROTECAO-COLETIVA.pdf" TargetMode="External"/><Relationship Id="rId6787" Type="http://schemas.openxmlformats.org/officeDocument/2006/relationships/hyperlink" Target="https://www.caixa.gov.br/Downloads/sinapi-cadernos-tecnicos/SINAPI-CT-INSTALACOES-EM-COBRE.pdf" TargetMode="External"/><Relationship Id="rId7838" Type="http://schemas.openxmlformats.org/officeDocument/2006/relationships/hyperlink" Target="https://www.caixa.gov.br/Downloads/sinapi-cadernos-tecnicos/SINAPI-CT-MOBILIZACAO-E-DESMOBILIZACAO-DE-EQUIPAMENTOS-PESADOS.pdf" TargetMode="External"/><Relationship Id="rId138" Type="http://schemas.openxmlformats.org/officeDocument/2006/relationships/hyperlink" Target="https://www.caixa.gov.br/Downloads/sinapi-cadernos-tecnicos/SINAPI-CT-ARGAMASSAS.pdf" TargetMode="External"/><Relationship Id="rId5389" Type="http://schemas.openxmlformats.org/officeDocument/2006/relationships/hyperlink" Target="https://www.caixa.gov.br/Downloads/sinapi-cadernos-tecnicos/SINAPI-CT-INSTALACOES-HIDRAULICAS-RESERVACAO-E-BOMBAS-DE-RECALQUE.pdf" TargetMode="External"/><Relationship Id="rId9260" Type="http://schemas.openxmlformats.org/officeDocument/2006/relationships/hyperlink" Target="https://www.caixa.gov.br/Downloads/sinapi-cadernos-tecnicos/SINAPI-CT-REDES-DE-AGUA-E-ESGOTO-EM-PEAD-LISO-(TUBOS-E-CONEXOE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472" Type="http://schemas.openxmlformats.org/officeDocument/2006/relationships/hyperlink" Target="https://www.caixa.gov.br/Downloads/sinapi-cadernos-tecnicos/SINAPI-CT-GESSO.pdf" TargetMode="External"/><Relationship Id="rId5870" Type="http://schemas.openxmlformats.org/officeDocument/2006/relationships/hyperlink" Target="https://www.caixa.gov.br/Downloads/sinapi-cadernos-tecnicos/SINAPI-CT-INSTALACOES-PREDIAIS-DE-AGUA-FRIA-EM-PVC.pdf" TargetMode="External"/><Relationship Id="rId6921" Type="http://schemas.openxmlformats.org/officeDocument/2006/relationships/hyperlink" Target="https://www.caixa.gov.br/Downloads/sinapi-cadernos-tecnicos/SINAPI-CT-INSTALACOES-EM-COBRE.pdf" TargetMode="External"/><Relationship Id="rId3074" Type="http://schemas.openxmlformats.org/officeDocument/2006/relationships/hyperlink" Target="https://www.caixa.gov.br/Downloads/sinapi-cadernos-tecnicos/SINAPI-CT-ELETROCALHAS.pdf" TargetMode="External"/><Relationship Id="rId4125" Type="http://schemas.openxmlformats.org/officeDocument/2006/relationships/hyperlink" Target="https://www.caixa.gov.br/Downloads/sinapi-cadernos-tecnicos/SINAPI-CT-EXECUCAO-DE-TIRANTES.pdf" TargetMode="External"/><Relationship Id="rId5523" Type="http://schemas.openxmlformats.org/officeDocument/2006/relationships/hyperlink" Target="https://www.caixa.gov.br/Downloads/sinapi-cadernos-tecnicos/SINAPI-CT-INSTALACOES-HIDRAULICAS-EM-PEX.pdf" TargetMode="External"/><Relationship Id="rId7695" Type="http://schemas.openxmlformats.org/officeDocument/2006/relationships/hyperlink" Target="https://www.caixa.gov.br/Downloads/sinapi-cadernos-tecnicos/SINAPI-CT-MASSA-UNICA-EXTERNA.pdf" TargetMode="External"/><Relationship Id="rId8746" Type="http://schemas.openxmlformats.org/officeDocument/2006/relationships/hyperlink" Target="https://www.caixa.gov.br/Downloads/sinapi-cadernos-tecnicos/SINAPI-CT-POCOS-DE-VISITA-E-CAIXAS-PARA-BOCAS-DE-LOBO.pdf" TargetMode="External"/><Relationship Id="rId6297" Type="http://schemas.openxmlformats.org/officeDocument/2006/relationships/hyperlink" Target="https://www.caixa.gov.br/Downloads/sinapi-cadernos-tecnicos/SINAPI-CT-INSTALACOES-DE-GAS-E-INCENDIO-EM-ACO-E-FERRO-GALVANIZADO.pdf" TargetMode="External"/><Relationship Id="rId7348" Type="http://schemas.openxmlformats.org/officeDocument/2006/relationships/hyperlink" Target="https://www.caixa.gov.br/Downloads/sinapi-metodologia/Livro_SINAPI_Calculos_Parametros.pdf" TargetMode="External"/><Relationship Id="rId10329" Type="http://schemas.openxmlformats.org/officeDocument/2006/relationships/hyperlink" Target="https://www.caixa.gov.br/Downloads/sinapi-cadernos-tecnicos/SINAPI-CT-VALVULAS-E-REGISTROS-PARA-SISTEMAS-PREDIAIS.pdf" TargetMode="External"/><Relationship Id="rId3958" Type="http://schemas.openxmlformats.org/officeDocument/2006/relationships/hyperlink" Target="https://www.caixa.gov.br/Downloads/sinapi-cadernos-tecnicos/SINAPI-CT-ESTRUTURA-E-TRAMA-PARA-COBERTURA.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HIDRAULICAS-RESERVACAO-E-BOMBAS-DE-RECALQUE.pdf" TargetMode="External"/><Relationship Id="rId6431" Type="http://schemas.openxmlformats.org/officeDocument/2006/relationships/hyperlink" Target="https://www.caixa.gov.br/Downloads/sinapi-cadernos-tecnicos/SINAPI-CT-INSTALACOES-DE-GAS-E-INCENDIO-EM-ACO-E-FERRO-GALVANIZADO.pdf" TargetMode="External"/><Relationship Id="rId5033" Type="http://schemas.openxmlformats.org/officeDocument/2006/relationships/hyperlink" Target="https://www.caixa.gov.br/Downloads/sinapi-cadernos-tecnicos/SINAPI-CT-INSTALACOES-ELETRICAS-QUADROS-CABOS-DISJUNTORES-CONTATORES-E-BARRAMENTOS-BLINDADOS.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8256" Type="http://schemas.openxmlformats.org/officeDocument/2006/relationships/hyperlink" Target="https://www.caixa.gov.br/Downloads/sinapi-cadernos-tecnicos/SINAPI-CT-PERFURACAO-HORIZONTAL-DIRECIONAL-HDD.pdf" TargetMode="External"/><Relationship Id="rId9654" Type="http://schemas.openxmlformats.org/officeDocument/2006/relationships/hyperlink" Target="https://www.caixa.gov.br/Downloads/sinapi-cadernos-tecnicos/SINAPI-CT-TRANSPORTE-FLUVIAL-CARGA-E-DESCARGA.pdf" TargetMode="External"/><Relationship Id="rId1643" Type="http://schemas.openxmlformats.org/officeDocument/2006/relationships/hyperlink" Target="https://www.caixa.gov.br/Downloads/sinapi-cadernos-tecnicos/SINAPI-CT-CUSTOS-HORARIOS-PRODUTIVO-E-IMPRODUTIVO-DOS-EQUIPAMENTOS.pdf" TargetMode="External"/><Relationship Id="rId9307" Type="http://schemas.openxmlformats.org/officeDocument/2006/relationships/hyperlink" Target="https://www.caixa.gov.br/Downloads/sinapi-cadernos-tecnicos/SINAPI-CT-RESERVATORIOS-DE-CONCRETO-E-METALICOS.pdf" TargetMode="External"/><Relationship Id="rId10186" Type="http://schemas.openxmlformats.org/officeDocument/2006/relationships/hyperlink" Target="https://www.caixa.gov.br/Downloads/sinapi-cadernos-tecnicos/SINAPI-CT-USINAGENS.pdf" TargetMode="External"/><Relationship Id="rId4866" Type="http://schemas.openxmlformats.org/officeDocument/2006/relationships/hyperlink" Target="https://www.caixa.gov.br/Downloads/sinapi-cadernos-tecnicos/SINAPI-CT-INSTALACOES-ELETRICAS-ELETRODUTOS-CONEXOES-E-CONDULETES-APARENTES.pdf" TargetMode="External"/><Relationship Id="rId5917" Type="http://schemas.openxmlformats.org/officeDocument/2006/relationships/hyperlink" Target="https://www.caixa.gov.br/Downloads/sinapi-cadernos-tecnicos/SINAPI-CT-INSTALACOES-PREDIAIS-DE-AGUA-FRIA-EM-PVC.pdf" TargetMode="External"/><Relationship Id="rId3468" Type="http://schemas.openxmlformats.org/officeDocument/2006/relationships/hyperlink" Target="https://www.caixa.gov.br/Downloads/sinapi-cadernos-tecnicos/SINAPI-CT-ESCAVACAO-VERTICAL-A-CEU-ABERTO.pdf" TargetMode="External"/><Relationship Id="rId4519" Type="http://schemas.openxmlformats.org/officeDocument/2006/relationships/hyperlink" Target="https://www.caixa.gov.br/Downloads/sinapi-cadernos-tecnicos/SINAPI-CT-GUARDA-CORPO-CORRIMAO-E-GRADE-PARA-ESQUADRIAS.pdf" TargetMode="External"/><Relationship Id="rId10320" Type="http://schemas.openxmlformats.org/officeDocument/2006/relationships/hyperlink" Target="https://www.caixa.gov.br/Downloads/sinapi-cadernos-tecnicos/SINAPI-CT-VALVULAS-E-REGISTROS-PARA-SISTEMAS-PREDIAIS.pdf" TargetMode="External"/><Relationship Id="rId389" Type="http://schemas.openxmlformats.org/officeDocument/2006/relationships/hyperlink" Target="https://www.caixa.gov.br/Downloads/sinapi-cadernos-tecnicos/SINAPI-CT-ASSENTAMENTO-DE-TUBOS-DE-ESGOTO-EM-PVC-E-PEAD.pdf" TargetMode="External"/><Relationship Id="rId870" Type="http://schemas.openxmlformats.org/officeDocument/2006/relationships/hyperlink" Target="https://www.caixa.gov.br/Downloads/sinapi-cadernos-tecnicos/SINAPI-CT-ATERROS-BASES-SUB-BASES-E-IMPRIMACOE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REDES-DE-LOGICA-TELEFONIA-E-IMAGEM.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ENTERRADA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CORAMENTO-E-PREPARO-DE-FUNDO-DE-VALAS.pdf" TargetMode="External"/><Relationship Id="rId5774" Type="http://schemas.openxmlformats.org/officeDocument/2006/relationships/hyperlink" Target="https://www.caixa.gov.br/Downloads/sinapi-cadernos-tecnicos/SINAPI-CT-INSTALACOES-PREDIAIS-DE-ESGOTO-TUBOS-E-CONEXOES.pdf" TargetMode="External"/><Relationship Id="rId6825" Type="http://schemas.openxmlformats.org/officeDocument/2006/relationships/hyperlink" Target="https://www.caixa.gov.br/Downloads/sinapi-cadernos-tecnicos/SINAPI-CT-INSTALACOES-EM-COBRE.pdf" TargetMode="External"/><Relationship Id="rId4376" Type="http://schemas.openxmlformats.org/officeDocument/2006/relationships/hyperlink" Target="https://www.caixa.gov.br/Downloads/sinapi-cadernos-tecnicos/SINAPI-CT-FORMAS-PARA-ESTRUTURAS-DE-CONCRETO-ARMADO.pdf" TargetMode="External"/><Relationship Id="rId5427" Type="http://schemas.openxmlformats.org/officeDocument/2006/relationships/hyperlink" Target="https://www.caixa.gov.br/Downloads/sinapi-cadernos-tecnicos/SINAPI-CT-INSTALACOES-HIDRAULICAS-RESERVACAO-E-BOMBAS-DE-RECALQUE.pdf" TargetMode="External"/><Relationship Id="rId8997" Type="http://schemas.openxmlformats.org/officeDocument/2006/relationships/hyperlink" Target="https://www.caixa.gov.br/Downloads/sinapi-cadernos-tecnicos/SINAPI-CT-RECOMPOSICAO-DE-PAVIMENTOS.pdf" TargetMode="External"/><Relationship Id="rId4029" Type="http://schemas.openxmlformats.org/officeDocument/2006/relationships/hyperlink" Target="https://www.caixa.gov.br/Downloads/sinapi-cadernos-tecnicos/SINAPI-CT-ESTRUTURAS-DE-CONTENCAO-ESTACAS-PAREDES-DIAFRAGMA-E-MURETA-GUIA.pdf" TargetMode="External"/><Relationship Id="rId7599" Type="http://schemas.openxmlformats.org/officeDocument/2006/relationships/hyperlink" Target="https://www.caixa.gov.br/Downloads/sinapi-cadernos-tecnicos/SINAPI-CT-LOUCAS-E-METAIS.pdf" TargetMode="External"/><Relationship Id="rId4510" Type="http://schemas.openxmlformats.org/officeDocument/2006/relationships/hyperlink" Target="https://www.caixa.gov.br/Downloads/sinapi-cadernos-tecnicos/SINAPI-CT-GRAUTE-E-ARMACAO.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LETROCALHAS.pdf" TargetMode="External"/><Relationship Id="rId6682" Type="http://schemas.openxmlformats.org/officeDocument/2006/relationships/hyperlink" Target="https://www.caixa.gov.br/Downloads/sinapi-cadernos-tecnicos/SINAPI-CT-INSTALACOES-DE-AR-CONDICIONADO.pdf" TargetMode="External"/><Relationship Id="rId5284" Type="http://schemas.openxmlformats.org/officeDocument/2006/relationships/hyperlink" Target="https://www.caixa.gov.br/Downloads/sinapi-cadernos-tecnicos/SINAPI-CT-INSTALACOES-HIDRAULICAS-RESERVACAO-E-BOMBAS-DE-RECALQUE.pdf" TargetMode="External"/><Relationship Id="rId6335" Type="http://schemas.openxmlformats.org/officeDocument/2006/relationships/hyperlink" Target="https://www.caixa.gov.br/Downloads/sinapi-cadernos-tecnicos/SINAPI-CT-INSTALACOES-DE-GAS-E-INCENDIO-EM-ACO-E-FERRO-GALVANIZADO.pdf" TargetMode="External"/><Relationship Id="rId7733" Type="http://schemas.openxmlformats.org/officeDocument/2006/relationships/hyperlink" Target="https://www.caixa.gov.br/Downloads/sinapi-cadernos-tecnicos/SINAPI-CT-MASSA-UNICA-EXTERNA.pdf" TargetMode="External"/><Relationship Id="rId1894" Type="http://schemas.openxmlformats.org/officeDocument/2006/relationships/hyperlink" Target="https://www.caixa.gov.br/Downloads/sinapi-cadernos-tecnicos/SINAPI-CT-CUSTOS-HORARIOS-PRODUTIVO-E-IMPRODUTIVO-DOS-EQUIPAMENTOS.pdf" TargetMode="External"/><Relationship Id="rId2945" Type="http://schemas.openxmlformats.org/officeDocument/2006/relationships/hyperlink" Target="https://www.caixa.gov.br/Downloads/sinapi-cadernos-tecnicos/SINAPI-CT-DRENAGEM-DE-AR-CONDICIONADO.pdf" TargetMode="External"/><Relationship Id="rId9558" Type="http://schemas.openxmlformats.org/officeDocument/2006/relationships/hyperlink" Target="https://www.caixa.gov.br/Downloads/sinapi-cadernos-tecnicos/SINAPI-CT-TELHAMENTO-PARA-COBERTURA.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ESTRUTURAS-PRE-FABRICADAS-E-PRE-MOLDADAS.pdf" TargetMode="External"/><Relationship Id="rId7590" Type="http://schemas.openxmlformats.org/officeDocument/2006/relationships/hyperlink" Target="https://www.caixa.gov.br/Downloads/sinapi-cadernos-tecnicos/SINAPI-CT-LOUCAS-E-METAIS.pdf" TargetMode="External"/><Relationship Id="rId8641" Type="http://schemas.openxmlformats.org/officeDocument/2006/relationships/hyperlink" Target="https://www.caixa.gov.br/Downloads/sinapi-cadernos-tecnicos/SINAPI-CT-POCOS-DE-VISITA-E-CAIXAS-PARA-BOCAS-DE-LOBO.pdf" TargetMode="External"/><Relationship Id="rId6192" Type="http://schemas.openxmlformats.org/officeDocument/2006/relationships/hyperlink" Target="https://www.caixa.gov.br/Downloads/sinapi-cadernos-tecnicos/SINAPI-CT-INSTALACOES-PREDIAIS-DE-AGUAS-PLUVIAIS-TUBOS-CONEXOES-CAIXAS-E-RALOS.pdf" TargetMode="External"/><Relationship Id="rId7243" Type="http://schemas.openxmlformats.org/officeDocument/2006/relationships/hyperlink" Target="https://www.caixa.gov.br/Downloads/sinapi-metodologia/Livro_SINAPI_Calculos_Parametros.pdf" TargetMode="External"/><Relationship Id="rId10224" Type="http://schemas.openxmlformats.org/officeDocument/2006/relationships/hyperlink" Target="https://www.caixa.gov.br/Downloads/sinapi-cadernos-tecnicos/SINAPI-CT-VERGAS-CONTRAVERGAS-E-FIXACAO-DE-ALVENARIA.pdf" TargetMode="External"/><Relationship Id="rId3853" Type="http://schemas.openxmlformats.org/officeDocument/2006/relationships/hyperlink" Target="https://www.caixa.gov.br/Downloads/sinapi-cadernos-tecnicos/SINAPI-CT-ESTACAS-PRE-MOLDADAS.pdf" TargetMode="External"/><Relationship Id="rId4904" Type="http://schemas.openxmlformats.org/officeDocument/2006/relationships/hyperlink" Target="https://www.caixa.gov.br/Downloads/sinapi-cadernos-tecnicos/SINAPI-CT-INSTALACOES-ELETRICAS-ELETRODUTOS-CONEXOES-E-CONDULETES-APARENTES.pdf" TargetMode="External"/><Relationship Id="rId9068" Type="http://schemas.openxmlformats.org/officeDocument/2006/relationships/hyperlink" Target="https://www.caixa.gov.br/Downloads/sinapi-cadernos-tecnicos/SINAPI-CT-REDES-ENTERRADAS-DE-DISTRIBUICAO-ELETRICA.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CAVACAO-DE-VALAS.pdf" TargetMode="External"/><Relationship Id="rId427" Type="http://schemas.openxmlformats.org/officeDocument/2006/relationships/hyperlink" Target="https://www.caixa.gov.br/Downloads/sinapi-cadernos-tecnicos/SINAPI-CT-ASSENTAMENTO-DE-TUBOS-DE-PVC-E-METALICOS-EM-REDES-DE-AGUA.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HIDRAULICAS-EM-PPR.pdf" TargetMode="External"/><Relationship Id="rId6729" Type="http://schemas.openxmlformats.org/officeDocument/2006/relationships/hyperlink" Target="https://www.caixa.gov.br/Downloads/sinapi-cadernos-tecnicos/SINAPI-CT-INSTALACOES-EM-COBRE.pdf" TargetMode="External"/><Relationship Id="rId8151" Type="http://schemas.openxmlformats.org/officeDocument/2006/relationships/hyperlink" Target="https://www.caixa.gov.br/Downloads/sinapi-cadernos-tecnicos/SINAPI-CT-PAVIMENTO-INTERTRAVADO.pdf" TargetMode="External"/><Relationship Id="rId9202" Type="http://schemas.openxmlformats.org/officeDocument/2006/relationships/hyperlink" Target="https://www.caixa.gov.br/Downloads/sinapi-cadernos-tecnicos/SINAPI-CT-REDES-DE-AGUA-E-ESGOTO-EM-PEAD-LISO-(TUBOS-E-CONEXOES).pdf" TargetMode="External"/><Relationship Id="rId10081" Type="http://schemas.openxmlformats.org/officeDocument/2006/relationships/hyperlink" Target="https://www.caixa.gov.br/Downloads/sinapi-cadernos-tecnicos/SINAPI-CT-TUBULACAO-FLANGEADA-PARA-REDES-DE-AGUA.pdf" TargetMode="External"/><Relationship Id="rId4761" Type="http://schemas.openxmlformats.org/officeDocument/2006/relationships/hyperlink" Target="https://www.caixa.gov.br/Downloads/sinapi-cadernos-tecnicos/SINAPI-CT-INSTALACOES-ELETRICAS-ELETRODUTOS-EMBUTIDOS-CABOS-CAIXAS-TOMADAS-E-INTERRUPTORES.pdf" TargetMode="External"/><Relationship Id="rId3363" Type="http://schemas.openxmlformats.org/officeDocument/2006/relationships/hyperlink" Target="https://www.caixa.gov.br/Downloads/sinapi-cadernos-tecnicos/SINAPI-CT-ESCAVACAO-HORIZONTAL.pdf" TargetMode="External"/><Relationship Id="rId4414" Type="http://schemas.openxmlformats.org/officeDocument/2006/relationships/hyperlink" Target="https://www.caixa.gov.br/Downloads/sinapi-cadernos-tecnicos/SINAPI-CT-GABIOES-EXECUCAO-DE-MURO-E-PROTECAO-SUPERFICIAL.pdf" TargetMode="External"/><Relationship Id="rId5812" Type="http://schemas.openxmlformats.org/officeDocument/2006/relationships/hyperlink" Target="https://www.caixa.gov.br/Downloads/sinapi-cadernos-tecnicos/SINAPI-CT-INSTALACOES-PREDIAIS-DE-AGUA-FRIA-EM-PVC.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DUTOS-PARA-AR-CONDICIONADO.pdf" TargetMode="External"/><Relationship Id="rId7984" Type="http://schemas.openxmlformats.org/officeDocument/2006/relationships/hyperlink" Target="https://www.caixa.gov.br/Downloads/sinapi-cadernos-tecnicos/SINAPI-CT-PAREDES-DE-CONCRETO-ARMACAO.pdf" TargetMode="External"/><Relationship Id="rId5188" Type="http://schemas.openxmlformats.org/officeDocument/2006/relationships/hyperlink" Target="https://www.caixa.gov.br/Downloads/sinapi-cadernos-tecnicos/SINAPI-CT-INSTALACOES-HIDRAULICAS-RESERVACAO-E-BOMBAS-DE-RECALQUE.pdf" TargetMode="External"/><Relationship Id="rId6586" Type="http://schemas.openxmlformats.org/officeDocument/2006/relationships/hyperlink" Target="https://www.caixa.gov.br/Downloads/sinapi-cadernos-tecnicos/SINAPI-CT-INSTALACOES-DE-GAS-EM-PEX-MULTICAMADAS.pdf" TargetMode="External"/><Relationship Id="rId7637" Type="http://schemas.openxmlformats.org/officeDocument/2006/relationships/hyperlink" Target="https://www.caixa.gov.br/Downloads/sinapi-cadernos-tecnicos/SINAPI-CT-LOUCAS-E-METAIS.pdf" TargetMode="External"/><Relationship Id="rId6239" Type="http://schemas.openxmlformats.org/officeDocument/2006/relationships/hyperlink" Target="https://www.caixa.gov.br/Downloads/sinapi-cadernos-tecnicos/SINAPI-CT-INSTALACOES-PREDIAIS-DE-AGUAS-PLUVIAIS-TUBOS-CONEXOES-CAIXAS-E-RALOS.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DEPRECIACAO-JUROS-IMPOSTOS-E-SEGUROS-MANUTENCAO-E-MATERIAIS-NA-OPERACAO-DOS-EQUIPAMENTOS.pdf" TargetMode="External"/><Relationship Id="rId6720" Type="http://schemas.openxmlformats.org/officeDocument/2006/relationships/hyperlink" Target="https://www.caixa.gov.br/Downloads/sinapi-cadernos-tecnicos/SINAPI-CT-INSTALACOES-DE-AR-CONDICIONADO-EM-COBRE.pdf" TargetMode="External"/><Relationship Id="rId4271" Type="http://schemas.openxmlformats.org/officeDocument/2006/relationships/hyperlink" Target="https://www.caixa.gov.br/Downloads/sinapi-cadernos-tecnicos/SINAPI-CT-FUNDACOES-RASAS-(BLOCOS-SAPATAS-VIGAS-BALDRAME).pdf" TargetMode="External"/><Relationship Id="rId5322" Type="http://schemas.openxmlformats.org/officeDocument/2006/relationships/hyperlink" Target="https://www.caixa.gov.br/Downloads/sinapi-cadernos-tecnicos/SINAPI-CT-INSTALACOES-HIDRAULICAS-RESERVACAO-E-BOMBAS-DE-RECALQUE.pdf" TargetMode="External"/><Relationship Id="rId8892" Type="http://schemas.openxmlformats.org/officeDocument/2006/relationships/hyperlink" Target="https://www.caixa.gov.br/Downloads/sinapi-cadernos-tecnicos/SINAPI-CT-RADIER-PISO-DE-CONCRETO-E-LAJE-SOBRE-SOLO.pdf" TargetMode="External"/><Relationship Id="rId7494" Type="http://schemas.openxmlformats.org/officeDocument/2006/relationships/hyperlink" Target="https://www.caixa.gov.br/Downloads/sinapi-metodologia/Livro_SINAPI_Calculos_Parametros.pdf" TargetMode="External"/><Relationship Id="rId8545" Type="http://schemas.openxmlformats.org/officeDocument/2006/relationships/hyperlink" Target="https://www.caixa.gov.br/Downloads/sinapi-cadernos-tecnicos/SINAPI-CT-POSTES-DE-CONCRETO-E-METALICOS.pdf" TargetMode="External"/><Relationship Id="rId9943" Type="http://schemas.openxmlformats.org/officeDocument/2006/relationships/hyperlink" Target="https://www.caixa.gov.br/Downloads/sinapi-cadernos-tecnicos/SINAPI-CT-TRANSPORTE-CARGA-E-DESCARGA-DE-MATERIAIS.pdf" TargetMode="External"/><Relationship Id="rId1932" Type="http://schemas.openxmlformats.org/officeDocument/2006/relationships/hyperlink" Target="https://www.caixa.gov.br/Downloads/sinapi-cadernos-tecnicos/SINAPI-CT-DEMOLICOES-E-REMOCOES.pdf" TargetMode="External"/><Relationship Id="rId6096" Type="http://schemas.openxmlformats.org/officeDocument/2006/relationships/hyperlink" Target="https://www.caixa.gov.br/Downloads/sinapi-cadernos-tecnicos/SINAPI-CT-INSTALACOES-PREDIAIS-DE-AGUA-QUENTE-EM-CPVC.pdf" TargetMode="External"/><Relationship Id="rId7147" Type="http://schemas.openxmlformats.org/officeDocument/2006/relationships/hyperlink" Target="https://www.caixa.gov.br/Downloads/sinapi-metodologia/Livro_SINAPI_Calculos_Parametros.pdf" TargetMode="External"/><Relationship Id="rId10128" Type="http://schemas.openxmlformats.org/officeDocument/2006/relationships/hyperlink" Target="https://www.caixa.gov.br/Downloads/sinapi-cadernos-tecnicos/SINAPI-CT-TUBULACAO-FLANGEADA-PARA-REDES-DE-AGUA.pdf" TargetMode="External"/><Relationship Id="rId3757" Type="http://schemas.openxmlformats.org/officeDocument/2006/relationships/hyperlink" Target="https://www.caixa.gov.br/Downloads/sinapi-cadernos-tecnicos/SINAPI-CT-ESQUADRIAS-PORTAS.pdf" TargetMode="External"/><Relationship Id="rId4808" Type="http://schemas.openxmlformats.org/officeDocument/2006/relationships/hyperlink" Target="https://www.caixa.gov.br/Downloads/sinapi-cadernos-tecnicos/SINAPI-CT-INSTALACOES-ELETRICAS-ELETRODUTOS-EMBUTIDOS-CABOS-CAIXAS-TOMADAS-E-INTERRUPTORES.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6230" Type="http://schemas.openxmlformats.org/officeDocument/2006/relationships/hyperlink" Target="https://www.caixa.gov.br/Downloads/sinapi-cadernos-tecnicos/SINAPI-CT-INSTALACOES-PREDIAIS-DE-AGUAS-PLUVIAIS-TUBOS-CONEXOES-CAIXAS-E-RALOS.pdf" TargetMode="External"/><Relationship Id="rId9453" Type="http://schemas.openxmlformats.org/officeDocument/2006/relationships/hyperlink" Target="https://www.caixa.gov.br/Downloads/sinapi-cadernos-tecnicos/SINAPI-CT-SISTEMA-DE-PROTECAO-CONTRA-DESCARGAS-ATMOSFERICAS-SPDA.pdf" TargetMode="External"/><Relationship Id="rId812" Type="http://schemas.openxmlformats.org/officeDocument/2006/relationships/hyperlink" Target="https://www.caixa.gov.br/Downloads/sinapi-cadernos-tecnicos/SINAPI-CT-ATERROS-BASES-SUB-BASES-E-IMPRIMACOES.pdf" TargetMode="External"/><Relationship Id="rId1442" Type="http://schemas.openxmlformats.org/officeDocument/2006/relationships/hyperlink" Target="https://www.caixa.gov.br/Downloads/sinapi-cadernos-tecnicos/SINAPI-CT-CONTRAPISO.pdf" TargetMode="External"/><Relationship Id="rId2840" Type="http://schemas.openxmlformats.org/officeDocument/2006/relationships/hyperlink" Target="https://www.caixa.gov.br/Downloads/sinapi-cadernos-tecnicos/SINAPI-CT-DEPRECIACAO-JUROS-IMPOSTOS-E-SEGUROS-MANUTENCAO-E-MATERIAIS-NA-OPERACAO-DOS-EQUIPAMENTOS.pdf" TargetMode="External"/><Relationship Id="rId8055" Type="http://schemas.openxmlformats.org/officeDocument/2006/relationships/hyperlink" Target="https://www.caixa.gov.br/Downloads/sinapi-cadernos-tecnicos/SINAPI-CT-PAREDES-EM-DRYWALL.pdf" TargetMode="External"/><Relationship Id="rId9106" Type="http://schemas.openxmlformats.org/officeDocument/2006/relationships/hyperlink" Target="https://www.caixa.gov.br/Downloads/sinapi-cadernos-tecnicos/SINAPI-CT-REDES-DE-LOGICA-TELEFONIA-E-IMAGEM.pdf" TargetMode="External"/><Relationship Id="rId3267" Type="http://schemas.openxmlformats.org/officeDocument/2006/relationships/hyperlink" Target="https://www.caixa.gov.br/Downloads/sinapi-cadernos-tecnicos/SINAPI-CT-ESCADAS.pdf" TargetMode="External"/><Relationship Id="rId4665" Type="http://schemas.openxmlformats.org/officeDocument/2006/relationships/hyperlink" Target="https://www.caixa.gov.br/Downloads/sinapi-cadernos-tecnicos/SINAPI-CT-INSTALACOES-ELETRICAS-ELETRODUTOS-EMBUTIDOS-CABOS-CAIXAS-TOMADAS-E-INTERRUPTORES.pdf" TargetMode="External"/><Relationship Id="rId5716" Type="http://schemas.openxmlformats.org/officeDocument/2006/relationships/hyperlink" Target="https://www.caixa.gov.br/Downloads/sinapi-cadernos-tecnicos/SINAPI-CT-INSTALACOES-PREDIAIS-DE-ESGOTO-TUBOS-E-CONEXOES.pdf" TargetMode="External"/><Relationship Id="rId188" Type="http://schemas.openxmlformats.org/officeDocument/2006/relationships/hyperlink" Target="https://www.caixa.gov.br/Downloads/sinapi-cadernos-tecnicos/SINAPI-CT-ARGAMASSAS.pdf" TargetMode="External"/><Relationship Id="rId4318" Type="http://schemas.openxmlformats.org/officeDocument/2006/relationships/hyperlink" Target="https://www.caixa.gov.br/Downloads/sinapi-cadernos-tecnicos/SINAPI-CT-FORMAS-PARA-ESTRUTURAS-DE-CONCRETO-ARMADO.pdf" TargetMode="External"/><Relationship Id="rId7888" Type="http://schemas.openxmlformats.org/officeDocument/2006/relationships/hyperlink" Target="https://www.caixa.gov.br/Downloads/sinapi-cadernos-tecnicos/SINAPI-CT-MOBILIZACAO-E-DESMOBILIZACAO-DE-EQUIPAMENTOS-PESADOS.pdf" TargetMode="External"/><Relationship Id="rId8939" Type="http://schemas.openxmlformats.org/officeDocument/2006/relationships/hyperlink" Target="https://www.caixa.gov.br/Downloads/sinapi-cadernos-tecnicos/SINAPI-CT-RASGOS-E-FIXACOE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CAVACAO-VERTICAL-A-CEU-ABERTO.pdf" TargetMode="External"/><Relationship Id="rId6971" Type="http://schemas.openxmlformats.org/officeDocument/2006/relationships/hyperlink" Target="https://www.caixa.gov.br/Downloads/sinapi-cadernos-tecnicos/SINAPI-CT-INSTALACOES-PARA-CANTEIROS-DE-OBRAS.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573" Type="http://schemas.openxmlformats.org/officeDocument/2006/relationships/hyperlink" Target="https://www.caixa.gov.br/Downloads/sinapi-cadernos-tecnicos/SINAPI-CT-INSTALACOES-HIDRAULICAS-EM-PEX.pdf" TargetMode="External"/><Relationship Id="rId6624" Type="http://schemas.openxmlformats.org/officeDocument/2006/relationships/hyperlink" Target="https://www.caixa.gov.br/Downloads/sinapi-cadernos-tecnicos/SINAPI-CT-INSTALACOES-DE-GAS-EM-PEX-MULTICAMADAS.pdf" TargetMode="External"/><Relationship Id="rId4175" Type="http://schemas.openxmlformats.org/officeDocument/2006/relationships/hyperlink" Target="https://www.caixa.gov.br/Downloads/sinapi-cadernos-tecnicos/SINAPI-CT-FACHADAS-COM-PLACAS-CERAMICAS-E-GRANITO-INSERTADAS.pdf" TargetMode="External"/><Relationship Id="rId5226" Type="http://schemas.openxmlformats.org/officeDocument/2006/relationships/hyperlink" Target="https://www.caixa.gov.br/Downloads/sinapi-cadernos-tecnicos/SINAPI-CT-INSTALACOES-HIDRAULICAS-RESERVACAO-E-BOMBAS-DE-RECALQUE.pdf" TargetMode="External"/><Relationship Id="rId7398" Type="http://schemas.openxmlformats.org/officeDocument/2006/relationships/hyperlink" Target="https://www.caixa.gov.br/Downloads/sinapi-metodologia/Livro_SINAPI_Calculos_Parametros.pdf" TargetMode="External"/><Relationship Id="rId8796" Type="http://schemas.openxmlformats.org/officeDocument/2006/relationships/hyperlink" Target="https://www.caixa.gov.br/Downloads/sinapi-cadernos-tecnicos/SINAPI-CT-QUADRAS-E-SEUS-EQUIPAMENTOS.pdf" TargetMode="External"/><Relationship Id="rId9847" Type="http://schemas.openxmlformats.org/officeDocument/2006/relationships/hyperlink" Target="https://www.caixa.gov.br/Downloads/sinapi-cadernos-tecnicos/SINAPI-CT-TRANSPORTE-CARGA-E-DESCARGA-DE-MATERIAIS.pdf" TargetMode="External"/><Relationship Id="rId1836" Type="http://schemas.openxmlformats.org/officeDocument/2006/relationships/hyperlink" Target="https://www.caixa.gov.br/Downloads/sinapi-cadernos-tecnicos/SINAPI-CT-CUSTOS-HORARIOS-PRODUTIVO-E-IMPRODUTIVO-DOS-EQUIPAMENTOS.pdf" TargetMode="External"/><Relationship Id="rId8449" Type="http://schemas.openxmlformats.org/officeDocument/2006/relationships/hyperlink" Target="https://www.caixa.gov.br/Downloads/sinapi-cadernos-tecnicos/SINAPI-CT-PISOS.pdf" TargetMode="External"/><Relationship Id="rId10379" Type="http://schemas.openxmlformats.org/officeDocument/2006/relationships/hyperlink" Target="https://www.caixa.gov.br/Downloads/sinapi-cadernos-tecnicos/SINAPI-CT-VALVULAS-E-REGISTROS-PARA-SISTEMAS-PREDIAIS.pdf" TargetMode="External"/><Relationship Id="rId8930" Type="http://schemas.openxmlformats.org/officeDocument/2006/relationships/hyperlink" Target="https://www.caixa.gov.br/Downloads/sinapi-cadernos-tecnicos/SINAPI-CT-RASGOS-E-FIXACOES.pdf" TargetMode="External"/><Relationship Id="rId6481" Type="http://schemas.openxmlformats.org/officeDocument/2006/relationships/hyperlink" Target="https://www.caixa.gov.br/Downloads/sinapi-cadernos-tecnicos/SINAPI-CT-INSTALACOES-DE-GAS-E-INCENDIO-EM-ACO-E-FERRO-GALVANIZADO.pdf" TargetMode="External"/><Relationship Id="rId7532" Type="http://schemas.openxmlformats.org/officeDocument/2006/relationships/hyperlink" Target="https://www.caixa.gov.br/Downloads/sinapi-cadernos-tecnicos/SINAPI-CT-LOUCAS-E-METAIS.pdf" TargetMode="External"/><Relationship Id="rId5083" Type="http://schemas.openxmlformats.org/officeDocument/2006/relationships/hyperlink" Target="https://www.caixa.gov.br/Downloads/sinapi-cadernos-tecnicos/SINAPI-CT-INSTALACOES-ELETRICAS-REDE-DE-DISTRIBUICAO.pdf" TargetMode="External"/><Relationship Id="rId6134" Type="http://schemas.openxmlformats.org/officeDocument/2006/relationships/hyperlink" Target="https://www.caixa.gov.br/Downloads/sinapi-cadernos-tecnicos/SINAPI-CT-INSTALACOES-PREDIAIS-DE-AGUA-QUENTE-EM-CPVC.pdf" TargetMode="External"/><Relationship Id="rId9357" Type="http://schemas.openxmlformats.org/officeDocument/2006/relationships/hyperlink" Target="https://www.caixa.gov.br/Downloads/sinapi-cadernos-tecnicos/SINAPI-CT-REVESTIMENTOS-CERAMICOS-INTERNOS.pdf" TargetMode="External"/><Relationship Id="rId1346" Type="http://schemas.openxmlformats.org/officeDocument/2006/relationships/hyperlink" Target="https://www.caixa.gov.br/Downloads/sinapi-cadernos-tecnicos/SINAPI-CT-CONCRETO-PROJETA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EPRECIACAO-JUROS-IMPOSTOS-E-SEGUROS-MANUTENCAO-E-MATERIAIS-NA-OPERACAO-DOS-EQUIPAMENTOS.pdf" TargetMode="External"/><Relationship Id="rId716" Type="http://schemas.openxmlformats.org/officeDocument/2006/relationships/hyperlink" Target="https://www.caixa.gov.br/Downloads/sinapi-cadernos-tecnicos/SINAPI-CT-ASSENTAMENTO-DE-TUBOS-DE-ESGOTO-OU-DRENAGEM-PLUVIAL-EM-CONCRETO.pdf" TargetMode="External"/><Relationship Id="rId5967" Type="http://schemas.openxmlformats.org/officeDocument/2006/relationships/hyperlink" Target="https://www.caixa.gov.br/Downloads/sinapi-cadernos-tecnicos/SINAPI-CT-INSTALACOES-PREDIAIS-DE-AGUA-FRIA-EM-PVC.pdf" TargetMode="External"/><Relationship Id="rId52" Type="http://schemas.openxmlformats.org/officeDocument/2006/relationships/hyperlink" Target="https://www.caixa.gov.br/Downloads/sinapi-cadernos-tecnicos/SINAPI-CT-ALVENARIA-DE-VEDACAO.pdf" TargetMode="External"/><Relationship Id="rId4569" Type="http://schemas.openxmlformats.org/officeDocument/2006/relationships/hyperlink" Target="https://www.caixa.gov.br/Downloads/sinapi-cadernos-tecnicos/SINAPI-CT-GUIAS-E-SARJETAS.pdf" TargetMode="External"/><Relationship Id="rId8440" Type="http://schemas.openxmlformats.org/officeDocument/2006/relationships/hyperlink" Target="https://www.caixa.gov.br/Downloads/sinapi-cadernos-tecnicos/SINAPI-CT-PINTURA-PARA-PISOS.pdf" TargetMode="External"/><Relationship Id="rId10370" Type="http://schemas.openxmlformats.org/officeDocument/2006/relationships/hyperlink" Target="https://www.caixa.gov.br/Downloads/sinapi-cadernos-tecnicos/SINAPI-CT-VALVULAS-E-REGISTROS-PARA-SISTEMAS-PREDIAIS.pdf" TargetMode="External"/><Relationship Id="rId7042" Type="http://schemas.openxmlformats.org/officeDocument/2006/relationships/hyperlink" Target="https://www.caixa.gov.br/Downloads/sinapi-cadernos-tecnicos/SINAPI-CT-LAJES-PRE-MOLDADAS.pdf" TargetMode="External"/><Relationship Id="rId10023" Type="http://schemas.openxmlformats.org/officeDocument/2006/relationships/hyperlink" Target="https://www.caixa.gov.br/Downloads/sinapi-cadernos-tecnicos/SINAPI-CT-TRANSPORTE-CARGA-E-DESCARGA-DE-MATERIAIS.pdf" TargetMode="External"/><Relationship Id="rId3652" Type="http://schemas.openxmlformats.org/officeDocument/2006/relationships/hyperlink" Target="https://www.caixa.gov.br/Downloads/sinapi-cadernos-tecnicos/SINAPI-CT-ESQUADRIAS-JANELAS.pdf" TargetMode="External"/><Relationship Id="rId4703" Type="http://schemas.openxmlformats.org/officeDocument/2006/relationships/hyperlink" Target="https://www.caixa.gov.br/Downloads/sinapi-cadernos-tecnicos/SINAPI-CT-INSTALACOES-ELETRICAS-ELETRODUTOS-EMBUTIDOS-CABOS-CAIXAS-TOMADAS-E-INTERRUPTORE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DAS.pdf" TargetMode="External"/><Relationship Id="rId226" Type="http://schemas.openxmlformats.org/officeDocument/2006/relationships/hyperlink" Target="https://www.caixa.gov.br/Downloads/sinapi-cadernos-tecnicos/SINAPI-CT-ARGAMASSAS.pdf" TargetMode="External"/><Relationship Id="rId5477" Type="http://schemas.openxmlformats.org/officeDocument/2006/relationships/hyperlink" Target="https://www.caixa.gov.br/Downloads/sinapi-cadernos-tecnicos/SINAPI-CT-INSTALACOES-HIDRAULICAS-EM-PEX.pdf" TargetMode="External"/><Relationship Id="rId6875" Type="http://schemas.openxmlformats.org/officeDocument/2006/relationships/hyperlink" Target="https://www.caixa.gov.br/Downloads/sinapi-cadernos-tecnicos/SINAPI-CT-INSTALACOES-EM-COBRE.pdf" TargetMode="External"/><Relationship Id="rId7926" Type="http://schemas.openxmlformats.org/officeDocument/2006/relationships/hyperlink" Target="https://www.caixa.gov.br/Downloads/sinapi-cadernos-tecnicos/SINAPI-CT-MOBILIARIO-URBANO.pdf" TargetMode="External"/><Relationship Id="rId4079" Type="http://schemas.openxmlformats.org/officeDocument/2006/relationships/hyperlink" Target="https://www.caixa.gov.br/Downloads/sinapi-cadernos-tecnicos/SINAPI-CT-ESTRUTURAS-DE-MADEIRA.pdf" TargetMode="External"/><Relationship Id="rId6528" Type="http://schemas.openxmlformats.org/officeDocument/2006/relationships/hyperlink" Target="https://www.caixa.gov.br/Downloads/sinapi-cadernos-tecnicos/SINAPI-CT-INSTALACOES-DE-GAS-E-INCENDIO-EM-ACO-E-FERRO-GALVANIZADO.pdf" TargetMode="External"/><Relationship Id="rId9001" Type="http://schemas.openxmlformats.org/officeDocument/2006/relationships/hyperlink" Target="https://www.caixa.gov.br/Downloads/sinapi-cadernos-tecnicos/SINAPI-CT-RECOMPOSICAO-DE-PAVIMENTOS.pdf" TargetMode="External"/><Relationship Id="rId4560" Type="http://schemas.openxmlformats.org/officeDocument/2006/relationships/hyperlink" Target="https://www.caixa.gov.br/Downloads/sinapi-cadernos-tecnicos/SINAPI-CT-GUIAS-E-SARJETAS.pdf" TargetMode="External"/><Relationship Id="rId5611" Type="http://schemas.openxmlformats.org/officeDocument/2006/relationships/hyperlink" Target="https://www.caixa.gov.br/Downloads/sinapi-cadernos-tecnicos/SINAPI-CT-INSTALACOES-HIDRAULICAS-EM-PPR.pdf" TargetMode="External"/><Relationship Id="rId3162" Type="http://schemas.openxmlformats.org/officeDocument/2006/relationships/hyperlink" Target="https://www.caixa.gov.br/Downloads/sinapi-cadernos-tecnicos/SINAPI-CT-ENERGIA-SOLAR-PARA-EDIFICACOES.pdf" TargetMode="External"/><Relationship Id="rId4213" Type="http://schemas.openxmlformats.org/officeDocument/2006/relationships/hyperlink" Target="https://www.caixa.gov.br/Downloads/sinapi-cadernos-tecnicos/SINAPI-CT-FOSSAS-E-SUMIDOUROS.pdf" TargetMode="External"/><Relationship Id="rId7783" Type="http://schemas.openxmlformats.org/officeDocument/2006/relationships/hyperlink" Target="https://www.caixa.gov.br/Downloads/sinapi-cadernos-tecnicos/SINAPI-CT-MASSA-UNICA-INTERNA.pdf" TargetMode="External"/><Relationship Id="rId8834" Type="http://schemas.openxmlformats.org/officeDocument/2006/relationships/hyperlink" Target="https://www.caixa.gov.br/Downloads/sinapi-cadernos-tecnicos/SINAPI-CT-QUADROS-DE-AUTOMACAO-DE-BOMBAS.pdf" TargetMode="External"/><Relationship Id="rId6385" Type="http://schemas.openxmlformats.org/officeDocument/2006/relationships/hyperlink" Target="https://www.caixa.gov.br/Downloads/sinapi-cadernos-tecnicos/SINAPI-CT-INSTALACOES-DE-GAS-E-INCENDIO-EM-ACO-E-FERRO-GALVANIZADO.pdf" TargetMode="External"/><Relationship Id="rId7436" Type="http://schemas.openxmlformats.org/officeDocument/2006/relationships/hyperlink" Target="https://www.caixa.gov.br/Downloads/sinapi-metodologia/Livro_SINAPI_Calculos_Parametros.pdf" TargetMode="External"/><Relationship Id="rId6038" Type="http://schemas.openxmlformats.org/officeDocument/2006/relationships/hyperlink" Target="https://www.caixa.gov.br/Downloads/sinapi-cadernos-tecnicos/SINAPI-CT-INSTALACOES-PREDIAIS-DE-AGUA-QUENTE-EM-CPVC.pdf" TargetMode="External"/><Relationship Id="rId10417" Type="http://schemas.openxmlformats.org/officeDocument/2006/relationships/hyperlink" Target="https://www.caixa.gov.br/Downloads/sinapi-cadernos-tecnicos/SINAPI-CT-VALVULAS-PARA-REDES-DE-SANEAMENTO.pdf" TargetMode="External"/><Relationship Id="rId2995" Type="http://schemas.openxmlformats.org/officeDocument/2006/relationships/hyperlink" Target="https://www.caixa.gov.br/Downloads/sinapi-cadernos-tecnicos/SINAPI-CT-DRENOS.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4070" Type="http://schemas.openxmlformats.org/officeDocument/2006/relationships/hyperlink" Target="https://www.caixa.gov.br/Downloads/sinapi-cadernos-tecnicos/SINAPI-CT-ESTRUTURAS-DE-MADEIRA.pdf" TargetMode="External"/><Relationship Id="rId5121" Type="http://schemas.openxmlformats.org/officeDocument/2006/relationships/hyperlink" Target="https://www.caixa.gov.br/Downloads/sinapi-cadernos-tecnicos/SINAPI-CT-INSTALACOES-ELETRICAS-REDE-DE-DISTRIBUICAO.pdf" TargetMode="External"/><Relationship Id="rId8691" Type="http://schemas.openxmlformats.org/officeDocument/2006/relationships/hyperlink" Target="https://www.caixa.gov.br/Downloads/sinapi-cadernos-tecnicos/SINAPI-CT-POCOS-DE-VISITA-E-CAIXAS-PARA-BOCAS-DE-LOBO.pdf" TargetMode="External"/><Relationship Id="rId9742" Type="http://schemas.openxmlformats.org/officeDocument/2006/relationships/hyperlink" Target="https://www.caixa.gov.br/Downloads/sinapi-cadernos-tecnicos/SINAPI-CT-TRANSPORTE-DE-MATERIAIS-DENTRO-DO-CANTEIRO-DE-OBRAS.pdf" TargetMode="External"/><Relationship Id="rId1731" Type="http://schemas.openxmlformats.org/officeDocument/2006/relationships/hyperlink" Target="https://www.caixa.gov.br/Downloads/sinapi-cadernos-tecnicos/SINAPI-CT-CUSTOS-HORARIOS-PRODUTIVO-E-IMPRODUTIVO-DOS-EQUIPAMENTOS.pdf" TargetMode="External"/><Relationship Id="rId7293" Type="http://schemas.openxmlformats.org/officeDocument/2006/relationships/hyperlink" Target="https://www.caixa.gov.br/Downloads/sinapi-metodologia/Livro_SINAPI_Calculos_Parametros.pdf" TargetMode="External"/><Relationship Id="rId8344" Type="http://schemas.openxmlformats.org/officeDocument/2006/relationships/hyperlink" Target="https://www.caixa.gov.br/Downloads/sinapi-cadernos-tecnicos/SINAPI-CT-PINTURA-EM-MADEIRA.pdf" TargetMode="External"/><Relationship Id="rId10274" Type="http://schemas.openxmlformats.org/officeDocument/2006/relationships/hyperlink" Target="https://www.caixa.gov.br/Downloads/sinapi-cadernos-tecnicos/SINAPI-CT-VIDROS-E-ESPELHOS.pdf" TargetMode="External"/><Relationship Id="rId3556" Type="http://schemas.openxmlformats.org/officeDocument/2006/relationships/hyperlink" Target="https://www.caixa.gov.br/Downloads/sinapi-cadernos-tecnicos/SINAPI-CT-ESCAVACAO-EM-MATERIAL-DE-3&#170;-CATEGORIA.pdf" TargetMode="External"/><Relationship Id="rId4954" Type="http://schemas.openxmlformats.org/officeDocument/2006/relationships/hyperlink" Target="https://www.caixa.gov.br/Downloads/sinapi-cadernos-tecnicos/SINAPI-CT-INSTALACOES-ELETRICAS-QUADROS-CABOS-DISJUNTORES-CONTATORES-E-BARRAMENTOS-BLINDAD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QUIPAMENTOS-DE-PROTECAO-COLETIVA.pdf" TargetMode="External"/><Relationship Id="rId4607" Type="http://schemas.openxmlformats.org/officeDocument/2006/relationships/hyperlink" Target="https://www.caixa.gov.br/Downloads/sinapi-cadernos-tecnicos/SINAPI-CT-ILUMINACAO-PREDIAL-E-MONITORAMENTO.pdf" TargetMode="External"/><Relationship Id="rId6779" Type="http://schemas.openxmlformats.org/officeDocument/2006/relationships/hyperlink" Target="https://www.caixa.gov.br/Downloads/sinapi-cadernos-tecnicos/SINAPI-CT-INSTALACOES-EM-COBRE.pdf" TargetMode="External"/><Relationship Id="rId9252" Type="http://schemas.openxmlformats.org/officeDocument/2006/relationships/hyperlink" Target="https://www.caixa.gov.br/Downloads/sinapi-cadernos-tecnicos/SINAPI-CT-REDES-DE-AGUA-E-ESGOTO-EM-PEAD-LISO-(TUBOS-E-CONEXOES).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ERCAS-PROTETORES-E-ALAMBRADOS.pdf" TargetMode="External"/><Relationship Id="rId5862" Type="http://schemas.openxmlformats.org/officeDocument/2006/relationships/hyperlink" Target="https://www.caixa.gov.br/Downloads/sinapi-cadernos-tecnicos/SINAPI-CT-INSTALACOES-PREDIAIS-DE-AGUA-FRIA-EM-PVC.pdf" TargetMode="External"/><Relationship Id="rId6913" Type="http://schemas.openxmlformats.org/officeDocument/2006/relationships/hyperlink" Target="https://www.caixa.gov.br/Downloads/sinapi-cadernos-tecnicos/SINAPI-CT-INSTALACOES-EM-COBRE.pdf" TargetMode="External"/><Relationship Id="rId4464" Type="http://schemas.openxmlformats.org/officeDocument/2006/relationships/hyperlink" Target="https://www.caixa.gov.br/Downloads/sinapi-cadernos-tecnicos/SINAPI-CT-GESSO.pdf" TargetMode="External"/><Relationship Id="rId5515" Type="http://schemas.openxmlformats.org/officeDocument/2006/relationships/hyperlink" Target="https://www.caixa.gov.br/Downloads/sinapi-cadernos-tecnicos/SINAPI-CT-INSTALACOES-HIDRAULICAS-EM-PEX.pdf" TargetMode="External"/><Relationship Id="rId3066" Type="http://schemas.openxmlformats.org/officeDocument/2006/relationships/hyperlink" Target="https://www.caixa.gov.br/Downloads/sinapi-cadernos-tecnicos/SINAPI-CT-ELETROCALHAS.pdf" TargetMode="External"/><Relationship Id="rId4117" Type="http://schemas.openxmlformats.org/officeDocument/2006/relationships/hyperlink" Target="https://www.caixa.gov.br/Downloads/sinapi-cadernos-tecnicos/SINAPI-CT-EXECUCAO-DE-GRAMPO-PARA-SOLO-GRAMPEADO.pdf" TargetMode="External"/><Relationship Id="rId7687" Type="http://schemas.openxmlformats.org/officeDocument/2006/relationships/hyperlink" Target="https://www.caixa.gov.br/Downloads/sinapi-cadernos-tecnicos/SINAPI-CT-MASSA-UNICA-EXTERNA.pdf" TargetMode="External"/><Relationship Id="rId6289" Type="http://schemas.openxmlformats.org/officeDocument/2006/relationships/hyperlink" Target="https://www.caixa.gov.br/Downloads/sinapi-cadernos-tecnicos/SINAPI-CT-INSTALACOES-DE-GAS-E-INCENDIO-EM-ACO-E-FERRO-GALVANIZADO.pdf" TargetMode="External"/><Relationship Id="rId8738" Type="http://schemas.openxmlformats.org/officeDocument/2006/relationships/hyperlink" Target="https://www.caixa.gov.br/Downloads/sinapi-cadernos-tecnicos/SINAPI-CT-POCOS-DE-VISITA-E-CAIXAS-PARA-BOCAS-DE-LOBO.pdf" TargetMode="External"/><Relationship Id="rId2899" Type="http://schemas.openxmlformats.org/officeDocument/2006/relationships/hyperlink" Target="https://www.caixa.gov.br/Downloads/sinapi-cadernos-tecnicos/SINAPI-CT-DISPOSITIVOS-AUXILIARES-VIARIOS.pdf" TargetMode="External"/><Relationship Id="rId3200" Type="http://schemas.openxmlformats.org/officeDocument/2006/relationships/hyperlink" Target="https://www.caixa.gov.br/Downloads/sinapi-cadernos-tecnicos/SINAPI-CT-EQUIPAMENTOS-DE-PROTECAO-COLETIVA.pdf" TargetMode="External"/><Relationship Id="rId6770" Type="http://schemas.openxmlformats.org/officeDocument/2006/relationships/hyperlink" Target="https://www.caixa.gov.br/Downloads/sinapi-cadernos-tecnicos/SINAPI-CT-INSTALACOES-EM-COBRE.pdf" TargetMode="External"/><Relationship Id="rId7821" Type="http://schemas.openxmlformats.org/officeDocument/2006/relationships/hyperlink" Target="https://www.caixa.gov.br/Downloads/sinapi-cadernos-tecnicos/SINAPI-CT-MASSA-UNICA-INTERNA.pdf" TargetMode="External"/><Relationship Id="rId121" Type="http://schemas.openxmlformats.org/officeDocument/2006/relationships/hyperlink" Target="https://www.caixa.gov.br/Downloads/sinapi-cadernos-tecnicos/SINAPI-CT-ARGAMASSAS.pdf" TargetMode="External"/><Relationship Id="rId5372" Type="http://schemas.openxmlformats.org/officeDocument/2006/relationships/hyperlink" Target="https://www.caixa.gov.br/Downloads/sinapi-cadernos-tecnicos/SINAPI-CT-INSTALACOES-HIDRAULICAS-RESERVACAO-E-BOMBAS-DE-RECALQUE.pdf" TargetMode="External"/><Relationship Id="rId6423" Type="http://schemas.openxmlformats.org/officeDocument/2006/relationships/hyperlink" Target="https://www.caixa.gov.br/Downloads/sinapi-cadernos-tecnicos/SINAPI-CT-INSTALACOES-DE-GAS-E-INCENDIO-EM-ACO-E-FERRO-GALVANIZADO.pdf" TargetMode="External"/><Relationship Id="rId9993" Type="http://schemas.openxmlformats.org/officeDocument/2006/relationships/hyperlink" Target="https://www.caixa.gov.br/Downloads/sinapi-cadernos-tecnicos/SINAPI-CT-TRANSPORTE-CARGA-E-DESCARGA-DE-MATERIAIS.pdf" TargetMode="External"/><Relationship Id="rId5025" Type="http://schemas.openxmlformats.org/officeDocument/2006/relationships/hyperlink" Target="https://www.caixa.gov.br/Downloads/sinapi-cadernos-tecnicos/SINAPI-CT-INSTALACOES-ELETRICAS-QUADROS-CABOS-DISJUNTORES-CONTATORES-E-BARRAMENTOS-BLINDADOS.pdf" TargetMode="External"/><Relationship Id="rId8595" Type="http://schemas.openxmlformats.org/officeDocument/2006/relationships/hyperlink" Target="https://www.caixa.gov.br/Downloads/sinapi-cadernos-tecnicos/SINAPI-CT-POCOS-DE-VISITA-E-CAIXAS-PARA-BOCAS-DE-LOBO.pdf" TargetMode="External"/><Relationship Id="rId9646" Type="http://schemas.openxmlformats.org/officeDocument/2006/relationships/hyperlink" Target="https://www.caixa.gov.br/Downloads/sinapi-cadernos-tecnicos/SINAPI-CT-TRANSPORTE-FLUVIAL-CARGA-E-DESCARGA.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7197" Type="http://schemas.openxmlformats.org/officeDocument/2006/relationships/hyperlink" Target="https://www.caixa.gov.br/Downloads/sinapi-metodologia/Livro_SINAPI_Calculos_Parametros.pdf" TargetMode="External"/><Relationship Id="rId8248" Type="http://schemas.openxmlformats.org/officeDocument/2006/relationships/hyperlink" Target="https://www.caixa.gov.br/Downloads/sinapi-cadernos-tecnicos/SINAPI-CT-PERFURACAO-HORIZONTAL-DIRECIONAL-HDD.pdf" TargetMode="External"/><Relationship Id="rId10178" Type="http://schemas.openxmlformats.org/officeDocument/2006/relationships/hyperlink" Target="https://www.caixa.gov.br/Downloads/sinapi-cadernos-tecnicos/SINAPI-CT-TUNNEL-LINER.pdf" TargetMode="External"/><Relationship Id="rId4858" Type="http://schemas.openxmlformats.org/officeDocument/2006/relationships/hyperlink" Target="https://www.caixa.gov.br/Downloads/sinapi-cadernos-tecnicos/SINAPI-CT-INSTALACOES-ELETRICAS-ELETRODUTOS-CONEXOES-E-CONDULETES-APARENTES.pdf" TargetMode="External"/><Relationship Id="rId5909" Type="http://schemas.openxmlformats.org/officeDocument/2006/relationships/hyperlink" Target="https://www.caixa.gov.br/Downloads/sinapi-cadernos-tecnicos/SINAPI-CT-INSTALACOES-PREDIAIS-DE-AGUA-FRIA-EM-PVC.pdf" TargetMode="External"/><Relationship Id="rId6280" Type="http://schemas.openxmlformats.org/officeDocument/2006/relationships/hyperlink" Target="https://www.caixa.gov.br/Downloads/sinapi-cadernos-tecnicos/SINAPI-CT-INSTALACOES-DE-GAS-E-INCENDIO-EM-ACO-E-FERRO-GALVANIZADO.pdf" TargetMode="External"/><Relationship Id="rId7331" Type="http://schemas.openxmlformats.org/officeDocument/2006/relationships/hyperlink" Target="https://www.caixa.gov.br/Downloads/sinapi-metodologia/Livro_SINAPI_Calculos_Parametros.pdf" TargetMode="External"/><Relationship Id="rId10312" Type="http://schemas.openxmlformats.org/officeDocument/2006/relationships/hyperlink" Target="https://www.caixa.gov.br/Downloads/sinapi-cadernos-tecnicos/SINAPI-CT-VALVULAS-E-REGISTROS-PARA-SISTEMAS-PREDIAIS.pdf" TargetMode="External"/><Relationship Id="rId2890" Type="http://schemas.openxmlformats.org/officeDocument/2006/relationships/hyperlink" Target="https://www.caixa.gov.br/Downloads/sinapi-cadernos-tecnicos/SINAPI-CT-DISPOSITIVOS-AUXILIARES-VIARIOS.pdf" TargetMode="External"/><Relationship Id="rId3941" Type="http://schemas.openxmlformats.org/officeDocument/2006/relationships/hyperlink" Target="https://www.caixa.gov.br/Downloads/sinapi-cadernos-tecnicos/SINAPI-CT-ESTRUTURA-E-TRAMA-PARA-COBERTURA.pdf" TargetMode="External"/><Relationship Id="rId862" Type="http://schemas.openxmlformats.org/officeDocument/2006/relationships/hyperlink" Target="https://www.caixa.gov.br/Downloads/sinapi-cadernos-tecnicos/SINAPI-CT-ATERROS-BASES-SUB-BASES-E-IMPRIMACOES.pdf" TargetMode="External"/><Relationship Id="rId1492" Type="http://schemas.openxmlformats.org/officeDocument/2006/relationships/hyperlink" Target="https://www.caixa.gov.br/Downloads/sinapi-cadernos-tecnicos/SINAPI-CT-CUSTOS-HORARIOS-PRODUTIVO-E-IMPRODUTIV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9156" Type="http://schemas.openxmlformats.org/officeDocument/2006/relationships/hyperlink" Target="https://www.caixa.gov.br/Downloads/sinapi-cadernos-tecnicos/SINAPI-CT-REDES-DE-LOGICA-TELEFONIA-E-IMAGEM.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ESGOTO-TUBOS-E-CONEXOES.pdf" TargetMode="External"/><Relationship Id="rId4368" Type="http://schemas.openxmlformats.org/officeDocument/2006/relationships/hyperlink" Target="https://www.caixa.gov.br/Downloads/sinapi-cadernos-tecnicos/SINAPI-CT-FORMAS-PARA-ESTRUTURAS-DE-CONCRETO-ARMADO.pdf" TargetMode="External"/><Relationship Id="rId5419" Type="http://schemas.openxmlformats.org/officeDocument/2006/relationships/hyperlink" Target="https://www.caixa.gov.br/Downloads/sinapi-cadernos-tecnicos/SINAPI-CT-INSTALACOES-HIDRAULICAS-RESERVACAO-E-BOMBAS-DE-RECALQUE.pdf" TargetMode="External"/><Relationship Id="rId6817" Type="http://schemas.openxmlformats.org/officeDocument/2006/relationships/hyperlink" Target="https://www.caixa.gov.br/Downloads/sinapi-cadernos-tecnicos/SINAPI-CT-INSTALACOES-EM-COBRE.pdf" TargetMode="External"/><Relationship Id="rId8989" Type="http://schemas.openxmlformats.org/officeDocument/2006/relationships/hyperlink" Target="https://www.caixa.gov.br/Downloads/sinapi-cadernos-tecnicos/SINAPI-CT-RASGOS-E-FIXACOES.pdf" TargetMode="External"/><Relationship Id="rId5900" Type="http://schemas.openxmlformats.org/officeDocument/2006/relationships/hyperlink" Target="https://www.caixa.gov.br/Downloads/sinapi-cadernos-tecnicos/SINAPI-CT-INSTALACOES-PREDIAIS-DE-AGUA-FRIA-EM-PVC.pdf" TargetMode="External"/><Relationship Id="rId3451" Type="http://schemas.openxmlformats.org/officeDocument/2006/relationships/hyperlink" Target="https://www.caixa.gov.br/Downloads/sinapi-cadernos-tecnicos/SINAPI-CT-ESCAVACAO-VERTICAL-A-CEU-ABERTO.pdf" TargetMode="External"/><Relationship Id="rId4502" Type="http://schemas.openxmlformats.org/officeDocument/2006/relationships/hyperlink" Target="https://www.caixa.gov.br/Downloads/sinapi-cadernos-tecnicos/SINAPI-CT-GRAUTE-E-ARMACAO.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LETROCALHAS.pdf" TargetMode="External"/><Relationship Id="rId6674" Type="http://schemas.openxmlformats.org/officeDocument/2006/relationships/hyperlink" Target="https://www.caixa.gov.br/Downloads/sinapi-cadernos-tecnicos/SINAPI-CT-INSTALACOES-DE-AR-CONDICIONADO.pdf" TargetMode="External"/><Relationship Id="rId7725" Type="http://schemas.openxmlformats.org/officeDocument/2006/relationships/hyperlink" Target="https://www.caixa.gov.br/Downloads/sinapi-cadernos-tecnicos/SINAPI-CT-MASSA-UNICA-EXTERNA.pdf" TargetMode="External"/><Relationship Id="rId5276" Type="http://schemas.openxmlformats.org/officeDocument/2006/relationships/hyperlink" Target="https://www.caixa.gov.br/Downloads/sinapi-cadernos-tecnicos/SINAPI-CT-INSTALACOES-HIDRAULICAS-RESERVACAO-E-BOMBAS-DE-RECALQUE.pdf" TargetMode="External"/><Relationship Id="rId6327" Type="http://schemas.openxmlformats.org/officeDocument/2006/relationships/hyperlink" Target="https://www.caixa.gov.br/Downloads/sinapi-cadernos-tecnicos/SINAPI-CT-INSTALACOES-DE-GAS-E-INCENDIO-EM-ACO-E-FERRO-GALVANIZADO.pdf" TargetMode="External"/><Relationship Id="rId9897" Type="http://schemas.openxmlformats.org/officeDocument/2006/relationships/hyperlink" Target="https://www.caixa.gov.br/Downloads/sinapi-cadernos-tecnicos/SINAPI-CT-TRANSPORTE-CARGA-E-DESCARGA-DE-MATERIAIS.pdf" TargetMode="External"/><Relationship Id="rId8499" Type="http://schemas.openxmlformats.org/officeDocument/2006/relationships/hyperlink" Target="https://www.caixa.gov.br/Downloads/sinapi-cadernos-tecnicos/SINAPI-CT-POSTES-DE-CONCRETO-E-METALICOS.pdf" TargetMode="External"/><Relationship Id="rId1886" Type="http://schemas.openxmlformats.org/officeDocument/2006/relationships/hyperlink" Target="https://www.caixa.gov.br/Downloads/sinapi-cadernos-tecnicos/SINAPI-CT-CUSTOS-HORARIOS-PRODUTIVO-E-IMPRODUTIVO-DOS-EQUIPAMENTOS.pdf" TargetMode="External"/><Relationship Id="rId2937" Type="http://schemas.openxmlformats.org/officeDocument/2006/relationships/hyperlink" Target="https://www.caixa.gov.br/Downloads/sinapi-cadernos-tecnicos/SINAPI-CT-DRENAGEM-COM-GEOCOMPOSTO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5410" Type="http://schemas.openxmlformats.org/officeDocument/2006/relationships/hyperlink" Target="https://www.caixa.gov.br/Downloads/sinapi-cadernos-tecnicos/SINAPI-CT-INSTALACOES-HIDRAULICAS-RESERVACAO-E-BOMBAS-DE-RECALQUE.pdf" TargetMode="External"/><Relationship Id="rId8980" Type="http://schemas.openxmlformats.org/officeDocument/2006/relationships/hyperlink" Target="https://www.caixa.gov.br/Downloads/sinapi-cadernos-tecnicos/SINAPI-CT-RASGOS-E-FIXACOES.pdf" TargetMode="External"/><Relationship Id="rId4012" Type="http://schemas.openxmlformats.org/officeDocument/2006/relationships/hyperlink" Target="https://www.caixa.gov.br/Downloads/sinapi-cadernos-tecnicos/SINAPI-CT-ESTRUTURAS-PRE-FABRICADAS-E-PRE-MOLDADAS.pdf" TargetMode="External"/><Relationship Id="rId7582" Type="http://schemas.openxmlformats.org/officeDocument/2006/relationships/hyperlink" Target="https://www.caixa.gov.br/Downloads/sinapi-cadernos-tecnicos/SINAPI-CT-LOUCAS-E-METAIS.pdf" TargetMode="External"/><Relationship Id="rId8633" Type="http://schemas.openxmlformats.org/officeDocument/2006/relationships/hyperlink" Target="https://www.caixa.gov.br/Downloads/sinapi-cadernos-tecnicos/SINAPI-CT-POCOS-DE-VISITA-E-CAIXAS-PARA-BOCAS-DE-LOBO.pdf" TargetMode="External"/><Relationship Id="rId6184" Type="http://schemas.openxmlformats.org/officeDocument/2006/relationships/hyperlink" Target="https://www.caixa.gov.br/Downloads/sinapi-cadernos-tecnicos/SINAPI-CT-INSTALACOES-PREDIAIS-DE-AGUAS-PLUVIAIS-TUBOS-CONEXOES-CAIXAS-E-RALOS.pdf" TargetMode="External"/><Relationship Id="rId7235" Type="http://schemas.openxmlformats.org/officeDocument/2006/relationships/hyperlink" Target="https://www.caixa.gov.br/Downloads/sinapi-metodologia/Livro_SINAPI_Calculos_Parametros.pdf" TargetMode="External"/><Relationship Id="rId10216" Type="http://schemas.openxmlformats.org/officeDocument/2006/relationships/hyperlink" Target="https://www.caixa.gov.br/Downloads/sinapi-cadernos-tecnicos/SINAPI-CT-VERGAS-CONTRAVERGAS-E-FIXACAO-DE-ALVENARIA.pdf" TargetMode="External"/><Relationship Id="rId2794" Type="http://schemas.openxmlformats.org/officeDocument/2006/relationships/hyperlink" Target="https://www.caixa.gov.br/Downloads/sinapi-cadernos-tecnicos/SINAPI-CT-DEPRECIACAO-JUROS-IMPOSTOS-E-SEGUROS-MANUTENCAO-E-MATERIAIS-NA-OPERACAO-DOS-EQUIPAMENTOS.pdf" TargetMode="External"/><Relationship Id="rId3845" Type="http://schemas.openxmlformats.org/officeDocument/2006/relationships/hyperlink" Target="https://www.caixa.gov.br/Downloads/sinapi-cadernos-tecnicos/SINAPI-CT-ESTACAS-METALICAS.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CRETO-PROTENDID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7092" Type="http://schemas.openxmlformats.org/officeDocument/2006/relationships/hyperlink" Target="https://www.caixa.gov.br/Downloads/sinapi-cadernos-tecnicos/SINAPI-CT-LIGACOES-PREDIAIS-DE-AGUA-E-ESGOTO.pdf" TargetMode="External"/><Relationship Id="rId8143" Type="http://schemas.openxmlformats.org/officeDocument/2006/relationships/hyperlink" Target="https://www.caixa.gov.br/Downloads/sinapi-cadernos-tecnicos/SINAPI-CT-PAVIMENTO-INTERTRAVADO.pdf" TargetMode="External"/><Relationship Id="rId8490" Type="http://schemas.openxmlformats.org/officeDocument/2006/relationships/hyperlink" Target="https://www.caixa.gov.br/Downloads/sinapi-cadernos-tecnicos/SINAPI-CT-PISOS.pdf" TargetMode="External"/><Relationship Id="rId9541" Type="http://schemas.openxmlformats.org/officeDocument/2006/relationships/hyperlink" Target="https://www.caixa.gov.br/Downloads/sinapi-cadernos-tecnicos/SINAPI-CT-SOLDA-DE-TOPO-EM-ELEMENTOS-DE-ACO.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10073" Type="http://schemas.openxmlformats.org/officeDocument/2006/relationships/hyperlink" Target="https://www.caixa.gov.br/Downloads/sinapi-cadernos-tecnicos/SINAPI-CT-TUBULACAO-FLANGEADA-PARA-REDES-DE-AGUA.pdf" TargetMode="External"/><Relationship Id="rId4753" Type="http://schemas.openxmlformats.org/officeDocument/2006/relationships/hyperlink" Target="https://www.caixa.gov.br/Downloads/sinapi-cadernos-tecnicos/SINAPI-CT-INSTALACOES-ELETRICAS-ELETRODUTOS-EMBUTIDOS-CABOS-CAIXAS-TOMADAS-E-INTERRUPTORES.pdf" TargetMode="External"/><Relationship Id="rId5804" Type="http://schemas.openxmlformats.org/officeDocument/2006/relationships/hyperlink" Target="https://www.caixa.gov.br/Downloads/sinapi-cadernos-tecnicos/SINAPI-CT-INSTALACOES-PREDIAIS-DE-AGUA-FRIA-EM-PVC.pdf" TargetMode="External"/><Relationship Id="rId3355" Type="http://schemas.openxmlformats.org/officeDocument/2006/relationships/hyperlink" Target="https://www.caixa.gov.br/Downloads/sinapi-cadernos-tecnicos/SINAPI-CT-ESCADAS.pdf" TargetMode="External"/><Relationship Id="rId4406" Type="http://schemas.openxmlformats.org/officeDocument/2006/relationships/hyperlink" Target="https://www.caixa.gov.br/Downloads/sinapi-cadernos-tecnicos/SINAPI-CT-FORMAS-PARA-PILARES-CIRCULARES.pdf" TargetMode="External"/><Relationship Id="rId7976" Type="http://schemas.openxmlformats.org/officeDocument/2006/relationships/hyperlink" Target="https://www.caixa.gov.br/Downloads/sinapi-cadernos-tecnicos/SINAPI-CT-PAREDES-DE-CONCRETO-ARMACAO.pdf" TargetMode="External"/><Relationship Id="rId276" Type="http://schemas.openxmlformats.org/officeDocument/2006/relationships/hyperlink" Target="https://www.caixa.gov.br/Downloads/sinapi-cadernos-tecnicos/SINAPI-CT-ARMACAO-PARA-ESTRUTURAS-DE-CONCRETO-ARMADO.pdf" TargetMode="External"/><Relationship Id="rId3008" Type="http://schemas.openxmlformats.org/officeDocument/2006/relationships/hyperlink" Target="https://www.caixa.gov.br/Downloads/sinapi-cadernos-tecnicos/SINAPI-CT-DRENOS.pdf" TargetMode="External"/><Relationship Id="rId6578" Type="http://schemas.openxmlformats.org/officeDocument/2006/relationships/hyperlink" Target="https://www.caixa.gov.br/Downloads/sinapi-cadernos-tecnicos/SINAPI-CT-INSTALACOES-DE-GAS-E-INCENDIO-EM-ACO-E-FERRO-GALVANIZADO.pdf" TargetMode="External"/><Relationship Id="rId7629" Type="http://schemas.openxmlformats.org/officeDocument/2006/relationships/hyperlink" Target="https://www.caixa.gov.br/Downloads/sinapi-cadernos-tecnicos/SINAPI-CT-LOUCAS-E-METAIS.pdf" TargetMode="External"/><Relationship Id="rId9051" Type="http://schemas.openxmlformats.org/officeDocument/2006/relationships/hyperlink" Target="https://www.caixa.gov.br/Downloads/sinapi-cadernos-tecnicos/SINAPI-CT-RECOMPOSICAO-DE-PAVIMENTOS.pdf" TargetMode="External"/><Relationship Id="rId1040" Type="http://schemas.openxmlformats.org/officeDocument/2006/relationships/hyperlink" Target="https://www.caixa.gov.br/Downloads/sinapi-cadernos-tecnicos/SINAPI-CT-BOCAS-PARA-BUEIROS.pdf" TargetMode="External"/><Relationship Id="rId410" Type="http://schemas.openxmlformats.org/officeDocument/2006/relationships/hyperlink" Target="https://www.caixa.gov.br/Downloads/sinapi-cadernos-tecnicos/SINAPI-CT-ASSENTAMENTO-DE-TUBOS-DE-PVC-E-METALICOS-EM-REDES-DE-AGUA.pdf" TargetMode="External"/><Relationship Id="rId5661" Type="http://schemas.openxmlformats.org/officeDocument/2006/relationships/hyperlink" Target="https://www.caixa.gov.br/Downloads/sinapi-cadernos-tecnicos/SINAPI-CT-INSTALACOES-HIDRAULICAS-EM-PPR.pdf" TargetMode="External"/><Relationship Id="rId6712" Type="http://schemas.openxmlformats.org/officeDocument/2006/relationships/hyperlink" Target="https://www.caixa.gov.br/Downloads/sinapi-cadernos-tecnicos/SINAPI-CT-INSTALACOES-DE-AR-CONDICIONADO-EM-COBRE.pdf" TargetMode="External"/><Relationship Id="rId4263" Type="http://schemas.openxmlformats.org/officeDocument/2006/relationships/hyperlink" Target="https://www.caixa.gov.br/Downloads/sinapi-cadernos-tecnicos/SINAPI-CT-FUNDACOES-RASAS-(BLOCOS-SAPATAS-VIGAS-BALDRAME).pdf" TargetMode="External"/><Relationship Id="rId5314" Type="http://schemas.openxmlformats.org/officeDocument/2006/relationships/hyperlink" Target="https://www.caixa.gov.br/Downloads/sinapi-cadernos-tecnicos/SINAPI-CT-INSTALACOES-HIDRAULICAS-RESERVACAO-E-BOMBAS-DE-RECALQUE.pdf" TargetMode="External"/><Relationship Id="rId8884" Type="http://schemas.openxmlformats.org/officeDocument/2006/relationships/hyperlink" Target="https://www.caixa.gov.br/Downloads/sinapi-cadernos-tecnicos/SINAPI-CT-RADIER-PISO-DE-CONCRETO-E-LAJE-SOBRE-SOLO.pdf" TargetMode="External"/><Relationship Id="rId9935" Type="http://schemas.openxmlformats.org/officeDocument/2006/relationships/hyperlink" Target="https://www.caixa.gov.br/Downloads/sinapi-cadernos-tecnicos/SINAPI-CT-TRANSPORTE-CARGA-E-DESCARGA-DE-MATERIAIS.pdf" TargetMode="External"/><Relationship Id="rId1924" Type="http://schemas.openxmlformats.org/officeDocument/2006/relationships/hyperlink" Target="https://www.caixa.gov.br/Downloads/sinapi-cadernos-tecnicos/SINAPI-CT-DEMOLICOES-E-REMOCOES.pdf" TargetMode="External"/><Relationship Id="rId7486" Type="http://schemas.openxmlformats.org/officeDocument/2006/relationships/hyperlink" Target="https://www.caixa.gov.br/Downloads/sinapi-metodologia/Livro_SINAPI_Calculos_Parametros.pdf" TargetMode="External"/><Relationship Id="rId8537" Type="http://schemas.openxmlformats.org/officeDocument/2006/relationships/hyperlink" Target="https://www.caixa.gov.br/Downloads/sinapi-cadernos-tecnicos/SINAPI-CT-POSTES-DE-CONCRETO-E-METALICOS.pdf" TargetMode="External"/><Relationship Id="rId6088" Type="http://schemas.openxmlformats.org/officeDocument/2006/relationships/hyperlink" Target="https://www.caixa.gov.br/Downloads/sinapi-cadernos-tecnicos/SINAPI-CT-INSTALACOES-PREDIAIS-DE-AGUA-QUENTE-EM-CPVC.pdf" TargetMode="External"/><Relationship Id="rId7139" Type="http://schemas.openxmlformats.org/officeDocument/2006/relationships/hyperlink" Target="https://www.caixa.gov.br/Downloads/sinapi-metodologia/Livro_SINAPI_Calculos_Parametros.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3749" Type="http://schemas.openxmlformats.org/officeDocument/2006/relationships/hyperlink" Target="https://www.caixa.gov.br/Downloads/sinapi-cadernos-tecnicos/SINAPI-CT-ESQUADRIAS-PORTAS.pdf" TargetMode="External"/><Relationship Id="rId5171" Type="http://schemas.openxmlformats.org/officeDocument/2006/relationships/hyperlink" Target="https://www.caixa.gov.br/Downloads/sinapi-cadernos-tecnicos/SINAPI-CT-INSTALACOES-HIDRAULICAS-RESERVACAO-E-BOMBAS-DE-RECALQUE.pdf" TargetMode="External"/><Relationship Id="rId6222" Type="http://schemas.openxmlformats.org/officeDocument/2006/relationships/hyperlink" Target="https://www.caixa.gov.br/Downloads/sinapi-cadernos-tecnicos/SINAPI-CT-INSTALACOES-PREDIAIS-DE-AGUAS-PLUVIAIS-TUBOS-CONEXOES-CAIXAS-E-RALOS.pdf" TargetMode="External"/><Relationship Id="rId7620" Type="http://schemas.openxmlformats.org/officeDocument/2006/relationships/hyperlink" Target="https://www.caixa.gov.br/Downloads/sinapi-cadernos-tecnicos/SINAPI-CT-LOUCAS-E-METAIS.pdf" TargetMode="External"/><Relationship Id="rId9792" Type="http://schemas.openxmlformats.org/officeDocument/2006/relationships/hyperlink" Target="https://www.caixa.gov.br/Downloads/sinapi-cadernos-tecnicos/SINAPI-CT-TRANSPORTE-DE-MATERIAIS-DENTRO-DO-CANTEIRO-DE-OBRAS.pdf" TargetMode="External"/><Relationship Id="rId1781" Type="http://schemas.openxmlformats.org/officeDocument/2006/relationships/hyperlink" Target="https://www.caixa.gov.br/Downloads/sinapi-cadernos-tecnicos/SINAPI-CT-CUSTOS-HORARIOS-PRODUTIVO-E-IMPRODUTIVO-DOS-EQUIPAMENTOS.pdf" TargetMode="External"/><Relationship Id="rId2832" Type="http://schemas.openxmlformats.org/officeDocument/2006/relationships/hyperlink" Target="https://www.caixa.gov.br/Downloads/sinapi-cadernos-tecnicos/SINAPI-CT-DEPRECIACAO-JUROS-IMPOSTOS-E-SEGUROS-MANUTENCAO-E-MATERIAIS-NA-OPERACAO-DOS-EQUIPAMENTOS.pdf" TargetMode="External"/><Relationship Id="rId8394" Type="http://schemas.openxmlformats.org/officeDocument/2006/relationships/hyperlink" Target="https://www.caixa.gov.br/Downloads/sinapi-cadernos-tecnicos/SINAPI-CT-PINTURA-EM-SUPERFICIES-METALICAS.pdf" TargetMode="External"/><Relationship Id="rId9445" Type="http://schemas.openxmlformats.org/officeDocument/2006/relationships/hyperlink" Target="https://www.caixa.gov.br/Downloads/sinapi-cadernos-tecnicos/SINAPI-CT-SINALIZACAO-VERTICAL-VIARIA.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ONTRAPISO.pdf" TargetMode="External"/><Relationship Id="rId8047" Type="http://schemas.openxmlformats.org/officeDocument/2006/relationships/hyperlink" Target="https://www.caixa.gov.br/Downloads/sinapi-cadernos-tecnicos/SINAPI-CT-PAREDES-DE-CONCRETO-FORMAS.pdf" TargetMode="External"/><Relationship Id="rId4657" Type="http://schemas.openxmlformats.org/officeDocument/2006/relationships/hyperlink" Target="https://www.caixa.gov.br/Downloads/sinapi-cadernos-tecnicos/SINAPI-CT-INSTALACOES-ELETRICAS-ELETRODUTOS-EMBUTIDOS-CABOS-CAIXAS-TOMADAS-E-INTERRUPTORES.pdf" TargetMode="External"/><Relationship Id="rId5708" Type="http://schemas.openxmlformats.org/officeDocument/2006/relationships/hyperlink" Target="https://www.caixa.gov.br/Downloads/sinapi-cadernos-tecnicos/SINAPI-CT-INSTALACOES-PREDIAIS-DE-ESGOTO-TUBOS-E-CONEXOES.pdf" TargetMode="External"/><Relationship Id="rId3259" Type="http://schemas.openxmlformats.org/officeDocument/2006/relationships/hyperlink" Target="https://www.caixa.gov.br/Downloads/sinapi-cadernos-tecnicos/SINAPI-CT-EQUIPAMENTOS-DE-PROTECAO-COLETIVA.pdf" TargetMode="External"/><Relationship Id="rId7130" Type="http://schemas.openxmlformats.org/officeDocument/2006/relationships/hyperlink" Target="https://www.caixa.gov.br/Downloads/sinapi-cadernos-tecnicos/SINAPI-CT-LIMPEZA-DE-OBRA.pdf" TargetMode="External"/><Relationship Id="rId10111" Type="http://schemas.openxmlformats.org/officeDocument/2006/relationships/hyperlink" Target="https://www.caixa.gov.br/Downloads/sinapi-cadernos-tecnicos/SINAPI-CT-TUBULACAO-FLANGEADA-PARA-REDES-DE-AGUA.pdf" TargetMode="External"/><Relationship Id="rId3740" Type="http://schemas.openxmlformats.org/officeDocument/2006/relationships/hyperlink" Target="https://www.caixa.gov.br/Downloads/sinapi-cadernos-tecnicos/SINAPI-CT-ESQUADRIAS-PORTAS.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HAPISC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6963" Type="http://schemas.openxmlformats.org/officeDocument/2006/relationships/hyperlink" Target="https://www.caixa.gov.br/Downloads/sinapi-cadernos-tecnicos/SINAPI-CT-INSTALACOES-EM-COBRE.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HIDRAULICAS-EM-PEX.pdf" TargetMode="External"/><Relationship Id="rId6616" Type="http://schemas.openxmlformats.org/officeDocument/2006/relationships/hyperlink" Target="https://www.caixa.gov.br/Downloads/sinapi-cadernos-tecnicos/SINAPI-CT-INSTALACOES-DE-GAS-EM-PEX-MULTICAMADAS.pdf" TargetMode="External"/><Relationship Id="rId4167" Type="http://schemas.openxmlformats.org/officeDocument/2006/relationships/hyperlink" Target="https://www.caixa.gov.br/Downloads/sinapi-cadernos-tecnicos/SINAPI-CT-EXECUCAO-DE-TIRANTES.pdf" TargetMode="External"/><Relationship Id="rId5218" Type="http://schemas.openxmlformats.org/officeDocument/2006/relationships/hyperlink" Target="https://www.caixa.gov.br/Downloads/sinapi-cadernos-tecnicos/SINAPI-CT-INSTALACOES-HIDRAULICAS-RESERVACAO-E-BOMBAS-DE-RECALQUE.pdf" TargetMode="External"/><Relationship Id="rId8788" Type="http://schemas.openxmlformats.org/officeDocument/2006/relationships/hyperlink" Target="https://www.caixa.gov.br/Downloads/sinapi-cadernos-tecnicos/SINAPI-CT-PRODUCAO-DE-CONCRETOS-E-ARGAMASSAS-UTILIZANDO-AGREGADO-RECICLADO.pdf" TargetMode="External"/><Relationship Id="rId9839" Type="http://schemas.openxmlformats.org/officeDocument/2006/relationships/hyperlink" Target="https://www.caixa.gov.br/Downloads/sinapi-cadernos-tecnicos/SINAPI-CT-TRANSPORTE-CARGA-E-DESCARGA-DE-MATERIAIS.pdf" TargetMode="External"/><Relationship Id="rId1828" Type="http://schemas.openxmlformats.org/officeDocument/2006/relationships/hyperlink" Target="https://www.caixa.gov.br/Downloads/sinapi-cadernos-tecnicos/SINAPI-CT-CUSTOS-HORARIOS-PRODUTIVO-E-IMPRODUTIVO-DOS-EQUIPAMENTOS.pdf" TargetMode="External"/><Relationship Id="rId3250" Type="http://schemas.openxmlformats.org/officeDocument/2006/relationships/hyperlink" Target="https://www.caixa.gov.br/Downloads/sinapi-cadernos-tecnicos/SINAPI-CT-EQUIPAMENTOS-DE-PROTECAO-COLETIVA.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FORMAS-PARA-ESTRUTURAS-DE-CONCRETO-ARMADO.pdf" TargetMode="External"/><Relationship Id="rId7871" Type="http://schemas.openxmlformats.org/officeDocument/2006/relationships/hyperlink" Target="https://www.caixa.gov.br/Downloads/sinapi-cadernos-tecnicos/SINAPI-CT-MOBILIZACAO-E-DESMOBILIZACAO-DE-EQUIPAMENTOS-PESADOS.pdf" TargetMode="External"/><Relationship Id="rId8922" Type="http://schemas.openxmlformats.org/officeDocument/2006/relationships/hyperlink" Target="https://www.caixa.gov.br/Downloads/sinapi-cadernos-tecnicos/SINAPI-CT-RASGOS-E-FIXACOES.pdf" TargetMode="External"/><Relationship Id="rId6473" Type="http://schemas.openxmlformats.org/officeDocument/2006/relationships/hyperlink" Target="https://www.caixa.gov.br/Downloads/sinapi-cadernos-tecnicos/SINAPI-CT-INSTALACOES-DE-GAS-E-INCENDIO-EM-ACO-E-FERRO-GALVANIZADO.pdf" TargetMode="External"/><Relationship Id="rId7524" Type="http://schemas.openxmlformats.org/officeDocument/2006/relationships/hyperlink" Target="https://www.caixa.gov.br/Downloads/sinapi-cadernos-tecnicos/SINAPI-CT-LOUCAS-E-METAIS.pdf" TargetMode="External"/><Relationship Id="rId5075" Type="http://schemas.openxmlformats.org/officeDocument/2006/relationships/hyperlink" Target="https://www.caixa.gov.br/Downloads/sinapi-cadernos-tecnicos/SINAPI-CT-INSTALACOES-ELETRICAS-REDE-DE-DISTRIBUICAO.pdf" TargetMode="External"/><Relationship Id="rId6126" Type="http://schemas.openxmlformats.org/officeDocument/2006/relationships/hyperlink" Target="https://www.caixa.gov.br/Downloads/sinapi-cadernos-tecnicos/SINAPI-CT-INSTALACOES-PREDIAIS-DE-AGUA-QUENTE-EM-CPVC.pdf" TargetMode="External"/><Relationship Id="rId9696" Type="http://schemas.openxmlformats.org/officeDocument/2006/relationships/hyperlink" Target="https://www.caixa.gov.br/Downloads/sinapi-cadernos-tecnicos/SINAPI-CT-TRANSPORTE-FLUVIAL-CARGA-E-DESCARGA.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EPRECIACAO-JUROS-IMPOSTOS-E-SEGUROS-MANUTENCAO-E-MATERIAIS-NA-OPERACAO-DOS-EQUIPAMENTOS.pdf" TargetMode="External"/><Relationship Id="rId8298" Type="http://schemas.openxmlformats.org/officeDocument/2006/relationships/hyperlink" Target="https://www.caixa.gov.br/Downloads/sinapi-cadernos-tecnicos/SINAPI-CT-PINTURA-EXTERNA.pdf" TargetMode="External"/><Relationship Id="rId9349" Type="http://schemas.openxmlformats.org/officeDocument/2006/relationships/hyperlink" Target="https://www.caixa.gov.br/Downloads/sinapi-cadernos-tecnicos/SINAPI-CT-REVESTIMENTOS-CERAMICOS-INTERNOS.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JETADO.pdf" TargetMode="External"/><Relationship Id="rId5959" Type="http://schemas.openxmlformats.org/officeDocument/2006/relationships/hyperlink" Target="https://www.caixa.gov.br/Downloads/sinapi-cadernos-tecnicos/SINAPI-CT-INSTALACOES-PREDIAIS-DE-AGUA-FRIA-EM-PVC.pdf" TargetMode="External"/><Relationship Id="rId7381" Type="http://schemas.openxmlformats.org/officeDocument/2006/relationships/hyperlink" Target="https://www.caixa.gov.br/Downloads/sinapi-metodologia/Livro_SINAPI_Calculos_Parametros.pdf" TargetMode="External"/><Relationship Id="rId8432" Type="http://schemas.openxmlformats.org/officeDocument/2006/relationships/hyperlink" Target="https://www.caixa.gov.br/Downloads/sinapi-cadernos-tecnicos/SINAPI-CT-PINTURA-PARA-PISOS.pdf" TargetMode="External"/><Relationship Id="rId9830" Type="http://schemas.openxmlformats.org/officeDocument/2006/relationships/hyperlink" Target="https://www.caixa.gov.br/Downloads/sinapi-cadernos-tecnicos/SINAPI-CT-TRANSPORTE-CARGA-E-DESCARGA-DE-MATERIAIS.pdf" TargetMode="External"/><Relationship Id="rId44" Type="http://schemas.openxmlformats.org/officeDocument/2006/relationships/hyperlink" Target="https://www.caixa.gov.br/Downloads/sinapi-cadernos-tecnicos/SINAPI-CT-ALVENARIA-DE-VEDACAO.pdf" TargetMode="External"/><Relationship Id="rId7034" Type="http://schemas.openxmlformats.org/officeDocument/2006/relationships/hyperlink" Target="https://www.caixa.gov.br/Downloads/sinapi-cadernos-tecnicos/SINAPI-CT-LAJES-PRE-MOLDADAS.pdf" TargetMode="External"/><Relationship Id="rId10362" Type="http://schemas.openxmlformats.org/officeDocument/2006/relationships/hyperlink" Target="https://www.caixa.gov.br/Downloads/sinapi-cadernos-tecnicos/SINAPI-CT-VALVULAS-E-REGISTROS-PARA-SISTEMAS-PREDIAIS.pdf" TargetMode="External"/><Relationship Id="rId3991" Type="http://schemas.openxmlformats.org/officeDocument/2006/relationships/hyperlink" Target="https://www.caixa.gov.br/Downloads/sinapi-cadernos-tecnicos/SINAPI-CT-ESTRUTURA-E-TRAMA-PARA-COBERTURA.pdf" TargetMode="External"/><Relationship Id="rId10015" Type="http://schemas.openxmlformats.org/officeDocument/2006/relationships/hyperlink" Target="https://www.caixa.gov.br/Downloads/sinapi-cadernos-tecnicos/SINAPI-CT-TRANSPORTE-CARGA-E-DESCARGA-DE-MATERIAI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QUADRIAS-JANELA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6867" Type="http://schemas.openxmlformats.org/officeDocument/2006/relationships/hyperlink" Target="https://www.caixa.gov.br/Downloads/sinapi-cadernos-tecnicos/SINAPI-CT-INSTALACOES-EM-COBRE.pdf" TargetMode="External"/><Relationship Id="rId7918" Type="http://schemas.openxmlformats.org/officeDocument/2006/relationships/hyperlink" Target="https://www.caixa.gov.br/Downloads/sinapi-cadernos-tecnicos/SINAPI-CT-MOBILIARIO-URBANO.pdf" TargetMode="External"/><Relationship Id="rId218" Type="http://schemas.openxmlformats.org/officeDocument/2006/relationships/hyperlink" Target="https://www.caixa.gov.br/Downloads/sinapi-cadernos-tecnicos/SINAPI-CT-ARGAMASSAS.pdf" TargetMode="External"/><Relationship Id="rId5469" Type="http://schemas.openxmlformats.org/officeDocument/2006/relationships/hyperlink" Target="https://www.caixa.gov.br/Downloads/sinapi-cadernos-tecnicos/SINAPI-CT-INSTALACOES-HIDRAULICAS-EM-PEX.pdf" TargetMode="External"/><Relationship Id="rId9340" Type="http://schemas.openxmlformats.org/officeDocument/2006/relationships/hyperlink" Target="https://www.caixa.gov.br/Downloads/sinapi-cadernos-tecnicos/SINAPI-CT-REVESTIMENTOS-CERAMICOS-EXTERNOS.pdf" TargetMode="External"/><Relationship Id="rId5950" Type="http://schemas.openxmlformats.org/officeDocument/2006/relationships/hyperlink" Target="https://www.caixa.gov.br/Downloads/sinapi-cadernos-tecnicos/SINAPI-CT-INSTALACOES-PREDIAIS-DE-AGUA-FRIA-EM-PVC.pdf" TargetMode="External"/><Relationship Id="rId4552" Type="http://schemas.openxmlformats.org/officeDocument/2006/relationships/hyperlink" Target="https://www.caixa.gov.br/Downloads/sinapi-cadernos-tecnicos/SINAPI-CT-GUIAS-E-SARJETAS.pdf" TargetMode="External"/><Relationship Id="rId5603" Type="http://schemas.openxmlformats.org/officeDocument/2006/relationships/hyperlink" Target="https://www.caixa.gov.br/Downloads/sinapi-cadernos-tecnicos/SINAPI-CT-INSTALACOES-HIDRAULICAS-EM-PPR.pdf" TargetMode="External"/><Relationship Id="rId3154" Type="http://schemas.openxmlformats.org/officeDocument/2006/relationships/hyperlink" Target="https://www.caixa.gov.br/Downloads/sinapi-cadernos-tecnicos/SINAPI-CT-ENERGIA-SOLAR-PARA-EDIFICACOES.pdf" TargetMode="External"/><Relationship Id="rId4205" Type="http://schemas.openxmlformats.org/officeDocument/2006/relationships/hyperlink" Target="https://www.caixa.gov.br/Downloads/sinapi-cadernos-tecnicos/SINAPI-CT-FOSSAS-E-SUMIDOUROS.pdf" TargetMode="External"/><Relationship Id="rId7775" Type="http://schemas.openxmlformats.org/officeDocument/2006/relationships/hyperlink" Target="https://www.caixa.gov.br/Downloads/sinapi-cadernos-tecnicos/SINAPI-CT-MASSA-UNICA-INTERNA.pdf" TargetMode="External"/><Relationship Id="rId8826" Type="http://schemas.openxmlformats.org/officeDocument/2006/relationships/hyperlink" Target="https://www.caixa.gov.br/Downloads/sinapi-cadernos-tecnicos/SINAPI-CT-QUADROS-DE-AUTOMACAO-DE-BOMBAS.pdf" TargetMode="External"/><Relationship Id="rId6377" Type="http://schemas.openxmlformats.org/officeDocument/2006/relationships/hyperlink" Target="https://www.caixa.gov.br/Downloads/sinapi-cadernos-tecnicos/SINAPI-CT-INSTALACOES-DE-GAS-E-INCENDIO-EM-ACO-E-FERRO-GALVANIZADO.pdf" TargetMode="External"/><Relationship Id="rId7428" Type="http://schemas.openxmlformats.org/officeDocument/2006/relationships/hyperlink" Target="https://www.caixa.gov.br/Downloads/sinapi-metodologia/Livro_SINAPI_Calculos_Parametros.pdf" TargetMode="External"/><Relationship Id="rId10409" Type="http://schemas.openxmlformats.org/officeDocument/2006/relationships/hyperlink" Target="https://www.caixa.gov.br/Downloads/sinapi-cadernos-tecnicos/SINAPI-CT-VALVULAS-PARA-REDES-DE-SANEAMENTO.pdf" TargetMode="External"/><Relationship Id="rId2987" Type="http://schemas.openxmlformats.org/officeDocument/2006/relationships/hyperlink" Target="https://www.caixa.gov.br/Downloads/sinapi-cadernos-tecnicos/SINAPI-CT-DRENOS.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460" Type="http://schemas.openxmlformats.org/officeDocument/2006/relationships/hyperlink" Target="https://www.caixa.gov.br/Downloads/sinapi-cadernos-tecnicos/SINAPI-CT-INSTALACOES-HIDRAULICAS-EM-PEX.pdf" TargetMode="External"/><Relationship Id="rId6511" Type="http://schemas.openxmlformats.org/officeDocument/2006/relationships/hyperlink" Target="https://www.caixa.gov.br/Downloads/sinapi-cadernos-tecnicos/SINAPI-CT-INSTALACOES-DE-GAS-E-INCENDIO-EM-ACO-E-FERRO-GALVANIZADO.pdf" TargetMode="External"/><Relationship Id="rId4062" Type="http://schemas.openxmlformats.org/officeDocument/2006/relationships/hyperlink" Target="https://www.caixa.gov.br/Downloads/sinapi-cadernos-tecnicos/SINAPI-CT-ESTRUTURAS-DE-MADEIRA.pdf" TargetMode="External"/><Relationship Id="rId5113" Type="http://schemas.openxmlformats.org/officeDocument/2006/relationships/hyperlink" Target="https://www.caixa.gov.br/Downloads/sinapi-cadernos-tecnicos/SINAPI-CT-INSTALACOES-ELETRICAS-REDE-DE-DISTRIBUICAO.pdf" TargetMode="External"/><Relationship Id="rId8683" Type="http://schemas.openxmlformats.org/officeDocument/2006/relationships/hyperlink" Target="https://www.caixa.gov.br/Downloads/sinapi-cadernos-tecnicos/SINAPI-CT-POCOS-DE-VISITA-E-CAIXAS-PARA-BOCAS-DE-LOBO.pdf" TargetMode="External"/><Relationship Id="rId9734" Type="http://schemas.openxmlformats.org/officeDocument/2006/relationships/hyperlink" Target="https://www.caixa.gov.br/Downloads/sinapi-cadernos-tecnicos/SINAPI-CT-TRANSPORTE-DE-MATERIAIS-DENTRO-DO-CANTEIRO-DE-OBRAS.pdf" TargetMode="External"/><Relationship Id="rId1723" Type="http://schemas.openxmlformats.org/officeDocument/2006/relationships/hyperlink" Target="https://www.caixa.gov.br/Downloads/sinapi-cadernos-tecnicos/SINAPI-CT-CUSTOS-HORARIOS-PRODUTIVO-E-IMPRODUTIVO-DOS-EQUIPAMENTOS.pdf" TargetMode="External"/><Relationship Id="rId7285" Type="http://schemas.openxmlformats.org/officeDocument/2006/relationships/hyperlink" Target="https://www.caixa.gov.br/Downloads/sinapi-metodologia/Livro_SINAPI_Calculos_Parametros.pdf" TargetMode="External"/><Relationship Id="rId8336" Type="http://schemas.openxmlformats.org/officeDocument/2006/relationships/hyperlink" Target="https://www.caixa.gov.br/Downloads/sinapi-cadernos-tecnicos/SINAPI-CT-PINTURA-INTERNA.pdf" TargetMode="External"/><Relationship Id="rId10266" Type="http://schemas.openxmlformats.org/officeDocument/2006/relationships/hyperlink" Target="https://www.caixa.gov.br/Downloads/sinapi-cadernos-tecnicos/SINAPI-CT-VIDROS-E-ESPELHOS.pdf" TargetMode="External"/><Relationship Id="rId3895" Type="http://schemas.openxmlformats.org/officeDocument/2006/relationships/hyperlink" Target="https://www.caixa.gov.br/Downloads/sinapi-cadernos-tecnicos/SINAPI-CT-ESTRUTURA-E-TRAMA-PARA-COBERTURA.pdf" TargetMode="External"/><Relationship Id="rId4946" Type="http://schemas.openxmlformats.org/officeDocument/2006/relationships/hyperlink" Target="https://www.caixa.gov.br/Downloads/sinapi-cadernos-tecnicos/SINAPI-CT-INSTALACOES-ELETRICAS-QUADROS-CABOS-DISJUNTORES-CONTATORES-E-BARRAMENTOS-BLINDADO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CAVACAO-EM-MATERIAL-DE-3&#170;-CATEGORIA.pdf" TargetMode="External"/><Relationship Id="rId469" Type="http://schemas.openxmlformats.org/officeDocument/2006/relationships/hyperlink" Target="https://www.caixa.gov.br/Downloads/sinapi-cadernos-tecnicos/SINAPI-CT-ASSENTAMENTO-DE-TUBOS-DE-PVC-E-METALICOS-EM-REDES-DE-AGUA.pdf" TargetMode="External"/><Relationship Id="rId1099" Type="http://schemas.openxmlformats.org/officeDocument/2006/relationships/hyperlink" Target="https://www.caixa.gov.br/Downloads/sinapi-cadernos-tecnicos/SINAPI-CT-CAIXAS-ENTERRADAS.pdf" TargetMode="External"/><Relationship Id="rId6021" Type="http://schemas.openxmlformats.org/officeDocument/2006/relationships/hyperlink" Target="https://www.caixa.gov.br/Downloads/sinapi-cadernos-tecnicos/SINAPI-CT-INSTALACOES-PREDIAIS-DE-AGUA-QUENTE-EM-CPVC.pdf" TargetMode="External"/><Relationship Id="rId9591" Type="http://schemas.openxmlformats.org/officeDocument/2006/relationships/hyperlink" Target="https://www.caixa.gov.br/Downloads/sinapi-cadernos-tecnicos/SINAPI-CT-TELHAMENTO-PARA-COBERTURA.pdf" TargetMode="External"/><Relationship Id="rId10400" Type="http://schemas.openxmlformats.org/officeDocument/2006/relationships/hyperlink" Target="https://www.caixa.gov.br/Downloads/sinapi-cadernos-tecnicos/SINAPI-CT-VALVULAS-PARA-REDES-DE-SANEAMENTO.pdf" TargetMode="External"/><Relationship Id="rId8193" Type="http://schemas.openxmlformats.org/officeDocument/2006/relationships/hyperlink" Target="https://www.caixa.gov.br/Downloads/sinapi-cadernos-tecnicos/SINAPI-CT-PAVIMENTO-RIGIDO-DE-CONCRETO.pdf" TargetMode="External"/><Relationship Id="rId9244" Type="http://schemas.openxmlformats.org/officeDocument/2006/relationships/hyperlink" Target="https://www.caixa.gov.br/Downloads/sinapi-cadernos-tecnicos/SINAPI-CT-REDES-DE-AGUA-E-ESGOTO-EM-PEAD-LISO-(TUBOS-E-CONEXOES).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ANALETAS-GRELHAS-E-CAIXAS-COM-GRELHA-PARA-DRENAGEM.pdf" TargetMode="External"/><Relationship Id="rId5854" Type="http://schemas.openxmlformats.org/officeDocument/2006/relationships/hyperlink" Target="https://www.caixa.gov.br/Downloads/sinapi-cadernos-tecnicos/SINAPI-CT-INSTALACOES-PREDIAIS-DE-AGUA-FRIA-EM-PVC.pdf" TargetMode="External"/><Relationship Id="rId6905" Type="http://schemas.openxmlformats.org/officeDocument/2006/relationships/hyperlink" Target="https://www.caixa.gov.br/Downloads/sinapi-cadernos-tecnicos/SINAPI-CT-INSTALACOES-EM-COBRE.pdf" TargetMode="External"/><Relationship Id="rId4456" Type="http://schemas.openxmlformats.org/officeDocument/2006/relationships/hyperlink" Target="https://www.caixa.gov.br/Downloads/sinapi-cadernos-tecnicos/SINAPI-CT-GESSO.pdf" TargetMode="External"/><Relationship Id="rId5507" Type="http://schemas.openxmlformats.org/officeDocument/2006/relationships/hyperlink" Target="https://www.caixa.gov.br/Downloads/sinapi-cadernos-tecnicos/SINAPI-CT-INSTALACOES-HIDRAULICAS-EM-PEX.pdf" TargetMode="External"/><Relationship Id="rId3058" Type="http://schemas.openxmlformats.org/officeDocument/2006/relationships/hyperlink" Target="https://www.caixa.gov.br/Downloads/sinapi-cadernos-tecnicos/SINAPI-CT-ELETROCALHAS.pdf" TargetMode="External"/><Relationship Id="rId4109" Type="http://schemas.openxmlformats.org/officeDocument/2006/relationships/hyperlink" Target="https://www.caixa.gov.br/Downloads/sinapi-cadernos-tecnicos/SINAPI-CT-ESTRUTURAS-DE-MADEIRA.pdf" TargetMode="External"/><Relationship Id="rId7679" Type="http://schemas.openxmlformats.org/officeDocument/2006/relationships/hyperlink" Target="https://www.caixa.gov.br/Downloads/sinapi-cadernos-tecnicos/SINAPI-CT-MASSA-UNICA-EXTERNA.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OMBAS-HIDRAULICAS-CENTRIFUGAS-HORIZONTAIS-E-SUBMERSIVEI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cadernos-tecnicos/SINAPI-CT-INSTALACOES-EM-COBRE.pdf" TargetMode="External"/><Relationship Id="rId7813" Type="http://schemas.openxmlformats.org/officeDocument/2006/relationships/hyperlink" Target="https://www.caixa.gov.br/Downloads/sinapi-cadernos-tecnicos/SINAPI-CT-MASSA-UNICA-INTERNA.pdf" TargetMode="External"/><Relationship Id="rId5017" Type="http://schemas.openxmlformats.org/officeDocument/2006/relationships/hyperlink" Target="https://www.caixa.gov.br/Downloads/sinapi-cadernos-tecnicos/SINAPI-CT-INSTALACOES-ELETRICAS-QUADROS-CABOS-DISJUNTORES-CONTATORES-E-BARRAMENTOS-BLINDADOS.pdf" TargetMode="External"/><Relationship Id="rId5364" Type="http://schemas.openxmlformats.org/officeDocument/2006/relationships/hyperlink" Target="https://www.caixa.gov.br/Downloads/sinapi-cadernos-tecnicos/SINAPI-CT-INSTALACOES-HIDRAULICAS-RESERVACAO-E-BOMBAS-DE-RECALQUE.pdf" TargetMode="External"/><Relationship Id="rId6415" Type="http://schemas.openxmlformats.org/officeDocument/2006/relationships/hyperlink" Target="https://www.caixa.gov.br/Downloads/sinapi-cadernos-tecnicos/SINAPI-CT-INSTALACOES-DE-GAS-E-INCENDIO-EM-ACO-E-FERRO-GALVANIZADO.pdf" TargetMode="External"/><Relationship Id="rId9985" Type="http://schemas.openxmlformats.org/officeDocument/2006/relationships/hyperlink" Target="https://www.caixa.gov.br/Downloads/sinapi-cadernos-tecnicos/SINAPI-CT-TRANSPORTE-CARGA-E-DESCARGA-DE-MATERIAIS.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8587" Type="http://schemas.openxmlformats.org/officeDocument/2006/relationships/hyperlink" Target="https://www.caixa.gov.br/Downloads/sinapi-cadernos-tecnicos/SINAPI-CT-POCOS-DE-VISITA-E-CAIXAS-PARA-BOCAS-DE-LOBO.pdf" TargetMode="External"/><Relationship Id="rId9638" Type="http://schemas.openxmlformats.org/officeDocument/2006/relationships/hyperlink" Target="https://www.caixa.gov.br/Downloads/sinapi-cadernos-tecnicos/SINAPI-CT-TRANSPORTE-FLUVIAL-CARGA-E-DESCARGA.pdf" TargetMode="External"/><Relationship Id="rId1627" Type="http://schemas.openxmlformats.org/officeDocument/2006/relationships/hyperlink" Target="https://www.caixa.gov.br/Downloads/sinapi-cadernos-tecnicos/SINAPI-CT-CUSTOS-HORARIOS-PRODUTIVO-E-IMPRODUTIVO-DOS-EQUIPAMENTOS.pdf" TargetMode="External"/><Relationship Id="rId7189" Type="http://schemas.openxmlformats.org/officeDocument/2006/relationships/hyperlink" Target="https://www.caixa.gov.br/Downloads/sinapi-metodologia/Livro_SINAPI_Calculos_Parametros.pdf" TargetMode="External"/><Relationship Id="rId3799" Type="http://schemas.openxmlformats.org/officeDocument/2006/relationships/hyperlink" Target="https://www.caixa.gov.br/Downloads/sinapi-cadernos-tecnicos/SINAPI-CT-ESTACAS-BROCA-STRAUSS-E-ESCAVADA-COM-FLUIDO-ESTABILIZANTE.pdf" TargetMode="External"/><Relationship Id="rId4100" Type="http://schemas.openxmlformats.org/officeDocument/2006/relationships/hyperlink" Target="https://www.caixa.gov.br/Downloads/sinapi-cadernos-tecnicos/SINAPI-CT-ESTRUTURAS-DE-MADEIRA.pdf" TargetMode="External"/><Relationship Id="rId7670" Type="http://schemas.openxmlformats.org/officeDocument/2006/relationships/hyperlink" Target="https://www.caixa.gov.br/Downloads/sinapi-cadernos-tecnicos/SINAPI-CT-MASSA-UNICA-EXTERNA.pdf" TargetMode="External"/><Relationship Id="rId8721" Type="http://schemas.openxmlformats.org/officeDocument/2006/relationships/hyperlink" Target="https://www.caixa.gov.br/Downloads/sinapi-cadernos-tecnicos/SINAPI-CT-POCOS-DE-VISITA-E-CAIXAS-PARA-BOCAS-DE-LOBO.pdf" TargetMode="External"/><Relationship Id="rId6272" Type="http://schemas.openxmlformats.org/officeDocument/2006/relationships/hyperlink" Target="https://www.caixa.gov.br/Downloads/sinapi-cadernos-tecnicos/SINAPI-CT-INSTALACOES-DE-GAS-E-INCENDIO-EM-ACO-E-FERRO-GALVANIZADO.pdf" TargetMode="External"/><Relationship Id="rId7323" Type="http://schemas.openxmlformats.org/officeDocument/2006/relationships/hyperlink" Target="https://www.caixa.gov.br/Downloads/sinapi-metodologia/Livro_SINAPI_Calculos_Parametros.pdf" TargetMode="External"/><Relationship Id="rId9495" Type="http://schemas.openxmlformats.org/officeDocument/2006/relationships/hyperlink" Target="https://www.caixa.gov.br/Downloads/sinapi-cadernos-tecnicos/SINAPI-CT-SISTEMAS-DE-MEDICAO.pdf" TargetMode="External"/><Relationship Id="rId10304" Type="http://schemas.openxmlformats.org/officeDocument/2006/relationships/hyperlink" Target="https://www.caixa.gov.br/Downloads/sinapi-cadernos-tecnicos/SINAPI-CT-VALVULAS-E-REGISTROS-PARA-SISTEMAS-PREDIAIS.pdf" TargetMode="External"/><Relationship Id="rId2882" Type="http://schemas.openxmlformats.org/officeDocument/2006/relationships/hyperlink" Target="https://www.caixa.gov.br/Downloads/sinapi-cadernos-tecnicos/SINAPI-CT-DISPOSITIVOS-AUXILIARES-VIARIOS.pdf" TargetMode="External"/><Relationship Id="rId3933" Type="http://schemas.openxmlformats.org/officeDocument/2006/relationships/hyperlink" Target="https://www.caixa.gov.br/Downloads/sinapi-cadernos-tecnicos/SINAPI-CT-ESTRUTURA-E-TRAMA-PARA-COBERTURA.pdf" TargetMode="External"/><Relationship Id="rId8097" Type="http://schemas.openxmlformats.org/officeDocument/2006/relationships/hyperlink" Target="https://www.caixa.gov.br/Downloads/sinapi-cadernos-tecnicos/SINAPI-CT-PARQUINHOS-E-EQUIPAMENTOS-DE-GINASTICA-AO-AR-LIVRE.pdf" TargetMode="External"/><Relationship Id="rId9148" Type="http://schemas.openxmlformats.org/officeDocument/2006/relationships/hyperlink" Target="https://www.caixa.gov.br/Downloads/sinapi-cadernos-tecnicos/SINAPI-CT-REDES-DE-LOGICA-TELEFONIA-E-IMAGEM.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507" Type="http://schemas.openxmlformats.org/officeDocument/2006/relationships/hyperlink" Target="https://www.caixa.gov.br/Downloads/sinapi-cadernos-tecnicos/SINAPI-CT-ASSENTAMENTO-DE-TUBOS-DE-PVC-E-METALICOS-EM-REDES-DE-AGUA.pdf" TargetMode="External"/><Relationship Id="rId1137" Type="http://schemas.openxmlformats.org/officeDocument/2006/relationships/hyperlink" Target="https://www.caixa.gov.br/Downloads/sinapi-cadernos-tecnicos/SINAPI-CT-CAIXAS-ENTERRADAS.pdf" TargetMode="External"/><Relationship Id="rId5758" Type="http://schemas.openxmlformats.org/officeDocument/2006/relationships/hyperlink" Target="https://www.caixa.gov.br/Downloads/sinapi-cadernos-tecnicos/SINAPI-CT-INSTALACOES-PREDIAIS-DE-ESGOTO-TUBOS-E-CONEXOES.pdf" TargetMode="External"/><Relationship Id="rId6809" Type="http://schemas.openxmlformats.org/officeDocument/2006/relationships/hyperlink" Target="https://www.caixa.gov.br/Downloads/sinapi-cadernos-tecnicos/SINAPI-CT-INSTALACOES-EM-COBRE.pdf" TargetMode="External"/><Relationship Id="rId7180" Type="http://schemas.openxmlformats.org/officeDocument/2006/relationships/hyperlink" Target="https://www.caixa.gov.br/Downloads/sinapi-metodologia/Livro_SINAPI_Calculos_Parametros.pdf" TargetMode="External"/><Relationship Id="rId8231" Type="http://schemas.openxmlformats.org/officeDocument/2006/relationships/hyperlink" Target="https://www.caixa.gov.br/Downloads/sinapi-cadernos-tecnicos/SINAPI-CT-PERFURACAO-HORIZONTAL-DIRECIONAL-HDD.pdf" TargetMode="External"/><Relationship Id="rId10161" Type="http://schemas.openxmlformats.org/officeDocument/2006/relationships/hyperlink" Target="https://www.caixa.gov.br/Downloads/sinapi-cadernos-tecnicos/SINAPI-CT-TUNNEL-LINER.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790" Type="http://schemas.openxmlformats.org/officeDocument/2006/relationships/hyperlink" Target="https://www.caixa.gov.br/Downloads/sinapi-cadernos-tecnicos/SINAPI-CT-ESTACAS-BROCA-STRAUSS-E-ESCAVADA-COM-FLUIDO-ESTABILIZANTE.pdf" TargetMode="External"/><Relationship Id="rId4841" Type="http://schemas.openxmlformats.org/officeDocument/2006/relationships/hyperlink" Target="https://www.caixa.gov.br/Downloads/sinapi-cadernos-tecnicos/SINAPI-CT-INSTALACOES-ELETRICAS-ELETRODUTOS-EMBUTIDOS-CABOS-CAIXAS-TOMADAS-E-INTERRUPTORES.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CAVACAO-VERTICAL-A-CEU-ABERTO.pdf" TargetMode="External"/><Relationship Id="rId6666" Type="http://schemas.openxmlformats.org/officeDocument/2006/relationships/hyperlink" Target="https://www.caixa.gov.br/Downloads/sinapi-cadernos-tecnicos/SINAPI-CT-INSTALACOES-DE-AR-CONDICIONADO.pdf" TargetMode="External"/><Relationship Id="rId7717" Type="http://schemas.openxmlformats.org/officeDocument/2006/relationships/hyperlink" Target="https://www.caixa.gov.br/Downloads/sinapi-cadernos-tecnicos/SINAPI-CT-MASSA-UNICA-EXTERNA.pdf" TargetMode="External"/><Relationship Id="rId5268" Type="http://schemas.openxmlformats.org/officeDocument/2006/relationships/hyperlink" Target="https://www.caixa.gov.br/Downloads/sinapi-cadernos-tecnicos/SINAPI-CT-INSTALACOES-HIDRAULICAS-RESERVACAO-E-BOMBAS-DE-RECALQUE.pdf" TargetMode="External"/><Relationship Id="rId6319" Type="http://schemas.openxmlformats.org/officeDocument/2006/relationships/hyperlink" Target="https://www.caixa.gov.br/Downloads/sinapi-cadernos-tecnicos/SINAPI-CT-INSTALACOES-DE-GAS-E-INCENDIO-EM-ACO-E-FERRO-GALVANIZADO.pdf" TargetMode="External"/><Relationship Id="rId9889" Type="http://schemas.openxmlformats.org/officeDocument/2006/relationships/hyperlink" Target="https://www.caixa.gov.br/Downloads/sinapi-cadernos-tecnicos/SINAPI-CT-TRANSPORTE-CARGA-E-DESCARGA-DE-MATERIAIS.pdf" TargetMode="External"/><Relationship Id="rId1878" Type="http://schemas.openxmlformats.org/officeDocument/2006/relationships/hyperlink" Target="https://www.caixa.gov.br/Downloads/sinapi-cadernos-tecnicos/SINAPI-CT-CUSTOS-HORARIOS-PRODUTIVO-E-IMPRODUTIVO-DOS-EQUIPAMENTOS.pdf" TargetMode="External"/><Relationship Id="rId2929" Type="http://schemas.openxmlformats.org/officeDocument/2006/relationships/hyperlink" Target="https://www.caixa.gov.br/Downloads/sinapi-cadernos-tecnicos/SINAPI-CT-DRENAGEM-COM-GEOCOMPOSTOS.pdf" TargetMode="External"/><Relationship Id="rId4351" Type="http://schemas.openxmlformats.org/officeDocument/2006/relationships/hyperlink" Target="https://www.caixa.gov.br/Downloads/sinapi-cadernos-tecnicos/SINAPI-CT-FORMAS-PARA-ESTRUTURAS-DE-CONCRETO-ARMADO.pdf" TargetMode="External"/><Relationship Id="rId5402" Type="http://schemas.openxmlformats.org/officeDocument/2006/relationships/hyperlink" Target="https://www.caixa.gov.br/Downloads/sinapi-cadernos-tecnicos/SINAPI-CT-INSTALACOES-HIDRAULICAS-RESERVACAO-E-BOMBAS-DE-RECALQUE.pdf" TargetMode="External"/><Relationship Id="rId6800" Type="http://schemas.openxmlformats.org/officeDocument/2006/relationships/hyperlink" Target="https://www.caixa.gov.br/Downloads/sinapi-cadernos-tecnicos/SINAPI-CT-INSTALACOES-EM-COBRE.pdf" TargetMode="External"/><Relationship Id="rId4004" Type="http://schemas.openxmlformats.org/officeDocument/2006/relationships/hyperlink" Target="https://www.caixa.gov.br/Downloads/sinapi-cadernos-tecnicos/SINAPI-CT-ESTRUTURAS-PRE-FABRICADAS-E-PRE-MOLDADAS.pdf" TargetMode="External"/><Relationship Id="rId8972" Type="http://schemas.openxmlformats.org/officeDocument/2006/relationships/hyperlink" Target="https://www.caixa.gov.br/Downloads/sinapi-cadernos-tecnicos/SINAPI-CT-RASGOS-E-FIXACOES.pdf" TargetMode="External"/><Relationship Id="rId6176" Type="http://schemas.openxmlformats.org/officeDocument/2006/relationships/hyperlink" Target="https://www.caixa.gov.br/Downloads/sinapi-cadernos-tecnicos/SINAPI-CT-INSTALACOES-PREDIAIS-DE-AGUAS-PLUVIAIS-TUBOS-CONEXOES-CAIXAS-E-RALOS.pdf" TargetMode="External"/><Relationship Id="rId7227" Type="http://schemas.openxmlformats.org/officeDocument/2006/relationships/hyperlink" Target="https://www.caixa.gov.br/Downloads/sinapi-metodologia/Livro_SINAPI_Calculos_Parametros.pdf" TargetMode="External"/><Relationship Id="rId7574" Type="http://schemas.openxmlformats.org/officeDocument/2006/relationships/hyperlink" Target="https://www.caixa.gov.br/Downloads/sinapi-cadernos-tecnicos/SINAPI-CT-LOUCAS-E-METAIS.pdf" TargetMode="External"/><Relationship Id="rId8625" Type="http://schemas.openxmlformats.org/officeDocument/2006/relationships/hyperlink" Target="https://www.caixa.gov.br/Downloads/sinapi-cadernos-tecnicos/SINAPI-CT-POCOS-DE-VISITA-E-CAIXAS-PARA-BOCAS-DE-LOBO.pdf" TargetMode="External"/><Relationship Id="rId10208" Type="http://schemas.openxmlformats.org/officeDocument/2006/relationships/hyperlink" Target="https://www.caixa.gov.br/Downloads/sinapi-cadernos-tecnicos/SINAPI-CT-USINAGENS.pdf" TargetMode="External"/><Relationship Id="rId2786" Type="http://schemas.openxmlformats.org/officeDocument/2006/relationships/hyperlink" Target="https://www.caixa.gov.br/Downloads/sinapi-cadernos-tecnicos/SINAPI-CT-DEPRECIACAO-JUROS-IMPOSTOS-E-SEGUROS-MANUTENCAO-E-MATERIAIS-NA-OPERACAO-DOS-EQUIPAMENTOS.pdf" TargetMode="External"/><Relationship Id="rId3837" Type="http://schemas.openxmlformats.org/officeDocument/2006/relationships/hyperlink" Target="https://www.caixa.gov.br/Downloads/sinapi-cadernos-tecnicos/SINAPI-CT-ESTACAS-ESCAVADAS-SEM-FLUIDO-ESTABILIZANTE.pdf" TargetMode="External"/><Relationship Id="rId9399" Type="http://schemas.openxmlformats.org/officeDocument/2006/relationships/hyperlink" Target="https://www.caixa.gov.br/Downloads/sinapi-cadernos-tecnicos/SINAPI-CT-SINALIZACAO-HORIZONTAL-VIARIA.pdf" TargetMode="External"/><Relationship Id="rId758" Type="http://schemas.openxmlformats.org/officeDocument/2006/relationships/hyperlink" Target="https://www.caixa.gov.br/Downloads/sinapi-cadernos-tecnicos/SINAPI-CT-ATERRO-E-REATERRO-DE-VALAS.pdf" TargetMode="External"/><Relationship Id="rId1388" Type="http://schemas.openxmlformats.org/officeDocument/2006/relationships/hyperlink" Target="https://www.caixa.gov.br/Downloads/sinapi-cadernos-tecnicos/SINAPI-CT-CONCRETO-PROTENDID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6310" Type="http://schemas.openxmlformats.org/officeDocument/2006/relationships/hyperlink" Target="https://www.caixa.gov.br/Downloads/sinapi-cadernos-tecnicos/SINAPI-CT-INSTALACOES-DE-GAS-E-INCENDIO-EM-ACO-E-FERRO-GALVANIZADO.pdf" TargetMode="External"/><Relationship Id="rId9880" Type="http://schemas.openxmlformats.org/officeDocument/2006/relationships/hyperlink" Target="https://www.caixa.gov.br/Downloads/sinapi-cadernos-tecnicos/SINAPI-CT-TRANSPORTE-CARGA-E-DESCARGA-DE-MATERIAIS.pdf" TargetMode="External"/><Relationship Id="rId94" Type="http://schemas.openxmlformats.org/officeDocument/2006/relationships/hyperlink" Target="https://www.caixa.gov.br/Downloads/sinapi-cadernos-tecnicos/SINAPI-CT-ALVENARIAS-DIVERSAS.pdf" TargetMode="External"/><Relationship Id="rId8482" Type="http://schemas.openxmlformats.org/officeDocument/2006/relationships/hyperlink" Target="https://www.caixa.gov.br/Downloads/sinapi-cadernos-tecnicos/SINAPI-CT-PISOS.pdf" TargetMode="External"/><Relationship Id="rId9533" Type="http://schemas.openxmlformats.org/officeDocument/2006/relationships/hyperlink" Target="https://www.caixa.gov.br/Downloads/sinapi-cadernos-tecnicos/SINAPI-CT-SISTEMAS-DE-MEDICAO.pdf" TargetMode="External"/><Relationship Id="rId2920" Type="http://schemas.openxmlformats.org/officeDocument/2006/relationships/hyperlink" Target="https://www.caixa.gov.br/Downloads/sinapi-cadernos-tecnicos/SINAPI-CT-DRAGAGEM.pdf" TargetMode="External"/><Relationship Id="rId7084" Type="http://schemas.openxmlformats.org/officeDocument/2006/relationships/hyperlink" Target="https://www.caixa.gov.br/Downloads/sinapi-cadernos-tecnicos/SINAPI-CT-LIGACOES-PREDIAIS-DE-AGUA-E-ESGOTO.pdf" TargetMode="External"/><Relationship Id="rId8135" Type="http://schemas.openxmlformats.org/officeDocument/2006/relationships/hyperlink" Target="https://www.caixa.gov.br/Downloads/sinapi-cadernos-tecnicos/SINAPI-CT-PAVIMENTACOES-DIVERSAS-PARALELEPIPEDOS-E-PEDRAS-POLIEDRICAS.pdf" TargetMode="External"/><Relationship Id="rId10065" Type="http://schemas.openxmlformats.org/officeDocument/2006/relationships/hyperlink" Target="https://www.caixa.gov.br/Downloads/sinapi-cadernos-tecnicos/SINAPI-CT-TRATAMENTOS-SUPERFICIAIS.pdf" TargetMode="External"/><Relationship Id="rId1522" Type="http://schemas.openxmlformats.org/officeDocument/2006/relationships/hyperlink" Target="https://www.caixa.gov.br/Downloads/sinapi-cadernos-tecnicos/SINAPI-CT-CUSTOS-HORARIOS-PRODUTIVO-E-IMPRODUTIVO-DOS-EQUIPAMENTOS.pdf" TargetMode="External"/><Relationship Id="rId3694" Type="http://schemas.openxmlformats.org/officeDocument/2006/relationships/hyperlink" Target="https://www.caixa.gov.br/Downloads/sinapi-cadernos-tecnicos/SINAPI-CT-ESQUADRIAS-PORTAS.pdf" TargetMode="External"/><Relationship Id="rId4745" Type="http://schemas.openxmlformats.org/officeDocument/2006/relationships/hyperlink" Target="https://www.caixa.gov.br/Downloads/sinapi-cadernos-tecnicos/SINAPI-CT-INSTALACOES-ELETRICAS-ELETRODUTOS-EMBUTIDOS-CABOS-CAIXAS-TOMADAS-E-INTERRUPTORES.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ADAS.pdf" TargetMode="External"/><Relationship Id="rId7968" Type="http://schemas.openxmlformats.org/officeDocument/2006/relationships/hyperlink" Target="https://www.caixa.gov.br/Downloads/sinapi-cadernos-tecnicos/SINAPI-CT-PAISAGISMO-PLANTIO.pdf" TargetMode="External"/><Relationship Id="rId268" Type="http://schemas.openxmlformats.org/officeDocument/2006/relationships/hyperlink" Target="https://www.caixa.gov.br/Downloads/sinapi-cadernos-tecnicos/SINAPI-CT-ARMACAO-DE-ESTACAS.pdf" TargetMode="External"/><Relationship Id="rId9390" Type="http://schemas.openxmlformats.org/officeDocument/2006/relationships/hyperlink" Target="https://www.caixa.gov.br/Downloads/sinapi-cadernos-tecnicos/SINAPI-CT-SINALIZACAO-HORIZONTAL-VIARIA.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9043" Type="http://schemas.openxmlformats.org/officeDocument/2006/relationships/hyperlink" Target="https://www.caixa.gov.br/Downloads/sinapi-cadernos-tecnicos/SINAPI-CT-RECOMPOSICAO-DE-PAVIMENTOS.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255" Type="http://schemas.openxmlformats.org/officeDocument/2006/relationships/hyperlink" Target="https://www.caixa.gov.br/Downloads/sinapi-cadernos-tecnicos/SINAPI-CT-FUNDACOES-RASAS-(BLOCOS-SAPATAS-VIGAS-BALDRAME).pdf" TargetMode="External"/><Relationship Id="rId5306" Type="http://schemas.openxmlformats.org/officeDocument/2006/relationships/hyperlink" Target="https://www.caixa.gov.br/Downloads/sinapi-cadernos-tecnicos/SINAPI-CT-INSTALACOES-HIDRAULICAS-RESERVACAO-E-BOMBAS-DE-RECALQUE.pdf" TargetMode="External"/><Relationship Id="rId5653" Type="http://schemas.openxmlformats.org/officeDocument/2006/relationships/hyperlink" Target="https://www.caixa.gov.br/Downloads/sinapi-cadernos-tecnicos/SINAPI-CT-INSTALACOES-HIDRAULICAS-EM-PPR.pdf" TargetMode="External"/><Relationship Id="rId6704" Type="http://schemas.openxmlformats.org/officeDocument/2006/relationships/hyperlink" Target="https://www.caixa.gov.br/Downloads/sinapi-cadernos-tecnicos/SINAPI-CT-INSTALACOES-DE-AR-CONDICIONADO.pdf" TargetMode="External"/><Relationship Id="rId8876" Type="http://schemas.openxmlformats.org/officeDocument/2006/relationships/hyperlink" Target="https://www.caixa.gov.br/Downloads/sinapi-cadernos-tecnicos/SINAPI-CT-RADIER-PISO-DE-CONCRETO-E-LAJE-SOBRE-SOLO.pdf" TargetMode="External"/><Relationship Id="rId9927" Type="http://schemas.openxmlformats.org/officeDocument/2006/relationships/hyperlink" Target="https://www.caixa.gov.br/Downloads/sinapi-cadernos-tecnicos/SINAPI-CT-TRANSPORTE-CARGA-E-DESCARGA-DE-MATERIAIS.pdf" TargetMode="External"/><Relationship Id="rId1916" Type="http://schemas.openxmlformats.org/officeDocument/2006/relationships/hyperlink" Target="https://www.caixa.gov.br/Downloads/sinapi-cadernos-tecnicos/SINAPI-CT-DEMOLICOES-E-REMOCOES.pdf" TargetMode="External"/><Relationship Id="rId7478" Type="http://schemas.openxmlformats.org/officeDocument/2006/relationships/hyperlink" Target="https://www.caixa.gov.br/Downloads/sinapi-metodologia/Livro_SINAPI_Calculos_Parametros.pdf" TargetMode="External"/><Relationship Id="rId8529" Type="http://schemas.openxmlformats.org/officeDocument/2006/relationships/hyperlink" Target="https://www.caixa.gov.br/Downloads/sinapi-cadernos-tecnicos/SINAPI-CT-POSTES-DE-CONCRETO-E-METALICOS.pdf" TargetMode="External"/><Relationship Id="rId6561" Type="http://schemas.openxmlformats.org/officeDocument/2006/relationships/hyperlink" Target="https://www.caixa.gov.br/Downloads/sinapi-cadernos-tecnicos/SINAPI-CT-INSTALACOES-DE-GAS-E-INCENDIO-EM-ACO-E-FERRO-GALVANIZADO.pdf" TargetMode="External"/><Relationship Id="rId7612" Type="http://schemas.openxmlformats.org/officeDocument/2006/relationships/hyperlink" Target="https://www.caixa.gov.br/Downloads/sinapi-cadernos-tecnicos/SINAPI-CT-LOUCAS-E-METAIS.pdf" TargetMode="External"/><Relationship Id="rId5163" Type="http://schemas.openxmlformats.org/officeDocument/2006/relationships/hyperlink" Target="https://www.caixa.gov.br/Downloads/sinapi-cadernos-tecnicos/SINAPI-CT-INSTALACOES-HIDRAULICAS-RESERVACAO-E-BOMBAS-DE-RECALQUE.pdf" TargetMode="External"/><Relationship Id="rId6214" Type="http://schemas.openxmlformats.org/officeDocument/2006/relationships/hyperlink" Target="https://www.caixa.gov.br/Downloads/sinapi-cadernos-tecnicos/SINAPI-CT-INSTALACOES-PREDIAIS-DE-AGUAS-PLUVIAIS-TUBOS-CONEXOES-CAIXAS-E-RALOS.pdf" TargetMode="External"/><Relationship Id="rId9784" Type="http://schemas.openxmlformats.org/officeDocument/2006/relationships/hyperlink" Target="https://www.caixa.gov.br/Downloads/sinapi-cadernos-tecnicos/SINAPI-CT-TRANSPORTE-DE-MATERIAIS-DENTRO-DO-CANTEIRO-DE-OBRAS.pdf" TargetMode="External"/><Relationship Id="rId8386" Type="http://schemas.openxmlformats.org/officeDocument/2006/relationships/hyperlink" Target="https://www.caixa.gov.br/Downloads/sinapi-cadernos-tecnicos/SINAPI-CT-PINTURA-EM-SUPERFICIES-METALICAS.pdf" TargetMode="External"/><Relationship Id="rId9437" Type="http://schemas.openxmlformats.org/officeDocument/2006/relationships/hyperlink" Target="https://www.caixa.gov.br/Downloads/sinapi-cadernos-tecnicos/SINAPI-CT-SINALIZACAO-VERTICAL-VIARI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DEPRECIACAO-JUROS-IMPOSTOS-E-SEGUROS-MANUTENCAO-E-MATERIAIS-NA-OPERACAO-DOS-EQUIPAMENTOS.pdf" TargetMode="External"/><Relationship Id="rId8039" Type="http://schemas.openxmlformats.org/officeDocument/2006/relationships/hyperlink" Target="https://www.caixa.gov.br/Downloads/sinapi-cadernos-tecnicos/SINAPI-CT-PAREDES-DE-CONCRETO-ESTUCAMENTO.pdf" TargetMode="External"/><Relationship Id="rId1426" Type="http://schemas.openxmlformats.org/officeDocument/2006/relationships/hyperlink" Target="https://www.caixa.gov.br/Downloads/sinapi-cadernos-tecnicos/SINAPI-CT-CONTRAPISO.pdf" TargetMode="External"/><Relationship Id="rId4996" Type="http://schemas.openxmlformats.org/officeDocument/2006/relationships/hyperlink" Target="https://www.caixa.gov.br/Downloads/sinapi-cadernos-tecnicos/SINAPI-CT-INSTALACOES-ELETRICAS-QUADROS-CABOS-DISJUNTORES-CONTATORES-E-BARRAMENTOS-BLINDADOS.pdf" TargetMode="External"/><Relationship Id="rId3598" Type="http://schemas.openxmlformats.org/officeDocument/2006/relationships/hyperlink" Target="https://www.caixa.gov.br/Downloads/sinapi-cadernos-tecnicos/SINAPI-CT-ESCORAMENTO-E-PREPARO-DE-FUNDO-DE-VALAS.pdf" TargetMode="External"/><Relationship Id="rId4649" Type="http://schemas.openxmlformats.org/officeDocument/2006/relationships/hyperlink" Target="https://www.caixa.gov.br/Downloads/sinapi-cadernos-tecnicos/SINAPI-CT-IMPERMEABILIZACAO-PROTECAO-MECANICA-E-TRATAMENTO-DE-JUNTA.pdf" TargetMode="External"/><Relationship Id="rId8520" Type="http://schemas.openxmlformats.org/officeDocument/2006/relationships/hyperlink" Target="https://www.caixa.gov.br/Downloads/sinapi-cadernos-tecnicos/SINAPI-CT-POSTES-DE-CONCRETO-E-METALICOS.pdf" TargetMode="External"/><Relationship Id="rId10450" Type="http://schemas.openxmlformats.org/officeDocument/2006/relationships/hyperlink" Target="https://www.caixa.gov.br/Downloads/sinapi-cadernos-tecnicos/SINAPI-CT-VALVULAS-PARA-REDES-DE-SANEAMENTO.pdf" TargetMode="External"/><Relationship Id="rId6071" Type="http://schemas.openxmlformats.org/officeDocument/2006/relationships/hyperlink" Target="https://www.caixa.gov.br/Downloads/sinapi-cadernos-tecnicos/SINAPI-CT-INSTALACOES-PREDIAIS-DE-AGUA-QUENTE-EM-CPVC.pdf" TargetMode="External"/><Relationship Id="rId7122" Type="http://schemas.openxmlformats.org/officeDocument/2006/relationships/hyperlink" Target="https://www.caixa.gov.br/Downloads/sinapi-cadernos-tecnicos/SINAPI-CT-LIMPEZA-DE-OBRA.pdf" TargetMode="External"/><Relationship Id="rId10103" Type="http://schemas.openxmlformats.org/officeDocument/2006/relationships/hyperlink" Target="https://www.caixa.gov.br/Downloads/sinapi-cadernos-tecnicos/SINAPI-CT-TUBULACAO-FLANGEADA-PARA-REDES-DE-AGUA.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9294" Type="http://schemas.openxmlformats.org/officeDocument/2006/relationships/hyperlink" Target="https://www.caixa.gov.br/Downloads/sinapi-cadernos-tecnicos/SINAPI-CT-REMOCAO-DE-ENTULHO-E-DESCARTE.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ERCAS-PROTETORES-E-ALAMBRADOS.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QUADRIAS-PORTAS.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cadernos-tecnicos/SINAPI-CT-INSTALACOES-EM-COBRE.pdf" TargetMode="External"/><Relationship Id="rId4159" Type="http://schemas.openxmlformats.org/officeDocument/2006/relationships/hyperlink" Target="https://www.caixa.gov.br/Downloads/sinapi-cadernos-tecnicos/SINAPI-CT-EXECUCAO-DE-TIRANTES.pdf" TargetMode="External"/><Relationship Id="rId5557" Type="http://schemas.openxmlformats.org/officeDocument/2006/relationships/hyperlink" Target="https://www.caixa.gov.br/Downloads/sinapi-cadernos-tecnicos/SINAPI-CT-INSTALACOES-HIDRAULICAS-EM-PEX.pdf" TargetMode="External"/><Relationship Id="rId6608" Type="http://schemas.openxmlformats.org/officeDocument/2006/relationships/hyperlink" Target="https://www.caixa.gov.br/Downloads/sinapi-cadernos-tecnicos/SINAPI-CT-INSTALACOES-DE-GAS-EM-PEX-MULTICAMADAS.pdf" TargetMode="External"/><Relationship Id="rId8030" Type="http://schemas.openxmlformats.org/officeDocument/2006/relationships/hyperlink" Target="https://www.caixa.gov.br/Downloads/sinapi-cadernos-tecnicos/SINAPI-CT-PAREDES-DE-CONCRETO-ESTUCAMENTO.pdf" TargetMode="External"/><Relationship Id="rId4640" Type="http://schemas.openxmlformats.org/officeDocument/2006/relationships/hyperlink" Target="https://www.caixa.gov.br/Downloads/sinapi-cadernos-tecnicos/SINAPI-CT-IMPERMEABILIZACAO-PROTECAO-MECANICA-E-TRATAMENTO-DE-JUNTA.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QUIPAMENTOS-DE-PROTECAO-COLETIVA.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DE-GAS-E-INCENDIO-EM-ACO-E-FERRO-GALVANIZADO.pdf" TargetMode="External"/><Relationship Id="rId7516" Type="http://schemas.openxmlformats.org/officeDocument/2006/relationships/hyperlink" Target="https://www.caixa.gov.br/Downloads/sinapi-cadernos-tecnicos/SINAPI-CT-LOCACAO-DE-OBRAS.pdf" TargetMode="External"/><Relationship Id="rId7863" Type="http://schemas.openxmlformats.org/officeDocument/2006/relationships/hyperlink" Target="https://www.caixa.gov.br/Downloads/sinapi-cadernos-tecnicos/SINAPI-CT-MOBILIZACAO-E-DESMOBILIZACAO-DE-EQUIPAMENTOS-PESADOS.pdf" TargetMode="External"/><Relationship Id="rId8914" Type="http://schemas.openxmlformats.org/officeDocument/2006/relationships/hyperlink" Target="https://www.caixa.gov.br/Downloads/sinapi-cadernos-tecnicos/SINAPI-CT-RASGOS-E-FIXACOES.pdf" TargetMode="External"/><Relationship Id="rId5067" Type="http://schemas.openxmlformats.org/officeDocument/2006/relationships/hyperlink" Target="https://www.caixa.gov.br/Downloads/sinapi-cadernos-tecnicos/SINAPI-CT-INSTALACOES-ELETRICAS-REDE-DE-DISTRIBUICAO.pdf" TargetMode="External"/><Relationship Id="rId6118" Type="http://schemas.openxmlformats.org/officeDocument/2006/relationships/hyperlink" Target="https://www.caixa.gov.br/Downloads/sinapi-cadernos-tecnicos/SINAPI-CT-INSTALACOES-PREDIAIS-DE-AGUA-QUENTE-EM-CPVC.pdf" TargetMode="External"/><Relationship Id="rId9688" Type="http://schemas.openxmlformats.org/officeDocument/2006/relationships/hyperlink" Target="https://www.caixa.gov.br/Downloads/sinapi-cadernos-tecnicos/SINAPI-CT-TRANSPORTE-FLUVIAL-CARGA-E-DESCARGA.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EPRECIACAO-JUROS-IMPOSTOS-E-SEGUROS-MANUTENCAO-E-MATERIAIS-NA-OPERACAO-DOS-EQUIPAMENTOS.pdf" TargetMode="External"/><Relationship Id="rId4150" Type="http://schemas.openxmlformats.org/officeDocument/2006/relationships/hyperlink" Target="https://www.caixa.gov.br/Downloads/sinapi-cadernos-tecnicos/SINAPI-CT-EXECUCAO-DE-TIRANTES.pdf" TargetMode="External"/><Relationship Id="rId5201" Type="http://schemas.openxmlformats.org/officeDocument/2006/relationships/hyperlink" Target="https://www.caixa.gov.br/Downloads/sinapi-cadernos-tecnicos/SINAPI-CT-INSTALACOES-HIDRAULICAS-RESERVACAO-E-BOMBAS-DE-RECALQUE.pdf" TargetMode="External"/><Relationship Id="rId8771" Type="http://schemas.openxmlformats.org/officeDocument/2006/relationships/hyperlink" Target="https://www.caixa.gov.br/Downloads/sinapi-cadernos-tecnicos/SINAPI-CT-PRODUCAO-DE-CONCRETO.pdf" TargetMode="External"/><Relationship Id="rId9822" Type="http://schemas.openxmlformats.org/officeDocument/2006/relationships/hyperlink" Target="https://www.caixa.gov.br/Downloads/sinapi-cadernos-tecnicos/SINAPI-CT-TRANSPORTE-CARGA-E-DESCARGA-DE-MATERIAIS.pdf" TargetMode="External"/><Relationship Id="rId36" Type="http://schemas.openxmlformats.org/officeDocument/2006/relationships/hyperlink" Target="https://www.caixa.gov.br/Downloads/sinapi-cadernos-tecnicos/SINAPI-CT-ALVENARIA-DE-VEDACAO.pdf" TargetMode="External"/><Relationship Id="rId7373" Type="http://schemas.openxmlformats.org/officeDocument/2006/relationships/hyperlink" Target="https://www.caixa.gov.br/Downloads/sinapi-metodologia/Livro_SINAPI_Calculos_Parametros.pdf" TargetMode="External"/><Relationship Id="rId8424" Type="http://schemas.openxmlformats.org/officeDocument/2006/relationships/hyperlink" Target="https://www.caixa.gov.br/Downloads/sinapi-cadernos-tecnicos/SINAPI-CT-PINTURA-EM-SUPERFICIES-METALICAS.pdf" TargetMode="External"/><Relationship Id="rId10354" Type="http://schemas.openxmlformats.org/officeDocument/2006/relationships/hyperlink" Target="https://www.caixa.gov.br/Downloads/sinapi-cadernos-tecnicos/SINAPI-CT-VALVULAS-E-REGISTROS-PARA-SISTEMAS-PREDIAIS.pdf" TargetMode="External"/><Relationship Id="rId1811" Type="http://schemas.openxmlformats.org/officeDocument/2006/relationships/hyperlink" Target="https://www.caixa.gov.br/Downloads/sinapi-cadernos-tecnicos/SINAPI-CT-CUSTOS-HORARIOS-PRODUTIVO-E-IMPRODUTIVO-DOS-EQUIPAMENTOS.pdf" TargetMode="External"/><Relationship Id="rId7026" Type="http://schemas.openxmlformats.org/officeDocument/2006/relationships/hyperlink" Target="https://www.caixa.gov.br/Downloads/sinapi-cadernos-tecnicos/SINAPI-CT-LAJES-PRE-MOLDADAS.pdf" TargetMode="External"/><Relationship Id="rId10007" Type="http://schemas.openxmlformats.org/officeDocument/2006/relationships/hyperlink" Target="https://www.caixa.gov.br/Downloads/sinapi-cadernos-tecnicos/SINAPI-CT-TRANSPORTE-CARGA-E-DESCARGA-DE-MATERIAIS.pdf" TargetMode="External"/><Relationship Id="rId3983" Type="http://schemas.openxmlformats.org/officeDocument/2006/relationships/hyperlink" Target="https://www.caixa.gov.br/Downloads/sinapi-cadernos-tecnicos/SINAPI-CT-ESTRUTURA-E-TRAMA-PARA-COBERTURA.pdf" TargetMode="External"/><Relationship Id="rId9198" Type="http://schemas.openxmlformats.org/officeDocument/2006/relationships/hyperlink" Target="https://www.caixa.gov.br/Downloads/sinapi-cadernos-tecnicos/SINAPI-CT-REDES-DE-AGUA-E-ESGOTO-EM-PEAD-LISO-(TUBOS-E-CONEXOES).pdf" TargetMode="External"/><Relationship Id="rId1187" Type="http://schemas.openxmlformats.org/officeDocument/2006/relationships/hyperlink" Target="https://www.caixa.gov.br/Downloads/sinapi-cadernos-tecnicos/SINAPI-CT-CAIXAS-DE-AGUA-PARA-EDIFICACOES.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QUADRIAS-JANELAS.pdf" TargetMode="External"/><Relationship Id="rId557" Type="http://schemas.openxmlformats.org/officeDocument/2006/relationships/hyperlink" Target="https://www.caixa.gov.br/Downloads/sinapi-cadernos-tecnicos/SINAPI-CT-ASSENTAMENTO-DE-TUBOS-DE-PVC-E-METALICOS-EM-REDES-DE-AGUA.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6859" Type="http://schemas.openxmlformats.org/officeDocument/2006/relationships/hyperlink" Target="https://www.caixa.gov.br/Downloads/sinapi-cadernos-tecnicos/SINAPI-CT-INSTALACOES-EM-COBRE.pdf" TargetMode="External"/><Relationship Id="rId8281" Type="http://schemas.openxmlformats.org/officeDocument/2006/relationships/hyperlink" Target="https://www.caixa.gov.br/Downloads/sinapi-cadernos-tecnicos/SINAPI-CT-PERFURACAO-HORIZONTAL-DIRECIONAL-HDD.pdf" TargetMode="External"/><Relationship Id="rId9332" Type="http://schemas.openxmlformats.org/officeDocument/2006/relationships/hyperlink" Target="https://www.caixa.gov.br/Downloads/sinapi-cadernos-tecnicos/SINAPI-CT-RESERVATORIOS-DE-CONCRETO-E-METALICOS.pdf" TargetMode="External"/><Relationship Id="rId1321" Type="http://schemas.openxmlformats.org/officeDocument/2006/relationships/hyperlink" Target="https://www.caixa.gov.br/Downloads/sinapi-cadernos-tecnicos/SINAPI-CT-CONCRETAGEM-PARA-ESTRUTURAS-DE-CONCRETO-ARMADO.pdf" TargetMode="External"/><Relationship Id="rId4891" Type="http://schemas.openxmlformats.org/officeDocument/2006/relationships/hyperlink" Target="https://www.caixa.gov.br/Downloads/sinapi-cadernos-tecnicos/SINAPI-CT-INSTALACOES-ELETRICAS-ELETRODUTOS-CONEXOES-E-CONDULETES-APARENTES.pdf" TargetMode="External"/><Relationship Id="rId3493" Type="http://schemas.openxmlformats.org/officeDocument/2006/relationships/hyperlink" Target="https://www.caixa.gov.br/Downloads/sinapi-cadernos-tecnicos/SINAPI-CT-ESCAVACAO-DE-VALAS.pdf" TargetMode="External"/><Relationship Id="rId4544" Type="http://schemas.openxmlformats.org/officeDocument/2006/relationships/hyperlink" Target="https://www.caixa.gov.br/Downloads/sinapi-cadernos-tecnicos/SINAPI-CT-GUIAS-E-SARJETAS.pdf" TargetMode="External"/><Relationship Id="rId5942" Type="http://schemas.openxmlformats.org/officeDocument/2006/relationships/hyperlink" Target="https://www.caixa.gov.br/Downloads/sinapi-cadernos-tecnicos/SINAPI-CT-INSTALACOES-PREDIAIS-DE-AGUA-FRIA-EM-PVC.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LETROCALHAS.pdf" TargetMode="External"/><Relationship Id="rId6369" Type="http://schemas.openxmlformats.org/officeDocument/2006/relationships/hyperlink" Target="https://www.caixa.gov.br/Downloads/sinapi-cadernos-tecnicos/SINAPI-CT-INSTALACOES-DE-GAS-E-INCENDIO-EM-ACO-E-FERRO-GALVANIZADO.pdf" TargetMode="External"/><Relationship Id="rId7767" Type="http://schemas.openxmlformats.org/officeDocument/2006/relationships/hyperlink" Target="https://www.caixa.gov.br/Downloads/sinapi-cadernos-tecnicos/SINAPI-CT-MASSA-UNICA-EXTERNA.pdf" TargetMode="External"/><Relationship Id="rId8818" Type="http://schemas.openxmlformats.org/officeDocument/2006/relationships/hyperlink" Target="https://www.caixa.gov.br/Downloads/sinapi-cadernos-tecnicos/SINAPI-CT-QUADROS-DE-AUTOMACAO-DE-BOMBAS.pdf" TargetMode="External"/><Relationship Id="rId2979" Type="http://schemas.openxmlformats.org/officeDocument/2006/relationships/hyperlink" Target="https://www.caixa.gov.br/Downloads/sinapi-cadernos-tecnicos/SINAPI-CT-DRENOS.pdf" TargetMode="External"/><Relationship Id="rId6850" Type="http://schemas.openxmlformats.org/officeDocument/2006/relationships/hyperlink" Target="https://www.caixa.gov.br/Downloads/sinapi-cadernos-tecnicos/SINAPI-CT-INSTALACOES-EM-COBRE.pdf" TargetMode="External"/><Relationship Id="rId7901" Type="http://schemas.openxmlformats.org/officeDocument/2006/relationships/hyperlink" Target="https://www.caixa.gov.br/Downloads/sinapi-cadernos-tecnicos/SINAPI-CT-MOBILIZACAO-E-DESMOBILIZACAO-DE-EQUIPAMENTOS-PESADOS.pdf" TargetMode="External"/><Relationship Id="rId201" Type="http://schemas.openxmlformats.org/officeDocument/2006/relationships/hyperlink" Target="https://www.caixa.gov.br/Downloads/sinapi-cadernos-tecnicos/SINAPI-CT-ARGAMASSAS.pdf" TargetMode="External"/><Relationship Id="rId5452" Type="http://schemas.openxmlformats.org/officeDocument/2006/relationships/hyperlink" Target="https://www.caixa.gov.br/Downloads/sinapi-cadernos-tecnicos/SINAPI-CT-INSTALACOES-HIDRAULICAS-EM-PEX.pdf" TargetMode="External"/><Relationship Id="rId6503" Type="http://schemas.openxmlformats.org/officeDocument/2006/relationships/hyperlink" Target="https://www.caixa.gov.br/Downloads/sinapi-cadernos-tecnicos/SINAPI-CT-INSTALACOES-DE-GAS-E-INCENDIO-EM-ACO-E-FERRO-GALVANIZADO.pdf" TargetMode="External"/><Relationship Id="rId4054" Type="http://schemas.openxmlformats.org/officeDocument/2006/relationships/hyperlink" Target="https://www.caixa.gov.br/Downloads/sinapi-cadernos-tecnicos/SINAPI-CT-ESTRUTURAS-DE-MADEIRA.pdf" TargetMode="External"/><Relationship Id="rId5105" Type="http://schemas.openxmlformats.org/officeDocument/2006/relationships/hyperlink" Target="https://www.caixa.gov.br/Downloads/sinapi-cadernos-tecnicos/SINAPI-CT-INSTALACOES-ELETRICAS-REDE-DE-DISTRIBUICAO.pdf" TargetMode="External"/><Relationship Id="rId8675" Type="http://schemas.openxmlformats.org/officeDocument/2006/relationships/hyperlink" Target="https://www.caixa.gov.br/Downloads/sinapi-cadernos-tecnicos/SINAPI-CT-POCOS-DE-VISITA-E-CAIXAS-PARA-BOCAS-DE-LOBO.pdf" TargetMode="External"/><Relationship Id="rId9726" Type="http://schemas.openxmlformats.org/officeDocument/2006/relationships/hyperlink" Target="https://www.caixa.gov.br/Downloads/sinapi-cadernos-tecnicos/SINAPI-CT-TRANSPORTE-DE-MATERIAIS-DENTRO-DO-CANTEIRO-DE-OBRAS.pdf" TargetMode="External"/><Relationship Id="rId7277" Type="http://schemas.openxmlformats.org/officeDocument/2006/relationships/hyperlink" Target="https://www.caixa.gov.br/Downloads/sinapi-metodologia/Livro_SINAPI_Calculos_Parametros.pdf" TargetMode="External"/><Relationship Id="rId8328" Type="http://schemas.openxmlformats.org/officeDocument/2006/relationships/hyperlink" Target="https://www.caixa.gov.br/Downloads/sinapi-cadernos-tecnicos/SINAPI-CT-PINTURA-INTERNA.pdf" TargetMode="External"/><Relationship Id="rId1715" Type="http://schemas.openxmlformats.org/officeDocument/2006/relationships/hyperlink" Target="https://www.caixa.gov.br/Downloads/sinapi-cadernos-tecnicos/SINAPI-CT-CUSTOS-HORARIOS-PRODUTIVO-E-IMPRODUTIVO-DOS-EQUIPAMENTOS.pdf" TargetMode="External"/><Relationship Id="rId10258" Type="http://schemas.openxmlformats.org/officeDocument/2006/relationships/hyperlink" Target="https://www.caixa.gov.br/Downloads/sinapi-cadernos-tecnicos/SINAPI-CT-VIDROS-E-ESPELHOS.pdf" TargetMode="External"/><Relationship Id="rId3887" Type="http://schemas.openxmlformats.org/officeDocument/2006/relationships/hyperlink" Target="https://www.caixa.gov.br/Downloads/sinapi-cadernos-tecnicos/SINAPI-CT-ESTRUTURA-E-TRAMA-PARA-COBERTURA.pdf" TargetMode="External"/><Relationship Id="rId4938" Type="http://schemas.openxmlformats.org/officeDocument/2006/relationships/hyperlink" Target="https://www.caixa.gov.br/Downloads/sinapi-cadernos-tecnicos/SINAPI-CT-INSTALACOES-ELETRICAS-ELETRODUTOS-CONEXOES-E-CONDULETES-APARENTES.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6360" Type="http://schemas.openxmlformats.org/officeDocument/2006/relationships/hyperlink" Target="https://www.caixa.gov.br/Downloads/sinapi-cadernos-tecnicos/SINAPI-CT-INSTALACOES-DE-GAS-E-INCENDIO-EM-ACO-E-FERRO-GALVANIZADO.pdf" TargetMode="External"/><Relationship Id="rId7411" Type="http://schemas.openxmlformats.org/officeDocument/2006/relationships/hyperlink" Target="https://www.caixa.gov.br/Downloads/sinapi-metodologia/Livro_SINAPI_Calculos_Parametros.pdf" TargetMode="External"/><Relationship Id="rId2970" Type="http://schemas.openxmlformats.org/officeDocument/2006/relationships/hyperlink" Target="https://www.caixa.gov.br/Downloads/sinapi-cadernos-tecnicos/SINAPI-CT-DRENOS.pdf" TargetMode="External"/><Relationship Id="rId6013" Type="http://schemas.openxmlformats.org/officeDocument/2006/relationships/hyperlink" Target="https://www.caixa.gov.br/Downloads/sinapi-cadernos-tecnicos/SINAPI-CT-INSTALACOES-PREDIAIS-DE-AGUA-FRIA-EM-PVC.pdf" TargetMode="External"/><Relationship Id="rId9583" Type="http://schemas.openxmlformats.org/officeDocument/2006/relationships/hyperlink" Target="https://www.caixa.gov.br/Downloads/sinapi-cadernos-tecnicos/SINAPI-CT-TELHAMENTO-PARA-COBERTURA.pdf" TargetMode="External"/><Relationship Id="rId942" Type="http://schemas.openxmlformats.org/officeDocument/2006/relationships/hyperlink" Target="https://www.caixa.gov.br/Downloads/sinapi-cadernos-tecnicos/SINAPI-CT-ATERROS-BASES-SUB-BASES-E-IMPRIMACOES.pdf" TargetMode="External"/><Relationship Id="rId1572" Type="http://schemas.openxmlformats.org/officeDocument/2006/relationships/hyperlink" Target="https://www.caixa.gov.br/Downloads/sinapi-cadernos-tecnicos/SINAPI-CT-CUSTOS-HORARIOS-PRODUTIVO-E-IMPRODUTIV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8185" Type="http://schemas.openxmlformats.org/officeDocument/2006/relationships/hyperlink" Target="https://www.caixa.gov.br/Downloads/sinapi-cadernos-tecnicos/SINAPI-CT-PAVIMENTO-RIGIDO-DE-CONCRETO.pdf" TargetMode="External"/><Relationship Id="rId9236" Type="http://schemas.openxmlformats.org/officeDocument/2006/relationships/hyperlink" Target="https://www.caixa.gov.br/Downloads/sinapi-cadernos-tecnicos/SINAPI-CT-REDES-DE-AGUA-E-ESGOTO-EM-PEAD-LISO-(TUBOS-E-CONEXOES).pdf" TargetMode="External"/><Relationship Id="rId1225" Type="http://schemas.openxmlformats.org/officeDocument/2006/relationships/hyperlink" Target="https://www.caixa.gov.br/Downloads/sinapi-cadernos-tecnicos/SINAPI-CT-CANALETAS-GRELHAS-E-CAIXAS-COM-GRELHA-PARA-DRENAGEM.pdf" TargetMode="External"/><Relationship Id="rId3397" Type="http://schemas.openxmlformats.org/officeDocument/2006/relationships/hyperlink" Target="https://www.caixa.gov.br/Downloads/sinapi-cadernos-tecnicos/SINAPI-CT-ESCAVACAO-HORIZONTAL.pdf" TargetMode="External"/><Relationship Id="rId4795" Type="http://schemas.openxmlformats.org/officeDocument/2006/relationships/hyperlink" Target="https://www.caixa.gov.br/Downloads/sinapi-cadernos-tecnicos/SINAPI-CT-INSTALACOES-ELETRICAS-ELETRODUTOS-EMBUTIDOS-CABOS-CAIXAS-TOMADAS-E-INTERRUPTORES.pdf" TargetMode="External"/><Relationship Id="rId5846" Type="http://schemas.openxmlformats.org/officeDocument/2006/relationships/hyperlink" Target="https://www.caixa.gov.br/Downloads/sinapi-cadernos-tecnicos/SINAPI-CT-INSTALACOES-PREDIAIS-DE-AGUA-FRIA-EM-PVC.pdf" TargetMode="External"/><Relationship Id="rId4448" Type="http://schemas.openxmlformats.org/officeDocument/2006/relationships/hyperlink" Target="https://www.caixa.gov.br/Downloads/sinapi-cadernos-tecnicos/SINAPI-CT-GEODRENOS-VERTICAI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531" Type="http://schemas.openxmlformats.org/officeDocument/2006/relationships/hyperlink" Target="https://www.caixa.gov.br/Downloads/sinapi-cadernos-tecnicos/SINAPI-CT-ESCAVACAO-DE-VALAS.pdf" TargetMode="External"/><Relationship Id="rId9093" Type="http://schemas.openxmlformats.org/officeDocument/2006/relationships/hyperlink" Target="https://www.caixa.gov.br/Downloads/sinapi-cadernos-tecnicos/SINAPI-CT-REDES-ENTERRADAS-DE-DISTRIBUICAO-ELETRICA.pdf"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caixa.gov.br/Downloads/sinapi-especificacoes-tecnicas-de-insumos/SINAPI_Fichas_Especificacao_Tecnica_Insum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D5BDD-5133-40FD-803C-19540F9BFD3F}">
  <sheetPr filterMode="1">
    <pageSetUpPr fitToPage="1"/>
  </sheetPr>
  <dimension ref="A1:O5451"/>
  <sheetViews>
    <sheetView tabSelected="1" zoomScale="130" zoomScaleNormal="130" zoomScalePageLayoutView="60" workbookViewId="0">
      <selection activeCell="N57" sqref="N57"/>
    </sheetView>
  </sheetViews>
  <sheetFormatPr defaultColWidth="9.140625" defaultRowHeight="12" x14ac:dyDescent="0.2"/>
  <cols>
    <col min="1" max="1" width="6.85546875" style="2" customWidth="1"/>
    <col min="2" max="2" width="6.28515625" style="2" customWidth="1"/>
    <col min="3" max="4" width="10.7109375" style="2" customWidth="1"/>
    <col min="5" max="5" width="51.140625" style="3" customWidth="1"/>
    <col min="6" max="6" width="6" style="2" bestFit="1" customWidth="1"/>
    <col min="7" max="7" width="8.28515625" style="2" bestFit="1" customWidth="1"/>
    <col min="8" max="8" width="12.7109375" style="4" hidden="1" customWidth="1"/>
    <col min="9" max="9" width="15" style="3" hidden="1" customWidth="1"/>
    <col min="10" max="10" width="13.140625" style="3" hidden="1" customWidth="1"/>
    <col min="11" max="11" width="18.28515625" style="3" bestFit="1" customWidth="1"/>
    <col min="12" max="12" width="1.7109375" style="3" customWidth="1"/>
    <col min="13" max="13" width="16.28515625" style="96" bestFit="1" customWidth="1"/>
    <col min="14" max="14" width="9.140625" style="3"/>
    <col min="15" max="15" width="11.28515625" style="3" bestFit="1" customWidth="1"/>
    <col min="16" max="16384" width="9.140625" style="3"/>
  </cols>
  <sheetData>
    <row r="1" spans="1:13" x14ac:dyDescent="0.2">
      <c r="B1" s="22"/>
      <c r="C1" s="22"/>
      <c r="D1" s="22"/>
      <c r="E1" s="23"/>
      <c r="F1" s="22"/>
      <c r="G1" s="22"/>
      <c r="H1" s="46"/>
      <c r="I1" s="23"/>
      <c r="J1" s="23"/>
      <c r="K1" s="23"/>
    </row>
    <row r="2" spans="1:13" ht="39.75" customHeight="1" x14ac:dyDescent="0.5">
      <c r="B2" s="22"/>
      <c r="C2" s="22"/>
      <c r="D2" s="22"/>
      <c r="E2" s="120" t="s">
        <v>70</v>
      </c>
      <c r="F2" s="121"/>
      <c r="G2" s="121"/>
      <c r="H2" s="121"/>
      <c r="I2" s="121"/>
      <c r="J2" s="121"/>
      <c r="K2" s="122"/>
    </row>
    <row r="3" spans="1:13" ht="21" x14ac:dyDescent="0.2">
      <c r="B3" s="22"/>
      <c r="C3" s="22"/>
      <c r="D3" s="22"/>
      <c r="E3" s="123" t="s">
        <v>71</v>
      </c>
      <c r="F3" s="124"/>
      <c r="G3" s="124"/>
      <c r="H3" s="124"/>
      <c r="I3" s="124"/>
      <c r="J3" s="124"/>
      <c r="K3" s="125"/>
    </row>
    <row r="4" spans="1:13" x14ac:dyDescent="0.2">
      <c r="B4" s="22"/>
      <c r="C4" s="22"/>
      <c r="D4" s="22"/>
      <c r="E4" s="80"/>
      <c r="F4" s="81"/>
      <c r="G4" s="82"/>
      <c r="H4" s="83"/>
      <c r="I4" s="82"/>
      <c r="J4" s="82"/>
      <c r="K4" s="84"/>
    </row>
    <row r="5" spans="1:13" ht="6.75" customHeight="1" x14ac:dyDescent="0.2">
      <c r="B5" s="126"/>
      <c r="C5" s="126"/>
      <c r="D5" s="126"/>
      <c r="E5" s="126"/>
      <c r="F5" s="126"/>
      <c r="G5" s="126"/>
      <c r="H5" s="126"/>
      <c r="I5" s="126"/>
      <c r="J5" s="126"/>
      <c r="K5" s="126"/>
    </row>
    <row r="6" spans="1:13" ht="25.15" customHeight="1" x14ac:dyDescent="0.2">
      <c r="B6" s="127" t="s">
        <v>15365</v>
      </c>
      <c r="C6" s="127"/>
      <c r="D6" s="127"/>
      <c r="E6" s="128" t="s">
        <v>15821</v>
      </c>
      <c r="F6" s="128"/>
      <c r="G6" s="128"/>
      <c r="H6" s="128"/>
      <c r="I6" s="129" t="s">
        <v>6</v>
      </c>
      <c r="J6" s="129"/>
      <c r="K6" s="85">
        <f ca="1">TODAY()</f>
        <v>46322</v>
      </c>
    </row>
    <row r="7" spans="1:13" ht="25.15" customHeight="1" x14ac:dyDescent="0.2">
      <c r="B7" s="127" t="s">
        <v>15366</v>
      </c>
      <c r="C7" s="127"/>
      <c r="D7" s="127"/>
      <c r="E7" s="128" t="s">
        <v>15822</v>
      </c>
      <c r="F7" s="128"/>
      <c r="G7" s="128"/>
      <c r="H7" s="128"/>
      <c r="I7" s="129" t="s">
        <v>7</v>
      </c>
      <c r="J7" s="129"/>
      <c r="K7" s="86">
        <f>'BDI SERVIÇOS'!C23</f>
        <v>0.20699999999999999</v>
      </c>
    </row>
    <row r="8" spans="1:13" ht="25.15" customHeight="1" x14ac:dyDescent="0.25">
      <c r="B8" s="127" t="s">
        <v>15367</v>
      </c>
      <c r="C8" s="127"/>
      <c r="D8" s="127"/>
      <c r="E8" s="128" t="s">
        <v>15780</v>
      </c>
      <c r="F8" s="128"/>
      <c r="G8" s="128"/>
      <c r="H8" s="128"/>
      <c r="I8" s="130" t="s">
        <v>15389</v>
      </c>
      <c r="J8" s="130"/>
      <c r="K8" s="95">
        <f>K12</f>
        <v>2615069.0600000005</v>
      </c>
      <c r="M8" s="97">
        <f>SUM(M10:M75)</f>
        <v>2615069.06</v>
      </c>
    </row>
    <row r="9" spans="1:13" ht="9" customHeight="1" x14ac:dyDescent="0.2">
      <c r="B9" s="24"/>
      <c r="C9" s="24"/>
      <c r="D9" s="24"/>
      <c r="E9" s="25"/>
      <c r="F9" s="39"/>
      <c r="G9" s="25"/>
      <c r="H9" s="47"/>
      <c r="I9" s="26"/>
      <c r="J9" s="25"/>
      <c r="K9" s="26"/>
    </row>
    <row r="10" spans="1:13" ht="24.95" customHeight="1" x14ac:dyDescent="0.2">
      <c r="B10" s="132" t="s">
        <v>69</v>
      </c>
      <c r="C10" s="133"/>
      <c r="D10" s="133"/>
      <c r="E10" s="133"/>
      <c r="F10" s="133"/>
      <c r="G10" s="133"/>
      <c r="H10" s="133"/>
      <c r="I10" s="133"/>
      <c r="J10" s="133"/>
      <c r="K10" s="134"/>
    </row>
    <row r="11" spans="1:13" ht="7.5" customHeight="1" x14ac:dyDescent="0.2">
      <c r="A11" s="2" t="s">
        <v>15398</v>
      </c>
      <c r="B11" s="22"/>
      <c r="C11" s="22"/>
      <c r="D11" s="22"/>
      <c r="E11" s="23"/>
      <c r="F11" s="22"/>
      <c r="G11" s="22"/>
      <c r="H11" s="46"/>
      <c r="I11" s="23"/>
      <c r="J11" s="23"/>
      <c r="K11" s="23"/>
    </row>
    <row r="12" spans="1:13" s="1" customFormat="1" ht="25.5" x14ac:dyDescent="0.25">
      <c r="A12" s="75" t="s">
        <v>15398</v>
      </c>
      <c r="B12" s="135" t="s">
        <v>15781</v>
      </c>
      <c r="C12" s="136"/>
      <c r="D12" s="136"/>
      <c r="E12" s="136"/>
      <c r="F12" s="136"/>
      <c r="G12" s="136"/>
      <c r="H12" s="136"/>
      <c r="I12" s="137"/>
      <c r="J12" s="111" t="s">
        <v>15391</v>
      </c>
      <c r="K12" s="112">
        <f>SUM(K14,K23,K43)</f>
        <v>2615069.0600000005</v>
      </c>
      <c r="M12" s="98"/>
    </row>
    <row r="13" spans="1:13" s="1" customFormat="1" ht="6" customHeight="1" x14ac:dyDescent="0.25">
      <c r="A13" s="75" t="s">
        <v>15398</v>
      </c>
      <c r="B13" s="138"/>
      <c r="C13" s="138"/>
      <c r="D13" s="138"/>
      <c r="E13" s="138"/>
      <c r="F13" s="138"/>
      <c r="G13" s="138"/>
      <c r="H13" s="138"/>
      <c r="I13" s="138"/>
      <c r="J13" s="138"/>
      <c r="K13" s="138"/>
      <c r="M13" s="98"/>
    </row>
    <row r="14" spans="1:13" s="1" customFormat="1" ht="25.5" x14ac:dyDescent="0.25">
      <c r="A14" s="75" t="s">
        <v>15398</v>
      </c>
      <c r="B14" s="44">
        <v>1</v>
      </c>
      <c r="C14" s="139" t="s">
        <v>63</v>
      </c>
      <c r="D14" s="139"/>
      <c r="E14" s="139"/>
      <c r="F14" s="139"/>
      <c r="G14" s="139"/>
      <c r="H14" s="139"/>
      <c r="I14" s="139"/>
      <c r="J14" s="62" t="s">
        <v>15390</v>
      </c>
      <c r="K14" s="45">
        <f>SUM(K17:K22)</f>
        <v>47662.87000000001</v>
      </c>
      <c r="M14" s="98"/>
    </row>
    <row r="15" spans="1:13" ht="6.75" customHeight="1" x14ac:dyDescent="0.2">
      <c r="A15" s="2" t="s">
        <v>15398</v>
      </c>
      <c r="B15" s="140"/>
      <c r="C15" s="140"/>
      <c r="D15" s="140"/>
      <c r="E15" s="140"/>
      <c r="F15" s="140"/>
      <c r="G15" s="140"/>
      <c r="H15" s="140"/>
      <c r="I15" s="140"/>
      <c r="J15" s="140"/>
      <c r="K15" s="140"/>
    </row>
    <row r="16" spans="1:13" ht="24" customHeight="1" x14ac:dyDescent="0.2">
      <c r="A16" s="2" t="s">
        <v>15398</v>
      </c>
      <c r="B16" s="63" t="s">
        <v>4</v>
      </c>
      <c r="C16" s="64" t="s">
        <v>72</v>
      </c>
      <c r="D16" s="64" t="s">
        <v>0</v>
      </c>
      <c r="E16" s="64" t="s">
        <v>1</v>
      </c>
      <c r="F16" s="64" t="s">
        <v>2</v>
      </c>
      <c r="G16" s="64" t="s">
        <v>3</v>
      </c>
      <c r="H16" s="65" t="s">
        <v>8</v>
      </c>
      <c r="I16" s="64" t="s">
        <v>10</v>
      </c>
      <c r="J16" s="66" t="s">
        <v>9</v>
      </c>
      <c r="K16" s="67" t="s">
        <v>11</v>
      </c>
    </row>
    <row r="17" spans="1:15" ht="48.75" customHeight="1" x14ac:dyDescent="0.25">
      <c r="A17" s="2" t="str">
        <f t="shared" ref="A17:A22" si="0">IF(G17&gt;0,"x","")</f>
        <v>x</v>
      </c>
      <c r="B17" s="68" t="s">
        <v>5</v>
      </c>
      <c r="C17" s="94" t="s">
        <v>73</v>
      </c>
      <c r="D17" s="88">
        <v>103689</v>
      </c>
      <c r="E17" s="69" t="str">
        <f>UPPER(IF($D17&lt;&gt;"",VLOOKUP($D17,CSD!$B$11:$E$15000,2,FALSE),""))</f>
        <v>FORNECIMENTO E INSTALAÇÃO DE PLACA DE OBRA COM CHAPA GALVANIZADA E ESTRUTURA DE MADEIRA. AF_03/2022_PS</v>
      </c>
      <c r="F17" s="70" t="str">
        <f>UPPER(IF($D17&lt;&gt;"",VLOOKUP($D17,CSD!$B$11:$E$15000,3,FALSE),""))</f>
        <v>M2</v>
      </c>
      <c r="G17" s="88">
        <f>ROUND(1.2*2.4,2)</f>
        <v>2.88</v>
      </c>
      <c r="H17" s="71">
        <f>IF($D17&lt;&gt;"",VLOOKUP($D17,CSD!$B$11:$E$15000,4,FALSE),"")</f>
        <v>508.54</v>
      </c>
      <c r="I17" s="72">
        <f t="shared" ref="I17:I22" si="1">IF(G17=0,"",ROUND(G17*H17,2))</f>
        <v>1464.6</v>
      </c>
      <c r="J17" s="72">
        <f>IF(G17=0,"",ROUND(H17*(1+'BDI SERVIÇOS'!$C$23),2))</f>
        <v>613.80999999999995</v>
      </c>
      <c r="K17" s="73">
        <f t="shared" ref="K17:K22" si="2">IF(G17=0,"",ROUND(G17*J17,2))</f>
        <v>1767.77</v>
      </c>
      <c r="M17" s="98">
        <f>IF(G17=0,"",ROUND(G17*J17,2))</f>
        <v>1767.77</v>
      </c>
      <c r="O17" s="4"/>
    </row>
    <row r="18" spans="1:15" ht="48.75" customHeight="1" x14ac:dyDescent="0.25">
      <c r="A18" s="2" t="str">
        <f t="shared" si="0"/>
        <v>x</v>
      </c>
      <c r="B18" s="68" t="s">
        <v>17</v>
      </c>
      <c r="C18" s="94" t="s">
        <v>15393</v>
      </c>
      <c r="D18" s="94" t="str">
        <f>Composições!B11</f>
        <v>CP-01</v>
      </c>
      <c r="E18" s="69" t="str">
        <f>Composições!C11</f>
        <v>LOCAÇÃO DE 01 CONTAINER 2,30 X 6,00 M, ALT. 2,50 M, COM 1 SANITÁRIO, PARA ESCRITÓRIO/ALMOXARIFADO, COMPLETO, SEM DIVISÓRIAS INTERNAS.</v>
      </c>
      <c r="F18" s="70" t="str">
        <f>Composições!H11</f>
        <v>MÊS</v>
      </c>
      <c r="G18" s="88">
        <v>6</v>
      </c>
      <c r="H18" s="71">
        <f>Composições!J11</f>
        <v>1000</v>
      </c>
      <c r="I18" s="72">
        <f t="shared" si="1"/>
        <v>6000</v>
      </c>
      <c r="J18" s="72">
        <f>IF(G18=0,"",ROUND(H18*(1+'BDI SERVIÇOS'!$C$23),2))</f>
        <v>1207</v>
      </c>
      <c r="K18" s="73">
        <f t="shared" si="2"/>
        <v>7242</v>
      </c>
      <c r="M18" s="98">
        <f t="shared" ref="M18:M76" si="3">IF(G18=0,"",ROUND(G18*J18,2))</f>
        <v>7242</v>
      </c>
      <c r="O18" s="4"/>
    </row>
    <row r="19" spans="1:15" ht="48.75" customHeight="1" x14ac:dyDescent="0.25">
      <c r="A19" s="2" t="str">
        <f t="shared" si="0"/>
        <v>x</v>
      </c>
      <c r="B19" s="68" t="s">
        <v>15372</v>
      </c>
      <c r="C19" s="94" t="s">
        <v>15393</v>
      </c>
      <c r="D19" s="94" t="str">
        <f>Composições!B24</f>
        <v>CP-02</v>
      </c>
      <c r="E19" s="69" t="str">
        <f>Composições!C24</f>
        <v>LOCAÇÃO DE OBRA</v>
      </c>
      <c r="F19" s="70" t="str">
        <f>Composições!H24</f>
        <v>M2</v>
      </c>
      <c r="G19" s="88">
        <v>21041.05</v>
      </c>
      <c r="H19" s="71">
        <f>Composições!J24</f>
        <v>1.5</v>
      </c>
      <c r="I19" s="72">
        <f t="shared" si="1"/>
        <v>31561.58</v>
      </c>
      <c r="J19" s="72">
        <f>IF(G19=0,"",ROUND(H19*(1+'BDI SERVIÇOS'!$C$23),2))</f>
        <v>1.81</v>
      </c>
      <c r="K19" s="73">
        <f t="shared" si="2"/>
        <v>38084.300000000003</v>
      </c>
      <c r="M19" s="98">
        <f t="shared" si="3"/>
        <v>38084.300000000003</v>
      </c>
      <c r="O19" s="4"/>
    </row>
    <row r="20" spans="1:15" ht="48.75" customHeight="1" x14ac:dyDescent="0.25">
      <c r="A20" s="2" t="str">
        <f t="shared" si="0"/>
        <v>x</v>
      </c>
      <c r="B20" s="68" t="s">
        <v>15373</v>
      </c>
      <c r="C20" s="94" t="s">
        <v>73</v>
      </c>
      <c r="D20" s="88">
        <v>100952</v>
      </c>
      <c r="E20" s="69" t="str">
        <f>UPPER(IF($D20&lt;&gt;"",VLOOKUP($D20,CSD!$B$11:$E$15000,2,FALSE),""))</f>
        <v>TRANSPORTE COM CAMINHÃO CARROCERIA COM GUINDAUTO (MUNCK), MOMENTO MÁXIMO DE CARGA 11,7 TM, EM VIA URBANA PAVIMENTADA, DMT ATÉ 30KM (UNIDADE: TXKM). AF_02/2026</v>
      </c>
      <c r="F20" s="70" t="str">
        <f>UPPER(IF($D20&lt;&gt;"",VLOOKUP($D20,CSD!$B$11:$E$15000,3,FALSE),""))</f>
        <v>TXKM</v>
      </c>
      <c r="G20" s="88">
        <f>ROUND(30*2*2.4,2)</f>
        <v>144</v>
      </c>
      <c r="H20" s="71">
        <f>IF($D20&lt;&gt;"",VLOOKUP($D20,CSD!$B$11:$E$15000,4,FALSE),"")</f>
        <v>3.27</v>
      </c>
      <c r="I20" s="72">
        <f t="shared" si="1"/>
        <v>470.88</v>
      </c>
      <c r="J20" s="72">
        <f>IF(G20=0,"",ROUND(H20*(1+'BDI SERVIÇOS'!$C$23),2))</f>
        <v>3.95</v>
      </c>
      <c r="K20" s="73">
        <f t="shared" si="2"/>
        <v>568.79999999999995</v>
      </c>
      <c r="M20" s="98">
        <f t="shared" si="3"/>
        <v>568.79999999999995</v>
      </c>
      <c r="O20" s="4"/>
    </row>
    <row r="21" spans="1:15" ht="12.75" hidden="1" x14ac:dyDescent="0.25">
      <c r="A21" s="2" t="str">
        <f t="shared" si="0"/>
        <v/>
      </c>
      <c r="B21" s="68" t="s">
        <v>15374</v>
      </c>
      <c r="C21" s="94"/>
      <c r="D21" s="88"/>
      <c r="E21" s="69" t="str">
        <f>UPPER(IF($D21&lt;&gt;"",VLOOKUP($D21,CSD!$B$11:$E$15000,2,FALSE),""))</f>
        <v/>
      </c>
      <c r="F21" s="70" t="str">
        <f>UPPER(IF($D21&lt;&gt;"",VLOOKUP($D21,CSD!$B$11:$E$15000,3,FALSE),""))</f>
        <v/>
      </c>
      <c r="G21" s="88"/>
      <c r="H21" s="71" t="str">
        <f>IF($D21&lt;&gt;"",VLOOKUP($D21,CSD!$B$11:$E$15000,4,FALSE),"")</f>
        <v/>
      </c>
      <c r="I21" s="72" t="str">
        <f t="shared" si="1"/>
        <v/>
      </c>
      <c r="J21" s="72" t="str">
        <f>IF(G21=0,"",ROUND(H21*(1+'BDI SERVIÇOS'!$C$23),2))</f>
        <v/>
      </c>
      <c r="K21" s="73" t="str">
        <f t="shared" si="2"/>
        <v/>
      </c>
      <c r="M21" s="98" t="str">
        <f t="shared" si="3"/>
        <v/>
      </c>
      <c r="O21" s="4"/>
    </row>
    <row r="22" spans="1:15" ht="12.75" hidden="1" x14ac:dyDescent="0.25">
      <c r="A22" s="2" t="str">
        <f t="shared" si="0"/>
        <v/>
      </c>
      <c r="B22" s="68" t="s">
        <v>15400</v>
      </c>
      <c r="C22" s="94"/>
      <c r="D22" s="88"/>
      <c r="E22" s="69" t="str">
        <f>UPPER(IF($D22&lt;&gt;"",VLOOKUP($D22,CSD!$B$11:$E$15000,2,FALSE),""))</f>
        <v/>
      </c>
      <c r="F22" s="70" t="str">
        <f>UPPER(IF($D22&lt;&gt;"",VLOOKUP($D22,CSD!$B$11:$E$15000,3,FALSE),""))</f>
        <v/>
      </c>
      <c r="G22" s="88"/>
      <c r="H22" s="71" t="str">
        <f>IF($D22&lt;&gt;"",VLOOKUP($D22,CSD!$B$11:$E$15000,4,FALSE),"")</f>
        <v/>
      </c>
      <c r="I22" s="72" t="str">
        <f t="shared" si="1"/>
        <v/>
      </c>
      <c r="J22" s="72" t="str">
        <f>IF(G22=0,"",ROUND(H22*(1+'BDI SERVIÇOS'!$C$23),2))</f>
        <v/>
      </c>
      <c r="K22" s="73" t="str">
        <f t="shared" si="2"/>
        <v/>
      </c>
      <c r="M22" s="98" t="str">
        <f t="shared" si="3"/>
        <v/>
      </c>
      <c r="O22" s="4"/>
    </row>
    <row r="23" spans="1:15" s="1" customFormat="1" ht="25.5" x14ac:dyDescent="0.25">
      <c r="A23" s="2" t="s">
        <v>15399</v>
      </c>
      <c r="B23" s="44">
        <f>B14+1</f>
        <v>2</v>
      </c>
      <c r="C23" s="139" t="s">
        <v>15784</v>
      </c>
      <c r="D23" s="139"/>
      <c r="E23" s="139"/>
      <c r="F23" s="139"/>
      <c r="G23" s="139"/>
      <c r="H23" s="139"/>
      <c r="I23" s="139"/>
      <c r="J23" s="62" t="s">
        <v>15390</v>
      </c>
      <c r="K23" s="45">
        <f>SUM(K26:K42)</f>
        <v>1656581.9300000002</v>
      </c>
      <c r="M23" s="98" t="str">
        <f t="shared" si="3"/>
        <v/>
      </c>
      <c r="O23" s="4"/>
    </row>
    <row r="24" spans="1:15" ht="6.75" customHeight="1" x14ac:dyDescent="0.25">
      <c r="A24" s="2" t="s">
        <v>15399</v>
      </c>
      <c r="B24" s="140"/>
      <c r="C24" s="140"/>
      <c r="D24" s="140"/>
      <c r="E24" s="140"/>
      <c r="F24" s="140"/>
      <c r="G24" s="140"/>
      <c r="H24" s="140"/>
      <c r="I24" s="140"/>
      <c r="J24" s="140"/>
      <c r="K24" s="140"/>
      <c r="M24" s="98" t="str">
        <f t="shared" si="3"/>
        <v/>
      </c>
      <c r="O24" s="4"/>
    </row>
    <row r="25" spans="1:15" ht="24" customHeight="1" x14ac:dyDescent="0.25">
      <c r="A25" s="2" t="str">
        <f t="shared" ref="A25:A42" si="4">IF(G25&gt;0,"x","")</f>
        <v>x</v>
      </c>
      <c r="B25" s="63" t="s">
        <v>4</v>
      </c>
      <c r="C25" s="64" t="s">
        <v>72</v>
      </c>
      <c r="D25" s="64" t="s">
        <v>0</v>
      </c>
      <c r="E25" s="64" t="s">
        <v>1</v>
      </c>
      <c r="F25" s="64" t="s">
        <v>2</v>
      </c>
      <c r="G25" s="64" t="s">
        <v>3</v>
      </c>
      <c r="H25" s="87" t="s">
        <v>8</v>
      </c>
      <c r="I25" s="64" t="s">
        <v>10</v>
      </c>
      <c r="J25" s="64" t="s">
        <v>9</v>
      </c>
      <c r="K25" s="67" t="s">
        <v>11</v>
      </c>
      <c r="M25" s="98"/>
      <c r="O25" s="4"/>
    </row>
    <row r="26" spans="1:15" ht="48.75" customHeight="1" x14ac:dyDescent="0.25">
      <c r="A26" s="2" t="str">
        <f t="shared" si="4"/>
        <v>x</v>
      </c>
      <c r="B26" s="68" t="s">
        <v>15384</v>
      </c>
      <c r="C26" s="94" t="s">
        <v>73</v>
      </c>
      <c r="D26" s="88">
        <v>104790</v>
      </c>
      <c r="E26" s="69" t="str">
        <f>UPPER(IF($D26&lt;&gt;"",VLOOKUP($D26,CSD!$B$11:$E$15000,2,FALSE),""))</f>
        <v>DEMOLIÇÃO DE PISO DE CONCRETO SIMPLES, DE FORMA MECANIZADA COM MARTELETE, SEM REAPROVEITAMENTO. AF_09/2023</v>
      </c>
      <c r="F26" s="70" t="str">
        <f>UPPER(IF($D26&lt;&gt;"",VLOOKUP($D26,CSD!$B$11:$E$15000,3,FALSE),""))</f>
        <v>M3</v>
      </c>
      <c r="G26" s="88">
        <v>428.97</v>
      </c>
      <c r="H26" s="71">
        <f>IF($D26&lt;&gt;"",VLOOKUP($D26,CSD!$B$11:$E$15000,4,FALSE),"")</f>
        <v>135.22999999999999</v>
      </c>
      <c r="I26" s="72">
        <f t="shared" ref="I26:I42" si="5">IF(G26=0,"",ROUND(G26*H26,2))</f>
        <v>58009.61</v>
      </c>
      <c r="J26" s="72">
        <f>IF(G26=0,"",ROUND(H26*(1+'BDI SERVIÇOS'!$C$23),2))</f>
        <v>163.22</v>
      </c>
      <c r="K26" s="73">
        <f>IF(G26=0,"",ROUND(G26*J26,2))</f>
        <v>70016.479999999996</v>
      </c>
      <c r="M26" s="98">
        <f t="shared" si="3"/>
        <v>70016.479999999996</v>
      </c>
      <c r="O26" s="4"/>
    </row>
    <row r="27" spans="1:15" ht="48.75" customHeight="1" x14ac:dyDescent="0.25">
      <c r="A27" s="2" t="str">
        <f>IF(G27&gt;0,"x","")</f>
        <v>x</v>
      </c>
      <c r="B27" s="68" t="s">
        <v>15385</v>
      </c>
      <c r="C27" s="94" t="s">
        <v>15393</v>
      </c>
      <c r="D27" s="94" t="str">
        <f>Composições!B50</f>
        <v>CP-04</v>
      </c>
      <c r="E27" s="69" t="str">
        <f>Composições!C50</f>
        <v>REMOÇÃO PISO INTERTRAVADO EM CONCRETO</v>
      </c>
      <c r="F27" s="70" t="str">
        <f>Composições!H50</f>
        <v>M2</v>
      </c>
      <c r="G27" s="88">
        <v>2978.9274999999998</v>
      </c>
      <c r="H27" s="71">
        <f>Composições!J50</f>
        <v>5.0299999999999994</v>
      </c>
      <c r="I27" s="72">
        <f>IF(G27=0,"",ROUND(G27*H27,2))</f>
        <v>14984.01</v>
      </c>
      <c r="J27" s="72">
        <f>IF(G27=0,"",ROUND(H27*(1+'BDI SERVIÇOS'!$C$23),2))</f>
        <v>6.07</v>
      </c>
      <c r="K27" s="73">
        <f>IF(G27=0,"",ROUND(G27*J27,2))</f>
        <v>18082.09</v>
      </c>
      <c r="M27" s="98">
        <f>IF(G27=0,"",ROUND(G27*J27,2))</f>
        <v>18082.09</v>
      </c>
      <c r="O27" s="4"/>
    </row>
    <row r="28" spans="1:15" ht="48.75" customHeight="1" x14ac:dyDescent="0.25">
      <c r="A28" s="2" t="str">
        <f t="shared" si="4"/>
        <v>x</v>
      </c>
      <c r="B28" s="68" t="s">
        <v>15386</v>
      </c>
      <c r="C28" s="94" t="s">
        <v>73</v>
      </c>
      <c r="D28" s="88">
        <v>100983</v>
      </c>
      <c r="E28" s="69" t="str">
        <f>UPPER(IF($D28&lt;&gt;"",VLOOKUP($D28,CSD!$B$11:$E$15000,2,FALSE),""))</f>
        <v>CARGA, MANOBRA E DESCARGA DE ENTULHO EM CAMINHÃO BASCULANTE 14 M³ - CARGA COM ESCAVADEIRA HIDRÁULICA (CAÇAMBA DE 0,80 M³ / 111 HP) E DESCARGA LIVRE (UNIDADE: M3). AF_02/2026</v>
      </c>
      <c r="F28" s="70" t="str">
        <f>UPPER(IF($D28&lt;&gt;"",VLOOKUP($D28,CSD!$B$11:$E$15000,3,FALSE),""))</f>
        <v>M3</v>
      </c>
      <c r="G28" s="88">
        <f>ROUND((G26+G27*0.06)*1.25,2)</f>
        <v>759.63</v>
      </c>
      <c r="H28" s="71">
        <f>IF($D28&lt;&gt;"",VLOOKUP($D28,CSD!$B$11:$E$15000,4,FALSE),"")</f>
        <v>10</v>
      </c>
      <c r="I28" s="72">
        <f t="shared" si="5"/>
        <v>7596.3</v>
      </c>
      <c r="J28" s="72">
        <f>IF(G28=0,"",ROUND(H28*(1+'BDI SERVIÇOS'!$C$23),2))</f>
        <v>12.07</v>
      </c>
      <c r="K28" s="73">
        <f t="shared" ref="K28:K42" si="6">IF(G28=0,"",ROUND(G28*J28,2))</f>
        <v>9168.73</v>
      </c>
      <c r="M28" s="98">
        <f t="shared" si="3"/>
        <v>9168.73</v>
      </c>
      <c r="O28" s="4"/>
    </row>
    <row r="29" spans="1:15" ht="48.75" customHeight="1" x14ac:dyDescent="0.25">
      <c r="A29" s="2" t="str">
        <f t="shared" si="4"/>
        <v>x</v>
      </c>
      <c r="B29" s="68" t="s">
        <v>15387</v>
      </c>
      <c r="C29" s="94" t="s">
        <v>73</v>
      </c>
      <c r="D29" s="88">
        <v>95876</v>
      </c>
      <c r="E29" s="69" t="str">
        <f>UPPER(IF($D29&lt;&gt;"",VLOOKUP($D29,CSD!$B$11:$E$15000,2,FALSE),""))</f>
        <v>TRANSPORTE COM CAMINHÃO BASCULANTE DE 14 M³, EM VIA URBANA PAVIMENTADA, DMT ATÉ 30 KM (UNIDADE: M3XKM). AF_02/2026</v>
      </c>
      <c r="F29" s="70" t="str">
        <f>UPPER(IF($D29&lt;&gt;"",VLOOKUP($D29,CSD!$B$11:$E$15000,3,FALSE),""))</f>
        <v>M3XKM</v>
      </c>
      <c r="G29" s="88">
        <f>ROUND(G28*3,2)</f>
        <v>2278.89</v>
      </c>
      <c r="H29" s="71">
        <f>IF($D29&lt;&gt;"",VLOOKUP($D29,CSD!$B$11:$E$15000,4,FALSE),"")</f>
        <v>2.52</v>
      </c>
      <c r="I29" s="72">
        <f t="shared" si="5"/>
        <v>5742.8</v>
      </c>
      <c r="J29" s="72">
        <f>IF(G29=0,"",ROUND(H29*(1+'BDI SERVIÇOS'!$C$23),2))</f>
        <v>3.04</v>
      </c>
      <c r="K29" s="73">
        <f t="shared" si="6"/>
        <v>6927.83</v>
      </c>
      <c r="M29" s="98">
        <f t="shared" si="3"/>
        <v>6927.83</v>
      </c>
      <c r="O29" s="4"/>
    </row>
    <row r="30" spans="1:15" ht="48.75" customHeight="1" x14ac:dyDescent="0.25">
      <c r="A30" s="2" t="str">
        <f t="shared" si="4"/>
        <v>x</v>
      </c>
      <c r="B30" s="68" t="s">
        <v>15388</v>
      </c>
      <c r="C30" s="94" t="s">
        <v>15393</v>
      </c>
      <c r="D30" s="94" t="str">
        <f>Composições!B76</f>
        <v>CP-06</v>
      </c>
      <c r="E30" s="69" t="str">
        <f>Composições!C76</f>
        <v>EXECUÇÃO E COMPACTAÇÃO DE ATERRO - INCLUSIVE SOLO, CARGA E TRANSPORTE</v>
      </c>
      <c r="F30" s="70" t="str">
        <f>Composições!H76</f>
        <v>M3</v>
      </c>
      <c r="G30" s="88">
        <f>ROUND(G34*0.05,2)</f>
        <v>597.29999999999995</v>
      </c>
      <c r="H30" s="71">
        <f>Composições!J76</f>
        <v>123.48</v>
      </c>
      <c r="I30" s="72">
        <f t="shared" si="5"/>
        <v>73754.600000000006</v>
      </c>
      <c r="J30" s="72">
        <f>IF(G30=0,"",ROUND(H30*(1+'BDI SERVIÇOS'!$C$23),2))</f>
        <v>149.04</v>
      </c>
      <c r="K30" s="73">
        <f t="shared" si="6"/>
        <v>89021.59</v>
      </c>
      <c r="M30" s="98">
        <f t="shared" si="3"/>
        <v>89021.59</v>
      </c>
      <c r="O30" s="4"/>
    </row>
    <row r="31" spans="1:15" ht="48.75" customHeight="1" x14ac:dyDescent="0.25">
      <c r="A31" s="2" t="str">
        <f t="shared" si="4"/>
        <v>x</v>
      </c>
      <c r="B31" s="68" t="s">
        <v>15395</v>
      </c>
      <c r="C31" s="94" t="s">
        <v>15791</v>
      </c>
      <c r="D31" s="88">
        <v>530200</v>
      </c>
      <c r="E31" s="69" t="s">
        <v>15809</v>
      </c>
      <c r="F31" s="70" t="s">
        <v>189</v>
      </c>
      <c r="G31" s="88">
        <f>ROUND(G34*0.05,2)</f>
        <v>597.29999999999995</v>
      </c>
      <c r="H31" s="71">
        <v>172.08</v>
      </c>
      <c r="I31" s="72">
        <f t="shared" si="5"/>
        <v>102783.38</v>
      </c>
      <c r="J31" s="72">
        <f>IF(G31=0,"",ROUND(H31*(1+'BDI SERVIÇOS'!$C$23),2))</f>
        <v>207.7</v>
      </c>
      <c r="K31" s="73">
        <f t="shared" si="6"/>
        <v>124059.21</v>
      </c>
      <c r="M31" s="98">
        <f t="shared" si="3"/>
        <v>124059.21</v>
      </c>
      <c r="O31" s="4"/>
    </row>
    <row r="32" spans="1:15" ht="48.75" customHeight="1" x14ac:dyDescent="0.25">
      <c r="A32" s="2" t="str">
        <f t="shared" si="4"/>
        <v>x</v>
      </c>
      <c r="B32" s="68" t="s">
        <v>15396</v>
      </c>
      <c r="C32" s="94" t="s">
        <v>73</v>
      </c>
      <c r="D32" s="88">
        <v>105004</v>
      </c>
      <c r="E32" s="69" t="str">
        <f>UPPER(IF($D32&lt;&gt;"",VLOOKUP($D32,CSD!$B$11:$E$15000,2,FALSE),""))</f>
        <v>RAMPA DE ACESSIBILIDADE EM CONCRETO MOLDADO IN LOCO, EM CALÇADA NOVA COM LARGURA MENOR À 3,00 M, FCK 25MPA, COM PISO PODOTÁTIL. AF_03/2024</v>
      </c>
      <c r="F32" s="70" t="str">
        <f>UPPER(IF($D32&lt;&gt;"",VLOOKUP($D32,CSD!$B$11:$E$15000,3,FALSE),""))</f>
        <v>M2</v>
      </c>
      <c r="G32" s="88">
        <f>ROUND(137*3+7*11.5+2*7.5+4.57,2)</f>
        <v>511.07</v>
      </c>
      <c r="H32" s="71">
        <f>IF($D32&lt;&gt;"",VLOOKUP($D32,CSD!$B$11:$E$15000,4,FALSE),"")</f>
        <v>148.12</v>
      </c>
      <c r="I32" s="72">
        <f t="shared" si="5"/>
        <v>75699.69</v>
      </c>
      <c r="J32" s="72">
        <f>IF(G32=0,"",ROUND(H32*(1+'BDI SERVIÇOS'!$C$23),2))</f>
        <v>178.78</v>
      </c>
      <c r="K32" s="73">
        <f t="shared" si="6"/>
        <v>91369.09</v>
      </c>
      <c r="M32" s="98">
        <f t="shared" si="3"/>
        <v>91369.09</v>
      </c>
      <c r="O32" s="4"/>
    </row>
    <row r="33" spans="1:15" ht="48.75" customHeight="1" x14ac:dyDescent="0.25">
      <c r="A33" s="2" t="str">
        <f t="shared" si="4"/>
        <v>x</v>
      </c>
      <c r="B33" s="68" t="s">
        <v>15397</v>
      </c>
      <c r="C33" s="94" t="s">
        <v>73</v>
      </c>
      <c r="D33" s="88">
        <v>104658</v>
      </c>
      <c r="E33" s="69" t="str">
        <f>UPPER(IF($D33&lt;&gt;"",VLOOKUP($D33,CSD!$B$11:$E$15000,2,FALSE),""))</f>
        <v>PISO PODOTÁTIL DE ALERTA OU DIRECIONAL, DE CONCRETO, ASSENTADO SOBRE ARGAMASSA. AF_03/2024</v>
      </c>
      <c r="F33" s="70" t="str">
        <f>UPPER(IF($D33&lt;&gt;"",VLOOKUP($D33,CSD!$B$11:$E$15000,3,FALSE),""))</f>
        <v>M2</v>
      </c>
      <c r="G33" s="88">
        <f>ROUND(455.05+175.9+635.6,2)</f>
        <v>1266.55</v>
      </c>
      <c r="H33" s="71">
        <f>IF($D33&lt;&gt;"",VLOOKUP($D33,CSD!$B$11:$E$15000,4,FALSE),"")</f>
        <v>158.55000000000001</v>
      </c>
      <c r="I33" s="72">
        <f t="shared" si="5"/>
        <v>200811.5</v>
      </c>
      <c r="J33" s="72">
        <f>IF(G33=0,"",ROUND(H33*(1+'BDI SERVIÇOS'!$C$23),2))</f>
        <v>191.37</v>
      </c>
      <c r="K33" s="73">
        <f t="shared" si="6"/>
        <v>242379.67</v>
      </c>
      <c r="M33" s="98">
        <f t="shared" si="3"/>
        <v>242379.67</v>
      </c>
      <c r="O33" s="4"/>
    </row>
    <row r="34" spans="1:15" ht="48.75" customHeight="1" x14ac:dyDescent="0.25">
      <c r="A34" s="2" t="str">
        <f t="shared" si="4"/>
        <v>x</v>
      </c>
      <c r="B34" s="68" t="s">
        <v>15402</v>
      </c>
      <c r="C34" s="94" t="s">
        <v>15393</v>
      </c>
      <c r="D34" s="94" t="str">
        <f>Composições!B63</f>
        <v>CP-05</v>
      </c>
      <c r="E34" s="69" t="str">
        <f>Composições!C63</f>
        <v>EXECUÇÃO DE PASSEIO (CALÇADA) OU PISO DE CONCRETO COM CONCRETO MOLDADO IN LOCO, USINADO, ACABAMENTO CONVENCIONAL, ESPESSURA 6 CM, ARMADO COM TELA Q-138.</v>
      </c>
      <c r="F34" s="70" t="str">
        <f>Composições!H63</f>
        <v>M2</v>
      </c>
      <c r="G34" s="88">
        <v>11945.97</v>
      </c>
      <c r="H34" s="71">
        <f>Composições!J63</f>
        <v>64.44</v>
      </c>
      <c r="I34" s="72">
        <f t="shared" si="5"/>
        <v>769798.31</v>
      </c>
      <c r="J34" s="72">
        <f>IF(G34=0,"",ROUND(H34*(1+'BDI SERVIÇOS'!$C$23),2))</f>
        <v>77.78</v>
      </c>
      <c r="K34" s="73">
        <f t="shared" si="6"/>
        <v>929157.55</v>
      </c>
      <c r="M34" s="98">
        <f t="shared" si="3"/>
        <v>929157.55</v>
      </c>
      <c r="O34" s="4"/>
    </row>
    <row r="35" spans="1:15" ht="48.75" customHeight="1" x14ac:dyDescent="0.25">
      <c r="A35" s="2" t="str">
        <f t="shared" si="4"/>
        <v>x</v>
      </c>
      <c r="B35" s="68" t="s">
        <v>15785</v>
      </c>
      <c r="C35" s="94" t="s">
        <v>73</v>
      </c>
      <c r="D35" s="88">
        <v>97114</v>
      </c>
      <c r="E35" s="69" t="str">
        <f>UPPER(IF($D35&lt;&gt;"",VLOOKUP($D35,CSD!$B$11:$E$15000,2,FALSE),""))</f>
        <v>EXECUÇÃO DE JUNTAS DE CONTRAÇÃO PARA PAVIMENTOS DE CONCRETO. AF_04/2022</v>
      </c>
      <c r="F35" s="70" t="str">
        <f>UPPER(IF($D35&lt;&gt;"",VLOOKUP($D35,CSD!$B$11:$E$15000,3,FALSE),""))</f>
        <v>M</v>
      </c>
      <c r="G35" s="88">
        <f>ROUND((G34/2.5)/3*2.5,2)</f>
        <v>3981.99</v>
      </c>
      <c r="H35" s="71">
        <f>IF($D35&lt;&gt;"",VLOOKUP($D35,CSD!$B$11:$E$15000,4,FALSE),"")</f>
        <v>0.54</v>
      </c>
      <c r="I35" s="72">
        <f t="shared" si="5"/>
        <v>2150.27</v>
      </c>
      <c r="J35" s="72">
        <f>IF(G35=0,"",ROUND(H35*(1+'BDI SERVIÇOS'!$C$23),2))</f>
        <v>0.65</v>
      </c>
      <c r="K35" s="73">
        <f t="shared" si="6"/>
        <v>2588.29</v>
      </c>
      <c r="M35" s="98">
        <f t="shared" si="3"/>
        <v>2588.29</v>
      </c>
      <c r="O35" s="4"/>
    </row>
    <row r="36" spans="1:15" ht="48.75" customHeight="1" x14ac:dyDescent="0.25">
      <c r="A36" s="2" t="str">
        <f t="shared" si="4"/>
        <v>x</v>
      </c>
      <c r="B36" s="68" t="s">
        <v>15786</v>
      </c>
      <c r="C36" s="94" t="s">
        <v>73</v>
      </c>
      <c r="D36" s="88">
        <v>103946</v>
      </c>
      <c r="E36" s="69" t="str">
        <f>UPPER(IF($D36&lt;&gt;"",VLOOKUP($D36,CSD!$B$11:$E$15000,2,FALSE),""))</f>
        <v>PLANTIO DE GRAMA ESMERALDA OU SÃO CARLOS OU CURITIBANA, EM PLACAS. AF_07/2024</v>
      </c>
      <c r="F36" s="70" t="str">
        <f>UPPER(IF($D36&lt;&gt;"",VLOOKUP($D36,CSD!$B$11:$E$15000,3,FALSE),""))</f>
        <v>M2</v>
      </c>
      <c r="G36" s="88">
        <v>4009.31</v>
      </c>
      <c r="H36" s="71">
        <f>IF($D36&lt;&gt;"",VLOOKUP($D36,CSD!$B$11:$E$15000,4,FALSE),"")</f>
        <v>15.25</v>
      </c>
      <c r="I36" s="72">
        <f t="shared" si="5"/>
        <v>61141.98</v>
      </c>
      <c r="J36" s="72">
        <f>IF(G36=0,"",ROUND(H36*(1+'BDI SERVIÇOS'!$C$23),2))</f>
        <v>18.41</v>
      </c>
      <c r="K36" s="73">
        <f t="shared" si="6"/>
        <v>73811.399999999994</v>
      </c>
      <c r="M36" s="98">
        <f t="shared" si="3"/>
        <v>73811.399999999994</v>
      </c>
      <c r="O36" s="4"/>
    </row>
    <row r="37" spans="1:15" ht="12.75" hidden="1" x14ac:dyDescent="0.25">
      <c r="A37" s="2" t="str">
        <f t="shared" si="4"/>
        <v/>
      </c>
      <c r="B37" s="68" t="s">
        <v>15787</v>
      </c>
      <c r="C37" s="94" t="s">
        <v>73</v>
      </c>
      <c r="D37" s="88"/>
      <c r="E37" s="69" t="str">
        <f>UPPER(IF($D37&lt;&gt;"",VLOOKUP($D37,CSD!$B$11:$E$15000,2,FALSE),""))</f>
        <v/>
      </c>
      <c r="F37" s="70" t="str">
        <f>UPPER(IF($D37&lt;&gt;"",VLOOKUP($D37,CSD!$B$11:$E$15000,3,FALSE),""))</f>
        <v/>
      </c>
      <c r="G37" s="88"/>
      <c r="H37" s="71" t="str">
        <f>IF($D37&lt;&gt;"",VLOOKUP($D37,CSD!$B$11:$E$15000,4,FALSE),"")</f>
        <v/>
      </c>
      <c r="I37" s="72" t="str">
        <f t="shared" si="5"/>
        <v/>
      </c>
      <c r="J37" s="72" t="str">
        <f>IF(G37=0,"",ROUND(H37*(1+'BDI SERVIÇOS'!$C$23),2))</f>
        <v/>
      </c>
      <c r="K37" s="73" t="str">
        <f t="shared" si="6"/>
        <v/>
      </c>
      <c r="M37" s="98" t="str">
        <f t="shared" si="3"/>
        <v/>
      </c>
      <c r="O37" s="4"/>
    </row>
    <row r="38" spans="1:15" ht="12.75" hidden="1" x14ac:dyDescent="0.25">
      <c r="A38" s="2" t="str">
        <f t="shared" si="4"/>
        <v/>
      </c>
      <c r="B38" s="68" t="s">
        <v>15788</v>
      </c>
      <c r="C38" s="94" t="s">
        <v>73</v>
      </c>
      <c r="D38" s="88"/>
      <c r="E38" s="69" t="str">
        <f>UPPER(IF($D38&lt;&gt;"",VLOOKUP($D38,CSD!$B$11:$E$15000,2,FALSE),""))</f>
        <v/>
      </c>
      <c r="F38" s="70" t="str">
        <f>UPPER(IF($D38&lt;&gt;"",VLOOKUP($D38,CSD!$B$11:$E$15000,3,FALSE),""))</f>
        <v/>
      </c>
      <c r="G38" s="88"/>
      <c r="H38" s="71" t="str">
        <f>IF($D38&lt;&gt;"",VLOOKUP($D38,CSD!$B$11:$E$15000,4,FALSE),"")</f>
        <v/>
      </c>
      <c r="I38" s="72" t="str">
        <f t="shared" si="5"/>
        <v/>
      </c>
      <c r="J38" s="72" t="str">
        <f>IF(G38=0,"",ROUND(H38*(1+'BDI SERVIÇOS'!$C$23),2))</f>
        <v/>
      </c>
      <c r="K38" s="73" t="str">
        <f t="shared" si="6"/>
        <v/>
      </c>
      <c r="M38" s="98" t="str">
        <f t="shared" si="3"/>
        <v/>
      </c>
      <c r="O38" s="4"/>
    </row>
    <row r="39" spans="1:15" ht="12.75" hidden="1" x14ac:dyDescent="0.25">
      <c r="A39" s="2" t="str">
        <f t="shared" si="4"/>
        <v/>
      </c>
      <c r="B39" s="68" t="s">
        <v>15789</v>
      </c>
      <c r="C39" s="94" t="s">
        <v>73</v>
      </c>
      <c r="D39" s="88"/>
      <c r="E39" s="69" t="str">
        <f>UPPER(IF($D39&lt;&gt;"",VLOOKUP($D39,CSD!$B$11:$E$15000,2,FALSE),""))</f>
        <v/>
      </c>
      <c r="F39" s="70" t="str">
        <f>UPPER(IF($D39&lt;&gt;"",VLOOKUP($D39,CSD!$B$11:$E$15000,3,FALSE),""))</f>
        <v/>
      </c>
      <c r="G39" s="88"/>
      <c r="H39" s="71" t="str">
        <f>IF($D39&lt;&gt;"",VLOOKUP($D39,CSD!$B$11:$E$15000,4,FALSE),"")</f>
        <v/>
      </c>
      <c r="I39" s="72" t="str">
        <f t="shared" si="5"/>
        <v/>
      </c>
      <c r="J39" s="72" t="str">
        <f>IF(G39=0,"",ROUND(H39*(1+'BDI SERVIÇOS'!$C$23),2))</f>
        <v/>
      </c>
      <c r="K39" s="73" t="str">
        <f t="shared" si="6"/>
        <v/>
      </c>
      <c r="M39" s="98" t="str">
        <f t="shared" si="3"/>
        <v/>
      </c>
      <c r="O39" s="4"/>
    </row>
    <row r="40" spans="1:15" ht="12.75" hidden="1" x14ac:dyDescent="0.25">
      <c r="A40" s="2" t="str">
        <f t="shared" si="4"/>
        <v/>
      </c>
      <c r="B40" s="68" t="s">
        <v>15790</v>
      </c>
      <c r="C40" s="94" t="s">
        <v>73</v>
      </c>
      <c r="D40" s="88"/>
      <c r="E40" s="69" t="str">
        <f>UPPER(IF($D40&lt;&gt;"",VLOOKUP($D40,CSD!$B$11:$E$15000,2,FALSE),""))</f>
        <v/>
      </c>
      <c r="F40" s="70" t="str">
        <f>UPPER(IF($D40&lt;&gt;"",VLOOKUP($D40,CSD!$B$11:$E$15000,3,FALSE),""))</f>
        <v/>
      </c>
      <c r="G40" s="88"/>
      <c r="H40" s="71" t="str">
        <f>IF($D40&lt;&gt;"",VLOOKUP($D40,CSD!$B$11:$E$15000,4,FALSE),"")</f>
        <v/>
      </c>
      <c r="I40" s="72" t="str">
        <f t="shared" si="5"/>
        <v/>
      </c>
      <c r="J40" s="72" t="str">
        <f>IF(G40=0,"",ROUND(H40*(1+'BDI SERVIÇOS'!$C$23),2))</f>
        <v/>
      </c>
      <c r="K40" s="73" t="str">
        <f t="shared" si="6"/>
        <v/>
      </c>
      <c r="M40" s="98" t="str">
        <f t="shared" si="3"/>
        <v/>
      </c>
      <c r="O40" s="4"/>
    </row>
    <row r="41" spans="1:15" ht="12.75" hidden="1" x14ac:dyDescent="0.25">
      <c r="A41" s="2" t="str">
        <f t="shared" si="4"/>
        <v/>
      </c>
      <c r="B41" s="68" t="s">
        <v>15811</v>
      </c>
      <c r="C41" s="94" t="s">
        <v>73</v>
      </c>
      <c r="D41" s="88"/>
      <c r="E41" s="69" t="str">
        <f>UPPER(IF($D41&lt;&gt;"",VLOOKUP($D41,CSD!$B$11:$E$15000,2,FALSE),""))</f>
        <v/>
      </c>
      <c r="F41" s="70" t="str">
        <f>UPPER(IF($D41&lt;&gt;"",VLOOKUP($D41,CSD!$B$11:$E$15000,3,FALSE),""))</f>
        <v/>
      </c>
      <c r="G41" s="88"/>
      <c r="H41" s="71" t="str">
        <f>IF($D41&lt;&gt;"",VLOOKUP($D41,CSD!$B$11:$E$15000,4,FALSE),"")</f>
        <v/>
      </c>
      <c r="I41" s="72" t="str">
        <f t="shared" si="5"/>
        <v/>
      </c>
      <c r="J41" s="72" t="str">
        <f>IF(G41=0,"",ROUND(H41*(1+'BDI SERVIÇOS'!$C$23),2))</f>
        <v/>
      </c>
      <c r="K41" s="73" t="str">
        <f t="shared" si="6"/>
        <v/>
      </c>
      <c r="M41" s="98" t="str">
        <f t="shared" si="3"/>
        <v/>
      </c>
      <c r="O41" s="4"/>
    </row>
    <row r="42" spans="1:15" ht="12.75" hidden="1" x14ac:dyDescent="0.25">
      <c r="A42" s="2" t="str">
        <f t="shared" si="4"/>
        <v/>
      </c>
      <c r="B42" s="68" t="s">
        <v>15812</v>
      </c>
      <c r="C42" s="94"/>
      <c r="D42" s="88"/>
      <c r="E42" s="69" t="str">
        <f>UPPER(IF($D42&lt;&gt;"",VLOOKUP($D42,CSD!$B$11:$E$15000,2,FALSE),""))</f>
        <v/>
      </c>
      <c r="F42" s="70" t="str">
        <f>UPPER(IF($D42&lt;&gt;"",VLOOKUP($D42,CSD!$B$11:$E$15000,3,FALSE),""))</f>
        <v/>
      </c>
      <c r="G42" s="88"/>
      <c r="H42" s="71" t="str">
        <f>IF($D42&lt;&gt;"",VLOOKUP($D42,CSD!$B$11:$E$15000,4,FALSE),"")</f>
        <v/>
      </c>
      <c r="I42" s="72" t="str">
        <f t="shared" si="5"/>
        <v/>
      </c>
      <c r="J42" s="72" t="str">
        <f>IF(G42=0,"",ROUND(H42*(1+'BDI SERVIÇOS'!$C$23),2))</f>
        <v/>
      </c>
      <c r="K42" s="73" t="str">
        <f t="shared" si="6"/>
        <v/>
      </c>
      <c r="M42" s="98" t="str">
        <f t="shared" si="3"/>
        <v/>
      </c>
      <c r="O42" s="4"/>
    </row>
    <row r="43" spans="1:15" s="1" customFormat="1" ht="25.5" x14ac:dyDescent="0.25">
      <c r="A43" s="2" t="s">
        <v>15399</v>
      </c>
      <c r="B43" s="44">
        <f>B23+1</f>
        <v>3</v>
      </c>
      <c r="C43" s="139" t="s">
        <v>15817</v>
      </c>
      <c r="D43" s="139"/>
      <c r="E43" s="139"/>
      <c r="F43" s="139"/>
      <c r="G43" s="139"/>
      <c r="H43" s="139"/>
      <c r="I43" s="139"/>
      <c r="J43" s="62" t="s">
        <v>15390</v>
      </c>
      <c r="K43" s="45">
        <f>SUM(K46:K62)</f>
        <v>910824.26</v>
      </c>
      <c r="M43" s="98" t="str">
        <f t="shared" si="3"/>
        <v/>
      </c>
      <c r="O43" s="4"/>
    </row>
    <row r="44" spans="1:15" ht="6.75" customHeight="1" x14ac:dyDescent="0.25">
      <c r="A44" s="2" t="s">
        <v>15399</v>
      </c>
      <c r="B44" s="140"/>
      <c r="C44" s="140"/>
      <c r="D44" s="140"/>
      <c r="E44" s="140"/>
      <c r="F44" s="140"/>
      <c r="G44" s="140"/>
      <c r="H44" s="140"/>
      <c r="I44" s="140"/>
      <c r="J44" s="140"/>
      <c r="K44" s="140"/>
      <c r="M44" s="98" t="str">
        <f t="shared" si="3"/>
        <v/>
      </c>
      <c r="O44" s="4"/>
    </row>
    <row r="45" spans="1:15" ht="24" customHeight="1" x14ac:dyDescent="0.25">
      <c r="A45" s="2" t="str">
        <f t="shared" ref="A45:A63" si="7">IF(G45&gt;0,"x","")</f>
        <v>x</v>
      </c>
      <c r="B45" s="63" t="s">
        <v>4</v>
      </c>
      <c r="C45" s="64" t="s">
        <v>72</v>
      </c>
      <c r="D45" s="64" t="s">
        <v>0</v>
      </c>
      <c r="E45" s="64" t="s">
        <v>1</v>
      </c>
      <c r="F45" s="64" t="s">
        <v>2</v>
      </c>
      <c r="G45" s="64" t="s">
        <v>3</v>
      </c>
      <c r="H45" s="87" t="s">
        <v>8</v>
      </c>
      <c r="I45" s="64" t="s">
        <v>10</v>
      </c>
      <c r="J45" s="64" t="s">
        <v>9</v>
      </c>
      <c r="K45" s="67" t="s">
        <v>11</v>
      </c>
      <c r="M45" s="98"/>
      <c r="O45" s="4"/>
    </row>
    <row r="46" spans="1:15" ht="48.75" customHeight="1" x14ac:dyDescent="0.25">
      <c r="A46" s="2" t="str">
        <f t="shared" si="7"/>
        <v>x</v>
      </c>
      <c r="B46" s="68" t="s">
        <v>15404</v>
      </c>
      <c r="C46" s="94" t="s">
        <v>15791</v>
      </c>
      <c r="D46" s="88" t="s">
        <v>15792</v>
      </c>
      <c r="E46" s="69" t="s">
        <v>15794</v>
      </c>
      <c r="F46" s="70" t="s">
        <v>189</v>
      </c>
      <c r="G46" s="88">
        <f>ROUND(G53*0.35,2)</f>
        <v>1728.86</v>
      </c>
      <c r="H46" s="71">
        <v>8.7799999999999994</v>
      </c>
      <c r="I46" s="72">
        <f t="shared" ref="I46:I62" si="8">IF(G46=0,"",ROUND(G46*H46,2))</f>
        <v>15179.39</v>
      </c>
      <c r="J46" s="72">
        <f>IF(G46=0,"",ROUND(H46*(1+'BDI SERVIÇOS'!$C$23),2))</f>
        <v>10.6</v>
      </c>
      <c r="K46" s="73">
        <f>IF(G46=0,"",ROUND(G46*J46,2))</f>
        <v>18325.919999999998</v>
      </c>
      <c r="M46" s="98">
        <f t="shared" ref="M46:M62" si="9">IF(G46=0,"",ROUND(G46*J46,2))</f>
        <v>18325.919999999998</v>
      </c>
      <c r="O46" s="4"/>
    </row>
    <row r="47" spans="1:15" ht="48.75" customHeight="1" x14ac:dyDescent="0.25">
      <c r="A47" s="2" t="str">
        <f>IF(G47&gt;0,"x","")</f>
        <v>x</v>
      </c>
      <c r="B47" s="68" t="s">
        <v>15405</v>
      </c>
      <c r="C47" s="94" t="s">
        <v>15393</v>
      </c>
      <c r="D47" s="88" t="s">
        <v>15403</v>
      </c>
      <c r="E47" s="69" t="str">
        <f>Composições!$C$37</f>
        <v>REMOÇÃO DE GUIAS PRÉ-FABRICADAS DE CONCRETO</v>
      </c>
      <c r="F47" s="70" t="s">
        <v>106</v>
      </c>
      <c r="G47" s="88">
        <v>1218</v>
      </c>
      <c r="H47" s="71">
        <f>Composições!$J$37</f>
        <v>5.77</v>
      </c>
      <c r="I47" s="72">
        <f>IF(G47=0,"",ROUND(G47*H47,2))</f>
        <v>7027.86</v>
      </c>
      <c r="J47" s="72">
        <f>IF(G47=0,"",ROUND(H47*(1+'BDI SERVIÇOS'!$C$23),2))</f>
        <v>6.96</v>
      </c>
      <c r="K47" s="73">
        <f>IF(G47=0,"",ROUND(G47*J47,2))</f>
        <v>8477.2800000000007</v>
      </c>
      <c r="M47" s="98">
        <f>IF(G47=0,"",ROUND(G47*J47,2))</f>
        <v>8477.2800000000007</v>
      </c>
      <c r="O47" s="4"/>
    </row>
    <row r="48" spans="1:15" ht="48.75" customHeight="1" x14ac:dyDescent="0.25">
      <c r="A48" s="2" t="str">
        <f t="shared" si="7"/>
        <v>x</v>
      </c>
      <c r="B48" s="68" t="s">
        <v>15406</v>
      </c>
      <c r="C48" s="94" t="s">
        <v>15791</v>
      </c>
      <c r="D48" s="88" t="s">
        <v>15793</v>
      </c>
      <c r="E48" s="69" t="s">
        <v>15795</v>
      </c>
      <c r="F48" s="70" t="s">
        <v>97</v>
      </c>
      <c r="G48" s="88">
        <f>ROUND(G53+G51*0.12+G52*0.12,2)</f>
        <v>5085.7700000000004</v>
      </c>
      <c r="H48" s="71">
        <v>4.08</v>
      </c>
      <c r="I48" s="72">
        <f t="shared" si="8"/>
        <v>20749.939999999999</v>
      </c>
      <c r="J48" s="72">
        <f>IF(G48=0,"",ROUND(H48*(1+'BDI SERVIÇOS'!$C$23),2))</f>
        <v>4.92</v>
      </c>
      <c r="K48" s="73">
        <f t="shared" ref="K48:K62" si="10">IF(G48=0,"",ROUND(G48*J48,2))</f>
        <v>25021.99</v>
      </c>
      <c r="M48" s="98">
        <f t="shared" si="9"/>
        <v>25021.99</v>
      </c>
      <c r="O48" s="4"/>
    </row>
    <row r="49" spans="1:15" ht="48.75" customHeight="1" x14ac:dyDescent="0.25">
      <c r="A49" s="2" t="str">
        <f t="shared" si="7"/>
        <v>x</v>
      </c>
      <c r="B49" s="68" t="s">
        <v>15407</v>
      </c>
      <c r="C49" s="94" t="s">
        <v>15791</v>
      </c>
      <c r="D49" s="88">
        <v>530200</v>
      </c>
      <c r="E49" s="69" t="s">
        <v>15809</v>
      </c>
      <c r="F49" s="70" t="s">
        <v>189</v>
      </c>
      <c r="G49" s="88">
        <f>ROUND(((1515.16+483.38+G51*0.12+G52*0.12+2941.07)*0.15),2)</f>
        <v>762.87</v>
      </c>
      <c r="H49" s="71">
        <v>172.08</v>
      </c>
      <c r="I49" s="72">
        <f t="shared" si="8"/>
        <v>131274.67000000001</v>
      </c>
      <c r="J49" s="72">
        <f>IF(G49=0,"",ROUND(H49*(1+'BDI SERVIÇOS'!$C$23),2))</f>
        <v>207.7</v>
      </c>
      <c r="K49" s="73">
        <f t="shared" si="10"/>
        <v>158448.1</v>
      </c>
      <c r="M49" s="98">
        <f t="shared" si="9"/>
        <v>158448.1</v>
      </c>
      <c r="O49" s="4"/>
    </row>
    <row r="50" spans="1:15" ht="48.75" customHeight="1" x14ac:dyDescent="0.25">
      <c r="A50" s="2" t="str">
        <f t="shared" si="7"/>
        <v>x</v>
      </c>
      <c r="B50" s="68" t="s">
        <v>15408</v>
      </c>
      <c r="C50" s="94" t="s">
        <v>15791</v>
      </c>
      <c r="D50" s="88">
        <v>531350</v>
      </c>
      <c r="E50" s="69" t="s">
        <v>15810</v>
      </c>
      <c r="F50" s="70" t="s">
        <v>189</v>
      </c>
      <c r="G50" s="88">
        <f>ROUND(((1515.16+483.38+G51*0.12+G52*0.12+2941.07)*0.15),2)</f>
        <v>762.87</v>
      </c>
      <c r="H50" s="71">
        <v>175.19</v>
      </c>
      <c r="I50" s="72">
        <f t="shared" si="8"/>
        <v>133647.20000000001</v>
      </c>
      <c r="J50" s="72">
        <f>IF(G50=0,"",ROUND(H50*(1+'BDI SERVIÇOS'!$C$23),2))</f>
        <v>211.45</v>
      </c>
      <c r="K50" s="73">
        <f t="shared" si="10"/>
        <v>161308.85999999999</v>
      </c>
      <c r="M50" s="98">
        <f t="shared" si="9"/>
        <v>161308.85999999999</v>
      </c>
      <c r="O50" s="4"/>
    </row>
    <row r="51" spans="1:15" ht="48.75" customHeight="1" x14ac:dyDescent="0.25">
      <c r="A51" s="2" t="str">
        <f t="shared" si="7"/>
        <v>x</v>
      </c>
      <c r="B51" s="68" t="s">
        <v>15409</v>
      </c>
      <c r="C51" s="94" t="s">
        <v>15791</v>
      </c>
      <c r="D51" s="88">
        <v>810250</v>
      </c>
      <c r="E51" s="69" t="s">
        <v>15819</v>
      </c>
      <c r="F51" s="70" t="s">
        <v>106</v>
      </c>
      <c r="G51" s="88">
        <v>1053</v>
      </c>
      <c r="H51" s="71">
        <v>39.200000000000003</v>
      </c>
      <c r="I51" s="72">
        <f t="shared" si="8"/>
        <v>41277.599999999999</v>
      </c>
      <c r="J51" s="72">
        <f>IF(G51=0,"",ROUND(H51*(1+'BDI SERVIÇOS'!$C$23),2))</f>
        <v>47.31</v>
      </c>
      <c r="K51" s="73">
        <f t="shared" si="10"/>
        <v>49817.43</v>
      </c>
      <c r="M51" s="98">
        <f t="shared" si="9"/>
        <v>49817.43</v>
      </c>
      <c r="O51" s="4"/>
    </row>
    <row r="52" spans="1:15" ht="48.75" customHeight="1" x14ac:dyDescent="0.25">
      <c r="A52" s="2" t="str">
        <f>IF(G52&gt;0,"x","")</f>
        <v>x</v>
      </c>
      <c r="B52" s="68" t="s">
        <v>15410</v>
      </c>
      <c r="C52" s="94" t="s">
        <v>15791</v>
      </c>
      <c r="D52" s="88">
        <v>810750</v>
      </c>
      <c r="E52" s="69" t="s">
        <v>15820</v>
      </c>
      <c r="F52" s="70" t="s">
        <v>106</v>
      </c>
      <c r="G52" s="88">
        <v>165</v>
      </c>
      <c r="H52" s="71">
        <v>29.94</v>
      </c>
      <c r="I52" s="72">
        <f t="shared" si="8"/>
        <v>4940.1000000000004</v>
      </c>
      <c r="J52" s="72">
        <f>IF(G52=0,"",ROUND(H52*(1+'BDI SERVIÇOS'!$C$23),2))</f>
        <v>36.14</v>
      </c>
      <c r="K52" s="73">
        <f t="shared" si="10"/>
        <v>5963.1</v>
      </c>
      <c r="M52" s="98">
        <f>IF(G52=0,"",ROUND(G52*J52,2))</f>
        <v>5963.1</v>
      </c>
      <c r="O52" s="4"/>
    </row>
    <row r="53" spans="1:15" ht="48.75" customHeight="1" x14ac:dyDescent="0.25">
      <c r="A53" s="2" t="str">
        <f t="shared" si="7"/>
        <v>x</v>
      </c>
      <c r="B53" s="68" t="s">
        <v>15411</v>
      </c>
      <c r="C53" s="94" t="s">
        <v>15791</v>
      </c>
      <c r="D53" s="88" t="s">
        <v>15796</v>
      </c>
      <c r="E53" s="69" t="s">
        <v>15797</v>
      </c>
      <c r="F53" s="70" t="s">
        <v>97</v>
      </c>
      <c r="G53" s="88">
        <f>ROUND((1515.16+483.38+2941.07),2)</f>
        <v>4939.6099999999997</v>
      </c>
      <c r="H53" s="71">
        <v>0.51</v>
      </c>
      <c r="I53" s="72">
        <f t="shared" si="8"/>
        <v>2519.1999999999998</v>
      </c>
      <c r="J53" s="72">
        <f>IF(G53=0,"",ROUND(H53*(1+'BDI SERVIÇOS'!$C$23),2))</f>
        <v>0.62</v>
      </c>
      <c r="K53" s="73">
        <f t="shared" si="10"/>
        <v>3062.56</v>
      </c>
      <c r="M53" s="98">
        <f t="shared" si="9"/>
        <v>3062.56</v>
      </c>
      <c r="O53" s="4"/>
    </row>
    <row r="54" spans="1:15" ht="48.75" customHeight="1" x14ac:dyDescent="0.25">
      <c r="A54" s="2" t="str">
        <f t="shared" si="7"/>
        <v>x</v>
      </c>
      <c r="B54" s="68" t="s">
        <v>15412</v>
      </c>
      <c r="C54" s="94" t="s">
        <v>15791</v>
      </c>
      <c r="D54" s="88" t="s">
        <v>15798</v>
      </c>
      <c r="E54" s="69" t="s">
        <v>15799</v>
      </c>
      <c r="F54" s="70" t="s">
        <v>15804</v>
      </c>
      <c r="G54" s="88">
        <f>ROUND(G53*0.0011,2)</f>
        <v>5.43</v>
      </c>
      <c r="H54" s="71">
        <v>3512.66</v>
      </c>
      <c r="I54" s="72">
        <f t="shared" si="8"/>
        <v>19073.740000000002</v>
      </c>
      <c r="J54" s="72">
        <f>IF(G54=0,"",ROUND(H54*(1+'BDI SERVIÇOS'!$C$23),2))</f>
        <v>4239.78</v>
      </c>
      <c r="K54" s="73">
        <f t="shared" si="10"/>
        <v>23022.01</v>
      </c>
      <c r="M54" s="98">
        <f t="shared" si="9"/>
        <v>23022.01</v>
      </c>
      <c r="O54" s="4"/>
    </row>
    <row r="55" spans="1:15" ht="48.75" customHeight="1" x14ac:dyDescent="0.25">
      <c r="A55" s="2" t="str">
        <f t="shared" si="7"/>
        <v>x</v>
      </c>
      <c r="B55" s="68" t="s">
        <v>15413</v>
      </c>
      <c r="C55" s="94" t="s">
        <v>15791</v>
      </c>
      <c r="D55" s="88" t="s">
        <v>15800</v>
      </c>
      <c r="E55" s="69" t="s">
        <v>15801</v>
      </c>
      <c r="F55" s="70" t="s">
        <v>97</v>
      </c>
      <c r="G55" s="88">
        <f>G53</f>
        <v>4939.6099999999997</v>
      </c>
      <c r="H55" s="71">
        <v>0.35</v>
      </c>
      <c r="I55" s="72">
        <f t="shared" si="8"/>
        <v>1728.86</v>
      </c>
      <c r="J55" s="72">
        <f>IF(G55=0,"",ROUND(H55*(1+'BDI SERVIÇOS'!$C$23),2))</f>
        <v>0.42</v>
      </c>
      <c r="K55" s="73">
        <f t="shared" si="10"/>
        <v>2074.64</v>
      </c>
      <c r="M55" s="98">
        <f t="shared" si="9"/>
        <v>2074.64</v>
      </c>
      <c r="O55" s="4"/>
    </row>
    <row r="56" spans="1:15" ht="48.75" customHeight="1" x14ac:dyDescent="0.25">
      <c r="A56" s="2" t="str">
        <f t="shared" si="7"/>
        <v>x</v>
      </c>
      <c r="B56" s="68" t="s">
        <v>15543</v>
      </c>
      <c r="C56" s="94" t="s">
        <v>15791</v>
      </c>
      <c r="D56" s="88" t="s">
        <v>15802</v>
      </c>
      <c r="E56" s="69" t="s">
        <v>15803</v>
      </c>
      <c r="F56" s="70" t="s">
        <v>15804</v>
      </c>
      <c r="G56" s="88">
        <f>ROUND(G55*0.0005,2)</f>
        <v>2.4700000000000002</v>
      </c>
      <c r="H56" s="71">
        <v>3585.09</v>
      </c>
      <c r="I56" s="72">
        <f t="shared" si="8"/>
        <v>8855.17</v>
      </c>
      <c r="J56" s="72">
        <f>IF(G56=0,"",ROUND(H56*(1+'BDI SERVIÇOS'!$C$23),2))</f>
        <v>4327.2</v>
      </c>
      <c r="K56" s="73">
        <f t="shared" si="10"/>
        <v>10688.18</v>
      </c>
      <c r="M56" s="98">
        <f t="shared" si="9"/>
        <v>10688.18</v>
      </c>
      <c r="O56" s="4"/>
    </row>
    <row r="57" spans="1:15" ht="48.75" customHeight="1" x14ac:dyDescent="0.25">
      <c r="A57" s="2" t="str">
        <f t="shared" si="7"/>
        <v>x</v>
      </c>
      <c r="B57" s="68" t="s">
        <v>15544</v>
      </c>
      <c r="C57" s="94" t="s">
        <v>15791</v>
      </c>
      <c r="D57" s="88" t="s">
        <v>15805</v>
      </c>
      <c r="E57" s="69" t="s">
        <v>15806</v>
      </c>
      <c r="F57" s="70" t="s">
        <v>15804</v>
      </c>
      <c r="G57" s="88">
        <f>ROUND(G53*0.05*2.4,2)</f>
        <v>592.75</v>
      </c>
      <c r="H57" s="71">
        <v>280.08999999999997</v>
      </c>
      <c r="I57" s="72">
        <f t="shared" si="8"/>
        <v>166023.35</v>
      </c>
      <c r="J57" s="72">
        <f>IF(G57=0,"",ROUND(H57*(1+'BDI SERVIÇOS'!$C$23),2))</f>
        <v>338.07</v>
      </c>
      <c r="K57" s="73">
        <f t="shared" si="10"/>
        <v>200390.99</v>
      </c>
      <c r="M57" s="98">
        <f t="shared" si="9"/>
        <v>200390.99</v>
      </c>
      <c r="O57" s="4"/>
    </row>
    <row r="58" spans="1:15" ht="48.75" customHeight="1" x14ac:dyDescent="0.25">
      <c r="A58" s="2" t="str">
        <f t="shared" si="7"/>
        <v>x</v>
      </c>
      <c r="B58" s="68" t="s">
        <v>15545</v>
      </c>
      <c r="C58" s="94" t="s">
        <v>15791</v>
      </c>
      <c r="D58" s="88" t="s">
        <v>15807</v>
      </c>
      <c r="E58" s="69" t="s">
        <v>15808</v>
      </c>
      <c r="F58" s="70" t="s">
        <v>15804</v>
      </c>
      <c r="G58" s="88">
        <f>ROUND(G57*0.05,2)</f>
        <v>29.64</v>
      </c>
      <c r="H58" s="71">
        <v>4834.22</v>
      </c>
      <c r="I58" s="72">
        <f t="shared" si="8"/>
        <v>143286.28</v>
      </c>
      <c r="J58" s="72">
        <f>IF(G58=0,"",ROUND(H58*(1+'BDI SERVIÇOS'!$C$23),2))</f>
        <v>5834.9</v>
      </c>
      <c r="K58" s="73">
        <f t="shared" si="10"/>
        <v>172946.44</v>
      </c>
      <c r="M58" s="98">
        <f t="shared" si="9"/>
        <v>172946.44</v>
      </c>
      <c r="O58" s="4"/>
    </row>
    <row r="59" spans="1:15" ht="48.75" customHeight="1" x14ac:dyDescent="0.25">
      <c r="A59" s="2" t="str">
        <f t="shared" si="7"/>
        <v>x</v>
      </c>
      <c r="B59" s="68" t="s">
        <v>15546</v>
      </c>
      <c r="C59" s="94" t="s">
        <v>15791</v>
      </c>
      <c r="D59" s="88">
        <v>822000</v>
      </c>
      <c r="E59" s="69" t="s">
        <v>15818</v>
      </c>
      <c r="F59" s="70" t="s">
        <v>97</v>
      </c>
      <c r="G59" s="88">
        <v>731.94</v>
      </c>
      <c r="H59" s="71">
        <v>27.92</v>
      </c>
      <c r="I59" s="72">
        <f>IF(G59=0,"",ROUND(G59*H59,2))</f>
        <v>20435.759999999998</v>
      </c>
      <c r="J59" s="72">
        <f>IF(G59=0,"",ROUND(H59*(1+'BDI SERVIÇOS'!$C$23),2))</f>
        <v>33.700000000000003</v>
      </c>
      <c r="K59" s="73">
        <f>IF(G59=0,"",ROUND(G59*J59,2))</f>
        <v>24666.38</v>
      </c>
      <c r="M59" s="98">
        <f t="shared" si="9"/>
        <v>24666.38</v>
      </c>
      <c r="O59" s="4"/>
    </row>
    <row r="60" spans="1:15" ht="24" x14ac:dyDescent="0.25">
      <c r="A60" s="2" t="str">
        <f t="shared" si="7"/>
        <v>x</v>
      </c>
      <c r="B60" s="68" t="s">
        <v>15814</v>
      </c>
      <c r="C60" s="94" t="s">
        <v>15791</v>
      </c>
      <c r="D60" s="88" t="s">
        <v>15831</v>
      </c>
      <c r="E60" s="69" t="s">
        <v>15832</v>
      </c>
      <c r="F60" s="70" t="s">
        <v>99</v>
      </c>
      <c r="G60" s="88">
        <v>37</v>
      </c>
      <c r="H60" s="71">
        <v>525.47</v>
      </c>
      <c r="I60" s="72">
        <f>IF(G60=0,"",ROUND(G60*H60,2))</f>
        <v>19442.39</v>
      </c>
      <c r="J60" s="72">
        <f>IF(G60=0,"",ROUND(H60*(1+'BDI SERVIÇOS'!$C$23),2))</f>
        <v>634.24</v>
      </c>
      <c r="K60" s="73">
        <f>IF(G60=0,"",ROUND(G60*J60,2))</f>
        <v>23466.880000000001</v>
      </c>
      <c r="M60" s="98">
        <f t="shared" si="9"/>
        <v>23466.880000000001</v>
      </c>
      <c r="O60" s="4"/>
    </row>
    <row r="61" spans="1:15" ht="24" x14ac:dyDescent="0.25">
      <c r="A61" s="2" t="str">
        <f t="shared" si="7"/>
        <v>x</v>
      </c>
      <c r="B61" s="68" t="s">
        <v>15815</v>
      </c>
      <c r="C61" s="94" t="s">
        <v>15791</v>
      </c>
      <c r="D61" s="88" t="s">
        <v>15833</v>
      </c>
      <c r="E61" s="69" t="str">
        <f>UPPER("Placa sinalização refletiva-losango (0,2025 m2/ud) + suporte METÁLICO.")</f>
        <v>PLACA SINALIZAÇÃO REFLETIVA-LOSANGO (0,2025 M2/UD) + SUPORTE METÁLICO.</v>
      </c>
      <c r="F61" s="70" t="s">
        <v>99</v>
      </c>
      <c r="G61" s="88">
        <v>37</v>
      </c>
      <c r="H61" s="71">
        <v>518.23</v>
      </c>
      <c r="I61" s="72">
        <f>IF(G61=0,"",ROUND(G61*H61,2))</f>
        <v>19174.509999999998</v>
      </c>
      <c r="J61" s="72">
        <f>IF(G61=0,"",ROUND(H61*(1+'BDI SERVIÇOS'!$C$23),2))</f>
        <v>625.5</v>
      </c>
      <c r="K61" s="73">
        <f>IF(G61=0,"",ROUND(G61*J61,2))</f>
        <v>23143.5</v>
      </c>
      <c r="M61" s="98">
        <f t="shared" si="9"/>
        <v>23143.5</v>
      </c>
      <c r="O61" s="4"/>
    </row>
    <row r="62" spans="1:15" ht="12.75" hidden="1" x14ac:dyDescent="0.25">
      <c r="A62" s="2" t="str">
        <f t="shared" si="7"/>
        <v/>
      </c>
      <c r="B62" s="68" t="s">
        <v>15816</v>
      </c>
      <c r="C62" s="94"/>
      <c r="D62" s="88"/>
      <c r="E62" s="69" t="str">
        <f>UPPER(IF($D62&lt;&gt;"",VLOOKUP($D62,CSD!$B$11:$E$15000,2,FALSE),""))</f>
        <v/>
      </c>
      <c r="F62" s="70" t="str">
        <f>UPPER(IF($D62&lt;&gt;"",VLOOKUP($D62,CSD!$B$11:$E$15000,3,FALSE),""))</f>
        <v/>
      </c>
      <c r="G62" s="88"/>
      <c r="H62" s="71" t="str">
        <f>IF($D62&lt;&gt;"",VLOOKUP($D62,CSD!$B$11:$E$15000,4,FALSE),"")</f>
        <v/>
      </c>
      <c r="I62" s="72" t="str">
        <f t="shared" si="8"/>
        <v/>
      </c>
      <c r="J62" s="72" t="str">
        <f>IF(G62=0,"",ROUND(H62*(1+'BDI SERVIÇOS'!$C$23),2))</f>
        <v/>
      </c>
      <c r="K62" s="73" t="str">
        <f t="shared" si="10"/>
        <v/>
      </c>
      <c r="M62" s="98" t="str">
        <f t="shared" si="9"/>
        <v/>
      </c>
      <c r="O62" s="4"/>
    </row>
    <row r="63" spans="1:15" ht="21" hidden="1" customHeight="1" x14ac:dyDescent="0.25">
      <c r="A63" s="2" t="str">
        <f t="shared" si="7"/>
        <v/>
      </c>
      <c r="E63" s="5"/>
      <c r="I63" s="4"/>
      <c r="J63" s="4"/>
      <c r="K63" s="4"/>
      <c r="M63" s="98" t="str">
        <f t="shared" si="3"/>
        <v/>
      </c>
      <c r="O63" s="4"/>
    </row>
    <row r="64" spans="1:15" hidden="1" x14ac:dyDescent="0.25">
      <c r="G64" s="141"/>
      <c r="H64" s="141"/>
      <c r="I64" s="4"/>
      <c r="K64" s="4"/>
      <c r="M64" s="98" t="str">
        <f t="shared" si="3"/>
        <v/>
      </c>
      <c r="O64" s="4"/>
    </row>
    <row r="65" spans="1:15" hidden="1" x14ac:dyDescent="0.25">
      <c r="B65" s="131"/>
      <c r="C65" s="131"/>
      <c r="D65" s="131"/>
      <c r="E65" s="131"/>
      <c r="F65" s="131"/>
      <c r="H65" s="3"/>
      <c r="M65" s="98" t="str">
        <f t="shared" si="3"/>
        <v/>
      </c>
      <c r="O65" s="4"/>
    </row>
    <row r="66" spans="1:15" hidden="1" x14ac:dyDescent="0.25">
      <c r="E66" s="2"/>
      <c r="F66" s="3"/>
      <c r="H66" s="3"/>
      <c r="M66" s="98" t="str">
        <f t="shared" si="3"/>
        <v/>
      </c>
      <c r="O66" s="4"/>
    </row>
    <row r="67" spans="1:15" hidden="1" x14ac:dyDescent="0.25">
      <c r="E67" s="2"/>
      <c r="F67" s="3"/>
      <c r="H67" s="3"/>
      <c r="M67" s="98" t="str">
        <f t="shared" si="3"/>
        <v/>
      </c>
      <c r="O67" s="4"/>
    </row>
    <row r="68" spans="1:15" hidden="1" x14ac:dyDescent="0.25">
      <c r="B68" s="131"/>
      <c r="C68" s="131"/>
      <c r="D68" s="131"/>
      <c r="E68" s="131"/>
      <c r="F68" s="131"/>
      <c r="H68" s="3"/>
      <c r="M68" s="98" t="str">
        <f t="shared" si="3"/>
        <v/>
      </c>
      <c r="O68" s="4"/>
    </row>
    <row r="69" spans="1:15" hidden="1" x14ac:dyDescent="0.25">
      <c r="E69" s="2"/>
      <c r="F69" s="3"/>
      <c r="H69" s="3"/>
      <c r="M69" s="98" t="str">
        <f t="shared" si="3"/>
        <v/>
      </c>
      <c r="O69" s="4"/>
    </row>
    <row r="70" spans="1:15" hidden="1" x14ac:dyDescent="0.25">
      <c r="E70" s="2"/>
      <c r="F70" s="3"/>
      <c r="H70" s="3"/>
      <c r="M70" s="98" t="str">
        <f t="shared" si="3"/>
        <v/>
      </c>
      <c r="O70" s="4"/>
    </row>
    <row r="71" spans="1:15" hidden="1" x14ac:dyDescent="0.25">
      <c r="E71" s="2"/>
      <c r="F71" s="3"/>
      <c r="H71" s="3"/>
      <c r="M71" s="98" t="str">
        <f t="shared" si="3"/>
        <v/>
      </c>
      <c r="O71" s="4"/>
    </row>
    <row r="72" spans="1:15" hidden="1" x14ac:dyDescent="0.25">
      <c r="E72" s="2"/>
      <c r="F72" s="3"/>
      <c r="H72" s="3"/>
      <c r="M72" s="98" t="str">
        <f t="shared" si="3"/>
        <v/>
      </c>
      <c r="O72" s="4"/>
    </row>
    <row r="73" spans="1:15" x14ac:dyDescent="0.25">
      <c r="A73" s="2" t="s">
        <v>15398</v>
      </c>
      <c r="E73" s="2"/>
      <c r="F73" s="3"/>
      <c r="H73" s="3"/>
      <c r="M73" s="98" t="str">
        <f t="shared" si="3"/>
        <v/>
      </c>
      <c r="O73" s="4"/>
    </row>
    <row r="74" spans="1:15" ht="12" customHeight="1" x14ac:dyDescent="0.25">
      <c r="A74" s="2" t="s">
        <v>15398</v>
      </c>
      <c r="B74" s="131"/>
      <c r="C74" s="131"/>
      <c r="D74" s="131"/>
      <c r="E74" s="131"/>
      <c r="F74" s="131"/>
      <c r="G74" s="131"/>
      <c r="M74" s="98" t="str">
        <f t="shared" si="3"/>
        <v/>
      </c>
      <c r="O74" s="4"/>
    </row>
    <row r="75" spans="1:15" x14ac:dyDescent="0.25">
      <c r="A75" s="2" t="s">
        <v>15398</v>
      </c>
      <c r="B75" s="131"/>
      <c r="C75" s="131"/>
      <c r="D75" s="131"/>
      <c r="E75" s="131"/>
      <c r="F75" s="131"/>
      <c r="G75" s="131"/>
      <c r="M75" s="98" t="str">
        <f t="shared" si="3"/>
        <v/>
      </c>
      <c r="O75" s="4"/>
    </row>
    <row r="76" spans="1:15" x14ac:dyDescent="0.25">
      <c r="A76" s="2" t="s">
        <v>15398</v>
      </c>
      <c r="M76" s="98" t="str">
        <f t="shared" si="3"/>
        <v/>
      </c>
      <c r="O76" s="4"/>
    </row>
    <row r="77" spans="1:15" x14ac:dyDescent="0.2">
      <c r="A77" s="2" t="s">
        <v>15398</v>
      </c>
      <c r="O77" s="4"/>
    </row>
    <row r="78" spans="1:15" x14ac:dyDescent="0.2">
      <c r="A78" s="2" t="s">
        <v>15398</v>
      </c>
      <c r="O78" s="4"/>
    </row>
    <row r="79" spans="1:15" x14ac:dyDescent="0.2">
      <c r="A79" s="2" t="s">
        <v>15398</v>
      </c>
      <c r="O79" s="4"/>
    </row>
    <row r="80" spans="1:15" x14ac:dyDescent="0.2">
      <c r="A80" s="2" t="s">
        <v>15398</v>
      </c>
      <c r="H80" s="141" t="s">
        <v>18</v>
      </c>
      <c r="I80" s="141"/>
      <c r="J80" s="141"/>
      <c r="K80" s="141"/>
      <c r="O80" s="4"/>
    </row>
    <row r="81" spans="1:15" ht="15" x14ac:dyDescent="0.2">
      <c r="A81" s="2" t="s">
        <v>15398</v>
      </c>
      <c r="H81" s="142" t="s">
        <v>15823</v>
      </c>
      <c r="I81" s="142"/>
      <c r="J81" s="142"/>
      <c r="K81" s="142"/>
      <c r="O81" s="4"/>
    </row>
    <row r="82" spans="1:15" ht="15" x14ac:dyDescent="0.2">
      <c r="A82" s="2" t="s">
        <v>15398</v>
      </c>
      <c r="H82" s="142" t="s">
        <v>15824</v>
      </c>
      <c r="I82" s="142"/>
      <c r="J82" s="142"/>
      <c r="K82" s="142"/>
      <c r="O82" s="4"/>
    </row>
    <row r="83" spans="1:15" x14ac:dyDescent="0.2">
      <c r="A83" s="2" t="s">
        <v>15398</v>
      </c>
      <c r="O83" s="4"/>
    </row>
    <row r="84" spans="1:15" x14ac:dyDescent="0.2">
      <c r="O84" s="4"/>
    </row>
    <row r="85" spans="1:15" x14ac:dyDescent="0.2">
      <c r="O85" s="4"/>
    </row>
    <row r="86" spans="1:15" x14ac:dyDescent="0.2">
      <c r="O86" s="4"/>
    </row>
    <row r="87" spans="1:15" x14ac:dyDescent="0.2">
      <c r="O87" s="4"/>
    </row>
    <row r="88" spans="1:15" x14ac:dyDescent="0.2">
      <c r="O88" s="4"/>
    </row>
    <row r="89" spans="1:15" x14ac:dyDescent="0.2">
      <c r="O89" s="4"/>
    </row>
    <row r="90" spans="1:15" x14ac:dyDescent="0.2">
      <c r="O90" s="4"/>
    </row>
    <row r="91" spans="1:15" x14ac:dyDescent="0.2">
      <c r="O91" s="4"/>
    </row>
    <row r="92" spans="1:15" x14ac:dyDescent="0.2">
      <c r="O92" s="4"/>
    </row>
    <row r="93" spans="1:15" x14ac:dyDescent="0.2">
      <c r="O93" s="4"/>
    </row>
    <row r="94" spans="1:15" x14ac:dyDescent="0.2">
      <c r="O94" s="4"/>
    </row>
    <row r="95" spans="1:15" x14ac:dyDescent="0.2">
      <c r="O95" s="4"/>
    </row>
    <row r="96" spans="1:15" x14ac:dyDescent="0.2">
      <c r="O96" s="4"/>
    </row>
    <row r="97" spans="15:15" x14ac:dyDescent="0.2">
      <c r="O97" s="4"/>
    </row>
    <row r="98" spans="15:15" x14ac:dyDescent="0.2">
      <c r="O98" s="4"/>
    </row>
    <row r="99" spans="15:15" x14ac:dyDescent="0.2">
      <c r="O99" s="4"/>
    </row>
    <row r="100" spans="15:15" x14ac:dyDescent="0.2">
      <c r="O100" s="4"/>
    </row>
    <row r="101" spans="15:15" x14ac:dyDescent="0.2">
      <c r="O101" s="4"/>
    </row>
    <row r="102" spans="15:15" x14ac:dyDescent="0.2">
      <c r="O102" s="4"/>
    </row>
    <row r="103" spans="15:15" x14ac:dyDescent="0.2">
      <c r="O103" s="4"/>
    </row>
    <row r="104" spans="15:15" x14ac:dyDescent="0.2">
      <c r="O104" s="4"/>
    </row>
    <row r="105" spans="15:15" x14ac:dyDescent="0.2">
      <c r="O105" s="4"/>
    </row>
    <row r="106" spans="15:15" x14ac:dyDescent="0.2">
      <c r="O106" s="4"/>
    </row>
    <row r="107" spans="15:15" x14ac:dyDescent="0.2">
      <c r="O107" s="4"/>
    </row>
    <row r="108" spans="15:15" x14ac:dyDescent="0.2">
      <c r="O108" s="4"/>
    </row>
    <row r="109" spans="15:15" x14ac:dyDescent="0.2">
      <c r="O109" s="4"/>
    </row>
    <row r="110" spans="15:15" x14ac:dyDescent="0.2">
      <c r="O110" s="4"/>
    </row>
    <row r="111" spans="15:15" x14ac:dyDescent="0.2">
      <c r="O111" s="4"/>
    </row>
    <row r="112" spans="15:15" x14ac:dyDescent="0.2">
      <c r="O112" s="4"/>
    </row>
    <row r="113" spans="15:15" x14ac:dyDescent="0.2">
      <c r="O113" s="4"/>
    </row>
    <row r="114" spans="15:15" x14ac:dyDescent="0.2">
      <c r="O114" s="4"/>
    </row>
    <row r="115" spans="15:15" x14ac:dyDescent="0.2">
      <c r="O115" s="4"/>
    </row>
    <row r="116" spans="15:15" x14ac:dyDescent="0.2">
      <c r="O116" s="4"/>
    </row>
    <row r="117" spans="15:15" x14ac:dyDescent="0.2">
      <c r="O117" s="4"/>
    </row>
    <row r="118" spans="15:15" x14ac:dyDescent="0.2">
      <c r="O118" s="4"/>
    </row>
    <row r="119" spans="15:15" x14ac:dyDescent="0.2">
      <c r="O119" s="4"/>
    </row>
    <row r="120" spans="15:15" x14ac:dyDescent="0.2">
      <c r="O120" s="4"/>
    </row>
    <row r="121" spans="15:15" x14ac:dyDescent="0.2">
      <c r="O121" s="4"/>
    </row>
    <row r="122" spans="15:15" x14ac:dyDescent="0.2">
      <c r="O122" s="4"/>
    </row>
    <row r="123" spans="15:15" x14ac:dyDescent="0.2">
      <c r="O123" s="4"/>
    </row>
    <row r="124" spans="15:15" x14ac:dyDescent="0.2">
      <c r="O124" s="4"/>
    </row>
    <row r="125" spans="15:15" x14ac:dyDescent="0.2">
      <c r="O125" s="4"/>
    </row>
    <row r="126" spans="15:15" x14ac:dyDescent="0.2">
      <c r="O126" s="4"/>
    </row>
    <row r="127" spans="15:15" x14ac:dyDescent="0.2">
      <c r="O127" s="4"/>
    </row>
    <row r="128" spans="15:15" x14ac:dyDescent="0.2">
      <c r="O128" s="4"/>
    </row>
    <row r="129" spans="15:15" x14ac:dyDescent="0.2">
      <c r="O129" s="4"/>
    </row>
    <row r="130" spans="15:15" x14ac:dyDescent="0.2">
      <c r="O130" s="4"/>
    </row>
    <row r="131" spans="15:15" x14ac:dyDescent="0.2">
      <c r="O131" s="4"/>
    </row>
    <row r="132" spans="15:15" x14ac:dyDescent="0.2">
      <c r="O132" s="4"/>
    </row>
    <row r="133" spans="15:15" x14ac:dyDescent="0.2">
      <c r="O133" s="4"/>
    </row>
    <row r="134" spans="15:15" x14ac:dyDescent="0.2">
      <c r="O134" s="4"/>
    </row>
    <row r="135" spans="15:15" x14ac:dyDescent="0.2">
      <c r="O135" s="4"/>
    </row>
    <row r="136" spans="15:15" x14ac:dyDescent="0.2">
      <c r="O136" s="4"/>
    </row>
    <row r="137" spans="15:15" x14ac:dyDescent="0.2">
      <c r="O137" s="4"/>
    </row>
    <row r="138" spans="15:15" x14ac:dyDescent="0.2">
      <c r="O138" s="4"/>
    </row>
    <row r="139" spans="15:15" x14ac:dyDescent="0.2">
      <c r="O139" s="4"/>
    </row>
    <row r="140" spans="15:15" x14ac:dyDescent="0.2">
      <c r="O140" s="4"/>
    </row>
    <row r="141" spans="15:15" x14ac:dyDescent="0.2">
      <c r="O141" s="4"/>
    </row>
    <row r="142" spans="15:15" x14ac:dyDescent="0.2">
      <c r="O142" s="4"/>
    </row>
    <row r="143" spans="15:15" x14ac:dyDescent="0.2">
      <c r="O143" s="4"/>
    </row>
    <row r="144" spans="15:15" x14ac:dyDescent="0.2">
      <c r="O144" s="4"/>
    </row>
    <row r="145" spans="15:15" x14ac:dyDescent="0.2">
      <c r="O145" s="4"/>
    </row>
    <row r="146" spans="15:15" x14ac:dyDescent="0.2">
      <c r="O146" s="4"/>
    </row>
    <row r="147" spans="15:15" x14ac:dyDescent="0.2">
      <c r="O147" s="4"/>
    </row>
    <row r="148" spans="15:15" x14ac:dyDescent="0.2">
      <c r="O148" s="4"/>
    </row>
    <row r="149" spans="15:15" x14ac:dyDescent="0.2">
      <c r="O149" s="4"/>
    </row>
    <row r="150" spans="15:15" x14ac:dyDescent="0.2">
      <c r="O150" s="4"/>
    </row>
    <row r="151" spans="15:15" x14ac:dyDescent="0.2">
      <c r="O151" s="4"/>
    </row>
    <row r="152" spans="15:15" x14ac:dyDescent="0.2">
      <c r="O152" s="4"/>
    </row>
    <row r="153" spans="15:15" x14ac:dyDescent="0.2">
      <c r="O153" s="4"/>
    </row>
    <row r="154" spans="15:15" x14ac:dyDescent="0.2">
      <c r="O154" s="4"/>
    </row>
    <row r="155" spans="15:15" x14ac:dyDescent="0.2">
      <c r="O155" s="4"/>
    </row>
    <row r="156" spans="15:15" x14ac:dyDescent="0.2">
      <c r="O156" s="4"/>
    </row>
    <row r="157" spans="15:15" x14ac:dyDescent="0.2">
      <c r="O157" s="4"/>
    </row>
    <row r="158" spans="15:15" x14ac:dyDescent="0.2">
      <c r="O158" s="4"/>
    </row>
    <row r="159" spans="15:15" x14ac:dyDescent="0.2">
      <c r="O159" s="4"/>
    </row>
    <row r="160" spans="15:15" x14ac:dyDescent="0.2">
      <c r="O160" s="4"/>
    </row>
    <row r="161" spans="15:15" x14ac:dyDescent="0.2">
      <c r="O161" s="4"/>
    </row>
    <row r="162" spans="15:15" x14ac:dyDescent="0.2">
      <c r="O162" s="4"/>
    </row>
    <row r="163" spans="15:15" x14ac:dyDescent="0.2">
      <c r="O163" s="4"/>
    </row>
    <row r="164" spans="15:15" x14ac:dyDescent="0.2">
      <c r="O164" s="4"/>
    </row>
    <row r="165" spans="15:15" x14ac:dyDescent="0.2">
      <c r="O165" s="4"/>
    </row>
    <row r="166" spans="15:15" x14ac:dyDescent="0.2">
      <c r="O166" s="4"/>
    </row>
    <row r="167" spans="15:15" x14ac:dyDescent="0.2">
      <c r="O167" s="4"/>
    </row>
    <row r="168" spans="15:15" x14ac:dyDescent="0.2">
      <c r="O168" s="4"/>
    </row>
    <row r="169" spans="15:15" x14ac:dyDescent="0.2">
      <c r="O169" s="4"/>
    </row>
    <row r="170" spans="15:15" x14ac:dyDescent="0.2">
      <c r="O170" s="4"/>
    </row>
    <row r="171" spans="15:15" x14ac:dyDescent="0.2">
      <c r="O171" s="4"/>
    </row>
    <row r="172" spans="15:15" x14ac:dyDescent="0.2">
      <c r="O172" s="4"/>
    </row>
    <row r="173" spans="15:15" x14ac:dyDescent="0.2">
      <c r="O173" s="4"/>
    </row>
    <row r="174" spans="15:15" x14ac:dyDescent="0.2">
      <c r="O174" s="4"/>
    </row>
    <row r="175" spans="15:15" x14ac:dyDescent="0.2">
      <c r="O175" s="4"/>
    </row>
    <row r="176" spans="15:15" x14ac:dyDescent="0.2">
      <c r="O176" s="4"/>
    </row>
    <row r="177" spans="15:15" x14ac:dyDescent="0.2">
      <c r="O177" s="4"/>
    </row>
    <row r="178" spans="15:15" x14ac:dyDescent="0.2">
      <c r="O178" s="4"/>
    </row>
    <row r="179" spans="15:15" x14ac:dyDescent="0.2">
      <c r="O179" s="4"/>
    </row>
    <row r="180" spans="15:15" x14ac:dyDescent="0.2">
      <c r="O180" s="4"/>
    </row>
    <row r="181" spans="15:15" x14ac:dyDescent="0.2">
      <c r="O181" s="4"/>
    </row>
    <row r="182" spans="15:15" x14ac:dyDescent="0.2">
      <c r="O182" s="4"/>
    </row>
    <row r="183" spans="15:15" x14ac:dyDescent="0.2">
      <c r="O183" s="4"/>
    </row>
    <row r="184" spans="15:15" x14ac:dyDescent="0.2">
      <c r="O184" s="4"/>
    </row>
    <row r="185" spans="15:15" x14ac:dyDescent="0.2">
      <c r="O185" s="4"/>
    </row>
    <row r="186" spans="15:15" x14ac:dyDescent="0.2">
      <c r="O186" s="4"/>
    </row>
    <row r="187" spans="15:15" x14ac:dyDescent="0.2">
      <c r="O187" s="4"/>
    </row>
    <row r="188" spans="15:15" x14ac:dyDescent="0.2">
      <c r="O188" s="4"/>
    </row>
    <row r="189" spans="15:15" x14ac:dyDescent="0.2">
      <c r="O189" s="4"/>
    </row>
    <row r="190" spans="15:15" x14ac:dyDescent="0.2">
      <c r="O190" s="4"/>
    </row>
    <row r="191" spans="15:15" x14ac:dyDescent="0.2">
      <c r="O191" s="4"/>
    </row>
    <row r="192" spans="15:15" x14ac:dyDescent="0.2">
      <c r="O192" s="4"/>
    </row>
    <row r="193" spans="15:15" x14ac:dyDescent="0.2">
      <c r="O193" s="4"/>
    </row>
    <row r="194" spans="15:15" x14ac:dyDescent="0.2">
      <c r="O194" s="4"/>
    </row>
    <row r="195" spans="15:15" x14ac:dyDescent="0.2">
      <c r="O195" s="4"/>
    </row>
    <row r="196" spans="15:15" x14ac:dyDescent="0.2">
      <c r="O196" s="4"/>
    </row>
    <row r="197" spans="15:15" x14ac:dyDescent="0.2">
      <c r="O197" s="4"/>
    </row>
    <row r="198" spans="15:15" x14ac:dyDescent="0.2">
      <c r="O198" s="4"/>
    </row>
    <row r="199" spans="15:15" x14ac:dyDescent="0.2">
      <c r="O199" s="4"/>
    </row>
    <row r="200" spans="15:15" x14ac:dyDescent="0.2">
      <c r="O200" s="4"/>
    </row>
    <row r="201" spans="15:15" x14ac:dyDescent="0.2">
      <c r="O201" s="4"/>
    </row>
    <row r="202" spans="15:15" x14ac:dyDescent="0.2">
      <c r="O202" s="4"/>
    </row>
    <row r="203" spans="15:15" x14ac:dyDescent="0.2">
      <c r="O203" s="4"/>
    </row>
    <row r="204" spans="15:15" x14ac:dyDescent="0.2">
      <c r="O204" s="4"/>
    </row>
    <row r="205" spans="15:15" x14ac:dyDescent="0.2">
      <c r="O205" s="4"/>
    </row>
    <row r="206" spans="15:15" x14ac:dyDescent="0.2">
      <c r="O206" s="4"/>
    </row>
    <row r="207" spans="15:15" x14ac:dyDescent="0.2">
      <c r="O207" s="4"/>
    </row>
    <row r="208" spans="15:15" x14ac:dyDescent="0.2">
      <c r="O208" s="4"/>
    </row>
    <row r="209" spans="15:15" x14ac:dyDescent="0.2">
      <c r="O209" s="4"/>
    </row>
    <row r="210" spans="15:15" x14ac:dyDescent="0.2">
      <c r="O210" s="4"/>
    </row>
    <row r="211" spans="15:15" x14ac:dyDescent="0.2">
      <c r="O211" s="4"/>
    </row>
    <row r="212" spans="15:15" x14ac:dyDescent="0.2">
      <c r="O212" s="4"/>
    </row>
    <row r="213" spans="15:15" x14ac:dyDescent="0.2">
      <c r="O213" s="4"/>
    </row>
    <row r="214" spans="15:15" x14ac:dyDescent="0.2">
      <c r="O214" s="4"/>
    </row>
    <row r="215" spans="15:15" x14ac:dyDescent="0.2">
      <c r="O215" s="4"/>
    </row>
    <row r="216" spans="15:15" x14ac:dyDescent="0.2">
      <c r="O216" s="4"/>
    </row>
    <row r="217" spans="15:15" x14ac:dyDescent="0.2">
      <c r="O217" s="4"/>
    </row>
    <row r="218" spans="15:15" x14ac:dyDescent="0.2">
      <c r="O218" s="4"/>
    </row>
    <row r="219" spans="15:15" x14ac:dyDescent="0.2">
      <c r="O219" s="4"/>
    </row>
    <row r="220" spans="15:15" x14ac:dyDescent="0.2">
      <c r="O220" s="4"/>
    </row>
    <row r="221" spans="15:15" x14ac:dyDescent="0.2">
      <c r="O221" s="4"/>
    </row>
    <row r="222" spans="15:15" x14ac:dyDescent="0.2">
      <c r="O222" s="4"/>
    </row>
    <row r="223" spans="15:15" x14ac:dyDescent="0.2">
      <c r="O223" s="4"/>
    </row>
    <row r="224" spans="15:15" x14ac:dyDescent="0.2">
      <c r="O224" s="4"/>
    </row>
    <row r="225" spans="15:15" x14ac:dyDescent="0.2">
      <c r="O225" s="4"/>
    </row>
    <row r="226" spans="15:15" x14ac:dyDescent="0.2">
      <c r="O226" s="4"/>
    </row>
    <row r="227" spans="15:15" x14ac:dyDescent="0.2">
      <c r="O227" s="4"/>
    </row>
    <row r="228" spans="15:15" x14ac:dyDescent="0.2">
      <c r="O228" s="4"/>
    </row>
    <row r="229" spans="15:15" x14ac:dyDescent="0.2">
      <c r="O229" s="4"/>
    </row>
    <row r="230" spans="15:15" x14ac:dyDescent="0.2">
      <c r="O230" s="4"/>
    </row>
    <row r="231" spans="15:15" x14ac:dyDescent="0.2">
      <c r="O231" s="4"/>
    </row>
    <row r="232" spans="15:15" x14ac:dyDescent="0.2">
      <c r="O232" s="4"/>
    </row>
    <row r="233" spans="15:15" x14ac:dyDescent="0.2">
      <c r="O233" s="4"/>
    </row>
    <row r="234" spans="15:15" x14ac:dyDescent="0.2">
      <c r="O234" s="4"/>
    </row>
    <row r="235" spans="15:15" x14ac:dyDescent="0.2">
      <c r="O235" s="4"/>
    </row>
    <row r="236" spans="15:15" x14ac:dyDescent="0.2">
      <c r="O236" s="4"/>
    </row>
    <row r="237" spans="15:15" x14ac:dyDescent="0.2">
      <c r="O237" s="4"/>
    </row>
    <row r="238" spans="15:15" x14ac:dyDescent="0.2">
      <c r="O238" s="4"/>
    </row>
    <row r="239" spans="15:15" x14ac:dyDescent="0.2">
      <c r="O239" s="4"/>
    </row>
    <row r="240" spans="15:15" x14ac:dyDescent="0.2">
      <c r="O240" s="4"/>
    </row>
    <row r="241" spans="15:15" x14ac:dyDescent="0.2">
      <c r="O241" s="4"/>
    </row>
    <row r="242" spans="15:15" x14ac:dyDescent="0.2">
      <c r="O242" s="4"/>
    </row>
    <row r="243" spans="15:15" x14ac:dyDescent="0.2">
      <c r="O243" s="4"/>
    </row>
    <row r="244" spans="15:15" x14ac:dyDescent="0.2">
      <c r="O244" s="4"/>
    </row>
    <row r="245" spans="15:15" x14ac:dyDescent="0.2">
      <c r="O245" s="4"/>
    </row>
    <row r="246" spans="15:15" x14ac:dyDescent="0.2">
      <c r="O246" s="4"/>
    </row>
    <row r="247" spans="15:15" x14ac:dyDescent="0.2">
      <c r="O247" s="4"/>
    </row>
    <row r="248" spans="15:15" x14ac:dyDescent="0.2">
      <c r="O248" s="4"/>
    </row>
    <row r="249" spans="15:15" x14ac:dyDescent="0.2">
      <c r="O249" s="4"/>
    </row>
    <row r="250" spans="15:15" x14ac:dyDescent="0.2">
      <c r="O250" s="4"/>
    </row>
    <row r="251" spans="15:15" x14ac:dyDescent="0.2">
      <c r="O251" s="4"/>
    </row>
    <row r="252" spans="15:15" x14ac:dyDescent="0.2">
      <c r="O252" s="4"/>
    </row>
    <row r="253" spans="15:15" x14ac:dyDescent="0.2">
      <c r="O253" s="4"/>
    </row>
    <row r="254" spans="15:15" x14ac:dyDescent="0.2">
      <c r="O254" s="4"/>
    </row>
    <row r="255" spans="15:15" x14ac:dyDescent="0.2">
      <c r="O255" s="4"/>
    </row>
    <row r="256" spans="15:15" x14ac:dyDescent="0.2">
      <c r="O256" s="4"/>
    </row>
    <row r="257" spans="15:15" x14ac:dyDescent="0.2">
      <c r="O257" s="4"/>
    </row>
    <row r="258" spans="15:15" x14ac:dyDescent="0.2">
      <c r="O258" s="4"/>
    </row>
    <row r="259" spans="15:15" x14ac:dyDescent="0.2">
      <c r="O259" s="4"/>
    </row>
    <row r="260" spans="15:15" x14ac:dyDescent="0.2">
      <c r="O260" s="4"/>
    </row>
    <row r="261" spans="15:15" x14ac:dyDescent="0.2">
      <c r="O261" s="4"/>
    </row>
    <row r="262" spans="15:15" x14ac:dyDescent="0.2">
      <c r="O262" s="4"/>
    </row>
    <row r="263" spans="15:15" x14ac:dyDescent="0.2">
      <c r="O263" s="4"/>
    </row>
    <row r="264" spans="15:15" x14ac:dyDescent="0.2">
      <c r="O264" s="4"/>
    </row>
    <row r="265" spans="15:15" x14ac:dyDescent="0.2">
      <c r="O265" s="4"/>
    </row>
    <row r="266" spans="15:15" x14ac:dyDescent="0.2">
      <c r="O266" s="4"/>
    </row>
    <row r="267" spans="15:15" x14ac:dyDescent="0.2">
      <c r="O267" s="4"/>
    </row>
    <row r="268" spans="15:15" x14ac:dyDescent="0.2">
      <c r="O268" s="4"/>
    </row>
    <row r="269" spans="15:15" x14ac:dyDescent="0.2">
      <c r="O269" s="4"/>
    </row>
    <row r="270" spans="15:15" x14ac:dyDescent="0.2">
      <c r="O270" s="4"/>
    </row>
    <row r="271" spans="15:15" x14ac:dyDescent="0.2">
      <c r="O271" s="4"/>
    </row>
    <row r="272" spans="15:15" x14ac:dyDescent="0.2">
      <c r="O272" s="4"/>
    </row>
    <row r="273" spans="15:15" x14ac:dyDescent="0.2">
      <c r="O273" s="4"/>
    </row>
    <row r="274" spans="15:15" x14ac:dyDescent="0.2">
      <c r="O274" s="4"/>
    </row>
    <row r="275" spans="15:15" x14ac:dyDescent="0.2">
      <c r="O275" s="4"/>
    </row>
    <row r="276" spans="15:15" x14ac:dyDescent="0.2">
      <c r="O276" s="4"/>
    </row>
    <row r="277" spans="15:15" x14ac:dyDescent="0.2">
      <c r="O277" s="4"/>
    </row>
    <row r="278" spans="15:15" x14ac:dyDescent="0.2">
      <c r="O278" s="4"/>
    </row>
    <row r="279" spans="15:15" x14ac:dyDescent="0.2">
      <c r="O279" s="4"/>
    </row>
    <row r="280" spans="15:15" x14ac:dyDescent="0.2">
      <c r="O280" s="4"/>
    </row>
    <row r="281" spans="15:15" x14ac:dyDescent="0.2">
      <c r="O281" s="4"/>
    </row>
    <row r="282" spans="15:15" x14ac:dyDescent="0.2">
      <c r="O282" s="4"/>
    </row>
    <row r="283" spans="15:15" x14ac:dyDescent="0.2">
      <c r="O283" s="4"/>
    </row>
    <row r="284" spans="15:15" x14ac:dyDescent="0.2">
      <c r="O284" s="4"/>
    </row>
    <row r="285" spans="15:15" x14ac:dyDescent="0.2">
      <c r="O285" s="4"/>
    </row>
    <row r="286" spans="15:15" x14ac:dyDescent="0.2">
      <c r="O286" s="4"/>
    </row>
    <row r="287" spans="15:15" x14ac:dyDescent="0.2">
      <c r="O287" s="4"/>
    </row>
    <row r="288" spans="15:15" x14ac:dyDescent="0.2">
      <c r="O288" s="4"/>
    </row>
    <row r="289" spans="15:15" x14ac:dyDescent="0.2">
      <c r="O289" s="4"/>
    </row>
    <row r="290" spans="15:15" x14ac:dyDescent="0.2">
      <c r="O290" s="4"/>
    </row>
    <row r="291" spans="15:15" x14ac:dyDescent="0.2">
      <c r="O291" s="4"/>
    </row>
    <row r="292" spans="15:15" x14ac:dyDescent="0.2">
      <c r="O292" s="4"/>
    </row>
    <row r="293" spans="15:15" x14ac:dyDescent="0.2">
      <c r="O293" s="4"/>
    </row>
    <row r="294" spans="15:15" x14ac:dyDescent="0.2">
      <c r="O294" s="4"/>
    </row>
    <row r="295" spans="15:15" x14ac:dyDescent="0.2">
      <c r="O295" s="4"/>
    </row>
    <row r="296" spans="15:15" x14ac:dyDescent="0.2">
      <c r="O296" s="4"/>
    </row>
    <row r="297" spans="15:15" x14ac:dyDescent="0.2">
      <c r="O297" s="4"/>
    </row>
    <row r="298" spans="15:15" x14ac:dyDescent="0.2">
      <c r="O298" s="4"/>
    </row>
    <row r="299" spans="15:15" x14ac:dyDescent="0.2">
      <c r="O299" s="4"/>
    </row>
    <row r="300" spans="15:15" x14ac:dyDescent="0.2">
      <c r="O300" s="4"/>
    </row>
    <row r="301" spans="15:15" x14ac:dyDescent="0.2">
      <c r="O301" s="4"/>
    </row>
    <row r="302" spans="15:15" x14ac:dyDescent="0.2">
      <c r="O302" s="4"/>
    </row>
    <row r="303" spans="15:15" x14ac:dyDescent="0.2">
      <c r="O303" s="4"/>
    </row>
    <row r="304" spans="15:15" x14ac:dyDescent="0.2">
      <c r="O304" s="4"/>
    </row>
    <row r="305" spans="15:15" x14ac:dyDescent="0.2">
      <c r="O305" s="4"/>
    </row>
    <row r="306" spans="15:15" x14ac:dyDescent="0.2">
      <c r="O306" s="4"/>
    </row>
    <row r="307" spans="15:15" x14ac:dyDescent="0.2">
      <c r="O307" s="4"/>
    </row>
    <row r="710" spans="1:15" s="2" customFormat="1" x14ac:dyDescent="0.2">
      <c r="A710" s="2" t="s">
        <v>15398</v>
      </c>
      <c r="E710" s="3"/>
      <c r="H710" s="4"/>
      <c r="I710" s="3"/>
      <c r="J710" s="3"/>
      <c r="K710" s="3"/>
      <c r="L710" s="3"/>
      <c r="M710" s="96"/>
      <c r="N710" s="3"/>
      <c r="O710" s="3"/>
    </row>
    <row r="711" spans="1:15" s="2" customFormat="1" x14ac:dyDescent="0.2">
      <c r="A711" s="75" t="s">
        <v>15398</v>
      </c>
      <c r="E711" s="3"/>
      <c r="H711" s="4"/>
      <c r="I711" s="3"/>
      <c r="J711" s="3"/>
      <c r="K711" s="3"/>
      <c r="L711" s="3"/>
      <c r="M711" s="96"/>
      <c r="N711" s="3"/>
      <c r="O711" s="3"/>
    </row>
    <row r="712" spans="1:15" s="2" customFormat="1" x14ac:dyDescent="0.2">
      <c r="A712" s="75" t="s">
        <v>15398</v>
      </c>
      <c r="E712" s="3"/>
      <c r="H712" s="4"/>
      <c r="I712" s="3"/>
      <c r="J712" s="3"/>
      <c r="K712" s="3"/>
      <c r="L712" s="3"/>
      <c r="M712" s="96"/>
      <c r="N712" s="3"/>
      <c r="O712" s="3"/>
    </row>
    <row r="713" spans="1:15" s="2" customFormat="1" x14ac:dyDescent="0.2">
      <c r="A713" s="75" t="s">
        <v>15398</v>
      </c>
      <c r="E713" s="3"/>
      <c r="H713" s="4"/>
      <c r="I713" s="3"/>
      <c r="J713" s="3"/>
      <c r="K713" s="3"/>
      <c r="L713" s="3"/>
      <c r="M713" s="96"/>
      <c r="N713" s="3"/>
      <c r="O713" s="3"/>
    </row>
    <row r="714" spans="1:15" s="2" customFormat="1" x14ac:dyDescent="0.2">
      <c r="A714" s="2" t="s">
        <v>15398</v>
      </c>
      <c r="E714" s="3"/>
      <c r="H714" s="4"/>
      <c r="I714" s="3"/>
      <c r="J714" s="3"/>
      <c r="K714" s="3"/>
      <c r="L714" s="3"/>
      <c r="M714" s="96"/>
      <c r="N714" s="3"/>
      <c r="O714" s="3"/>
    </row>
    <row r="715" spans="1:15" s="2" customFormat="1" x14ac:dyDescent="0.2">
      <c r="A715" s="2" t="s">
        <v>15398</v>
      </c>
      <c r="E715" s="3"/>
      <c r="H715" s="4"/>
      <c r="I715" s="3"/>
      <c r="J715" s="3"/>
      <c r="K715" s="3"/>
      <c r="L715" s="3"/>
      <c r="M715" s="96"/>
      <c r="N715" s="3"/>
      <c r="O715" s="3"/>
    </row>
    <row r="716" spans="1:15" s="2" customFormat="1" x14ac:dyDescent="0.2">
      <c r="A716" s="2" t="str">
        <f t="shared" ref="A716:A725" si="11">IF(G716&gt;0,"x","")</f>
        <v/>
      </c>
      <c r="E716" s="3"/>
      <c r="H716" s="4"/>
      <c r="I716" s="3"/>
      <c r="J716" s="3"/>
      <c r="K716" s="3"/>
      <c r="L716" s="3"/>
      <c r="M716" s="96"/>
      <c r="N716" s="3"/>
      <c r="O716" s="3"/>
    </row>
    <row r="717" spans="1:15" s="2" customFormat="1" x14ac:dyDescent="0.2">
      <c r="A717" s="2" t="str">
        <f t="shared" si="11"/>
        <v/>
      </c>
      <c r="E717" s="3"/>
      <c r="H717" s="4"/>
      <c r="I717" s="3"/>
      <c r="J717" s="3"/>
      <c r="K717" s="3"/>
      <c r="L717" s="3"/>
      <c r="M717" s="96"/>
      <c r="N717" s="3"/>
      <c r="O717" s="3"/>
    </row>
    <row r="718" spans="1:15" s="2" customFormat="1" x14ac:dyDescent="0.2">
      <c r="A718" s="2" t="str">
        <f t="shared" si="11"/>
        <v/>
      </c>
      <c r="E718" s="3"/>
      <c r="H718" s="4"/>
      <c r="I718" s="3"/>
      <c r="J718" s="3"/>
      <c r="K718" s="3"/>
      <c r="L718" s="3"/>
      <c r="M718" s="96"/>
      <c r="N718" s="3"/>
      <c r="O718" s="3"/>
    </row>
    <row r="719" spans="1:15" s="2" customFormat="1" x14ac:dyDescent="0.2">
      <c r="A719" s="2" t="str">
        <f t="shared" si="11"/>
        <v/>
      </c>
      <c r="E719" s="3"/>
      <c r="H719" s="4"/>
      <c r="I719" s="3"/>
      <c r="J719" s="3"/>
      <c r="K719" s="3"/>
      <c r="L719" s="3"/>
      <c r="M719" s="96"/>
      <c r="N719" s="3"/>
      <c r="O719" s="3"/>
    </row>
    <row r="720" spans="1:15" s="2" customFormat="1" x14ac:dyDescent="0.2">
      <c r="A720" s="2" t="str">
        <f t="shared" si="11"/>
        <v/>
      </c>
      <c r="E720" s="3"/>
      <c r="H720" s="4"/>
      <c r="I720" s="3"/>
      <c r="J720" s="3"/>
      <c r="K720" s="3"/>
      <c r="L720" s="3"/>
      <c r="M720" s="96"/>
      <c r="N720" s="3"/>
      <c r="O720" s="3"/>
    </row>
    <row r="721" spans="1:15" s="2" customFormat="1" x14ac:dyDescent="0.2">
      <c r="A721" s="2" t="str">
        <f t="shared" si="11"/>
        <v/>
      </c>
      <c r="E721" s="3"/>
      <c r="H721" s="4"/>
      <c r="I721" s="3"/>
      <c r="J721" s="3"/>
      <c r="K721" s="3"/>
      <c r="L721" s="3"/>
      <c r="M721" s="96"/>
      <c r="N721" s="3"/>
      <c r="O721" s="3"/>
    </row>
    <row r="722" spans="1:15" s="2" customFormat="1" x14ac:dyDescent="0.2">
      <c r="A722" s="2" t="str">
        <f t="shared" si="11"/>
        <v/>
      </c>
      <c r="E722" s="3"/>
      <c r="H722" s="4"/>
      <c r="I722" s="3"/>
      <c r="J722" s="3"/>
      <c r="K722" s="3"/>
      <c r="L722" s="3"/>
      <c r="M722" s="96"/>
      <c r="N722" s="3"/>
      <c r="O722" s="3"/>
    </row>
    <row r="723" spans="1:15" s="2" customFormat="1" x14ac:dyDescent="0.2">
      <c r="A723" s="2" t="str">
        <f t="shared" si="11"/>
        <v/>
      </c>
      <c r="E723" s="3"/>
      <c r="H723" s="4"/>
      <c r="I723" s="3"/>
      <c r="J723" s="3"/>
      <c r="K723" s="3"/>
      <c r="L723" s="3"/>
      <c r="M723" s="96"/>
      <c r="N723" s="3"/>
      <c r="O723" s="3"/>
    </row>
    <row r="724" spans="1:15" s="2" customFormat="1" x14ac:dyDescent="0.2">
      <c r="A724" s="2" t="str">
        <f t="shared" si="11"/>
        <v/>
      </c>
      <c r="E724" s="3"/>
      <c r="H724" s="4"/>
      <c r="I724" s="3"/>
      <c r="J724" s="3"/>
      <c r="K724" s="3"/>
      <c r="L724" s="3"/>
      <c r="M724" s="96"/>
      <c r="N724" s="3"/>
      <c r="O724" s="3"/>
    </row>
    <row r="725" spans="1:15" s="2" customFormat="1" x14ac:dyDescent="0.2">
      <c r="A725" s="2" t="str">
        <f t="shared" si="11"/>
        <v/>
      </c>
      <c r="E725" s="3"/>
      <c r="H725" s="4"/>
      <c r="I725" s="3"/>
      <c r="J725" s="3"/>
      <c r="K725" s="3"/>
      <c r="L725" s="3"/>
      <c r="M725" s="96"/>
      <c r="N725" s="3"/>
      <c r="O725" s="3"/>
    </row>
    <row r="726" spans="1:15" s="2" customFormat="1" x14ac:dyDescent="0.2">
      <c r="A726" s="2" t="s">
        <v>15399</v>
      </c>
      <c r="E726" s="3"/>
      <c r="H726" s="4"/>
      <c r="I726" s="3"/>
      <c r="J726" s="3"/>
      <c r="K726" s="3"/>
      <c r="L726" s="3"/>
      <c r="M726" s="96"/>
      <c r="N726" s="3"/>
      <c r="O726" s="3"/>
    </row>
    <row r="727" spans="1:15" s="2" customFormat="1" x14ac:dyDescent="0.2">
      <c r="A727" s="2" t="s">
        <v>15399</v>
      </c>
      <c r="E727" s="3"/>
      <c r="H727" s="4"/>
      <c r="I727" s="3"/>
      <c r="J727" s="3"/>
      <c r="K727" s="3"/>
      <c r="L727" s="3"/>
      <c r="M727" s="96"/>
      <c r="N727" s="3"/>
      <c r="O727" s="3"/>
    </row>
    <row r="728" spans="1:15" s="2" customFormat="1" x14ac:dyDescent="0.2">
      <c r="A728" s="2" t="str">
        <f t="shared" ref="A728:A740" si="12">IF(G728&gt;0,"x","")</f>
        <v/>
      </c>
      <c r="E728" s="3"/>
      <c r="H728" s="4"/>
      <c r="I728" s="3"/>
      <c r="J728" s="3"/>
      <c r="K728" s="3"/>
      <c r="L728" s="3"/>
      <c r="M728" s="96"/>
      <c r="N728" s="3"/>
      <c r="O728" s="3"/>
    </row>
    <row r="729" spans="1:15" s="2" customFormat="1" x14ac:dyDescent="0.2">
      <c r="A729" s="2" t="str">
        <f t="shared" si="12"/>
        <v/>
      </c>
      <c r="E729" s="3"/>
      <c r="H729" s="4"/>
      <c r="I729" s="3"/>
      <c r="J729" s="3"/>
      <c r="K729" s="3"/>
      <c r="L729" s="3"/>
      <c r="M729" s="96"/>
      <c r="N729" s="3"/>
      <c r="O729" s="3"/>
    </row>
    <row r="730" spans="1:15" s="2" customFormat="1" x14ac:dyDescent="0.2">
      <c r="A730" s="2" t="str">
        <f t="shared" si="12"/>
        <v/>
      </c>
      <c r="E730" s="3"/>
      <c r="H730" s="4"/>
      <c r="I730" s="3"/>
      <c r="J730" s="3"/>
      <c r="K730" s="3"/>
      <c r="L730" s="3"/>
      <c r="M730" s="96"/>
      <c r="N730" s="3"/>
      <c r="O730" s="3"/>
    </row>
    <row r="731" spans="1:15" s="2" customFormat="1" x14ac:dyDescent="0.2">
      <c r="A731" s="2" t="str">
        <f t="shared" si="12"/>
        <v/>
      </c>
      <c r="E731" s="3"/>
      <c r="H731" s="4"/>
      <c r="I731" s="3"/>
      <c r="J731" s="3"/>
      <c r="K731" s="3"/>
      <c r="L731" s="3"/>
      <c r="M731" s="96"/>
      <c r="N731" s="3"/>
      <c r="O731" s="3"/>
    </row>
    <row r="732" spans="1:15" s="2" customFormat="1" x14ac:dyDescent="0.2">
      <c r="A732" s="2" t="str">
        <f t="shared" si="12"/>
        <v/>
      </c>
      <c r="E732" s="3"/>
      <c r="H732" s="4"/>
      <c r="I732" s="3"/>
      <c r="J732" s="3"/>
      <c r="K732" s="3"/>
      <c r="L732" s="3"/>
      <c r="M732" s="96"/>
      <c r="N732" s="3"/>
      <c r="O732" s="3"/>
    </row>
    <row r="733" spans="1:15" s="2" customFormat="1" x14ac:dyDescent="0.2">
      <c r="A733" s="2" t="str">
        <f t="shared" si="12"/>
        <v/>
      </c>
      <c r="E733" s="3"/>
      <c r="H733" s="4"/>
      <c r="I733" s="3"/>
      <c r="J733" s="3"/>
      <c r="K733" s="3"/>
      <c r="L733" s="3"/>
      <c r="M733" s="96"/>
      <c r="N733" s="3"/>
      <c r="O733" s="3"/>
    </row>
    <row r="734" spans="1:15" s="2" customFormat="1" x14ac:dyDescent="0.2">
      <c r="A734" s="2" t="str">
        <f t="shared" si="12"/>
        <v/>
      </c>
      <c r="E734" s="3"/>
      <c r="H734" s="4"/>
      <c r="I734" s="3"/>
      <c r="J734" s="3"/>
      <c r="K734" s="3"/>
      <c r="L734" s="3"/>
      <c r="M734" s="96"/>
      <c r="N734" s="3"/>
      <c r="O734" s="3"/>
    </row>
    <row r="735" spans="1:15" s="2" customFormat="1" x14ac:dyDescent="0.2">
      <c r="A735" s="2" t="str">
        <f t="shared" si="12"/>
        <v/>
      </c>
      <c r="E735" s="3"/>
      <c r="H735" s="4"/>
      <c r="I735" s="3"/>
      <c r="J735" s="3"/>
      <c r="K735" s="3"/>
      <c r="L735" s="3"/>
      <c r="M735" s="96"/>
      <c r="N735" s="3"/>
      <c r="O735" s="3"/>
    </row>
    <row r="736" spans="1:15" s="2" customFormat="1" x14ac:dyDescent="0.2">
      <c r="A736" s="2" t="str">
        <f t="shared" si="12"/>
        <v/>
      </c>
      <c r="E736" s="3"/>
      <c r="H736" s="4"/>
      <c r="I736" s="3"/>
      <c r="J736" s="3"/>
      <c r="K736" s="3"/>
      <c r="L736" s="3"/>
      <c r="M736" s="96"/>
      <c r="N736" s="3"/>
      <c r="O736" s="3"/>
    </row>
    <row r="737" spans="1:15" s="2" customFormat="1" x14ac:dyDescent="0.2">
      <c r="A737" s="2" t="str">
        <f t="shared" si="12"/>
        <v/>
      </c>
      <c r="E737" s="3"/>
      <c r="H737" s="4"/>
      <c r="I737" s="3"/>
      <c r="J737" s="3"/>
      <c r="K737" s="3"/>
      <c r="L737" s="3"/>
      <c r="M737" s="96"/>
      <c r="N737" s="3"/>
      <c r="O737" s="3"/>
    </row>
    <row r="738" spans="1:15" s="2" customFormat="1" x14ac:dyDescent="0.2">
      <c r="A738" s="2" t="str">
        <f t="shared" si="12"/>
        <v/>
      </c>
      <c r="E738" s="3"/>
      <c r="H738" s="4"/>
      <c r="I738" s="3"/>
      <c r="J738" s="3"/>
      <c r="K738" s="3"/>
      <c r="L738" s="3"/>
      <c r="M738" s="96"/>
      <c r="N738" s="3"/>
      <c r="O738" s="3"/>
    </row>
    <row r="739" spans="1:15" s="2" customFormat="1" x14ac:dyDescent="0.2">
      <c r="A739" s="2" t="str">
        <f t="shared" si="12"/>
        <v/>
      </c>
      <c r="E739" s="3"/>
      <c r="H739" s="4"/>
      <c r="I739" s="3"/>
      <c r="J739" s="3"/>
      <c r="K739" s="3"/>
      <c r="L739" s="3"/>
      <c r="M739" s="96"/>
      <c r="N739" s="3"/>
      <c r="O739" s="3"/>
    </row>
    <row r="740" spans="1:15" s="2" customFormat="1" x14ac:dyDescent="0.2">
      <c r="A740" s="2" t="str">
        <f t="shared" si="12"/>
        <v/>
      </c>
      <c r="E740" s="3"/>
      <c r="H740" s="4"/>
      <c r="I740" s="3"/>
      <c r="J740" s="3"/>
      <c r="K740" s="3"/>
      <c r="L740" s="3"/>
      <c r="M740" s="96"/>
      <c r="N740" s="3"/>
      <c r="O740" s="3"/>
    </row>
    <row r="1383" spans="1:15" s="2" customFormat="1" x14ac:dyDescent="0.2">
      <c r="A1383" s="2" t="s">
        <v>15398</v>
      </c>
      <c r="E1383" s="3"/>
      <c r="H1383" s="4"/>
      <c r="I1383" s="3"/>
      <c r="J1383" s="3"/>
      <c r="K1383" s="3"/>
      <c r="L1383" s="3"/>
      <c r="M1383" s="96"/>
      <c r="N1383" s="3"/>
      <c r="O1383" s="3"/>
    </row>
    <row r="1384" spans="1:15" s="2" customFormat="1" x14ac:dyDescent="0.2">
      <c r="A1384" s="75" t="s">
        <v>15398</v>
      </c>
      <c r="E1384" s="3"/>
      <c r="H1384" s="4"/>
      <c r="I1384" s="3"/>
      <c r="J1384" s="3"/>
      <c r="K1384" s="3"/>
      <c r="L1384" s="3"/>
      <c r="M1384" s="96"/>
      <c r="N1384" s="3"/>
      <c r="O1384" s="3"/>
    </row>
    <row r="1385" spans="1:15" s="2" customFormat="1" x14ac:dyDescent="0.2">
      <c r="A1385" s="75" t="s">
        <v>15398</v>
      </c>
      <c r="E1385" s="3"/>
      <c r="H1385" s="4"/>
      <c r="I1385" s="3"/>
      <c r="J1385" s="3"/>
      <c r="K1385" s="3"/>
      <c r="L1385" s="3"/>
      <c r="M1385" s="96"/>
      <c r="N1385" s="3"/>
      <c r="O1385" s="3"/>
    </row>
    <row r="1386" spans="1:15" s="2" customFormat="1" x14ac:dyDescent="0.2">
      <c r="A1386" s="75" t="s">
        <v>15398</v>
      </c>
      <c r="E1386" s="3"/>
      <c r="H1386" s="4"/>
      <c r="I1386" s="3"/>
      <c r="J1386" s="3"/>
      <c r="K1386" s="3"/>
      <c r="L1386" s="3"/>
      <c r="M1386" s="96"/>
      <c r="N1386" s="3"/>
      <c r="O1386" s="3"/>
    </row>
    <row r="1387" spans="1:15" s="2" customFormat="1" x14ac:dyDescent="0.2">
      <c r="A1387" s="2" t="s">
        <v>15398</v>
      </c>
      <c r="E1387" s="3"/>
      <c r="H1387" s="4"/>
      <c r="I1387" s="3"/>
      <c r="J1387" s="3"/>
      <c r="K1387" s="3"/>
      <c r="L1387" s="3"/>
      <c r="M1387" s="96"/>
      <c r="N1387" s="3"/>
      <c r="O1387" s="3"/>
    </row>
    <row r="1388" spans="1:15" s="2" customFormat="1" x14ac:dyDescent="0.2">
      <c r="A1388" s="2" t="s">
        <v>15398</v>
      </c>
      <c r="E1388" s="3"/>
      <c r="H1388" s="4"/>
      <c r="I1388" s="3"/>
      <c r="J1388" s="3"/>
      <c r="K1388" s="3"/>
      <c r="L1388" s="3"/>
      <c r="M1388" s="96"/>
      <c r="N1388" s="3"/>
      <c r="O1388" s="3"/>
    </row>
    <row r="1389" spans="1:15" s="2" customFormat="1" x14ac:dyDescent="0.2">
      <c r="A1389" s="2" t="str">
        <f t="shared" ref="A1389:A1398" si="13">IF(G1389&gt;0,"x","")</f>
        <v/>
      </c>
      <c r="E1389" s="3"/>
      <c r="H1389" s="4"/>
      <c r="I1389" s="3"/>
      <c r="J1389" s="3"/>
      <c r="K1389" s="3"/>
      <c r="L1389" s="3"/>
      <c r="M1389" s="96"/>
      <c r="N1389" s="3"/>
      <c r="O1389" s="3"/>
    </row>
    <row r="1390" spans="1:15" s="2" customFormat="1" x14ac:dyDescent="0.2">
      <c r="A1390" s="2" t="str">
        <f t="shared" si="13"/>
        <v/>
      </c>
      <c r="E1390" s="3"/>
      <c r="H1390" s="4"/>
      <c r="I1390" s="3"/>
      <c r="J1390" s="3"/>
      <c r="K1390" s="3"/>
      <c r="L1390" s="3"/>
      <c r="M1390" s="96"/>
      <c r="N1390" s="3"/>
      <c r="O1390" s="3"/>
    </row>
    <row r="1391" spans="1:15" s="2" customFormat="1" x14ac:dyDescent="0.2">
      <c r="A1391" s="2" t="str">
        <f t="shared" si="13"/>
        <v/>
      </c>
      <c r="E1391" s="3"/>
      <c r="H1391" s="4"/>
      <c r="I1391" s="3"/>
      <c r="J1391" s="3"/>
      <c r="K1391" s="3"/>
      <c r="L1391" s="3"/>
      <c r="M1391" s="96"/>
      <c r="N1391" s="3"/>
      <c r="O1391" s="3"/>
    </row>
    <row r="1392" spans="1:15" s="2" customFormat="1" x14ac:dyDescent="0.2">
      <c r="A1392" s="2" t="str">
        <f t="shared" si="13"/>
        <v/>
      </c>
      <c r="E1392" s="3"/>
      <c r="H1392" s="4"/>
      <c r="I1392" s="3"/>
      <c r="J1392" s="3"/>
      <c r="K1392" s="3"/>
      <c r="L1392" s="3"/>
      <c r="M1392" s="96"/>
      <c r="N1392" s="3"/>
      <c r="O1392" s="3"/>
    </row>
    <row r="1393" spans="1:15" s="2" customFormat="1" x14ac:dyDescent="0.2">
      <c r="A1393" s="2" t="str">
        <f t="shared" si="13"/>
        <v/>
      </c>
      <c r="E1393" s="3"/>
      <c r="H1393" s="4"/>
      <c r="I1393" s="3"/>
      <c r="J1393" s="3"/>
      <c r="K1393" s="3"/>
      <c r="L1393" s="3"/>
      <c r="M1393" s="96"/>
      <c r="N1393" s="3"/>
      <c r="O1393" s="3"/>
    </row>
    <row r="1394" spans="1:15" s="2" customFormat="1" x14ac:dyDescent="0.2">
      <c r="A1394" s="2" t="str">
        <f t="shared" si="13"/>
        <v/>
      </c>
      <c r="E1394" s="3"/>
      <c r="H1394" s="4"/>
      <c r="I1394" s="3"/>
      <c r="J1394" s="3"/>
      <c r="K1394" s="3"/>
      <c r="L1394" s="3"/>
      <c r="M1394" s="96"/>
      <c r="N1394" s="3"/>
      <c r="O1394" s="3"/>
    </row>
    <row r="1395" spans="1:15" s="2" customFormat="1" x14ac:dyDescent="0.2">
      <c r="A1395" s="2" t="str">
        <f t="shared" si="13"/>
        <v/>
      </c>
      <c r="E1395" s="3"/>
      <c r="H1395" s="4"/>
      <c r="I1395" s="3"/>
      <c r="J1395" s="3"/>
      <c r="K1395" s="3"/>
      <c r="L1395" s="3"/>
      <c r="M1395" s="96"/>
      <c r="N1395" s="3"/>
      <c r="O1395" s="3"/>
    </row>
    <row r="1396" spans="1:15" s="2" customFormat="1" x14ac:dyDescent="0.2">
      <c r="A1396" s="2" t="str">
        <f t="shared" si="13"/>
        <v/>
      </c>
      <c r="E1396" s="3"/>
      <c r="H1396" s="4"/>
      <c r="I1396" s="3"/>
      <c r="J1396" s="3"/>
      <c r="K1396" s="3"/>
      <c r="L1396" s="3"/>
      <c r="M1396" s="96"/>
      <c r="N1396" s="3"/>
      <c r="O1396" s="3"/>
    </row>
    <row r="1397" spans="1:15" s="2" customFormat="1" x14ac:dyDescent="0.2">
      <c r="A1397" s="2" t="str">
        <f t="shared" si="13"/>
        <v/>
      </c>
      <c r="E1397" s="3"/>
      <c r="H1397" s="4"/>
      <c r="I1397" s="3"/>
      <c r="J1397" s="3"/>
      <c r="K1397" s="3"/>
      <c r="L1397" s="3"/>
      <c r="M1397" s="96"/>
      <c r="N1397" s="3"/>
      <c r="O1397" s="3"/>
    </row>
    <row r="1398" spans="1:15" s="2" customFormat="1" x14ac:dyDescent="0.2">
      <c r="A1398" s="2" t="str">
        <f t="shared" si="13"/>
        <v/>
      </c>
      <c r="E1398" s="3"/>
      <c r="H1398" s="4"/>
      <c r="I1398" s="3"/>
      <c r="J1398" s="3"/>
      <c r="K1398" s="3"/>
      <c r="L1398" s="3"/>
      <c r="M1398" s="96"/>
      <c r="N1398" s="3"/>
      <c r="O1398" s="3"/>
    </row>
    <row r="1399" spans="1:15" s="2" customFormat="1" x14ac:dyDescent="0.2">
      <c r="A1399" s="2" t="s">
        <v>15399</v>
      </c>
      <c r="E1399" s="3"/>
      <c r="H1399" s="4"/>
      <c r="I1399" s="3"/>
      <c r="J1399" s="3"/>
      <c r="K1399" s="3"/>
      <c r="L1399" s="3"/>
      <c r="M1399" s="96"/>
      <c r="N1399" s="3"/>
      <c r="O1399" s="3"/>
    </row>
    <row r="1400" spans="1:15" s="2" customFormat="1" x14ac:dyDescent="0.2">
      <c r="A1400" s="2" t="s">
        <v>15399</v>
      </c>
      <c r="E1400" s="3"/>
      <c r="H1400" s="4"/>
      <c r="I1400" s="3"/>
      <c r="J1400" s="3"/>
      <c r="K1400" s="3"/>
      <c r="L1400" s="3"/>
      <c r="M1400" s="96"/>
      <c r="N1400" s="3"/>
      <c r="O1400" s="3"/>
    </row>
    <row r="1401" spans="1:15" s="2" customFormat="1" x14ac:dyDescent="0.2">
      <c r="A1401" s="2" t="str">
        <f t="shared" ref="A1401:A1413" si="14">IF(G1401&gt;0,"x","")</f>
        <v/>
      </c>
      <c r="E1401" s="3"/>
      <c r="H1401" s="4"/>
      <c r="I1401" s="3"/>
      <c r="J1401" s="3"/>
      <c r="K1401" s="3"/>
      <c r="L1401" s="3"/>
      <c r="M1401" s="96"/>
      <c r="N1401" s="3"/>
      <c r="O1401" s="3"/>
    </row>
    <row r="1402" spans="1:15" s="2" customFormat="1" x14ac:dyDescent="0.2">
      <c r="A1402" s="2" t="str">
        <f t="shared" si="14"/>
        <v/>
      </c>
      <c r="E1402" s="3"/>
      <c r="H1402" s="4"/>
      <c r="I1402" s="3"/>
      <c r="J1402" s="3"/>
      <c r="K1402" s="3"/>
      <c r="L1402" s="3"/>
      <c r="M1402" s="96"/>
      <c r="N1402" s="3"/>
      <c r="O1402" s="3"/>
    </row>
    <row r="1403" spans="1:15" s="2" customFormat="1" x14ac:dyDescent="0.2">
      <c r="A1403" s="2" t="str">
        <f t="shared" si="14"/>
        <v/>
      </c>
      <c r="E1403" s="3"/>
      <c r="H1403" s="4"/>
      <c r="I1403" s="3"/>
      <c r="J1403" s="3"/>
      <c r="K1403" s="3"/>
      <c r="L1403" s="3"/>
      <c r="M1403" s="96"/>
      <c r="N1403" s="3"/>
      <c r="O1403" s="3"/>
    </row>
    <row r="1404" spans="1:15" s="2" customFormat="1" x14ac:dyDescent="0.2">
      <c r="A1404" s="2" t="str">
        <f t="shared" si="14"/>
        <v/>
      </c>
      <c r="E1404" s="3"/>
      <c r="H1404" s="4"/>
      <c r="I1404" s="3"/>
      <c r="J1404" s="3"/>
      <c r="K1404" s="3"/>
      <c r="L1404" s="3"/>
      <c r="M1404" s="96"/>
      <c r="N1404" s="3"/>
      <c r="O1404" s="3"/>
    </row>
    <row r="1405" spans="1:15" s="2" customFormat="1" x14ac:dyDescent="0.2">
      <c r="A1405" s="2" t="str">
        <f t="shared" si="14"/>
        <v/>
      </c>
      <c r="E1405" s="3"/>
      <c r="H1405" s="4"/>
      <c r="I1405" s="3"/>
      <c r="J1405" s="3"/>
      <c r="K1405" s="3"/>
      <c r="L1405" s="3"/>
      <c r="M1405" s="96"/>
      <c r="N1405" s="3"/>
      <c r="O1405" s="3"/>
    </row>
    <row r="1406" spans="1:15" s="2" customFormat="1" x14ac:dyDescent="0.2">
      <c r="A1406" s="2" t="str">
        <f t="shared" si="14"/>
        <v/>
      </c>
      <c r="E1406" s="3"/>
      <c r="H1406" s="4"/>
      <c r="I1406" s="3"/>
      <c r="J1406" s="3"/>
      <c r="K1406" s="3"/>
      <c r="L1406" s="3"/>
      <c r="M1406" s="96"/>
      <c r="N1406" s="3"/>
      <c r="O1406" s="3"/>
    </row>
    <row r="1407" spans="1:15" s="2" customFormat="1" x14ac:dyDescent="0.2">
      <c r="A1407" s="2" t="str">
        <f t="shared" si="14"/>
        <v/>
      </c>
      <c r="E1407" s="3"/>
      <c r="H1407" s="4"/>
      <c r="I1407" s="3"/>
      <c r="J1407" s="3"/>
      <c r="K1407" s="3"/>
      <c r="L1407" s="3"/>
      <c r="M1407" s="96"/>
      <c r="N1407" s="3"/>
      <c r="O1407" s="3"/>
    </row>
    <row r="1408" spans="1:15" s="2" customFormat="1" x14ac:dyDescent="0.2">
      <c r="A1408" s="2" t="str">
        <f t="shared" si="14"/>
        <v/>
      </c>
      <c r="E1408" s="3"/>
      <c r="H1408" s="4"/>
      <c r="I1408" s="3"/>
      <c r="J1408" s="3"/>
      <c r="K1408" s="3"/>
      <c r="L1408" s="3"/>
      <c r="M1408" s="96"/>
      <c r="N1408" s="3"/>
      <c r="O1408" s="3"/>
    </row>
    <row r="1409" spans="1:15" s="2" customFormat="1" x14ac:dyDescent="0.2">
      <c r="A1409" s="2" t="str">
        <f t="shared" si="14"/>
        <v/>
      </c>
      <c r="E1409" s="3"/>
      <c r="H1409" s="4"/>
      <c r="I1409" s="3"/>
      <c r="J1409" s="3"/>
      <c r="K1409" s="3"/>
      <c r="L1409" s="3"/>
      <c r="M1409" s="96"/>
      <c r="N1409" s="3"/>
      <c r="O1409" s="3"/>
    </row>
    <row r="1410" spans="1:15" s="2" customFormat="1" x14ac:dyDescent="0.2">
      <c r="A1410" s="2" t="str">
        <f t="shared" si="14"/>
        <v/>
      </c>
      <c r="E1410" s="3"/>
      <c r="H1410" s="4"/>
      <c r="I1410" s="3"/>
      <c r="J1410" s="3"/>
      <c r="K1410" s="3"/>
      <c r="L1410" s="3"/>
      <c r="M1410" s="96"/>
      <c r="N1410" s="3"/>
      <c r="O1410" s="3"/>
    </row>
    <row r="1411" spans="1:15" s="2" customFormat="1" x14ac:dyDescent="0.2">
      <c r="A1411" s="2" t="str">
        <f t="shared" si="14"/>
        <v/>
      </c>
      <c r="E1411" s="3"/>
      <c r="H1411" s="4"/>
      <c r="I1411" s="3"/>
      <c r="J1411" s="3"/>
      <c r="K1411" s="3"/>
      <c r="L1411" s="3"/>
      <c r="M1411" s="96"/>
      <c r="N1411" s="3"/>
      <c r="O1411" s="3"/>
    </row>
    <row r="1412" spans="1:15" s="2" customFormat="1" x14ac:dyDescent="0.2">
      <c r="A1412" s="2" t="str">
        <f t="shared" si="14"/>
        <v/>
      </c>
      <c r="E1412" s="3"/>
      <c r="H1412" s="4"/>
      <c r="I1412" s="3"/>
      <c r="J1412" s="3"/>
      <c r="K1412" s="3"/>
      <c r="L1412" s="3"/>
      <c r="M1412" s="96"/>
      <c r="N1412" s="3"/>
      <c r="O1412" s="3"/>
    </row>
    <row r="1413" spans="1:15" s="2" customFormat="1" x14ac:dyDescent="0.2">
      <c r="A1413" s="2" t="str">
        <f t="shared" si="14"/>
        <v/>
      </c>
      <c r="E1413" s="3"/>
      <c r="H1413" s="4"/>
      <c r="I1413" s="3"/>
      <c r="J1413" s="3"/>
      <c r="K1413" s="3"/>
      <c r="L1413" s="3"/>
      <c r="M1413" s="96"/>
      <c r="N1413" s="3"/>
      <c r="O1413" s="3"/>
    </row>
    <row r="2056" spans="1:15" s="2" customFormat="1" x14ac:dyDescent="0.2">
      <c r="A2056" s="2" t="s">
        <v>15398</v>
      </c>
      <c r="E2056" s="3"/>
      <c r="H2056" s="4"/>
      <c r="I2056" s="3"/>
      <c r="J2056" s="3"/>
      <c r="K2056" s="3"/>
      <c r="L2056" s="3"/>
      <c r="M2056" s="96"/>
      <c r="N2056" s="3"/>
      <c r="O2056" s="3"/>
    </row>
    <row r="2057" spans="1:15" s="2" customFormat="1" x14ac:dyDescent="0.2">
      <c r="A2057" s="75" t="s">
        <v>15398</v>
      </c>
      <c r="E2057" s="3"/>
      <c r="H2057" s="4"/>
      <c r="I2057" s="3"/>
      <c r="J2057" s="3"/>
      <c r="K2057" s="3"/>
      <c r="L2057" s="3"/>
      <c r="M2057" s="96"/>
      <c r="N2057" s="3"/>
      <c r="O2057" s="3"/>
    </row>
    <row r="2058" spans="1:15" s="2" customFormat="1" x14ac:dyDescent="0.2">
      <c r="A2058" s="75" t="s">
        <v>15398</v>
      </c>
      <c r="E2058" s="3"/>
      <c r="H2058" s="4"/>
      <c r="I2058" s="3"/>
      <c r="J2058" s="3"/>
      <c r="K2058" s="3"/>
      <c r="L2058" s="3"/>
      <c r="M2058" s="96"/>
      <c r="N2058" s="3"/>
      <c r="O2058" s="3"/>
    </row>
    <row r="2059" spans="1:15" s="2" customFormat="1" x14ac:dyDescent="0.2">
      <c r="A2059" s="75" t="s">
        <v>15398</v>
      </c>
      <c r="E2059" s="3"/>
      <c r="H2059" s="4"/>
      <c r="I2059" s="3"/>
      <c r="J2059" s="3"/>
      <c r="K2059" s="3"/>
      <c r="L2059" s="3"/>
      <c r="M2059" s="96"/>
      <c r="N2059" s="3"/>
      <c r="O2059" s="3"/>
    </row>
    <row r="2060" spans="1:15" s="2" customFormat="1" x14ac:dyDescent="0.2">
      <c r="A2060" s="2" t="s">
        <v>15398</v>
      </c>
      <c r="E2060" s="3"/>
      <c r="H2060" s="4"/>
      <c r="I2060" s="3"/>
      <c r="J2060" s="3"/>
      <c r="K2060" s="3"/>
      <c r="L2060" s="3"/>
      <c r="M2060" s="96"/>
      <c r="N2060" s="3"/>
      <c r="O2060" s="3"/>
    </row>
    <row r="2061" spans="1:15" s="2" customFormat="1" x14ac:dyDescent="0.2">
      <c r="A2061" s="2" t="s">
        <v>15398</v>
      </c>
      <c r="E2061" s="3"/>
      <c r="H2061" s="4"/>
      <c r="I2061" s="3"/>
      <c r="J2061" s="3"/>
      <c r="K2061" s="3"/>
      <c r="L2061" s="3"/>
      <c r="M2061" s="96"/>
      <c r="N2061" s="3"/>
      <c r="O2061" s="3"/>
    </row>
    <row r="2062" spans="1:15" s="2" customFormat="1" x14ac:dyDescent="0.2">
      <c r="A2062" s="2" t="str">
        <f t="shared" ref="A2062:A2071" si="15">IF(G2062&gt;0,"x","")</f>
        <v/>
      </c>
      <c r="E2062" s="3"/>
      <c r="H2062" s="4"/>
      <c r="I2062" s="3"/>
      <c r="J2062" s="3"/>
      <c r="K2062" s="3"/>
      <c r="L2062" s="3"/>
      <c r="M2062" s="96"/>
      <c r="N2062" s="3"/>
      <c r="O2062" s="3"/>
    </row>
    <row r="2063" spans="1:15" s="2" customFormat="1" x14ac:dyDescent="0.2">
      <c r="A2063" s="2" t="str">
        <f t="shared" si="15"/>
        <v/>
      </c>
      <c r="E2063" s="3"/>
      <c r="H2063" s="4"/>
      <c r="I2063" s="3"/>
      <c r="J2063" s="3"/>
      <c r="K2063" s="3"/>
      <c r="L2063" s="3"/>
      <c r="M2063" s="96"/>
      <c r="N2063" s="3"/>
      <c r="O2063" s="3"/>
    </row>
    <row r="2064" spans="1:15" s="2" customFormat="1" x14ac:dyDescent="0.2">
      <c r="A2064" s="2" t="str">
        <f t="shared" si="15"/>
        <v/>
      </c>
      <c r="E2064" s="3"/>
      <c r="H2064" s="4"/>
      <c r="I2064" s="3"/>
      <c r="J2064" s="3"/>
      <c r="K2064" s="3"/>
      <c r="L2064" s="3"/>
      <c r="M2064" s="96"/>
      <c r="N2064" s="3"/>
      <c r="O2064" s="3"/>
    </row>
    <row r="2065" spans="1:15" s="2" customFormat="1" x14ac:dyDescent="0.2">
      <c r="A2065" s="2" t="str">
        <f t="shared" si="15"/>
        <v/>
      </c>
      <c r="E2065" s="3"/>
      <c r="H2065" s="4"/>
      <c r="I2065" s="3"/>
      <c r="J2065" s="3"/>
      <c r="K2065" s="3"/>
      <c r="L2065" s="3"/>
      <c r="M2065" s="96"/>
      <c r="N2065" s="3"/>
      <c r="O2065" s="3"/>
    </row>
    <row r="2066" spans="1:15" s="2" customFormat="1" x14ac:dyDescent="0.2">
      <c r="A2066" s="2" t="str">
        <f t="shared" si="15"/>
        <v/>
      </c>
      <c r="E2066" s="3"/>
      <c r="H2066" s="4"/>
      <c r="I2066" s="3"/>
      <c r="J2066" s="3"/>
      <c r="K2066" s="3"/>
      <c r="L2066" s="3"/>
      <c r="M2066" s="96"/>
      <c r="N2066" s="3"/>
      <c r="O2066" s="3"/>
    </row>
    <row r="2067" spans="1:15" s="2" customFormat="1" x14ac:dyDescent="0.2">
      <c r="A2067" s="2" t="str">
        <f t="shared" si="15"/>
        <v/>
      </c>
      <c r="E2067" s="3"/>
      <c r="H2067" s="4"/>
      <c r="I2067" s="3"/>
      <c r="J2067" s="3"/>
      <c r="K2067" s="3"/>
      <c r="L2067" s="3"/>
      <c r="M2067" s="96"/>
      <c r="N2067" s="3"/>
      <c r="O2067" s="3"/>
    </row>
    <row r="2068" spans="1:15" s="2" customFormat="1" x14ac:dyDescent="0.2">
      <c r="A2068" s="2" t="str">
        <f t="shared" si="15"/>
        <v/>
      </c>
      <c r="E2068" s="3"/>
      <c r="H2068" s="4"/>
      <c r="I2068" s="3"/>
      <c r="J2068" s="3"/>
      <c r="K2068" s="3"/>
      <c r="L2068" s="3"/>
      <c r="M2068" s="96"/>
      <c r="N2068" s="3"/>
      <c r="O2068" s="3"/>
    </row>
    <row r="2069" spans="1:15" s="2" customFormat="1" x14ac:dyDescent="0.2">
      <c r="A2069" s="2" t="str">
        <f t="shared" si="15"/>
        <v/>
      </c>
      <c r="E2069" s="3"/>
      <c r="H2069" s="4"/>
      <c r="I2069" s="3"/>
      <c r="J2069" s="3"/>
      <c r="K2069" s="3"/>
      <c r="L2069" s="3"/>
      <c r="M2069" s="96"/>
      <c r="N2069" s="3"/>
      <c r="O2069" s="3"/>
    </row>
    <row r="2070" spans="1:15" s="2" customFormat="1" x14ac:dyDescent="0.2">
      <c r="A2070" s="2" t="str">
        <f t="shared" si="15"/>
        <v/>
      </c>
      <c r="E2070" s="3"/>
      <c r="H2070" s="4"/>
      <c r="I2070" s="3"/>
      <c r="J2070" s="3"/>
      <c r="K2070" s="3"/>
      <c r="L2070" s="3"/>
      <c r="M2070" s="96"/>
      <c r="N2070" s="3"/>
      <c r="O2070" s="3"/>
    </row>
    <row r="2071" spans="1:15" s="2" customFormat="1" x14ac:dyDescent="0.2">
      <c r="A2071" s="2" t="str">
        <f t="shared" si="15"/>
        <v/>
      </c>
      <c r="E2071" s="3"/>
      <c r="H2071" s="4"/>
      <c r="I2071" s="3"/>
      <c r="J2071" s="3"/>
      <c r="K2071" s="3"/>
      <c r="L2071" s="3"/>
      <c r="M2071" s="96"/>
      <c r="N2071" s="3"/>
      <c r="O2071" s="3"/>
    </row>
    <row r="2072" spans="1:15" s="2" customFormat="1" x14ac:dyDescent="0.2">
      <c r="A2072" s="2" t="s">
        <v>15399</v>
      </c>
      <c r="E2072" s="3"/>
      <c r="H2072" s="4"/>
      <c r="I2072" s="3"/>
      <c r="J2072" s="3"/>
      <c r="K2072" s="3"/>
      <c r="L2072" s="3"/>
      <c r="M2072" s="96"/>
      <c r="N2072" s="3"/>
      <c r="O2072" s="3"/>
    </row>
    <row r="2073" spans="1:15" s="2" customFormat="1" x14ac:dyDescent="0.2">
      <c r="A2073" s="2" t="s">
        <v>15399</v>
      </c>
      <c r="E2073" s="3"/>
      <c r="H2073" s="4"/>
      <c r="I2073" s="3"/>
      <c r="J2073" s="3"/>
      <c r="K2073" s="3"/>
      <c r="L2073" s="3"/>
      <c r="M2073" s="96"/>
      <c r="N2073" s="3"/>
      <c r="O2073" s="3"/>
    </row>
    <row r="2074" spans="1:15" s="2" customFormat="1" x14ac:dyDescent="0.2">
      <c r="A2074" s="2" t="str">
        <f t="shared" ref="A2074:A2086" si="16">IF(G2074&gt;0,"x","")</f>
        <v/>
      </c>
      <c r="E2074" s="3"/>
      <c r="H2074" s="4"/>
      <c r="I2074" s="3"/>
      <c r="J2074" s="3"/>
      <c r="K2074" s="3"/>
      <c r="L2074" s="3"/>
      <c r="M2074" s="96"/>
      <c r="N2074" s="3"/>
      <c r="O2074" s="3"/>
    </row>
    <row r="2075" spans="1:15" s="2" customFormat="1" x14ac:dyDescent="0.2">
      <c r="A2075" s="2" t="str">
        <f t="shared" si="16"/>
        <v/>
      </c>
      <c r="E2075" s="3"/>
      <c r="H2075" s="4"/>
      <c r="I2075" s="3"/>
      <c r="J2075" s="3"/>
      <c r="K2075" s="3"/>
      <c r="L2075" s="3"/>
      <c r="M2075" s="96"/>
      <c r="N2075" s="3"/>
      <c r="O2075" s="3"/>
    </row>
    <row r="2076" spans="1:15" s="2" customFormat="1" x14ac:dyDescent="0.2">
      <c r="A2076" s="2" t="str">
        <f t="shared" si="16"/>
        <v/>
      </c>
      <c r="E2076" s="3"/>
      <c r="H2076" s="4"/>
      <c r="I2076" s="3"/>
      <c r="J2076" s="3"/>
      <c r="K2076" s="3"/>
      <c r="L2076" s="3"/>
      <c r="M2076" s="96"/>
      <c r="N2076" s="3"/>
      <c r="O2076" s="3"/>
    </row>
    <row r="2077" spans="1:15" s="2" customFormat="1" x14ac:dyDescent="0.2">
      <c r="A2077" s="2" t="str">
        <f t="shared" si="16"/>
        <v/>
      </c>
      <c r="E2077" s="3"/>
      <c r="H2077" s="4"/>
      <c r="I2077" s="3"/>
      <c r="J2077" s="3"/>
      <c r="K2077" s="3"/>
      <c r="L2077" s="3"/>
      <c r="M2077" s="96"/>
      <c r="N2077" s="3"/>
      <c r="O2077" s="3"/>
    </row>
    <row r="2078" spans="1:15" s="2" customFormat="1" x14ac:dyDescent="0.2">
      <c r="A2078" s="2" t="str">
        <f t="shared" si="16"/>
        <v/>
      </c>
      <c r="E2078" s="3"/>
      <c r="H2078" s="4"/>
      <c r="I2078" s="3"/>
      <c r="J2078" s="3"/>
      <c r="K2078" s="3"/>
      <c r="L2078" s="3"/>
      <c r="M2078" s="96"/>
      <c r="N2078" s="3"/>
      <c r="O2078" s="3"/>
    </row>
    <row r="2079" spans="1:15" s="2" customFormat="1" x14ac:dyDescent="0.2">
      <c r="A2079" s="2" t="str">
        <f t="shared" si="16"/>
        <v/>
      </c>
      <c r="E2079" s="3"/>
      <c r="H2079" s="4"/>
      <c r="I2079" s="3"/>
      <c r="J2079" s="3"/>
      <c r="K2079" s="3"/>
      <c r="L2079" s="3"/>
      <c r="M2079" s="96"/>
      <c r="N2079" s="3"/>
      <c r="O2079" s="3"/>
    </row>
    <row r="2080" spans="1:15" s="2" customFormat="1" x14ac:dyDescent="0.2">
      <c r="A2080" s="2" t="str">
        <f t="shared" si="16"/>
        <v/>
      </c>
      <c r="E2080" s="3"/>
      <c r="H2080" s="4"/>
      <c r="I2080" s="3"/>
      <c r="J2080" s="3"/>
      <c r="K2080" s="3"/>
      <c r="L2080" s="3"/>
      <c r="M2080" s="96"/>
      <c r="N2080" s="3"/>
      <c r="O2080" s="3"/>
    </row>
    <row r="2081" spans="1:15" s="2" customFormat="1" x14ac:dyDescent="0.2">
      <c r="A2081" s="2" t="str">
        <f t="shared" si="16"/>
        <v/>
      </c>
      <c r="E2081" s="3"/>
      <c r="H2081" s="4"/>
      <c r="I2081" s="3"/>
      <c r="J2081" s="3"/>
      <c r="K2081" s="3"/>
      <c r="L2081" s="3"/>
      <c r="M2081" s="96"/>
      <c r="N2081" s="3"/>
      <c r="O2081" s="3"/>
    </row>
    <row r="2082" spans="1:15" s="2" customFormat="1" x14ac:dyDescent="0.2">
      <c r="A2082" s="2" t="str">
        <f t="shared" si="16"/>
        <v/>
      </c>
      <c r="E2082" s="3"/>
      <c r="H2082" s="4"/>
      <c r="I2082" s="3"/>
      <c r="J2082" s="3"/>
      <c r="K2082" s="3"/>
      <c r="L2082" s="3"/>
      <c r="M2082" s="96"/>
      <c r="N2082" s="3"/>
      <c r="O2082" s="3"/>
    </row>
    <row r="2083" spans="1:15" s="2" customFormat="1" x14ac:dyDescent="0.2">
      <c r="A2083" s="2" t="str">
        <f t="shared" si="16"/>
        <v/>
      </c>
      <c r="E2083" s="3"/>
      <c r="H2083" s="4"/>
      <c r="I2083" s="3"/>
      <c r="J2083" s="3"/>
      <c r="K2083" s="3"/>
      <c r="L2083" s="3"/>
      <c r="M2083" s="96"/>
      <c r="N2083" s="3"/>
      <c r="O2083" s="3"/>
    </row>
    <row r="2084" spans="1:15" s="2" customFormat="1" x14ac:dyDescent="0.2">
      <c r="A2084" s="2" t="str">
        <f t="shared" si="16"/>
        <v/>
      </c>
      <c r="E2084" s="3"/>
      <c r="H2084" s="4"/>
      <c r="I2084" s="3"/>
      <c r="J2084" s="3"/>
      <c r="K2084" s="3"/>
      <c r="L2084" s="3"/>
      <c r="M2084" s="96"/>
      <c r="N2084" s="3"/>
      <c r="O2084" s="3"/>
    </row>
    <row r="2085" spans="1:15" s="2" customFormat="1" x14ac:dyDescent="0.2">
      <c r="A2085" s="2" t="str">
        <f t="shared" si="16"/>
        <v/>
      </c>
      <c r="E2085" s="3"/>
      <c r="H2085" s="4"/>
      <c r="I2085" s="3"/>
      <c r="J2085" s="3"/>
      <c r="K2085" s="3"/>
      <c r="L2085" s="3"/>
      <c r="M2085" s="96"/>
      <c r="N2085" s="3"/>
      <c r="O2085" s="3"/>
    </row>
    <row r="2086" spans="1:15" s="2" customFormat="1" x14ac:dyDescent="0.2">
      <c r="A2086" s="2" t="str">
        <f t="shared" si="16"/>
        <v/>
      </c>
      <c r="E2086" s="3"/>
      <c r="H2086" s="4"/>
      <c r="I2086" s="3"/>
      <c r="J2086" s="3"/>
      <c r="K2086" s="3"/>
      <c r="L2086" s="3"/>
      <c r="M2086" s="96"/>
      <c r="N2086" s="3"/>
      <c r="O2086" s="3"/>
    </row>
    <row r="2729" spans="1:15" s="2" customFormat="1" x14ac:dyDescent="0.2">
      <c r="A2729" s="2" t="s">
        <v>15398</v>
      </c>
      <c r="E2729" s="3"/>
      <c r="H2729" s="4"/>
      <c r="I2729" s="3"/>
      <c r="J2729" s="3"/>
      <c r="K2729" s="3"/>
      <c r="L2729" s="3"/>
      <c r="M2729" s="96"/>
      <c r="N2729" s="3"/>
      <c r="O2729" s="3"/>
    </row>
    <row r="2730" spans="1:15" s="2" customFormat="1" x14ac:dyDescent="0.2">
      <c r="A2730" s="75" t="s">
        <v>15398</v>
      </c>
      <c r="E2730" s="3"/>
      <c r="H2730" s="4"/>
      <c r="I2730" s="3"/>
      <c r="J2730" s="3"/>
      <c r="K2730" s="3"/>
      <c r="L2730" s="3"/>
      <c r="M2730" s="96"/>
      <c r="N2730" s="3"/>
      <c r="O2730" s="3"/>
    </row>
    <row r="2731" spans="1:15" s="2" customFormat="1" x14ac:dyDescent="0.2">
      <c r="A2731" s="75" t="s">
        <v>15398</v>
      </c>
      <c r="E2731" s="3"/>
      <c r="H2731" s="4"/>
      <c r="I2731" s="3"/>
      <c r="J2731" s="3"/>
      <c r="K2731" s="3"/>
      <c r="L2731" s="3"/>
      <c r="M2731" s="96"/>
      <c r="N2731" s="3"/>
      <c r="O2731" s="3"/>
    </row>
    <row r="2732" spans="1:15" s="2" customFormat="1" x14ac:dyDescent="0.2">
      <c r="A2732" s="75" t="s">
        <v>15398</v>
      </c>
      <c r="E2732" s="3"/>
      <c r="H2732" s="4"/>
      <c r="I2732" s="3"/>
      <c r="J2732" s="3"/>
      <c r="K2732" s="3"/>
      <c r="L2732" s="3"/>
      <c r="M2732" s="96"/>
      <c r="N2732" s="3"/>
      <c r="O2732" s="3"/>
    </row>
    <row r="2733" spans="1:15" s="2" customFormat="1" x14ac:dyDescent="0.2">
      <c r="A2733" s="2" t="s">
        <v>15398</v>
      </c>
      <c r="E2733" s="3"/>
      <c r="H2733" s="4"/>
      <c r="I2733" s="3"/>
      <c r="J2733" s="3"/>
      <c r="K2733" s="3"/>
      <c r="L2733" s="3"/>
      <c r="M2733" s="96"/>
      <c r="N2733" s="3"/>
      <c r="O2733" s="3"/>
    </row>
    <row r="2734" spans="1:15" s="2" customFormat="1" x14ac:dyDescent="0.2">
      <c r="A2734" s="2" t="s">
        <v>15398</v>
      </c>
      <c r="E2734" s="3"/>
      <c r="H2734" s="4"/>
      <c r="I2734" s="3"/>
      <c r="J2734" s="3"/>
      <c r="K2734" s="3"/>
      <c r="L2734" s="3"/>
      <c r="M2734" s="96"/>
      <c r="N2734" s="3"/>
      <c r="O2734" s="3"/>
    </row>
    <row r="2735" spans="1:15" s="2" customFormat="1" x14ac:dyDescent="0.2">
      <c r="A2735" s="2" t="str">
        <f t="shared" ref="A2735:A2744" si="17">IF(G2735&gt;0,"x","")</f>
        <v/>
      </c>
      <c r="E2735" s="3"/>
      <c r="H2735" s="4"/>
      <c r="I2735" s="3"/>
      <c r="J2735" s="3"/>
      <c r="K2735" s="3"/>
      <c r="L2735" s="3"/>
      <c r="M2735" s="96"/>
      <c r="N2735" s="3"/>
      <c r="O2735" s="3"/>
    </row>
    <row r="2736" spans="1:15" s="2" customFormat="1" x14ac:dyDescent="0.2">
      <c r="A2736" s="2" t="str">
        <f t="shared" si="17"/>
        <v/>
      </c>
      <c r="E2736" s="3"/>
      <c r="H2736" s="4"/>
      <c r="I2736" s="3"/>
      <c r="J2736" s="3"/>
      <c r="K2736" s="3"/>
      <c r="L2736" s="3"/>
      <c r="M2736" s="96"/>
      <c r="N2736" s="3"/>
      <c r="O2736" s="3"/>
    </row>
    <row r="2737" spans="1:15" s="2" customFormat="1" x14ac:dyDescent="0.2">
      <c r="A2737" s="2" t="str">
        <f t="shared" si="17"/>
        <v/>
      </c>
      <c r="E2737" s="3"/>
      <c r="H2737" s="4"/>
      <c r="I2737" s="3"/>
      <c r="J2737" s="3"/>
      <c r="K2737" s="3"/>
      <c r="L2737" s="3"/>
      <c r="M2737" s="96"/>
      <c r="N2737" s="3"/>
      <c r="O2737" s="3"/>
    </row>
    <row r="2738" spans="1:15" s="2" customFormat="1" x14ac:dyDescent="0.2">
      <c r="A2738" s="2" t="str">
        <f t="shared" si="17"/>
        <v/>
      </c>
      <c r="E2738" s="3"/>
      <c r="H2738" s="4"/>
      <c r="I2738" s="3"/>
      <c r="J2738" s="3"/>
      <c r="K2738" s="3"/>
      <c r="L2738" s="3"/>
      <c r="M2738" s="96"/>
      <c r="N2738" s="3"/>
      <c r="O2738" s="3"/>
    </row>
    <row r="2739" spans="1:15" s="2" customFormat="1" x14ac:dyDescent="0.2">
      <c r="A2739" s="2" t="str">
        <f t="shared" si="17"/>
        <v/>
      </c>
      <c r="E2739" s="3"/>
      <c r="H2739" s="4"/>
      <c r="I2739" s="3"/>
      <c r="J2739" s="3"/>
      <c r="K2739" s="3"/>
      <c r="L2739" s="3"/>
      <c r="M2739" s="96"/>
      <c r="N2739" s="3"/>
      <c r="O2739" s="3"/>
    </row>
    <row r="2740" spans="1:15" s="2" customFormat="1" x14ac:dyDescent="0.2">
      <c r="A2740" s="2" t="str">
        <f t="shared" si="17"/>
        <v/>
      </c>
      <c r="E2740" s="3"/>
      <c r="H2740" s="4"/>
      <c r="I2740" s="3"/>
      <c r="J2740" s="3"/>
      <c r="K2740" s="3"/>
      <c r="L2740" s="3"/>
      <c r="M2740" s="96"/>
      <c r="N2740" s="3"/>
      <c r="O2740" s="3"/>
    </row>
    <row r="2741" spans="1:15" s="2" customFormat="1" x14ac:dyDescent="0.2">
      <c r="A2741" s="2" t="str">
        <f t="shared" si="17"/>
        <v/>
      </c>
      <c r="E2741" s="3"/>
      <c r="H2741" s="4"/>
      <c r="I2741" s="3"/>
      <c r="J2741" s="3"/>
      <c r="K2741" s="3"/>
      <c r="L2741" s="3"/>
      <c r="M2741" s="96"/>
      <c r="N2741" s="3"/>
      <c r="O2741" s="3"/>
    </row>
    <row r="2742" spans="1:15" s="2" customFormat="1" x14ac:dyDescent="0.2">
      <c r="A2742" s="2" t="str">
        <f t="shared" si="17"/>
        <v/>
      </c>
      <c r="E2742" s="3"/>
      <c r="H2742" s="4"/>
      <c r="I2742" s="3"/>
      <c r="J2742" s="3"/>
      <c r="K2742" s="3"/>
      <c r="L2742" s="3"/>
      <c r="M2742" s="96"/>
      <c r="N2742" s="3"/>
      <c r="O2742" s="3"/>
    </row>
    <row r="2743" spans="1:15" s="2" customFormat="1" x14ac:dyDescent="0.2">
      <c r="A2743" s="2" t="str">
        <f t="shared" si="17"/>
        <v/>
      </c>
      <c r="E2743" s="3"/>
      <c r="H2743" s="4"/>
      <c r="I2743" s="3"/>
      <c r="J2743" s="3"/>
      <c r="K2743" s="3"/>
      <c r="L2743" s="3"/>
      <c r="M2743" s="96"/>
      <c r="N2743" s="3"/>
      <c r="O2743" s="3"/>
    </row>
    <row r="2744" spans="1:15" s="2" customFormat="1" x14ac:dyDescent="0.2">
      <c r="A2744" s="2" t="str">
        <f t="shared" si="17"/>
        <v/>
      </c>
      <c r="E2744" s="3"/>
      <c r="H2744" s="4"/>
      <c r="I2744" s="3"/>
      <c r="J2744" s="3"/>
      <c r="K2744" s="3"/>
      <c r="L2744" s="3"/>
      <c r="M2744" s="96"/>
      <c r="N2744" s="3"/>
      <c r="O2744" s="3"/>
    </row>
    <row r="2745" spans="1:15" s="2" customFormat="1" x14ac:dyDescent="0.2">
      <c r="A2745" s="2" t="s">
        <v>15399</v>
      </c>
      <c r="E2745" s="3"/>
      <c r="H2745" s="4"/>
      <c r="I2745" s="3"/>
      <c r="J2745" s="3"/>
      <c r="K2745" s="3"/>
      <c r="L2745" s="3"/>
      <c r="M2745" s="96"/>
      <c r="N2745" s="3"/>
      <c r="O2745" s="3"/>
    </row>
    <row r="2746" spans="1:15" s="2" customFormat="1" x14ac:dyDescent="0.2">
      <c r="A2746" s="2" t="s">
        <v>15399</v>
      </c>
      <c r="E2746" s="3"/>
      <c r="H2746" s="4"/>
      <c r="I2746" s="3"/>
      <c r="J2746" s="3"/>
      <c r="K2746" s="3"/>
      <c r="L2746" s="3"/>
      <c r="M2746" s="96"/>
      <c r="N2746" s="3"/>
      <c r="O2746" s="3"/>
    </row>
    <row r="2747" spans="1:15" s="2" customFormat="1" x14ac:dyDescent="0.2">
      <c r="A2747" s="2" t="str">
        <f t="shared" ref="A2747:A2759" si="18">IF(G2747&gt;0,"x","")</f>
        <v/>
      </c>
      <c r="E2747" s="3"/>
      <c r="H2747" s="4"/>
      <c r="I2747" s="3"/>
      <c r="J2747" s="3"/>
      <c r="K2747" s="3"/>
      <c r="L2747" s="3"/>
      <c r="M2747" s="96"/>
      <c r="N2747" s="3"/>
      <c r="O2747" s="3"/>
    </row>
    <row r="2748" spans="1:15" s="2" customFormat="1" x14ac:dyDescent="0.2">
      <c r="A2748" s="2" t="str">
        <f t="shared" si="18"/>
        <v/>
      </c>
      <c r="E2748" s="3"/>
      <c r="H2748" s="4"/>
      <c r="I2748" s="3"/>
      <c r="J2748" s="3"/>
      <c r="K2748" s="3"/>
      <c r="L2748" s="3"/>
      <c r="M2748" s="96"/>
      <c r="N2748" s="3"/>
      <c r="O2748" s="3"/>
    </row>
    <row r="2749" spans="1:15" s="2" customFormat="1" x14ac:dyDescent="0.2">
      <c r="A2749" s="2" t="str">
        <f t="shared" si="18"/>
        <v/>
      </c>
      <c r="E2749" s="3"/>
      <c r="H2749" s="4"/>
      <c r="I2749" s="3"/>
      <c r="J2749" s="3"/>
      <c r="K2749" s="3"/>
      <c r="L2749" s="3"/>
      <c r="M2749" s="96"/>
      <c r="N2749" s="3"/>
      <c r="O2749" s="3"/>
    </row>
    <row r="2750" spans="1:15" s="2" customFormat="1" x14ac:dyDescent="0.2">
      <c r="A2750" s="2" t="str">
        <f t="shared" si="18"/>
        <v/>
      </c>
      <c r="E2750" s="3"/>
      <c r="H2750" s="4"/>
      <c r="I2750" s="3"/>
      <c r="J2750" s="3"/>
      <c r="K2750" s="3"/>
      <c r="L2750" s="3"/>
      <c r="M2750" s="96"/>
      <c r="N2750" s="3"/>
      <c r="O2750" s="3"/>
    </row>
    <row r="2751" spans="1:15" s="2" customFormat="1" x14ac:dyDescent="0.2">
      <c r="A2751" s="2" t="str">
        <f t="shared" si="18"/>
        <v/>
      </c>
      <c r="E2751" s="3"/>
      <c r="H2751" s="4"/>
      <c r="I2751" s="3"/>
      <c r="J2751" s="3"/>
      <c r="K2751" s="3"/>
      <c r="L2751" s="3"/>
      <c r="M2751" s="96"/>
      <c r="N2751" s="3"/>
      <c r="O2751" s="3"/>
    </row>
    <row r="2752" spans="1:15" s="2" customFormat="1" x14ac:dyDescent="0.2">
      <c r="A2752" s="2" t="str">
        <f t="shared" si="18"/>
        <v/>
      </c>
      <c r="E2752" s="3"/>
      <c r="H2752" s="4"/>
      <c r="I2752" s="3"/>
      <c r="J2752" s="3"/>
      <c r="K2752" s="3"/>
      <c r="L2752" s="3"/>
      <c r="M2752" s="96"/>
      <c r="N2752" s="3"/>
      <c r="O2752" s="3"/>
    </row>
    <row r="2753" spans="1:15" s="2" customFormat="1" x14ac:dyDescent="0.2">
      <c r="A2753" s="2" t="str">
        <f t="shared" si="18"/>
        <v/>
      </c>
      <c r="E2753" s="3"/>
      <c r="H2753" s="4"/>
      <c r="I2753" s="3"/>
      <c r="J2753" s="3"/>
      <c r="K2753" s="3"/>
      <c r="L2753" s="3"/>
      <c r="M2753" s="96"/>
      <c r="N2753" s="3"/>
      <c r="O2753" s="3"/>
    </row>
    <row r="2754" spans="1:15" s="2" customFormat="1" x14ac:dyDescent="0.2">
      <c r="A2754" s="2" t="str">
        <f t="shared" si="18"/>
        <v/>
      </c>
      <c r="E2754" s="3"/>
      <c r="H2754" s="4"/>
      <c r="I2754" s="3"/>
      <c r="J2754" s="3"/>
      <c r="K2754" s="3"/>
      <c r="L2754" s="3"/>
      <c r="M2754" s="96"/>
      <c r="N2754" s="3"/>
      <c r="O2754" s="3"/>
    </row>
    <row r="2755" spans="1:15" s="2" customFormat="1" x14ac:dyDescent="0.2">
      <c r="A2755" s="2" t="str">
        <f t="shared" si="18"/>
        <v/>
      </c>
      <c r="E2755" s="3"/>
      <c r="H2755" s="4"/>
      <c r="I2755" s="3"/>
      <c r="J2755" s="3"/>
      <c r="K2755" s="3"/>
      <c r="L2755" s="3"/>
      <c r="M2755" s="96"/>
      <c r="N2755" s="3"/>
      <c r="O2755" s="3"/>
    </row>
    <row r="2756" spans="1:15" s="2" customFormat="1" x14ac:dyDescent="0.2">
      <c r="A2756" s="2" t="str">
        <f t="shared" si="18"/>
        <v/>
      </c>
      <c r="E2756" s="3"/>
      <c r="H2756" s="4"/>
      <c r="I2756" s="3"/>
      <c r="J2756" s="3"/>
      <c r="K2756" s="3"/>
      <c r="L2756" s="3"/>
      <c r="M2756" s="96"/>
      <c r="N2756" s="3"/>
      <c r="O2756" s="3"/>
    </row>
    <row r="2757" spans="1:15" s="2" customFormat="1" x14ac:dyDescent="0.2">
      <c r="A2757" s="2" t="str">
        <f t="shared" si="18"/>
        <v/>
      </c>
      <c r="E2757" s="3"/>
      <c r="H2757" s="4"/>
      <c r="I2757" s="3"/>
      <c r="J2757" s="3"/>
      <c r="K2757" s="3"/>
      <c r="L2757" s="3"/>
      <c r="M2757" s="96"/>
      <c r="N2757" s="3"/>
      <c r="O2757" s="3"/>
    </row>
    <row r="2758" spans="1:15" s="2" customFormat="1" x14ac:dyDescent="0.2">
      <c r="A2758" s="2" t="str">
        <f t="shared" si="18"/>
        <v/>
      </c>
      <c r="E2758" s="3"/>
      <c r="H2758" s="4"/>
      <c r="I2758" s="3"/>
      <c r="J2758" s="3"/>
      <c r="K2758" s="3"/>
      <c r="L2758" s="3"/>
      <c r="M2758" s="96"/>
      <c r="N2758" s="3"/>
      <c r="O2758" s="3"/>
    </row>
    <row r="2759" spans="1:15" s="2" customFormat="1" x14ac:dyDescent="0.2">
      <c r="A2759" s="2" t="str">
        <f t="shared" si="18"/>
        <v/>
      </c>
      <c r="E2759" s="3"/>
      <c r="H2759" s="4"/>
      <c r="I2759" s="3"/>
      <c r="J2759" s="3"/>
      <c r="K2759" s="3"/>
      <c r="L2759" s="3"/>
      <c r="M2759" s="96"/>
      <c r="N2759" s="3"/>
      <c r="O2759" s="3"/>
    </row>
    <row r="3402" spans="1:15" s="2" customFormat="1" x14ac:dyDescent="0.2">
      <c r="A3402" s="2" t="s">
        <v>15398</v>
      </c>
      <c r="E3402" s="3"/>
      <c r="H3402" s="4"/>
      <c r="I3402" s="3"/>
      <c r="J3402" s="3"/>
      <c r="K3402" s="3"/>
      <c r="L3402" s="3"/>
      <c r="M3402" s="96"/>
      <c r="N3402" s="3"/>
      <c r="O3402" s="3"/>
    </row>
    <row r="3403" spans="1:15" s="2" customFormat="1" x14ac:dyDescent="0.2">
      <c r="A3403" s="75" t="s">
        <v>15398</v>
      </c>
      <c r="E3403" s="3"/>
      <c r="H3403" s="4"/>
      <c r="I3403" s="3"/>
      <c r="J3403" s="3"/>
      <c r="K3403" s="3"/>
      <c r="L3403" s="3"/>
      <c r="M3403" s="96"/>
      <c r="N3403" s="3"/>
      <c r="O3403" s="3"/>
    </row>
    <row r="3404" spans="1:15" s="2" customFormat="1" x14ac:dyDescent="0.2">
      <c r="A3404" s="75" t="s">
        <v>15398</v>
      </c>
      <c r="E3404" s="3"/>
      <c r="H3404" s="4"/>
      <c r="I3404" s="3"/>
      <c r="J3404" s="3"/>
      <c r="K3404" s="3"/>
      <c r="L3404" s="3"/>
      <c r="M3404" s="96"/>
      <c r="N3404" s="3"/>
      <c r="O3404" s="3"/>
    </row>
    <row r="3405" spans="1:15" s="2" customFormat="1" x14ac:dyDescent="0.2">
      <c r="A3405" s="75" t="s">
        <v>15398</v>
      </c>
      <c r="E3405" s="3"/>
      <c r="H3405" s="4"/>
      <c r="I3405" s="3"/>
      <c r="J3405" s="3"/>
      <c r="K3405" s="3"/>
      <c r="L3405" s="3"/>
      <c r="M3405" s="96"/>
      <c r="N3405" s="3"/>
      <c r="O3405" s="3"/>
    </row>
    <row r="3406" spans="1:15" s="2" customFormat="1" x14ac:dyDescent="0.2">
      <c r="A3406" s="2" t="s">
        <v>15398</v>
      </c>
      <c r="E3406" s="3"/>
      <c r="H3406" s="4"/>
      <c r="I3406" s="3"/>
      <c r="J3406" s="3"/>
      <c r="K3406" s="3"/>
      <c r="L3406" s="3"/>
      <c r="M3406" s="96"/>
      <c r="N3406" s="3"/>
      <c r="O3406" s="3"/>
    </row>
    <row r="3407" spans="1:15" s="2" customFormat="1" x14ac:dyDescent="0.2">
      <c r="A3407" s="2" t="s">
        <v>15398</v>
      </c>
      <c r="E3407" s="3"/>
      <c r="H3407" s="4"/>
      <c r="I3407" s="3"/>
      <c r="J3407" s="3"/>
      <c r="K3407" s="3"/>
      <c r="L3407" s="3"/>
      <c r="M3407" s="96"/>
      <c r="N3407" s="3"/>
      <c r="O3407" s="3"/>
    </row>
    <row r="3408" spans="1:15" s="2" customFormat="1" x14ac:dyDescent="0.2">
      <c r="A3408" s="2" t="str">
        <f t="shared" ref="A3408:A3417" si="19">IF(G3408&gt;0,"x","")</f>
        <v/>
      </c>
      <c r="E3408" s="3"/>
      <c r="H3408" s="4"/>
      <c r="I3408" s="3"/>
      <c r="J3408" s="3"/>
      <c r="K3408" s="3"/>
      <c r="L3408" s="3"/>
      <c r="M3408" s="96"/>
      <c r="N3408" s="3"/>
      <c r="O3408" s="3"/>
    </row>
    <row r="3409" spans="1:15" s="2" customFormat="1" x14ac:dyDescent="0.2">
      <c r="A3409" s="2" t="str">
        <f t="shared" si="19"/>
        <v/>
      </c>
      <c r="E3409" s="3"/>
      <c r="H3409" s="4"/>
      <c r="I3409" s="3"/>
      <c r="J3409" s="3"/>
      <c r="K3409" s="3"/>
      <c r="L3409" s="3"/>
      <c r="M3409" s="96"/>
      <c r="N3409" s="3"/>
      <c r="O3409" s="3"/>
    </row>
    <row r="3410" spans="1:15" s="2" customFormat="1" x14ac:dyDescent="0.2">
      <c r="A3410" s="2" t="str">
        <f t="shared" si="19"/>
        <v/>
      </c>
      <c r="E3410" s="3"/>
      <c r="H3410" s="4"/>
      <c r="I3410" s="3"/>
      <c r="J3410" s="3"/>
      <c r="K3410" s="3"/>
      <c r="L3410" s="3"/>
      <c r="M3410" s="96"/>
      <c r="N3410" s="3"/>
      <c r="O3410" s="3"/>
    </row>
    <row r="3411" spans="1:15" s="2" customFormat="1" x14ac:dyDescent="0.2">
      <c r="A3411" s="2" t="str">
        <f t="shared" si="19"/>
        <v/>
      </c>
      <c r="E3411" s="3"/>
      <c r="H3411" s="4"/>
      <c r="I3411" s="3"/>
      <c r="J3411" s="3"/>
      <c r="K3411" s="3"/>
      <c r="L3411" s="3"/>
      <c r="M3411" s="96"/>
      <c r="N3411" s="3"/>
      <c r="O3411" s="3"/>
    </row>
    <row r="3412" spans="1:15" s="2" customFormat="1" x14ac:dyDescent="0.2">
      <c r="A3412" s="2" t="str">
        <f t="shared" si="19"/>
        <v/>
      </c>
      <c r="E3412" s="3"/>
      <c r="H3412" s="4"/>
      <c r="I3412" s="3"/>
      <c r="J3412" s="3"/>
      <c r="K3412" s="3"/>
      <c r="L3412" s="3"/>
      <c r="M3412" s="96"/>
      <c r="N3412" s="3"/>
      <c r="O3412" s="3"/>
    </row>
    <row r="3413" spans="1:15" s="2" customFormat="1" x14ac:dyDescent="0.2">
      <c r="A3413" s="2" t="str">
        <f t="shared" si="19"/>
        <v/>
      </c>
      <c r="E3413" s="3"/>
      <c r="H3413" s="4"/>
      <c r="I3413" s="3"/>
      <c r="J3413" s="3"/>
      <c r="K3413" s="3"/>
      <c r="L3413" s="3"/>
      <c r="M3413" s="96"/>
      <c r="N3413" s="3"/>
      <c r="O3413" s="3"/>
    </row>
    <row r="3414" spans="1:15" s="2" customFormat="1" x14ac:dyDescent="0.2">
      <c r="A3414" s="2" t="str">
        <f t="shared" si="19"/>
        <v/>
      </c>
      <c r="E3414" s="3"/>
      <c r="H3414" s="4"/>
      <c r="I3414" s="3"/>
      <c r="J3414" s="3"/>
      <c r="K3414" s="3"/>
      <c r="L3414" s="3"/>
      <c r="M3414" s="96"/>
      <c r="N3414" s="3"/>
      <c r="O3414" s="3"/>
    </row>
    <row r="3415" spans="1:15" s="2" customFormat="1" x14ac:dyDescent="0.2">
      <c r="A3415" s="2" t="str">
        <f t="shared" si="19"/>
        <v/>
      </c>
      <c r="E3415" s="3"/>
      <c r="H3415" s="4"/>
      <c r="I3415" s="3"/>
      <c r="J3415" s="3"/>
      <c r="K3415" s="3"/>
      <c r="L3415" s="3"/>
      <c r="M3415" s="96"/>
      <c r="N3415" s="3"/>
      <c r="O3415" s="3"/>
    </row>
    <row r="3416" spans="1:15" s="2" customFormat="1" x14ac:dyDescent="0.2">
      <c r="A3416" s="2" t="str">
        <f t="shared" si="19"/>
        <v/>
      </c>
      <c r="E3416" s="3"/>
      <c r="H3416" s="4"/>
      <c r="I3416" s="3"/>
      <c r="J3416" s="3"/>
      <c r="K3416" s="3"/>
      <c r="L3416" s="3"/>
      <c r="M3416" s="96"/>
      <c r="N3416" s="3"/>
      <c r="O3416" s="3"/>
    </row>
    <row r="3417" spans="1:15" s="2" customFormat="1" x14ac:dyDescent="0.2">
      <c r="A3417" s="2" t="str">
        <f t="shared" si="19"/>
        <v/>
      </c>
      <c r="E3417" s="3"/>
      <c r="H3417" s="4"/>
      <c r="I3417" s="3"/>
      <c r="J3417" s="3"/>
      <c r="K3417" s="3"/>
      <c r="L3417" s="3"/>
      <c r="M3417" s="96"/>
      <c r="N3417" s="3"/>
      <c r="O3417" s="3"/>
    </row>
    <row r="3418" spans="1:15" s="2" customFormat="1" x14ac:dyDescent="0.2">
      <c r="A3418" s="2" t="s">
        <v>15399</v>
      </c>
      <c r="E3418" s="3"/>
      <c r="H3418" s="4"/>
      <c r="I3418" s="3"/>
      <c r="J3418" s="3"/>
      <c r="K3418" s="3"/>
      <c r="L3418" s="3"/>
      <c r="M3418" s="96"/>
      <c r="N3418" s="3"/>
      <c r="O3418" s="3"/>
    </row>
    <row r="3419" spans="1:15" s="2" customFormat="1" x14ac:dyDescent="0.2">
      <c r="A3419" s="2" t="s">
        <v>15399</v>
      </c>
      <c r="E3419" s="3"/>
      <c r="H3419" s="4"/>
      <c r="I3419" s="3"/>
      <c r="J3419" s="3"/>
      <c r="K3419" s="3"/>
      <c r="L3419" s="3"/>
      <c r="M3419" s="96"/>
      <c r="N3419" s="3"/>
      <c r="O3419" s="3"/>
    </row>
    <row r="3420" spans="1:15" s="2" customFormat="1" x14ac:dyDescent="0.2">
      <c r="A3420" s="2" t="str">
        <f t="shared" ref="A3420:A3432" si="20">IF(G3420&gt;0,"x","")</f>
        <v/>
      </c>
      <c r="E3420" s="3"/>
      <c r="H3420" s="4"/>
      <c r="I3420" s="3"/>
      <c r="J3420" s="3"/>
      <c r="K3420" s="3"/>
      <c r="L3420" s="3"/>
      <c r="M3420" s="96"/>
      <c r="N3420" s="3"/>
      <c r="O3420" s="3"/>
    </row>
    <row r="3421" spans="1:15" s="2" customFormat="1" x14ac:dyDescent="0.2">
      <c r="A3421" s="2" t="str">
        <f t="shared" si="20"/>
        <v/>
      </c>
      <c r="E3421" s="3"/>
      <c r="H3421" s="4"/>
      <c r="I3421" s="3"/>
      <c r="J3421" s="3"/>
      <c r="K3421" s="3"/>
      <c r="L3421" s="3"/>
      <c r="M3421" s="96"/>
      <c r="N3421" s="3"/>
      <c r="O3421" s="3"/>
    </row>
    <row r="3422" spans="1:15" s="2" customFormat="1" x14ac:dyDescent="0.2">
      <c r="A3422" s="2" t="str">
        <f t="shared" si="20"/>
        <v/>
      </c>
      <c r="E3422" s="3"/>
      <c r="H3422" s="4"/>
      <c r="I3422" s="3"/>
      <c r="J3422" s="3"/>
      <c r="K3422" s="3"/>
      <c r="L3422" s="3"/>
      <c r="M3422" s="96"/>
      <c r="N3422" s="3"/>
      <c r="O3422" s="3"/>
    </row>
    <row r="3423" spans="1:15" s="2" customFormat="1" x14ac:dyDescent="0.2">
      <c r="A3423" s="2" t="str">
        <f t="shared" si="20"/>
        <v/>
      </c>
      <c r="E3423" s="3"/>
      <c r="H3423" s="4"/>
      <c r="I3423" s="3"/>
      <c r="J3423" s="3"/>
      <c r="K3423" s="3"/>
      <c r="L3423" s="3"/>
      <c r="M3423" s="96"/>
      <c r="N3423" s="3"/>
      <c r="O3423" s="3"/>
    </row>
    <row r="3424" spans="1:15" s="2" customFormat="1" x14ac:dyDescent="0.2">
      <c r="A3424" s="2" t="str">
        <f t="shared" si="20"/>
        <v/>
      </c>
      <c r="E3424" s="3"/>
      <c r="H3424" s="4"/>
      <c r="I3424" s="3"/>
      <c r="J3424" s="3"/>
      <c r="K3424" s="3"/>
      <c r="L3424" s="3"/>
      <c r="M3424" s="96"/>
      <c r="N3424" s="3"/>
      <c r="O3424" s="3"/>
    </row>
    <row r="3425" spans="1:15" s="2" customFormat="1" x14ac:dyDescent="0.2">
      <c r="A3425" s="2" t="str">
        <f t="shared" si="20"/>
        <v/>
      </c>
      <c r="E3425" s="3"/>
      <c r="H3425" s="4"/>
      <c r="I3425" s="3"/>
      <c r="J3425" s="3"/>
      <c r="K3425" s="3"/>
      <c r="L3425" s="3"/>
      <c r="M3425" s="96"/>
      <c r="N3425" s="3"/>
      <c r="O3425" s="3"/>
    </row>
    <row r="3426" spans="1:15" s="2" customFormat="1" x14ac:dyDescent="0.2">
      <c r="A3426" s="2" t="str">
        <f t="shared" si="20"/>
        <v/>
      </c>
      <c r="E3426" s="3"/>
      <c r="H3426" s="4"/>
      <c r="I3426" s="3"/>
      <c r="J3426" s="3"/>
      <c r="K3426" s="3"/>
      <c r="L3426" s="3"/>
      <c r="M3426" s="96"/>
      <c r="N3426" s="3"/>
      <c r="O3426" s="3"/>
    </row>
    <row r="3427" spans="1:15" s="2" customFormat="1" x14ac:dyDescent="0.2">
      <c r="A3427" s="2" t="str">
        <f t="shared" si="20"/>
        <v/>
      </c>
      <c r="E3427" s="3"/>
      <c r="H3427" s="4"/>
      <c r="I3427" s="3"/>
      <c r="J3427" s="3"/>
      <c r="K3427" s="3"/>
      <c r="L3427" s="3"/>
      <c r="M3427" s="96"/>
      <c r="N3427" s="3"/>
      <c r="O3427" s="3"/>
    </row>
    <row r="3428" spans="1:15" s="2" customFormat="1" x14ac:dyDescent="0.2">
      <c r="A3428" s="2" t="str">
        <f t="shared" si="20"/>
        <v/>
      </c>
      <c r="E3428" s="3"/>
      <c r="H3428" s="4"/>
      <c r="I3428" s="3"/>
      <c r="J3428" s="3"/>
      <c r="K3428" s="3"/>
      <c r="L3428" s="3"/>
      <c r="M3428" s="96"/>
      <c r="N3428" s="3"/>
      <c r="O3428" s="3"/>
    </row>
    <row r="3429" spans="1:15" s="2" customFormat="1" x14ac:dyDescent="0.2">
      <c r="A3429" s="2" t="str">
        <f t="shared" si="20"/>
        <v/>
      </c>
      <c r="E3429" s="3"/>
      <c r="H3429" s="4"/>
      <c r="I3429" s="3"/>
      <c r="J3429" s="3"/>
      <c r="K3429" s="3"/>
      <c r="L3429" s="3"/>
      <c r="M3429" s="96"/>
      <c r="N3429" s="3"/>
      <c r="O3429" s="3"/>
    </row>
    <row r="3430" spans="1:15" s="2" customFormat="1" x14ac:dyDescent="0.2">
      <c r="A3430" s="2" t="str">
        <f t="shared" si="20"/>
        <v/>
      </c>
      <c r="E3430" s="3"/>
      <c r="H3430" s="4"/>
      <c r="I3430" s="3"/>
      <c r="J3430" s="3"/>
      <c r="K3430" s="3"/>
      <c r="L3430" s="3"/>
      <c r="M3430" s="96"/>
      <c r="N3430" s="3"/>
      <c r="O3430" s="3"/>
    </row>
    <row r="3431" spans="1:15" s="2" customFormat="1" x14ac:dyDescent="0.2">
      <c r="A3431" s="2" t="str">
        <f t="shared" si="20"/>
        <v/>
      </c>
      <c r="E3431" s="3"/>
      <c r="H3431" s="4"/>
      <c r="I3431" s="3"/>
      <c r="J3431" s="3"/>
      <c r="K3431" s="3"/>
      <c r="L3431" s="3"/>
      <c r="M3431" s="96"/>
      <c r="N3431" s="3"/>
      <c r="O3431" s="3"/>
    </row>
    <row r="3432" spans="1:15" s="2" customFormat="1" x14ac:dyDescent="0.2">
      <c r="A3432" s="2" t="str">
        <f t="shared" si="20"/>
        <v/>
      </c>
      <c r="E3432" s="3"/>
      <c r="H3432" s="4"/>
      <c r="I3432" s="3"/>
      <c r="J3432" s="3"/>
      <c r="K3432" s="3"/>
      <c r="L3432" s="3"/>
      <c r="M3432" s="96"/>
      <c r="N3432" s="3"/>
      <c r="O3432" s="3"/>
    </row>
    <row r="4075" spans="1:15" s="2" customFormat="1" x14ac:dyDescent="0.2">
      <c r="A4075" s="2" t="s">
        <v>15398</v>
      </c>
      <c r="E4075" s="3"/>
      <c r="H4075" s="4"/>
      <c r="I4075" s="3"/>
      <c r="J4075" s="3"/>
      <c r="K4075" s="3"/>
      <c r="L4075" s="3"/>
      <c r="M4075" s="96"/>
      <c r="N4075" s="3"/>
      <c r="O4075" s="3"/>
    </row>
    <row r="4076" spans="1:15" s="2" customFormat="1" x14ac:dyDescent="0.2">
      <c r="A4076" s="75" t="s">
        <v>15398</v>
      </c>
      <c r="E4076" s="3"/>
      <c r="H4076" s="4"/>
      <c r="I4076" s="3"/>
      <c r="J4076" s="3"/>
      <c r="K4076" s="3"/>
      <c r="L4076" s="3"/>
      <c r="M4076" s="96"/>
      <c r="N4076" s="3"/>
      <c r="O4076" s="3"/>
    </row>
    <row r="4077" spans="1:15" s="2" customFormat="1" x14ac:dyDescent="0.2">
      <c r="A4077" s="75" t="s">
        <v>15398</v>
      </c>
      <c r="E4077" s="3"/>
      <c r="H4077" s="4"/>
      <c r="I4077" s="3"/>
      <c r="J4077" s="3"/>
      <c r="K4077" s="3"/>
      <c r="L4077" s="3"/>
      <c r="M4077" s="96"/>
      <c r="N4077" s="3"/>
      <c r="O4077" s="3"/>
    </row>
    <row r="4078" spans="1:15" s="2" customFormat="1" x14ac:dyDescent="0.2">
      <c r="A4078" s="75" t="s">
        <v>15398</v>
      </c>
      <c r="E4078" s="3"/>
      <c r="H4078" s="4"/>
      <c r="I4078" s="3"/>
      <c r="J4078" s="3"/>
      <c r="K4078" s="3"/>
      <c r="L4078" s="3"/>
      <c r="M4078" s="96"/>
      <c r="N4078" s="3"/>
      <c r="O4078" s="3"/>
    </row>
    <row r="4079" spans="1:15" s="2" customFormat="1" x14ac:dyDescent="0.2">
      <c r="A4079" s="2" t="s">
        <v>15398</v>
      </c>
      <c r="E4079" s="3"/>
      <c r="H4079" s="4"/>
      <c r="I4079" s="3"/>
      <c r="J4079" s="3"/>
      <c r="K4079" s="3"/>
      <c r="L4079" s="3"/>
      <c r="M4079" s="96"/>
      <c r="N4079" s="3"/>
      <c r="O4079" s="3"/>
    </row>
    <row r="4080" spans="1:15" s="2" customFormat="1" x14ac:dyDescent="0.2">
      <c r="A4080" s="2" t="s">
        <v>15398</v>
      </c>
      <c r="E4080" s="3"/>
      <c r="H4080" s="4"/>
      <c r="I4080" s="3"/>
      <c r="J4080" s="3"/>
      <c r="K4080" s="3"/>
      <c r="L4080" s="3"/>
      <c r="M4080" s="96"/>
      <c r="N4080" s="3"/>
      <c r="O4080" s="3"/>
    </row>
    <row r="4081" spans="1:15" s="2" customFormat="1" x14ac:dyDescent="0.2">
      <c r="A4081" s="2" t="str">
        <f t="shared" ref="A4081:A4090" si="21">IF(G4081&gt;0,"x","")</f>
        <v/>
      </c>
      <c r="E4081" s="3"/>
      <c r="H4081" s="4"/>
      <c r="I4081" s="3"/>
      <c r="J4081" s="3"/>
      <c r="K4081" s="3"/>
      <c r="L4081" s="3"/>
      <c r="M4081" s="96"/>
      <c r="N4081" s="3"/>
      <c r="O4081" s="3"/>
    </row>
    <row r="4082" spans="1:15" s="2" customFormat="1" x14ac:dyDescent="0.2">
      <c r="A4082" s="2" t="str">
        <f t="shared" si="21"/>
        <v/>
      </c>
      <c r="E4082" s="3"/>
      <c r="H4082" s="4"/>
      <c r="I4082" s="3"/>
      <c r="J4082" s="3"/>
      <c r="K4082" s="3"/>
      <c r="L4082" s="3"/>
      <c r="M4082" s="96"/>
      <c r="N4082" s="3"/>
      <c r="O4082" s="3"/>
    </row>
    <row r="4083" spans="1:15" s="2" customFormat="1" x14ac:dyDescent="0.2">
      <c r="A4083" s="2" t="str">
        <f t="shared" si="21"/>
        <v/>
      </c>
      <c r="E4083" s="3"/>
      <c r="H4083" s="4"/>
      <c r="I4083" s="3"/>
      <c r="J4083" s="3"/>
      <c r="K4083" s="3"/>
      <c r="L4083" s="3"/>
      <c r="M4083" s="96"/>
      <c r="N4083" s="3"/>
      <c r="O4083" s="3"/>
    </row>
    <row r="4084" spans="1:15" s="2" customFormat="1" x14ac:dyDescent="0.2">
      <c r="A4084" s="2" t="str">
        <f t="shared" si="21"/>
        <v/>
      </c>
      <c r="E4084" s="3"/>
      <c r="H4084" s="4"/>
      <c r="I4084" s="3"/>
      <c r="J4084" s="3"/>
      <c r="K4084" s="3"/>
      <c r="L4084" s="3"/>
      <c r="M4084" s="96"/>
      <c r="N4084" s="3"/>
      <c r="O4084" s="3"/>
    </row>
    <row r="4085" spans="1:15" s="2" customFormat="1" x14ac:dyDescent="0.2">
      <c r="A4085" s="2" t="str">
        <f t="shared" si="21"/>
        <v/>
      </c>
      <c r="E4085" s="3"/>
      <c r="H4085" s="4"/>
      <c r="I4085" s="3"/>
      <c r="J4085" s="3"/>
      <c r="K4085" s="3"/>
      <c r="L4085" s="3"/>
      <c r="M4085" s="96"/>
      <c r="N4085" s="3"/>
      <c r="O4085" s="3"/>
    </row>
    <row r="4086" spans="1:15" s="2" customFormat="1" x14ac:dyDescent="0.2">
      <c r="A4086" s="2" t="str">
        <f t="shared" si="21"/>
        <v/>
      </c>
      <c r="E4086" s="3"/>
      <c r="H4086" s="4"/>
      <c r="I4086" s="3"/>
      <c r="J4086" s="3"/>
      <c r="K4086" s="3"/>
      <c r="L4086" s="3"/>
      <c r="M4086" s="96"/>
      <c r="N4086" s="3"/>
      <c r="O4086" s="3"/>
    </row>
    <row r="4087" spans="1:15" s="2" customFormat="1" x14ac:dyDescent="0.2">
      <c r="A4087" s="2" t="str">
        <f t="shared" si="21"/>
        <v/>
      </c>
      <c r="E4087" s="3"/>
      <c r="H4087" s="4"/>
      <c r="I4087" s="3"/>
      <c r="J4087" s="3"/>
      <c r="K4087" s="3"/>
      <c r="L4087" s="3"/>
      <c r="M4087" s="96"/>
      <c r="N4087" s="3"/>
      <c r="O4087" s="3"/>
    </row>
    <row r="4088" spans="1:15" s="2" customFormat="1" x14ac:dyDescent="0.2">
      <c r="A4088" s="2" t="str">
        <f t="shared" si="21"/>
        <v/>
      </c>
      <c r="E4088" s="3"/>
      <c r="H4088" s="4"/>
      <c r="I4088" s="3"/>
      <c r="J4088" s="3"/>
      <c r="K4088" s="3"/>
      <c r="L4088" s="3"/>
      <c r="M4088" s="96"/>
      <c r="N4088" s="3"/>
      <c r="O4088" s="3"/>
    </row>
    <row r="4089" spans="1:15" s="2" customFormat="1" x14ac:dyDescent="0.2">
      <c r="A4089" s="2" t="str">
        <f t="shared" si="21"/>
        <v/>
      </c>
      <c r="E4089" s="3"/>
      <c r="H4089" s="4"/>
      <c r="I4089" s="3"/>
      <c r="J4089" s="3"/>
      <c r="K4089" s="3"/>
      <c r="L4089" s="3"/>
      <c r="M4089" s="96"/>
      <c r="N4089" s="3"/>
      <c r="O4089" s="3"/>
    </row>
    <row r="4090" spans="1:15" s="2" customFormat="1" x14ac:dyDescent="0.2">
      <c r="A4090" s="2" t="str">
        <f t="shared" si="21"/>
        <v/>
      </c>
      <c r="E4090" s="3"/>
      <c r="H4090" s="4"/>
      <c r="I4090" s="3"/>
      <c r="J4090" s="3"/>
      <c r="K4090" s="3"/>
      <c r="L4090" s="3"/>
      <c r="M4090" s="96"/>
      <c r="N4090" s="3"/>
      <c r="O4090" s="3"/>
    </row>
    <row r="4091" spans="1:15" s="2" customFormat="1" x14ac:dyDescent="0.2">
      <c r="A4091" s="2" t="s">
        <v>15399</v>
      </c>
      <c r="E4091" s="3"/>
      <c r="H4091" s="4"/>
      <c r="I4091" s="3"/>
      <c r="J4091" s="3"/>
      <c r="K4091" s="3"/>
      <c r="L4091" s="3"/>
      <c r="M4091" s="96"/>
      <c r="N4091" s="3"/>
      <c r="O4091" s="3"/>
    </row>
    <row r="4092" spans="1:15" s="2" customFormat="1" x14ac:dyDescent="0.2">
      <c r="A4092" s="2" t="s">
        <v>15399</v>
      </c>
      <c r="E4092" s="3"/>
      <c r="H4092" s="4"/>
      <c r="I4092" s="3"/>
      <c r="J4092" s="3"/>
      <c r="K4092" s="3"/>
      <c r="L4092" s="3"/>
      <c r="M4092" s="96"/>
      <c r="N4092" s="3"/>
      <c r="O4092" s="3"/>
    </row>
    <row r="4093" spans="1:15" s="2" customFormat="1" x14ac:dyDescent="0.2">
      <c r="A4093" s="2" t="str">
        <f t="shared" ref="A4093:A4105" si="22">IF(G4093&gt;0,"x","")</f>
        <v/>
      </c>
      <c r="E4093" s="3"/>
      <c r="H4093" s="4"/>
      <c r="I4093" s="3"/>
      <c r="J4093" s="3"/>
      <c r="K4093" s="3"/>
      <c r="L4093" s="3"/>
      <c r="M4093" s="96"/>
      <c r="N4093" s="3"/>
      <c r="O4093" s="3"/>
    </row>
    <row r="4094" spans="1:15" s="2" customFormat="1" x14ac:dyDescent="0.2">
      <c r="A4094" s="2" t="str">
        <f t="shared" si="22"/>
        <v/>
      </c>
      <c r="E4094" s="3"/>
      <c r="H4094" s="4"/>
      <c r="I4094" s="3"/>
      <c r="J4094" s="3"/>
      <c r="K4094" s="3"/>
      <c r="L4094" s="3"/>
      <c r="M4094" s="96"/>
      <c r="N4094" s="3"/>
      <c r="O4094" s="3"/>
    </row>
    <row r="4095" spans="1:15" s="2" customFormat="1" x14ac:dyDescent="0.2">
      <c r="A4095" s="2" t="str">
        <f t="shared" si="22"/>
        <v/>
      </c>
      <c r="E4095" s="3"/>
      <c r="H4095" s="4"/>
      <c r="I4095" s="3"/>
      <c r="J4095" s="3"/>
      <c r="K4095" s="3"/>
      <c r="L4095" s="3"/>
      <c r="M4095" s="96"/>
      <c r="N4095" s="3"/>
      <c r="O4095" s="3"/>
    </row>
    <row r="4096" spans="1:15" s="2" customFormat="1" x14ac:dyDescent="0.2">
      <c r="A4096" s="2" t="str">
        <f t="shared" si="22"/>
        <v/>
      </c>
      <c r="E4096" s="3"/>
      <c r="H4096" s="4"/>
      <c r="I4096" s="3"/>
      <c r="J4096" s="3"/>
      <c r="K4096" s="3"/>
      <c r="L4096" s="3"/>
      <c r="M4096" s="96"/>
      <c r="N4096" s="3"/>
      <c r="O4096" s="3"/>
    </row>
    <row r="4097" spans="1:15" s="2" customFormat="1" x14ac:dyDescent="0.2">
      <c r="A4097" s="2" t="str">
        <f t="shared" si="22"/>
        <v/>
      </c>
      <c r="E4097" s="3"/>
      <c r="H4097" s="4"/>
      <c r="I4097" s="3"/>
      <c r="J4097" s="3"/>
      <c r="K4097" s="3"/>
      <c r="L4097" s="3"/>
      <c r="M4097" s="96"/>
      <c r="N4097" s="3"/>
      <c r="O4097" s="3"/>
    </row>
    <row r="4098" spans="1:15" s="2" customFormat="1" x14ac:dyDescent="0.2">
      <c r="A4098" s="2" t="str">
        <f t="shared" si="22"/>
        <v/>
      </c>
      <c r="E4098" s="3"/>
      <c r="H4098" s="4"/>
      <c r="I4098" s="3"/>
      <c r="J4098" s="3"/>
      <c r="K4098" s="3"/>
      <c r="L4098" s="3"/>
      <c r="M4098" s="96"/>
      <c r="N4098" s="3"/>
      <c r="O4098" s="3"/>
    </row>
    <row r="4099" spans="1:15" s="2" customFormat="1" x14ac:dyDescent="0.2">
      <c r="A4099" s="2" t="str">
        <f t="shared" si="22"/>
        <v/>
      </c>
      <c r="E4099" s="3"/>
      <c r="H4099" s="4"/>
      <c r="I4099" s="3"/>
      <c r="J4099" s="3"/>
      <c r="K4099" s="3"/>
      <c r="L4099" s="3"/>
      <c r="M4099" s="96"/>
      <c r="N4099" s="3"/>
      <c r="O4099" s="3"/>
    </row>
    <row r="4100" spans="1:15" s="2" customFormat="1" x14ac:dyDescent="0.2">
      <c r="A4100" s="2" t="str">
        <f t="shared" si="22"/>
        <v/>
      </c>
      <c r="E4100" s="3"/>
      <c r="H4100" s="4"/>
      <c r="I4100" s="3"/>
      <c r="J4100" s="3"/>
      <c r="K4100" s="3"/>
      <c r="L4100" s="3"/>
      <c r="M4100" s="96"/>
      <c r="N4100" s="3"/>
      <c r="O4100" s="3"/>
    </row>
    <row r="4101" spans="1:15" s="2" customFormat="1" x14ac:dyDescent="0.2">
      <c r="A4101" s="2" t="str">
        <f t="shared" si="22"/>
        <v/>
      </c>
      <c r="E4101" s="3"/>
      <c r="H4101" s="4"/>
      <c r="I4101" s="3"/>
      <c r="J4101" s="3"/>
      <c r="K4101" s="3"/>
      <c r="L4101" s="3"/>
      <c r="M4101" s="96"/>
      <c r="N4101" s="3"/>
      <c r="O4101" s="3"/>
    </row>
    <row r="4102" spans="1:15" s="2" customFormat="1" x14ac:dyDescent="0.2">
      <c r="A4102" s="2" t="str">
        <f t="shared" si="22"/>
        <v/>
      </c>
      <c r="E4102" s="3"/>
      <c r="H4102" s="4"/>
      <c r="I4102" s="3"/>
      <c r="J4102" s="3"/>
      <c r="K4102" s="3"/>
      <c r="L4102" s="3"/>
      <c r="M4102" s="96"/>
      <c r="N4102" s="3"/>
      <c r="O4102" s="3"/>
    </row>
    <row r="4103" spans="1:15" s="2" customFormat="1" x14ac:dyDescent="0.2">
      <c r="A4103" s="2" t="str">
        <f t="shared" si="22"/>
        <v/>
      </c>
      <c r="E4103" s="3"/>
      <c r="H4103" s="4"/>
      <c r="I4103" s="3"/>
      <c r="J4103" s="3"/>
      <c r="K4103" s="3"/>
      <c r="L4103" s="3"/>
      <c r="M4103" s="96"/>
      <c r="N4103" s="3"/>
      <c r="O4103" s="3"/>
    </row>
    <row r="4104" spans="1:15" s="2" customFormat="1" x14ac:dyDescent="0.2">
      <c r="A4104" s="2" t="str">
        <f t="shared" si="22"/>
        <v/>
      </c>
      <c r="E4104" s="3"/>
      <c r="H4104" s="4"/>
      <c r="I4104" s="3"/>
      <c r="J4104" s="3"/>
      <c r="K4104" s="3"/>
      <c r="L4104" s="3"/>
      <c r="M4104" s="96"/>
      <c r="N4104" s="3"/>
      <c r="O4104" s="3"/>
    </row>
    <row r="4105" spans="1:15" s="2" customFormat="1" x14ac:dyDescent="0.2">
      <c r="A4105" s="2" t="str">
        <f t="shared" si="22"/>
        <v/>
      </c>
      <c r="E4105" s="3"/>
      <c r="H4105" s="4"/>
      <c r="I4105" s="3"/>
      <c r="J4105" s="3"/>
      <c r="K4105" s="3"/>
      <c r="L4105" s="3"/>
      <c r="M4105" s="96"/>
      <c r="N4105" s="3"/>
      <c r="O4105" s="3"/>
    </row>
    <row r="4748" spans="1:15" s="2" customFormat="1" x14ac:dyDescent="0.2">
      <c r="A4748" s="2" t="s">
        <v>15398</v>
      </c>
      <c r="E4748" s="3"/>
      <c r="H4748" s="4"/>
      <c r="I4748" s="3"/>
      <c r="J4748" s="3"/>
      <c r="K4748" s="3"/>
      <c r="L4748" s="3"/>
      <c r="M4748" s="96"/>
      <c r="N4748" s="3"/>
      <c r="O4748" s="3"/>
    </row>
    <row r="4749" spans="1:15" s="2" customFormat="1" x14ac:dyDescent="0.2">
      <c r="A4749" s="75" t="s">
        <v>15398</v>
      </c>
      <c r="E4749" s="3"/>
      <c r="H4749" s="4"/>
      <c r="I4749" s="3"/>
      <c r="J4749" s="3"/>
      <c r="K4749" s="3"/>
      <c r="L4749" s="3"/>
      <c r="M4749" s="96"/>
      <c r="N4749" s="3"/>
      <c r="O4749" s="3"/>
    </row>
    <row r="4750" spans="1:15" s="2" customFormat="1" x14ac:dyDescent="0.2">
      <c r="A4750" s="75" t="s">
        <v>15398</v>
      </c>
      <c r="E4750" s="3"/>
      <c r="H4750" s="4"/>
      <c r="I4750" s="3"/>
      <c r="J4750" s="3"/>
      <c r="K4750" s="3"/>
      <c r="L4750" s="3"/>
      <c r="M4750" s="96"/>
      <c r="N4750" s="3"/>
      <c r="O4750" s="3"/>
    </row>
    <row r="4751" spans="1:15" s="2" customFormat="1" x14ac:dyDescent="0.2">
      <c r="A4751" s="75" t="s">
        <v>15398</v>
      </c>
      <c r="E4751" s="3"/>
      <c r="H4751" s="4"/>
      <c r="I4751" s="3"/>
      <c r="J4751" s="3"/>
      <c r="K4751" s="3"/>
      <c r="L4751" s="3"/>
      <c r="M4751" s="96"/>
      <c r="N4751" s="3"/>
      <c r="O4751" s="3"/>
    </row>
    <row r="4752" spans="1:15" s="2" customFormat="1" x14ac:dyDescent="0.2">
      <c r="A4752" s="2" t="s">
        <v>15398</v>
      </c>
      <c r="E4752" s="3"/>
      <c r="H4752" s="4"/>
      <c r="I4752" s="3"/>
      <c r="J4752" s="3"/>
      <c r="K4752" s="3"/>
      <c r="L4752" s="3"/>
      <c r="M4752" s="96"/>
      <c r="N4752" s="3"/>
      <c r="O4752" s="3"/>
    </row>
    <row r="4753" spans="1:15" s="2" customFormat="1" x14ac:dyDescent="0.2">
      <c r="A4753" s="2" t="s">
        <v>15398</v>
      </c>
      <c r="E4753" s="3"/>
      <c r="H4753" s="4"/>
      <c r="I4753" s="3"/>
      <c r="J4753" s="3"/>
      <c r="K4753" s="3"/>
      <c r="L4753" s="3"/>
      <c r="M4753" s="96"/>
      <c r="N4753" s="3"/>
      <c r="O4753" s="3"/>
    </row>
    <row r="4754" spans="1:15" s="2" customFormat="1" x14ac:dyDescent="0.2">
      <c r="A4754" s="2" t="str">
        <f t="shared" ref="A4754:A4763" si="23">IF(G4754&gt;0,"x","")</f>
        <v/>
      </c>
      <c r="E4754" s="3"/>
      <c r="H4754" s="4"/>
      <c r="I4754" s="3"/>
      <c r="J4754" s="3"/>
      <c r="K4754" s="3"/>
      <c r="L4754" s="3"/>
      <c r="M4754" s="96"/>
      <c r="N4754" s="3"/>
      <c r="O4754" s="3"/>
    </row>
    <row r="4755" spans="1:15" s="2" customFormat="1" x14ac:dyDescent="0.2">
      <c r="A4755" s="2" t="str">
        <f t="shared" si="23"/>
        <v/>
      </c>
      <c r="E4755" s="3"/>
      <c r="H4755" s="4"/>
      <c r="I4755" s="3"/>
      <c r="J4755" s="3"/>
      <c r="K4755" s="3"/>
      <c r="L4755" s="3"/>
      <c r="M4755" s="96"/>
      <c r="N4755" s="3"/>
      <c r="O4755" s="3"/>
    </row>
    <row r="4756" spans="1:15" s="2" customFormat="1" x14ac:dyDescent="0.2">
      <c r="A4756" s="2" t="str">
        <f t="shared" si="23"/>
        <v/>
      </c>
      <c r="E4756" s="3"/>
      <c r="H4756" s="4"/>
      <c r="I4756" s="3"/>
      <c r="J4756" s="3"/>
      <c r="K4756" s="3"/>
      <c r="L4756" s="3"/>
      <c r="M4756" s="96"/>
      <c r="N4756" s="3"/>
      <c r="O4756" s="3"/>
    </row>
    <row r="4757" spans="1:15" s="2" customFormat="1" x14ac:dyDescent="0.2">
      <c r="A4757" s="2" t="str">
        <f t="shared" si="23"/>
        <v/>
      </c>
      <c r="E4757" s="3"/>
      <c r="H4757" s="4"/>
      <c r="I4757" s="3"/>
      <c r="J4757" s="3"/>
      <c r="K4757" s="3"/>
      <c r="L4757" s="3"/>
      <c r="M4757" s="96"/>
      <c r="N4757" s="3"/>
      <c r="O4757" s="3"/>
    </row>
    <row r="4758" spans="1:15" s="2" customFormat="1" x14ac:dyDescent="0.2">
      <c r="A4758" s="2" t="str">
        <f t="shared" si="23"/>
        <v/>
      </c>
      <c r="E4758" s="3"/>
      <c r="H4758" s="4"/>
      <c r="I4758" s="3"/>
      <c r="J4758" s="3"/>
      <c r="K4758" s="3"/>
      <c r="L4758" s="3"/>
      <c r="M4758" s="96"/>
      <c r="N4758" s="3"/>
      <c r="O4758" s="3"/>
    </row>
    <row r="4759" spans="1:15" s="2" customFormat="1" x14ac:dyDescent="0.2">
      <c r="A4759" s="2" t="str">
        <f t="shared" si="23"/>
        <v/>
      </c>
      <c r="E4759" s="3"/>
      <c r="H4759" s="4"/>
      <c r="I4759" s="3"/>
      <c r="J4759" s="3"/>
      <c r="K4759" s="3"/>
      <c r="L4759" s="3"/>
      <c r="M4759" s="96"/>
      <c r="N4759" s="3"/>
      <c r="O4759" s="3"/>
    </row>
    <row r="4760" spans="1:15" s="2" customFormat="1" x14ac:dyDescent="0.2">
      <c r="A4760" s="2" t="str">
        <f t="shared" si="23"/>
        <v/>
      </c>
      <c r="E4760" s="3"/>
      <c r="H4760" s="4"/>
      <c r="I4760" s="3"/>
      <c r="J4760" s="3"/>
      <c r="K4760" s="3"/>
      <c r="L4760" s="3"/>
      <c r="M4760" s="96"/>
      <c r="N4760" s="3"/>
      <c r="O4760" s="3"/>
    </row>
    <row r="4761" spans="1:15" s="2" customFormat="1" x14ac:dyDescent="0.2">
      <c r="A4761" s="2" t="str">
        <f t="shared" si="23"/>
        <v/>
      </c>
      <c r="E4761" s="3"/>
      <c r="H4761" s="4"/>
      <c r="I4761" s="3"/>
      <c r="J4761" s="3"/>
      <c r="K4761" s="3"/>
      <c r="L4761" s="3"/>
      <c r="M4761" s="96"/>
      <c r="N4761" s="3"/>
      <c r="O4761" s="3"/>
    </row>
    <row r="4762" spans="1:15" s="2" customFormat="1" x14ac:dyDescent="0.2">
      <c r="A4762" s="2" t="str">
        <f t="shared" si="23"/>
        <v/>
      </c>
      <c r="E4762" s="3"/>
      <c r="H4762" s="4"/>
      <c r="I4762" s="3"/>
      <c r="J4762" s="3"/>
      <c r="K4762" s="3"/>
      <c r="L4762" s="3"/>
      <c r="M4762" s="96"/>
      <c r="N4762" s="3"/>
      <c r="O4762" s="3"/>
    </row>
    <row r="4763" spans="1:15" s="2" customFormat="1" x14ac:dyDescent="0.2">
      <c r="A4763" s="2" t="str">
        <f t="shared" si="23"/>
        <v/>
      </c>
      <c r="E4763" s="3"/>
      <c r="H4763" s="4"/>
      <c r="I4763" s="3"/>
      <c r="J4763" s="3"/>
      <c r="K4763" s="3"/>
      <c r="L4763" s="3"/>
      <c r="M4763" s="96"/>
      <c r="N4763" s="3"/>
      <c r="O4763" s="3"/>
    </row>
    <row r="4764" spans="1:15" s="2" customFormat="1" x14ac:dyDescent="0.2">
      <c r="A4764" s="2" t="s">
        <v>15399</v>
      </c>
      <c r="E4764" s="3"/>
      <c r="H4764" s="4"/>
      <c r="I4764" s="3"/>
      <c r="J4764" s="3"/>
      <c r="K4764" s="3"/>
      <c r="L4764" s="3"/>
      <c r="M4764" s="96"/>
      <c r="N4764" s="3"/>
      <c r="O4764" s="3"/>
    </row>
    <row r="4765" spans="1:15" s="2" customFormat="1" x14ac:dyDescent="0.2">
      <c r="A4765" s="2" t="s">
        <v>15399</v>
      </c>
      <c r="E4765" s="3"/>
      <c r="H4765" s="4"/>
      <c r="I4765" s="3"/>
      <c r="J4765" s="3"/>
      <c r="K4765" s="3"/>
      <c r="L4765" s="3"/>
      <c r="M4765" s="96"/>
      <c r="N4765" s="3"/>
      <c r="O4765" s="3"/>
    </row>
    <row r="4766" spans="1:15" s="2" customFormat="1" x14ac:dyDescent="0.2">
      <c r="A4766" s="2" t="str">
        <f t="shared" ref="A4766:A4778" si="24">IF(G4766&gt;0,"x","")</f>
        <v/>
      </c>
      <c r="E4766" s="3"/>
      <c r="H4766" s="4"/>
      <c r="I4766" s="3"/>
      <c r="J4766" s="3"/>
      <c r="K4766" s="3"/>
      <c r="L4766" s="3"/>
      <c r="M4766" s="96"/>
      <c r="N4766" s="3"/>
      <c r="O4766" s="3"/>
    </row>
    <row r="4767" spans="1:15" s="2" customFormat="1" x14ac:dyDescent="0.2">
      <c r="A4767" s="2" t="str">
        <f t="shared" si="24"/>
        <v/>
      </c>
      <c r="E4767" s="3"/>
      <c r="H4767" s="4"/>
      <c r="I4767" s="3"/>
      <c r="J4767" s="3"/>
      <c r="K4767" s="3"/>
      <c r="L4767" s="3"/>
      <c r="M4767" s="96"/>
      <c r="N4767" s="3"/>
      <c r="O4767" s="3"/>
    </row>
    <row r="4768" spans="1:15" s="2" customFormat="1" x14ac:dyDescent="0.2">
      <c r="A4768" s="2" t="str">
        <f t="shared" si="24"/>
        <v/>
      </c>
      <c r="E4768" s="3"/>
      <c r="H4768" s="4"/>
      <c r="I4768" s="3"/>
      <c r="J4768" s="3"/>
      <c r="K4768" s="3"/>
      <c r="L4768" s="3"/>
      <c r="M4768" s="96"/>
      <c r="N4768" s="3"/>
      <c r="O4768" s="3"/>
    </row>
    <row r="4769" spans="1:15" s="2" customFormat="1" x14ac:dyDescent="0.2">
      <c r="A4769" s="2" t="str">
        <f t="shared" si="24"/>
        <v/>
      </c>
      <c r="E4769" s="3"/>
      <c r="H4769" s="4"/>
      <c r="I4769" s="3"/>
      <c r="J4769" s="3"/>
      <c r="K4769" s="3"/>
      <c r="L4769" s="3"/>
      <c r="M4769" s="96"/>
      <c r="N4769" s="3"/>
      <c r="O4769" s="3"/>
    </row>
    <row r="4770" spans="1:15" s="2" customFormat="1" x14ac:dyDescent="0.2">
      <c r="A4770" s="2" t="str">
        <f t="shared" si="24"/>
        <v/>
      </c>
      <c r="E4770" s="3"/>
      <c r="H4770" s="4"/>
      <c r="I4770" s="3"/>
      <c r="J4770" s="3"/>
      <c r="K4770" s="3"/>
      <c r="L4770" s="3"/>
      <c r="M4770" s="96"/>
      <c r="N4770" s="3"/>
      <c r="O4770" s="3"/>
    </row>
    <row r="4771" spans="1:15" s="2" customFormat="1" x14ac:dyDescent="0.2">
      <c r="A4771" s="2" t="str">
        <f t="shared" si="24"/>
        <v/>
      </c>
      <c r="E4771" s="3"/>
      <c r="H4771" s="4"/>
      <c r="I4771" s="3"/>
      <c r="J4771" s="3"/>
      <c r="K4771" s="3"/>
      <c r="L4771" s="3"/>
      <c r="M4771" s="96"/>
      <c r="N4771" s="3"/>
      <c r="O4771" s="3"/>
    </row>
    <row r="4772" spans="1:15" s="2" customFormat="1" x14ac:dyDescent="0.2">
      <c r="A4772" s="2" t="str">
        <f t="shared" si="24"/>
        <v/>
      </c>
      <c r="E4772" s="3"/>
      <c r="H4772" s="4"/>
      <c r="I4772" s="3"/>
      <c r="J4772" s="3"/>
      <c r="K4772" s="3"/>
      <c r="L4772" s="3"/>
      <c r="M4772" s="96"/>
      <c r="N4772" s="3"/>
      <c r="O4772" s="3"/>
    </row>
    <row r="4773" spans="1:15" s="2" customFormat="1" x14ac:dyDescent="0.2">
      <c r="A4773" s="2" t="str">
        <f t="shared" si="24"/>
        <v/>
      </c>
      <c r="E4773" s="3"/>
      <c r="H4773" s="4"/>
      <c r="I4773" s="3"/>
      <c r="J4773" s="3"/>
      <c r="K4773" s="3"/>
      <c r="L4773" s="3"/>
      <c r="M4773" s="96"/>
      <c r="N4773" s="3"/>
      <c r="O4773" s="3"/>
    </row>
    <row r="4774" spans="1:15" s="2" customFormat="1" x14ac:dyDescent="0.2">
      <c r="A4774" s="2" t="str">
        <f t="shared" si="24"/>
        <v/>
      </c>
      <c r="E4774" s="3"/>
      <c r="H4774" s="4"/>
      <c r="I4774" s="3"/>
      <c r="J4774" s="3"/>
      <c r="K4774" s="3"/>
      <c r="L4774" s="3"/>
      <c r="M4774" s="96"/>
      <c r="N4774" s="3"/>
      <c r="O4774" s="3"/>
    </row>
    <row r="4775" spans="1:15" s="2" customFormat="1" x14ac:dyDescent="0.2">
      <c r="A4775" s="2" t="str">
        <f t="shared" si="24"/>
        <v/>
      </c>
      <c r="E4775" s="3"/>
      <c r="H4775" s="4"/>
      <c r="I4775" s="3"/>
      <c r="J4775" s="3"/>
      <c r="K4775" s="3"/>
      <c r="L4775" s="3"/>
      <c r="M4775" s="96"/>
      <c r="N4775" s="3"/>
      <c r="O4775" s="3"/>
    </row>
    <row r="4776" spans="1:15" s="2" customFormat="1" x14ac:dyDescent="0.2">
      <c r="A4776" s="2" t="str">
        <f t="shared" si="24"/>
        <v/>
      </c>
      <c r="E4776" s="3"/>
      <c r="H4776" s="4"/>
      <c r="I4776" s="3"/>
      <c r="J4776" s="3"/>
      <c r="K4776" s="3"/>
      <c r="L4776" s="3"/>
      <c r="M4776" s="96"/>
      <c r="N4776" s="3"/>
      <c r="O4776" s="3"/>
    </row>
    <row r="4777" spans="1:15" s="2" customFormat="1" x14ac:dyDescent="0.2">
      <c r="A4777" s="2" t="str">
        <f t="shared" si="24"/>
        <v/>
      </c>
      <c r="E4777" s="3"/>
      <c r="H4777" s="4"/>
      <c r="I4777" s="3"/>
      <c r="J4777" s="3"/>
      <c r="K4777" s="3"/>
      <c r="L4777" s="3"/>
      <c r="M4777" s="96"/>
      <c r="N4777" s="3"/>
      <c r="O4777" s="3"/>
    </row>
    <row r="4778" spans="1:15" s="2" customFormat="1" x14ac:dyDescent="0.2">
      <c r="A4778" s="2" t="str">
        <f t="shared" si="24"/>
        <v/>
      </c>
      <c r="E4778" s="3"/>
      <c r="H4778" s="4"/>
      <c r="I4778" s="3"/>
      <c r="J4778" s="3"/>
      <c r="K4778" s="3"/>
      <c r="L4778" s="3"/>
      <c r="M4778" s="96"/>
      <c r="N4778" s="3"/>
      <c r="O4778" s="3"/>
    </row>
    <row r="5421" spans="1:15" s="2" customFormat="1" x14ac:dyDescent="0.2">
      <c r="A5421" s="2" t="s">
        <v>15398</v>
      </c>
      <c r="E5421" s="3"/>
      <c r="H5421" s="4"/>
      <c r="I5421" s="3"/>
      <c r="J5421" s="3"/>
      <c r="K5421" s="3"/>
      <c r="L5421" s="3"/>
      <c r="M5421" s="96"/>
      <c r="N5421" s="3"/>
      <c r="O5421" s="3"/>
    </row>
    <row r="5422" spans="1:15" s="2" customFormat="1" x14ac:dyDescent="0.2">
      <c r="A5422" s="75" t="s">
        <v>15398</v>
      </c>
      <c r="E5422" s="3"/>
      <c r="H5422" s="4"/>
      <c r="I5422" s="3"/>
      <c r="J5422" s="3"/>
      <c r="K5422" s="3"/>
      <c r="L5422" s="3"/>
      <c r="M5422" s="96"/>
      <c r="N5422" s="3"/>
      <c r="O5422" s="3"/>
    </row>
    <row r="5423" spans="1:15" s="2" customFormat="1" x14ac:dyDescent="0.2">
      <c r="A5423" s="75" t="s">
        <v>15398</v>
      </c>
      <c r="E5423" s="3"/>
      <c r="H5423" s="4"/>
      <c r="I5423" s="3"/>
      <c r="J5423" s="3"/>
      <c r="K5423" s="3"/>
      <c r="L5423" s="3"/>
      <c r="M5423" s="96"/>
      <c r="N5423" s="3"/>
      <c r="O5423" s="3"/>
    </row>
    <row r="5424" spans="1:15" s="2" customFormat="1" x14ac:dyDescent="0.2">
      <c r="A5424" s="75" t="s">
        <v>15398</v>
      </c>
      <c r="E5424" s="3"/>
      <c r="H5424" s="4"/>
      <c r="I5424" s="3"/>
      <c r="J5424" s="3"/>
      <c r="K5424" s="3"/>
      <c r="L5424" s="3"/>
      <c r="M5424" s="96"/>
      <c r="N5424" s="3"/>
      <c r="O5424" s="3"/>
    </row>
    <row r="5425" spans="1:15" s="2" customFormat="1" x14ac:dyDescent="0.2">
      <c r="A5425" s="2" t="s">
        <v>15398</v>
      </c>
      <c r="E5425" s="3"/>
      <c r="H5425" s="4"/>
      <c r="I5425" s="3"/>
      <c r="J5425" s="3"/>
      <c r="K5425" s="3"/>
      <c r="L5425" s="3"/>
      <c r="M5425" s="96"/>
      <c r="N5425" s="3"/>
      <c r="O5425" s="3"/>
    </row>
    <row r="5426" spans="1:15" s="2" customFormat="1" x14ac:dyDescent="0.2">
      <c r="A5426" s="2" t="s">
        <v>15398</v>
      </c>
      <c r="E5426" s="3"/>
      <c r="H5426" s="4"/>
      <c r="I5426" s="3"/>
      <c r="J5426" s="3"/>
      <c r="K5426" s="3"/>
      <c r="L5426" s="3"/>
      <c r="M5426" s="96"/>
      <c r="N5426" s="3"/>
      <c r="O5426" s="3"/>
    </row>
    <row r="5427" spans="1:15" s="2" customFormat="1" x14ac:dyDescent="0.2">
      <c r="A5427" s="2" t="str">
        <f t="shared" ref="A5427:A5436" si="25">IF(G5427&gt;0,"x","")</f>
        <v/>
      </c>
      <c r="E5427" s="3"/>
      <c r="H5427" s="4"/>
      <c r="I5427" s="3"/>
      <c r="J5427" s="3"/>
      <c r="K5427" s="3"/>
      <c r="L5427" s="3"/>
      <c r="M5427" s="96"/>
      <c r="N5427" s="3"/>
      <c r="O5427" s="3"/>
    </row>
    <row r="5428" spans="1:15" s="2" customFormat="1" x14ac:dyDescent="0.2">
      <c r="A5428" s="2" t="str">
        <f t="shared" si="25"/>
        <v/>
      </c>
      <c r="E5428" s="3"/>
      <c r="H5428" s="4"/>
      <c r="I5428" s="3"/>
      <c r="J5428" s="3"/>
      <c r="K5428" s="3"/>
      <c r="L5428" s="3"/>
      <c r="M5428" s="96"/>
      <c r="N5428" s="3"/>
      <c r="O5428" s="3"/>
    </row>
    <row r="5429" spans="1:15" s="2" customFormat="1" x14ac:dyDescent="0.2">
      <c r="A5429" s="2" t="str">
        <f t="shared" si="25"/>
        <v/>
      </c>
      <c r="E5429" s="3"/>
      <c r="H5429" s="4"/>
      <c r="I5429" s="3"/>
      <c r="J5429" s="3"/>
      <c r="K5429" s="3"/>
      <c r="L5429" s="3"/>
      <c r="M5429" s="96"/>
      <c r="N5429" s="3"/>
      <c r="O5429" s="3"/>
    </row>
    <row r="5430" spans="1:15" s="2" customFormat="1" x14ac:dyDescent="0.2">
      <c r="A5430" s="2" t="str">
        <f t="shared" si="25"/>
        <v/>
      </c>
      <c r="E5430" s="3"/>
      <c r="H5430" s="4"/>
      <c r="I5430" s="3"/>
      <c r="J5430" s="3"/>
      <c r="K5430" s="3"/>
      <c r="L5430" s="3"/>
      <c r="M5430" s="96"/>
      <c r="N5430" s="3"/>
      <c r="O5430" s="3"/>
    </row>
    <row r="5431" spans="1:15" s="2" customFormat="1" x14ac:dyDescent="0.2">
      <c r="A5431" s="2" t="str">
        <f t="shared" si="25"/>
        <v/>
      </c>
      <c r="E5431" s="3"/>
      <c r="H5431" s="4"/>
      <c r="I5431" s="3"/>
      <c r="J5431" s="3"/>
      <c r="K5431" s="3"/>
      <c r="L5431" s="3"/>
      <c r="M5431" s="96"/>
      <c r="N5431" s="3"/>
      <c r="O5431" s="3"/>
    </row>
    <row r="5432" spans="1:15" s="2" customFormat="1" x14ac:dyDescent="0.2">
      <c r="A5432" s="2" t="str">
        <f t="shared" si="25"/>
        <v/>
      </c>
      <c r="E5432" s="3"/>
      <c r="H5432" s="4"/>
      <c r="I5432" s="3"/>
      <c r="J5432" s="3"/>
      <c r="K5432" s="3"/>
      <c r="L5432" s="3"/>
      <c r="M5432" s="96"/>
      <c r="N5432" s="3"/>
      <c r="O5432" s="3"/>
    </row>
    <row r="5433" spans="1:15" s="2" customFormat="1" x14ac:dyDescent="0.2">
      <c r="A5433" s="2" t="str">
        <f t="shared" si="25"/>
        <v/>
      </c>
      <c r="E5433" s="3"/>
      <c r="H5433" s="4"/>
      <c r="I5433" s="3"/>
      <c r="J5433" s="3"/>
      <c r="K5433" s="3"/>
      <c r="L5433" s="3"/>
      <c r="M5433" s="96"/>
      <c r="N5433" s="3"/>
      <c r="O5433" s="3"/>
    </row>
    <row r="5434" spans="1:15" s="2" customFormat="1" x14ac:dyDescent="0.2">
      <c r="A5434" s="2" t="str">
        <f t="shared" si="25"/>
        <v/>
      </c>
      <c r="E5434" s="3"/>
      <c r="H5434" s="4"/>
      <c r="I5434" s="3"/>
      <c r="J5434" s="3"/>
      <c r="K5434" s="3"/>
      <c r="L5434" s="3"/>
      <c r="M5434" s="96"/>
      <c r="N5434" s="3"/>
      <c r="O5434" s="3"/>
    </row>
    <row r="5435" spans="1:15" s="2" customFormat="1" x14ac:dyDescent="0.2">
      <c r="A5435" s="2" t="str">
        <f t="shared" si="25"/>
        <v/>
      </c>
      <c r="E5435" s="3"/>
      <c r="H5435" s="4"/>
      <c r="I5435" s="3"/>
      <c r="J5435" s="3"/>
      <c r="K5435" s="3"/>
      <c r="L5435" s="3"/>
      <c r="M5435" s="96"/>
      <c r="N5435" s="3"/>
      <c r="O5435" s="3"/>
    </row>
    <row r="5436" spans="1:15" s="2" customFormat="1" x14ac:dyDescent="0.2">
      <c r="A5436" s="2" t="str">
        <f t="shared" si="25"/>
        <v/>
      </c>
      <c r="E5436" s="3"/>
      <c r="H5436" s="4"/>
      <c r="I5436" s="3"/>
      <c r="J5436" s="3"/>
      <c r="K5436" s="3"/>
      <c r="L5436" s="3"/>
      <c r="M5436" s="96"/>
      <c r="N5436" s="3"/>
      <c r="O5436" s="3"/>
    </row>
    <row r="5437" spans="1:15" s="2" customFormat="1" x14ac:dyDescent="0.2">
      <c r="A5437" s="2" t="s">
        <v>15399</v>
      </c>
      <c r="E5437" s="3"/>
      <c r="H5437" s="4"/>
      <c r="I5437" s="3"/>
      <c r="J5437" s="3"/>
      <c r="K5437" s="3"/>
      <c r="L5437" s="3"/>
      <c r="M5437" s="96"/>
      <c r="N5437" s="3"/>
      <c r="O5437" s="3"/>
    </row>
    <row r="5438" spans="1:15" s="2" customFormat="1" x14ac:dyDescent="0.2">
      <c r="A5438" s="2" t="s">
        <v>15399</v>
      </c>
      <c r="E5438" s="3"/>
      <c r="H5438" s="4"/>
      <c r="I5438" s="3"/>
      <c r="J5438" s="3"/>
      <c r="K5438" s="3"/>
      <c r="L5438" s="3"/>
      <c r="M5438" s="96"/>
      <c r="N5438" s="3"/>
      <c r="O5438" s="3"/>
    </row>
    <row r="5439" spans="1:15" s="2" customFormat="1" x14ac:dyDescent="0.2">
      <c r="A5439" s="2" t="str">
        <f t="shared" ref="A5439:A5451" si="26">IF(G5439&gt;0,"x","")</f>
        <v/>
      </c>
      <c r="E5439" s="3"/>
      <c r="H5439" s="4"/>
      <c r="I5439" s="3"/>
      <c r="J5439" s="3"/>
      <c r="K5439" s="3"/>
      <c r="L5439" s="3"/>
      <c r="M5439" s="96"/>
      <c r="N5439" s="3"/>
      <c r="O5439" s="3"/>
    </row>
    <row r="5440" spans="1:15" s="2" customFormat="1" x14ac:dyDescent="0.2">
      <c r="A5440" s="2" t="str">
        <f t="shared" si="26"/>
        <v/>
      </c>
      <c r="E5440" s="3"/>
      <c r="H5440" s="4"/>
      <c r="I5440" s="3"/>
      <c r="J5440" s="3"/>
      <c r="K5440" s="3"/>
      <c r="L5440" s="3"/>
      <c r="M5440" s="96"/>
      <c r="N5440" s="3"/>
      <c r="O5440" s="3"/>
    </row>
    <row r="5441" spans="1:15" s="2" customFormat="1" x14ac:dyDescent="0.2">
      <c r="A5441" s="2" t="str">
        <f t="shared" si="26"/>
        <v/>
      </c>
      <c r="E5441" s="3"/>
      <c r="H5441" s="4"/>
      <c r="I5441" s="3"/>
      <c r="J5441" s="3"/>
      <c r="K5441" s="3"/>
      <c r="L5441" s="3"/>
      <c r="M5441" s="96"/>
      <c r="N5441" s="3"/>
      <c r="O5441" s="3"/>
    </row>
    <row r="5442" spans="1:15" s="2" customFormat="1" x14ac:dyDescent="0.2">
      <c r="A5442" s="2" t="str">
        <f t="shared" si="26"/>
        <v/>
      </c>
      <c r="E5442" s="3"/>
      <c r="H5442" s="4"/>
      <c r="I5442" s="3"/>
      <c r="J5442" s="3"/>
      <c r="K5442" s="3"/>
      <c r="L5442" s="3"/>
      <c r="M5442" s="96"/>
      <c r="N5442" s="3"/>
      <c r="O5442" s="3"/>
    </row>
    <row r="5443" spans="1:15" s="2" customFormat="1" x14ac:dyDescent="0.2">
      <c r="A5443" s="2" t="str">
        <f t="shared" si="26"/>
        <v/>
      </c>
      <c r="E5443" s="3"/>
      <c r="H5443" s="4"/>
      <c r="I5443" s="3"/>
      <c r="J5443" s="3"/>
      <c r="K5443" s="3"/>
      <c r="L5443" s="3"/>
      <c r="M5443" s="96"/>
      <c r="N5443" s="3"/>
      <c r="O5443" s="3"/>
    </row>
    <row r="5444" spans="1:15" s="2" customFormat="1" x14ac:dyDescent="0.2">
      <c r="A5444" s="2" t="str">
        <f t="shared" si="26"/>
        <v/>
      </c>
      <c r="E5444" s="3"/>
      <c r="H5444" s="4"/>
      <c r="I5444" s="3"/>
      <c r="J5444" s="3"/>
      <c r="K5444" s="3"/>
      <c r="L5444" s="3"/>
      <c r="M5444" s="96"/>
      <c r="N5444" s="3"/>
      <c r="O5444" s="3"/>
    </row>
    <row r="5445" spans="1:15" s="2" customFormat="1" x14ac:dyDescent="0.2">
      <c r="A5445" s="2" t="str">
        <f t="shared" si="26"/>
        <v/>
      </c>
      <c r="E5445" s="3"/>
      <c r="H5445" s="4"/>
      <c r="I5445" s="3"/>
      <c r="J5445" s="3"/>
      <c r="K5445" s="3"/>
      <c r="L5445" s="3"/>
      <c r="M5445" s="96"/>
      <c r="N5445" s="3"/>
      <c r="O5445" s="3"/>
    </row>
    <row r="5446" spans="1:15" s="2" customFormat="1" x14ac:dyDescent="0.2">
      <c r="A5446" s="2" t="str">
        <f t="shared" si="26"/>
        <v/>
      </c>
      <c r="E5446" s="3"/>
      <c r="H5446" s="4"/>
      <c r="I5446" s="3"/>
      <c r="J5446" s="3"/>
      <c r="K5446" s="3"/>
      <c r="L5446" s="3"/>
      <c r="M5446" s="96"/>
      <c r="N5446" s="3"/>
      <c r="O5446" s="3"/>
    </row>
    <row r="5447" spans="1:15" s="2" customFormat="1" x14ac:dyDescent="0.2">
      <c r="A5447" s="2" t="str">
        <f t="shared" si="26"/>
        <v/>
      </c>
      <c r="E5447" s="3"/>
      <c r="H5447" s="4"/>
      <c r="I5447" s="3"/>
      <c r="J5447" s="3"/>
      <c r="K5447" s="3"/>
      <c r="L5447" s="3"/>
      <c r="M5447" s="96"/>
      <c r="N5447" s="3"/>
      <c r="O5447" s="3"/>
    </row>
    <row r="5448" spans="1:15" s="2" customFormat="1" x14ac:dyDescent="0.2">
      <c r="A5448" s="2" t="str">
        <f t="shared" si="26"/>
        <v/>
      </c>
      <c r="E5448" s="3"/>
      <c r="H5448" s="4"/>
      <c r="I5448" s="3"/>
      <c r="J5448" s="3"/>
      <c r="K5448" s="3"/>
      <c r="L5448" s="3"/>
      <c r="M5448" s="96"/>
      <c r="N5448" s="3"/>
      <c r="O5448" s="3"/>
    </row>
    <row r="5449" spans="1:15" s="2" customFormat="1" x14ac:dyDescent="0.2">
      <c r="A5449" s="2" t="str">
        <f t="shared" si="26"/>
        <v/>
      </c>
      <c r="E5449" s="3"/>
      <c r="H5449" s="4"/>
      <c r="I5449" s="3"/>
      <c r="J5449" s="3"/>
      <c r="K5449" s="3"/>
      <c r="L5449" s="3"/>
      <c r="M5449" s="96"/>
      <c r="N5449" s="3"/>
      <c r="O5449" s="3"/>
    </row>
    <row r="5450" spans="1:15" s="2" customFormat="1" x14ac:dyDescent="0.2">
      <c r="A5450" s="2" t="str">
        <f t="shared" si="26"/>
        <v/>
      </c>
      <c r="E5450" s="3"/>
      <c r="H5450" s="4"/>
      <c r="I5450" s="3"/>
      <c r="J5450" s="3"/>
      <c r="K5450" s="3"/>
      <c r="L5450" s="3"/>
      <c r="M5450" s="96"/>
      <c r="N5450" s="3"/>
      <c r="O5450" s="3"/>
    </row>
    <row r="5451" spans="1:15" s="2" customFormat="1" x14ac:dyDescent="0.2">
      <c r="A5451" s="2" t="str">
        <f t="shared" si="26"/>
        <v/>
      </c>
      <c r="E5451" s="3"/>
      <c r="H5451" s="4"/>
      <c r="I5451" s="3"/>
      <c r="J5451" s="3"/>
      <c r="K5451" s="3"/>
      <c r="L5451" s="3"/>
      <c r="M5451" s="96"/>
      <c r="N5451" s="3"/>
      <c r="O5451" s="3"/>
    </row>
  </sheetData>
  <sheetProtection selectLockedCells="1" selectUnlockedCells="1"/>
  <autoFilter ref="A10:A83" xr:uid="{00000000-0001-0000-0000-000000000000}">
    <filterColumn colId="0">
      <customFilters>
        <customFilter operator="notEqual" val=" "/>
      </customFilters>
    </filterColumn>
  </autoFilter>
  <mergeCells count="29">
    <mergeCell ref="B74:G74"/>
    <mergeCell ref="B75:G75"/>
    <mergeCell ref="H80:K80"/>
    <mergeCell ref="H81:K81"/>
    <mergeCell ref="H82:K82"/>
    <mergeCell ref="B68:F68"/>
    <mergeCell ref="B10:K10"/>
    <mergeCell ref="B12:I12"/>
    <mergeCell ref="B13:K13"/>
    <mergeCell ref="C14:I14"/>
    <mergeCell ref="B15:K15"/>
    <mergeCell ref="C23:I23"/>
    <mergeCell ref="B24:K24"/>
    <mergeCell ref="C43:I43"/>
    <mergeCell ref="B44:K44"/>
    <mergeCell ref="G64:H64"/>
    <mergeCell ref="B65:F65"/>
    <mergeCell ref="B7:D7"/>
    <mergeCell ref="E7:H7"/>
    <mergeCell ref="I7:J7"/>
    <mergeCell ref="B8:D8"/>
    <mergeCell ref="E8:H8"/>
    <mergeCell ref="I8:J8"/>
    <mergeCell ref="E2:K2"/>
    <mergeCell ref="E3:K3"/>
    <mergeCell ref="B5:K5"/>
    <mergeCell ref="B6:D6"/>
    <mergeCell ref="E6:H6"/>
    <mergeCell ref="I6:J6"/>
  </mergeCells>
  <phoneticPr fontId="28" type="noConversion"/>
  <pageMargins left="0.51181102362204722" right="0.39370078740157483" top="0.39370078740157483" bottom="0.39370078740157483" header="0.31496062992125984" footer="0.31496062992125984"/>
  <pageSetup paperSize="9" scale="61" fitToHeight="0" orientation="portrait"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20643-37FE-4AF6-A704-DADD4F46F38D}">
  <sheetPr filterMode="1"/>
  <dimension ref="A1:J5623"/>
  <sheetViews>
    <sheetView zoomScaleNormal="100" zoomScalePageLayoutView="60" workbookViewId="0">
      <selection activeCell="H80" sqref="H80"/>
    </sheetView>
  </sheetViews>
  <sheetFormatPr defaultColWidth="9.140625" defaultRowHeight="12" x14ac:dyDescent="0.25"/>
  <cols>
    <col min="1" max="1" width="9.140625" style="2"/>
    <col min="2" max="2" width="8" style="2" customWidth="1"/>
    <col min="3" max="5" width="12" style="2" customWidth="1"/>
    <col min="6" max="6" width="51.140625" style="3" customWidth="1"/>
    <col min="7" max="7" width="12.140625" style="2" bestFit="1" customWidth="1"/>
    <col min="8" max="8" width="7.28515625" style="3" bestFit="1" customWidth="1"/>
    <col min="9" max="9" width="13.5703125" style="3" bestFit="1" customWidth="1"/>
    <col min="10" max="10" width="16" style="3" customWidth="1"/>
    <col min="11" max="16384" width="9.140625" style="3"/>
  </cols>
  <sheetData>
    <row r="1" spans="1:10" x14ac:dyDescent="0.25">
      <c r="B1" s="22"/>
      <c r="C1" s="22"/>
      <c r="D1" s="22"/>
      <c r="E1" s="22"/>
      <c r="F1" s="23"/>
      <c r="G1" s="22"/>
      <c r="H1" s="23"/>
      <c r="I1" s="23"/>
      <c r="J1" s="23"/>
    </row>
    <row r="2" spans="1:10" ht="39.75" customHeight="1" x14ac:dyDescent="0.25">
      <c r="A2" s="2" t="s">
        <v>15398</v>
      </c>
      <c r="B2" s="22"/>
      <c r="C2" s="22"/>
      <c r="D2" s="22"/>
      <c r="E2" s="147" t="s">
        <v>70</v>
      </c>
      <c r="F2" s="148"/>
      <c r="G2" s="148"/>
      <c r="H2" s="148"/>
      <c r="I2" s="148"/>
      <c r="J2" s="149"/>
    </row>
    <row r="3" spans="1:10" ht="21" customHeight="1" x14ac:dyDescent="0.25">
      <c r="A3" s="2" t="s">
        <v>15398</v>
      </c>
      <c r="B3" s="22"/>
      <c r="C3" s="22"/>
      <c r="D3" s="22"/>
      <c r="E3" s="150"/>
      <c r="F3" s="151"/>
      <c r="G3" s="151"/>
      <c r="H3" s="151"/>
      <c r="I3" s="151"/>
      <c r="J3" s="152"/>
    </row>
    <row r="4" spans="1:10" x14ac:dyDescent="0.25">
      <c r="A4" s="2" t="s">
        <v>15398</v>
      </c>
      <c r="B4" s="22"/>
      <c r="C4" s="22"/>
      <c r="D4" s="22"/>
      <c r="E4" s="153"/>
      <c r="F4" s="154"/>
      <c r="G4" s="154"/>
      <c r="H4" s="154"/>
      <c r="I4" s="154"/>
      <c r="J4" s="155"/>
    </row>
    <row r="5" spans="1:10" ht="6.75" customHeight="1" x14ac:dyDescent="0.25">
      <c r="A5" s="2" t="s">
        <v>15398</v>
      </c>
      <c r="B5" s="126"/>
      <c r="C5" s="126"/>
      <c r="D5" s="126"/>
      <c r="E5" s="126"/>
      <c r="F5" s="126"/>
      <c r="G5" s="126"/>
      <c r="H5" s="126"/>
      <c r="I5" s="126"/>
      <c r="J5" s="126"/>
    </row>
    <row r="6" spans="1:10" ht="20.100000000000001" customHeight="1" x14ac:dyDescent="0.25">
      <c r="A6" s="2" t="s">
        <v>15398</v>
      </c>
      <c r="B6" s="127" t="s">
        <v>15365</v>
      </c>
      <c r="C6" s="127"/>
      <c r="D6" s="127"/>
      <c r="E6" s="156" t="str">
        <f>'P.O. CALÇADAS E BOLSÃO '!E6</f>
        <v>URBANIZAÇÃO DE CALÇADAS - AV. DEP. ANIBAL KHURY - PROJETO ORLA</v>
      </c>
      <c r="F6" s="156"/>
      <c r="G6" s="156"/>
      <c r="H6" s="129" t="s">
        <v>6</v>
      </c>
      <c r="I6" s="129"/>
      <c r="J6" s="85">
        <f ca="1">TODAY()</f>
        <v>46322</v>
      </c>
    </row>
    <row r="7" spans="1:10" ht="20.100000000000001" customHeight="1" x14ac:dyDescent="0.25">
      <c r="A7" s="2" t="s">
        <v>15398</v>
      </c>
      <c r="B7" s="127" t="s">
        <v>15366</v>
      </c>
      <c r="C7" s="127"/>
      <c r="D7" s="127"/>
      <c r="E7" s="156" t="str">
        <f>'P.O. CALÇADAS E BOLSÃO '!E7</f>
        <v>AV. DEP. ANIBAL KHURY - PROJETO ORLA</v>
      </c>
      <c r="F7" s="156"/>
      <c r="G7" s="156"/>
      <c r="H7" s="129" t="s">
        <v>7</v>
      </c>
      <c r="I7" s="129"/>
      <c r="J7" s="86">
        <f>'BDI SERVIÇOS'!C23</f>
        <v>0.20699999999999999</v>
      </c>
    </row>
    <row r="8" spans="1:10" ht="17.100000000000001" customHeight="1" x14ac:dyDescent="0.25">
      <c r="A8" s="2" t="s">
        <v>15398</v>
      </c>
      <c r="B8" s="24"/>
      <c r="C8" s="24"/>
      <c r="D8" s="24"/>
      <c r="E8" s="24"/>
      <c r="F8" s="25"/>
      <c r="G8" s="39"/>
      <c r="H8" s="26"/>
      <c r="I8" s="25"/>
      <c r="J8" s="26"/>
    </row>
    <row r="9" spans="1:10" ht="24.95" customHeight="1" x14ac:dyDescent="0.25">
      <c r="A9" s="2" t="s">
        <v>15398</v>
      </c>
      <c r="B9" s="132" t="s">
        <v>15371</v>
      </c>
      <c r="C9" s="133"/>
      <c r="D9" s="133"/>
      <c r="E9" s="133"/>
      <c r="F9" s="133"/>
      <c r="G9" s="133"/>
      <c r="H9" s="133"/>
      <c r="I9" s="133"/>
      <c r="J9" s="134"/>
    </row>
    <row r="10" spans="1:10" ht="7.5" hidden="1" customHeight="1" x14ac:dyDescent="0.25">
      <c r="A10" s="2" t="str">
        <f>IF(H10&gt;0,"x","")</f>
        <v/>
      </c>
      <c r="B10" s="22"/>
      <c r="C10" s="22"/>
      <c r="D10" s="22"/>
      <c r="E10" s="22"/>
      <c r="F10" s="23"/>
      <c r="G10" s="22"/>
      <c r="H10" s="23"/>
      <c r="I10" s="23"/>
      <c r="J10" s="23"/>
    </row>
    <row r="11" spans="1:10" s="1" customFormat="1" ht="30" customHeight="1" x14ac:dyDescent="0.25">
      <c r="A11" s="2" t="str">
        <f>IF(C11&gt;0,"x","")</f>
        <v>x</v>
      </c>
      <c r="B11" s="44" t="s">
        <v>15392</v>
      </c>
      <c r="C11" s="144" t="s">
        <v>15782</v>
      </c>
      <c r="D11" s="145"/>
      <c r="E11" s="145"/>
      <c r="F11" s="145"/>
      <c r="G11" s="146"/>
      <c r="H11" s="93" t="s">
        <v>15383</v>
      </c>
      <c r="I11" s="57" t="s">
        <v>12</v>
      </c>
      <c r="J11" s="45">
        <f>SUM(J14:J23)</f>
        <v>1000</v>
      </c>
    </row>
    <row r="12" spans="1:10" ht="6.75" customHeight="1" x14ac:dyDescent="0.25">
      <c r="A12" s="2" t="str">
        <f>IF(C11&gt;0,"x","")</f>
        <v>x</v>
      </c>
      <c r="B12" s="55"/>
      <c r="C12" s="55"/>
      <c r="D12" s="55"/>
      <c r="E12" s="55"/>
      <c r="F12" s="56"/>
      <c r="G12" s="55"/>
      <c r="H12" s="56"/>
      <c r="I12" s="56"/>
      <c r="J12" s="56"/>
    </row>
    <row r="13" spans="1:10" ht="24" customHeight="1" x14ac:dyDescent="0.25">
      <c r="A13" s="2" t="str">
        <f>IF(H13&gt;0,"x","")</f>
        <v>x</v>
      </c>
      <c r="B13" s="63" t="s">
        <v>4</v>
      </c>
      <c r="C13" s="64" t="s">
        <v>15370</v>
      </c>
      <c r="D13" s="64" t="s">
        <v>15369</v>
      </c>
      <c r="E13" s="64" t="s">
        <v>72</v>
      </c>
      <c r="F13" s="64" t="s">
        <v>1</v>
      </c>
      <c r="G13" s="64" t="s">
        <v>2</v>
      </c>
      <c r="H13" s="64" t="s">
        <v>3</v>
      </c>
      <c r="I13" s="64" t="s">
        <v>8</v>
      </c>
      <c r="J13" s="67" t="s">
        <v>15368</v>
      </c>
    </row>
    <row r="14" spans="1:10" ht="38.25" x14ac:dyDescent="0.25">
      <c r="A14" s="2" t="str">
        <f t="shared" ref="A14:A23" si="0">IF(H14&gt;0,"x","")</f>
        <v>x</v>
      </c>
      <c r="B14" s="68" t="s">
        <v>5</v>
      </c>
      <c r="C14" s="88"/>
      <c r="D14" s="88">
        <v>10775</v>
      </c>
      <c r="E14" s="88" t="s">
        <v>73</v>
      </c>
      <c r="F14" s="78" t="str">
        <f>UPPER(IF($D14="",IF($C14&lt;&gt;"",VLOOKUP($C14,CSD!$B$11:$E$15000,2,FALSE),""),IF($D14&lt;&gt;"",VLOOKUP($D14,ISD!$B$11:$F$7000,2,FALSE),"")))</f>
        <v>LOCACAO DE CONTAINER 2,30 X 6,00 M, ALT. 2,50 M, COM 1 SANITARIO, PARA ESCRITORIO, COMPLETO, SEM DIVISORIAS INTERNAS (NAO INCLUI MOBILIZACAO/DESMOBILIZACAO)</v>
      </c>
      <c r="G14" s="74" t="str">
        <f>UPPER(IF($D14="",IF($C14&lt;&gt;"",VLOOKUP($C14,CSD!$B$11:$E$15000,3,FALSE),""),IF($D14&lt;&gt;"",VLOOKUP($D14,ISD!$B$11:$F$7000,3,FALSE),"")))</f>
        <v>MES</v>
      </c>
      <c r="H14" s="88">
        <v>1</v>
      </c>
      <c r="I14" s="72">
        <f>IF($D14="",IF($C14&lt;&gt;"",VLOOKUP($C14,CSD!$B$11:$E$15000,4,FALSE),""),IF($D14&lt;&gt;"",VLOOKUP($D14,ISD!$B$11:$F$7000,5,FALSE),""))</f>
        <v>1000</v>
      </c>
      <c r="J14" s="79">
        <f>IF(H14=0,"",ROUND(I14*H14,2))</f>
        <v>1000</v>
      </c>
    </row>
    <row r="15" spans="1:10" ht="12.75" hidden="1" x14ac:dyDescent="0.25">
      <c r="A15" s="2" t="str">
        <f t="shared" si="0"/>
        <v/>
      </c>
      <c r="B15" s="68" t="s">
        <v>13</v>
      </c>
      <c r="C15" s="88"/>
      <c r="D15" s="88"/>
      <c r="E15" s="88"/>
      <c r="F15" s="78" t="str">
        <f>UPPER(IF($D15="",IF($C15&lt;&gt;"",VLOOKUP($C15,CSD!$B$11:$E$15000,2,FALSE),""),IF($D15&lt;&gt;"",VLOOKUP($D15,ISD!$B$11:$F$7000,2,FALSE),"")))</f>
        <v/>
      </c>
      <c r="G15" s="74" t="str">
        <f>UPPER(IF($D15="",IF($C15&lt;&gt;"",VLOOKUP($C15,CSD!$B$11:$E$15000,3,FALSE),""),IF($D15&lt;&gt;"",VLOOKUP($D15,ISD!$B$11:$F$7000,3,FALSE),"")))</f>
        <v/>
      </c>
      <c r="H15" s="88"/>
      <c r="I15" s="72" t="str">
        <f>IF($D15="",IF($C15&lt;&gt;"",VLOOKUP($C15,CSD!$B$11:$E$15000,4,FALSE),""),IF($D15&lt;&gt;"",VLOOKUP($D15,ISD!$B$11:$F$7000,5,FALSE),""))</f>
        <v/>
      </c>
      <c r="J15" s="79" t="str">
        <f>IF(H15=0,"",ROUND(I15*H15,2))</f>
        <v/>
      </c>
    </row>
    <row r="16" spans="1:10" ht="12.75" hidden="1" x14ac:dyDescent="0.25">
      <c r="A16" s="2" t="str">
        <f t="shared" si="0"/>
        <v/>
      </c>
      <c r="B16" s="68" t="s">
        <v>14</v>
      </c>
      <c r="C16" s="88"/>
      <c r="D16" s="88"/>
      <c r="E16" s="88"/>
      <c r="F16" s="78" t="str">
        <f>UPPER(IF($D16="",IF($C16&lt;&gt;"",VLOOKUP($C16,CSD!$B$11:$E$15000,2,FALSE),""),IF($D16&lt;&gt;"",VLOOKUP($D16,ISD!$B$11:$F$7000,2,FALSE),"")))</f>
        <v/>
      </c>
      <c r="G16" s="74" t="str">
        <f>UPPER(IF($D16="",IF($C16&lt;&gt;"",VLOOKUP($C16,CSD!$B$11:$E$15000,3,FALSE),""),IF($D16&lt;&gt;"",VLOOKUP($D16,ISD!$B$11:$F$7000,3,FALSE),"")))</f>
        <v/>
      </c>
      <c r="H16" s="88"/>
      <c r="I16" s="72" t="str">
        <f>IF($D16="",IF($C16&lt;&gt;"",VLOOKUP($C16,CSD!$B$11:$E$15000,4,FALSE),""),IF($D16&lt;&gt;"",VLOOKUP($D16,ISD!$B$11:$F$7000,5,FALSE),""))</f>
        <v/>
      </c>
      <c r="J16" s="79" t="str">
        <f>IF(H16=0,"",ROUND(I16*H16,2))</f>
        <v/>
      </c>
    </row>
    <row r="17" spans="1:10" ht="24" hidden="1" customHeight="1" x14ac:dyDescent="0.25">
      <c r="A17" s="2" t="str">
        <f t="shared" si="0"/>
        <v/>
      </c>
      <c r="B17" s="68" t="s">
        <v>15</v>
      </c>
      <c r="C17" s="88"/>
      <c r="D17" s="88"/>
      <c r="E17" s="88"/>
      <c r="F17" s="78" t="str">
        <f>UPPER(IF($D17="",IF($C17&lt;&gt;"",VLOOKUP($C17,CSD!$B$11:$E$15000,2,FALSE),""),IF($D17&lt;&gt;"",VLOOKUP($D17,ISD!$B$11:$F$7000,2,FALSE),"")))</f>
        <v/>
      </c>
      <c r="G17" s="74" t="str">
        <f>UPPER(IF($D17="",IF($C17&lt;&gt;"",VLOOKUP($C17,CSD!$B$11:$E$15000,3,FALSE),""),IF($D17&lt;&gt;"",VLOOKUP($D17,ISD!$B$11:$F$7000,3,FALSE),"")))</f>
        <v/>
      </c>
      <c r="H17" s="88"/>
      <c r="I17" s="72" t="str">
        <f>IF($D17="",IF($C17&lt;&gt;"",VLOOKUP($C17,CSD!$B$11:$E$15000,4,FALSE),""),IF($D17&lt;&gt;"",VLOOKUP($D17,ISD!$B$11:$F$7000,5,FALSE),""))</f>
        <v/>
      </c>
      <c r="J17" s="79" t="str">
        <f t="shared" ref="J17:J23" si="1">IF(H17=0,"",ROUND(I17*H17,2))</f>
        <v/>
      </c>
    </row>
    <row r="18" spans="1:10" ht="24" hidden="1" customHeight="1" x14ac:dyDescent="0.25">
      <c r="A18" s="2" t="str">
        <f t="shared" si="0"/>
        <v/>
      </c>
      <c r="B18" s="68" t="s">
        <v>16</v>
      </c>
      <c r="C18" s="88"/>
      <c r="D18" s="88"/>
      <c r="E18" s="88"/>
      <c r="F18" s="78" t="str">
        <f>UPPER(IF($D18="",IF($C18&lt;&gt;"",VLOOKUP($C18,CSD!$B$11:$E$15000,2,FALSE),""),IF($D18&lt;&gt;"",VLOOKUP($D18,ISD!$B$11:$F$7000,2,FALSE),"")))</f>
        <v/>
      </c>
      <c r="G18" s="74" t="str">
        <f>UPPER(IF($D18="",IF($C18&lt;&gt;"",VLOOKUP($C18,CSD!$B$11:$E$15000,3,FALSE),""),IF($D18&lt;&gt;"",VLOOKUP($D18,ISD!$B$11:$F$7000,3,FALSE),"")))</f>
        <v/>
      </c>
      <c r="H18" s="88"/>
      <c r="I18" s="72" t="str">
        <f>IF($D18="",IF($C18&lt;&gt;"",VLOOKUP($C18,CSD!$B$11:$E$15000,4,FALSE),""),IF($D18&lt;&gt;"",VLOOKUP($D18,ISD!$B$11:$F$7000,5,FALSE),""))</f>
        <v/>
      </c>
      <c r="J18" s="79" t="str">
        <f t="shared" si="1"/>
        <v/>
      </c>
    </row>
    <row r="19" spans="1:10" ht="24" hidden="1" customHeight="1" x14ac:dyDescent="0.25">
      <c r="A19" s="2" t="str">
        <f t="shared" si="0"/>
        <v/>
      </c>
      <c r="B19" s="68" t="s">
        <v>17</v>
      </c>
      <c r="C19" s="88"/>
      <c r="D19" s="88"/>
      <c r="E19" s="88"/>
      <c r="F19" s="78" t="str">
        <f>UPPER(IF($D19="",IF($C19&lt;&gt;"",VLOOKUP($C19,CSD!$B$11:$E$15000,2,FALSE),""),IF($D19&lt;&gt;"",VLOOKUP($D19,ISD!$B$11:$F$7000,2,FALSE),"")))</f>
        <v/>
      </c>
      <c r="G19" s="74" t="str">
        <f>UPPER(IF($D19="",IF($C19&lt;&gt;"",VLOOKUP($C19,CSD!$B$11:$E$15000,3,FALSE),""),IF($D19&lt;&gt;"",VLOOKUP($D19,ISD!$B$11:$F$7000,3,FALSE),"")))</f>
        <v/>
      </c>
      <c r="H19" s="88"/>
      <c r="I19" s="72" t="str">
        <f>IF($D19="",IF($C19&lt;&gt;"",VLOOKUP($C19,CSD!$B$11:$E$15000,4,FALSE),""),IF($D19&lt;&gt;"",VLOOKUP($D19,ISD!$B$11:$F$7000,5,FALSE),""))</f>
        <v/>
      </c>
      <c r="J19" s="79" t="str">
        <f t="shared" si="1"/>
        <v/>
      </c>
    </row>
    <row r="20" spans="1:10" ht="24" hidden="1" customHeight="1" x14ac:dyDescent="0.25">
      <c r="A20" s="2" t="str">
        <f t="shared" si="0"/>
        <v/>
      </c>
      <c r="B20" s="68" t="s">
        <v>15372</v>
      </c>
      <c r="C20" s="88"/>
      <c r="D20" s="88"/>
      <c r="E20" s="88"/>
      <c r="F20" s="78" t="str">
        <f>UPPER(IF($D20="",IF($C20&lt;&gt;"",VLOOKUP($C20,CSD!$B$11:$E$15000,2,FALSE),""),IF($D20&lt;&gt;"",VLOOKUP($D20,ISD!$B$11:$F$7000,2,FALSE),"")))</f>
        <v/>
      </c>
      <c r="G20" s="74" t="str">
        <f>UPPER(IF($D20="",IF($C20&lt;&gt;"",VLOOKUP($C20,CSD!$B$11:$E$15000,3,FALSE),""),IF($D20&lt;&gt;"",VLOOKUP($D20,ISD!$B$11:$F$7000,3,FALSE),"")))</f>
        <v/>
      </c>
      <c r="H20" s="88"/>
      <c r="I20" s="72" t="str">
        <f>IF($D20="",IF($C20&lt;&gt;"",VLOOKUP($C20,CSD!$B$11:$E$15000,4,FALSE),""),IF($D20&lt;&gt;"",VLOOKUP($D20,ISD!$B$11:$F$7000,5,FALSE),""))</f>
        <v/>
      </c>
      <c r="J20" s="79" t="str">
        <f t="shared" si="1"/>
        <v/>
      </c>
    </row>
    <row r="21" spans="1:10" ht="12.75" hidden="1" x14ac:dyDescent="0.25">
      <c r="A21" s="2" t="str">
        <f t="shared" si="0"/>
        <v/>
      </c>
      <c r="B21" s="68" t="s">
        <v>15373</v>
      </c>
      <c r="C21" s="88"/>
      <c r="D21" s="88"/>
      <c r="E21" s="88"/>
      <c r="F21" s="78" t="str">
        <f>UPPER(IF($D21="",IF($C21&lt;&gt;"",VLOOKUP($C21,CSD!$B$11:$E$15000,2,FALSE),""),IF($D21&lt;&gt;"",VLOOKUP($D21,ISD!$B$11:$F$7000,2,FALSE),"")))</f>
        <v/>
      </c>
      <c r="G21" s="74" t="str">
        <f>UPPER(IF($D21="",IF($C21&lt;&gt;"",VLOOKUP($C21,CSD!$B$11:$E$15000,3,FALSE),""),IF($D21&lt;&gt;"",VLOOKUP($D21,ISD!$B$11:$F$7000,3,FALSE),"")))</f>
        <v/>
      </c>
      <c r="H21" s="88"/>
      <c r="I21" s="72" t="str">
        <f>IF($D21="",IF($C21&lt;&gt;"",VLOOKUP($C21,CSD!$B$11:$E$15000,4,FALSE),""),IF($D21&lt;&gt;"",VLOOKUP($D21,ISD!$B$11:$F$7000,5,FALSE),""))</f>
        <v/>
      </c>
      <c r="J21" s="79" t="str">
        <f t="shared" si="1"/>
        <v/>
      </c>
    </row>
    <row r="22" spans="1:10" ht="21" hidden="1" customHeight="1" x14ac:dyDescent="0.25">
      <c r="A22" s="2" t="str">
        <f t="shared" si="0"/>
        <v/>
      </c>
      <c r="B22" s="68" t="s">
        <v>15374</v>
      </c>
      <c r="C22" s="88"/>
      <c r="D22" s="88"/>
      <c r="E22" s="88"/>
      <c r="F22" s="78" t="str">
        <f>UPPER(IF($D22="",IF($C22&lt;&gt;"",VLOOKUP($C22,CSD!$B$11:$E$15000,2,FALSE),""),IF($D22&lt;&gt;"",VLOOKUP($D22,ISD!$B$11:$F$7000,2,FALSE),"")))</f>
        <v/>
      </c>
      <c r="G22" s="74" t="str">
        <f>UPPER(IF($D22="",IF($C22&lt;&gt;"",VLOOKUP($C22,CSD!$B$11:$E$15000,3,FALSE),""),IF($D22&lt;&gt;"",VLOOKUP($D22,ISD!$B$11:$F$7000,3,FALSE),"")))</f>
        <v/>
      </c>
      <c r="H22" s="88"/>
      <c r="I22" s="72" t="str">
        <f>IF($D22="",IF($C22&lt;&gt;"",VLOOKUP($C22,CSD!$B$11:$E$15000,4,FALSE),""),IF($D22&lt;&gt;"",VLOOKUP($D22,ISD!$B$11:$F$7000,5,FALSE),""))</f>
        <v/>
      </c>
      <c r="J22" s="79" t="str">
        <f t="shared" si="1"/>
        <v/>
      </c>
    </row>
    <row r="23" spans="1:10" ht="25.5" hidden="1" customHeight="1" x14ac:dyDescent="0.25">
      <c r="A23" s="2" t="str">
        <f t="shared" si="0"/>
        <v/>
      </c>
      <c r="B23" s="68" t="s">
        <v>15400</v>
      </c>
      <c r="C23" s="88"/>
      <c r="D23" s="88"/>
      <c r="E23" s="88"/>
      <c r="F23" s="78" t="str">
        <f>UPPER(IF($D23="",IF($C23&lt;&gt;"",VLOOKUP($C23,CSD!$B$11:$E$15000,2,FALSE),""),IF($D23&lt;&gt;"",VLOOKUP($D23,ISD!$B$11:$F$7000,2,FALSE),"")))</f>
        <v/>
      </c>
      <c r="G23" s="74" t="str">
        <f>UPPER(IF($D23="",IF($C23&lt;&gt;"",VLOOKUP($C23,CSD!$B$11:$E$15000,3,FALSE),""),IF($D23&lt;&gt;"",VLOOKUP($D23,ISD!$B$11:$F$7000,3,FALSE),"")))</f>
        <v/>
      </c>
      <c r="H23" s="88"/>
      <c r="I23" s="72" t="str">
        <f>IF($D23="",IF($C23&lt;&gt;"",VLOOKUP($C23,CSD!$B$11:$E$15000,4,FALSE),""),IF($D23&lt;&gt;"",VLOOKUP($D23,ISD!$B$11:$F$7000,5,FALSE),""))</f>
        <v/>
      </c>
      <c r="J23" s="79" t="str">
        <f t="shared" si="1"/>
        <v/>
      </c>
    </row>
    <row r="24" spans="1:10" s="1" customFormat="1" ht="30" customHeight="1" x14ac:dyDescent="0.25">
      <c r="A24" s="2" t="str">
        <f>IF(C24&gt;0,"x","")</f>
        <v>x</v>
      </c>
      <c r="B24" s="44" t="s">
        <v>15401</v>
      </c>
      <c r="C24" s="144" t="s">
        <v>15783</v>
      </c>
      <c r="D24" s="145"/>
      <c r="E24" s="145"/>
      <c r="F24" s="145"/>
      <c r="G24" s="145"/>
      <c r="H24" s="93" t="s">
        <v>97</v>
      </c>
      <c r="I24" s="57" t="s">
        <v>12</v>
      </c>
      <c r="J24" s="45">
        <f>SUM(J27:J36)</f>
        <v>1.5</v>
      </c>
    </row>
    <row r="25" spans="1:10" ht="6.75" customHeight="1" x14ac:dyDescent="0.25">
      <c r="A25" s="2" t="str">
        <f>IF(C24&gt;0,"x","")</f>
        <v>x</v>
      </c>
      <c r="B25" s="55"/>
      <c r="C25" s="55"/>
      <c r="D25" s="55"/>
      <c r="E25" s="55"/>
      <c r="F25" s="56"/>
      <c r="G25" s="55"/>
      <c r="H25" s="56"/>
      <c r="I25" s="56"/>
      <c r="J25" s="56"/>
    </row>
    <row r="26" spans="1:10" ht="24" customHeight="1" x14ac:dyDescent="0.25">
      <c r="A26" s="2" t="str">
        <f>IF(C24&gt;0,"x","")</f>
        <v>x</v>
      </c>
      <c r="B26" s="63" t="s">
        <v>4</v>
      </c>
      <c r="C26" s="64" t="s">
        <v>15370</v>
      </c>
      <c r="D26" s="64" t="s">
        <v>15369</v>
      </c>
      <c r="E26" s="64" t="s">
        <v>72</v>
      </c>
      <c r="F26" s="64" t="s">
        <v>1</v>
      </c>
      <c r="G26" s="64" t="s">
        <v>2</v>
      </c>
      <c r="H26" s="64" t="s">
        <v>3</v>
      </c>
      <c r="I26" s="64" t="s">
        <v>8</v>
      </c>
      <c r="J26" s="67" t="s">
        <v>15368</v>
      </c>
    </row>
    <row r="27" spans="1:10" ht="12.75" x14ac:dyDescent="0.25">
      <c r="A27" s="2" t="str">
        <f t="shared" ref="A27:A36" si="2">IF(H27&gt;0,"x","")</f>
        <v>x</v>
      </c>
      <c r="B27" s="68" t="s">
        <v>15384</v>
      </c>
      <c r="C27" s="88">
        <v>88253</v>
      </c>
      <c r="D27" s="88"/>
      <c r="E27" s="88" t="s">
        <v>73</v>
      </c>
      <c r="F27" s="78" t="str">
        <f>UPPER(IF($D27="",IF($C27&lt;&gt;"",VLOOKUP($C27,CSD!$B$11:$E$15000,2,FALSE),""),IF($D27&lt;&gt;"",VLOOKUP($D27,ISD!$B$11:$F$7000,2,FALSE),"")))</f>
        <v>AUXILIAR DE TOPÓGRAFO COM ENCARGOS COMPLEMENTARES</v>
      </c>
      <c r="G27" s="74" t="str">
        <f>UPPER(IF($D27="",IF($C27&lt;&gt;"",VLOOKUP($C27,CSD!$B$11:$E$15000,3,FALSE),""),IF($D27&lt;&gt;"",VLOOKUP($D27,ISD!$B$11:$F$7000,3,FALSE),"")))</f>
        <v>H</v>
      </c>
      <c r="H27" s="88">
        <v>3.5999999999999997E-2</v>
      </c>
      <c r="I27" s="72">
        <f>IF($D27="",IF($C27&lt;&gt;"",VLOOKUP($C27,CSD!$B$11:$E$15000,4,FALSE),""),IF($D27&lt;&gt;"",VLOOKUP($D27,ISD!$B$11:$F$7000,5,FALSE),""))</f>
        <v>22.41</v>
      </c>
      <c r="J27" s="79">
        <f>IF(H27=0,"",ROUND(I27*H27,2))</f>
        <v>0.81</v>
      </c>
    </row>
    <row r="28" spans="1:10" ht="12.75" x14ac:dyDescent="0.25">
      <c r="A28" s="2" t="str">
        <f t="shared" si="2"/>
        <v>x</v>
      </c>
      <c r="B28" s="68" t="s">
        <v>15385</v>
      </c>
      <c r="C28" s="88">
        <v>90781</v>
      </c>
      <c r="D28" s="88"/>
      <c r="E28" s="88" t="s">
        <v>73</v>
      </c>
      <c r="F28" s="78" t="str">
        <f>UPPER(IF($D28="",IF($C28&lt;&gt;"",VLOOKUP($C28,CSD!$B$11:$E$15000,2,FALSE),""),IF($D28&lt;&gt;"",VLOOKUP($D28,ISD!$B$11:$F$7000,2,FALSE),"")))</f>
        <v>TOPOGRAFO COM ENCARGOS COMPLEMENTARES</v>
      </c>
      <c r="G28" s="74" t="str">
        <f>UPPER(IF($D28="",IF($C28&lt;&gt;"",VLOOKUP($C28,CSD!$B$11:$E$15000,3,FALSE),""),IF($D28&lt;&gt;"",VLOOKUP($D28,ISD!$B$11:$F$7000,3,FALSE),"")))</f>
        <v>H</v>
      </c>
      <c r="H28" s="88">
        <v>1.7999999999999999E-2</v>
      </c>
      <c r="I28" s="72">
        <f>IF($D28="",IF($C28&lt;&gt;"",VLOOKUP($C28,CSD!$B$11:$E$15000,4,FALSE),""),IF($D28&lt;&gt;"",VLOOKUP($D28,ISD!$B$11:$F$7000,5,FALSE),""))</f>
        <v>38.479999999999997</v>
      </c>
      <c r="J28" s="79">
        <f t="shared" ref="J28:J36" si="3">IF(H28=0,"",ROUND(I28*H28,2))</f>
        <v>0.69</v>
      </c>
    </row>
    <row r="29" spans="1:10" ht="12.75" hidden="1" x14ac:dyDescent="0.25">
      <c r="A29" s="2" t="str">
        <f t="shared" si="2"/>
        <v/>
      </c>
      <c r="B29" s="68" t="s">
        <v>15386</v>
      </c>
      <c r="C29" s="88"/>
      <c r="D29" s="88"/>
      <c r="E29" s="88"/>
      <c r="F29" s="78" t="str">
        <f>UPPER(IF($D29="",IF($C29&lt;&gt;"",VLOOKUP($C29,CSD!$B$11:$E$15000,2,FALSE),""),IF($D29&lt;&gt;"",VLOOKUP($D29,ISD!$B$11:$F$7000,2,FALSE),"")))</f>
        <v/>
      </c>
      <c r="G29" s="74" t="str">
        <f>UPPER(IF($D29="",IF($C29&lt;&gt;"",VLOOKUP($C29,CSD!$B$11:$E$15000,3,FALSE),""),IF($D29&lt;&gt;"",VLOOKUP($D29,ISD!$B$11:$F$7000,3,FALSE),"")))</f>
        <v/>
      </c>
      <c r="H29" s="88"/>
      <c r="I29" s="72" t="str">
        <f>IF($D29="",IF($C29&lt;&gt;"",VLOOKUP($C29,CSD!$B$11:$E$15000,4,FALSE),""),IF($D29&lt;&gt;"",VLOOKUP($D29,ISD!$B$11:$F$7000,5,FALSE),""))</f>
        <v/>
      </c>
      <c r="J29" s="79" t="str">
        <f t="shared" si="3"/>
        <v/>
      </c>
    </row>
    <row r="30" spans="1:10" ht="24" hidden="1" customHeight="1" x14ac:dyDescent="0.25">
      <c r="A30" s="2" t="str">
        <f t="shared" si="2"/>
        <v/>
      </c>
      <c r="B30" s="68" t="s">
        <v>15387</v>
      </c>
      <c r="C30" s="88"/>
      <c r="D30" s="88"/>
      <c r="E30" s="88"/>
      <c r="F30" s="78" t="str">
        <f>UPPER(IF($D30="",IF($C30&lt;&gt;"",VLOOKUP($C30,CSD!$B$11:$E$15000,2,FALSE),""),IF($D30&lt;&gt;"",VLOOKUP($D30,ISD!$B$11:$F$7000,2,FALSE),"")))</f>
        <v/>
      </c>
      <c r="G30" s="74" t="str">
        <f>UPPER(IF($D30="",IF($C30&lt;&gt;"",VLOOKUP($C30,CSD!$B$11:$E$15000,3,FALSE),""),IF($D30&lt;&gt;"",VLOOKUP($D30,ISD!$B$11:$F$7000,3,FALSE),"")))</f>
        <v/>
      </c>
      <c r="H30" s="88"/>
      <c r="I30" s="72" t="str">
        <f>IF($D30="",IF($C30&lt;&gt;"",VLOOKUP($C30,CSD!$B$11:$E$15000,4,FALSE),""),IF($D30&lt;&gt;"",VLOOKUP($D30,ISD!$B$11:$F$7000,5,FALSE),""))</f>
        <v/>
      </c>
      <c r="J30" s="79" t="str">
        <f t="shared" si="3"/>
        <v/>
      </c>
    </row>
    <row r="31" spans="1:10" ht="24" hidden="1" customHeight="1" x14ac:dyDescent="0.25">
      <c r="A31" s="2" t="str">
        <f t="shared" si="2"/>
        <v/>
      </c>
      <c r="B31" s="68" t="s">
        <v>15388</v>
      </c>
      <c r="C31" s="88"/>
      <c r="D31" s="88"/>
      <c r="E31" s="88"/>
      <c r="F31" s="78" t="str">
        <f>UPPER(IF($D31="",IF($C31&lt;&gt;"",VLOOKUP($C31,CSD!$B$11:$E$15000,2,FALSE),""),IF($D31&lt;&gt;"",VLOOKUP($D31,ISD!$B$11:$F$7000,2,FALSE),"")))</f>
        <v/>
      </c>
      <c r="G31" s="74" t="str">
        <f>UPPER(IF($D31="",IF($C31&lt;&gt;"",VLOOKUP($C31,CSD!$B$11:$E$15000,3,FALSE),""),IF($D31&lt;&gt;"",VLOOKUP($D31,ISD!$B$11:$F$7000,3,FALSE),"")))</f>
        <v/>
      </c>
      <c r="H31" s="88"/>
      <c r="I31" s="72" t="str">
        <f>IF($D31="",IF($C31&lt;&gt;"",VLOOKUP($C31,CSD!$B$11:$E$15000,4,FALSE),""),IF($D31&lt;&gt;"",VLOOKUP($D31,ISD!$B$11:$F$7000,5,FALSE),""))</f>
        <v/>
      </c>
      <c r="J31" s="79" t="str">
        <f t="shared" si="3"/>
        <v/>
      </c>
    </row>
    <row r="32" spans="1:10" ht="24" hidden="1" customHeight="1" x14ac:dyDescent="0.25">
      <c r="A32" s="2" t="str">
        <f t="shared" si="2"/>
        <v/>
      </c>
      <c r="B32" s="68" t="s">
        <v>15394</v>
      </c>
      <c r="C32" s="88"/>
      <c r="D32" s="88"/>
      <c r="E32" s="88"/>
      <c r="F32" s="78" t="str">
        <f>UPPER(IF($D32="",IF($C32&lt;&gt;"",VLOOKUP($C32,CSD!$B$11:$E$15000,2,FALSE),""),IF($D32&lt;&gt;"",VLOOKUP($D32,ISD!$B$11:$F$7000,2,FALSE),"")))</f>
        <v/>
      </c>
      <c r="G32" s="74" t="str">
        <f>UPPER(IF($D32="",IF($C32&lt;&gt;"",VLOOKUP($C32,CSD!$B$11:$E$15000,3,FALSE),""),IF($D32&lt;&gt;"",VLOOKUP($D32,ISD!$B$11:$F$7000,3,FALSE),"")))</f>
        <v/>
      </c>
      <c r="H32" s="88"/>
      <c r="I32" s="72" t="str">
        <f>IF($D32="",IF($C32&lt;&gt;"",VLOOKUP($C32,CSD!$B$11:$E$15000,4,FALSE),""),IF($D32&lt;&gt;"",VLOOKUP($D32,ISD!$B$11:$F$7000,5,FALSE),""))</f>
        <v/>
      </c>
      <c r="J32" s="79" t="str">
        <f t="shared" si="3"/>
        <v/>
      </c>
    </row>
    <row r="33" spans="1:10" ht="24" hidden="1" customHeight="1" x14ac:dyDescent="0.25">
      <c r="A33" s="2" t="str">
        <f t="shared" si="2"/>
        <v/>
      </c>
      <c r="B33" s="68" t="s">
        <v>15395</v>
      </c>
      <c r="C33" s="88"/>
      <c r="D33" s="88"/>
      <c r="E33" s="88"/>
      <c r="F33" s="78" t="str">
        <f>UPPER(IF($D33="",IF($C33&lt;&gt;"",VLOOKUP($C33,CSD!$B$11:$E$15000,2,FALSE),""),IF($D33&lt;&gt;"",VLOOKUP($D33,ISD!$B$11:$F$7000,2,FALSE),"")))</f>
        <v/>
      </c>
      <c r="G33" s="74" t="str">
        <f>UPPER(IF($D33="",IF($C33&lt;&gt;"",VLOOKUP($C33,CSD!$B$11:$E$15000,3,FALSE),""),IF($D33&lt;&gt;"",VLOOKUP($D33,ISD!$B$11:$F$7000,3,FALSE),"")))</f>
        <v/>
      </c>
      <c r="H33" s="88"/>
      <c r="I33" s="72" t="str">
        <f>IF($D33="",IF($C33&lt;&gt;"",VLOOKUP($C33,CSD!$B$11:$E$15000,4,FALSE),""),IF($D33&lt;&gt;"",VLOOKUP($D33,ISD!$B$11:$F$7000,5,FALSE),""))</f>
        <v/>
      </c>
      <c r="J33" s="79" t="str">
        <f t="shared" si="3"/>
        <v/>
      </c>
    </row>
    <row r="34" spans="1:10" ht="12.75" hidden="1" x14ac:dyDescent="0.25">
      <c r="A34" s="2" t="str">
        <f t="shared" si="2"/>
        <v/>
      </c>
      <c r="B34" s="68" t="s">
        <v>15396</v>
      </c>
      <c r="C34" s="88"/>
      <c r="D34" s="88"/>
      <c r="E34" s="88"/>
      <c r="F34" s="78" t="str">
        <f>UPPER(IF($D34="",IF($C34&lt;&gt;"",VLOOKUP($C34,CSD!$B$11:$E$15000,2,FALSE),""),IF($D34&lt;&gt;"",VLOOKUP($D34,ISD!$B$11:$F$7000,2,FALSE),"")))</f>
        <v/>
      </c>
      <c r="G34" s="74" t="str">
        <f>UPPER(IF($D34="",IF($C34&lt;&gt;"",VLOOKUP($C34,CSD!$B$11:$E$15000,3,FALSE),""),IF($D34&lt;&gt;"",VLOOKUP($D34,ISD!$B$11:$F$7000,3,FALSE),"")))</f>
        <v/>
      </c>
      <c r="H34" s="88"/>
      <c r="I34" s="72" t="str">
        <f>IF($D34="",IF($C34&lt;&gt;"",VLOOKUP($C34,CSD!$B$11:$E$15000,4,FALSE),""),IF($D34&lt;&gt;"",VLOOKUP($D34,ISD!$B$11:$F$7000,5,FALSE),""))</f>
        <v/>
      </c>
      <c r="J34" s="79" t="str">
        <f t="shared" si="3"/>
        <v/>
      </c>
    </row>
    <row r="35" spans="1:10" ht="21" hidden="1" customHeight="1" x14ac:dyDescent="0.25">
      <c r="A35" s="2" t="str">
        <f t="shared" si="2"/>
        <v/>
      </c>
      <c r="B35" s="68" t="s">
        <v>15397</v>
      </c>
      <c r="C35" s="88"/>
      <c r="D35" s="88"/>
      <c r="E35" s="88"/>
      <c r="F35" s="78" t="str">
        <f>UPPER(IF($D35="",IF($C35&lt;&gt;"",VLOOKUP($C35,CSD!$B$11:$E$15000,2,FALSE),""),IF($D35&lt;&gt;"",VLOOKUP($D35,ISD!$B$11:$F$7000,2,FALSE),"")))</f>
        <v/>
      </c>
      <c r="G35" s="74" t="str">
        <f>UPPER(IF($D35="",IF($C35&lt;&gt;"",VLOOKUP($C35,CSD!$B$11:$E$15000,3,FALSE),""),IF($D35&lt;&gt;"",VLOOKUP($D35,ISD!$B$11:$F$7000,3,FALSE),"")))</f>
        <v/>
      </c>
      <c r="H35" s="88"/>
      <c r="I35" s="72" t="str">
        <f>IF($D35="",IF($C35&lt;&gt;"",VLOOKUP($C35,CSD!$B$11:$E$15000,4,FALSE),""),IF($D35&lt;&gt;"",VLOOKUP($D35,ISD!$B$11:$F$7000,5,FALSE),""))</f>
        <v/>
      </c>
      <c r="J35" s="79" t="str">
        <f t="shared" si="3"/>
        <v/>
      </c>
    </row>
    <row r="36" spans="1:10" ht="25.5" hidden="1" customHeight="1" x14ac:dyDescent="0.25">
      <c r="A36" s="2" t="str">
        <f t="shared" si="2"/>
        <v/>
      </c>
      <c r="B36" s="68" t="s">
        <v>15402</v>
      </c>
      <c r="C36" s="88"/>
      <c r="D36" s="88"/>
      <c r="E36" s="88"/>
      <c r="F36" s="78" t="str">
        <f>UPPER(IF($D36="",IF($C36&lt;&gt;"",VLOOKUP($C36,CSD!$B$11:$E$15000,2,FALSE),""),IF($D36&lt;&gt;"",VLOOKUP($D36,ISD!$B$11:$F$7000,2,FALSE),"")))</f>
        <v/>
      </c>
      <c r="G36" s="74" t="str">
        <f>UPPER(IF($D36="",IF($C36&lt;&gt;"",VLOOKUP($C36,CSD!$B$11:$E$15000,3,FALSE),""),IF($D36&lt;&gt;"",VLOOKUP($D36,ISD!$B$11:$F$7000,3,FALSE),"")))</f>
        <v/>
      </c>
      <c r="H36" s="88"/>
      <c r="I36" s="72" t="str">
        <f>IF($D36="",IF($C36&lt;&gt;"",VLOOKUP($C36,CSD!$B$11:$E$15000,4,FALSE),""),IF($D36&lt;&gt;"",VLOOKUP($D36,ISD!$B$11:$F$7000,5,FALSE),""))</f>
        <v/>
      </c>
      <c r="J36" s="79" t="str">
        <f t="shared" si="3"/>
        <v/>
      </c>
    </row>
    <row r="37" spans="1:10" s="1" customFormat="1" ht="30" customHeight="1" x14ac:dyDescent="0.25">
      <c r="A37" s="2" t="str">
        <f>IF(C37&gt;0,"x","")</f>
        <v>x</v>
      </c>
      <c r="B37" s="44" t="s">
        <v>15403</v>
      </c>
      <c r="C37" s="144" t="s">
        <v>15813</v>
      </c>
      <c r="D37" s="145"/>
      <c r="E37" s="145"/>
      <c r="F37" s="145"/>
      <c r="G37" s="146"/>
      <c r="H37" s="93" t="s">
        <v>106</v>
      </c>
      <c r="I37" s="57" t="s">
        <v>12</v>
      </c>
      <c r="J37" s="45">
        <f>SUM(J40:J49)</f>
        <v>5.77</v>
      </c>
    </row>
    <row r="38" spans="1:10" ht="6.75" customHeight="1" x14ac:dyDescent="0.25">
      <c r="A38" s="2" t="str">
        <f>IF(C37&gt;0,"x","")</f>
        <v>x</v>
      </c>
      <c r="B38" s="55"/>
      <c r="C38" s="55"/>
      <c r="D38" s="55"/>
      <c r="E38" s="55"/>
      <c r="F38" s="56"/>
      <c r="G38" s="55"/>
      <c r="H38" s="56"/>
      <c r="I38" s="56"/>
      <c r="J38" s="56"/>
    </row>
    <row r="39" spans="1:10" ht="24" customHeight="1" x14ac:dyDescent="0.25">
      <c r="A39" s="2" t="str">
        <f>IF(C37&gt;0,"x","")</f>
        <v>x</v>
      </c>
      <c r="B39" s="63" t="s">
        <v>4</v>
      </c>
      <c r="C39" s="64" t="s">
        <v>15370</v>
      </c>
      <c r="D39" s="64" t="s">
        <v>15369</v>
      </c>
      <c r="E39" s="64" t="s">
        <v>72</v>
      </c>
      <c r="F39" s="64" t="s">
        <v>1</v>
      </c>
      <c r="G39" s="64" t="s">
        <v>2</v>
      </c>
      <c r="H39" s="64" t="s">
        <v>3</v>
      </c>
      <c r="I39" s="64" t="s">
        <v>8</v>
      </c>
      <c r="J39" s="67" t="s">
        <v>15368</v>
      </c>
    </row>
    <row r="40" spans="1:10" ht="63.75" x14ac:dyDescent="0.25">
      <c r="A40" s="2" t="str">
        <f>IF(H40&gt;0,"x","")</f>
        <v>x</v>
      </c>
      <c r="B40" s="68" t="s">
        <v>15404</v>
      </c>
      <c r="C40" s="88">
        <v>5678</v>
      </c>
      <c r="D40" s="88"/>
      <c r="E40" s="88"/>
      <c r="F40" s="78" t="str">
        <f>UPPER(IF($D40="",IF($C40&lt;&gt;"",VLOOKUP($C40,CSD!$B$11:$E$15000,2,FALSE),""),IF($D40&lt;&gt;"",VLOOKUP($D40,ISD!$B$11:$F$7000,2,FALSE),"")))</f>
        <v>RETROESCAVADEIRA SOBRE RODAS COM CARREGADEIRA, TRAÇÃO 4X4, POTÊNCIA LÍQ. 88 HP, CAÇAMBA CARREG. CAP. MÍN. 1 M3, CAÇAMBA RETRO CAP. 0,26 M3, PESO OPERACIONAL MÍN. 6.674 KG, PROFUNDIDADE ESCAVAÇÃO MÁX. 4,37 M - CHP DIURNO. AF_06/2014</v>
      </c>
      <c r="G40" s="74" t="str">
        <f>UPPER(IF($D40="",IF($C40&lt;&gt;"",VLOOKUP($C40,CSD!$B$11:$E$15000,3,FALSE),""),IF($D40&lt;&gt;"",VLOOKUP($D40,ISD!$B$11:$F$7000,3,FALSE),"")))</f>
        <v>CHP</v>
      </c>
      <c r="H40" s="88">
        <v>0.02</v>
      </c>
      <c r="I40" s="72">
        <f>IF($D40="",IF($C40&lt;&gt;"",VLOOKUP($C40,CSD!$B$11:$E$15000,4,FALSE),""),IF($D40&lt;&gt;"",VLOOKUP($D40,ISD!$B$11:$F$7000,5,FALSE),""))</f>
        <v>157.26</v>
      </c>
      <c r="J40" s="79">
        <f>IF(H40=0,"",ROUND(I40*H40,2))</f>
        <v>3.15</v>
      </c>
    </row>
    <row r="41" spans="1:10" ht="12.75" x14ac:dyDescent="0.25">
      <c r="A41" s="2" t="str">
        <f t="shared" ref="A41:A49" si="4">IF(H41&gt;0,"x","")</f>
        <v>x</v>
      </c>
      <c r="B41" s="68" t="s">
        <v>15405</v>
      </c>
      <c r="C41" s="88">
        <v>88316</v>
      </c>
      <c r="D41" s="88"/>
      <c r="E41" s="88"/>
      <c r="F41" s="78" t="str">
        <f>UPPER(IF($D41="",IF($C41&lt;&gt;"",VLOOKUP($C41,CSD!$B$11:$E$15000,2,FALSE),""),IF($D41&lt;&gt;"",VLOOKUP($D41,ISD!$B$11:$F$7000,2,FALSE),"")))</f>
        <v>SERVENTE COM ENCARGOS COMPLEMENTARES</v>
      </c>
      <c r="G41" s="74" t="str">
        <f>UPPER(IF($D41="",IF($C41&lt;&gt;"",VLOOKUP($C41,CSD!$B$11:$E$15000,3,FALSE),""),IF($D41&lt;&gt;"",VLOOKUP($D41,ISD!$B$11:$F$7000,3,FALSE),"")))</f>
        <v>H</v>
      </c>
      <c r="H41" s="88">
        <v>8.3299999999999999E-2</v>
      </c>
      <c r="I41" s="72">
        <f>IF($D41="",IF($C41&lt;&gt;"",VLOOKUP($C41,CSD!$B$11:$E$15000,4,FALSE),""),IF($D41&lt;&gt;"",VLOOKUP($D41,ISD!$B$11:$F$7000,5,FALSE),""))</f>
        <v>31.41</v>
      </c>
      <c r="J41" s="79">
        <f t="shared" ref="J41:J49" si="5">IF(H41=0,"",ROUND(I41*H41,2))</f>
        <v>2.62</v>
      </c>
    </row>
    <row r="42" spans="1:10" ht="12.75" hidden="1" x14ac:dyDescent="0.25">
      <c r="A42" s="2" t="str">
        <f t="shared" si="4"/>
        <v/>
      </c>
      <c r="B42" s="68" t="s">
        <v>15406</v>
      </c>
      <c r="C42" s="88"/>
      <c r="D42" s="88"/>
      <c r="E42" s="88"/>
      <c r="F42" s="78" t="str">
        <f>UPPER(IF($D42="",IF($C42&lt;&gt;"",VLOOKUP($C42,CSD!$B$11:$E$15000,2,FALSE),""),IF($D42&lt;&gt;"",VLOOKUP($D42,ISD!$B$11:$F$7000,2,FALSE),"")))</f>
        <v/>
      </c>
      <c r="G42" s="74" t="str">
        <f>UPPER(IF($D42="",IF($C42&lt;&gt;"",VLOOKUP($C42,CSD!$B$11:$E$15000,3,FALSE),""),IF($D42&lt;&gt;"",VLOOKUP($D42,ISD!$B$11:$F$7000,3,FALSE),"")))</f>
        <v/>
      </c>
      <c r="H42" s="88"/>
      <c r="I42" s="72" t="str">
        <f>IF($D42="",IF($C42&lt;&gt;"",VLOOKUP($C42,CSD!$B$11:$E$15000,4,FALSE),""),IF($D42&lt;&gt;"",VLOOKUP($D42,ISD!$B$11:$F$7000,5,FALSE),""))</f>
        <v/>
      </c>
      <c r="J42" s="79" t="str">
        <f t="shared" si="5"/>
        <v/>
      </c>
    </row>
    <row r="43" spans="1:10" ht="24" hidden="1" customHeight="1" x14ac:dyDescent="0.25">
      <c r="A43" s="2" t="str">
        <f t="shared" si="4"/>
        <v/>
      </c>
      <c r="B43" s="68" t="s">
        <v>15407</v>
      </c>
      <c r="C43" s="88"/>
      <c r="D43" s="88"/>
      <c r="E43" s="88"/>
      <c r="F43" s="78" t="str">
        <f>UPPER(IF($D43="",IF($C43&lt;&gt;"",VLOOKUP($C43,CSD!$B$11:$E$15000,2,FALSE),""),IF($D43&lt;&gt;"",VLOOKUP($D43,ISD!$B$11:$F$7000,2,FALSE),"")))</f>
        <v/>
      </c>
      <c r="G43" s="74" t="str">
        <f>UPPER(IF($D43="",IF($C43&lt;&gt;"",VLOOKUP($C43,CSD!$B$11:$E$15000,3,FALSE),""),IF($D43&lt;&gt;"",VLOOKUP($D43,ISD!$B$11:$F$7000,3,FALSE),"")))</f>
        <v/>
      </c>
      <c r="H43" s="88"/>
      <c r="I43" s="72" t="str">
        <f>IF($D43="",IF($C43&lt;&gt;"",VLOOKUP($C43,CSD!$B$11:$E$15000,4,FALSE),""),IF($D43&lt;&gt;"",VLOOKUP($D43,ISD!$B$11:$F$7000,5,FALSE),""))</f>
        <v/>
      </c>
      <c r="J43" s="79" t="str">
        <f t="shared" si="5"/>
        <v/>
      </c>
    </row>
    <row r="44" spans="1:10" ht="24" hidden="1" customHeight="1" x14ac:dyDescent="0.25">
      <c r="A44" s="2" t="str">
        <f t="shared" si="4"/>
        <v/>
      </c>
      <c r="B44" s="68" t="s">
        <v>15408</v>
      </c>
      <c r="C44" s="88"/>
      <c r="D44" s="88"/>
      <c r="E44" s="88"/>
      <c r="F44" s="78" t="str">
        <f>UPPER(IF($D44="",IF($C44&lt;&gt;"",VLOOKUP($C44,CSD!$B$11:$E$15000,2,FALSE),""),IF($D44&lt;&gt;"",VLOOKUP($D44,ISD!$B$11:$F$7000,2,FALSE),"")))</f>
        <v/>
      </c>
      <c r="G44" s="74" t="str">
        <f>UPPER(IF($D44="",IF($C44&lt;&gt;"",VLOOKUP($C44,CSD!$B$11:$E$15000,3,FALSE),""),IF($D44&lt;&gt;"",VLOOKUP($D44,ISD!$B$11:$F$7000,3,FALSE),"")))</f>
        <v/>
      </c>
      <c r="H44" s="88"/>
      <c r="I44" s="72" t="str">
        <f>IF($D44="",IF($C44&lt;&gt;"",VLOOKUP($C44,CSD!$B$11:$E$15000,4,FALSE),""),IF($D44&lt;&gt;"",VLOOKUP($D44,ISD!$B$11:$F$7000,5,FALSE),""))</f>
        <v/>
      </c>
      <c r="J44" s="79" t="str">
        <f t="shared" si="5"/>
        <v/>
      </c>
    </row>
    <row r="45" spans="1:10" ht="24" hidden="1" customHeight="1" x14ac:dyDescent="0.25">
      <c r="A45" s="2" t="str">
        <f t="shared" si="4"/>
        <v/>
      </c>
      <c r="B45" s="68" t="s">
        <v>15409</v>
      </c>
      <c r="C45" s="88"/>
      <c r="D45" s="88"/>
      <c r="E45" s="88"/>
      <c r="F45" s="78" t="str">
        <f>UPPER(IF($D45="",IF($C45&lt;&gt;"",VLOOKUP($C45,CSD!$B$11:$E$15000,2,FALSE),""),IF($D45&lt;&gt;"",VLOOKUP($D45,ISD!$B$11:$F$7000,2,FALSE),"")))</f>
        <v/>
      </c>
      <c r="G45" s="74" t="str">
        <f>UPPER(IF($D45="",IF($C45&lt;&gt;"",VLOOKUP($C45,CSD!$B$11:$E$15000,3,FALSE),""),IF($D45&lt;&gt;"",VLOOKUP($D45,ISD!$B$11:$F$7000,3,FALSE),"")))</f>
        <v/>
      </c>
      <c r="H45" s="88"/>
      <c r="I45" s="72" t="str">
        <f>IF($D45="",IF($C45&lt;&gt;"",VLOOKUP($C45,CSD!$B$11:$E$15000,4,FALSE),""),IF($D45&lt;&gt;"",VLOOKUP($D45,ISD!$B$11:$F$7000,5,FALSE),""))</f>
        <v/>
      </c>
      <c r="J45" s="79" t="str">
        <f t="shared" si="5"/>
        <v/>
      </c>
    </row>
    <row r="46" spans="1:10" ht="24" hidden="1" customHeight="1" x14ac:dyDescent="0.25">
      <c r="A46" s="2" t="str">
        <f t="shared" si="4"/>
        <v/>
      </c>
      <c r="B46" s="68" t="s">
        <v>15410</v>
      </c>
      <c r="C46" s="88"/>
      <c r="D46" s="88"/>
      <c r="E46" s="88"/>
      <c r="F46" s="78" t="str">
        <f>UPPER(IF($D46="",IF($C46&lt;&gt;"",VLOOKUP($C46,CSD!$B$11:$E$15000,2,FALSE),""),IF($D46&lt;&gt;"",VLOOKUP($D46,ISD!$B$11:$F$7000,2,FALSE),"")))</f>
        <v/>
      </c>
      <c r="G46" s="74" t="str">
        <f>UPPER(IF($D46="",IF($C46&lt;&gt;"",VLOOKUP($C46,CSD!$B$11:$E$15000,3,FALSE),""),IF($D46&lt;&gt;"",VLOOKUP($D46,ISD!$B$11:$F$7000,3,FALSE),"")))</f>
        <v/>
      </c>
      <c r="H46" s="88"/>
      <c r="I46" s="72" t="str">
        <f>IF($D46="",IF($C46&lt;&gt;"",VLOOKUP($C46,CSD!$B$11:$E$15000,4,FALSE),""),IF($D46&lt;&gt;"",VLOOKUP($D46,ISD!$B$11:$F$7000,5,FALSE),""))</f>
        <v/>
      </c>
      <c r="J46" s="79" t="str">
        <f t="shared" si="5"/>
        <v/>
      </c>
    </row>
    <row r="47" spans="1:10" ht="12.75" hidden="1" x14ac:dyDescent="0.25">
      <c r="A47" s="2" t="str">
        <f t="shared" si="4"/>
        <v/>
      </c>
      <c r="B47" s="68" t="s">
        <v>15411</v>
      </c>
      <c r="C47" s="88"/>
      <c r="D47" s="88"/>
      <c r="E47" s="88"/>
      <c r="F47" s="78" t="str">
        <f>UPPER(IF($D47="",IF($C47&lt;&gt;"",VLOOKUP($C47,CSD!$B$11:$E$15000,2,FALSE),""),IF($D47&lt;&gt;"",VLOOKUP($D47,ISD!$B$11:$F$7000,2,FALSE),"")))</f>
        <v/>
      </c>
      <c r="G47" s="74" t="str">
        <f>UPPER(IF($D47="",IF($C47&lt;&gt;"",VLOOKUP($C47,CSD!$B$11:$E$15000,3,FALSE),""),IF($D47&lt;&gt;"",VLOOKUP($D47,ISD!$B$11:$F$7000,3,FALSE),"")))</f>
        <v/>
      </c>
      <c r="H47" s="88"/>
      <c r="I47" s="72" t="str">
        <f>IF($D47="",IF($C47&lt;&gt;"",VLOOKUP($C47,CSD!$B$11:$E$15000,4,FALSE),""),IF($D47&lt;&gt;"",VLOOKUP($D47,ISD!$B$11:$F$7000,5,FALSE),""))</f>
        <v/>
      </c>
      <c r="J47" s="79" t="str">
        <f t="shared" si="5"/>
        <v/>
      </c>
    </row>
    <row r="48" spans="1:10" ht="21" hidden="1" customHeight="1" x14ac:dyDescent="0.25">
      <c r="A48" s="2" t="str">
        <f t="shared" si="4"/>
        <v/>
      </c>
      <c r="B48" s="68" t="s">
        <v>15412</v>
      </c>
      <c r="C48" s="88"/>
      <c r="D48" s="88"/>
      <c r="E48" s="88"/>
      <c r="F48" s="78" t="str">
        <f>UPPER(IF($D48="",IF($C48&lt;&gt;"",VLOOKUP($C48,CSD!$B$11:$E$15000,2,FALSE),""),IF($D48&lt;&gt;"",VLOOKUP($D48,ISD!$B$11:$F$7000,2,FALSE),"")))</f>
        <v/>
      </c>
      <c r="G48" s="74" t="str">
        <f>UPPER(IF($D48="",IF($C48&lt;&gt;"",VLOOKUP($C48,CSD!$B$11:$E$15000,3,FALSE),""),IF($D48&lt;&gt;"",VLOOKUP($D48,ISD!$B$11:$F$7000,3,FALSE),"")))</f>
        <v/>
      </c>
      <c r="H48" s="88"/>
      <c r="I48" s="72" t="str">
        <f>IF($D48="",IF($C48&lt;&gt;"",VLOOKUP($C48,CSD!$B$11:$E$15000,4,FALSE),""),IF($D48&lt;&gt;"",VLOOKUP($D48,ISD!$B$11:$F$7000,5,FALSE),""))</f>
        <v/>
      </c>
      <c r="J48" s="79" t="str">
        <f t="shared" si="5"/>
        <v/>
      </c>
    </row>
    <row r="49" spans="1:10" ht="25.5" hidden="1" customHeight="1" x14ac:dyDescent="0.25">
      <c r="A49" s="2" t="str">
        <f t="shared" si="4"/>
        <v/>
      </c>
      <c r="B49" s="68" t="s">
        <v>15413</v>
      </c>
      <c r="C49" s="88"/>
      <c r="D49" s="88"/>
      <c r="E49" s="88"/>
      <c r="F49" s="78" t="str">
        <f>UPPER(IF($D49="",IF($C49&lt;&gt;"",VLOOKUP($C49,CSD!$B$11:$E$15000,2,FALSE),""),IF($D49&lt;&gt;"",VLOOKUP($D49,ISD!$B$11:$F$7000,2,FALSE),"")))</f>
        <v/>
      </c>
      <c r="G49" s="74" t="str">
        <f>UPPER(IF($D49="",IF($C49&lt;&gt;"",VLOOKUP($C49,CSD!$B$11:$E$15000,3,FALSE),""),IF($D49&lt;&gt;"",VLOOKUP($D49,ISD!$B$11:$F$7000,3,FALSE),"")))</f>
        <v/>
      </c>
      <c r="H49" s="88"/>
      <c r="I49" s="72" t="str">
        <f>IF($D49="",IF($C49&lt;&gt;"",VLOOKUP($C49,CSD!$B$11:$E$15000,4,FALSE),""),IF($D49&lt;&gt;"",VLOOKUP($D49,ISD!$B$11:$F$7000,5,FALSE),""))</f>
        <v/>
      </c>
      <c r="J49" s="79" t="str">
        <f t="shared" si="5"/>
        <v/>
      </c>
    </row>
    <row r="50" spans="1:10" s="1" customFormat="1" ht="30" customHeight="1" x14ac:dyDescent="0.25">
      <c r="A50" s="2" t="str">
        <f>IF(C50&gt;0,"x","")</f>
        <v>x</v>
      </c>
      <c r="B50" s="44" t="s">
        <v>15414</v>
      </c>
      <c r="C50" s="144" t="s">
        <v>15825</v>
      </c>
      <c r="D50" s="145"/>
      <c r="E50" s="145"/>
      <c r="F50" s="145"/>
      <c r="G50" s="146"/>
      <c r="H50" s="93" t="s">
        <v>97</v>
      </c>
      <c r="I50" s="57" t="s">
        <v>12</v>
      </c>
      <c r="J50" s="45">
        <f>SUM(J53:J62)</f>
        <v>5.0299999999999994</v>
      </c>
    </row>
    <row r="51" spans="1:10" ht="6.75" customHeight="1" x14ac:dyDescent="0.25">
      <c r="A51" s="2" t="str">
        <f>IF(C50&gt;0,"x","")</f>
        <v>x</v>
      </c>
      <c r="B51" s="55"/>
      <c r="C51" s="55"/>
      <c r="D51" s="55"/>
      <c r="E51" s="55"/>
      <c r="F51" s="56"/>
      <c r="G51" s="55"/>
      <c r="H51" s="56"/>
      <c r="I51" s="56"/>
      <c r="J51" s="56"/>
    </row>
    <row r="52" spans="1:10" ht="24" customHeight="1" x14ac:dyDescent="0.25">
      <c r="A52" s="2" t="str">
        <f>IF(C50&gt;0,"x","")</f>
        <v>x</v>
      </c>
      <c r="B52" s="63" t="s">
        <v>4</v>
      </c>
      <c r="C52" s="64" t="s">
        <v>15370</v>
      </c>
      <c r="D52" s="64" t="s">
        <v>15369</v>
      </c>
      <c r="E52" s="64" t="s">
        <v>72</v>
      </c>
      <c r="F52" s="64" t="s">
        <v>1</v>
      </c>
      <c r="G52" s="64" t="s">
        <v>2</v>
      </c>
      <c r="H52" s="64" t="s">
        <v>3</v>
      </c>
      <c r="I52" s="64" t="s">
        <v>8</v>
      </c>
      <c r="J52" s="67" t="s">
        <v>15368</v>
      </c>
    </row>
    <row r="53" spans="1:10" ht="63.75" x14ac:dyDescent="0.25">
      <c r="A53" s="2" t="str">
        <f t="shared" ref="A53:A62" si="6">IF(H53&gt;0,"x","")</f>
        <v>x</v>
      </c>
      <c r="B53" s="68" t="s">
        <v>15415</v>
      </c>
      <c r="C53" s="88">
        <v>5678</v>
      </c>
      <c r="D53" s="88"/>
      <c r="E53" s="88"/>
      <c r="F53" s="78" t="str">
        <f>UPPER(IF($D53="",IF($C53&lt;&gt;"",VLOOKUP($C53,CSD!$B$11:$E$15000,2,FALSE),""),IF($D53&lt;&gt;"",VLOOKUP($D53,ISD!$B$11:$F$7000,2,FALSE),"")))</f>
        <v>RETROESCAVADEIRA SOBRE RODAS COM CARREGADEIRA, TRAÇÃO 4X4, POTÊNCIA LÍQ. 88 HP, CAÇAMBA CARREG. CAP. MÍN. 1 M3, CAÇAMBA RETRO CAP. 0,26 M3, PESO OPERACIONAL MÍN. 6.674 KG, PROFUNDIDADE ESCAVAÇÃO MÁX. 4,37 M - CHP DIURNO. AF_06/2014</v>
      </c>
      <c r="G53" s="74" t="str">
        <f>UPPER(IF($D53="",IF($C53&lt;&gt;"",VLOOKUP($C53,CSD!$B$11:$E$15000,3,FALSE),""),IF($D53&lt;&gt;"",VLOOKUP($D53,ISD!$B$11:$F$7000,3,FALSE),"")))</f>
        <v>CHP</v>
      </c>
      <c r="H53" s="88">
        <v>0.02</v>
      </c>
      <c r="I53" s="72">
        <f>IF($D53="",IF($C53&lt;&gt;"",VLOOKUP($C53,CSD!$B$11:$E$15000,4,FALSE),""),IF($D53&lt;&gt;"",VLOOKUP($D53,ISD!$B$11:$F$7000,5,FALSE),""))</f>
        <v>157.26</v>
      </c>
      <c r="J53" s="79">
        <f>IF(H53=0,"",ROUND(I53*H53,2))</f>
        <v>3.15</v>
      </c>
    </row>
    <row r="54" spans="1:10" ht="12.75" x14ac:dyDescent="0.25">
      <c r="A54" s="2" t="str">
        <f t="shared" si="6"/>
        <v>x</v>
      </c>
      <c r="B54" s="68" t="s">
        <v>15416</v>
      </c>
      <c r="C54" s="88">
        <v>88316</v>
      </c>
      <c r="D54" s="88"/>
      <c r="E54" s="88"/>
      <c r="F54" s="78" t="str">
        <f>UPPER(IF($D54="",IF($C54&lt;&gt;"",VLOOKUP($C54,CSD!$B$11:$E$15000,2,FALSE),""),IF($D54&lt;&gt;"",VLOOKUP($D54,ISD!$B$11:$F$7000,2,FALSE),"")))</f>
        <v>SERVENTE COM ENCARGOS COMPLEMENTARES</v>
      </c>
      <c r="G54" s="74" t="str">
        <f>UPPER(IF($D54="",IF($C54&lt;&gt;"",VLOOKUP($C54,CSD!$B$11:$E$15000,3,FALSE),""),IF($D54&lt;&gt;"",VLOOKUP($D54,ISD!$B$11:$F$7000,3,FALSE),"")))</f>
        <v>H</v>
      </c>
      <c r="H54" s="88">
        <v>0.06</v>
      </c>
      <c r="I54" s="72">
        <f>IF($D54="",IF($C54&lt;&gt;"",VLOOKUP($C54,CSD!$B$11:$E$15000,4,FALSE),""),IF($D54&lt;&gt;"",VLOOKUP($D54,ISD!$B$11:$F$7000,5,FALSE),""))</f>
        <v>31.41</v>
      </c>
      <c r="J54" s="79">
        <f t="shared" ref="J54:J62" si="7">IF(H54=0,"",ROUND(I54*H54,2))</f>
        <v>1.88</v>
      </c>
    </row>
    <row r="55" spans="1:10" ht="12.75" hidden="1" x14ac:dyDescent="0.25">
      <c r="A55" s="2" t="str">
        <f t="shared" si="6"/>
        <v/>
      </c>
      <c r="B55" s="68" t="s">
        <v>15417</v>
      </c>
      <c r="C55" s="88"/>
      <c r="D55" s="88"/>
      <c r="E55" s="88"/>
      <c r="F55" s="78" t="str">
        <f>UPPER(IF($D55="",IF($C55&lt;&gt;"",VLOOKUP($C55,CSD!$B$11:$E$15000,2,FALSE),""),IF($D55&lt;&gt;"",VLOOKUP($D55,ISD!$B$11:$F$7000,2,FALSE),"")))</f>
        <v/>
      </c>
      <c r="G55" s="74" t="str">
        <f>UPPER(IF($D55="",IF($C55&lt;&gt;"",VLOOKUP($C55,CSD!$B$11:$E$15000,3,FALSE),""),IF($D55&lt;&gt;"",VLOOKUP($D55,ISD!$B$11:$F$7000,3,FALSE),"")))</f>
        <v/>
      </c>
      <c r="H55" s="88"/>
      <c r="I55" s="72" t="str">
        <f>IF($D55="",IF($C55&lt;&gt;"",VLOOKUP($C55,CSD!$B$11:$E$15000,4,FALSE),""),IF($D55&lt;&gt;"",VLOOKUP($D55,ISD!$B$11:$F$7000,5,FALSE),""))</f>
        <v/>
      </c>
      <c r="J55" s="79" t="str">
        <f t="shared" si="7"/>
        <v/>
      </c>
    </row>
    <row r="56" spans="1:10" ht="24" hidden="1" customHeight="1" x14ac:dyDescent="0.25">
      <c r="A56" s="2" t="str">
        <f t="shared" si="6"/>
        <v/>
      </c>
      <c r="B56" s="68" t="s">
        <v>15418</v>
      </c>
      <c r="C56" s="88"/>
      <c r="D56" s="88"/>
      <c r="E56" s="88"/>
      <c r="F56" s="78" t="str">
        <f>UPPER(IF($D56="",IF($C56&lt;&gt;"",VLOOKUP($C56,CSD!$B$11:$E$15000,2,FALSE),""),IF($D56&lt;&gt;"",VLOOKUP($D56,ISD!$B$11:$F$7000,2,FALSE),"")))</f>
        <v/>
      </c>
      <c r="G56" s="74" t="str">
        <f>UPPER(IF($D56="",IF($C56&lt;&gt;"",VLOOKUP($C56,CSD!$B$11:$E$15000,3,FALSE),""),IF($D56&lt;&gt;"",VLOOKUP($D56,ISD!$B$11:$F$7000,3,FALSE),"")))</f>
        <v/>
      </c>
      <c r="H56" s="88"/>
      <c r="I56" s="72" t="str">
        <f>IF($D56="",IF($C56&lt;&gt;"",VLOOKUP($C56,CSD!$B$11:$E$15000,4,FALSE),""),IF($D56&lt;&gt;"",VLOOKUP($D56,ISD!$B$11:$F$7000,5,FALSE),""))</f>
        <v/>
      </c>
      <c r="J56" s="79" t="str">
        <f t="shared" si="7"/>
        <v/>
      </c>
    </row>
    <row r="57" spans="1:10" ht="24" hidden="1" customHeight="1" x14ac:dyDescent="0.25">
      <c r="A57" s="2" t="str">
        <f t="shared" si="6"/>
        <v/>
      </c>
      <c r="B57" s="68" t="s">
        <v>15419</v>
      </c>
      <c r="C57" s="88"/>
      <c r="D57" s="88"/>
      <c r="E57" s="88"/>
      <c r="F57" s="78" t="str">
        <f>UPPER(IF($D57="",IF($C57&lt;&gt;"",VLOOKUP($C57,CSD!$B$11:$E$15000,2,FALSE),""),IF($D57&lt;&gt;"",VLOOKUP($D57,ISD!$B$11:$F$7000,2,FALSE),"")))</f>
        <v/>
      </c>
      <c r="G57" s="74" t="str">
        <f>UPPER(IF($D57="",IF($C57&lt;&gt;"",VLOOKUP($C57,CSD!$B$11:$E$15000,3,FALSE),""),IF($D57&lt;&gt;"",VLOOKUP($D57,ISD!$B$11:$F$7000,3,FALSE),"")))</f>
        <v/>
      </c>
      <c r="H57" s="88"/>
      <c r="I57" s="72" t="str">
        <f>IF($D57="",IF($C57&lt;&gt;"",VLOOKUP($C57,CSD!$B$11:$E$15000,4,FALSE),""),IF($D57&lt;&gt;"",VLOOKUP($D57,ISD!$B$11:$F$7000,5,FALSE),""))</f>
        <v/>
      </c>
      <c r="J57" s="79" t="str">
        <f t="shared" si="7"/>
        <v/>
      </c>
    </row>
    <row r="58" spans="1:10" ht="24" hidden="1" customHeight="1" x14ac:dyDescent="0.25">
      <c r="A58" s="2" t="str">
        <f t="shared" si="6"/>
        <v/>
      </c>
      <c r="B58" s="68" t="s">
        <v>15420</v>
      </c>
      <c r="C58" s="88"/>
      <c r="D58" s="88"/>
      <c r="E58" s="88"/>
      <c r="F58" s="78" t="str">
        <f>UPPER(IF($D58="",IF($C58&lt;&gt;"",VLOOKUP($C58,CSD!$B$11:$E$15000,2,FALSE),""),IF($D58&lt;&gt;"",VLOOKUP($D58,ISD!$B$11:$F$7000,2,FALSE),"")))</f>
        <v/>
      </c>
      <c r="G58" s="74" t="str">
        <f>UPPER(IF($D58="",IF($C58&lt;&gt;"",VLOOKUP($C58,CSD!$B$11:$E$15000,3,FALSE),""),IF($D58&lt;&gt;"",VLOOKUP($D58,ISD!$B$11:$F$7000,3,FALSE),"")))</f>
        <v/>
      </c>
      <c r="H58" s="88"/>
      <c r="I58" s="72" t="str">
        <f>IF($D58="",IF($C58&lt;&gt;"",VLOOKUP($C58,CSD!$B$11:$E$15000,4,FALSE),""),IF($D58&lt;&gt;"",VLOOKUP($D58,ISD!$B$11:$F$7000,5,FALSE),""))</f>
        <v/>
      </c>
      <c r="J58" s="79" t="str">
        <f t="shared" si="7"/>
        <v/>
      </c>
    </row>
    <row r="59" spans="1:10" ht="24" hidden="1" customHeight="1" x14ac:dyDescent="0.25">
      <c r="A59" s="2" t="str">
        <f t="shared" si="6"/>
        <v/>
      </c>
      <c r="B59" s="68" t="s">
        <v>15421</v>
      </c>
      <c r="C59" s="88"/>
      <c r="D59" s="88"/>
      <c r="E59" s="88"/>
      <c r="F59" s="78" t="str">
        <f>UPPER(IF($D59="",IF($C59&lt;&gt;"",VLOOKUP($C59,CSD!$B$11:$E$15000,2,FALSE),""),IF($D59&lt;&gt;"",VLOOKUP($D59,ISD!$B$11:$F$7000,2,FALSE),"")))</f>
        <v/>
      </c>
      <c r="G59" s="74" t="str">
        <f>UPPER(IF($D59="",IF($C59&lt;&gt;"",VLOOKUP($C59,CSD!$B$11:$E$15000,3,FALSE),""),IF($D59&lt;&gt;"",VLOOKUP($D59,ISD!$B$11:$F$7000,3,FALSE),"")))</f>
        <v/>
      </c>
      <c r="H59" s="88"/>
      <c r="I59" s="72" t="str">
        <f>IF($D59="",IF($C59&lt;&gt;"",VLOOKUP($C59,CSD!$B$11:$E$15000,4,FALSE),""),IF($D59&lt;&gt;"",VLOOKUP($D59,ISD!$B$11:$F$7000,5,FALSE),""))</f>
        <v/>
      </c>
      <c r="J59" s="79" t="str">
        <f t="shared" si="7"/>
        <v/>
      </c>
    </row>
    <row r="60" spans="1:10" ht="12.75" hidden="1" x14ac:dyDescent="0.25">
      <c r="A60" s="2" t="str">
        <f t="shared" si="6"/>
        <v/>
      </c>
      <c r="B60" s="68" t="s">
        <v>15422</v>
      </c>
      <c r="C60" s="88"/>
      <c r="D60" s="88"/>
      <c r="E60" s="88"/>
      <c r="F60" s="78" t="str">
        <f>UPPER(IF($D60="",IF($C60&lt;&gt;"",VLOOKUP($C60,CSD!$B$11:$E$15000,2,FALSE),""),IF($D60&lt;&gt;"",VLOOKUP($D60,ISD!$B$11:$F$7000,2,FALSE),"")))</f>
        <v/>
      </c>
      <c r="G60" s="74" t="str">
        <f>UPPER(IF($D60="",IF($C60&lt;&gt;"",VLOOKUP($C60,CSD!$B$11:$E$15000,3,FALSE),""),IF($D60&lt;&gt;"",VLOOKUP($D60,ISD!$B$11:$F$7000,3,FALSE),"")))</f>
        <v/>
      </c>
      <c r="H60" s="88"/>
      <c r="I60" s="72" t="str">
        <f>IF($D60="",IF($C60&lt;&gt;"",VLOOKUP($C60,CSD!$B$11:$E$15000,4,FALSE),""),IF($D60&lt;&gt;"",VLOOKUP($D60,ISD!$B$11:$F$7000,5,FALSE),""))</f>
        <v/>
      </c>
      <c r="J60" s="79" t="str">
        <f t="shared" si="7"/>
        <v/>
      </c>
    </row>
    <row r="61" spans="1:10" ht="21" hidden="1" customHeight="1" x14ac:dyDescent="0.25">
      <c r="A61" s="2" t="str">
        <f t="shared" si="6"/>
        <v/>
      </c>
      <c r="B61" s="68" t="s">
        <v>15423</v>
      </c>
      <c r="C61" s="88"/>
      <c r="D61" s="88"/>
      <c r="E61" s="88"/>
      <c r="F61" s="78" t="str">
        <f>UPPER(IF($D61="",IF($C61&lt;&gt;"",VLOOKUP($C61,CSD!$B$11:$E$15000,2,FALSE),""),IF($D61&lt;&gt;"",VLOOKUP($D61,ISD!$B$11:$F$7000,2,FALSE),"")))</f>
        <v/>
      </c>
      <c r="G61" s="74" t="str">
        <f>UPPER(IF($D61="",IF($C61&lt;&gt;"",VLOOKUP($C61,CSD!$B$11:$E$15000,3,FALSE),""),IF($D61&lt;&gt;"",VLOOKUP($D61,ISD!$B$11:$F$7000,3,FALSE),"")))</f>
        <v/>
      </c>
      <c r="H61" s="88"/>
      <c r="I61" s="72" t="str">
        <f>IF($D61="",IF($C61&lt;&gt;"",VLOOKUP($C61,CSD!$B$11:$E$15000,4,FALSE),""),IF($D61&lt;&gt;"",VLOOKUP($D61,ISD!$B$11:$F$7000,5,FALSE),""))</f>
        <v/>
      </c>
      <c r="J61" s="79" t="str">
        <f t="shared" si="7"/>
        <v/>
      </c>
    </row>
    <row r="62" spans="1:10" ht="25.5" hidden="1" customHeight="1" x14ac:dyDescent="0.25">
      <c r="A62" s="2" t="str">
        <f t="shared" si="6"/>
        <v/>
      </c>
      <c r="B62" s="68" t="s">
        <v>15424</v>
      </c>
      <c r="C62" s="88"/>
      <c r="D62" s="88"/>
      <c r="E62" s="88"/>
      <c r="F62" s="78" t="str">
        <f>UPPER(IF($D62="",IF($C62&lt;&gt;"",VLOOKUP($C62,CSD!$B$11:$E$15000,2,FALSE),""),IF($D62&lt;&gt;"",VLOOKUP($D62,ISD!$B$11:$F$7000,2,FALSE),"")))</f>
        <v/>
      </c>
      <c r="G62" s="74" t="str">
        <f>UPPER(IF($D62="",IF($C62&lt;&gt;"",VLOOKUP($C62,CSD!$B$11:$E$15000,3,FALSE),""),IF($D62&lt;&gt;"",VLOOKUP($D62,ISD!$B$11:$F$7000,3,FALSE),"")))</f>
        <v/>
      </c>
      <c r="H62" s="88"/>
      <c r="I62" s="72" t="str">
        <f>IF($D62="",IF($C62&lt;&gt;"",VLOOKUP($C62,CSD!$B$11:$E$15000,4,FALSE),""),IF($D62&lt;&gt;"",VLOOKUP($D62,ISD!$B$11:$F$7000,5,FALSE),""))</f>
        <v/>
      </c>
      <c r="J62" s="79" t="str">
        <f t="shared" si="7"/>
        <v/>
      </c>
    </row>
    <row r="63" spans="1:10" s="1" customFormat="1" ht="30" customHeight="1" x14ac:dyDescent="0.25">
      <c r="A63" s="2" t="str">
        <f>IF(C63&gt;0,"x","")</f>
        <v>x</v>
      </c>
      <c r="B63" s="44" t="s">
        <v>15425</v>
      </c>
      <c r="C63" s="144" t="s">
        <v>15826</v>
      </c>
      <c r="D63" s="145"/>
      <c r="E63" s="145"/>
      <c r="F63" s="145"/>
      <c r="G63" s="145"/>
      <c r="H63" s="93" t="s">
        <v>97</v>
      </c>
      <c r="I63" s="57" t="s">
        <v>12</v>
      </c>
      <c r="J63" s="45">
        <f>SUM(J66:J75)</f>
        <v>64.44</v>
      </c>
    </row>
    <row r="64" spans="1:10" ht="6.75" customHeight="1" x14ac:dyDescent="0.25">
      <c r="A64" s="2" t="str">
        <f>IF(C63&gt;0,"x","")</f>
        <v>x</v>
      </c>
      <c r="B64" s="55"/>
      <c r="C64" s="55"/>
      <c r="D64" s="55"/>
      <c r="E64" s="55"/>
      <c r="F64" s="56"/>
      <c r="G64" s="55"/>
      <c r="H64" s="56"/>
      <c r="I64" s="56"/>
      <c r="J64" s="56"/>
    </row>
    <row r="65" spans="1:10" ht="24" customHeight="1" x14ac:dyDescent="0.25">
      <c r="A65" s="2" t="str">
        <f>IF(C63&gt;0,"x","")</f>
        <v>x</v>
      </c>
      <c r="B65" s="63" t="s">
        <v>4</v>
      </c>
      <c r="C65" s="64" t="s">
        <v>15370</v>
      </c>
      <c r="D65" s="64" t="s">
        <v>15369</v>
      </c>
      <c r="E65" s="64" t="s">
        <v>72</v>
      </c>
      <c r="F65" s="64" t="s">
        <v>1</v>
      </c>
      <c r="G65" s="64" t="s">
        <v>2</v>
      </c>
      <c r="H65" s="64" t="s">
        <v>3</v>
      </c>
      <c r="I65" s="64" t="s">
        <v>8</v>
      </c>
      <c r="J65" s="67" t="s">
        <v>15368</v>
      </c>
    </row>
    <row r="66" spans="1:10" ht="12.75" x14ac:dyDescent="0.25">
      <c r="A66" s="2" t="str">
        <f t="shared" ref="A66:A75" si="8">IF(H66&gt;0,"x","")</f>
        <v>x</v>
      </c>
      <c r="B66" s="68" t="s">
        <v>15426</v>
      </c>
      <c r="C66" s="88">
        <v>88316</v>
      </c>
      <c r="D66" s="88"/>
      <c r="E66" s="88"/>
      <c r="F66" s="78" t="str">
        <f>UPPER(IF($D66="",IF($C66&lt;&gt;"",VLOOKUP($C66,CSD!$B$11:$E$15000,2,FALSE),""),IF($D66&lt;&gt;"",VLOOKUP($D66,ISD!$B$11:$F$7000,2,FALSE),"")))</f>
        <v>SERVENTE COM ENCARGOS COMPLEMENTARES</v>
      </c>
      <c r="G66" s="74" t="str">
        <f>UPPER(IF($D66="",IF($C66&lt;&gt;"",VLOOKUP($C66,CSD!$B$11:$E$15000,3,FALSE),""),IF($D66&lt;&gt;"",VLOOKUP($D66,ISD!$B$11:$F$7000,3,FALSE),"")))</f>
        <v>H</v>
      </c>
      <c r="H66" s="88">
        <v>0.1704</v>
      </c>
      <c r="I66" s="72">
        <f>IF($D66="",IF($C66&lt;&gt;"",VLOOKUP($C66,CSD!$B$11:$E$15000,4,FALSE),""),IF($D66&lt;&gt;"",VLOOKUP($D66,ISD!$B$11:$F$7000,5,FALSE),""))</f>
        <v>31.41</v>
      </c>
      <c r="J66" s="79">
        <f>IF(H66=0,"",ROUND(I66*H66,2))</f>
        <v>5.35</v>
      </c>
    </row>
    <row r="67" spans="1:10" ht="12.75" x14ac:dyDescent="0.25">
      <c r="A67" s="2" t="str">
        <f t="shared" si="8"/>
        <v>x</v>
      </c>
      <c r="B67" s="68" t="s">
        <v>15427</v>
      </c>
      <c r="C67" s="88">
        <v>88309</v>
      </c>
      <c r="D67" s="88"/>
      <c r="E67" s="88"/>
      <c r="F67" s="78" t="str">
        <f>UPPER(IF($D67="",IF($C67&lt;&gt;"",VLOOKUP($C67,CSD!$B$11:$E$15000,2,FALSE),""),IF($D67&lt;&gt;"",VLOOKUP($D67,ISD!$B$11:$F$7000,2,FALSE),"")))</f>
        <v>PEDREIRO COM ENCARGOS COMPLEMENTARES</v>
      </c>
      <c r="G67" s="74" t="str">
        <f>UPPER(IF($D67="",IF($C67&lt;&gt;"",VLOOKUP($C67,CSD!$B$11:$E$15000,3,FALSE),""),IF($D67&lt;&gt;"",VLOOKUP($D67,ISD!$B$11:$F$7000,3,FALSE),"")))</f>
        <v>H</v>
      </c>
      <c r="H67" s="88">
        <v>7.2700000000000001E-2</v>
      </c>
      <c r="I67" s="72">
        <f>IF($D67="",IF($C67&lt;&gt;"",VLOOKUP($C67,CSD!$B$11:$E$15000,4,FALSE),""),IF($D67&lt;&gt;"",VLOOKUP($D67,ISD!$B$11:$F$7000,5,FALSE),""))</f>
        <v>40.19</v>
      </c>
      <c r="J67" s="79">
        <f t="shared" ref="J67:J75" si="9">IF(H67=0,"",ROUND(I67*H67,2))</f>
        <v>2.92</v>
      </c>
    </row>
    <row r="68" spans="1:10" ht="12.75" x14ac:dyDescent="0.25">
      <c r="A68" s="2" t="str">
        <f t="shared" si="8"/>
        <v>x</v>
      </c>
      <c r="B68" s="68" t="s">
        <v>15428</v>
      </c>
      <c r="C68" s="88">
        <v>88262</v>
      </c>
      <c r="D68" s="88"/>
      <c r="E68" s="88"/>
      <c r="F68" s="78" t="str">
        <f>UPPER(IF($D68="",IF($C68&lt;&gt;"",VLOOKUP($C68,CSD!$B$11:$E$15000,2,FALSE),""),IF($D68&lt;&gt;"",VLOOKUP($D68,ISD!$B$11:$F$7000,2,FALSE),"")))</f>
        <v>CARPINTEIRO DE FORMAS COM ENCARGOS COMPLEMENTARES</v>
      </c>
      <c r="G68" s="74" t="str">
        <f>UPPER(IF($D68="",IF($C68&lt;&gt;"",VLOOKUP($C68,CSD!$B$11:$E$15000,3,FALSE),""),IF($D68&lt;&gt;"",VLOOKUP($D68,ISD!$B$11:$F$7000,3,FALSE),"")))</f>
        <v>H</v>
      </c>
      <c r="H68" s="88">
        <v>9.7600000000000006E-2</v>
      </c>
      <c r="I68" s="72">
        <f>IF($D68="",IF($C68&lt;&gt;"",VLOOKUP($C68,CSD!$B$11:$E$15000,4,FALSE),""),IF($D68&lt;&gt;"",VLOOKUP($D68,ISD!$B$11:$F$7000,5,FALSE),""))</f>
        <v>39.5</v>
      </c>
      <c r="J68" s="79">
        <f t="shared" si="9"/>
        <v>3.86</v>
      </c>
    </row>
    <row r="69" spans="1:10" ht="24" customHeight="1" x14ac:dyDescent="0.25">
      <c r="A69" s="2" t="str">
        <f t="shared" si="8"/>
        <v>x</v>
      </c>
      <c r="B69" s="68" t="s">
        <v>15429</v>
      </c>
      <c r="C69" s="88"/>
      <c r="D69" s="88">
        <v>34492</v>
      </c>
      <c r="E69" s="88"/>
      <c r="F69" s="78" t="str">
        <f>UPPER(IF($D69="",IF($C69&lt;&gt;"",VLOOKUP($C69,CSD!$B$11:$E$15000,2,FALSE),""),IF($D69&lt;&gt;"",VLOOKUP($D69,ISD!$B$11:$F$7000,2,FALSE),"")))</f>
        <v>CONCRETO USINADO BOMBEAVEL, CLASSE DE RESISTENCIA C20, COM BRITA 0 E 1, SLUMP = 100 +/- 20 MM, EXCLUI SERVICO DE BOMBEAMENTO (NBR 8953)</v>
      </c>
      <c r="G69" s="74" t="str">
        <f>UPPER(IF($D69="",IF($C69&lt;&gt;"",VLOOKUP($C69,CSD!$B$11:$E$15000,3,FALSE),""),IF($D69&lt;&gt;"",VLOOKUP($D69,ISD!$B$11:$F$7000,3,FALSE),"")))</f>
        <v>M3</v>
      </c>
      <c r="H69" s="88">
        <v>7.3899999999999993E-2</v>
      </c>
      <c r="I69" s="72">
        <f>IF($D69="",IF($C69&lt;&gt;"",VLOOKUP($C69,CSD!$B$11:$E$15000,4,FALSE),""),IF($D69&lt;&gt;"",VLOOKUP($D69,ISD!$B$11:$F$7000,5,FALSE),""))</f>
        <v>446.5</v>
      </c>
      <c r="J69" s="79">
        <f t="shared" si="9"/>
        <v>33</v>
      </c>
    </row>
    <row r="70" spans="1:10" ht="24" customHeight="1" x14ac:dyDescent="0.25">
      <c r="A70" s="2" t="str">
        <f t="shared" si="8"/>
        <v>x</v>
      </c>
      <c r="B70" s="68" t="s">
        <v>15430</v>
      </c>
      <c r="C70" s="88"/>
      <c r="D70" s="88">
        <v>7155</v>
      </c>
      <c r="E70" s="88"/>
      <c r="F70" s="78" t="str">
        <f>UPPER(IF($D70="",IF($C70&lt;&gt;"",VLOOKUP($C70,CSD!$B$11:$E$15000,2,FALSE),""),IF($D70&lt;&gt;"",VLOOKUP($D70,ISD!$B$11:$F$7000,2,FALSE),"")))</f>
        <v>TELA DE ACO SOLDADA NERVURADA, CA-60, Q-138, (2,20 KG/M2), DIAMETRO DO FIO = 4,2 MM, LARGURA = 2,45 M, ESPACAMENTO DA MALHA = 10 X 10 CM</v>
      </c>
      <c r="G70" s="74" t="str">
        <f>UPPER(IF($D70="",IF($C70&lt;&gt;"",VLOOKUP($C70,CSD!$B$11:$E$15000,3,FALSE),""),IF($D70&lt;&gt;"",VLOOKUP($D70,ISD!$B$11:$F$7000,3,FALSE),"")))</f>
        <v>M2</v>
      </c>
      <c r="H70" s="88">
        <v>1.0815999999999999</v>
      </c>
      <c r="I70" s="72">
        <f>IF($D70="",IF($C70&lt;&gt;"",VLOOKUP($C70,CSD!$B$11:$E$15000,4,FALSE),""),IF($D70&lt;&gt;"",VLOOKUP($D70,ISD!$B$11:$F$7000,5,FALSE),""))</f>
        <v>16.45</v>
      </c>
      <c r="J70" s="79">
        <f t="shared" si="9"/>
        <v>17.79</v>
      </c>
    </row>
    <row r="71" spans="1:10" ht="24" customHeight="1" x14ac:dyDescent="0.25">
      <c r="A71" s="2" t="str">
        <f t="shared" si="8"/>
        <v>x</v>
      </c>
      <c r="B71" s="68" t="s">
        <v>15431</v>
      </c>
      <c r="C71" s="88"/>
      <c r="D71" s="88">
        <v>5068</v>
      </c>
      <c r="E71" s="88"/>
      <c r="F71" s="78" t="str">
        <f>UPPER(IF($D71="",IF($C71&lt;&gt;"",VLOOKUP($C71,CSD!$B$11:$E$15000,2,FALSE),""),IF($D71&lt;&gt;"",VLOOKUP($D71,ISD!$B$11:$F$7000,2,FALSE),"")))</f>
        <v>PREGO DE ACO POLIDO COM CABECA 17 X 21 (2 X 11)</v>
      </c>
      <c r="G71" s="74" t="str">
        <f>UPPER(IF($D71="",IF($C71&lt;&gt;"",VLOOKUP($C71,CSD!$B$11:$E$15000,3,FALSE),""),IF($D71&lt;&gt;"",VLOOKUP($D71,ISD!$B$11:$F$7000,3,FALSE),"")))</f>
        <v>KG</v>
      </c>
      <c r="H71" s="88">
        <v>2.4E-2</v>
      </c>
      <c r="I71" s="72">
        <f>IF($D71="",IF($C71&lt;&gt;"",VLOOKUP($C71,CSD!$B$11:$E$15000,4,FALSE),""),IF($D71&lt;&gt;"",VLOOKUP($D71,ISD!$B$11:$F$7000,5,FALSE),""))</f>
        <v>16.63</v>
      </c>
      <c r="J71" s="79">
        <f t="shared" si="9"/>
        <v>0.4</v>
      </c>
    </row>
    <row r="72" spans="1:10" ht="24" customHeight="1" x14ac:dyDescent="0.25">
      <c r="A72" s="2" t="str">
        <f t="shared" si="8"/>
        <v>x</v>
      </c>
      <c r="B72" s="68" t="s">
        <v>15432</v>
      </c>
      <c r="C72" s="88"/>
      <c r="D72" s="88">
        <v>4517</v>
      </c>
      <c r="E72" s="88"/>
      <c r="F72" s="78" t="str">
        <f>UPPER(IF($D72="",IF($C72&lt;&gt;"",VLOOKUP($C72,CSD!$B$11:$E$15000,2,FALSE),""),IF($D72&lt;&gt;"",VLOOKUP($D72,ISD!$B$11:$F$7000,2,FALSE),"")))</f>
        <v>SARRAFO *2,5 X 7,5* CM EM PINUS, MISTA OU EQUIVALENTE DA REGIAO - BRUTA</v>
      </c>
      <c r="G72" s="74" t="str">
        <f>UPPER(IF($D72="",IF($C72&lt;&gt;"",VLOOKUP($C72,CSD!$B$11:$E$15000,3,FALSE),""),IF($D72&lt;&gt;"",VLOOKUP($D72,ISD!$B$11:$F$7000,3,FALSE),"")))</f>
        <v>M</v>
      </c>
      <c r="H72" s="88">
        <v>0.45</v>
      </c>
      <c r="I72" s="72">
        <f>IF($D72="",IF($C72&lt;&gt;"",VLOOKUP($C72,CSD!$B$11:$E$15000,4,FALSE),""),IF($D72&lt;&gt;"",VLOOKUP($D72,ISD!$B$11:$F$7000,5,FALSE),""))</f>
        <v>2.4900000000000002</v>
      </c>
      <c r="J72" s="79">
        <f t="shared" si="9"/>
        <v>1.1200000000000001</v>
      </c>
    </row>
    <row r="73" spans="1:10" ht="12.75" hidden="1" x14ac:dyDescent="0.25">
      <c r="A73" s="2" t="str">
        <f t="shared" si="8"/>
        <v/>
      </c>
      <c r="B73" s="68" t="s">
        <v>15433</v>
      </c>
      <c r="C73" s="88"/>
      <c r="D73" s="88"/>
      <c r="E73" s="88"/>
      <c r="F73" s="78" t="str">
        <f>UPPER(IF($D73="",IF($C73&lt;&gt;"",VLOOKUP($C73,CSD!$B$11:$E$15000,2,FALSE),""),IF($D73&lt;&gt;"",VLOOKUP($D73,ISD!$B$11:$F$7000,2,FALSE),"")))</f>
        <v/>
      </c>
      <c r="G73" s="74" t="str">
        <f>UPPER(IF($D73="",IF($C73&lt;&gt;"",VLOOKUP($C73,CSD!$B$11:$E$15000,3,FALSE),""),IF($D73&lt;&gt;"",VLOOKUP($D73,ISD!$B$11:$F$7000,3,FALSE),"")))</f>
        <v/>
      </c>
      <c r="H73" s="88"/>
      <c r="I73" s="72" t="str">
        <f>IF($D73="",IF($C73&lt;&gt;"",VLOOKUP($C73,CSD!$B$11:$E$15000,4,FALSE),""),IF($D73&lt;&gt;"",VLOOKUP($D73,ISD!$B$11:$F$7000,5,FALSE),""))</f>
        <v/>
      </c>
      <c r="J73" s="79" t="str">
        <f t="shared" si="9"/>
        <v/>
      </c>
    </row>
    <row r="74" spans="1:10" ht="21" hidden="1" customHeight="1" x14ac:dyDescent="0.25">
      <c r="A74" s="2" t="str">
        <f t="shared" si="8"/>
        <v/>
      </c>
      <c r="B74" s="68" t="s">
        <v>15434</v>
      </c>
      <c r="C74" s="88"/>
      <c r="D74" s="88"/>
      <c r="E74" s="88"/>
      <c r="F74" s="78" t="str">
        <f>UPPER(IF($D74="",IF($C74&lt;&gt;"",VLOOKUP($C74,CSD!$B$11:$E$15000,2,FALSE),""),IF($D74&lt;&gt;"",VLOOKUP($D74,ISD!$B$11:$F$7000,2,FALSE),"")))</f>
        <v/>
      </c>
      <c r="G74" s="74" t="str">
        <f>UPPER(IF($D74="",IF($C74&lt;&gt;"",VLOOKUP($C74,CSD!$B$11:$E$15000,3,FALSE),""),IF($D74&lt;&gt;"",VLOOKUP($D74,ISD!$B$11:$F$7000,3,FALSE),"")))</f>
        <v/>
      </c>
      <c r="H74" s="88"/>
      <c r="I74" s="72" t="str">
        <f>IF($D74="",IF($C74&lt;&gt;"",VLOOKUP($C74,CSD!$B$11:$E$15000,4,FALSE),""),IF($D74&lt;&gt;"",VLOOKUP($D74,ISD!$B$11:$F$7000,5,FALSE),""))</f>
        <v/>
      </c>
      <c r="J74" s="79" t="str">
        <f t="shared" si="9"/>
        <v/>
      </c>
    </row>
    <row r="75" spans="1:10" ht="25.5" hidden="1" customHeight="1" x14ac:dyDescent="0.25">
      <c r="A75" s="2" t="str">
        <f t="shared" si="8"/>
        <v/>
      </c>
      <c r="B75" s="68" t="s">
        <v>15435</v>
      </c>
      <c r="C75" s="88"/>
      <c r="D75" s="88"/>
      <c r="E75" s="88"/>
      <c r="F75" s="78" t="str">
        <f>UPPER(IF($D75="",IF($C75&lt;&gt;"",VLOOKUP($C75,CSD!$B$11:$E$15000,2,FALSE),""),IF($D75&lt;&gt;"",VLOOKUP($D75,ISD!$B$11:$F$7000,2,FALSE),"")))</f>
        <v/>
      </c>
      <c r="G75" s="74" t="str">
        <f>UPPER(IF($D75="",IF($C75&lt;&gt;"",VLOOKUP($C75,CSD!$B$11:$E$15000,3,FALSE),""),IF($D75&lt;&gt;"",VLOOKUP($D75,ISD!$B$11:$F$7000,3,FALSE),"")))</f>
        <v/>
      </c>
      <c r="H75" s="88"/>
      <c r="I75" s="72" t="str">
        <f>IF($D75="",IF($C75&lt;&gt;"",VLOOKUP($C75,CSD!$B$11:$E$15000,4,FALSE),""),IF($D75&lt;&gt;"",VLOOKUP($D75,ISD!$B$11:$F$7000,5,FALSE),""))</f>
        <v/>
      </c>
      <c r="J75" s="79" t="str">
        <f t="shared" si="9"/>
        <v/>
      </c>
    </row>
    <row r="76" spans="1:10" s="1" customFormat="1" ht="30" customHeight="1" x14ac:dyDescent="0.25">
      <c r="A76" s="2" t="str">
        <f>IF(C76&gt;0,"x","")</f>
        <v>x</v>
      </c>
      <c r="B76" s="44" t="s">
        <v>15436</v>
      </c>
      <c r="C76" s="144" t="s">
        <v>15827</v>
      </c>
      <c r="D76" s="145"/>
      <c r="E76" s="145"/>
      <c r="F76" s="145"/>
      <c r="G76" s="145"/>
      <c r="H76" s="93" t="s">
        <v>189</v>
      </c>
      <c r="I76" s="57" t="s">
        <v>12</v>
      </c>
      <c r="J76" s="45">
        <f>SUM(J79:J88)</f>
        <v>123.48</v>
      </c>
    </row>
    <row r="77" spans="1:10" ht="6.75" customHeight="1" x14ac:dyDescent="0.25">
      <c r="A77" s="2" t="str">
        <f>IF(C76&gt;0,"x","")</f>
        <v>x</v>
      </c>
      <c r="B77" s="55"/>
      <c r="C77" s="55"/>
      <c r="D77" s="55"/>
      <c r="E77" s="55"/>
      <c r="F77" s="56"/>
      <c r="G77" s="55"/>
      <c r="H77" s="56"/>
      <c r="I77" s="56"/>
      <c r="J77" s="56"/>
    </row>
    <row r="78" spans="1:10" ht="24" customHeight="1" x14ac:dyDescent="0.25">
      <c r="A78" s="2" t="str">
        <f>IF(C76&gt;0,"x","")</f>
        <v>x</v>
      </c>
      <c r="B78" s="63" t="s">
        <v>4</v>
      </c>
      <c r="C78" s="64" t="s">
        <v>15370</v>
      </c>
      <c r="D78" s="64" t="s">
        <v>15369</v>
      </c>
      <c r="E78" s="64" t="s">
        <v>72</v>
      </c>
      <c r="F78" s="64" t="s">
        <v>1</v>
      </c>
      <c r="G78" s="64" t="s">
        <v>2</v>
      </c>
      <c r="H78" s="64" t="s">
        <v>3</v>
      </c>
      <c r="I78" s="64" t="s">
        <v>8</v>
      </c>
      <c r="J78" s="67" t="s">
        <v>15368</v>
      </c>
    </row>
    <row r="79" spans="1:10" ht="51" x14ac:dyDescent="0.25">
      <c r="A79" s="2" t="str">
        <f t="shared" ref="A79:A88" si="10">IF(H79&gt;0,"x","")</f>
        <v>x</v>
      </c>
      <c r="B79" s="68" t="s">
        <v>33</v>
      </c>
      <c r="C79" s="88">
        <v>94339</v>
      </c>
      <c r="D79" s="88"/>
      <c r="E79" s="88" t="s">
        <v>73</v>
      </c>
      <c r="F79" s="78" t="str">
        <f>UPPER(IF($D79="",IF($C79&lt;&gt;"",VLOOKUP($C79,[1]CSD!$B$11:$E$15000,2,FALSE),""),IF($D79&lt;&gt;"",VLOOKUP($D79,[1]ISD!$B$11:$F$7000,2,FALSE),"")))</f>
        <v>ATERRO MECANIZADO DE VALA COM RETROESCAVADEIRA (CAPACIDADE DA CAÇAMBA DA RETRO: 0,26 M³/POTÊNCIA: 88 HP), LARGURA ATÉ 1,5 M, PROFUNDIDADE ATÉ 1,5 M, COM AREIA PARA ATERRO. AF_08/2023</v>
      </c>
      <c r="G79" s="74" t="str">
        <f>UPPER(IF($D79="",IF($C79&lt;&gt;"",VLOOKUP($C79,[1]CSD!$B$11:$E$15000,3,FALSE),""),IF($D79&lt;&gt;"",VLOOKUP($D79,[1]ISD!$B$11:$F$7000,3,FALSE),"")))</f>
        <v>M3</v>
      </c>
      <c r="H79" s="88">
        <v>1</v>
      </c>
      <c r="I79" s="72">
        <f>IF($D79="",IF($C79&lt;&gt;"",VLOOKUP($C79,[1]CSD!$B$11:$E$15000,4,FALSE),""),IF($D79&lt;&gt;"",VLOOKUP($D79,[1]ISD!$B$11:$F$7000,5,FALSE),""))</f>
        <v>114.93</v>
      </c>
      <c r="J79" s="79">
        <f>IF(H79=0,"",ROUND(I79*H79,2))</f>
        <v>114.93</v>
      </c>
    </row>
    <row r="80" spans="1:10" ht="25.5" x14ac:dyDescent="0.25">
      <c r="A80" s="2" t="str">
        <f t="shared" si="10"/>
        <v>x</v>
      </c>
      <c r="B80" s="68" t="s">
        <v>35</v>
      </c>
      <c r="C80" s="88">
        <v>5915321</v>
      </c>
      <c r="D80" s="88"/>
      <c r="E80" s="88" t="s">
        <v>15828</v>
      </c>
      <c r="F80" s="78" t="s">
        <v>15829</v>
      </c>
      <c r="G80" s="74" t="s">
        <v>15830</v>
      </c>
      <c r="H80" s="88">
        <f>H79*1.6*6.6</f>
        <v>10.56</v>
      </c>
      <c r="I80" s="72">
        <v>0.81</v>
      </c>
      <c r="J80" s="79">
        <f>IF(H80=0,"",ROUND(I80*H80,2))</f>
        <v>8.5500000000000007</v>
      </c>
    </row>
    <row r="81" spans="1:10" ht="12.75" hidden="1" x14ac:dyDescent="0.25">
      <c r="A81" s="2" t="str">
        <f t="shared" si="10"/>
        <v/>
      </c>
      <c r="B81" s="68" t="s">
        <v>37</v>
      </c>
      <c r="C81" s="88"/>
      <c r="D81" s="88"/>
      <c r="E81" s="88"/>
      <c r="F81" s="78"/>
      <c r="G81" s="74"/>
      <c r="H81" s="88"/>
      <c r="I81" s="72"/>
      <c r="J81" s="79"/>
    </row>
    <row r="82" spans="1:10" ht="24" hidden="1" customHeight="1" x14ac:dyDescent="0.25">
      <c r="A82" s="2" t="str">
        <f t="shared" si="10"/>
        <v/>
      </c>
      <c r="B82" s="68" t="s">
        <v>15437</v>
      </c>
      <c r="C82" s="88"/>
      <c r="D82" s="88"/>
      <c r="E82" s="88"/>
      <c r="F82" s="78" t="str">
        <f>UPPER(IF($D82="",IF($C82&lt;&gt;"",VLOOKUP($C82,CSD!$B$11:$E$15000,2,FALSE),""),IF($D82&lt;&gt;"",VLOOKUP($D82,ISD!$B$11:$F$7000,2,FALSE),"")))</f>
        <v/>
      </c>
      <c r="G82" s="74" t="str">
        <f>UPPER(IF($D82="",IF($C82&lt;&gt;"",VLOOKUP($C82,CSD!$B$11:$E$15000,3,FALSE),""),IF($D82&lt;&gt;"",VLOOKUP($D82,ISD!$B$11:$F$7000,3,FALSE),"")))</f>
        <v/>
      </c>
      <c r="H82" s="88"/>
      <c r="I82" s="72" t="str">
        <f>IF($D82="",IF($C82&lt;&gt;"",VLOOKUP($C82,CSD!$B$11:$E$15000,4,FALSE),""),IF($D82&lt;&gt;"",VLOOKUP($D82,ISD!$B$11:$F$7000,5,FALSE),""))</f>
        <v/>
      </c>
      <c r="J82" s="79" t="str">
        <f t="shared" ref="J82:J88" si="11">IF(H82=0,"",ROUND(I82*H82,2))</f>
        <v/>
      </c>
    </row>
    <row r="83" spans="1:10" ht="24" hidden="1" customHeight="1" x14ac:dyDescent="0.25">
      <c r="A83" s="2" t="str">
        <f t="shared" si="10"/>
        <v/>
      </c>
      <c r="B83" s="68" t="s">
        <v>15438</v>
      </c>
      <c r="C83" s="88"/>
      <c r="D83" s="88"/>
      <c r="E83" s="88"/>
      <c r="F83" s="78" t="str">
        <f>UPPER(IF($D83="",IF($C83&lt;&gt;"",VLOOKUP($C83,CSD!$B$11:$E$15000,2,FALSE),""),IF($D83&lt;&gt;"",VLOOKUP($D83,ISD!$B$11:$F$7000,2,FALSE),"")))</f>
        <v/>
      </c>
      <c r="G83" s="74" t="str">
        <f>UPPER(IF($D83="",IF($C83&lt;&gt;"",VLOOKUP($C83,CSD!$B$11:$E$15000,3,FALSE),""),IF($D83&lt;&gt;"",VLOOKUP($D83,ISD!$B$11:$F$7000,3,FALSE),"")))</f>
        <v/>
      </c>
      <c r="H83" s="88"/>
      <c r="I83" s="72" t="str">
        <f>IF($D83="",IF($C83&lt;&gt;"",VLOOKUP($C83,CSD!$B$11:$E$15000,4,FALSE),""),IF($D83&lt;&gt;"",VLOOKUP($D83,ISD!$B$11:$F$7000,5,FALSE),""))</f>
        <v/>
      </c>
      <c r="J83" s="79" t="str">
        <f t="shared" si="11"/>
        <v/>
      </c>
    </row>
    <row r="84" spans="1:10" ht="24" hidden="1" customHeight="1" x14ac:dyDescent="0.25">
      <c r="A84" s="2" t="str">
        <f t="shared" si="10"/>
        <v/>
      </c>
      <c r="B84" s="68" t="s">
        <v>15439</v>
      </c>
      <c r="C84" s="88"/>
      <c r="D84" s="88"/>
      <c r="E84" s="88"/>
      <c r="F84" s="78" t="str">
        <f>UPPER(IF($D84="",IF($C84&lt;&gt;"",VLOOKUP($C84,CSD!$B$11:$E$15000,2,FALSE),""),IF($D84&lt;&gt;"",VLOOKUP($D84,ISD!$B$11:$F$7000,2,FALSE),"")))</f>
        <v/>
      </c>
      <c r="G84" s="74" t="str">
        <f>UPPER(IF($D84="",IF($C84&lt;&gt;"",VLOOKUP($C84,CSD!$B$11:$E$15000,3,FALSE),""),IF($D84&lt;&gt;"",VLOOKUP($D84,ISD!$B$11:$F$7000,3,FALSE),"")))</f>
        <v/>
      </c>
      <c r="H84" s="88"/>
      <c r="I84" s="72" t="str">
        <f>IF($D84="",IF($C84&lt;&gt;"",VLOOKUP($C84,CSD!$B$11:$E$15000,4,FALSE),""),IF($D84&lt;&gt;"",VLOOKUP($D84,ISD!$B$11:$F$7000,5,FALSE),""))</f>
        <v/>
      </c>
      <c r="J84" s="79" t="str">
        <f t="shared" si="11"/>
        <v/>
      </c>
    </row>
    <row r="85" spans="1:10" ht="24" hidden="1" customHeight="1" x14ac:dyDescent="0.25">
      <c r="A85" s="2" t="str">
        <f t="shared" si="10"/>
        <v/>
      </c>
      <c r="B85" s="68" t="s">
        <v>15440</v>
      </c>
      <c r="C85" s="88"/>
      <c r="D85" s="88"/>
      <c r="E85" s="88"/>
      <c r="F85" s="78" t="str">
        <f>UPPER(IF($D85="",IF($C85&lt;&gt;"",VLOOKUP($C85,CSD!$B$11:$E$15000,2,FALSE),""),IF($D85&lt;&gt;"",VLOOKUP($D85,ISD!$B$11:$F$7000,2,FALSE),"")))</f>
        <v/>
      </c>
      <c r="G85" s="74" t="str">
        <f>UPPER(IF($D85="",IF($C85&lt;&gt;"",VLOOKUP($C85,CSD!$B$11:$E$15000,3,FALSE),""),IF($D85&lt;&gt;"",VLOOKUP($D85,ISD!$B$11:$F$7000,3,FALSE),"")))</f>
        <v/>
      </c>
      <c r="H85" s="88"/>
      <c r="I85" s="72" t="str">
        <f>IF($D85="",IF($C85&lt;&gt;"",VLOOKUP($C85,CSD!$B$11:$E$15000,4,FALSE),""),IF($D85&lt;&gt;"",VLOOKUP($D85,ISD!$B$11:$F$7000,5,FALSE),""))</f>
        <v/>
      </c>
      <c r="J85" s="79" t="str">
        <f t="shared" si="11"/>
        <v/>
      </c>
    </row>
    <row r="86" spans="1:10" ht="12.75" hidden="1" x14ac:dyDescent="0.25">
      <c r="A86" s="2" t="str">
        <f t="shared" si="10"/>
        <v/>
      </c>
      <c r="B86" s="68" t="s">
        <v>15441</v>
      </c>
      <c r="C86" s="88"/>
      <c r="D86" s="88"/>
      <c r="E86" s="88"/>
      <c r="F86" s="78" t="str">
        <f>UPPER(IF($D86="",IF($C86&lt;&gt;"",VLOOKUP($C86,CSD!$B$11:$E$15000,2,FALSE),""),IF($D86&lt;&gt;"",VLOOKUP($D86,ISD!$B$11:$F$7000,2,FALSE),"")))</f>
        <v/>
      </c>
      <c r="G86" s="74" t="str">
        <f>UPPER(IF($D86="",IF($C86&lt;&gt;"",VLOOKUP($C86,CSD!$B$11:$E$15000,3,FALSE),""),IF($D86&lt;&gt;"",VLOOKUP($D86,ISD!$B$11:$F$7000,3,FALSE),"")))</f>
        <v/>
      </c>
      <c r="H86" s="88"/>
      <c r="I86" s="72" t="str">
        <f>IF($D86="",IF($C86&lt;&gt;"",VLOOKUP($C86,CSD!$B$11:$E$15000,4,FALSE),""),IF($D86&lt;&gt;"",VLOOKUP($D86,ISD!$B$11:$F$7000,5,FALSE),""))</f>
        <v/>
      </c>
      <c r="J86" s="79" t="str">
        <f t="shared" si="11"/>
        <v/>
      </c>
    </row>
    <row r="87" spans="1:10" ht="21" hidden="1" customHeight="1" x14ac:dyDescent="0.25">
      <c r="A87" s="2" t="str">
        <f t="shared" si="10"/>
        <v/>
      </c>
      <c r="B87" s="68" t="s">
        <v>15442</v>
      </c>
      <c r="C87" s="88"/>
      <c r="D87" s="88"/>
      <c r="E87" s="88"/>
      <c r="F87" s="78" t="str">
        <f>UPPER(IF($D87="",IF($C87&lt;&gt;"",VLOOKUP($C87,CSD!$B$11:$E$15000,2,FALSE),""),IF($D87&lt;&gt;"",VLOOKUP($D87,ISD!$B$11:$F$7000,2,FALSE),"")))</f>
        <v/>
      </c>
      <c r="G87" s="74" t="str">
        <f>UPPER(IF($D87="",IF($C87&lt;&gt;"",VLOOKUP($C87,CSD!$B$11:$E$15000,3,FALSE),""),IF($D87&lt;&gt;"",VLOOKUP($D87,ISD!$B$11:$F$7000,3,FALSE),"")))</f>
        <v/>
      </c>
      <c r="H87" s="88"/>
      <c r="I87" s="72" t="str">
        <f>IF($D87="",IF($C87&lt;&gt;"",VLOOKUP($C87,CSD!$B$11:$E$15000,4,FALSE),""),IF($D87&lt;&gt;"",VLOOKUP($D87,ISD!$B$11:$F$7000,5,FALSE),""))</f>
        <v/>
      </c>
      <c r="J87" s="79" t="str">
        <f t="shared" si="11"/>
        <v/>
      </c>
    </row>
    <row r="88" spans="1:10" ht="25.5" hidden="1" customHeight="1" x14ac:dyDescent="0.25">
      <c r="A88" s="2" t="str">
        <f t="shared" si="10"/>
        <v/>
      </c>
      <c r="B88" s="68" t="s">
        <v>15443</v>
      </c>
      <c r="C88" s="88"/>
      <c r="D88" s="88"/>
      <c r="E88" s="88"/>
      <c r="F88" s="78" t="str">
        <f>UPPER(IF($D88="",IF($C88&lt;&gt;"",VLOOKUP($C88,CSD!$B$11:$E$15000,2,FALSE),""),IF($D88&lt;&gt;"",VLOOKUP($D88,ISD!$B$11:$F$7000,2,FALSE),"")))</f>
        <v/>
      </c>
      <c r="G88" s="74" t="str">
        <f>UPPER(IF($D88="",IF($C88&lt;&gt;"",VLOOKUP($C88,CSD!$B$11:$E$15000,3,FALSE),""),IF($D88&lt;&gt;"",VLOOKUP($D88,ISD!$B$11:$F$7000,3,FALSE),"")))</f>
        <v/>
      </c>
      <c r="H88" s="88"/>
      <c r="I88" s="72" t="str">
        <f>IF($D88="",IF($C88&lt;&gt;"",VLOOKUP($C88,CSD!$B$11:$E$15000,4,FALSE),""),IF($D88&lt;&gt;"",VLOOKUP($D88,ISD!$B$11:$F$7000,5,FALSE),""))</f>
        <v/>
      </c>
      <c r="J88" s="79" t="str">
        <f t="shared" si="11"/>
        <v/>
      </c>
    </row>
    <row r="89" spans="1:10" s="1" customFormat="1" ht="30" hidden="1" customHeight="1" x14ac:dyDescent="0.25">
      <c r="A89" s="2" t="str">
        <f>IF(C89&gt;0,"x","")</f>
        <v/>
      </c>
      <c r="B89" s="44" t="s">
        <v>15444</v>
      </c>
      <c r="C89" s="144"/>
      <c r="D89" s="145"/>
      <c r="E89" s="145"/>
      <c r="F89" s="145"/>
      <c r="G89" s="145"/>
      <c r="H89" s="93"/>
      <c r="I89" s="57" t="s">
        <v>12</v>
      </c>
      <c r="J89" s="45">
        <f>SUM(J92:J101)</f>
        <v>0</v>
      </c>
    </row>
    <row r="90" spans="1:10" ht="6.75" hidden="1" customHeight="1" x14ac:dyDescent="0.25">
      <c r="A90" s="2" t="str">
        <f>IF(C89&gt;0,"x","")</f>
        <v/>
      </c>
      <c r="B90" s="55"/>
      <c r="C90" s="55"/>
      <c r="D90" s="55"/>
      <c r="E90" s="55"/>
      <c r="F90" s="56"/>
      <c r="G90" s="55"/>
      <c r="H90" s="56"/>
      <c r="I90" s="56"/>
      <c r="J90" s="56"/>
    </row>
    <row r="91" spans="1:10" ht="24" hidden="1" customHeight="1" x14ac:dyDescent="0.25">
      <c r="A91" s="2" t="str">
        <f>IF(C89&gt;0,"x","")</f>
        <v/>
      </c>
      <c r="B91" s="63" t="s">
        <v>4</v>
      </c>
      <c r="C91" s="64" t="s">
        <v>15370</v>
      </c>
      <c r="D91" s="64" t="s">
        <v>15369</v>
      </c>
      <c r="E91" s="64" t="s">
        <v>72</v>
      </c>
      <c r="F91" s="64" t="s">
        <v>1</v>
      </c>
      <c r="G91" s="64" t="s">
        <v>2</v>
      </c>
      <c r="H91" s="64" t="s">
        <v>3</v>
      </c>
      <c r="I91" s="64" t="s">
        <v>8</v>
      </c>
      <c r="J91" s="67" t="s">
        <v>15368</v>
      </c>
    </row>
    <row r="92" spans="1:10" ht="12.75" hidden="1" x14ac:dyDescent="0.25">
      <c r="A92" s="2" t="str">
        <f t="shared" ref="A92:A101" si="12">IF(H92&gt;0,"x","")</f>
        <v/>
      </c>
      <c r="B92" s="68" t="s">
        <v>15445</v>
      </c>
      <c r="C92" s="88"/>
      <c r="D92" s="88"/>
      <c r="E92" s="88"/>
      <c r="F92" s="78" t="str">
        <f>UPPER(IF($D92="",IF($C92&lt;&gt;"",VLOOKUP($C92,CSD!$B$11:$E$15000,2,FALSE),""),IF($D92&lt;&gt;"",VLOOKUP($D92,ISD!$B$11:$F$7000,2,FALSE),"")))</f>
        <v/>
      </c>
      <c r="G92" s="74" t="str">
        <f>UPPER(IF($D92="",IF($C92&lt;&gt;"",VLOOKUP($C92,CSD!$B$11:$E$15000,3,FALSE),""),IF($D92&lt;&gt;"",VLOOKUP($D92,ISD!$B$11:$F$7000,3,FALSE),"")))</f>
        <v/>
      </c>
      <c r="H92" s="88"/>
      <c r="I92" s="72" t="str">
        <f>IF($D92="",IF($C92&lt;&gt;"",VLOOKUP($C92,CSD!$B$11:$E$15000,4,FALSE),""),IF($D92&lt;&gt;"",VLOOKUP($D92,ISD!$B$11:$F$7000,5,FALSE),""))</f>
        <v/>
      </c>
      <c r="J92" s="79" t="str">
        <f>IF(H92=0,"",ROUND(I92*H92,2))</f>
        <v/>
      </c>
    </row>
    <row r="93" spans="1:10" ht="12.75" hidden="1" x14ac:dyDescent="0.25">
      <c r="A93" s="2" t="str">
        <f t="shared" si="12"/>
        <v/>
      </c>
      <c r="B93" s="68" t="s">
        <v>15446</v>
      </c>
      <c r="C93" s="88"/>
      <c r="D93" s="88"/>
      <c r="E93" s="88"/>
      <c r="F93" s="78" t="str">
        <f>UPPER(IF($D93="",IF($C93&lt;&gt;"",VLOOKUP($C93,CSD!$B$11:$E$15000,2,FALSE),""),IF($D93&lt;&gt;"",VLOOKUP($D93,ISD!$B$11:$F$7000,2,FALSE),"")))</f>
        <v/>
      </c>
      <c r="G93" s="74" t="str">
        <f>UPPER(IF($D93="",IF($C93&lt;&gt;"",VLOOKUP($C93,CSD!$B$11:$E$15000,3,FALSE),""),IF($D93&lt;&gt;"",VLOOKUP($D93,ISD!$B$11:$F$7000,3,FALSE),"")))</f>
        <v/>
      </c>
      <c r="H93" s="88"/>
      <c r="I93" s="72" t="str">
        <f>IF($D93="",IF($C93&lt;&gt;"",VLOOKUP($C93,CSD!$B$11:$E$15000,4,FALSE),""),IF($D93&lt;&gt;"",VLOOKUP($D93,ISD!$B$11:$F$7000,5,FALSE),""))</f>
        <v/>
      </c>
      <c r="J93" s="79" t="str">
        <f t="shared" ref="J93:J101" si="13">IF(H93=0,"",ROUND(I93*H93,2))</f>
        <v/>
      </c>
    </row>
    <row r="94" spans="1:10" ht="12.75" hidden="1" x14ac:dyDescent="0.25">
      <c r="A94" s="2" t="str">
        <f t="shared" si="12"/>
        <v/>
      </c>
      <c r="B94" s="68" t="s">
        <v>15447</v>
      </c>
      <c r="C94" s="88"/>
      <c r="D94" s="88"/>
      <c r="E94" s="88"/>
      <c r="F94" s="78" t="str">
        <f>UPPER(IF($D94="",IF($C94&lt;&gt;"",VLOOKUP($C94,CSD!$B$11:$E$15000,2,FALSE),""),IF($D94&lt;&gt;"",VLOOKUP($D94,ISD!$B$11:$F$7000,2,FALSE),"")))</f>
        <v/>
      </c>
      <c r="G94" s="74" t="str">
        <f>UPPER(IF($D94="",IF($C94&lt;&gt;"",VLOOKUP($C94,CSD!$B$11:$E$15000,3,FALSE),""),IF($D94&lt;&gt;"",VLOOKUP($D94,ISD!$B$11:$F$7000,3,FALSE),"")))</f>
        <v/>
      </c>
      <c r="H94" s="88"/>
      <c r="I94" s="72" t="str">
        <f>IF($D94="",IF($C94&lt;&gt;"",VLOOKUP($C94,CSD!$B$11:$E$15000,4,FALSE),""),IF($D94&lt;&gt;"",VLOOKUP($D94,ISD!$B$11:$F$7000,5,FALSE),""))</f>
        <v/>
      </c>
      <c r="J94" s="79" t="str">
        <f t="shared" si="13"/>
        <v/>
      </c>
    </row>
    <row r="95" spans="1:10" ht="24" hidden="1" customHeight="1" x14ac:dyDescent="0.25">
      <c r="A95" s="2" t="str">
        <f t="shared" si="12"/>
        <v/>
      </c>
      <c r="B95" s="68" t="s">
        <v>15448</v>
      </c>
      <c r="C95" s="88"/>
      <c r="D95" s="88"/>
      <c r="E95" s="88"/>
      <c r="F95" s="78" t="str">
        <f>UPPER(IF($D95="",IF($C95&lt;&gt;"",VLOOKUP($C95,CSD!$B$11:$E$15000,2,FALSE),""),IF($D95&lt;&gt;"",VLOOKUP($D95,ISD!$B$11:$F$7000,2,FALSE),"")))</f>
        <v/>
      </c>
      <c r="G95" s="74" t="str">
        <f>UPPER(IF($D95="",IF($C95&lt;&gt;"",VLOOKUP($C95,CSD!$B$11:$E$15000,3,FALSE),""),IF($D95&lt;&gt;"",VLOOKUP($D95,ISD!$B$11:$F$7000,3,FALSE),"")))</f>
        <v/>
      </c>
      <c r="H95" s="88"/>
      <c r="I95" s="72" t="str">
        <f>IF($D95="",IF($C95&lt;&gt;"",VLOOKUP($C95,CSD!$B$11:$E$15000,4,FALSE),""),IF($D95&lt;&gt;"",VLOOKUP($D95,ISD!$B$11:$F$7000,5,FALSE),""))</f>
        <v/>
      </c>
      <c r="J95" s="79" t="str">
        <f t="shared" si="13"/>
        <v/>
      </c>
    </row>
    <row r="96" spans="1:10" ht="24" hidden="1" customHeight="1" x14ac:dyDescent="0.25">
      <c r="A96" s="2" t="str">
        <f t="shared" si="12"/>
        <v/>
      </c>
      <c r="B96" s="68" t="s">
        <v>15449</v>
      </c>
      <c r="C96" s="88"/>
      <c r="D96" s="88"/>
      <c r="E96" s="88"/>
      <c r="F96" s="78" t="str">
        <f>UPPER(IF($D96="",IF($C96&lt;&gt;"",VLOOKUP($C96,CSD!$B$11:$E$15000,2,FALSE),""),IF($D96&lt;&gt;"",VLOOKUP($D96,ISD!$B$11:$F$7000,2,FALSE),"")))</f>
        <v/>
      </c>
      <c r="G96" s="74" t="str">
        <f>UPPER(IF($D96="",IF($C96&lt;&gt;"",VLOOKUP($C96,CSD!$B$11:$E$15000,3,FALSE),""),IF($D96&lt;&gt;"",VLOOKUP($D96,ISD!$B$11:$F$7000,3,FALSE),"")))</f>
        <v/>
      </c>
      <c r="H96" s="88"/>
      <c r="I96" s="72" t="str">
        <f>IF($D96="",IF($C96&lt;&gt;"",VLOOKUP($C96,CSD!$B$11:$E$15000,4,FALSE),""),IF($D96&lt;&gt;"",VLOOKUP($D96,ISD!$B$11:$F$7000,5,FALSE),""))</f>
        <v/>
      </c>
      <c r="J96" s="79" t="str">
        <f t="shared" si="13"/>
        <v/>
      </c>
    </row>
    <row r="97" spans="1:10" ht="24" hidden="1" customHeight="1" x14ac:dyDescent="0.25">
      <c r="A97" s="2" t="str">
        <f t="shared" si="12"/>
        <v/>
      </c>
      <c r="B97" s="68" t="s">
        <v>15450</v>
      </c>
      <c r="C97" s="88"/>
      <c r="D97" s="88"/>
      <c r="E97" s="88"/>
      <c r="F97" s="78" t="str">
        <f>UPPER(IF($D97="",IF($C97&lt;&gt;"",VLOOKUP($C97,CSD!$B$11:$E$15000,2,FALSE),""),IF($D97&lt;&gt;"",VLOOKUP($D97,ISD!$B$11:$F$7000,2,FALSE),"")))</f>
        <v/>
      </c>
      <c r="G97" s="74" t="str">
        <f>UPPER(IF($D97="",IF($C97&lt;&gt;"",VLOOKUP($C97,CSD!$B$11:$E$15000,3,FALSE),""),IF($D97&lt;&gt;"",VLOOKUP($D97,ISD!$B$11:$F$7000,3,FALSE),"")))</f>
        <v/>
      </c>
      <c r="H97" s="88"/>
      <c r="I97" s="72" t="str">
        <f>IF($D97="",IF($C97&lt;&gt;"",VLOOKUP($C97,CSD!$B$11:$E$15000,4,FALSE),""),IF($D97&lt;&gt;"",VLOOKUP($D97,ISD!$B$11:$F$7000,5,FALSE),""))</f>
        <v/>
      </c>
      <c r="J97" s="79" t="str">
        <f t="shared" si="13"/>
        <v/>
      </c>
    </row>
    <row r="98" spans="1:10" ht="24" hidden="1" customHeight="1" x14ac:dyDescent="0.25">
      <c r="A98" s="2" t="str">
        <f t="shared" si="12"/>
        <v/>
      </c>
      <c r="B98" s="68" t="s">
        <v>15451</v>
      </c>
      <c r="C98" s="88"/>
      <c r="D98" s="88"/>
      <c r="E98" s="88"/>
      <c r="F98" s="78" t="str">
        <f>UPPER(IF($D98="",IF($C98&lt;&gt;"",VLOOKUP($C98,CSD!$B$11:$E$15000,2,FALSE),""),IF($D98&lt;&gt;"",VLOOKUP($D98,ISD!$B$11:$F$7000,2,FALSE),"")))</f>
        <v/>
      </c>
      <c r="G98" s="74" t="str">
        <f>UPPER(IF($D98="",IF($C98&lt;&gt;"",VLOOKUP($C98,CSD!$B$11:$E$15000,3,FALSE),""),IF($D98&lt;&gt;"",VLOOKUP($D98,ISD!$B$11:$F$7000,3,FALSE),"")))</f>
        <v/>
      </c>
      <c r="H98" s="88"/>
      <c r="I98" s="72" t="str">
        <f>IF($D98="",IF($C98&lt;&gt;"",VLOOKUP($C98,CSD!$B$11:$E$15000,4,FALSE),""),IF($D98&lt;&gt;"",VLOOKUP($D98,ISD!$B$11:$F$7000,5,FALSE),""))</f>
        <v/>
      </c>
      <c r="J98" s="79" t="str">
        <f t="shared" si="13"/>
        <v/>
      </c>
    </row>
    <row r="99" spans="1:10" ht="12.75" hidden="1" x14ac:dyDescent="0.25">
      <c r="A99" s="2" t="str">
        <f t="shared" si="12"/>
        <v/>
      </c>
      <c r="B99" s="68" t="s">
        <v>15452</v>
      </c>
      <c r="C99" s="88"/>
      <c r="D99" s="88"/>
      <c r="E99" s="88"/>
      <c r="F99" s="78" t="str">
        <f>UPPER(IF($D99="",IF($C99&lt;&gt;"",VLOOKUP($C99,CSD!$B$11:$E$15000,2,FALSE),""),IF($D99&lt;&gt;"",VLOOKUP($D99,ISD!$B$11:$F$7000,2,FALSE),"")))</f>
        <v/>
      </c>
      <c r="G99" s="74" t="str">
        <f>UPPER(IF($D99="",IF($C99&lt;&gt;"",VLOOKUP($C99,CSD!$B$11:$E$15000,3,FALSE),""),IF($D99&lt;&gt;"",VLOOKUP($D99,ISD!$B$11:$F$7000,3,FALSE),"")))</f>
        <v/>
      </c>
      <c r="H99" s="88"/>
      <c r="I99" s="72" t="str">
        <f>IF($D99="",IF($C99&lt;&gt;"",VLOOKUP($C99,CSD!$B$11:$E$15000,4,FALSE),""),IF($D99&lt;&gt;"",VLOOKUP($D99,ISD!$B$11:$F$7000,5,FALSE),""))</f>
        <v/>
      </c>
      <c r="J99" s="79" t="str">
        <f t="shared" si="13"/>
        <v/>
      </c>
    </row>
    <row r="100" spans="1:10" ht="21" hidden="1" customHeight="1" x14ac:dyDescent="0.25">
      <c r="A100" s="2" t="str">
        <f t="shared" si="12"/>
        <v/>
      </c>
      <c r="B100" s="68" t="s">
        <v>15453</v>
      </c>
      <c r="C100" s="88"/>
      <c r="D100" s="88"/>
      <c r="E100" s="88"/>
      <c r="F100" s="78" t="str">
        <f>UPPER(IF($D100="",IF($C100&lt;&gt;"",VLOOKUP($C100,CSD!$B$11:$E$15000,2,FALSE),""),IF($D100&lt;&gt;"",VLOOKUP($D100,ISD!$B$11:$F$7000,2,FALSE),"")))</f>
        <v/>
      </c>
      <c r="G100" s="74" t="str">
        <f>UPPER(IF($D100="",IF($C100&lt;&gt;"",VLOOKUP($C100,CSD!$B$11:$E$15000,3,FALSE),""),IF($D100&lt;&gt;"",VLOOKUP($D100,ISD!$B$11:$F$7000,3,FALSE),"")))</f>
        <v/>
      </c>
      <c r="H100" s="88"/>
      <c r="I100" s="72" t="str">
        <f>IF($D100="",IF($C100&lt;&gt;"",VLOOKUP($C100,CSD!$B$11:$E$15000,4,FALSE),""),IF($D100&lt;&gt;"",VLOOKUP($D100,ISD!$B$11:$F$7000,5,FALSE),""))</f>
        <v/>
      </c>
      <c r="J100" s="79" t="str">
        <f t="shared" si="13"/>
        <v/>
      </c>
    </row>
    <row r="101" spans="1:10" ht="25.5" hidden="1" customHeight="1" x14ac:dyDescent="0.25">
      <c r="A101" s="2" t="str">
        <f t="shared" si="12"/>
        <v/>
      </c>
      <c r="B101" s="68" t="s">
        <v>15454</v>
      </c>
      <c r="C101" s="88"/>
      <c r="D101" s="88"/>
      <c r="E101" s="88"/>
      <c r="F101" s="78" t="str">
        <f>UPPER(IF($D101="",IF($C101&lt;&gt;"",VLOOKUP($C101,CSD!$B$11:$E$15000,2,FALSE),""),IF($D101&lt;&gt;"",VLOOKUP($D101,ISD!$B$11:$F$7000,2,FALSE),"")))</f>
        <v/>
      </c>
      <c r="G101" s="74" t="str">
        <f>UPPER(IF($D101="",IF($C101&lt;&gt;"",VLOOKUP($C101,CSD!$B$11:$E$15000,3,FALSE),""),IF($D101&lt;&gt;"",VLOOKUP($D101,ISD!$B$11:$F$7000,3,FALSE),"")))</f>
        <v/>
      </c>
      <c r="H101" s="88"/>
      <c r="I101" s="72" t="str">
        <f>IF($D101="",IF($C101&lt;&gt;"",VLOOKUP($C101,CSD!$B$11:$E$15000,4,FALSE),""),IF($D101&lt;&gt;"",VLOOKUP($D101,ISD!$B$11:$F$7000,5,FALSE),""))</f>
        <v/>
      </c>
      <c r="J101" s="79" t="str">
        <f t="shared" si="13"/>
        <v/>
      </c>
    </row>
    <row r="102" spans="1:10" s="1" customFormat="1" ht="30" hidden="1" customHeight="1" x14ac:dyDescent="0.25">
      <c r="A102" s="2" t="str">
        <f>IF(C102&gt;0,"x","")</f>
        <v/>
      </c>
      <c r="B102" s="44" t="s">
        <v>15455</v>
      </c>
      <c r="C102" s="144"/>
      <c r="D102" s="145"/>
      <c r="E102" s="145"/>
      <c r="F102" s="145"/>
      <c r="G102" s="145"/>
      <c r="H102" s="93"/>
      <c r="I102" s="57" t="s">
        <v>12</v>
      </c>
      <c r="J102" s="45">
        <f>SUM(J105:J114)</f>
        <v>0</v>
      </c>
    </row>
    <row r="103" spans="1:10" ht="6.75" hidden="1" customHeight="1" x14ac:dyDescent="0.25">
      <c r="A103" s="2" t="str">
        <f>IF(C102&gt;0,"x","")</f>
        <v/>
      </c>
      <c r="B103" s="55"/>
      <c r="C103" s="55"/>
      <c r="D103" s="55"/>
      <c r="E103" s="55"/>
      <c r="F103" s="56"/>
      <c r="G103" s="55"/>
      <c r="H103" s="56"/>
      <c r="I103" s="56"/>
      <c r="J103" s="56"/>
    </row>
    <row r="104" spans="1:10" ht="24" hidden="1" customHeight="1" x14ac:dyDescent="0.25">
      <c r="A104" s="2" t="str">
        <f>IF(C102&gt;0,"x","")</f>
        <v/>
      </c>
      <c r="B104" s="63" t="s">
        <v>4</v>
      </c>
      <c r="C104" s="64" t="s">
        <v>15370</v>
      </c>
      <c r="D104" s="64" t="s">
        <v>15369</v>
      </c>
      <c r="E104" s="64" t="s">
        <v>72</v>
      </c>
      <c r="F104" s="64" t="s">
        <v>1</v>
      </c>
      <c r="G104" s="64" t="s">
        <v>2</v>
      </c>
      <c r="H104" s="64" t="s">
        <v>3</v>
      </c>
      <c r="I104" s="64" t="s">
        <v>8</v>
      </c>
      <c r="J104" s="67" t="s">
        <v>15368</v>
      </c>
    </row>
    <row r="105" spans="1:10" ht="12.75" hidden="1" x14ac:dyDescent="0.25">
      <c r="A105" s="2" t="str">
        <f t="shared" ref="A105:A114" si="14">IF(H105&gt;0,"x","")</f>
        <v/>
      </c>
      <c r="B105" s="68" t="s">
        <v>15456</v>
      </c>
      <c r="C105" s="88"/>
      <c r="D105" s="88"/>
      <c r="E105" s="88"/>
      <c r="F105" s="78" t="str">
        <f>UPPER(IF($D105="",IF($C105&lt;&gt;"",VLOOKUP($C105,CSD!$B$11:$E$15000,2,FALSE),""),IF($D105&lt;&gt;"",VLOOKUP($D105,ISD!$B$11:$F$7000,2,FALSE),"")))</f>
        <v/>
      </c>
      <c r="G105" s="74" t="str">
        <f>UPPER(IF($D105="",IF($C105&lt;&gt;"",VLOOKUP($C105,CSD!$B$11:$E$15000,3,FALSE),""),IF($D105&lt;&gt;"",VLOOKUP($D105,ISD!$B$11:$F$7000,3,FALSE),"")))</f>
        <v/>
      </c>
      <c r="H105" s="88"/>
      <c r="I105" s="72" t="str">
        <f>IF($D105="",IF($C105&lt;&gt;"",VLOOKUP($C105,CSD!$B$11:$E$15000,4,FALSE),""),IF($D105&lt;&gt;"",VLOOKUP($D105,ISD!$B$11:$F$7000,5,FALSE),""))</f>
        <v/>
      </c>
      <c r="J105" s="79" t="str">
        <f>IF(H105=0,"",ROUND(I105*H105,2))</f>
        <v/>
      </c>
    </row>
    <row r="106" spans="1:10" ht="12.75" hidden="1" x14ac:dyDescent="0.25">
      <c r="A106" s="2" t="str">
        <f t="shared" si="14"/>
        <v/>
      </c>
      <c r="B106" s="68" t="s">
        <v>15457</v>
      </c>
      <c r="C106" s="88"/>
      <c r="D106" s="88"/>
      <c r="E106" s="88"/>
      <c r="F106" s="78" t="str">
        <f>UPPER(IF($D106="",IF($C106&lt;&gt;"",VLOOKUP($C106,CSD!$B$11:$E$15000,2,FALSE),""),IF($D106&lt;&gt;"",VLOOKUP($D106,ISD!$B$11:$F$7000,2,FALSE),"")))</f>
        <v/>
      </c>
      <c r="G106" s="74" t="str">
        <f>UPPER(IF($D106="",IF($C106&lt;&gt;"",VLOOKUP($C106,CSD!$B$11:$E$15000,3,FALSE),""),IF($D106&lt;&gt;"",VLOOKUP($D106,ISD!$B$11:$F$7000,3,FALSE),"")))</f>
        <v/>
      </c>
      <c r="H106" s="88"/>
      <c r="I106" s="72" t="str">
        <f>IF($D106="",IF($C106&lt;&gt;"",VLOOKUP($C106,CSD!$B$11:$E$15000,4,FALSE),""),IF($D106&lt;&gt;"",VLOOKUP($D106,ISD!$B$11:$F$7000,5,FALSE),""))</f>
        <v/>
      </c>
      <c r="J106" s="79" t="str">
        <f t="shared" ref="J106:J114" si="15">IF(H106=0,"",ROUND(I106*H106,2))</f>
        <v/>
      </c>
    </row>
    <row r="107" spans="1:10" ht="12.75" hidden="1" x14ac:dyDescent="0.25">
      <c r="A107" s="2" t="str">
        <f t="shared" si="14"/>
        <v/>
      </c>
      <c r="B107" s="68" t="s">
        <v>15458</v>
      </c>
      <c r="C107" s="88"/>
      <c r="D107" s="88"/>
      <c r="E107" s="88"/>
      <c r="F107" s="78" t="str">
        <f>UPPER(IF($D107="",IF($C107&lt;&gt;"",VLOOKUP($C107,CSD!$B$11:$E$15000,2,FALSE),""),IF($D107&lt;&gt;"",VLOOKUP($D107,ISD!$B$11:$F$7000,2,FALSE),"")))</f>
        <v/>
      </c>
      <c r="G107" s="74" t="str">
        <f>UPPER(IF($D107="",IF($C107&lt;&gt;"",VLOOKUP($C107,CSD!$B$11:$E$15000,3,FALSE),""),IF($D107&lt;&gt;"",VLOOKUP($D107,ISD!$B$11:$F$7000,3,FALSE),"")))</f>
        <v/>
      </c>
      <c r="H107" s="88"/>
      <c r="I107" s="72" t="str">
        <f>IF($D107="",IF($C107&lt;&gt;"",VLOOKUP($C107,CSD!$B$11:$E$15000,4,FALSE),""),IF($D107&lt;&gt;"",VLOOKUP($D107,ISD!$B$11:$F$7000,5,FALSE),""))</f>
        <v/>
      </c>
      <c r="J107" s="79" t="str">
        <f t="shared" si="15"/>
        <v/>
      </c>
    </row>
    <row r="108" spans="1:10" ht="24" hidden="1" customHeight="1" x14ac:dyDescent="0.25">
      <c r="A108" s="2" t="str">
        <f t="shared" si="14"/>
        <v/>
      </c>
      <c r="B108" s="68" t="s">
        <v>15459</v>
      </c>
      <c r="C108" s="88"/>
      <c r="D108" s="88"/>
      <c r="E108" s="88"/>
      <c r="F108" s="78" t="str">
        <f>UPPER(IF($D108="",IF($C108&lt;&gt;"",VLOOKUP($C108,CSD!$B$11:$E$15000,2,FALSE),""),IF($D108&lt;&gt;"",VLOOKUP($D108,ISD!$B$11:$F$7000,2,FALSE),"")))</f>
        <v/>
      </c>
      <c r="G108" s="74" t="str">
        <f>UPPER(IF($D108="",IF($C108&lt;&gt;"",VLOOKUP($C108,CSD!$B$11:$E$15000,3,FALSE),""),IF($D108&lt;&gt;"",VLOOKUP($D108,ISD!$B$11:$F$7000,3,FALSE),"")))</f>
        <v/>
      </c>
      <c r="H108" s="88"/>
      <c r="I108" s="72" t="str">
        <f>IF($D108="",IF($C108&lt;&gt;"",VLOOKUP($C108,CSD!$B$11:$E$15000,4,FALSE),""),IF($D108&lt;&gt;"",VLOOKUP($D108,ISD!$B$11:$F$7000,5,FALSE),""))</f>
        <v/>
      </c>
      <c r="J108" s="79" t="str">
        <f t="shared" si="15"/>
        <v/>
      </c>
    </row>
    <row r="109" spans="1:10" ht="24" hidden="1" customHeight="1" x14ac:dyDescent="0.25">
      <c r="A109" s="2" t="str">
        <f t="shared" si="14"/>
        <v/>
      </c>
      <c r="B109" s="68" t="s">
        <v>15460</v>
      </c>
      <c r="C109" s="88"/>
      <c r="D109" s="88"/>
      <c r="E109" s="88"/>
      <c r="F109" s="78" t="str">
        <f>UPPER(IF($D109="",IF($C109&lt;&gt;"",VLOOKUP($C109,CSD!$B$11:$E$15000,2,FALSE),""),IF($D109&lt;&gt;"",VLOOKUP($D109,ISD!$B$11:$F$7000,2,FALSE),"")))</f>
        <v/>
      </c>
      <c r="G109" s="74" t="str">
        <f>UPPER(IF($D109="",IF($C109&lt;&gt;"",VLOOKUP($C109,CSD!$B$11:$E$15000,3,FALSE),""),IF($D109&lt;&gt;"",VLOOKUP($D109,ISD!$B$11:$F$7000,3,FALSE),"")))</f>
        <v/>
      </c>
      <c r="H109" s="88"/>
      <c r="I109" s="72" t="str">
        <f>IF($D109="",IF($C109&lt;&gt;"",VLOOKUP($C109,CSD!$B$11:$E$15000,4,FALSE),""),IF($D109&lt;&gt;"",VLOOKUP($D109,ISD!$B$11:$F$7000,5,FALSE),""))</f>
        <v/>
      </c>
      <c r="J109" s="79" t="str">
        <f t="shared" si="15"/>
        <v/>
      </c>
    </row>
    <row r="110" spans="1:10" ht="24" hidden="1" customHeight="1" x14ac:dyDescent="0.25">
      <c r="A110" s="2" t="str">
        <f t="shared" si="14"/>
        <v/>
      </c>
      <c r="B110" s="68" t="s">
        <v>15461</v>
      </c>
      <c r="C110" s="88"/>
      <c r="D110" s="88"/>
      <c r="E110" s="88"/>
      <c r="F110" s="78" t="str">
        <f>UPPER(IF($D110="",IF($C110&lt;&gt;"",VLOOKUP($C110,CSD!$B$11:$E$15000,2,FALSE),""),IF($D110&lt;&gt;"",VLOOKUP($D110,ISD!$B$11:$F$7000,2,FALSE),"")))</f>
        <v/>
      </c>
      <c r="G110" s="74" t="str">
        <f>UPPER(IF($D110="",IF($C110&lt;&gt;"",VLOOKUP($C110,CSD!$B$11:$E$15000,3,FALSE),""),IF($D110&lt;&gt;"",VLOOKUP($D110,ISD!$B$11:$F$7000,3,FALSE),"")))</f>
        <v/>
      </c>
      <c r="H110" s="88"/>
      <c r="I110" s="72" t="str">
        <f>IF($D110="",IF($C110&lt;&gt;"",VLOOKUP($C110,CSD!$B$11:$E$15000,4,FALSE),""),IF($D110&lt;&gt;"",VLOOKUP($D110,ISD!$B$11:$F$7000,5,FALSE),""))</f>
        <v/>
      </c>
      <c r="J110" s="79" t="str">
        <f t="shared" si="15"/>
        <v/>
      </c>
    </row>
    <row r="111" spans="1:10" ht="24" hidden="1" customHeight="1" x14ac:dyDescent="0.25">
      <c r="A111" s="2" t="str">
        <f t="shared" si="14"/>
        <v/>
      </c>
      <c r="B111" s="68" t="s">
        <v>15462</v>
      </c>
      <c r="C111" s="88"/>
      <c r="D111" s="88"/>
      <c r="E111" s="88"/>
      <c r="F111" s="78" t="str">
        <f>UPPER(IF($D111="",IF($C111&lt;&gt;"",VLOOKUP($C111,CSD!$B$11:$E$15000,2,FALSE),""),IF($D111&lt;&gt;"",VLOOKUP($D111,ISD!$B$11:$F$7000,2,FALSE),"")))</f>
        <v/>
      </c>
      <c r="G111" s="74" t="str">
        <f>UPPER(IF($D111="",IF($C111&lt;&gt;"",VLOOKUP($C111,CSD!$B$11:$E$15000,3,FALSE),""),IF($D111&lt;&gt;"",VLOOKUP($D111,ISD!$B$11:$F$7000,3,FALSE),"")))</f>
        <v/>
      </c>
      <c r="H111" s="88"/>
      <c r="I111" s="72" t="str">
        <f>IF($D111="",IF($C111&lt;&gt;"",VLOOKUP($C111,CSD!$B$11:$E$15000,4,FALSE),""),IF($D111&lt;&gt;"",VLOOKUP($D111,ISD!$B$11:$F$7000,5,FALSE),""))</f>
        <v/>
      </c>
      <c r="J111" s="79" t="str">
        <f t="shared" si="15"/>
        <v/>
      </c>
    </row>
    <row r="112" spans="1:10" ht="12.75" hidden="1" x14ac:dyDescent="0.25">
      <c r="A112" s="2" t="str">
        <f t="shared" si="14"/>
        <v/>
      </c>
      <c r="B112" s="68" t="s">
        <v>15463</v>
      </c>
      <c r="C112" s="88"/>
      <c r="D112" s="88"/>
      <c r="E112" s="88"/>
      <c r="F112" s="78" t="str">
        <f>UPPER(IF($D112="",IF($C112&lt;&gt;"",VLOOKUP($C112,CSD!$B$11:$E$15000,2,FALSE),""),IF($D112&lt;&gt;"",VLOOKUP($D112,ISD!$B$11:$F$7000,2,FALSE),"")))</f>
        <v/>
      </c>
      <c r="G112" s="74" t="str">
        <f>UPPER(IF($D112="",IF($C112&lt;&gt;"",VLOOKUP($C112,CSD!$B$11:$E$15000,3,FALSE),""),IF($D112&lt;&gt;"",VLOOKUP($D112,ISD!$B$11:$F$7000,3,FALSE),"")))</f>
        <v/>
      </c>
      <c r="H112" s="88"/>
      <c r="I112" s="72" t="str">
        <f>IF($D112="",IF($C112&lt;&gt;"",VLOOKUP($C112,CSD!$B$11:$E$15000,4,FALSE),""),IF($D112&lt;&gt;"",VLOOKUP($D112,ISD!$B$11:$F$7000,5,FALSE),""))</f>
        <v/>
      </c>
      <c r="J112" s="79" t="str">
        <f t="shared" si="15"/>
        <v/>
      </c>
    </row>
    <row r="113" spans="1:10" ht="21" hidden="1" customHeight="1" x14ac:dyDescent="0.25">
      <c r="A113" s="2" t="str">
        <f t="shared" si="14"/>
        <v/>
      </c>
      <c r="B113" s="68" t="s">
        <v>15464</v>
      </c>
      <c r="C113" s="88"/>
      <c r="D113" s="88"/>
      <c r="E113" s="88"/>
      <c r="F113" s="78" t="str">
        <f>UPPER(IF($D113="",IF($C113&lt;&gt;"",VLOOKUP($C113,CSD!$B$11:$E$15000,2,FALSE),""),IF($D113&lt;&gt;"",VLOOKUP($D113,ISD!$B$11:$F$7000,2,FALSE),"")))</f>
        <v/>
      </c>
      <c r="G113" s="74" t="str">
        <f>UPPER(IF($D113="",IF($C113&lt;&gt;"",VLOOKUP($C113,CSD!$B$11:$E$15000,3,FALSE),""),IF($D113&lt;&gt;"",VLOOKUP($D113,ISD!$B$11:$F$7000,3,FALSE),"")))</f>
        <v/>
      </c>
      <c r="H113" s="88"/>
      <c r="I113" s="72" t="str">
        <f>IF($D113="",IF($C113&lt;&gt;"",VLOOKUP($C113,CSD!$B$11:$E$15000,4,FALSE),""),IF($D113&lt;&gt;"",VLOOKUP($D113,ISD!$B$11:$F$7000,5,FALSE),""))</f>
        <v/>
      </c>
      <c r="J113" s="79" t="str">
        <f t="shared" si="15"/>
        <v/>
      </c>
    </row>
    <row r="114" spans="1:10" ht="25.5" hidden="1" customHeight="1" x14ac:dyDescent="0.25">
      <c r="A114" s="2" t="str">
        <f t="shared" si="14"/>
        <v/>
      </c>
      <c r="B114" s="68" t="s">
        <v>15465</v>
      </c>
      <c r="C114" s="88"/>
      <c r="D114" s="88"/>
      <c r="E114" s="88"/>
      <c r="F114" s="78" t="str">
        <f>UPPER(IF($D114="",IF($C114&lt;&gt;"",VLOOKUP($C114,CSD!$B$11:$E$15000,2,FALSE),""),IF($D114&lt;&gt;"",VLOOKUP($D114,ISD!$B$11:$F$7000,2,FALSE),"")))</f>
        <v/>
      </c>
      <c r="G114" s="74" t="str">
        <f>UPPER(IF($D114="",IF($C114&lt;&gt;"",VLOOKUP($C114,CSD!$B$11:$E$15000,3,FALSE),""),IF($D114&lt;&gt;"",VLOOKUP($D114,ISD!$B$11:$F$7000,3,FALSE),"")))</f>
        <v/>
      </c>
      <c r="H114" s="88"/>
      <c r="I114" s="72" t="str">
        <f>IF($D114="",IF($C114&lt;&gt;"",VLOOKUP($C114,CSD!$B$11:$E$15000,4,FALSE),""),IF($D114&lt;&gt;"",VLOOKUP($D114,ISD!$B$11:$F$7000,5,FALSE),""))</f>
        <v/>
      </c>
      <c r="J114" s="79" t="str">
        <f t="shared" si="15"/>
        <v/>
      </c>
    </row>
    <row r="115" spans="1:10" s="1" customFormat="1" ht="30" hidden="1" customHeight="1" x14ac:dyDescent="0.25">
      <c r="A115" s="2" t="str">
        <f>IF(C115&gt;0,"x","")</f>
        <v/>
      </c>
      <c r="B115" s="44" t="s">
        <v>15466</v>
      </c>
      <c r="C115" s="144"/>
      <c r="D115" s="145"/>
      <c r="E115" s="145"/>
      <c r="F115" s="145"/>
      <c r="G115" s="145"/>
      <c r="H115" s="93"/>
      <c r="I115" s="57" t="s">
        <v>12</v>
      </c>
      <c r="J115" s="45">
        <f>SUM(J118:J127)</f>
        <v>0</v>
      </c>
    </row>
    <row r="116" spans="1:10" ht="6.75" hidden="1" customHeight="1" x14ac:dyDescent="0.25">
      <c r="A116" s="2" t="str">
        <f>IF(C115&gt;0,"x","")</f>
        <v/>
      </c>
      <c r="B116" s="55"/>
      <c r="C116" s="55"/>
      <c r="D116" s="55"/>
      <c r="E116" s="55"/>
      <c r="F116" s="56"/>
      <c r="G116" s="55"/>
      <c r="H116" s="56"/>
      <c r="I116" s="56"/>
      <c r="J116" s="56"/>
    </row>
    <row r="117" spans="1:10" ht="24" hidden="1" customHeight="1" x14ac:dyDescent="0.25">
      <c r="A117" s="2" t="str">
        <f>IF(C115&gt;0,"x","")</f>
        <v/>
      </c>
      <c r="B117" s="63" t="s">
        <v>4</v>
      </c>
      <c r="C117" s="64" t="s">
        <v>15370</v>
      </c>
      <c r="D117" s="64" t="s">
        <v>15369</v>
      </c>
      <c r="E117" s="64" t="s">
        <v>72</v>
      </c>
      <c r="F117" s="64" t="s">
        <v>1</v>
      </c>
      <c r="G117" s="64" t="s">
        <v>2</v>
      </c>
      <c r="H117" s="64" t="s">
        <v>3</v>
      </c>
      <c r="I117" s="64" t="s">
        <v>8</v>
      </c>
      <c r="J117" s="67" t="s">
        <v>15368</v>
      </c>
    </row>
    <row r="118" spans="1:10" ht="12.75" hidden="1" x14ac:dyDescent="0.25">
      <c r="A118" s="2" t="str">
        <f t="shared" ref="A118:A127" si="16">IF(H118&gt;0,"x","")</f>
        <v/>
      </c>
      <c r="B118" s="68" t="s">
        <v>15467</v>
      </c>
      <c r="C118" s="88"/>
      <c r="D118" s="88"/>
      <c r="E118" s="88"/>
      <c r="F118" s="78" t="str">
        <f>UPPER(IF($D118="",IF($C118&lt;&gt;"",VLOOKUP($C118,CSD!$B$11:$E$15000,2,FALSE),""),IF($D118&lt;&gt;"",VLOOKUP($D118,ISD!$B$11:$F$7000,2,FALSE),"")))</f>
        <v/>
      </c>
      <c r="G118" s="74" t="str">
        <f>UPPER(IF($D118="",IF($C118&lt;&gt;"",VLOOKUP($C118,CSD!$B$11:$E$15000,3,FALSE),""),IF($D118&lt;&gt;"",VLOOKUP($D118,ISD!$B$11:$F$7000,3,FALSE),"")))</f>
        <v/>
      </c>
      <c r="H118" s="88"/>
      <c r="I118" s="72" t="str">
        <f>IF($D118="",IF($C118&lt;&gt;"",VLOOKUP($C118,CSD!$B$11:$E$15000,4,FALSE),""),IF($D118&lt;&gt;"",VLOOKUP($D118,ISD!$B$11:$F$7000,5,FALSE),""))</f>
        <v/>
      </c>
      <c r="J118" s="79" t="str">
        <f>IF(H118=0,"",ROUND(I118*H118,2))</f>
        <v/>
      </c>
    </row>
    <row r="119" spans="1:10" ht="12.75" hidden="1" x14ac:dyDescent="0.25">
      <c r="A119" s="2" t="str">
        <f t="shared" si="16"/>
        <v/>
      </c>
      <c r="B119" s="68" t="s">
        <v>15468</v>
      </c>
      <c r="C119" s="88"/>
      <c r="D119" s="88"/>
      <c r="E119" s="88"/>
      <c r="F119" s="78" t="str">
        <f>UPPER(IF($D119="",IF($C119&lt;&gt;"",VLOOKUP($C119,CSD!$B$11:$E$15000,2,FALSE),""),IF($D119&lt;&gt;"",VLOOKUP($D119,ISD!$B$11:$F$7000,2,FALSE),"")))</f>
        <v/>
      </c>
      <c r="G119" s="74" t="str">
        <f>UPPER(IF($D119="",IF($C119&lt;&gt;"",VLOOKUP($C119,CSD!$B$11:$E$15000,3,FALSE),""),IF($D119&lt;&gt;"",VLOOKUP($D119,ISD!$B$11:$F$7000,3,FALSE),"")))</f>
        <v/>
      </c>
      <c r="H119" s="88"/>
      <c r="I119" s="72" t="str">
        <f>IF($D119="",IF($C119&lt;&gt;"",VLOOKUP($C119,CSD!$B$11:$E$15000,4,FALSE),""),IF($D119&lt;&gt;"",VLOOKUP($D119,ISD!$B$11:$F$7000,5,FALSE),""))</f>
        <v/>
      </c>
      <c r="J119" s="79" t="str">
        <f t="shared" ref="J119:J127" si="17">IF(H119=0,"",ROUND(I119*H119,2))</f>
        <v/>
      </c>
    </row>
    <row r="120" spans="1:10" ht="12.75" hidden="1" x14ac:dyDescent="0.25">
      <c r="A120" s="2" t="str">
        <f t="shared" si="16"/>
        <v/>
      </c>
      <c r="B120" s="68" t="s">
        <v>15469</v>
      </c>
      <c r="C120" s="88"/>
      <c r="D120" s="88"/>
      <c r="E120" s="88"/>
      <c r="F120" s="78" t="str">
        <f>UPPER(IF($D120="",IF($C120&lt;&gt;"",VLOOKUP($C120,CSD!$B$11:$E$15000,2,FALSE),""),IF($D120&lt;&gt;"",VLOOKUP($D120,ISD!$B$11:$F$7000,2,FALSE),"")))</f>
        <v/>
      </c>
      <c r="G120" s="74" t="str">
        <f>UPPER(IF($D120="",IF($C120&lt;&gt;"",VLOOKUP($C120,CSD!$B$11:$E$15000,3,FALSE),""),IF($D120&lt;&gt;"",VLOOKUP($D120,ISD!$B$11:$F$7000,3,FALSE),"")))</f>
        <v/>
      </c>
      <c r="H120" s="88"/>
      <c r="I120" s="72" t="str">
        <f>IF($D120="",IF($C120&lt;&gt;"",VLOOKUP($C120,CSD!$B$11:$E$15000,4,FALSE),""),IF($D120&lt;&gt;"",VLOOKUP($D120,ISD!$B$11:$F$7000,5,FALSE),""))</f>
        <v/>
      </c>
      <c r="J120" s="79" t="str">
        <f t="shared" si="17"/>
        <v/>
      </c>
    </row>
    <row r="121" spans="1:10" ht="24" hidden="1" customHeight="1" x14ac:dyDescent="0.25">
      <c r="A121" s="2" t="str">
        <f t="shared" si="16"/>
        <v/>
      </c>
      <c r="B121" s="68" t="s">
        <v>15470</v>
      </c>
      <c r="C121" s="88"/>
      <c r="D121" s="88"/>
      <c r="E121" s="88"/>
      <c r="F121" s="78" t="str">
        <f>UPPER(IF($D121="",IF($C121&lt;&gt;"",VLOOKUP($C121,CSD!$B$11:$E$15000,2,FALSE),""),IF($D121&lt;&gt;"",VLOOKUP($D121,ISD!$B$11:$F$7000,2,FALSE),"")))</f>
        <v/>
      </c>
      <c r="G121" s="74" t="str">
        <f>UPPER(IF($D121="",IF($C121&lt;&gt;"",VLOOKUP($C121,CSD!$B$11:$E$15000,3,FALSE),""),IF($D121&lt;&gt;"",VLOOKUP($D121,ISD!$B$11:$F$7000,3,FALSE),"")))</f>
        <v/>
      </c>
      <c r="H121" s="88"/>
      <c r="I121" s="72" t="str">
        <f>IF($D121="",IF($C121&lt;&gt;"",VLOOKUP($C121,CSD!$B$11:$E$15000,4,FALSE),""),IF($D121&lt;&gt;"",VLOOKUP($D121,ISD!$B$11:$F$7000,5,FALSE),""))</f>
        <v/>
      </c>
      <c r="J121" s="79" t="str">
        <f t="shared" si="17"/>
        <v/>
      </c>
    </row>
    <row r="122" spans="1:10" ht="24" hidden="1" customHeight="1" x14ac:dyDescent="0.25">
      <c r="A122" s="2" t="str">
        <f t="shared" si="16"/>
        <v/>
      </c>
      <c r="B122" s="68" t="s">
        <v>15471</v>
      </c>
      <c r="C122" s="88"/>
      <c r="D122" s="88"/>
      <c r="E122" s="88"/>
      <c r="F122" s="78" t="str">
        <f>UPPER(IF($D122="",IF($C122&lt;&gt;"",VLOOKUP($C122,CSD!$B$11:$E$15000,2,FALSE),""),IF($D122&lt;&gt;"",VLOOKUP($D122,ISD!$B$11:$F$7000,2,FALSE),"")))</f>
        <v/>
      </c>
      <c r="G122" s="74" t="str">
        <f>UPPER(IF($D122="",IF($C122&lt;&gt;"",VLOOKUP($C122,CSD!$B$11:$E$15000,3,FALSE),""),IF($D122&lt;&gt;"",VLOOKUP($D122,ISD!$B$11:$F$7000,3,FALSE),"")))</f>
        <v/>
      </c>
      <c r="H122" s="88"/>
      <c r="I122" s="72" t="str">
        <f>IF($D122="",IF($C122&lt;&gt;"",VLOOKUP($C122,CSD!$B$11:$E$15000,4,FALSE),""),IF($D122&lt;&gt;"",VLOOKUP($D122,ISD!$B$11:$F$7000,5,FALSE),""))</f>
        <v/>
      </c>
      <c r="J122" s="79" t="str">
        <f t="shared" si="17"/>
        <v/>
      </c>
    </row>
    <row r="123" spans="1:10" ht="24" hidden="1" customHeight="1" x14ac:dyDescent="0.25">
      <c r="A123" s="2" t="str">
        <f t="shared" si="16"/>
        <v/>
      </c>
      <c r="B123" s="68" t="s">
        <v>15472</v>
      </c>
      <c r="C123" s="88"/>
      <c r="D123" s="88"/>
      <c r="E123" s="88"/>
      <c r="F123" s="78" t="str">
        <f>UPPER(IF($D123="",IF($C123&lt;&gt;"",VLOOKUP($C123,CSD!$B$11:$E$15000,2,FALSE),""),IF($D123&lt;&gt;"",VLOOKUP($D123,ISD!$B$11:$F$7000,2,FALSE),"")))</f>
        <v/>
      </c>
      <c r="G123" s="74" t="str">
        <f>UPPER(IF($D123="",IF($C123&lt;&gt;"",VLOOKUP($C123,CSD!$B$11:$E$15000,3,FALSE),""),IF($D123&lt;&gt;"",VLOOKUP($D123,ISD!$B$11:$F$7000,3,FALSE),"")))</f>
        <v/>
      </c>
      <c r="H123" s="88"/>
      <c r="I123" s="72" t="str">
        <f>IF($D123="",IF($C123&lt;&gt;"",VLOOKUP($C123,CSD!$B$11:$E$15000,4,FALSE),""),IF($D123&lt;&gt;"",VLOOKUP($D123,ISD!$B$11:$F$7000,5,FALSE),""))</f>
        <v/>
      </c>
      <c r="J123" s="79" t="str">
        <f t="shared" si="17"/>
        <v/>
      </c>
    </row>
    <row r="124" spans="1:10" ht="24" hidden="1" customHeight="1" x14ac:dyDescent="0.25">
      <c r="A124" s="2" t="str">
        <f t="shared" si="16"/>
        <v/>
      </c>
      <c r="B124" s="68" t="s">
        <v>15473</v>
      </c>
      <c r="C124" s="88"/>
      <c r="D124" s="88"/>
      <c r="E124" s="88"/>
      <c r="F124" s="78" t="str">
        <f>UPPER(IF($D124="",IF($C124&lt;&gt;"",VLOOKUP($C124,CSD!$B$11:$E$15000,2,FALSE),""),IF($D124&lt;&gt;"",VLOOKUP($D124,ISD!$B$11:$F$7000,2,FALSE),"")))</f>
        <v/>
      </c>
      <c r="G124" s="74" t="str">
        <f>UPPER(IF($D124="",IF($C124&lt;&gt;"",VLOOKUP($C124,CSD!$B$11:$E$15000,3,FALSE),""),IF($D124&lt;&gt;"",VLOOKUP($D124,ISD!$B$11:$F$7000,3,FALSE),"")))</f>
        <v/>
      </c>
      <c r="H124" s="88"/>
      <c r="I124" s="72" t="str">
        <f>IF($D124="",IF($C124&lt;&gt;"",VLOOKUP($C124,CSD!$B$11:$E$15000,4,FALSE),""),IF($D124&lt;&gt;"",VLOOKUP($D124,ISD!$B$11:$F$7000,5,FALSE),""))</f>
        <v/>
      </c>
      <c r="J124" s="79" t="str">
        <f t="shared" si="17"/>
        <v/>
      </c>
    </row>
    <row r="125" spans="1:10" ht="12.75" hidden="1" x14ac:dyDescent="0.25">
      <c r="A125" s="2" t="str">
        <f t="shared" si="16"/>
        <v/>
      </c>
      <c r="B125" s="68" t="s">
        <v>15474</v>
      </c>
      <c r="C125" s="88"/>
      <c r="D125" s="88"/>
      <c r="E125" s="88"/>
      <c r="F125" s="78" t="str">
        <f>UPPER(IF($D125="",IF($C125&lt;&gt;"",VLOOKUP($C125,CSD!$B$11:$E$15000,2,FALSE),""),IF($D125&lt;&gt;"",VLOOKUP($D125,ISD!$B$11:$F$7000,2,FALSE),"")))</f>
        <v/>
      </c>
      <c r="G125" s="74" t="str">
        <f>UPPER(IF($D125="",IF($C125&lt;&gt;"",VLOOKUP($C125,CSD!$B$11:$E$15000,3,FALSE),""),IF($D125&lt;&gt;"",VLOOKUP($D125,ISD!$B$11:$F$7000,3,FALSE),"")))</f>
        <v/>
      </c>
      <c r="H125" s="88"/>
      <c r="I125" s="72" t="str">
        <f>IF($D125="",IF($C125&lt;&gt;"",VLOOKUP($C125,CSD!$B$11:$E$15000,4,FALSE),""),IF($D125&lt;&gt;"",VLOOKUP($D125,ISD!$B$11:$F$7000,5,FALSE),""))</f>
        <v/>
      </c>
      <c r="J125" s="79" t="str">
        <f t="shared" si="17"/>
        <v/>
      </c>
    </row>
    <row r="126" spans="1:10" ht="21" hidden="1" customHeight="1" x14ac:dyDescent="0.25">
      <c r="A126" s="2" t="str">
        <f t="shared" si="16"/>
        <v/>
      </c>
      <c r="B126" s="68" t="s">
        <v>15475</v>
      </c>
      <c r="C126" s="88"/>
      <c r="D126" s="88"/>
      <c r="E126" s="88"/>
      <c r="F126" s="78" t="str">
        <f>UPPER(IF($D126="",IF($C126&lt;&gt;"",VLOOKUP($C126,CSD!$B$11:$E$15000,2,FALSE),""),IF($D126&lt;&gt;"",VLOOKUP($D126,ISD!$B$11:$F$7000,2,FALSE),"")))</f>
        <v/>
      </c>
      <c r="G126" s="74" t="str">
        <f>UPPER(IF($D126="",IF($C126&lt;&gt;"",VLOOKUP($C126,CSD!$B$11:$E$15000,3,FALSE),""),IF($D126&lt;&gt;"",VLOOKUP($D126,ISD!$B$11:$F$7000,3,FALSE),"")))</f>
        <v/>
      </c>
      <c r="H126" s="88"/>
      <c r="I126" s="72" t="str">
        <f>IF($D126="",IF($C126&lt;&gt;"",VLOOKUP($C126,CSD!$B$11:$E$15000,4,FALSE),""),IF($D126&lt;&gt;"",VLOOKUP($D126,ISD!$B$11:$F$7000,5,FALSE),""))</f>
        <v/>
      </c>
      <c r="J126" s="79" t="str">
        <f t="shared" si="17"/>
        <v/>
      </c>
    </row>
    <row r="127" spans="1:10" ht="25.5" hidden="1" customHeight="1" x14ac:dyDescent="0.25">
      <c r="A127" s="2" t="str">
        <f t="shared" si="16"/>
        <v/>
      </c>
      <c r="B127" s="68" t="s">
        <v>15476</v>
      </c>
      <c r="C127" s="88"/>
      <c r="D127" s="88"/>
      <c r="E127" s="88"/>
      <c r="F127" s="78" t="str">
        <f>UPPER(IF($D127="",IF($C127&lt;&gt;"",VLOOKUP($C127,CSD!$B$11:$E$15000,2,FALSE),""),IF($D127&lt;&gt;"",VLOOKUP($D127,ISD!$B$11:$F$7000,2,FALSE),"")))</f>
        <v/>
      </c>
      <c r="G127" s="74" t="str">
        <f>UPPER(IF($D127="",IF($C127&lt;&gt;"",VLOOKUP($C127,CSD!$B$11:$E$15000,3,FALSE),""),IF($D127&lt;&gt;"",VLOOKUP($D127,ISD!$B$11:$F$7000,3,FALSE),"")))</f>
        <v/>
      </c>
      <c r="H127" s="88"/>
      <c r="I127" s="72" t="str">
        <f>IF($D127="",IF($C127&lt;&gt;"",VLOOKUP($C127,CSD!$B$11:$E$15000,4,FALSE),""),IF($D127&lt;&gt;"",VLOOKUP($D127,ISD!$B$11:$F$7000,5,FALSE),""))</f>
        <v/>
      </c>
      <c r="J127" s="79" t="str">
        <f t="shared" si="17"/>
        <v/>
      </c>
    </row>
    <row r="128" spans="1:10" s="1" customFormat="1" ht="30" hidden="1" customHeight="1" x14ac:dyDescent="0.25">
      <c r="A128" s="2" t="str">
        <f>IF(C128&gt;0,"x","")</f>
        <v/>
      </c>
      <c r="B128" s="44" t="s">
        <v>15477</v>
      </c>
      <c r="C128" s="144"/>
      <c r="D128" s="145"/>
      <c r="E128" s="145"/>
      <c r="F128" s="145"/>
      <c r="G128" s="145"/>
      <c r="H128" s="93"/>
      <c r="I128" s="57" t="s">
        <v>12</v>
      </c>
      <c r="J128" s="45">
        <f>SUM(J131:J140)</f>
        <v>0</v>
      </c>
    </row>
    <row r="129" spans="1:10" ht="6.75" hidden="1" customHeight="1" x14ac:dyDescent="0.25">
      <c r="A129" s="2" t="str">
        <f>IF(C128&gt;0,"x","")</f>
        <v/>
      </c>
      <c r="B129" s="55"/>
      <c r="C129" s="55"/>
      <c r="D129" s="55"/>
      <c r="E129" s="55"/>
      <c r="F129" s="56"/>
      <c r="G129" s="55"/>
      <c r="H129" s="56"/>
      <c r="I129" s="56"/>
      <c r="J129" s="56"/>
    </row>
    <row r="130" spans="1:10" ht="24" hidden="1" customHeight="1" x14ac:dyDescent="0.25">
      <c r="A130" s="2" t="str">
        <f>IF(C128&gt;0,"x","")</f>
        <v/>
      </c>
      <c r="B130" s="63" t="s">
        <v>4</v>
      </c>
      <c r="C130" s="64" t="s">
        <v>15370</v>
      </c>
      <c r="D130" s="64" t="s">
        <v>15369</v>
      </c>
      <c r="E130" s="64" t="s">
        <v>72</v>
      </c>
      <c r="F130" s="64" t="s">
        <v>1</v>
      </c>
      <c r="G130" s="64" t="s">
        <v>2</v>
      </c>
      <c r="H130" s="64" t="s">
        <v>3</v>
      </c>
      <c r="I130" s="64" t="s">
        <v>8</v>
      </c>
      <c r="J130" s="67" t="s">
        <v>15368</v>
      </c>
    </row>
    <row r="131" spans="1:10" ht="12.75" hidden="1" x14ac:dyDescent="0.25">
      <c r="A131" s="2" t="str">
        <f t="shared" ref="A131:A140" si="18">IF(H131&gt;0,"x","")</f>
        <v/>
      </c>
      <c r="B131" s="68" t="s">
        <v>15478</v>
      </c>
      <c r="C131" s="88"/>
      <c r="D131" s="88"/>
      <c r="E131" s="88"/>
      <c r="F131" s="78" t="str">
        <f>UPPER(IF($D131="",IF($C131&lt;&gt;"",VLOOKUP($C131,CSD!$B$11:$E$15000,2,FALSE),""),IF($D131&lt;&gt;"",VLOOKUP($D131,ISD!$B$11:$F$7000,2,FALSE),"")))</f>
        <v/>
      </c>
      <c r="G131" s="74" t="str">
        <f>UPPER(IF($D131="",IF($C131&lt;&gt;"",VLOOKUP($C131,CSD!$B$11:$E$15000,3,FALSE),""),IF($D131&lt;&gt;"",VLOOKUP($D131,ISD!$B$11:$F$7000,3,FALSE),"")))</f>
        <v/>
      </c>
      <c r="H131" s="88"/>
      <c r="I131" s="72" t="str">
        <f>IF($D131="",IF($C131&lt;&gt;"",VLOOKUP($C131,CSD!$B$11:$E$15000,4,FALSE),""),IF($D131&lt;&gt;"",VLOOKUP($D131,ISD!$B$11:$F$7000,5,FALSE),""))</f>
        <v/>
      </c>
      <c r="J131" s="79" t="str">
        <f>IF(H131=0,"",ROUND(I131*H131,2))</f>
        <v/>
      </c>
    </row>
    <row r="132" spans="1:10" ht="12.75" hidden="1" x14ac:dyDescent="0.25">
      <c r="A132" s="2" t="str">
        <f t="shared" si="18"/>
        <v/>
      </c>
      <c r="B132" s="68" t="s">
        <v>15479</v>
      </c>
      <c r="C132" s="88"/>
      <c r="D132" s="88"/>
      <c r="E132" s="88"/>
      <c r="F132" s="78" t="str">
        <f>UPPER(IF($D132="",IF($C132&lt;&gt;"",VLOOKUP($C132,CSD!$B$11:$E$15000,2,FALSE),""),IF($D132&lt;&gt;"",VLOOKUP($D132,ISD!$B$11:$F$7000,2,FALSE),"")))</f>
        <v/>
      </c>
      <c r="G132" s="74" t="str">
        <f>UPPER(IF($D132="",IF($C132&lt;&gt;"",VLOOKUP($C132,CSD!$B$11:$E$15000,3,FALSE),""),IF($D132&lt;&gt;"",VLOOKUP($D132,ISD!$B$11:$F$7000,3,FALSE),"")))</f>
        <v/>
      </c>
      <c r="H132" s="88"/>
      <c r="I132" s="72" t="str">
        <f>IF($D132="",IF($C132&lt;&gt;"",VLOOKUP($C132,CSD!$B$11:$E$15000,4,FALSE),""),IF($D132&lt;&gt;"",VLOOKUP($D132,ISD!$B$11:$F$7000,5,FALSE),""))</f>
        <v/>
      </c>
      <c r="J132" s="79" t="str">
        <f t="shared" ref="J132:J140" si="19">IF(H132=0,"",ROUND(I132*H132,2))</f>
        <v/>
      </c>
    </row>
    <row r="133" spans="1:10" ht="12.75" hidden="1" x14ac:dyDescent="0.25">
      <c r="A133" s="2" t="str">
        <f t="shared" si="18"/>
        <v/>
      </c>
      <c r="B133" s="68" t="s">
        <v>15480</v>
      </c>
      <c r="C133" s="88"/>
      <c r="D133" s="88"/>
      <c r="E133" s="88"/>
      <c r="F133" s="78" t="str">
        <f>UPPER(IF($D133="",IF($C133&lt;&gt;"",VLOOKUP($C133,CSD!$B$11:$E$15000,2,FALSE),""),IF($D133&lt;&gt;"",VLOOKUP($D133,ISD!$B$11:$F$7000,2,FALSE),"")))</f>
        <v/>
      </c>
      <c r="G133" s="74" t="str">
        <f>UPPER(IF($D133="",IF($C133&lt;&gt;"",VLOOKUP($C133,CSD!$B$11:$E$15000,3,FALSE),""),IF($D133&lt;&gt;"",VLOOKUP($D133,ISD!$B$11:$F$7000,3,FALSE),"")))</f>
        <v/>
      </c>
      <c r="H133" s="88"/>
      <c r="I133" s="72" t="str">
        <f>IF($D133="",IF($C133&lt;&gt;"",VLOOKUP($C133,CSD!$B$11:$E$15000,4,FALSE),""),IF($D133&lt;&gt;"",VLOOKUP($D133,ISD!$B$11:$F$7000,5,FALSE),""))</f>
        <v/>
      </c>
      <c r="J133" s="79" t="str">
        <f t="shared" si="19"/>
        <v/>
      </c>
    </row>
    <row r="134" spans="1:10" ht="24" hidden="1" customHeight="1" x14ac:dyDescent="0.25">
      <c r="A134" s="2" t="str">
        <f t="shared" si="18"/>
        <v/>
      </c>
      <c r="B134" s="68" t="s">
        <v>15481</v>
      </c>
      <c r="C134" s="88"/>
      <c r="D134" s="88"/>
      <c r="E134" s="88"/>
      <c r="F134" s="78" t="str">
        <f>UPPER(IF($D134="",IF($C134&lt;&gt;"",VLOOKUP($C134,CSD!$B$11:$E$15000,2,FALSE),""),IF($D134&lt;&gt;"",VLOOKUP($D134,ISD!$B$11:$F$7000,2,FALSE),"")))</f>
        <v/>
      </c>
      <c r="G134" s="74" t="str">
        <f>UPPER(IF($D134="",IF($C134&lt;&gt;"",VLOOKUP($C134,CSD!$B$11:$E$15000,3,FALSE),""),IF($D134&lt;&gt;"",VLOOKUP($D134,ISD!$B$11:$F$7000,3,FALSE),"")))</f>
        <v/>
      </c>
      <c r="H134" s="88"/>
      <c r="I134" s="72" t="str">
        <f>IF($D134="",IF($C134&lt;&gt;"",VLOOKUP($C134,CSD!$B$11:$E$15000,4,FALSE),""),IF($D134&lt;&gt;"",VLOOKUP($D134,ISD!$B$11:$F$7000,5,FALSE),""))</f>
        <v/>
      </c>
      <c r="J134" s="79" t="str">
        <f t="shared" si="19"/>
        <v/>
      </c>
    </row>
    <row r="135" spans="1:10" ht="24" hidden="1" customHeight="1" x14ac:dyDescent="0.25">
      <c r="A135" s="2" t="str">
        <f t="shared" si="18"/>
        <v/>
      </c>
      <c r="B135" s="68" t="s">
        <v>15482</v>
      </c>
      <c r="C135" s="88"/>
      <c r="D135" s="88"/>
      <c r="E135" s="88"/>
      <c r="F135" s="78" t="str">
        <f>UPPER(IF($D135="",IF($C135&lt;&gt;"",VLOOKUP($C135,CSD!$B$11:$E$15000,2,FALSE),""),IF($D135&lt;&gt;"",VLOOKUP($D135,ISD!$B$11:$F$7000,2,FALSE),"")))</f>
        <v/>
      </c>
      <c r="G135" s="74" t="str">
        <f>UPPER(IF($D135="",IF($C135&lt;&gt;"",VLOOKUP($C135,CSD!$B$11:$E$15000,3,FALSE),""),IF($D135&lt;&gt;"",VLOOKUP($D135,ISD!$B$11:$F$7000,3,FALSE),"")))</f>
        <v/>
      </c>
      <c r="H135" s="88"/>
      <c r="I135" s="72" t="str">
        <f>IF($D135="",IF($C135&lt;&gt;"",VLOOKUP($C135,CSD!$B$11:$E$15000,4,FALSE),""),IF($D135&lt;&gt;"",VLOOKUP($D135,ISD!$B$11:$F$7000,5,FALSE),""))</f>
        <v/>
      </c>
      <c r="J135" s="79" t="str">
        <f t="shared" si="19"/>
        <v/>
      </c>
    </row>
    <row r="136" spans="1:10" ht="24" hidden="1" customHeight="1" x14ac:dyDescent="0.25">
      <c r="A136" s="2" t="str">
        <f t="shared" si="18"/>
        <v/>
      </c>
      <c r="B136" s="68" t="s">
        <v>15483</v>
      </c>
      <c r="C136" s="88"/>
      <c r="D136" s="88"/>
      <c r="E136" s="88"/>
      <c r="F136" s="78" t="str">
        <f>UPPER(IF($D136="",IF($C136&lt;&gt;"",VLOOKUP($C136,CSD!$B$11:$E$15000,2,FALSE),""),IF($D136&lt;&gt;"",VLOOKUP($D136,ISD!$B$11:$F$7000,2,FALSE),"")))</f>
        <v/>
      </c>
      <c r="G136" s="74" t="str">
        <f>UPPER(IF($D136="",IF($C136&lt;&gt;"",VLOOKUP($C136,CSD!$B$11:$E$15000,3,FALSE),""),IF($D136&lt;&gt;"",VLOOKUP($D136,ISD!$B$11:$F$7000,3,FALSE),"")))</f>
        <v/>
      </c>
      <c r="H136" s="88"/>
      <c r="I136" s="72" t="str">
        <f>IF($D136="",IF($C136&lt;&gt;"",VLOOKUP($C136,CSD!$B$11:$E$15000,4,FALSE),""),IF($D136&lt;&gt;"",VLOOKUP($D136,ISD!$B$11:$F$7000,5,FALSE),""))</f>
        <v/>
      </c>
      <c r="J136" s="79" t="str">
        <f t="shared" si="19"/>
        <v/>
      </c>
    </row>
    <row r="137" spans="1:10" ht="24" hidden="1" customHeight="1" x14ac:dyDescent="0.25">
      <c r="A137" s="2" t="str">
        <f t="shared" si="18"/>
        <v/>
      </c>
      <c r="B137" s="68" t="s">
        <v>15484</v>
      </c>
      <c r="C137" s="88"/>
      <c r="D137" s="88"/>
      <c r="E137" s="88"/>
      <c r="F137" s="78" t="str">
        <f>UPPER(IF($D137="",IF($C137&lt;&gt;"",VLOOKUP($C137,CSD!$B$11:$E$15000,2,FALSE),""),IF($D137&lt;&gt;"",VLOOKUP($D137,ISD!$B$11:$F$7000,2,FALSE),"")))</f>
        <v/>
      </c>
      <c r="G137" s="74" t="str">
        <f>UPPER(IF($D137="",IF($C137&lt;&gt;"",VLOOKUP($C137,CSD!$B$11:$E$15000,3,FALSE),""),IF($D137&lt;&gt;"",VLOOKUP($D137,ISD!$B$11:$F$7000,3,FALSE),"")))</f>
        <v/>
      </c>
      <c r="H137" s="88"/>
      <c r="I137" s="72" t="str">
        <f>IF($D137="",IF($C137&lt;&gt;"",VLOOKUP($C137,CSD!$B$11:$E$15000,4,FALSE),""),IF($D137&lt;&gt;"",VLOOKUP($D137,ISD!$B$11:$F$7000,5,FALSE),""))</f>
        <v/>
      </c>
      <c r="J137" s="79" t="str">
        <f t="shared" si="19"/>
        <v/>
      </c>
    </row>
    <row r="138" spans="1:10" ht="12.75" hidden="1" x14ac:dyDescent="0.25">
      <c r="A138" s="2" t="str">
        <f t="shared" si="18"/>
        <v/>
      </c>
      <c r="B138" s="68" t="s">
        <v>15485</v>
      </c>
      <c r="C138" s="88"/>
      <c r="D138" s="88"/>
      <c r="E138" s="88"/>
      <c r="F138" s="78" t="str">
        <f>UPPER(IF($D138="",IF($C138&lt;&gt;"",VLOOKUP($C138,CSD!$B$11:$E$15000,2,FALSE),""),IF($D138&lt;&gt;"",VLOOKUP($D138,ISD!$B$11:$F$7000,2,FALSE),"")))</f>
        <v/>
      </c>
      <c r="G138" s="74" t="str">
        <f>UPPER(IF($D138="",IF($C138&lt;&gt;"",VLOOKUP($C138,CSD!$B$11:$E$15000,3,FALSE),""),IF($D138&lt;&gt;"",VLOOKUP($D138,ISD!$B$11:$F$7000,3,FALSE),"")))</f>
        <v/>
      </c>
      <c r="H138" s="88"/>
      <c r="I138" s="72" t="str">
        <f>IF($D138="",IF($C138&lt;&gt;"",VLOOKUP($C138,CSD!$B$11:$E$15000,4,FALSE),""),IF($D138&lt;&gt;"",VLOOKUP($D138,ISD!$B$11:$F$7000,5,FALSE),""))</f>
        <v/>
      </c>
      <c r="J138" s="79" t="str">
        <f t="shared" si="19"/>
        <v/>
      </c>
    </row>
    <row r="139" spans="1:10" ht="21" hidden="1" customHeight="1" x14ac:dyDescent="0.25">
      <c r="A139" s="2" t="str">
        <f t="shared" si="18"/>
        <v/>
      </c>
      <c r="B139" s="68" t="s">
        <v>15486</v>
      </c>
      <c r="C139" s="88"/>
      <c r="D139" s="88"/>
      <c r="E139" s="88"/>
      <c r="F139" s="78" t="str">
        <f>UPPER(IF($D139="",IF($C139&lt;&gt;"",VLOOKUP($C139,CSD!$B$11:$E$15000,2,FALSE),""),IF($D139&lt;&gt;"",VLOOKUP($D139,ISD!$B$11:$F$7000,2,FALSE),"")))</f>
        <v/>
      </c>
      <c r="G139" s="74" t="str">
        <f>UPPER(IF($D139="",IF($C139&lt;&gt;"",VLOOKUP($C139,CSD!$B$11:$E$15000,3,FALSE),""),IF($D139&lt;&gt;"",VLOOKUP($D139,ISD!$B$11:$F$7000,3,FALSE),"")))</f>
        <v/>
      </c>
      <c r="H139" s="88"/>
      <c r="I139" s="72" t="str">
        <f>IF($D139="",IF($C139&lt;&gt;"",VLOOKUP($C139,CSD!$B$11:$E$15000,4,FALSE),""),IF($D139&lt;&gt;"",VLOOKUP($D139,ISD!$B$11:$F$7000,5,FALSE),""))</f>
        <v/>
      </c>
      <c r="J139" s="79" t="str">
        <f t="shared" si="19"/>
        <v/>
      </c>
    </row>
    <row r="140" spans="1:10" ht="25.5" hidden="1" customHeight="1" x14ac:dyDescent="0.25">
      <c r="A140" s="2" t="str">
        <f t="shared" si="18"/>
        <v/>
      </c>
      <c r="B140" s="68" t="s">
        <v>15487</v>
      </c>
      <c r="C140" s="88"/>
      <c r="D140" s="88"/>
      <c r="E140" s="88"/>
      <c r="F140" s="78" t="str">
        <f>UPPER(IF($D140="",IF($C140&lt;&gt;"",VLOOKUP($C140,CSD!$B$11:$E$15000,2,FALSE),""),IF($D140&lt;&gt;"",VLOOKUP($D140,ISD!$B$11:$F$7000,2,FALSE),"")))</f>
        <v/>
      </c>
      <c r="G140" s="74" t="str">
        <f>UPPER(IF($D140="",IF($C140&lt;&gt;"",VLOOKUP($C140,CSD!$B$11:$E$15000,3,FALSE),""),IF($D140&lt;&gt;"",VLOOKUP($D140,ISD!$B$11:$F$7000,3,FALSE),"")))</f>
        <v/>
      </c>
      <c r="H140" s="88"/>
      <c r="I140" s="72" t="str">
        <f>IF($D140="",IF($C140&lt;&gt;"",VLOOKUP($C140,CSD!$B$11:$E$15000,4,FALSE),""),IF($D140&lt;&gt;"",VLOOKUP($D140,ISD!$B$11:$F$7000,5,FALSE),""))</f>
        <v/>
      </c>
      <c r="J140" s="79" t="str">
        <f t="shared" si="19"/>
        <v/>
      </c>
    </row>
    <row r="141" spans="1:10" s="1" customFormat="1" ht="30" hidden="1" customHeight="1" x14ac:dyDescent="0.25">
      <c r="A141" s="2" t="str">
        <f>IF(C141&gt;0,"x","")</f>
        <v/>
      </c>
      <c r="B141" s="44" t="s">
        <v>15488</v>
      </c>
      <c r="C141" s="144"/>
      <c r="D141" s="145"/>
      <c r="E141" s="145"/>
      <c r="F141" s="145"/>
      <c r="G141" s="145"/>
      <c r="H141" s="93"/>
      <c r="I141" s="57" t="s">
        <v>12</v>
      </c>
      <c r="J141" s="45">
        <f>SUM(J144:J153)</f>
        <v>0</v>
      </c>
    </row>
    <row r="142" spans="1:10" ht="6.75" hidden="1" customHeight="1" x14ac:dyDescent="0.25">
      <c r="A142" s="2" t="str">
        <f>IF(C141&gt;0,"x","")</f>
        <v/>
      </c>
      <c r="B142" s="55"/>
      <c r="C142" s="55"/>
      <c r="D142" s="55"/>
      <c r="E142" s="55"/>
      <c r="F142" s="56"/>
      <c r="G142" s="55"/>
      <c r="H142" s="56"/>
      <c r="I142" s="56"/>
      <c r="J142" s="56"/>
    </row>
    <row r="143" spans="1:10" ht="24" hidden="1" customHeight="1" x14ac:dyDescent="0.25">
      <c r="A143" s="2" t="str">
        <f>IF(C141&gt;0,"x","")</f>
        <v/>
      </c>
      <c r="B143" s="63" t="s">
        <v>4</v>
      </c>
      <c r="C143" s="64" t="s">
        <v>15370</v>
      </c>
      <c r="D143" s="64" t="s">
        <v>15369</v>
      </c>
      <c r="E143" s="64" t="s">
        <v>72</v>
      </c>
      <c r="F143" s="64" t="s">
        <v>1</v>
      </c>
      <c r="G143" s="64" t="s">
        <v>2</v>
      </c>
      <c r="H143" s="64" t="s">
        <v>3</v>
      </c>
      <c r="I143" s="64" t="s">
        <v>8</v>
      </c>
      <c r="J143" s="67" t="s">
        <v>15368</v>
      </c>
    </row>
    <row r="144" spans="1:10" ht="12.75" hidden="1" x14ac:dyDescent="0.25">
      <c r="A144" s="2" t="str">
        <f t="shared" ref="A144:A153" si="20">IF(H144&gt;0,"x","")</f>
        <v/>
      </c>
      <c r="B144" s="68" t="s">
        <v>15489</v>
      </c>
      <c r="C144" s="88"/>
      <c r="D144" s="88"/>
      <c r="E144" s="88"/>
      <c r="F144" s="78" t="str">
        <f>UPPER(IF($D144="",IF($C144&lt;&gt;"",VLOOKUP($C144,CSD!$B$11:$E$15000,2,FALSE),""),IF($D144&lt;&gt;"",VLOOKUP($D144,ISD!$B$11:$F$7000,2,FALSE),"")))</f>
        <v/>
      </c>
      <c r="G144" s="74" t="str">
        <f>UPPER(IF($D144="",IF($C144&lt;&gt;"",VLOOKUP($C144,CSD!$B$11:$E$15000,3,FALSE),""),IF($D144&lt;&gt;"",VLOOKUP($D144,ISD!$B$11:$F$7000,3,FALSE),"")))</f>
        <v/>
      </c>
      <c r="H144" s="88"/>
      <c r="I144" s="72" t="str">
        <f>IF($D144="",IF($C144&lt;&gt;"",VLOOKUP($C144,CSD!$B$11:$E$15000,4,FALSE),""),IF($D144&lt;&gt;"",VLOOKUP($D144,ISD!$B$11:$F$7000,5,FALSE),""))</f>
        <v/>
      </c>
      <c r="J144" s="79" t="str">
        <f>IF(H144=0,"",ROUND(I144*H144,2))</f>
        <v/>
      </c>
    </row>
    <row r="145" spans="1:10" ht="12.75" hidden="1" x14ac:dyDescent="0.25">
      <c r="A145" s="2" t="str">
        <f t="shared" si="20"/>
        <v/>
      </c>
      <c r="B145" s="68" t="s">
        <v>15490</v>
      </c>
      <c r="C145" s="88"/>
      <c r="D145" s="88"/>
      <c r="E145" s="88"/>
      <c r="F145" s="78" t="str">
        <f>UPPER(IF($D145="",IF($C145&lt;&gt;"",VLOOKUP($C145,CSD!$B$11:$E$15000,2,FALSE),""),IF($D145&lt;&gt;"",VLOOKUP($D145,ISD!$B$11:$F$7000,2,FALSE),"")))</f>
        <v/>
      </c>
      <c r="G145" s="74" t="str">
        <f>UPPER(IF($D145="",IF($C145&lt;&gt;"",VLOOKUP($C145,CSD!$B$11:$E$15000,3,FALSE),""),IF($D145&lt;&gt;"",VLOOKUP($D145,ISD!$B$11:$F$7000,3,FALSE),"")))</f>
        <v/>
      </c>
      <c r="H145" s="88"/>
      <c r="I145" s="72" t="str">
        <f>IF($D145="",IF($C145&lt;&gt;"",VLOOKUP($C145,CSD!$B$11:$E$15000,4,FALSE),""),IF($D145&lt;&gt;"",VLOOKUP($D145,ISD!$B$11:$F$7000,5,FALSE),""))</f>
        <v/>
      </c>
      <c r="J145" s="79" t="str">
        <f t="shared" ref="J145:J153" si="21">IF(H145=0,"",ROUND(I145*H145,2))</f>
        <v/>
      </c>
    </row>
    <row r="146" spans="1:10" ht="12.75" hidden="1" x14ac:dyDescent="0.25">
      <c r="A146" s="2" t="str">
        <f t="shared" si="20"/>
        <v/>
      </c>
      <c r="B146" s="68" t="s">
        <v>15491</v>
      </c>
      <c r="C146" s="88"/>
      <c r="D146" s="88"/>
      <c r="E146" s="88"/>
      <c r="F146" s="78" t="str">
        <f>UPPER(IF($D146="",IF($C146&lt;&gt;"",VLOOKUP($C146,CSD!$B$11:$E$15000,2,FALSE),""),IF($D146&lt;&gt;"",VLOOKUP($D146,ISD!$B$11:$F$7000,2,FALSE),"")))</f>
        <v/>
      </c>
      <c r="G146" s="74" t="str">
        <f>UPPER(IF($D146="",IF($C146&lt;&gt;"",VLOOKUP($C146,CSD!$B$11:$E$15000,3,FALSE),""),IF($D146&lt;&gt;"",VLOOKUP($D146,ISD!$B$11:$F$7000,3,FALSE),"")))</f>
        <v/>
      </c>
      <c r="H146" s="88"/>
      <c r="I146" s="72" t="str">
        <f>IF($D146="",IF($C146&lt;&gt;"",VLOOKUP($C146,CSD!$B$11:$E$15000,4,FALSE),""),IF($D146&lt;&gt;"",VLOOKUP($D146,ISD!$B$11:$F$7000,5,FALSE),""))</f>
        <v/>
      </c>
      <c r="J146" s="79" t="str">
        <f t="shared" si="21"/>
        <v/>
      </c>
    </row>
    <row r="147" spans="1:10" ht="24" hidden="1" customHeight="1" x14ac:dyDescent="0.25">
      <c r="A147" s="2" t="str">
        <f t="shared" si="20"/>
        <v/>
      </c>
      <c r="B147" s="68" t="s">
        <v>15492</v>
      </c>
      <c r="C147" s="88"/>
      <c r="D147" s="88"/>
      <c r="E147" s="88"/>
      <c r="F147" s="78" t="str">
        <f>UPPER(IF($D147="",IF($C147&lt;&gt;"",VLOOKUP($C147,CSD!$B$11:$E$15000,2,FALSE),""),IF($D147&lt;&gt;"",VLOOKUP($D147,ISD!$B$11:$F$7000,2,FALSE),"")))</f>
        <v/>
      </c>
      <c r="G147" s="74" t="str">
        <f>UPPER(IF($D147="",IF($C147&lt;&gt;"",VLOOKUP($C147,CSD!$B$11:$E$15000,3,FALSE),""),IF($D147&lt;&gt;"",VLOOKUP($D147,ISD!$B$11:$F$7000,3,FALSE),"")))</f>
        <v/>
      </c>
      <c r="H147" s="88"/>
      <c r="I147" s="72" t="str">
        <f>IF($D147="",IF($C147&lt;&gt;"",VLOOKUP($C147,CSD!$B$11:$E$15000,4,FALSE),""),IF($D147&lt;&gt;"",VLOOKUP($D147,ISD!$B$11:$F$7000,5,FALSE),""))</f>
        <v/>
      </c>
      <c r="J147" s="79" t="str">
        <f t="shared" si="21"/>
        <v/>
      </c>
    </row>
    <row r="148" spans="1:10" ht="24" hidden="1" customHeight="1" x14ac:dyDescent="0.25">
      <c r="A148" s="2" t="str">
        <f t="shared" si="20"/>
        <v/>
      </c>
      <c r="B148" s="68" t="s">
        <v>15493</v>
      </c>
      <c r="C148" s="88"/>
      <c r="D148" s="88"/>
      <c r="E148" s="88"/>
      <c r="F148" s="78" t="str">
        <f>UPPER(IF($D148="",IF($C148&lt;&gt;"",VLOOKUP($C148,CSD!$B$11:$E$15000,2,FALSE),""),IF($D148&lt;&gt;"",VLOOKUP($D148,ISD!$B$11:$F$7000,2,FALSE),"")))</f>
        <v/>
      </c>
      <c r="G148" s="74" t="str">
        <f>UPPER(IF($D148="",IF($C148&lt;&gt;"",VLOOKUP($C148,CSD!$B$11:$E$15000,3,FALSE),""),IF($D148&lt;&gt;"",VLOOKUP($D148,ISD!$B$11:$F$7000,3,FALSE),"")))</f>
        <v/>
      </c>
      <c r="H148" s="88"/>
      <c r="I148" s="72" t="str">
        <f>IF($D148="",IF($C148&lt;&gt;"",VLOOKUP($C148,CSD!$B$11:$E$15000,4,FALSE),""),IF($D148&lt;&gt;"",VLOOKUP($D148,ISD!$B$11:$F$7000,5,FALSE),""))</f>
        <v/>
      </c>
      <c r="J148" s="79" t="str">
        <f t="shared" si="21"/>
        <v/>
      </c>
    </row>
    <row r="149" spans="1:10" ht="24" hidden="1" customHeight="1" x14ac:dyDescent="0.25">
      <c r="A149" s="2" t="str">
        <f t="shared" si="20"/>
        <v/>
      </c>
      <c r="B149" s="68" t="s">
        <v>15494</v>
      </c>
      <c r="C149" s="88"/>
      <c r="D149" s="88"/>
      <c r="E149" s="88"/>
      <c r="F149" s="78" t="str">
        <f>UPPER(IF($D149="",IF($C149&lt;&gt;"",VLOOKUP($C149,CSD!$B$11:$E$15000,2,FALSE),""),IF($D149&lt;&gt;"",VLOOKUP($D149,ISD!$B$11:$F$7000,2,FALSE),"")))</f>
        <v/>
      </c>
      <c r="G149" s="74" t="str">
        <f>UPPER(IF($D149="",IF($C149&lt;&gt;"",VLOOKUP($C149,CSD!$B$11:$E$15000,3,FALSE),""),IF($D149&lt;&gt;"",VLOOKUP($D149,ISD!$B$11:$F$7000,3,FALSE),"")))</f>
        <v/>
      </c>
      <c r="H149" s="88"/>
      <c r="I149" s="72" t="str">
        <f>IF($D149="",IF($C149&lt;&gt;"",VLOOKUP($C149,CSD!$B$11:$E$15000,4,FALSE),""),IF($D149&lt;&gt;"",VLOOKUP($D149,ISD!$B$11:$F$7000,5,FALSE),""))</f>
        <v/>
      </c>
      <c r="J149" s="79" t="str">
        <f t="shared" si="21"/>
        <v/>
      </c>
    </row>
    <row r="150" spans="1:10" ht="24" hidden="1" customHeight="1" x14ac:dyDescent="0.25">
      <c r="A150" s="2" t="str">
        <f t="shared" si="20"/>
        <v/>
      </c>
      <c r="B150" s="68" t="s">
        <v>15495</v>
      </c>
      <c r="C150" s="88"/>
      <c r="D150" s="88"/>
      <c r="E150" s="88"/>
      <c r="F150" s="78" t="str">
        <f>UPPER(IF($D150="",IF($C150&lt;&gt;"",VLOOKUP($C150,CSD!$B$11:$E$15000,2,FALSE),""),IF($D150&lt;&gt;"",VLOOKUP($D150,ISD!$B$11:$F$7000,2,FALSE),"")))</f>
        <v/>
      </c>
      <c r="G150" s="74" t="str">
        <f>UPPER(IF($D150="",IF($C150&lt;&gt;"",VLOOKUP($C150,CSD!$B$11:$E$15000,3,FALSE),""),IF($D150&lt;&gt;"",VLOOKUP($D150,ISD!$B$11:$F$7000,3,FALSE),"")))</f>
        <v/>
      </c>
      <c r="H150" s="88"/>
      <c r="I150" s="72" t="str">
        <f>IF($D150="",IF($C150&lt;&gt;"",VLOOKUP($C150,CSD!$B$11:$E$15000,4,FALSE),""),IF($D150&lt;&gt;"",VLOOKUP($D150,ISD!$B$11:$F$7000,5,FALSE),""))</f>
        <v/>
      </c>
      <c r="J150" s="79" t="str">
        <f t="shared" si="21"/>
        <v/>
      </c>
    </row>
    <row r="151" spans="1:10" ht="12.75" hidden="1" x14ac:dyDescent="0.25">
      <c r="A151" s="2" t="str">
        <f t="shared" si="20"/>
        <v/>
      </c>
      <c r="B151" s="68" t="s">
        <v>15496</v>
      </c>
      <c r="C151" s="88"/>
      <c r="D151" s="88"/>
      <c r="E151" s="88"/>
      <c r="F151" s="78" t="str">
        <f>UPPER(IF($D151="",IF($C151&lt;&gt;"",VLOOKUP($C151,CSD!$B$11:$E$15000,2,FALSE),""),IF($D151&lt;&gt;"",VLOOKUP($D151,ISD!$B$11:$F$7000,2,FALSE),"")))</f>
        <v/>
      </c>
      <c r="G151" s="74" t="str">
        <f>UPPER(IF($D151="",IF($C151&lt;&gt;"",VLOOKUP($C151,CSD!$B$11:$E$15000,3,FALSE),""),IF($D151&lt;&gt;"",VLOOKUP($D151,ISD!$B$11:$F$7000,3,FALSE),"")))</f>
        <v/>
      </c>
      <c r="H151" s="88"/>
      <c r="I151" s="72" t="str">
        <f>IF($D151="",IF($C151&lt;&gt;"",VLOOKUP($C151,CSD!$B$11:$E$15000,4,FALSE),""),IF($D151&lt;&gt;"",VLOOKUP($D151,ISD!$B$11:$F$7000,5,FALSE),""))</f>
        <v/>
      </c>
      <c r="J151" s="79" t="str">
        <f t="shared" si="21"/>
        <v/>
      </c>
    </row>
    <row r="152" spans="1:10" ht="21" hidden="1" customHeight="1" x14ac:dyDescent="0.25">
      <c r="A152" s="2" t="str">
        <f t="shared" si="20"/>
        <v/>
      </c>
      <c r="B152" s="68" t="s">
        <v>15497</v>
      </c>
      <c r="C152" s="88"/>
      <c r="D152" s="88"/>
      <c r="E152" s="88"/>
      <c r="F152" s="78" t="str">
        <f>UPPER(IF($D152="",IF($C152&lt;&gt;"",VLOOKUP($C152,CSD!$B$11:$E$15000,2,FALSE),""),IF($D152&lt;&gt;"",VLOOKUP($D152,ISD!$B$11:$F$7000,2,FALSE),"")))</f>
        <v/>
      </c>
      <c r="G152" s="74" t="str">
        <f>UPPER(IF($D152="",IF($C152&lt;&gt;"",VLOOKUP($C152,CSD!$B$11:$E$15000,3,FALSE),""),IF($D152&lt;&gt;"",VLOOKUP($D152,ISD!$B$11:$F$7000,3,FALSE),"")))</f>
        <v/>
      </c>
      <c r="H152" s="88"/>
      <c r="I152" s="72" t="str">
        <f>IF($D152="",IF($C152&lt;&gt;"",VLOOKUP($C152,CSD!$B$11:$E$15000,4,FALSE),""),IF($D152&lt;&gt;"",VLOOKUP($D152,ISD!$B$11:$F$7000,5,FALSE),""))</f>
        <v/>
      </c>
      <c r="J152" s="79" t="str">
        <f t="shared" si="21"/>
        <v/>
      </c>
    </row>
    <row r="153" spans="1:10" ht="25.5" hidden="1" customHeight="1" x14ac:dyDescent="0.25">
      <c r="A153" s="2" t="str">
        <f t="shared" si="20"/>
        <v/>
      </c>
      <c r="B153" s="68" t="s">
        <v>15498</v>
      </c>
      <c r="C153" s="88"/>
      <c r="D153" s="88"/>
      <c r="E153" s="88"/>
      <c r="F153" s="78" t="str">
        <f>UPPER(IF($D153="",IF($C153&lt;&gt;"",VLOOKUP($C153,CSD!$B$11:$E$15000,2,FALSE),""),IF($D153&lt;&gt;"",VLOOKUP($D153,ISD!$B$11:$F$7000,2,FALSE),"")))</f>
        <v/>
      </c>
      <c r="G153" s="74" t="str">
        <f>UPPER(IF($D153="",IF($C153&lt;&gt;"",VLOOKUP($C153,CSD!$B$11:$E$15000,3,FALSE),""),IF($D153&lt;&gt;"",VLOOKUP($D153,ISD!$B$11:$F$7000,3,FALSE),"")))</f>
        <v/>
      </c>
      <c r="H153" s="88"/>
      <c r="I153" s="72" t="str">
        <f>IF($D153="",IF($C153&lt;&gt;"",VLOOKUP($C153,CSD!$B$11:$E$15000,4,FALSE),""),IF($D153&lt;&gt;"",VLOOKUP($D153,ISD!$B$11:$F$7000,5,FALSE),""))</f>
        <v/>
      </c>
      <c r="J153" s="79" t="str">
        <f t="shared" si="21"/>
        <v/>
      </c>
    </row>
    <row r="154" spans="1:10" s="1" customFormat="1" ht="30" hidden="1" customHeight="1" x14ac:dyDescent="0.25">
      <c r="A154" s="2" t="str">
        <f>IF(C154&gt;0,"x","")</f>
        <v/>
      </c>
      <c r="B154" s="44" t="s">
        <v>15499</v>
      </c>
      <c r="C154" s="144"/>
      <c r="D154" s="145"/>
      <c r="E154" s="145"/>
      <c r="F154" s="145"/>
      <c r="G154" s="145"/>
      <c r="H154" s="93"/>
      <c r="I154" s="57" t="s">
        <v>12</v>
      </c>
      <c r="J154" s="45">
        <f>SUM(J157:J166)</f>
        <v>0</v>
      </c>
    </row>
    <row r="155" spans="1:10" ht="6.75" hidden="1" customHeight="1" x14ac:dyDescent="0.25">
      <c r="A155" s="2" t="str">
        <f>IF(C154&gt;0,"x","")</f>
        <v/>
      </c>
      <c r="B155" s="55"/>
      <c r="C155" s="55"/>
      <c r="D155" s="55"/>
      <c r="E155" s="55"/>
      <c r="F155" s="56"/>
      <c r="G155" s="55"/>
      <c r="H155" s="56"/>
      <c r="I155" s="56"/>
      <c r="J155" s="56"/>
    </row>
    <row r="156" spans="1:10" ht="24" hidden="1" customHeight="1" x14ac:dyDescent="0.25">
      <c r="A156" s="2" t="str">
        <f>IF(C154&gt;0,"x","")</f>
        <v/>
      </c>
      <c r="B156" s="63" t="s">
        <v>4</v>
      </c>
      <c r="C156" s="64" t="s">
        <v>15370</v>
      </c>
      <c r="D156" s="64" t="s">
        <v>15369</v>
      </c>
      <c r="E156" s="64" t="s">
        <v>72</v>
      </c>
      <c r="F156" s="64" t="s">
        <v>1</v>
      </c>
      <c r="G156" s="64" t="s">
        <v>2</v>
      </c>
      <c r="H156" s="64" t="s">
        <v>3</v>
      </c>
      <c r="I156" s="64" t="s">
        <v>8</v>
      </c>
      <c r="J156" s="67" t="s">
        <v>15368</v>
      </c>
    </row>
    <row r="157" spans="1:10" ht="12.75" hidden="1" x14ac:dyDescent="0.25">
      <c r="A157" s="2" t="str">
        <f t="shared" ref="A157:A166" si="22">IF(H157&gt;0,"x","")</f>
        <v/>
      </c>
      <c r="B157" s="68" t="s">
        <v>15500</v>
      </c>
      <c r="C157" s="88"/>
      <c r="D157" s="88"/>
      <c r="E157" s="88"/>
      <c r="F157" s="78" t="str">
        <f>UPPER(IF($D157="",IF($C157&lt;&gt;"",VLOOKUP($C157,CSD!$B$11:$E$15000,2,FALSE),""),IF($D157&lt;&gt;"",VLOOKUP($D157,ISD!$B$11:$F$7000,2,FALSE),"")))</f>
        <v/>
      </c>
      <c r="G157" s="74" t="str">
        <f>UPPER(IF($D157="",IF($C157&lt;&gt;"",VLOOKUP($C157,CSD!$B$11:$E$15000,3,FALSE),""),IF($D157&lt;&gt;"",VLOOKUP($D157,ISD!$B$11:$F$7000,3,FALSE),"")))</f>
        <v/>
      </c>
      <c r="H157" s="88"/>
      <c r="I157" s="72" t="str">
        <f>IF($D157="",IF($C157&lt;&gt;"",VLOOKUP($C157,CSD!$B$11:$E$15000,4,FALSE),""),IF($D157&lt;&gt;"",VLOOKUP($D157,ISD!$B$11:$F$7000,5,FALSE),""))</f>
        <v/>
      </c>
      <c r="J157" s="79" t="str">
        <f>IF(H157=0,"",ROUND(I157*H157,2))</f>
        <v/>
      </c>
    </row>
    <row r="158" spans="1:10" ht="12.75" hidden="1" x14ac:dyDescent="0.25">
      <c r="A158" s="2" t="str">
        <f t="shared" si="22"/>
        <v/>
      </c>
      <c r="B158" s="68" t="s">
        <v>15501</v>
      </c>
      <c r="C158" s="88"/>
      <c r="D158" s="88"/>
      <c r="E158" s="88"/>
      <c r="F158" s="78" t="str">
        <f>UPPER(IF($D158="",IF($C158&lt;&gt;"",VLOOKUP($C158,CSD!$B$11:$E$15000,2,FALSE),""),IF($D158&lt;&gt;"",VLOOKUP($D158,ISD!$B$11:$F$7000,2,FALSE),"")))</f>
        <v/>
      </c>
      <c r="G158" s="74" t="str">
        <f>UPPER(IF($D158="",IF($C158&lt;&gt;"",VLOOKUP($C158,CSD!$B$11:$E$15000,3,FALSE),""),IF($D158&lt;&gt;"",VLOOKUP($D158,ISD!$B$11:$F$7000,3,FALSE),"")))</f>
        <v/>
      </c>
      <c r="H158" s="88"/>
      <c r="I158" s="72" t="str">
        <f>IF($D158="",IF($C158&lt;&gt;"",VLOOKUP($C158,CSD!$B$11:$E$15000,4,FALSE),""),IF($D158&lt;&gt;"",VLOOKUP($D158,ISD!$B$11:$F$7000,5,FALSE),""))</f>
        <v/>
      </c>
      <c r="J158" s="79" t="str">
        <f t="shared" ref="J158:J166" si="23">IF(H158=0,"",ROUND(I158*H158,2))</f>
        <v/>
      </c>
    </row>
    <row r="159" spans="1:10" ht="12.75" hidden="1" x14ac:dyDescent="0.25">
      <c r="A159" s="2" t="str">
        <f t="shared" si="22"/>
        <v/>
      </c>
      <c r="B159" s="68" t="s">
        <v>15502</v>
      </c>
      <c r="C159" s="88"/>
      <c r="D159" s="88"/>
      <c r="E159" s="88"/>
      <c r="F159" s="78" t="str">
        <f>UPPER(IF($D159="",IF($C159&lt;&gt;"",VLOOKUP($C159,CSD!$B$11:$E$15000,2,FALSE),""),IF($D159&lt;&gt;"",VLOOKUP($D159,ISD!$B$11:$F$7000,2,FALSE),"")))</f>
        <v/>
      </c>
      <c r="G159" s="74" t="str">
        <f>UPPER(IF($D159="",IF($C159&lt;&gt;"",VLOOKUP($C159,CSD!$B$11:$E$15000,3,FALSE),""),IF($D159&lt;&gt;"",VLOOKUP($D159,ISD!$B$11:$F$7000,3,FALSE),"")))</f>
        <v/>
      </c>
      <c r="H159" s="88"/>
      <c r="I159" s="72" t="str">
        <f>IF($D159="",IF($C159&lt;&gt;"",VLOOKUP($C159,CSD!$B$11:$E$15000,4,FALSE),""),IF($D159&lt;&gt;"",VLOOKUP($D159,ISD!$B$11:$F$7000,5,FALSE),""))</f>
        <v/>
      </c>
      <c r="J159" s="79" t="str">
        <f t="shared" si="23"/>
        <v/>
      </c>
    </row>
    <row r="160" spans="1:10" ht="24" hidden="1" customHeight="1" x14ac:dyDescent="0.25">
      <c r="A160" s="2" t="str">
        <f t="shared" si="22"/>
        <v/>
      </c>
      <c r="B160" s="68" t="s">
        <v>15503</v>
      </c>
      <c r="C160" s="88"/>
      <c r="D160" s="88"/>
      <c r="E160" s="88"/>
      <c r="F160" s="78" t="str">
        <f>UPPER(IF($D160="",IF($C160&lt;&gt;"",VLOOKUP($C160,CSD!$B$11:$E$15000,2,FALSE),""),IF($D160&lt;&gt;"",VLOOKUP($D160,ISD!$B$11:$F$7000,2,FALSE),"")))</f>
        <v/>
      </c>
      <c r="G160" s="74" t="str">
        <f>UPPER(IF($D160="",IF($C160&lt;&gt;"",VLOOKUP($C160,CSD!$B$11:$E$15000,3,FALSE),""),IF($D160&lt;&gt;"",VLOOKUP($D160,ISD!$B$11:$F$7000,3,FALSE),"")))</f>
        <v/>
      </c>
      <c r="H160" s="88"/>
      <c r="I160" s="72" t="str">
        <f>IF($D160="",IF($C160&lt;&gt;"",VLOOKUP($C160,CSD!$B$11:$E$15000,4,FALSE),""),IF($D160&lt;&gt;"",VLOOKUP($D160,ISD!$B$11:$F$7000,5,FALSE),""))</f>
        <v/>
      </c>
      <c r="J160" s="79" t="str">
        <f t="shared" si="23"/>
        <v/>
      </c>
    </row>
    <row r="161" spans="1:10" ht="24" hidden="1" customHeight="1" x14ac:dyDescent="0.25">
      <c r="A161" s="2" t="str">
        <f t="shared" si="22"/>
        <v/>
      </c>
      <c r="B161" s="68" t="s">
        <v>15504</v>
      </c>
      <c r="C161" s="88"/>
      <c r="D161" s="88"/>
      <c r="E161" s="88"/>
      <c r="F161" s="78" t="str">
        <f>UPPER(IF($D161="",IF($C161&lt;&gt;"",VLOOKUP($C161,CSD!$B$11:$E$15000,2,FALSE),""),IF($D161&lt;&gt;"",VLOOKUP($D161,ISD!$B$11:$F$7000,2,FALSE),"")))</f>
        <v/>
      </c>
      <c r="G161" s="74" t="str">
        <f>UPPER(IF($D161="",IF($C161&lt;&gt;"",VLOOKUP($C161,CSD!$B$11:$E$15000,3,FALSE),""),IF($D161&lt;&gt;"",VLOOKUP($D161,ISD!$B$11:$F$7000,3,FALSE),"")))</f>
        <v/>
      </c>
      <c r="H161" s="88"/>
      <c r="I161" s="72" t="str">
        <f>IF($D161="",IF($C161&lt;&gt;"",VLOOKUP($C161,CSD!$B$11:$E$15000,4,FALSE),""),IF($D161&lt;&gt;"",VLOOKUP($D161,ISD!$B$11:$F$7000,5,FALSE),""))</f>
        <v/>
      </c>
      <c r="J161" s="79" t="str">
        <f t="shared" si="23"/>
        <v/>
      </c>
    </row>
    <row r="162" spans="1:10" ht="24" hidden="1" customHeight="1" x14ac:dyDescent="0.25">
      <c r="A162" s="2" t="str">
        <f t="shared" si="22"/>
        <v/>
      </c>
      <c r="B162" s="68" t="s">
        <v>15505</v>
      </c>
      <c r="C162" s="88"/>
      <c r="D162" s="88"/>
      <c r="E162" s="88"/>
      <c r="F162" s="78" t="str">
        <f>UPPER(IF($D162="",IF($C162&lt;&gt;"",VLOOKUP($C162,CSD!$B$11:$E$15000,2,FALSE),""),IF($D162&lt;&gt;"",VLOOKUP($D162,ISD!$B$11:$F$7000,2,FALSE),"")))</f>
        <v/>
      </c>
      <c r="G162" s="74" t="str">
        <f>UPPER(IF($D162="",IF($C162&lt;&gt;"",VLOOKUP($C162,CSD!$B$11:$E$15000,3,FALSE),""),IF($D162&lt;&gt;"",VLOOKUP($D162,ISD!$B$11:$F$7000,3,FALSE),"")))</f>
        <v/>
      </c>
      <c r="H162" s="88"/>
      <c r="I162" s="72" t="str">
        <f>IF($D162="",IF($C162&lt;&gt;"",VLOOKUP($C162,CSD!$B$11:$E$15000,4,FALSE),""),IF($D162&lt;&gt;"",VLOOKUP($D162,ISD!$B$11:$F$7000,5,FALSE),""))</f>
        <v/>
      </c>
      <c r="J162" s="79" t="str">
        <f t="shared" si="23"/>
        <v/>
      </c>
    </row>
    <row r="163" spans="1:10" ht="24" hidden="1" customHeight="1" x14ac:dyDescent="0.25">
      <c r="A163" s="2" t="str">
        <f t="shared" si="22"/>
        <v/>
      </c>
      <c r="B163" s="68" t="s">
        <v>15506</v>
      </c>
      <c r="C163" s="88"/>
      <c r="D163" s="88"/>
      <c r="E163" s="88"/>
      <c r="F163" s="78" t="str">
        <f>UPPER(IF($D163="",IF($C163&lt;&gt;"",VLOOKUP($C163,CSD!$B$11:$E$15000,2,FALSE),""),IF($D163&lt;&gt;"",VLOOKUP($D163,ISD!$B$11:$F$7000,2,FALSE),"")))</f>
        <v/>
      </c>
      <c r="G163" s="74" t="str">
        <f>UPPER(IF($D163="",IF($C163&lt;&gt;"",VLOOKUP($C163,CSD!$B$11:$E$15000,3,FALSE),""),IF($D163&lt;&gt;"",VLOOKUP($D163,ISD!$B$11:$F$7000,3,FALSE),"")))</f>
        <v/>
      </c>
      <c r="H163" s="88"/>
      <c r="I163" s="72" t="str">
        <f>IF($D163="",IF($C163&lt;&gt;"",VLOOKUP($C163,CSD!$B$11:$E$15000,4,FALSE),""),IF($D163&lt;&gt;"",VLOOKUP($D163,ISD!$B$11:$F$7000,5,FALSE),""))</f>
        <v/>
      </c>
      <c r="J163" s="79" t="str">
        <f t="shared" si="23"/>
        <v/>
      </c>
    </row>
    <row r="164" spans="1:10" ht="12.75" hidden="1" x14ac:dyDescent="0.25">
      <c r="A164" s="2" t="str">
        <f t="shared" si="22"/>
        <v/>
      </c>
      <c r="B164" s="68" t="s">
        <v>15507</v>
      </c>
      <c r="C164" s="88"/>
      <c r="D164" s="88"/>
      <c r="E164" s="88"/>
      <c r="F164" s="78" t="str">
        <f>UPPER(IF($D164="",IF($C164&lt;&gt;"",VLOOKUP($C164,CSD!$B$11:$E$15000,2,FALSE),""),IF($D164&lt;&gt;"",VLOOKUP($D164,ISD!$B$11:$F$7000,2,FALSE),"")))</f>
        <v/>
      </c>
      <c r="G164" s="74" t="str">
        <f>UPPER(IF($D164="",IF($C164&lt;&gt;"",VLOOKUP($C164,CSD!$B$11:$E$15000,3,FALSE),""),IF($D164&lt;&gt;"",VLOOKUP($D164,ISD!$B$11:$F$7000,3,FALSE),"")))</f>
        <v/>
      </c>
      <c r="H164" s="88"/>
      <c r="I164" s="72" t="str">
        <f>IF($D164="",IF($C164&lt;&gt;"",VLOOKUP($C164,CSD!$B$11:$E$15000,4,FALSE),""),IF($D164&lt;&gt;"",VLOOKUP($D164,ISD!$B$11:$F$7000,5,FALSE),""))</f>
        <v/>
      </c>
      <c r="J164" s="79" t="str">
        <f t="shared" si="23"/>
        <v/>
      </c>
    </row>
    <row r="165" spans="1:10" ht="21" hidden="1" customHeight="1" x14ac:dyDescent="0.25">
      <c r="A165" s="2" t="str">
        <f t="shared" si="22"/>
        <v/>
      </c>
      <c r="B165" s="68" t="s">
        <v>15508</v>
      </c>
      <c r="C165" s="88"/>
      <c r="D165" s="88"/>
      <c r="E165" s="88"/>
      <c r="F165" s="78" t="str">
        <f>UPPER(IF($D165="",IF($C165&lt;&gt;"",VLOOKUP($C165,CSD!$B$11:$E$15000,2,FALSE),""),IF($D165&lt;&gt;"",VLOOKUP($D165,ISD!$B$11:$F$7000,2,FALSE),"")))</f>
        <v/>
      </c>
      <c r="G165" s="74" t="str">
        <f>UPPER(IF($D165="",IF($C165&lt;&gt;"",VLOOKUP($C165,CSD!$B$11:$E$15000,3,FALSE),""),IF($D165&lt;&gt;"",VLOOKUP($D165,ISD!$B$11:$F$7000,3,FALSE),"")))</f>
        <v/>
      </c>
      <c r="H165" s="88"/>
      <c r="I165" s="72" t="str">
        <f>IF($D165="",IF($C165&lt;&gt;"",VLOOKUP($C165,CSD!$B$11:$E$15000,4,FALSE),""),IF($D165&lt;&gt;"",VLOOKUP($D165,ISD!$B$11:$F$7000,5,FALSE),""))</f>
        <v/>
      </c>
      <c r="J165" s="79" t="str">
        <f t="shared" si="23"/>
        <v/>
      </c>
    </row>
    <row r="166" spans="1:10" ht="25.5" hidden="1" customHeight="1" x14ac:dyDescent="0.25">
      <c r="A166" s="2" t="str">
        <f t="shared" si="22"/>
        <v/>
      </c>
      <c r="B166" s="68" t="s">
        <v>15509</v>
      </c>
      <c r="C166" s="88"/>
      <c r="D166" s="88"/>
      <c r="E166" s="88"/>
      <c r="F166" s="78" t="str">
        <f>UPPER(IF($D166="",IF($C166&lt;&gt;"",VLOOKUP($C166,CSD!$B$11:$E$15000,2,FALSE),""),IF($D166&lt;&gt;"",VLOOKUP($D166,ISD!$B$11:$F$7000,2,FALSE),"")))</f>
        <v/>
      </c>
      <c r="G166" s="74" t="str">
        <f>UPPER(IF($D166="",IF($C166&lt;&gt;"",VLOOKUP($C166,CSD!$B$11:$E$15000,3,FALSE),""),IF($D166&lt;&gt;"",VLOOKUP($D166,ISD!$B$11:$F$7000,3,FALSE),"")))</f>
        <v/>
      </c>
      <c r="H166" s="88"/>
      <c r="I166" s="72" t="str">
        <f>IF($D166="",IF($C166&lt;&gt;"",VLOOKUP($C166,CSD!$B$11:$E$15000,4,FALSE),""),IF($D166&lt;&gt;"",VLOOKUP($D166,ISD!$B$11:$F$7000,5,FALSE),""))</f>
        <v/>
      </c>
      <c r="J166" s="79" t="str">
        <f t="shared" si="23"/>
        <v/>
      </c>
    </row>
    <row r="167" spans="1:10" s="1" customFormat="1" ht="30" hidden="1" customHeight="1" x14ac:dyDescent="0.25">
      <c r="A167" s="2" t="str">
        <f>IF(C167&gt;0,"x","")</f>
        <v/>
      </c>
      <c r="B167" s="44" t="s">
        <v>15510</v>
      </c>
      <c r="C167" s="144"/>
      <c r="D167" s="145"/>
      <c r="E167" s="145"/>
      <c r="F167" s="145"/>
      <c r="G167" s="145"/>
      <c r="H167" s="93"/>
      <c r="I167" s="57" t="s">
        <v>12</v>
      </c>
      <c r="J167" s="45">
        <f>SUM(J170:J179)</f>
        <v>0</v>
      </c>
    </row>
    <row r="168" spans="1:10" ht="6.75" hidden="1" customHeight="1" x14ac:dyDescent="0.25">
      <c r="A168" s="2" t="str">
        <f>IF(C167&gt;0,"x","")</f>
        <v/>
      </c>
      <c r="B168" s="55"/>
      <c r="C168" s="55"/>
      <c r="D168" s="55"/>
      <c r="E168" s="55"/>
      <c r="F168" s="56"/>
      <c r="G168" s="55"/>
      <c r="H168" s="56"/>
      <c r="I168" s="56"/>
      <c r="J168" s="56"/>
    </row>
    <row r="169" spans="1:10" ht="24" hidden="1" customHeight="1" x14ac:dyDescent="0.25">
      <c r="A169" s="2" t="str">
        <f>IF(C167&gt;0,"x","")</f>
        <v/>
      </c>
      <c r="B169" s="63" t="s">
        <v>4</v>
      </c>
      <c r="C169" s="64" t="s">
        <v>15370</v>
      </c>
      <c r="D169" s="64" t="s">
        <v>15369</v>
      </c>
      <c r="E169" s="64" t="s">
        <v>72</v>
      </c>
      <c r="F169" s="64" t="s">
        <v>1</v>
      </c>
      <c r="G169" s="64" t="s">
        <v>2</v>
      </c>
      <c r="H169" s="64" t="s">
        <v>3</v>
      </c>
      <c r="I169" s="64" t="s">
        <v>8</v>
      </c>
      <c r="J169" s="67" t="s">
        <v>15368</v>
      </c>
    </row>
    <row r="170" spans="1:10" ht="12.75" hidden="1" x14ac:dyDescent="0.25">
      <c r="A170" s="2" t="str">
        <f t="shared" ref="A170:A179" si="24">IF(H170&gt;0,"x","")</f>
        <v/>
      </c>
      <c r="B170" s="68" t="s">
        <v>15511</v>
      </c>
      <c r="C170" s="88"/>
      <c r="D170" s="88"/>
      <c r="E170" s="88"/>
      <c r="F170" s="78" t="str">
        <f>UPPER(IF($D170="",IF($C170&lt;&gt;"",VLOOKUP($C170,CSD!$B$11:$E$15000,2,FALSE),""),IF($D170&lt;&gt;"",VLOOKUP($D170,ISD!$B$11:$F$7000,2,FALSE),"")))</f>
        <v/>
      </c>
      <c r="G170" s="74" t="str">
        <f>UPPER(IF($D170="",IF($C170&lt;&gt;"",VLOOKUP($C170,CSD!$B$11:$E$15000,3,FALSE),""),IF($D170&lt;&gt;"",VLOOKUP($D170,ISD!$B$11:$F$7000,3,FALSE),"")))</f>
        <v/>
      </c>
      <c r="H170" s="88"/>
      <c r="I170" s="72" t="str">
        <f>IF($D170="",IF($C170&lt;&gt;"",VLOOKUP($C170,CSD!$B$11:$E$15000,4,FALSE),""),IF($D170&lt;&gt;"",VLOOKUP($D170,ISD!$B$11:$F$7000,5,FALSE),""))</f>
        <v/>
      </c>
      <c r="J170" s="79" t="str">
        <f>IF(H170=0,"",ROUND(I170*H170,2))</f>
        <v/>
      </c>
    </row>
    <row r="171" spans="1:10" ht="12.75" hidden="1" x14ac:dyDescent="0.25">
      <c r="A171" s="2" t="str">
        <f t="shared" si="24"/>
        <v/>
      </c>
      <c r="B171" s="68" t="s">
        <v>15512</v>
      </c>
      <c r="C171" s="88"/>
      <c r="D171" s="88"/>
      <c r="E171" s="88"/>
      <c r="F171" s="78" t="str">
        <f>UPPER(IF($D171="",IF($C171&lt;&gt;"",VLOOKUP($C171,CSD!$B$11:$E$15000,2,FALSE),""),IF($D171&lt;&gt;"",VLOOKUP($D171,ISD!$B$11:$F$7000,2,FALSE),"")))</f>
        <v/>
      </c>
      <c r="G171" s="74" t="str">
        <f>UPPER(IF($D171="",IF($C171&lt;&gt;"",VLOOKUP($C171,CSD!$B$11:$E$15000,3,FALSE),""),IF($D171&lt;&gt;"",VLOOKUP($D171,ISD!$B$11:$F$7000,3,FALSE),"")))</f>
        <v/>
      </c>
      <c r="H171" s="88"/>
      <c r="I171" s="72" t="str">
        <f>IF($D171="",IF($C171&lt;&gt;"",VLOOKUP($C171,CSD!$B$11:$E$15000,4,FALSE),""),IF($D171&lt;&gt;"",VLOOKUP($D171,ISD!$B$11:$F$7000,5,FALSE),""))</f>
        <v/>
      </c>
      <c r="J171" s="79" t="str">
        <f t="shared" ref="J171:J179" si="25">IF(H171=0,"",ROUND(I171*H171,2))</f>
        <v/>
      </c>
    </row>
    <row r="172" spans="1:10" ht="12.75" hidden="1" x14ac:dyDescent="0.25">
      <c r="A172" s="2" t="str">
        <f t="shared" si="24"/>
        <v/>
      </c>
      <c r="B172" s="68" t="s">
        <v>15513</v>
      </c>
      <c r="C172" s="88"/>
      <c r="D172" s="88"/>
      <c r="E172" s="88"/>
      <c r="F172" s="78" t="str">
        <f>UPPER(IF($D172="",IF($C172&lt;&gt;"",VLOOKUP($C172,CSD!$B$11:$E$15000,2,FALSE),""),IF($D172&lt;&gt;"",VLOOKUP($D172,ISD!$B$11:$F$7000,2,FALSE),"")))</f>
        <v/>
      </c>
      <c r="G172" s="74" t="str">
        <f>UPPER(IF($D172="",IF($C172&lt;&gt;"",VLOOKUP($C172,CSD!$B$11:$E$15000,3,FALSE),""),IF($D172&lt;&gt;"",VLOOKUP($D172,ISD!$B$11:$F$7000,3,FALSE),"")))</f>
        <v/>
      </c>
      <c r="H172" s="88"/>
      <c r="I172" s="72" t="str">
        <f>IF($D172="",IF($C172&lt;&gt;"",VLOOKUP($C172,CSD!$B$11:$E$15000,4,FALSE),""),IF($D172&lt;&gt;"",VLOOKUP($D172,ISD!$B$11:$F$7000,5,FALSE),""))</f>
        <v/>
      </c>
      <c r="J172" s="79" t="str">
        <f t="shared" si="25"/>
        <v/>
      </c>
    </row>
    <row r="173" spans="1:10" ht="24" hidden="1" customHeight="1" x14ac:dyDescent="0.25">
      <c r="A173" s="2" t="str">
        <f t="shared" si="24"/>
        <v/>
      </c>
      <c r="B173" s="68" t="s">
        <v>15514</v>
      </c>
      <c r="C173" s="88"/>
      <c r="D173" s="88"/>
      <c r="E173" s="88"/>
      <c r="F173" s="78" t="str">
        <f>UPPER(IF($D173="",IF($C173&lt;&gt;"",VLOOKUP($C173,CSD!$B$11:$E$15000,2,FALSE),""),IF($D173&lt;&gt;"",VLOOKUP($D173,ISD!$B$11:$F$7000,2,FALSE),"")))</f>
        <v/>
      </c>
      <c r="G173" s="74" t="str">
        <f>UPPER(IF($D173="",IF($C173&lt;&gt;"",VLOOKUP($C173,CSD!$B$11:$E$15000,3,FALSE),""),IF($D173&lt;&gt;"",VLOOKUP($D173,ISD!$B$11:$F$7000,3,FALSE),"")))</f>
        <v/>
      </c>
      <c r="H173" s="88"/>
      <c r="I173" s="72" t="str">
        <f>IF($D173="",IF($C173&lt;&gt;"",VLOOKUP($C173,CSD!$B$11:$E$15000,4,FALSE),""),IF($D173&lt;&gt;"",VLOOKUP($D173,ISD!$B$11:$F$7000,5,FALSE),""))</f>
        <v/>
      </c>
      <c r="J173" s="79" t="str">
        <f t="shared" si="25"/>
        <v/>
      </c>
    </row>
    <row r="174" spans="1:10" ht="24" hidden="1" customHeight="1" x14ac:dyDescent="0.25">
      <c r="A174" s="2" t="str">
        <f t="shared" si="24"/>
        <v/>
      </c>
      <c r="B174" s="68" t="s">
        <v>15515</v>
      </c>
      <c r="C174" s="88"/>
      <c r="D174" s="88"/>
      <c r="E174" s="88"/>
      <c r="F174" s="78" t="str">
        <f>UPPER(IF($D174="",IF($C174&lt;&gt;"",VLOOKUP($C174,CSD!$B$11:$E$15000,2,FALSE),""),IF($D174&lt;&gt;"",VLOOKUP($D174,ISD!$B$11:$F$7000,2,FALSE),"")))</f>
        <v/>
      </c>
      <c r="G174" s="74" t="str">
        <f>UPPER(IF($D174="",IF($C174&lt;&gt;"",VLOOKUP($C174,CSD!$B$11:$E$15000,3,FALSE),""),IF($D174&lt;&gt;"",VLOOKUP($D174,ISD!$B$11:$F$7000,3,FALSE),"")))</f>
        <v/>
      </c>
      <c r="H174" s="88"/>
      <c r="I174" s="72" t="str">
        <f>IF($D174="",IF($C174&lt;&gt;"",VLOOKUP($C174,CSD!$B$11:$E$15000,4,FALSE),""),IF($D174&lt;&gt;"",VLOOKUP($D174,ISD!$B$11:$F$7000,5,FALSE),""))</f>
        <v/>
      </c>
      <c r="J174" s="79" t="str">
        <f t="shared" si="25"/>
        <v/>
      </c>
    </row>
    <row r="175" spans="1:10" ht="24" hidden="1" customHeight="1" x14ac:dyDescent="0.25">
      <c r="A175" s="2" t="str">
        <f t="shared" si="24"/>
        <v/>
      </c>
      <c r="B175" s="68" t="s">
        <v>15516</v>
      </c>
      <c r="C175" s="88"/>
      <c r="D175" s="88"/>
      <c r="E175" s="88"/>
      <c r="F175" s="78" t="str">
        <f>UPPER(IF($D175="",IF($C175&lt;&gt;"",VLOOKUP($C175,CSD!$B$11:$E$15000,2,FALSE),""),IF($D175&lt;&gt;"",VLOOKUP($D175,ISD!$B$11:$F$7000,2,FALSE),"")))</f>
        <v/>
      </c>
      <c r="G175" s="74" t="str">
        <f>UPPER(IF($D175="",IF($C175&lt;&gt;"",VLOOKUP($C175,CSD!$B$11:$E$15000,3,FALSE),""),IF($D175&lt;&gt;"",VLOOKUP($D175,ISD!$B$11:$F$7000,3,FALSE),"")))</f>
        <v/>
      </c>
      <c r="H175" s="88"/>
      <c r="I175" s="72" t="str">
        <f>IF($D175="",IF($C175&lt;&gt;"",VLOOKUP($C175,CSD!$B$11:$E$15000,4,FALSE),""),IF($D175&lt;&gt;"",VLOOKUP($D175,ISD!$B$11:$F$7000,5,FALSE),""))</f>
        <v/>
      </c>
      <c r="J175" s="79" t="str">
        <f t="shared" si="25"/>
        <v/>
      </c>
    </row>
    <row r="176" spans="1:10" ht="24" hidden="1" customHeight="1" x14ac:dyDescent="0.25">
      <c r="A176" s="2" t="str">
        <f t="shared" si="24"/>
        <v/>
      </c>
      <c r="B176" s="68" t="s">
        <v>15517</v>
      </c>
      <c r="C176" s="88"/>
      <c r="D176" s="88"/>
      <c r="E176" s="88"/>
      <c r="F176" s="78" t="str">
        <f>UPPER(IF($D176="",IF($C176&lt;&gt;"",VLOOKUP($C176,CSD!$B$11:$E$15000,2,FALSE),""),IF($D176&lt;&gt;"",VLOOKUP($D176,ISD!$B$11:$F$7000,2,FALSE),"")))</f>
        <v/>
      </c>
      <c r="G176" s="74" t="str">
        <f>UPPER(IF($D176="",IF($C176&lt;&gt;"",VLOOKUP($C176,CSD!$B$11:$E$15000,3,FALSE),""),IF($D176&lt;&gt;"",VLOOKUP($D176,ISD!$B$11:$F$7000,3,FALSE),"")))</f>
        <v/>
      </c>
      <c r="H176" s="88"/>
      <c r="I176" s="72" t="str">
        <f>IF($D176="",IF($C176&lt;&gt;"",VLOOKUP($C176,CSD!$B$11:$E$15000,4,FALSE),""),IF($D176&lt;&gt;"",VLOOKUP($D176,ISD!$B$11:$F$7000,5,FALSE),""))</f>
        <v/>
      </c>
      <c r="J176" s="79" t="str">
        <f t="shared" si="25"/>
        <v/>
      </c>
    </row>
    <row r="177" spans="1:10" ht="12.75" hidden="1" x14ac:dyDescent="0.25">
      <c r="A177" s="2" t="str">
        <f t="shared" si="24"/>
        <v/>
      </c>
      <c r="B177" s="68" t="s">
        <v>15518</v>
      </c>
      <c r="C177" s="88"/>
      <c r="D177" s="88"/>
      <c r="E177" s="88"/>
      <c r="F177" s="78" t="str">
        <f>UPPER(IF($D177="",IF($C177&lt;&gt;"",VLOOKUP($C177,CSD!$B$11:$E$15000,2,FALSE),""),IF($D177&lt;&gt;"",VLOOKUP($D177,ISD!$B$11:$F$7000,2,FALSE),"")))</f>
        <v/>
      </c>
      <c r="G177" s="74" t="str">
        <f>UPPER(IF($D177="",IF($C177&lt;&gt;"",VLOOKUP($C177,CSD!$B$11:$E$15000,3,FALSE),""),IF($D177&lt;&gt;"",VLOOKUP($D177,ISD!$B$11:$F$7000,3,FALSE),"")))</f>
        <v/>
      </c>
      <c r="H177" s="88"/>
      <c r="I177" s="72" t="str">
        <f>IF($D177="",IF($C177&lt;&gt;"",VLOOKUP($C177,CSD!$B$11:$E$15000,4,FALSE),""),IF($D177&lt;&gt;"",VLOOKUP($D177,ISD!$B$11:$F$7000,5,FALSE),""))</f>
        <v/>
      </c>
      <c r="J177" s="79" t="str">
        <f t="shared" si="25"/>
        <v/>
      </c>
    </row>
    <row r="178" spans="1:10" ht="21" hidden="1" customHeight="1" x14ac:dyDescent="0.25">
      <c r="A178" s="2" t="str">
        <f t="shared" si="24"/>
        <v/>
      </c>
      <c r="B178" s="68" t="s">
        <v>15519</v>
      </c>
      <c r="C178" s="88"/>
      <c r="D178" s="88"/>
      <c r="E178" s="88"/>
      <c r="F178" s="78" t="str">
        <f>UPPER(IF($D178="",IF($C178&lt;&gt;"",VLOOKUP($C178,CSD!$B$11:$E$15000,2,FALSE),""),IF($D178&lt;&gt;"",VLOOKUP($D178,ISD!$B$11:$F$7000,2,FALSE),"")))</f>
        <v/>
      </c>
      <c r="G178" s="74" t="str">
        <f>UPPER(IF($D178="",IF($C178&lt;&gt;"",VLOOKUP($C178,CSD!$B$11:$E$15000,3,FALSE),""),IF($D178&lt;&gt;"",VLOOKUP($D178,ISD!$B$11:$F$7000,3,FALSE),"")))</f>
        <v/>
      </c>
      <c r="H178" s="88"/>
      <c r="I178" s="72" t="str">
        <f>IF($D178="",IF($C178&lt;&gt;"",VLOOKUP($C178,CSD!$B$11:$E$15000,4,FALSE),""),IF($D178&lt;&gt;"",VLOOKUP($D178,ISD!$B$11:$F$7000,5,FALSE),""))</f>
        <v/>
      </c>
      <c r="J178" s="79" t="str">
        <f t="shared" si="25"/>
        <v/>
      </c>
    </row>
    <row r="179" spans="1:10" ht="25.5" hidden="1" customHeight="1" x14ac:dyDescent="0.25">
      <c r="A179" s="2" t="str">
        <f t="shared" si="24"/>
        <v/>
      </c>
      <c r="B179" s="68" t="s">
        <v>15520</v>
      </c>
      <c r="C179" s="88"/>
      <c r="D179" s="88"/>
      <c r="E179" s="88"/>
      <c r="F179" s="78" t="str">
        <f>UPPER(IF($D179="",IF($C179&lt;&gt;"",VLOOKUP($C179,CSD!$B$11:$E$15000,2,FALSE),""),IF($D179&lt;&gt;"",VLOOKUP($D179,ISD!$B$11:$F$7000,2,FALSE),"")))</f>
        <v/>
      </c>
      <c r="G179" s="74" t="str">
        <f>UPPER(IF($D179="",IF($C179&lt;&gt;"",VLOOKUP($C179,CSD!$B$11:$E$15000,3,FALSE),""),IF($D179&lt;&gt;"",VLOOKUP($D179,ISD!$B$11:$F$7000,3,FALSE),"")))</f>
        <v/>
      </c>
      <c r="H179" s="88"/>
      <c r="I179" s="72" t="str">
        <f>IF($D179="",IF($C179&lt;&gt;"",VLOOKUP($C179,CSD!$B$11:$E$15000,4,FALSE),""),IF($D179&lt;&gt;"",VLOOKUP($D179,ISD!$B$11:$F$7000,5,FALSE),""))</f>
        <v/>
      </c>
      <c r="J179" s="79" t="str">
        <f t="shared" si="25"/>
        <v/>
      </c>
    </row>
    <row r="180" spans="1:10" s="1" customFormat="1" ht="30" hidden="1" customHeight="1" x14ac:dyDescent="0.25">
      <c r="A180" s="2" t="str">
        <f>IF(C180&gt;0,"x","")</f>
        <v/>
      </c>
      <c r="B180" s="44" t="s">
        <v>15521</v>
      </c>
      <c r="C180" s="144"/>
      <c r="D180" s="145"/>
      <c r="E180" s="145"/>
      <c r="F180" s="145"/>
      <c r="G180" s="145"/>
      <c r="H180" s="93"/>
      <c r="I180" s="57" t="s">
        <v>12</v>
      </c>
      <c r="J180" s="45">
        <f>SUM(J183:J192)</f>
        <v>0</v>
      </c>
    </row>
    <row r="181" spans="1:10" ht="6.75" hidden="1" customHeight="1" x14ac:dyDescent="0.25">
      <c r="A181" s="2" t="str">
        <f>IF(C180&gt;0,"x","")</f>
        <v/>
      </c>
      <c r="B181" s="55"/>
      <c r="C181" s="55"/>
      <c r="D181" s="55"/>
      <c r="E181" s="55"/>
      <c r="F181" s="56"/>
      <c r="G181" s="55"/>
      <c r="H181" s="56"/>
      <c r="I181" s="56"/>
      <c r="J181" s="56"/>
    </row>
    <row r="182" spans="1:10" ht="24" hidden="1" customHeight="1" x14ac:dyDescent="0.25">
      <c r="A182" s="2" t="str">
        <f>IF(C180&gt;0,"x","")</f>
        <v/>
      </c>
      <c r="B182" s="63" t="s">
        <v>4</v>
      </c>
      <c r="C182" s="64" t="s">
        <v>15370</v>
      </c>
      <c r="D182" s="64" t="s">
        <v>15369</v>
      </c>
      <c r="E182" s="64" t="s">
        <v>72</v>
      </c>
      <c r="F182" s="64" t="s">
        <v>1</v>
      </c>
      <c r="G182" s="64" t="s">
        <v>2</v>
      </c>
      <c r="H182" s="64" t="s">
        <v>3</v>
      </c>
      <c r="I182" s="64" t="s">
        <v>8</v>
      </c>
      <c r="J182" s="67" t="s">
        <v>15368</v>
      </c>
    </row>
    <row r="183" spans="1:10" ht="12.75" hidden="1" x14ac:dyDescent="0.25">
      <c r="A183" s="2" t="str">
        <f t="shared" ref="A183:A192" si="26">IF(H183&gt;0,"x","")</f>
        <v/>
      </c>
      <c r="B183" s="68" t="s">
        <v>15522</v>
      </c>
      <c r="C183" s="88"/>
      <c r="D183" s="88"/>
      <c r="E183" s="88"/>
      <c r="F183" s="78" t="str">
        <f>UPPER(IF($D183="",IF($C183&lt;&gt;"",VLOOKUP($C183,CSD!$B$11:$E$15000,2,FALSE),""),IF($D183&lt;&gt;"",VLOOKUP($D183,ISD!$B$11:$F$7000,2,FALSE),"")))</f>
        <v/>
      </c>
      <c r="G183" s="74" t="str">
        <f>UPPER(IF($D183="",IF($C183&lt;&gt;"",VLOOKUP($C183,CSD!$B$11:$E$15000,3,FALSE),""),IF($D183&lt;&gt;"",VLOOKUP($D183,ISD!$B$11:$F$7000,3,FALSE),"")))</f>
        <v/>
      </c>
      <c r="H183" s="88"/>
      <c r="I183" s="72" t="str">
        <f>IF($D183="",IF($C183&lt;&gt;"",VLOOKUP($C183,CSD!$B$11:$E$15000,4,FALSE),""),IF($D183&lt;&gt;"",VLOOKUP($D183,ISD!$B$11:$F$7000,5,FALSE),""))</f>
        <v/>
      </c>
      <c r="J183" s="79" t="str">
        <f>IF(H183=0,"",ROUND(I183*H183,2))</f>
        <v/>
      </c>
    </row>
    <row r="184" spans="1:10" ht="12.75" hidden="1" x14ac:dyDescent="0.25">
      <c r="A184" s="2" t="str">
        <f t="shared" si="26"/>
        <v/>
      </c>
      <c r="B184" s="68" t="s">
        <v>15523</v>
      </c>
      <c r="C184" s="88"/>
      <c r="D184" s="88"/>
      <c r="E184" s="88"/>
      <c r="F184" s="78" t="str">
        <f>UPPER(IF($D184="",IF($C184&lt;&gt;"",VLOOKUP($C184,CSD!$B$11:$E$15000,2,FALSE),""),IF($D184&lt;&gt;"",VLOOKUP($D184,ISD!$B$11:$F$7000,2,FALSE),"")))</f>
        <v/>
      </c>
      <c r="G184" s="74" t="str">
        <f>UPPER(IF($D184="",IF($C184&lt;&gt;"",VLOOKUP($C184,CSD!$B$11:$E$15000,3,FALSE),""),IF($D184&lt;&gt;"",VLOOKUP($D184,ISD!$B$11:$F$7000,3,FALSE),"")))</f>
        <v/>
      </c>
      <c r="H184" s="88"/>
      <c r="I184" s="72" t="str">
        <f>IF($D184="",IF($C184&lt;&gt;"",VLOOKUP($C184,CSD!$B$11:$E$15000,4,FALSE),""),IF($D184&lt;&gt;"",VLOOKUP($D184,ISD!$B$11:$F$7000,5,FALSE),""))</f>
        <v/>
      </c>
      <c r="J184" s="79" t="str">
        <f t="shared" ref="J184:J192" si="27">IF(H184=0,"",ROUND(I184*H184,2))</f>
        <v/>
      </c>
    </row>
    <row r="185" spans="1:10" ht="12.75" hidden="1" x14ac:dyDescent="0.25">
      <c r="A185" s="2" t="str">
        <f t="shared" si="26"/>
        <v/>
      </c>
      <c r="B185" s="68" t="s">
        <v>15524</v>
      </c>
      <c r="C185" s="88"/>
      <c r="D185" s="88"/>
      <c r="E185" s="88"/>
      <c r="F185" s="78" t="str">
        <f>UPPER(IF($D185="",IF($C185&lt;&gt;"",VLOOKUP($C185,CSD!$B$11:$E$15000,2,FALSE),""),IF($D185&lt;&gt;"",VLOOKUP($D185,ISD!$B$11:$F$7000,2,FALSE),"")))</f>
        <v/>
      </c>
      <c r="G185" s="74" t="str">
        <f>UPPER(IF($D185="",IF($C185&lt;&gt;"",VLOOKUP($C185,CSD!$B$11:$E$15000,3,FALSE),""),IF($D185&lt;&gt;"",VLOOKUP($D185,ISD!$B$11:$F$7000,3,FALSE),"")))</f>
        <v/>
      </c>
      <c r="H185" s="88"/>
      <c r="I185" s="72" t="str">
        <f>IF($D185="",IF($C185&lt;&gt;"",VLOOKUP($C185,CSD!$B$11:$E$15000,4,FALSE),""),IF($D185&lt;&gt;"",VLOOKUP($D185,ISD!$B$11:$F$7000,5,FALSE),""))</f>
        <v/>
      </c>
      <c r="J185" s="79" t="str">
        <f t="shared" si="27"/>
        <v/>
      </c>
    </row>
    <row r="186" spans="1:10" ht="24" hidden="1" customHeight="1" x14ac:dyDescent="0.25">
      <c r="A186" s="2" t="str">
        <f t="shared" si="26"/>
        <v/>
      </c>
      <c r="B186" s="68" t="s">
        <v>15525</v>
      </c>
      <c r="C186" s="88"/>
      <c r="D186" s="88"/>
      <c r="E186" s="88"/>
      <c r="F186" s="78" t="str">
        <f>UPPER(IF($D186="",IF($C186&lt;&gt;"",VLOOKUP($C186,CSD!$B$11:$E$15000,2,FALSE),""),IF($D186&lt;&gt;"",VLOOKUP($D186,ISD!$B$11:$F$7000,2,FALSE),"")))</f>
        <v/>
      </c>
      <c r="G186" s="74" t="str">
        <f>UPPER(IF($D186="",IF($C186&lt;&gt;"",VLOOKUP($C186,CSD!$B$11:$E$15000,3,FALSE),""),IF($D186&lt;&gt;"",VLOOKUP($D186,ISD!$B$11:$F$7000,3,FALSE),"")))</f>
        <v/>
      </c>
      <c r="H186" s="88"/>
      <c r="I186" s="72" t="str">
        <f>IF($D186="",IF($C186&lt;&gt;"",VLOOKUP($C186,CSD!$B$11:$E$15000,4,FALSE),""),IF($D186&lt;&gt;"",VLOOKUP($D186,ISD!$B$11:$F$7000,5,FALSE),""))</f>
        <v/>
      </c>
      <c r="J186" s="79" t="str">
        <f t="shared" si="27"/>
        <v/>
      </c>
    </row>
    <row r="187" spans="1:10" ht="24" hidden="1" customHeight="1" x14ac:dyDescent="0.25">
      <c r="A187" s="2" t="str">
        <f t="shared" si="26"/>
        <v/>
      </c>
      <c r="B187" s="68" t="s">
        <v>15526</v>
      </c>
      <c r="C187" s="88"/>
      <c r="D187" s="88"/>
      <c r="E187" s="88"/>
      <c r="F187" s="78" t="str">
        <f>UPPER(IF($D187="",IF($C187&lt;&gt;"",VLOOKUP($C187,CSD!$B$11:$E$15000,2,FALSE),""),IF($D187&lt;&gt;"",VLOOKUP($D187,ISD!$B$11:$F$7000,2,FALSE),"")))</f>
        <v/>
      </c>
      <c r="G187" s="74" t="str">
        <f>UPPER(IF($D187="",IF($C187&lt;&gt;"",VLOOKUP($C187,CSD!$B$11:$E$15000,3,FALSE),""),IF($D187&lt;&gt;"",VLOOKUP($D187,ISD!$B$11:$F$7000,3,FALSE),"")))</f>
        <v/>
      </c>
      <c r="H187" s="88"/>
      <c r="I187" s="72" t="str">
        <f>IF($D187="",IF($C187&lt;&gt;"",VLOOKUP($C187,CSD!$B$11:$E$15000,4,FALSE),""),IF($D187&lt;&gt;"",VLOOKUP($D187,ISD!$B$11:$F$7000,5,FALSE),""))</f>
        <v/>
      </c>
      <c r="J187" s="79" t="str">
        <f t="shared" si="27"/>
        <v/>
      </c>
    </row>
    <row r="188" spans="1:10" ht="24" hidden="1" customHeight="1" x14ac:dyDescent="0.25">
      <c r="A188" s="2" t="str">
        <f t="shared" si="26"/>
        <v/>
      </c>
      <c r="B188" s="68" t="s">
        <v>15527</v>
      </c>
      <c r="C188" s="88"/>
      <c r="D188" s="88"/>
      <c r="E188" s="88"/>
      <c r="F188" s="78" t="str">
        <f>UPPER(IF($D188="",IF($C188&lt;&gt;"",VLOOKUP($C188,CSD!$B$11:$E$15000,2,FALSE),""),IF($D188&lt;&gt;"",VLOOKUP($D188,ISD!$B$11:$F$7000,2,FALSE),"")))</f>
        <v/>
      </c>
      <c r="G188" s="74" t="str">
        <f>UPPER(IF($D188="",IF($C188&lt;&gt;"",VLOOKUP($C188,CSD!$B$11:$E$15000,3,FALSE),""),IF($D188&lt;&gt;"",VLOOKUP($D188,ISD!$B$11:$F$7000,3,FALSE),"")))</f>
        <v/>
      </c>
      <c r="H188" s="88"/>
      <c r="I188" s="72" t="str">
        <f>IF($D188="",IF($C188&lt;&gt;"",VLOOKUP($C188,CSD!$B$11:$E$15000,4,FALSE),""),IF($D188&lt;&gt;"",VLOOKUP($D188,ISD!$B$11:$F$7000,5,FALSE),""))</f>
        <v/>
      </c>
      <c r="J188" s="79" t="str">
        <f t="shared" si="27"/>
        <v/>
      </c>
    </row>
    <row r="189" spans="1:10" ht="24" hidden="1" customHeight="1" x14ac:dyDescent="0.25">
      <c r="A189" s="2" t="str">
        <f t="shared" si="26"/>
        <v/>
      </c>
      <c r="B189" s="68" t="s">
        <v>15528</v>
      </c>
      <c r="C189" s="88"/>
      <c r="D189" s="88"/>
      <c r="E189" s="88"/>
      <c r="F189" s="78" t="str">
        <f>UPPER(IF($D189="",IF($C189&lt;&gt;"",VLOOKUP($C189,CSD!$B$11:$E$15000,2,FALSE),""),IF($D189&lt;&gt;"",VLOOKUP($D189,ISD!$B$11:$F$7000,2,FALSE),"")))</f>
        <v/>
      </c>
      <c r="G189" s="74" t="str">
        <f>UPPER(IF($D189="",IF($C189&lt;&gt;"",VLOOKUP($C189,CSD!$B$11:$E$15000,3,FALSE),""),IF($D189&lt;&gt;"",VLOOKUP($D189,ISD!$B$11:$F$7000,3,FALSE),"")))</f>
        <v/>
      </c>
      <c r="H189" s="88"/>
      <c r="I189" s="72" t="str">
        <f>IF($D189="",IF($C189&lt;&gt;"",VLOOKUP($C189,CSD!$B$11:$E$15000,4,FALSE),""),IF($D189&lt;&gt;"",VLOOKUP($D189,ISD!$B$11:$F$7000,5,FALSE),""))</f>
        <v/>
      </c>
      <c r="J189" s="79" t="str">
        <f t="shared" si="27"/>
        <v/>
      </c>
    </row>
    <row r="190" spans="1:10" ht="12.75" hidden="1" x14ac:dyDescent="0.25">
      <c r="A190" s="2" t="str">
        <f t="shared" si="26"/>
        <v/>
      </c>
      <c r="B190" s="68" t="s">
        <v>15529</v>
      </c>
      <c r="C190" s="88"/>
      <c r="D190" s="88"/>
      <c r="E190" s="88"/>
      <c r="F190" s="78" t="str">
        <f>UPPER(IF($D190="",IF($C190&lt;&gt;"",VLOOKUP($C190,CSD!$B$11:$E$15000,2,FALSE),""),IF($D190&lt;&gt;"",VLOOKUP($D190,ISD!$B$11:$F$7000,2,FALSE),"")))</f>
        <v/>
      </c>
      <c r="G190" s="74" t="str">
        <f>UPPER(IF($D190="",IF($C190&lt;&gt;"",VLOOKUP($C190,CSD!$B$11:$E$15000,3,FALSE),""),IF($D190&lt;&gt;"",VLOOKUP($D190,ISD!$B$11:$F$7000,3,FALSE),"")))</f>
        <v/>
      </c>
      <c r="H190" s="88"/>
      <c r="I190" s="72" t="str">
        <f>IF($D190="",IF($C190&lt;&gt;"",VLOOKUP($C190,CSD!$B$11:$E$15000,4,FALSE),""),IF($D190&lt;&gt;"",VLOOKUP($D190,ISD!$B$11:$F$7000,5,FALSE),""))</f>
        <v/>
      </c>
      <c r="J190" s="79" t="str">
        <f t="shared" si="27"/>
        <v/>
      </c>
    </row>
    <row r="191" spans="1:10" ht="21" hidden="1" customHeight="1" x14ac:dyDescent="0.25">
      <c r="A191" s="2" t="str">
        <f t="shared" si="26"/>
        <v/>
      </c>
      <c r="B191" s="68" t="s">
        <v>15530</v>
      </c>
      <c r="C191" s="88"/>
      <c r="D191" s="88"/>
      <c r="E191" s="88"/>
      <c r="F191" s="78" t="str">
        <f>UPPER(IF($D191="",IF($C191&lt;&gt;"",VLOOKUP($C191,CSD!$B$11:$E$15000,2,FALSE),""),IF($D191&lt;&gt;"",VLOOKUP($D191,ISD!$B$11:$F$7000,2,FALSE),"")))</f>
        <v/>
      </c>
      <c r="G191" s="74" t="str">
        <f>UPPER(IF($D191="",IF($C191&lt;&gt;"",VLOOKUP($C191,CSD!$B$11:$E$15000,3,FALSE),""),IF($D191&lt;&gt;"",VLOOKUP($D191,ISD!$B$11:$F$7000,3,FALSE),"")))</f>
        <v/>
      </c>
      <c r="H191" s="88"/>
      <c r="I191" s="72" t="str">
        <f>IF($D191="",IF($C191&lt;&gt;"",VLOOKUP($C191,CSD!$B$11:$E$15000,4,FALSE),""),IF($D191&lt;&gt;"",VLOOKUP($D191,ISD!$B$11:$F$7000,5,FALSE),""))</f>
        <v/>
      </c>
      <c r="J191" s="79" t="str">
        <f t="shared" si="27"/>
        <v/>
      </c>
    </row>
    <row r="192" spans="1:10" ht="25.5" hidden="1" customHeight="1" x14ac:dyDescent="0.25">
      <c r="A192" s="2" t="str">
        <f t="shared" si="26"/>
        <v/>
      </c>
      <c r="B192" s="68" t="s">
        <v>15531</v>
      </c>
      <c r="C192" s="88"/>
      <c r="D192" s="88"/>
      <c r="E192" s="88"/>
      <c r="F192" s="78" t="str">
        <f>UPPER(IF($D192="",IF($C192&lt;&gt;"",VLOOKUP($C192,CSD!$B$11:$E$15000,2,FALSE),""),IF($D192&lt;&gt;"",VLOOKUP($D192,ISD!$B$11:$F$7000,2,FALSE),"")))</f>
        <v/>
      </c>
      <c r="G192" s="74" t="str">
        <f>UPPER(IF($D192="",IF($C192&lt;&gt;"",VLOOKUP($C192,CSD!$B$11:$E$15000,3,FALSE),""),IF($D192&lt;&gt;"",VLOOKUP($D192,ISD!$B$11:$F$7000,3,FALSE),"")))</f>
        <v/>
      </c>
      <c r="H192" s="88"/>
      <c r="I192" s="72" t="str">
        <f>IF($D192="",IF($C192&lt;&gt;"",VLOOKUP($C192,CSD!$B$11:$E$15000,4,FALSE),""),IF($D192&lt;&gt;"",VLOOKUP($D192,ISD!$B$11:$F$7000,5,FALSE),""))</f>
        <v/>
      </c>
      <c r="J192" s="79" t="str">
        <f t="shared" si="27"/>
        <v/>
      </c>
    </row>
    <row r="193" spans="1:10" s="1" customFormat="1" ht="30" hidden="1" customHeight="1" x14ac:dyDescent="0.25">
      <c r="A193" s="2" t="str">
        <f>IF(C193&gt;0,"x","")</f>
        <v/>
      </c>
      <c r="B193" s="44" t="s">
        <v>15532</v>
      </c>
      <c r="C193" s="144"/>
      <c r="D193" s="145"/>
      <c r="E193" s="145"/>
      <c r="F193" s="145"/>
      <c r="G193" s="145"/>
      <c r="H193" s="93"/>
      <c r="I193" s="57" t="s">
        <v>12</v>
      </c>
      <c r="J193" s="45">
        <f>SUM(J196:J205)</f>
        <v>0</v>
      </c>
    </row>
    <row r="194" spans="1:10" ht="6.75" hidden="1" customHeight="1" x14ac:dyDescent="0.25">
      <c r="A194" s="2" t="str">
        <f>IF(C193&gt;0,"x","")</f>
        <v/>
      </c>
      <c r="B194" s="55"/>
      <c r="C194" s="55"/>
      <c r="D194" s="55"/>
      <c r="E194" s="55"/>
      <c r="F194" s="56"/>
      <c r="G194" s="55"/>
      <c r="H194" s="56"/>
      <c r="I194" s="56"/>
      <c r="J194" s="56"/>
    </row>
    <row r="195" spans="1:10" ht="24" hidden="1" customHeight="1" x14ac:dyDescent="0.25">
      <c r="A195" s="2" t="str">
        <f>IF(C193&gt;0,"x","")</f>
        <v/>
      </c>
      <c r="B195" s="63" t="s">
        <v>4</v>
      </c>
      <c r="C195" s="64" t="s">
        <v>15370</v>
      </c>
      <c r="D195" s="64" t="s">
        <v>15369</v>
      </c>
      <c r="E195" s="64" t="s">
        <v>72</v>
      </c>
      <c r="F195" s="64" t="s">
        <v>1</v>
      </c>
      <c r="G195" s="64" t="s">
        <v>2</v>
      </c>
      <c r="H195" s="64" t="s">
        <v>3</v>
      </c>
      <c r="I195" s="64" t="s">
        <v>8</v>
      </c>
      <c r="J195" s="67" t="s">
        <v>15368</v>
      </c>
    </row>
    <row r="196" spans="1:10" ht="12.75" hidden="1" x14ac:dyDescent="0.25">
      <c r="A196" s="2" t="str">
        <f t="shared" ref="A196:A205" si="28">IF(H196&gt;0,"x","")</f>
        <v/>
      </c>
      <c r="B196" s="68" t="s">
        <v>15533</v>
      </c>
      <c r="C196" s="88"/>
      <c r="D196" s="88"/>
      <c r="E196" s="88"/>
      <c r="F196" s="78" t="str">
        <f>UPPER(IF($D196="",IF($C196&lt;&gt;"",VLOOKUP($C196,CSD!$B$11:$E$15000,2,FALSE),""),IF($D196&lt;&gt;"",VLOOKUP($D196,ISD!$B$11:$F$7000,2,FALSE),"")))</f>
        <v/>
      </c>
      <c r="G196" s="74" t="str">
        <f>UPPER(IF($D196="",IF($C196&lt;&gt;"",VLOOKUP($C196,CSD!$B$11:$E$15000,3,FALSE),""),IF($D196&lt;&gt;"",VLOOKUP($D196,ISD!$B$11:$F$7000,3,FALSE),"")))</f>
        <v/>
      </c>
      <c r="H196" s="88"/>
      <c r="I196" s="72" t="str">
        <f>IF($D196="",IF($C196&lt;&gt;"",VLOOKUP($C196,CSD!$B$11:$E$15000,4,FALSE),""),IF($D196&lt;&gt;"",VLOOKUP($D196,ISD!$B$11:$F$7000,5,FALSE),""))</f>
        <v/>
      </c>
      <c r="J196" s="79" t="str">
        <f>IF(H196=0,"",ROUND(I196*H196,2))</f>
        <v/>
      </c>
    </row>
    <row r="197" spans="1:10" ht="12.75" hidden="1" x14ac:dyDescent="0.25">
      <c r="A197" s="2" t="str">
        <f t="shared" si="28"/>
        <v/>
      </c>
      <c r="B197" s="68" t="s">
        <v>15534</v>
      </c>
      <c r="C197" s="88"/>
      <c r="D197" s="88"/>
      <c r="E197" s="88"/>
      <c r="F197" s="78" t="str">
        <f>UPPER(IF($D197="",IF($C197&lt;&gt;"",VLOOKUP($C197,CSD!$B$11:$E$15000,2,FALSE),""),IF($D197&lt;&gt;"",VLOOKUP($D197,ISD!$B$11:$F$7000,2,FALSE),"")))</f>
        <v/>
      </c>
      <c r="G197" s="74" t="str">
        <f>UPPER(IF($D197="",IF($C197&lt;&gt;"",VLOOKUP($C197,CSD!$B$11:$E$15000,3,FALSE),""),IF($D197&lt;&gt;"",VLOOKUP($D197,ISD!$B$11:$F$7000,3,FALSE),"")))</f>
        <v/>
      </c>
      <c r="H197" s="88"/>
      <c r="I197" s="72" t="str">
        <f>IF($D197="",IF($C197&lt;&gt;"",VLOOKUP($C197,CSD!$B$11:$E$15000,4,FALSE),""),IF($D197&lt;&gt;"",VLOOKUP($D197,ISD!$B$11:$F$7000,5,FALSE),""))</f>
        <v/>
      </c>
      <c r="J197" s="79" t="str">
        <f t="shared" ref="J197:J205" si="29">IF(H197=0,"",ROUND(I197*H197,2))</f>
        <v/>
      </c>
    </row>
    <row r="198" spans="1:10" ht="12.75" hidden="1" x14ac:dyDescent="0.25">
      <c r="A198" s="2" t="str">
        <f t="shared" si="28"/>
        <v/>
      </c>
      <c r="B198" s="68" t="s">
        <v>15535</v>
      </c>
      <c r="C198" s="88"/>
      <c r="D198" s="88"/>
      <c r="E198" s="88"/>
      <c r="F198" s="78" t="str">
        <f>UPPER(IF($D198="",IF($C198&lt;&gt;"",VLOOKUP($C198,CSD!$B$11:$E$15000,2,FALSE),""),IF($D198&lt;&gt;"",VLOOKUP($D198,ISD!$B$11:$F$7000,2,FALSE),"")))</f>
        <v/>
      </c>
      <c r="G198" s="74" t="str">
        <f>UPPER(IF($D198="",IF($C198&lt;&gt;"",VLOOKUP($C198,CSD!$B$11:$E$15000,3,FALSE),""),IF($D198&lt;&gt;"",VLOOKUP($D198,ISD!$B$11:$F$7000,3,FALSE),"")))</f>
        <v/>
      </c>
      <c r="H198" s="88"/>
      <c r="I198" s="72" t="str">
        <f>IF($D198="",IF($C198&lt;&gt;"",VLOOKUP($C198,CSD!$B$11:$E$15000,4,FALSE),""),IF($D198&lt;&gt;"",VLOOKUP($D198,ISD!$B$11:$F$7000,5,FALSE),""))</f>
        <v/>
      </c>
      <c r="J198" s="79" t="str">
        <f t="shared" si="29"/>
        <v/>
      </c>
    </row>
    <row r="199" spans="1:10" ht="24" hidden="1" customHeight="1" x14ac:dyDescent="0.25">
      <c r="A199" s="2" t="str">
        <f t="shared" si="28"/>
        <v/>
      </c>
      <c r="B199" s="68" t="s">
        <v>15536</v>
      </c>
      <c r="C199" s="88"/>
      <c r="D199" s="88"/>
      <c r="E199" s="88"/>
      <c r="F199" s="78" t="str">
        <f>UPPER(IF($D199="",IF($C199&lt;&gt;"",VLOOKUP($C199,CSD!$B$11:$E$15000,2,FALSE),""),IF($D199&lt;&gt;"",VLOOKUP($D199,ISD!$B$11:$F$7000,2,FALSE),"")))</f>
        <v/>
      </c>
      <c r="G199" s="74" t="str">
        <f>UPPER(IF($D199="",IF($C199&lt;&gt;"",VLOOKUP($C199,CSD!$B$11:$E$15000,3,FALSE),""),IF($D199&lt;&gt;"",VLOOKUP($D199,ISD!$B$11:$F$7000,3,FALSE),"")))</f>
        <v/>
      </c>
      <c r="H199" s="88"/>
      <c r="I199" s="72" t="str">
        <f>IF($D199="",IF($C199&lt;&gt;"",VLOOKUP($C199,CSD!$B$11:$E$15000,4,FALSE),""),IF($D199&lt;&gt;"",VLOOKUP($D199,ISD!$B$11:$F$7000,5,FALSE),""))</f>
        <v/>
      </c>
      <c r="J199" s="79" t="str">
        <f t="shared" si="29"/>
        <v/>
      </c>
    </row>
    <row r="200" spans="1:10" ht="24" hidden="1" customHeight="1" x14ac:dyDescent="0.25">
      <c r="A200" s="2" t="str">
        <f t="shared" si="28"/>
        <v/>
      </c>
      <c r="B200" s="68" t="s">
        <v>15537</v>
      </c>
      <c r="C200" s="88"/>
      <c r="D200" s="88"/>
      <c r="E200" s="88"/>
      <c r="F200" s="78" t="str">
        <f>UPPER(IF($D200="",IF($C200&lt;&gt;"",VLOOKUP($C200,CSD!$B$11:$E$15000,2,FALSE),""),IF($D200&lt;&gt;"",VLOOKUP($D200,ISD!$B$11:$F$7000,2,FALSE),"")))</f>
        <v/>
      </c>
      <c r="G200" s="74" t="str">
        <f>UPPER(IF($D200="",IF($C200&lt;&gt;"",VLOOKUP($C200,CSD!$B$11:$E$15000,3,FALSE),""),IF($D200&lt;&gt;"",VLOOKUP($D200,ISD!$B$11:$F$7000,3,FALSE),"")))</f>
        <v/>
      </c>
      <c r="H200" s="88"/>
      <c r="I200" s="72" t="str">
        <f>IF($D200="",IF($C200&lt;&gt;"",VLOOKUP($C200,CSD!$B$11:$E$15000,4,FALSE),""),IF($D200&lt;&gt;"",VLOOKUP($D200,ISD!$B$11:$F$7000,5,FALSE),""))</f>
        <v/>
      </c>
      <c r="J200" s="79" t="str">
        <f t="shared" si="29"/>
        <v/>
      </c>
    </row>
    <row r="201" spans="1:10" ht="24" hidden="1" customHeight="1" x14ac:dyDescent="0.25">
      <c r="A201" s="2" t="str">
        <f t="shared" si="28"/>
        <v/>
      </c>
      <c r="B201" s="68" t="s">
        <v>15538</v>
      </c>
      <c r="C201" s="88"/>
      <c r="D201" s="88"/>
      <c r="E201" s="88"/>
      <c r="F201" s="78" t="str">
        <f>UPPER(IF($D201="",IF($C201&lt;&gt;"",VLOOKUP($C201,CSD!$B$11:$E$15000,2,FALSE),""),IF($D201&lt;&gt;"",VLOOKUP($D201,ISD!$B$11:$F$7000,2,FALSE),"")))</f>
        <v/>
      </c>
      <c r="G201" s="74" t="str">
        <f>UPPER(IF($D201="",IF($C201&lt;&gt;"",VLOOKUP($C201,CSD!$B$11:$E$15000,3,FALSE),""),IF($D201&lt;&gt;"",VLOOKUP($D201,ISD!$B$11:$F$7000,3,FALSE),"")))</f>
        <v/>
      </c>
      <c r="H201" s="88"/>
      <c r="I201" s="72" t="str">
        <f>IF($D201="",IF($C201&lt;&gt;"",VLOOKUP($C201,CSD!$B$11:$E$15000,4,FALSE),""),IF($D201&lt;&gt;"",VLOOKUP($D201,ISD!$B$11:$F$7000,5,FALSE),""))</f>
        <v/>
      </c>
      <c r="J201" s="79" t="str">
        <f t="shared" si="29"/>
        <v/>
      </c>
    </row>
    <row r="202" spans="1:10" ht="24" hidden="1" customHeight="1" x14ac:dyDescent="0.25">
      <c r="A202" s="2" t="str">
        <f t="shared" si="28"/>
        <v/>
      </c>
      <c r="B202" s="68" t="s">
        <v>15539</v>
      </c>
      <c r="C202" s="88"/>
      <c r="D202" s="88"/>
      <c r="E202" s="88"/>
      <c r="F202" s="78" t="str">
        <f>UPPER(IF($D202="",IF($C202&lt;&gt;"",VLOOKUP($C202,CSD!$B$11:$E$15000,2,FALSE),""),IF($D202&lt;&gt;"",VLOOKUP($D202,ISD!$B$11:$F$7000,2,FALSE),"")))</f>
        <v/>
      </c>
      <c r="G202" s="74" t="str">
        <f>UPPER(IF($D202="",IF($C202&lt;&gt;"",VLOOKUP($C202,CSD!$B$11:$E$15000,3,FALSE),""),IF($D202&lt;&gt;"",VLOOKUP($D202,ISD!$B$11:$F$7000,3,FALSE),"")))</f>
        <v/>
      </c>
      <c r="H202" s="88"/>
      <c r="I202" s="72" t="str">
        <f>IF($D202="",IF($C202&lt;&gt;"",VLOOKUP($C202,CSD!$B$11:$E$15000,4,FALSE),""),IF($D202&lt;&gt;"",VLOOKUP($D202,ISD!$B$11:$F$7000,5,FALSE),""))</f>
        <v/>
      </c>
      <c r="J202" s="79" t="str">
        <f t="shared" si="29"/>
        <v/>
      </c>
    </row>
    <row r="203" spans="1:10" ht="12.75" hidden="1" x14ac:dyDescent="0.25">
      <c r="A203" s="2" t="str">
        <f t="shared" si="28"/>
        <v/>
      </c>
      <c r="B203" s="68" t="s">
        <v>15540</v>
      </c>
      <c r="C203" s="88"/>
      <c r="D203" s="88"/>
      <c r="E203" s="88"/>
      <c r="F203" s="78" t="str">
        <f>UPPER(IF($D203="",IF($C203&lt;&gt;"",VLOOKUP($C203,CSD!$B$11:$E$15000,2,FALSE),""),IF($D203&lt;&gt;"",VLOOKUP($D203,ISD!$B$11:$F$7000,2,FALSE),"")))</f>
        <v/>
      </c>
      <c r="G203" s="74" t="str">
        <f>UPPER(IF($D203="",IF($C203&lt;&gt;"",VLOOKUP($C203,CSD!$B$11:$E$15000,3,FALSE),""),IF($D203&lt;&gt;"",VLOOKUP($D203,ISD!$B$11:$F$7000,3,FALSE),"")))</f>
        <v/>
      </c>
      <c r="H203" s="88"/>
      <c r="I203" s="72" t="str">
        <f>IF($D203="",IF($C203&lt;&gt;"",VLOOKUP($C203,CSD!$B$11:$E$15000,4,FALSE),""),IF($D203&lt;&gt;"",VLOOKUP($D203,ISD!$B$11:$F$7000,5,FALSE),""))</f>
        <v/>
      </c>
      <c r="J203" s="79" t="str">
        <f t="shared" si="29"/>
        <v/>
      </c>
    </row>
    <row r="204" spans="1:10" ht="21" hidden="1" customHeight="1" x14ac:dyDescent="0.25">
      <c r="A204" s="2" t="str">
        <f t="shared" si="28"/>
        <v/>
      </c>
      <c r="B204" s="68" t="s">
        <v>15541</v>
      </c>
      <c r="C204" s="88"/>
      <c r="D204" s="88"/>
      <c r="E204" s="88"/>
      <c r="F204" s="78" t="str">
        <f>UPPER(IF($D204="",IF($C204&lt;&gt;"",VLOOKUP($C204,CSD!$B$11:$E$15000,2,FALSE),""),IF($D204&lt;&gt;"",VLOOKUP($D204,ISD!$B$11:$F$7000,2,FALSE),"")))</f>
        <v/>
      </c>
      <c r="G204" s="74" t="str">
        <f>UPPER(IF($D204="",IF($C204&lt;&gt;"",VLOOKUP($C204,CSD!$B$11:$E$15000,3,FALSE),""),IF($D204&lt;&gt;"",VLOOKUP($D204,ISD!$B$11:$F$7000,3,FALSE),"")))</f>
        <v/>
      </c>
      <c r="H204" s="88"/>
      <c r="I204" s="72" t="str">
        <f>IF($D204="",IF($C204&lt;&gt;"",VLOOKUP($C204,CSD!$B$11:$E$15000,4,FALSE),""),IF($D204&lt;&gt;"",VLOOKUP($D204,ISD!$B$11:$F$7000,5,FALSE),""))</f>
        <v/>
      </c>
      <c r="J204" s="79" t="str">
        <f t="shared" si="29"/>
        <v/>
      </c>
    </row>
    <row r="205" spans="1:10" ht="25.5" hidden="1" customHeight="1" x14ac:dyDescent="0.25">
      <c r="A205" s="2" t="str">
        <f t="shared" si="28"/>
        <v/>
      </c>
      <c r="B205" s="68" t="s">
        <v>15542</v>
      </c>
      <c r="C205" s="88"/>
      <c r="D205" s="88"/>
      <c r="E205" s="88"/>
      <c r="F205" s="78" t="str">
        <f>UPPER(IF($D205="",IF($C205&lt;&gt;"",VLOOKUP($C205,CSD!$B$11:$E$15000,2,FALSE),""),IF($D205&lt;&gt;"",VLOOKUP($D205,ISD!$B$11:$F$7000,2,FALSE),"")))</f>
        <v/>
      </c>
      <c r="G205" s="74" t="str">
        <f>UPPER(IF($D205="",IF($C205&lt;&gt;"",VLOOKUP($C205,CSD!$B$11:$E$15000,3,FALSE),""),IF($D205&lt;&gt;"",VLOOKUP($D205,ISD!$B$11:$F$7000,3,FALSE),"")))</f>
        <v/>
      </c>
      <c r="H205" s="88"/>
      <c r="I205" s="72" t="str">
        <f>IF($D205="",IF($C205&lt;&gt;"",VLOOKUP($C205,CSD!$B$11:$E$15000,4,FALSE),""),IF($D205&lt;&gt;"",VLOOKUP($D205,ISD!$B$11:$F$7000,5,FALSE),""))</f>
        <v/>
      </c>
      <c r="J205" s="79" t="str">
        <f t="shared" si="29"/>
        <v/>
      </c>
    </row>
    <row r="206" spans="1:10" ht="12" hidden="1" customHeight="1" x14ac:dyDescent="0.25">
      <c r="A206" s="2" t="str">
        <f>IF(G206&gt;0,"x","")</f>
        <v/>
      </c>
      <c r="B206" s="131"/>
      <c r="C206" s="131"/>
      <c r="D206" s="131"/>
      <c r="E206" s="131"/>
      <c r="F206" s="131"/>
    </row>
    <row r="207" spans="1:10" hidden="1" x14ac:dyDescent="0.25">
      <c r="B207" s="131"/>
      <c r="C207" s="131"/>
      <c r="D207" s="131"/>
      <c r="E207" s="131"/>
      <c r="F207" s="131"/>
    </row>
    <row r="208" spans="1:10" hidden="1" x14ac:dyDescent="0.25"/>
    <row r="209" spans="1:10" hidden="1" x14ac:dyDescent="0.25"/>
    <row r="210" spans="1:10" hidden="1" x14ac:dyDescent="0.25">
      <c r="B210" s="131"/>
      <c r="C210" s="131"/>
      <c r="D210" s="131"/>
      <c r="E210" s="131"/>
      <c r="F210" s="131"/>
    </row>
    <row r="211" spans="1:10" hidden="1" x14ac:dyDescent="0.25"/>
    <row r="212" spans="1:10" hidden="1" x14ac:dyDescent="0.25"/>
    <row r="213" spans="1:10" hidden="1" x14ac:dyDescent="0.25"/>
    <row r="214" spans="1:10" hidden="1" x14ac:dyDescent="0.25"/>
    <row r="215" spans="1:10" hidden="1" x14ac:dyDescent="0.25">
      <c r="G215" s="141"/>
      <c r="H215" s="141"/>
      <c r="I215" s="141"/>
      <c r="J215" s="141"/>
    </row>
    <row r="216" spans="1:10" x14ac:dyDescent="0.25">
      <c r="A216" s="2" t="s">
        <v>15398</v>
      </c>
      <c r="B216" s="131"/>
      <c r="C216" s="131"/>
      <c r="D216" s="131"/>
      <c r="E216" s="131"/>
      <c r="F216" s="131"/>
    </row>
    <row r="217" spans="1:10" x14ac:dyDescent="0.25">
      <c r="A217" s="2" t="s">
        <v>15398</v>
      </c>
    </row>
    <row r="218" spans="1:10" x14ac:dyDescent="0.25">
      <c r="A218" s="2" t="s">
        <v>15398</v>
      </c>
    </row>
    <row r="219" spans="1:10" x14ac:dyDescent="0.25">
      <c r="A219" s="2" t="s">
        <v>15398</v>
      </c>
      <c r="B219" s="131"/>
      <c r="C219" s="131"/>
      <c r="D219" s="131"/>
      <c r="E219" s="131"/>
      <c r="F219" s="131"/>
    </row>
    <row r="220" spans="1:10" x14ac:dyDescent="0.25">
      <c r="A220" s="2" t="s">
        <v>15398</v>
      </c>
    </row>
    <row r="221" spans="1:10" x14ac:dyDescent="0.25">
      <c r="A221" s="2" t="s">
        <v>15398</v>
      </c>
    </row>
    <row r="222" spans="1:10" x14ac:dyDescent="0.25">
      <c r="A222" s="2" t="s">
        <v>15398</v>
      </c>
    </row>
    <row r="223" spans="1:10" x14ac:dyDescent="0.25">
      <c r="A223" s="2" t="s">
        <v>15398</v>
      </c>
    </row>
    <row r="224" spans="1:10" x14ac:dyDescent="0.25">
      <c r="A224" s="2" t="s">
        <v>15398</v>
      </c>
      <c r="G224" s="141" t="s">
        <v>18</v>
      </c>
      <c r="H224" s="141"/>
      <c r="I224" s="141"/>
      <c r="J224" s="141"/>
    </row>
    <row r="225" spans="1:10" ht="15" x14ac:dyDescent="0.25">
      <c r="A225" s="2" t="s">
        <v>15398</v>
      </c>
      <c r="G225" s="143" t="str">
        <f>'P.O. CALÇADAS E BOLSÃO '!H81</f>
        <v>Lucas Scomação Jacon</v>
      </c>
      <c r="H225" s="143"/>
      <c r="I225" s="143"/>
      <c r="J225" s="143"/>
    </row>
    <row r="226" spans="1:10" ht="15" x14ac:dyDescent="0.25">
      <c r="A226" s="2" t="s">
        <v>15398</v>
      </c>
      <c r="G226" s="143" t="str">
        <f>'P.O. CALÇADAS E BOLSÃO '!H82</f>
        <v>Eng. Civil - CREA: PR-211223/D</v>
      </c>
      <c r="H226" s="143"/>
      <c r="I226" s="143"/>
      <c r="J226" s="143"/>
    </row>
    <row r="227" spans="1:10" hidden="1" x14ac:dyDescent="0.25"/>
    <row r="228" spans="1:10" hidden="1" x14ac:dyDescent="0.25">
      <c r="A228" s="2" t="str">
        <f t="shared" ref="A228:A239" si="30">IF(G228&gt;0,"x","")</f>
        <v/>
      </c>
    </row>
    <row r="229" spans="1:10" hidden="1" x14ac:dyDescent="0.25">
      <c r="A229" s="2" t="str">
        <f t="shared" si="30"/>
        <v/>
      </c>
    </row>
    <row r="230" spans="1:10" hidden="1" x14ac:dyDescent="0.25">
      <c r="A230" s="2" t="str">
        <f t="shared" si="30"/>
        <v/>
      </c>
    </row>
    <row r="231" spans="1:10" hidden="1" x14ac:dyDescent="0.25">
      <c r="A231" s="2" t="str">
        <f t="shared" si="30"/>
        <v/>
      </c>
    </row>
    <row r="232" spans="1:10" hidden="1" x14ac:dyDescent="0.25">
      <c r="A232" s="2" t="str">
        <f t="shared" si="30"/>
        <v/>
      </c>
    </row>
    <row r="233" spans="1:10" hidden="1" x14ac:dyDescent="0.25">
      <c r="A233" s="2" t="str">
        <f t="shared" si="30"/>
        <v/>
      </c>
    </row>
    <row r="234" spans="1:10" hidden="1" x14ac:dyDescent="0.25">
      <c r="A234" s="2" t="str">
        <f t="shared" si="30"/>
        <v/>
      </c>
    </row>
    <row r="235" spans="1:10" hidden="1" x14ac:dyDescent="0.25">
      <c r="A235" s="2" t="str">
        <f t="shared" si="30"/>
        <v/>
      </c>
    </row>
    <row r="236" spans="1:10" hidden="1" x14ac:dyDescent="0.25">
      <c r="A236" s="2" t="str">
        <f t="shared" si="30"/>
        <v/>
      </c>
    </row>
    <row r="237" spans="1:10" hidden="1" x14ac:dyDescent="0.25">
      <c r="A237" s="2" t="str">
        <f t="shared" si="30"/>
        <v/>
      </c>
    </row>
    <row r="238" spans="1:10" hidden="1" x14ac:dyDescent="0.25">
      <c r="A238" s="2" t="str">
        <f t="shared" si="30"/>
        <v/>
      </c>
    </row>
    <row r="239" spans="1:10" hidden="1" x14ac:dyDescent="0.25">
      <c r="A239" s="2" t="str">
        <f t="shared" si="30"/>
        <v/>
      </c>
    </row>
    <row r="240" spans="1:1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spans="1:1" hidden="1" x14ac:dyDescent="0.25"/>
    <row r="882" spans="1:1" hidden="1" x14ac:dyDescent="0.25">
      <c r="A882" s="2" t="str">
        <f t="shared" ref="A882:A887" si="31">IF(G882&gt;0,"x","")</f>
        <v/>
      </c>
    </row>
    <row r="883" spans="1:1" hidden="1" x14ac:dyDescent="0.25">
      <c r="A883" s="2" t="str">
        <f t="shared" si="31"/>
        <v/>
      </c>
    </row>
    <row r="884" spans="1:1" hidden="1" x14ac:dyDescent="0.25">
      <c r="A884" s="2" t="str">
        <f t="shared" si="31"/>
        <v/>
      </c>
    </row>
    <row r="885" spans="1:1" hidden="1" x14ac:dyDescent="0.25">
      <c r="A885" s="2" t="str">
        <f t="shared" si="31"/>
        <v/>
      </c>
    </row>
    <row r="886" spans="1:1" hidden="1" x14ac:dyDescent="0.25">
      <c r="A886" s="2" t="str">
        <f t="shared" si="31"/>
        <v/>
      </c>
    </row>
    <row r="887" spans="1:1" hidden="1" x14ac:dyDescent="0.25">
      <c r="A887" s="2" t="str">
        <f t="shared" si="31"/>
        <v/>
      </c>
    </row>
    <row r="888" spans="1:1" hidden="1" x14ac:dyDescent="0.25">
      <c r="A888" s="2" t="str">
        <f t="shared" ref="A888:A899" si="32">IF(G888&gt;0,"x","")</f>
        <v/>
      </c>
    </row>
    <row r="889" spans="1:1" hidden="1" x14ac:dyDescent="0.25">
      <c r="A889" s="2" t="str">
        <f t="shared" si="32"/>
        <v/>
      </c>
    </row>
    <row r="890" spans="1:1" hidden="1" x14ac:dyDescent="0.25">
      <c r="A890" s="2" t="str">
        <f t="shared" si="32"/>
        <v/>
      </c>
    </row>
    <row r="891" spans="1:1" hidden="1" x14ac:dyDescent="0.25">
      <c r="A891" s="2" t="str">
        <f t="shared" si="32"/>
        <v/>
      </c>
    </row>
    <row r="892" spans="1:1" hidden="1" x14ac:dyDescent="0.25">
      <c r="A892" s="2" t="str">
        <f t="shared" si="32"/>
        <v/>
      </c>
    </row>
    <row r="893" spans="1:1" hidden="1" x14ac:dyDescent="0.25">
      <c r="A893" s="2" t="str">
        <f t="shared" si="32"/>
        <v/>
      </c>
    </row>
    <row r="894" spans="1:1" hidden="1" x14ac:dyDescent="0.25">
      <c r="A894" s="2" t="str">
        <f t="shared" si="32"/>
        <v/>
      </c>
    </row>
    <row r="895" spans="1:1" hidden="1" x14ac:dyDescent="0.25">
      <c r="A895" s="2" t="str">
        <f t="shared" si="32"/>
        <v/>
      </c>
    </row>
    <row r="896" spans="1:1" hidden="1" x14ac:dyDescent="0.25">
      <c r="A896" s="2" t="str">
        <f t="shared" si="32"/>
        <v/>
      </c>
    </row>
    <row r="897" spans="1:1" hidden="1" x14ac:dyDescent="0.25">
      <c r="A897" s="2" t="str">
        <f t="shared" si="32"/>
        <v/>
      </c>
    </row>
    <row r="898" spans="1:1" hidden="1" x14ac:dyDescent="0.25">
      <c r="A898" s="2" t="str">
        <f t="shared" si="32"/>
        <v/>
      </c>
    </row>
    <row r="899" spans="1:1" hidden="1" x14ac:dyDescent="0.25">
      <c r="A899" s="2" t="str">
        <f t="shared" si="32"/>
        <v/>
      </c>
    </row>
    <row r="900" spans="1:1" hidden="1" x14ac:dyDescent="0.25">
      <c r="A900" s="2" t="str">
        <f t="shared" ref="A900:A912" si="33">IF(G900&gt;0,"x","")</f>
        <v/>
      </c>
    </row>
    <row r="901" spans="1:1" hidden="1" x14ac:dyDescent="0.25">
      <c r="A901" s="2" t="str">
        <f t="shared" si="33"/>
        <v/>
      </c>
    </row>
    <row r="902" spans="1:1" hidden="1" x14ac:dyDescent="0.25">
      <c r="A902" s="2" t="str">
        <f t="shared" si="33"/>
        <v/>
      </c>
    </row>
    <row r="903" spans="1:1" hidden="1" x14ac:dyDescent="0.25">
      <c r="A903" s="2" t="str">
        <f t="shared" si="33"/>
        <v/>
      </c>
    </row>
    <row r="904" spans="1:1" hidden="1" x14ac:dyDescent="0.25">
      <c r="A904" s="2" t="str">
        <f t="shared" si="33"/>
        <v/>
      </c>
    </row>
    <row r="905" spans="1:1" hidden="1" x14ac:dyDescent="0.25">
      <c r="A905" s="2" t="str">
        <f t="shared" si="33"/>
        <v/>
      </c>
    </row>
    <row r="906" spans="1:1" hidden="1" x14ac:dyDescent="0.25">
      <c r="A906" s="2" t="str">
        <f t="shared" si="33"/>
        <v/>
      </c>
    </row>
    <row r="907" spans="1:1" hidden="1" x14ac:dyDescent="0.25">
      <c r="A907" s="2" t="str">
        <f t="shared" si="33"/>
        <v/>
      </c>
    </row>
    <row r="908" spans="1:1" hidden="1" x14ac:dyDescent="0.25">
      <c r="A908" s="2" t="str">
        <f t="shared" si="33"/>
        <v/>
      </c>
    </row>
    <row r="909" spans="1:1" hidden="1" x14ac:dyDescent="0.25">
      <c r="A909" s="2" t="str">
        <f t="shared" si="33"/>
        <v/>
      </c>
    </row>
    <row r="910" spans="1:1" hidden="1" x14ac:dyDescent="0.25">
      <c r="A910" s="2" t="str">
        <f t="shared" si="33"/>
        <v/>
      </c>
    </row>
    <row r="911" spans="1:1" hidden="1" x14ac:dyDescent="0.25">
      <c r="A911" s="2" t="str">
        <f t="shared" si="33"/>
        <v/>
      </c>
    </row>
    <row r="912" spans="1:1" hidden="1" x14ac:dyDescent="0.25">
      <c r="A912" s="2" t="str">
        <f t="shared" si="33"/>
        <v/>
      </c>
    </row>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hidden="1" x14ac:dyDescent="0.25"/>
    <row r="1026" hidden="1" x14ac:dyDescent="0.25"/>
    <row r="1027" hidden="1" x14ac:dyDescent="0.25"/>
    <row r="1028" hidden="1" x14ac:dyDescent="0.25"/>
    <row r="1029" hidden="1" x14ac:dyDescent="0.25"/>
    <row r="1030" hidden="1" x14ac:dyDescent="0.25"/>
    <row r="1031" hidden="1" x14ac:dyDescent="0.25"/>
    <row r="1032" hidden="1" x14ac:dyDescent="0.25"/>
    <row r="1033" hidden="1" x14ac:dyDescent="0.25"/>
    <row r="1034" hidden="1" x14ac:dyDescent="0.25"/>
    <row r="1035" hidden="1" x14ac:dyDescent="0.25"/>
    <row r="1036" hidden="1" x14ac:dyDescent="0.25"/>
    <row r="1037" hidden="1" x14ac:dyDescent="0.25"/>
    <row r="1038" hidden="1" x14ac:dyDescent="0.25"/>
    <row r="1039" hidden="1" x14ac:dyDescent="0.25"/>
    <row r="1040"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spans="1:1" hidden="1" x14ac:dyDescent="0.25"/>
    <row r="1186" spans="1:1" hidden="1" x14ac:dyDescent="0.25"/>
    <row r="1187" spans="1:1" hidden="1" x14ac:dyDescent="0.25"/>
    <row r="1188" spans="1:1" hidden="1" x14ac:dyDescent="0.25"/>
    <row r="1189" spans="1:1" hidden="1" x14ac:dyDescent="0.25"/>
    <row r="1190" spans="1:1" hidden="1" x14ac:dyDescent="0.25"/>
    <row r="1191" spans="1:1" hidden="1" x14ac:dyDescent="0.25"/>
    <row r="1192" spans="1:1" hidden="1" x14ac:dyDescent="0.25"/>
    <row r="1193" spans="1:1" hidden="1" x14ac:dyDescent="0.25"/>
    <row r="1194" spans="1:1" hidden="1" x14ac:dyDescent="0.25"/>
    <row r="1195" spans="1:1" hidden="1" x14ac:dyDescent="0.25">
      <c r="A1195" s="2" t="str">
        <f t="shared" ref="A1195:A1200" si="34">IF(G1195&gt;0,"x","")</f>
        <v/>
      </c>
    </row>
    <row r="1196" spans="1:1" hidden="1" x14ac:dyDescent="0.25">
      <c r="A1196" s="2" t="str">
        <f t="shared" si="34"/>
        <v/>
      </c>
    </row>
    <row r="1197" spans="1:1" hidden="1" x14ac:dyDescent="0.25">
      <c r="A1197" s="2" t="str">
        <f t="shared" si="34"/>
        <v/>
      </c>
    </row>
    <row r="1198" spans="1:1" hidden="1" x14ac:dyDescent="0.25">
      <c r="A1198" s="2" t="str">
        <f t="shared" si="34"/>
        <v/>
      </c>
    </row>
    <row r="1199" spans="1:1" hidden="1" x14ac:dyDescent="0.25">
      <c r="A1199" s="2" t="str">
        <f t="shared" si="34"/>
        <v/>
      </c>
    </row>
    <row r="1200" spans="1:1" hidden="1" x14ac:dyDescent="0.25">
      <c r="A1200" s="2" t="str">
        <f t="shared" si="34"/>
        <v/>
      </c>
    </row>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hidden="1" x14ac:dyDescent="0.25"/>
    <row r="1378" hidden="1" x14ac:dyDescent="0.25"/>
    <row r="1379" hidden="1" x14ac:dyDescent="0.25"/>
    <row r="1380" hidden="1" x14ac:dyDescent="0.25"/>
    <row r="1381" hidden="1" x14ac:dyDescent="0.25"/>
    <row r="1382" hidden="1" x14ac:dyDescent="0.25"/>
    <row r="1383" hidden="1" x14ac:dyDescent="0.25"/>
    <row r="1384" hidden="1" x14ac:dyDescent="0.25"/>
    <row r="1385" hidden="1" x14ac:dyDescent="0.25"/>
    <row r="1386" hidden="1" x14ac:dyDescent="0.25"/>
    <row r="1387" hidden="1" x14ac:dyDescent="0.25"/>
    <row r="1388" hidden="1" x14ac:dyDescent="0.25"/>
    <row r="1389" hidden="1" x14ac:dyDescent="0.25"/>
    <row r="1390" hidden="1" x14ac:dyDescent="0.25"/>
    <row r="1391" hidden="1" x14ac:dyDescent="0.25"/>
    <row r="1392" hidden="1" x14ac:dyDescent="0.25"/>
    <row r="1393" hidden="1" x14ac:dyDescent="0.25"/>
    <row r="1394" hidden="1" x14ac:dyDescent="0.25"/>
    <row r="1395" hidden="1" x14ac:dyDescent="0.25"/>
    <row r="1396" hidden="1" x14ac:dyDescent="0.25"/>
    <row r="1397" hidden="1" x14ac:dyDescent="0.25"/>
    <row r="1398" hidden="1" x14ac:dyDescent="0.25"/>
    <row r="1399" hidden="1" x14ac:dyDescent="0.25"/>
    <row r="1400" hidden="1" x14ac:dyDescent="0.25"/>
    <row r="1401" hidden="1" x14ac:dyDescent="0.25"/>
    <row r="1402" hidden="1" x14ac:dyDescent="0.25"/>
    <row r="1403" hidden="1" x14ac:dyDescent="0.25"/>
    <row r="1404" hidden="1" x14ac:dyDescent="0.25"/>
    <row r="1405" hidden="1" x14ac:dyDescent="0.25"/>
    <row r="1406" hidden="1" x14ac:dyDescent="0.25"/>
    <row r="1407" hidden="1" x14ac:dyDescent="0.25"/>
    <row r="1408" hidden="1" x14ac:dyDescent="0.25"/>
    <row r="1409" hidden="1" x14ac:dyDescent="0.25"/>
    <row r="1410" hidden="1" x14ac:dyDescent="0.25"/>
    <row r="1411" hidden="1" x14ac:dyDescent="0.25"/>
    <row r="1412" hidden="1" x14ac:dyDescent="0.25"/>
    <row r="1413" hidden="1" x14ac:dyDescent="0.25"/>
    <row r="1414" hidden="1" x14ac:dyDescent="0.25"/>
    <row r="1415" hidden="1" x14ac:dyDescent="0.25"/>
    <row r="1416" hidden="1" x14ac:dyDescent="0.25"/>
    <row r="1417" hidden="1" x14ac:dyDescent="0.25"/>
    <row r="1418" hidden="1" x14ac:dyDescent="0.25"/>
    <row r="1419" hidden="1" x14ac:dyDescent="0.25"/>
    <row r="1420" hidden="1" x14ac:dyDescent="0.25"/>
    <row r="1421" hidden="1" x14ac:dyDescent="0.25"/>
    <row r="1422" hidden="1" x14ac:dyDescent="0.25"/>
    <row r="1423" hidden="1" x14ac:dyDescent="0.25"/>
    <row r="1424"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spans="1:1" hidden="1" x14ac:dyDescent="0.25"/>
    <row r="1554" spans="1:1" hidden="1" x14ac:dyDescent="0.25"/>
    <row r="1555" spans="1:1" x14ac:dyDescent="0.25">
      <c r="A1555" s="2" t="s">
        <v>15398</v>
      </c>
    </row>
    <row r="1556" spans="1:1" x14ac:dyDescent="0.25">
      <c r="A1556" s="75" t="s">
        <v>15398</v>
      </c>
    </row>
    <row r="1557" spans="1:1" x14ac:dyDescent="0.25">
      <c r="A1557" s="75" t="s">
        <v>15398</v>
      </c>
    </row>
    <row r="1558" spans="1:1" x14ac:dyDescent="0.25">
      <c r="A1558" s="75" t="s">
        <v>15398</v>
      </c>
    </row>
    <row r="1559" spans="1:1" x14ac:dyDescent="0.25">
      <c r="A1559" s="2" t="s">
        <v>15398</v>
      </c>
    </row>
    <row r="1560" spans="1:1" x14ac:dyDescent="0.25">
      <c r="A1560" s="2" t="s">
        <v>15398</v>
      </c>
    </row>
    <row r="1561" spans="1:1" hidden="1" x14ac:dyDescent="0.25">
      <c r="A1561" s="2" t="str">
        <f t="shared" ref="A1561:A1570" si="35">IF(G1561&gt;0,"x","")</f>
        <v/>
      </c>
    </row>
    <row r="1562" spans="1:1" hidden="1" x14ac:dyDescent="0.25">
      <c r="A1562" s="2" t="str">
        <f t="shared" si="35"/>
        <v/>
      </c>
    </row>
    <row r="1563" spans="1:1" hidden="1" x14ac:dyDescent="0.25">
      <c r="A1563" s="2" t="str">
        <f t="shared" si="35"/>
        <v/>
      </c>
    </row>
    <row r="1564" spans="1:1" hidden="1" x14ac:dyDescent="0.25">
      <c r="A1564" s="2" t="str">
        <f t="shared" si="35"/>
        <v/>
      </c>
    </row>
    <row r="1565" spans="1:1" hidden="1" x14ac:dyDescent="0.25">
      <c r="A1565" s="2" t="str">
        <f t="shared" si="35"/>
        <v/>
      </c>
    </row>
    <row r="1566" spans="1:1" hidden="1" x14ac:dyDescent="0.25">
      <c r="A1566" s="2" t="str">
        <f t="shared" si="35"/>
        <v/>
      </c>
    </row>
    <row r="1567" spans="1:1" hidden="1" x14ac:dyDescent="0.25">
      <c r="A1567" s="2" t="str">
        <f t="shared" si="35"/>
        <v/>
      </c>
    </row>
    <row r="1568" spans="1:1" hidden="1" x14ac:dyDescent="0.25">
      <c r="A1568" s="2" t="str">
        <f t="shared" si="35"/>
        <v/>
      </c>
    </row>
    <row r="1569" spans="1:1" hidden="1" x14ac:dyDescent="0.25">
      <c r="A1569" s="2" t="str">
        <f t="shared" si="35"/>
        <v/>
      </c>
    </row>
    <row r="1570" spans="1:1" hidden="1" x14ac:dyDescent="0.25">
      <c r="A1570" s="2" t="str">
        <f t="shared" si="35"/>
        <v/>
      </c>
    </row>
    <row r="1571" spans="1:1" x14ac:dyDescent="0.25">
      <c r="A1571" s="2" t="s">
        <v>15399</v>
      </c>
    </row>
    <row r="1572" spans="1:1" x14ac:dyDescent="0.25">
      <c r="A1572" s="2" t="s">
        <v>15399</v>
      </c>
    </row>
    <row r="1573" spans="1:1" hidden="1" x14ac:dyDescent="0.25">
      <c r="A1573" s="2" t="str">
        <f t="shared" ref="A1573:A1585" si="36">IF(G1573&gt;0,"x","")</f>
        <v/>
      </c>
    </row>
    <row r="1574" spans="1:1" hidden="1" x14ac:dyDescent="0.25">
      <c r="A1574" s="2" t="str">
        <f t="shared" si="36"/>
        <v/>
      </c>
    </row>
    <row r="1575" spans="1:1" hidden="1" x14ac:dyDescent="0.25">
      <c r="A1575" s="2" t="str">
        <f t="shared" si="36"/>
        <v/>
      </c>
    </row>
    <row r="1576" spans="1:1" hidden="1" x14ac:dyDescent="0.25">
      <c r="A1576" s="2" t="str">
        <f t="shared" si="36"/>
        <v/>
      </c>
    </row>
    <row r="1577" spans="1:1" hidden="1" x14ac:dyDescent="0.25">
      <c r="A1577" s="2" t="str">
        <f t="shared" si="36"/>
        <v/>
      </c>
    </row>
    <row r="1578" spans="1:1" hidden="1" x14ac:dyDescent="0.25">
      <c r="A1578" s="2" t="str">
        <f t="shared" si="36"/>
        <v/>
      </c>
    </row>
    <row r="1579" spans="1:1" hidden="1" x14ac:dyDescent="0.25">
      <c r="A1579" s="2" t="str">
        <f t="shared" si="36"/>
        <v/>
      </c>
    </row>
    <row r="1580" spans="1:1" hidden="1" x14ac:dyDescent="0.25">
      <c r="A1580" s="2" t="str">
        <f t="shared" si="36"/>
        <v/>
      </c>
    </row>
    <row r="1581" spans="1:1" hidden="1" x14ac:dyDescent="0.25">
      <c r="A1581" s="2" t="str">
        <f t="shared" si="36"/>
        <v/>
      </c>
    </row>
    <row r="1582" spans="1:1" hidden="1" x14ac:dyDescent="0.25">
      <c r="A1582" s="2" t="str">
        <f t="shared" si="36"/>
        <v/>
      </c>
    </row>
    <row r="1583" spans="1:1" hidden="1" x14ac:dyDescent="0.25">
      <c r="A1583" s="2" t="str">
        <f t="shared" si="36"/>
        <v/>
      </c>
    </row>
    <row r="1584" spans="1:1" hidden="1" x14ac:dyDescent="0.25">
      <c r="A1584" s="2" t="str">
        <f t="shared" si="36"/>
        <v/>
      </c>
    </row>
    <row r="1585" spans="1:1" hidden="1" x14ac:dyDescent="0.25">
      <c r="A1585" s="2" t="str">
        <f t="shared" si="36"/>
        <v/>
      </c>
    </row>
    <row r="1586" spans="1:1" hidden="1" x14ac:dyDescent="0.25"/>
    <row r="1587" spans="1:1" hidden="1" x14ac:dyDescent="0.25"/>
    <row r="1588" spans="1:1" hidden="1" x14ac:dyDescent="0.25"/>
    <row r="1589" spans="1:1" hidden="1" x14ac:dyDescent="0.25"/>
    <row r="1590" spans="1:1" hidden="1" x14ac:dyDescent="0.25"/>
    <row r="1591" spans="1:1" hidden="1" x14ac:dyDescent="0.25"/>
    <row r="1592" spans="1:1" hidden="1" x14ac:dyDescent="0.25"/>
    <row r="1593" spans="1:1" hidden="1" x14ac:dyDescent="0.25"/>
    <row r="1594" spans="1:1" hidden="1" x14ac:dyDescent="0.25"/>
    <row r="1595" spans="1:1" hidden="1" x14ac:dyDescent="0.25"/>
    <row r="1596" spans="1:1" hidden="1" x14ac:dyDescent="0.25"/>
    <row r="1597" spans="1:1" hidden="1" x14ac:dyDescent="0.25"/>
    <row r="1598" spans="1:1" hidden="1" x14ac:dyDescent="0.25"/>
    <row r="1599" spans="1:1" hidden="1" x14ac:dyDescent="0.25"/>
    <row r="1600" spans="1:1"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hidden="1" x14ac:dyDescent="0.25"/>
    <row r="1922" hidden="1" x14ac:dyDescent="0.25"/>
    <row r="1923" hidden="1" x14ac:dyDescent="0.25"/>
    <row r="1924" hidden="1" x14ac:dyDescent="0.25"/>
    <row r="1925" hidden="1" x14ac:dyDescent="0.25"/>
    <row r="1926" hidden="1" x14ac:dyDescent="0.25"/>
    <row r="1927" hidden="1" x14ac:dyDescent="0.25"/>
    <row r="1928" hidden="1" x14ac:dyDescent="0.25"/>
    <row r="1929" hidden="1" x14ac:dyDescent="0.25"/>
    <row r="1930" hidden="1" x14ac:dyDescent="0.25"/>
    <row r="1931" hidden="1" x14ac:dyDescent="0.25"/>
    <row r="1932" hidden="1" x14ac:dyDescent="0.25"/>
    <row r="1933" hidden="1" x14ac:dyDescent="0.25"/>
    <row r="1934" hidden="1" x14ac:dyDescent="0.25"/>
    <row r="1935" hidden="1" x14ac:dyDescent="0.25"/>
    <row r="1936" hidden="1" x14ac:dyDescent="0.25"/>
    <row r="1937" hidden="1" x14ac:dyDescent="0.25"/>
    <row r="1938" hidden="1" x14ac:dyDescent="0.25"/>
    <row r="1939" hidden="1" x14ac:dyDescent="0.25"/>
    <row r="1940" hidden="1" x14ac:dyDescent="0.25"/>
    <row r="1941" hidden="1" x14ac:dyDescent="0.25"/>
    <row r="1942" hidden="1" x14ac:dyDescent="0.25"/>
    <row r="1943" hidden="1" x14ac:dyDescent="0.25"/>
    <row r="1944" hidden="1" x14ac:dyDescent="0.25"/>
    <row r="1945" hidden="1" x14ac:dyDescent="0.25"/>
    <row r="1946" hidden="1" x14ac:dyDescent="0.25"/>
    <row r="1947" hidden="1" x14ac:dyDescent="0.25"/>
    <row r="1948" hidden="1" x14ac:dyDescent="0.25"/>
    <row r="1949" hidden="1" x14ac:dyDescent="0.25"/>
    <row r="1950" hidden="1" x14ac:dyDescent="0.25"/>
    <row r="1951" hidden="1" x14ac:dyDescent="0.25"/>
    <row r="1952" hidden="1" x14ac:dyDescent="0.25"/>
    <row r="1953" hidden="1" x14ac:dyDescent="0.25"/>
    <row r="1954" hidden="1" x14ac:dyDescent="0.25"/>
    <row r="1955" hidden="1" x14ac:dyDescent="0.25"/>
    <row r="1956" hidden="1" x14ac:dyDescent="0.25"/>
    <row r="1957" hidden="1" x14ac:dyDescent="0.25"/>
    <row r="1958" hidden="1" x14ac:dyDescent="0.25"/>
    <row r="1959" hidden="1" x14ac:dyDescent="0.25"/>
    <row r="1960" hidden="1" x14ac:dyDescent="0.25"/>
    <row r="1961" hidden="1" x14ac:dyDescent="0.25"/>
    <row r="1962" hidden="1" x14ac:dyDescent="0.25"/>
    <row r="1963" hidden="1" x14ac:dyDescent="0.25"/>
    <row r="1964" hidden="1" x14ac:dyDescent="0.25"/>
    <row r="1965" hidden="1" x14ac:dyDescent="0.25"/>
    <row r="1966" hidden="1" x14ac:dyDescent="0.25"/>
    <row r="1967" hidden="1" x14ac:dyDescent="0.25"/>
    <row r="1968" hidden="1" x14ac:dyDescent="0.25"/>
    <row r="1969" hidden="1" x14ac:dyDescent="0.25"/>
    <row r="1970" hidden="1" x14ac:dyDescent="0.25"/>
    <row r="1971" hidden="1" x14ac:dyDescent="0.25"/>
    <row r="1972" hidden="1" x14ac:dyDescent="0.25"/>
    <row r="1973" hidden="1" x14ac:dyDescent="0.25"/>
    <row r="1974" hidden="1" x14ac:dyDescent="0.25"/>
    <row r="1975" hidden="1" x14ac:dyDescent="0.25"/>
    <row r="1976" hidden="1" x14ac:dyDescent="0.25"/>
    <row r="1977" hidden="1" x14ac:dyDescent="0.25"/>
    <row r="1978" hidden="1" x14ac:dyDescent="0.25"/>
    <row r="1979" hidden="1" x14ac:dyDescent="0.25"/>
    <row r="1980" hidden="1" x14ac:dyDescent="0.25"/>
    <row r="1981" hidden="1" x14ac:dyDescent="0.25"/>
    <row r="1982" hidden="1" x14ac:dyDescent="0.25"/>
    <row r="1983" hidden="1" x14ac:dyDescent="0.25"/>
    <row r="1984" hidden="1" x14ac:dyDescent="0.25"/>
    <row r="1985" hidden="1" x14ac:dyDescent="0.25"/>
    <row r="1986" hidden="1" x14ac:dyDescent="0.25"/>
    <row r="1987" hidden="1" x14ac:dyDescent="0.25"/>
    <row r="1988" hidden="1" x14ac:dyDescent="0.25"/>
    <row r="1989" hidden="1" x14ac:dyDescent="0.25"/>
    <row r="1990" hidden="1" x14ac:dyDescent="0.25"/>
    <row r="1991" hidden="1" x14ac:dyDescent="0.25"/>
    <row r="1992" hidden="1" x14ac:dyDescent="0.25"/>
    <row r="1993" hidden="1" x14ac:dyDescent="0.25"/>
    <row r="1994" hidden="1" x14ac:dyDescent="0.25"/>
    <row r="1995" hidden="1" x14ac:dyDescent="0.25"/>
    <row r="1996" hidden="1" x14ac:dyDescent="0.25"/>
    <row r="1997" hidden="1" x14ac:dyDescent="0.25"/>
    <row r="1998" hidden="1" x14ac:dyDescent="0.25"/>
    <row r="1999" hidden="1" x14ac:dyDescent="0.25"/>
    <row r="2000" hidden="1" x14ac:dyDescent="0.25"/>
    <row r="2001" hidden="1" x14ac:dyDescent="0.25"/>
    <row r="2002" hidden="1" x14ac:dyDescent="0.25"/>
    <row r="2003" hidden="1" x14ac:dyDescent="0.25"/>
    <row r="2004" hidden="1" x14ac:dyDescent="0.25"/>
    <row r="2005" hidden="1" x14ac:dyDescent="0.25"/>
    <row r="2006" hidden="1" x14ac:dyDescent="0.25"/>
    <row r="2007" hidden="1" x14ac:dyDescent="0.25"/>
    <row r="2008" hidden="1" x14ac:dyDescent="0.25"/>
    <row r="2009" hidden="1" x14ac:dyDescent="0.25"/>
    <row r="2010" hidden="1" x14ac:dyDescent="0.25"/>
    <row r="2011" hidden="1" x14ac:dyDescent="0.25"/>
    <row r="2012" hidden="1" x14ac:dyDescent="0.25"/>
    <row r="2013" hidden="1" x14ac:dyDescent="0.25"/>
    <row r="2014" hidden="1" x14ac:dyDescent="0.25"/>
    <row r="2015" hidden="1" x14ac:dyDescent="0.25"/>
    <row r="2016" hidden="1" x14ac:dyDescent="0.25"/>
    <row r="2017" hidden="1" x14ac:dyDescent="0.25"/>
    <row r="2018" hidden="1" x14ac:dyDescent="0.25"/>
    <row r="2019" hidden="1" x14ac:dyDescent="0.25"/>
    <row r="2020" hidden="1" x14ac:dyDescent="0.25"/>
    <row r="2021" hidden="1" x14ac:dyDescent="0.25"/>
    <row r="2022" hidden="1" x14ac:dyDescent="0.25"/>
    <row r="2023" hidden="1" x14ac:dyDescent="0.25"/>
    <row r="2024" hidden="1" x14ac:dyDescent="0.25"/>
    <row r="2025" hidden="1" x14ac:dyDescent="0.25"/>
    <row r="2026" hidden="1" x14ac:dyDescent="0.25"/>
    <row r="2027" hidden="1" x14ac:dyDescent="0.25"/>
    <row r="2028" hidden="1" x14ac:dyDescent="0.25"/>
    <row r="2029" hidden="1" x14ac:dyDescent="0.25"/>
    <row r="2030" hidden="1" x14ac:dyDescent="0.25"/>
    <row r="2031" hidden="1" x14ac:dyDescent="0.25"/>
    <row r="2032" hidden="1" x14ac:dyDescent="0.25"/>
    <row r="2033" hidden="1" x14ac:dyDescent="0.25"/>
    <row r="2034" hidden="1" x14ac:dyDescent="0.25"/>
    <row r="2035" hidden="1" x14ac:dyDescent="0.25"/>
    <row r="2036" hidden="1" x14ac:dyDescent="0.25"/>
    <row r="2037" hidden="1" x14ac:dyDescent="0.25"/>
    <row r="2038" hidden="1" x14ac:dyDescent="0.25"/>
    <row r="2039" hidden="1" x14ac:dyDescent="0.25"/>
    <row r="2040" hidden="1" x14ac:dyDescent="0.25"/>
    <row r="2041" hidden="1" x14ac:dyDescent="0.25"/>
    <row r="2042" hidden="1" x14ac:dyDescent="0.25"/>
    <row r="2043" hidden="1" x14ac:dyDescent="0.25"/>
    <row r="2044" hidden="1" x14ac:dyDescent="0.25"/>
    <row r="2045" hidden="1" x14ac:dyDescent="0.25"/>
    <row r="2046" hidden="1" x14ac:dyDescent="0.25"/>
    <row r="2047" hidden="1" x14ac:dyDescent="0.25"/>
    <row r="2048" hidden="1" x14ac:dyDescent="0.25"/>
    <row r="2049" hidden="1" x14ac:dyDescent="0.25"/>
    <row r="2050" hidden="1" x14ac:dyDescent="0.25"/>
    <row r="2051" hidden="1" x14ac:dyDescent="0.25"/>
    <row r="2052" hidden="1" x14ac:dyDescent="0.25"/>
    <row r="2053" hidden="1" x14ac:dyDescent="0.25"/>
    <row r="2054" hidden="1" x14ac:dyDescent="0.25"/>
    <row r="2055" hidden="1" x14ac:dyDescent="0.25"/>
    <row r="2056" hidden="1" x14ac:dyDescent="0.25"/>
    <row r="2057" hidden="1" x14ac:dyDescent="0.25"/>
    <row r="2058" hidden="1" x14ac:dyDescent="0.25"/>
    <row r="2059" hidden="1" x14ac:dyDescent="0.25"/>
    <row r="2060" hidden="1" x14ac:dyDescent="0.25"/>
    <row r="2061" hidden="1" x14ac:dyDescent="0.25"/>
    <row r="2062" hidden="1" x14ac:dyDescent="0.25"/>
    <row r="2063" hidden="1" x14ac:dyDescent="0.25"/>
    <row r="2064" hidden="1" x14ac:dyDescent="0.25"/>
    <row r="2065" hidden="1" x14ac:dyDescent="0.25"/>
    <row r="2066" hidden="1" x14ac:dyDescent="0.25"/>
    <row r="2067" hidden="1" x14ac:dyDescent="0.25"/>
    <row r="2068" hidden="1" x14ac:dyDescent="0.25"/>
    <row r="2069" hidden="1" x14ac:dyDescent="0.25"/>
    <row r="2070" hidden="1" x14ac:dyDescent="0.25"/>
    <row r="2071" hidden="1" x14ac:dyDescent="0.25"/>
    <row r="2072" hidden="1" x14ac:dyDescent="0.25"/>
    <row r="2073" hidden="1" x14ac:dyDescent="0.25"/>
    <row r="2074" hidden="1" x14ac:dyDescent="0.25"/>
    <row r="2075" hidden="1" x14ac:dyDescent="0.25"/>
    <row r="2076" hidden="1" x14ac:dyDescent="0.25"/>
    <row r="2077" hidden="1" x14ac:dyDescent="0.25"/>
    <row r="2078" hidden="1" x14ac:dyDescent="0.25"/>
    <row r="2079" hidden="1" x14ac:dyDescent="0.25"/>
    <row r="2080" hidden="1" x14ac:dyDescent="0.25"/>
    <row r="2081" hidden="1" x14ac:dyDescent="0.25"/>
    <row r="2082" hidden="1" x14ac:dyDescent="0.25"/>
    <row r="2083" hidden="1" x14ac:dyDescent="0.25"/>
    <row r="2084" hidden="1" x14ac:dyDescent="0.25"/>
    <row r="2085" hidden="1" x14ac:dyDescent="0.25"/>
    <row r="2086" hidden="1" x14ac:dyDescent="0.25"/>
    <row r="2087" hidden="1" x14ac:dyDescent="0.25"/>
    <row r="2088" hidden="1" x14ac:dyDescent="0.25"/>
    <row r="2089" hidden="1" x14ac:dyDescent="0.25"/>
    <row r="2090" hidden="1" x14ac:dyDescent="0.25"/>
    <row r="2091" hidden="1" x14ac:dyDescent="0.25"/>
    <row r="2092" hidden="1" x14ac:dyDescent="0.25"/>
    <row r="2093" hidden="1" x14ac:dyDescent="0.25"/>
    <row r="2094" hidden="1" x14ac:dyDescent="0.25"/>
    <row r="2095" hidden="1" x14ac:dyDescent="0.25"/>
    <row r="2096" hidden="1" x14ac:dyDescent="0.25"/>
    <row r="2097" hidden="1" x14ac:dyDescent="0.25"/>
    <row r="2098" hidden="1" x14ac:dyDescent="0.25"/>
    <row r="2099" hidden="1" x14ac:dyDescent="0.25"/>
    <row r="2100" hidden="1" x14ac:dyDescent="0.25"/>
    <row r="2101" hidden="1" x14ac:dyDescent="0.25"/>
    <row r="2102" hidden="1" x14ac:dyDescent="0.25"/>
    <row r="2103" hidden="1" x14ac:dyDescent="0.25"/>
    <row r="2104" hidden="1" x14ac:dyDescent="0.25"/>
    <row r="2105" hidden="1" x14ac:dyDescent="0.25"/>
    <row r="2106" hidden="1" x14ac:dyDescent="0.25"/>
    <row r="2107" hidden="1" x14ac:dyDescent="0.25"/>
    <row r="2108" hidden="1" x14ac:dyDescent="0.25"/>
    <row r="2109" hidden="1" x14ac:dyDescent="0.25"/>
    <row r="2110" hidden="1" x14ac:dyDescent="0.25"/>
    <row r="2111" hidden="1" x14ac:dyDescent="0.25"/>
    <row r="2112" hidden="1" x14ac:dyDescent="0.25"/>
    <row r="2113" hidden="1" x14ac:dyDescent="0.25"/>
    <row r="2114" hidden="1" x14ac:dyDescent="0.25"/>
    <row r="2115" hidden="1" x14ac:dyDescent="0.25"/>
    <row r="2116" hidden="1" x14ac:dyDescent="0.25"/>
    <row r="2117" hidden="1" x14ac:dyDescent="0.25"/>
    <row r="2118" hidden="1" x14ac:dyDescent="0.25"/>
    <row r="2119" hidden="1" x14ac:dyDescent="0.25"/>
    <row r="2120" hidden="1" x14ac:dyDescent="0.25"/>
    <row r="2121" hidden="1" x14ac:dyDescent="0.25"/>
    <row r="2122" hidden="1" x14ac:dyDescent="0.25"/>
    <row r="2123" hidden="1" x14ac:dyDescent="0.25"/>
    <row r="2124" hidden="1" x14ac:dyDescent="0.25"/>
    <row r="2125" hidden="1" x14ac:dyDescent="0.25"/>
    <row r="2126" hidden="1" x14ac:dyDescent="0.25"/>
    <row r="2127" hidden="1" x14ac:dyDescent="0.25"/>
    <row r="2128" hidden="1" x14ac:dyDescent="0.25"/>
    <row r="2129" hidden="1" x14ac:dyDescent="0.25"/>
    <row r="2130" hidden="1" x14ac:dyDescent="0.25"/>
    <row r="2131" hidden="1" x14ac:dyDescent="0.25"/>
    <row r="2132" hidden="1" x14ac:dyDescent="0.25"/>
    <row r="2133" hidden="1" x14ac:dyDescent="0.25"/>
    <row r="2134" hidden="1" x14ac:dyDescent="0.25"/>
    <row r="2135" hidden="1" x14ac:dyDescent="0.25"/>
    <row r="2136" hidden="1" x14ac:dyDescent="0.25"/>
    <row r="2137" hidden="1" x14ac:dyDescent="0.25"/>
    <row r="2138" hidden="1" x14ac:dyDescent="0.25"/>
    <row r="2139" hidden="1" x14ac:dyDescent="0.25"/>
    <row r="2140" hidden="1" x14ac:dyDescent="0.25"/>
    <row r="2141" hidden="1" x14ac:dyDescent="0.25"/>
    <row r="2142" hidden="1" x14ac:dyDescent="0.25"/>
    <row r="2143" hidden="1" x14ac:dyDescent="0.25"/>
    <row r="2144" hidden="1" x14ac:dyDescent="0.25"/>
    <row r="2145" hidden="1" x14ac:dyDescent="0.25"/>
    <row r="2146" hidden="1" x14ac:dyDescent="0.25"/>
    <row r="2147" hidden="1" x14ac:dyDescent="0.25"/>
    <row r="2148" hidden="1" x14ac:dyDescent="0.25"/>
    <row r="2149" hidden="1" x14ac:dyDescent="0.25"/>
    <row r="2150" hidden="1" x14ac:dyDescent="0.25"/>
    <row r="2151" hidden="1" x14ac:dyDescent="0.25"/>
    <row r="2152" hidden="1" x14ac:dyDescent="0.25"/>
    <row r="2153" hidden="1" x14ac:dyDescent="0.25"/>
    <row r="2154" hidden="1" x14ac:dyDescent="0.25"/>
    <row r="2155" hidden="1" x14ac:dyDescent="0.25"/>
    <row r="2156" hidden="1" x14ac:dyDescent="0.25"/>
    <row r="2157" hidden="1" x14ac:dyDescent="0.25"/>
    <row r="2158" hidden="1" x14ac:dyDescent="0.25"/>
    <row r="2159" hidden="1" x14ac:dyDescent="0.25"/>
    <row r="2160" hidden="1" x14ac:dyDescent="0.25"/>
    <row r="2161" hidden="1" x14ac:dyDescent="0.25"/>
    <row r="2162" hidden="1" x14ac:dyDescent="0.25"/>
    <row r="2163" hidden="1" x14ac:dyDescent="0.25"/>
    <row r="2164" hidden="1" x14ac:dyDescent="0.25"/>
    <row r="2165" hidden="1" x14ac:dyDescent="0.25"/>
    <row r="2166" hidden="1" x14ac:dyDescent="0.25"/>
    <row r="2167" hidden="1" x14ac:dyDescent="0.25"/>
    <row r="2168" hidden="1" x14ac:dyDescent="0.25"/>
    <row r="2169" hidden="1" x14ac:dyDescent="0.25"/>
    <row r="2170" hidden="1" x14ac:dyDescent="0.25"/>
    <row r="2171" hidden="1" x14ac:dyDescent="0.25"/>
    <row r="2172" hidden="1" x14ac:dyDescent="0.25"/>
    <row r="2173" hidden="1" x14ac:dyDescent="0.25"/>
    <row r="2174" hidden="1" x14ac:dyDescent="0.25"/>
    <row r="2175" hidden="1" x14ac:dyDescent="0.25"/>
    <row r="2176" hidden="1" x14ac:dyDescent="0.25"/>
    <row r="2177" hidden="1" x14ac:dyDescent="0.25"/>
    <row r="2178" hidden="1" x14ac:dyDescent="0.25"/>
    <row r="2179" hidden="1" x14ac:dyDescent="0.25"/>
    <row r="2180" hidden="1" x14ac:dyDescent="0.25"/>
    <row r="2181" hidden="1" x14ac:dyDescent="0.25"/>
    <row r="2182" hidden="1" x14ac:dyDescent="0.25"/>
    <row r="2183" hidden="1" x14ac:dyDescent="0.25"/>
    <row r="2184" hidden="1" x14ac:dyDescent="0.25"/>
    <row r="2185" hidden="1" x14ac:dyDescent="0.25"/>
    <row r="2186" hidden="1" x14ac:dyDescent="0.25"/>
    <row r="2187" hidden="1" x14ac:dyDescent="0.25"/>
    <row r="2188" hidden="1" x14ac:dyDescent="0.25"/>
    <row r="2189" hidden="1" x14ac:dyDescent="0.25"/>
    <row r="2190" hidden="1" x14ac:dyDescent="0.25"/>
    <row r="2191" hidden="1" x14ac:dyDescent="0.25"/>
    <row r="2192" hidden="1" x14ac:dyDescent="0.25"/>
    <row r="2193" hidden="1" x14ac:dyDescent="0.25"/>
    <row r="2194" hidden="1" x14ac:dyDescent="0.25"/>
    <row r="2195" hidden="1" x14ac:dyDescent="0.25"/>
    <row r="2196" hidden="1" x14ac:dyDescent="0.25"/>
    <row r="2197" hidden="1" x14ac:dyDescent="0.25"/>
    <row r="2198" hidden="1" x14ac:dyDescent="0.25"/>
    <row r="2199" hidden="1" x14ac:dyDescent="0.25"/>
    <row r="2200" hidden="1" x14ac:dyDescent="0.25"/>
    <row r="2201" hidden="1" x14ac:dyDescent="0.25"/>
    <row r="2202" hidden="1" x14ac:dyDescent="0.25"/>
    <row r="2203" hidden="1" x14ac:dyDescent="0.25"/>
    <row r="2204" hidden="1" x14ac:dyDescent="0.25"/>
    <row r="2205" hidden="1" x14ac:dyDescent="0.25"/>
    <row r="2206" hidden="1" x14ac:dyDescent="0.25"/>
    <row r="2207" hidden="1" x14ac:dyDescent="0.25"/>
    <row r="2208" hidden="1" x14ac:dyDescent="0.25"/>
    <row r="2209" hidden="1" x14ac:dyDescent="0.25"/>
    <row r="2210" hidden="1" x14ac:dyDescent="0.25"/>
    <row r="2211" hidden="1" x14ac:dyDescent="0.25"/>
    <row r="2212" hidden="1" x14ac:dyDescent="0.25"/>
    <row r="2213" hidden="1" x14ac:dyDescent="0.25"/>
    <row r="2214" hidden="1" x14ac:dyDescent="0.25"/>
    <row r="2215" hidden="1" x14ac:dyDescent="0.25"/>
    <row r="2216" hidden="1" x14ac:dyDescent="0.25"/>
    <row r="2217" hidden="1" x14ac:dyDescent="0.25"/>
    <row r="2218" hidden="1" x14ac:dyDescent="0.25"/>
    <row r="2219" hidden="1" x14ac:dyDescent="0.25"/>
    <row r="2220" hidden="1" x14ac:dyDescent="0.25"/>
    <row r="2221" hidden="1" x14ac:dyDescent="0.25"/>
    <row r="2222" hidden="1" x14ac:dyDescent="0.25"/>
    <row r="2223" hidden="1" x14ac:dyDescent="0.25"/>
    <row r="2224" hidden="1" x14ac:dyDescent="0.25"/>
    <row r="2225" spans="1:1" hidden="1" x14ac:dyDescent="0.25"/>
    <row r="2226" spans="1:1" hidden="1" x14ac:dyDescent="0.25"/>
    <row r="2227" spans="1:1" hidden="1" x14ac:dyDescent="0.25"/>
    <row r="2228" spans="1:1" x14ac:dyDescent="0.25">
      <c r="A2228" s="2" t="s">
        <v>15398</v>
      </c>
    </row>
    <row r="2229" spans="1:1" x14ac:dyDescent="0.25">
      <c r="A2229" s="75" t="s">
        <v>15398</v>
      </c>
    </row>
    <row r="2230" spans="1:1" x14ac:dyDescent="0.25">
      <c r="A2230" s="75" t="s">
        <v>15398</v>
      </c>
    </row>
    <row r="2231" spans="1:1" x14ac:dyDescent="0.25">
      <c r="A2231" s="75" t="s">
        <v>15398</v>
      </c>
    </row>
    <row r="2232" spans="1:1" x14ac:dyDescent="0.25">
      <c r="A2232" s="2" t="s">
        <v>15398</v>
      </c>
    </row>
    <row r="2233" spans="1:1" x14ac:dyDescent="0.25">
      <c r="A2233" s="2" t="s">
        <v>15398</v>
      </c>
    </row>
    <row r="2234" spans="1:1" hidden="1" x14ac:dyDescent="0.25">
      <c r="A2234" s="2" t="str">
        <f t="shared" ref="A2234:A2243" si="37">IF(G2234&gt;0,"x","")</f>
        <v/>
      </c>
    </row>
    <row r="2235" spans="1:1" hidden="1" x14ac:dyDescent="0.25">
      <c r="A2235" s="2" t="str">
        <f t="shared" si="37"/>
        <v/>
      </c>
    </row>
    <row r="2236" spans="1:1" hidden="1" x14ac:dyDescent="0.25">
      <c r="A2236" s="2" t="str">
        <f t="shared" si="37"/>
        <v/>
      </c>
    </row>
    <row r="2237" spans="1:1" hidden="1" x14ac:dyDescent="0.25">
      <c r="A2237" s="2" t="str">
        <f t="shared" si="37"/>
        <v/>
      </c>
    </row>
    <row r="2238" spans="1:1" hidden="1" x14ac:dyDescent="0.25">
      <c r="A2238" s="2" t="str">
        <f t="shared" si="37"/>
        <v/>
      </c>
    </row>
    <row r="2239" spans="1:1" hidden="1" x14ac:dyDescent="0.25">
      <c r="A2239" s="2" t="str">
        <f t="shared" si="37"/>
        <v/>
      </c>
    </row>
    <row r="2240" spans="1:1" hidden="1" x14ac:dyDescent="0.25">
      <c r="A2240" s="2" t="str">
        <f t="shared" si="37"/>
        <v/>
      </c>
    </row>
    <row r="2241" spans="1:1" hidden="1" x14ac:dyDescent="0.25">
      <c r="A2241" s="2" t="str">
        <f t="shared" si="37"/>
        <v/>
      </c>
    </row>
    <row r="2242" spans="1:1" hidden="1" x14ac:dyDescent="0.25">
      <c r="A2242" s="2" t="str">
        <f t="shared" si="37"/>
        <v/>
      </c>
    </row>
    <row r="2243" spans="1:1" hidden="1" x14ac:dyDescent="0.25">
      <c r="A2243" s="2" t="str">
        <f t="shared" si="37"/>
        <v/>
      </c>
    </row>
    <row r="2244" spans="1:1" x14ac:dyDescent="0.25">
      <c r="A2244" s="2" t="s">
        <v>15399</v>
      </c>
    </row>
    <row r="2245" spans="1:1" x14ac:dyDescent="0.25">
      <c r="A2245" s="2" t="s">
        <v>15399</v>
      </c>
    </row>
    <row r="2246" spans="1:1" hidden="1" x14ac:dyDescent="0.25">
      <c r="A2246" s="2" t="str">
        <f t="shared" ref="A2246:A2258" si="38">IF(G2246&gt;0,"x","")</f>
        <v/>
      </c>
    </row>
    <row r="2247" spans="1:1" hidden="1" x14ac:dyDescent="0.25">
      <c r="A2247" s="2" t="str">
        <f t="shared" si="38"/>
        <v/>
      </c>
    </row>
    <row r="2248" spans="1:1" hidden="1" x14ac:dyDescent="0.25">
      <c r="A2248" s="2" t="str">
        <f t="shared" si="38"/>
        <v/>
      </c>
    </row>
    <row r="2249" spans="1:1" hidden="1" x14ac:dyDescent="0.25">
      <c r="A2249" s="2" t="str">
        <f t="shared" si="38"/>
        <v/>
      </c>
    </row>
    <row r="2250" spans="1:1" hidden="1" x14ac:dyDescent="0.25">
      <c r="A2250" s="2" t="str">
        <f t="shared" si="38"/>
        <v/>
      </c>
    </row>
    <row r="2251" spans="1:1" hidden="1" x14ac:dyDescent="0.25">
      <c r="A2251" s="2" t="str">
        <f t="shared" si="38"/>
        <v/>
      </c>
    </row>
    <row r="2252" spans="1:1" hidden="1" x14ac:dyDescent="0.25">
      <c r="A2252" s="2" t="str">
        <f t="shared" si="38"/>
        <v/>
      </c>
    </row>
    <row r="2253" spans="1:1" hidden="1" x14ac:dyDescent="0.25">
      <c r="A2253" s="2" t="str">
        <f t="shared" si="38"/>
        <v/>
      </c>
    </row>
    <row r="2254" spans="1:1" hidden="1" x14ac:dyDescent="0.25">
      <c r="A2254" s="2" t="str">
        <f t="shared" si="38"/>
        <v/>
      </c>
    </row>
    <row r="2255" spans="1:1" hidden="1" x14ac:dyDescent="0.25">
      <c r="A2255" s="2" t="str">
        <f t="shared" si="38"/>
        <v/>
      </c>
    </row>
    <row r="2256" spans="1:1" hidden="1" x14ac:dyDescent="0.25">
      <c r="A2256" s="2" t="str">
        <f t="shared" si="38"/>
        <v/>
      </c>
    </row>
    <row r="2257" spans="1:1" hidden="1" x14ac:dyDescent="0.25">
      <c r="A2257" s="2" t="str">
        <f t="shared" si="38"/>
        <v/>
      </c>
    </row>
    <row r="2258" spans="1:1" hidden="1" x14ac:dyDescent="0.25">
      <c r="A2258" s="2" t="str">
        <f t="shared" si="38"/>
        <v/>
      </c>
    </row>
    <row r="2259" spans="1:1" hidden="1" x14ac:dyDescent="0.25"/>
    <row r="2260" spans="1:1" hidden="1" x14ac:dyDescent="0.25"/>
    <row r="2261" spans="1:1" hidden="1" x14ac:dyDescent="0.25"/>
    <row r="2262" spans="1:1" hidden="1" x14ac:dyDescent="0.25"/>
    <row r="2263" spans="1:1" hidden="1" x14ac:dyDescent="0.25"/>
    <row r="2264" spans="1:1" hidden="1" x14ac:dyDescent="0.25"/>
    <row r="2265" spans="1:1" hidden="1" x14ac:dyDescent="0.25"/>
    <row r="2266" spans="1:1" hidden="1" x14ac:dyDescent="0.25"/>
    <row r="2267" spans="1:1" hidden="1" x14ac:dyDescent="0.25"/>
    <row r="2268" spans="1:1" hidden="1" x14ac:dyDescent="0.25"/>
    <row r="2269" spans="1:1" hidden="1" x14ac:dyDescent="0.25"/>
    <row r="2270" spans="1:1" hidden="1" x14ac:dyDescent="0.25"/>
    <row r="2271" spans="1:1" hidden="1" x14ac:dyDescent="0.25"/>
    <row r="2272" spans="1:1" hidden="1" x14ac:dyDescent="0.25"/>
    <row r="2273" hidden="1" x14ac:dyDescent="0.25"/>
    <row r="2274" hidden="1" x14ac:dyDescent="0.25"/>
    <row r="2275" hidden="1" x14ac:dyDescent="0.25"/>
    <row r="2276" hidden="1" x14ac:dyDescent="0.25"/>
    <row r="2277" hidden="1" x14ac:dyDescent="0.25"/>
    <row r="2278" hidden="1" x14ac:dyDescent="0.25"/>
    <row r="2279" hidden="1" x14ac:dyDescent="0.25"/>
    <row r="2280" hidden="1" x14ac:dyDescent="0.25"/>
    <row r="2281" hidden="1" x14ac:dyDescent="0.25"/>
    <row r="2282" hidden="1" x14ac:dyDescent="0.25"/>
    <row r="2283" hidden="1" x14ac:dyDescent="0.25"/>
    <row r="2284" hidden="1" x14ac:dyDescent="0.25"/>
    <row r="2285" hidden="1" x14ac:dyDescent="0.25"/>
    <row r="2286" hidden="1" x14ac:dyDescent="0.25"/>
    <row r="2287" hidden="1" x14ac:dyDescent="0.25"/>
    <row r="2288" hidden="1" x14ac:dyDescent="0.25"/>
    <row r="2289" hidden="1" x14ac:dyDescent="0.25"/>
    <row r="2290" hidden="1" x14ac:dyDescent="0.25"/>
    <row r="2291" hidden="1" x14ac:dyDescent="0.25"/>
    <row r="2292" hidden="1" x14ac:dyDescent="0.25"/>
    <row r="2293" hidden="1" x14ac:dyDescent="0.25"/>
    <row r="2294" hidden="1" x14ac:dyDescent="0.25"/>
    <row r="2295" hidden="1" x14ac:dyDescent="0.25"/>
    <row r="2296" hidden="1" x14ac:dyDescent="0.25"/>
    <row r="2297" hidden="1" x14ac:dyDescent="0.25"/>
    <row r="2298" hidden="1" x14ac:dyDescent="0.25"/>
    <row r="2299" hidden="1" x14ac:dyDescent="0.25"/>
    <row r="2300" hidden="1" x14ac:dyDescent="0.25"/>
    <row r="2301" hidden="1" x14ac:dyDescent="0.25"/>
    <row r="2302" hidden="1" x14ac:dyDescent="0.25"/>
    <row r="2303" hidden="1" x14ac:dyDescent="0.25"/>
    <row r="2304" hidden="1" x14ac:dyDescent="0.25"/>
    <row r="2305" hidden="1" x14ac:dyDescent="0.25"/>
    <row r="2306" hidden="1" x14ac:dyDescent="0.25"/>
    <row r="2307" hidden="1" x14ac:dyDescent="0.25"/>
    <row r="2308" hidden="1" x14ac:dyDescent="0.25"/>
    <row r="2309" hidden="1" x14ac:dyDescent="0.25"/>
    <row r="2310" hidden="1" x14ac:dyDescent="0.25"/>
    <row r="2311" hidden="1" x14ac:dyDescent="0.25"/>
    <row r="2312" hidden="1" x14ac:dyDescent="0.25"/>
    <row r="2313" hidden="1" x14ac:dyDescent="0.25"/>
    <row r="2314" hidden="1" x14ac:dyDescent="0.25"/>
    <row r="2315" hidden="1" x14ac:dyDescent="0.25"/>
    <row r="2316" hidden="1" x14ac:dyDescent="0.25"/>
    <row r="2317" hidden="1" x14ac:dyDescent="0.25"/>
    <row r="2318" hidden="1" x14ac:dyDescent="0.25"/>
    <row r="2319" hidden="1" x14ac:dyDescent="0.25"/>
    <row r="2320" hidden="1" x14ac:dyDescent="0.25"/>
    <row r="2321" hidden="1" x14ac:dyDescent="0.25"/>
    <row r="2322" hidden="1" x14ac:dyDescent="0.25"/>
    <row r="2323" hidden="1" x14ac:dyDescent="0.25"/>
    <row r="2324" hidden="1" x14ac:dyDescent="0.25"/>
    <row r="2325" hidden="1" x14ac:dyDescent="0.25"/>
    <row r="2326" hidden="1" x14ac:dyDescent="0.25"/>
    <row r="2327" hidden="1" x14ac:dyDescent="0.25"/>
    <row r="2328" hidden="1" x14ac:dyDescent="0.25"/>
    <row r="2329" hidden="1" x14ac:dyDescent="0.25"/>
    <row r="2330" hidden="1" x14ac:dyDescent="0.25"/>
    <row r="2331" hidden="1" x14ac:dyDescent="0.25"/>
    <row r="2332" hidden="1" x14ac:dyDescent="0.25"/>
    <row r="2333" hidden="1" x14ac:dyDescent="0.25"/>
    <row r="2334" hidden="1" x14ac:dyDescent="0.25"/>
    <row r="2335" hidden="1" x14ac:dyDescent="0.25"/>
    <row r="2336" hidden="1" x14ac:dyDescent="0.25"/>
    <row r="2337" hidden="1" x14ac:dyDescent="0.25"/>
    <row r="2338" hidden="1" x14ac:dyDescent="0.25"/>
    <row r="2339" hidden="1" x14ac:dyDescent="0.25"/>
    <row r="2340" hidden="1" x14ac:dyDescent="0.25"/>
    <row r="2341" hidden="1" x14ac:dyDescent="0.25"/>
    <row r="2342" hidden="1" x14ac:dyDescent="0.25"/>
    <row r="2343" hidden="1" x14ac:dyDescent="0.25"/>
    <row r="2344" hidden="1" x14ac:dyDescent="0.25"/>
    <row r="2345" hidden="1" x14ac:dyDescent="0.25"/>
    <row r="2346" hidden="1" x14ac:dyDescent="0.25"/>
    <row r="2347" hidden="1" x14ac:dyDescent="0.25"/>
    <row r="2348" hidden="1" x14ac:dyDescent="0.25"/>
    <row r="2349" hidden="1" x14ac:dyDescent="0.25"/>
    <row r="2350" hidden="1" x14ac:dyDescent="0.25"/>
    <row r="2351" hidden="1" x14ac:dyDescent="0.25"/>
    <row r="2352" hidden="1" x14ac:dyDescent="0.25"/>
    <row r="2353" hidden="1" x14ac:dyDescent="0.25"/>
    <row r="2354" hidden="1" x14ac:dyDescent="0.25"/>
    <row r="2355" hidden="1" x14ac:dyDescent="0.25"/>
    <row r="2356" hidden="1" x14ac:dyDescent="0.25"/>
    <row r="2357" hidden="1" x14ac:dyDescent="0.25"/>
    <row r="2358" hidden="1" x14ac:dyDescent="0.25"/>
    <row r="2359" hidden="1" x14ac:dyDescent="0.25"/>
    <row r="2360" hidden="1" x14ac:dyDescent="0.25"/>
    <row r="2361" hidden="1" x14ac:dyDescent="0.25"/>
    <row r="2362" hidden="1" x14ac:dyDescent="0.25"/>
    <row r="2363" hidden="1" x14ac:dyDescent="0.25"/>
    <row r="2364" hidden="1" x14ac:dyDescent="0.25"/>
    <row r="2365" hidden="1" x14ac:dyDescent="0.25"/>
    <row r="2366" hidden="1" x14ac:dyDescent="0.25"/>
    <row r="2367" hidden="1" x14ac:dyDescent="0.25"/>
    <row r="2368" hidden="1" x14ac:dyDescent="0.25"/>
    <row r="2369" hidden="1" x14ac:dyDescent="0.25"/>
    <row r="2370" hidden="1" x14ac:dyDescent="0.25"/>
    <row r="2371" hidden="1" x14ac:dyDescent="0.25"/>
    <row r="2372" hidden="1" x14ac:dyDescent="0.25"/>
    <row r="2373" hidden="1" x14ac:dyDescent="0.25"/>
    <row r="2374" hidden="1" x14ac:dyDescent="0.25"/>
    <row r="2375" hidden="1" x14ac:dyDescent="0.25"/>
    <row r="2376" hidden="1" x14ac:dyDescent="0.25"/>
    <row r="2377" hidden="1" x14ac:dyDescent="0.25"/>
    <row r="2378" hidden="1" x14ac:dyDescent="0.25"/>
    <row r="2379" hidden="1" x14ac:dyDescent="0.25"/>
    <row r="2380" hidden="1" x14ac:dyDescent="0.25"/>
    <row r="2381" hidden="1" x14ac:dyDescent="0.25"/>
    <row r="2382" hidden="1" x14ac:dyDescent="0.25"/>
    <row r="2383" hidden="1" x14ac:dyDescent="0.25"/>
    <row r="2384" hidden="1" x14ac:dyDescent="0.25"/>
    <row r="2385" hidden="1" x14ac:dyDescent="0.25"/>
    <row r="2386" hidden="1" x14ac:dyDescent="0.25"/>
    <row r="2387" hidden="1" x14ac:dyDescent="0.25"/>
    <row r="2388" hidden="1" x14ac:dyDescent="0.25"/>
    <row r="2389" hidden="1" x14ac:dyDescent="0.25"/>
    <row r="2390" hidden="1" x14ac:dyDescent="0.25"/>
    <row r="2391" hidden="1" x14ac:dyDescent="0.25"/>
    <row r="2392" hidden="1" x14ac:dyDescent="0.25"/>
    <row r="2393" hidden="1" x14ac:dyDescent="0.25"/>
    <row r="2394" hidden="1" x14ac:dyDescent="0.25"/>
    <row r="2395" hidden="1" x14ac:dyDescent="0.25"/>
    <row r="2396" hidden="1" x14ac:dyDescent="0.25"/>
    <row r="2397" hidden="1" x14ac:dyDescent="0.25"/>
    <row r="2398" hidden="1" x14ac:dyDescent="0.25"/>
    <row r="2399" hidden="1" x14ac:dyDescent="0.25"/>
    <row r="2400" hidden="1" x14ac:dyDescent="0.25"/>
    <row r="2401" hidden="1" x14ac:dyDescent="0.25"/>
    <row r="2402" hidden="1" x14ac:dyDescent="0.25"/>
    <row r="2403" hidden="1" x14ac:dyDescent="0.25"/>
    <row r="2404" hidden="1" x14ac:dyDescent="0.25"/>
    <row r="2405" hidden="1" x14ac:dyDescent="0.25"/>
    <row r="2406" hidden="1" x14ac:dyDescent="0.25"/>
    <row r="2407" hidden="1" x14ac:dyDescent="0.25"/>
    <row r="2408" hidden="1" x14ac:dyDescent="0.25"/>
    <row r="2409" hidden="1" x14ac:dyDescent="0.25"/>
    <row r="2410" hidden="1" x14ac:dyDescent="0.25"/>
    <row r="2411" hidden="1" x14ac:dyDescent="0.25"/>
    <row r="2412" hidden="1" x14ac:dyDescent="0.25"/>
    <row r="2413" hidden="1" x14ac:dyDescent="0.25"/>
    <row r="2414" hidden="1" x14ac:dyDescent="0.25"/>
    <row r="2415" hidden="1" x14ac:dyDescent="0.25"/>
    <row r="2416" hidden="1" x14ac:dyDescent="0.25"/>
    <row r="2417" hidden="1" x14ac:dyDescent="0.25"/>
    <row r="2418" hidden="1" x14ac:dyDescent="0.25"/>
    <row r="2419" hidden="1" x14ac:dyDescent="0.25"/>
    <row r="2420" hidden="1" x14ac:dyDescent="0.25"/>
    <row r="2421" hidden="1" x14ac:dyDescent="0.25"/>
    <row r="2422" hidden="1" x14ac:dyDescent="0.25"/>
    <row r="2423" hidden="1" x14ac:dyDescent="0.25"/>
    <row r="2424" hidden="1" x14ac:dyDescent="0.25"/>
    <row r="2425" hidden="1" x14ac:dyDescent="0.25"/>
    <row r="2426" hidden="1" x14ac:dyDescent="0.25"/>
    <row r="2427" hidden="1" x14ac:dyDescent="0.25"/>
    <row r="2428" hidden="1" x14ac:dyDescent="0.25"/>
    <row r="2429" hidden="1" x14ac:dyDescent="0.25"/>
    <row r="2430" hidden="1" x14ac:dyDescent="0.25"/>
    <row r="2431" hidden="1" x14ac:dyDescent="0.25"/>
    <row r="2432" hidden="1" x14ac:dyDescent="0.25"/>
    <row r="2433" hidden="1" x14ac:dyDescent="0.25"/>
    <row r="2434" hidden="1" x14ac:dyDescent="0.25"/>
    <row r="2435" hidden="1" x14ac:dyDescent="0.25"/>
    <row r="2436" hidden="1" x14ac:dyDescent="0.25"/>
    <row r="2437" hidden="1" x14ac:dyDescent="0.25"/>
    <row r="2438" hidden="1" x14ac:dyDescent="0.25"/>
    <row r="2439" hidden="1" x14ac:dyDescent="0.25"/>
    <row r="2440" hidden="1" x14ac:dyDescent="0.25"/>
    <row r="2441" hidden="1" x14ac:dyDescent="0.25"/>
    <row r="2442" hidden="1" x14ac:dyDescent="0.25"/>
    <row r="2443" hidden="1" x14ac:dyDescent="0.25"/>
    <row r="2444" hidden="1" x14ac:dyDescent="0.25"/>
    <row r="2445" hidden="1" x14ac:dyDescent="0.25"/>
    <row r="2446" hidden="1" x14ac:dyDescent="0.25"/>
    <row r="2447" hidden="1" x14ac:dyDescent="0.25"/>
    <row r="2448" hidden="1" x14ac:dyDescent="0.25"/>
    <row r="2449" hidden="1" x14ac:dyDescent="0.25"/>
    <row r="2450" hidden="1" x14ac:dyDescent="0.25"/>
    <row r="2451" hidden="1" x14ac:dyDescent="0.25"/>
    <row r="2452" hidden="1" x14ac:dyDescent="0.25"/>
    <row r="2453" hidden="1" x14ac:dyDescent="0.25"/>
    <row r="2454" hidden="1" x14ac:dyDescent="0.25"/>
    <row r="2455" hidden="1" x14ac:dyDescent="0.25"/>
    <row r="2456" hidden="1" x14ac:dyDescent="0.25"/>
    <row r="2457" hidden="1" x14ac:dyDescent="0.25"/>
    <row r="2458" hidden="1" x14ac:dyDescent="0.25"/>
    <row r="2459" hidden="1" x14ac:dyDescent="0.25"/>
    <row r="2460" hidden="1" x14ac:dyDescent="0.25"/>
    <row r="2461" hidden="1" x14ac:dyDescent="0.25"/>
    <row r="2462" hidden="1" x14ac:dyDescent="0.25"/>
    <row r="2463" hidden="1" x14ac:dyDescent="0.25"/>
    <row r="2464" hidden="1" x14ac:dyDescent="0.25"/>
    <row r="2465" hidden="1" x14ac:dyDescent="0.25"/>
    <row r="2466" hidden="1" x14ac:dyDescent="0.25"/>
    <row r="2467" hidden="1" x14ac:dyDescent="0.25"/>
    <row r="2468" hidden="1" x14ac:dyDescent="0.25"/>
    <row r="2469" hidden="1" x14ac:dyDescent="0.25"/>
    <row r="2470" hidden="1" x14ac:dyDescent="0.25"/>
    <row r="2471" hidden="1" x14ac:dyDescent="0.25"/>
    <row r="2472" hidden="1" x14ac:dyDescent="0.25"/>
    <row r="2473" hidden="1" x14ac:dyDescent="0.25"/>
    <row r="2474" hidden="1" x14ac:dyDescent="0.25"/>
    <row r="2475" hidden="1" x14ac:dyDescent="0.25"/>
    <row r="2476" hidden="1" x14ac:dyDescent="0.25"/>
    <row r="2477" hidden="1" x14ac:dyDescent="0.25"/>
    <row r="2478" hidden="1" x14ac:dyDescent="0.25"/>
    <row r="2479" hidden="1" x14ac:dyDescent="0.25"/>
    <row r="2480" hidden="1" x14ac:dyDescent="0.25"/>
    <row r="2481" hidden="1" x14ac:dyDescent="0.25"/>
    <row r="2482" hidden="1" x14ac:dyDescent="0.25"/>
    <row r="2483" hidden="1" x14ac:dyDescent="0.25"/>
    <row r="2484" hidden="1" x14ac:dyDescent="0.25"/>
    <row r="2485" hidden="1" x14ac:dyDescent="0.25"/>
    <row r="2486" hidden="1" x14ac:dyDescent="0.25"/>
    <row r="2487" hidden="1" x14ac:dyDescent="0.25"/>
    <row r="2488" hidden="1" x14ac:dyDescent="0.25"/>
    <row r="2489" hidden="1" x14ac:dyDescent="0.25"/>
    <row r="2490" hidden="1" x14ac:dyDescent="0.25"/>
    <row r="2491" hidden="1" x14ac:dyDescent="0.25"/>
    <row r="2492" hidden="1" x14ac:dyDescent="0.25"/>
    <row r="2493" hidden="1" x14ac:dyDescent="0.25"/>
    <row r="2494" hidden="1" x14ac:dyDescent="0.25"/>
    <row r="2495" hidden="1" x14ac:dyDescent="0.25"/>
    <row r="2496" hidden="1" x14ac:dyDescent="0.25"/>
    <row r="2497" hidden="1" x14ac:dyDescent="0.25"/>
    <row r="2498" hidden="1" x14ac:dyDescent="0.25"/>
    <row r="2499" hidden="1" x14ac:dyDescent="0.25"/>
    <row r="2500" hidden="1" x14ac:dyDescent="0.25"/>
    <row r="2501" hidden="1" x14ac:dyDescent="0.25"/>
    <row r="2502" hidden="1" x14ac:dyDescent="0.25"/>
    <row r="2503" hidden="1" x14ac:dyDescent="0.25"/>
    <row r="2504" hidden="1" x14ac:dyDescent="0.25"/>
    <row r="2505" hidden="1" x14ac:dyDescent="0.25"/>
    <row r="2506" hidden="1" x14ac:dyDescent="0.25"/>
    <row r="2507" hidden="1" x14ac:dyDescent="0.25"/>
    <row r="2508" hidden="1" x14ac:dyDescent="0.25"/>
    <row r="2509" hidden="1" x14ac:dyDescent="0.25"/>
    <row r="2510" hidden="1" x14ac:dyDescent="0.25"/>
    <row r="2511" hidden="1" x14ac:dyDescent="0.25"/>
    <row r="2512" hidden="1" x14ac:dyDescent="0.25"/>
    <row r="2513" hidden="1" x14ac:dyDescent="0.25"/>
    <row r="2514" hidden="1" x14ac:dyDescent="0.25"/>
    <row r="2515" hidden="1" x14ac:dyDescent="0.25"/>
    <row r="2516" hidden="1" x14ac:dyDescent="0.25"/>
    <row r="2517" hidden="1" x14ac:dyDescent="0.25"/>
    <row r="2518" hidden="1" x14ac:dyDescent="0.25"/>
    <row r="2519" hidden="1" x14ac:dyDescent="0.25"/>
    <row r="2520" hidden="1" x14ac:dyDescent="0.25"/>
    <row r="2521" hidden="1" x14ac:dyDescent="0.25"/>
    <row r="2522" hidden="1" x14ac:dyDescent="0.25"/>
    <row r="2523" hidden="1" x14ac:dyDescent="0.25"/>
    <row r="2524" hidden="1" x14ac:dyDescent="0.25"/>
    <row r="2525" hidden="1" x14ac:dyDescent="0.25"/>
    <row r="2526" hidden="1" x14ac:dyDescent="0.25"/>
    <row r="2527" hidden="1" x14ac:dyDescent="0.25"/>
    <row r="2528" hidden="1" x14ac:dyDescent="0.25"/>
    <row r="2529" hidden="1" x14ac:dyDescent="0.25"/>
    <row r="2530" hidden="1" x14ac:dyDescent="0.25"/>
    <row r="2531" hidden="1" x14ac:dyDescent="0.25"/>
    <row r="2532" hidden="1" x14ac:dyDescent="0.25"/>
    <row r="2533" hidden="1" x14ac:dyDescent="0.25"/>
    <row r="2534" hidden="1" x14ac:dyDescent="0.25"/>
    <row r="2535" hidden="1" x14ac:dyDescent="0.25"/>
    <row r="2536" hidden="1" x14ac:dyDescent="0.25"/>
    <row r="2537" hidden="1" x14ac:dyDescent="0.25"/>
    <row r="2538" hidden="1" x14ac:dyDescent="0.25"/>
    <row r="2539" hidden="1" x14ac:dyDescent="0.25"/>
    <row r="2540" hidden="1" x14ac:dyDescent="0.25"/>
    <row r="2541" hidden="1" x14ac:dyDescent="0.25"/>
    <row r="2542" hidden="1" x14ac:dyDescent="0.25"/>
    <row r="2543" hidden="1" x14ac:dyDescent="0.25"/>
    <row r="2544" hidden="1" x14ac:dyDescent="0.25"/>
    <row r="2545" hidden="1" x14ac:dyDescent="0.25"/>
    <row r="2546" hidden="1" x14ac:dyDescent="0.25"/>
    <row r="2547" hidden="1" x14ac:dyDescent="0.25"/>
    <row r="2548" hidden="1" x14ac:dyDescent="0.25"/>
    <row r="2549" hidden="1" x14ac:dyDescent="0.25"/>
    <row r="2550" hidden="1" x14ac:dyDescent="0.25"/>
    <row r="2551" hidden="1" x14ac:dyDescent="0.25"/>
    <row r="2552" hidden="1" x14ac:dyDescent="0.25"/>
    <row r="2553" hidden="1" x14ac:dyDescent="0.25"/>
    <row r="2554" hidden="1" x14ac:dyDescent="0.25"/>
    <row r="2555" hidden="1" x14ac:dyDescent="0.25"/>
    <row r="2556" hidden="1" x14ac:dyDescent="0.25"/>
    <row r="2557" hidden="1" x14ac:dyDescent="0.25"/>
    <row r="2558" hidden="1" x14ac:dyDescent="0.25"/>
    <row r="2559" hidden="1" x14ac:dyDescent="0.25"/>
    <row r="2560" hidden="1" x14ac:dyDescent="0.25"/>
    <row r="2561" hidden="1" x14ac:dyDescent="0.25"/>
    <row r="2562" hidden="1" x14ac:dyDescent="0.25"/>
    <row r="2563" hidden="1" x14ac:dyDescent="0.25"/>
    <row r="2564" hidden="1" x14ac:dyDescent="0.25"/>
    <row r="2565" hidden="1" x14ac:dyDescent="0.25"/>
    <row r="2566" hidden="1" x14ac:dyDescent="0.25"/>
    <row r="2567" hidden="1" x14ac:dyDescent="0.25"/>
    <row r="2568" hidden="1" x14ac:dyDescent="0.25"/>
    <row r="2569" hidden="1" x14ac:dyDescent="0.25"/>
    <row r="2570" hidden="1" x14ac:dyDescent="0.25"/>
    <row r="2571" hidden="1" x14ac:dyDescent="0.25"/>
    <row r="2572" hidden="1" x14ac:dyDescent="0.25"/>
    <row r="2573" hidden="1" x14ac:dyDescent="0.25"/>
    <row r="2574" hidden="1" x14ac:dyDescent="0.25"/>
    <row r="2575" hidden="1" x14ac:dyDescent="0.25"/>
    <row r="2576" hidden="1" x14ac:dyDescent="0.25"/>
    <row r="2577" hidden="1" x14ac:dyDescent="0.25"/>
    <row r="2578" hidden="1" x14ac:dyDescent="0.25"/>
    <row r="2579" hidden="1" x14ac:dyDescent="0.25"/>
    <row r="2580" hidden="1" x14ac:dyDescent="0.25"/>
    <row r="2581" hidden="1" x14ac:dyDescent="0.25"/>
    <row r="2582" hidden="1" x14ac:dyDescent="0.25"/>
    <row r="2583" hidden="1" x14ac:dyDescent="0.25"/>
    <row r="2584" hidden="1" x14ac:dyDescent="0.25"/>
    <row r="2585" hidden="1" x14ac:dyDescent="0.25"/>
    <row r="2586" hidden="1" x14ac:dyDescent="0.25"/>
    <row r="2587" hidden="1" x14ac:dyDescent="0.25"/>
    <row r="2588" hidden="1" x14ac:dyDescent="0.25"/>
    <row r="2589" hidden="1" x14ac:dyDescent="0.25"/>
    <row r="2590" hidden="1" x14ac:dyDescent="0.25"/>
    <row r="2591" hidden="1" x14ac:dyDescent="0.25"/>
    <row r="2592" hidden="1" x14ac:dyDescent="0.25"/>
    <row r="2593" hidden="1" x14ac:dyDescent="0.25"/>
    <row r="2594" hidden="1" x14ac:dyDescent="0.25"/>
    <row r="2595" hidden="1" x14ac:dyDescent="0.25"/>
    <row r="2596" hidden="1" x14ac:dyDescent="0.25"/>
    <row r="2597" hidden="1" x14ac:dyDescent="0.25"/>
    <row r="2598" hidden="1" x14ac:dyDescent="0.25"/>
    <row r="2599" hidden="1" x14ac:dyDescent="0.25"/>
    <row r="2600" hidden="1" x14ac:dyDescent="0.25"/>
    <row r="2601" hidden="1" x14ac:dyDescent="0.25"/>
    <row r="2602" hidden="1" x14ac:dyDescent="0.25"/>
    <row r="2603" hidden="1" x14ac:dyDescent="0.25"/>
    <row r="2604" hidden="1" x14ac:dyDescent="0.25"/>
    <row r="2605" hidden="1" x14ac:dyDescent="0.25"/>
    <row r="2606" hidden="1" x14ac:dyDescent="0.25"/>
    <row r="2607" hidden="1" x14ac:dyDescent="0.25"/>
    <row r="2608" hidden="1" x14ac:dyDescent="0.25"/>
    <row r="2609" hidden="1" x14ac:dyDescent="0.25"/>
    <row r="2610" hidden="1" x14ac:dyDescent="0.25"/>
    <row r="2611" hidden="1" x14ac:dyDescent="0.25"/>
    <row r="2612" hidden="1" x14ac:dyDescent="0.25"/>
    <row r="2613" hidden="1" x14ac:dyDescent="0.25"/>
    <row r="2614" hidden="1" x14ac:dyDescent="0.25"/>
    <row r="2615" hidden="1" x14ac:dyDescent="0.25"/>
    <row r="2616" hidden="1" x14ac:dyDescent="0.25"/>
    <row r="2617" hidden="1" x14ac:dyDescent="0.25"/>
    <row r="2618" hidden="1" x14ac:dyDescent="0.25"/>
    <row r="2619" hidden="1" x14ac:dyDescent="0.25"/>
    <row r="2620" hidden="1" x14ac:dyDescent="0.25"/>
    <row r="2621" hidden="1" x14ac:dyDescent="0.25"/>
    <row r="2622" hidden="1" x14ac:dyDescent="0.25"/>
    <row r="2623" hidden="1" x14ac:dyDescent="0.25"/>
    <row r="2624" hidden="1" x14ac:dyDescent="0.25"/>
    <row r="2625" hidden="1" x14ac:dyDescent="0.25"/>
    <row r="2626" hidden="1" x14ac:dyDescent="0.25"/>
    <row r="2627" hidden="1" x14ac:dyDescent="0.25"/>
    <row r="2628" hidden="1" x14ac:dyDescent="0.25"/>
    <row r="2629" hidden="1" x14ac:dyDescent="0.25"/>
    <row r="2630" hidden="1" x14ac:dyDescent="0.25"/>
    <row r="2631" hidden="1" x14ac:dyDescent="0.25"/>
    <row r="2632" hidden="1" x14ac:dyDescent="0.25"/>
    <row r="2633" hidden="1" x14ac:dyDescent="0.25"/>
    <row r="2634" hidden="1" x14ac:dyDescent="0.25"/>
    <row r="2635" hidden="1" x14ac:dyDescent="0.25"/>
    <row r="2636" hidden="1" x14ac:dyDescent="0.25"/>
    <row r="2637" hidden="1" x14ac:dyDescent="0.25"/>
    <row r="2638" hidden="1" x14ac:dyDescent="0.25"/>
    <row r="2639" hidden="1" x14ac:dyDescent="0.25"/>
    <row r="2640" hidden="1" x14ac:dyDescent="0.25"/>
    <row r="2641" hidden="1" x14ac:dyDescent="0.25"/>
    <row r="2642" hidden="1" x14ac:dyDescent="0.25"/>
    <row r="2643" hidden="1" x14ac:dyDescent="0.25"/>
    <row r="2644" hidden="1" x14ac:dyDescent="0.25"/>
    <row r="2645" hidden="1" x14ac:dyDescent="0.25"/>
    <row r="2646" hidden="1" x14ac:dyDescent="0.25"/>
    <row r="2647" hidden="1" x14ac:dyDescent="0.25"/>
    <row r="2648" hidden="1" x14ac:dyDescent="0.25"/>
    <row r="2649" hidden="1" x14ac:dyDescent="0.25"/>
    <row r="2650" hidden="1" x14ac:dyDescent="0.25"/>
    <row r="2651" hidden="1" x14ac:dyDescent="0.25"/>
    <row r="2652" hidden="1" x14ac:dyDescent="0.25"/>
    <row r="2653" hidden="1" x14ac:dyDescent="0.25"/>
    <row r="2654" hidden="1" x14ac:dyDescent="0.25"/>
    <row r="2655" hidden="1" x14ac:dyDescent="0.25"/>
    <row r="2656" hidden="1" x14ac:dyDescent="0.25"/>
    <row r="2657" hidden="1" x14ac:dyDescent="0.25"/>
    <row r="2658" hidden="1" x14ac:dyDescent="0.25"/>
    <row r="2659" hidden="1" x14ac:dyDescent="0.25"/>
    <row r="2660" hidden="1" x14ac:dyDescent="0.25"/>
    <row r="2661" hidden="1" x14ac:dyDescent="0.25"/>
    <row r="2662" hidden="1" x14ac:dyDescent="0.25"/>
    <row r="2663" hidden="1" x14ac:dyDescent="0.25"/>
    <row r="2664" hidden="1" x14ac:dyDescent="0.25"/>
    <row r="2665" hidden="1" x14ac:dyDescent="0.25"/>
    <row r="2666" hidden="1" x14ac:dyDescent="0.25"/>
    <row r="2667" hidden="1" x14ac:dyDescent="0.25"/>
    <row r="2668" hidden="1" x14ac:dyDescent="0.25"/>
    <row r="2669" hidden="1" x14ac:dyDescent="0.25"/>
    <row r="2670" hidden="1" x14ac:dyDescent="0.25"/>
    <row r="2671" hidden="1" x14ac:dyDescent="0.25"/>
    <row r="2672" hidden="1" x14ac:dyDescent="0.25"/>
    <row r="2673" hidden="1" x14ac:dyDescent="0.25"/>
    <row r="2674" hidden="1" x14ac:dyDescent="0.25"/>
    <row r="2675" hidden="1" x14ac:dyDescent="0.25"/>
    <row r="2676" hidden="1" x14ac:dyDescent="0.25"/>
    <row r="2677" hidden="1" x14ac:dyDescent="0.25"/>
    <row r="2678" hidden="1" x14ac:dyDescent="0.25"/>
    <row r="2679" hidden="1" x14ac:dyDescent="0.25"/>
    <row r="2680" hidden="1" x14ac:dyDescent="0.25"/>
    <row r="2681" hidden="1" x14ac:dyDescent="0.25"/>
    <row r="2682" hidden="1" x14ac:dyDescent="0.25"/>
    <row r="2683" hidden="1" x14ac:dyDescent="0.25"/>
    <row r="2684" hidden="1" x14ac:dyDescent="0.25"/>
    <row r="2685" hidden="1" x14ac:dyDescent="0.25"/>
    <row r="2686" hidden="1" x14ac:dyDescent="0.25"/>
    <row r="2687" hidden="1" x14ac:dyDescent="0.25"/>
    <row r="2688" hidden="1" x14ac:dyDescent="0.25"/>
    <row r="2689" hidden="1" x14ac:dyDescent="0.25"/>
    <row r="2690" hidden="1" x14ac:dyDescent="0.25"/>
    <row r="2691" hidden="1" x14ac:dyDescent="0.25"/>
    <row r="2692" hidden="1" x14ac:dyDescent="0.25"/>
    <row r="2693" hidden="1" x14ac:dyDescent="0.25"/>
    <row r="2694" hidden="1" x14ac:dyDescent="0.25"/>
    <row r="2695" hidden="1" x14ac:dyDescent="0.25"/>
    <row r="2696" hidden="1" x14ac:dyDescent="0.25"/>
    <row r="2697" hidden="1" x14ac:dyDescent="0.25"/>
    <row r="2698" hidden="1" x14ac:dyDescent="0.25"/>
    <row r="2699" hidden="1" x14ac:dyDescent="0.25"/>
    <row r="2700" hidden="1" x14ac:dyDescent="0.25"/>
    <row r="2701" hidden="1" x14ac:dyDescent="0.25"/>
    <row r="2702" hidden="1" x14ac:dyDescent="0.25"/>
    <row r="2703" hidden="1" x14ac:dyDescent="0.25"/>
    <row r="2704" hidden="1" x14ac:dyDescent="0.25"/>
    <row r="2705" hidden="1" x14ac:dyDescent="0.25"/>
    <row r="2706" hidden="1" x14ac:dyDescent="0.25"/>
    <row r="2707" hidden="1" x14ac:dyDescent="0.25"/>
    <row r="2708" hidden="1" x14ac:dyDescent="0.25"/>
    <row r="2709" hidden="1" x14ac:dyDescent="0.25"/>
    <row r="2710" hidden="1" x14ac:dyDescent="0.25"/>
    <row r="2711" hidden="1" x14ac:dyDescent="0.25"/>
    <row r="2712" hidden="1" x14ac:dyDescent="0.25"/>
    <row r="2713" hidden="1" x14ac:dyDescent="0.25"/>
    <row r="2714" hidden="1" x14ac:dyDescent="0.25"/>
    <row r="2715" hidden="1" x14ac:dyDescent="0.25"/>
    <row r="2716" hidden="1" x14ac:dyDescent="0.25"/>
    <row r="2717" hidden="1" x14ac:dyDescent="0.25"/>
    <row r="2718" hidden="1" x14ac:dyDescent="0.25"/>
    <row r="2719" hidden="1" x14ac:dyDescent="0.25"/>
    <row r="2720" hidden="1" x14ac:dyDescent="0.25"/>
    <row r="2721" hidden="1" x14ac:dyDescent="0.25"/>
    <row r="2722" hidden="1" x14ac:dyDescent="0.25"/>
    <row r="2723" hidden="1" x14ac:dyDescent="0.25"/>
    <row r="2724" hidden="1" x14ac:dyDescent="0.25"/>
    <row r="2725" hidden="1" x14ac:dyDescent="0.25"/>
    <row r="2726" hidden="1" x14ac:dyDescent="0.25"/>
    <row r="2727" hidden="1" x14ac:dyDescent="0.25"/>
    <row r="2728" hidden="1" x14ac:dyDescent="0.25"/>
    <row r="2729" hidden="1" x14ac:dyDescent="0.25"/>
    <row r="2730" hidden="1" x14ac:dyDescent="0.25"/>
    <row r="2731" hidden="1" x14ac:dyDescent="0.25"/>
    <row r="2732" hidden="1" x14ac:dyDescent="0.25"/>
    <row r="2733" hidden="1" x14ac:dyDescent="0.25"/>
    <row r="2734" hidden="1" x14ac:dyDescent="0.25"/>
    <row r="2735" hidden="1" x14ac:dyDescent="0.25"/>
    <row r="2736" hidden="1" x14ac:dyDescent="0.25"/>
    <row r="2737" hidden="1" x14ac:dyDescent="0.25"/>
    <row r="2738" hidden="1" x14ac:dyDescent="0.25"/>
    <row r="2739" hidden="1" x14ac:dyDescent="0.25"/>
    <row r="2740" hidden="1" x14ac:dyDescent="0.25"/>
    <row r="2741" hidden="1" x14ac:dyDescent="0.25"/>
    <row r="2742" hidden="1" x14ac:dyDescent="0.25"/>
    <row r="2743" hidden="1" x14ac:dyDescent="0.25"/>
    <row r="2744" hidden="1" x14ac:dyDescent="0.25"/>
    <row r="2745" hidden="1" x14ac:dyDescent="0.25"/>
    <row r="2746" hidden="1" x14ac:dyDescent="0.25"/>
    <row r="2747" hidden="1" x14ac:dyDescent="0.25"/>
    <row r="2748" hidden="1" x14ac:dyDescent="0.25"/>
    <row r="2749" hidden="1" x14ac:dyDescent="0.25"/>
    <row r="2750" hidden="1" x14ac:dyDescent="0.25"/>
    <row r="2751" hidden="1" x14ac:dyDescent="0.25"/>
    <row r="2752" hidden="1" x14ac:dyDescent="0.25"/>
    <row r="2753" hidden="1" x14ac:dyDescent="0.25"/>
    <row r="2754" hidden="1" x14ac:dyDescent="0.25"/>
    <row r="2755" hidden="1" x14ac:dyDescent="0.25"/>
    <row r="2756" hidden="1" x14ac:dyDescent="0.25"/>
    <row r="2757" hidden="1" x14ac:dyDescent="0.25"/>
    <row r="2758" hidden="1" x14ac:dyDescent="0.25"/>
    <row r="2759" hidden="1" x14ac:dyDescent="0.25"/>
    <row r="2760" hidden="1" x14ac:dyDescent="0.25"/>
    <row r="2761" hidden="1" x14ac:dyDescent="0.25"/>
    <row r="2762" hidden="1" x14ac:dyDescent="0.25"/>
    <row r="2763" hidden="1" x14ac:dyDescent="0.25"/>
    <row r="2764" hidden="1" x14ac:dyDescent="0.25"/>
    <row r="2765" hidden="1" x14ac:dyDescent="0.25"/>
    <row r="2766" hidden="1" x14ac:dyDescent="0.25"/>
    <row r="2767" hidden="1" x14ac:dyDescent="0.25"/>
    <row r="2768" hidden="1" x14ac:dyDescent="0.25"/>
    <row r="2769" hidden="1" x14ac:dyDescent="0.25"/>
    <row r="2770" hidden="1" x14ac:dyDescent="0.25"/>
    <row r="2771" hidden="1" x14ac:dyDescent="0.25"/>
    <row r="2772" hidden="1" x14ac:dyDescent="0.25"/>
    <row r="2773" hidden="1" x14ac:dyDescent="0.25"/>
    <row r="2774" hidden="1" x14ac:dyDescent="0.25"/>
    <row r="2775" hidden="1" x14ac:dyDescent="0.25"/>
    <row r="2776" hidden="1" x14ac:dyDescent="0.25"/>
    <row r="2777" hidden="1" x14ac:dyDescent="0.25"/>
    <row r="2778" hidden="1" x14ac:dyDescent="0.25"/>
    <row r="2779" hidden="1" x14ac:dyDescent="0.25"/>
    <row r="2780" hidden="1" x14ac:dyDescent="0.25"/>
    <row r="2781" hidden="1" x14ac:dyDescent="0.25"/>
    <row r="2782" hidden="1" x14ac:dyDescent="0.25"/>
    <row r="2783" hidden="1" x14ac:dyDescent="0.25"/>
    <row r="2784" hidden="1" x14ac:dyDescent="0.25"/>
    <row r="2785" hidden="1" x14ac:dyDescent="0.25"/>
    <row r="2786" hidden="1" x14ac:dyDescent="0.25"/>
    <row r="2787" hidden="1" x14ac:dyDescent="0.25"/>
    <row r="2788" hidden="1" x14ac:dyDescent="0.25"/>
    <row r="2789" hidden="1" x14ac:dyDescent="0.25"/>
    <row r="2790" hidden="1" x14ac:dyDescent="0.25"/>
    <row r="2791" hidden="1" x14ac:dyDescent="0.25"/>
    <row r="2792" hidden="1" x14ac:dyDescent="0.25"/>
    <row r="2793" hidden="1" x14ac:dyDescent="0.25"/>
    <row r="2794" hidden="1" x14ac:dyDescent="0.25"/>
    <row r="2795" hidden="1" x14ac:dyDescent="0.25"/>
    <row r="2796" hidden="1" x14ac:dyDescent="0.25"/>
    <row r="2797" hidden="1" x14ac:dyDescent="0.25"/>
    <row r="2798" hidden="1" x14ac:dyDescent="0.25"/>
    <row r="2799" hidden="1" x14ac:dyDescent="0.25"/>
    <row r="2800" hidden="1" x14ac:dyDescent="0.25"/>
    <row r="2801" hidden="1" x14ac:dyDescent="0.25"/>
    <row r="2802" hidden="1" x14ac:dyDescent="0.25"/>
    <row r="2803" hidden="1" x14ac:dyDescent="0.25"/>
    <row r="2804" hidden="1" x14ac:dyDescent="0.25"/>
    <row r="2805" hidden="1" x14ac:dyDescent="0.25"/>
    <row r="2806" hidden="1" x14ac:dyDescent="0.25"/>
    <row r="2807" hidden="1" x14ac:dyDescent="0.25"/>
    <row r="2808" hidden="1" x14ac:dyDescent="0.25"/>
    <row r="2809" hidden="1" x14ac:dyDescent="0.25"/>
    <row r="2810" hidden="1" x14ac:dyDescent="0.25"/>
    <row r="2811" hidden="1" x14ac:dyDescent="0.25"/>
    <row r="2812" hidden="1" x14ac:dyDescent="0.25"/>
    <row r="2813" hidden="1" x14ac:dyDescent="0.25"/>
    <row r="2814" hidden="1" x14ac:dyDescent="0.25"/>
    <row r="2815" hidden="1" x14ac:dyDescent="0.25"/>
    <row r="2816" hidden="1" x14ac:dyDescent="0.25"/>
    <row r="2817" hidden="1" x14ac:dyDescent="0.25"/>
    <row r="2818" hidden="1" x14ac:dyDescent="0.25"/>
    <row r="2819" hidden="1" x14ac:dyDescent="0.25"/>
    <row r="2820" hidden="1" x14ac:dyDescent="0.25"/>
    <row r="2821" hidden="1" x14ac:dyDescent="0.25"/>
    <row r="2822" hidden="1" x14ac:dyDescent="0.25"/>
    <row r="2823" hidden="1" x14ac:dyDescent="0.25"/>
    <row r="2824" hidden="1" x14ac:dyDescent="0.25"/>
    <row r="2825" hidden="1" x14ac:dyDescent="0.25"/>
    <row r="2826" hidden="1" x14ac:dyDescent="0.25"/>
    <row r="2827" hidden="1" x14ac:dyDescent="0.25"/>
    <row r="2828" hidden="1" x14ac:dyDescent="0.25"/>
    <row r="2829" hidden="1" x14ac:dyDescent="0.25"/>
    <row r="2830" hidden="1" x14ac:dyDescent="0.25"/>
    <row r="2831" hidden="1" x14ac:dyDescent="0.25"/>
    <row r="2832" hidden="1" x14ac:dyDescent="0.25"/>
    <row r="2833" hidden="1" x14ac:dyDescent="0.25"/>
    <row r="2834" hidden="1" x14ac:dyDescent="0.25"/>
    <row r="2835" hidden="1" x14ac:dyDescent="0.25"/>
    <row r="2836" hidden="1" x14ac:dyDescent="0.25"/>
    <row r="2837" hidden="1" x14ac:dyDescent="0.25"/>
    <row r="2838" hidden="1" x14ac:dyDescent="0.25"/>
    <row r="2839" hidden="1" x14ac:dyDescent="0.25"/>
    <row r="2840" hidden="1" x14ac:dyDescent="0.25"/>
    <row r="2841" hidden="1" x14ac:dyDescent="0.25"/>
    <row r="2842" hidden="1" x14ac:dyDescent="0.25"/>
    <row r="2843" hidden="1" x14ac:dyDescent="0.25"/>
    <row r="2844" hidden="1" x14ac:dyDescent="0.25"/>
    <row r="2845" hidden="1" x14ac:dyDescent="0.25"/>
    <row r="2846" hidden="1" x14ac:dyDescent="0.25"/>
    <row r="2847" hidden="1" x14ac:dyDescent="0.25"/>
    <row r="2848" hidden="1" x14ac:dyDescent="0.25"/>
    <row r="2849" hidden="1" x14ac:dyDescent="0.25"/>
    <row r="2850" hidden="1" x14ac:dyDescent="0.25"/>
    <row r="2851" hidden="1" x14ac:dyDescent="0.25"/>
    <row r="2852" hidden="1" x14ac:dyDescent="0.25"/>
    <row r="2853" hidden="1" x14ac:dyDescent="0.25"/>
    <row r="2854" hidden="1" x14ac:dyDescent="0.25"/>
    <row r="2855" hidden="1" x14ac:dyDescent="0.25"/>
    <row r="2856" hidden="1" x14ac:dyDescent="0.25"/>
    <row r="2857" hidden="1" x14ac:dyDescent="0.25"/>
    <row r="2858" hidden="1" x14ac:dyDescent="0.25"/>
    <row r="2859" hidden="1" x14ac:dyDescent="0.25"/>
    <row r="2860" hidden="1" x14ac:dyDescent="0.25"/>
    <row r="2861" hidden="1" x14ac:dyDescent="0.25"/>
    <row r="2862" hidden="1" x14ac:dyDescent="0.25"/>
    <row r="2863" hidden="1" x14ac:dyDescent="0.25"/>
    <row r="2864" hidden="1" x14ac:dyDescent="0.25"/>
    <row r="2865" hidden="1" x14ac:dyDescent="0.25"/>
    <row r="2866" hidden="1" x14ac:dyDescent="0.25"/>
    <row r="2867" hidden="1" x14ac:dyDescent="0.25"/>
    <row r="2868" hidden="1" x14ac:dyDescent="0.25"/>
    <row r="2869" hidden="1" x14ac:dyDescent="0.25"/>
    <row r="2870" hidden="1" x14ac:dyDescent="0.25"/>
    <row r="2871" hidden="1" x14ac:dyDescent="0.25"/>
    <row r="2872" hidden="1" x14ac:dyDescent="0.25"/>
    <row r="2873" hidden="1" x14ac:dyDescent="0.25"/>
    <row r="2874" hidden="1" x14ac:dyDescent="0.25"/>
    <row r="2875" hidden="1" x14ac:dyDescent="0.25"/>
    <row r="2876" hidden="1" x14ac:dyDescent="0.25"/>
    <row r="2877" hidden="1" x14ac:dyDescent="0.25"/>
    <row r="2878" hidden="1" x14ac:dyDescent="0.25"/>
    <row r="2879" hidden="1" x14ac:dyDescent="0.25"/>
    <row r="2880" hidden="1" x14ac:dyDescent="0.25"/>
    <row r="2881" hidden="1" x14ac:dyDescent="0.25"/>
    <row r="2882" hidden="1" x14ac:dyDescent="0.25"/>
    <row r="2883" hidden="1" x14ac:dyDescent="0.25"/>
    <row r="2884" hidden="1" x14ac:dyDescent="0.25"/>
    <row r="2885" hidden="1" x14ac:dyDescent="0.25"/>
    <row r="2886" hidden="1" x14ac:dyDescent="0.25"/>
    <row r="2887" hidden="1" x14ac:dyDescent="0.25"/>
    <row r="2888" hidden="1" x14ac:dyDescent="0.25"/>
    <row r="2889" hidden="1" x14ac:dyDescent="0.25"/>
    <row r="2890" hidden="1" x14ac:dyDescent="0.25"/>
    <row r="2891" hidden="1" x14ac:dyDescent="0.25"/>
    <row r="2892" hidden="1" x14ac:dyDescent="0.25"/>
    <row r="2893" hidden="1" x14ac:dyDescent="0.25"/>
    <row r="2894" hidden="1" x14ac:dyDescent="0.25"/>
    <row r="2895" hidden="1" x14ac:dyDescent="0.25"/>
    <row r="2896" hidden="1" x14ac:dyDescent="0.25"/>
    <row r="2897" spans="1:1" hidden="1" x14ac:dyDescent="0.25"/>
    <row r="2898" spans="1:1" hidden="1" x14ac:dyDescent="0.25"/>
    <row r="2899" spans="1:1" hidden="1" x14ac:dyDescent="0.25"/>
    <row r="2900" spans="1:1" hidden="1" x14ac:dyDescent="0.25"/>
    <row r="2901" spans="1:1" x14ac:dyDescent="0.25">
      <c r="A2901" s="2" t="s">
        <v>15398</v>
      </c>
    </row>
    <row r="2902" spans="1:1" x14ac:dyDescent="0.25">
      <c r="A2902" s="75" t="s">
        <v>15398</v>
      </c>
    </row>
    <row r="2903" spans="1:1" x14ac:dyDescent="0.25">
      <c r="A2903" s="75" t="s">
        <v>15398</v>
      </c>
    </row>
    <row r="2904" spans="1:1" x14ac:dyDescent="0.25">
      <c r="A2904" s="75" t="s">
        <v>15398</v>
      </c>
    </row>
    <row r="2905" spans="1:1" x14ac:dyDescent="0.25">
      <c r="A2905" s="2" t="s">
        <v>15398</v>
      </c>
    </row>
    <row r="2906" spans="1:1" x14ac:dyDescent="0.25">
      <c r="A2906" s="2" t="s">
        <v>15398</v>
      </c>
    </row>
    <row r="2907" spans="1:1" hidden="1" x14ac:dyDescent="0.25">
      <c r="A2907" s="2" t="str">
        <f t="shared" ref="A2907:A2916" si="39">IF(G2907&gt;0,"x","")</f>
        <v/>
      </c>
    </row>
    <row r="2908" spans="1:1" hidden="1" x14ac:dyDescent="0.25">
      <c r="A2908" s="2" t="str">
        <f t="shared" si="39"/>
        <v/>
      </c>
    </row>
    <row r="2909" spans="1:1" hidden="1" x14ac:dyDescent="0.25">
      <c r="A2909" s="2" t="str">
        <f t="shared" si="39"/>
        <v/>
      </c>
    </row>
    <row r="2910" spans="1:1" hidden="1" x14ac:dyDescent="0.25">
      <c r="A2910" s="2" t="str">
        <f t="shared" si="39"/>
        <v/>
      </c>
    </row>
    <row r="2911" spans="1:1" hidden="1" x14ac:dyDescent="0.25">
      <c r="A2911" s="2" t="str">
        <f t="shared" si="39"/>
        <v/>
      </c>
    </row>
    <row r="2912" spans="1:1" hidden="1" x14ac:dyDescent="0.25">
      <c r="A2912" s="2" t="str">
        <f t="shared" si="39"/>
        <v/>
      </c>
    </row>
    <row r="2913" spans="1:1" hidden="1" x14ac:dyDescent="0.25">
      <c r="A2913" s="2" t="str">
        <f t="shared" si="39"/>
        <v/>
      </c>
    </row>
    <row r="2914" spans="1:1" hidden="1" x14ac:dyDescent="0.25">
      <c r="A2914" s="2" t="str">
        <f t="shared" si="39"/>
        <v/>
      </c>
    </row>
    <row r="2915" spans="1:1" hidden="1" x14ac:dyDescent="0.25">
      <c r="A2915" s="2" t="str">
        <f t="shared" si="39"/>
        <v/>
      </c>
    </row>
    <row r="2916" spans="1:1" hidden="1" x14ac:dyDescent="0.25">
      <c r="A2916" s="2" t="str">
        <f t="shared" si="39"/>
        <v/>
      </c>
    </row>
    <row r="2917" spans="1:1" x14ac:dyDescent="0.25">
      <c r="A2917" s="2" t="s">
        <v>15399</v>
      </c>
    </row>
    <row r="2918" spans="1:1" x14ac:dyDescent="0.25">
      <c r="A2918" s="2" t="s">
        <v>15399</v>
      </c>
    </row>
    <row r="2919" spans="1:1" hidden="1" x14ac:dyDescent="0.25">
      <c r="A2919" s="2" t="str">
        <f t="shared" ref="A2919:A2931" si="40">IF(G2919&gt;0,"x","")</f>
        <v/>
      </c>
    </row>
    <row r="2920" spans="1:1" hidden="1" x14ac:dyDescent="0.25">
      <c r="A2920" s="2" t="str">
        <f t="shared" si="40"/>
        <v/>
      </c>
    </row>
    <row r="2921" spans="1:1" hidden="1" x14ac:dyDescent="0.25">
      <c r="A2921" s="2" t="str">
        <f t="shared" si="40"/>
        <v/>
      </c>
    </row>
    <row r="2922" spans="1:1" hidden="1" x14ac:dyDescent="0.25">
      <c r="A2922" s="2" t="str">
        <f t="shared" si="40"/>
        <v/>
      </c>
    </row>
    <row r="2923" spans="1:1" hidden="1" x14ac:dyDescent="0.25">
      <c r="A2923" s="2" t="str">
        <f t="shared" si="40"/>
        <v/>
      </c>
    </row>
    <row r="2924" spans="1:1" hidden="1" x14ac:dyDescent="0.25">
      <c r="A2924" s="2" t="str">
        <f t="shared" si="40"/>
        <v/>
      </c>
    </row>
    <row r="2925" spans="1:1" hidden="1" x14ac:dyDescent="0.25">
      <c r="A2925" s="2" t="str">
        <f t="shared" si="40"/>
        <v/>
      </c>
    </row>
    <row r="2926" spans="1:1" hidden="1" x14ac:dyDescent="0.25">
      <c r="A2926" s="2" t="str">
        <f t="shared" si="40"/>
        <v/>
      </c>
    </row>
    <row r="2927" spans="1:1" hidden="1" x14ac:dyDescent="0.25">
      <c r="A2927" s="2" t="str">
        <f t="shared" si="40"/>
        <v/>
      </c>
    </row>
    <row r="2928" spans="1:1" hidden="1" x14ac:dyDescent="0.25">
      <c r="A2928" s="2" t="str">
        <f t="shared" si="40"/>
        <v/>
      </c>
    </row>
    <row r="2929" spans="1:1" hidden="1" x14ac:dyDescent="0.25">
      <c r="A2929" s="2" t="str">
        <f t="shared" si="40"/>
        <v/>
      </c>
    </row>
    <row r="2930" spans="1:1" hidden="1" x14ac:dyDescent="0.25">
      <c r="A2930" s="2" t="str">
        <f t="shared" si="40"/>
        <v/>
      </c>
    </row>
    <row r="2931" spans="1:1" hidden="1" x14ac:dyDescent="0.25">
      <c r="A2931" s="2" t="str">
        <f t="shared" si="40"/>
        <v/>
      </c>
    </row>
    <row r="2932" spans="1:1" hidden="1" x14ac:dyDescent="0.25"/>
    <row r="2933" spans="1:1" hidden="1" x14ac:dyDescent="0.25"/>
    <row r="2934" spans="1:1" hidden="1" x14ac:dyDescent="0.25"/>
    <row r="2935" spans="1:1" hidden="1" x14ac:dyDescent="0.25"/>
    <row r="2936" spans="1:1" hidden="1" x14ac:dyDescent="0.25"/>
    <row r="2937" spans="1:1" hidden="1" x14ac:dyDescent="0.25"/>
    <row r="2938" spans="1:1" hidden="1" x14ac:dyDescent="0.25"/>
    <row r="2939" spans="1:1" hidden="1" x14ac:dyDescent="0.25"/>
    <row r="2940" spans="1:1" hidden="1" x14ac:dyDescent="0.25"/>
    <row r="2941" spans="1:1" hidden="1" x14ac:dyDescent="0.25"/>
    <row r="2942" spans="1:1" hidden="1" x14ac:dyDescent="0.25"/>
    <row r="2943" spans="1:1" hidden="1" x14ac:dyDescent="0.25"/>
    <row r="2944" spans="1:1" hidden="1" x14ac:dyDescent="0.25"/>
    <row r="2945" hidden="1" x14ac:dyDescent="0.25"/>
    <row r="2946" hidden="1" x14ac:dyDescent="0.25"/>
    <row r="2947" hidden="1" x14ac:dyDescent="0.25"/>
    <row r="2948" hidden="1" x14ac:dyDescent="0.25"/>
    <row r="2949" hidden="1" x14ac:dyDescent="0.25"/>
    <row r="2950" hidden="1" x14ac:dyDescent="0.25"/>
    <row r="2951" hidden="1" x14ac:dyDescent="0.25"/>
    <row r="2952" hidden="1" x14ac:dyDescent="0.25"/>
    <row r="2953" hidden="1" x14ac:dyDescent="0.25"/>
    <row r="2954" hidden="1" x14ac:dyDescent="0.25"/>
    <row r="2955" hidden="1" x14ac:dyDescent="0.25"/>
    <row r="2956" hidden="1" x14ac:dyDescent="0.25"/>
    <row r="2957" hidden="1" x14ac:dyDescent="0.25"/>
    <row r="2958" hidden="1" x14ac:dyDescent="0.25"/>
    <row r="2959" hidden="1" x14ac:dyDescent="0.25"/>
    <row r="2960" hidden="1" x14ac:dyDescent="0.25"/>
    <row r="2961" hidden="1" x14ac:dyDescent="0.25"/>
    <row r="2962" hidden="1" x14ac:dyDescent="0.25"/>
    <row r="2963" hidden="1" x14ac:dyDescent="0.25"/>
    <row r="2964" hidden="1" x14ac:dyDescent="0.25"/>
    <row r="2965" hidden="1" x14ac:dyDescent="0.25"/>
    <row r="2966" hidden="1" x14ac:dyDescent="0.25"/>
    <row r="2967" hidden="1" x14ac:dyDescent="0.25"/>
    <row r="2968" hidden="1" x14ac:dyDescent="0.25"/>
    <row r="2969" hidden="1" x14ac:dyDescent="0.25"/>
    <row r="2970" hidden="1" x14ac:dyDescent="0.25"/>
    <row r="2971" hidden="1" x14ac:dyDescent="0.25"/>
    <row r="2972" hidden="1" x14ac:dyDescent="0.25"/>
    <row r="2973" hidden="1" x14ac:dyDescent="0.25"/>
    <row r="2974" hidden="1" x14ac:dyDescent="0.25"/>
    <row r="2975" hidden="1" x14ac:dyDescent="0.25"/>
    <row r="2976" hidden="1" x14ac:dyDescent="0.25"/>
    <row r="2977" hidden="1" x14ac:dyDescent="0.25"/>
    <row r="2978" hidden="1" x14ac:dyDescent="0.25"/>
    <row r="2979" hidden="1" x14ac:dyDescent="0.25"/>
    <row r="2980" hidden="1" x14ac:dyDescent="0.25"/>
    <row r="2981" hidden="1" x14ac:dyDescent="0.25"/>
    <row r="2982" hidden="1" x14ac:dyDescent="0.25"/>
    <row r="2983" hidden="1" x14ac:dyDescent="0.25"/>
    <row r="2984" hidden="1" x14ac:dyDescent="0.25"/>
    <row r="2985" hidden="1" x14ac:dyDescent="0.25"/>
    <row r="2986" hidden="1" x14ac:dyDescent="0.25"/>
    <row r="2987" hidden="1" x14ac:dyDescent="0.25"/>
    <row r="2988" hidden="1" x14ac:dyDescent="0.25"/>
    <row r="2989" hidden="1" x14ac:dyDescent="0.25"/>
    <row r="2990" hidden="1" x14ac:dyDescent="0.25"/>
    <row r="2991" hidden="1" x14ac:dyDescent="0.25"/>
    <row r="2992" hidden="1" x14ac:dyDescent="0.25"/>
    <row r="2993" hidden="1" x14ac:dyDescent="0.25"/>
    <row r="2994" hidden="1" x14ac:dyDescent="0.25"/>
    <row r="2995" hidden="1" x14ac:dyDescent="0.25"/>
    <row r="2996" hidden="1" x14ac:dyDescent="0.25"/>
    <row r="2997" hidden="1" x14ac:dyDescent="0.25"/>
    <row r="2998" hidden="1" x14ac:dyDescent="0.25"/>
    <row r="2999" hidden="1" x14ac:dyDescent="0.25"/>
    <row r="3000" hidden="1" x14ac:dyDescent="0.25"/>
    <row r="3001" hidden="1" x14ac:dyDescent="0.25"/>
    <row r="3002" hidden="1" x14ac:dyDescent="0.25"/>
    <row r="3003" hidden="1" x14ac:dyDescent="0.25"/>
    <row r="3004" hidden="1" x14ac:dyDescent="0.25"/>
    <row r="3005" hidden="1" x14ac:dyDescent="0.25"/>
    <row r="3006" hidden="1" x14ac:dyDescent="0.25"/>
    <row r="3007" hidden="1" x14ac:dyDescent="0.25"/>
    <row r="3008" hidden="1" x14ac:dyDescent="0.25"/>
    <row r="3009" hidden="1" x14ac:dyDescent="0.25"/>
    <row r="3010" hidden="1" x14ac:dyDescent="0.25"/>
    <row r="3011" hidden="1" x14ac:dyDescent="0.25"/>
    <row r="3012" hidden="1" x14ac:dyDescent="0.25"/>
    <row r="3013" hidden="1" x14ac:dyDescent="0.25"/>
    <row r="3014" hidden="1" x14ac:dyDescent="0.25"/>
    <row r="3015" hidden="1" x14ac:dyDescent="0.25"/>
    <row r="3016" hidden="1" x14ac:dyDescent="0.25"/>
    <row r="3017" hidden="1" x14ac:dyDescent="0.25"/>
    <row r="3018" hidden="1" x14ac:dyDescent="0.25"/>
    <row r="3019" hidden="1" x14ac:dyDescent="0.25"/>
    <row r="3020" hidden="1" x14ac:dyDescent="0.25"/>
    <row r="3021" hidden="1" x14ac:dyDescent="0.25"/>
    <row r="3022" hidden="1" x14ac:dyDescent="0.25"/>
    <row r="3023" hidden="1" x14ac:dyDescent="0.25"/>
    <row r="3024" hidden="1" x14ac:dyDescent="0.25"/>
    <row r="3025" hidden="1" x14ac:dyDescent="0.25"/>
    <row r="3026" hidden="1" x14ac:dyDescent="0.25"/>
    <row r="3027" hidden="1" x14ac:dyDescent="0.25"/>
    <row r="3028" hidden="1" x14ac:dyDescent="0.25"/>
    <row r="3029" hidden="1" x14ac:dyDescent="0.25"/>
    <row r="3030" hidden="1" x14ac:dyDescent="0.25"/>
    <row r="3031" hidden="1" x14ac:dyDescent="0.25"/>
    <row r="3032" hidden="1" x14ac:dyDescent="0.25"/>
    <row r="3033" hidden="1" x14ac:dyDescent="0.25"/>
    <row r="3034" hidden="1" x14ac:dyDescent="0.25"/>
    <row r="3035" hidden="1" x14ac:dyDescent="0.25"/>
    <row r="3036" hidden="1" x14ac:dyDescent="0.25"/>
    <row r="3037" hidden="1" x14ac:dyDescent="0.25"/>
    <row r="3038" hidden="1" x14ac:dyDescent="0.25"/>
    <row r="3039" hidden="1" x14ac:dyDescent="0.25"/>
    <row r="3040" hidden="1" x14ac:dyDescent="0.25"/>
    <row r="3041" hidden="1" x14ac:dyDescent="0.25"/>
    <row r="3042" hidden="1" x14ac:dyDescent="0.25"/>
    <row r="3043" hidden="1" x14ac:dyDescent="0.25"/>
    <row r="3044" hidden="1" x14ac:dyDescent="0.25"/>
    <row r="3045" hidden="1" x14ac:dyDescent="0.25"/>
    <row r="3046" hidden="1" x14ac:dyDescent="0.25"/>
    <row r="3047" hidden="1" x14ac:dyDescent="0.25"/>
    <row r="3048" hidden="1" x14ac:dyDescent="0.25"/>
    <row r="3049" hidden="1" x14ac:dyDescent="0.25"/>
    <row r="3050" hidden="1" x14ac:dyDescent="0.25"/>
    <row r="3051" hidden="1" x14ac:dyDescent="0.25"/>
    <row r="3052" hidden="1" x14ac:dyDescent="0.25"/>
    <row r="3053" hidden="1" x14ac:dyDescent="0.25"/>
    <row r="3054" hidden="1" x14ac:dyDescent="0.25"/>
    <row r="3055" hidden="1" x14ac:dyDescent="0.25"/>
    <row r="3056" hidden="1" x14ac:dyDescent="0.25"/>
    <row r="3057" hidden="1" x14ac:dyDescent="0.25"/>
    <row r="3058" hidden="1" x14ac:dyDescent="0.25"/>
    <row r="3059" hidden="1" x14ac:dyDescent="0.25"/>
    <row r="3060" hidden="1" x14ac:dyDescent="0.25"/>
    <row r="3061" hidden="1" x14ac:dyDescent="0.25"/>
    <row r="3062" hidden="1" x14ac:dyDescent="0.25"/>
    <row r="3063" hidden="1" x14ac:dyDescent="0.25"/>
    <row r="3064" hidden="1" x14ac:dyDescent="0.25"/>
    <row r="3065" hidden="1" x14ac:dyDescent="0.25"/>
    <row r="3066" hidden="1" x14ac:dyDescent="0.25"/>
    <row r="3067" hidden="1" x14ac:dyDescent="0.25"/>
    <row r="3068" hidden="1" x14ac:dyDescent="0.25"/>
    <row r="3069" hidden="1" x14ac:dyDescent="0.25"/>
    <row r="3070" hidden="1" x14ac:dyDescent="0.25"/>
    <row r="3071" hidden="1" x14ac:dyDescent="0.25"/>
    <row r="3072" hidden="1" x14ac:dyDescent="0.25"/>
    <row r="3073" hidden="1" x14ac:dyDescent="0.25"/>
    <row r="3074" hidden="1" x14ac:dyDescent="0.25"/>
    <row r="3075" hidden="1" x14ac:dyDescent="0.25"/>
    <row r="3076" hidden="1" x14ac:dyDescent="0.25"/>
    <row r="3077" hidden="1" x14ac:dyDescent="0.25"/>
    <row r="3078" hidden="1" x14ac:dyDescent="0.25"/>
    <row r="3079" hidden="1" x14ac:dyDescent="0.25"/>
    <row r="3080" hidden="1" x14ac:dyDescent="0.25"/>
    <row r="3081" hidden="1" x14ac:dyDescent="0.25"/>
    <row r="3082" hidden="1" x14ac:dyDescent="0.25"/>
    <row r="3083" hidden="1" x14ac:dyDescent="0.25"/>
    <row r="3084" hidden="1" x14ac:dyDescent="0.25"/>
    <row r="3085" hidden="1" x14ac:dyDescent="0.25"/>
    <row r="3086" hidden="1" x14ac:dyDescent="0.25"/>
    <row r="3087" hidden="1" x14ac:dyDescent="0.25"/>
    <row r="3088" hidden="1" x14ac:dyDescent="0.25"/>
    <row r="3089" hidden="1" x14ac:dyDescent="0.25"/>
    <row r="3090" hidden="1" x14ac:dyDescent="0.25"/>
    <row r="3091" hidden="1" x14ac:dyDescent="0.25"/>
    <row r="3092" hidden="1" x14ac:dyDescent="0.25"/>
    <row r="3093" hidden="1" x14ac:dyDescent="0.25"/>
    <row r="3094" hidden="1" x14ac:dyDescent="0.25"/>
    <row r="3095" hidden="1" x14ac:dyDescent="0.25"/>
    <row r="3096" hidden="1" x14ac:dyDescent="0.25"/>
    <row r="3097" hidden="1" x14ac:dyDescent="0.25"/>
    <row r="3098" hidden="1" x14ac:dyDescent="0.25"/>
    <row r="3099" hidden="1" x14ac:dyDescent="0.25"/>
    <row r="3100" hidden="1" x14ac:dyDescent="0.25"/>
    <row r="3101" hidden="1" x14ac:dyDescent="0.25"/>
    <row r="3102" hidden="1" x14ac:dyDescent="0.25"/>
    <row r="3103" hidden="1" x14ac:dyDescent="0.25"/>
    <row r="3104" hidden="1" x14ac:dyDescent="0.25"/>
    <row r="3105" hidden="1" x14ac:dyDescent="0.25"/>
    <row r="3106" hidden="1" x14ac:dyDescent="0.25"/>
    <row r="3107" hidden="1" x14ac:dyDescent="0.25"/>
    <row r="3108" hidden="1" x14ac:dyDescent="0.25"/>
    <row r="3109" hidden="1" x14ac:dyDescent="0.25"/>
    <row r="3110" hidden="1" x14ac:dyDescent="0.25"/>
    <row r="3111" hidden="1" x14ac:dyDescent="0.25"/>
    <row r="3112" hidden="1" x14ac:dyDescent="0.25"/>
    <row r="3113" hidden="1" x14ac:dyDescent="0.25"/>
    <row r="3114" hidden="1" x14ac:dyDescent="0.25"/>
    <row r="3115" hidden="1" x14ac:dyDescent="0.25"/>
    <row r="3116" hidden="1" x14ac:dyDescent="0.25"/>
    <row r="3117" hidden="1" x14ac:dyDescent="0.25"/>
    <row r="3118" hidden="1" x14ac:dyDescent="0.25"/>
    <row r="3119" hidden="1" x14ac:dyDescent="0.25"/>
    <row r="3120" hidden="1" x14ac:dyDescent="0.25"/>
    <row r="3121" hidden="1" x14ac:dyDescent="0.25"/>
    <row r="3122" hidden="1" x14ac:dyDescent="0.25"/>
    <row r="3123" hidden="1" x14ac:dyDescent="0.25"/>
    <row r="3124" hidden="1" x14ac:dyDescent="0.25"/>
    <row r="3125" hidden="1" x14ac:dyDescent="0.25"/>
    <row r="3126" hidden="1" x14ac:dyDescent="0.25"/>
    <row r="3127" hidden="1" x14ac:dyDescent="0.25"/>
    <row r="3128" hidden="1" x14ac:dyDescent="0.25"/>
    <row r="3129" hidden="1" x14ac:dyDescent="0.25"/>
    <row r="3130" hidden="1" x14ac:dyDescent="0.25"/>
    <row r="3131" hidden="1" x14ac:dyDescent="0.25"/>
    <row r="3132" hidden="1" x14ac:dyDescent="0.25"/>
    <row r="3133" hidden="1" x14ac:dyDescent="0.25"/>
    <row r="3134" hidden="1" x14ac:dyDescent="0.25"/>
    <row r="3135" hidden="1" x14ac:dyDescent="0.25"/>
    <row r="3136" hidden="1" x14ac:dyDescent="0.25"/>
    <row r="3137" hidden="1" x14ac:dyDescent="0.25"/>
    <row r="3138" hidden="1" x14ac:dyDescent="0.25"/>
    <row r="3139" hidden="1" x14ac:dyDescent="0.25"/>
    <row r="3140" hidden="1" x14ac:dyDescent="0.25"/>
    <row r="3141" hidden="1" x14ac:dyDescent="0.25"/>
    <row r="3142" hidden="1" x14ac:dyDescent="0.25"/>
    <row r="3143" hidden="1" x14ac:dyDescent="0.25"/>
    <row r="3144" hidden="1" x14ac:dyDescent="0.25"/>
    <row r="3145" hidden="1" x14ac:dyDescent="0.25"/>
    <row r="3146" hidden="1" x14ac:dyDescent="0.25"/>
    <row r="3147" hidden="1" x14ac:dyDescent="0.25"/>
    <row r="3148" hidden="1" x14ac:dyDescent="0.25"/>
    <row r="3149" hidden="1" x14ac:dyDescent="0.25"/>
    <row r="3150" hidden="1" x14ac:dyDescent="0.25"/>
    <row r="3151" hidden="1" x14ac:dyDescent="0.25"/>
    <row r="3152" hidden="1" x14ac:dyDescent="0.25"/>
    <row r="3153" hidden="1" x14ac:dyDescent="0.25"/>
    <row r="3154" hidden="1" x14ac:dyDescent="0.25"/>
    <row r="3155" hidden="1" x14ac:dyDescent="0.25"/>
    <row r="3156" hidden="1" x14ac:dyDescent="0.25"/>
    <row r="3157" hidden="1" x14ac:dyDescent="0.25"/>
    <row r="3158" hidden="1" x14ac:dyDescent="0.25"/>
    <row r="3159" hidden="1" x14ac:dyDescent="0.25"/>
    <row r="3160" hidden="1" x14ac:dyDescent="0.25"/>
    <row r="3161" hidden="1" x14ac:dyDescent="0.25"/>
    <row r="3162" hidden="1" x14ac:dyDescent="0.25"/>
    <row r="3163" hidden="1" x14ac:dyDescent="0.25"/>
    <row r="3164" hidden="1" x14ac:dyDescent="0.25"/>
    <row r="3165" hidden="1" x14ac:dyDescent="0.25"/>
    <row r="3166" hidden="1" x14ac:dyDescent="0.25"/>
    <row r="3167" hidden="1" x14ac:dyDescent="0.25"/>
    <row r="3168" hidden="1" x14ac:dyDescent="0.25"/>
    <row r="3169" hidden="1" x14ac:dyDescent="0.25"/>
    <row r="3170" hidden="1" x14ac:dyDescent="0.25"/>
    <row r="3171" hidden="1" x14ac:dyDescent="0.25"/>
    <row r="3172" hidden="1" x14ac:dyDescent="0.25"/>
    <row r="3173" hidden="1" x14ac:dyDescent="0.25"/>
    <row r="3174" hidden="1" x14ac:dyDescent="0.25"/>
    <row r="3175" hidden="1" x14ac:dyDescent="0.25"/>
    <row r="3176" hidden="1" x14ac:dyDescent="0.25"/>
    <row r="3177" hidden="1" x14ac:dyDescent="0.25"/>
    <row r="3178" hidden="1" x14ac:dyDescent="0.25"/>
    <row r="3179" hidden="1" x14ac:dyDescent="0.25"/>
    <row r="3180" hidden="1" x14ac:dyDescent="0.25"/>
    <row r="3181" hidden="1" x14ac:dyDescent="0.25"/>
    <row r="3182" hidden="1" x14ac:dyDescent="0.25"/>
    <row r="3183" hidden="1" x14ac:dyDescent="0.25"/>
    <row r="3184" hidden="1" x14ac:dyDescent="0.25"/>
    <row r="3185" hidden="1" x14ac:dyDescent="0.25"/>
    <row r="3186" hidden="1" x14ac:dyDescent="0.25"/>
    <row r="3187" hidden="1" x14ac:dyDescent="0.25"/>
    <row r="3188" hidden="1" x14ac:dyDescent="0.25"/>
    <row r="3189" hidden="1" x14ac:dyDescent="0.25"/>
    <row r="3190" hidden="1" x14ac:dyDescent="0.25"/>
    <row r="3191" hidden="1" x14ac:dyDescent="0.25"/>
    <row r="3192" hidden="1" x14ac:dyDescent="0.25"/>
    <row r="3193" hidden="1" x14ac:dyDescent="0.25"/>
    <row r="3194" hidden="1" x14ac:dyDescent="0.25"/>
    <row r="3195" hidden="1" x14ac:dyDescent="0.25"/>
    <row r="3196" hidden="1" x14ac:dyDescent="0.25"/>
    <row r="3197" hidden="1" x14ac:dyDescent="0.25"/>
    <row r="3198" hidden="1" x14ac:dyDescent="0.25"/>
    <row r="3199" hidden="1" x14ac:dyDescent="0.25"/>
    <row r="3200" hidden="1" x14ac:dyDescent="0.25"/>
    <row r="3201" hidden="1" x14ac:dyDescent="0.25"/>
    <row r="3202" hidden="1" x14ac:dyDescent="0.25"/>
    <row r="3203" hidden="1" x14ac:dyDescent="0.25"/>
    <row r="3204" hidden="1" x14ac:dyDescent="0.25"/>
    <row r="3205" hidden="1" x14ac:dyDescent="0.25"/>
    <row r="3206" hidden="1" x14ac:dyDescent="0.25"/>
    <row r="3207" hidden="1" x14ac:dyDescent="0.25"/>
    <row r="3208" hidden="1" x14ac:dyDescent="0.25"/>
    <row r="3209" hidden="1" x14ac:dyDescent="0.25"/>
    <row r="3210" hidden="1" x14ac:dyDescent="0.25"/>
    <row r="3211" hidden="1" x14ac:dyDescent="0.25"/>
    <row r="3212" hidden="1" x14ac:dyDescent="0.25"/>
    <row r="3213" hidden="1" x14ac:dyDescent="0.25"/>
    <row r="3214" hidden="1" x14ac:dyDescent="0.25"/>
    <row r="3215" hidden="1" x14ac:dyDescent="0.25"/>
    <row r="3216" hidden="1" x14ac:dyDescent="0.25"/>
    <row r="3217" hidden="1" x14ac:dyDescent="0.25"/>
    <row r="3218" hidden="1" x14ac:dyDescent="0.25"/>
    <row r="3219" hidden="1" x14ac:dyDescent="0.25"/>
    <row r="3220" hidden="1" x14ac:dyDescent="0.25"/>
    <row r="3221" hidden="1" x14ac:dyDescent="0.25"/>
    <row r="3222" hidden="1" x14ac:dyDescent="0.25"/>
    <row r="3223" hidden="1" x14ac:dyDescent="0.25"/>
    <row r="3224" hidden="1" x14ac:dyDescent="0.25"/>
    <row r="3225" hidden="1" x14ac:dyDescent="0.25"/>
    <row r="3226" hidden="1" x14ac:dyDescent="0.25"/>
    <row r="3227" hidden="1" x14ac:dyDescent="0.25"/>
    <row r="3228" hidden="1" x14ac:dyDescent="0.25"/>
    <row r="3229" hidden="1" x14ac:dyDescent="0.25"/>
    <row r="3230" hidden="1" x14ac:dyDescent="0.25"/>
    <row r="3231" hidden="1" x14ac:dyDescent="0.25"/>
    <row r="3232" hidden="1" x14ac:dyDescent="0.25"/>
    <row r="3233" hidden="1" x14ac:dyDescent="0.25"/>
    <row r="3234" hidden="1" x14ac:dyDescent="0.25"/>
    <row r="3235" hidden="1" x14ac:dyDescent="0.25"/>
    <row r="3236" hidden="1" x14ac:dyDescent="0.25"/>
    <row r="3237" hidden="1" x14ac:dyDescent="0.25"/>
    <row r="3238" hidden="1" x14ac:dyDescent="0.25"/>
    <row r="3239" hidden="1" x14ac:dyDescent="0.25"/>
    <row r="3240" hidden="1" x14ac:dyDescent="0.25"/>
    <row r="3241" hidden="1" x14ac:dyDescent="0.25"/>
    <row r="3242" hidden="1" x14ac:dyDescent="0.25"/>
    <row r="3243" hidden="1" x14ac:dyDescent="0.25"/>
    <row r="3244" hidden="1" x14ac:dyDescent="0.25"/>
    <row r="3245" hidden="1" x14ac:dyDescent="0.25"/>
    <row r="3246" hidden="1" x14ac:dyDescent="0.25"/>
    <row r="3247" hidden="1" x14ac:dyDescent="0.25"/>
    <row r="3248" hidden="1" x14ac:dyDescent="0.25"/>
    <row r="3249" hidden="1" x14ac:dyDescent="0.25"/>
    <row r="3250" hidden="1" x14ac:dyDescent="0.25"/>
    <row r="3251" hidden="1" x14ac:dyDescent="0.25"/>
    <row r="3252" hidden="1" x14ac:dyDescent="0.25"/>
    <row r="3253" hidden="1" x14ac:dyDescent="0.25"/>
    <row r="3254" hidden="1" x14ac:dyDescent="0.25"/>
    <row r="3255" hidden="1" x14ac:dyDescent="0.25"/>
    <row r="3256" hidden="1" x14ac:dyDescent="0.25"/>
    <row r="3257" hidden="1" x14ac:dyDescent="0.25"/>
    <row r="3258" hidden="1" x14ac:dyDescent="0.25"/>
    <row r="3259" hidden="1" x14ac:dyDescent="0.25"/>
    <row r="3260" hidden="1" x14ac:dyDescent="0.25"/>
    <row r="3261" hidden="1" x14ac:dyDescent="0.25"/>
    <row r="3262" hidden="1" x14ac:dyDescent="0.25"/>
    <row r="3263" hidden="1" x14ac:dyDescent="0.25"/>
    <row r="3264" hidden="1" x14ac:dyDescent="0.25"/>
    <row r="3265" hidden="1" x14ac:dyDescent="0.25"/>
    <row r="3266" hidden="1" x14ac:dyDescent="0.25"/>
    <row r="3267" hidden="1" x14ac:dyDescent="0.25"/>
    <row r="3268" hidden="1" x14ac:dyDescent="0.25"/>
    <row r="3269" hidden="1" x14ac:dyDescent="0.25"/>
    <row r="3270" hidden="1" x14ac:dyDescent="0.25"/>
    <row r="3271" hidden="1" x14ac:dyDescent="0.25"/>
    <row r="3272" hidden="1" x14ac:dyDescent="0.25"/>
    <row r="3273" hidden="1" x14ac:dyDescent="0.25"/>
    <row r="3274" hidden="1" x14ac:dyDescent="0.25"/>
    <row r="3275" hidden="1" x14ac:dyDescent="0.25"/>
    <row r="3276" hidden="1" x14ac:dyDescent="0.25"/>
    <row r="3277" hidden="1" x14ac:dyDescent="0.25"/>
    <row r="3278" hidden="1" x14ac:dyDescent="0.25"/>
    <row r="3279" hidden="1" x14ac:dyDescent="0.25"/>
    <row r="3280" hidden="1" x14ac:dyDescent="0.25"/>
    <row r="3281" hidden="1" x14ac:dyDescent="0.25"/>
    <row r="3282" hidden="1" x14ac:dyDescent="0.25"/>
    <row r="3283" hidden="1" x14ac:dyDescent="0.25"/>
    <row r="3284" hidden="1" x14ac:dyDescent="0.25"/>
    <row r="3285" hidden="1" x14ac:dyDescent="0.25"/>
    <row r="3286" hidden="1" x14ac:dyDescent="0.25"/>
    <row r="3287" hidden="1" x14ac:dyDescent="0.25"/>
    <row r="3288" hidden="1" x14ac:dyDescent="0.25"/>
    <row r="3289" hidden="1" x14ac:dyDescent="0.25"/>
    <row r="3290" hidden="1" x14ac:dyDescent="0.25"/>
    <row r="3291" hidden="1" x14ac:dyDescent="0.25"/>
    <row r="3292" hidden="1" x14ac:dyDescent="0.25"/>
    <row r="3293" hidden="1" x14ac:dyDescent="0.25"/>
    <row r="3294" hidden="1" x14ac:dyDescent="0.25"/>
    <row r="3295" hidden="1" x14ac:dyDescent="0.25"/>
    <row r="3296" hidden="1" x14ac:dyDescent="0.25"/>
    <row r="3297" hidden="1" x14ac:dyDescent="0.25"/>
    <row r="3298" hidden="1" x14ac:dyDescent="0.25"/>
    <row r="3299" hidden="1" x14ac:dyDescent="0.25"/>
    <row r="3300" hidden="1" x14ac:dyDescent="0.25"/>
    <row r="3301" hidden="1" x14ac:dyDescent="0.25"/>
    <row r="3302" hidden="1" x14ac:dyDescent="0.25"/>
    <row r="3303" hidden="1" x14ac:dyDescent="0.25"/>
    <row r="3304" hidden="1" x14ac:dyDescent="0.25"/>
    <row r="3305" hidden="1" x14ac:dyDescent="0.25"/>
    <row r="3306" hidden="1" x14ac:dyDescent="0.25"/>
    <row r="3307" hidden="1" x14ac:dyDescent="0.25"/>
    <row r="3308" hidden="1" x14ac:dyDescent="0.25"/>
    <row r="3309" hidden="1" x14ac:dyDescent="0.25"/>
    <row r="3310" hidden="1" x14ac:dyDescent="0.25"/>
    <row r="3311" hidden="1" x14ac:dyDescent="0.25"/>
    <row r="3312" hidden="1" x14ac:dyDescent="0.25"/>
    <row r="3313" hidden="1" x14ac:dyDescent="0.25"/>
    <row r="3314" hidden="1" x14ac:dyDescent="0.25"/>
    <row r="3315" hidden="1" x14ac:dyDescent="0.25"/>
    <row r="3316" hidden="1" x14ac:dyDescent="0.25"/>
    <row r="3317" hidden="1" x14ac:dyDescent="0.25"/>
    <row r="3318" hidden="1" x14ac:dyDescent="0.25"/>
    <row r="3319" hidden="1" x14ac:dyDescent="0.25"/>
    <row r="3320" hidden="1" x14ac:dyDescent="0.25"/>
    <row r="3321" hidden="1" x14ac:dyDescent="0.25"/>
    <row r="3322" hidden="1" x14ac:dyDescent="0.25"/>
    <row r="3323" hidden="1" x14ac:dyDescent="0.25"/>
    <row r="3324" hidden="1" x14ac:dyDescent="0.25"/>
    <row r="3325" hidden="1" x14ac:dyDescent="0.25"/>
    <row r="3326" hidden="1" x14ac:dyDescent="0.25"/>
    <row r="3327" hidden="1" x14ac:dyDescent="0.25"/>
    <row r="3328" hidden="1" x14ac:dyDescent="0.25"/>
    <row r="3329" hidden="1" x14ac:dyDescent="0.25"/>
    <row r="3330" hidden="1" x14ac:dyDescent="0.25"/>
    <row r="3331" hidden="1" x14ac:dyDescent="0.25"/>
    <row r="3332" hidden="1" x14ac:dyDescent="0.25"/>
    <row r="3333" hidden="1" x14ac:dyDescent="0.25"/>
    <row r="3334" hidden="1" x14ac:dyDescent="0.25"/>
    <row r="3335" hidden="1" x14ac:dyDescent="0.25"/>
    <row r="3336" hidden="1" x14ac:dyDescent="0.25"/>
    <row r="3337" hidden="1" x14ac:dyDescent="0.25"/>
    <row r="3338" hidden="1" x14ac:dyDescent="0.25"/>
    <row r="3339" hidden="1" x14ac:dyDescent="0.25"/>
    <row r="3340" hidden="1" x14ac:dyDescent="0.25"/>
    <row r="3341" hidden="1" x14ac:dyDescent="0.25"/>
    <row r="3342" hidden="1" x14ac:dyDescent="0.25"/>
    <row r="3343" hidden="1" x14ac:dyDescent="0.25"/>
    <row r="3344" hidden="1" x14ac:dyDescent="0.25"/>
    <row r="3345" hidden="1" x14ac:dyDescent="0.25"/>
    <row r="3346" hidden="1" x14ac:dyDescent="0.25"/>
    <row r="3347" hidden="1" x14ac:dyDescent="0.25"/>
    <row r="3348" hidden="1" x14ac:dyDescent="0.25"/>
    <row r="3349" hidden="1" x14ac:dyDescent="0.25"/>
    <row r="3350" hidden="1" x14ac:dyDescent="0.25"/>
    <row r="3351" hidden="1" x14ac:dyDescent="0.25"/>
    <row r="3352" hidden="1" x14ac:dyDescent="0.25"/>
    <row r="3353" hidden="1" x14ac:dyDescent="0.25"/>
    <row r="3354" hidden="1" x14ac:dyDescent="0.25"/>
    <row r="3355" hidden="1" x14ac:dyDescent="0.25"/>
    <row r="3356" hidden="1" x14ac:dyDescent="0.25"/>
    <row r="3357" hidden="1" x14ac:dyDescent="0.25"/>
    <row r="3358" hidden="1" x14ac:dyDescent="0.25"/>
    <row r="3359" hidden="1" x14ac:dyDescent="0.25"/>
    <row r="3360" hidden="1" x14ac:dyDescent="0.25"/>
    <row r="3361" hidden="1" x14ac:dyDescent="0.25"/>
    <row r="3362" hidden="1" x14ac:dyDescent="0.25"/>
    <row r="3363" hidden="1" x14ac:dyDescent="0.25"/>
    <row r="3364" hidden="1" x14ac:dyDescent="0.25"/>
    <row r="3365" hidden="1" x14ac:dyDescent="0.25"/>
    <row r="3366" hidden="1" x14ac:dyDescent="0.25"/>
    <row r="3367" hidden="1" x14ac:dyDescent="0.25"/>
    <row r="3368" hidden="1" x14ac:dyDescent="0.25"/>
    <row r="3369" hidden="1" x14ac:dyDescent="0.25"/>
    <row r="3370" hidden="1" x14ac:dyDescent="0.25"/>
    <row r="3371" hidden="1" x14ac:dyDescent="0.25"/>
    <row r="3372" hidden="1" x14ac:dyDescent="0.25"/>
    <row r="3373" hidden="1" x14ac:dyDescent="0.25"/>
    <row r="3374" hidden="1" x14ac:dyDescent="0.25"/>
    <row r="3375" hidden="1" x14ac:dyDescent="0.25"/>
    <row r="3376" hidden="1" x14ac:dyDescent="0.25"/>
    <row r="3377" hidden="1" x14ac:dyDescent="0.25"/>
    <row r="3378" hidden="1" x14ac:dyDescent="0.25"/>
    <row r="3379" hidden="1" x14ac:dyDescent="0.25"/>
    <row r="3380" hidden="1" x14ac:dyDescent="0.25"/>
    <row r="3381" hidden="1" x14ac:dyDescent="0.25"/>
    <row r="3382" hidden="1" x14ac:dyDescent="0.25"/>
    <row r="3383" hidden="1" x14ac:dyDescent="0.25"/>
    <row r="3384" hidden="1" x14ac:dyDescent="0.25"/>
    <row r="3385" hidden="1" x14ac:dyDescent="0.25"/>
    <row r="3386" hidden="1" x14ac:dyDescent="0.25"/>
    <row r="3387" hidden="1" x14ac:dyDescent="0.25"/>
    <row r="3388" hidden="1" x14ac:dyDescent="0.25"/>
    <row r="3389" hidden="1" x14ac:dyDescent="0.25"/>
    <row r="3390" hidden="1" x14ac:dyDescent="0.25"/>
    <row r="3391" hidden="1" x14ac:dyDescent="0.25"/>
    <row r="3392" hidden="1" x14ac:dyDescent="0.25"/>
    <row r="3393" hidden="1" x14ac:dyDescent="0.25"/>
    <row r="3394" hidden="1" x14ac:dyDescent="0.25"/>
    <row r="3395" hidden="1" x14ac:dyDescent="0.25"/>
    <row r="3396" hidden="1" x14ac:dyDescent="0.25"/>
    <row r="3397" hidden="1" x14ac:dyDescent="0.25"/>
    <row r="3398" hidden="1" x14ac:dyDescent="0.25"/>
    <row r="3399" hidden="1" x14ac:dyDescent="0.25"/>
    <row r="3400" hidden="1" x14ac:dyDescent="0.25"/>
    <row r="3401" hidden="1" x14ac:dyDescent="0.25"/>
    <row r="3402" hidden="1" x14ac:dyDescent="0.25"/>
    <row r="3403" hidden="1" x14ac:dyDescent="0.25"/>
    <row r="3404" hidden="1" x14ac:dyDescent="0.25"/>
    <row r="3405" hidden="1" x14ac:dyDescent="0.25"/>
    <row r="3406" hidden="1" x14ac:dyDescent="0.25"/>
    <row r="3407" hidden="1" x14ac:dyDescent="0.25"/>
    <row r="3408" hidden="1" x14ac:dyDescent="0.25"/>
    <row r="3409" hidden="1" x14ac:dyDescent="0.25"/>
    <row r="3410" hidden="1" x14ac:dyDescent="0.25"/>
    <row r="3411" hidden="1" x14ac:dyDescent="0.25"/>
    <row r="3412" hidden="1" x14ac:dyDescent="0.25"/>
    <row r="3413" hidden="1" x14ac:dyDescent="0.25"/>
    <row r="3414" hidden="1" x14ac:dyDescent="0.25"/>
    <row r="3415" hidden="1" x14ac:dyDescent="0.25"/>
    <row r="3416" hidden="1" x14ac:dyDescent="0.25"/>
    <row r="3417" hidden="1" x14ac:dyDescent="0.25"/>
    <row r="3418" hidden="1" x14ac:dyDescent="0.25"/>
    <row r="3419" hidden="1" x14ac:dyDescent="0.25"/>
    <row r="3420" hidden="1" x14ac:dyDescent="0.25"/>
    <row r="3421" hidden="1" x14ac:dyDescent="0.25"/>
    <row r="3422" hidden="1" x14ac:dyDescent="0.25"/>
    <row r="3423" hidden="1" x14ac:dyDescent="0.25"/>
    <row r="3424" hidden="1" x14ac:dyDescent="0.25"/>
    <row r="3425" hidden="1" x14ac:dyDescent="0.25"/>
    <row r="3426" hidden="1" x14ac:dyDescent="0.25"/>
    <row r="3427" hidden="1" x14ac:dyDescent="0.25"/>
    <row r="3428" hidden="1" x14ac:dyDescent="0.25"/>
    <row r="3429" hidden="1" x14ac:dyDescent="0.25"/>
    <row r="3430" hidden="1" x14ac:dyDescent="0.25"/>
    <row r="3431" hidden="1" x14ac:dyDescent="0.25"/>
    <row r="3432" hidden="1" x14ac:dyDescent="0.25"/>
    <row r="3433" hidden="1" x14ac:dyDescent="0.25"/>
    <row r="3434" hidden="1" x14ac:dyDescent="0.25"/>
    <row r="3435" hidden="1" x14ac:dyDescent="0.25"/>
    <row r="3436" hidden="1" x14ac:dyDescent="0.25"/>
    <row r="3437" hidden="1" x14ac:dyDescent="0.25"/>
    <row r="3438" hidden="1" x14ac:dyDescent="0.25"/>
    <row r="3439" hidden="1" x14ac:dyDescent="0.25"/>
    <row r="3440" hidden="1" x14ac:dyDescent="0.25"/>
    <row r="3441" hidden="1" x14ac:dyDescent="0.25"/>
    <row r="3442" hidden="1" x14ac:dyDescent="0.25"/>
    <row r="3443" hidden="1" x14ac:dyDescent="0.25"/>
    <row r="3444" hidden="1" x14ac:dyDescent="0.25"/>
    <row r="3445" hidden="1" x14ac:dyDescent="0.25"/>
    <row r="3446" hidden="1" x14ac:dyDescent="0.25"/>
    <row r="3447" hidden="1" x14ac:dyDescent="0.25"/>
    <row r="3448" hidden="1" x14ac:dyDescent="0.25"/>
    <row r="3449" hidden="1" x14ac:dyDescent="0.25"/>
    <row r="3450" hidden="1" x14ac:dyDescent="0.25"/>
    <row r="3451" hidden="1" x14ac:dyDescent="0.25"/>
    <row r="3452" hidden="1" x14ac:dyDescent="0.25"/>
    <row r="3453" hidden="1" x14ac:dyDescent="0.25"/>
    <row r="3454" hidden="1" x14ac:dyDescent="0.25"/>
    <row r="3455" hidden="1" x14ac:dyDescent="0.25"/>
    <row r="3456" hidden="1" x14ac:dyDescent="0.25"/>
    <row r="3457" hidden="1" x14ac:dyDescent="0.25"/>
    <row r="3458" hidden="1" x14ac:dyDescent="0.25"/>
    <row r="3459" hidden="1" x14ac:dyDescent="0.25"/>
    <row r="3460" hidden="1" x14ac:dyDescent="0.25"/>
    <row r="3461" hidden="1" x14ac:dyDescent="0.25"/>
    <row r="3462" hidden="1" x14ac:dyDescent="0.25"/>
    <row r="3463" hidden="1" x14ac:dyDescent="0.25"/>
    <row r="3464" hidden="1" x14ac:dyDescent="0.25"/>
    <row r="3465" hidden="1" x14ac:dyDescent="0.25"/>
    <row r="3466" hidden="1" x14ac:dyDescent="0.25"/>
    <row r="3467" hidden="1" x14ac:dyDescent="0.25"/>
    <row r="3468" hidden="1" x14ac:dyDescent="0.25"/>
    <row r="3469" hidden="1" x14ac:dyDescent="0.25"/>
    <row r="3470" hidden="1" x14ac:dyDescent="0.25"/>
    <row r="3471" hidden="1" x14ac:dyDescent="0.25"/>
    <row r="3472" hidden="1" x14ac:dyDescent="0.25"/>
    <row r="3473" hidden="1" x14ac:dyDescent="0.25"/>
    <row r="3474" hidden="1" x14ac:dyDescent="0.25"/>
    <row r="3475" hidden="1" x14ac:dyDescent="0.25"/>
    <row r="3476" hidden="1" x14ac:dyDescent="0.25"/>
    <row r="3477" hidden="1" x14ac:dyDescent="0.25"/>
    <row r="3478" hidden="1" x14ac:dyDescent="0.25"/>
    <row r="3479" hidden="1" x14ac:dyDescent="0.25"/>
    <row r="3480" hidden="1" x14ac:dyDescent="0.25"/>
    <row r="3481" hidden="1" x14ac:dyDescent="0.25"/>
    <row r="3482" hidden="1" x14ac:dyDescent="0.25"/>
    <row r="3483" hidden="1" x14ac:dyDescent="0.25"/>
    <row r="3484" hidden="1" x14ac:dyDescent="0.25"/>
    <row r="3485" hidden="1" x14ac:dyDescent="0.25"/>
    <row r="3486" hidden="1" x14ac:dyDescent="0.25"/>
    <row r="3487" hidden="1" x14ac:dyDescent="0.25"/>
    <row r="3488" hidden="1" x14ac:dyDescent="0.25"/>
    <row r="3489" hidden="1" x14ac:dyDescent="0.25"/>
    <row r="3490" hidden="1" x14ac:dyDescent="0.25"/>
    <row r="3491" hidden="1" x14ac:dyDescent="0.25"/>
    <row r="3492" hidden="1" x14ac:dyDescent="0.25"/>
    <row r="3493" hidden="1" x14ac:dyDescent="0.25"/>
    <row r="3494" hidden="1" x14ac:dyDescent="0.25"/>
    <row r="3495" hidden="1" x14ac:dyDescent="0.25"/>
    <row r="3496" hidden="1" x14ac:dyDescent="0.25"/>
    <row r="3497" hidden="1" x14ac:dyDescent="0.25"/>
    <row r="3498" hidden="1" x14ac:dyDescent="0.25"/>
    <row r="3499" hidden="1" x14ac:dyDescent="0.25"/>
    <row r="3500" hidden="1" x14ac:dyDescent="0.25"/>
    <row r="3501" hidden="1" x14ac:dyDescent="0.25"/>
    <row r="3502" hidden="1" x14ac:dyDescent="0.25"/>
    <row r="3503" hidden="1" x14ac:dyDescent="0.25"/>
    <row r="3504" hidden="1" x14ac:dyDescent="0.25"/>
    <row r="3505" hidden="1" x14ac:dyDescent="0.25"/>
    <row r="3506" hidden="1" x14ac:dyDescent="0.25"/>
    <row r="3507" hidden="1" x14ac:dyDescent="0.25"/>
    <row r="3508" hidden="1" x14ac:dyDescent="0.25"/>
    <row r="3509" hidden="1" x14ac:dyDescent="0.25"/>
    <row r="3510" hidden="1" x14ac:dyDescent="0.25"/>
    <row r="3511" hidden="1" x14ac:dyDescent="0.25"/>
    <row r="3512" hidden="1" x14ac:dyDescent="0.25"/>
    <row r="3513" hidden="1" x14ac:dyDescent="0.25"/>
    <row r="3514" hidden="1" x14ac:dyDescent="0.25"/>
    <row r="3515" hidden="1" x14ac:dyDescent="0.25"/>
    <row r="3516" hidden="1" x14ac:dyDescent="0.25"/>
    <row r="3517" hidden="1" x14ac:dyDescent="0.25"/>
    <row r="3518" hidden="1" x14ac:dyDescent="0.25"/>
    <row r="3519" hidden="1" x14ac:dyDescent="0.25"/>
    <row r="3520" hidden="1" x14ac:dyDescent="0.25"/>
    <row r="3521" hidden="1" x14ac:dyDescent="0.25"/>
    <row r="3522" hidden="1" x14ac:dyDescent="0.25"/>
    <row r="3523" hidden="1" x14ac:dyDescent="0.25"/>
    <row r="3524" hidden="1" x14ac:dyDescent="0.25"/>
    <row r="3525" hidden="1" x14ac:dyDescent="0.25"/>
    <row r="3526" hidden="1" x14ac:dyDescent="0.25"/>
    <row r="3527" hidden="1" x14ac:dyDescent="0.25"/>
    <row r="3528" hidden="1" x14ac:dyDescent="0.25"/>
    <row r="3529" hidden="1" x14ac:dyDescent="0.25"/>
    <row r="3530" hidden="1" x14ac:dyDescent="0.25"/>
    <row r="3531" hidden="1" x14ac:dyDescent="0.25"/>
    <row r="3532" hidden="1" x14ac:dyDescent="0.25"/>
    <row r="3533" hidden="1" x14ac:dyDescent="0.25"/>
    <row r="3534" hidden="1" x14ac:dyDescent="0.25"/>
    <row r="3535" hidden="1" x14ac:dyDescent="0.25"/>
    <row r="3536" hidden="1" x14ac:dyDescent="0.25"/>
    <row r="3537" hidden="1" x14ac:dyDescent="0.25"/>
    <row r="3538" hidden="1" x14ac:dyDescent="0.25"/>
    <row r="3539" hidden="1" x14ac:dyDescent="0.25"/>
    <row r="3540" hidden="1" x14ac:dyDescent="0.25"/>
    <row r="3541" hidden="1" x14ac:dyDescent="0.25"/>
    <row r="3542" hidden="1" x14ac:dyDescent="0.25"/>
    <row r="3543" hidden="1" x14ac:dyDescent="0.25"/>
    <row r="3544" hidden="1" x14ac:dyDescent="0.25"/>
    <row r="3545" hidden="1" x14ac:dyDescent="0.25"/>
    <row r="3546" hidden="1" x14ac:dyDescent="0.25"/>
    <row r="3547" hidden="1" x14ac:dyDescent="0.25"/>
    <row r="3548" hidden="1" x14ac:dyDescent="0.25"/>
    <row r="3549" hidden="1" x14ac:dyDescent="0.25"/>
    <row r="3550" hidden="1" x14ac:dyDescent="0.25"/>
    <row r="3551" hidden="1" x14ac:dyDescent="0.25"/>
    <row r="3552" hidden="1" x14ac:dyDescent="0.25"/>
    <row r="3553" hidden="1" x14ac:dyDescent="0.25"/>
    <row r="3554" hidden="1" x14ac:dyDescent="0.25"/>
    <row r="3555" hidden="1" x14ac:dyDescent="0.25"/>
    <row r="3556" hidden="1" x14ac:dyDescent="0.25"/>
    <row r="3557" hidden="1" x14ac:dyDescent="0.25"/>
    <row r="3558" hidden="1" x14ac:dyDescent="0.25"/>
    <row r="3559" hidden="1" x14ac:dyDescent="0.25"/>
    <row r="3560" hidden="1" x14ac:dyDescent="0.25"/>
    <row r="3561" hidden="1" x14ac:dyDescent="0.25"/>
    <row r="3562" hidden="1" x14ac:dyDescent="0.25"/>
    <row r="3563" hidden="1" x14ac:dyDescent="0.25"/>
    <row r="3564" hidden="1" x14ac:dyDescent="0.25"/>
    <row r="3565" hidden="1" x14ac:dyDescent="0.25"/>
    <row r="3566" hidden="1" x14ac:dyDescent="0.25"/>
    <row r="3567" hidden="1" x14ac:dyDescent="0.25"/>
    <row r="3568" hidden="1" x14ac:dyDescent="0.25"/>
    <row r="3569" spans="1:1" hidden="1" x14ac:dyDescent="0.25"/>
    <row r="3570" spans="1:1" hidden="1" x14ac:dyDescent="0.25"/>
    <row r="3571" spans="1:1" hidden="1" x14ac:dyDescent="0.25"/>
    <row r="3572" spans="1:1" hidden="1" x14ac:dyDescent="0.25"/>
    <row r="3573" spans="1:1" hidden="1" x14ac:dyDescent="0.25"/>
    <row r="3574" spans="1:1" x14ac:dyDescent="0.25">
      <c r="A3574" s="2" t="s">
        <v>15398</v>
      </c>
    </row>
    <row r="3575" spans="1:1" x14ac:dyDescent="0.25">
      <c r="A3575" s="75" t="s">
        <v>15398</v>
      </c>
    </row>
    <row r="3576" spans="1:1" x14ac:dyDescent="0.25">
      <c r="A3576" s="75" t="s">
        <v>15398</v>
      </c>
    </row>
    <row r="3577" spans="1:1" x14ac:dyDescent="0.25">
      <c r="A3577" s="75" t="s">
        <v>15398</v>
      </c>
    </row>
    <row r="3578" spans="1:1" x14ac:dyDescent="0.25">
      <c r="A3578" s="2" t="s">
        <v>15398</v>
      </c>
    </row>
    <row r="3579" spans="1:1" x14ac:dyDescent="0.25">
      <c r="A3579" s="2" t="s">
        <v>15398</v>
      </c>
    </row>
    <row r="3580" spans="1:1" hidden="1" x14ac:dyDescent="0.25">
      <c r="A3580" s="2" t="str">
        <f t="shared" ref="A3580:A3589" si="41">IF(G3580&gt;0,"x","")</f>
        <v/>
      </c>
    </row>
    <row r="3581" spans="1:1" hidden="1" x14ac:dyDescent="0.25">
      <c r="A3581" s="2" t="str">
        <f t="shared" si="41"/>
        <v/>
      </c>
    </row>
    <row r="3582" spans="1:1" hidden="1" x14ac:dyDescent="0.25">
      <c r="A3582" s="2" t="str">
        <f t="shared" si="41"/>
        <v/>
      </c>
    </row>
    <row r="3583" spans="1:1" hidden="1" x14ac:dyDescent="0.25">
      <c r="A3583" s="2" t="str">
        <f t="shared" si="41"/>
        <v/>
      </c>
    </row>
    <row r="3584" spans="1:1" hidden="1" x14ac:dyDescent="0.25">
      <c r="A3584" s="2" t="str">
        <f t="shared" si="41"/>
        <v/>
      </c>
    </row>
    <row r="3585" spans="1:1" hidden="1" x14ac:dyDescent="0.25">
      <c r="A3585" s="2" t="str">
        <f t="shared" si="41"/>
        <v/>
      </c>
    </row>
    <row r="3586" spans="1:1" hidden="1" x14ac:dyDescent="0.25">
      <c r="A3586" s="2" t="str">
        <f t="shared" si="41"/>
        <v/>
      </c>
    </row>
    <row r="3587" spans="1:1" hidden="1" x14ac:dyDescent="0.25">
      <c r="A3587" s="2" t="str">
        <f t="shared" si="41"/>
        <v/>
      </c>
    </row>
    <row r="3588" spans="1:1" hidden="1" x14ac:dyDescent="0.25">
      <c r="A3588" s="2" t="str">
        <f t="shared" si="41"/>
        <v/>
      </c>
    </row>
    <row r="3589" spans="1:1" hidden="1" x14ac:dyDescent="0.25">
      <c r="A3589" s="2" t="str">
        <f t="shared" si="41"/>
        <v/>
      </c>
    </row>
    <row r="3590" spans="1:1" x14ac:dyDescent="0.25">
      <c r="A3590" s="2" t="s">
        <v>15399</v>
      </c>
    </row>
    <row r="3591" spans="1:1" x14ac:dyDescent="0.25">
      <c r="A3591" s="2" t="s">
        <v>15399</v>
      </c>
    </row>
    <row r="3592" spans="1:1" hidden="1" x14ac:dyDescent="0.25">
      <c r="A3592" s="2" t="str">
        <f t="shared" ref="A3592:A3604" si="42">IF(G3592&gt;0,"x","")</f>
        <v/>
      </c>
    </row>
    <row r="3593" spans="1:1" hidden="1" x14ac:dyDescent="0.25">
      <c r="A3593" s="2" t="str">
        <f t="shared" si="42"/>
        <v/>
      </c>
    </row>
    <row r="3594" spans="1:1" hidden="1" x14ac:dyDescent="0.25">
      <c r="A3594" s="2" t="str">
        <f t="shared" si="42"/>
        <v/>
      </c>
    </row>
    <row r="3595" spans="1:1" hidden="1" x14ac:dyDescent="0.25">
      <c r="A3595" s="2" t="str">
        <f t="shared" si="42"/>
        <v/>
      </c>
    </row>
    <row r="3596" spans="1:1" hidden="1" x14ac:dyDescent="0.25">
      <c r="A3596" s="2" t="str">
        <f t="shared" si="42"/>
        <v/>
      </c>
    </row>
    <row r="3597" spans="1:1" hidden="1" x14ac:dyDescent="0.25">
      <c r="A3597" s="2" t="str">
        <f t="shared" si="42"/>
        <v/>
      </c>
    </row>
    <row r="3598" spans="1:1" hidden="1" x14ac:dyDescent="0.25">
      <c r="A3598" s="2" t="str">
        <f t="shared" si="42"/>
        <v/>
      </c>
    </row>
    <row r="3599" spans="1:1" hidden="1" x14ac:dyDescent="0.25">
      <c r="A3599" s="2" t="str">
        <f t="shared" si="42"/>
        <v/>
      </c>
    </row>
    <row r="3600" spans="1:1" hidden="1" x14ac:dyDescent="0.25">
      <c r="A3600" s="2" t="str">
        <f t="shared" si="42"/>
        <v/>
      </c>
    </row>
    <row r="3601" spans="1:1" hidden="1" x14ac:dyDescent="0.25">
      <c r="A3601" s="2" t="str">
        <f t="shared" si="42"/>
        <v/>
      </c>
    </row>
    <row r="3602" spans="1:1" hidden="1" x14ac:dyDescent="0.25">
      <c r="A3602" s="2" t="str">
        <f t="shared" si="42"/>
        <v/>
      </c>
    </row>
    <row r="3603" spans="1:1" hidden="1" x14ac:dyDescent="0.25">
      <c r="A3603" s="2" t="str">
        <f t="shared" si="42"/>
        <v/>
      </c>
    </row>
    <row r="3604" spans="1:1" hidden="1" x14ac:dyDescent="0.25">
      <c r="A3604" s="2" t="str">
        <f t="shared" si="42"/>
        <v/>
      </c>
    </row>
    <row r="3605" spans="1:1" hidden="1" x14ac:dyDescent="0.25"/>
    <row r="3606" spans="1:1" hidden="1" x14ac:dyDescent="0.25"/>
    <row r="3607" spans="1:1" hidden="1" x14ac:dyDescent="0.25"/>
    <row r="3608" spans="1:1" hidden="1" x14ac:dyDescent="0.25"/>
    <row r="3609" spans="1:1" hidden="1" x14ac:dyDescent="0.25"/>
    <row r="3610" spans="1:1" hidden="1" x14ac:dyDescent="0.25"/>
    <row r="3611" spans="1:1" hidden="1" x14ac:dyDescent="0.25"/>
    <row r="3612" spans="1:1" hidden="1" x14ac:dyDescent="0.25"/>
    <row r="3613" spans="1:1" hidden="1" x14ac:dyDescent="0.25"/>
    <row r="3614" spans="1:1" hidden="1" x14ac:dyDescent="0.25"/>
    <row r="3615" spans="1:1" hidden="1" x14ac:dyDescent="0.25"/>
    <row r="3616" spans="1:1" hidden="1" x14ac:dyDescent="0.25"/>
    <row r="3617" hidden="1" x14ac:dyDescent="0.25"/>
    <row r="3618" hidden="1" x14ac:dyDescent="0.25"/>
    <row r="3619" hidden="1" x14ac:dyDescent="0.25"/>
    <row r="3620" hidden="1" x14ac:dyDescent="0.25"/>
    <row r="3621" hidden="1" x14ac:dyDescent="0.25"/>
    <row r="3622" hidden="1" x14ac:dyDescent="0.25"/>
    <row r="3623" hidden="1" x14ac:dyDescent="0.25"/>
    <row r="3624" hidden="1" x14ac:dyDescent="0.25"/>
    <row r="3625" hidden="1" x14ac:dyDescent="0.25"/>
    <row r="3626" hidden="1" x14ac:dyDescent="0.25"/>
    <row r="3627" hidden="1" x14ac:dyDescent="0.25"/>
    <row r="3628" hidden="1" x14ac:dyDescent="0.25"/>
    <row r="3629" hidden="1" x14ac:dyDescent="0.25"/>
    <row r="3630" hidden="1" x14ac:dyDescent="0.25"/>
    <row r="3631" hidden="1" x14ac:dyDescent="0.25"/>
    <row r="3632" hidden="1" x14ac:dyDescent="0.25"/>
    <row r="3633" hidden="1" x14ac:dyDescent="0.25"/>
    <row r="3634" hidden="1" x14ac:dyDescent="0.25"/>
    <row r="3635" hidden="1" x14ac:dyDescent="0.25"/>
    <row r="3636" hidden="1" x14ac:dyDescent="0.25"/>
    <row r="3637" hidden="1" x14ac:dyDescent="0.25"/>
    <row r="3638" hidden="1" x14ac:dyDescent="0.25"/>
    <row r="3639" hidden="1" x14ac:dyDescent="0.25"/>
    <row r="3640" hidden="1" x14ac:dyDescent="0.25"/>
    <row r="3641" hidden="1" x14ac:dyDescent="0.25"/>
    <row r="3642" hidden="1" x14ac:dyDescent="0.25"/>
    <row r="3643" hidden="1" x14ac:dyDescent="0.25"/>
    <row r="3644" hidden="1" x14ac:dyDescent="0.25"/>
    <row r="3645" hidden="1" x14ac:dyDescent="0.25"/>
    <row r="3646" hidden="1" x14ac:dyDescent="0.25"/>
    <row r="3647" hidden="1" x14ac:dyDescent="0.25"/>
    <row r="3648" hidden="1" x14ac:dyDescent="0.25"/>
    <row r="3649" hidden="1" x14ac:dyDescent="0.25"/>
    <row r="3650" hidden="1" x14ac:dyDescent="0.25"/>
    <row r="3651" hidden="1" x14ac:dyDescent="0.25"/>
    <row r="3652" hidden="1" x14ac:dyDescent="0.25"/>
    <row r="3653" hidden="1" x14ac:dyDescent="0.25"/>
    <row r="3654" hidden="1" x14ac:dyDescent="0.25"/>
    <row r="3655" hidden="1" x14ac:dyDescent="0.25"/>
    <row r="3656" hidden="1" x14ac:dyDescent="0.25"/>
    <row r="3657" hidden="1" x14ac:dyDescent="0.25"/>
    <row r="3658" hidden="1" x14ac:dyDescent="0.25"/>
    <row r="3659" hidden="1" x14ac:dyDescent="0.25"/>
    <row r="3660" hidden="1" x14ac:dyDescent="0.25"/>
    <row r="3661" hidden="1" x14ac:dyDescent="0.25"/>
    <row r="3662" hidden="1" x14ac:dyDescent="0.25"/>
    <row r="3663" hidden="1" x14ac:dyDescent="0.25"/>
    <row r="3664" hidden="1" x14ac:dyDescent="0.25"/>
    <row r="3665" hidden="1" x14ac:dyDescent="0.25"/>
    <row r="3666" hidden="1" x14ac:dyDescent="0.25"/>
    <row r="3667" hidden="1" x14ac:dyDescent="0.25"/>
    <row r="3668" hidden="1" x14ac:dyDescent="0.25"/>
    <row r="3669" hidden="1" x14ac:dyDescent="0.25"/>
    <row r="3670" hidden="1" x14ac:dyDescent="0.25"/>
    <row r="3671" hidden="1" x14ac:dyDescent="0.25"/>
    <row r="3672" hidden="1" x14ac:dyDescent="0.25"/>
    <row r="3673" hidden="1" x14ac:dyDescent="0.25"/>
    <row r="3674" hidden="1" x14ac:dyDescent="0.25"/>
    <row r="3675" hidden="1" x14ac:dyDescent="0.25"/>
    <row r="3676" hidden="1" x14ac:dyDescent="0.25"/>
    <row r="3677" hidden="1" x14ac:dyDescent="0.25"/>
    <row r="3678" hidden="1" x14ac:dyDescent="0.25"/>
    <row r="3679" hidden="1" x14ac:dyDescent="0.25"/>
    <row r="3680" hidden="1" x14ac:dyDescent="0.25"/>
    <row r="3681" hidden="1" x14ac:dyDescent="0.25"/>
    <row r="3682" hidden="1" x14ac:dyDescent="0.25"/>
    <row r="3683" hidden="1" x14ac:dyDescent="0.25"/>
    <row r="3684" hidden="1" x14ac:dyDescent="0.25"/>
    <row r="3685" hidden="1" x14ac:dyDescent="0.25"/>
    <row r="3686" hidden="1" x14ac:dyDescent="0.25"/>
    <row r="3687" hidden="1" x14ac:dyDescent="0.25"/>
    <row r="3688" hidden="1" x14ac:dyDescent="0.25"/>
    <row r="3689" hidden="1" x14ac:dyDescent="0.25"/>
    <row r="3690" hidden="1" x14ac:dyDescent="0.25"/>
    <row r="3691" hidden="1" x14ac:dyDescent="0.25"/>
    <row r="3692" hidden="1" x14ac:dyDescent="0.25"/>
    <row r="3693" hidden="1" x14ac:dyDescent="0.25"/>
    <row r="3694" hidden="1" x14ac:dyDescent="0.25"/>
    <row r="3695" hidden="1" x14ac:dyDescent="0.25"/>
    <row r="3696" hidden="1" x14ac:dyDescent="0.25"/>
    <row r="3697" hidden="1" x14ac:dyDescent="0.25"/>
    <row r="3698" hidden="1" x14ac:dyDescent="0.25"/>
    <row r="3699" hidden="1" x14ac:dyDescent="0.25"/>
    <row r="3700" hidden="1" x14ac:dyDescent="0.25"/>
    <row r="3701" hidden="1" x14ac:dyDescent="0.25"/>
    <row r="3702" hidden="1" x14ac:dyDescent="0.25"/>
    <row r="3703" hidden="1" x14ac:dyDescent="0.25"/>
    <row r="3704" hidden="1" x14ac:dyDescent="0.25"/>
    <row r="3705" hidden="1" x14ac:dyDescent="0.25"/>
    <row r="3706" hidden="1" x14ac:dyDescent="0.25"/>
    <row r="3707" hidden="1" x14ac:dyDescent="0.25"/>
    <row r="3708" hidden="1" x14ac:dyDescent="0.25"/>
    <row r="3709" hidden="1" x14ac:dyDescent="0.25"/>
    <row r="3710" hidden="1" x14ac:dyDescent="0.25"/>
    <row r="3711" hidden="1" x14ac:dyDescent="0.25"/>
    <row r="3712" hidden="1" x14ac:dyDescent="0.25"/>
    <row r="3713" hidden="1" x14ac:dyDescent="0.25"/>
    <row r="3714" hidden="1" x14ac:dyDescent="0.25"/>
    <row r="3715" hidden="1" x14ac:dyDescent="0.25"/>
    <row r="3716" hidden="1" x14ac:dyDescent="0.25"/>
    <row r="3717" hidden="1" x14ac:dyDescent="0.25"/>
    <row r="3718" hidden="1" x14ac:dyDescent="0.25"/>
    <row r="3719" hidden="1" x14ac:dyDescent="0.25"/>
    <row r="3720" hidden="1" x14ac:dyDescent="0.25"/>
    <row r="3721" hidden="1" x14ac:dyDescent="0.25"/>
    <row r="3722" hidden="1" x14ac:dyDescent="0.25"/>
    <row r="3723" hidden="1" x14ac:dyDescent="0.25"/>
    <row r="3724" hidden="1" x14ac:dyDescent="0.25"/>
    <row r="3725" hidden="1" x14ac:dyDescent="0.25"/>
    <row r="3726" hidden="1" x14ac:dyDescent="0.25"/>
    <row r="3727" hidden="1" x14ac:dyDescent="0.25"/>
    <row r="3728" hidden="1" x14ac:dyDescent="0.25"/>
    <row r="3729" hidden="1" x14ac:dyDescent="0.25"/>
    <row r="3730" hidden="1" x14ac:dyDescent="0.25"/>
    <row r="3731" hidden="1" x14ac:dyDescent="0.25"/>
    <row r="3732" hidden="1" x14ac:dyDescent="0.25"/>
    <row r="3733" hidden="1" x14ac:dyDescent="0.25"/>
    <row r="3734" hidden="1" x14ac:dyDescent="0.25"/>
    <row r="3735" hidden="1" x14ac:dyDescent="0.25"/>
    <row r="3736" hidden="1" x14ac:dyDescent="0.25"/>
    <row r="3737" hidden="1" x14ac:dyDescent="0.25"/>
    <row r="3738" hidden="1" x14ac:dyDescent="0.25"/>
    <row r="3739" hidden="1" x14ac:dyDescent="0.25"/>
    <row r="3740" hidden="1" x14ac:dyDescent="0.25"/>
    <row r="3741" hidden="1" x14ac:dyDescent="0.25"/>
    <row r="3742" hidden="1" x14ac:dyDescent="0.25"/>
    <row r="3743" hidden="1" x14ac:dyDescent="0.25"/>
    <row r="3744" hidden="1" x14ac:dyDescent="0.25"/>
    <row r="3745" hidden="1" x14ac:dyDescent="0.25"/>
    <row r="3746" hidden="1" x14ac:dyDescent="0.25"/>
    <row r="3747" hidden="1" x14ac:dyDescent="0.25"/>
    <row r="3748" hidden="1" x14ac:dyDescent="0.25"/>
    <row r="3749" hidden="1" x14ac:dyDescent="0.25"/>
    <row r="3750" hidden="1" x14ac:dyDescent="0.25"/>
    <row r="3751" hidden="1" x14ac:dyDescent="0.25"/>
    <row r="3752" hidden="1" x14ac:dyDescent="0.25"/>
    <row r="3753" hidden="1" x14ac:dyDescent="0.25"/>
    <row r="3754" hidden="1" x14ac:dyDescent="0.25"/>
    <row r="3755" hidden="1" x14ac:dyDescent="0.25"/>
    <row r="3756" hidden="1" x14ac:dyDescent="0.25"/>
    <row r="3757" hidden="1" x14ac:dyDescent="0.25"/>
    <row r="3758" hidden="1" x14ac:dyDescent="0.25"/>
    <row r="3759" hidden="1" x14ac:dyDescent="0.25"/>
    <row r="3760" hidden="1" x14ac:dyDescent="0.25"/>
    <row r="3761" hidden="1" x14ac:dyDescent="0.25"/>
    <row r="3762" hidden="1" x14ac:dyDescent="0.25"/>
    <row r="3763" hidden="1" x14ac:dyDescent="0.25"/>
    <row r="3764" hidden="1" x14ac:dyDescent="0.25"/>
    <row r="3765" hidden="1" x14ac:dyDescent="0.25"/>
    <row r="3766" hidden="1" x14ac:dyDescent="0.25"/>
    <row r="3767" hidden="1" x14ac:dyDescent="0.25"/>
    <row r="3768" hidden="1" x14ac:dyDescent="0.25"/>
    <row r="3769" hidden="1" x14ac:dyDescent="0.25"/>
    <row r="3770" hidden="1" x14ac:dyDescent="0.25"/>
    <row r="3771" hidden="1" x14ac:dyDescent="0.25"/>
    <row r="3772" hidden="1" x14ac:dyDescent="0.25"/>
    <row r="3773" hidden="1" x14ac:dyDescent="0.25"/>
    <row r="3774" hidden="1" x14ac:dyDescent="0.25"/>
    <row r="3775" hidden="1" x14ac:dyDescent="0.25"/>
    <row r="3776" hidden="1" x14ac:dyDescent="0.25"/>
    <row r="3777" hidden="1" x14ac:dyDescent="0.25"/>
    <row r="3778" hidden="1" x14ac:dyDescent="0.25"/>
    <row r="3779" hidden="1" x14ac:dyDescent="0.25"/>
    <row r="3780" hidden="1" x14ac:dyDescent="0.25"/>
    <row r="3781" hidden="1" x14ac:dyDescent="0.25"/>
    <row r="3782" hidden="1" x14ac:dyDescent="0.25"/>
    <row r="3783" hidden="1" x14ac:dyDescent="0.25"/>
    <row r="3784" hidden="1" x14ac:dyDescent="0.25"/>
    <row r="3785" hidden="1" x14ac:dyDescent="0.25"/>
    <row r="3786" hidden="1" x14ac:dyDescent="0.25"/>
    <row r="3787" hidden="1" x14ac:dyDescent="0.25"/>
    <row r="3788" hidden="1" x14ac:dyDescent="0.25"/>
    <row r="3789" hidden="1" x14ac:dyDescent="0.25"/>
    <row r="3790" hidden="1" x14ac:dyDescent="0.25"/>
    <row r="3791" hidden="1" x14ac:dyDescent="0.25"/>
    <row r="3792" hidden="1" x14ac:dyDescent="0.25"/>
    <row r="3793" hidden="1" x14ac:dyDescent="0.25"/>
    <row r="3794" hidden="1" x14ac:dyDescent="0.25"/>
    <row r="3795" hidden="1" x14ac:dyDescent="0.25"/>
    <row r="3796" hidden="1" x14ac:dyDescent="0.25"/>
    <row r="3797" hidden="1" x14ac:dyDescent="0.25"/>
    <row r="3798" hidden="1" x14ac:dyDescent="0.25"/>
    <row r="3799" hidden="1" x14ac:dyDescent="0.25"/>
    <row r="3800" hidden="1" x14ac:dyDescent="0.25"/>
    <row r="3801" hidden="1" x14ac:dyDescent="0.25"/>
    <row r="3802" hidden="1" x14ac:dyDescent="0.25"/>
    <row r="3803" hidden="1" x14ac:dyDescent="0.25"/>
    <row r="3804" hidden="1" x14ac:dyDescent="0.25"/>
    <row r="3805" hidden="1" x14ac:dyDescent="0.25"/>
    <row r="3806" hidden="1" x14ac:dyDescent="0.25"/>
    <row r="3807" hidden="1" x14ac:dyDescent="0.25"/>
    <row r="3808" hidden="1" x14ac:dyDescent="0.25"/>
    <row r="3809" hidden="1" x14ac:dyDescent="0.25"/>
    <row r="3810" hidden="1" x14ac:dyDescent="0.25"/>
    <row r="3811" hidden="1" x14ac:dyDescent="0.25"/>
    <row r="3812" hidden="1" x14ac:dyDescent="0.25"/>
    <row r="3813" hidden="1" x14ac:dyDescent="0.25"/>
    <row r="3814" hidden="1" x14ac:dyDescent="0.25"/>
    <row r="3815" hidden="1" x14ac:dyDescent="0.25"/>
    <row r="3816" hidden="1" x14ac:dyDescent="0.25"/>
    <row r="3817" hidden="1" x14ac:dyDescent="0.25"/>
    <row r="3818" hidden="1" x14ac:dyDescent="0.25"/>
    <row r="3819" hidden="1" x14ac:dyDescent="0.25"/>
    <row r="3820" hidden="1" x14ac:dyDescent="0.25"/>
    <row r="3821" hidden="1" x14ac:dyDescent="0.25"/>
    <row r="3822" hidden="1" x14ac:dyDescent="0.25"/>
    <row r="3823" hidden="1" x14ac:dyDescent="0.25"/>
    <row r="3824" hidden="1" x14ac:dyDescent="0.25"/>
    <row r="3825" hidden="1" x14ac:dyDescent="0.25"/>
    <row r="3826" hidden="1" x14ac:dyDescent="0.25"/>
    <row r="3827" hidden="1" x14ac:dyDescent="0.25"/>
    <row r="3828" hidden="1" x14ac:dyDescent="0.25"/>
    <row r="3829" hidden="1" x14ac:dyDescent="0.25"/>
    <row r="3830" hidden="1" x14ac:dyDescent="0.25"/>
    <row r="3831" hidden="1" x14ac:dyDescent="0.25"/>
    <row r="3832" hidden="1" x14ac:dyDescent="0.25"/>
    <row r="3833" hidden="1" x14ac:dyDescent="0.25"/>
    <row r="3834" hidden="1" x14ac:dyDescent="0.25"/>
    <row r="3835" hidden="1" x14ac:dyDescent="0.25"/>
    <row r="3836" hidden="1" x14ac:dyDescent="0.25"/>
    <row r="3837" hidden="1" x14ac:dyDescent="0.25"/>
    <row r="3838" hidden="1" x14ac:dyDescent="0.25"/>
    <row r="3839" hidden="1" x14ac:dyDescent="0.25"/>
    <row r="3840" hidden="1" x14ac:dyDescent="0.25"/>
    <row r="3841" hidden="1" x14ac:dyDescent="0.25"/>
    <row r="3842" hidden="1" x14ac:dyDescent="0.25"/>
    <row r="3843" hidden="1" x14ac:dyDescent="0.25"/>
    <row r="3844" hidden="1" x14ac:dyDescent="0.25"/>
    <row r="3845" hidden="1" x14ac:dyDescent="0.25"/>
    <row r="3846" hidden="1" x14ac:dyDescent="0.25"/>
    <row r="3847" hidden="1" x14ac:dyDescent="0.25"/>
    <row r="3848" hidden="1" x14ac:dyDescent="0.25"/>
    <row r="3849" hidden="1" x14ac:dyDescent="0.25"/>
    <row r="3850" hidden="1" x14ac:dyDescent="0.25"/>
    <row r="3851" hidden="1" x14ac:dyDescent="0.25"/>
    <row r="3852" hidden="1" x14ac:dyDescent="0.25"/>
    <row r="3853" hidden="1" x14ac:dyDescent="0.25"/>
    <row r="3854" hidden="1" x14ac:dyDescent="0.25"/>
    <row r="3855" hidden="1" x14ac:dyDescent="0.25"/>
    <row r="3856" hidden="1" x14ac:dyDescent="0.25"/>
    <row r="3857" hidden="1" x14ac:dyDescent="0.25"/>
    <row r="3858" hidden="1" x14ac:dyDescent="0.25"/>
    <row r="3859" hidden="1" x14ac:dyDescent="0.25"/>
    <row r="3860" hidden="1" x14ac:dyDescent="0.25"/>
    <row r="3861" hidden="1" x14ac:dyDescent="0.25"/>
    <row r="3862" hidden="1" x14ac:dyDescent="0.25"/>
    <row r="3863" hidden="1" x14ac:dyDescent="0.25"/>
    <row r="3864" hidden="1" x14ac:dyDescent="0.25"/>
    <row r="3865" hidden="1" x14ac:dyDescent="0.25"/>
    <row r="3866" hidden="1" x14ac:dyDescent="0.25"/>
    <row r="3867" hidden="1" x14ac:dyDescent="0.25"/>
    <row r="3868" hidden="1" x14ac:dyDescent="0.25"/>
    <row r="3869" hidden="1" x14ac:dyDescent="0.25"/>
    <row r="3870" hidden="1" x14ac:dyDescent="0.25"/>
    <row r="3871" hidden="1" x14ac:dyDescent="0.25"/>
    <row r="3872" hidden="1" x14ac:dyDescent="0.25"/>
    <row r="3873" hidden="1" x14ac:dyDescent="0.25"/>
    <row r="3874" hidden="1" x14ac:dyDescent="0.25"/>
    <row r="3875" hidden="1" x14ac:dyDescent="0.25"/>
    <row r="3876" hidden="1" x14ac:dyDescent="0.25"/>
    <row r="3877" hidden="1" x14ac:dyDescent="0.25"/>
    <row r="3878" hidden="1" x14ac:dyDescent="0.25"/>
    <row r="3879" hidden="1" x14ac:dyDescent="0.25"/>
    <row r="3880" hidden="1" x14ac:dyDescent="0.25"/>
    <row r="3881" hidden="1" x14ac:dyDescent="0.25"/>
    <row r="3882" hidden="1" x14ac:dyDescent="0.25"/>
    <row r="3883" hidden="1" x14ac:dyDescent="0.25"/>
    <row r="3884" hidden="1" x14ac:dyDescent="0.25"/>
    <row r="3885" hidden="1" x14ac:dyDescent="0.25"/>
    <row r="3886" hidden="1" x14ac:dyDescent="0.25"/>
    <row r="3887" hidden="1" x14ac:dyDescent="0.25"/>
    <row r="3888" hidden="1" x14ac:dyDescent="0.25"/>
    <row r="3889" hidden="1" x14ac:dyDescent="0.25"/>
    <row r="3890" hidden="1" x14ac:dyDescent="0.25"/>
    <row r="3891" hidden="1" x14ac:dyDescent="0.25"/>
    <row r="3892" hidden="1" x14ac:dyDescent="0.25"/>
    <row r="3893" hidden="1" x14ac:dyDescent="0.25"/>
    <row r="3894" hidden="1" x14ac:dyDescent="0.25"/>
    <row r="3895" hidden="1" x14ac:dyDescent="0.25"/>
    <row r="3896" hidden="1" x14ac:dyDescent="0.25"/>
    <row r="3897" hidden="1" x14ac:dyDescent="0.25"/>
    <row r="3898" hidden="1" x14ac:dyDescent="0.25"/>
    <row r="3899" hidden="1" x14ac:dyDescent="0.25"/>
    <row r="3900" hidden="1" x14ac:dyDescent="0.25"/>
    <row r="3901" hidden="1" x14ac:dyDescent="0.25"/>
    <row r="3902" hidden="1" x14ac:dyDescent="0.25"/>
    <row r="3903" hidden="1" x14ac:dyDescent="0.25"/>
    <row r="3904" hidden="1" x14ac:dyDescent="0.25"/>
    <row r="3905" hidden="1" x14ac:dyDescent="0.25"/>
    <row r="3906" hidden="1" x14ac:dyDescent="0.25"/>
    <row r="3907" hidden="1" x14ac:dyDescent="0.25"/>
    <row r="3908" hidden="1" x14ac:dyDescent="0.25"/>
    <row r="3909" hidden="1" x14ac:dyDescent="0.25"/>
    <row r="3910" hidden="1" x14ac:dyDescent="0.25"/>
    <row r="3911" hidden="1" x14ac:dyDescent="0.25"/>
    <row r="3912" hidden="1" x14ac:dyDescent="0.25"/>
    <row r="3913" hidden="1" x14ac:dyDescent="0.25"/>
    <row r="3914" hidden="1" x14ac:dyDescent="0.25"/>
    <row r="3915" hidden="1" x14ac:dyDescent="0.25"/>
    <row r="3916" hidden="1" x14ac:dyDescent="0.25"/>
    <row r="3917" hidden="1" x14ac:dyDescent="0.25"/>
    <row r="3918" hidden="1" x14ac:dyDescent="0.25"/>
    <row r="3919" hidden="1" x14ac:dyDescent="0.25"/>
    <row r="3920" hidden="1" x14ac:dyDescent="0.25"/>
    <row r="3921" hidden="1" x14ac:dyDescent="0.25"/>
    <row r="3922" hidden="1" x14ac:dyDescent="0.25"/>
    <row r="3923" hidden="1" x14ac:dyDescent="0.25"/>
    <row r="3924" hidden="1" x14ac:dyDescent="0.25"/>
    <row r="3925" hidden="1" x14ac:dyDescent="0.25"/>
    <row r="3926" hidden="1" x14ac:dyDescent="0.25"/>
    <row r="3927" hidden="1" x14ac:dyDescent="0.25"/>
    <row r="3928" hidden="1" x14ac:dyDescent="0.25"/>
    <row r="3929" hidden="1" x14ac:dyDescent="0.25"/>
    <row r="3930" hidden="1" x14ac:dyDescent="0.25"/>
    <row r="3931" hidden="1" x14ac:dyDescent="0.25"/>
    <row r="3932" hidden="1" x14ac:dyDescent="0.25"/>
    <row r="3933" hidden="1" x14ac:dyDescent="0.25"/>
    <row r="3934" hidden="1" x14ac:dyDescent="0.25"/>
    <row r="3935" hidden="1" x14ac:dyDescent="0.25"/>
    <row r="3936" hidden="1" x14ac:dyDescent="0.25"/>
    <row r="3937" hidden="1" x14ac:dyDescent="0.25"/>
    <row r="3938" hidden="1" x14ac:dyDescent="0.25"/>
    <row r="3939" hidden="1" x14ac:dyDescent="0.25"/>
    <row r="3940" hidden="1" x14ac:dyDescent="0.25"/>
    <row r="3941" hidden="1" x14ac:dyDescent="0.25"/>
    <row r="3942" hidden="1" x14ac:dyDescent="0.25"/>
    <row r="3943" hidden="1" x14ac:dyDescent="0.25"/>
    <row r="3944" hidden="1" x14ac:dyDescent="0.25"/>
    <row r="3945" hidden="1" x14ac:dyDescent="0.25"/>
    <row r="3946" hidden="1" x14ac:dyDescent="0.25"/>
    <row r="3947" hidden="1" x14ac:dyDescent="0.25"/>
    <row r="3948" hidden="1" x14ac:dyDescent="0.25"/>
    <row r="3949" hidden="1" x14ac:dyDescent="0.25"/>
    <row r="3950" hidden="1" x14ac:dyDescent="0.25"/>
    <row r="3951" hidden="1" x14ac:dyDescent="0.25"/>
    <row r="3952" hidden="1" x14ac:dyDescent="0.25"/>
    <row r="3953" hidden="1" x14ac:dyDescent="0.25"/>
    <row r="3954" hidden="1" x14ac:dyDescent="0.25"/>
    <row r="3955" hidden="1" x14ac:dyDescent="0.25"/>
    <row r="3956" hidden="1" x14ac:dyDescent="0.25"/>
    <row r="3957" hidden="1" x14ac:dyDescent="0.25"/>
    <row r="3958" hidden="1" x14ac:dyDescent="0.25"/>
    <row r="3959" hidden="1" x14ac:dyDescent="0.25"/>
    <row r="3960" hidden="1" x14ac:dyDescent="0.25"/>
    <row r="3961" hidden="1" x14ac:dyDescent="0.25"/>
    <row r="3962" hidden="1" x14ac:dyDescent="0.25"/>
    <row r="3963" hidden="1" x14ac:dyDescent="0.25"/>
    <row r="3964" hidden="1" x14ac:dyDescent="0.25"/>
    <row r="3965" hidden="1" x14ac:dyDescent="0.25"/>
    <row r="3966" hidden="1" x14ac:dyDescent="0.25"/>
    <row r="3967" hidden="1" x14ac:dyDescent="0.25"/>
    <row r="3968" hidden="1" x14ac:dyDescent="0.25"/>
    <row r="3969" hidden="1" x14ac:dyDescent="0.25"/>
    <row r="3970" hidden="1" x14ac:dyDescent="0.25"/>
    <row r="3971" hidden="1" x14ac:dyDescent="0.25"/>
    <row r="3972" hidden="1" x14ac:dyDescent="0.25"/>
    <row r="3973" hidden="1" x14ac:dyDescent="0.25"/>
    <row r="3974" hidden="1" x14ac:dyDescent="0.25"/>
    <row r="3975" hidden="1" x14ac:dyDescent="0.25"/>
    <row r="3976" hidden="1" x14ac:dyDescent="0.25"/>
    <row r="3977" hidden="1" x14ac:dyDescent="0.25"/>
    <row r="3978" hidden="1" x14ac:dyDescent="0.25"/>
    <row r="3979" hidden="1" x14ac:dyDescent="0.25"/>
    <row r="3980" hidden="1" x14ac:dyDescent="0.25"/>
    <row r="3981" hidden="1" x14ac:dyDescent="0.25"/>
    <row r="3982" hidden="1" x14ac:dyDescent="0.25"/>
    <row r="3983" hidden="1" x14ac:dyDescent="0.25"/>
    <row r="3984" hidden="1" x14ac:dyDescent="0.25"/>
    <row r="3985" hidden="1" x14ac:dyDescent="0.25"/>
    <row r="3986" hidden="1" x14ac:dyDescent="0.25"/>
    <row r="3987" hidden="1" x14ac:dyDescent="0.25"/>
    <row r="3988" hidden="1" x14ac:dyDescent="0.25"/>
    <row r="3989" hidden="1" x14ac:dyDescent="0.25"/>
    <row r="3990" hidden="1" x14ac:dyDescent="0.25"/>
    <row r="3991" hidden="1" x14ac:dyDescent="0.25"/>
    <row r="3992" hidden="1" x14ac:dyDescent="0.25"/>
    <row r="3993" hidden="1" x14ac:dyDescent="0.25"/>
    <row r="3994" hidden="1" x14ac:dyDescent="0.25"/>
    <row r="3995" hidden="1" x14ac:dyDescent="0.25"/>
    <row r="3996" hidden="1" x14ac:dyDescent="0.25"/>
    <row r="3997" hidden="1" x14ac:dyDescent="0.25"/>
    <row r="3998" hidden="1" x14ac:dyDescent="0.25"/>
    <row r="3999" hidden="1" x14ac:dyDescent="0.25"/>
    <row r="4000" hidden="1" x14ac:dyDescent="0.25"/>
    <row r="4001" hidden="1" x14ac:dyDescent="0.25"/>
    <row r="4002" hidden="1" x14ac:dyDescent="0.25"/>
    <row r="4003" hidden="1" x14ac:dyDescent="0.25"/>
    <row r="4004" hidden="1" x14ac:dyDescent="0.25"/>
    <row r="4005" hidden="1" x14ac:dyDescent="0.25"/>
    <row r="4006" hidden="1" x14ac:dyDescent="0.25"/>
    <row r="4007" hidden="1" x14ac:dyDescent="0.25"/>
    <row r="4008" hidden="1" x14ac:dyDescent="0.25"/>
    <row r="4009" hidden="1" x14ac:dyDescent="0.25"/>
    <row r="4010" hidden="1" x14ac:dyDescent="0.25"/>
    <row r="4011" hidden="1" x14ac:dyDescent="0.25"/>
    <row r="4012" hidden="1" x14ac:dyDescent="0.25"/>
    <row r="4013" hidden="1" x14ac:dyDescent="0.25"/>
    <row r="4014" hidden="1" x14ac:dyDescent="0.25"/>
    <row r="4015" hidden="1" x14ac:dyDescent="0.25"/>
    <row r="4016" hidden="1" x14ac:dyDescent="0.25"/>
    <row r="4017" hidden="1" x14ac:dyDescent="0.25"/>
    <row r="4018" hidden="1" x14ac:dyDescent="0.25"/>
    <row r="4019" hidden="1" x14ac:dyDescent="0.25"/>
    <row r="4020" hidden="1" x14ac:dyDescent="0.25"/>
    <row r="4021" hidden="1" x14ac:dyDescent="0.25"/>
    <row r="4022" hidden="1" x14ac:dyDescent="0.25"/>
    <row r="4023" hidden="1" x14ac:dyDescent="0.25"/>
    <row r="4024" hidden="1" x14ac:dyDescent="0.25"/>
    <row r="4025" hidden="1" x14ac:dyDescent="0.25"/>
    <row r="4026" hidden="1" x14ac:dyDescent="0.25"/>
    <row r="4027" hidden="1" x14ac:dyDescent="0.25"/>
    <row r="4028" hidden="1" x14ac:dyDescent="0.25"/>
    <row r="4029" hidden="1" x14ac:dyDescent="0.25"/>
    <row r="4030" hidden="1" x14ac:dyDescent="0.25"/>
    <row r="4031" hidden="1" x14ac:dyDescent="0.25"/>
    <row r="4032" hidden="1" x14ac:dyDescent="0.25"/>
    <row r="4033" hidden="1" x14ac:dyDescent="0.25"/>
    <row r="4034" hidden="1" x14ac:dyDescent="0.25"/>
    <row r="4035" hidden="1" x14ac:dyDescent="0.25"/>
    <row r="4036" hidden="1" x14ac:dyDescent="0.25"/>
    <row r="4037" hidden="1" x14ac:dyDescent="0.25"/>
    <row r="4038" hidden="1" x14ac:dyDescent="0.25"/>
    <row r="4039" hidden="1" x14ac:dyDescent="0.25"/>
    <row r="4040" hidden="1" x14ac:dyDescent="0.25"/>
    <row r="4041" hidden="1" x14ac:dyDescent="0.25"/>
    <row r="4042" hidden="1" x14ac:dyDescent="0.25"/>
    <row r="4043" hidden="1" x14ac:dyDescent="0.25"/>
    <row r="4044" hidden="1" x14ac:dyDescent="0.25"/>
    <row r="4045" hidden="1" x14ac:dyDescent="0.25"/>
    <row r="4046" hidden="1" x14ac:dyDescent="0.25"/>
    <row r="4047" hidden="1" x14ac:dyDescent="0.25"/>
    <row r="4048" hidden="1" x14ac:dyDescent="0.25"/>
    <row r="4049" hidden="1" x14ac:dyDescent="0.25"/>
    <row r="4050" hidden="1" x14ac:dyDescent="0.25"/>
    <row r="4051" hidden="1" x14ac:dyDescent="0.25"/>
    <row r="4052" hidden="1" x14ac:dyDescent="0.25"/>
    <row r="4053" hidden="1" x14ac:dyDescent="0.25"/>
    <row r="4054" hidden="1" x14ac:dyDescent="0.25"/>
    <row r="4055" hidden="1" x14ac:dyDescent="0.25"/>
    <row r="4056" hidden="1" x14ac:dyDescent="0.25"/>
    <row r="4057" hidden="1" x14ac:dyDescent="0.25"/>
    <row r="4058" hidden="1" x14ac:dyDescent="0.25"/>
    <row r="4059" hidden="1" x14ac:dyDescent="0.25"/>
    <row r="4060" hidden="1" x14ac:dyDescent="0.25"/>
    <row r="4061" hidden="1" x14ac:dyDescent="0.25"/>
    <row r="4062" hidden="1" x14ac:dyDescent="0.25"/>
    <row r="4063" hidden="1" x14ac:dyDescent="0.25"/>
    <row r="4064" hidden="1" x14ac:dyDescent="0.25"/>
    <row r="4065" hidden="1" x14ac:dyDescent="0.25"/>
    <row r="4066" hidden="1" x14ac:dyDescent="0.25"/>
    <row r="4067" hidden="1" x14ac:dyDescent="0.25"/>
    <row r="4068" hidden="1" x14ac:dyDescent="0.25"/>
    <row r="4069" hidden="1" x14ac:dyDescent="0.25"/>
    <row r="4070" hidden="1" x14ac:dyDescent="0.25"/>
    <row r="4071" hidden="1" x14ac:dyDescent="0.25"/>
    <row r="4072" hidden="1" x14ac:dyDescent="0.25"/>
    <row r="4073" hidden="1" x14ac:dyDescent="0.25"/>
    <row r="4074" hidden="1" x14ac:dyDescent="0.25"/>
    <row r="4075" hidden="1" x14ac:dyDescent="0.25"/>
    <row r="4076" hidden="1" x14ac:dyDescent="0.25"/>
    <row r="4077" hidden="1" x14ac:dyDescent="0.25"/>
    <row r="4078" hidden="1" x14ac:dyDescent="0.25"/>
    <row r="4079" hidden="1" x14ac:dyDescent="0.25"/>
    <row r="4080" hidden="1" x14ac:dyDescent="0.25"/>
    <row r="4081" hidden="1" x14ac:dyDescent="0.25"/>
    <row r="4082" hidden="1" x14ac:dyDescent="0.25"/>
    <row r="4083" hidden="1" x14ac:dyDescent="0.25"/>
    <row r="4084" hidden="1" x14ac:dyDescent="0.25"/>
    <row r="4085" hidden="1" x14ac:dyDescent="0.25"/>
    <row r="4086" hidden="1" x14ac:dyDescent="0.25"/>
    <row r="4087" hidden="1" x14ac:dyDescent="0.25"/>
    <row r="4088" hidden="1" x14ac:dyDescent="0.25"/>
    <row r="4089" hidden="1" x14ac:dyDescent="0.25"/>
    <row r="4090" hidden="1" x14ac:dyDescent="0.25"/>
    <row r="4091" hidden="1" x14ac:dyDescent="0.25"/>
    <row r="4092" hidden="1" x14ac:dyDescent="0.25"/>
    <row r="4093" hidden="1" x14ac:dyDescent="0.25"/>
    <row r="4094" hidden="1" x14ac:dyDescent="0.25"/>
    <row r="4095" hidden="1" x14ac:dyDescent="0.25"/>
    <row r="4096" hidden="1" x14ac:dyDescent="0.25"/>
    <row r="4097" hidden="1" x14ac:dyDescent="0.25"/>
    <row r="4098" hidden="1" x14ac:dyDescent="0.25"/>
    <row r="4099" hidden="1" x14ac:dyDescent="0.25"/>
    <row r="4100" hidden="1" x14ac:dyDescent="0.25"/>
    <row r="4101" hidden="1" x14ac:dyDescent="0.25"/>
    <row r="4102" hidden="1" x14ac:dyDescent="0.25"/>
    <row r="4103" hidden="1" x14ac:dyDescent="0.25"/>
    <row r="4104" hidden="1" x14ac:dyDescent="0.25"/>
    <row r="4105" hidden="1" x14ac:dyDescent="0.25"/>
    <row r="4106" hidden="1" x14ac:dyDescent="0.25"/>
    <row r="4107" hidden="1" x14ac:dyDescent="0.25"/>
    <row r="4108" hidden="1" x14ac:dyDescent="0.25"/>
    <row r="4109" hidden="1" x14ac:dyDescent="0.25"/>
    <row r="4110" hidden="1" x14ac:dyDescent="0.25"/>
    <row r="4111" hidden="1" x14ac:dyDescent="0.25"/>
    <row r="4112" hidden="1" x14ac:dyDescent="0.25"/>
    <row r="4113" hidden="1" x14ac:dyDescent="0.25"/>
    <row r="4114" hidden="1" x14ac:dyDescent="0.25"/>
    <row r="4115" hidden="1" x14ac:dyDescent="0.25"/>
    <row r="4116" hidden="1" x14ac:dyDescent="0.25"/>
    <row r="4117" hidden="1" x14ac:dyDescent="0.25"/>
    <row r="4118" hidden="1" x14ac:dyDescent="0.25"/>
    <row r="4119" hidden="1" x14ac:dyDescent="0.25"/>
    <row r="4120" hidden="1" x14ac:dyDescent="0.25"/>
    <row r="4121" hidden="1" x14ac:dyDescent="0.25"/>
    <row r="4122" hidden="1" x14ac:dyDescent="0.25"/>
    <row r="4123" hidden="1" x14ac:dyDescent="0.25"/>
    <row r="4124" hidden="1" x14ac:dyDescent="0.25"/>
    <row r="4125" hidden="1" x14ac:dyDescent="0.25"/>
    <row r="4126" hidden="1" x14ac:dyDescent="0.25"/>
    <row r="4127" hidden="1" x14ac:dyDescent="0.25"/>
    <row r="4128" hidden="1" x14ac:dyDescent="0.25"/>
    <row r="4129" hidden="1" x14ac:dyDescent="0.25"/>
    <row r="4130" hidden="1" x14ac:dyDescent="0.25"/>
    <row r="4131" hidden="1" x14ac:dyDescent="0.25"/>
    <row r="4132" hidden="1" x14ac:dyDescent="0.25"/>
    <row r="4133" hidden="1" x14ac:dyDescent="0.25"/>
    <row r="4134" hidden="1" x14ac:dyDescent="0.25"/>
    <row r="4135" hidden="1" x14ac:dyDescent="0.25"/>
    <row r="4136" hidden="1" x14ac:dyDescent="0.25"/>
    <row r="4137" hidden="1" x14ac:dyDescent="0.25"/>
    <row r="4138" hidden="1" x14ac:dyDescent="0.25"/>
    <row r="4139" hidden="1" x14ac:dyDescent="0.25"/>
    <row r="4140" hidden="1" x14ac:dyDescent="0.25"/>
    <row r="4141" hidden="1" x14ac:dyDescent="0.25"/>
    <row r="4142" hidden="1" x14ac:dyDescent="0.25"/>
    <row r="4143" hidden="1" x14ac:dyDescent="0.25"/>
    <row r="4144" hidden="1" x14ac:dyDescent="0.25"/>
    <row r="4145" hidden="1" x14ac:dyDescent="0.25"/>
    <row r="4146" hidden="1" x14ac:dyDescent="0.25"/>
    <row r="4147" hidden="1" x14ac:dyDescent="0.25"/>
    <row r="4148" hidden="1" x14ac:dyDescent="0.25"/>
    <row r="4149" hidden="1" x14ac:dyDescent="0.25"/>
    <row r="4150" hidden="1" x14ac:dyDescent="0.25"/>
    <row r="4151" hidden="1" x14ac:dyDescent="0.25"/>
    <row r="4152" hidden="1" x14ac:dyDescent="0.25"/>
    <row r="4153" hidden="1" x14ac:dyDescent="0.25"/>
    <row r="4154" hidden="1" x14ac:dyDescent="0.25"/>
    <row r="4155" hidden="1" x14ac:dyDescent="0.25"/>
    <row r="4156" hidden="1" x14ac:dyDescent="0.25"/>
    <row r="4157" hidden="1" x14ac:dyDescent="0.25"/>
    <row r="4158" hidden="1" x14ac:dyDescent="0.25"/>
    <row r="4159" hidden="1" x14ac:dyDescent="0.25"/>
    <row r="4160" hidden="1" x14ac:dyDescent="0.25"/>
    <row r="4161" hidden="1" x14ac:dyDescent="0.25"/>
    <row r="4162" hidden="1" x14ac:dyDescent="0.25"/>
    <row r="4163" hidden="1" x14ac:dyDescent="0.25"/>
    <row r="4164" hidden="1" x14ac:dyDescent="0.25"/>
    <row r="4165" hidden="1" x14ac:dyDescent="0.25"/>
    <row r="4166" hidden="1" x14ac:dyDescent="0.25"/>
    <row r="4167" hidden="1" x14ac:dyDescent="0.25"/>
    <row r="4168" hidden="1" x14ac:dyDescent="0.25"/>
    <row r="4169" hidden="1" x14ac:dyDescent="0.25"/>
    <row r="4170" hidden="1" x14ac:dyDescent="0.25"/>
    <row r="4171" hidden="1" x14ac:dyDescent="0.25"/>
    <row r="4172" hidden="1" x14ac:dyDescent="0.25"/>
    <row r="4173" hidden="1" x14ac:dyDescent="0.25"/>
    <row r="4174" hidden="1" x14ac:dyDescent="0.25"/>
    <row r="4175" hidden="1" x14ac:dyDescent="0.25"/>
    <row r="4176" hidden="1" x14ac:dyDescent="0.25"/>
    <row r="4177" hidden="1" x14ac:dyDescent="0.25"/>
    <row r="4178" hidden="1" x14ac:dyDescent="0.25"/>
    <row r="4179" hidden="1" x14ac:dyDescent="0.25"/>
    <row r="4180" hidden="1" x14ac:dyDescent="0.25"/>
    <row r="4181" hidden="1" x14ac:dyDescent="0.25"/>
    <row r="4182" hidden="1" x14ac:dyDescent="0.25"/>
    <row r="4183" hidden="1" x14ac:dyDescent="0.25"/>
    <row r="4184" hidden="1" x14ac:dyDescent="0.25"/>
    <row r="4185" hidden="1" x14ac:dyDescent="0.25"/>
    <row r="4186" hidden="1" x14ac:dyDescent="0.25"/>
    <row r="4187" hidden="1" x14ac:dyDescent="0.25"/>
    <row r="4188" hidden="1" x14ac:dyDescent="0.25"/>
    <row r="4189" hidden="1" x14ac:dyDescent="0.25"/>
    <row r="4190" hidden="1" x14ac:dyDescent="0.25"/>
    <row r="4191" hidden="1" x14ac:dyDescent="0.25"/>
    <row r="4192" hidden="1" x14ac:dyDescent="0.25"/>
    <row r="4193" hidden="1" x14ac:dyDescent="0.25"/>
    <row r="4194" hidden="1" x14ac:dyDescent="0.25"/>
    <row r="4195" hidden="1" x14ac:dyDescent="0.25"/>
    <row r="4196" hidden="1" x14ac:dyDescent="0.25"/>
    <row r="4197" hidden="1" x14ac:dyDescent="0.25"/>
    <row r="4198" hidden="1" x14ac:dyDescent="0.25"/>
    <row r="4199" hidden="1" x14ac:dyDescent="0.25"/>
    <row r="4200" hidden="1" x14ac:dyDescent="0.25"/>
    <row r="4201" hidden="1" x14ac:dyDescent="0.25"/>
    <row r="4202" hidden="1" x14ac:dyDescent="0.25"/>
    <row r="4203" hidden="1" x14ac:dyDescent="0.25"/>
    <row r="4204" hidden="1" x14ac:dyDescent="0.25"/>
    <row r="4205" hidden="1" x14ac:dyDescent="0.25"/>
    <row r="4206" hidden="1" x14ac:dyDescent="0.25"/>
    <row r="4207" hidden="1" x14ac:dyDescent="0.25"/>
    <row r="4208" hidden="1" x14ac:dyDescent="0.25"/>
    <row r="4209" hidden="1" x14ac:dyDescent="0.25"/>
    <row r="4210" hidden="1" x14ac:dyDescent="0.25"/>
    <row r="4211" hidden="1" x14ac:dyDescent="0.25"/>
    <row r="4212" hidden="1" x14ac:dyDescent="0.25"/>
    <row r="4213" hidden="1" x14ac:dyDescent="0.25"/>
    <row r="4214" hidden="1" x14ac:dyDescent="0.25"/>
    <row r="4215" hidden="1" x14ac:dyDescent="0.25"/>
    <row r="4216" hidden="1" x14ac:dyDescent="0.25"/>
    <row r="4217" hidden="1" x14ac:dyDescent="0.25"/>
    <row r="4218" hidden="1" x14ac:dyDescent="0.25"/>
    <row r="4219" hidden="1" x14ac:dyDescent="0.25"/>
    <row r="4220" hidden="1" x14ac:dyDescent="0.25"/>
    <row r="4221" hidden="1" x14ac:dyDescent="0.25"/>
    <row r="4222" hidden="1" x14ac:dyDescent="0.25"/>
    <row r="4223" hidden="1" x14ac:dyDescent="0.25"/>
    <row r="4224" hidden="1" x14ac:dyDescent="0.25"/>
    <row r="4225" hidden="1" x14ac:dyDescent="0.25"/>
    <row r="4226" hidden="1" x14ac:dyDescent="0.25"/>
    <row r="4227" hidden="1" x14ac:dyDescent="0.25"/>
    <row r="4228" hidden="1" x14ac:dyDescent="0.25"/>
    <row r="4229" hidden="1" x14ac:dyDescent="0.25"/>
    <row r="4230" hidden="1" x14ac:dyDescent="0.25"/>
    <row r="4231" hidden="1" x14ac:dyDescent="0.25"/>
    <row r="4232" hidden="1" x14ac:dyDescent="0.25"/>
    <row r="4233" hidden="1" x14ac:dyDescent="0.25"/>
    <row r="4234" hidden="1" x14ac:dyDescent="0.25"/>
    <row r="4235" hidden="1" x14ac:dyDescent="0.25"/>
    <row r="4236" hidden="1" x14ac:dyDescent="0.25"/>
    <row r="4237" hidden="1" x14ac:dyDescent="0.25"/>
    <row r="4238" hidden="1" x14ac:dyDescent="0.25"/>
    <row r="4239" hidden="1" x14ac:dyDescent="0.25"/>
    <row r="4240" hidden="1" x14ac:dyDescent="0.25"/>
    <row r="4241" spans="1:1" hidden="1" x14ac:dyDescent="0.25"/>
    <row r="4242" spans="1:1" hidden="1" x14ac:dyDescent="0.25"/>
    <row r="4243" spans="1:1" hidden="1" x14ac:dyDescent="0.25"/>
    <row r="4244" spans="1:1" hidden="1" x14ac:dyDescent="0.25"/>
    <row r="4245" spans="1:1" hidden="1" x14ac:dyDescent="0.25"/>
    <row r="4246" spans="1:1" hidden="1" x14ac:dyDescent="0.25"/>
    <row r="4247" spans="1:1" x14ac:dyDescent="0.25">
      <c r="A4247" s="2" t="s">
        <v>15398</v>
      </c>
    </row>
    <row r="4248" spans="1:1" x14ac:dyDescent="0.25">
      <c r="A4248" s="75" t="s">
        <v>15398</v>
      </c>
    </row>
    <row r="4249" spans="1:1" x14ac:dyDescent="0.25">
      <c r="A4249" s="75" t="s">
        <v>15398</v>
      </c>
    </row>
    <row r="4250" spans="1:1" x14ac:dyDescent="0.25">
      <c r="A4250" s="75" t="s">
        <v>15398</v>
      </c>
    </row>
    <row r="4251" spans="1:1" x14ac:dyDescent="0.25">
      <c r="A4251" s="2" t="s">
        <v>15398</v>
      </c>
    </row>
    <row r="4252" spans="1:1" x14ac:dyDescent="0.25">
      <c r="A4252" s="2" t="s">
        <v>15398</v>
      </c>
    </row>
    <row r="4253" spans="1:1" hidden="1" x14ac:dyDescent="0.25">
      <c r="A4253" s="2" t="str">
        <f t="shared" ref="A4253:A4262" si="43">IF(G4253&gt;0,"x","")</f>
        <v/>
      </c>
    </row>
    <row r="4254" spans="1:1" hidden="1" x14ac:dyDescent="0.25">
      <c r="A4254" s="2" t="str">
        <f t="shared" si="43"/>
        <v/>
      </c>
    </row>
    <row r="4255" spans="1:1" hidden="1" x14ac:dyDescent="0.25">
      <c r="A4255" s="2" t="str">
        <f t="shared" si="43"/>
        <v/>
      </c>
    </row>
    <row r="4256" spans="1:1" hidden="1" x14ac:dyDescent="0.25">
      <c r="A4256" s="2" t="str">
        <f t="shared" si="43"/>
        <v/>
      </c>
    </row>
    <row r="4257" spans="1:1" hidden="1" x14ac:dyDescent="0.25">
      <c r="A4257" s="2" t="str">
        <f t="shared" si="43"/>
        <v/>
      </c>
    </row>
    <row r="4258" spans="1:1" hidden="1" x14ac:dyDescent="0.25">
      <c r="A4258" s="2" t="str">
        <f t="shared" si="43"/>
        <v/>
      </c>
    </row>
    <row r="4259" spans="1:1" hidden="1" x14ac:dyDescent="0.25">
      <c r="A4259" s="2" t="str">
        <f t="shared" si="43"/>
        <v/>
      </c>
    </row>
    <row r="4260" spans="1:1" hidden="1" x14ac:dyDescent="0.25">
      <c r="A4260" s="2" t="str">
        <f t="shared" si="43"/>
        <v/>
      </c>
    </row>
    <row r="4261" spans="1:1" hidden="1" x14ac:dyDescent="0.25">
      <c r="A4261" s="2" t="str">
        <f t="shared" si="43"/>
        <v/>
      </c>
    </row>
    <row r="4262" spans="1:1" hidden="1" x14ac:dyDescent="0.25">
      <c r="A4262" s="2" t="str">
        <f t="shared" si="43"/>
        <v/>
      </c>
    </row>
    <row r="4263" spans="1:1" x14ac:dyDescent="0.25">
      <c r="A4263" s="2" t="s">
        <v>15399</v>
      </c>
    </row>
    <row r="4264" spans="1:1" x14ac:dyDescent="0.25">
      <c r="A4264" s="2" t="s">
        <v>15399</v>
      </c>
    </row>
    <row r="4265" spans="1:1" hidden="1" x14ac:dyDescent="0.25">
      <c r="A4265" s="2" t="str">
        <f t="shared" ref="A4265:A4277" si="44">IF(G4265&gt;0,"x","")</f>
        <v/>
      </c>
    </row>
    <row r="4266" spans="1:1" hidden="1" x14ac:dyDescent="0.25">
      <c r="A4266" s="2" t="str">
        <f t="shared" si="44"/>
        <v/>
      </c>
    </row>
    <row r="4267" spans="1:1" hidden="1" x14ac:dyDescent="0.25">
      <c r="A4267" s="2" t="str">
        <f t="shared" si="44"/>
        <v/>
      </c>
    </row>
    <row r="4268" spans="1:1" hidden="1" x14ac:dyDescent="0.25">
      <c r="A4268" s="2" t="str">
        <f t="shared" si="44"/>
        <v/>
      </c>
    </row>
    <row r="4269" spans="1:1" hidden="1" x14ac:dyDescent="0.25">
      <c r="A4269" s="2" t="str">
        <f t="shared" si="44"/>
        <v/>
      </c>
    </row>
    <row r="4270" spans="1:1" hidden="1" x14ac:dyDescent="0.25">
      <c r="A4270" s="2" t="str">
        <f t="shared" si="44"/>
        <v/>
      </c>
    </row>
    <row r="4271" spans="1:1" hidden="1" x14ac:dyDescent="0.25">
      <c r="A4271" s="2" t="str">
        <f t="shared" si="44"/>
        <v/>
      </c>
    </row>
    <row r="4272" spans="1:1" hidden="1" x14ac:dyDescent="0.25">
      <c r="A4272" s="2" t="str">
        <f t="shared" si="44"/>
        <v/>
      </c>
    </row>
    <row r="4273" spans="1:1" hidden="1" x14ac:dyDescent="0.25">
      <c r="A4273" s="2" t="str">
        <f t="shared" si="44"/>
        <v/>
      </c>
    </row>
    <row r="4274" spans="1:1" hidden="1" x14ac:dyDescent="0.25">
      <c r="A4274" s="2" t="str">
        <f t="shared" si="44"/>
        <v/>
      </c>
    </row>
    <row r="4275" spans="1:1" hidden="1" x14ac:dyDescent="0.25">
      <c r="A4275" s="2" t="str">
        <f t="shared" si="44"/>
        <v/>
      </c>
    </row>
    <row r="4276" spans="1:1" hidden="1" x14ac:dyDescent="0.25">
      <c r="A4276" s="2" t="str">
        <f t="shared" si="44"/>
        <v/>
      </c>
    </row>
    <row r="4277" spans="1:1" hidden="1" x14ac:dyDescent="0.25">
      <c r="A4277" s="2" t="str">
        <f t="shared" si="44"/>
        <v/>
      </c>
    </row>
    <row r="4278" spans="1:1" hidden="1" x14ac:dyDescent="0.25"/>
    <row r="4279" spans="1:1" hidden="1" x14ac:dyDescent="0.25"/>
    <row r="4280" spans="1:1" hidden="1" x14ac:dyDescent="0.25"/>
    <row r="4281" spans="1:1" hidden="1" x14ac:dyDescent="0.25"/>
    <row r="4282" spans="1:1" hidden="1" x14ac:dyDescent="0.25"/>
    <row r="4283" spans="1:1" hidden="1" x14ac:dyDescent="0.25"/>
    <row r="4284" spans="1:1" hidden="1" x14ac:dyDescent="0.25"/>
    <row r="4285" spans="1:1" hidden="1" x14ac:dyDescent="0.25"/>
    <row r="4286" spans="1:1" hidden="1" x14ac:dyDescent="0.25"/>
    <row r="4287" spans="1:1" hidden="1" x14ac:dyDescent="0.25"/>
    <row r="4288" spans="1:1" hidden="1" x14ac:dyDescent="0.25"/>
    <row r="4289" hidden="1" x14ac:dyDescent="0.25"/>
    <row r="4290" hidden="1" x14ac:dyDescent="0.25"/>
    <row r="4291" hidden="1" x14ac:dyDescent="0.25"/>
    <row r="4292" hidden="1" x14ac:dyDescent="0.25"/>
    <row r="4293" hidden="1" x14ac:dyDescent="0.25"/>
    <row r="4294" hidden="1" x14ac:dyDescent="0.25"/>
    <row r="4295" hidden="1" x14ac:dyDescent="0.25"/>
    <row r="4296" hidden="1" x14ac:dyDescent="0.25"/>
    <row r="4297" hidden="1" x14ac:dyDescent="0.25"/>
    <row r="4298" hidden="1" x14ac:dyDescent="0.25"/>
    <row r="4299" hidden="1" x14ac:dyDescent="0.25"/>
    <row r="4300" hidden="1" x14ac:dyDescent="0.25"/>
    <row r="4301" hidden="1" x14ac:dyDescent="0.25"/>
    <row r="4302" hidden="1" x14ac:dyDescent="0.25"/>
    <row r="4303" hidden="1" x14ac:dyDescent="0.25"/>
    <row r="4304" hidden="1" x14ac:dyDescent="0.25"/>
    <row r="4305" hidden="1" x14ac:dyDescent="0.25"/>
    <row r="4306" hidden="1" x14ac:dyDescent="0.25"/>
    <row r="4307" hidden="1" x14ac:dyDescent="0.25"/>
    <row r="4308" hidden="1" x14ac:dyDescent="0.25"/>
    <row r="4309" hidden="1" x14ac:dyDescent="0.25"/>
    <row r="4310" hidden="1" x14ac:dyDescent="0.25"/>
    <row r="4311" hidden="1" x14ac:dyDescent="0.25"/>
    <row r="4312" hidden="1" x14ac:dyDescent="0.25"/>
    <row r="4313" hidden="1" x14ac:dyDescent="0.25"/>
    <row r="4314" hidden="1" x14ac:dyDescent="0.25"/>
    <row r="4315" hidden="1" x14ac:dyDescent="0.25"/>
    <row r="4316" hidden="1" x14ac:dyDescent="0.25"/>
    <row r="4317" hidden="1" x14ac:dyDescent="0.25"/>
    <row r="4318" hidden="1" x14ac:dyDescent="0.25"/>
    <row r="4319" hidden="1" x14ac:dyDescent="0.25"/>
    <row r="4320" hidden="1" x14ac:dyDescent="0.25"/>
    <row r="4321" hidden="1" x14ac:dyDescent="0.25"/>
    <row r="4322" hidden="1" x14ac:dyDescent="0.25"/>
    <row r="4323" hidden="1" x14ac:dyDescent="0.25"/>
    <row r="4324" hidden="1" x14ac:dyDescent="0.25"/>
    <row r="4325" hidden="1" x14ac:dyDescent="0.25"/>
    <row r="4326" hidden="1" x14ac:dyDescent="0.25"/>
    <row r="4327" hidden="1" x14ac:dyDescent="0.25"/>
    <row r="4328" hidden="1" x14ac:dyDescent="0.25"/>
    <row r="4329" hidden="1" x14ac:dyDescent="0.25"/>
    <row r="4330" hidden="1" x14ac:dyDescent="0.25"/>
    <row r="4331" hidden="1" x14ac:dyDescent="0.25"/>
    <row r="4332" hidden="1" x14ac:dyDescent="0.25"/>
    <row r="4333" hidden="1" x14ac:dyDescent="0.25"/>
    <row r="4334" hidden="1" x14ac:dyDescent="0.25"/>
    <row r="4335" hidden="1" x14ac:dyDescent="0.25"/>
    <row r="4336" hidden="1" x14ac:dyDescent="0.25"/>
    <row r="4337" hidden="1" x14ac:dyDescent="0.25"/>
    <row r="4338" hidden="1" x14ac:dyDescent="0.25"/>
    <row r="4339" hidden="1" x14ac:dyDescent="0.25"/>
    <row r="4340" hidden="1" x14ac:dyDescent="0.25"/>
    <row r="4341" hidden="1" x14ac:dyDescent="0.25"/>
    <row r="4342" hidden="1" x14ac:dyDescent="0.25"/>
    <row r="4343" hidden="1" x14ac:dyDescent="0.25"/>
    <row r="4344" hidden="1" x14ac:dyDescent="0.25"/>
    <row r="4345" hidden="1" x14ac:dyDescent="0.25"/>
    <row r="4346" hidden="1" x14ac:dyDescent="0.25"/>
    <row r="4347" hidden="1" x14ac:dyDescent="0.25"/>
    <row r="4348" hidden="1" x14ac:dyDescent="0.25"/>
    <row r="4349" hidden="1" x14ac:dyDescent="0.25"/>
    <row r="4350" hidden="1" x14ac:dyDescent="0.25"/>
    <row r="4351" hidden="1" x14ac:dyDescent="0.25"/>
    <row r="4352" hidden="1" x14ac:dyDescent="0.25"/>
    <row r="4353" hidden="1" x14ac:dyDescent="0.25"/>
    <row r="4354" hidden="1" x14ac:dyDescent="0.25"/>
    <row r="4355" hidden="1" x14ac:dyDescent="0.25"/>
    <row r="4356" hidden="1" x14ac:dyDescent="0.25"/>
    <row r="4357" hidden="1" x14ac:dyDescent="0.25"/>
    <row r="4358" hidden="1" x14ac:dyDescent="0.25"/>
    <row r="4359" hidden="1" x14ac:dyDescent="0.25"/>
    <row r="4360" hidden="1" x14ac:dyDescent="0.25"/>
    <row r="4361" hidden="1" x14ac:dyDescent="0.25"/>
    <row r="4362" hidden="1" x14ac:dyDescent="0.25"/>
    <row r="4363" hidden="1" x14ac:dyDescent="0.25"/>
    <row r="4364" hidden="1" x14ac:dyDescent="0.25"/>
    <row r="4365" hidden="1" x14ac:dyDescent="0.25"/>
    <row r="4366" hidden="1" x14ac:dyDescent="0.25"/>
    <row r="4367" hidden="1" x14ac:dyDescent="0.25"/>
    <row r="4368" hidden="1" x14ac:dyDescent="0.25"/>
    <row r="4369" hidden="1" x14ac:dyDescent="0.25"/>
    <row r="4370" hidden="1" x14ac:dyDescent="0.25"/>
    <row r="4371" hidden="1" x14ac:dyDescent="0.25"/>
    <row r="4372" hidden="1" x14ac:dyDescent="0.25"/>
    <row r="4373" hidden="1" x14ac:dyDescent="0.25"/>
    <row r="4374" hidden="1" x14ac:dyDescent="0.25"/>
    <row r="4375" hidden="1" x14ac:dyDescent="0.25"/>
    <row r="4376" hidden="1" x14ac:dyDescent="0.25"/>
    <row r="4377" hidden="1" x14ac:dyDescent="0.25"/>
    <row r="4378" hidden="1" x14ac:dyDescent="0.25"/>
    <row r="4379" hidden="1" x14ac:dyDescent="0.25"/>
    <row r="4380" hidden="1" x14ac:dyDescent="0.25"/>
    <row r="4381" hidden="1" x14ac:dyDescent="0.25"/>
    <row r="4382" hidden="1" x14ac:dyDescent="0.25"/>
    <row r="4383" hidden="1" x14ac:dyDescent="0.25"/>
    <row r="4384" hidden="1" x14ac:dyDescent="0.25"/>
    <row r="4385" hidden="1" x14ac:dyDescent="0.25"/>
    <row r="4386" hidden="1" x14ac:dyDescent="0.25"/>
    <row r="4387" hidden="1" x14ac:dyDescent="0.25"/>
    <row r="4388" hidden="1" x14ac:dyDescent="0.25"/>
    <row r="4389" hidden="1" x14ac:dyDescent="0.25"/>
    <row r="4390" hidden="1" x14ac:dyDescent="0.25"/>
    <row r="4391" hidden="1" x14ac:dyDescent="0.25"/>
    <row r="4392" hidden="1" x14ac:dyDescent="0.25"/>
    <row r="4393" hidden="1" x14ac:dyDescent="0.25"/>
    <row r="4394" hidden="1" x14ac:dyDescent="0.25"/>
    <row r="4395" hidden="1" x14ac:dyDescent="0.25"/>
    <row r="4396" hidden="1" x14ac:dyDescent="0.25"/>
    <row r="4397" hidden="1" x14ac:dyDescent="0.25"/>
    <row r="4398" hidden="1" x14ac:dyDescent="0.25"/>
    <row r="4399" hidden="1" x14ac:dyDescent="0.25"/>
    <row r="4400" hidden="1" x14ac:dyDescent="0.25"/>
    <row r="4401" hidden="1" x14ac:dyDescent="0.25"/>
    <row r="4402" hidden="1" x14ac:dyDescent="0.25"/>
    <row r="4403" hidden="1" x14ac:dyDescent="0.25"/>
    <row r="4404" hidden="1" x14ac:dyDescent="0.25"/>
    <row r="4405" hidden="1" x14ac:dyDescent="0.25"/>
    <row r="4406" hidden="1" x14ac:dyDescent="0.25"/>
    <row r="4407" hidden="1" x14ac:dyDescent="0.25"/>
    <row r="4408" hidden="1" x14ac:dyDescent="0.25"/>
    <row r="4409" hidden="1" x14ac:dyDescent="0.25"/>
    <row r="4410" hidden="1" x14ac:dyDescent="0.25"/>
    <row r="4411" hidden="1" x14ac:dyDescent="0.25"/>
    <row r="4412" hidden="1" x14ac:dyDescent="0.25"/>
    <row r="4413" hidden="1" x14ac:dyDescent="0.25"/>
    <row r="4414" hidden="1" x14ac:dyDescent="0.25"/>
    <row r="4415" hidden="1" x14ac:dyDescent="0.25"/>
    <row r="4416" hidden="1" x14ac:dyDescent="0.25"/>
    <row r="4417" hidden="1" x14ac:dyDescent="0.25"/>
    <row r="4418" hidden="1" x14ac:dyDescent="0.25"/>
    <row r="4419" hidden="1" x14ac:dyDescent="0.25"/>
    <row r="4420" hidden="1" x14ac:dyDescent="0.25"/>
    <row r="4421" hidden="1" x14ac:dyDescent="0.25"/>
    <row r="4422" hidden="1" x14ac:dyDescent="0.25"/>
    <row r="4423" hidden="1" x14ac:dyDescent="0.25"/>
    <row r="4424" hidden="1" x14ac:dyDescent="0.25"/>
    <row r="4425" hidden="1" x14ac:dyDescent="0.25"/>
    <row r="4426" hidden="1" x14ac:dyDescent="0.25"/>
    <row r="4427" hidden="1" x14ac:dyDescent="0.25"/>
    <row r="4428" hidden="1" x14ac:dyDescent="0.25"/>
    <row r="4429" hidden="1" x14ac:dyDescent="0.25"/>
    <row r="4430" hidden="1" x14ac:dyDescent="0.25"/>
    <row r="4431" hidden="1" x14ac:dyDescent="0.25"/>
    <row r="4432" hidden="1" x14ac:dyDescent="0.25"/>
    <row r="4433" hidden="1" x14ac:dyDescent="0.25"/>
    <row r="4434" hidden="1" x14ac:dyDescent="0.25"/>
    <row r="4435" hidden="1" x14ac:dyDescent="0.25"/>
    <row r="4436" hidden="1" x14ac:dyDescent="0.25"/>
    <row r="4437" hidden="1" x14ac:dyDescent="0.25"/>
    <row r="4438" hidden="1" x14ac:dyDescent="0.25"/>
    <row r="4439" hidden="1" x14ac:dyDescent="0.25"/>
    <row r="4440" hidden="1" x14ac:dyDescent="0.25"/>
    <row r="4441" hidden="1" x14ac:dyDescent="0.25"/>
    <row r="4442" hidden="1" x14ac:dyDescent="0.25"/>
    <row r="4443" hidden="1" x14ac:dyDescent="0.25"/>
    <row r="4444" hidden="1" x14ac:dyDescent="0.25"/>
    <row r="4445" hidden="1" x14ac:dyDescent="0.25"/>
    <row r="4446" hidden="1" x14ac:dyDescent="0.25"/>
    <row r="4447" hidden="1" x14ac:dyDescent="0.25"/>
    <row r="4448" hidden="1" x14ac:dyDescent="0.25"/>
    <row r="4449" hidden="1" x14ac:dyDescent="0.25"/>
    <row r="4450" hidden="1" x14ac:dyDescent="0.25"/>
    <row r="4451" hidden="1" x14ac:dyDescent="0.25"/>
    <row r="4452" hidden="1" x14ac:dyDescent="0.25"/>
    <row r="4453" hidden="1" x14ac:dyDescent="0.25"/>
    <row r="4454" hidden="1" x14ac:dyDescent="0.25"/>
    <row r="4455" hidden="1" x14ac:dyDescent="0.25"/>
    <row r="4456" hidden="1" x14ac:dyDescent="0.25"/>
    <row r="4457" hidden="1" x14ac:dyDescent="0.25"/>
    <row r="4458" hidden="1" x14ac:dyDescent="0.25"/>
    <row r="4459" hidden="1" x14ac:dyDescent="0.25"/>
    <row r="4460" hidden="1" x14ac:dyDescent="0.25"/>
    <row r="4461" hidden="1" x14ac:dyDescent="0.25"/>
    <row r="4462" hidden="1" x14ac:dyDescent="0.25"/>
    <row r="4463" hidden="1" x14ac:dyDescent="0.25"/>
    <row r="4464" hidden="1" x14ac:dyDescent="0.25"/>
    <row r="4465" hidden="1" x14ac:dyDescent="0.25"/>
    <row r="4466" hidden="1" x14ac:dyDescent="0.25"/>
    <row r="4467" hidden="1" x14ac:dyDescent="0.25"/>
    <row r="4468" hidden="1" x14ac:dyDescent="0.25"/>
    <row r="4469" hidden="1" x14ac:dyDescent="0.25"/>
    <row r="4470" hidden="1" x14ac:dyDescent="0.25"/>
    <row r="4471" hidden="1" x14ac:dyDescent="0.25"/>
    <row r="4472" hidden="1" x14ac:dyDescent="0.25"/>
    <row r="4473" hidden="1" x14ac:dyDescent="0.25"/>
    <row r="4474" hidden="1" x14ac:dyDescent="0.25"/>
    <row r="4475" hidden="1" x14ac:dyDescent="0.25"/>
    <row r="4476" hidden="1" x14ac:dyDescent="0.25"/>
    <row r="4477" hidden="1" x14ac:dyDescent="0.25"/>
    <row r="4478" hidden="1" x14ac:dyDescent="0.25"/>
    <row r="4479" hidden="1" x14ac:dyDescent="0.25"/>
    <row r="4480" hidden="1" x14ac:dyDescent="0.25"/>
    <row r="4481" hidden="1" x14ac:dyDescent="0.25"/>
    <row r="4482" hidden="1" x14ac:dyDescent="0.25"/>
    <row r="4483" hidden="1" x14ac:dyDescent="0.25"/>
    <row r="4484" hidden="1" x14ac:dyDescent="0.25"/>
    <row r="4485" hidden="1" x14ac:dyDescent="0.25"/>
    <row r="4486" hidden="1" x14ac:dyDescent="0.25"/>
    <row r="4487" hidden="1" x14ac:dyDescent="0.25"/>
    <row r="4488" hidden="1" x14ac:dyDescent="0.25"/>
    <row r="4489" hidden="1" x14ac:dyDescent="0.25"/>
    <row r="4490" hidden="1" x14ac:dyDescent="0.25"/>
    <row r="4491" hidden="1" x14ac:dyDescent="0.25"/>
    <row r="4492" hidden="1" x14ac:dyDescent="0.25"/>
    <row r="4493" hidden="1" x14ac:dyDescent="0.25"/>
    <row r="4494" hidden="1" x14ac:dyDescent="0.25"/>
    <row r="4495" hidden="1" x14ac:dyDescent="0.25"/>
    <row r="4496" hidden="1" x14ac:dyDescent="0.25"/>
    <row r="4497" hidden="1" x14ac:dyDescent="0.25"/>
    <row r="4498" hidden="1" x14ac:dyDescent="0.25"/>
    <row r="4499" hidden="1" x14ac:dyDescent="0.25"/>
    <row r="4500" hidden="1" x14ac:dyDescent="0.25"/>
    <row r="4501" hidden="1" x14ac:dyDescent="0.25"/>
    <row r="4502" hidden="1" x14ac:dyDescent="0.25"/>
    <row r="4503" hidden="1" x14ac:dyDescent="0.25"/>
    <row r="4504" hidden="1" x14ac:dyDescent="0.25"/>
    <row r="4505" hidden="1" x14ac:dyDescent="0.25"/>
    <row r="4506" hidden="1" x14ac:dyDescent="0.25"/>
    <row r="4507" hidden="1" x14ac:dyDescent="0.25"/>
    <row r="4508" hidden="1" x14ac:dyDescent="0.25"/>
    <row r="4509" hidden="1" x14ac:dyDescent="0.25"/>
    <row r="4510" hidden="1" x14ac:dyDescent="0.25"/>
    <row r="4511" hidden="1" x14ac:dyDescent="0.25"/>
    <row r="4512" hidden="1" x14ac:dyDescent="0.25"/>
    <row r="4513" hidden="1" x14ac:dyDescent="0.25"/>
    <row r="4514" hidden="1" x14ac:dyDescent="0.25"/>
    <row r="4515" hidden="1" x14ac:dyDescent="0.25"/>
    <row r="4516" hidden="1" x14ac:dyDescent="0.25"/>
    <row r="4517" hidden="1" x14ac:dyDescent="0.25"/>
    <row r="4518" hidden="1" x14ac:dyDescent="0.25"/>
    <row r="4519" hidden="1" x14ac:dyDescent="0.25"/>
    <row r="4520" hidden="1" x14ac:dyDescent="0.25"/>
    <row r="4521" hidden="1" x14ac:dyDescent="0.25"/>
    <row r="4522" hidden="1" x14ac:dyDescent="0.25"/>
    <row r="4523" hidden="1" x14ac:dyDescent="0.25"/>
    <row r="4524" hidden="1" x14ac:dyDescent="0.25"/>
    <row r="4525" hidden="1" x14ac:dyDescent="0.25"/>
    <row r="4526" hidden="1" x14ac:dyDescent="0.25"/>
    <row r="4527" hidden="1" x14ac:dyDescent="0.25"/>
    <row r="4528" hidden="1" x14ac:dyDescent="0.25"/>
    <row r="4529" hidden="1" x14ac:dyDescent="0.25"/>
    <row r="4530" hidden="1" x14ac:dyDescent="0.25"/>
    <row r="4531" hidden="1" x14ac:dyDescent="0.25"/>
    <row r="4532" hidden="1" x14ac:dyDescent="0.25"/>
    <row r="4533" hidden="1" x14ac:dyDescent="0.25"/>
    <row r="4534" hidden="1" x14ac:dyDescent="0.25"/>
    <row r="4535" hidden="1" x14ac:dyDescent="0.25"/>
    <row r="4536" hidden="1" x14ac:dyDescent="0.25"/>
    <row r="4537" hidden="1" x14ac:dyDescent="0.25"/>
    <row r="4538" hidden="1" x14ac:dyDescent="0.25"/>
    <row r="4539" hidden="1" x14ac:dyDescent="0.25"/>
    <row r="4540" hidden="1" x14ac:dyDescent="0.25"/>
    <row r="4541" hidden="1" x14ac:dyDescent="0.25"/>
    <row r="4542" hidden="1" x14ac:dyDescent="0.25"/>
    <row r="4543" hidden="1" x14ac:dyDescent="0.25"/>
    <row r="4544" hidden="1" x14ac:dyDescent="0.25"/>
    <row r="4545" hidden="1" x14ac:dyDescent="0.25"/>
    <row r="4546" hidden="1" x14ac:dyDescent="0.25"/>
    <row r="4547" hidden="1" x14ac:dyDescent="0.25"/>
    <row r="4548" hidden="1" x14ac:dyDescent="0.25"/>
    <row r="4549" hidden="1" x14ac:dyDescent="0.25"/>
    <row r="4550" hidden="1" x14ac:dyDescent="0.25"/>
    <row r="4551" hidden="1" x14ac:dyDescent="0.25"/>
    <row r="4552" hidden="1" x14ac:dyDescent="0.25"/>
    <row r="4553" hidden="1" x14ac:dyDescent="0.25"/>
    <row r="4554" hidden="1" x14ac:dyDescent="0.25"/>
    <row r="4555" hidden="1" x14ac:dyDescent="0.25"/>
    <row r="4556" hidden="1" x14ac:dyDescent="0.25"/>
    <row r="4557" hidden="1" x14ac:dyDescent="0.25"/>
    <row r="4558" hidden="1" x14ac:dyDescent="0.25"/>
    <row r="4559" hidden="1" x14ac:dyDescent="0.25"/>
    <row r="4560" hidden="1" x14ac:dyDescent="0.25"/>
    <row r="4561" hidden="1" x14ac:dyDescent="0.25"/>
    <row r="4562" hidden="1" x14ac:dyDescent="0.25"/>
    <row r="4563" hidden="1" x14ac:dyDescent="0.25"/>
    <row r="4564" hidden="1" x14ac:dyDescent="0.25"/>
    <row r="4565" hidden="1" x14ac:dyDescent="0.25"/>
    <row r="4566" hidden="1" x14ac:dyDescent="0.25"/>
    <row r="4567" hidden="1" x14ac:dyDescent="0.25"/>
    <row r="4568" hidden="1" x14ac:dyDescent="0.25"/>
    <row r="4569" hidden="1" x14ac:dyDescent="0.25"/>
    <row r="4570" hidden="1" x14ac:dyDescent="0.25"/>
    <row r="4571" hidden="1" x14ac:dyDescent="0.25"/>
    <row r="4572" hidden="1" x14ac:dyDescent="0.25"/>
    <row r="4573" hidden="1" x14ac:dyDescent="0.25"/>
    <row r="4574" hidden="1" x14ac:dyDescent="0.25"/>
    <row r="4575" hidden="1" x14ac:dyDescent="0.25"/>
    <row r="4576" hidden="1" x14ac:dyDescent="0.25"/>
    <row r="4577" hidden="1" x14ac:dyDescent="0.25"/>
    <row r="4578" hidden="1" x14ac:dyDescent="0.25"/>
    <row r="4579" hidden="1" x14ac:dyDescent="0.25"/>
    <row r="4580" hidden="1" x14ac:dyDescent="0.25"/>
    <row r="4581" hidden="1" x14ac:dyDescent="0.25"/>
    <row r="4582" hidden="1" x14ac:dyDescent="0.25"/>
    <row r="4583" hidden="1" x14ac:dyDescent="0.25"/>
    <row r="4584" hidden="1" x14ac:dyDescent="0.25"/>
    <row r="4585" hidden="1" x14ac:dyDescent="0.25"/>
    <row r="4586" hidden="1" x14ac:dyDescent="0.25"/>
    <row r="4587" hidden="1" x14ac:dyDescent="0.25"/>
    <row r="4588" hidden="1" x14ac:dyDescent="0.25"/>
    <row r="4589" hidden="1" x14ac:dyDescent="0.25"/>
    <row r="4590" hidden="1" x14ac:dyDescent="0.25"/>
    <row r="4591" hidden="1" x14ac:dyDescent="0.25"/>
    <row r="4592" hidden="1" x14ac:dyDescent="0.25"/>
    <row r="4593" hidden="1" x14ac:dyDescent="0.25"/>
    <row r="4594" hidden="1" x14ac:dyDescent="0.25"/>
    <row r="4595" hidden="1" x14ac:dyDescent="0.25"/>
    <row r="4596" hidden="1" x14ac:dyDescent="0.25"/>
    <row r="4597" hidden="1" x14ac:dyDescent="0.25"/>
    <row r="4598" hidden="1" x14ac:dyDescent="0.25"/>
    <row r="4599" hidden="1" x14ac:dyDescent="0.25"/>
    <row r="4600" hidden="1" x14ac:dyDescent="0.25"/>
    <row r="4601" hidden="1" x14ac:dyDescent="0.25"/>
    <row r="4602" hidden="1" x14ac:dyDescent="0.25"/>
    <row r="4603" hidden="1" x14ac:dyDescent="0.25"/>
    <row r="4604" hidden="1" x14ac:dyDescent="0.25"/>
    <row r="4605" hidden="1" x14ac:dyDescent="0.25"/>
    <row r="4606" hidden="1" x14ac:dyDescent="0.25"/>
    <row r="4607" hidden="1" x14ac:dyDescent="0.25"/>
    <row r="4608" hidden="1" x14ac:dyDescent="0.25"/>
    <row r="4609" hidden="1" x14ac:dyDescent="0.25"/>
    <row r="4610" hidden="1" x14ac:dyDescent="0.25"/>
    <row r="4611" hidden="1" x14ac:dyDescent="0.25"/>
    <row r="4612" hidden="1" x14ac:dyDescent="0.25"/>
    <row r="4613" hidden="1" x14ac:dyDescent="0.25"/>
    <row r="4614" hidden="1" x14ac:dyDescent="0.25"/>
    <row r="4615" hidden="1" x14ac:dyDescent="0.25"/>
    <row r="4616" hidden="1" x14ac:dyDescent="0.25"/>
    <row r="4617" hidden="1" x14ac:dyDescent="0.25"/>
    <row r="4618" hidden="1" x14ac:dyDescent="0.25"/>
    <row r="4619" hidden="1" x14ac:dyDescent="0.25"/>
    <row r="4620" hidden="1" x14ac:dyDescent="0.25"/>
    <row r="4621" hidden="1" x14ac:dyDescent="0.25"/>
    <row r="4622" hidden="1" x14ac:dyDescent="0.25"/>
    <row r="4623" hidden="1" x14ac:dyDescent="0.25"/>
    <row r="4624" hidden="1" x14ac:dyDescent="0.25"/>
    <row r="4625" hidden="1" x14ac:dyDescent="0.25"/>
    <row r="4626" hidden="1" x14ac:dyDescent="0.25"/>
    <row r="4627" hidden="1" x14ac:dyDescent="0.25"/>
    <row r="4628" hidden="1" x14ac:dyDescent="0.25"/>
    <row r="4629" hidden="1" x14ac:dyDescent="0.25"/>
    <row r="4630" hidden="1" x14ac:dyDescent="0.25"/>
    <row r="4631" hidden="1" x14ac:dyDescent="0.25"/>
    <row r="4632" hidden="1" x14ac:dyDescent="0.25"/>
    <row r="4633" hidden="1" x14ac:dyDescent="0.25"/>
    <row r="4634" hidden="1" x14ac:dyDescent="0.25"/>
    <row r="4635" hidden="1" x14ac:dyDescent="0.25"/>
    <row r="4636" hidden="1" x14ac:dyDescent="0.25"/>
    <row r="4637" hidden="1" x14ac:dyDescent="0.25"/>
    <row r="4638" hidden="1" x14ac:dyDescent="0.25"/>
    <row r="4639" hidden="1" x14ac:dyDescent="0.25"/>
    <row r="4640" hidden="1" x14ac:dyDescent="0.25"/>
    <row r="4641" hidden="1" x14ac:dyDescent="0.25"/>
    <row r="4642" hidden="1" x14ac:dyDescent="0.25"/>
    <row r="4643" hidden="1" x14ac:dyDescent="0.25"/>
    <row r="4644" hidden="1" x14ac:dyDescent="0.25"/>
    <row r="4645" hidden="1" x14ac:dyDescent="0.25"/>
    <row r="4646" hidden="1" x14ac:dyDescent="0.25"/>
    <row r="4647" hidden="1" x14ac:dyDescent="0.25"/>
    <row r="4648" hidden="1" x14ac:dyDescent="0.25"/>
    <row r="4649" hidden="1" x14ac:dyDescent="0.25"/>
    <row r="4650" hidden="1" x14ac:dyDescent="0.25"/>
    <row r="4651" hidden="1" x14ac:dyDescent="0.25"/>
    <row r="4652" hidden="1" x14ac:dyDescent="0.25"/>
    <row r="4653" hidden="1" x14ac:dyDescent="0.25"/>
    <row r="4654" hidden="1" x14ac:dyDescent="0.25"/>
    <row r="4655" hidden="1" x14ac:dyDescent="0.25"/>
    <row r="4656" hidden="1" x14ac:dyDescent="0.25"/>
    <row r="4657" hidden="1" x14ac:dyDescent="0.25"/>
    <row r="4658" hidden="1" x14ac:dyDescent="0.25"/>
    <row r="4659" hidden="1" x14ac:dyDescent="0.25"/>
    <row r="4660" hidden="1" x14ac:dyDescent="0.25"/>
    <row r="4661" hidden="1" x14ac:dyDescent="0.25"/>
    <row r="4662" hidden="1" x14ac:dyDescent="0.25"/>
    <row r="4663" hidden="1" x14ac:dyDescent="0.25"/>
    <row r="4664" hidden="1" x14ac:dyDescent="0.25"/>
    <row r="4665" hidden="1" x14ac:dyDescent="0.25"/>
    <row r="4666" hidden="1" x14ac:dyDescent="0.25"/>
    <row r="4667" hidden="1" x14ac:dyDescent="0.25"/>
    <row r="4668" hidden="1" x14ac:dyDescent="0.25"/>
    <row r="4669" hidden="1" x14ac:dyDescent="0.25"/>
    <row r="4670" hidden="1" x14ac:dyDescent="0.25"/>
    <row r="4671" hidden="1" x14ac:dyDescent="0.25"/>
    <row r="4672" hidden="1" x14ac:dyDescent="0.25"/>
    <row r="4673" hidden="1" x14ac:dyDescent="0.25"/>
    <row r="4674" hidden="1" x14ac:dyDescent="0.25"/>
    <row r="4675" hidden="1" x14ac:dyDescent="0.25"/>
    <row r="4676" hidden="1" x14ac:dyDescent="0.25"/>
    <row r="4677" hidden="1" x14ac:dyDescent="0.25"/>
    <row r="4678" hidden="1" x14ac:dyDescent="0.25"/>
    <row r="4679" hidden="1" x14ac:dyDescent="0.25"/>
    <row r="4680" hidden="1" x14ac:dyDescent="0.25"/>
    <row r="4681" hidden="1" x14ac:dyDescent="0.25"/>
    <row r="4682" hidden="1" x14ac:dyDescent="0.25"/>
    <row r="4683" hidden="1" x14ac:dyDescent="0.25"/>
    <row r="4684" hidden="1" x14ac:dyDescent="0.25"/>
    <row r="4685" hidden="1" x14ac:dyDescent="0.25"/>
    <row r="4686" hidden="1" x14ac:dyDescent="0.25"/>
    <row r="4687" hidden="1" x14ac:dyDescent="0.25"/>
    <row r="4688" hidden="1" x14ac:dyDescent="0.25"/>
    <row r="4689" hidden="1" x14ac:dyDescent="0.25"/>
    <row r="4690" hidden="1" x14ac:dyDescent="0.25"/>
    <row r="4691" hidden="1" x14ac:dyDescent="0.25"/>
    <row r="4692" hidden="1" x14ac:dyDescent="0.25"/>
    <row r="4693" hidden="1" x14ac:dyDescent="0.25"/>
    <row r="4694" hidden="1" x14ac:dyDescent="0.25"/>
    <row r="4695" hidden="1" x14ac:dyDescent="0.25"/>
    <row r="4696" hidden="1" x14ac:dyDescent="0.25"/>
    <row r="4697" hidden="1" x14ac:dyDescent="0.25"/>
    <row r="4698" hidden="1" x14ac:dyDescent="0.25"/>
    <row r="4699" hidden="1" x14ac:dyDescent="0.25"/>
    <row r="4700" hidden="1" x14ac:dyDescent="0.25"/>
    <row r="4701" hidden="1" x14ac:dyDescent="0.25"/>
    <row r="4702" hidden="1" x14ac:dyDescent="0.25"/>
    <row r="4703" hidden="1" x14ac:dyDescent="0.25"/>
    <row r="4704" hidden="1" x14ac:dyDescent="0.25"/>
    <row r="4705" hidden="1" x14ac:dyDescent="0.25"/>
    <row r="4706" hidden="1" x14ac:dyDescent="0.25"/>
    <row r="4707" hidden="1" x14ac:dyDescent="0.25"/>
    <row r="4708" hidden="1" x14ac:dyDescent="0.25"/>
    <row r="4709" hidden="1" x14ac:dyDescent="0.25"/>
    <row r="4710" hidden="1" x14ac:dyDescent="0.25"/>
    <row r="4711" hidden="1" x14ac:dyDescent="0.25"/>
    <row r="4712" hidden="1" x14ac:dyDescent="0.25"/>
    <row r="4713" hidden="1" x14ac:dyDescent="0.25"/>
    <row r="4714" hidden="1" x14ac:dyDescent="0.25"/>
    <row r="4715" hidden="1" x14ac:dyDescent="0.25"/>
    <row r="4716" hidden="1" x14ac:dyDescent="0.25"/>
    <row r="4717" hidden="1" x14ac:dyDescent="0.25"/>
    <row r="4718" hidden="1" x14ac:dyDescent="0.25"/>
    <row r="4719" hidden="1" x14ac:dyDescent="0.25"/>
    <row r="4720" hidden="1" x14ac:dyDescent="0.25"/>
    <row r="4721" hidden="1" x14ac:dyDescent="0.25"/>
    <row r="4722" hidden="1" x14ac:dyDescent="0.25"/>
    <row r="4723" hidden="1" x14ac:dyDescent="0.25"/>
    <row r="4724" hidden="1" x14ac:dyDescent="0.25"/>
    <row r="4725" hidden="1" x14ac:dyDescent="0.25"/>
    <row r="4726" hidden="1" x14ac:dyDescent="0.25"/>
    <row r="4727" hidden="1" x14ac:dyDescent="0.25"/>
    <row r="4728" hidden="1" x14ac:dyDescent="0.25"/>
    <row r="4729" hidden="1" x14ac:dyDescent="0.25"/>
    <row r="4730" hidden="1" x14ac:dyDescent="0.25"/>
    <row r="4731" hidden="1" x14ac:dyDescent="0.25"/>
    <row r="4732" hidden="1" x14ac:dyDescent="0.25"/>
    <row r="4733" hidden="1" x14ac:dyDescent="0.25"/>
    <row r="4734" hidden="1" x14ac:dyDescent="0.25"/>
    <row r="4735" hidden="1" x14ac:dyDescent="0.25"/>
    <row r="4736" hidden="1" x14ac:dyDescent="0.25"/>
    <row r="4737" hidden="1" x14ac:dyDescent="0.25"/>
    <row r="4738" hidden="1" x14ac:dyDescent="0.25"/>
    <row r="4739" hidden="1" x14ac:dyDescent="0.25"/>
    <row r="4740" hidden="1" x14ac:dyDescent="0.25"/>
    <row r="4741" hidden="1" x14ac:dyDescent="0.25"/>
    <row r="4742" hidden="1" x14ac:dyDescent="0.25"/>
    <row r="4743" hidden="1" x14ac:dyDescent="0.25"/>
    <row r="4744" hidden="1" x14ac:dyDescent="0.25"/>
    <row r="4745" hidden="1" x14ac:dyDescent="0.25"/>
    <row r="4746" hidden="1" x14ac:dyDescent="0.25"/>
    <row r="4747" hidden="1" x14ac:dyDescent="0.25"/>
    <row r="4748" hidden="1" x14ac:dyDescent="0.25"/>
    <row r="4749" hidden="1" x14ac:dyDescent="0.25"/>
    <row r="4750" hidden="1" x14ac:dyDescent="0.25"/>
    <row r="4751" hidden="1" x14ac:dyDescent="0.25"/>
    <row r="4752" hidden="1" x14ac:dyDescent="0.25"/>
    <row r="4753" hidden="1" x14ac:dyDescent="0.25"/>
    <row r="4754" hidden="1" x14ac:dyDescent="0.25"/>
    <row r="4755" hidden="1" x14ac:dyDescent="0.25"/>
    <row r="4756" hidden="1" x14ac:dyDescent="0.25"/>
    <row r="4757" hidden="1" x14ac:dyDescent="0.25"/>
    <row r="4758" hidden="1" x14ac:dyDescent="0.25"/>
    <row r="4759" hidden="1" x14ac:dyDescent="0.25"/>
    <row r="4760" hidden="1" x14ac:dyDescent="0.25"/>
    <row r="4761" hidden="1" x14ac:dyDescent="0.25"/>
    <row r="4762" hidden="1" x14ac:dyDescent="0.25"/>
    <row r="4763" hidden="1" x14ac:dyDescent="0.25"/>
    <row r="4764" hidden="1" x14ac:dyDescent="0.25"/>
    <row r="4765" hidden="1" x14ac:dyDescent="0.25"/>
    <row r="4766" hidden="1" x14ac:dyDescent="0.25"/>
    <row r="4767" hidden="1" x14ac:dyDescent="0.25"/>
    <row r="4768" hidden="1" x14ac:dyDescent="0.25"/>
    <row r="4769" hidden="1" x14ac:dyDescent="0.25"/>
    <row r="4770" hidden="1" x14ac:dyDescent="0.25"/>
    <row r="4771" hidden="1" x14ac:dyDescent="0.25"/>
    <row r="4772" hidden="1" x14ac:dyDescent="0.25"/>
    <row r="4773" hidden="1" x14ac:dyDescent="0.25"/>
    <row r="4774" hidden="1" x14ac:dyDescent="0.25"/>
    <row r="4775" hidden="1" x14ac:dyDescent="0.25"/>
    <row r="4776" hidden="1" x14ac:dyDescent="0.25"/>
    <row r="4777" hidden="1" x14ac:dyDescent="0.25"/>
    <row r="4778" hidden="1" x14ac:dyDescent="0.25"/>
    <row r="4779" hidden="1" x14ac:dyDescent="0.25"/>
    <row r="4780" hidden="1" x14ac:dyDescent="0.25"/>
    <row r="4781" hidden="1" x14ac:dyDescent="0.25"/>
    <row r="4782" hidden="1" x14ac:dyDescent="0.25"/>
    <row r="4783" hidden="1" x14ac:dyDescent="0.25"/>
    <row r="4784" hidden="1" x14ac:dyDescent="0.25"/>
    <row r="4785" hidden="1" x14ac:dyDescent="0.25"/>
    <row r="4786" hidden="1" x14ac:dyDescent="0.25"/>
    <row r="4787" hidden="1" x14ac:dyDescent="0.25"/>
    <row r="4788" hidden="1" x14ac:dyDescent="0.25"/>
    <row r="4789" hidden="1" x14ac:dyDescent="0.25"/>
    <row r="4790" hidden="1" x14ac:dyDescent="0.25"/>
    <row r="4791" hidden="1" x14ac:dyDescent="0.25"/>
    <row r="4792" hidden="1" x14ac:dyDescent="0.25"/>
    <row r="4793" hidden="1" x14ac:dyDescent="0.25"/>
    <row r="4794" hidden="1" x14ac:dyDescent="0.25"/>
    <row r="4795" hidden="1" x14ac:dyDescent="0.25"/>
    <row r="4796" hidden="1" x14ac:dyDescent="0.25"/>
    <row r="4797" hidden="1" x14ac:dyDescent="0.25"/>
    <row r="4798" hidden="1" x14ac:dyDescent="0.25"/>
    <row r="4799" hidden="1" x14ac:dyDescent="0.25"/>
    <row r="4800" hidden="1" x14ac:dyDescent="0.25"/>
    <row r="4801" hidden="1" x14ac:dyDescent="0.25"/>
    <row r="4802" hidden="1" x14ac:dyDescent="0.25"/>
    <row r="4803" hidden="1" x14ac:dyDescent="0.25"/>
    <row r="4804" hidden="1" x14ac:dyDescent="0.25"/>
    <row r="4805" hidden="1" x14ac:dyDescent="0.25"/>
    <row r="4806" hidden="1" x14ac:dyDescent="0.25"/>
    <row r="4807" hidden="1" x14ac:dyDescent="0.25"/>
    <row r="4808" hidden="1" x14ac:dyDescent="0.25"/>
    <row r="4809" hidden="1" x14ac:dyDescent="0.25"/>
    <row r="4810" hidden="1" x14ac:dyDescent="0.25"/>
    <row r="4811" hidden="1" x14ac:dyDescent="0.25"/>
    <row r="4812" hidden="1" x14ac:dyDescent="0.25"/>
    <row r="4813" hidden="1" x14ac:dyDescent="0.25"/>
    <row r="4814" hidden="1" x14ac:dyDescent="0.25"/>
    <row r="4815" hidden="1" x14ac:dyDescent="0.25"/>
    <row r="4816" hidden="1" x14ac:dyDescent="0.25"/>
    <row r="4817" hidden="1" x14ac:dyDescent="0.25"/>
    <row r="4818" hidden="1" x14ac:dyDescent="0.25"/>
    <row r="4819" hidden="1" x14ac:dyDescent="0.25"/>
    <row r="4820" hidden="1" x14ac:dyDescent="0.25"/>
    <row r="4821" hidden="1" x14ac:dyDescent="0.25"/>
    <row r="4822" hidden="1" x14ac:dyDescent="0.25"/>
    <row r="4823" hidden="1" x14ac:dyDescent="0.25"/>
    <row r="4824" hidden="1" x14ac:dyDescent="0.25"/>
    <row r="4825" hidden="1" x14ac:dyDescent="0.25"/>
    <row r="4826" hidden="1" x14ac:dyDescent="0.25"/>
    <row r="4827" hidden="1" x14ac:dyDescent="0.25"/>
    <row r="4828" hidden="1" x14ac:dyDescent="0.25"/>
    <row r="4829" hidden="1" x14ac:dyDescent="0.25"/>
    <row r="4830" hidden="1" x14ac:dyDescent="0.25"/>
    <row r="4831" hidden="1" x14ac:dyDescent="0.25"/>
    <row r="4832" hidden="1" x14ac:dyDescent="0.25"/>
    <row r="4833" hidden="1" x14ac:dyDescent="0.25"/>
    <row r="4834" hidden="1" x14ac:dyDescent="0.25"/>
    <row r="4835" hidden="1" x14ac:dyDescent="0.25"/>
    <row r="4836" hidden="1" x14ac:dyDescent="0.25"/>
    <row r="4837" hidden="1" x14ac:dyDescent="0.25"/>
    <row r="4838" hidden="1" x14ac:dyDescent="0.25"/>
    <row r="4839" hidden="1" x14ac:dyDescent="0.25"/>
    <row r="4840" hidden="1" x14ac:dyDescent="0.25"/>
    <row r="4841" hidden="1" x14ac:dyDescent="0.25"/>
    <row r="4842" hidden="1" x14ac:dyDescent="0.25"/>
    <row r="4843" hidden="1" x14ac:dyDescent="0.25"/>
    <row r="4844" hidden="1" x14ac:dyDescent="0.25"/>
    <row r="4845" hidden="1" x14ac:dyDescent="0.25"/>
    <row r="4846" hidden="1" x14ac:dyDescent="0.25"/>
    <row r="4847" hidden="1" x14ac:dyDescent="0.25"/>
    <row r="4848" hidden="1" x14ac:dyDescent="0.25"/>
    <row r="4849" hidden="1" x14ac:dyDescent="0.25"/>
    <row r="4850" hidden="1" x14ac:dyDescent="0.25"/>
    <row r="4851" hidden="1" x14ac:dyDescent="0.25"/>
    <row r="4852" hidden="1" x14ac:dyDescent="0.25"/>
    <row r="4853" hidden="1" x14ac:dyDescent="0.25"/>
    <row r="4854" hidden="1" x14ac:dyDescent="0.25"/>
    <row r="4855" hidden="1" x14ac:dyDescent="0.25"/>
    <row r="4856" hidden="1" x14ac:dyDescent="0.25"/>
    <row r="4857" hidden="1" x14ac:dyDescent="0.25"/>
    <row r="4858" hidden="1" x14ac:dyDescent="0.25"/>
    <row r="4859" hidden="1" x14ac:dyDescent="0.25"/>
    <row r="4860" hidden="1" x14ac:dyDescent="0.25"/>
    <row r="4861" hidden="1" x14ac:dyDescent="0.25"/>
    <row r="4862" hidden="1" x14ac:dyDescent="0.25"/>
    <row r="4863" hidden="1" x14ac:dyDescent="0.25"/>
    <row r="4864" hidden="1" x14ac:dyDescent="0.25"/>
    <row r="4865" hidden="1" x14ac:dyDescent="0.25"/>
    <row r="4866" hidden="1" x14ac:dyDescent="0.25"/>
    <row r="4867" hidden="1" x14ac:dyDescent="0.25"/>
    <row r="4868" hidden="1" x14ac:dyDescent="0.25"/>
    <row r="4869" hidden="1" x14ac:dyDescent="0.25"/>
    <row r="4870" hidden="1" x14ac:dyDescent="0.25"/>
    <row r="4871" hidden="1" x14ac:dyDescent="0.25"/>
    <row r="4872" hidden="1" x14ac:dyDescent="0.25"/>
    <row r="4873" hidden="1" x14ac:dyDescent="0.25"/>
    <row r="4874" hidden="1" x14ac:dyDescent="0.25"/>
    <row r="4875" hidden="1" x14ac:dyDescent="0.25"/>
    <row r="4876" hidden="1" x14ac:dyDescent="0.25"/>
    <row r="4877" hidden="1" x14ac:dyDescent="0.25"/>
    <row r="4878" hidden="1" x14ac:dyDescent="0.25"/>
    <row r="4879" hidden="1" x14ac:dyDescent="0.25"/>
    <row r="4880" hidden="1" x14ac:dyDescent="0.25"/>
    <row r="4881" hidden="1" x14ac:dyDescent="0.25"/>
    <row r="4882" hidden="1" x14ac:dyDescent="0.25"/>
    <row r="4883" hidden="1" x14ac:dyDescent="0.25"/>
    <row r="4884" hidden="1" x14ac:dyDescent="0.25"/>
    <row r="4885" hidden="1" x14ac:dyDescent="0.25"/>
    <row r="4886" hidden="1" x14ac:dyDescent="0.25"/>
    <row r="4887" hidden="1" x14ac:dyDescent="0.25"/>
    <row r="4888" hidden="1" x14ac:dyDescent="0.25"/>
    <row r="4889" hidden="1" x14ac:dyDescent="0.25"/>
    <row r="4890" hidden="1" x14ac:dyDescent="0.25"/>
    <row r="4891" hidden="1" x14ac:dyDescent="0.25"/>
    <row r="4892" hidden="1" x14ac:dyDescent="0.25"/>
    <row r="4893" hidden="1" x14ac:dyDescent="0.25"/>
    <row r="4894" hidden="1" x14ac:dyDescent="0.25"/>
    <row r="4895" hidden="1" x14ac:dyDescent="0.25"/>
    <row r="4896" hidden="1" x14ac:dyDescent="0.25"/>
    <row r="4897" hidden="1" x14ac:dyDescent="0.25"/>
    <row r="4898" hidden="1" x14ac:dyDescent="0.25"/>
    <row r="4899" hidden="1" x14ac:dyDescent="0.25"/>
    <row r="4900" hidden="1" x14ac:dyDescent="0.25"/>
    <row r="4901" hidden="1" x14ac:dyDescent="0.25"/>
    <row r="4902" hidden="1" x14ac:dyDescent="0.25"/>
    <row r="4903" hidden="1" x14ac:dyDescent="0.25"/>
    <row r="4904" hidden="1" x14ac:dyDescent="0.25"/>
    <row r="4905" hidden="1" x14ac:dyDescent="0.25"/>
    <row r="4906" hidden="1" x14ac:dyDescent="0.25"/>
    <row r="4907" hidden="1" x14ac:dyDescent="0.25"/>
    <row r="4908" hidden="1" x14ac:dyDescent="0.25"/>
    <row r="4909" hidden="1" x14ac:dyDescent="0.25"/>
    <row r="4910" hidden="1" x14ac:dyDescent="0.25"/>
    <row r="4911" hidden="1" x14ac:dyDescent="0.25"/>
    <row r="4912" hidden="1" x14ac:dyDescent="0.25"/>
    <row r="4913" spans="1:1" hidden="1" x14ac:dyDescent="0.25"/>
    <row r="4914" spans="1:1" hidden="1" x14ac:dyDescent="0.25"/>
    <row r="4915" spans="1:1" hidden="1" x14ac:dyDescent="0.25"/>
    <row r="4916" spans="1:1" hidden="1" x14ac:dyDescent="0.25"/>
    <row r="4917" spans="1:1" hidden="1" x14ac:dyDescent="0.25"/>
    <row r="4918" spans="1:1" hidden="1" x14ac:dyDescent="0.25"/>
    <row r="4919" spans="1:1" hidden="1" x14ac:dyDescent="0.25"/>
    <row r="4920" spans="1:1" x14ac:dyDescent="0.25">
      <c r="A4920" s="2" t="s">
        <v>15398</v>
      </c>
    </row>
    <row r="4921" spans="1:1" x14ac:dyDescent="0.25">
      <c r="A4921" s="75" t="s">
        <v>15398</v>
      </c>
    </row>
    <row r="4922" spans="1:1" x14ac:dyDescent="0.25">
      <c r="A4922" s="75" t="s">
        <v>15398</v>
      </c>
    </row>
    <row r="4923" spans="1:1" x14ac:dyDescent="0.25">
      <c r="A4923" s="75" t="s">
        <v>15398</v>
      </c>
    </row>
    <row r="4924" spans="1:1" x14ac:dyDescent="0.25">
      <c r="A4924" s="2" t="s">
        <v>15398</v>
      </c>
    </row>
    <row r="4925" spans="1:1" x14ac:dyDescent="0.25">
      <c r="A4925" s="2" t="s">
        <v>15398</v>
      </c>
    </row>
    <row r="4926" spans="1:1" hidden="1" x14ac:dyDescent="0.25">
      <c r="A4926" s="2" t="str">
        <f t="shared" ref="A4926:A4935" si="45">IF(G4926&gt;0,"x","")</f>
        <v/>
      </c>
    </row>
    <row r="4927" spans="1:1" hidden="1" x14ac:dyDescent="0.25">
      <c r="A4927" s="2" t="str">
        <f t="shared" si="45"/>
        <v/>
      </c>
    </row>
    <row r="4928" spans="1:1" hidden="1" x14ac:dyDescent="0.25">
      <c r="A4928" s="2" t="str">
        <f t="shared" si="45"/>
        <v/>
      </c>
    </row>
    <row r="4929" spans="1:1" hidden="1" x14ac:dyDescent="0.25">
      <c r="A4929" s="2" t="str">
        <f t="shared" si="45"/>
        <v/>
      </c>
    </row>
    <row r="4930" spans="1:1" hidden="1" x14ac:dyDescent="0.25">
      <c r="A4930" s="2" t="str">
        <f t="shared" si="45"/>
        <v/>
      </c>
    </row>
    <row r="4931" spans="1:1" hidden="1" x14ac:dyDescent="0.25">
      <c r="A4931" s="2" t="str">
        <f t="shared" si="45"/>
        <v/>
      </c>
    </row>
    <row r="4932" spans="1:1" hidden="1" x14ac:dyDescent="0.25">
      <c r="A4932" s="2" t="str">
        <f t="shared" si="45"/>
        <v/>
      </c>
    </row>
    <row r="4933" spans="1:1" hidden="1" x14ac:dyDescent="0.25">
      <c r="A4933" s="2" t="str">
        <f t="shared" si="45"/>
        <v/>
      </c>
    </row>
    <row r="4934" spans="1:1" hidden="1" x14ac:dyDescent="0.25">
      <c r="A4934" s="2" t="str">
        <f t="shared" si="45"/>
        <v/>
      </c>
    </row>
    <row r="4935" spans="1:1" hidden="1" x14ac:dyDescent="0.25">
      <c r="A4935" s="2" t="str">
        <f t="shared" si="45"/>
        <v/>
      </c>
    </row>
    <row r="4936" spans="1:1" x14ac:dyDescent="0.25">
      <c r="A4936" s="2" t="s">
        <v>15399</v>
      </c>
    </row>
    <row r="4937" spans="1:1" x14ac:dyDescent="0.25">
      <c r="A4937" s="2" t="s">
        <v>15399</v>
      </c>
    </row>
    <row r="4938" spans="1:1" hidden="1" x14ac:dyDescent="0.25">
      <c r="A4938" s="2" t="str">
        <f t="shared" ref="A4938:A4950" si="46">IF(G4938&gt;0,"x","")</f>
        <v/>
      </c>
    </row>
    <row r="4939" spans="1:1" hidden="1" x14ac:dyDescent="0.25">
      <c r="A4939" s="2" t="str">
        <f t="shared" si="46"/>
        <v/>
      </c>
    </row>
    <row r="4940" spans="1:1" hidden="1" x14ac:dyDescent="0.25">
      <c r="A4940" s="2" t="str">
        <f t="shared" si="46"/>
        <v/>
      </c>
    </row>
    <row r="4941" spans="1:1" hidden="1" x14ac:dyDescent="0.25">
      <c r="A4941" s="2" t="str">
        <f t="shared" si="46"/>
        <v/>
      </c>
    </row>
    <row r="4942" spans="1:1" hidden="1" x14ac:dyDescent="0.25">
      <c r="A4942" s="2" t="str">
        <f t="shared" si="46"/>
        <v/>
      </c>
    </row>
    <row r="4943" spans="1:1" hidden="1" x14ac:dyDescent="0.25">
      <c r="A4943" s="2" t="str">
        <f t="shared" si="46"/>
        <v/>
      </c>
    </row>
    <row r="4944" spans="1:1" hidden="1" x14ac:dyDescent="0.25">
      <c r="A4944" s="2" t="str">
        <f t="shared" si="46"/>
        <v/>
      </c>
    </row>
    <row r="4945" spans="1:1" hidden="1" x14ac:dyDescent="0.25">
      <c r="A4945" s="2" t="str">
        <f t="shared" si="46"/>
        <v/>
      </c>
    </row>
    <row r="4946" spans="1:1" hidden="1" x14ac:dyDescent="0.25">
      <c r="A4946" s="2" t="str">
        <f t="shared" si="46"/>
        <v/>
      </c>
    </row>
    <row r="4947" spans="1:1" hidden="1" x14ac:dyDescent="0.25">
      <c r="A4947" s="2" t="str">
        <f t="shared" si="46"/>
        <v/>
      </c>
    </row>
    <row r="4948" spans="1:1" hidden="1" x14ac:dyDescent="0.25">
      <c r="A4948" s="2" t="str">
        <f t="shared" si="46"/>
        <v/>
      </c>
    </row>
    <row r="4949" spans="1:1" hidden="1" x14ac:dyDescent="0.25">
      <c r="A4949" s="2" t="str">
        <f t="shared" si="46"/>
        <v/>
      </c>
    </row>
    <row r="4950" spans="1:1" hidden="1" x14ac:dyDescent="0.25">
      <c r="A4950" s="2" t="str">
        <f t="shared" si="46"/>
        <v/>
      </c>
    </row>
    <row r="4951" spans="1:1" hidden="1" x14ac:dyDescent="0.25"/>
    <row r="4952" spans="1:1" hidden="1" x14ac:dyDescent="0.25"/>
    <row r="4953" spans="1:1" hidden="1" x14ac:dyDescent="0.25"/>
    <row r="4954" spans="1:1" hidden="1" x14ac:dyDescent="0.25"/>
    <row r="4955" spans="1:1" hidden="1" x14ac:dyDescent="0.25"/>
    <row r="4956" spans="1:1" hidden="1" x14ac:dyDescent="0.25"/>
    <row r="4957" spans="1:1" hidden="1" x14ac:dyDescent="0.25"/>
    <row r="4958" spans="1:1" hidden="1" x14ac:dyDescent="0.25"/>
    <row r="4959" spans="1:1" hidden="1" x14ac:dyDescent="0.25"/>
    <row r="4960" spans="1:1" hidden="1" x14ac:dyDescent="0.25"/>
    <row r="4961" hidden="1" x14ac:dyDescent="0.25"/>
    <row r="4962" hidden="1" x14ac:dyDescent="0.25"/>
    <row r="4963" hidden="1" x14ac:dyDescent="0.25"/>
    <row r="4964" hidden="1" x14ac:dyDescent="0.25"/>
    <row r="4965" hidden="1" x14ac:dyDescent="0.25"/>
    <row r="4966" hidden="1" x14ac:dyDescent="0.25"/>
    <row r="4967" hidden="1" x14ac:dyDescent="0.25"/>
    <row r="4968" hidden="1" x14ac:dyDescent="0.25"/>
    <row r="4969" hidden="1" x14ac:dyDescent="0.25"/>
    <row r="4970" hidden="1" x14ac:dyDescent="0.25"/>
    <row r="4971" hidden="1" x14ac:dyDescent="0.25"/>
    <row r="4972" hidden="1" x14ac:dyDescent="0.25"/>
    <row r="4973" hidden="1" x14ac:dyDescent="0.25"/>
    <row r="4974" hidden="1" x14ac:dyDescent="0.25"/>
    <row r="4975" hidden="1" x14ac:dyDescent="0.25"/>
    <row r="4976" hidden="1" x14ac:dyDescent="0.25"/>
    <row r="4977" hidden="1" x14ac:dyDescent="0.25"/>
    <row r="4978" hidden="1" x14ac:dyDescent="0.25"/>
    <row r="4979" hidden="1" x14ac:dyDescent="0.25"/>
    <row r="4980" hidden="1" x14ac:dyDescent="0.25"/>
    <row r="4981" hidden="1" x14ac:dyDescent="0.25"/>
    <row r="4982" hidden="1" x14ac:dyDescent="0.25"/>
    <row r="4983" hidden="1" x14ac:dyDescent="0.25"/>
    <row r="4984" hidden="1" x14ac:dyDescent="0.25"/>
    <row r="4985" hidden="1" x14ac:dyDescent="0.25"/>
    <row r="4986" hidden="1" x14ac:dyDescent="0.25"/>
    <row r="4987" hidden="1" x14ac:dyDescent="0.25"/>
    <row r="4988" hidden="1" x14ac:dyDescent="0.25"/>
    <row r="4989" hidden="1" x14ac:dyDescent="0.25"/>
    <row r="4990" hidden="1" x14ac:dyDescent="0.25"/>
    <row r="4991" hidden="1" x14ac:dyDescent="0.25"/>
    <row r="4992" hidden="1" x14ac:dyDescent="0.25"/>
    <row r="4993" hidden="1" x14ac:dyDescent="0.25"/>
    <row r="4994" hidden="1" x14ac:dyDescent="0.25"/>
    <row r="4995" hidden="1" x14ac:dyDescent="0.25"/>
    <row r="4996" hidden="1" x14ac:dyDescent="0.25"/>
    <row r="4997" hidden="1" x14ac:dyDescent="0.25"/>
    <row r="4998" hidden="1" x14ac:dyDescent="0.25"/>
    <row r="4999" hidden="1" x14ac:dyDescent="0.25"/>
    <row r="5000" hidden="1" x14ac:dyDescent="0.25"/>
    <row r="5001" hidden="1" x14ac:dyDescent="0.25"/>
    <row r="5002" hidden="1" x14ac:dyDescent="0.25"/>
    <row r="5003" hidden="1" x14ac:dyDescent="0.25"/>
    <row r="5004" hidden="1" x14ac:dyDescent="0.25"/>
    <row r="5005" hidden="1" x14ac:dyDescent="0.25"/>
    <row r="5006" hidden="1" x14ac:dyDescent="0.25"/>
    <row r="5007" hidden="1" x14ac:dyDescent="0.25"/>
    <row r="5008" hidden="1" x14ac:dyDescent="0.25"/>
    <row r="5009" hidden="1" x14ac:dyDescent="0.25"/>
    <row r="5010" hidden="1" x14ac:dyDescent="0.25"/>
    <row r="5011" hidden="1" x14ac:dyDescent="0.25"/>
    <row r="5012" hidden="1" x14ac:dyDescent="0.25"/>
    <row r="5013" hidden="1" x14ac:dyDescent="0.25"/>
    <row r="5014" hidden="1" x14ac:dyDescent="0.25"/>
    <row r="5015" hidden="1" x14ac:dyDescent="0.25"/>
    <row r="5016" hidden="1" x14ac:dyDescent="0.25"/>
    <row r="5017" hidden="1" x14ac:dyDescent="0.25"/>
    <row r="5018" hidden="1" x14ac:dyDescent="0.25"/>
    <row r="5019" hidden="1" x14ac:dyDescent="0.25"/>
    <row r="5020" hidden="1" x14ac:dyDescent="0.25"/>
    <row r="5021" hidden="1" x14ac:dyDescent="0.25"/>
    <row r="5022" hidden="1" x14ac:dyDescent="0.25"/>
    <row r="5023" hidden="1" x14ac:dyDescent="0.25"/>
    <row r="5024" hidden="1" x14ac:dyDescent="0.25"/>
    <row r="5025" hidden="1" x14ac:dyDescent="0.25"/>
    <row r="5026" hidden="1" x14ac:dyDescent="0.25"/>
    <row r="5027" hidden="1" x14ac:dyDescent="0.25"/>
    <row r="5028" hidden="1" x14ac:dyDescent="0.25"/>
    <row r="5029" hidden="1" x14ac:dyDescent="0.25"/>
    <row r="5030" hidden="1" x14ac:dyDescent="0.25"/>
    <row r="5031" hidden="1" x14ac:dyDescent="0.25"/>
    <row r="5032" hidden="1" x14ac:dyDescent="0.25"/>
    <row r="5033" hidden="1" x14ac:dyDescent="0.25"/>
    <row r="5034" hidden="1" x14ac:dyDescent="0.25"/>
    <row r="5035" hidden="1" x14ac:dyDescent="0.25"/>
    <row r="5036" hidden="1" x14ac:dyDescent="0.25"/>
    <row r="5037" hidden="1" x14ac:dyDescent="0.25"/>
    <row r="5038" hidden="1" x14ac:dyDescent="0.25"/>
    <row r="5039" hidden="1" x14ac:dyDescent="0.25"/>
    <row r="5040" hidden="1" x14ac:dyDescent="0.25"/>
    <row r="5041" hidden="1" x14ac:dyDescent="0.25"/>
    <row r="5042" hidden="1" x14ac:dyDescent="0.25"/>
    <row r="5043" hidden="1" x14ac:dyDescent="0.25"/>
    <row r="5044" hidden="1" x14ac:dyDescent="0.25"/>
    <row r="5045" hidden="1" x14ac:dyDescent="0.25"/>
    <row r="5046" hidden="1" x14ac:dyDescent="0.25"/>
    <row r="5047" hidden="1" x14ac:dyDescent="0.25"/>
    <row r="5048" hidden="1" x14ac:dyDescent="0.25"/>
    <row r="5049" hidden="1" x14ac:dyDescent="0.25"/>
    <row r="5050" hidden="1" x14ac:dyDescent="0.25"/>
    <row r="5051" hidden="1" x14ac:dyDescent="0.25"/>
    <row r="5052" hidden="1" x14ac:dyDescent="0.25"/>
    <row r="5053" hidden="1" x14ac:dyDescent="0.25"/>
    <row r="5054" hidden="1" x14ac:dyDescent="0.25"/>
    <row r="5055" hidden="1" x14ac:dyDescent="0.25"/>
    <row r="5056" hidden="1" x14ac:dyDescent="0.25"/>
    <row r="5057" hidden="1" x14ac:dyDescent="0.25"/>
    <row r="5058" hidden="1" x14ac:dyDescent="0.25"/>
    <row r="5059" hidden="1" x14ac:dyDescent="0.25"/>
    <row r="5060" hidden="1" x14ac:dyDescent="0.25"/>
    <row r="5061" hidden="1" x14ac:dyDescent="0.25"/>
    <row r="5062" hidden="1" x14ac:dyDescent="0.25"/>
    <row r="5063" hidden="1" x14ac:dyDescent="0.25"/>
    <row r="5064" hidden="1" x14ac:dyDescent="0.25"/>
    <row r="5065" hidden="1" x14ac:dyDescent="0.25"/>
    <row r="5066" hidden="1" x14ac:dyDescent="0.25"/>
    <row r="5067" hidden="1" x14ac:dyDescent="0.25"/>
    <row r="5068" hidden="1" x14ac:dyDescent="0.25"/>
    <row r="5069" hidden="1" x14ac:dyDescent="0.25"/>
    <row r="5070" hidden="1" x14ac:dyDescent="0.25"/>
    <row r="5071" hidden="1" x14ac:dyDescent="0.25"/>
    <row r="5072" hidden="1" x14ac:dyDescent="0.25"/>
    <row r="5073" hidden="1" x14ac:dyDescent="0.25"/>
    <row r="5074" hidden="1" x14ac:dyDescent="0.25"/>
    <row r="5075" hidden="1" x14ac:dyDescent="0.25"/>
    <row r="5076" hidden="1" x14ac:dyDescent="0.25"/>
    <row r="5077" hidden="1" x14ac:dyDescent="0.25"/>
    <row r="5078" hidden="1" x14ac:dyDescent="0.25"/>
    <row r="5079" hidden="1" x14ac:dyDescent="0.25"/>
    <row r="5080" hidden="1" x14ac:dyDescent="0.25"/>
    <row r="5081" hidden="1" x14ac:dyDescent="0.25"/>
    <row r="5082" hidden="1" x14ac:dyDescent="0.25"/>
    <row r="5083" hidden="1" x14ac:dyDescent="0.25"/>
    <row r="5084" hidden="1" x14ac:dyDescent="0.25"/>
    <row r="5085" hidden="1" x14ac:dyDescent="0.25"/>
    <row r="5086" hidden="1" x14ac:dyDescent="0.25"/>
    <row r="5087" hidden="1" x14ac:dyDescent="0.25"/>
    <row r="5088" hidden="1" x14ac:dyDescent="0.25"/>
    <row r="5089" hidden="1" x14ac:dyDescent="0.25"/>
    <row r="5090" hidden="1" x14ac:dyDescent="0.25"/>
    <row r="5091" hidden="1" x14ac:dyDescent="0.25"/>
    <row r="5092" hidden="1" x14ac:dyDescent="0.25"/>
    <row r="5093" hidden="1" x14ac:dyDescent="0.25"/>
    <row r="5094" hidden="1" x14ac:dyDescent="0.25"/>
    <row r="5095" hidden="1" x14ac:dyDescent="0.25"/>
    <row r="5096" hidden="1" x14ac:dyDescent="0.25"/>
    <row r="5097" hidden="1" x14ac:dyDescent="0.25"/>
    <row r="5098" hidden="1" x14ac:dyDescent="0.25"/>
    <row r="5099" hidden="1" x14ac:dyDescent="0.25"/>
    <row r="5100" hidden="1" x14ac:dyDescent="0.25"/>
    <row r="5101" hidden="1" x14ac:dyDescent="0.25"/>
    <row r="5102" hidden="1" x14ac:dyDescent="0.25"/>
    <row r="5103" hidden="1" x14ac:dyDescent="0.25"/>
    <row r="5104" hidden="1" x14ac:dyDescent="0.25"/>
    <row r="5105" hidden="1" x14ac:dyDescent="0.25"/>
    <row r="5106" hidden="1" x14ac:dyDescent="0.25"/>
    <row r="5107" hidden="1" x14ac:dyDescent="0.25"/>
    <row r="5108" hidden="1" x14ac:dyDescent="0.25"/>
    <row r="5109" hidden="1" x14ac:dyDescent="0.25"/>
    <row r="5110" hidden="1" x14ac:dyDescent="0.25"/>
    <row r="5111" hidden="1" x14ac:dyDescent="0.25"/>
    <row r="5112" hidden="1" x14ac:dyDescent="0.25"/>
    <row r="5113" hidden="1" x14ac:dyDescent="0.25"/>
    <row r="5114" hidden="1" x14ac:dyDescent="0.25"/>
    <row r="5115" hidden="1" x14ac:dyDescent="0.25"/>
    <row r="5116" hidden="1" x14ac:dyDescent="0.25"/>
    <row r="5117" hidden="1" x14ac:dyDescent="0.25"/>
    <row r="5118" hidden="1" x14ac:dyDescent="0.25"/>
    <row r="5119" hidden="1" x14ac:dyDescent="0.25"/>
    <row r="5120" hidden="1" x14ac:dyDescent="0.25"/>
    <row r="5121" hidden="1" x14ac:dyDescent="0.25"/>
    <row r="5122" hidden="1" x14ac:dyDescent="0.25"/>
    <row r="5123" hidden="1" x14ac:dyDescent="0.25"/>
    <row r="5124" hidden="1" x14ac:dyDescent="0.25"/>
    <row r="5125" hidden="1" x14ac:dyDescent="0.25"/>
    <row r="5126" hidden="1" x14ac:dyDescent="0.25"/>
    <row r="5127" hidden="1" x14ac:dyDescent="0.25"/>
    <row r="5128" hidden="1" x14ac:dyDescent="0.25"/>
    <row r="5129" hidden="1" x14ac:dyDescent="0.25"/>
    <row r="5130" hidden="1" x14ac:dyDescent="0.25"/>
    <row r="5131" hidden="1" x14ac:dyDescent="0.25"/>
    <row r="5132" hidden="1" x14ac:dyDescent="0.25"/>
    <row r="5133" hidden="1" x14ac:dyDescent="0.25"/>
    <row r="5134" hidden="1" x14ac:dyDescent="0.25"/>
    <row r="5135" hidden="1" x14ac:dyDescent="0.25"/>
    <row r="5136" hidden="1" x14ac:dyDescent="0.25"/>
    <row r="5137" hidden="1" x14ac:dyDescent="0.25"/>
    <row r="5138" hidden="1" x14ac:dyDescent="0.25"/>
    <row r="5139" hidden="1" x14ac:dyDescent="0.25"/>
    <row r="5140" hidden="1" x14ac:dyDescent="0.25"/>
    <row r="5141" hidden="1" x14ac:dyDescent="0.25"/>
    <row r="5142" hidden="1" x14ac:dyDescent="0.25"/>
    <row r="5143" hidden="1" x14ac:dyDescent="0.25"/>
    <row r="5144" hidden="1" x14ac:dyDescent="0.25"/>
    <row r="5145" hidden="1" x14ac:dyDescent="0.25"/>
    <row r="5146" hidden="1" x14ac:dyDescent="0.25"/>
    <row r="5147" hidden="1" x14ac:dyDescent="0.25"/>
    <row r="5148" hidden="1" x14ac:dyDescent="0.25"/>
    <row r="5149" hidden="1" x14ac:dyDescent="0.25"/>
    <row r="5150" hidden="1" x14ac:dyDescent="0.25"/>
    <row r="5151" hidden="1" x14ac:dyDescent="0.25"/>
    <row r="5152" hidden="1" x14ac:dyDescent="0.25"/>
    <row r="5153" hidden="1" x14ac:dyDescent="0.25"/>
    <row r="5154" hidden="1" x14ac:dyDescent="0.25"/>
    <row r="5155" hidden="1" x14ac:dyDescent="0.25"/>
    <row r="5156" hidden="1" x14ac:dyDescent="0.25"/>
    <row r="5157" hidden="1" x14ac:dyDescent="0.25"/>
    <row r="5158" hidden="1" x14ac:dyDescent="0.25"/>
    <row r="5159" hidden="1" x14ac:dyDescent="0.25"/>
    <row r="5160" hidden="1" x14ac:dyDescent="0.25"/>
    <row r="5161" hidden="1" x14ac:dyDescent="0.25"/>
    <row r="5162" hidden="1" x14ac:dyDescent="0.25"/>
    <row r="5163" hidden="1" x14ac:dyDescent="0.25"/>
    <row r="5164" hidden="1" x14ac:dyDescent="0.25"/>
    <row r="5165" hidden="1" x14ac:dyDescent="0.25"/>
    <row r="5166" hidden="1" x14ac:dyDescent="0.25"/>
    <row r="5167" hidden="1" x14ac:dyDescent="0.25"/>
    <row r="5168" hidden="1" x14ac:dyDescent="0.25"/>
    <row r="5169" hidden="1" x14ac:dyDescent="0.25"/>
    <row r="5170" hidden="1" x14ac:dyDescent="0.25"/>
    <row r="5171" hidden="1" x14ac:dyDescent="0.25"/>
    <row r="5172" hidden="1" x14ac:dyDescent="0.25"/>
    <row r="5173" hidden="1" x14ac:dyDescent="0.25"/>
    <row r="5174" hidden="1" x14ac:dyDescent="0.25"/>
    <row r="5175" hidden="1" x14ac:dyDescent="0.25"/>
    <row r="5176" hidden="1" x14ac:dyDescent="0.25"/>
    <row r="5177" hidden="1" x14ac:dyDescent="0.25"/>
    <row r="5178" hidden="1" x14ac:dyDescent="0.25"/>
    <row r="5179" hidden="1" x14ac:dyDescent="0.25"/>
    <row r="5180" hidden="1" x14ac:dyDescent="0.25"/>
    <row r="5181" hidden="1" x14ac:dyDescent="0.25"/>
    <row r="5182" hidden="1" x14ac:dyDescent="0.25"/>
    <row r="5183" hidden="1" x14ac:dyDescent="0.25"/>
    <row r="5184" hidden="1" x14ac:dyDescent="0.25"/>
    <row r="5185" hidden="1" x14ac:dyDescent="0.25"/>
    <row r="5186" hidden="1" x14ac:dyDescent="0.25"/>
    <row r="5187" hidden="1" x14ac:dyDescent="0.25"/>
    <row r="5188" hidden="1" x14ac:dyDescent="0.25"/>
    <row r="5189" hidden="1" x14ac:dyDescent="0.25"/>
    <row r="5190" hidden="1" x14ac:dyDescent="0.25"/>
    <row r="5191" hidden="1" x14ac:dyDescent="0.25"/>
    <row r="5192" hidden="1" x14ac:dyDescent="0.25"/>
    <row r="5193" hidden="1" x14ac:dyDescent="0.25"/>
    <row r="5194" hidden="1" x14ac:dyDescent="0.25"/>
    <row r="5195" hidden="1" x14ac:dyDescent="0.25"/>
    <row r="5196" hidden="1" x14ac:dyDescent="0.25"/>
    <row r="5197" hidden="1" x14ac:dyDescent="0.25"/>
    <row r="5198" hidden="1" x14ac:dyDescent="0.25"/>
    <row r="5199" hidden="1" x14ac:dyDescent="0.25"/>
    <row r="5200" hidden="1" x14ac:dyDescent="0.25"/>
    <row r="5201" hidden="1" x14ac:dyDescent="0.25"/>
    <row r="5202" hidden="1" x14ac:dyDescent="0.25"/>
    <row r="5203" hidden="1" x14ac:dyDescent="0.25"/>
    <row r="5204" hidden="1" x14ac:dyDescent="0.25"/>
    <row r="5205" hidden="1" x14ac:dyDescent="0.25"/>
    <row r="5206" hidden="1" x14ac:dyDescent="0.25"/>
    <row r="5207" hidden="1" x14ac:dyDescent="0.25"/>
    <row r="5208" hidden="1" x14ac:dyDescent="0.25"/>
    <row r="5209" hidden="1" x14ac:dyDescent="0.25"/>
    <row r="5210" hidden="1" x14ac:dyDescent="0.25"/>
    <row r="5211" hidden="1" x14ac:dyDescent="0.25"/>
    <row r="5212" hidden="1" x14ac:dyDescent="0.25"/>
    <row r="5213" hidden="1" x14ac:dyDescent="0.25"/>
    <row r="5214" hidden="1" x14ac:dyDescent="0.25"/>
    <row r="5215" hidden="1" x14ac:dyDescent="0.25"/>
    <row r="5216" hidden="1" x14ac:dyDescent="0.25"/>
    <row r="5217" hidden="1" x14ac:dyDescent="0.25"/>
    <row r="5218" hidden="1" x14ac:dyDescent="0.25"/>
    <row r="5219" hidden="1" x14ac:dyDescent="0.25"/>
    <row r="5220" hidden="1" x14ac:dyDescent="0.25"/>
    <row r="5221" hidden="1" x14ac:dyDescent="0.25"/>
    <row r="5222" hidden="1" x14ac:dyDescent="0.25"/>
    <row r="5223" hidden="1" x14ac:dyDescent="0.25"/>
    <row r="5224" hidden="1" x14ac:dyDescent="0.25"/>
    <row r="5225" hidden="1" x14ac:dyDescent="0.25"/>
    <row r="5226" hidden="1" x14ac:dyDescent="0.25"/>
    <row r="5227" hidden="1" x14ac:dyDescent="0.25"/>
    <row r="5228" hidden="1" x14ac:dyDescent="0.25"/>
    <row r="5229" hidden="1" x14ac:dyDescent="0.25"/>
    <row r="5230" hidden="1" x14ac:dyDescent="0.25"/>
    <row r="5231" hidden="1" x14ac:dyDescent="0.25"/>
    <row r="5232" hidden="1" x14ac:dyDescent="0.25"/>
    <row r="5233" hidden="1" x14ac:dyDescent="0.25"/>
    <row r="5234" hidden="1" x14ac:dyDescent="0.25"/>
    <row r="5235" hidden="1" x14ac:dyDescent="0.25"/>
    <row r="5236" hidden="1" x14ac:dyDescent="0.25"/>
    <row r="5237" hidden="1" x14ac:dyDescent="0.25"/>
    <row r="5238" hidden="1" x14ac:dyDescent="0.25"/>
    <row r="5239" hidden="1" x14ac:dyDescent="0.25"/>
    <row r="5240" hidden="1" x14ac:dyDescent="0.25"/>
    <row r="5241" hidden="1" x14ac:dyDescent="0.25"/>
    <row r="5242" hidden="1" x14ac:dyDescent="0.25"/>
    <row r="5243" hidden="1" x14ac:dyDescent="0.25"/>
    <row r="5244" hidden="1" x14ac:dyDescent="0.25"/>
    <row r="5245" hidden="1" x14ac:dyDescent="0.25"/>
    <row r="5246" hidden="1" x14ac:dyDescent="0.25"/>
    <row r="5247" hidden="1" x14ac:dyDescent="0.25"/>
    <row r="5248" hidden="1" x14ac:dyDescent="0.25"/>
    <row r="5249" hidden="1" x14ac:dyDescent="0.25"/>
    <row r="5250" hidden="1" x14ac:dyDescent="0.25"/>
    <row r="5251" hidden="1" x14ac:dyDescent="0.25"/>
    <row r="5252" hidden="1" x14ac:dyDescent="0.25"/>
    <row r="5253" hidden="1" x14ac:dyDescent="0.25"/>
    <row r="5254" hidden="1" x14ac:dyDescent="0.25"/>
    <row r="5255" hidden="1" x14ac:dyDescent="0.25"/>
    <row r="5256" hidden="1" x14ac:dyDescent="0.25"/>
    <row r="5257" hidden="1" x14ac:dyDescent="0.25"/>
    <row r="5258" hidden="1" x14ac:dyDescent="0.25"/>
    <row r="5259" hidden="1" x14ac:dyDescent="0.25"/>
    <row r="5260" hidden="1" x14ac:dyDescent="0.25"/>
    <row r="5261" hidden="1" x14ac:dyDescent="0.25"/>
    <row r="5262" hidden="1" x14ac:dyDescent="0.25"/>
    <row r="5263" hidden="1" x14ac:dyDescent="0.25"/>
    <row r="5264" hidden="1" x14ac:dyDescent="0.25"/>
    <row r="5265" hidden="1" x14ac:dyDescent="0.25"/>
    <row r="5266" hidden="1" x14ac:dyDescent="0.25"/>
    <row r="5267" hidden="1" x14ac:dyDescent="0.25"/>
    <row r="5268" hidden="1" x14ac:dyDescent="0.25"/>
    <row r="5269" hidden="1" x14ac:dyDescent="0.25"/>
    <row r="5270" hidden="1" x14ac:dyDescent="0.25"/>
    <row r="5271" hidden="1" x14ac:dyDescent="0.25"/>
    <row r="5272" hidden="1" x14ac:dyDescent="0.25"/>
    <row r="5273" hidden="1" x14ac:dyDescent="0.25"/>
    <row r="5274" hidden="1" x14ac:dyDescent="0.25"/>
    <row r="5275" hidden="1" x14ac:dyDescent="0.25"/>
    <row r="5276" hidden="1" x14ac:dyDescent="0.25"/>
    <row r="5277" hidden="1" x14ac:dyDescent="0.25"/>
    <row r="5278" hidden="1" x14ac:dyDescent="0.25"/>
    <row r="5279" hidden="1" x14ac:dyDescent="0.25"/>
    <row r="5280" hidden="1" x14ac:dyDescent="0.25"/>
    <row r="5281" hidden="1" x14ac:dyDescent="0.25"/>
    <row r="5282" hidden="1" x14ac:dyDescent="0.25"/>
    <row r="5283" hidden="1" x14ac:dyDescent="0.25"/>
    <row r="5284" hidden="1" x14ac:dyDescent="0.25"/>
    <row r="5285" hidden="1" x14ac:dyDescent="0.25"/>
    <row r="5286" hidden="1" x14ac:dyDescent="0.25"/>
    <row r="5287" hidden="1" x14ac:dyDescent="0.25"/>
    <row r="5288" hidden="1" x14ac:dyDescent="0.25"/>
    <row r="5289" hidden="1" x14ac:dyDescent="0.25"/>
    <row r="5290" hidden="1" x14ac:dyDescent="0.25"/>
    <row r="5291" hidden="1" x14ac:dyDescent="0.25"/>
    <row r="5292" hidden="1" x14ac:dyDescent="0.25"/>
    <row r="5293" hidden="1" x14ac:dyDescent="0.25"/>
    <row r="5294" hidden="1" x14ac:dyDescent="0.25"/>
    <row r="5295" hidden="1" x14ac:dyDescent="0.25"/>
    <row r="5296" hidden="1" x14ac:dyDescent="0.25"/>
    <row r="5297" hidden="1" x14ac:dyDescent="0.25"/>
    <row r="5298" hidden="1" x14ac:dyDescent="0.25"/>
    <row r="5299" hidden="1" x14ac:dyDescent="0.25"/>
    <row r="5300" hidden="1" x14ac:dyDescent="0.25"/>
    <row r="5301" hidden="1" x14ac:dyDescent="0.25"/>
    <row r="5302" hidden="1" x14ac:dyDescent="0.25"/>
    <row r="5303" hidden="1" x14ac:dyDescent="0.25"/>
    <row r="5304" hidden="1" x14ac:dyDescent="0.25"/>
    <row r="5305" hidden="1" x14ac:dyDescent="0.25"/>
    <row r="5306" hidden="1" x14ac:dyDescent="0.25"/>
    <row r="5307" hidden="1" x14ac:dyDescent="0.25"/>
    <row r="5308" hidden="1" x14ac:dyDescent="0.25"/>
    <row r="5309" hidden="1" x14ac:dyDescent="0.25"/>
    <row r="5310" hidden="1" x14ac:dyDescent="0.25"/>
    <row r="5311" hidden="1" x14ac:dyDescent="0.25"/>
    <row r="5312" hidden="1" x14ac:dyDescent="0.25"/>
    <row r="5313" hidden="1" x14ac:dyDescent="0.25"/>
    <row r="5314" hidden="1" x14ac:dyDescent="0.25"/>
    <row r="5315" hidden="1" x14ac:dyDescent="0.25"/>
    <row r="5316" hidden="1" x14ac:dyDescent="0.25"/>
    <row r="5317" hidden="1" x14ac:dyDescent="0.25"/>
    <row r="5318" hidden="1" x14ac:dyDescent="0.25"/>
    <row r="5319" hidden="1" x14ac:dyDescent="0.25"/>
    <row r="5320" hidden="1" x14ac:dyDescent="0.25"/>
    <row r="5321" hidden="1" x14ac:dyDescent="0.25"/>
    <row r="5322" hidden="1" x14ac:dyDescent="0.25"/>
    <row r="5323" hidden="1" x14ac:dyDescent="0.25"/>
    <row r="5324" hidden="1" x14ac:dyDescent="0.25"/>
    <row r="5325" hidden="1" x14ac:dyDescent="0.25"/>
    <row r="5326" hidden="1" x14ac:dyDescent="0.25"/>
    <row r="5327" hidden="1" x14ac:dyDescent="0.25"/>
    <row r="5328" hidden="1" x14ac:dyDescent="0.25"/>
    <row r="5329" hidden="1" x14ac:dyDescent="0.25"/>
    <row r="5330" hidden="1" x14ac:dyDescent="0.25"/>
    <row r="5331" hidden="1" x14ac:dyDescent="0.25"/>
    <row r="5332" hidden="1" x14ac:dyDescent="0.25"/>
    <row r="5333" hidden="1" x14ac:dyDescent="0.25"/>
    <row r="5334" hidden="1" x14ac:dyDescent="0.25"/>
    <row r="5335" hidden="1" x14ac:dyDescent="0.25"/>
    <row r="5336" hidden="1" x14ac:dyDescent="0.25"/>
    <row r="5337" hidden="1" x14ac:dyDescent="0.25"/>
    <row r="5338" hidden="1" x14ac:dyDescent="0.25"/>
    <row r="5339" hidden="1" x14ac:dyDescent="0.25"/>
    <row r="5340" hidden="1" x14ac:dyDescent="0.25"/>
    <row r="5341" hidden="1" x14ac:dyDescent="0.25"/>
    <row r="5342" hidden="1" x14ac:dyDescent="0.25"/>
    <row r="5343" hidden="1" x14ac:dyDescent="0.25"/>
    <row r="5344" hidden="1" x14ac:dyDescent="0.25"/>
    <row r="5345" hidden="1" x14ac:dyDescent="0.25"/>
    <row r="5346" hidden="1" x14ac:dyDescent="0.25"/>
    <row r="5347" hidden="1" x14ac:dyDescent="0.25"/>
    <row r="5348" hidden="1" x14ac:dyDescent="0.25"/>
    <row r="5349" hidden="1" x14ac:dyDescent="0.25"/>
    <row r="5350" hidden="1" x14ac:dyDescent="0.25"/>
    <row r="5351" hidden="1" x14ac:dyDescent="0.25"/>
    <row r="5352" hidden="1" x14ac:dyDescent="0.25"/>
    <row r="5353" hidden="1" x14ac:dyDescent="0.25"/>
    <row r="5354" hidden="1" x14ac:dyDescent="0.25"/>
    <row r="5355" hidden="1" x14ac:dyDescent="0.25"/>
    <row r="5356" hidden="1" x14ac:dyDescent="0.25"/>
    <row r="5357" hidden="1" x14ac:dyDescent="0.25"/>
    <row r="5358" hidden="1" x14ac:dyDescent="0.25"/>
    <row r="5359" hidden="1" x14ac:dyDescent="0.25"/>
    <row r="5360" hidden="1" x14ac:dyDescent="0.25"/>
    <row r="5361" hidden="1" x14ac:dyDescent="0.25"/>
    <row r="5362" hidden="1" x14ac:dyDescent="0.25"/>
    <row r="5363" hidden="1" x14ac:dyDescent="0.25"/>
    <row r="5364" hidden="1" x14ac:dyDescent="0.25"/>
    <row r="5365" hidden="1" x14ac:dyDescent="0.25"/>
    <row r="5366" hidden="1" x14ac:dyDescent="0.25"/>
    <row r="5367" hidden="1" x14ac:dyDescent="0.25"/>
    <row r="5368" hidden="1" x14ac:dyDescent="0.25"/>
    <row r="5369" hidden="1" x14ac:dyDescent="0.25"/>
    <row r="5370" hidden="1" x14ac:dyDescent="0.25"/>
    <row r="5371" hidden="1" x14ac:dyDescent="0.25"/>
    <row r="5372" hidden="1" x14ac:dyDescent="0.25"/>
    <row r="5373" hidden="1" x14ac:dyDescent="0.25"/>
    <row r="5374" hidden="1" x14ac:dyDescent="0.25"/>
    <row r="5375" hidden="1" x14ac:dyDescent="0.25"/>
    <row r="5376" hidden="1" x14ac:dyDescent="0.25"/>
    <row r="5377" hidden="1" x14ac:dyDescent="0.25"/>
    <row r="5378" hidden="1" x14ac:dyDescent="0.25"/>
    <row r="5379" hidden="1" x14ac:dyDescent="0.25"/>
    <row r="5380" hidden="1" x14ac:dyDescent="0.25"/>
    <row r="5381" hidden="1" x14ac:dyDescent="0.25"/>
    <row r="5382" hidden="1" x14ac:dyDescent="0.25"/>
    <row r="5383" hidden="1" x14ac:dyDescent="0.25"/>
    <row r="5384" hidden="1" x14ac:dyDescent="0.25"/>
    <row r="5385" hidden="1" x14ac:dyDescent="0.25"/>
    <row r="5386" hidden="1" x14ac:dyDescent="0.25"/>
    <row r="5387" hidden="1" x14ac:dyDescent="0.25"/>
    <row r="5388" hidden="1" x14ac:dyDescent="0.25"/>
    <row r="5389" hidden="1" x14ac:dyDescent="0.25"/>
    <row r="5390" hidden="1" x14ac:dyDescent="0.25"/>
    <row r="5391" hidden="1" x14ac:dyDescent="0.25"/>
    <row r="5392" hidden="1" x14ac:dyDescent="0.25"/>
    <row r="5393" hidden="1" x14ac:dyDescent="0.25"/>
    <row r="5394" hidden="1" x14ac:dyDescent="0.25"/>
    <row r="5395" hidden="1" x14ac:dyDescent="0.25"/>
    <row r="5396" hidden="1" x14ac:dyDescent="0.25"/>
    <row r="5397" hidden="1" x14ac:dyDescent="0.25"/>
    <row r="5398" hidden="1" x14ac:dyDescent="0.25"/>
    <row r="5399" hidden="1" x14ac:dyDescent="0.25"/>
    <row r="5400" hidden="1" x14ac:dyDescent="0.25"/>
    <row r="5401" hidden="1" x14ac:dyDescent="0.25"/>
    <row r="5402" hidden="1" x14ac:dyDescent="0.25"/>
    <row r="5403" hidden="1" x14ac:dyDescent="0.25"/>
    <row r="5404" hidden="1" x14ac:dyDescent="0.25"/>
    <row r="5405" hidden="1" x14ac:dyDescent="0.25"/>
    <row r="5406" hidden="1" x14ac:dyDescent="0.25"/>
    <row r="5407" hidden="1" x14ac:dyDescent="0.25"/>
    <row r="5408" hidden="1" x14ac:dyDescent="0.25"/>
    <row r="5409" hidden="1" x14ac:dyDescent="0.25"/>
    <row r="5410" hidden="1" x14ac:dyDescent="0.25"/>
    <row r="5411" hidden="1" x14ac:dyDescent="0.25"/>
    <row r="5412" hidden="1" x14ac:dyDescent="0.25"/>
    <row r="5413" hidden="1" x14ac:dyDescent="0.25"/>
    <row r="5414" hidden="1" x14ac:dyDescent="0.25"/>
    <row r="5415" hidden="1" x14ac:dyDescent="0.25"/>
    <row r="5416" hidden="1" x14ac:dyDescent="0.25"/>
    <row r="5417" hidden="1" x14ac:dyDescent="0.25"/>
    <row r="5418" hidden="1" x14ac:dyDescent="0.25"/>
    <row r="5419" hidden="1" x14ac:dyDescent="0.25"/>
    <row r="5420" hidden="1" x14ac:dyDescent="0.25"/>
    <row r="5421" hidden="1" x14ac:dyDescent="0.25"/>
    <row r="5422" hidden="1" x14ac:dyDescent="0.25"/>
    <row r="5423" hidden="1" x14ac:dyDescent="0.25"/>
    <row r="5424" hidden="1" x14ac:dyDescent="0.25"/>
    <row r="5425" hidden="1" x14ac:dyDescent="0.25"/>
    <row r="5426" hidden="1" x14ac:dyDescent="0.25"/>
    <row r="5427" hidden="1" x14ac:dyDescent="0.25"/>
    <row r="5428" hidden="1" x14ac:dyDescent="0.25"/>
    <row r="5429" hidden="1" x14ac:dyDescent="0.25"/>
    <row r="5430" hidden="1" x14ac:dyDescent="0.25"/>
    <row r="5431" hidden="1" x14ac:dyDescent="0.25"/>
    <row r="5432" hidden="1" x14ac:dyDescent="0.25"/>
    <row r="5433" hidden="1" x14ac:dyDescent="0.25"/>
    <row r="5434" hidden="1" x14ac:dyDescent="0.25"/>
    <row r="5435" hidden="1" x14ac:dyDescent="0.25"/>
    <row r="5436" hidden="1" x14ac:dyDescent="0.25"/>
    <row r="5437" hidden="1" x14ac:dyDescent="0.25"/>
    <row r="5438" hidden="1" x14ac:dyDescent="0.25"/>
    <row r="5439" hidden="1" x14ac:dyDescent="0.25"/>
    <row r="5440" hidden="1" x14ac:dyDescent="0.25"/>
    <row r="5441" hidden="1" x14ac:dyDescent="0.25"/>
    <row r="5442" hidden="1" x14ac:dyDescent="0.25"/>
    <row r="5443" hidden="1" x14ac:dyDescent="0.25"/>
    <row r="5444" hidden="1" x14ac:dyDescent="0.25"/>
    <row r="5445" hidden="1" x14ac:dyDescent="0.25"/>
    <row r="5446" hidden="1" x14ac:dyDescent="0.25"/>
    <row r="5447" hidden="1" x14ac:dyDescent="0.25"/>
    <row r="5448" hidden="1" x14ac:dyDescent="0.25"/>
    <row r="5449" hidden="1" x14ac:dyDescent="0.25"/>
    <row r="5450" hidden="1" x14ac:dyDescent="0.25"/>
    <row r="5451" hidden="1" x14ac:dyDescent="0.25"/>
    <row r="5452" hidden="1" x14ac:dyDescent="0.25"/>
    <row r="5453" hidden="1" x14ac:dyDescent="0.25"/>
    <row r="5454" hidden="1" x14ac:dyDescent="0.25"/>
    <row r="5455" hidden="1" x14ac:dyDescent="0.25"/>
    <row r="5456" hidden="1" x14ac:dyDescent="0.25"/>
    <row r="5457" hidden="1" x14ac:dyDescent="0.25"/>
    <row r="5458" hidden="1" x14ac:dyDescent="0.25"/>
    <row r="5459" hidden="1" x14ac:dyDescent="0.25"/>
    <row r="5460" hidden="1" x14ac:dyDescent="0.25"/>
    <row r="5461" hidden="1" x14ac:dyDescent="0.25"/>
    <row r="5462" hidden="1" x14ac:dyDescent="0.25"/>
    <row r="5463" hidden="1" x14ac:dyDescent="0.25"/>
    <row r="5464" hidden="1" x14ac:dyDescent="0.25"/>
    <row r="5465" hidden="1" x14ac:dyDescent="0.25"/>
    <row r="5466" hidden="1" x14ac:dyDescent="0.25"/>
    <row r="5467" hidden="1" x14ac:dyDescent="0.25"/>
    <row r="5468" hidden="1" x14ac:dyDescent="0.25"/>
    <row r="5469" hidden="1" x14ac:dyDescent="0.25"/>
    <row r="5470" hidden="1" x14ac:dyDescent="0.25"/>
    <row r="5471" hidden="1" x14ac:dyDescent="0.25"/>
    <row r="5472" hidden="1" x14ac:dyDescent="0.25"/>
    <row r="5473" hidden="1" x14ac:dyDescent="0.25"/>
    <row r="5474" hidden="1" x14ac:dyDescent="0.25"/>
    <row r="5475" hidden="1" x14ac:dyDescent="0.25"/>
    <row r="5476" hidden="1" x14ac:dyDescent="0.25"/>
    <row r="5477" hidden="1" x14ac:dyDescent="0.25"/>
    <row r="5478" hidden="1" x14ac:dyDescent="0.25"/>
    <row r="5479" hidden="1" x14ac:dyDescent="0.25"/>
    <row r="5480" hidden="1" x14ac:dyDescent="0.25"/>
    <row r="5481" hidden="1" x14ac:dyDescent="0.25"/>
    <row r="5482" hidden="1" x14ac:dyDescent="0.25"/>
    <row r="5483" hidden="1" x14ac:dyDescent="0.25"/>
    <row r="5484" hidden="1" x14ac:dyDescent="0.25"/>
    <row r="5485" hidden="1" x14ac:dyDescent="0.25"/>
    <row r="5486" hidden="1" x14ac:dyDescent="0.25"/>
    <row r="5487" hidden="1" x14ac:dyDescent="0.25"/>
    <row r="5488" hidden="1" x14ac:dyDescent="0.25"/>
    <row r="5489" hidden="1" x14ac:dyDescent="0.25"/>
    <row r="5490" hidden="1" x14ac:dyDescent="0.25"/>
    <row r="5491" hidden="1" x14ac:dyDescent="0.25"/>
    <row r="5492" hidden="1" x14ac:dyDescent="0.25"/>
    <row r="5493" hidden="1" x14ac:dyDescent="0.25"/>
    <row r="5494" hidden="1" x14ac:dyDescent="0.25"/>
    <row r="5495" hidden="1" x14ac:dyDescent="0.25"/>
    <row r="5496" hidden="1" x14ac:dyDescent="0.25"/>
    <row r="5497" hidden="1" x14ac:dyDescent="0.25"/>
    <row r="5498" hidden="1" x14ac:dyDescent="0.25"/>
    <row r="5499" hidden="1" x14ac:dyDescent="0.25"/>
    <row r="5500" hidden="1" x14ac:dyDescent="0.25"/>
    <row r="5501" hidden="1" x14ac:dyDescent="0.25"/>
    <row r="5502" hidden="1" x14ac:dyDescent="0.25"/>
    <row r="5503" hidden="1" x14ac:dyDescent="0.25"/>
    <row r="5504" hidden="1" x14ac:dyDescent="0.25"/>
    <row r="5505" hidden="1" x14ac:dyDescent="0.25"/>
    <row r="5506" hidden="1" x14ac:dyDescent="0.25"/>
    <row r="5507" hidden="1" x14ac:dyDescent="0.25"/>
    <row r="5508" hidden="1" x14ac:dyDescent="0.25"/>
    <row r="5509" hidden="1" x14ac:dyDescent="0.25"/>
    <row r="5510" hidden="1" x14ac:dyDescent="0.25"/>
    <row r="5511" hidden="1" x14ac:dyDescent="0.25"/>
    <row r="5512" hidden="1" x14ac:dyDescent="0.25"/>
    <row r="5513" hidden="1" x14ac:dyDescent="0.25"/>
    <row r="5514" hidden="1" x14ac:dyDescent="0.25"/>
    <row r="5515" hidden="1" x14ac:dyDescent="0.25"/>
    <row r="5516" hidden="1" x14ac:dyDescent="0.25"/>
    <row r="5517" hidden="1" x14ac:dyDescent="0.25"/>
    <row r="5518" hidden="1" x14ac:dyDescent="0.25"/>
    <row r="5519" hidden="1" x14ac:dyDescent="0.25"/>
    <row r="5520" hidden="1" x14ac:dyDescent="0.25"/>
    <row r="5521" hidden="1" x14ac:dyDescent="0.25"/>
    <row r="5522" hidden="1" x14ac:dyDescent="0.25"/>
    <row r="5523" hidden="1" x14ac:dyDescent="0.25"/>
    <row r="5524" hidden="1" x14ac:dyDescent="0.25"/>
    <row r="5525" hidden="1" x14ac:dyDescent="0.25"/>
    <row r="5526" hidden="1" x14ac:dyDescent="0.25"/>
    <row r="5527" hidden="1" x14ac:dyDescent="0.25"/>
    <row r="5528" hidden="1" x14ac:dyDescent="0.25"/>
    <row r="5529" hidden="1" x14ac:dyDescent="0.25"/>
    <row r="5530" hidden="1" x14ac:dyDescent="0.25"/>
    <row r="5531" hidden="1" x14ac:dyDescent="0.25"/>
    <row r="5532" hidden="1" x14ac:dyDescent="0.25"/>
    <row r="5533" hidden="1" x14ac:dyDescent="0.25"/>
    <row r="5534" hidden="1" x14ac:dyDescent="0.25"/>
    <row r="5535" hidden="1" x14ac:dyDescent="0.25"/>
    <row r="5536" hidden="1" x14ac:dyDescent="0.25"/>
    <row r="5537" hidden="1" x14ac:dyDescent="0.25"/>
    <row r="5538" hidden="1" x14ac:dyDescent="0.25"/>
    <row r="5539" hidden="1" x14ac:dyDescent="0.25"/>
    <row r="5540" hidden="1" x14ac:dyDescent="0.25"/>
    <row r="5541" hidden="1" x14ac:dyDescent="0.25"/>
    <row r="5542" hidden="1" x14ac:dyDescent="0.25"/>
    <row r="5543" hidden="1" x14ac:dyDescent="0.25"/>
    <row r="5544" hidden="1" x14ac:dyDescent="0.25"/>
    <row r="5545" hidden="1" x14ac:dyDescent="0.25"/>
    <row r="5546" hidden="1" x14ac:dyDescent="0.25"/>
    <row r="5547" hidden="1" x14ac:dyDescent="0.25"/>
    <row r="5548" hidden="1" x14ac:dyDescent="0.25"/>
    <row r="5549" hidden="1" x14ac:dyDescent="0.25"/>
    <row r="5550" hidden="1" x14ac:dyDescent="0.25"/>
    <row r="5551" hidden="1" x14ac:dyDescent="0.25"/>
    <row r="5552" hidden="1" x14ac:dyDescent="0.25"/>
    <row r="5553" hidden="1" x14ac:dyDescent="0.25"/>
    <row r="5554" hidden="1" x14ac:dyDescent="0.25"/>
    <row r="5555" hidden="1" x14ac:dyDescent="0.25"/>
    <row r="5556" hidden="1" x14ac:dyDescent="0.25"/>
    <row r="5557" hidden="1" x14ac:dyDescent="0.25"/>
    <row r="5558" hidden="1" x14ac:dyDescent="0.25"/>
    <row r="5559" hidden="1" x14ac:dyDescent="0.25"/>
    <row r="5560" hidden="1" x14ac:dyDescent="0.25"/>
    <row r="5561" hidden="1" x14ac:dyDescent="0.25"/>
    <row r="5562" hidden="1" x14ac:dyDescent="0.25"/>
    <row r="5563" hidden="1" x14ac:dyDescent="0.25"/>
    <row r="5564" hidden="1" x14ac:dyDescent="0.25"/>
    <row r="5565" hidden="1" x14ac:dyDescent="0.25"/>
    <row r="5566" hidden="1" x14ac:dyDescent="0.25"/>
    <row r="5567" hidden="1" x14ac:dyDescent="0.25"/>
    <row r="5568" hidden="1" x14ac:dyDescent="0.25"/>
    <row r="5569" hidden="1" x14ac:dyDescent="0.25"/>
    <row r="5570" hidden="1" x14ac:dyDescent="0.25"/>
    <row r="5571" hidden="1" x14ac:dyDescent="0.25"/>
    <row r="5572" hidden="1" x14ac:dyDescent="0.25"/>
    <row r="5573" hidden="1" x14ac:dyDescent="0.25"/>
    <row r="5574" hidden="1" x14ac:dyDescent="0.25"/>
    <row r="5575" hidden="1" x14ac:dyDescent="0.25"/>
    <row r="5576" hidden="1" x14ac:dyDescent="0.25"/>
    <row r="5577" hidden="1" x14ac:dyDescent="0.25"/>
    <row r="5578" hidden="1" x14ac:dyDescent="0.25"/>
    <row r="5579" hidden="1" x14ac:dyDescent="0.25"/>
    <row r="5580" hidden="1" x14ac:dyDescent="0.25"/>
    <row r="5581" hidden="1" x14ac:dyDescent="0.25"/>
    <row r="5582" hidden="1" x14ac:dyDescent="0.25"/>
    <row r="5583" hidden="1" x14ac:dyDescent="0.25"/>
    <row r="5584" hidden="1" x14ac:dyDescent="0.25"/>
    <row r="5585" spans="1:1" hidden="1" x14ac:dyDescent="0.25"/>
    <row r="5586" spans="1:1" hidden="1" x14ac:dyDescent="0.25"/>
    <row r="5587" spans="1:1" hidden="1" x14ac:dyDescent="0.25"/>
    <row r="5588" spans="1:1" hidden="1" x14ac:dyDescent="0.25"/>
    <row r="5589" spans="1:1" hidden="1" x14ac:dyDescent="0.25"/>
    <row r="5590" spans="1:1" hidden="1" x14ac:dyDescent="0.25"/>
    <row r="5591" spans="1:1" hidden="1" x14ac:dyDescent="0.25"/>
    <row r="5592" spans="1:1" hidden="1" x14ac:dyDescent="0.25"/>
    <row r="5593" spans="1:1" x14ac:dyDescent="0.25">
      <c r="A5593" s="2" t="s">
        <v>15398</v>
      </c>
    </row>
    <row r="5594" spans="1:1" x14ac:dyDescent="0.25">
      <c r="A5594" s="75" t="s">
        <v>15398</v>
      </c>
    </row>
    <row r="5595" spans="1:1" x14ac:dyDescent="0.25">
      <c r="A5595" s="75" t="s">
        <v>15398</v>
      </c>
    </row>
    <row r="5596" spans="1:1" x14ac:dyDescent="0.25">
      <c r="A5596" s="75" t="s">
        <v>15398</v>
      </c>
    </row>
    <row r="5597" spans="1:1" x14ac:dyDescent="0.25">
      <c r="A5597" s="2" t="s">
        <v>15398</v>
      </c>
    </row>
    <row r="5598" spans="1:1" x14ac:dyDescent="0.25">
      <c r="A5598" s="2" t="s">
        <v>15398</v>
      </c>
    </row>
    <row r="5599" spans="1:1" hidden="1" x14ac:dyDescent="0.25">
      <c r="A5599" s="2" t="str">
        <f t="shared" ref="A5599:A5608" si="47">IF(G5599&gt;0,"x","")</f>
        <v/>
      </c>
    </row>
    <row r="5600" spans="1:1" hidden="1" x14ac:dyDescent="0.25">
      <c r="A5600" s="2" t="str">
        <f t="shared" si="47"/>
        <v/>
      </c>
    </row>
    <row r="5601" spans="1:1" hidden="1" x14ac:dyDescent="0.25">
      <c r="A5601" s="2" t="str">
        <f t="shared" si="47"/>
        <v/>
      </c>
    </row>
    <row r="5602" spans="1:1" hidden="1" x14ac:dyDescent="0.25">
      <c r="A5602" s="2" t="str">
        <f t="shared" si="47"/>
        <v/>
      </c>
    </row>
    <row r="5603" spans="1:1" hidden="1" x14ac:dyDescent="0.25">
      <c r="A5603" s="2" t="str">
        <f t="shared" si="47"/>
        <v/>
      </c>
    </row>
    <row r="5604" spans="1:1" hidden="1" x14ac:dyDescent="0.25">
      <c r="A5604" s="2" t="str">
        <f t="shared" si="47"/>
        <v/>
      </c>
    </row>
    <row r="5605" spans="1:1" hidden="1" x14ac:dyDescent="0.25">
      <c r="A5605" s="2" t="str">
        <f t="shared" si="47"/>
        <v/>
      </c>
    </row>
    <row r="5606" spans="1:1" hidden="1" x14ac:dyDescent="0.25">
      <c r="A5606" s="2" t="str">
        <f t="shared" si="47"/>
        <v/>
      </c>
    </row>
    <row r="5607" spans="1:1" hidden="1" x14ac:dyDescent="0.25">
      <c r="A5607" s="2" t="str">
        <f t="shared" si="47"/>
        <v/>
      </c>
    </row>
    <row r="5608" spans="1:1" hidden="1" x14ac:dyDescent="0.25">
      <c r="A5608" s="2" t="str">
        <f t="shared" si="47"/>
        <v/>
      </c>
    </row>
    <row r="5609" spans="1:1" x14ac:dyDescent="0.25">
      <c r="A5609" s="2" t="s">
        <v>15399</v>
      </c>
    </row>
    <row r="5610" spans="1:1" x14ac:dyDescent="0.25">
      <c r="A5610" s="2" t="s">
        <v>15399</v>
      </c>
    </row>
    <row r="5611" spans="1:1" hidden="1" x14ac:dyDescent="0.25">
      <c r="A5611" s="2" t="str">
        <f t="shared" ref="A5611:A5623" si="48">IF(G5611&gt;0,"x","")</f>
        <v/>
      </c>
    </row>
    <row r="5612" spans="1:1" hidden="1" x14ac:dyDescent="0.25">
      <c r="A5612" s="2" t="str">
        <f t="shared" si="48"/>
        <v/>
      </c>
    </row>
    <row r="5613" spans="1:1" hidden="1" x14ac:dyDescent="0.25">
      <c r="A5613" s="2" t="str">
        <f t="shared" si="48"/>
        <v/>
      </c>
    </row>
    <row r="5614" spans="1:1" hidden="1" x14ac:dyDescent="0.25">
      <c r="A5614" s="2" t="str">
        <f t="shared" si="48"/>
        <v/>
      </c>
    </row>
    <row r="5615" spans="1:1" hidden="1" x14ac:dyDescent="0.25">
      <c r="A5615" s="2" t="str">
        <f t="shared" si="48"/>
        <v/>
      </c>
    </row>
    <row r="5616" spans="1:1" hidden="1" x14ac:dyDescent="0.25">
      <c r="A5616" s="2" t="str">
        <f t="shared" si="48"/>
        <v/>
      </c>
    </row>
    <row r="5617" spans="1:1" hidden="1" x14ac:dyDescent="0.25">
      <c r="A5617" s="2" t="str">
        <f t="shared" si="48"/>
        <v/>
      </c>
    </row>
    <row r="5618" spans="1:1" hidden="1" x14ac:dyDescent="0.25">
      <c r="A5618" s="2" t="str">
        <f t="shared" si="48"/>
        <v/>
      </c>
    </row>
    <row r="5619" spans="1:1" hidden="1" x14ac:dyDescent="0.25">
      <c r="A5619" s="2" t="str">
        <f t="shared" si="48"/>
        <v/>
      </c>
    </row>
    <row r="5620" spans="1:1" hidden="1" x14ac:dyDescent="0.25">
      <c r="A5620" s="2" t="str">
        <f t="shared" si="48"/>
        <v/>
      </c>
    </row>
    <row r="5621" spans="1:1" hidden="1" x14ac:dyDescent="0.25">
      <c r="A5621" s="2" t="str">
        <f t="shared" si="48"/>
        <v/>
      </c>
    </row>
    <row r="5622" spans="1:1" hidden="1" x14ac:dyDescent="0.25">
      <c r="A5622" s="2" t="str">
        <f t="shared" si="48"/>
        <v/>
      </c>
    </row>
    <row r="5623" spans="1:1" hidden="1" x14ac:dyDescent="0.25">
      <c r="A5623" s="2" t="str">
        <f t="shared" si="48"/>
        <v/>
      </c>
    </row>
  </sheetData>
  <autoFilter ref="A1:A5623" xr:uid="{19C20643-37FE-4AF6-A704-DADD4F46F38D}">
    <filterColumn colId="0">
      <customFilters>
        <customFilter operator="notEqual" val=" "/>
      </customFilters>
    </filterColumn>
  </autoFilter>
  <mergeCells count="33">
    <mergeCell ref="C141:G141"/>
    <mergeCell ref="E2:J4"/>
    <mergeCell ref="E6:G6"/>
    <mergeCell ref="E7:G7"/>
    <mergeCell ref="B9:J9"/>
    <mergeCell ref="B7:D7"/>
    <mergeCell ref="H7:I7"/>
    <mergeCell ref="B5:J5"/>
    <mergeCell ref="B6:D6"/>
    <mergeCell ref="H6:I6"/>
    <mergeCell ref="C11:G11"/>
    <mergeCell ref="C24:G24"/>
    <mergeCell ref="B206:F206"/>
    <mergeCell ref="B216:F216"/>
    <mergeCell ref="G224:J224"/>
    <mergeCell ref="G225:J225"/>
    <mergeCell ref="C37:G37"/>
    <mergeCell ref="C50:G50"/>
    <mergeCell ref="C63:G63"/>
    <mergeCell ref="C76:G76"/>
    <mergeCell ref="C154:G154"/>
    <mergeCell ref="C167:G167"/>
    <mergeCell ref="C180:G180"/>
    <mergeCell ref="C193:G193"/>
    <mergeCell ref="C89:G89"/>
    <mergeCell ref="C102:G102"/>
    <mergeCell ref="C115:G115"/>
    <mergeCell ref="C128:G128"/>
    <mergeCell ref="G226:J226"/>
    <mergeCell ref="B219:F219"/>
    <mergeCell ref="B207:F207"/>
    <mergeCell ref="B210:F210"/>
    <mergeCell ref="G215:J215"/>
  </mergeCells>
  <phoneticPr fontId="28" type="noConversion"/>
  <pageMargins left="0.51181102362204722" right="0.39370078740157483" top="0.39370078740157483" bottom="0.39370078740157483" header="0.31496062992125984" footer="0.31496062992125984"/>
  <pageSetup paperSize="9" scale="65" orientation="portrait" r:id="rId1"/>
  <headerFooter>
    <oddFooter>Página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63FAF-9932-4D17-8ED3-3485F329231A}">
  <sheetPr filterMode="1"/>
  <dimension ref="A1:I5459"/>
  <sheetViews>
    <sheetView zoomScaleNormal="100" zoomScalePageLayoutView="60" workbookViewId="0"/>
  </sheetViews>
  <sheetFormatPr defaultColWidth="9.140625" defaultRowHeight="12" x14ac:dyDescent="0.25"/>
  <cols>
    <col min="1" max="1" width="9.140625" style="2"/>
    <col min="2" max="2" width="7.7109375" style="2" customWidth="1"/>
    <col min="3" max="4" width="12" style="2" customWidth="1"/>
    <col min="5" max="5" width="54.28515625" style="3" customWidth="1"/>
    <col min="6" max="6" width="9.85546875" style="2" customWidth="1"/>
    <col min="7" max="7" width="12.5703125" style="3" customWidth="1"/>
    <col min="8" max="8" width="15.28515625" style="3" customWidth="1"/>
    <col min="9" max="9" width="18.140625" style="3" customWidth="1"/>
    <col min="10" max="16384" width="9.140625" style="3"/>
  </cols>
  <sheetData>
    <row r="1" spans="1:9" x14ac:dyDescent="0.25">
      <c r="B1" s="22"/>
      <c r="C1" s="22"/>
      <c r="D1" s="22"/>
      <c r="E1" s="23"/>
      <c r="F1" s="22"/>
      <c r="G1" s="23"/>
      <c r="H1" s="23"/>
      <c r="I1" s="23"/>
    </row>
    <row r="2" spans="1:9" ht="39.75" customHeight="1" x14ac:dyDescent="0.5">
      <c r="A2" s="2" t="s">
        <v>15398</v>
      </c>
      <c r="B2" s="22"/>
      <c r="C2" s="22"/>
      <c r="D2" s="22"/>
      <c r="E2" s="120" t="s">
        <v>70</v>
      </c>
      <c r="F2" s="121"/>
      <c r="G2" s="121"/>
      <c r="H2" s="121"/>
      <c r="I2" s="122"/>
    </row>
    <row r="3" spans="1:9" ht="21" customHeight="1" x14ac:dyDescent="0.25">
      <c r="A3" s="2" t="s">
        <v>15398</v>
      </c>
      <c r="B3" s="22"/>
      <c r="C3" s="22"/>
      <c r="D3" s="22"/>
      <c r="E3" s="123" t="s">
        <v>71</v>
      </c>
      <c r="F3" s="124"/>
      <c r="G3" s="124"/>
      <c r="H3" s="124"/>
      <c r="I3" s="125"/>
    </row>
    <row r="4" spans="1:9" ht="12" customHeight="1" x14ac:dyDescent="0.25">
      <c r="A4" s="2" t="s">
        <v>15398</v>
      </c>
      <c r="B4" s="22"/>
      <c r="C4" s="22"/>
      <c r="D4" s="22"/>
      <c r="E4" s="80"/>
      <c r="F4" s="81"/>
      <c r="G4" s="82"/>
      <c r="H4" s="83"/>
      <c r="I4" s="84"/>
    </row>
    <row r="5" spans="1:9" ht="6.75" customHeight="1" x14ac:dyDescent="0.25">
      <c r="A5" s="2" t="s">
        <v>15398</v>
      </c>
      <c r="B5" s="126"/>
      <c r="C5" s="126"/>
      <c r="D5" s="126"/>
      <c r="E5" s="126"/>
      <c r="F5" s="126"/>
      <c r="G5" s="126"/>
      <c r="H5" s="126"/>
      <c r="I5" s="126"/>
    </row>
    <row r="6" spans="1:9" ht="20.100000000000001" customHeight="1" x14ac:dyDescent="0.25">
      <c r="A6" s="2" t="s">
        <v>15398</v>
      </c>
      <c r="B6" s="127" t="s">
        <v>15365</v>
      </c>
      <c r="C6" s="127"/>
      <c r="D6" s="156" t="str">
        <f>'P.O. CALÇADAS E BOLSÃO '!E6</f>
        <v>URBANIZAÇÃO DE CALÇADAS - AV. DEP. ANIBAL KHURY - PROJETO ORLA</v>
      </c>
      <c r="E6" s="156"/>
      <c r="F6" s="156"/>
      <c r="G6" s="129" t="s">
        <v>6</v>
      </c>
      <c r="H6" s="129"/>
      <c r="I6" s="85">
        <f ca="1">TODAY()</f>
        <v>46322</v>
      </c>
    </row>
    <row r="7" spans="1:9" ht="20.100000000000001" customHeight="1" x14ac:dyDescent="0.25">
      <c r="A7" s="2" t="s">
        <v>15398</v>
      </c>
      <c r="B7" s="127" t="s">
        <v>15366</v>
      </c>
      <c r="C7" s="127"/>
      <c r="D7" s="156" t="str">
        <f>'P.O. CALÇADAS E BOLSÃO '!E7</f>
        <v>AV. DEP. ANIBAL KHURY - PROJETO ORLA</v>
      </c>
      <c r="E7" s="156"/>
      <c r="F7" s="156"/>
      <c r="G7" s="157"/>
      <c r="H7" s="157"/>
      <c r="I7" s="157"/>
    </row>
    <row r="8" spans="1:9" ht="17.100000000000001" customHeight="1" x14ac:dyDescent="0.25">
      <c r="A8" s="2" t="s">
        <v>15398</v>
      </c>
      <c r="B8" s="24"/>
      <c r="C8" s="24"/>
      <c r="D8" s="24"/>
      <c r="E8" s="25"/>
      <c r="F8" s="39"/>
      <c r="G8" s="26"/>
      <c r="H8" s="25"/>
      <c r="I8" s="26"/>
    </row>
    <row r="9" spans="1:9" ht="24.95" customHeight="1" x14ac:dyDescent="0.25">
      <c r="A9" s="2" t="s">
        <v>15398</v>
      </c>
      <c r="B9" s="132" t="s">
        <v>15375</v>
      </c>
      <c r="C9" s="133"/>
      <c r="D9" s="133"/>
      <c r="E9" s="133"/>
      <c r="F9" s="133"/>
      <c r="G9" s="133"/>
      <c r="H9" s="133"/>
      <c r="I9" s="134"/>
    </row>
    <row r="10" spans="1:9" ht="7.5" customHeight="1" x14ac:dyDescent="0.25">
      <c r="A10" s="2" t="s">
        <v>15398</v>
      </c>
      <c r="B10" s="22"/>
      <c r="C10" s="22"/>
      <c r="D10" s="22"/>
      <c r="E10" s="23"/>
      <c r="F10" s="22"/>
      <c r="G10" s="23"/>
      <c r="H10" s="23"/>
      <c r="I10" s="23"/>
    </row>
    <row r="11" spans="1:9" s="1" customFormat="1" ht="24.95" hidden="1" customHeight="1" x14ac:dyDescent="0.25">
      <c r="A11" s="2" t="str">
        <f>IF(C11&gt;0,"x","")</f>
        <v/>
      </c>
      <c r="B11" s="44">
        <v>1</v>
      </c>
      <c r="C11" s="158"/>
      <c r="D11" s="159"/>
      <c r="E11" s="159"/>
      <c r="F11" s="159"/>
      <c r="G11" s="160"/>
      <c r="H11" s="44" t="s">
        <v>15381</v>
      </c>
      <c r="I11" s="45">
        <f>ROUND(AVERAGE(I14:I19),2)</f>
        <v>0</v>
      </c>
    </row>
    <row r="12" spans="1:9" ht="6.75" hidden="1" customHeight="1" x14ac:dyDescent="0.25">
      <c r="A12" s="2" t="str">
        <f>IF(C11&gt;0,"x","")</f>
        <v/>
      </c>
      <c r="B12" s="55"/>
      <c r="C12" s="55"/>
      <c r="D12" s="55"/>
      <c r="E12" s="56"/>
      <c r="F12" s="55"/>
      <c r="G12" s="56"/>
      <c r="H12" s="56"/>
      <c r="I12" s="56"/>
    </row>
    <row r="13" spans="1:9" ht="24" hidden="1" customHeight="1" x14ac:dyDescent="0.25">
      <c r="A13" s="2" t="str">
        <f>IF(C11&gt;0,"x","")</f>
        <v/>
      </c>
      <c r="B13" s="58" t="s">
        <v>15376</v>
      </c>
      <c r="C13" s="58" t="s">
        <v>15378</v>
      </c>
      <c r="D13" s="58" t="s">
        <v>15377</v>
      </c>
      <c r="E13" s="58" t="s">
        <v>15379</v>
      </c>
      <c r="F13" s="58" t="s">
        <v>2</v>
      </c>
      <c r="G13" s="58" t="s">
        <v>3</v>
      </c>
      <c r="H13" s="58" t="s">
        <v>15380</v>
      </c>
      <c r="I13" s="58" t="s">
        <v>15382</v>
      </c>
    </row>
    <row r="14" spans="1:9" ht="24" hidden="1" customHeight="1" x14ac:dyDescent="0.25">
      <c r="A14" s="2" t="str">
        <f t="shared" ref="A14:A94" si="0">IF(G14&gt;0,"x","")</f>
        <v/>
      </c>
      <c r="B14" s="53">
        <v>1</v>
      </c>
      <c r="C14" s="89"/>
      <c r="D14" s="89"/>
      <c r="E14" s="90"/>
      <c r="F14" s="91"/>
      <c r="G14" s="89"/>
      <c r="H14" s="92"/>
      <c r="I14" s="54">
        <f t="shared" ref="I14:I19" si="1">ROUND(G14*H14,2)</f>
        <v>0</v>
      </c>
    </row>
    <row r="15" spans="1:9" ht="24" hidden="1" customHeight="1" x14ac:dyDescent="0.25">
      <c r="A15" s="2" t="str">
        <f t="shared" si="0"/>
        <v/>
      </c>
      <c r="B15" s="53">
        <f>B14+1</f>
        <v>2</v>
      </c>
      <c r="C15" s="89"/>
      <c r="D15" s="89"/>
      <c r="E15" s="90"/>
      <c r="F15" s="91"/>
      <c r="G15" s="89"/>
      <c r="H15" s="92"/>
      <c r="I15" s="54">
        <f t="shared" si="1"/>
        <v>0</v>
      </c>
    </row>
    <row r="16" spans="1:9" ht="24" hidden="1" customHeight="1" x14ac:dyDescent="0.25">
      <c r="A16" s="2" t="str">
        <f t="shared" si="0"/>
        <v/>
      </c>
      <c r="B16" s="53">
        <f>B15+1</f>
        <v>3</v>
      </c>
      <c r="C16" s="89"/>
      <c r="D16" s="89"/>
      <c r="E16" s="90"/>
      <c r="F16" s="91"/>
      <c r="G16" s="89"/>
      <c r="H16" s="92"/>
      <c r="I16" s="54">
        <f t="shared" si="1"/>
        <v>0</v>
      </c>
    </row>
    <row r="17" spans="1:9" ht="24" hidden="1" customHeight="1" x14ac:dyDescent="0.25">
      <c r="A17" s="2" t="str">
        <f t="shared" si="0"/>
        <v/>
      </c>
      <c r="B17" s="53">
        <f>B16+1</f>
        <v>4</v>
      </c>
      <c r="C17" s="89"/>
      <c r="D17" s="89"/>
      <c r="E17" s="90"/>
      <c r="F17" s="91"/>
      <c r="G17" s="89"/>
      <c r="H17" s="92"/>
      <c r="I17" s="54">
        <f t="shared" si="1"/>
        <v>0</v>
      </c>
    </row>
    <row r="18" spans="1:9" ht="24" hidden="1" customHeight="1" x14ac:dyDescent="0.25">
      <c r="A18" s="2" t="str">
        <f t="shared" si="0"/>
        <v/>
      </c>
      <c r="B18" s="53">
        <f>B17+1</f>
        <v>5</v>
      </c>
      <c r="C18" s="89"/>
      <c r="D18" s="89"/>
      <c r="E18" s="90"/>
      <c r="F18" s="91"/>
      <c r="G18" s="89"/>
      <c r="H18" s="92"/>
      <c r="I18" s="54">
        <f t="shared" si="1"/>
        <v>0</v>
      </c>
    </row>
    <row r="19" spans="1:9" ht="24" hidden="1" customHeight="1" x14ac:dyDescent="0.25">
      <c r="A19" s="2" t="str">
        <f t="shared" si="0"/>
        <v/>
      </c>
      <c r="B19" s="53">
        <f>B18+1</f>
        <v>6</v>
      </c>
      <c r="C19" s="89"/>
      <c r="D19" s="89"/>
      <c r="E19" s="90"/>
      <c r="F19" s="91"/>
      <c r="G19" s="89"/>
      <c r="H19" s="92"/>
      <c r="I19" s="54">
        <f t="shared" si="1"/>
        <v>0</v>
      </c>
    </row>
    <row r="20" spans="1:9" s="1" customFormat="1" ht="24.95" hidden="1" customHeight="1" x14ac:dyDescent="0.25">
      <c r="A20" s="2" t="str">
        <f>IF(C20&gt;0,"x","")</f>
        <v/>
      </c>
      <c r="B20" s="44">
        <v>2</v>
      </c>
      <c r="C20" s="158"/>
      <c r="D20" s="159"/>
      <c r="E20" s="159"/>
      <c r="F20" s="159"/>
      <c r="G20" s="160"/>
      <c r="H20" s="44" t="s">
        <v>15381</v>
      </c>
      <c r="I20" s="45">
        <f>ROUND(AVERAGE(I23:I28),2)</f>
        <v>0</v>
      </c>
    </row>
    <row r="21" spans="1:9" ht="6.75" hidden="1" customHeight="1" x14ac:dyDescent="0.25">
      <c r="A21" s="2" t="str">
        <f>IF(C20&gt;0,"x","")</f>
        <v/>
      </c>
      <c r="B21" s="55"/>
      <c r="C21" s="55"/>
      <c r="D21" s="55"/>
      <c r="E21" s="56"/>
      <c r="F21" s="55"/>
      <c r="G21" s="56"/>
      <c r="H21" s="56"/>
      <c r="I21" s="56"/>
    </row>
    <row r="22" spans="1:9" ht="24" hidden="1" customHeight="1" x14ac:dyDescent="0.25">
      <c r="A22" s="2" t="str">
        <f>IF(C20&gt;0,"x","")</f>
        <v/>
      </c>
      <c r="B22" s="58" t="s">
        <v>15376</v>
      </c>
      <c r="C22" s="58" t="s">
        <v>15378</v>
      </c>
      <c r="D22" s="58" t="s">
        <v>15377</v>
      </c>
      <c r="E22" s="58" t="s">
        <v>15379</v>
      </c>
      <c r="F22" s="58" t="s">
        <v>2</v>
      </c>
      <c r="G22" s="58" t="s">
        <v>3</v>
      </c>
      <c r="H22" s="58" t="s">
        <v>15380</v>
      </c>
      <c r="I22" s="58" t="s">
        <v>15382</v>
      </c>
    </row>
    <row r="23" spans="1:9" ht="24" hidden="1" customHeight="1" x14ac:dyDescent="0.25">
      <c r="A23" s="2" t="str">
        <f t="shared" ref="A23:A28" si="2">IF(G23&gt;0,"x","")</f>
        <v/>
      </c>
      <c r="B23" s="53">
        <v>1</v>
      </c>
      <c r="C23" s="89"/>
      <c r="D23" s="89"/>
      <c r="E23" s="90"/>
      <c r="F23" s="91"/>
      <c r="G23" s="89"/>
      <c r="H23" s="92"/>
      <c r="I23" s="54">
        <f t="shared" ref="I23:I28" si="3">ROUND(G23*H23,2)</f>
        <v>0</v>
      </c>
    </row>
    <row r="24" spans="1:9" ht="24" hidden="1" customHeight="1" x14ac:dyDescent="0.25">
      <c r="A24" s="2" t="str">
        <f t="shared" si="2"/>
        <v/>
      </c>
      <c r="B24" s="53">
        <f>B23+1</f>
        <v>2</v>
      </c>
      <c r="C24" s="89"/>
      <c r="D24" s="89"/>
      <c r="E24" s="90"/>
      <c r="F24" s="91"/>
      <c r="G24" s="89"/>
      <c r="H24" s="92"/>
      <c r="I24" s="54">
        <f t="shared" si="3"/>
        <v>0</v>
      </c>
    </row>
    <row r="25" spans="1:9" ht="24" hidden="1" customHeight="1" x14ac:dyDescent="0.25">
      <c r="A25" s="2" t="str">
        <f t="shared" si="2"/>
        <v/>
      </c>
      <c r="B25" s="53">
        <f>B24+1</f>
        <v>3</v>
      </c>
      <c r="C25" s="89"/>
      <c r="D25" s="89"/>
      <c r="E25" s="90"/>
      <c r="F25" s="91"/>
      <c r="G25" s="89"/>
      <c r="H25" s="92"/>
      <c r="I25" s="54">
        <f t="shared" si="3"/>
        <v>0</v>
      </c>
    </row>
    <row r="26" spans="1:9" ht="24" hidden="1" customHeight="1" x14ac:dyDescent="0.25">
      <c r="A26" s="2" t="str">
        <f t="shared" si="2"/>
        <v/>
      </c>
      <c r="B26" s="53">
        <f>B25+1</f>
        <v>4</v>
      </c>
      <c r="C26" s="89"/>
      <c r="D26" s="89"/>
      <c r="E26" s="90"/>
      <c r="F26" s="91"/>
      <c r="G26" s="89"/>
      <c r="H26" s="92"/>
      <c r="I26" s="54">
        <f t="shared" si="3"/>
        <v>0</v>
      </c>
    </row>
    <row r="27" spans="1:9" ht="24" hidden="1" customHeight="1" x14ac:dyDescent="0.25">
      <c r="A27" s="2" t="str">
        <f t="shared" si="2"/>
        <v/>
      </c>
      <c r="B27" s="53">
        <f>B26+1</f>
        <v>5</v>
      </c>
      <c r="C27" s="89"/>
      <c r="D27" s="89"/>
      <c r="E27" s="90"/>
      <c r="F27" s="91"/>
      <c r="G27" s="89"/>
      <c r="H27" s="92"/>
      <c r="I27" s="54">
        <f t="shared" si="3"/>
        <v>0</v>
      </c>
    </row>
    <row r="28" spans="1:9" ht="24" hidden="1" customHeight="1" x14ac:dyDescent="0.25">
      <c r="A28" s="2" t="str">
        <f t="shared" si="2"/>
        <v/>
      </c>
      <c r="B28" s="53">
        <f>B27+1</f>
        <v>6</v>
      </c>
      <c r="C28" s="89"/>
      <c r="D28" s="89"/>
      <c r="E28" s="90"/>
      <c r="F28" s="91"/>
      <c r="G28" s="89"/>
      <c r="H28" s="92"/>
      <c r="I28" s="54">
        <f t="shared" si="3"/>
        <v>0</v>
      </c>
    </row>
    <row r="29" spans="1:9" s="1" customFormat="1" ht="24.95" hidden="1" customHeight="1" x14ac:dyDescent="0.25">
      <c r="A29" s="2" t="str">
        <f>IF(C29&gt;0,"x","")</f>
        <v/>
      </c>
      <c r="B29" s="44">
        <v>2</v>
      </c>
      <c r="C29" s="158"/>
      <c r="D29" s="159"/>
      <c r="E29" s="159"/>
      <c r="F29" s="159"/>
      <c r="G29" s="160"/>
      <c r="H29" s="44" t="s">
        <v>15381</v>
      </c>
      <c r="I29" s="45">
        <f>ROUND(AVERAGE(I32:I37),2)</f>
        <v>0</v>
      </c>
    </row>
    <row r="30" spans="1:9" ht="6.75" hidden="1" customHeight="1" x14ac:dyDescent="0.25">
      <c r="A30" s="2" t="str">
        <f>IF(C29&gt;0,"x","")</f>
        <v/>
      </c>
      <c r="B30" s="55"/>
      <c r="C30" s="55"/>
      <c r="D30" s="55"/>
      <c r="E30" s="56"/>
      <c r="F30" s="55"/>
      <c r="G30" s="56"/>
      <c r="H30" s="56"/>
      <c r="I30" s="56"/>
    </row>
    <row r="31" spans="1:9" ht="24" hidden="1" customHeight="1" x14ac:dyDescent="0.25">
      <c r="A31" s="2" t="str">
        <f>IF(C29&gt;0,"x","")</f>
        <v/>
      </c>
      <c r="B31" s="58" t="s">
        <v>15376</v>
      </c>
      <c r="C31" s="58" t="s">
        <v>15378</v>
      </c>
      <c r="D31" s="58" t="s">
        <v>15377</v>
      </c>
      <c r="E31" s="58" t="s">
        <v>15379</v>
      </c>
      <c r="F31" s="58" t="s">
        <v>2</v>
      </c>
      <c r="G31" s="58" t="s">
        <v>3</v>
      </c>
      <c r="H31" s="58" t="s">
        <v>15380</v>
      </c>
      <c r="I31" s="58" t="s">
        <v>15382</v>
      </c>
    </row>
    <row r="32" spans="1:9" ht="24" hidden="1" customHeight="1" x14ac:dyDescent="0.25">
      <c r="A32" s="2" t="str">
        <f t="shared" ref="A32:A37" si="4">IF(G32&gt;0,"x","")</f>
        <v/>
      </c>
      <c r="B32" s="53">
        <v>1</v>
      </c>
      <c r="C32" s="89"/>
      <c r="D32" s="89"/>
      <c r="E32" s="90"/>
      <c r="F32" s="91"/>
      <c r="G32" s="89"/>
      <c r="H32" s="92"/>
      <c r="I32" s="54">
        <f t="shared" ref="I32:I37" si="5">ROUND(G32*H32,2)</f>
        <v>0</v>
      </c>
    </row>
    <row r="33" spans="1:9" ht="24" hidden="1" customHeight="1" x14ac:dyDescent="0.25">
      <c r="A33" s="2" t="str">
        <f t="shared" si="4"/>
        <v/>
      </c>
      <c r="B33" s="53">
        <f>B32+1</f>
        <v>2</v>
      </c>
      <c r="C33" s="89"/>
      <c r="D33" s="89"/>
      <c r="E33" s="90"/>
      <c r="F33" s="91"/>
      <c r="G33" s="89"/>
      <c r="H33" s="92"/>
      <c r="I33" s="54">
        <f t="shared" si="5"/>
        <v>0</v>
      </c>
    </row>
    <row r="34" spans="1:9" ht="24" hidden="1" customHeight="1" x14ac:dyDescent="0.25">
      <c r="A34" s="2" t="str">
        <f t="shared" si="4"/>
        <v/>
      </c>
      <c r="B34" s="53">
        <f>B33+1</f>
        <v>3</v>
      </c>
      <c r="C34" s="89"/>
      <c r="D34" s="89"/>
      <c r="E34" s="90"/>
      <c r="F34" s="91"/>
      <c r="G34" s="89"/>
      <c r="H34" s="92"/>
      <c r="I34" s="54">
        <f t="shared" si="5"/>
        <v>0</v>
      </c>
    </row>
    <row r="35" spans="1:9" ht="24" hidden="1" customHeight="1" x14ac:dyDescent="0.25">
      <c r="A35" s="2" t="str">
        <f t="shared" si="4"/>
        <v/>
      </c>
      <c r="B35" s="53">
        <f>B34+1</f>
        <v>4</v>
      </c>
      <c r="C35" s="89"/>
      <c r="D35" s="89"/>
      <c r="E35" s="90"/>
      <c r="F35" s="91"/>
      <c r="G35" s="89"/>
      <c r="H35" s="92"/>
      <c r="I35" s="54">
        <f t="shared" si="5"/>
        <v>0</v>
      </c>
    </row>
    <row r="36" spans="1:9" ht="24" hidden="1" customHeight="1" x14ac:dyDescent="0.25">
      <c r="A36" s="2" t="str">
        <f t="shared" si="4"/>
        <v/>
      </c>
      <c r="B36" s="53">
        <f>B35+1</f>
        <v>5</v>
      </c>
      <c r="C36" s="89"/>
      <c r="D36" s="89"/>
      <c r="E36" s="90"/>
      <c r="F36" s="91"/>
      <c r="G36" s="89"/>
      <c r="H36" s="92"/>
      <c r="I36" s="54">
        <f t="shared" si="5"/>
        <v>0</v>
      </c>
    </row>
    <row r="37" spans="1:9" ht="24" hidden="1" customHeight="1" x14ac:dyDescent="0.25">
      <c r="A37" s="2" t="str">
        <f t="shared" si="4"/>
        <v/>
      </c>
      <c r="B37" s="53">
        <f>B36+1</f>
        <v>6</v>
      </c>
      <c r="C37" s="89"/>
      <c r="D37" s="89"/>
      <c r="E37" s="90"/>
      <c r="F37" s="91"/>
      <c r="G37" s="89"/>
      <c r="H37" s="92"/>
      <c r="I37" s="54">
        <f t="shared" si="5"/>
        <v>0</v>
      </c>
    </row>
    <row r="38" spans="1:9" ht="24" hidden="1" customHeight="1" x14ac:dyDescent="0.25">
      <c r="A38" s="2" t="str">
        <f t="shared" si="0"/>
        <v/>
      </c>
      <c r="F38" s="40"/>
      <c r="G38" s="4"/>
      <c r="H38" s="4"/>
      <c r="I38" s="4"/>
    </row>
    <row r="39" spans="1:9" hidden="1" x14ac:dyDescent="0.25">
      <c r="A39" s="2" t="str">
        <f t="shared" si="0"/>
        <v/>
      </c>
      <c r="E39" s="5"/>
      <c r="F39" s="40"/>
      <c r="G39" s="4"/>
      <c r="H39" s="4"/>
      <c r="I39" s="4"/>
    </row>
    <row r="40" spans="1:9" ht="21" hidden="1" customHeight="1" x14ac:dyDescent="0.25">
      <c r="A40" s="2" t="str">
        <f t="shared" si="0"/>
        <v/>
      </c>
      <c r="E40" s="5"/>
      <c r="F40" s="40"/>
      <c r="G40" s="4"/>
      <c r="H40" s="4"/>
      <c r="I40" s="4"/>
    </row>
    <row r="41" spans="1:9" ht="25.5" hidden="1" customHeight="1" x14ac:dyDescent="0.25">
      <c r="A41" s="2" t="str">
        <f t="shared" si="0"/>
        <v/>
      </c>
      <c r="B41" s="27"/>
      <c r="C41" s="28"/>
      <c r="D41" s="28"/>
      <c r="E41" s="28"/>
    </row>
    <row r="42" spans="1:9" ht="12" hidden="1" customHeight="1" x14ac:dyDescent="0.25">
      <c r="A42" s="2" t="str">
        <f t="shared" si="0"/>
        <v/>
      </c>
      <c r="B42" s="131"/>
      <c r="C42" s="131"/>
      <c r="D42" s="131"/>
      <c r="E42" s="131"/>
    </row>
    <row r="43" spans="1:9" hidden="1" x14ac:dyDescent="0.25">
      <c r="A43" s="2" t="str">
        <f t="shared" si="0"/>
        <v/>
      </c>
      <c r="B43" s="131"/>
      <c r="C43" s="131"/>
      <c r="D43" s="131"/>
      <c r="E43" s="131"/>
    </row>
    <row r="44" spans="1:9" hidden="1" x14ac:dyDescent="0.25">
      <c r="A44" s="2" t="str">
        <f t="shared" si="0"/>
        <v/>
      </c>
    </row>
    <row r="45" spans="1:9" hidden="1" x14ac:dyDescent="0.25">
      <c r="A45" s="2" t="str">
        <f t="shared" si="0"/>
        <v/>
      </c>
    </row>
    <row r="46" spans="1:9" hidden="1" x14ac:dyDescent="0.25">
      <c r="A46" s="2" t="str">
        <f t="shared" si="0"/>
        <v/>
      </c>
    </row>
    <row r="47" spans="1:9" x14ac:dyDescent="0.25">
      <c r="A47" s="2" t="s">
        <v>15398</v>
      </c>
      <c r="C47" s="131"/>
      <c r="D47" s="131"/>
      <c r="E47" s="131"/>
      <c r="F47" s="131"/>
      <c r="G47" s="131"/>
      <c r="H47" s="2"/>
    </row>
    <row r="48" spans="1:9" x14ac:dyDescent="0.25">
      <c r="A48" s="2" t="s">
        <v>15398</v>
      </c>
      <c r="E48" s="2"/>
      <c r="H48" s="2"/>
    </row>
    <row r="49" spans="1:9" x14ac:dyDescent="0.25">
      <c r="A49" s="2" t="s">
        <v>15398</v>
      </c>
      <c r="E49" s="2"/>
      <c r="H49" s="2"/>
    </row>
    <row r="50" spans="1:9" x14ac:dyDescent="0.25">
      <c r="A50" s="2" t="s">
        <v>15398</v>
      </c>
      <c r="C50" s="131"/>
      <c r="D50" s="131"/>
      <c r="E50" s="131"/>
      <c r="F50" s="131"/>
      <c r="G50" s="131"/>
      <c r="H50" s="2"/>
    </row>
    <row r="51" spans="1:9" x14ac:dyDescent="0.25">
      <c r="A51" s="2" t="s">
        <v>15398</v>
      </c>
      <c r="E51" s="2"/>
      <c r="H51" s="2"/>
    </row>
    <row r="52" spans="1:9" x14ac:dyDescent="0.25">
      <c r="A52" s="2" t="s">
        <v>15398</v>
      </c>
      <c r="E52" s="2"/>
      <c r="H52" s="2"/>
    </row>
    <row r="53" spans="1:9" x14ac:dyDescent="0.25">
      <c r="A53" s="2" t="s">
        <v>15398</v>
      </c>
      <c r="E53" s="2"/>
      <c r="H53" s="2"/>
    </row>
    <row r="54" spans="1:9" x14ac:dyDescent="0.25">
      <c r="A54" s="2" t="s">
        <v>15398</v>
      </c>
    </row>
    <row r="55" spans="1:9" x14ac:dyDescent="0.25">
      <c r="A55" s="2" t="s">
        <v>15398</v>
      </c>
      <c r="F55" s="141" t="s">
        <v>18</v>
      </c>
      <c r="G55" s="141"/>
      <c r="H55" s="141"/>
      <c r="I55" s="141"/>
    </row>
    <row r="56" spans="1:9" ht="15" x14ac:dyDescent="0.25">
      <c r="A56" s="2" t="s">
        <v>15398</v>
      </c>
      <c r="F56" s="143" t="str">
        <f>'P.O. CALÇADAS E BOLSÃO '!H81</f>
        <v>Lucas Scomação Jacon</v>
      </c>
      <c r="G56" s="143"/>
      <c r="H56" s="143"/>
      <c r="I56" s="143"/>
    </row>
    <row r="57" spans="1:9" ht="15" x14ac:dyDescent="0.25">
      <c r="A57" s="2" t="s">
        <v>15398</v>
      </c>
      <c r="F57" s="143" t="str">
        <f>'P.O. CALÇADAS E BOLSÃO '!H82</f>
        <v>Eng. Civil - CREA: PR-211223/D</v>
      </c>
      <c r="G57" s="143"/>
      <c r="H57" s="143"/>
      <c r="I57" s="143"/>
    </row>
    <row r="58" spans="1:9" hidden="1" x14ac:dyDescent="0.25">
      <c r="A58" s="2" t="str">
        <f t="shared" si="0"/>
        <v/>
      </c>
    </row>
    <row r="59" spans="1:9" hidden="1" x14ac:dyDescent="0.25">
      <c r="A59" s="2" t="str">
        <f t="shared" si="0"/>
        <v/>
      </c>
    </row>
    <row r="60" spans="1:9" hidden="1" x14ac:dyDescent="0.25">
      <c r="A60" s="2" t="str">
        <f t="shared" si="0"/>
        <v/>
      </c>
    </row>
    <row r="61" spans="1:9" hidden="1" x14ac:dyDescent="0.25">
      <c r="A61" s="2" t="str">
        <f t="shared" si="0"/>
        <v/>
      </c>
    </row>
    <row r="62" spans="1:9" hidden="1" x14ac:dyDescent="0.25">
      <c r="A62" s="2" t="str">
        <f t="shared" si="0"/>
        <v/>
      </c>
    </row>
    <row r="63" spans="1:9" hidden="1" x14ac:dyDescent="0.25">
      <c r="A63" s="2" t="str">
        <f t="shared" si="0"/>
        <v/>
      </c>
    </row>
    <row r="64" spans="1:9" hidden="1" x14ac:dyDescent="0.25">
      <c r="A64" s="2" t="str">
        <f t="shared" si="0"/>
        <v/>
      </c>
    </row>
    <row r="65" spans="1:1" hidden="1" x14ac:dyDescent="0.25">
      <c r="A65" s="2" t="str">
        <f t="shared" si="0"/>
        <v/>
      </c>
    </row>
    <row r="66" spans="1:1" hidden="1" x14ac:dyDescent="0.25">
      <c r="A66" s="2" t="str">
        <f t="shared" si="0"/>
        <v/>
      </c>
    </row>
    <row r="67" spans="1:1" hidden="1" x14ac:dyDescent="0.25">
      <c r="A67" s="2" t="str">
        <f t="shared" si="0"/>
        <v/>
      </c>
    </row>
    <row r="68" spans="1:1" hidden="1" x14ac:dyDescent="0.25">
      <c r="A68" s="2" t="str">
        <f t="shared" si="0"/>
        <v/>
      </c>
    </row>
    <row r="69" spans="1:1" hidden="1" x14ac:dyDescent="0.25">
      <c r="A69" s="2" t="str">
        <f t="shared" si="0"/>
        <v/>
      </c>
    </row>
    <row r="70" spans="1:1" hidden="1" x14ac:dyDescent="0.25">
      <c r="A70" s="2" t="str">
        <f t="shared" si="0"/>
        <v/>
      </c>
    </row>
    <row r="71" spans="1:1" hidden="1" x14ac:dyDescent="0.25">
      <c r="A71" s="2" t="str">
        <f t="shared" si="0"/>
        <v/>
      </c>
    </row>
    <row r="72" spans="1:1" hidden="1" x14ac:dyDescent="0.25">
      <c r="A72" s="2" t="str">
        <f t="shared" si="0"/>
        <v/>
      </c>
    </row>
    <row r="73" spans="1:1" hidden="1" x14ac:dyDescent="0.25">
      <c r="A73" s="2" t="str">
        <f t="shared" si="0"/>
        <v/>
      </c>
    </row>
    <row r="74" spans="1:1" hidden="1" x14ac:dyDescent="0.25">
      <c r="A74" s="2" t="str">
        <f t="shared" si="0"/>
        <v/>
      </c>
    </row>
    <row r="75" spans="1:1" hidden="1" x14ac:dyDescent="0.25">
      <c r="A75" s="2" t="str">
        <f t="shared" si="0"/>
        <v/>
      </c>
    </row>
    <row r="76" spans="1:1" hidden="1" x14ac:dyDescent="0.25">
      <c r="A76" s="2" t="str">
        <f t="shared" si="0"/>
        <v/>
      </c>
    </row>
    <row r="77" spans="1:1" hidden="1" x14ac:dyDescent="0.25">
      <c r="A77" s="2" t="str">
        <f t="shared" si="0"/>
        <v/>
      </c>
    </row>
    <row r="78" spans="1:1" hidden="1" x14ac:dyDescent="0.25">
      <c r="A78" s="2" t="str">
        <f t="shared" si="0"/>
        <v/>
      </c>
    </row>
    <row r="79" spans="1:1" hidden="1" x14ac:dyDescent="0.25">
      <c r="A79" s="2" t="str">
        <f t="shared" si="0"/>
        <v/>
      </c>
    </row>
    <row r="80" spans="1:1" hidden="1" x14ac:dyDescent="0.25">
      <c r="A80" s="2" t="str">
        <f t="shared" si="0"/>
        <v/>
      </c>
    </row>
    <row r="81" spans="1:1" hidden="1" x14ac:dyDescent="0.25">
      <c r="A81" s="2" t="str">
        <f t="shared" si="0"/>
        <v/>
      </c>
    </row>
    <row r="82" spans="1:1" hidden="1" x14ac:dyDescent="0.25">
      <c r="A82" s="2" t="str">
        <f t="shared" si="0"/>
        <v/>
      </c>
    </row>
    <row r="83" spans="1:1" hidden="1" x14ac:dyDescent="0.25">
      <c r="A83" s="2" t="str">
        <f t="shared" si="0"/>
        <v/>
      </c>
    </row>
    <row r="84" spans="1:1" hidden="1" x14ac:dyDescent="0.25">
      <c r="A84" s="2" t="str">
        <f t="shared" si="0"/>
        <v/>
      </c>
    </row>
    <row r="85" spans="1:1" hidden="1" x14ac:dyDescent="0.25">
      <c r="A85" s="2" t="str">
        <f t="shared" si="0"/>
        <v/>
      </c>
    </row>
    <row r="86" spans="1:1" hidden="1" x14ac:dyDescent="0.25">
      <c r="A86" s="2" t="str">
        <f t="shared" si="0"/>
        <v/>
      </c>
    </row>
    <row r="87" spans="1:1" hidden="1" x14ac:dyDescent="0.25">
      <c r="A87" s="2" t="str">
        <f t="shared" si="0"/>
        <v/>
      </c>
    </row>
    <row r="88" spans="1:1" hidden="1" x14ac:dyDescent="0.25">
      <c r="A88" s="2" t="str">
        <f t="shared" si="0"/>
        <v/>
      </c>
    </row>
    <row r="89" spans="1:1" hidden="1" x14ac:dyDescent="0.25">
      <c r="A89" s="2" t="str">
        <f t="shared" si="0"/>
        <v/>
      </c>
    </row>
    <row r="90" spans="1:1" hidden="1" x14ac:dyDescent="0.25">
      <c r="A90" s="2" t="str">
        <f t="shared" si="0"/>
        <v/>
      </c>
    </row>
    <row r="91" spans="1:1" hidden="1" x14ac:dyDescent="0.25">
      <c r="A91" s="2" t="str">
        <f t="shared" si="0"/>
        <v/>
      </c>
    </row>
    <row r="92" spans="1:1" hidden="1" x14ac:dyDescent="0.25">
      <c r="A92" s="2" t="str">
        <f t="shared" si="0"/>
        <v/>
      </c>
    </row>
    <row r="93" spans="1:1" hidden="1" x14ac:dyDescent="0.25">
      <c r="A93" s="2" t="str">
        <f t="shared" si="0"/>
        <v/>
      </c>
    </row>
    <row r="94" spans="1:1" hidden="1" x14ac:dyDescent="0.25">
      <c r="A94" s="2" t="str">
        <f t="shared" si="0"/>
        <v/>
      </c>
    </row>
    <row r="95" spans="1:1" hidden="1" x14ac:dyDescent="0.25">
      <c r="A95" s="2" t="str">
        <f t="shared" ref="A95:A158" si="6">IF(G95&gt;0,"x","")</f>
        <v/>
      </c>
    </row>
    <row r="96" spans="1:1" hidden="1" x14ac:dyDescent="0.25">
      <c r="A96" s="2" t="str">
        <f t="shared" si="6"/>
        <v/>
      </c>
    </row>
    <row r="97" spans="1:1" hidden="1" x14ac:dyDescent="0.25">
      <c r="A97" s="2" t="str">
        <f t="shared" si="6"/>
        <v/>
      </c>
    </row>
    <row r="98" spans="1:1" hidden="1" x14ac:dyDescent="0.25">
      <c r="A98" s="2" t="str">
        <f t="shared" si="6"/>
        <v/>
      </c>
    </row>
    <row r="99" spans="1:1" hidden="1" x14ac:dyDescent="0.25">
      <c r="A99" s="2" t="str">
        <f t="shared" si="6"/>
        <v/>
      </c>
    </row>
    <row r="100" spans="1:1" hidden="1" x14ac:dyDescent="0.25">
      <c r="A100" s="2" t="str">
        <f t="shared" si="6"/>
        <v/>
      </c>
    </row>
    <row r="101" spans="1:1" hidden="1" x14ac:dyDescent="0.25">
      <c r="A101" s="2" t="str">
        <f t="shared" si="6"/>
        <v/>
      </c>
    </row>
    <row r="102" spans="1:1" hidden="1" x14ac:dyDescent="0.25">
      <c r="A102" s="2" t="str">
        <f t="shared" si="6"/>
        <v/>
      </c>
    </row>
    <row r="103" spans="1:1" hidden="1" x14ac:dyDescent="0.25">
      <c r="A103" s="2" t="str">
        <f t="shared" si="6"/>
        <v/>
      </c>
    </row>
    <row r="104" spans="1:1" hidden="1" x14ac:dyDescent="0.25">
      <c r="A104" s="2" t="str">
        <f t="shared" si="6"/>
        <v/>
      </c>
    </row>
    <row r="105" spans="1:1" hidden="1" x14ac:dyDescent="0.25">
      <c r="A105" s="2" t="str">
        <f t="shared" si="6"/>
        <v/>
      </c>
    </row>
    <row r="106" spans="1:1" hidden="1" x14ac:dyDescent="0.25">
      <c r="A106" s="2" t="str">
        <f t="shared" si="6"/>
        <v/>
      </c>
    </row>
    <row r="107" spans="1:1" hidden="1" x14ac:dyDescent="0.25">
      <c r="A107" s="2" t="str">
        <f t="shared" si="6"/>
        <v/>
      </c>
    </row>
    <row r="108" spans="1:1" hidden="1" x14ac:dyDescent="0.25">
      <c r="A108" s="2" t="str">
        <f t="shared" si="6"/>
        <v/>
      </c>
    </row>
    <row r="109" spans="1:1" hidden="1" x14ac:dyDescent="0.25">
      <c r="A109" s="2" t="str">
        <f t="shared" si="6"/>
        <v/>
      </c>
    </row>
    <row r="110" spans="1:1" hidden="1" x14ac:dyDescent="0.25">
      <c r="A110" s="2" t="str">
        <f t="shared" si="6"/>
        <v/>
      </c>
    </row>
    <row r="111" spans="1:1" hidden="1" x14ac:dyDescent="0.25">
      <c r="A111" s="2" t="str">
        <f t="shared" si="6"/>
        <v/>
      </c>
    </row>
    <row r="112" spans="1:1" hidden="1" x14ac:dyDescent="0.25">
      <c r="A112" s="2" t="str">
        <f t="shared" si="6"/>
        <v/>
      </c>
    </row>
    <row r="113" spans="1:1" hidden="1" x14ac:dyDescent="0.25">
      <c r="A113" s="2" t="str">
        <f t="shared" si="6"/>
        <v/>
      </c>
    </row>
    <row r="114" spans="1:1" hidden="1" x14ac:dyDescent="0.25">
      <c r="A114" s="2" t="str">
        <f t="shared" si="6"/>
        <v/>
      </c>
    </row>
    <row r="115" spans="1:1" hidden="1" x14ac:dyDescent="0.25">
      <c r="A115" s="2" t="str">
        <f t="shared" si="6"/>
        <v/>
      </c>
    </row>
    <row r="116" spans="1:1" hidden="1" x14ac:dyDescent="0.25">
      <c r="A116" s="2" t="str">
        <f t="shared" si="6"/>
        <v/>
      </c>
    </row>
    <row r="117" spans="1:1" hidden="1" x14ac:dyDescent="0.25">
      <c r="A117" s="2" t="str">
        <f t="shared" si="6"/>
        <v/>
      </c>
    </row>
    <row r="118" spans="1:1" hidden="1" x14ac:dyDescent="0.25">
      <c r="A118" s="2" t="str">
        <f t="shared" si="6"/>
        <v/>
      </c>
    </row>
    <row r="119" spans="1:1" hidden="1" x14ac:dyDescent="0.25">
      <c r="A119" s="2" t="str">
        <f t="shared" si="6"/>
        <v/>
      </c>
    </row>
    <row r="120" spans="1:1" hidden="1" x14ac:dyDescent="0.25">
      <c r="A120" s="2" t="str">
        <f t="shared" si="6"/>
        <v/>
      </c>
    </row>
    <row r="121" spans="1:1" hidden="1" x14ac:dyDescent="0.25">
      <c r="A121" s="2" t="str">
        <f t="shared" si="6"/>
        <v/>
      </c>
    </row>
    <row r="122" spans="1:1" hidden="1" x14ac:dyDescent="0.25">
      <c r="A122" s="2" t="str">
        <f t="shared" si="6"/>
        <v/>
      </c>
    </row>
    <row r="123" spans="1:1" hidden="1" x14ac:dyDescent="0.25">
      <c r="A123" s="2" t="str">
        <f t="shared" si="6"/>
        <v/>
      </c>
    </row>
    <row r="124" spans="1:1" hidden="1" x14ac:dyDescent="0.25">
      <c r="A124" s="2" t="str">
        <f t="shared" si="6"/>
        <v/>
      </c>
    </row>
    <row r="125" spans="1:1" hidden="1" x14ac:dyDescent="0.25">
      <c r="A125" s="2" t="str">
        <f t="shared" si="6"/>
        <v/>
      </c>
    </row>
    <row r="126" spans="1:1" hidden="1" x14ac:dyDescent="0.25">
      <c r="A126" s="2" t="str">
        <f t="shared" si="6"/>
        <v/>
      </c>
    </row>
    <row r="127" spans="1:1" hidden="1" x14ac:dyDescent="0.25">
      <c r="A127" s="2" t="str">
        <f t="shared" si="6"/>
        <v/>
      </c>
    </row>
    <row r="128" spans="1:1" hidden="1" x14ac:dyDescent="0.25">
      <c r="A128" s="2" t="str">
        <f t="shared" si="6"/>
        <v/>
      </c>
    </row>
    <row r="129" spans="1:1" hidden="1" x14ac:dyDescent="0.25">
      <c r="A129" s="2" t="str">
        <f t="shared" si="6"/>
        <v/>
      </c>
    </row>
    <row r="130" spans="1:1" hidden="1" x14ac:dyDescent="0.25">
      <c r="A130" s="2" t="str">
        <f t="shared" si="6"/>
        <v/>
      </c>
    </row>
    <row r="131" spans="1:1" hidden="1" x14ac:dyDescent="0.25">
      <c r="A131" s="2" t="str">
        <f t="shared" si="6"/>
        <v/>
      </c>
    </row>
    <row r="132" spans="1:1" hidden="1" x14ac:dyDescent="0.25">
      <c r="A132" s="2" t="str">
        <f t="shared" si="6"/>
        <v/>
      </c>
    </row>
    <row r="133" spans="1:1" hidden="1" x14ac:dyDescent="0.25">
      <c r="A133" s="2" t="str">
        <f t="shared" si="6"/>
        <v/>
      </c>
    </row>
    <row r="134" spans="1:1" hidden="1" x14ac:dyDescent="0.25">
      <c r="A134" s="2" t="str">
        <f t="shared" si="6"/>
        <v/>
      </c>
    </row>
    <row r="135" spans="1:1" hidden="1" x14ac:dyDescent="0.25">
      <c r="A135" s="2" t="str">
        <f t="shared" si="6"/>
        <v/>
      </c>
    </row>
    <row r="136" spans="1:1" hidden="1" x14ac:dyDescent="0.25">
      <c r="A136" s="2" t="str">
        <f t="shared" si="6"/>
        <v/>
      </c>
    </row>
    <row r="137" spans="1:1" hidden="1" x14ac:dyDescent="0.25">
      <c r="A137" s="2" t="str">
        <f t="shared" si="6"/>
        <v/>
      </c>
    </row>
    <row r="138" spans="1:1" hidden="1" x14ac:dyDescent="0.25">
      <c r="A138" s="2" t="str">
        <f t="shared" si="6"/>
        <v/>
      </c>
    </row>
    <row r="139" spans="1:1" hidden="1" x14ac:dyDescent="0.25">
      <c r="A139" s="2" t="str">
        <f t="shared" si="6"/>
        <v/>
      </c>
    </row>
    <row r="140" spans="1:1" hidden="1" x14ac:dyDescent="0.25">
      <c r="A140" s="2" t="str">
        <f t="shared" si="6"/>
        <v/>
      </c>
    </row>
    <row r="141" spans="1:1" hidden="1" x14ac:dyDescent="0.25">
      <c r="A141" s="2" t="str">
        <f t="shared" si="6"/>
        <v/>
      </c>
    </row>
    <row r="142" spans="1:1" hidden="1" x14ac:dyDescent="0.25">
      <c r="A142" s="2" t="str">
        <f t="shared" si="6"/>
        <v/>
      </c>
    </row>
    <row r="143" spans="1:1" hidden="1" x14ac:dyDescent="0.25">
      <c r="A143" s="2" t="str">
        <f t="shared" si="6"/>
        <v/>
      </c>
    </row>
    <row r="144" spans="1:1" hidden="1" x14ac:dyDescent="0.25">
      <c r="A144" s="2" t="str">
        <f t="shared" si="6"/>
        <v/>
      </c>
    </row>
    <row r="145" spans="1:1" hidden="1" x14ac:dyDescent="0.25">
      <c r="A145" s="2" t="str">
        <f t="shared" si="6"/>
        <v/>
      </c>
    </row>
    <row r="146" spans="1:1" hidden="1" x14ac:dyDescent="0.25">
      <c r="A146" s="2" t="str">
        <f t="shared" si="6"/>
        <v/>
      </c>
    </row>
    <row r="147" spans="1:1" hidden="1" x14ac:dyDescent="0.25">
      <c r="A147" s="2" t="str">
        <f t="shared" si="6"/>
        <v/>
      </c>
    </row>
    <row r="148" spans="1:1" hidden="1" x14ac:dyDescent="0.25">
      <c r="A148" s="2" t="str">
        <f t="shared" si="6"/>
        <v/>
      </c>
    </row>
    <row r="149" spans="1:1" hidden="1" x14ac:dyDescent="0.25">
      <c r="A149" s="2" t="str">
        <f t="shared" si="6"/>
        <v/>
      </c>
    </row>
    <row r="150" spans="1:1" hidden="1" x14ac:dyDescent="0.25">
      <c r="A150" s="2" t="str">
        <f t="shared" si="6"/>
        <v/>
      </c>
    </row>
    <row r="151" spans="1:1" hidden="1" x14ac:dyDescent="0.25">
      <c r="A151" s="2" t="str">
        <f t="shared" si="6"/>
        <v/>
      </c>
    </row>
    <row r="152" spans="1:1" hidden="1" x14ac:dyDescent="0.25">
      <c r="A152" s="2" t="str">
        <f t="shared" si="6"/>
        <v/>
      </c>
    </row>
    <row r="153" spans="1:1" hidden="1" x14ac:dyDescent="0.25">
      <c r="A153" s="2" t="str">
        <f t="shared" si="6"/>
        <v/>
      </c>
    </row>
    <row r="154" spans="1:1" hidden="1" x14ac:dyDescent="0.25">
      <c r="A154" s="2" t="str">
        <f t="shared" si="6"/>
        <v/>
      </c>
    </row>
    <row r="155" spans="1:1" hidden="1" x14ac:dyDescent="0.25">
      <c r="A155" s="2" t="str">
        <f t="shared" si="6"/>
        <v/>
      </c>
    </row>
    <row r="156" spans="1:1" hidden="1" x14ac:dyDescent="0.25">
      <c r="A156" s="2" t="str">
        <f t="shared" si="6"/>
        <v/>
      </c>
    </row>
    <row r="157" spans="1:1" hidden="1" x14ac:dyDescent="0.25">
      <c r="A157" s="2" t="str">
        <f t="shared" si="6"/>
        <v/>
      </c>
    </row>
    <row r="158" spans="1:1" hidden="1" x14ac:dyDescent="0.25">
      <c r="A158" s="2" t="str">
        <f t="shared" si="6"/>
        <v/>
      </c>
    </row>
    <row r="159" spans="1:1" hidden="1" x14ac:dyDescent="0.25">
      <c r="A159" s="2" t="str">
        <f t="shared" ref="A159:A186" si="7">IF(G159&gt;0,"x","")</f>
        <v/>
      </c>
    </row>
    <row r="160" spans="1:1" hidden="1" x14ac:dyDescent="0.25">
      <c r="A160" s="2" t="str">
        <f t="shared" si="7"/>
        <v/>
      </c>
    </row>
    <row r="161" spans="1:1" hidden="1" x14ac:dyDescent="0.25">
      <c r="A161" s="2" t="str">
        <f t="shared" si="7"/>
        <v/>
      </c>
    </row>
    <row r="162" spans="1:1" hidden="1" x14ac:dyDescent="0.25">
      <c r="A162" s="2" t="str">
        <f t="shared" si="7"/>
        <v/>
      </c>
    </row>
    <row r="163" spans="1:1" hidden="1" x14ac:dyDescent="0.25">
      <c r="A163" s="2" t="str">
        <f t="shared" si="7"/>
        <v/>
      </c>
    </row>
    <row r="164" spans="1:1" hidden="1" x14ac:dyDescent="0.25">
      <c r="A164" s="2" t="str">
        <f t="shared" si="7"/>
        <v/>
      </c>
    </row>
    <row r="165" spans="1:1" hidden="1" x14ac:dyDescent="0.25">
      <c r="A165" s="2" t="str">
        <f t="shared" si="7"/>
        <v/>
      </c>
    </row>
    <row r="166" spans="1:1" hidden="1" x14ac:dyDescent="0.25">
      <c r="A166" s="2" t="str">
        <f t="shared" si="7"/>
        <v/>
      </c>
    </row>
    <row r="167" spans="1:1" hidden="1" x14ac:dyDescent="0.25">
      <c r="A167" s="2" t="str">
        <f t="shared" si="7"/>
        <v/>
      </c>
    </row>
    <row r="168" spans="1:1" hidden="1" x14ac:dyDescent="0.25">
      <c r="A168" s="2" t="str">
        <f t="shared" si="7"/>
        <v/>
      </c>
    </row>
    <row r="169" spans="1:1" hidden="1" x14ac:dyDescent="0.25">
      <c r="A169" s="2" t="str">
        <f t="shared" si="7"/>
        <v/>
      </c>
    </row>
    <row r="170" spans="1:1" hidden="1" x14ac:dyDescent="0.25">
      <c r="A170" s="2" t="str">
        <f t="shared" si="7"/>
        <v/>
      </c>
    </row>
    <row r="171" spans="1:1" hidden="1" x14ac:dyDescent="0.25">
      <c r="A171" s="2" t="str">
        <f t="shared" si="7"/>
        <v/>
      </c>
    </row>
    <row r="172" spans="1:1" hidden="1" x14ac:dyDescent="0.25">
      <c r="A172" s="2" t="str">
        <f t="shared" si="7"/>
        <v/>
      </c>
    </row>
    <row r="173" spans="1:1" hidden="1" x14ac:dyDescent="0.25">
      <c r="A173" s="2" t="str">
        <f t="shared" si="7"/>
        <v/>
      </c>
    </row>
    <row r="174" spans="1:1" hidden="1" x14ac:dyDescent="0.25">
      <c r="A174" s="2" t="str">
        <f t="shared" si="7"/>
        <v/>
      </c>
    </row>
    <row r="175" spans="1:1" hidden="1" x14ac:dyDescent="0.25">
      <c r="A175" s="2" t="str">
        <f t="shared" si="7"/>
        <v/>
      </c>
    </row>
    <row r="176" spans="1:1" hidden="1" x14ac:dyDescent="0.25">
      <c r="A176" s="2" t="str">
        <f t="shared" si="7"/>
        <v/>
      </c>
    </row>
    <row r="177" spans="1:1" hidden="1" x14ac:dyDescent="0.25">
      <c r="A177" s="2" t="str">
        <f t="shared" si="7"/>
        <v/>
      </c>
    </row>
    <row r="178" spans="1:1" hidden="1" x14ac:dyDescent="0.25">
      <c r="A178" s="2" t="str">
        <f t="shared" si="7"/>
        <v/>
      </c>
    </row>
    <row r="179" spans="1:1" hidden="1" x14ac:dyDescent="0.25">
      <c r="A179" s="2" t="str">
        <f t="shared" si="7"/>
        <v/>
      </c>
    </row>
    <row r="180" spans="1:1" hidden="1" x14ac:dyDescent="0.25">
      <c r="A180" s="2" t="str">
        <f t="shared" si="7"/>
        <v/>
      </c>
    </row>
    <row r="181" spans="1:1" hidden="1" x14ac:dyDescent="0.25">
      <c r="A181" s="2" t="str">
        <f t="shared" si="7"/>
        <v/>
      </c>
    </row>
    <row r="182" spans="1:1" hidden="1" x14ac:dyDescent="0.25">
      <c r="A182" s="2" t="str">
        <f t="shared" si="7"/>
        <v/>
      </c>
    </row>
    <row r="183" spans="1:1" hidden="1" x14ac:dyDescent="0.25">
      <c r="A183" s="2" t="str">
        <f t="shared" si="7"/>
        <v/>
      </c>
    </row>
    <row r="184" spans="1:1" hidden="1" x14ac:dyDescent="0.25">
      <c r="A184" s="2" t="str">
        <f t="shared" si="7"/>
        <v/>
      </c>
    </row>
    <row r="185" spans="1:1" hidden="1" x14ac:dyDescent="0.25">
      <c r="A185" s="2" t="str">
        <f t="shared" si="7"/>
        <v/>
      </c>
    </row>
    <row r="186" spans="1:1" hidden="1" x14ac:dyDescent="0.25">
      <c r="A186" s="2" t="str">
        <f t="shared" si="7"/>
        <v/>
      </c>
    </row>
    <row r="187" spans="1:1" hidden="1" x14ac:dyDescent="0.25"/>
    <row r="188" spans="1:1" hidden="1" x14ac:dyDescent="0.25"/>
    <row r="189" spans="1:1" hidden="1" x14ac:dyDescent="0.25"/>
    <row r="190" spans="1:1" hidden="1" x14ac:dyDescent="0.25"/>
    <row r="191" spans="1:1" hidden="1" x14ac:dyDescent="0.25"/>
    <row r="192" spans="1:1"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spans="1:1" hidden="1" x14ac:dyDescent="0.25"/>
    <row r="706" spans="1:1" hidden="1" x14ac:dyDescent="0.25"/>
    <row r="707" spans="1:1" hidden="1" x14ac:dyDescent="0.25"/>
    <row r="708" spans="1:1" hidden="1" x14ac:dyDescent="0.25"/>
    <row r="709" spans="1:1" hidden="1" x14ac:dyDescent="0.25"/>
    <row r="710" spans="1:1" hidden="1" x14ac:dyDescent="0.25"/>
    <row r="711" spans="1:1" hidden="1" x14ac:dyDescent="0.25"/>
    <row r="712" spans="1:1" hidden="1" x14ac:dyDescent="0.25"/>
    <row r="713" spans="1:1" hidden="1" x14ac:dyDescent="0.25"/>
    <row r="714" spans="1:1" hidden="1" x14ac:dyDescent="0.25"/>
    <row r="715" spans="1:1" hidden="1" x14ac:dyDescent="0.25"/>
    <row r="716" spans="1:1" hidden="1" x14ac:dyDescent="0.25"/>
    <row r="717" spans="1:1" hidden="1" x14ac:dyDescent="0.25"/>
    <row r="718" spans="1:1" hidden="1" x14ac:dyDescent="0.25">
      <c r="A718" s="2" t="str">
        <f t="shared" ref="A718:A748" si="8">IF(G718&gt;0,"x","")</f>
        <v/>
      </c>
    </row>
    <row r="719" spans="1:1" hidden="1" x14ac:dyDescent="0.25">
      <c r="A719" s="2" t="str">
        <f t="shared" si="8"/>
        <v/>
      </c>
    </row>
    <row r="720" spans="1:1" hidden="1" x14ac:dyDescent="0.25">
      <c r="A720" s="2" t="str">
        <f t="shared" si="8"/>
        <v/>
      </c>
    </row>
    <row r="721" spans="1:1" hidden="1" x14ac:dyDescent="0.25">
      <c r="A721" s="2" t="str">
        <f t="shared" si="8"/>
        <v/>
      </c>
    </row>
    <row r="722" spans="1:1" hidden="1" x14ac:dyDescent="0.25">
      <c r="A722" s="2" t="str">
        <f t="shared" si="8"/>
        <v/>
      </c>
    </row>
    <row r="723" spans="1:1" hidden="1" x14ac:dyDescent="0.25">
      <c r="A723" s="2" t="str">
        <f t="shared" si="8"/>
        <v/>
      </c>
    </row>
    <row r="724" spans="1:1" hidden="1" x14ac:dyDescent="0.25">
      <c r="A724" s="2" t="str">
        <f t="shared" si="8"/>
        <v/>
      </c>
    </row>
    <row r="725" spans="1:1" hidden="1" x14ac:dyDescent="0.25">
      <c r="A725" s="2" t="str">
        <f t="shared" si="8"/>
        <v/>
      </c>
    </row>
    <row r="726" spans="1:1" hidden="1" x14ac:dyDescent="0.25">
      <c r="A726" s="2" t="str">
        <f t="shared" si="8"/>
        <v/>
      </c>
    </row>
    <row r="727" spans="1:1" hidden="1" x14ac:dyDescent="0.25">
      <c r="A727" s="2" t="str">
        <f t="shared" si="8"/>
        <v/>
      </c>
    </row>
    <row r="728" spans="1:1" hidden="1" x14ac:dyDescent="0.25">
      <c r="A728" s="2" t="str">
        <f t="shared" si="8"/>
        <v/>
      </c>
    </row>
    <row r="729" spans="1:1" hidden="1" x14ac:dyDescent="0.25">
      <c r="A729" s="2" t="str">
        <f t="shared" si="8"/>
        <v/>
      </c>
    </row>
    <row r="730" spans="1:1" hidden="1" x14ac:dyDescent="0.25">
      <c r="A730" s="2" t="str">
        <f t="shared" si="8"/>
        <v/>
      </c>
    </row>
    <row r="731" spans="1:1" hidden="1" x14ac:dyDescent="0.25">
      <c r="A731" s="2" t="str">
        <f t="shared" si="8"/>
        <v/>
      </c>
    </row>
    <row r="732" spans="1:1" hidden="1" x14ac:dyDescent="0.25">
      <c r="A732" s="2" t="str">
        <f t="shared" si="8"/>
        <v/>
      </c>
    </row>
    <row r="733" spans="1:1" hidden="1" x14ac:dyDescent="0.25">
      <c r="A733" s="2" t="str">
        <f t="shared" si="8"/>
        <v/>
      </c>
    </row>
    <row r="734" spans="1:1" hidden="1" x14ac:dyDescent="0.25">
      <c r="A734" s="2" t="str">
        <f t="shared" si="8"/>
        <v/>
      </c>
    </row>
    <row r="735" spans="1:1" hidden="1" x14ac:dyDescent="0.25">
      <c r="A735" s="2" t="str">
        <f t="shared" si="8"/>
        <v/>
      </c>
    </row>
    <row r="736" spans="1:1" hidden="1" x14ac:dyDescent="0.25">
      <c r="A736" s="2" t="str">
        <f t="shared" si="8"/>
        <v/>
      </c>
    </row>
    <row r="737" spans="1:1" hidden="1" x14ac:dyDescent="0.25">
      <c r="A737" s="2" t="str">
        <f t="shared" si="8"/>
        <v/>
      </c>
    </row>
    <row r="738" spans="1:1" hidden="1" x14ac:dyDescent="0.25">
      <c r="A738" s="2" t="str">
        <f t="shared" si="8"/>
        <v/>
      </c>
    </row>
    <row r="739" spans="1:1" hidden="1" x14ac:dyDescent="0.25">
      <c r="A739" s="2" t="str">
        <f t="shared" si="8"/>
        <v/>
      </c>
    </row>
    <row r="740" spans="1:1" hidden="1" x14ac:dyDescent="0.25">
      <c r="A740" s="2" t="str">
        <f t="shared" si="8"/>
        <v/>
      </c>
    </row>
    <row r="741" spans="1:1" hidden="1" x14ac:dyDescent="0.25">
      <c r="A741" s="2" t="str">
        <f t="shared" si="8"/>
        <v/>
      </c>
    </row>
    <row r="742" spans="1:1" hidden="1" x14ac:dyDescent="0.25">
      <c r="A742" s="2" t="str">
        <f t="shared" si="8"/>
        <v/>
      </c>
    </row>
    <row r="743" spans="1:1" hidden="1" x14ac:dyDescent="0.25">
      <c r="A743" s="2" t="str">
        <f t="shared" si="8"/>
        <v/>
      </c>
    </row>
    <row r="744" spans="1:1" hidden="1" x14ac:dyDescent="0.25">
      <c r="A744" s="2" t="str">
        <f t="shared" si="8"/>
        <v/>
      </c>
    </row>
    <row r="745" spans="1:1" hidden="1" x14ac:dyDescent="0.25">
      <c r="A745" s="2" t="str">
        <f t="shared" si="8"/>
        <v/>
      </c>
    </row>
    <row r="746" spans="1:1" hidden="1" x14ac:dyDescent="0.25">
      <c r="A746" s="2" t="str">
        <f t="shared" si="8"/>
        <v/>
      </c>
    </row>
    <row r="747" spans="1:1" hidden="1" x14ac:dyDescent="0.25">
      <c r="A747" s="2" t="str">
        <f t="shared" si="8"/>
        <v/>
      </c>
    </row>
    <row r="748" spans="1:1" hidden="1" x14ac:dyDescent="0.25">
      <c r="A748" s="2" t="str">
        <f t="shared" si="8"/>
        <v/>
      </c>
    </row>
    <row r="749" spans="1:1" hidden="1" x14ac:dyDescent="0.25"/>
    <row r="750" spans="1:1" hidden="1" x14ac:dyDescent="0.25"/>
    <row r="751" spans="1:1" hidden="1" x14ac:dyDescent="0.25"/>
    <row r="752" spans="1:1"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spans="1:1" hidden="1" x14ac:dyDescent="0.25"/>
    <row r="1026" spans="1:1" hidden="1" x14ac:dyDescent="0.25"/>
    <row r="1027" spans="1:1" hidden="1" x14ac:dyDescent="0.25"/>
    <row r="1028" spans="1:1" hidden="1" x14ac:dyDescent="0.25"/>
    <row r="1029" spans="1:1" hidden="1" x14ac:dyDescent="0.25"/>
    <row r="1030" spans="1:1" hidden="1" x14ac:dyDescent="0.25"/>
    <row r="1031" spans="1:1" hidden="1" x14ac:dyDescent="0.25">
      <c r="A1031" s="2" t="str">
        <f t="shared" ref="A1031:A1036" si="9">IF(G1031&gt;0,"x","")</f>
        <v/>
      </c>
    </row>
    <row r="1032" spans="1:1" hidden="1" x14ac:dyDescent="0.25">
      <c r="A1032" s="2" t="str">
        <f t="shared" si="9"/>
        <v/>
      </c>
    </row>
    <row r="1033" spans="1:1" hidden="1" x14ac:dyDescent="0.25">
      <c r="A1033" s="2" t="str">
        <f t="shared" si="9"/>
        <v/>
      </c>
    </row>
    <row r="1034" spans="1:1" hidden="1" x14ac:dyDescent="0.25">
      <c r="A1034" s="2" t="str">
        <f t="shared" si="9"/>
        <v/>
      </c>
    </row>
    <row r="1035" spans="1:1" hidden="1" x14ac:dyDescent="0.25">
      <c r="A1035" s="2" t="str">
        <f t="shared" si="9"/>
        <v/>
      </c>
    </row>
    <row r="1036" spans="1:1" hidden="1" x14ac:dyDescent="0.25">
      <c r="A1036" s="2" t="str">
        <f t="shared" si="9"/>
        <v/>
      </c>
    </row>
    <row r="1037" spans="1:1" hidden="1" x14ac:dyDescent="0.25"/>
    <row r="1038" spans="1:1" hidden="1" x14ac:dyDescent="0.25"/>
    <row r="1039" spans="1:1" hidden="1" x14ac:dyDescent="0.25"/>
    <row r="1040" spans="1:1"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hidden="1" x14ac:dyDescent="0.25"/>
    <row r="1186" hidden="1" x14ac:dyDescent="0.25"/>
    <row r="1187" hidden="1" x14ac:dyDescent="0.25"/>
    <row r="1188" hidden="1" x14ac:dyDescent="0.25"/>
    <row r="1189" hidden="1" x14ac:dyDescent="0.25"/>
    <row r="1190" hidden="1" x14ac:dyDescent="0.25"/>
    <row r="1191" hidden="1" x14ac:dyDescent="0.25"/>
    <row r="1192" hidden="1" x14ac:dyDescent="0.25"/>
    <row r="1193" hidden="1" x14ac:dyDescent="0.25"/>
    <row r="1194" hidden="1" x14ac:dyDescent="0.25"/>
    <row r="1195" hidden="1" x14ac:dyDescent="0.25"/>
    <row r="1196" hidden="1" x14ac:dyDescent="0.25"/>
    <row r="1197" hidden="1" x14ac:dyDescent="0.25"/>
    <row r="1198" hidden="1" x14ac:dyDescent="0.25"/>
    <row r="1199" hidden="1" x14ac:dyDescent="0.25"/>
    <row r="1200" hidden="1" x14ac:dyDescent="0.25"/>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spans="1:1" hidden="1" x14ac:dyDescent="0.25"/>
    <row r="1378" spans="1:1" hidden="1" x14ac:dyDescent="0.25"/>
    <row r="1379" spans="1:1" hidden="1" x14ac:dyDescent="0.25"/>
    <row r="1380" spans="1:1" hidden="1" x14ac:dyDescent="0.25"/>
    <row r="1381" spans="1:1" hidden="1" x14ac:dyDescent="0.25"/>
    <row r="1382" spans="1:1" hidden="1" x14ac:dyDescent="0.25"/>
    <row r="1383" spans="1:1" hidden="1" x14ac:dyDescent="0.25"/>
    <row r="1384" spans="1:1" hidden="1" x14ac:dyDescent="0.25"/>
    <row r="1385" spans="1:1" hidden="1" x14ac:dyDescent="0.25"/>
    <row r="1386" spans="1:1" hidden="1" x14ac:dyDescent="0.25"/>
    <row r="1387" spans="1:1" hidden="1" x14ac:dyDescent="0.25"/>
    <row r="1388" spans="1:1" hidden="1" x14ac:dyDescent="0.25"/>
    <row r="1389" spans="1:1" hidden="1" x14ac:dyDescent="0.25"/>
    <row r="1390" spans="1:1" hidden="1" x14ac:dyDescent="0.25"/>
    <row r="1391" spans="1:1" x14ac:dyDescent="0.25">
      <c r="A1391" s="2" t="s">
        <v>15398</v>
      </c>
    </row>
    <row r="1392" spans="1:1" x14ac:dyDescent="0.25">
      <c r="A1392" s="75" t="s">
        <v>15398</v>
      </c>
    </row>
    <row r="1393" spans="1:1" x14ac:dyDescent="0.25">
      <c r="A1393" s="75" t="s">
        <v>15398</v>
      </c>
    </row>
    <row r="1394" spans="1:1" x14ac:dyDescent="0.25">
      <c r="A1394" s="75" t="s">
        <v>15398</v>
      </c>
    </row>
    <row r="1395" spans="1:1" x14ac:dyDescent="0.25">
      <c r="A1395" s="2" t="s">
        <v>15398</v>
      </c>
    </row>
    <row r="1396" spans="1:1" x14ac:dyDescent="0.25">
      <c r="A1396" s="2" t="s">
        <v>15398</v>
      </c>
    </row>
    <row r="1397" spans="1:1" hidden="1" x14ac:dyDescent="0.25">
      <c r="A1397" s="2" t="str">
        <f t="shared" ref="A1397:A1406" si="10">IF(G1397&gt;0,"x","")</f>
        <v/>
      </c>
    </row>
    <row r="1398" spans="1:1" hidden="1" x14ac:dyDescent="0.25">
      <c r="A1398" s="2" t="str">
        <f t="shared" si="10"/>
        <v/>
      </c>
    </row>
    <row r="1399" spans="1:1" hidden="1" x14ac:dyDescent="0.25">
      <c r="A1399" s="2" t="str">
        <f t="shared" si="10"/>
        <v/>
      </c>
    </row>
    <row r="1400" spans="1:1" hidden="1" x14ac:dyDescent="0.25">
      <c r="A1400" s="2" t="str">
        <f t="shared" si="10"/>
        <v/>
      </c>
    </row>
    <row r="1401" spans="1:1" hidden="1" x14ac:dyDescent="0.25">
      <c r="A1401" s="2" t="str">
        <f t="shared" si="10"/>
        <v/>
      </c>
    </row>
    <row r="1402" spans="1:1" hidden="1" x14ac:dyDescent="0.25">
      <c r="A1402" s="2" t="str">
        <f t="shared" si="10"/>
        <v/>
      </c>
    </row>
    <row r="1403" spans="1:1" hidden="1" x14ac:dyDescent="0.25">
      <c r="A1403" s="2" t="str">
        <f t="shared" si="10"/>
        <v/>
      </c>
    </row>
    <row r="1404" spans="1:1" hidden="1" x14ac:dyDescent="0.25">
      <c r="A1404" s="2" t="str">
        <f t="shared" si="10"/>
        <v/>
      </c>
    </row>
    <row r="1405" spans="1:1" hidden="1" x14ac:dyDescent="0.25">
      <c r="A1405" s="2" t="str">
        <f t="shared" si="10"/>
        <v/>
      </c>
    </row>
    <row r="1406" spans="1:1" hidden="1" x14ac:dyDescent="0.25">
      <c r="A1406" s="2" t="str">
        <f t="shared" si="10"/>
        <v/>
      </c>
    </row>
    <row r="1407" spans="1:1" x14ac:dyDescent="0.25">
      <c r="A1407" s="2" t="s">
        <v>15399</v>
      </c>
    </row>
    <row r="1408" spans="1:1" x14ac:dyDescent="0.25">
      <c r="A1408" s="2" t="s">
        <v>15399</v>
      </c>
    </row>
    <row r="1409" spans="1:1" hidden="1" x14ac:dyDescent="0.25">
      <c r="A1409" s="2" t="str">
        <f t="shared" ref="A1409:A1421" si="11">IF(G1409&gt;0,"x","")</f>
        <v/>
      </c>
    </row>
    <row r="1410" spans="1:1" hidden="1" x14ac:dyDescent="0.25">
      <c r="A1410" s="2" t="str">
        <f t="shared" si="11"/>
        <v/>
      </c>
    </row>
    <row r="1411" spans="1:1" hidden="1" x14ac:dyDescent="0.25">
      <c r="A1411" s="2" t="str">
        <f t="shared" si="11"/>
        <v/>
      </c>
    </row>
    <row r="1412" spans="1:1" hidden="1" x14ac:dyDescent="0.25">
      <c r="A1412" s="2" t="str">
        <f t="shared" si="11"/>
        <v/>
      </c>
    </row>
    <row r="1413" spans="1:1" hidden="1" x14ac:dyDescent="0.25">
      <c r="A1413" s="2" t="str">
        <f t="shared" si="11"/>
        <v/>
      </c>
    </row>
    <row r="1414" spans="1:1" hidden="1" x14ac:dyDescent="0.25">
      <c r="A1414" s="2" t="str">
        <f t="shared" si="11"/>
        <v/>
      </c>
    </row>
    <row r="1415" spans="1:1" hidden="1" x14ac:dyDescent="0.25">
      <c r="A1415" s="2" t="str">
        <f t="shared" si="11"/>
        <v/>
      </c>
    </row>
    <row r="1416" spans="1:1" hidden="1" x14ac:dyDescent="0.25">
      <c r="A1416" s="2" t="str">
        <f t="shared" si="11"/>
        <v/>
      </c>
    </row>
    <row r="1417" spans="1:1" hidden="1" x14ac:dyDescent="0.25">
      <c r="A1417" s="2" t="str">
        <f t="shared" si="11"/>
        <v/>
      </c>
    </row>
    <row r="1418" spans="1:1" hidden="1" x14ac:dyDescent="0.25">
      <c r="A1418" s="2" t="str">
        <f t="shared" si="11"/>
        <v/>
      </c>
    </row>
    <row r="1419" spans="1:1" hidden="1" x14ac:dyDescent="0.25">
      <c r="A1419" s="2" t="str">
        <f t="shared" si="11"/>
        <v/>
      </c>
    </row>
    <row r="1420" spans="1:1" hidden="1" x14ac:dyDescent="0.25">
      <c r="A1420" s="2" t="str">
        <f t="shared" si="11"/>
        <v/>
      </c>
    </row>
    <row r="1421" spans="1:1" hidden="1" x14ac:dyDescent="0.25">
      <c r="A1421" s="2" t="str">
        <f t="shared" si="11"/>
        <v/>
      </c>
    </row>
    <row r="1422" spans="1:1" hidden="1" x14ac:dyDescent="0.25"/>
    <row r="1423" spans="1:1" hidden="1" x14ac:dyDescent="0.25"/>
    <row r="1424" spans="1:1"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hidden="1" x14ac:dyDescent="0.25"/>
    <row r="1554" hidden="1" x14ac:dyDescent="0.25"/>
    <row r="1555" hidden="1" x14ac:dyDescent="0.25"/>
    <row r="1556" hidden="1" x14ac:dyDescent="0.25"/>
    <row r="1557" hidden="1" x14ac:dyDescent="0.25"/>
    <row r="1558" hidden="1" x14ac:dyDescent="0.25"/>
    <row r="1559" hidden="1" x14ac:dyDescent="0.25"/>
    <row r="1560" hidden="1" x14ac:dyDescent="0.25"/>
    <row r="1561" hidden="1" x14ac:dyDescent="0.25"/>
    <row r="1562" hidden="1" x14ac:dyDescent="0.25"/>
    <row r="1563" hidden="1" x14ac:dyDescent="0.25"/>
    <row r="1564" hidden="1" x14ac:dyDescent="0.25"/>
    <row r="1565" hidden="1" x14ac:dyDescent="0.25"/>
    <row r="1566" hidden="1" x14ac:dyDescent="0.25"/>
    <row r="1567" hidden="1" x14ac:dyDescent="0.25"/>
    <row r="1568" hidden="1" x14ac:dyDescent="0.25"/>
    <row r="1569" hidden="1" x14ac:dyDescent="0.25"/>
    <row r="1570" hidden="1" x14ac:dyDescent="0.25"/>
    <row r="1571" hidden="1" x14ac:dyDescent="0.25"/>
    <row r="1572" hidden="1" x14ac:dyDescent="0.25"/>
    <row r="1573" hidden="1" x14ac:dyDescent="0.25"/>
    <row r="1574" hidden="1" x14ac:dyDescent="0.25"/>
    <row r="1575" hidden="1" x14ac:dyDescent="0.25"/>
    <row r="1576" hidden="1" x14ac:dyDescent="0.25"/>
    <row r="1577" hidden="1" x14ac:dyDescent="0.25"/>
    <row r="1578" hidden="1" x14ac:dyDescent="0.25"/>
    <row r="1579" hidden="1" x14ac:dyDescent="0.25"/>
    <row r="1580" hidden="1" x14ac:dyDescent="0.25"/>
    <row r="1581" hidden="1" x14ac:dyDescent="0.25"/>
    <row r="1582" hidden="1" x14ac:dyDescent="0.25"/>
    <row r="1583" hidden="1" x14ac:dyDescent="0.25"/>
    <row r="1584" hidden="1" x14ac:dyDescent="0.25"/>
    <row r="1585" hidden="1" x14ac:dyDescent="0.25"/>
    <row r="1586" hidden="1" x14ac:dyDescent="0.25"/>
    <row r="1587" hidden="1" x14ac:dyDescent="0.25"/>
    <row r="1588" hidden="1" x14ac:dyDescent="0.25"/>
    <row r="1589" hidden="1" x14ac:dyDescent="0.25"/>
    <row r="1590" hidden="1" x14ac:dyDescent="0.25"/>
    <row r="1591" hidden="1" x14ac:dyDescent="0.25"/>
    <row r="1592" hidden="1" x14ac:dyDescent="0.25"/>
    <row r="1593" hidden="1" x14ac:dyDescent="0.25"/>
    <row r="1594" hidden="1" x14ac:dyDescent="0.25"/>
    <row r="1595" hidden="1" x14ac:dyDescent="0.25"/>
    <row r="1596" hidden="1" x14ac:dyDescent="0.25"/>
    <row r="1597" hidden="1" x14ac:dyDescent="0.25"/>
    <row r="1598" hidden="1" x14ac:dyDescent="0.25"/>
    <row r="1599" hidden="1" x14ac:dyDescent="0.25"/>
    <row r="1600"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hidden="1" x14ac:dyDescent="0.25"/>
    <row r="1922" hidden="1" x14ac:dyDescent="0.25"/>
    <row r="1923" hidden="1" x14ac:dyDescent="0.25"/>
    <row r="1924" hidden="1" x14ac:dyDescent="0.25"/>
    <row r="1925" hidden="1" x14ac:dyDescent="0.25"/>
    <row r="1926" hidden="1" x14ac:dyDescent="0.25"/>
    <row r="1927" hidden="1" x14ac:dyDescent="0.25"/>
    <row r="1928" hidden="1" x14ac:dyDescent="0.25"/>
    <row r="1929" hidden="1" x14ac:dyDescent="0.25"/>
    <row r="1930" hidden="1" x14ac:dyDescent="0.25"/>
    <row r="1931" hidden="1" x14ac:dyDescent="0.25"/>
    <row r="1932" hidden="1" x14ac:dyDescent="0.25"/>
    <row r="1933" hidden="1" x14ac:dyDescent="0.25"/>
    <row r="1934" hidden="1" x14ac:dyDescent="0.25"/>
    <row r="1935" hidden="1" x14ac:dyDescent="0.25"/>
    <row r="1936" hidden="1" x14ac:dyDescent="0.25"/>
    <row r="1937" hidden="1" x14ac:dyDescent="0.25"/>
    <row r="1938" hidden="1" x14ac:dyDescent="0.25"/>
    <row r="1939" hidden="1" x14ac:dyDescent="0.25"/>
    <row r="1940" hidden="1" x14ac:dyDescent="0.25"/>
    <row r="1941" hidden="1" x14ac:dyDescent="0.25"/>
    <row r="1942" hidden="1" x14ac:dyDescent="0.25"/>
    <row r="1943" hidden="1" x14ac:dyDescent="0.25"/>
    <row r="1944" hidden="1" x14ac:dyDescent="0.25"/>
    <row r="1945" hidden="1" x14ac:dyDescent="0.25"/>
    <row r="1946" hidden="1" x14ac:dyDescent="0.25"/>
    <row r="1947" hidden="1" x14ac:dyDescent="0.25"/>
    <row r="1948" hidden="1" x14ac:dyDescent="0.25"/>
    <row r="1949" hidden="1" x14ac:dyDescent="0.25"/>
    <row r="1950" hidden="1" x14ac:dyDescent="0.25"/>
    <row r="1951" hidden="1" x14ac:dyDescent="0.25"/>
    <row r="1952" hidden="1" x14ac:dyDescent="0.25"/>
    <row r="1953" hidden="1" x14ac:dyDescent="0.25"/>
    <row r="1954" hidden="1" x14ac:dyDescent="0.25"/>
    <row r="1955" hidden="1" x14ac:dyDescent="0.25"/>
    <row r="1956" hidden="1" x14ac:dyDescent="0.25"/>
    <row r="1957" hidden="1" x14ac:dyDescent="0.25"/>
    <row r="1958" hidden="1" x14ac:dyDescent="0.25"/>
    <row r="1959" hidden="1" x14ac:dyDescent="0.25"/>
    <row r="1960" hidden="1" x14ac:dyDescent="0.25"/>
    <row r="1961" hidden="1" x14ac:dyDescent="0.25"/>
    <row r="1962" hidden="1" x14ac:dyDescent="0.25"/>
    <row r="1963" hidden="1" x14ac:dyDescent="0.25"/>
    <row r="1964" hidden="1" x14ac:dyDescent="0.25"/>
    <row r="1965" hidden="1" x14ac:dyDescent="0.25"/>
    <row r="1966" hidden="1" x14ac:dyDescent="0.25"/>
    <row r="1967" hidden="1" x14ac:dyDescent="0.25"/>
    <row r="1968" hidden="1" x14ac:dyDescent="0.25"/>
    <row r="1969" hidden="1" x14ac:dyDescent="0.25"/>
    <row r="1970" hidden="1" x14ac:dyDescent="0.25"/>
    <row r="1971" hidden="1" x14ac:dyDescent="0.25"/>
    <row r="1972" hidden="1" x14ac:dyDescent="0.25"/>
    <row r="1973" hidden="1" x14ac:dyDescent="0.25"/>
    <row r="1974" hidden="1" x14ac:dyDescent="0.25"/>
    <row r="1975" hidden="1" x14ac:dyDescent="0.25"/>
    <row r="1976" hidden="1" x14ac:dyDescent="0.25"/>
    <row r="1977" hidden="1" x14ac:dyDescent="0.25"/>
    <row r="1978" hidden="1" x14ac:dyDescent="0.25"/>
    <row r="1979" hidden="1" x14ac:dyDescent="0.25"/>
    <row r="1980" hidden="1" x14ac:dyDescent="0.25"/>
    <row r="1981" hidden="1" x14ac:dyDescent="0.25"/>
    <row r="1982" hidden="1" x14ac:dyDescent="0.25"/>
    <row r="1983" hidden="1" x14ac:dyDescent="0.25"/>
    <row r="1984" hidden="1" x14ac:dyDescent="0.25"/>
    <row r="1985" hidden="1" x14ac:dyDescent="0.25"/>
    <row r="1986" hidden="1" x14ac:dyDescent="0.25"/>
    <row r="1987" hidden="1" x14ac:dyDescent="0.25"/>
    <row r="1988" hidden="1" x14ac:dyDescent="0.25"/>
    <row r="1989" hidden="1" x14ac:dyDescent="0.25"/>
    <row r="1990" hidden="1" x14ac:dyDescent="0.25"/>
    <row r="1991" hidden="1" x14ac:dyDescent="0.25"/>
    <row r="1992" hidden="1" x14ac:dyDescent="0.25"/>
    <row r="1993" hidden="1" x14ac:dyDescent="0.25"/>
    <row r="1994" hidden="1" x14ac:dyDescent="0.25"/>
    <row r="1995" hidden="1" x14ac:dyDescent="0.25"/>
    <row r="1996" hidden="1" x14ac:dyDescent="0.25"/>
    <row r="1997" hidden="1" x14ac:dyDescent="0.25"/>
    <row r="1998" hidden="1" x14ac:dyDescent="0.25"/>
    <row r="1999" hidden="1" x14ac:dyDescent="0.25"/>
    <row r="2000" hidden="1" x14ac:dyDescent="0.25"/>
    <row r="2001" hidden="1" x14ac:dyDescent="0.25"/>
    <row r="2002" hidden="1" x14ac:dyDescent="0.25"/>
    <row r="2003" hidden="1" x14ac:dyDescent="0.25"/>
    <row r="2004" hidden="1" x14ac:dyDescent="0.25"/>
    <row r="2005" hidden="1" x14ac:dyDescent="0.25"/>
    <row r="2006" hidden="1" x14ac:dyDescent="0.25"/>
    <row r="2007" hidden="1" x14ac:dyDescent="0.25"/>
    <row r="2008" hidden="1" x14ac:dyDescent="0.25"/>
    <row r="2009" hidden="1" x14ac:dyDescent="0.25"/>
    <row r="2010" hidden="1" x14ac:dyDescent="0.25"/>
    <row r="2011" hidden="1" x14ac:dyDescent="0.25"/>
    <row r="2012" hidden="1" x14ac:dyDescent="0.25"/>
    <row r="2013" hidden="1" x14ac:dyDescent="0.25"/>
    <row r="2014" hidden="1" x14ac:dyDescent="0.25"/>
    <row r="2015" hidden="1" x14ac:dyDescent="0.25"/>
    <row r="2016" hidden="1" x14ac:dyDescent="0.25"/>
    <row r="2017" hidden="1" x14ac:dyDescent="0.25"/>
    <row r="2018" hidden="1" x14ac:dyDescent="0.25"/>
    <row r="2019" hidden="1" x14ac:dyDescent="0.25"/>
    <row r="2020" hidden="1" x14ac:dyDescent="0.25"/>
    <row r="2021" hidden="1" x14ac:dyDescent="0.25"/>
    <row r="2022" hidden="1" x14ac:dyDescent="0.25"/>
    <row r="2023" hidden="1" x14ac:dyDescent="0.25"/>
    <row r="2024" hidden="1" x14ac:dyDescent="0.25"/>
    <row r="2025" hidden="1" x14ac:dyDescent="0.25"/>
    <row r="2026" hidden="1" x14ac:dyDescent="0.25"/>
    <row r="2027" hidden="1" x14ac:dyDescent="0.25"/>
    <row r="2028" hidden="1" x14ac:dyDescent="0.25"/>
    <row r="2029" hidden="1" x14ac:dyDescent="0.25"/>
    <row r="2030" hidden="1" x14ac:dyDescent="0.25"/>
    <row r="2031" hidden="1" x14ac:dyDescent="0.25"/>
    <row r="2032" hidden="1" x14ac:dyDescent="0.25"/>
    <row r="2033" hidden="1" x14ac:dyDescent="0.25"/>
    <row r="2034" hidden="1" x14ac:dyDescent="0.25"/>
    <row r="2035" hidden="1" x14ac:dyDescent="0.25"/>
    <row r="2036" hidden="1" x14ac:dyDescent="0.25"/>
    <row r="2037" hidden="1" x14ac:dyDescent="0.25"/>
    <row r="2038" hidden="1" x14ac:dyDescent="0.25"/>
    <row r="2039" hidden="1" x14ac:dyDescent="0.25"/>
    <row r="2040" hidden="1" x14ac:dyDescent="0.25"/>
    <row r="2041" hidden="1" x14ac:dyDescent="0.25"/>
    <row r="2042" hidden="1" x14ac:dyDescent="0.25"/>
    <row r="2043" hidden="1" x14ac:dyDescent="0.25"/>
    <row r="2044" hidden="1" x14ac:dyDescent="0.25"/>
    <row r="2045" hidden="1" x14ac:dyDescent="0.25"/>
    <row r="2046" hidden="1" x14ac:dyDescent="0.25"/>
    <row r="2047" hidden="1" x14ac:dyDescent="0.25"/>
    <row r="2048" hidden="1" x14ac:dyDescent="0.25"/>
    <row r="2049" spans="1:1" hidden="1" x14ac:dyDescent="0.25"/>
    <row r="2050" spans="1:1" hidden="1" x14ac:dyDescent="0.25"/>
    <row r="2051" spans="1:1" hidden="1" x14ac:dyDescent="0.25"/>
    <row r="2052" spans="1:1" hidden="1" x14ac:dyDescent="0.25"/>
    <row r="2053" spans="1:1" hidden="1" x14ac:dyDescent="0.25"/>
    <row r="2054" spans="1:1" hidden="1" x14ac:dyDescent="0.25"/>
    <row r="2055" spans="1:1" hidden="1" x14ac:dyDescent="0.25"/>
    <row r="2056" spans="1:1" hidden="1" x14ac:dyDescent="0.25"/>
    <row r="2057" spans="1:1" hidden="1" x14ac:dyDescent="0.25"/>
    <row r="2058" spans="1:1" hidden="1" x14ac:dyDescent="0.25"/>
    <row r="2059" spans="1:1" hidden="1" x14ac:dyDescent="0.25"/>
    <row r="2060" spans="1:1" hidden="1" x14ac:dyDescent="0.25"/>
    <row r="2061" spans="1:1" hidden="1" x14ac:dyDescent="0.25"/>
    <row r="2062" spans="1:1" hidden="1" x14ac:dyDescent="0.25"/>
    <row r="2063" spans="1:1" hidden="1" x14ac:dyDescent="0.25"/>
    <row r="2064" spans="1:1" x14ac:dyDescent="0.25">
      <c r="A2064" s="2" t="s">
        <v>15398</v>
      </c>
    </row>
    <row r="2065" spans="1:1" x14ac:dyDescent="0.25">
      <c r="A2065" s="75" t="s">
        <v>15398</v>
      </c>
    </row>
    <row r="2066" spans="1:1" x14ac:dyDescent="0.25">
      <c r="A2066" s="75" t="s">
        <v>15398</v>
      </c>
    </row>
    <row r="2067" spans="1:1" x14ac:dyDescent="0.25">
      <c r="A2067" s="75" t="s">
        <v>15398</v>
      </c>
    </row>
    <row r="2068" spans="1:1" x14ac:dyDescent="0.25">
      <c r="A2068" s="2" t="s">
        <v>15398</v>
      </c>
    </row>
    <row r="2069" spans="1:1" x14ac:dyDescent="0.25">
      <c r="A2069" s="2" t="s">
        <v>15398</v>
      </c>
    </row>
    <row r="2070" spans="1:1" hidden="1" x14ac:dyDescent="0.25">
      <c r="A2070" s="2" t="str">
        <f t="shared" ref="A2070:A2079" si="12">IF(G2070&gt;0,"x","")</f>
        <v/>
      </c>
    </row>
    <row r="2071" spans="1:1" hidden="1" x14ac:dyDescent="0.25">
      <c r="A2071" s="2" t="str">
        <f t="shared" si="12"/>
        <v/>
      </c>
    </row>
    <row r="2072" spans="1:1" hidden="1" x14ac:dyDescent="0.25">
      <c r="A2072" s="2" t="str">
        <f t="shared" si="12"/>
        <v/>
      </c>
    </row>
    <row r="2073" spans="1:1" hidden="1" x14ac:dyDescent="0.25">
      <c r="A2073" s="2" t="str">
        <f t="shared" si="12"/>
        <v/>
      </c>
    </row>
    <row r="2074" spans="1:1" hidden="1" x14ac:dyDescent="0.25">
      <c r="A2074" s="2" t="str">
        <f t="shared" si="12"/>
        <v/>
      </c>
    </row>
    <row r="2075" spans="1:1" hidden="1" x14ac:dyDescent="0.25">
      <c r="A2075" s="2" t="str">
        <f t="shared" si="12"/>
        <v/>
      </c>
    </row>
    <row r="2076" spans="1:1" hidden="1" x14ac:dyDescent="0.25">
      <c r="A2076" s="2" t="str">
        <f t="shared" si="12"/>
        <v/>
      </c>
    </row>
    <row r="2077" spans="1:1" hidden="1" x14ac:dyDescent="0.25">
      <c r="A2077" s="2" t="str">
        <f t="shared" si="12"/>
        <v/>
      </c>
    </row>
    <row r="2078" spans="1:1" hidden="1" x14ac:dyDescent="0.25">
      <c r="A2078" s="2" t="str">
        <f t="shared" si="12"/>
        <v/>
      </c>
    </row>
    <row r="2079" spans="1:1" hidden="1" x14ac:dyDescent="0.25">
      <c r="A2079" s="2" t="str">
        <f t="shared" si="12"/>
        <v/>
      </c>
    </row>
    <row r="2080" spans="1:1" x14ac:dyDescent="0.25">
      <c r="A2080" s="2" t="s">
        <v>15399</v>
      </c>
    </row>
    <row r="2081" spans="1:1" x14ac:dyDescent="0.25">
      <c r="A2081" s="2" t="s">
        <v>15399</v>
      </c>
    </row>
    <row r="2082" spans="1:1" hidden="1" x14ac:dyDescent="0.25">
      <c r="A2082" s="2" t="str">
        <f t="shared" ref="A2082:A2094" si="13">IF(G2082&gt;0,"x","")</f>
        <v/>
      </c>
    </row>
    <row r="2083" spans="1:1" hidden="1" x14ac:dyDescent="0.25">
      <c r="A2083" s="2" t="str">
        <f t="shared" si="13"/>
        <v/>
      </c>
    </row>
    <row r="2084" spans="1:1" hidden="1" x14ac:dyDescent="0.25">
      <c r="A2084" s="2" t="str">
        <f t="shared" si="13"/>
        <v/>
      </c>
    </row>
    <row r="2085" spans="1:1" hidden="1" x14ac:dyDescent="0.25">
      <c r="A2085" s="2" t="str">
        <f t="shared" si="13"/>
        <v/>
      </c>
    </row>
    <row r="2086" spans="1:1" hidden="1" x14ac:dyDescent="0.25">
      <c r="A2086" s="2" t="str">
        <f t="shared" si="13"/>
        <v/>
      </c>
    </row>
    <row r="2087" spans="1:1" hidden="1" x14ac:dyDescent="0.25">
      <c r="A2087" s="2" t="str">
        <f t="shared" si="13"/>
        <v/>
      </c>
    </row>
    <row r="2088" spans="1:1" hidden="1" x14ac:dyDescent="0.25">
      <c r="A2088" s="2" t="str">
        <f t="shared" si="13"/>
        <v/>
      </c>
    </row>
    <row r="2089" spans="1:1" hidden="1" x14ac:dyDescent="0.25">
      <c r="A2089" s="2" t="str">
        <f t="shared" si="13"/>
        <v/>
      </c>
    </row>
    <row r="2090" spans="1:1" hidden="1" x14ac:dyDescent="0.25">
      <c r="A2090" s="2" t="str">
        <f t="shared" si="13"/>
        <v/>
      </c>
    </row>
    <row r="2091" spans="1:1" hidden="1" x14ac:dyDescent="0.25">
      <c r="A2091" s="2" t="str">
        <f t="shared" si="13"/>
        <v/>
      </c>
    </row>
    <row r="2092" spans="1:1" hidden="1" x14ac:dyDescent="0.25">
      <c r="A2092" s="2" t="str">
        <f t="shared" si="13"/>
        <v/>
      </c>
    </row>
    <row r="2093" spans="1:1" hidden="1" x14ac:dyDescent="0.25">
      <c r="A2093" s="2" t="str">
        <f t="shared" si="13"/>
        <v/>
      </c>
    </row>
    <row r="2094" spans="1:1" hidden="1" x14ac:dyDescent="0.25">
      <c r="A2094" s="2" t="str">
        <f t="shared" si="13"/>
        <v/>
      </c>
    </row>
    <row r="2095" spans="1:1" hidden="1" x14ac:dyDescent="0.25"/>
    <row r="2096" spans="1:1" hidden="1" x14ac:dyDescent="0.25"/>
    <row r="2097" hidden="1" x14ac:dyDescent="0.25"/>
    <row r="2098" hidden="1" x14ac:dyDescent="0.25"/>
    <row r="2099" hidden="1" x14ac:dyDescent="0.25"/>
    <row r="2100" hidden="1" x14ac:dyDescent="0.25"/>
    <row r="2101" hidden="1" x14ac:dyDescent="0.25"/>
    <row r="2102" hidden="1" x14ac:dyDescent="0.25"/>
    <row r="2103" hidden="1" x14ac:dyDescent="0.25"/>
    <row r="2104" hidden="1" x14ac:dyDescent="0.25"/>
    <row r="2105" hidden="1" x14ac:dyDescent="0.25"/>
    <row r="2106" hidden="1" x14ac:dyDescent="0.25"/>
    <row r="2107" hidden="1" x14ac:dyDescent="0.25"/>
    <row r="2108" hidden="1" x14ac:dyDescent="0.25"/>
    <row r="2109" hidden="1" x14ac:dyDescent="0.25"/>
    <row r="2110" hidden="1" x14ac:dyDescent="0.25"/>
    <row r="2111" hidden="1" x14ac:dyDescent="0.25"/>
    <row r="2112" hidden="1" x14ac:dyDescent="0.25"/>
    <row r="2113" hidden="1" x14ac:dyDescent="0.25"/>
    <row r="2114" hidden="1" x14ac:dyDescent="0.25"/>
    <row r="2115" hidden="1" x14ac:dyDescent="0.25"/>
    <row r="2116" hidden="1" x14ac:dyDescent="0.25"/>
    <row r="2117" hidden="1" x14ac:dyDescent="0.25"/>
    <row r="2118" hidden="1" x14ac:dyDescent="0.25"/>
    <row r="2119" hidden="1" x14ac:dyDescent="0.25"/>
    <row r="2120" hidden="1" x14ac:dyDescent="0.25"/>
    <row r="2121" hidden="1" x14ac:dyDescent="0.25"/>
    <row r="2122" hidden="1" x14ac:dyDescent="0.25"/>
    <row r="2123" hidden="1" x14ac:dyDescent="0.25"/>
    <row r="2124" hidden="1" x14ac:dyDescent="0.25"/>
    <row r="2125" hidden="1" x14ac:dyDescent="0.25"/>
    <row r="2126" hidden="1" x14ac:dyDescent="0.25"/>
    <row r="2127" hidden="1" x14ac:dyDescent="0.25"/>
    <row r="2128" hidden="1" x14ac:dyDescent="0.25"/>
    <row r="2129" hidden="1" x14ac:dyDescent="0.25"/>
    <row r="2130" hidden="1" x14ac:dyDescent="0.25"/>
    <row r="2131" hidden="1" x14ac:dyDescent="0.25"/>
    <row r="2132" hidden="1" x14ac:dyDescent="0.25"/>
    <row r="2133" hidden="1" x14ac:dyDescent="0.25"/>
    <row r="2134" hidden="1" x14ac:dyDescent="0.25"/>
    <row r="2135" hidden="1" x14ac:dyDescent="0.25"/>
    <row r="2136" hidden="1" x14ac:dyDescent="0.25"/>
    <row r="2137" hidden="1" x14ac:dyDescent="0.25"/>
    <row r="2138" hidden="1" x14ac:dyDescent="0.25"/>
    <row r="2139" hidden="1" x14ac:dyDescent="0.25"/>
    <row r="2140" hidden="1" x14ac:dyDescent="0.25"/>
    <row r="2141" hidden="1" x14ac:dyDescent="0.25"/>
    <row r="2142" hidden="1" x14ac:dyDescent="0.25"/>
    <row r="2143" hidden="1" x14ac:dyDescent="0.25"/>
    <row r="2144" hidden="1" x14ac:dyDescent="0.25"/>
    <row r="2145" hidden="1" x14ac:dyDescent="0.25"/>
    <row r="2146" hidden="1" x14ac:dyDescent="0.25"/>
    <row r="2147" hidden="1" x14ac:dyDescent="0.25"/>
    <row r="2148" hidden="1" x14ac:dyDescent="0.25"/>
    <row r="2149" hidden="1" x14ac:dyDescent="0.25"/>
    <row r="2150" hidden="1" x14ac:dyDescent="0.25"/>
    <row r="2151" hidden="1" x14ac:dyDescent="0.25"/>
    <row r="2152" hidden="1" x14ac:dyDescent="0.25"/>
    <row r="2153" hidden="1" x14ac:dyDescent="0.25"/>
    <row r="2154" hidden="1" x14ac:dyDescent="0.25"/>
    <row r="2155" hidden="1" x14ac:dyDescent="0.25"/>
    <row r="2156" hidden="1" x14ac:dyDescent="0.25"/>
    <row r="2157" hidden="1" x14ac:dyDescent="0.25"/>
    <row r="2158" hidden="1" x14ac:dyDescent="0.25"/>
    <row r="2159" hidden="1" x14ac:dyDescent="0.25"/>
    <row r="2160" hidden="1" x14ac:dyDescent="0.25"/>
    <row r="2161" hidden="1" x14ac:dyDescent="0.25"/>
    <row r="2162" hidden="1" x14ac:dyDescent="0.25"/>
    <row r="2163" hidden="1" x14ac:dyDescent="0.25"/>
    <row r="2164" hidden="1" x14ac:dyDescent="0.25"/>
    <row r="2165" hidden="1" x14ac:dyDescent="0.25"/>
    <row r="2166" hidden="1" x14ac:dyDescent="0.25"/>
    <row r="2167" hidden="1" x14ac:dyDescent="0.25"/>
    <row r="2168" hidden="1" x14ac:dyDescent="0.25"/>
    <row r="2169" hidden="1" x14ac:dyDescent="0.25"/>
    <row r="2170" hidden="1" x14ac:dyDescent="0.25"/>
    <row r="2171" hidden="1" x14ac:dyDescent="0.25"/>
    <row r="2172" hidden="1" x14ac:dyDescent="0.25"/>
    <row r="2173" hidden="1" x14ac:dyDescent="0.25"/>
    <row r="2174" hidden="1" x14ac:dyDescent="0.25"/>
    <row r="2175" hidden="1" x14ac:dyDescent="0.25"/>
    <row r="2176" hidden="1" x14ac:dyDescent="0.25"/>
    <row r="2177" hidden="1" x14ac:dyDescent="0.25"/>
    <row r="2178" hidden="1" x14ac:dyDescent="0.25"/>
    <row r="2179" hidden="1" x14ac:dyDescent="0.25"/>
    <row r="2180" hidden="1" x14ac:dyDescent="0.25"/>
    <row r="2181" hidden="1" x14ac:dyDescent="0.25"/>
    <row r="2182" hidden="1" x14ac:dyDescent="0.25"/>
    <row r="2183" hidden="1" x14ac:dyDescent="0.25"/>
    <row r="2184" hidden="1" x14ac:dyDescent="0.25"/>
    <row r="2185" hidden="1" x14ac:dyDescent="0.25"/>
    <row r="2186" hidden="1" x14ac:dyDescent="0.25"/>
    <row r="2187" hidden="1" x14ac:dyDescent="0.25"/>
    <row r="2188" hidden="1" x14ac:dyDescent="0.25"/>
    <row r="2189" hidden="1" x14ac:dyDescent="0.25"/>
    <row r="2190" hidden="1" x14ac:dyDescent="0.25"/>
    <row r="2191" hidden="1" x14ac:dyDescent="0.25"/>
    <row r="2192" hidden="1" x14ac:dyDescent="0.25"/>
    <row r="2193" hidden="1" x14ac:dyDescent="0.25"/>
    <row r="2194" hidden="1" x14ac:dyDescent="0.25"/>
    <row r="2195" hidden="1" x14ac:dyDescent="0.25"/>
    <row r="2196" hidden="1" x14ac:dyDescent="0.25"/>
    <row r="2197" hidden="1" x14ac:dyDescent="0.25"/>
    <row r="2198" hidden="1" x14ac:dyDescent="0.25"/>
    <row r="2199" hidden="1" x14ac:dyDescent="0.25"/>
    <row r="2200" hidden="1" x14ac:dyDescent="0.25"/>
    <row r="2201" hidden="1" x14ac:dyDescent="0.25"/>
    <row r="2202" hidden="1" x14ac:dyDescent="0.25"/>
    <row r="2203" hidden="1" x14ac:dyDescent="0.25"/>
    <row r="2204" hidden="1" x14ac:dyDescent="0.25"/>
    <row r="2205" hidden="1" x14ac:dyDescent="0.25"/>
    <row r="2206" hidden="1" x14ac:dyDescent="0.25"/>
    <row r="2207" hidden="1" x14ac:dyDescent="0.25"/>
    <row r="2208" hidden="1" x14ac:dyDescent="0.25"/>
    <row r="2209" hidden="1" x14ac:dyDescent="0.25"/>
    <row r="2210" hidden="1" x14ac:dyDescent="0.25"/>
    <row r="2211" hidden="1" x14ac:dyDescent="0.25"/>
    <row r="2212" hidden="1" x14ac:dyDescent="0.25"/>
    <row r="2213" hidden="1" x14ac:dyDescent="0.25"/>
    <row r="2214" hidden="1" x14ac:dyDescent="0.25"/>
    <row r="2215" hidden="1" x14ac:dyDescent="0.25"/>
    <row r="2216" hidden="1" x14ac:dyDescent="0.25"/>
    <row r="2217" hidden="1" x14ac:dyDescent="0.25"/>
    <row r="2218" hidden="1" x14ac:dyDescent="0.25"/>
    <row r="2219" hidden="1" x14ac:dyDescent="0.25"/>
    <row r="2220" hidden="1" x14ac:dyDescent="0.25"/>
    <row r="2221" hidden="1" x14ac:dyDescent="0.25"/>
    <row r="2222" hidden="1" x14ac:dyDescent="0.25"/>
    <row r="2223" hidden="1" x14ac:dyDescent="0.25"/>
    <row r="2224" hidden="1" x14ac:dyDescent="0.25"/>
    <row r="2225" hidden="1" x14ac:dyDescent="0.25"/>
    <row r="2226" hidden="1" x14ac:dyDescent="0.25"/>
    <row r="2227" hidden="1" x14ac:dyDescent="0.25"/>
    <row r="2228" hidden="1" x14ac:dyDescent="0.25"/>
    <row r="2229" hidden="1" x14ac:dyDescent="0.25"/>
    <row r="2230" hidden="1" x14ac:dyDescent="0.25"/>
    <row r="2231" hidden="1" x14ac:dyDescent="0.25"/>
    <row r="2232" hidden="1" x14ac:dyDescent="0.25"/>
    <row r="2233" hidden="1" x14ac:dyDescent="0.25"/>
    <row r="2234" hidden="1" x14ac:dyDescent="0.25"/>
    <row r="2235" hidden="1" x14ac:dyDescent="0.25"/>
    <row r="2236" hidden="1" x14ac:dyDescent="0.25"/>
    <row r="2237" hidden="1" x14ac:dyDescent="0.25"/>
    <row r="2238" hidden="1" x14ac:dyDescent="0.25"/>
    <row r="2239" hidden="1" x14ac:dyDescent="0.25"/>
    <row r="2240" hidden="1" x14ac:dyDescent="0.25"/>
    <row r="2241" hidden="1" x14ac:dyDescent="0.25"/>
    <row r="2242" hidden="1" x14ac:dyDescent="0.25"/>
    <row r="2243" hidden="1" x14ac:dyDescent="0.25"/>
    <row r="2244" hidden="1" x14ac:dyDescent="0.25"/>
    <row r="2245" hidden="1" x14ac:dyDescent="0.25"/>
    <row r="2246" hidden="1" x14ac:dyDescent="0.25"/>
    <row r="2247" hidden="1" x14ac:dyDescent="0.25"/>
    <row r="2248" hidden="1" x14ac:dyDescent="0.25"/>
    <row r="2249" hidden="1" x14ac:dyDescent="0.25"/>
    <row r="2250" hidden="1" x14ac:dyDescent="0.25"/>
    <row r="2251" hidden="1" x14ac:dyDescent="0.25"/>
    <row r="2252" hidden="1" x14ac:dyDescent="0.25"/>
    <row r="2253" hidden="1" x14ac:dyDescent="0.25"/>
    <row r="2254" hidden="1" x14ac:dyDescent="0.25"/>
    <row r="2255" hidden="1" x14ac:dyDescent="0.25"/>
    <row r="2256" hidden="1" x14ac:dyDescent="0.25"/>
    <row r="2257" hidden="1" x14ac:dyDescent="0.25"/>
    <row r="2258" hidden="1" x14ac:dyDescent="0.25"/>
    <row r="2259" hidden="1" x14ac:dyDescent="0.25"/>
    <row r="2260" hidden="1" x14ac:dyDescent="0.25"/>
    <row r="2261" hidden="1" x14ac:dyDescent="0.25"/>
    <row r="2262" hidden="1" x14ac:dyDescent="0.25"/>
    <row r="2263" hidden="1" x14ac:dyDescent="0.25"/>
    <row r="2264" hidden="1" x14ac:dyDescent="0.25"/>
    <row r="2265" hidden="1" x14ac:dyDescent="0.25"/>
    <row r="2266" hidden="1" x14ac:dyDescent="0.25"/>
    <row r="2267" hidden="1" x14ac:dyDescent="0.25"/>
    <row r="2268" hidden="1" x14ac:dyDescent="0.25"/>
    <row r="2269" hidden="1" x14ac:dyDescent="0.25"/>
    <row r="2270" hidden="1" x14ac:dyDescent="0.25"/>
    <row r="2271" hidden="1" x14ac:dyDescent="0.25"/>
    <row r="2272" hidden="1" x14ac:dyDescent="0.25"/>
    <row r="2273" hidden="1" x14ac:dyDescent="0.25"/>
    <row r="2274" hidden="1" x14ac:dyDescent="0.25"/>
    <row r="2275" hidden="1" x14ac:dyDescent="0.25"/>
    <row r="2276" hidden="1" x14ac:dyDescent="0.25"/>
    <row r="2277" hidden="1" x14ac:dyDescent="0.25"/>
    <row r="2278" hidden="1" x14ac:dyDescent="0.25"/>
    <row r="2279" hidden="1" x14ac:dyDescent="0.25"/>
    <row r="2280" hidden="1" x14ac:dyDescent="0.25"/>
    <row r="2281" hidden="1" x14ac:dyDescent="0.25"/>
    <row r="2282" hidden="1" x14ac:dyDescent="0.25"/>
    <row r="2283" hidden="1" x14ac:dyDescent="0.25"/>
    <row r="2284" hidden="1" x14ac:dyDescent="0.25"/>
    <row r="2285" hidden="1" x14ac:dyDescent="0.25"/>
    <row r="2286" hidden="1" x14ac:dyDescent="0.25"/>
    <row r="2287" hidden="1" x14ac:dyDescent="0.25"/>
    <row r="2288" hidden="1" x14ac:dyDescent="0.25"/>
    <row r="2289" hidden="1" x14ac:dyDescent="0.25"/>
    <row r="2290" hidden="1" x14ac:dyDescent="0.25"/>
    <row r="2291" hidden="1" x14ac:dyDescent="0.25"/>
    <row r="2292" hidden="1" x14ac:dyDescent="0.25"/>
    <row r="2293" hidden="1" x14ac:dyDescent="0.25"/>
    <row r="2294" hidden="1" x14ac:dyDescent="0.25"/>
    <row r="2295" hidden="1" x14ac:dyDescent="0.25"/>
    <row r="2296" hidden="1" x14ac:dyDescent="0.25"/>
    <row r="2297" hidden="1" x14ac:dyDescent="0.25"/>
    <row r="2298" hidden="1" x14ac:dyDescent="0.25"/>
    <row r="2299" hidden="1" x14ac:dyDescent="0.25"/>
    <row r="2300" hidden="1" x14ac:dyDescent="0.25"/>
    <row r="2301" hidden="1" x14ac:dyDescent="0.25"/>
    <row r="2302" hidden="1" x14ac:dyDescent="0.25"/>
    <row r="2303" hidden="1" x14ac:dyDescent="0.25"/>
    <row r="2304" hidden="1" x14ac:dyDescent="0.25"/>
    <row r="2305" hidden="1" x14ac:dyDescent="0.25"/>
    <row r="2306" hidden="1" x14ac:dyDescent="0.25"/>
    <row r="2307" hidden="1" x14ac:dyDescent="0.25"/>
    <row r="2308" hidden="1" x14ac:dyDescent="0.25"/>
    <row r="2309" hidden="1" x14ac:dyDescent="0.25"/>
    <row r="2310" hidden="1" x14ac:dyDescent="0.25"/>
    <row r="2311" hidden="1" x14ac:dyDescent="0.25"/>
    <row r="2312" hidden="1" x14ac:dyDescent="0.25"/>
    <row r="2313" hidden="1" x14ac:dyDescent="0.25"/>
    <row r="2314" hidden="1" x14ac:dyDescent="0.25"/>
    <row r="2315" hidden="1" x14ac:dyDescent="0.25"/>
    <row r="2316" hidden="1" x14ac:dyDescent="0.25"/>
    <row r="2317" hidden="1" x14ac:dyDescent="0.25"/>
    <row r="2318" hidden="1" x14ac:dyDescent="0.25"/>
    <row r="2319" hidden="1" x14ac:dyDescent="0.25"/>
    <row r="2320" hidden="1" x14ac:dyDescent="0.25"/>
    <row r="2321" hidden="1" x14ac:dyDescent="0.25"/>
    <row r="2322" hidden="1" x14ac:dyDescent="0.25"/>
    <row r="2323" hidden="1" x14ac:dyDescent="0.25"/>
    <row r="2324" hidden="1" x14ac:dyDescent="0.25"/>
    <row r="2325" hidden="1" x14ac:dyDescent="0.25"/>
    <row r="2326" hidden="1" x14ac:dyDescent="0.25"/>
    <row r="2327" hidden="1" x14ac:dyDescent="0.25"/>
    <row r="2328" hidden="1" x14ac:dyDescent="0.25"/>
    <row r="2329" hidden="1" x14ac:dyDescent="0.25"/>
    <row r="2330" hidden="1" x14ac:dyDescent="0.25"/>
    <row r="2331" hidden="1" x14ac:dyDescent="0.25"/>
    <row r="2332" hidden="1" x14ac:dyDescent="0.25"/>
    <row r="2333" hidden="1" x14ac:dyDescent="0.25"/>
    <row r="2334" hidden="1" x14ac:dyDescent="0.25"/>
    <row r="2335" hidden="1" x14ac:dyDescent="0.25"/>
    <row r="2336" hidden="1" x14ac:dyDescent="0.25"/>
    <row r="2337" hidden="1" x14ac:dyDescent="0.25"/>
    <row r="2338" hidden="1" x14ac:dyDescent="0.25"/>
    <row r="2339" hidden="1" x14ac:dyDescent="0.25"/>
    <row r="2340" hidden="1" x14ac:dyDescent="0.25"/>
    <row r="2341" hidden="1" x14ac:dyDescent="0.25"/>
    <row r="2342" hidden="1" x14ac:dyDescent="0.25"/>
    <row r="2343" hidden="1" x14ac:dyDescent="0.25"/>
    <row r="2344" hidden="1" x14ac:dyDescent="0.25"/>
    <row r="2345" hidden="1" x14ac:dyDescent="0.25"/>
    <row r="2346" hidden="1" x14ac:dyDescent="0.25"/>
    <row r="2347" hidden="1" x14ac:dyDescent="0.25"/>
    <row r="2348" hidden="1" x14ac:dyDescent="0.25"/>
    <row r="2349" hidden="1" x14ac:dyDescent="0.25"/>
    <row r="2350" hidden="1" x14ac:dyDescent="0.25"/>
    <row r="2351" hidden="1" x14ac:dyDescent="0.25"/>
    <row r="2352" hidden="1" x14ac:dyDescent="0.25"/>
    <row r="2353" hidden="1" x14ac:dyDescent="0.25"/>
    <row r="2354" hidden="1" x14ac:dyDescent="0.25"/>
    <row r="2355" hidden="1" x14ac:dyDescent="0.25"/>
    <row r="2356" hidden="1" x14ac:dyDescent="0.25"/>
    <row r="2357" hidden="1" x14ac:dyDescent="0.25"/>
    <row r="2358" hidden="1" x14ac:dyDescent="0.25"/>
    <row r="2359" hidden="1" x14ac:dyDescent="0.25"/>
    <row r="2360" hidden="1" x14ac:dyDescent="0.25"/>
    <row r="2361" hidden="1" x14ac:dyDescent="0.25"/>
    <row r="2362" hidden="1" x14ac:dyDescent="0.25"/>
    <row r="2363" hidden="1" x14ac:dyDescent="0.25"/>
    <row r="2364" hidden="1" x14ac:dyDescent="0.25"/>
    <row r="2365" hidden="1" x14ac:dyDescent="0.25"/>
    <row r="2366" hidden="1" x14ac:dyDescent="0.25"/>
    <row r="2367" hidden="1" x14ac:dyDescent="0.25"/>
    <row r="2368" hidden="1" x14ac:dyDescent="0.25"/>
    <row r="2369" hidden="1" x14ac:dyDescent="0.25"/>
    <row r="2370" hidden="1" x14ac:dyDescent="0.25"/>
    <row r="2371" hidden="1" x14ac:dyDescent="0.25"/>
    <row r="2372" hidden="1" x14ac:dyDescent="0.25"/>
    <row r="2373" hidden="1" x14ac:dyDescent="0.25"/>
    <row r="2374" hidden="1" x14ac:dyDescent="0.25"/>
    <row r="2375" hidden="1" x14ac:dyDescent="0.25"/>
    <row r="2376" hidden="1" x14ac:dyDescent="0.25"/>
    <row r="2377" hidden="1" x14ac:dyDescent="0.25"/>
    <row r="2378" hidden="1" x14ac:dyDescent="0.25"/>
    <row r="2379" hidden="1" x14ac:dyDescent="0.25"/>
    <row r="2380" hidden="1" x14ac:dyDescent="0.25"/>
    <row r="2381" hidden="1" x14ac:dyDescent="0.25"/>
    <row r="2382" hidden="1" x14ac:dyDescent="0.25"/>
    <row r="2383" hidden="1" x14ac:dyDescent="0.25"/>
    <row r="2384" hidden="1" x14ac:dyDescent="0.25"/>
    <row r="2385" hidden="1" x14ac:dyDescent="0.25"/>
    <row r="2386" hidden="1" x14ac:dyDescent="0.25"/>
    <row r="2387" hidden="1" x14ac:dyDescent="0.25"/>
    <row r="2388" hidden="1" x14ac:dyDescent="0.25"/>
    <row r="2389" hidden="1" x14ac:dyDescent="0.25"/>
    <row r="2390" hidden="1" x14ac:dyDescent="0.25"/>
    <row r="2391" hidden="1" x14ac:dyDescent="0.25"/>
    <row r="2392" hidden="1" x14ac:dyDescent="0.25"/>
    <row r="2393" hidden="1" x14ac:dyDescent="0.25"/>
    <row r="2394" hidden="1" x14ac:dyDescent="0.25"/>
    <row r="2395" hidden="1" x14ac:dyDescent="0.25"/>
    <row r="2396" hidden="1" x14ac:dyDescent="0.25"/>
    <row r="2397" hidden="1" x14ac:dyDescent="0.25"/>
    <row r="2398" hidden="1" x14ac:dyDescent="0.25"/>
    <row r="2399" hidden="1" x14ac:dyDescent="0.25"/>
    <row r="2400" hidden="1" x14ac:dyDescent="0.25"/>
    <row r="2401" hidden="1" x14ac:dyDescent="0.25"/>
    <row r="2402" hidden="1" x14ac:dyDescent="0.25"/>
    <row r="2403" hidden="1" x14ac:dyDescent="0.25"/>
    <row r="2404" hidden="1" x14ac:dyDescent="0.25"/>
    <row r="2405" hidden="1" x14ac:dyDescent="0.25"/>
    <row r="2406" hidden="1" x14ac:dyDescent="0.25"/>
    <row r="2407" hidden="1" x14ac:dyDescent="0.25"/>
    <row r="2408" hidden="1" x14ac:dyDescent="0.25"/>
    <row r="2409" hidden="1" x14ac:dyDescent="0.25"/>
    <row r="2410" hidden="1" x14ac:dyDescent="0.25"/>
    <row r="2411" hidden="1" x14ac:dyDescent="0.25"/>
    <row r="2412" hidden="1" x14ac:dyDescent="0.25"/>
    <row r="2413" hidden="1" x14ac:dyDescent="0.25"/>
    <row r="2414" hidden="1" x14ac:dyDescent="0.25"/>
    <row r="2415" hidden="1" x14ac:dyDescent="0.25"/>
    <row r="2416" hidden="1" x14ac:dyDescent="0.25"/>
    <row r="2417" hidden="1" x14ac:dyDescent="0.25"/>
    <row r="2418" hidden="1" x14ac:dyDescent="0.25"/>
    <row r="2419" hidden="1" x14ac:dyDescent="0.25"/>
    <row r="2420" hidden="1" x14ac:dyDescent="0.25"/>
    <row r="2421" hidden="1" x14ac:dyDescent="0.25"/>
    <row r="2422" hidden="1" x14ac:dyDescent="0.25"/>
    <row r="2423" hidden="1" x14ac:dyDescent="0.25"/>
    <row r="2424" hidden="1" x14ac:dyDescent="0.25"/>
    <row r="2425" hidden="1" x14ac:dyDescent="0.25"/>
    <row r="2426" hidden="1" x14ac:dyDescent="0.25"/>
    <row r="2427" hidden="1" x14ac:dyDescent="0.25"/>
    <row r="2428" hidden="1" x14ac:dyDescent="0.25"/>
    <row r="2429" hidden="1" x14ac:dyDescent="0.25"/>
    <row r="2430" hidden="1" x14ac:dyDescent="0.25"/>
    <row r="2431" hidden="1" x14ac:dyDescent="0.25"/>
    <row r="2432" hidden="1" x14ac:dyDescent="0.25"/>
    <row r="2433" hidden="1" x14ac:dyDescent="0.25"/>
    <row r="2434" hidden="1" x14ac:dyDescent="0.25"/>
    <row r="2435" hidden="1" x14ac:dyDescent="0.25"/>
    <row r="2436" hidden="1" x14ac:dyDescent="0.25"/>
    <row r="2437" hidden="1" x14ac:dyDescent="0.25"/>
    <row r="2438" hidden="1" x14ac:dyDescent="0.25"/>
    <row r="2439" hidden="1" x14ac:dyDescent="0.25"/>
    <row r="2440" hidden="1" x14ac:dyDescent="0.25"/>
    <row r="2441" hidden="1" x14ac:dyDescent="0.25"/>
    <row r="2442" hidden="1" x14ac:dyDescent="0.25"/>
    <row r="2443" hidden="1" x14ac:dyDescent="0.25"/>
    <row r="2444" hidden="1" x14ac:dyDescent="0.25"/>
    <row r="2445" hidden="1" x14ac:dyDescent="0.25"/>
    <row r="2446" hidden="1" x14ac:dyDescent="0.25"/>
    <row r="2447" hidden="1" x14ac:dyDescent="0.25"/>
    <row r="2448" hidden="1" x14ac:dyDescent="0.25"/>
    <row r="2449" hidden="1" x14ac:dyDescent="0.25"/>
    <row r="2450" hidden="1" x14ac:dyDescent="0.25"/>
    <row r="2451" hidden="1" x14ac:dyDescent="0.25"/>
    <row r="2452" hidden="1" x14ac:dyDescent="0.25"/>
    <row r="2453" hidden="1" x14ac:dyDescent="0.25"/>
    <row r="2454" hidden="1" x14ac:dyDescent="0.25"/>
    <row r="2455" hidden="1" x14ac:dyDescent="0.25"/>
    <row r="2456" hidden="1" x14ac:dyDescent="0.25"/>
    <row r="2457" hidden="1" x14ac:dyDescent="0.25"/>
    <row r="2458" hidden="1" x14ac:dyDescent="0.25"/>
    <row r="2459" hidden="1" x14ac:dyDescent="0.25"/>
    <row r="2460" hidden="1" x14ac:dyDescent="0.25"/>
    <row r="2461" hidden="1" x14ac:dyDescent="0.25"/>
    <row r="2462" hidden="1" x14ac:dyDescent="0.25"/>
    <row r="2463" hidden="1" x14ac:dyDescent="0.25"/>
    <row r="2464" hidden="1" x14ac:dyDescent="0.25"/>
    <row r="2465" hidden="1" x14ac:dyDescent="0.25"/>
    <row r="2466" hidden="1" x14ac:dyDescent="0.25"/>
    <row r="2467" hidden="1" x14ac:dyDescent="0.25"/>
    <row r="2468" hidden="1" x14ac:dyDescent="0.25"/>
    <row r="2469" hidden="1" x14ac:dyDescent="0.25"/>
    <row r="2470" hidden="1" x14ac:dyDescent="0.25"/>
    <row r="2471" hidden="1" x14ac:dyDescent="0.25"/>
    <row r="2472" hidden="1" x14ac:dyDescent="0.25"/>
    <row r="2473" hidden="1" x14ac:dyDescent="0.25"/>
    <row r="2474" hidden="1" x14ac:dyDescent="0.25"/>
    <row r="2475" hidden="1" x14ac:dyDescent="0.25"/>
    <row r="2476" hidden="1" x14ac:dyDescent="0.25"/>
    <row r="2477" hidden="1" x14ac:dyDescent="0.25"/>
    <row r="2478" hidden="1" x14ac:dyDescent="0.25"/>
    <row r="2479" hidden="1" x14ac:dyDescent="0.25"/>
    <row r="2480" hidden="1" x14ac:dyDescent="0.25"/>
    <row r="2481" hidden="1" x14ac:dyDescent="0.25"/>
    <row r="2482" hidden="1" x14ac:dyDescent="0.25"/>
    <row r="2483" hidden="1" x14ac:dyDescent="0.25"/>
    <row r="2484" hidden="1" x14ac:dyDescent="0.25"/>
    <row r="2485" hidden="1" x14ac:dyDescent="0.25"/>
    <row r="2486" hidden="1" x14ac:dyDescent="0.25"/>
    <row r="2487" hidden="1" x14ac:dyDescent="0.25"/>
    <row r="2488" hidden="1" x14ac:dyDescent="0.25"/>
    <row r="2489" hidden="1" x14ac:dyDescent="0.25"/>
    <row r="2490" hidden="1" x14ac:dyDescent="0.25"/>
    <row r="2491" hidden="1" x14ac:dyDescent="0.25"/>
    <row r="2492" hidden="1" x14ac:dyDescent="0.25"/>
    <row r="2493" hidden="1" x14ac:dyDescent="0.25"/>
    <row r="2494" hidden="1" x14ac:dyDescent="0.25"/>
    <row r="2495" hidden="1" x14ac:dyDescent="0.25"/>
    <row r="2496" hidden="1" x14ac:dyDescent="0.25"/>
    <row r="2497" hidden="1" x14ac:dyDescent="0.25"/>
    <row r="2498" hidden="1" x14ac:dyDescent="0.25"/>
    <row r="2499" hidden="1" x14ac:dyDescent="0.25"/>
    <row r="2500" hidden="1" x14ac:dyDescent="0.25"/>
    <row r="2501" hidden="1" x14ac:dyDescent="0.25"/>
    <row r="2502" hidden="1" x14ac:dyDescent="0.25"/>
    <row r="2503" hidden="1" x14ac:dyDescent="0.25"/>
    <row r="2504" hidden="1" x14ac:dyDescent="0.25"/>
    <row r="2505" hidden="1" x14ac:dyDescent="0.25"/>
    <row r="2506" hidden="1" x14ac:dyDescent="0.25"/>
    <row r="2507" hidden="1" x14ac:dyDescent="0.25"/>
    <row r="2508" hidden="1" x14ac:dyDescent="0.25"/>
    <row r="2509" hidden="1" x14ac:dyDescent="0.25"/>
    <row r="2510" hidden="1" x14ac:dyDescent="0.25"/>
    <row r="2511" hidden="1" x14ac:dyDescent="0.25"/>
    <row r="2512" hidden="1" x14ac:dyDescent="0.25"/>
    <row r="2513" hidden="1" x14ac:dyDescent="0.25"/>
    <row r="2514" hidden="1" x14ac:dyDescent="0.25"/>
    <row r="2515" hidden="1" x14ac:dyDescent="0.25"/>
    <row r="2516" hidden="1" x14ac:dyDescent="0.25"/>
    <row r="2517" hidden="1" x14ac:dyDescent="0.25"/>
    <row r="2518" hidden="1" x14ac:dyDescent="0.25"/>
    <row r="2519" hidden="1" x14ac:dyDescent="0.25"/>
    <row r="2520" hidden="1" x14ac:dyDescent="0.25"/>
    <row r="2521" hidden="1" x14ac:dyDescent="0.25"/>
    <row r="2522" hidden="1" x14ac:dyDescent="0.25"/>
    <row r="2523" hidden="1" x14ac:dyDescent="0.25"/>
    <row r="2524" hidden="1" x14ac:dyDescent="0.25"/>
    <row r="2525" hidden="1" x14ac:dyDescent="0.25"/>
    <row r="2526" hidden="1" x14ac:dyDescent="0.25"/>
    <row r="2527" hidden="1" x14ac:dyDescent="0.25"/>
    <row r="2528" hidden="1" x14ac:dyDescent="0.25"/>
    <row r="2529" hidden="1" x14ac:dyDescent="0.25"/>
    <row r="2530" hidden="1" x14ac:dyDescent="0.25"/>
    <row r="2531" hidden="1" x14ac:dyDescent="0.25"/>
    <row r="2532" hidden="1" x14ac:dyDescent="0.25"/>
    <row r="2533" hidden="1" x14ac:dyDescent="0.25"/>
    <row r="2534" hidden="1" x14ac:dyDescent="0.25"/>
    <row r="2535" hidden="1" x14ac:dyDescent="0.25"/>
    <row r="2536" hidden="1" x14ac:dyDescent="0.25"/>
    <row r="2537" hidden="1" x14ac:dyDescent="0.25"/>
    <row r="2538" hidden="1" x14ac:dyDescent="0.25"/>
    <row r="2539" hidden="1" x14ac:dyDescent="0.25"/>
    <row r="2540" hidden="1" x14ac:dyDescent="0.25"/>
    <row r="2541" hidden="1" x14ac:dyDescent="0.25"/>
    <row r="2542" hidden="1" x14ac:dyDescent="0.25"/>
    <row r="2543" hidden="1" x14ac:dyDescent="0.25"/>
    <row r="2544" hidden="1" x14ac:dyDescent="0.25"/>
    <row r="2545" hidden="1" x14ac:dyDescent="0.25"/>
    <row r="2546" hidden="1" x14ac:dyDescent="0.25"/>
    <row r="2547" hidden="1" x14ac:dyDescent="0.25"/>
    <row r="2548" hidden="1" x14ac:dyDescent="0.25"/>
    <row r="2549" hidden="1" x14ac:dyDescent="0.25"/>
    <row r="2550" hidden="1" x14ac:dyDescent="0.25"/>
    <row r="2551" hidden="1" x14ac:dyDescent="0.25"/>
    <row r="2552" hidden="1" x14ac:dyDescent="0.25"/>
    <row r="2553" hidden="1" x14ac:dyDescent="0.25"/>
    <row r="2554" hidden="1" x14ac:dyDescent="0.25"/>
    <row r="2555" hidden="1" x14ac:dyDescent="0.25"/>
    <row r="2556" hidden="1" x14ac:dyDescent="0.25"/>
    <row r="2557" hidden="1" x14ac:dyDescent="0.25"/>
    <row r="2558" hidden="1" x14ac:dyDescent="0.25"/>
    <row r="2559" hidden="1" x14ac:dyDescent="0.25"/>
    <row r="2560" hidden="1" x14ac:dyDescent="0.25"/>
    <row r="2561" hidden="1" x14ac:dyDescent="0.25"/>
    <row r="2562" hidden="1" x14ac:dyDescent="0.25"/>
    <row r="2563" hidden="1" x14ac:dyDescent="0.25"/>
    <row r="2564" hidden="1" x14ac:dyDescent="0.25"/>
    <row r="2565" hidden="1" x14ac:dyDescent="0.25"/>
    <row r="2566" hidden="1" x14ac:dyDescent="0.25"/>
    <row r="2567" hidden="1" x14ac:dyDescent="0.25"/>
    <row r="2568" hidden="1" x14ac:dyDescent="0.25"/>
    <row r="2569" hidden="1" x14ac:dyDescent="0.25"/>
    <row r="2570" hidden="1" x14ac:dyDescent="0.25"/>
    <row r="2571" hidden="1" x14ac:dyDescent="0.25"/>
    <row r="2572" hidden="1" x14ac:dyDescent="0.25"/>
    <row r="2573" hidden="1" x14ac:dyDescent="0.25"/>
    <row r="2574" hidden="1" x14ac:dyDescent="0.25"/>
    <row r="2575" hidden="1" x14ac:dyDescent="0.25"/>
    <row r="2576" hidden="1" x14ac:dyDescent="0.25"/>
    <row r="2577" hidden="1" x14ac:dyDescent="0.25"/>
    <row r="2578" hidden="1" x14ac:dyDescent="0.25"/>
    <row r="2579" hidden="1" x14ac:dyDescent="0.25"/>
    <row r="2580" hidden="1" x14ac:dyDescent="0.25"/>
    <row r="2581" hidden="1" x14ac:dyDescent="0.25"/>
    <row r="2582" hidden="1" x14ac:dyDescent="0.25"/>
    <row r="2583" hidden="1" x14ac:dyDescent="0.25"/>
    <row r="2584" hidden="1" x14ac:dyDescent="0.25"/>
    <row r="2585" hidden="1" x14ac:dyDescent="0.25"/>
    <row r="2586" hidden="1" x14ac:dyDescent="0.25"/>
    <row r="2587" hidden="1" x14ac:dyDescent="0.25"/>
    <row r="2588" hidden="1" x14ac:dyDescent="0.25"/>
    <row r="2589" hidden="1" x14ac:dyDescent="0.25"/>
    <row r="2590" hidden="1" x14ac:dyDescent="0.25"/>
    <row r="2591" hidden="1" x14ac:dyDescent="0.25"/>
    <row r="2592" hidden="1" x14ac:dyDescent="0.25"/>
    <row r="2593" hidden="1" x14ac:dyDescent="0.25"/>
    <row r="2594" hidden="1" x14ac:dyDescent="0.25"/>
    <row r="2595" hidden="1" x14ac:dyDescent="0.25"/>
    <row r="2596" hidden="1" x14ac:dyDescent="0.25"/>
    <row r="2597" hidden="1" x14ac:dyDescent="0.25"/>
    <row r="2598" hidden="1" x14ac:dyDescent="0.25"/>
    <row r="2599" hidden="1" x14ac:dyDescent="0.25"/>
    <row r="2600" hidden="1" x14ac:dyDescent="0.25"/>
    <row r="2601" hidden="1" x14ac:dyDescent="0.25"/>
    <row r="2602" hidden="1" x14ac:dyDescent="0.25"/>
    <row r="2603" hidden="1" x14ac:dyDescent="0.25"/>
    <row r="2604" hidden="1" x14ac:dyDescent="0.25"/>
    <row r="2605" hidden="1" x14ac:dyDescent="0.25"/>
    <row r="2606" hidden="1" x14ac:dyDescent="0.25"/>
    <row r="2607" hidden="1" x14ac:dyDescent="0.25"/>
    <row r="2608" hidden="1" x14ac:dyDescent="0.25"/>
    <row r="2609" hidden="1" x14ac:dyDescent="0.25"/>
    <row r="2610" hidden="1" x14ac:dyDescent="0.25"/>
    <row r="2611" hidden="1" x14ac:dyDescent="0.25"/>
    <row r="2612" hidden="1" x14ac:dyDescent="0.25"/>
    <row r="2613" hidden="1" x14ac:dyDescent="0.25"/>
    <row r="2614" hidden="1" x14ac:dyDescent="0.25"/>
    <row r="2615" hidden="1" x14ac:dyDescent="0.25"/>
    <row r="2616" hidden="1" x14ac:dyDescent="0.25"/>
    <row r="2617" hidden="1" x14ac:dyDescent="0.25"/>
    <row r="2618" hidden="1" x14ac:dyDescent="0.25"/>
    <row r="2619" hidden="1" x14ac:dyDescent="0.25"/>
    <row r="2620" hidden="1" x14ac:dyDescent="0.25"/>
    <row r="2621" hidden="1" x14ac:dyDescent="0.25"/>
    <row r="2622" hidden="1" x14ac:dyDescent="0.25"/>
    <row r="2623" hidden="1" x14ac:dyDescent="0.25"/>
    <row r="2624" hidden="1" x14ac:dyDescent="0.25"/>
    <row r="2625" hidden="1" x14ac:dyDescent="0.25"/>
    <row r="2626" hidden="1" x14ac:dyDescent="0.25"/>
    <row r="2627" hidden="1" x14ac:dyDescent="0.25"/>
    <row r="2628" hidden="1" x14ac:dyDescent="0.25"/>
    <row r="2629" hidden="1" x14ac:dyDescent="0.25"/>
    <row r="2630" hidden="1" x14ac:dyDescent="0.25"/>
    <row r="2631" hidden="1" x14ac:dyDescent="0.25"/>
    <row r="2632" hidden="1" x14ac:dyDescent="0.25"/>
    <row r="2633" hidden="1" x14ac:dyDescent="0.25"/>
    <row r="2634" hidden="1" x14ac:dyDescent="0.25"/>
    <row r="2635" hidden="1" x14ac:dyDescent="0.25"/>
    <row r="2636" hidden="1" x14ac:dyDescent="0.25"/>
    <row r="2637" hidden="1" x14ac:dyDescent="0.25"/>
    <row r="2638" hidden="1" x14ac:dyDescent="0.25"/>
    <row r="2639" hidden="1" x14ac:dyDescent="0.25"/>
    <row r="2640" hidden="1" x14ac:dyDescent="0.25"/>
    <row r="2641" hidden="1" x14ac:dyDescent="0.25"/>
    <row r="2642" hidden="1" x14ac:dyDescent="0.25"/>
    <row r="2643" hidden="1" x14ac:dyDescent="0.25"/>
    <row r="2644" hidden="1" x14ac:dyDescent="0.25"/>
    <row r="2645" hidden="1" x14ac:dyDescent="0.25"/>
    <row r="2646" hidden="1" x14ac:dyDescent="0.25"/>
    <row r="2647" hidden="1" x14ac:dyDescent="0.25"/>
    <row r="2648" hidden="1" x14ac:dyDescent="0.25"/>
    <row r="2649" hidden="1" x14ac:dyDescent="0.25"/>
    <row r="2650" hidden="1" x14ac:dyDescent="0.25"/>
    <row r="2651" hidden="1" x14ac:dyDescent="0.25"/>
    <row r="2652" hidden="1" x14ac:dyDescent="0.25"/>
    <row r="2653" hidden="1" x14ac:dyDescent="0.25"/>
    <row r="2654" hidden="1" x14ac:dyDescent="0.25"/>
    <row r="2655" hidden="1" x14ac:dyDescent="0.25"/>
    <row r="2656" hidden="1" x14ac:dyDescent="0.25"/>
    <row r="2657" hidden="1" x14ac:dyDescent="0.25"/>
    <row r="2658" hidden="1" x14ac:dyDescent="0.25"/>
    <row r="2659" hidden="1" x14ac:dyDescent="0.25"/>
    <row r="2660" hidden="1" x14ac:dyDescent="0.25"/>
    <row r="2661" hidden="1" x14ac:dyDescent="0.25"/>
    <row r="2662" hidden="1" x14ac:dyDescent="0.25"/>
    <row r="2663" hidden="1" x14ac:dyDescent="0.25"/>
    <row r="2664" hidden="1" x14ac:dyDescent="0.25"/>
    <row r="2665" hidden="1" x14ac:dyDescent="0.25"/>
    <row r="2666" hidden="1" x14ac:dyDescent="0.25"/>
    <row r="2667" hidden="1" x14ac:dyDescent="0.25"/>
    <row r="2668" hidden="1" x14ac:dyDescent="0.25"/>
    <row r="2669" hidden="1" x14ac:dyDescent="0.25"/>
    <row r="2670" hidden="1" x14ac:dyDescent="0.25"/>
    <row r="2671" hidden="1" x14ac:dyDescent="0.25"/>
    <row r="2672" hidden="1" x14ac:dyDescent="0.25"/>
    <row r="2673" hidden="1" x14ac:dyDescent="0.25"/>
    <row r="2674" hidden="1" x14ac:dyDescent="0.25"/>
    <row r="2675" hidden="1" x14ac:dyDescent="0.25"/>
    <row r="2676" hidden="1" x14ac:dyDescent="0.25"/>
    <row r="2677" hidden="1" x14ac:dyDescent="0.25"/>
    <row r="2678" hidden="1" x14ac:dyDescent="0.25"/>
    <row r="2679" hidden="1" x14ac:dyDescent="0.25"/>
    <row r="2680" hidden="1" x14ac:dyDescent="0.25"/>
    <row r="2681" hidden="1" x14ac:dyDescent="0.25"/>
    <row r="2682" hidden="1" x14ac:dyDescent="0.25"/>
    <row r="2683" hidden="1" x14ac:dyDescent="0.25"/>
    <row r="2684" hidden="1" x14ac:dyDescent="0.25"/>
    <row r="2685" hidden="1" x14ac:dyDescent="0.25"/>
    <row r="2686" hidden="1" x14ac:dyDescent="0.25"/>
    <row r="2687" hidden="1" x14ac:dyDescent="0.25"/>
    <row r="2688" hidden="1" x14ac:dyDescent="0.25"/>
    <row r="2689" hidden="1" x14ac:dyDescent="0.25"/>
    <row r="2690" hidden="1" x14ac:dyDescent="0.25"/>
    <row r="2691" hidden="1" x14ac:dyDescent="0.25"/>
    <row r="2692" hidden="1" x14ac:dyDescent="0.25"/>
    <row r="2693" hidden="1" x14ac:dyDescent="0.25"/>
    <row r="2694" hidden="1" x14ac:dyDescent="0.25"/>
    <row r="2695" hidden="1" x14ac:dyDescent="0.25"/>
    <row r="2696" hidden="1" x14ac:dyDescent="0.25"/>
    <row r="2697" hidden="1" x14ac:dyDescent="0.25"/>
    <row r="2698" hidden="1" x14ac:dyDescent="0.25"/>
    <row r="2699" hidden="1" x14ac:dyDescent="0.25"/>
    <row r="2700" hidden="1" x14ac:dyDescent="0.25"/>
    <row r="2701" hidden="1" x14ac:dyDescent="0.25"/>
    <row r="2702" hidden="1" x14ac:dyDescent="0.25"/>
    <row r="2703" hidden="1" x14ac:dyDescent="0.25"/>
    <row r="2704" hidden="1" x14ac:dyDescent="0.25"/>
    <row r="2705" hidden="1" x14ac:dyDescent="0.25"/>
    <row r="2706" hidden="1" x14ac:dyDescent="0.25"/>
    <row r="2707" hidden="1" x14ac:dyDescent="0.25"/>
    <row r="2708" hidden="1" x14ac:dyDescent="0.25"/>
    <row r="2709" hidden="1" x14ac:dyDescent="0.25"/>
    <row r="2710" hidden="1" x14ac:dyDescent="0.25"/>
    <row r="2711" hidden="1" x14ac:dyDescent="0.25"/>
    <row r="2712" hidden="1" x14ac:dyDescent="0.25"/>
    <row r="2713" hidden="1" x14ac:dyDescent="0.25"/>
    <row r="2714" hidden="1" x14ac:dyDescent="0.25"/>
    <row r="2715" hidden="1" x14ac:dyDescent="0.25"/>
    <row r="2716" hidden="1" x14ac:dyDescent="0.25"/>
    <row r="2717" hidden="1" x14ac:dyDescent="0.25"/>
    <row r="2718" hidden="1" x14ac:dyDescent="0.25"/>
    <row r="2719" hidden="1" x14ac:dyDescent="0.25"/>
    <row r="2720" hidden="1" x14ac:dyDescent="0.25"/>
    <row r="2721" hidden="1" x14ac:dyDescent="0.25"/>
    <row r="2722" hidden="1" x14ac:dyDescent="0.25"/>
    <row r="2723" hidden="1" x14ac:dyDescent="0.25"/>
    <row r="2724" hidden="1" x14ac:dyDescent="0.25"/>
    <row r="2725" hidden="1" x14ac:dyDescent="0.25"/>
    <row r="2726" hidden="1" x14ac:dyDescent="0.25"/>
    <row r="2727" hidden="1" x14ac:dyDescent="0.25"/>
    <row r="2728" hidden="1" x14ac:dyDescent="0.25"/>
    <row r="2729" hidden="1" x14ac:dyDescent="0.25"/>
    <row r="2730" hidden="1" x14ac:dyDescent="0.25"/>
    <row r="2731" hidden="1" x14ac:dyDescent="0.25"/>
    <row r="2732" hidden="1" x14ac:dyDescent="0.25"/>
    <row r="2733" hidden="1" x14ac:dyDescent="0.25"/>
    <row r="2734" hidden="1" x14ac:dyDescent="0.25"/>
    <row r="2735" hidden="1" x14ac:dyDescent="0.25"/>
    <row r="2736" hidden="1" x14ac:dyDescent="0.25"/>
    <row r="2737" spans="1:1" x14ac:dyDescent="0.25">
      <c r="A2737" s="2" t="s">
        <v>15398</v>
      </c>
    </row>
    <row r="2738" spans="1:1" x14ac:dyDescent="0.25">
      <c r="A2738" s="75" t="s">
        <v>15398</v>
      </c>
    </row>
    <row r="2739" spans="1:1" x14ac:dyDescent="0.25">
      <c r="A2739" s="75" t="s">
        <v>15398</v>
      </c>
    </row>
    <row r="2740" spans="1:1" x14ac:dyDescent="0.25">
      <c r="A2740" s="75" t="s">
        <v>15398</v>
      </c>
    </row>
    <row r="2741" spans="1:1" x14ac:dyDescent="0.25">
      <c r="A2741" s="2" t="s">
        <v>15398</v>
      </c>
    </row>
    <row r="2742" spans="1:1" x14ac:dyDescent="0.25">
      <c r="A2742" s="2" t="s">
        <v>15398</v>
      </c>
    </row>
    <row r="2743" spans="1:1" hidden="1" x14ac:dyDescent="0.25">
      <c r="A2743" s="2" t="str">
        <f t="shared" ref="A2743:A2752" si="14">IF(G2743&gt;0,"x","")</f>
        <v/>
      </c>
    </row>
    <row r="2744" spans="1:1" hidden="1" x14ac:dyDescent="0.25">
      <c r="A2744" s="2" t="str">
        <f t="shared" si="14"/>
        <v/>
      </c>
    </row>
    <row r="2745" spans="1:1" hidden="1" x14ac:dyDescent="0.25">
      <c r="A2745" s="2" t="str">
        <f t="shared" si="14"/>
        <v/>
      </c>
    </row>
    <row r="2746" spans="1:1" hidden="1" x14ac:dyDescent="0.25">
      <c r="A2746" s="2" t="str">
        <f t="shared" si="14"/>
        <v/>
      </c>
    </row>
    <row r="2747" spans="1:1" hidden="1" x14ac:dyDescent="0.25">
      <c r="A2747" s="2" t="str">
        <f t="shared" si="14"/>
        <v/>
      </c>
    </row>
    <row r="2748" spans="1:1" hidden="1" x14ac:dyDescent="0.25">
      <c r="A2748" s="2" t="str">
        <f t="shared" si="14"/>
        <v/>
      </c>
    </row>
    <row r="2749" spans="1:1" hidden="1" x14ac:dyDescent="0.25">
      <c r="A2749" s="2" t="str">
        <f t="shared" si="14"/>
        <v/>
      </c>
    </row>
    <row r="2750" spans="1:1" hidden="1" x14ac:dyDescent="0.25">
      <c r="A2750" s="2" t="str">
        <f t="shared" si="14"/>
        <v/>
      </c>
    </row>
    <row r="2751" spans="1:1" hidden="1" x14ac:dyDescent="0.25">
      <c r="A2751" s="2" t="str">
        <f t="shared" si="14"/>
        <v/>
      </c>
    </row>
    <row r="2752" spans="1:1" hidden="1" x14ac:dyDescent="0.25">
      <c r="A2752" s="2" t="str">
        <f t="shared" si="14"/>
        <v/>
      </c>
    </row>
    <row r="2753" spans="1:1" x14ac:dyDescent="0.25">
      <c r="A2753" s="2" t="s">
        <v>15399</v>
      </c>
    </row>
    <row r="2754" spans="1:1" x14ac:dyDescent="0.25">
      <c r="A2754" s="2" t="s">
        <v>15399</v>
      </c>
    </row>
    <row r="2755" spans="1:1" hidden="1" x14ac:dyDescent="0.25">
      <c r="A2755" s="2" t="str">
        <f t="shared" ref="A2755:A2767" si="15">IF(G2755&gt;0,"x","")</f>
        <v/>
      </c>
    </row>
    <row r="2756" spans="1:1" hidden="1" x14ac:dyDescent="0.25">
      <c r="A2756" s="2" t="str">
        <f t="shared" si="15"/>
        <v/>
      </c>
    </row>
    <row r="2757" spans="1:1" hidden="1" x14ac:dyDescent="0.25">
      <c r="A2757" s="2" t="str">
        <f t="shared" si="15"/>
        <v/>
      </c>
    </row>
    <row r="2758" spans="1:1" hidden="1" x14ac:dyDescent="0.25">
      <c r="A2758" s="2" t="str">
        <f t="shared" si="15"/>
        <v/>
      </c>
    </row>
    <row r="2759" spans="1:1" hidden="1" x14ac:dyDescent="0.25">
      <c r="A2759" s="2" t="str">
        <f t="shared" si="15"/>
        <v/>
      </c>
    </row>
    <row r="2760" spans="1:1" hidden="1" x14ac:dyDescent="0.25">
      <c r="A2760" s="2" t="str">
        <f t="shared" si="15"/>
        <v/>
      </c>
    </row>
    <row r="2761" spans="1:1" hidden="1" x14ac:dyDescent="0.25">
      <c r="A2761" s="2" t="str">
        <f t="shared" si="15"/>
        <v/>
      </c>
    </row>
    <row r="2762" spans="1:1" hidden="1" x14ac:dyDescent="0.25">
      <c r="A2762" s="2" t="str">
        <f t="shared" si="15"/>
        <v/>
      </c>
    </row>
    <row r="2763" spans="1:1" hidden="1" x14ac:dyDescent="0.25">
      <c r="A2763" s="2" t="str">
        <f t="shared" si="15"/>
        <v/>
      </c>
    </row>
    <row r="2764" spans="1:1" hidden="1" x14ac:dyDescent="0.25">
      <c r="A2764" s="2" t="str">
        <f t="shared" si="15"/>
        <v/>
      </c>
    </row>
    <row r="2765" spans="1:1" hidden="1" x14ac:dyDescent="0.25">
      <c r="A2765" s="2" t="str">
        <f t="shared" si="15"/>
        <v/>
      </c>
    </row>
    <row r="2766" spans="1:1" hidden="1" x14ac:dyDescent="0.25">
      <c r="A2766" s="2" t="str">
        <f t="shared" si="15"/>
        <v/>
      </c>
    </row>
    <row r="2767" spans="1:1" hidden="1" x14ac:dyDescent="0.25">
      <c r="A2767" s="2" t="str">
        <f t="shared" si="15"/>
        <v/>
      </c>
    </row>
    <row r="2768" spans="1:1" hidden="1" x14ac:dyDescent="0.25"/>
    <row r="2769" hidden="1" x14ac:dyDescent="0.25"/>
    <row r="2770" hidden="1" x14ac:dyDescent="0.25"/>
    <row r="2771" hidden="1" x14ac:dyDescent="0.25"/>
    <row r="2772" hidden="1" x14ac:dyDescent="0.25"/>
    <row r="2773" hidden="1" x14ac:dyDescent="0.25"/>
    <row r="2774" hidden="1" x14ac:dyDescent="0.25"/>
    <row r="2775" hidden="1" x14ac:dyDescent="0.25"/>
    <row r="2776" hidden="1" x14ac:dyDescent="0.25"/>
    <row r="2777" hidden="1" x14ac:dyDescent="0.25"/>
    <row r="2778" hidden="1" x14ac:dyDescent="0.25"/>
    <row r="2779" hidden="1" x14ac:dyDescent="0.25"/>
    <row r="2780" hidden="1" x14ac:dyDescent="0.25"/>
    <row r="2781" hidden="1" x14ac:dyDescent="0.25"/>
    <row r="2782" hidden="1" x14ac:dyDescent="0.25"/>
    <row r="2783" hidden="1" x14ac:dyDescent="0.25"/>
    <row r="2784" hidden="1" x14ac:dyDescent="0.25"/>
    <row r="2785" hidden="1" x14ac:dyDescent="0.25"/>
    <row r="2786" hidden="1" x14ac:dyDescent="0.25"/>
    <row r="2787" hidden="1" x14ac:dyDescent="0.25"/>
    <row r="2788" hidden="1" x14ac:dyDescent="0.25"/>
    <row r="2789" hidden="1" x14ac:dyDescent="0.25"/>
    <row r="2790" hidden="1" x14ac:dyDescent="0.25"/>
    <row r="2791" hidden="1" x14ac:dyDescent="0.25"/>
    <row r="2792" hidden="1" x14ac:dyDescent="0.25"/>
    <row r="2793" hidden="1" x14ac:dyDescent="0.25"/>
    <row r="2794" hidden="1" x14ac:dyDescent="0.25"/>
    <row r="2795" hidden="1" x14ac:dyDescent="0.25"/>
    <row r="2796" hidden="1" x14ac:dyDescent="0.25"/>
    <row r="2797" hidden="1" x14ac:dyDescent="0.25"/>
    <row r="2798" hidden="1" x14ac:dyDescent="0.25"/>
    <row r="2799" hidden="1" x14ac:dyDescent="0.25"/>
    <row r="2800" hidden="1" x14ac:dyDescent="0.25"/>
    <row r="2801" hidden="1" x14ac:dyDescent="0.25"/>
    <row r="2802" hidden="1" x14ac:dyDescent="0.25"/>
    <row r="2803" hidden="1" x14ac:dyDescent="0.25"/>
    <row r="2804" hidden="1" x14ac:dyDescent="0.25"/>
    <row r="2805" hidden="1" x14ac:dyDescent="0.25"/>
    <row r="2806" hidden="1" x14ac:dyDescent="0.25"/>
    <row r="2807" hidden="1" x14ac:dyDescent="0.25"/>
    <row r="2808" hidden="1" x14ac:dyDescent="0.25"/>
    <row r="2809" hidden="1" x14ac:dyDescent="0.25"/>
    <row r="2810" hidden="1" x14ac:dyDescent="0.25"/>
    <row r="2811" hidden="1" x14ac:dyDescent="0.25"/>
    <row r="2812" hidden="1" x14ac:dyDescent="0.25"/>
    <row r="2813" hidden="1" x14ac:dyDescent="0.25"/>
    <row r="2814" hidden="1" x14ac:dyDescent="0.25"/>
    <row r="2815" hidden="1" x14ac:dyDescent="0.25"/>
    <row r="2816" hidden="1" x14ac:dyDescent="0.25"/>
    <row r="2817" hidden="1" x14ac:dyDescent="0.25"/>
    <row r="2818" hidden="1" x14ac:dyDescent="0.25"/>
    <row r="2819" hidden="1" x14ac:dyDescent="0.25"/>
    <row r="2820" hidden="1" x14ac:dyDescent="0.25"/>
    <row r="2821" hidden="1" x14ac:dyDescent="0.25"/>
    <row r="2822" hidden="1" x14ac:dyDescent="0.25"/>
    <row r="2823" hidden="1" x14ac:dyDescent="0.25"/>
    <row r="2824" hidden="1" x14ac:dyDescent="0.25"/>
    <row r="2825" hidden="1" x14ac:dyDescent="0.25"/>
    <row r="2826" hidden="1" x14ac:dyDescent="0.25"/>
    <row r="2827" hidden="1" x14ac:dyDescent="0.25"/>
    <row r="2828" hidden="1" x14ac:dyDescent="0.25"/>
    <row r="2829" hidden="1" x14ac:dyDescent="0.25"/>
    <row r="2830" hidden="1" x14ac:dyDescent="0.25"/>
    <row r="2831" hidden="1" x14ac:dyDescent="0.25"/>
    <row r="2832" hidden="1" x14ac:dyDescent="0.25"/>
    <row r="2833" hidden="1" x14ac:dyDescent="0.25"/>
    <row r="2834" hidden="1" x14ac:dyDescent="0.25"/>
    <row r="2835" hidden="1" x14ac:dyDescent="0.25"/>
    <row r="2836" hidden="1" x14ac:dyDescent="0.25"/>
    <row r="2837" hidden="1" x14ac:dyDescent="0.25"/>
    <row r="2838" hidden="1" x14ac:dyDescent="0.25"/>
    <row r="2839" hidden="1" x14ac:dyDescent="0.25"/>
    <row r="2840" hidden="1" x14ac:dyDescent="0.25"/>
    <row r="2841" hidden="1" x14ac:dyDescent="0.25"/>
    <row r="2842" hidden="1" x14ac:dyDescent="0.25"/>
    <row r="2843" hidden="1" x14ac:dyDescent="0.25"/>
    <row r="2844" hidden="1" x14ac:dyDescent="0.25"/>
    <row r="2845" hidden="1" x14ac:dyDescent="0.25"/>
    <row r="2846" hidden="1" x14ac:dyDescent="0.25"/>
    <row r="2847" hidden="1" x14ac:dyDescent="0.25"/>
    <row r="2848" hidden="1" x14ac:dyDescent="0.25"/>
    <row r="2849" hidden="1" x14ac:dyDescent="0.25"/>
    <row r="2850" hidden="1" x14ac:dyDescent="0.25"/>
    <row r="2851" hidden="1" x14ac:dyDescent="0.25"/>
    <row r="2852" hidden="1" x14ac:dyDescent="0.25"/>
    <row r="2853" hidden="1" x14ac:dyDescent="0.25"/>
    <row r="2854" hidden="1" x14ac:dyDescent="0.25"/>
    <row r="2855" hidden="1" x14ac:dyDescent="0.25"/>
    <row r="2856" hidden="1" x14ac:dyDescent="0.25"/>
    <row r="2857" hidden="1" x14ac:dyDescent="0.25"/>
    <row r="2858" hidden="1" x14ac:dyDescent="0.25"/>
    <row r="2859" hidden="1" x14ac:dyDescent="0.25"/>
    <row r="2860" hidden="1" x14ac:dyDescent="0.25"/>
    <row r="2861" hidden="1" x14ac:dyDescent="0.25"/>
    <row r="2862" hidden="1" x14ac:dyDescent="0.25"/>
    <row r="2863" hidden="1" x14ac:dyDescent="0.25"/>
    <row r="2864" hidden="1" x14ac:dyDescent="0.25"/>
    <row r="2865" hidden="1" x14ac:dyDescent="0.25"/>
    <row r="2866" hidden="1" x14ac:dyDescent="0.25"/>
    <row r="2867" hidden="1" x14ac:dyDescent="0.25"/>
    <row r="2868" hidden="1" x14ac:dyDescent="0.25"/>
    <row r="2869" hidden="1" x14ac:dyDescent="0.25"/>
    <row r="2870" hidden="1" x14ac:dyDescent="0.25"/>
    <row r="2871" hidden="1" x14ac:dyDescent="0.25"/>
    <row r="2872" hidden="1" x14ac:dyDescent="0.25"/>
    <row r="2873" hidden="1" x14ac:dyDescent="0.25"/>
    <row r="2874" hidden="1" x14ac:dyDescent="0.25"/>
    <row r="2875" hidden="1" x14ac:dyDescent="0.25"/>
    <row r="2876" hidden="1" x14ac:dyDescent="0.25"/>
    <row r="2877" hidden="1" x14ac:dyDescent="0.25"/>
    <row r="2878" hidden="1" x14ac:dyDescent="0.25"/>
    <row r="2879" hidden="1" x14ac:dyDescent="0.25"/>
    <row r="2880" hidden="1" x14ac:dyDescent="0.25"/>
    <row r="2881" hidden="1" x14ac:dyDescent="0.25"/>
    <row r="2882" hidden="1" x14ac:dyDescent="0.25"/>
    <row r="2883" hidden="1" x14ac:dyDescent="0.25"/>
    <row r="2884" hidden="1" x14ac:dyDescent="0.25"/>
    <row r="2885" hidden="1" x14ac:dyDescent="0.25"/>
    <row r="2886" hidden="1" x14ac:dyDescent="0.25"/>
    <row r="2887" hidden="1" x14ac:dyDescent="0.25"/>
    <row r="2888" hidden="1" x14ac:dyDescent="0.25"/>
    <row r="2889" hidden="1" x14ac:dyDescent="0.25"/>
    <row r="2890" hidden="1" x14ac:dyDescent="0.25"/>
    <row r="2891" hidden="1" x14ac:dyDescent="0.25"/>
    <row r="2892" hidden="1" x14ac:dyDescent="0.25"/>
    <row r="2893" hidden="1" x14ac:dyDescent="0.25"/>
    <row r="2894" hidden="1" x14ac:dyDescent="0.25"/>
    <row r="2895" hidden="1" x14ac:dyDescent="0.25"/>
    <row r="2896" hidden="1" x14ac:dyDescent="0.25"/>
    <row r="2897" hidden="1" x14ac:dyDescent="0.25"/>
    <row r="2898" hidden="1" x14ac:dyDescent="0.25"/>
    <row r="2899" hidden="1" x14ac:dyDescent="0.25"/>
    <row r="2900" hidden="1" x14ac:dyDescent="0.25"/>
    <row r="2901" hidden="1" x14ac:dyDescent="0.25"/>
    <row r="2902" hidden="1" x14ac:dyDescent="0.25"/>
    <row r="2903" hidden="1" x14ac:dyDescent="0.25"/>
    <row r="2904" hidden="1" x14ac:dyDescent="0.25"/>
    <row r="2905" hidden="1" x14ac:dyDescent="0.25"/>
    <row r="2906" hidden="1" x14ac:dyDescent="0.25"/>
    <row r="2907" hidden="1" x14ac:dyDescent="0.25"/>
    <row r="2908" hidden="1" x14ac:dyDescent="0.25"/>
    <row r="2909" hidden="1" x14ac:dyDescent="0.25"/>
    <row r="2910" hidden="1" x14ac:dyDescent="0.25"/>
    <row r="2911" hidden="1" x14ac:dyDescent="0.25"/>
    <row r="2912" hidden="1" x14ac:dyDescent="0.25"/>
    <row r="2913" hidden="1" x14ac:dyDescent="0.25"/>
    <row r="2914" hidden="1" x14ac:dyDescent="0.25"/>
    <row r="2915" hidden="1" x14ac:dyDescent="0.25"/>
    <row r="2916" hidden="1" x14ac:dyDescent="0.25"/>
    <row r="2917" hidden="1" x14ac:dyDescent="0.25"/>
    <row r="2918" hidden="1" x14ac:dyDescent="0.25"/>
    <row r="2919" hidden="1" x14ac:dyDescent="0.25"/>
    <row r="2920" hidden="1" x14ac:dyDescent="0.25"/>
    <row r="2921" hidden="1" x14ac:dyDescent="0.25"/>
    <row r="2922" hidden="1" x14ac:dyDescent="0.25"/>
    <row r="2923" hidden="1" x14ac:dyDescent="0.25"/>
    <row r="2924" hidden="1" x14ac:dyDescent="0.25"/>
    <row r="2925" hidden="1" x14ac:dyDescent="0.25"/>
    <row r="2926" hidden="1" x14ac:dyDescent="0.25"/>
    <row r="2927" hidden="1" x14ac:dyDescent="0.25"/>
    <row r="2928" hidden="1" x14ac:dyDescent="0.25"/>
    <row r="2929" hidden="1" x14ac:dyDescent="0.25"/>
    <row r="2930" hidden="1" x14ac:dyDescent="0.25"/>
    <row r="2931" hidden="1" x14ac:dyDescent="0.25"/>
    <row r="2932" hidden="1" x14ac:dyDescent="0.25"/>
    <row r="2933" hidden="1" x14ac:dyDescent="0.25"/>
    <row r="2934" hidden="1" x14ac:dyDescent="0.25"/>
    <row r="2935" hidden="1" x14ac:dyDescent="0.25"/>
    <row r="2936" hidden="1" x14ac:dyDescent="0.25"/>
    <row r="2937" hidden="1" x14ac:dyDescent="0.25"/>
    <row r="2938" hidden="1" x14ac:dyDescent="0.25"/>
    <row r="2939" hidden="1" x14ac:dyDescent="0.25"/>
    <row r="2940" hidden="1" x14ac:dyDescent="0.25"/>
    <row r="2941" hidden="1" x14ac:dyDescent="0.25"/>
    <row r="2942" hidden="1" x14ac:dyDescent="0.25"/>
    <row r="2943" hidden="1" x14ac:dyDescent="0.25"/>
    <row r="2944" hidden="1" x14ac:dyDescent="0.25"/>
    <row r="2945" hidden="1" x14ac:dyDescent="0.25"/>
    <row r="2946" hidden="1" x14ac:dyDescent="0.25"/>
    <row r="2947" hidden="1" x14ac:dyDescent="0.25"/>
    <row r="2948" hidden="1" x14ac:dyDescent="0.25"/>
    <row r="2949" hidden="1" x14ac:dyDescent="0.25"/>
    <row r="2950" hidden="1" x14ac:dyDescent="0.25"/>
    <row r="2951" hidden="1" x14ac:dyDescent="0.25"/>
    <row r="2952" hidden="1" x14ac:dyDescent="0.25"/>
    <row r="2953" hidden="1" x14ac:dyDescent="0.25"/>
    <row r="2954" hidden="1" x14ac:dyDescent="0.25"/>
    <row r="2955" hidden="1" x14ac:dyDescent="0.25"/>
    <row r="2956" hidden="1" x14ac:dyDescent="0.25"/>
    <row r="2957" hidden="1" x14ac:dyDescent="0.25"/>
    <row r="2958" hidden="1" x14ac:dyDescent="0.25"/>
    <row r="2959" hidden="1" x14ac:dyDescent="0.25"/>
    <row r="2960" hidden="1" x14ac:dyDescent="0.25"/>
    <row r="2961" hidden="1" x14ac:dyDescent="0.25"/>
    <row r="2962" hidden="1" x14ac:dyDescent="0.25"/>
    <row r="2963" hidden="1" x14ac:dyDescent="0.25"/>
    <row r="2964" hidden="1" x14ac:dyDescent="0.25"/>
    <row r="2965" hidden="1" x14ac:dyDescent="0.25"/>
    <row r="2966" hidden="1" x14ac:dyDescent="0.25"/>
    <row r="2967" hidden="1" x14ac:dyDescent="0.25"/>
    <row r="2968" hidden="1" x14ac:dyDescent="0.25"/>
    <row r="2969" hidden="1" x14ac:dyDescent="0.25"/>
    <row r="2970" hidden="1" x14ac:dyDescent="0.25"/>
    <row r="2971" hidden="1" x14ac:dyDescent="0.25"/>
    <row r="2972" hidden="1" x14ac:dyDescent="0.25"/>
    <row r="2973" hidden="1" x14ac:dyDescent="0.25"/>
    <row r="2974" hidden="1" x14ac:dyDescent="0.25"/>
    <row r="2975" hidden="1" x14ac:dyDescent="0.25"/>
    <row r="2976" hidden="1" x14ac:dyDescent="0.25"/>
    <row r="2977" hidden="1" x14ac:dyDescent="0.25"/>
    <row r="2978" hidden="1" x14ac:dyDescent="0.25"/>
    <row r="2979" hidden="1" x14ac:dyDescent="0.25"/>
    <row r="2980" hidden="1" x14ac:dyDescent="0.25"/>
    <row r="2981" hidden="1" x14ac:dyDescent="0.25"/>
    <row r="2982" hidden="1" x14ac:dyDescent="0.25"/>
    <row r="2983" hidden="1" x14ac:dyDescent="0.25"/>
    <row r="2984" hidden="1" x14ac:dyDescent="0.25"/>
    <row r="2985" hidden="1" x14ac:dyDescent="0.25"/>
    <row r="2986" hidden="1" x14ac:dyDescent="0.25"/>
    <row r="2987" hidden="1" x14ac:dyDescent="0.25"/>
    <row r="2988" hidden="1" x14ac:dyDescent="0.25"/>
    <row r="2989" hidden="1" x14ac:dyDescent="0.25"/>
    <row r="2990" hidden="1" x14ac:dyDescent="0.25"/>
    <row r="2991" hidden="1" x14ac:dyDescent="0.25"/>
    <row r="2992" hidden="1" x14ac:dyDescent="0.25"/>
    <row r="2993" hidden="1" x14ac:dyDescent="0.25"/>
    <row r="2994" hidden="1" x14ac:dyDescent="0.25"/>
    <row r="2995" hidden="1" x14ac:dyDescent="0.25"/>
    <row r="2996" hidden="1" x14ac:dyDescent="0.25"/>
    <row r="2997" hidden="1" x14ac:dyDescent="0.25"/>
    <row r="2998" hidden="1" x14ac:dyDescent="0.25"/>
    <row r="2999" hidden="1" x14ac:dyDescent="0.25"/>
    <row r="3000" hidden="1" x14ac:dyDescent="0.25"/>
    <row r="3001" hidden="1" x14ac:dyDescent="0.25"/>
    <row r="3002" hidden="1" x14ac:dyDescent="0.25"/>
    <row r="3003" hidden="1" x14ac:dyDescent="0.25"/>
    <row r="3004" hidden="1" x14ac:dyDescent="0.25"/>
    <row r="3005" hidden="1" x14ac:dyDescent="0.25"/>
    <row r="3006" hidden="1" x14ac:dyDescent="0.25"/>
    <row r="3007" hidden="1" x14ac:dyDescent="0.25"/>
    <row r="3008" hidden="1" x14ac:dyDescent="0.25"/>
    <row r="3009" hidden="1" x14ac:dyDescent="0.25"/>
    <row r="3010" hidden="1" x14ac:dyDescent="0.25"/>
    <row r="3011" hidden="1" x14ac:dyDescent="0.25"/>
    <row r="3012" hidden="1" x14ac:dyDescent="0.25"/>
    <row r="3013" hidden="1" x14ac:dyDescent="0.25"/>
    <row r="3014" hidden="1" x14ac:dyDescent="0.25"/>
    <row r="3015" hidden="1" x14ac:dyDescent="0.25"/>
    <row r="3016" hidden="1" x14ac:dyDescent="0.25"/>
    <row r="3017" hidden="1" x14ac:dyDescent="0.25"/>
    <row r="3018" hidden="1" x14ac:dyDescent="0.25"/>
    <row r="3019" hidden="1" x14ac:dyDescent="0.25"/>
    <row r="3020" hidden="1" x14ac:dyDescent="0.25"/>
    <row r="3021" hidden="1" x14ac:dyDescent="0.25"/>
    <row r="3022" hidden="1" x14ac:dyDescent="0.25"/>
    <row r="3023" hidden="1" x14ac:dyDescent="0.25"/>
    <row r="3024" hidden="1" x14ac:dyDescent="0.25"/>
    <row r="3025" hidden="1" x14ac:dyDescent="0.25"/>
    <row r="3026" hidden="1" x14ac:dyDescent="0.25"/>
    <row r="3027" hidden="1" x14ac:dyDescent="0.25"/>
    <row r="3028" hidden="1" x14ac:dyDescent="0.25"/>
    <row r="3029" hidden="1" x14ac:dyDescent="0.25"/>
    <row r="3030" hidden="1" x14ac:dyDescent="0.25"/>
    <row r="3031" hidden="1" x14ac:dyDescent="0.25"/>
    <row r="3032" hidden="1" x14ac:dyDescent="0.25"/>
    <row r="3033" hidden="1" x14ac:dyDescent="0.25"/>
    <row r="3034" hidden="1" x14ac:dyDescent="0.25"/>
    <row r="3035" hidden="1" x14ac:dyDescent="0.25"/>
    <row r="3036" hidden="1" x14ac:dyDescent="0.25"/>
    <row r="3037" hidden="1" x14ac:dyDescent="0.25"/>
    <row r="3038" hidden="1" x14ac:dyDescent="0.25"/>
    <row r="3039" hidden="1" x14ac:dyDescent="0.25"/>
    <row r="3040" hidden="1" x14ac:dyDescent="0.25"/>
    <row r="3041" hidden="1" x14ac:dyDescent="0.25"/>
    <row r="3042" hidden="1" x14ac:dyDescent="0.25"/>
    <row r="3043" hidden="1" x14ac:dyDescent="0.25"/>
    <row r="3044" hidden="1" x14ac:dyDescent="0.25"/>
    <row r="3045" hidden="1" x14ac:dyDescent="0.25"/>
    <row r="3046" hidden="1" x14ac:dyDescent="0.25"/>
    <row r="3047" hidden="1" x14ac:dyDescent="0.25"/>
    <row r="3048" hidden="1" x14ac:dyDescent="0.25"/>
    <row r="3049" hidden="1" x14ac:dyDescent="0.25"/>
    <row r="3050" hidden="1" x14ac:dyDescent="0.25"/>
    <row r="3051" hidden="1" x14ac:dyDescent="0.25"/>
    <row r="3052" hidden="1" x14ac:dyDescent="0.25"/>
    <row r="3053" hidden="1" x14ac:dyDescent="0.25"/>
    <row r="3054" hidden="1" x14ac:dyDescent="0.25"/>
    <row r="3055" hidden="1" x14ac:dyDescent="0.25"/>
    <row r="3056" hidden="1" x14ac:dyDescent="0.25"/>
    <row r="3057" hidden="1" x14ac:dyDescent="0.25"/>
    <row r="3058" hidden="1" x14ac:dyDescent="0.25"/>
    <row r="3059" hidden="1" x14ac:dyDescent="0.25"/>
    <row r="3060" hidden="1" x14ac:dyDescent="0.25"/>
    <row r="3061" hidden="1" x14ac:dyDescent="0.25"/>
    <row r="3062" hidden="1" x14ac:dyDescent="0.25"/>
    <row r="3063" hidden="1" x14ac:dyDescent="0.25"/>
    <row r="3064" hidden="1" x14ac:dyDescent="0.25"/>
    <row r="3065" hidden="1" x14ac:dyDescent="0.25"/>
    <row r="3066" hidden="1" x14ac:dyDescent="0.25"/>
    <row r="3067" hidden="1" x14ac:dyDescent="0.25"/>
    <row r="3068" hidden="1" x14ac:dyDescent="0.25"/>
    <row r="3069" hidden="1" x14ac:dyDescent="0.25"/>
    <row r="3070" hidden="1" x14ac:dyDescent="0.25"/>
    <row r="3071" hidden="1" x14ac:dyDescent="0.25"/>
    <row r="3072" hidden="1" x14ac:dyDescent="0.25"/>
    <row r="3073" hidden="1" x14ac:dyDescent="0.25"/>
    <row r="3074" hidden="1" x14ac:dyDescent="0.25"/>
    <row r="3075" hidden="1" x14ac:dyDescent="0.25"/>
    <row r="3076" hidden="1" x14ac:dyDescent="0.25"/>
    <row r="3077" hidden="1" x14ac:dyDescent="0.25"/>
    <row r="3078" hidden="1" x14ac:dyDescent="0.25"/>
    <row r="3079" hidden="1" x14ac:dyDescent="0.25"/>
    <row r="3080" hidden="1" x14ac:dyDescent="0.25"/>
    <row r="3081" hidden="1" x14ac:dyDescent="0.25"/>
    <row r="3082" hidden="1" x14ac:dyDescent="0.25"/>
    <row r="3083" hidden="1" x14ac:dyDescent="0.25"/>
    <row r="3084" hidden="1" x14ac:dyDescent="0.25"/>
    <row r="3085" hidden="1" x14ac:dyDescent="0.25"/>
    <row r="3086" hidden="1" x14ac:dyDescent="0.25"/>
    <row r="3087" hidden="1" x14ac:dyDescent="0.25"/>
    <row r="3088" hidden="1" x14ac:dyDescent="0.25"/>
    <row r="3089" hidden="1" x14ac:dyDescent="0.25"/>
    <row r="3090" hidden="1" x14ac:dyDescent="0.25"/>
    <row r="3091" hidden="1" x14ac:dyDescent="0.25"/>
    <row r="3092" hidden="1" x14ac:dyDescent="0.25"/>
    <row r="3093" hidden="1" x14ac:dyDescent="0.25"/>
    <row r="3094" hidden="1" x14ac:dyDescent="0.25"/>
    <row r="3095" hidden="1" x14ac:dyDescent="0.25"/>
    <row r="3096" hidden="1" x14ac:dyDescent="0.25"/>
    <row r="3097" hidden="1" x14ac:dyDescent="0.25"/>
    <row r="3098" hidden="1" x14ac:dyDescent="0.25"/>
    <row r="3099" hidden="1" x14ac:dyDescent="0.25"/>
    <row r="3100" hidden="1" x14ac:dyDescent="0.25"/>
    <row r="3101" hidden="1" x14ac:dyDescent="0.25"/>
    <row r="3102" hidden="1" x14ac:dyDescent="0.25"/>
    <row r="3103" hidden="1" x14ac:dyDescent="0.25"/>
    <row r="3104" hidden="1" x14ac:dyDescent="0.25"/>
    <row r="3105" hidden="1" x14ac:dyDescent="0.25"/>
    <row r="3106" hidden="1" x14ac:dyDescent="0.25"/>
    <row r="3107" hidden="1" x14ac:dyDescent="0.25"/>
    <row r="3108" hidden="1" x14ac:dyDescent="0.25"/>
    <row r="3109" hidden="1" x14ac:dyDescent="0.25"/>
    <row r="3110" hidden="1" x14ac:dyDescent="0.25"/>
    <row r="3111" hidden="1" x14ac:dyDescent="0.25"/>
    <row r="3112" hidden="1" x14ac:dyDescent="0.25"/>
    <row r="3113" hidden="1" x14ac:dyDescent="0.25"/>
    <row r="3114" hidden="1" x14ac:dyDescent="0.25"/>
    <row r="3115" hidden="1" x14ac:dyDescent="0.25"/>
    <row r="3116" hidden="1" x14ac:dyDescent="0.25"/>
    <row r="3117" hidden="1" x14ac:dyDescent="0.25"/>
    <row r="3118" hidden="1" x14ac:dyDescent="0.25"/>
    <row r="3119" hidden="1" x14ac:dyDescent="0.25"/>
    <row r="3120" hidden="1" x14ac:dyDescent="0.25"/>
    <row r="3121" hidden="1" x14ac:dyDescent="0.25"/>
    <row r="3122" hidden="1" x14ac:dyDescent="0.25"/>
    <row r="3123" hidden="1" x14ac:dyDescent="0.25"/>
    <row r="3124" hidden="1" x14ac:dyDescent="0.25"/>
    <row r="3125" hidden="1" x14ac:dyDescent="0.25"/>
    <row r="3126" hidden="1" x14ac:dyDescent="0.25"/>
    <row r="3127" hidden="1" x14ac:dyDescent="0.25"/>
    <row r="3128" hidden="1" x14ac:dyDescent="0.25"/>
    <row r="3129" hidden="1" x14ac:dyDescent="0.25"/>
    <row r="3130" hidden="1" x14ac:dyDescent="0.25"/>
    <row r="3131" hidden="1" x14ac:dyDescent="0.25"/>
    <row r="3132" hidden="1" x14ac:dyDescent="0.25"/>
    <row r="3133" hidden="1" x14ac:dyDescent="0.25"/>
    <row r="3134" hidden="1" x14ac:dyDescent="0.25"/>
    <row r="3135" hidden="1" x14ac:dyDescent="0.25"/>
    <row r="3136" hidden="1" x14ac:dyDescent="0.25"/>
    <row r="3137" hidden="1" x14ac:dyDescent="0.25"/>
    <row r="3138" hidden="1" x14ac:dyDescent="0.25"/>
    <row r="3139" hidden="1" x14ac:dyDescent="0.25"/>
    <row r="3140" hidden="1" x14ac:dyDescent="0.25"/>
    <row r="3141" hidden="1" x14ac:dyDescent="0.25"/>
    <row r="3142" hidden="1" x14ac:dyDescent="0.25"/>
    <row r="3143" hidden="1" x14ac:dyDescent="0.25"/>
    <row r="3144" hidden="1" x14ac:dyDescent="0.25"/>
    <row r="3145" hidden="1" x14ac:dyDescent="0.25"/>
    <row r="3146" hidden="1" x14ac:dyDescent="0.25"/>
    <row r="3147" hidden="1" x14ac:dyDescent="0.25"/>
    <row r="3148" hidden="1" x14ac:dyDescent="0.25"/>
    <row r="3149" hidden="1" x14ac:dyDescent="0.25"/>
    <row r="3150" hidden="1" x14ac:dyDescent="0.25"/>
    <row r="3151" hidden="1" x14ac:dyDescent="0.25"/>
    <row r="3152" hidden="1" x14ac:dyDescent="0.25"/>
    <row r="3153" hidden="1" x14ac:dyDescent="0.25"/>
    <row r="3154" hidden="1" x14ac:dyDescent="0.25"/>
    <row r="3155" hidden="1" x14ac:dyDescent="0.25"/>
    <row r="3156" hidden="1" x14ac:dyDescent="0.25"/>
    <row r="3157" hidden="1" x14ac:dyDescent="0.25"/>
    <row r="3158" hidden="1" x14ac:dyDescent="0.25"/>
    <row r="3159" hidden="1" x14ac:dyDescent="0.25"/>
    <row r="3160" hidden="1" x14ac:dyDescent="0.25"/>
    <row r="3161" hidden="1" x14ac:dyDescent="0.25"/>
    <row r="3162" hidden="1" x14ac:dyDescent="0.25"/>
    <row r="3163" hidden="1" x14ac:dyDescent="0.25"/>
    <row r="3164" hidden="1" x14ac:dyDescent="0.25"/>
    <row r="3165" hidden="1" x14ac:dyDescent="0.25"/>
    <row r="3166" hidden="1" x14ac:dyDescent="0.25"/>
    <row r="3167" hidden="1" x14ac:dyDescent="0.25"/>
    <row r="3168" hidden="1" x14ac:dyDescent="0.25"/>
    <row r="3169" hidden="1" x14ac:dyDescent="0.25"/>
    <row r="3170" hidden="1" x14ac:dyDescent="0.25"/>
    <row r="3171" hidden="1" x14ac:dyDescent="0.25"/>
    <row r="3172" hidden="1" x14ac:dyDescent="0.25"/>
    <row r="3173" hidden="1" x14ac:dyDescent="0.25"/>
    <row r="3174" hidden="1" x14ac:dyDescent="0.25"/>
    <row r="3175" hidden="1" x14ac:dyDescent="0.25"/>
    <row r="3176" hidden="1" x14ac:dyDescent="0.25"/>
    <row r="3177" hidden="1" x14ac:dyDescent="0.25"/>
    <row r="3178" hidden="1" x14ac:dyDescent="0.25"/>
    <row r="3179" hidden="1" x14ac:dyDescent="0.25"/>
    <row r="3180" hidden="1" x14ac:dyDescent="0.25"/>
    <row r="3181" hidden="1" x14ac:dyDescent="0.25"/>
    <row r="3182" hidden="1" x14ac:dyDescent="0.25"/>
    <row r="3183" hidden="1" x14ac:dyDescent="0.25"/>
    <row r="3184" hidden="1" x14ac:dyDescent="0.25"/>
    <row r="3185" hidden="1" x14ac:dyDescent="0.25"/>
    <row r="3186" hidden="1" x14ac:dyDescent="0.25"/>
    <row r="3187" hidden="1" x14ac:dyDescent="0.25"/>
    <row r="3188" hidden="1" x14ac:dyDescent="0.25"/>
    <row r="3189" hidden="1" x14ac:dyDescent="0.25"/>
    <row r="3190" hidden="1" x14ac:dyDescent="0.25"/>
    <row r="3191" hidden="1" x14ac:dyDescent="0.25"/>
    <row r="3192" hidden="1" x14ac:dyDescent="0.25"/>
    <row r="3193" hidden="1" x14ac:dyDescent="0.25"/>
    <row r="3194" hidden="1" x14ac:dyDescent="0.25"/>
    <row r="3195" hidden="1" x14ac:dyDescent="0.25"/>
    <row r="3196" hidden="1" x14ac:dyDescent="0.25"/>
    <row r="3197" hidden="1" x14ac:dyDescent="0.25"/>
    <row r="3198" hidden="1" x14ac:dyDescent="0.25"/>
    <row r="3199" hidden="1" x14ac:dyDescent="0.25"/>
    <row r="3200" hidden="1" x14ac:dyDescent="0.25"/>
    <row r="3201" hidden="1" x14ac:dyDescent="0.25"/>
    <row r="3202" hidden="1" x14ac:dyDescent="0.25"/>
    <row r="3203" hidden="1" x14ac:dyDescent="0.25"/>
    <row r="3204" hidden="1" x14ac:dyDescent="0.25"/>
    <row r="3205" hidden="1" x14ac:dyDescent="0.25"/>
    <row r="3206" hidden="1" x14ac:dyDescent="0.25"/>
    <row r="3207" hidden="1" x14ac:dyDescent="0.25"/>
    <row r="3208" hidden="1" x14ac:dyDescent="0.25"/>
    <row r="3209" hidden="1" x14ac:dyDescent="0.25"/>
    <row r="3210" hidden="1" x14ac:dyDescent="0.25"/>
    <row r="3211" hidden="1" x14ac:dyDescent="0.25"/>
    <row r="3212" hidden="1" x14ac:dyDescent="0.25"/>
    <row r="3213" hidden="1" x14ac:dyDescent="0.25"/>
    <row r="3214" hidden="1" x14ac:dyDescent="0.25"/>
    <row r="3215" hidden="1" x14ac:dyDescent="0.25"/>
    <row r="3216" hidden="1" x14ac:dyDescent="0.25"/>
    <row r="3217" hidden="1" x14ac:dyDescent="0.25"/>
    <row r="3218" hidden="1" x14ac:dyDescent="0.25"/>
    <row r="3219" hidden="1" x14ac:dyDescent="0.25"/>
    <row r="3220" hidden="1" x14ac:dyDescent="0.25"/>
    <row r="3221" hidden="1" x14ac:dyDescent="0.25"/>
    <row r="3222" hidden="1" x14ac:dyDescent="0.25"/>
    <row r="3223" hidden="1" x14ac:dyDescent="0.25"/>
    <row r="3224" hidden="1" x14ac:dyDescent="0.25"/>
    <row r="3225" hidden="1" x14ac:dyDescent="0.25"/>
    <row r="3226" hidden="1" x14ac:dyDescent="0.25"/>
    <row r="3227" hidden="1" x14ac:dyDescent="0.25"/>
    <row r="3228" hidden="1" x14ac:dyDescent="0.25"/>
    <row r="3229" hidden="1" x14ac:dyDescent="0.25"/>
    <row r="3230" hidden="1" x14ac:dyDescent="0.25"/>
    <row r="3231" hidden="1" x14ac:dyDescent="0.25"/>
    <row r="3232" hidden="1" x14ac:dyDescent="0.25"/>
    <row r="3233" hidden="1" x14ac:dyDescent="0.25"/>
    <row r="3234" hidden="1" x14ac:dyDescent="0.25"/>
    <row r="3235" hidden="1" x14ac:dyDescent="0.25"/>
    <row r="3236" hidden="1" x14ac:dyDescent="0.25"/>
    <row r="3237" hidden="1" x14ac:dyDescent="0.25"/>
    <row r="3238" hidden="1" x14ac:dyDescent="0.25"/>
    <row r="3239" hidden="1" x14ac:dyDescent="0.25"/>
    <row r="3240" hidden="1" x14ac:dyDescent="0.25"/>
    <row r="3241" hidden="1" x14ac:dyDescent="0.25"/>
    <row r="3242" hidden="1" x14ac:dyDescent="0.25"/>
    <row r="3243" hidden="1" x14ac:dyDescent="0.25"/>
    <row r="3244" hidden="1" x14ac:dyDescent="0.25"/>
    <row r="3245" hidden="1" x14ac:dyDescent="0.25"/>
    <row r="3246" hidden="1" x14ac:dyDescent="0.25"/>
    <row r="3247" hidden="1" x14ac:dyDescent="0.25"/>
    <row r="3248" hidden="1" x14ac:dyDescent="0.25"/>
    <row r="3249" hidden="1" x14ac:dyDescent="0.25"/>
    <row r="3250" hidden="1" x14ac:dyDescent="0.25"/>
    <row r="3251" hidden="1" x14ac:dyDescent="0.25"/>
    <row r="3252" hidden="1" x14ac:dyDescent="0.25"/>
    <row r="3253" hidden="1" x14ac:dyDescent="0.25"/>
    <row r="3254" hidden="1" x14ac:dyDescent="0.25"/>
    <row r="3255" hidden="1" x14ac:dyDescent="0.25"/>
    <row r="3256" hidden="1" x14ac:dyDescent="0.25"/>
    <row r="3257" hidden="1" x14ac:dyDescent="0.25"/>
    <row r="3258" hidden="1" x14ac:dyDescent="0.25"/>
    <row r="3259" hidden="1" x14ac:dyDescent="0.25"/>
    <row r="3260" hidden="1" x14ac:dyDescent="0.25"/>
    <row r="3261" hidden="1" x14ac:dyDescent="0.25"/>
    <row r="3262" hidden="1" x14ac:dyDescent="0.25"/>
    <row r="3263" hidden="1" x14ac:dyDescent="0.25"/>
    <row r="3264" hidden="1" x14ac:dyDescent="0.25"/>
    <row r="3265" hidden="1" x14ac:dyDescent="0.25"/>
    <row r="3266" hidden="1" x14ac:dyDescent="0.25"/>
    <row r="3267" hidden="1" x14ac:dyDescent="0.25"/>
    <row r="3268" hidden="1" x14ac:dyDescent="0.25"/>
    <row r="3269" hidden="1" x14ac:dyDescent="0.25"/>
    <row r="3270" hidden="1" x14ac:dyDescent="0.25"/>
    <row r="3271" hidden="1" x14ac:dyDescent="0.25"/>
    <row r="3272" hidden="1" x14ac:dyDescent="0.25"/>
    <row r="3273" hidden="1" x14ac:dyDescent="0.25"/>
    <row r="3274" hidden="1" x14ac:dyDescent="0.25"/>
    <row r="3275" hidden="1" x14ac:dyDescent="0.25"/>
    <row r="3276" hidden="1" x14ac:dyDescent="0.25"/>
    <row r="3277" hidden="1" x14ac:dyDescent="0.25"/>
    <row r="3278" hidden="1" x14ac:dyDescent="0.25"/>
    <row r="3279" hidden="1" x14ac:dyDescent="0.25"/>
    <row r="3280" hidden="1" x14ac:dyDescent="0.25"/>
    <row r="3281" hidden="1" x14ac:dyDescent="0.25"/>
    <row r="3282" hidden="1" x14ac:dyDescent="0.25"/>
    <row r="3283" hidden="1" x14ac:dyDescent="0.25"/>
    <row r="3284" hidden="1" x14ac:dyDescent="0.25"/>
    <row r="3285" hidden="1" x14ac:dyDescent="0.25"/>
    <row r="3286" hidden="1" x14ac:dyDescent="0.25"/>
    <row r="3287" hidden="1" x14ac:dyDescent="0.25"/>
    <row r="3288" hidden="1" x14ac:dyDescent="0.25"/>
    <row r="3289" hidden="1" x14ac:dyDescent="0.25"/>
    <row r="3290" hidden="1" x14ac:dyDescent="0.25"/>
    <row r="3291" hidden="1" x14ac:dyDescent="0.25"/>
    <row r="3292" hidden="1" x14ac:dyDescent="0.25"/>
    <row r="3293" hidden="1" x14ac:dyDescent="0.25"/>
    <row r="3294" hidden="1" x14ac:dyDescent="0.25"/>
    <row r="3295" hidden="1" x14ac:dyDescent="0.25"/>
    <row r="3296" hidden="1" x14ac:dyDescent="0.25"/>
    <row r="3297" hidden="1" x14ac:dyDescent="0.25"/>
    <row r="3298" hidden="1" x14ac:dyDescent="0.25"/>
    <row r="3299" hidden="1" x14ac:dyDescent="0.25"/>
    <row r="3300" hidden="1" x14ac:dyDescent="0.25"/>
    <row r="3301" hidden="1" x14ac:dyDescent="0.25"/>
    <row r="3302" hidden="1" x14ac:dyDescent="0.25"/>
    <row r="3303" hidden="1" x14ac:dyDescent="0.25"/>
    <row r="3304" hidden="1" x14ac:dyDescent="0.25"/>
    <row r="3305" hidden="1" x14ac:dyDescent="0.25"/>
    <row r="3306" hidden="1" x14ac:dyDescent="0.25"/>
    <row r="3307" hidden="1" x14ac:dyDescent="0.25"/>
    <row r="3308" hidden="1" x14ac:dyDescent="0.25"/>
    <row r="3309" hidden="1" x14ac:dyDescent="0.25"/>
    <row r="3310" hidden="1" x14ac:dyDescent="0.25"/>
    <row r="3311" hidden="1" x14ac:dyDescent="0.25"/>
    <row r="3312" hidden="1" x14ac:dyDescent="0.25"/>
    <row r="3313" hidden="1" x14ac:dyDescent="0.25"/>
    <row r="3314" hidden="1" x14ac:dyDescent="0.25"/>
    <row r="3315" hidden="1" x14ac:dyDescent="0.25"/>
    <row r="3316" hidden="1" x14ac:dyDescent="0.25"/>
    <row r="3317" hidden="1" x14ac:dyDescent="0.25"/>
    <row r="3318" hidden="1" x14ac:dyDescent="0.25"/>
    <row r="3319" hidden="1" x14ac:dyDescent="0.25"/>
    <row r="3320" hidden="1" x14ac:dyDescent="0.25"/>
    <row r="3321" hidden="1" x14ac:dyDescent="0.25"/>
    <row r="3322" hidden="1" x14ac:dyDescent="0.25"/>
    <row r="3323" hidden="1" x14ac:dyDescent="0.25"/>
    <row r="3324" hidden="1" x14ac:dyDescent="0.25"/>
    <row r="3325" hidden="1" x14ac:dyDescent="0.25"/>
    <row r="3326" hidden="1" x14ac:dyDescent="0.25"/>
    <row r="3327" hidden="1" x14ac:dyDescent="0.25"/>
    <row r="3328" hidden="1" x14ac:dyDescent="0.25"/>
    <row r="3329" hidden="1" x14ac:dyDescent="0.25"/>
    <row r="3330" hidden="1" x14ac:dyDescent="0.25"/>
    <row r="3331" hidden="1" x14ac:dyDescent="0.25"/>
    <row r="3332" hidden="1" x14ac:dyDescent="0.25"/>
    <row r="3333" hidden="1" x14ac:dyDescent="0.25"/>
    <row r="3334" hidden="1" x14ac:dyDescent="0.25"/>
    <row r="3335" hidden="1" x14ac:dyDescent="0.25"/>
    <row r="3336" hidden="1" x14ac:dyDescent="0.25"/>
    <row r="3337" hidden="1" x14ac:dyDescent="0.25"/>
    <row r="3338" hidden="1" x14ac:dyDescent="0.25"/>
    <row r="3339" hidden="1" x14ac:dyDescent="0.25"/>
    <row r="3340" hidden="1" x14ac:dyDescent="0.25"/>
    <row r="3341" hidden="1" x14ac:dyDescent="0.25"/>
    <row r="3342" hidden="1" x14ac:dyDescent="0.25"/>
    <row r="3343" hidden="1" x14ac:dyDescent="0.25"/>
    <row r="3344" hidden="1" x14ac:dyDescent="0.25"/>
    <row r="3345" hidden="1" x14ac:dyDescent="0.25"/>
    <row r="3346" hidden="1" x14ac:dyDescent="0.25"/>
    <row r="3347" hidden="1" x14ac:dyDescent="0.25"/>
    <row r="3348" hidden="1" x14ac:dyDescent="0.25"/>
    <row r="3349" hidden="1" x14ac:dyDescent="0.25"/>
    <row r="3350" hidden="1" x14ac:dyDescent="0.25"/>
    <row r="3351" hidden="1" x14ac:dyDescent="0.25"/>
    <row r="3352" hidden="1" x14ac:dyDescent="0.25"/>
    <row r="3353" hidden="1" x14ac:dyDescent="0.25"/>
    <row r="3354" hidden="1" x14ac:dyDescent="0.25"/>
    <row r="3355" hidden="1" x14ac:dyDescent="0.25"/>
    <row r="3356" hidden="1" x14ac:dyDescent="0.25"/>
    <row r="3357" hidden="1" x14ac:dyDescent="0.25"/>
    <row r="3358" hidden="1" x14ac:dyDescent="0.25"/>
    <row r="3359" hidden="1" x14ac:dyDescent="0.25"/>
    <row r="3360" hidden="1" x14ac:dyDescent="0.25"/>
    <row r="3361" hidden="1" x14ac:dyDescent="0.25"/>
    <row r="3362" hidden="1" x14ac:dyDescent="0.25"/>
    <row r="3363" hidden="1" x14ac:dyDescent="0.25"/>
    <row r="3364" hidden="1" x14ac:dyDescent="0.25"/>
    <row r="3365" hidden="1" x14ac:dyDescent="0.25"/>
    <row r="3366" hidden="1" x14ac:dyDescent="0.25"/>
    <row r="3367" hidden="1" x14ac:dyDescent="0.25"/>
    <row r="3368" hidden="1" x14ac:dyDescent="0.25"/>
    <row r="3369" hidden="1" x14ac:dyDescent="0.25"/>
    <row r="3370" hidden="1" x14ac:dyDescent="0.25"/>
    <row r="3371" hidden="1" x14ac:dyDescent="0.25"/>
    <row r="3372" hidden="1" x14ac:dyDescent="0.25"/>
    <row r="3373" hidden="1" x14ac:dyDescent="0.25"/>
    <row r="3374" hidden="1" x14ac:dyDescent="0.25"/>
    <row r="3375" hidden="1" x14ac:dyDescent="0.25"/>
    <row r="3376" hidden="1" x14ac:dyDescent="0.25"/>
    <row r="3377" hidden="1" x14ac:dyDescent="0.25"/>
    <row r="3378" hidden="1" x14ac:dyDescent="0.25"/>
    <row r="3379" hidden="1" x14ac:dyDescent="0.25"/>
    <row r="3380" hidden="1" x14ac:dyDescent="0.25"/>
    <row r="3381" hidden="1" x14ac:dyDescent="0.25"/>
    <row r="3382" hidden="1" x14ac:dyDescent="0.25"/>
    <row r="3383" hidden="1" x14ac:dyDescent="0.25"/>
    <row r="3384" hidden="1" x14ac:dyDescent="0.25"/>
    <row r="3385" hidden="1" x14ac:dyDescent="0.25"/>
    <row r="3386" hidden="1" x14ac:dyDescent="0.25"/>
    <row r="3387" hidden="1" x14ac:dyDescent="0.25"/>
    <row r="3388" hidden="1" x14ac:dyDescent="0.25"/>
    <row r="3389" hidden="1" x14ac:dyDescent="0.25"/>
    <row r="3390" hidden="1" x14ac:dyDescent="0.25"/>
    <row r="3391" hidden="1" x14ac:dyDescent="0.25"/>
    <row r="3392" hidden="1" x14ac:dyDescent="0.25"/>
    <row r="3393" hidden="1" x14ac:dyDescent="0.25"/>
    <row r="3394" hidden="1" x14ac:dyDescent="0.25"/>
    <row r="3395" hidden="1" x14ac:dyDescent="0.25"/>
    <row r="3396" hidden="1" x14ac:dyDescent="0.25"/>
    <row r="3397" hidden="1" x14ac:dyDescent="0.25"/>
    <row r="3398" hidden="1" x14ac:dyDescent="0.25"/>
    <row r="3399" hidden="1" x14ac:dyDescent="0.25"/>
    <row r="3400" hidden="1" x14ac:dyDescent="0.25"/>
    <row r="3401" hidden="1" x14ac:dyDescent="0.25"/>
    <row r="3402" hidden="1" x14ac:dyDescent="0.25"/>
    <row r="3403" hidden="1" x14ac:dyDescent="0.25"/>
    <row r="3404" hidden="1" x14ac:dyDescent="0.25"/>
    <row r="3405" hidden="1" x14ac:dyDescent="0.25"/>
    <row r="3406" hidden="1" x14ac:dyDescent="0.25"/>
    <row r="3407" hidden="1" x14ac:dyDescent="0.25"/>
    <row r="3408" hidden="1" x14ac:dyDescent="0.25"/>
    <row r="3409" spans="1:1" hidden="1" x14ac:dyDescent="0.25"/>
    <row r="3410" spans="1:1" x14ac:dyDescent="0.25">
      <c r="A3410" s="2" t="s">
        <v>15398</v>
      </c>
    </row>
    <row r="3411" spans="1:1" x14ac:dyDescent="0.25">
      <c r="A3411" s="75" t="s">
        <v>15398</v>
      </c>
    </row>
    <row r="3412" spans="1:1" x14ac:dyDescent="0.25">
      <c r="A3412" s="75" t="s">
        <v>15398</v>
      </c>
    </row>
    <row r="3413" spans="1:1" x14ac:dyDescent="0.25">
      <c r="A3413" s="75" t="s">
        <v>15398</v>
      </c>
    </row>
    <row r="3414" spans="1:1" x14ac:dyDescent="0.25">
      <c r="A3414" s="2" t="s">
        <v>15398</v>
      </c>
    </row>
    <row r="3415" spans="1:1" x14ac:dyDescent="0.25">
      <c r="A3415" s="2" t="s">
        <v>15398</v>
      </c>
    </row>
    <row r="3416" spans="1:1" hidden="1" x14ac:dyDescent="0.25">
      <c r="A3416" s="2" t="str">
        <f t="shared" ref="A3416:A3425" si="16">IF(G3416&gt;0,"x","")</f>
        <v/>
      </c>
    </row>
    <row r="3417" spans="1:1" hidden="1" x14ac:dyDescent="0.25">
      <c r="A3417" s="2" t="str">
        <f t="shared" si="16"/>
        <v/>
      </c>
    </row>
    <row r="3418" spans="1:1" hidden="1" x14ac:dyDescent="0.25">
      <c r="A3418" s="2" t="str">
        <f t="shared" si="16"/>
        <v/>
      </c>
    </row>
    <row r="3419" spans="1:1" hidden="1" x14ac:dyDescent="0.25">
      <c r="A3419" s="2" t="str">
        <f t="shared" si="16"/>
        <v/>
      </c>
    </row>
    <row r="3420" spans="1:1" hidden="1" x14ac:dyDescent="0.25">
      <c r="A3420" s="2" t="str">
        <f t="shared" si="16"/>
        <v/>
      </c>
    </row>
    <row r="3421" spans="1:1" hidden="1" x14ac:dyDescent="0.25">
      <c r="A3421" s="2" t="str">
        <f t="shared" si="16"/>
        <v/>
      </c>
    </row>
    <row r="3422" spans="1:1" hidden="1" x14ac:dyDescent="0.25">
      <c r="A3422" s="2" t="str">
        <f t="shared" si="16"/>
        <v/>
      </c>
    </row>
    <row r="3423" spans="1:1" hidden="1" x14ac:dyDescent="0.25">
      <c r="A3423" s="2" t="str">
        <f t="shared" si="16"/>
        <v/>
      </c>
    </row>
    <row r="3424" spans="1:1" hidden="1" x14ac:dyDescent="0.25">
      <c r="A3424" s="2" t="str">
        <f t="shared" si="16"/>
        <v/>
      </c>
    </row>
    <row r="3425" spans="1:1" hidden="1" x14ac:dyDescent="0.25">
      <c r="A3425" s="2" t="str">
        <f t="shared" si="16"/>
        <v/>
      </c>
    </row>
    <row r="3426" spans="1:1" x14ac:dyDescent="0.25">
      <c r="A3426" s="2" t="s">
        <v>15399</v>
      </c>
    </row>
    <row r="3427" spans="1:1" x14ac:dyDescent="0.25">
      <c r="A3427" s="2" t="s">
        <v>15399</v>
      </c>
    </row>
    <row r="3428" spans="1:1" hidden="1" x14ac:dyDescent="0.25">
      <c r="A3428" s="2" t="str">
        <f t="shared" ref="A3428:A3440" si="17">IF(G3428&gt;0,"x","")</f>
        <v/>
      </c>
    </row>
    <row r="3429" spans="1:1" hidden="1" x14ac:dyDescent="0.25">
      <c r="A3429" s="2" t="str">
        <f t="shared" si="17"/>
        <v/>
      </c>
    </row>
    <row r="3430" spans="1:1" hidden="1" x14ac:dyDescent="0.25">
      <c r="A3430" s="2" t="str">
        <f t="shared" si="17"/>
        <v/>
      </c>
    </row>
    <row r="3431" spans="1:1" hidden="1" x14ac:dyDescent="0.25">
      <c r="A3431" s="2" t="str">
        <f t="shared" si="17"/>
        <v/>
      </c>
    </row>
    <row r="3432" spans="1:1" hidden="1" x14ac:dyDescent="0.25">
      <c r="A3432" s="2" t="str">
        <f t="shared" si="17"/>
        <v/>
      </c>
    </row>
    <row r="3433" spans="1:1" hidden="1" x14ac:dyDescent="0.25">
      <c r="A3433" s="2" t="str">
        <f t="shared" si="17"/>
        <v/>
      </c>
    </row>
    <row r="3434" spans="1:1" hidden="1" x14ac:dyDescent="0.25">
      <c r="A3434" s="2" t="str">
        <f t="shared" si="17"/>
        <v/>
      </c>
    </row>
    <row r="3435" spans="1:1" hidden="1" x14ac:dyDescent="0.25">
      <c r="A3435" s="2" t="str">
        <f t="shared" si="17"/>
        <v/>
      </c>
    </row>
    <row r="3436" spans="1:1" hidden="1" x14ac:dyDescent="0.25">
      <c r="A3436" s="2" t="str">
        <f t="shared" si="17"/>
        <v/>
      </c>
    </row>
    <row r="3437" spans="1:1" hidden="1" x14ac:dyDescent="0.25">
      <c r="A3437" s="2" t="str">
        <f t="shared" si="17"/>
        <v/>
      </c>
    </row>
    <row r="3438" spans="1:1" hidden="1" x14ac:dyDescent="0.25">
      <c r="A3438" s="2" t="str">
        <f t="shared" si="17"/>
        <v/>
      </c>
    </row>
    <row r="3439" spans="1:1" hidden="1" x14ac:dyDescent="0.25">
      <c r="A3439" s="2" t="str">
        <f t="shared" si="17"/>
        <v/>
      </c>
    </row>
    <row r="3440" spans="1:1" hidden="1" x14ac:dyDescent="0.25">
      <c r="A3440" s="2" t="str">
        <f t="shared" si="17"/>
        <v/>
      </c>
    </row>
    <row r="3441" hidden="1" x14ac:dyDescent="0.25"/>
    <row r="3442" hidden="1" x14ac:dyDescent="0.25"/>
    <row r="3443" hidden="1" x14ac:dyDescent="0.25"/>
    <row r="3444" hidden="1" x14ac:dyDescent="0.25"/>
    <row r="3445" hidden="1" x14ac:dyDescent="0.25"/>
    <row r="3446" hidden="1" x14ac:dyDescent="0.25"/>
    <row r="3447" hidden="1" x14ac:dyDescent="0.25"/>
    <row r="3448" hidden="1" x14ac:dyDescent="0.25"/>
    <row r="3449" hidden="1" x14ac:dyDescent="0.25"/>
    <row r="3450" hidden="1" x14ac:dyDescent="0.25"/>
    <row r="3451" hidden="1" x14ac:dyDescent="0.25"/>
    <row r="3452" hidden="1" x14ac:dyDescent="0.25"/>
    <row r="3453" hidden="1" x14ac:dyDescent="0.25"/>
    <row r="3454" hidden="1" x14ac:dyDescent="0.25"/>
    <row r="3455" hidden="1" x14ac:dyDescent="0.25"/>
    <row r="3456" hidden="1" x14ac:dyDescent="0.25"/>
    <row r="3457" hidden="1" x14ac:dyDescent="0.25"/>
    <row r="3458" hidden="1" x14ac:dyDescent="0.25"/>
    <row r="3459" hidden="1" x14ac:dyDescent="0.25"/>
    <row r="3460" hidden="1" x14ac:dyDescent="0.25"/>
    <row r="3461" hidden="1" x14ac:dyDescent="0.25"/>
    <row r="3462" hidden="1" x14ac:dyDescent="0.25"/>
    <row r="3463" hidden="1" x14ac:dyDescent="0.25"/>
    <row r="3464" hidden="1" x14ac:dyDescent="0.25"/>
    <row r="3465" hidden="1" x14ac:dyDescent="0.25"/>
    <row r="3466" hidden="1" x14ac:dyDescent="0.25"/>
    <row r="3467" hidden="1" x14ac:dyDescent="0.25"/>
    <row r="3468" hidden="1" x14ac:dyDescent="0.25"/>
    <row r="3469" hidden="1" x14ac:dyDescent="0.25"/>
    <row r="3470" hidden="1" x14ac:dyDescent="0.25"/>
    <row r="3471" hidden="1" x14ac:dyDescent="0.25"/>
    <row r="3472" hidden="1" x14ac:dyDescent="0.25"/>
    <row r="3473" hidden="1" x14ac:dyDescent="0.25"/>
    <row r="3474" hidden="1" x14ac:dyDescent="0.25"/>
    <row r="3475" hidden="1" x14ac:dyDescent="0.25"/>
    <row r="3476" hidden="1" x14ac:dyDescent="0.25"/>
    <row r="3477" hidden="1" x14ac:dyDescent="0.25"/>
    <row r="3478" hidden="1" x14ac:dyDescent="0.25"/>
    <row r="3479" hidden="1" x14ac:dyDescent="0.25"/>
    <row r="3480" hidden="1" x14ac:dyDescent="0.25"/>
    <row r="3481" hidden="1" x14ac:dyDescent="0.25"/>
    <row r="3482" hidden="1" x14ac:dyDescent="0.25"/>
    <row r="3483" hidden="1" x14ac:dyDescent="0.25"/>
    <row r="3484" hidden="1" x14ac:dyDescent="0.25"/>
    <row r="3485" hidden="1" x14ac:dyDescent="0.25"/>
    <row r="3486" hidden="1" x14ac:dyDescent="0.25"/>
    <row r="3487" hidden="1" x14ac:dyDescent="0.25"/>
    <row r="3488" hidden="1" x14ac:dyDescent="0.25"/>
    <row r="3489" hidden="1" x14ac:dyDescent="0.25"/>
    <row r="3490" hidden="1" x14ac:dyDescent="0.25"/>
    <row r="3491" hidden="1" x14ac:dyDescent="0.25"/>
    <row r="3492" hidden="1" x14ac:dyDescent="0.25"/>
    <row r="3493" hidden="1" x14ac:dyDescent="0.25"/>
    <row r="3494" hidden="1" x14ac:dyDescent="0.25"/>
    <row r="3495" hidden="1" x14ac:dyDescent="0.25"/>
    <row r="3496" hidden="1" x14ac:dyDescent="0.25"/>
    <row r="3497" hidden="1" x14ac:dyDescent="0.25"/>
    <row r="3498" hidden="1" x14ac:dyDescent="0.25"/>
    <row r="3499" hidden="1" x14ac:dyDescent="0.25"/>
    <row r="3500" hidden="1" x14ac:dyDescent="0.25"/>
    <row r="3501" hidden="1" x14ac:dyDescent="0.25"/>
    <row r="3502" hidden="1" x14ac:dyDescent="0.25"/>
    <row r="3503" hidden="1" x14ac:dyDescent="0.25"/>
    <row r="3504" hidden="1" x14ac:dyDescent="0.25"/>
    <row r="3505" hidden="1" x14ac:dyDescent="0.25"/>
    <row r="3506" hidden="1" x14ac:dyDescent="0.25"/>
    <row r="3507" hidden="1" x14ac:dyDescent="0.25"/>
    <row r="3508" hidden="1" x14ac:dyDescent="0.25"/>
    <row r="3509" hidden="1" x14ac:dyDescent="0.25"/>
    <row r="3510" hidden="1" x14ac:dyDescent="0.25"/>
    <row r="3511" hidden="1" x14ac:dyDescent="0.25"/>
    <row r="3512" hidden="1" x14ac:dyDescent="0.25"/>
    <row r="3513" hidden="1" x14ac:dyDescent="0.25"/>
    <row r="3514" hidden="1" x14ac:dyDescent="0.25"/>
    <row r="3515" hidden="1" x14ac:dyDescent="0.25"/>
    <row r="3516" hidden="1" x14ac:dyDescent="0.25"/>
    <row r="3517" hidden="1" x14ac:dyDescent="0.25"/>
    <row r="3518" hidden="1" x14ac:dyDescent="0.25"/>
    <row r="3519" hidden="1" x14ac:dyDescent="0.25"/>
    <row r="3520" hidden="1" x14ac:dyDescent="0.25"/>
    <row r="3521" hidden="1" x14ac:dyDescent="0.25"/>
    <row r="3522" hidden="1" x14ac:dyDescent="0.25"/>
    <row r="3523" hidden="1" x14ac:dyDescent="0.25"/>
    <row r="3524" hidden="1" x14ac:dyDescent="0.25"/>
    <row r="3525" hidden="1" x14ac:dyDescent="0.25"/>
    <row r="3526" hidden="1" x14ac:dyDescent="0.25"/>
    <row r="3527" hidden="1" x14ac:dyDescent="0.25"/>
    <row r="3528" hidden="1" x14ac:dyDescent="0.25"/>
    <row r="3529" hidden="1" x14ac:dyDescent="0.25"/>
    <row r="3530" hidden="1" x14ac:dyDescent="0.25"/>
    <row r="3531" hidden="1" x14ac:dyDescent="0.25"/>
    <row r="3532" hidden="1" x14ac:dyDescent="0.25"/>
    <row r="3533" hidden="1" x14ac:dyDescent="0.25"/>
    <row r="3534" hidden="1" x14ac:dyDescent="0.25"/>
    <row r="3535" hidden="1" x14ac:dyDescent="0.25"/>
    <row r="3536" hidden="1" x14ac:dyDescent="0.25"/>
    <row r="3537" hidden="1" x14ac:dyDescent="0.25"/>
    <row r="3538" hidden="1" x14ac:dyDescent="0.25"/>
    <row r="3539" hidden="1" x14ac:dyDescent="0.25"/>
    <row r="3540" hidden="1" x14ac:dyDescent="0.25"/>
    <row r="3541" hidden="1" x14ac:dyDescent="0.25"/>
    <row r="3542" hidden="1" x14ac:dyDescent="0.25"/>
    <row r="3543" hidden="1" x14ac:dyDescent="0.25"/>
    <row r="3544" hidden="1" x14ac:dyDescent="0.25"/>
    <row r="3545" hidden="1" x14ac:dyDescent="0.25"/>
    <row r="3546" hidden="1" x14ac:dyDescent="0.25"/>
    <row r="3547" hidden="1" x14ac:dyDescent="0.25"/>
    <row r="3548" hidden="1" x14ac:dyDescent="0.25"/>
    <row r="3549" hidden="1" x14ac:dyDescent="0.25"/>
    <row r="3550" hidden="1" x14ac:dyDescent="0.25"/>
    <row r="3551" hidden="1" x14ac:dyDescent="0.25"/>
    <row r="3552" hidden="1" x14ac:dyDescent="0.25"/>
    <row r="3553" hidden="1" x14ac:dyDescent="0.25"/>
    <row r="3554" hidden="1" x14ac:dyDescent="0.25"/>
    <row r="3555" hidden="1" x14ac:dyDescent="0.25"/>
    <row r="3556" hidden="1" x14ac:dyDescent="0.25"/>
    <row r="3557" hidden="1" x14ac:dyDescent="0.25"/>
    <row r="3558" hidden="1" x14ac:dyDescent="0.25"/>
    <row r="3559" hidden="1" x14ac:dyDescent="0.25"/>
    <row r="3560" hidden="1" x14ac:dyDescent="0.25"/>
    <row r="3561" hidden="1" x14ac:dyDescent="0.25"/>
    <row r="3562" hidden="1" x14ac:dyDescent="0.25"/>
    <row r="3563" hidden="1" x14ac:dyDescent="0.25"/>
    <row r="3564" hidden="1" x14ac:dyDescent="0.25"/>
    <row r="3565" hidden="1" x14ac:dyDescent="0.25"/>
    <row r="3566" hidden="1" x14ac:dyDescent="0.25"/>
    <row r="3567" hidden="1" x14ac:dyDescent="0.25"/>
    <row r="3568" hidden="1" x14ac:dyDescent="0.25"/>
    <row r="3569" hidden="1" x14ac:dyDescent="0.25"/>
    <row r="3570" hidden="1" x14ac:dyDescent="0.25"/>
    <row r="3571" hidden="1" x14ac:dyDescent="0.25"/>
    <row r="3572" hidden="1" x14ac:dyDescent="0.25"/>
    <row r="3573" hidden="1" x14ac:dyDescent="0.25"/>
    <row r="3574" hidden="1" x14ac:dyDescent="0.25"/>
    <row r="3575" hidden="1" x14ac:dyDescent="0.25"/>
    <row r="3576" hidden="1" x14ac:dyDescent="0.25"/>
    <row r="3577" hidden="1" x14ac:dyDescent="0.25"/>
    <row r="3578" hidden="1" x14ac:dyDescent="0.25"/>
    <row r="3579" hidden="1" x14ac:dyDescent="0.25"/>
    <row r="3580" hidden="1" x14ac:dyDescent="0.25"/>
    <row r="3581" hidden="1" x14ac:dyDescent="0.25"/>
    <row r="3582" hidden="1" x14ac:dyDescent="0.25"/>
    <row r="3583" hidden="1" x14ac:dyDescent="0.25"/>
    <row r="3584" hidden="1" x14ac:dyDescent="0.25"/>
    <row r="3585" hidden="1" x14ac:dyDescent="0.25"/>
    <row r="3586" hidden="1" x14ac:dyDescent="0.25"/>
    <row r="3587" hidden="1" x14ac:dyDescent="0.25"/>
    <row r="3588" hidden="1" x14ac:dyDescent="0.25"/>
    <row r="3589" hidden="1" x14ac:dyDescent="0.25"/>
    <row r="3590" hidden="1" x14ac:dyDescent="0.25"/>
    <row r="3591" hidden="1" x14ac:dyDescent="0.25"/>
    <row r="3592" hidden="1" x14ac:dyDescent="0.25"/>
    <row r="3593" hidden="1" x14ac:dyDescent="0.25"/>
    <row r="3594" hidden="1" x14ac:dyDescent="0.25"/>
    <row r="3595" hidden="1" x14ac:dyDescent="0.25"/>
    <row r="3596" hidden="1" x14ac:dyDescent="0.25"/>
    <row r="3597" hidden="1" x14ac:dyDescent="0.25"/>
    <row r="3598" hidden="1" x14ac:dyDescent="0.25"/>
    <row r="3599" hidden="1" x14ac:dyDescent="0.25"/>
    <row r="3600" hidden="1" x14ac:dyDescent="0.25"/>
    <row r="3601" hidden="1" x14ac:dyDescent="0.25"/>
    <row r="3602" hidden="1" x14ac:dyDescent="0.25"/>
    <row r="3603" hidden="1" x14ac:dyDescent="0.25"/>
    <row r="3604" hidden="1" x14ac:dyDescent="0.25"/>
    <row r="3605" hidden="1" x14ac:dyDescent="0.25"/>
    <row r="3606" hidden="1" x14ac:dyDescent="0.25"/>
    <row r="3607" hidden="1" x14ac:dyDescent="0.25"/>
    <row r="3608" hidden="1" x14ac:dyDescent="0.25"/>
    <row r="3609" hidden="1" x14ac:dyDescent="0.25"/>
    <row r="3610" hidden="1" x14ac:dyDescent="0.25"/>
    <row r="3611" hidden="1" x14ac:dyDescent="0.25"/>
    <row r="3612" hidden="1" x14ac:dyDescent="0.25"/>
    <row r="3613" hidden="1" x14ac:dyDescent="0.25"/>
    <row r="3614" hidden="1" x14ac:dyDescent="0.25"/>
    <row r="3615" hidden="1" x14ac:dyDescent="0.25"/>
    <row r="3616" hidden="1" x14ac:dyDescent="0.25"/>
    <row r="3617" hidden="1" x14ac:dyDescent="0.25"/>
    <row r="3618" hidden="1" x14ac:dyDescent="0.25"/>
    <row r="3619" hidden="1" x14ac:dyDescent="0.25"/>
    <row r="3620" hidden="1" x14ac:dyDescent="0.25"/>
    <row r="3621" hidden="1" x14ac:dyDescent="0.25"/>
    <row r="3622" hidden="1" x14ac:dyDescent="0.25"/>
    <row r="3623" hidden="1" x14ac:dyDescent="0.25"/>
    <row r="3624" hidden="1" x14ac:dyDescent="0.25"/>
    <row r="3625" hidden="1" x14ac:dyDescent="0.25"/>
    <row r="3626" hidden="1" x14ac:dyDescent="0.25"/>
    <row r="3627" hidden="1" x14ac:dyDescent="0.25"/>
    <row r="3628" hidden="1" x14ac:dyDescent="0.25"/>
    <row r="3629" hidden="1" x14ac:dyDescent="0.25"/>
    <row r="3630" hidden="1" x14ac:dyDescent="0.25"/>
    <row r="3631" hidden="1" x14ac:dyDescent="0.25"/>
    <row r="3632" hidden="1" x14ac:dyDescent="0.25"/>
    <row r="3633" hidden="1" x14ac:dyDescent="0.25"/>
    <row r="3634" hidden="1" x14ac:dyDescent="0.25"/>
    <row r="3635" hidden="1" x14ac:dyDescent="0.25"/>
    <row r="3636" hidden="1" x14ac:dyDescent="0.25"/>
    <row r="3637" hidden="1" x14ac:dyDescent="0.25"/>
    <row r="3638" hidden="1" x14ac:dyDescent="0.25"/>
    <row r="3639" hidden="1" x14ac:dyDescent="0.25"/>
    <row r="3640" hidden="1" x14ac:dyDescent="0.25"/>
    <row r="3641" hidden="1" x14ac:dyDescent="0.25"/>
    <row r="3642" hidden="1" x14ac:dyDescent="0.25"/>
    <row r="3643" hidden="1" x14ac:dyDescent="0.25"/>
    <row r="3644" hidden="1" x14ac:dyDescent="0.25"/>
    <row r="3645" hidden="1" x14ac:dyDescent="0.25"/>
    <row r="3646" hidden="1" x14ac:dyDescent="0.25"/>
    <row r="3647" hidden="1" x14ac:dyDescent="0.25"/>
    <row r="3648" hidden="1" x14ac:dyDescent="0.25"/>
    <row r="3649" hidden="1" x14ac:dyDescent="0.25"/>
    <row r="3650" hidden="1" x14ac:dyDescent="0.25"/>
    <row r="3651" hidden="1" x14ac:dyDescent="0.25"/>
    <row r="3652" hidden="1" x14ac:dyDescent="0.25"/>
    <row r="3653" hidden="1" x14ac:dyDescent="0.25"/>
    <row r="3654" hidden="1" x14ac:dyDescent="0.25"/>
    <row r="3655" hidden="1" x14ac:dyDescent="0.25"/>
    <row r="3656" hidden="1" x14ac:dyDescent="0.25"/>
    <row r="3657" hidden="1" x14ac:dyDescent="0.25"/>
    <row r="3658" hidden="1" x14ac:dyDescent="0.25"/>
    <row r="3659" hidden="1" x14ac:dyDescent="0.25"/>
    <row r="3660" hidden="1" x14ac:dyDescent="0.25"/>
    <row r="3661" hidden="1" x14ac:dyDescent="0.25"/>
    <row r="3662" hidden="1" x14ac:dyDescent="0.25"/>
    <row r="3663" hidden="1" x14ac:dyDescent="0.25"/>
    <row r="3664" hidden="1" x14ac:dyDescent="0.25"/>
    <row r="3665" hidden="1" x14ac:dyDescent="0.25"/>
    <row r="3666" hidden="1" x14ac:dyDescent="0.25"/>
    <row r="3667" hidden="1" x14ac:dyDescent="0.25"/>
    <row r="3668" hidden="1" x14ac:dyDescent="0.25"/>
    <row r="3669" hidden="1" x14ac:dyDescent="0.25"/>
    <row r="3670" hidden="1" x14ac:dyDescent="0.25"/>
    <row r="3671" hidden="1" x14ac:dyDescent="0.25"/>
    <row r="3672" hidden="1" x14ac:dyDescent="0.25"/>
    <row r="3673" hidden="1" x14ac:dyDescent="0.25"/>
    <row r="3674" hidden="1" x14ac:dyDescent="0.25"/>
    <row r="3675" hidden="1" x14ac:dyDescent="0.25"/>
    <row r="3676" hidden="1" x14ac:dyDescent="0.25"/>
    <row r="3677" hidden="1" x14ac:dyDescent="0.25"/>
    <row r="3678" hidden="1" x14ac:dyDescent="0.25"/>
    <row r="3679" hidden="1" x14ac:dyDescent="0.25"/>
    <row r="3680" hidden="1" x14ac:dyDescent="0.25"/>
    <row r="3681" hidden="1" x14ac:dyDescent="0.25"/>
    <row r="3682" hidden="1" x14ac:dyDescent="0.25"/>
    <row r="3683" hidden="1" x14ac:dyDescent="0.25"/>
    <row r="3684" hidden="1" x14ac:dyDescent="0.25"/>
    <row r="3685" hidden="1" x14ac:dyDescent="0.25"/>
    <row r="3686" hidden="1" x14ac:dyDescent="0.25"/>
    <row r="3687" hidden="1" x14ac:dyDescent="0.25"/>
    <row r="3688" hidden="1" x14ac:dyDescent="0.25"/>
    <row r="3689" hidden="1" x14ac:dyDescent="0.25"/>
    <row r="3690" hidden="1" x14ac:dyDescent="0.25"/>
    <row r="3691" hidden="1" x14ac:dyDescent="0.25"/>
    <row r="3692" hidden="1" x14ac:dyDescent="0.25"/>
    <row r="3693" hidden="1" x14ac:dyDescent="0.25"/>
    <row r="3694" hidden="1" x14ac:dyDescent="0.25"/>
    <row r="3695" hidden="1" x14ac:dyDescent="0.25"/>
    <row r="3696" hidden="1" x14ac:dyDescent="0.25"/>
    <row r="3697" hidden="1" x14ac:dyDescent="0.25"/>
    <row r="3698" hidden="1" x14ac:dyDescent="0.25"/>
    <row r="3699" hidden="1" x14ac:dyDescent="0.25"/>
    <row r="3700" hidden="1" x14ac:dyDescent="0.25"/>
    <row r="3701" hidden="1" x14ac:dyDescent="0.25"/>
    <row r="3702" hidden="1" x14ac:dyDescent="0.25"/>
    <row r="3703" hidden="1" x14ac:dyDescent="0.25"/>
    <row r="3704" hidden="1" x14ac:dyDescent="0.25"/>
    <row r="3705" hidden="1" x14ac:dyDescent="0.25"/>
    <row r="3706" hidden="1" x14ac:dyDescent="0.25"/>
    <row r="3707" hidden="1" x14ac:dyDescent="0.25"/>
    <row r="3708" hidden="1" x14ac:dyDescent="0.25"/>
    <row r="3709" hidden="1" x14ac:dyDescent="0.25"/>
    <row r="3710" hidden="1" x14ac:dyDescent="0.25"/>
    <row r="3711" hidden="1" x14ac:dyDescent="0.25"/>
    <row r="3712" hidden="1" x14ac:dyDescent="0.25"/>
    <row r="3713" hidden="1" x14ac:dyDescent="0.25"/>
    <row r="3714" hidden="1" x14ac:dyDescent="0.25"/>
    <row r="3715" hidden="1" x14ac:dyDescent="0.25"/>
    <row r="3716" hidden="1" x14ac:dyDescent="0.25"/>
    <row r="3717" hidden="1" x14ac:dyDescent="0.25"/>
    <row r="3718" hidden="1" x14ac:dyDescent="0.25"/>
    <row r="3719" hidden="1" x14ac:dyDescent="0.25"/>
    <row r="3720" hidden="1" x14ac:dyDescent="0.25"/>
    <row r="3721" hidden="1" x14ac:dyDescent="0.25"/>
    <row r="3722" hidden="1" x14ac:dyDescent="0.25"/>
    <row r="3723" hidden="1" x14ac:dyDescent="0.25"/>
    <row r="3724" hidden="1" x14ac:dyDescent="0.25"/>
    <row r="3725" hidden="1" x14ac:dyDescent="0.25"/>
    <row r="3726" hidden="1" x14ac:dyDescent="0.25"/>
    <row r="3727" hidden="1" x14ac:dyDescent="0.25"/>
    <row r="3728" hidden="1" x14ac:dyDescent="0.25"/>
    <row r="3729" hidden="1" x14ac:dyDescent="0.25"/>
    <row r="3730" hidden="1" x14ac:dyDescent="0.25"/>
    <row r="3731" hidden="1" x14ac:dyDescent="0.25"/>
    <row r="3732" hidden="1" x14ac:dyDescent="0.25"/>
    <row r="3733" hidden="1" x14ac:dyDescent="0.25"/>
    <row r="3734" hidden="1" x14ac:dyDescent="0.25"/>
    <row r="3735" hidden="1" x14ac:dyDescent="0.25"/>
    <row r="3736" hidden="1" x14ac:dyDescent="0.25"/>
    <row r="3737" hidden="1" x14ac:dyDescent="0.25"/>
    <row r="3738" hidden="1" x14ac:dyDescent="0.25"/>
    <row r="3739" hidden="1" x14ac:dyDescent="0.25"/>
    <row r="3740" hidden="1" x14ac:dyDescent="0.25"/>
    <row r="3741" hidden="1" x14ac:dyDescent="0.25"/>
    <row r="3742" hidden="1" x14ac:dyDescent="0.25"/>
    <row r="3743" hidden="1" x14ac:dyDescent="0.25"/>
    <row r="3744" hidden="1" x14ac:dyDescent="0.25"/>
    <row r="3745" hidden="1" x14ac:dyDescent="0.25"/>
    <row r="3746" hidden="1" x14ac:dyDescent="0.25"/>
    <row r="3747" hidden="1" x14ac:dyDescent="0.25"/>
    <row r="3748" hidden="1" x14ac:dyDescent="0.25"/>
    <row r="3749" hidden="1" x14ac:dyDescent="0.25"/>
    <row r="3750" hidden="1" x14ac:dyDescent="0.25"/>
    <row r="3751" hidden="1" x14ac:dyDescent="0.25"/>
    <row r="3752" hidden="1" x14ac:dyDescent="0.25"/>
    <row r="3753" hidden="1" x14ac:dyDescent="0.25"/>
    <row r="3754" hidden="1" x14ac:dyDescent="0.25"/>
    <row r="3755" hidden="1" x14ac:dyDescent="0.25"/>
    <row r="3756" hidden="1" x14ac:dyDescent="0.25"/>
    <row r="3757" hidden="1" x14ac:dyDescent="0.25"/>
    <row r="3758" hidden="1" x14ac:dyDescent="0.25"/>
    <row r="3759" hidden="1" x14ac:dyDescent="0.25"/>
    <row r="3760" hidden="1" x14ac:dyDescent="0.25"/>
    <row r="3761" hidden="1" x14ac:dyDescent="0.25"/>
    <row r="3762" hidden="1" x14ac:dyDescent="0.25"/>
    <row r="3763" hidden="1" x14ac:dyDescent="0.25"/>
    <row r="3764" hidden="1" x14ac:dyDescent="0.25"/>
    <row r="3765" hidden="1" x14ac:dyDescent="0.25"/>
    <row r="3766" hidden="1" x14ac:dyDescent="0.25"/>
    <row r="3767" hidden="1" x14ac:dyDescent="0.25"/>
    <row r="3768" hidden="1" x14ac:dyDescent="0.25"/>
    <row r="3769" hidden="1" x14ac:dyDescent="0.25"/>
    <row r="3770" hidden="1" x14ac:dyDescent="0.25"/>
    <row r="3771" hidden="1" x14ac:dyDescent="0.25"/>
    <row r="3772" hidden="1" x14ac:dyDescent="0.25"/>
    <row r="3773" hidden="1" x14ac:dyDescent="0.25"/>
    <row r="3774" hidden="1" x14ac:dyDescent="0.25"/>
    <row r="3775" hidden="1" x14ac:dyDescent="0.25"/>
    <row r="3776" hidden="1" x14ac:dyDescent="0.25"/>
    <row r="3777" hidden="1" x14ac:dyDescent="0.25"/>
    <row r="3778" hidden="1" x14ac:dyDescent="0.25"/>
    <row r="3779" hidden="1" x14ac:dyDescent="0.25"/>
    <row r="3780" hidden="1" x14ac:dyDescent="0.25"/>
    <row r="3781" hidden="1" x14ac:dyDescent="0.25"/>
    <row r="3782" hidden="1" x14ac:dyDescent="0.25"/>
    <row r="3783" hidden="1" x14ac:dyDescent="0.25"/>
    <row r="3784" hidden="1" x14ac:dyDescent="0.25"/>
    <row r="3785" hidden="1" x14ac:dyDescent="0.25"/>
    <row r="3786" hidden="1" x14ac:dyDescent="0.25"/>
    <row r="3787" hidden="1" x14ac:dyDescent="0.25"/>
    <row r="3788" hidden="1" x14ac:dyDescent="0.25"/>
    <row r="3789" hidden="1" x14ac:dyDescent="0.25"/>
    <row r="3790" hidden="1" x14ac:dyDescent="0.25"/>
    <row r="3791" hidden="1" x14ac:dyDescent="0.25"/>
    <row r="3792" hidden="1" x14ac:dyDescent="0.25"/>
    <row r="3793" hidden="1" x14ac:dyDescent="0.25"/>
    <row r="3794" hidden="1" x14ac:dyDescent="0.25"/>
    <row r="3795" hidden="1" x14ac:dyDescent="0.25"/>
    <row r="3796" hidden="1" x14ac:dyDescent="0.25"/>
    <row r="3797" hidden="1" x14ac:dyDescent="0.25"/>
    <row r="3798" hidden="1" x14ac:dyDescent="0.25"/>
    <row r="3799" hidden="1" x14ac:dyDescent="0.25"/>
    <row r="3800" hidden="1" x14ac:dyDescent="0.25"/>
    <row r="3801" hidden="1" x14ac:dyDescent="0.25"/>
    <row r="3802" hidden="1" x14ac:dyDescent="0.25"/>
    <row r="3803" hidden="1" x14ac:dyDescent="0.25"/>
    <row r="3804" hidden="1" x14ac:dyDescent="0.25"/>
    <row r="3805" hidden="1" x14ac:dyDescent="0.25"/>
    <row r="3806" hidden="1" x14ac:dyDescent="0.25"/>
    <row r="3807" hidden="1" x14ac:dyDescent="0.25"/>
    <row r="3808" hidden="1" x14ac:dyDescent="0.25"/>
    <row r="3809" hidden="1" x14ac:dyDescent="0.25"/>
    <row r="3810" hidden="1" x14ac:dyDescent="0.25"/>
    <row r="3811" hidden="1" x14ac:dyDescent="0.25"/>
    <row r="3812" hidden="1" x14ac:dyDescent="0.25"/>
    <row r="3813" hidden="1" x14ac:dyDescent="0.25"/>
    <row r="3814" hidden="1" x14ac:dyDescent="0.25"/>
    <row r="3815" hidden="1" x14ac:dyDescent="0.25"/>
    <row r="3816" hidden="1" x14ac:dyDescent="0.25"/>
    <row r="3817" hidden="1" x14ac:dyDescent="0.25"/>
    <row r="3818" hidden="1" x14ac:dyDescent="0.25"/>
    <row r="3819" hidden="1" x14ac:dyDescent="0.25"/>
    <row r="3820" hidden="1" x14ac:dyDescent="0.25"/>
    <row r="3821" hidden="1" x14ac:dyDescent="0.25"/>
    <row r="3822" hidden="1" x14ac:dyDescent="0.25"/>
    <row r="3823" hidden="1" x14ac:dyDescent="0.25"/>
    <row r="3824" hidden="1" x14ac:dyDescent="0.25"/>
    <row r="3825" hidden="1" x14ac:dyDescent="0.25"/>
    <row r="3826" hidden="1" x14ac:dyDescent="0.25"/>
    <row r="3827" hidden="1" x14ac:dyDescent="0.25"/>
    <row r="3828" hidden="1" x14ac:dyDescent="0.25"/>
    <row r="3829" hidden="1" x14ac:dyDescent="0.25"/>
    <row r="3830" hidden="1" x14ac:dyDescent="0.25"/>
    <row r="3831" hidden="1" x14ac:dyDescent="0.25"/>
    <row r="3832" hidden="1" x14ac:dyDescent="0.25"/>
    <row r="3833" hidden="1" x14ac:dyDescent="0.25"/>
    <row r="3834" hidden="1" x14ac:dyDescent="0.25"/>
    <row r="3835" hidden="1" x14ac:dyDescent="0.25"/>
    <row r="3836" hidden="1" x14ac:dyDescent="0.25"/>
    <row r="3837" hidden="1" x14ac:dyDescent="0.25"/>
    <row r="3838" hidden="1" x14ac:dyDescent="0.25"/>
    <row r="3839" hidden="1" x14ac:dyDescent="0.25"/>
    <row r="3840" hidden="1" x14ac:dyDescent="0.25"/>
    <row r="3841" hidden="1" x14ac:dyDescent="0.25"/>
    <row r="3842" hidden="1" x14ac:dyDescent="0.25"/>
    <row r="3843" hidden="1" x14ac:dyDescent="0.25"/>
    <row r="3844" hidden="1" x14ac:dyDescent="0.25"/>
    <row r="3845" hidden="1" x14ac:dyDescent="0.25"/>
    <row r="3846" hidden="1" x14ac:dyDescent="0.25"/>
    <row r="3847" hidden="1" x14ac:dyDescent="0.25"/>
    <row r="3848" hidden="1" x14ac:dyDescent="0.25"/>
    <row r="3849" hidden="1" x14ac:dyDescent="0.25"/>
    <row r="3850" hidden="1" x14ac:dyDescent="0.25"/>
    <row r="3851" hidden="1" x14ac:dyDescent="0.25"/>
    <row r="3852" hidden="1" x14ac:dyDescent="0.25"/>
    <row r="3853" hidden="1" x14ac:dyDescent="0.25"/>
    <row r="3854" hidden="1" x14ac:dyDescent="0.25"/>
    <row r="3855" hidden="1" x14ac:dyDescent="0.25"/>
    <row r="3856" hidden="1" x14ac:dyDescent="0.25"/>
    <row r="3857" hidden="1" x14ac:dyDescent="0.25"/>
    <row r="3858" hidden="1" x14ac:dyDescent="0.25"/>
    <row r="3859" hidden="1" x14ac:dyDescent="0.25"/>
    <row r="3860" hidden="1" x14ac:dyDescent="0.25"/>
    <row r="3861" hidden="1" x14ac:dyDescent="0.25"/>
    <row r="3862" hidden="1" x14ac:dyDescent="0.25"/>
    <row r="3863" hidden="1" x14ac:dyDescent="0.25"/>
    <row r="3864" hidden="1" x14ac:dyDescent="0.25"/>
    <row r="3865" hidden="1" x14ac:dyDescent="0.25"/>
    <row r="3866" hidden="1" x14ac:dyDescent="0.25"/>
    <row r="3867" hidden="1" x14ac:dyDescent="0.25"/>
    <row r="3868" hidden="1" x14ac:dyDescent="0.25"/>
    <row r="3869" hidden="1" x14ac:dyDescent="0.25"/>
    <row r="3870" hidden="1" x14ac:dyDescent="0.25"/>
    <row r="3871" hidden="1" x14ac:dyDescent="0.25"/>
    <row r="3872" hidden="1" x14ac:dyDescent="0.25"/>
    <row r="3873" hidden="1" x14ac:dyDescent="0.25"/>
    <row r="3874" hidden="1" x14ac:dyDescent="0.25"/>
    <row r="3875" hidden="1" x14ac:dyDescent="0.25"/>
    <row r="3876" hidden="1" x14ac:dyDescent="0.25"/>
    <row r="3877" hidden="1" x14ac:dyDescent="0.25"/>
    <row r="3878" hidden="1" x14ac:dyDescent="0.25"/>
    <row r="3879" hidden="1" x14ac:dyDescent="0.25"/>
    <row r="3880" hidden="1" x14ac:dyDescent="0.25"/>
    <row r="3881" hidden="1" x14ac:dyDescent="0.25"/>
    <row r="3882" hidden="1" x14ac:dyDescent="0.25"/>
    <row r="3883" hidden="1" x14ac:dyDescent="0.25"/>
    <row r="3884" hidden="1" x14ac:dyDescent="0.25"/>
    <row r="3885" hidden="1" x14ac:dyDescent="0.25"/>
    <row r="3886" hidden="1" x14ac:dyDescent="0.25"/>
    <row r="3887" hidden="1" x14ac:dyDescent="0.25"/>
    <row r="3888" hidden="1" x14ac:dyDescent="0.25"/>
    <row r="3889" hidden="1" x14ac:dyDescent="0.25"/>
    <row r="3890" hidden="1" x14ac:dyDescent="0.25"/>
    <row r="3891" hidden="1" x14ac:dyDescent="0.25"/>
    <row r="3892" hidden="1" x14ac:dyDescent="0.25"/>
    <row r="3893" hidden="1" x14ac:dyDescent="0.25"/>
    <row r="3894" hidden="1" x14ac:dyDescent="0.25"/>
    <row r="3895" hidden="1" x14ac:dyDescent="0.25"/>
    <row r="3896" hidden="1" x14ac:dyDescent="0.25"/>
    <row r="3897" hidden="1" x14ac:dyDescent="0.25"/>
    <row r="3898" hidden="1" x14ac:dyDescent="0.25"/>
    <row r="3899" hidden="1" x14ac:dyDescent="0.25"/>
    <row r="3900" hidden="1" x14ac:dyDescent="0.25"/>
    <row r="3901" hidden="1" x14ac:dyDescent="0.25"/>
    <row r="3902" hidden="1" x14ac:dyDescent="0.25"/>
    <row r="3903" hidden="1" x14ac:dyDescent="0.25"/>
    <row r="3904" hidden="1" x14ac:dyDescent="0.25"/>
    <row r="3905" hidden="1" x14ac:dyDescent="0.25"/>
    <row r="3906" hidden="1" x14ac:dyDescent="0.25"/>
    <row r="3907" hidden="1" x14ac:dyDescent="0.25"/>
    <row r="3908" hidden="1" x14ac:dyDescent="0.25"/>
    <row r="3909" hidden="1" x14ac:dyDescent="0.25"/>
    <row r="3910" hidden="1" x14ac:dyDescent="0.25"/>
    <row r="3911" hidden="1" x14ac:dyDescent="0.25"/>
    <row r="3912" hidden="1" x14ac:dyDescent="0.25"/>
    <row r="3913" hidden="1" x14ac:dyDescent="0.25"/>
    <row r="3914" hidden="1" x14ac:dyDescent="0.25"/>
    <row r="3915" hidden="1" x14ac:dyDescent="0.25"/>
    <row r="3916" hidden="1" x14ac:dyDescent="0.25"/>
    <row r="3917" hidden="1" x14ac:dyDescent="0.25"/>
    <row r="3918" hidden="1" x14ac:dyDescent="0.25"/>
    <row r="3919" hidden="1" x14ac:dyDescent="0.25"/>
    <row r="3920" hidden="1" x14ac:dyDescent="0.25"/>
    <row r="3921" hidden="1" x14ac:dyDescent="0.25"/>
    <row r="3922" hidden="1" x14ac:dyDescent="0.25"/>
    <row r="3923" hidden="1" x14ac:dyDescent="0.25"/>
    <row r="3924" hidden="1" x14ac:dyDescent="0.25"/>
    <row r="3925" hidden="1" x14ac:dyDescent="0.25"/>
    <row r="3926" hidden="1" x14ac:dyDescent="0.25"/>
    <row r="3927" hidden="1" x14ac:dyDescent="0.25"/>
    <row r="3928" hidden="1" x14ac:dyDescent="0.25"/>
    <row r="3929" hidden="1" x14ac:dyDescent="0.25"/>
    <row r="3930" hidden="1" x14ac:dyDescent="0.25"/>
    <row r="3931" hidden="1" x14ac:dyDescent="0.25"/>
    <row r="3932" hidden="1" x14ac:dyDescent="0.25"/>
    <row r="3933" hidden="1" x14ac:dyDescent="0.25"/>
    <row r="3934" hidden="1" x14ac:dyDescent="0.25"/>
    <row r="3935" hidden="1" x14ac:dyDescent="0.25"/>
    <row r="3936" hidden="1" x14ac:dyDescent="0.25"/>
    <row r="3937" hidden="1" x14ac:dyDescent="0.25"/>
    <row r="3938" hidden="1" x14ac:dyDescent="0.25"/>
    <row r="3939" hidden="1" x14ac:dyDescent="0.25"/>
    <row r="3940" hidden="1" x14ac:dyDescent="0.25"/>
    <row r="3941" hidden="1" x14ac:dyDescent="0.25"/>
    <row r="3942" hidden="1" x14ac:dyDescent="0.25"/>
    <row r="3943" hidden="1" x14ac:dyDescent="0.25"/>
    <row r="3944" hidden="1" x14ac:dyDescent="0.25"/>
    <row r="3945" hidden="1" x14ac:dyDescent="0.25"/>
    <row r="3946" hidden="1" x14ac:dyDescent="0.25"/>
    <row r="3947" hidden="1" x14ac:dyDescent="0.25"/>
    <row r="3948" hidden="1" x14ac:dyDescent="0.25"/>
    <row r="3949" hidden="1" x14ac:dyDescent="0.25"/>
    <row r="3950" hidden="1" x14ac:dyDescent="0.25"/>
    <row r="3951" hidden="1" x14ac:dyDescent="0.25"/>
    <row r="3952" hidden="1" x14ac:dyDescent="0.25"/>
    <row r="3953" hidden="1" x14ac:dyDescent="0.25"/>
    <row r="3954" hidden="1" x14ac:dyDescent="0.25"/>
    <row r="3955" hidden="1" x14ac:dyDescent="0.25"/>
    <row r="3956" hidden="1" x14ac:dyDescent="0.25"/>
    <row r="3957" hidden="1" x14ac:dyDescent="0.25"/>
    <row r="3958" hidden="1" x14ac:dyDescent="0.25"/>
    <row r="3959" hidden="1" x14ac:dyDescent="0.25"/>
    <row r="3960" hidden="1" x14ac:dyDescent="0.25"/>
    <row r="3961" hidden="1" x14ac:dyDescent="0.25"/>
    <row r="3962" hidden="1" x14ac:dyDescent="0.25"/>
    <row r="3963" hidden="1" x14ac:dyDescent="0.25"/>
    <row r="3964" hidden="1" x14ac:dyDescent="0.25"/>
    <row r="3965" hidden="1" x14ac:dyDescent="0.25"/>
    <row r="3966" hidden="1" x14ac:dyDescent="0.25"/>
    <row r="3967" hidden="1" x14ac:dyDescent="0.25"/>
    <row r="3968" hidden="1" x14ac:dyDescent="0.25"/>
    <row r="3969" hidden="1" x14ac:dyDescent="0.25"/>
    <row r="3970" hidden="1" x14ac:dyDescent="0.25"/>
    <row r="3971" hidden="1" x14ac:dyDescent="0.25"/>
    <row r="3972" hidden="1" x14ac:dyDescent="0.25"/>
    <row r="3973" hidden="1" x14ac:dyDescent="0.25"/>
    <row r="3974" hidden="1" x14ac:dyDescent="0.25"/>
    <row r="3975" hidden="1" x14ac:dyDescent="0.25"/>
    <row r="3976" hidden="1" x14ac:dyDescent="0.25"/>
    <row r="3977" hidden="1" x14ac:dyDescent="0.25"/>
    <row r="3978" hidden="1" x14ac:dyDescent="0.25"/>
    <row r="3979" hidden="1" x14ac:dyDescent="0.25"/>
    <row r="3980" hidden="1" x14ac:dyDescent="0.25"/>
    <row r="3981" hidden="1" x14ac:dyDescent="0.25"/>
    <row r="3982" hidden="1" x14ac:dyDescent="0.25"/>
    <row r="3983" hidden="1" x14ac:dyDescent="0.25"/>
    <row r="3984" hidden="1" x14ac:dyDescent="0.25"/>
    <row r="3985" hidden="1" x14ac:dyDescent="0.25"/>
    <row r="3986" hidden="1" x14ac:dyDescent="0.25"/>
    <row r="3987" hidden="1" x14ac:dyDescent="0.25"/>
    <row r="3988" hidden="1" x14ac:dyDescent="0.25"/>
    <row r="3989" hidden="1" x14ac:dyDescent="0.25"/>
    <row r="3990" hidden="1" x14ac:dyDescent="0.25"/>
    <row r="3991" hidden="1" x14ac:dyDescent="0.25"/>
    <row r="3992" hidden="1" x14ac:dyDescent="0.25"/>
    <row r="3993" hidden="1" x14ac:dyDescent="0.25"/>
    <row r="3994" hidden="1" x14ac:dyDescent="0.25"/>
    <row r="3995" hidden="1" x14ac:dyDescent="0.25"/>
    <row r="3996" hidden="1" x14ac:dyDescent="0.25"/>
    <row r="3997" hidden="1" x14ac:dyDescent="0.25"/>
    <row r="3998" hidden="1" x14ac:dyDescent="0.25"/>
    <row r="3999" hidden="1" x14ac:dyDescent="0.25"/>
    <row r="4000" hidden="1" x14ac:dyDescent="0.25"/>
    <row r="4001" hidden="1" x14ac:dyDescent="0.25"/>
    <row r="4002" hidden="1" x14ac:dyDescent="0.25"/>
    <row r="4003" hidden="1" x14ac:dyDescent="0.25"/>
    <row r="4004" hidden="1" x14ac:dyDescent="0.25"/>
    <row r="4005" hidden="1" x14ac:dyDescent="0.25"/>
    <row r="4006" hidden="1" x14ac:dyDescent="0.25"/>
    <row r="4007" hidden="1" x14ac:dyDescent="0.25"/>
    <row r="4008" hidden="1" x14ac:dyDescent="0.25"/>
    <row r="4009" hidden="1" x14ac:dyDescent="0.25"/>
    <row r="4010" hidden="1" x14ac:dyDescent="0.25"/>
    <row r="4011" hidden="1" x14ac:dyDescent="0.25"/>
    <row r="4012" hidden="1" x14ac:dyDescent="0.25"/>
    <row r="4013" hidden="1" x14ac:dyDescent="0.25"/>
    <row r="4014" hidden="1" x14ac:dyDescent="0.25"/>
    <row r="4015" hidden="1" x14ac:dyDescent="0.25"/>
    <row r="4016" hidden="1" x14ac:dyDescent="0.25"/>
    <row r="4017" hidden="1" x14ac:dyDescent="0.25"/>
    <row r="4018" hidden="1" x14ac:dyDescent="0.25"/>
    <row r="4019" hidden="1" x14ac:dyDescent="0.25"/>
    <row r="4020" hidden="1" x14ac:dyDescent="0.25"/>
    <row r="4021" hidden="1" x14ac:dyDescent="0.25"/>
    <row r="4022" hidden="1" x14ac:dyDescent="0.25"/>
    <row r="4023" hidden="1" x14ac:dyDescent="0.25"/>
    <row r="4024" hidden="1" x14ac:dyDescent="0.25"/>
    <row r="4025" hidden="1" x14ac:dyDescent="0.25"/>
    <row r="4026" hidden="1" x14ac:dyDescent="0.25"/>
    <row r="4027" hidden="1" x14ac:dyDescent="0.25"/>
    <row r="4028" hidden="1" x14ac:dyDescent="0.25"/>
    <row r="4029" hidden="1" x14ac:dyDescent="0.25"/>
    <row r="4030" hidden="1" x14ac:dyDescent="0.25"/>
    <row r="4031" hidden="1" x14ac:dyDescent="0.25"/>
    <row r="4032" hidden="1" x14ac:dyDescent="0.25"/>
    <row r="4033" hidden="1" x14ac:dyDescent="0.25"/>
    <row r="4034" hidden="1" x14ac:dyDescent="0.25"/>
    <row r="4035" hidden="1" x14ac:dyDescent="0.25"/>
    <row r="4036" hidden="1" x14ac:dyDescent="0.25"/>
    <row r="4037" hidden="1" x14ac:dyDescent="0.25"/>
    <row r="4038" hidden="1" x14ac:dyDescent="0.25"/>
    <row r="4039" hidden="1" x14ac:dyDescent="0.25"/>
    <row r="4040" hidden="1" x14ac:dyDescent="0.25"/>
    <row r="4041" hidden="1" x14ac:dyDescent="0.25"/>
    <row r="4042" hidden="1" x14ac:dyDescent="0.25"/>
    <row r="4043" hidden="1" x14ac:dyDescent="0.25"/>
    <row r="4044" hidden="1" x14ac:dyDescent="0.25"/>
    <row r="4045" hidden="1" x14ac:dyDescent="0.25"/>
    <row r="4046" hidden="1" x14ac:dyDescent="0.25"/>
    <row r="4047" hidden="1" x14ac:dyDescent="0.25"/>
    <row r="4048" hidden="1" x14ac:dyDescent="0.25"/>
    <row r="4049" hidden="1" x14ac:dyDescent="0.25"/>
    <row r="4050" hidden="1" x14ac:dyDescent="0.25"/>
    <row r="4051" hidden="1" x14ac:dyDescent="0.25"/>
    <row r="4052" hidden="1" x14ac:dyDescent="0.25"/>
    <row r="4053" hidden="1" x14ac:dyDescent="0.25"/>
    <row r="4054" hidden="1" x14ac:dyDescent="0.25"/>
    <row r="4055" hidden="1" x14ac:dyDescent="0.25"/>
    <row r="4056" hidden="1" x14ac:dyDescent="0.25"/>
    <row r="4057" hidden="1" x14ac:dyDescent="0.25"/>
    <row r="4058" hidden="1" x14ac:dyDescent="0.25"/>
    <row r="4059" hidden="1" x14ac:dyDescent="0.25"/>
    <row r="4060" hidden="1" x14ac:dyDescent="0.25"/>
    <row r="4061" hidden="1" x14ac:dyDescent="0.25"/>
    <row r="4062" hidden="1" x14ac:dyDescent="0.25"/>
    <row r="4063" hidden="1" x14ac:dyDescent="0.25"/>
    <row r="4064" hidden="1" x14ac:dyDescent="0.25"/>
    <row r="4065" hidden="1" x14ac:dyDescent="0.25"/>
    <row r="4066" hidden="1" x14ac:dyDescent="0.25"/>
    <row r="4067" hidden="1" x14ac:dyDescent="0.25"/>
    <row r="4068" hidden="1" x14ac:dyDescent="0.25"/>
    <row r="4069" hidden="1" x14ac:dyDescent="0.25"/>
    <row r="4070" hidden="1" x14ac:dyDescent="0.25"/>
    <row r="4071" hidden="1" x14ac:dyDescent="0.25"/>
    <row r="4072" hidden="1" x14ac:dyDescent="0.25"/>
    <row r="4073" hidden="1" x14ac:dyDescent="0.25"/>
    <row r="4074" hidden="1" x14ac:dyDescent="0.25"/>
    <row r="4075" hidden="1" x14ac:dyDescent="0.25"/>
    <row r="4076" hidden="1" x14ac:dyDescent="0.25"/>
    <row r="4077" hidden="1" x14ac:dyDescent="0.25"/>
    <row r="4078" hidden="1" x14ac:dyDescent="0.25"/>
    <row r="4079" hidden="1" x14ac:dyDescent="0.25"/>
    <row r="4080" hidden="1" x14ac:dyDescent="0.25"/>
    <row r="4081" spans="1:1" hidden="1" x14ac:dyDescent="0.25"/>
    <row r="4082" spans="1:1" hidden="1" x14ac:dyDescent="0.25"/>
    <row r="4083" spans="1:1" x14ac:dyDescent="0.25">
      <c r="A4083" s="2" t="s">
        <v>15398</v>
      </c>
    </row>
    <row r="4084" spans="1:1" x14ac:dyDescent="0.25">
      <c r="A4084" s="75" t="s">
        <v>15398</v>
      </c>
    </row>
    <row r="4085" spans="1:1" x14ac:dyDescent="0.25">
      <c r="A4085" s="75" t="s">
        <v>15398</v>
      </c>
    </row>
    <row r="4086" spans="1:1" x14ac:dyDescent="0.25">
      <c r="A4086" s="75" t="s">
        <v>15398</v>
      </c>
    </row>
    <row r="4087" spans="1:1" x14ac:dyDescent="0.25">
      <c r="A4087" s="2" t="s">
        <v>15398</v>
      </c>
    </row>
    <row r="4088" spans="1:1" x14ac:dyDescent="0.25">
      <c r="A4088" s="2" t="s">
        <v>15398</v>
      </c>
    </row>
    <row r="4089" spans="1:1" hidden="1" x14ac:dyDescent="0.25">
      <c r="A4089" s="2" t="str">
        <f t="shared" ref="A4089:A4098" si="18">IF(G4089&gt;0,"x","")</f>
        <v/>
      </c>
    </row>
    <row r="4090" spans="1:1" hidden="1" x14ac:dyDescent="0.25">
      <c r="A4090" s="2" t="str">
        <f t="shared" si="18"/>
        <v/>
      </c>
    </row>
    <row r="4091" spans="1:1" hidden="1" x14ac:dyDescent="0.25">
      <c r="A4091" s="2" t="str">
        <f t="shared" si="18"/>
        <v/>
      </c>
    </row>
    <row r="4092" spans="1:1" hidden="1" x14ac:dyDescent="0.25">
      <c r="A4092" s="2" t="str">
        <f t="shared" si="18"/>
        <v/>
      </c>
    </row>
    <row r="4093" spans="1:1" hidden="1" x14ac:dyDescent="0.25">
      <c r="A4093" s="2" t="str">
        <f t="shared" si="18"/>
        <v/>
      </c>
    </row>
    <row r="4094" spans="1:1" hidden="1" x14ac:dyDescent="0.25">
      <c r="A4094" s="2" t="str">
        <f t="shared" si="18"/>
        <v/>
      </c>
    </row>
    <row r="4095" spans="1:1" hidden="1" x14ac:dyDescent="0.25">
      <c r="A4095" s="2" t="str">
        <f t="shared" si="18"/>
        <v/>
      </c>
    </row>
    <row r="4096" spans="1:1" hidden="1" x14ac:dyDescent="0.25">
      <c r="A4096" s="2" t="str">
        <f t="shared" si="18"/>
        <v/>
      </c>
    </row>
    <row r="4097" spans="1:1" hidden="1" x14ac:dyDescent="0.25">
      <c r="A4097" s="2" t="str">
        <f t="shared" si="18"/>
        <v/>
      </c>
    </row>
    <row r="4098" spans="1:1" hidden="1" x14ac:dyDescent="0.25">
      <c r="A4098" s="2" t="str">
        <f t="shared" si="18"/>
        <v/>
      </c>
    </row>
    <row r="4099" spans="1:1" x14ac:dyDescent="0.25">
      <c r="A4099" s="2" t="s">
        <v>15399</v>
      </c>
    </row>
    <row r="4100" spans="1:1" x14ac:dyDescent="0.25">
      <c r="A4100" s="2" t="s">
        <v>15399</v>
      </c>
    </row>
    <row r="4101" spans="1:1" hidden="1" x14ac:dyDescent="0.25">
      <c r="A4101" s="2" t="str">
        <f t="shared" ref="A4101:A4113" si="19">IF(G4101&gt;0,"x","")</f>
        <v/>
      </c>
    </row>
    <row r="4102" spans="1:1" hidden="1" x14ac:dyDescent="0.25">
      <c r="A4102" s="2" t="str">
        <f t="shared" si="19"/>
        <v/>
      </c>
    </row>
    <row r="4103" spans="1:1" hidden="1" x14ac:dyDescent="0.25">
      <c r="A4103" s="2" t="str">
        <f t="shared" si="19"/>
        <v/>
      </c>
    </row>
    <row r="4104" spans="1:1" hidden="1" x14ac:dyDescent="0.25">
      <c r="A4104" s="2" t="str">
        <f t="shared" si="19"/>
        <v/>
      </c>
    </row>
    <row r="4105" spans="1:1" hidden="1" x14ac:dyDescent="0.25">
      <c r="A4105" s="2" t="str">
        <f t="shared" si="19"/>
        <v/>
      </c>
    </row>
    <row r="4106" spans="1:1" hidden="1" x14ac:dyDescent="0.25">
      <c r="A4106" s="2" t="str">
        <f t="shared" si="19"/>
        <v/>
      </c>
    </row>
    <row r="4107" spans="1:1" hidden="1" x14ac:dyDescent="0.25">
      <c r="A4107" s="2" t="str">
        <f t="shared" si="19"/>
        <v/>
      </c>
    </row>
    <row r="4108" spans="1:1" hidden="1" x14ac:dyDescent="0.25">
      <c r="A4108" s="2" t="str">
        <f t="shared" si="19"/>
        <v/>
      </c>
    </row>
    <row r="4109" spans="1:1" hidden="1" x14ac:dyDescent="0.25">
      <c r="A4109" s="2" t="str">
        <f t="shared" si="19"/>
        <v/>
      </c>
    </row>
    <row r="4110" spans="1:1" hidden="1" x14ac:dyDescent="0.25">
      <c r="A4110" s="2" t="str">
        <f t="shared" si="19"/>
        <v/>
      </c>
    </row>
    <row r="4111" spans="1:1" hidden="1" x14ac:dyDescent="0.25">
      <c r="A4111" s="2" t="str">
        <f t="shared" si="19"/>
        <v/>
      </c>
    </row>
    <row r="4112" spans="1:1" hidden="1" x14ac:dyDescent="0.25">
      <c r="A4112" s="2" t="str">
        <f t="shared" si="19"/>
        <v/>
      </c>
    </row>
    <row r="4113" spans="1:1" hidden="1" x14ac:dyDescent="0.25">
      <c r="A4113" s="2" t="str">
        <f t="shared" si="19"/>
        <v/>
      </c>
    </row>
    <row r="4114" spans="1:1" hidden="1" x14ac:dyDescent="0.25"/>
    <row r="4115" spans="1:1" hidden="1" x14ac:dyDescent="0.25"/>
    <row r="4116" spans="1:1" hidden="1" x14ac:dyDescent="0.25"/>
    <row r="4117" spans="1:1" hidden="1" x14ac:dyDescent="0.25"/>
    <row r="4118" spans="1:1" hidden="1" x14ac:dyDescent="0.25"/>
    <row r="4119" spans="1:1" hidden="1" x14ac:dyDescent="0.25"/>
    <row r="4120" spans="1:1" hidden="1" x14ac:dyDescent="0.25"/>
    <row r="4121" spans="1:1" hidden="1" x14ac:dyDescent="0.25"/>
    <row r="4122" spans="1:1" hidden="1" x14ac:dyDescent="0.25"/>
    <row r="4123" spans="1:1" hidden="1" x14ac:dyDescent="0.25"/>
    <row r="4124" spans="1:1" hidden="1" x14ac:dyDescent="0.25"/>
    <row r="4125" spans="1:1" hidden="1" x14ac:dyDescent="0.25"/>
    <row r="4126" spans="1:1" hidden="1" x14ac:dyDescent="0.25"/>
    <row r="4127" spans="1:1" hidden="1" x14ac:dyDescent="0.25"/>
    <row r="4128" spans="1:1" hidden="1" x14ac:dyDescent="0.25"/>
    <row r="4129" hidden="1" x14ac:dyDescent="0.25"/>
    <row r="4130" hidden="1" x14ac:dyDescent="0.25"/>
    <row r="4131" hidden="1" x14ac:dyDescent="0.25"/>
    <row r="4132" hidden="1" x14ac:dyDescent="0.25"/>
    <row r="4133" hidden="1" x14ac:dyDescent="0.25"/>
    <row r="4134" hidden="1" x14ac:dyDescent="0.25"/>
    <row r="4135" hidden="1" x14ac:dyDescent="0.25"/>
    <row r="4136" hidden="1" x14ac:dyDescent="0.25"/>
    <row r="4137" hidden="1" x14ac:dyDescent="0.25"/>
    <row r="4138" hidden="1" x14ac:dyDescent="0.25"/>
    <row r="4139" hidden="1" x14ac:dyDescent="0.25"/>
    <row r="4140" hidden="1" x14ac:dyDescent="0.25"/>
    <row r="4141" hidden="1" x14ac:dyDescent="0.25"/>
    <row r="4142" hidden="1" x14ac:dyDescent="0.25"/>
    <row r="4143" hidden="1" x14ac:dyDescent="0.25"/>
    <row r="4144" hidden="1" x14ac:dyDescent="0.25"/>
    <row r="4145" hidden="1" x14ac:dyDescent="0.25"/>
    <row r="4146" hidden="1" x14ac:dyDescent="0.25"/>
    <row r="4147" hidden="1" x14ac:dyDescent="0.25"/>
    <row r="4148" hidden="1" x14ac:dyDescent="0.25"/>
    <row r="4149" hidden="1" x14ac:dyDescent="0.25"/>
    <row r="4150" hidden="1" x14ac:dyDescent="0.25"/>
    <row r="4151" hidden="1" x14ac:dyDescent="0.25"/>
    <row r="4152" hidden="1" x14ac:dyDescent="0.25"/>
    <row r="4153" hidden="1" x14ac:dyDescent="0.25"/>
    <row r="4154" hidden="1" x14ac:dyDescent="0.25"/>
    <row r="4155" hidden="1" x14ac:dyDescent="0.25"/>
    <row r="4156" hidden="1" x14ac:dyDescent="0.25"/>
    <row r="4157" hidden="1" x14ac:dyDescent="0.25"/>
    <row r="4158" hidden="1" x14ac:dyDescent="0.25"/>
    <row r="4159" hidden="1" x14ac:dyDescent="0.25"/>
    <row r="4160" hidden="1" x14ac:dyDescent="0.25"/>
    <row r="4161" hidden="1" x14ac:dyDescent="0.25"/>
    <row r="4162" hidden="1" x14ac:dyDescent="0.25"/>
    <row r="4163" hidden="1" x14ac:dyDescent="0.25"/>
    <row r="4164" hidden="1" x14ac:dyDescent="0.25"/>
    <row r="4165" hidden="1" x14ac:dyDescent="0.25"/>
    <row r="4166" hidden="1" x14ac:dyDescent="0.25"/>
    <row r="4167" hidden="1" x14ac:dyDescent="0.25"/>
    <row r="4168" hidden="1" x14ac:dyDescent="0.25"/>
    <row r="4169" hidden="1" x14ac:dyDescent="0.25"/>
    <row r="4170" hidden="1" x14ac:dyDescent="0.25"/>
    <row r="4171" hidden="1" x14ac:dyDescent="0.25"/>
    <row r="4172" hidden="1" x14ac:dyDescent="0.25"/>
    <row r="4173" hidden="1" x14ac:dyDescent="0.25"/>
    <row r="4174" hidden="1" x14ac:dyDescent="0.25"/>
    <row r="4175" hidden="1" x14ac:dyDescent="0.25"/>
    <row r="4176" hidden="1" x14ac:dyDescent="0.25"/>
    <row r="4177" hidden="1" x14ac:dyDescent="0.25"/>
    <row r="4178" hidden="1" x14ac:dyDescent="0.25"/>
    <row r="4179" hidden="1" x14ac:dyDescent="0.25"/>
    <row r="4180" hidden="1" x14ac:dyDescent="0.25"/>
    <row r="4181" hidden="1" x14ac:dyDescent="0.25"/>
    <row r="4182" hidden="1" x14ac:dyDescent="0.25"/>
    <row r="4183" hidden="1" x14ac:dyDescent="0.25"/>
    <row r="4184" hidden="1" x14ac:dyDescent="0.25"/>
    <row r="4185" hidden="1" x14ac:dyDescent="0.25"/>
    <row r="4186" hidden="1" x14ac:dyDescent="0.25"/>
    <row r="4187" hidden="1" x14ac:dyDescent="0.25"/>
    <row r="4188" hidden="1" x14ac:dyDescent="0.25"/>
    <row r="4189" hidden="1" x14ac:dyDescent="0.25"/>
    <row r="4190" hidden="1" x14ac:dyDescent="0.25"/>
    <row r="4191" hidden="1" x14ac:dyDescent="0.25"/>
    <row r="4192" hidden="1" x14ac:dyDescent="0.25"/>
    <row r="4193" hidden="1" x14ac:dyDescent="0.25"/>
    <row r="4194" hidden="1" x14ac:dyDescent="0.25"/>
    <row r="4195" hidden="1" x14ac:dyDescent="0.25"/>
    <row r="4196" hidden="1" x14ac:dyDescent="0.25"/>
    <row r="4197" hidden="1" x14ac:dyDescent="0.25"/>
    <row r="4198" hidden="1" x14ac:dyDescent="0.25"/>
    <row r="4199" hidden="1" x14ac:dyDescent="0.25"/>
    <row r="4200" hidden="1" x14ac:dyDescent="0.25"/>
    <row r="4201" hidden="1" x14ac:dyDescent="0.25"/>
    <row r="4202" hidden="1" x14ac:dyDescent="0.25"/>
    <row r="4203" hidden="1" x14ac:dyDescent="0.25"/>
    <row r="4204" hidden="1" x14ac:dyDescent="0.25"/>
    <row r="4205" hidden="1" x14ac:dyDescent="0.25"/>
    <row r="4206" hidden="1" x14ac:dyDescent="0.25"/>
    <row r="4207" hidden="1" x14ac:dyDescent="0.25"/>
    <row r="4208" hidden="1" x14ac:dyDescent="0.25"/>
    <row r="4209" hidden="1" x14ac:dyDescent="0.25"/>
    <row r="4210" hidden="1" x14ac:dyDescent="0.25"/>
    <row r="4211" hidden="1" x14ac:dyDescent="0.25"/>
    <row r="4212" hidden="1" x14ac:dyDescent="0.25"/>
    <row r="4213" hidden="1" x14ac:dyDescent="0.25"/>
    <row r="4214" hidden="1" x14ac:dyDescent="0.25"/>
    <row r="4215" hidden="1" x14ac:dyDescent="0.25"/>
    <row r="4216" hidden="1" x14ac:dyDescent="0.25"/>
    <row r="4217" hidden="1" x14ac:dyDescent="0.25"/>
    <row r="4218" hidden="1" x14ac:dyDescent="0.25"/>
    <row r="4219" hidden="1" x14ac:dyDescent="0.25"/>
    <row r="4220" hidden="1" x14ac:dyDescent="0.25"/>
    <row r="4221" hidden="1" x14ac:dyDescent="0.25"/>
    <row r="4222" hidden="1" x14ac:dyDescent="0.25"/>
    <row r="4223" hidden="1" x14ac:dyDescent="0.25"/>
    <row r="4224" hidden="1" x14ac:dyDescent="0.25"/>
    <row r="4225" hidden="1" x14ac:dyDescent="0.25"/>
    <row r="4226" hidden="1" x14ac:dyDescent="0.25"/>
    <row r="4227" hidden="1" x14ac:dyDescent="0.25"/>
    <row r="4228" hidden="1" x14ac:dyDescent="0.25"/>
    <row r="4229" hidden="1" x14ac:dyDescent="0.25"/>
    <row r="4230" hidden="1" x14ac:dyDescent="0.25"/>
    <row r="4231" hidden="1" x14ac:dyDescent="0.25"/>
    <row r="4232" hidden="1" x14ac:dyDescent="0.25"/>
    <row r="4233" hidden="1" x14ac:dyDescent="0.25"/>
    <row r="4234" hidden="1" x14ac:dyDescent="0.25"/>
    <row r="4235" hidden="1" x14ac:dyDescent="0.25"/>
    <row r="4236" hidden="1" x14ac:dyDescent="0.25"/>
    <row r="4237" hidden="1" x14ac:dyDescent="0.25"/>
    <row r="4238" hidden="1" x14ac:dyDescent="0.25"/>
    <row r="4239" hidden="1" x14ac:dyDescent="0.25"/>
    <row r="4240" hidden="1" x14ac:dyDescent="0.25"/>
    <row r="4241" hidden="1" x14ac:dyDescent="0.25"/>
    <row r="4242" hidden="1" x14ac:dyDescent="0.25"/>
    <row r="4243" hidden="1" x14ac:dyDescent="0.25"/>
    <row r="4244" hidden="1" x14ac:dyDescent="0.25"/>
    <row r="4245" hidden="1" x14ac:dyDescent="0.25"/>
    <row r="4246" hidden="1" x14ac:dyDescent="0.25"/>
    <row r="4247" hidden="1" x14ac:dyDescent="0.25"/>
    <row r="4248" hidden="1" x14ac:dyDescent="0.25"/>
    <row r="4249" hidden="1" x14ac:dyDescent="0.25"/>
    <row r="4250" hidden="1" x14ac:dyDescent="0.25"/>
    <row r="4251" hidden="1" x14ac:dyDescent="0.25"/>
    <row r="4252" hidden="1" x14ac:dyDescent="0.25"/>
    <row r="4253" hidden="1" x14ac:dyDescent="0.25"/>
    <row r="4254" hidden="1" x14ac:dyDescent="0.25"/>
    <row r="4255" hidden="1" x14ac:dyDescent="0.25"/>
    <row r="4256" hidden="1" x14ac:dyDescent="0.25"/>
    <row r="4257" hidden="1" x14ac:dyDescent="0.25"/>
    <row r="4258" hidden="1" x14ac:dyDescent="0.25"/>
    <row r="4259" hidden="1" x14ac:dyDescent="0.25"/>
    <row r="4260" hidden="1" x14ac:dyDescent="0.25"/>
    <row r="4261" hidden="1" x14ac:dyDescent="0.25"/>
    <row r="4262" hidden="1" x14ac:dyDescent="0.25"/>
    <row r="4263" hidden="1" x14ac:dyDescent="0.25"/>
    <row r="4264" hidden="1" x14ac:dyDescent="0.25"/>
    <row r="4265" hidden="1" x14ac:dyDescent="0.25"/>
    <row r="4266" hidden="1" x14ac:dyDescent="0.25"/>
    <row r="4267" hidden="1" x14ac:dyDescent="0.25"/>
    <row r="4268" hidden="1" x14ac:dyDescent="0.25"/>
    <row r="4269" hidden="1" x14ac:dyDescent="0.25"/>
    <row r="4270" hidden="1" x14ac:dyDescent="0.25"/>
    <row r="4271" hidden="1" x14ac:dyDescent="0.25"/>
    <row r="4272" hidden="1" x14ac:dyDescent="0.25"/>
    <row r="4273" hidden="1" x14ac:dyDescent="0.25"/>
    <row r="4274" hidden="1" x14ac:dyDescent="0.25"/>
    <row r="4275" hidden="1" x14ac:dyDescent="0.25"/>
    <row r="4276" hidden="1" x14ac:dyDescent="0.25"/>
    <row r="4277" hidden="1" x14ac:dyDescent="0.25"/>
    <row r="4278" hidden="1" x14ac:dyDescent="0.25"/>
    <row r="4279" hidden="1" x14ac:dyDescent="0.25"/>
    <row r="4280" hidden="1" x14ac:dyDescent="0.25"/>
    <row r="4281" hidden="1" x14ac:dyDescent="0.25"/>
    <row r="4282" hidden="1" x14ac:dyDescent="0.25"/>
    <row r="4283" hidden="1" x14ac:dyDescent="0.25"/>
    <row r="4284" hidden="1" x14ac:dyDescent="0.25"/>
    <row r="4285" hidden="1" x14ac:dyDescent="0.25"/>
    <row r="4286" hidden="1" x14ac:dyDescent="0.25"/>
    <row r="4287" hidden="1" x14ac:dyDescent="0.25"/>
    <row r="4288" hidden="1" x14ac:dyDescent="0.25"/>
    <row r="4289" hidden="1" x14ac:dyDescent="0.25"/>
    <row r="4290" hidden="1" x14ac:dyDescent="0.25"/>
    <row r="4291" hidden="1" x14ac:dyDescent="0.25"/>
    <row r="4292" hidden="1" x14ac:dyDescent="0.25"/>
    <row r="4293" hidden="1" x14ac:dyDescent="0.25"/>
    <row r="4294" hidden="1" x14ac:dyDescent="0.25"/>
    <row r="4295" hidden="1" x14ac:dyDescent="0.25"/>
    <row r="4296" hidden="1" x14ac:dyDescent="0.25"/>
    <row r="4297" hidden="1" x14ac:dyDescent="0.25"/>
    <row r="4298" hidden="1" x14ac:dyDescent="0.25"/>
    <row r="4299" hidden="1" x14ac:dyDescent="0.25"/>
    <row r="4300" hidden="1" x14ac:dyDescent="0.25"/>
    <row r="4301" hidden="1" x14ac:dyDescent="0.25"/>
    <row r="4302" hidden="1" x14ac:dyDescent="0.25"/>
    <row r="4303" hidden="1" x14ac:dyDescent="0.25"/>
    <row r="4304" hidden="1" x14ac:dyDescent="0.25"/>
    <row r="4305" hidden="1" x14ac:dyDescent="0.25"/>
    <row r="4306" hidden="1" x14ac:dyDescent="0.25"/>
    <row r="4307" hidden="1" x14ac:dyDescent="0.25"/>
    <row r="4308" hidden="1" x14ac:dyDescent="0.25"/>
    <row r="4309" hidden="1" x14ac:dyDescent="0.25"/>
    <row r="4310" hidden="1" x14ac:dyDescent="0.25"/>
    <row r="4311" hidden="1" x14ac:dyDescent="0.25"/>
    <row r="4312" hidden="1" x14ac:dyDescent="0.25"/>
    <row r="4313" hidden="1" x14ac:dyDescent="0.25"/>
    <row r="4314" hidden="1" x14ac:dyDescent="0.25"/>
    <row r="4315" hidden="1" x14ac:dyDescent="0.25"/>
    <row r="4316" hidden="1" x14ac:dyDescent="0.25"/>
    <row r="4317" hidden="1" x14ac:dyDescent="0.25"/>
    <row r="4318" hidden="1" x14ac:dyDescent="0.25"/>
    <row r="4319" hidden="1" x14ac:dyDescent="0.25"/>
    <row r="4320" hidden="1" x14ac:dyDescent="0.25"/>
    <row r="4321" hidden="1" x14ac:dyDescent="0.25"/>
    <row r="4322" hidden="1" x14ac:dyDescent="0.25"/>
    <row r="4323" hidden="1" x14ac:dyDescent="0.25"/>
    <row r="4324" hidden="1" x14ac:dyDescent="0.25"/>
    <row r="4325" hidden="1" x14ac:dyDescent="0.25"/>
    <row r="4326" hidden="1" x14ac:dyDescent="0.25"/>
    <row r="4327" hidden="1" x14ac:dyDescent="0.25"/>
    <row r="4328" hidden="1" x14ac:dyDescent="0.25"/>
    <row r="4329" hidden="1" x14ac:dyDescent="0.25"/>
    <row r="4330" hidden="1" x14ac:dyDescent="0.25"/>
    <row r="4331" hidden="1" x14ac:dyDescent="0.25"/>
    <row r="4332" hidden="1" x14ac:dyDescent="0.25"/>
    <row r="4333" hidden="1" x14ac:dyDescent="0.25"/>
    <row r="4334" hidden="1" x14ac:dyDescent="0.25"/>
    <row r="4335" hidden="1" x14ac:dyDescent="0.25"/>
    <row r="4336" hidden="1" x14ac:dyDescent="0.25"/>
    <row r="4337" hidden="1" x14ac:dyDescent="0.25"/>
    <row r="4338" hidden="1" x14ac:dyDescent="0.25"/>
    <row r="4339" hidden="1" x14ac:dyDescent="0.25"/>
    <row r="4340" hidden="1" x14ac:dyDescent="0.25"/>
    <row r="4341" hidden="1" x14ac:dyDescent="0.25"/>
    <row r="4342" hidden="1" x14ac:dyDescent="0.25"/>
    <row r="4343" hidden="1" x14ac:dyDescent="0.25"/>
    <row r="4344" hidden="1" x14ac:dyDescent="0.25"/>
    <row r="4345" hidden="1" x14ac:dyDescent="0.25"/>
    <row r="4346" hidden="1" x14ac:dyDescent="0.25"/>
    <row r="4347" hidden="1" x14ac:dyDescent="0.25"/>
    <row r="4348" hidden="1" x14ac:dyDescent="0.25"/>
    <row r="4349" hidden="1" x14ac:dyDescent="0.25"/>
    <row r="4350" hidden="1" x14ac:dyDescent="0.25"/>
    <row r="4351" hidden="1" x14ac:dyDescent="0.25"/>
    <row r="4352" hidden="1" x14ac:dyDescent="0.25"/>
    <row r="4353" hidden="1" x14ac:dyDescent="0.25"/>
    <row r="4354" hidden="1" x14ac:dyDescent="0.25"/>
    <row r="4355" hidden="1" x14ac:dyDescent="0.25"/>
    <row r="4356" hidden="1" x14ac:dyDescent="0.25"/>
    <row r="4357" hidden="1" x14ac:dyDescent="0.25"/>
    <row r="4358" hidden="1" x14ac:dyDescent="0.25"/>
    <row r="4359" hidden="1" x14ac:dyDescent="0.25"/>
    <row r="4360" hidden="1" x14ac:dyDescent="0.25"/>
    <row r="4361" hidden="1" x14ac:dyDescent="0.25"/>
    <row r="4362" hidden="1" x14ac:dyDescent="0.25"/>
    <row r="4363" hidden="1" x14ac:dyDescent="0.25"/>
    <row r="4364" hidden="1" x14ac:dyDescent="0.25"/>
    <row r="4365" hidden="1" x14ac:dyDescent="0.25"/>
    <row r="4366" hidden="1" x14ac:dyDescent="0.25"/>
    <row r="4367" hidden="1" x14ac:dyDescent="0.25"/>
    <row r="4368" hidden="1" x14ac:dyDescent="0.25"/>
    <row r="4369" hidden="1" x14ac:dyDescent="0.25"/>
    <row r="4370" hidden="1" x14ac:dyDescent="0.25"/>
    <row r="4371" hidden="1" x14ac:dyDescent="0.25"/>
    <row r="4372" hidden="1" x14ac:dyDescent="0.25"/>
    <row r="4373" hidden="1" x14ac:dyDescent="0.25"/>
    <row r="4374" hidden="1" x14ac:dyDescent="0.25"/>
    <row r="4375" hidden="1" x14ac:dyDescent="0.25"/>
    <row r="4376" hidden="1" x14ac:dyDescent="0.25"/>
    <row r="4377" hidden="1" x14ac:dyDescent="0.25"/>
    <row r="4378" hidden="1" x14ac:dyDescent="0.25"/>
    <row r="4379" hidden="1" x14ac:dyDescent="0.25"/>
    <row r="4380" hidden="1" x14ac:dyDescent="0.25"/>
    <row r="4381" hidden="1" x14ac:dyDescent="0.25"/>
    <row r="4382" hidden="1" x14ac:dyDescent="0.25"/>
    <row r="4383" hidden="1" x14ac:dyDescent="0.25"/>
    <row r="4384" hidden="1" x14ac:dyDescent="0.25"/>
    <row r="4385" hidden="1" x14ac:dyDescent="0.25"/>
    <row r="4386" hidden="1" x14ac:dyDescent="0.25"/>
    <row r="4387" hidden="1" x14ac:dyDescent="0.25"/>
    <row r="4388" hidden="1" x14ac:dyDescent="0.25"/>
    <row r="4389" hidden="1" x14ac:dyDescent="0.25"/>
    <row r="4390" hidden="1" x14ac:dyDescent="0.25"/>
    <row r="4391" hidden="1" x14ac:dyDescent="0.25"/>
    <row r="4392" hidden="1" x14ac:dyDescent="0.25"/>
    <row r="4393" hidden="1" x14ac:dyDescent="0.25"/>
    <row r="4394" hidden="1" x14ac:dyDescent="0.25"/>
    <row r="4395" hidden="1" x14ac:dyDescent="0.25"/>
    <row r="4396" hidden="1" x14ac:dyDescent="0.25"/>
    <row r="4397" hidden="1" x14ac:dyDescent="0.25"/>
    <row r="4398" hidden="1" x14ac:dyDescent="0.25"/>
    <row r="4399" hidden="1" x14ac:dyDescent="0.25"/>
    <row r="4400" hidden="1" x14ac:dyDescent="0.25"/>
    <row r="4401" hidden="1" x14ac:dyDescent="0.25"/>
    <row r="4402" hidden="1" x14ac:dyDescent="0.25"/>
    <row r="4403" hidden="1" x14ac:dyDescent="0.25"/>
    <row r="4404" hidden="1" x14ac:dyDescent="0.25"/>
    <row r="4405" hidden="1" x14ac:dyDescent="0.25"/>
    <row r="4406" hidden="1" x14ac:dyDescent="0.25"/>
    <row r="4407" hidden="1" x14ac:dyDescent="0.25"/>
    <row r="4408" hidden="1" x14ac:dyDescent="0.25"/>
    <row r="4409" hidden="1" x14ac:dyDescent="0.25"/>
    <row r="4410" hidden="1" x14ac:dyDescent="0.25"/>
    <row r="4411" hidden="1" x14ac:dyDescent="0.25"/>
    <row r="4412" hidden="1" x14ac:dyDescent="0.25"/>
    <row r="4413" hidden="1" x14ac:dyDescent="0.25"/>
    <row r="4414" hidden="1" x14ac:dyDescent="0.25"/>
    <row r="4415" hidden="1" x14ac:dyDescent="0.25"/>
    <row r="4416" hidden="1" x14ac:dyDescent="0.25"/>
    <row r="4417" hidden="1" x14ac:dyDescent="0.25"/>
    <row r="4418" hidden="1" x14ac:dyDescent="0.25"/>
    <row r="4419" hidden="1" x14ac:dyDescent="0.25"/>
    <row r="4420" hidden="1" x14ac:dyDescent="0.25"/>
    <row r="4421" hidden="1" x14ac:dyDescent="0.25"/>
    <row r="4422" hidden="1" x14ac:dyDescent="0.25"/>
    <row r="4423" hidden="1" x14ac:dyDescent="0.25"/>
    <row r="4424" hidden="1" x14ac:dyDescent="0.25"/>
    <row r="4425" hidden="1" x14ac:dyDescent="0.25"/>
    <row r="4426" hidden="1" x14ac:dyDescent="0.25"/>
    <row r="4427" hidden="1" x14ac:dyDescent="0.25"/>
    <row r="4428" hidden="1" x14ac:dyDescent="0.25"/>
    <row r="4429" hidden="1" x14ac:dyDescent="0.25"/>
    <row r="4430" hidden="1" x14ac:dyDescent="0.25"/>
    <row r="4431" hidden="1" x14ac:dyDescent="0.25"/>
    <row r="4432" hidden="1" x14ac:dyDescent="0.25"/>
    <row r="4433" hidden="1" x14ac:dyDescent="0.25"/>
    <row r="4434" hidden="1" x14ac:dyDescent="0.25"/>
    <row r="4435" hidden="1" x14ac:dyDescent="0.25"/>
    <row r="4436" hidden="1" x14ac:dyDescent="0.25"/>
    <row r="4437" hidden="1" x14ac:dyDescent="0.25"/>
    <row r="4438" hidden="1" x14ac:dyDescent="0.25"/>
    <row r="4439" hidden="1" x14ac:dyDescent="0.25"/>
    <row r="4440" hidden="1" x14ac:dyDescent="0.25"/>
    <row r="4441" hidden="1" x14ac:dyDescent="0.25"/>
    <row r="4442" hidden="1" x14ac:dyDescent="0.25"/>
    <row r="4443" hidden="1" x14ac:dyDescent="0.25"/>
    <row r="4444" hidden="1" x14ac:dyDescent="0.25"/>
    <row r="4445" hidden="1" x14ac:dyDescent="0.25"/>
    <row r="4446" hidden="1" x14ac:dyDescent="0.25"/>
    <row r="4447" hidden="1" x14ac:dyDescent="0.25"/>
    <row r="4448" hidden="1" x14ac:dyDescent="0.25"/>
    <row r="4449" hidden="1" x14ac:dyDescent="0.25"/>
    <row r="4450" hidden="1" x14ac:dyDescent="0.25"/>
    <row r="4451" hidden="1" x14ac:dyDescent="0.25"/>
    <row r="4452" hidden="1" x14ac:dyDescent="0.25"/>
    <row r="4453" hidden="1" x14ac:dyDescent="0.25"/>
    <row r="4454" hidden="1" x14ac:dyDescent="0.25"/>
    <row r="4455" hidden="1" x14ac:dyDescent="0.25"/>
    <row r="4456" hidden="1" x14ac:dyDescent="0.25"/>
    <row r="4457" hidden="1" x14ac:dyDescent="0.25"/>
    <row r="4458" hidden="1" x14ac:dyDescent="0.25"/>
    <row r="4459" hidden="1" x14ac:dyDescent="0.25"/>
    <row r="4460" hidden="1" x14ac:dyDescent="0.25"/>
    <row r="4461" hidden="1" x14ac:dyDescent="0.25"/>
    <row r="4462" hidden="1" x14ac:dyDescent="0.25"/>
    <row r="4463" hidden="1" x14ac:dyDescent="0.25"/>
    <row r="4464" hidden="1" x14ac:dyDescent="0.25"/>
    <row r="4465" hidden="1" x14ac:dyDescent="0.25"/>
    <row r="4466" hidden="1" x14ac:dyDescent="0.25"/>
    <row r="4467" hidden="1" x14ac:dyDescent="0.25"/>
    <row r="4468" hidden="1" x14ac:dyDescent="0.25"/>
    <row r="4469" hidden="1" x14ac:dyDescent="0.25"/>
    <row r="4470" hidden="1" x14ac:dyDescent="0.25"/>
    <row r="4471" hidden="1" x14ac:dyDescent="0.25"/>
    <row r="4472" hidden="1" x14ac:dyDescent="0.25"/>
    <row r="4473" hidden="1" x14ac:dyDescent="0.25"/>
    <row r="4474" hidden="1" x14ac:dyDescent="0.25"/>
    <row r="4475" hidden="1" x14ac:dyDescent="0.25"/>
    <row r="4476" hidden="1" x14ac:dyDescent="0.25"/>
    <row r="4477" hidden="1" x14ac:dyDescent="0.25"/>
    <row r="4478" hidden="1" x14ac:dyDescent="0.25"/>
    <row r="4479" hidden="1" x14ac:dyDescent="0.25"/>
    <row r="4480" hidden="1" x14ac:dyDescent="0.25"/>
    <row r="4481" hidden="1" x14ac:dyDescent="0.25"/>
    <row r="4482" hidden="1" x14ac:dyDescent="0.25"/>
    <row r="4483" hidden="1" x14ac:dyDescent="0.25"/>
    <row r="4484" hidden="1" x14ac:dyDescent="0.25"/>
    <row r="4485" hidden="1" x14ac:dyDescent="0.25"/>
    <row r="4486" hidden="1" x14ac:dyDescent="0.25"/>
    <row r="4487" hidden="1" x14ac:dyDescent="0.25"/>
    <row r="4488" hidden="1" x14ac:dyDescent="0.25"/>
    <row r="4489" hidden="1" x14ac:dyDescent="0.25"/>
    <row r="4490" hidden="1" x14ac:dyDescent="0.25"/>
    <row r="4491" hidden="1" x14ac:dyDescent="0.25"/>
    <row r="4492" hidden="1" x14ac:dyDescent="0.25"/>
    <row r="4493" hidden="1" x14ac:dyDescent="0.25"/>
    <row r="4494" hidden="1" x14ac:dyDescent="0.25"/>
    <row r="4495" hidden="1" x14ac:dyDescent="0.25"/>
    <row r="4496" hidden="1" x14ac:dyDescent="0.25"/>
    <row r="4497" hidden="1" x14ac:dyDescent="0.25"/>
    <row r="4498" hidden="1" x14ac:dyDescent="0.25"/>
    <row r="4499" hidden="1" x14ac:dyDescent="0.25"/>
    <row r="4500" hidden="1" x14ac:dyDescent="0.25"/>
    <row r="4501" hidden="1" x14ac:dyDescent="0.25"/>
    <row r="4502" hidden="1" x14ac:dyDescent="0.25"/>
    <row r="4503" hidden="1" x14ac:dyDescent="0.25"/>
    <row r="4504" hidden="1" x14ac:dyDescent="0.25"/>
    <row r="4505" hidden="1" x14ac:dyDescent="0.25"/>
    <row r="4506" hidden="1" x14ac:dyDescent="0.25"/>
    <row r="4507" hidden="1" x14ac:dyDescent="0.25"/>
    <row r="4508" hidden="1" x14ac:dyDescent="0.25"/>
    <row r="4509" hidden="1" x14ac:dyDescent="0.25"/>
    <row r="4510" hidden="1" x14ac:dyDescent="0.25"/>
    <row r="4511" hidden="1" x14ac:dyDescent="0.25"/>
    <row r="4512" hidden="1" x14ac:dyDescent="0.25"/>
    <row r="4513" hidden="1" x14ac:dyDescent="0.25"/>
    <row r="4514" hidden="1" x14ac:dyDescent="0.25"/>
    <row r="4515" hidden="1" x14ac:dyDescent="0.25"/>
    <row r="4516" hidden="1" x14ac:dyDescent="0.25"/>
    <row r="4517" hidden="1" x14ac:dyDescent="0.25"/>
    <row r="4518" hidden="1" x14ac:dyDescent="0.25"/>
    <row r="4519" hidden="1" x14ac:dyDescent="0.25"/>
    <row r="4520" hidden="1" x14ac:dyDescent="0.25"/>
    <row r="4521" hidden="1" x14ac:dyDescent="0.25"/>
    <row r="4522" hidden="1" x14ac:dyDescent="0.25"/>
    <row r="4523" hidden="1" x14ac:dyDescent="0.25"/>
    <row r="4524" hidden="1" x14ac:dyDescent="0.25"/>
    <row r="4525" hidden="1" x14ac:dyDescent="0.25"/>
    <row r="4526" hidden="1" x14ac:dyDescent="0.25"/>
    <row r="4527" hidden="1" x14ac:dyDescent="0.25"/>
    <row r="4528" hidden="1" x14ac:dyDescent="0.25"/>
    <row r="4529" hidden="1" x14ac:dyDescent="0.25"/>
    <row r="4530" hidden="1" x14ac:dyDescent="0.25"/>
    <row r="4531" hidden="1" x14ac:dyDescent="0.25"/>
    <row r="4532" hidden="1" x14ac:dyDescent="0.25"/>
    <row r="4533" hidden="1" x14ac:dyDescent="0.25"/>
    <row r="4534" hidden="1" x14ac:dyDescent="0.25"/>
    <row r="4535" hidden="1" x14ac:dyDescent="0.25"/>
    <row r="4536" hidden="1" x14ac:dyDescent="0.25"/>
    <row r="4537" hidden="1" x14ac:dyDescent="0.25"/>
    <row r="4538" hidden="1" x14ac:dyDescent="0.25"/>
    <row r="4539" hidden="1" x14ac:dyDescent="0.25"/>
    <row r="4540" hidden="1" x14ac:dyDescent="0.25"/>
    <row r="4541" hidden="1" x14ac:dyDescent="0.25"/>
    <row r="4542" hidden="1" x14ac:dyDescent="0.25"/>
    <row r="4543" hidden="1" x14ac:dyDescent="0.25"/>
    <row r="4544" hidden="1" x14ac:dyDescent="0.25"/>
    <row r="4545" hidden="1" x14ac:dyDescent="0.25"/>
    <row r="4546" hidden="1" x14ac:dyDescent="0.25"/>
    <row r="4547" hidden="1" x14ac:dyDescent="0.25"/>
    <row r="4548" hidden="1" x14ac:dyDescent="0.25"/>
    <row r="4549" hidden="1" x14ac:dyDescent="0.25"/>
    <row r="4550" hidden="1" x14ac:dyDescent="0.25"/>
    <row r="4551" hidden="1" x14ac:dyDescent="0.25"/>
    <row r="4552" hidden="1" x14ac:dyDescent="0.25"/>
    <row r="4553" hidden="1" x14ac:dyDescent="0.25"/>
    <row r="4554" hidden="1" x14ac:dyDescent="0.25"/>
    <row r="4555" hidden="1" x14ac:dyDescent="0.25"/>
    <row r="4556" hidden="1" x14ac:dyDescent="0.25"/>
    <row r="4557" hidden="1" x14ac:dyDescent="0.25"/>
    <row r="4558" hidden="1" x14ac:dyDescent="0.25"/>
    <row r="4559" hidden="1" x14ac:dyDescent="0.25"/>
    <row r="4560" hidden="1" x14ac:dyDescent="0.25"/>
    <row r="4561" hidden="1" x14ac:dyDescent="0.25"/>
    <row r="4562" hidden="1" x14ac:dyDescent="0.25"/>
    <row r="4563" hidden="1" x14ac:dyDescent="0.25"/>
    <row r="4564" hidden="1" x14ac:dyDescent="0.25"/>
    <row r="4565" hidden="1" x14ac:dyDescent="0.25"/>
    <row r="4566" hidden="1" x14ac:dyDescent="0.25"/>
    <row r="4567" hidden="1" x14ac:dyDescent="0.25"/>
    <row r="4568" hidden="1" x14ac:dyDescent="0.25"/>
    <row r="4569" hidden="1" x14ac:dyDescent="0.25"/>
    <row r="4570" hidden="1" x14ac:dyDescent="0.25"/>
    <row r="4571" hidden="1" x14ac:dyDescent="0.25"/>
    <row r="4572" hidden="1" x14ac:dyDescent="0.25"/>
    <row r="4573" hidden="1" x14ac:dyDescent="0.25"/>
    <row r="4574" hidden="1" x14ac:dyDescent="0.25"/>
    <row r="4575" hidden="1" x14ac:dyDescent="0.25"/>
    <row r="4576" hidden="1" x14ac:dyDescent="0.25"/>
    <row r="4577" hidden="1" x14ac:dyDescent="0.25"/>
    <row r="4578" hidden="1" x14ac:dyDescent="0.25"/>
    <row r="4579" hidden="1" x14ac:dyDescent="0.25"/>
    <row r="4580" hidden="1" x14ac:dyDescent="0.25"/>
    <row r="4581" hidden="1" x14ac:dyDescent="0.25"/>
    <row r="4582" hidden="1" x14ac:dyDescent="0.25"/>
    <row r="4583" hidden="1" x14ac:dyDescent="0.25"/>
    <row r="4584" hidden="1" x14ac:dyDescent="0.25"/>
    <row r="4585" hidden="1" x14ac:dyDescent="0.25"/>
    <row r="4586" hidden="1" x14ac:dyDescent="0.25"/>
    <row r="4587" hidden="1" x14ac:dyDescent="0.25"/>
    <row r="4588" hidden="1" x14ac:dyDescent="0.25"/>
    <row r="4589" hidden="1" x14ac:dyDescent="0.25"/>
    <row r="4590" hidden="1" x14ac:dyDescent="0.25"/>
    <row r="4591" hidden="1" x14ac:dyDescent="0.25"/>
    <row r="4592" hidden="1" x14ac:dyDescent="0.25"/>
    <row r="4593" hidden="1" x14ac:dyDescent="0.25"/>
    <row r="4594" hidden="1" x14ac:dyDescent="0.25"/>
    <row r="4595" hidden="1" x14ac:dyDescent="0.25"/>
    <row r="4596" hidden="1" x14ac:dyDescent="0.25"/>
    <row r="4597" hidden="1" x14ac:dyDescent="0.25"/>
    <row r="4598" hidden="1" x14ac:dyDescent="0.25"/>
    <row r="4599" hidden="1" x14ac:dyDescent="0.25"/>
    <row r="4600" hidden="1" x14ac:dyDescent="0.25"/>
    <row r="4601" hidden="1" x14ac:dyDescent="0.25"/>
    <row r="4602" hidden="1" x14ac:dyDescent="0.25"/>
    <row r="4603" hidden="1" x14ac:dyDescent="0.25"/>
    <row r="4604" hidden="1" x14ac:dyDescent="0.25"/>
    <row r="4605" hidden="1" x14ac:dyDescent="0.25"/>
    <row r="4606" hidden="1" x14ac:dyDescent="0.25"/>
    <row r="4607" hidden="1" x14ac:dyDescent="0.25"/>
    <row r="4608" hidden="1" x14ac:dyDescent="0.25"/>
    <row r="4609" hidden="1" x14ac:dyDescent="0.25"/>
    <row r="4610" hidden="1" x14ac:dyDescent="0.25"/>
    <row r="4611" hidden="1" x14ac:dyDescent="0.25"/>
    <row r="4612" hidden="1" x14ac:dyDescent="0.25"/>
    <row r="4613" hidden="1" x14ac:dyDescent="0.25"/>
    <row r="4614" hidden="1" x14ac:dyDescent="0.25"/>
    <row r="4615" hidden="1" x14ac:dyDescent="0.25"/>
    <row r="4616" hidden="1" x14ac:dyDescent="0.25"/>
    <row r="4617" hidden="1" x14ac:dyDescent="0.25"/>
    <row r="4618" hidden="1" x14ac:dyDescent="0.25"/>
    <row r="4619" hidden="1" x14ac:dyDescent="0.25"/>
    <row r="4620" hidden="1" x14ac:dyDescent="0.25"/>
    <row r="4621" hidden="1" x14ac:dyDescent="0.25"/>
    <row r="4622" hidden="1" x14ac:dyDescent="0.25"/>
    <row r="4623" hidden="1" x14ac:dyDescent="0.25"/>
    <row r="4624" hidden="1" x14ac:dyDescent="0.25"/>
    <row r="4625" hidden="1" x14ac:dyDescent="0.25"/>
    <row r="4626" hidden="1" x14ac:dyDescent="0.25"/>
    <row r="4627" hidden="1" x14ac:dyDescent="0.25"/>
    <row r="4628" hidden="1" x14ac:dyDescent="0.25"/>
    <row r="4629" hidden="1" x14ac:dyDescent="0.25"/>
    <row r="4630" hidden="1" x14ac:dyDescent="0.25"/>
    <row r="4631" hidden="1" x14ac:dyDescent="0.25"/>
    <row r="4632" hidden="1" x14ac:dyDescent="0.25"/>
    <row r="4633" hidden="1" x14ac:dyDescent="0.25"/>
    <row r="4634" hidden="1" x14ac:dyDescent="0.25"/>
    <row r="4635" hidden="1" x14ac:dyDescent="0.25"/>
    <row r="4636" hidden="1" x14ac:dyDescent="0.25"/>
    <row r="4637" hidden="1" x14ac:dyDescent="0.25"/>
    <row r="4638" hidden="1" x14ac:dyDescent="0.25"/>
    <row r="4639" hidden="1" x14ac:dyDescent="0.25"/>
    <row r="4640" hidden="1" x14ac:dyDescent="0.25"/>
    <row r="4641" hidden="1" x14ac:dyDescent="0.25"/>
    <row r="4642" hidden="1" x14ac:dyDescent="0.25"/>
    <row r="4643" hidden="1" x14ac:dyDescent="0.25"/>
    <row r="4644" hidden="1" x14ac:dyDescent="0.25"/>
    <row r="4645" hidden="1" x14ac:dyDescent="0.25"/>
    <row r="4646" hidden="1" x14ac:dyDescent="0.25"/>
    <row r="4647" hidden="1" x14ac:dyDescent="0.25"/>
    <row r="4648" hidden="1" x14ac:dyDescent="0.25"/>
    <row r="4649" hidden="1" x14ac:dyDescent="0.25"/>
    <row r="4650" hidden="1" x14ac:dyDescent="0.25"/>
    <row r="4651" hidden="1" x14ac:dyDescent="0.25"/>
    <row r="4652" hidden="1" x14ac:dyDescent="0.25"/>
    <row r="4653" hidden="1" x14ac:dyDescent="0.25"/>
    <row r="4654" hidden="1" x14ac:dyDescent="0.25"/>
    <row r="4655" hidden="1" x14ac:dyDescent="0.25"/>
    <row r="4656" hidden="1" x14ac:dyDescent="0.25"/>
    <row r="4657" hidden="1" x14ac:dyDescent="0.25"/>
    <row r="4658" hidden="1" x14ac:dyDescent="0.25"/>
    <row r="4659" hidden="1" x14ac:dyDescent="0.25"/>
    <row r="4660" hidden="1" x14ac:dyDescent="0.25"/>
    <row r="4661" hidden="1" x14ac:dyDescent="0.25"/>
    <row r="4662" hidden="1" x14ac:dyDescent="0.25"/>
    <row r="4663" hidden="1" x14ac:dyDescent="0.25"/>
    <row r="4664" hidden="1" x14ac:dyDescent="0.25"/>
    <row r="4665" hidden="1" x14ac:dyDescent="0.25"/>
    <row r="4666" hidden="1" x14ac:dyDescent="0.25"/>
    <row r="4667" hidden="1" x14ac:dyDescent="0.25"/>
    <row r="4668" hidden="1" x14ac:dyDescent="0.25"/>
    <row r="4669" hidden="1" x14ac:dyDescent="0.25"/>
    <row r="4670" hidden="1" x14ac:dyDescent="0.25"/>
    <row r="4671" hidden="1" x14ac:dyDescent="0.25"/>
    <row r="4672" hidden="1" x14ac:dyDescent="0.25"/>
    <row r="4673" hidden="1" x14ac:dyDescent="0.25"/>
    <row r="4674" hidden="1" x14ac:dyDescent="0.25"/>
    <row r="4675" hidden="1" x14ac:dyDescent="0.25"/>
    <row r="4676" hidden="1" x14ac:dyDescent="0.25"/>
    <row r="4677" hidden="1" x14ac:dyDescent="0.25"/>
    <row r="4678" hidden="1" x14ac:dyDescent="0.25"/>
    <row r="4679" hidden="1" x14ac:dyDescent="0.25"/>
    <row r="4680" hidden="1" x14ac:dyDescent="0.25"/>
    <row r="4681" hidden="1" x14ac:dyDescent="0.25"/>
    <row r="4682" hidden="1" x14ac:dyDescent="0.25"/>
    <row r="4683" hidden="1" x14ac:dyDescent="0.25"/>
    <row r="4684" hidden="1" x14ac:dyDescent="0.25"/>
    <row r="4685" hidden="1" x14ac:dyDescent="0.25"/>
    <row r="4686" hidden="1" x14ac:dyDescent="0.25"/>
    <row r="4687" hidden="1" x14ac:dyDescent="0.25"/>
    <row r="4688" hidden="1" x14ac:dyDescent="0.25"/>
    <row r="4689" hidden="1" x14ac:dyDescent="0.25"/>
    <row r="4690" hidden="1" x14ac:dyDescent="0.25"/>
    <row r="4691" hidden="1" x14ac:dyDescent="0.25"/>
    <row r="4692" hidden="1" x14ac:dyDescent="0.25"/>
    <row r="4693" hidden="1" x14ac:dyDescent="0.25"/>
    <row r="4694" hidden="1" x14ac:dyDescent="0.25"/>
    <row r="4695" hidden="1" x14ac:dyDescent="0.25"/>
    <row r="4696" hidden="1" x14ac:dyDescent="0.25"/>
    <row r="4697" hidden="1" x14ac:dyDescent="0.25"/>
    <row r="4698" hidden="1" x14ac:dyDescent="0.25"/>
    <row r="4699" hidden="1" x14ac:dyDescent="0.25"/>
    <row r="4700" hidden="1" x14ac:dyDescent="0.25"/>
    <row r="4701" hidden="1" x14ac:dyDescent="0.25"/>
    <row r="4702" hidden="1" x14ac:dyDescent="0.25"/>
    <row r="4703" hidden="1" x14ac:dyDescent="0.25"/>
    <row r="4704" hidden="1" x14ac:dyDescent="0.25"/>
    <row r="4705" hidden="1" x14ac:dyDescent="0.25"/>
    <row r="4706" hidden="1" x14ac:dyDescent="0.25"/>
    <row r="4707" hidden="1" x14ac:dyDescent="0.25"/>
    <row r="4708" hidden="1" x14ac:dyDescent="0.25"/>
    <row r="4709" hidden="1" x14ac:dyDescent="0.25"/>
    <row r="4710" hidden="1" x14ac:dyDescent="0.25"/>
    <row r="4711" hidden="1" x14ac:dyDescent="0.25"/>
    <row r="4712" hidden="1" x14ac:dyDescent="0.25"/>
    <row r="4713" hidden="1" x14ac:dyDescent="0.25"/>
    <row r="4714" hidden="1" x14ac:dyDescent="0.25"/>
    <row r="4715" hidden="1" x14ac:dyDescent="0.25"/>
    <row r="4716" hidden="1" x14ac:dyDescent="0.25"/>
    <row r="4717" hidden="1" x14ac:dyDescent="0.25"/>
    <row r="4718" hidden="1" x14ac:dyDescent="0.25"/>
    <row r="4719" hidden="1" x14ac:dyDescent="0.25"/>
    <row r="4720" hidden="1" x14ac:dyDescent="0.25"/>
    <row r="4721" hidden="1" x14ac:dyDescent="0.25"/>
    <row r="4722" hidden="1" x14ac:dyDescent="0.25"/>
    <row r="4723" hidden="1" x14ac:dyDescent="0.25"/>
    <row r="4724" hidden="1" x14ac:dyDescent="0.25"/>
    <row r="4725" hidden="1" x14ac:dyDescent="0.25"/>
    <row r="4726" hidden="1" x14ac:dyDescent="0.25"/>
    <row r="4727" hidden="1" x14ac:dyDescent="0.25"/>
    <row r="4728" hidden="1" x14ac:dyDescent="0.25"/>
    <row r="4729" hidden="1" x14ac:dyDescent="0.25"/>
    <row r="4730" hidden="1" x14ac:dyDescent="0.25"/>
    <row r="4731" hidden="1" x14ac:dyDescent="0.25"/>
    <row r="4732" hidden="1" x14ac:dyDescent="0.25"/>
    <row r="4733" hidden="1" x14ac:dyDescent="0.25"/>
    <row r="4734" hidden="1" x14ac:dyDescent="0.25"/>
    <row r="4735" hidden="1" x14ac:dyDescent="0.25"/>
    <row r="4736" hidden="1" x14ac:dyDescent="0.25"/>
    <row r="4737" hidden="1" x14ac:dyDescent="0.25"/>
    <row r="4738" hidden="1" x14ac:dyDescent="0.25"/>
    <row r="4739" hidden="1" x14ac:dyDescent="0.25"/>
    <row r="4740" hidden="1" x14ac:dyDescent="0.25"/>
    <row r="4741" hidden="1" x14ac:dyDescent="0.25"/>
    <row r="4742" hidden="1" x14ac:dyDescent="0.25"/>
    <row r="4743" hidden="1" x14ac:dyDescent="0.25"/>
    <row r="4744" hidden="1" x14ac:dyDescent="0.25"/>
    <row r="4745" hidden="1" x14ac:dyDescent="0.25"/>
    <row r="4746" hidden="1" x14ac:dyDescent="0.25"/>
    <row r="4747" hidden="1" x14ac:dyDescent="0.25"/>
    <row r="4748" hidden="1" x14ac:dyDescent="0.25"/>
    <row r="4749" hidden="1" x14ac:dyDescent="0.25"/>
    <row r="4750" hidden="1" x14ac:dyDescent="0.25"/>
    <row r="4751" hidden="1" x14ac:dyDescent="0.25"/>
    <row r="4752" hidden="1" x14ac:dyDescent="0.25"/>
    <row r="4753" spans="1:1" hidden="1" x14ac:dyDescent="0.25"/>
    <row r="4754" spans="1:1" hidden="1" x14ac:dyDescent="0.25"/>
    <row r="4755" spans="1:1" hidden="1" x14ac:dyDescent="0.25"/>
    <row r="4756" spans="1:1" x14ac:dyDescent="0.25">
      <c r="A4756" s="2" t="s">
        <v>15398</v>
      </c>
    </row>
    <row r="4757" spans="1:1" x14ac:dyDescent="0.25">
      <c r="A4757" s="75" t="s">
        <v>15398</v>
      </c>
    </row>
    <row r="4758" spans="1:1" x14ac:dyDescent="0.25">
      <c r="A4758" s="75" t="s">
        <v>15398</v>
      </c>
    </row>
    <row r="4759" spans="1:1" x14ac:dyDescent="0.25">
      <c r="A4759" s="75" t="s">
        <v>15398</v>
      </c>
    </row>
    <row r="4760" spans="1:1" x14ac:dyDescent="0.25">
      <c r="A4760" s="2" t="s">
        <v>15398</v>
      </c>
    </row>
    <row r="4761" spans="1:1" x14ac:dyDescent="0.25">
      <c r="A4761" s="2" t="s">
        <v>15398</v>
      </c>
    </row>
    <row r="4762" spans="1:1" hidden="1" x14ac:dyDescent="0.25">
      <c r="A4762" s="2" t="str">
        <f t="shared" ref="A4762:A4771" si="20">IF(G4762&gt;0,"x","")</f>
        <v/>
      </c>
    </row>
    <row r="4763" spans="1:1" hidden="1" x14ac:dyDescent="0.25">
      <c r="A4763" s="2" t="str">
        <f t="shared" si="20"/>
        <v/>
      </c>
    </row>
    <row r="4764" spans="1:1" hidden="1" x14ac:dyDescent="0.25">
      <c r="A4764" s="2" t="str">
        <f t="shared" si="20"/>
        <v/>
      </c>
    </row>
    <row r="4765" spans="1:1" hidden="1" x14ac:dyDescent="0.25">
      <c r="A4765" s="2" t="str">
        <f t="shared" si="20"/>
        <v/>
      </c>
    </row>
    <row r="4766" spans="1:1" hidden="1" x14ac:dyDescent="0.25">
      <c r="A4766" s="2" t="str">
        <f t="shared" si="20"/>
        <v/>
      </c>
    </row>
    <row r="4767" spans="1:1" hidden="1" x14ac:dyDescent="0.25">
      <c r="A4767" s="2" t="str">
        <f t="shared" si="20"/>
        <v/>
      </c>
    </row>
    <row r="4768" spans="1:1" hidden="1" x14ac:dyDescent="0.25">
      <c r="A4768" s="2" t="str">
        <f t="shared" si="20"/>
        <v/>
      </c>
    </row>
    <row r="4769" spans="1:1" hidden="1" x14ac:dyDescent="0.25">
      <c r="A4769" s="2" t="str">
        <f t="shared" si="20"/>
        <v/>
      </c>
    </row>
    <row r="4770" spans="1:1" hidden="1" x14ac:dyDescent="0.25">
      <c r="A4770" s="2" t="str">
        <f t="shared" si="20"/>
        <v/>
      </c>
    </row>
    <row r="4771" spans="1:1" hidden="1" x14ac:dyDescent="0.25">
      <c r="A4771" s="2" t="str">
        <f t="shared" si="20"/>
        <v/>
      </c>
    </row>
    <row r="4772" spans="1:1" x14ac:dyDescent="0.25">
      <c r="A4772" s="2" t="s">
        <v>15399</v>
      </c>
    </row>
    <row r="4773" spans="1:1" x14ac:dyDescent="0.25">
      <c r="A4773" s="2" t="s">
        <v>15399</v>
      </c>
    </row>
    <row r="4774" spans="1:1" hidden="1" x14ac:dyDescent="0.25">
      <c r="A4774" s="2" t="str">
        <f t="shared" ref="A4774:A4786" si="21">IF(G4774&gt;0,"x","")</f>
        <v/>
      </c>
    </row>
    <row r="4775" spans="1:1" hidden="1" x14ac:dyDescent="0.25">
      <c r="A4775" s="2" t="str">
        <f t="shared" si="21"/>
        <v/>
      </c>
    </row>
    <row r="4776" spans="1:1" hidden="1" x14ac:dyDescent="0.25">
      <c r="A4776" s="2" t="str">
        <f t="shared" si="21"/>
        <v/>
      </c>
    </row>
    <row r="4777" spans="1:1" hidden="1" x14ac:dyDescent="0.25">
      <c r="A4777" s="2" t="str">
        <f t="shared" si="21"/>
        <v/>
      </c>
    </row>
    <row r="4778" spans="1:1" hidden="1" x14ac:dyDescent="0.25">
      <c r="A4778" s="2" t="str">
        <f t="shared" si="21"/>
        <v/>
      </c>
    </row>
    <row r="4779" spans="1:1" hidden="1" x14ac:dyDescent="0.25">
      <c r="A4779" s="2" t="str">
        <f t="shared" si="21"/>
        <v/>
      </c>
    </row>
    <row r="4780" spans="1:1" hidden="1" x14ac:dyDescent="0.25">
      <c r="A4780" s="2" t="str">
        <f t="shared" si="21"/>
        <v/>
      </c>
    </row>
    <row r="4781" spans="1:1" hidden="1" x14ac:dyDescent="0.25">
      <c r="A4781" s="2" t="str">
        <f t="shared" si="21"/>
        <v/>
      </c>
    </row>
    <row r="4782" spans="1:1" hidden="1" x14ac:dyDescent="0.25">
      <c r="A4782" s="2" t="str">
        <f t="shared" si="21"/>
        <v/>
      </c>
    </row>
    <row r="4783" spans="1:1" hidden="1" x14ac:dyDescent="0.25">
      <c r="A4783" s="2" t="str">
        <f t="shared" si="21"/>
        <v/>
      </c>
    </row>
    <row r="4784" spans="1:1" hidden="1" x14ac:dyDescent="0.25">
      <c r="A4784" s="2" t="str">
        <f t="shared" si="21"/>
        <v/>
      </c>
    </row>
    <row r="4785" spans="1:1" hidden="1" x14ac:dyDescent="0.25">
      <c r="A4785" s="2" t="str">
        <f t="shared" si="21"/>
        <v/>
      </c>
    </row>
    <row r="4786" spans="1:1" hidden="1" x14ac:dyDescent="0.25">
      <c r="A4786" s="2" t="str">
        <f t="shared" si="21"/>
        <v/>
      </c>
    </row>
    <row r="4787" spans="1:1" hidden="1" x14ac:dyDescent="0.25"/>
    <row r="4788" spans="1:1" hidden="1" x14ac:dyDescent="0.25"/>
    <row r="4789" spans="1:1" hidden="1" x14ac:dyDescent="0.25"/>
    <row r="4790" spans="1:1" hidden="1" x14ac:dyDescent="0.25"/>
    <row r="4791" spans="1:1" hidden="1" x14ac:dyDescent="0.25"/>
    <row r="4792" spans="1:1" hidden="1" x14ac:dyDescent="0.25"/>
    <row r="4793" spans="1:1" hidden="1" x14ac:dyDescent="0.25"/>
    <row r="4794" spans="1:1" hidden="1" x14ac:dyDescent="0.25"/>
    <row r="4795" spans="1:1" hidden="1" x14ac:dyDescent="0.25"/>
    <row r="4796" spans="1:1" hidden="1" x14ac:dyDescent="0.25"/>
    <row r="4797" spans="1:1" hidden="1" x14ac:dyDescent="0.25"/>
    <row r="4798" spans="1:1" hidden="1" x14ac:dyDescent="0.25"/>
    <row r="4799" spans="1:1" hidden="1" x14ac:dyDescent="0.25"/>
    <row r="4800" spans="1:1" hidden="1" x14ac:dyDescent="0.25"/>
    <row r="4801" hidden="1" x14ac:dyDescent="0.25"/>
    <row r="4802" hidden="1" x14ac:dyDescent="0.25"/>
    <row r="4803" hidden="1" x14ac:dyDescent="0.25"/>
    <row r="4804" hidden="1" x14ac:dyDescent="0.25"/>
    <row r="4805" hidden="1" x14ac:dyDescent="0.25"/>
    <row r="4806" hidden="1" x14ac:dyDescent="0.25"/>
    <row r="4807" hidden="1" x14ac:dyDescent="0.25"/>
    <row r="4808" hidden="1" x14ac:dyDescent="0.25"/>
    <row r="4809" hidden="1" x14ac:dyDescent="0.25"/>
    <row r="4810" hidden="1" x14ac:dyDescent="0.25"/>
    <row r="4811" hidden="1" x14ac:dyDescent="0.25"/>
    <row r="4812" hidden="1" x14ac:dyDescent="0.25"/>
    <row r="4813" hidden="1" x14ac:dyDescent="0.25"/>
    <row r="4814" hidden="1" x14ac:dyDescent="0.25"/>
    <row r="4815" hidden="1" x14ac:dyDescent="0.25"/>
    <row r="4816" hidden="1" x14ac:dyDescent="0.25"/>
    <row r="4817" hidden="1" x14ac:dyDescent="0.25"/>
    <row r="4818" hidden="1" x14ac:dyDescent="0.25"/>
    <row r="4819" hidden="1" x14ac:dyDescent="0.25"/>
    <row r="4820" hidden="1" x14ac:dyDescent="0.25"/>
    <row r="4821" hidden="1" x14ac:dyDescent="0.25"/>
    <row r="4822" hidden="1" x14ac:dyDescent="0.25"/>
    <row r="4823" hidden="1" x14ac:dyDescent="0.25"/>
    <row r="4824" hidden="1" x14ac:dyDescent="0.25"/>
    <row r="4825" hidden="1" x14ac:dyDescent="0.25"/>
    <row r="4826" hidden="1" x14ac:dyDescent="0.25"/>
    <row r="4827" hidden="1" x14ac:dyDescent="0.25"/>
    <row r="4828" hidden="1" x14ac:dyDescent="0.25"/>
    <row r="4829" hidden="1" x14ac:dyDescent="0.25"/>
    <row r="4830" hidden="1" x14ac:dyDescent="0.25"/>
    <row r="4831" hidden="1" x14ac:dyDescent="0.25"/>
    <row r="4832" hidden="1" x14ac:dyDescent="0.25"/>
    <row r="4833" hidden="1" x14ac:dyDescent="0.25"/>
    <row r="4834" hidden="1" x14ac:dyDescent="0.25"/>
    <row r="4835" hidden="1" x14ac:dyDescent="0.25"/>
    <row r="4836" hidden="1" x14ac:dyDescent="0.25"/>
    <row r="4837" hidden="1" x14ac:dyDescent="0.25"/>
    <row r="4838" hidden="1" x14ac:dyDescent="0.25"/>
    <row r="4839" hidden="1" x14ac:dyDescent="0.25"/>
    <row r="4840" hidden="1" x14ac:dyDescent="0.25"/>
    <row r="4841" hidden="1" x14ac:dyDescent="0.25"/>
    <row r="4842" hidden="1" x14ac:dyDescent="0.25"/>
    <row r="4843" hidden="1" x14ac:dyDescent="0.25"/>
    <row r="4844" hidden="1" x14ac:dyDescent="0.25"/>
    <row r="4845" hidden="1" x14ac:dyDescent="0.25"/>
    <row r="4846" hidden="1" x14ac:dyDescent="0.25"/>
    <row r="4847" hidden="1" x14ac:dyDescent="0.25"/>
    <row r="4848" hidden="1" x14ac:dyDescent="0.25"/>
    <row r="4849" hidden="1" x14ac:dyDescent="0.25"/>
    <row r="4850" hidden="1" x14ac:dyDescent="0.25"/>
    <row r="4851" hidden="1" x14ac:dyDescent="0.25"/>
    <row r="4852" hidden="1" x14ac:dyDescent="0.25"/>
    <row r="4853" hidden="1" x14ac:dyDescent="0.25"/>
    <row r="4854" hidden="1" x14ac:dyDescent="0.25"/>
    <row r="4855" hidden="1" x14ac:dyDescent="0.25"/>
    <row r="4856" hidden="1" x14ac:dyDescent="0.25"/>
    <row r="4857" hidden="1" x14ac:dyDescent="0.25"/>
    <row r="4858" hidden="1" x14ac:dyDescent="0.25"/>
    <row r="4859" hidden="1" x14ac:dyDescent="0.25"/>
    <row r="4860" hidden="1" x14ac:dyDescent="0.25"/>
    <row r="4861" hidden="1" x14ac:dyDescent="0.25"/>
    <row r="4862" hidden="1" x14ac:dyDescent="0.25"/>
    <row r="4863" hidden="1" x14ac:dyDescent="0.25"/>
    <row r="4864" hidden="1" x14ac:dyDescent="0.25"/>
    <row r="4865" hidden="1" x14ac:dyDescent="0.25"/>
    <row r="4866" hidden="1" x14ac:dyDescent="0.25"/>
    <row r="4867" hidden="1" x14ac:dyDescent="0.25"/>
    <row r="4868" hidden="1" x14ac:dyDescent="0.25"/>
    <row r="4869" hidden="1" x14ac:dyDescent="0.25"/>
    <row r="4870" hidden="1" x14ac:dyDescent="0.25"/>
    <row r="4871" hidden="1" x14ac:dyDescent="0.25"/>
    <row r="4872" hidden="1" x14ac:dyDescent="0.25"/>
    <row r="4873" hidden="1" x14ac:dyDescent="0.25"/>
    <row r="4874" hidden="1" x14ac:dyDescent="0.25"/>
    <row r="4875" hidden="1" x14ac:dyDescent="0.25"/>
    <row r="4876" hidden="1" x14ac:dyDescent="0.25"/>
    <row r="4877" hidden="1" x14ac:dyDescent="0.25"/>
    <row r="4878" hidden="1" x14ac:dyDescent="0.25"/>
    <row r="4879" hidden="1" x14ac:dyDescent="0.25"/>
    <row r="4880" hidden="1" x14ac:dyDescent="0.25"/>
    <row r="4881" hidden="1" x14ac:dyDescent="0.25"/>
    <row r="4882" hidden="1" x14ac:dyDescent="0.25"/>
    <row r="4883" hidden="1" x14ac:dyDescent="0.25"/>
    <row r="4884" hidden="1" x14ac:dyDescent="0.25"/>
    <row r="4885" hidden="1" x14ac:dyDescent="0.25"/>
    <row r="4886" hidden="1" x14ac:dyDescent="0.25"/>
    <row r="4887" hidden="1" x14ac:dyDescent="0.25"/>
    <row r="4888" hidden="1" x14ac:dyDescent="0.25"/>
    <row r="4889" hidden="1" x14ac:dyDescent="0.25"/>
    <row r="4890" hidden="1" x14ac:dyDescent="0.25"/>
    <row r="4891" hidden="1" x14ac:dyDescent="0.25"/>
    <row r="4892" hidden="1" x14ac:dyDescent="0.25"/>
    <row r="4893" hidden="1" x14ac:dyDescent="0.25"/>
    <row r="4894" hidden="1" x14ac:dyDescent="0.25"/>
    <row r="4895" hidden="1" x14ac:dyDescent="0.25"/>
    <row r="4896" hidden="1" x14ac:dyDescent="0.25"/>
    <row r="4897" hidden="1" x14ac:dyDescent="0.25"/>
    <row r="4898" hidden="1" x14ac:dyDescent="0.25"/>
    <row r="4899" hidden="1" x14ac:dyDescent="0.25"/>
    <row r="4900" hidden="1" x14ac:dyDescent="0.25"/>
    <row r="4901" hidden="1" x14ac:dyDescent="0.25"/>
    <row r="4902" hidden="1" x14ac:dyDescent="0.25"/>
    <row r="4903" hidden="1" x14ac:dyDescent="0.25"/>
    <row r="4904" hidden="1" x14ac:dyDescent="0.25"/>
    <row r="4905" hidden="1" x14ac:dyDescent="0.25"/>
    <row r="4906" hidden="1" x14ac:dyDescent="0.25"/>
    <row r="4907" hidden="1" x14ac:dyDescent="0.25"/>
    <row r="4908" hidden="1" x14ac:dyDescent="0.25"/>
    <row r="4909" hidden="1" x14ac:dyDescent="0.25"/>
    <row r="4910" hidden="1" x14ac:dyDescent="0.25"/>
    <row r="4911" hidden="1" x14ac:dyDescent="0.25"/>
    <row r="4912" hidden="1" x14ac:dyDescent="0.25"/>
    <row r="4913" hidden="1" x14ac:dyDescent="0.25"/>
    <row r="4914" hidden="1" x14ac:dyDescent="0.25"/>
    <row r="4915" hidden="1" x14ac:dyDescent="0.25"/>
    <row r="4916" hidden="1" x14ac:dyDescent="0.25"/>
    <row r="4917" hidden="1" x14ac:dyDescent="0.25"/>
    <row r="4918" hidden="1" x14ac:dyDescent="0.25"/>
    <row r="4919" hidden="1" x14ac:dyDescent="0.25"/>
    <row r="4920" hidden="1" x14ac:dyDescent="0.25"/>
    <row r="4921" hidden="1" x14ac:dyDescent="0.25"/>
    <row r="4922" hidden="1" x14ac:dyDescent="0.25"/>
    <row r="4923" hidden="1" x14ac:dyDescent="0.25"/>
    <row r="4924" hidden="1" x14ac:dyDescent="0.25"/>
    <row r="4925" hidden="1" x14ac:dyDescent="0.25"/>
    <row r="4926" hidden="1" x14ac:dyDescent="0.25"/>
    <row r="4927" hidden="1" x14ac:dyDescent="0.25"/>
    <row r="4928" hidden="1" x14ac:dyDescent="0.25"/>
    <row r="4929" hidden="1" x14ac:dyDescent="0.25"/>
    <row r="4930" hidden="1" x14ac:dyDescent="0.25"/>
    <row r="4931" hidden="1" x14ac:dyDescent="0.25"/>
    <row r="4932" hidden="1" x14ac:dyDescent="0.25"/>
    <row r="4933" hidden="1" x14ac:dyDescent="0.25"/>
    <row r="4934" hidden="1" x14ac:dyDescent="0.25"/>
    <row r="4935" hidden="1" x14ac:dyDescent="0.25"/>
    <row r="4936" hidden="1" x14ac:dyDescent="0.25"/>
    <row r="4937" hidden="1" x14ac:dyDescent="0.25"/>
    <row r="4938" hidden="1" x14ac:dyDescent="0.25"/>
    <row r="4939" hidden="1" x14ac:dyDescent="0.25"/>
    <row r="4940" hidden="1" x14ac:dyDescent="0.25"/>
    <row r="4941" hidden="1" x14ac:dyDescent="0.25"/>
    <row r="4942" hidden="1" x14ac:dyDescent="0.25"/>
    <row r="4943" hidden="1" x14ac:dyDescent="0.25"/>
    <row r="4944" hidden="1" x14ac:dyDescent="0.25"/>
    <row r="4945" hidden="1" x14ac:dyDescent="0.25"/>
    <row r="4946" hidden="1" x14ac:dyDescent="0.25"/>
    <row r="4947" hidden="1" x14ac:dyDescent="0.25"/>
    <row r="4948" hidden="1" x14ac:dyDescent="0.25"/>
    <row r="4949" hidden="1" x14ac:dyDescent="0.25"/>
    <row r="4950" hidden="1" x14ac:dyDescent="0.25"/>
    <row r="4951" hidden="1" x14ac:dyDescent="0.25"/>
    <row r="4952" hidden="1" x14ac:dyDescent="0.25"/>
    <row r="4953" hidden="1" x14ac:dyDescent="0.25"/>
    <row r="4954" hidden="1" x14ac:dyDescent="0.25"/>
    <row r="4955" hidden="1" x14ac:dyDescent="0.25"/>
    <row r="4956" hidden="1" x14ac:dyDescent="0.25"/>
    <row r="4957" hidden="1" x14ac:dyDescent="0.25"/>
    <row r="4958" hidden="1" x14ac:dyDescent="0.25"/>
    <row r="4959" hidden="1" x14ac:dyDescent="0.25"/>
    <row r="4960" hidden="1" x14ac:dyDescent="0.25"/>
    <row r="4961" hidden="1" x14ac:dyDescent="0.25"/>
    <row r="4962" hidden="1" x14ac:dyDescent="0.25"/>
    <row r="4963" hidden="1" x14ac:dyDescent="0.25"/>
    <row r="4964" hidden="1" x14ac:dyDescent="0.25"/>
    <row r="4965" hidden="1" x14ac:dyDescent="0.25"/>
    <row r="4966" hidden="1" x14ac:dyDescent="0.25"/>
    <row r="4967" hidden="1" x14ac:dyDescent="0.25"/>
    <row r="4968" hidden="1" x14ac:dyDescent="0.25"/>
    <row r="4969" hidden="1" x14ac:dyDescent="0.25"/>
    <row r="4970" hidden="1" x14ac:dyDescent="0.25"/>
    <row r="4971" hidden="1" x14ac:dyDescent="0.25"/>
    <row r="4972" hidden="1" x14ac:dyDescent="0.25"/>
    <row r="4973" hidden="1" x14ac:dyDescent="0.25"/>
    <row r="4974" hidden="1" x14ac:dyDescent="0.25"/>
    <row r="4975" hidden="1" x14ac:dyDescent="0.25"/>
    <row r="4976" hidden="1" x14ac:dyDescent="0.25"/>
    <row r="4977" hidden="1" x14ac:dyDescent="0.25"/>
    <row r="4978" hidden="1" x14ac:dyDescent="0.25"/>
    <row r="4979" hidden="1" x14ac:dyDescent="0.25"/>
    <row r="4980" hidden="1" x14ac:dyDescent="0.25"/>
    <row r="4981" hidden="1" x14ac:dyDescent="0.25"/>
    <row r="4982" hidden="1" x14ac:dyDescent="0.25"/>
    <row r="4983" hidden="1" x14ac:dyDescent="0.25"/>
    <row r="4984" hidden="1" x14ac:dyDescent="0.25"/>
    <row r="4985" hidden="1" x14ac:dyDescent="0.25"/>
    <row r="4986" hidden="1" x14ac:dyDescent="0.25"/>
    <row r="4987" hidden="1" x14ac:dyDescent="0.25"/>
    <row r="4988" hidden="1" x14ac:dyDescent="0.25"/>
    <row r="4989" hidden="1" x14ac:dyDescent="0.25"/>
    <row r="4990" hidden="1" x14ac:dyDescent="0.25"/>
    <row r="4991" hidden="1" x14ac:dyDescent="0.25"/>
    <row r="4992" hidden="1" x14ac:dyDescent="0.25"/>
    <row r="4993" hidden="1" x14ac:dyDescent="0.25"/>
    <row r="4994" hidden="1" x14ac:dyDescent="0.25"/>
    <row r="4995" hidden="1" x14ac:dyDescent="0.25"/>
    <row r="4996" hidden="1" x14ac:dyDescent="0.25"/>
    <row r="4997" hidden="1" x14ac:dyDescent="0.25"/>
    <row r="4998" hidden="1" x14ac:dyDescent="0.25"/>
    <row r="4999" hidden="1" x14ac:dyDescent="0.25"/>
    <row r="5000" hidden="1" x14ac:dyDescent="0.25"/>
    <row r="5001" hidden="1" x14ac:dyDescent="0.25"/>
    <row r="5002" hidden="1" x14ac:dyDescent="0.25"/>
    <row r="5003" hidden="1" x14ac:dyDescent="0.25"/>
    <row r="5004" hidden="1" x14ac:dyDescent="0.25"/>
    <row r="5005" hidden="1" x14ac:dyDescent="0.25"/>
    <row r="5006" hidden="1" x14ac:dyDescent="0.25"/>
    <row r="5007" hidden="1" x14ac:dyDescent="0.25"/>
    <row r="5008" hidden="1" x14ac:dyDescent="0.25"/>
    <row r="5009" hidden="1" x14ac:dyDescent="0.25"/>
    <row r="5010" hidden="1" x14ac:dyDescent="0.25"/>
    <row r="5011" hidden="1" x14ac:dyDescent="0.25"/>
    <row r="5012" hidden="1" x14ac:dyDescent="0.25"/>
    <row r="5013" hidden="1" x14ac:dyDescent="0.25"/>
    <row r="5014" hidden="1" x14ac:dyDescent="0.25"/>
    <row r="5015" hidden="1" x14ac:dyDescent="0.25"/>
    <row r="5016" hidden="1" x14ac:dyDescent="0.25"/>
    <row r="5017" hidden="1" x14ac:dyDescent="0.25"/>
    <row r="5018" hidden="1" x14ac:dyDescent="0.25"/>
    <row r="5019" hidden="1" x14ac:dyDescent="0.25"/>
    <row r="5020" hidden="1" x14ac:dyDescent="0.25"/>
    <row r="5021" hidden="1" x14ac:dyDescent="0.25"/>
    <row r="5022" hidden="1" x14ac:dyDescent="0.25"/>
    <row r="5023" hidden="1" x14ac:dyDescent="0.25"/>
    <row r="5024" hidden="1" x14ac:dyDescent="0.25"/>
    <row r="5025" hidden="1" x14ac:dyDescent="0.25"/>
    <row r="5026" hidden="1" x14ac:dyDescent="0.25"/>
    <row r="5027" hidden="1" x14ac:dyDescent="0.25"/>
    <row r="5028" hidden="1" x14ac:dyDescent="0.25"/>
    <row r="5029" hidden="1" x14ac:dyDescent="0.25"/>
    <row r="5030" hidden="1" x14ac:dyDescent="0.25"/>
    <row r="5031" hidden="1" x14ac:dyDescent="0.25"/>
    <row r="5032" hidden="1" x14ac:dyDescent="0.25"/>
    <row r="5033" hidden="1" x14ac:dyDescent="0.25"/>
    <row r="5034" hidden="1" x14ac:dyDescent="0.25"/>
    <row r="5035" hidden="1" x14ac:dyDescent="0.25"/>
    <row r="5036" hidden="1" x14ac:dyDescent="0.25"/>
    <row r="5037" hidden="1" x14ac:dyDescent="0.25"/>
    <row r="5038" hidden="1" x14ac:dyDescent="0.25"/>
    <row r="5039" hidden="1" x14ac:dyDescent="0.25"/>
    <row r="5040" hidden="1" x14ac:dyDescent="0.25"/>
    <row r="5041" hidden="1" x14ac:dyDescent="0.25"/>
    <row r="5042" hidden="1" x14ac:dyDescent="0.25"/>
    <row r="5043" hidden="1" x14ac:dyDescent="0.25"/>
    <row r="5044" hidden="1" x14ac:dyDescent="0.25"/>
    <row r="5045" hidden="1" x14ac:dyDescent="0.25"/>
    <row r="5046" hidden="1" x14ac:dyDescent="0.25"/>
    <row r="5047" hidden="1" x14ac:dyDescent="0.25"/>
    <row r="5048" hidden="1" x14ac:dyDescent="0.25"/>
    <row r="5049" hidden="1" x14ac:dyDescent="0.25"/>
    <row r="5050" hidden="1" x14ac:dyDescent="0.25"/>
    <row r="5051" hidden="1" x14ac:dyDescent="0.25"/>
    <row r="5052" hidden="1" x14ac:dyDescent="0.25"/>
    <row r="5053" hidden="1" x14ac:dyDescent="0.25"/>
    <row r="5054" hidden="1" x14ac:dyDescent="0.25"/>
    <row r="5055" hidden="1" x14ac:dyDescent="0.25"/>
    <row r="5056" hidden="1" x14ac:dyDescent="0.25"/>
    <row r="5057" hidden="1" x14ac:dyDescent="0.25"/>
    <row r="5058" hidden="1" x14ac:dyDescent="0.25"/>
    <row r="5059" hidden="1" x14ac:dyDescent="0.25"/>
    <row r="5060" hidden="1" x14ac:dyDescent="0.25"/>
    <row r="5061" hidden="1" x14ac:dyDescent="0.25"/>
    <row r="5062" hidden="1" x14ac:dyDescent="0.25"/>
    <row r="5063" hidden="1" x14ac:dyDescent="0.25"/>
    <row r="5064" hidden="1" x14ac:dyDescent="0.25"/>
    <row r="5065" hidden="1" x14ac:dyDescent="0.25"/>
    <row r="5066" hidden="1" x14ac:dyDescent="0.25"/>
    <row r="5067" hidden="1" x14ac:dyDescent="0.25"/>
    <row r="5068" hidden="1" x14ac:dyDescent="0.25"/>
    <row r="5069" hidden="1" x14ac:dyDescent="0.25"/>
    <row r="5070" hidden="1" x14ac:dyDescent="0.25"/>
    <row r="5071" hidden="1" x14ac:dyDescent="0.25"/>
    <row r="5072" hidden="1" x14ac:dyDescent="0.25"/>
    <row r="5073" hidden="1" x14ac:dyDescent="0.25"/>
    <row r="5074" hidden="1" x14ac:dyDescent="0.25"/>
    <row r="5075" hidden="1" x14ac:dyDescent="0.25"/>
    <row r="5076" hidden="1" x14ac:dyDescent="0.25"/>
    <row r="5077" hidden="1" x14ac:dyDescent="0.25"/>
    <row r="5078" hidden="1" x14ac:dyDescent="0.25"/>
    <row r="5079" hidden="1" x14ac:dyDescent="0.25"/>
    <row r="5080" hidden="1" x14ac:dyDescent="0.25"/>
    <row r="5081" hidden="1" x14ac:dyDescent="0.25"/>
    <row r="5082" hidden="1" x14ac:dyDescent="0.25"/>
    <row r="5083" hidden="1" x14ac:dyDescent="0.25"/>
    <row r="5084" hidden="1" x14ac:dyDescent="0.25"/>
    <row r="5085" hidden="1" x14ac:dyDescent="0.25"/>
    <row r="5086" hidden="1" x14ac:dyDescent="0.25"/>
    <row r="5087" hidden="1" x14ac:dyDescent="0.25"/>
    <row r="5088" hidden="1" x14ac:dyDescent="0.25"/>
    <row r="5089" hidden="1" x14ac:dyDescent="0.25"/>
    <row r="5090" hidden="1" x14ac:dyDescent="0.25"/>
    <row r="5091" hidden="1" x14ac:dyDescent="0.25"/>
    <row r="5092" hidden="1" x14ac:dyDescent="0.25"/>
    <row r="5093" hidden="1" x14ac:dyDescent="0.25"/>
    <row r="5094" hidden="1" x14ac:dyDescent="0.25"/>
    <row r="5095" hidden="1" x14ac:dyDescent="0.25"/>
    <row r="5096" hidden="1" x14ac:dyDescent="0.25"/>
    <row r="5097" hidden="1" x14ac:dyDescent="0.25"/>
    <row r="5098" hidden="1" x14ac:dyDescent="0.25"/>
    <row r="5099" hidden="1" x14ac:dyDescent="0.25"/>
    <row r="5100" hidden="1" x14ac:dyDescent="0.25"/>
    <row r="5101" hidden="1" x14ac:dyDescent="0.25"/>
    <row r="5102" hidden="1" x14ac:dyDescent="0.25"/>
    <row r="5103" hidden="1" x14ac:dyDescent="0.25"/>
    <row r="5104" hidden="1" x14ac:dyDescent="0.25"/>
    <row r="5105" hidden="1" x14ac:dyDescent="0.25"/>
    <row r="5106" hidden="1" x14ac:dyDescent="0.25"/>
    <row r="5107" hidden="1" x14ac:dyDescent="0.25"/>
    <row r="5108" hidden="1" x14ac:dyDescent="0.25"/>
    <row r="5109" hidden="1" x14ac:dyDescent="0.25"/>
    <row r="5110" hidden="1" x14ac:dyDescent="0.25"/>
    <row r="5111" hidden="1" x14ac:dyDescent="0.25"/>
    <row r="5112" hidden="1" x14ac:dyDescent="0.25"/>
    <row r="5113" hidden="1" x14ac:dyDescent="0.25"/>
    <row r="5114" hidden="1" x14ac:dyDescent="0.25"/>
    <row r="5115" hidden="1" x14ac:dyDescent="0.25"/>
    <row r="5116" hidden="1" x14ac:dyDescent="0.25"/>
    <row r="5117" hidden="1" x14ac:dyDescent="0.25"/>
    <row r="5118" hidden="1" x14ac:dyDescent="0.25"/>
    <row r="5119" hidden="1" x14ac:dyDescent="0.25"/>
    <row r="5120" hidden="1" x14ac:dyDescent="0.25"/>
    <row r="5121" hidden="1" x14ac:dyDescent="0.25"/>
    <row r="5122" hidden="1" x14ac:dyDescent="0.25"/>
    <row r="5123" hidden="1" x14ac:dyDescent="0.25"/>
    <row r="5124" hidden="1" x14ac:dyDescent="0.25"/>
    <row r="5125" hidden="1" x14ac:dyDescent="0.25"/>
    <row r="5126" hidden="1" x14ac:dyDescent="0.25"/>
    <row r="5127" hidden="1" x14ac:dyDescent="0.25"/>
    <row r="5128" hidden="1" x14ac:dyDescent="0.25"/>
    <row r="5129" hidden="1" x14ac:dyDescent="0.25"/>
    <row r="5130" hidden="1" x14ac:dyDescent="0.25"/>
    <row r="5131" hidden="1" x14ac:dyDescent="0.25"/>
    <row r="5132" hidden="1" x14ac:dyDescent="0.25"/>
    <row r="5133" hidden="1" x14ac:dyDescent="0.25"/>
    <row r="5134" hidden="1" x14ac:dyDescent="0.25"/>
    <row r="5135" hidden="1" x14ac:dyDescent="0.25"/>
    <row r="5136" hidden="1" x14ac:dyDescent="0.25"/>
    <row r="5137" hidden="1" x14ac:dyDescent="0.25"/>
    <row r="5138" hidden="1" x14ac:dyDescent="0.25"/>
    <row r="5139" hidden="1" x14ac:dyDescent="0.25"/>
    <row r="5140" hidden="1" x14ac:dyDescent="0.25"/>
    <row r="5141" hidden="1" x14ac:dyDescent="0.25"/>
    <row r="5142" hidden="1" x14ac:dyDescent="0.25"/>
    <row r="5143" hidden="1" x14ac:dyDescent="0.25"/>
    <row r="5144" hidden="1" x14ac:dyDescent="0.25"/>
    <row r="5145" hidden="1" x14ac:dyDescent="0.25"/>
    <row r="5146" hidden="1" x14ac:dyDescent="0.25"/>
    <row r="5147" hidden="1" x14ac:dyDescent="0.25"/>
    <row r="5148" hidden="1" x14ac:dyDescent="0.25"/>
    <row r="5149" hidden="1" x14ac:dyDescent="0.25"/>
    <row r="5150" hidden="1" x14ac:dyDescent="0.25"/>
    <row r="5151" hidden="1" x14ac:dyDescent="0.25"/>
    <row r="5152" hidden="1" x14ac:dyDescent="0.25"/>
    <row r="5153" hidden="1" x14ac:dyDescent="0.25"/>
    <row r="5154" hidden="1" x14ac:dyDescent="0.25"/>
    <row r="5155" hidden="1" x14ac:dyDescent="0.25"/>
    <row r="5156" hidden="1" x14ac:dyDescent="0.25"/>
    <row r="5157" hidden="1" x14ac:dyDescent="0.25"/>
    <row r="5158" hidden="1" x14ac:dyDescent="0.25"/>
    <row r="5159" hidden="1" x14ac:dyDescent="0.25"/>
    <row r="5160" hidden="1" x14ac:dyDescent="0.25"/>
    <row r="5161" hidden="1" x14ac:dyDescent="0.25"/>
    <row r="5162" hidden="1" x14ac:dyDescent="0.25"/>
    <row r="5163" hidden="1" x14ac:dyDescent="0.25"/>
    <row r="5164" hidden="1" x14ac:dyDescent="0.25"/>
    <row r="5165" hidden="1" x14ac:dyDescent="0.25"/>
    <row r="5166" hidden="1" x14ac:dyDescent="0.25"/>
    <row r="5167" hidden="1" x14ac:dyDescent="0.25"/>
    <row r="5168" hidden="1" x14ac:dyDescent="0.25"/>
    <row r="5169" hidden="1" x14ac:dyDescent="0.25"/>
    <row r="5170" hidden="1" x14ac:dyDescent="0.25"/>
    <row r="5171" hidden="1" x14ac:dyDescent="0.25"/>
    <row r="5172" hidden="1" x14ac:dyDescent="0.25"/>
    <row r="5173" hidden="1" x14ac:dyDescent="0.25"/>
    <row r="5174" hidden="1" x14ac:dyDescent="0.25"/>
    <row r="5175" hidden="1" x14ac:dyDescent="0.25"/>
    <row r="5176" hidden="1" x14ac:dyDescent="0.25"/>
    <row r="5177" hidden="1" x14ac:dyDescent="0.25"/>
    <row r="5178" hidden="1" x14ac:dyDescent="0.25"/>
    <row r="5179" hidden="1" x14ac:dyDescent="0.25"/>
    <row r="5180" hidden="1" x14ac:dyDescent="0.25"/>
    <row r="5181" hidden="1" x14ac:dyDescent="0.25"/>
    <row r="5182" hidden="1" x14ac:dyDescent="0.25"/>
    <row r="5183" hidden="1" x14ac:dyDescent="0.25"/>
    <row r="5184" hidden="1" x14ac:dyDescent="0.25"/>
    <row r="5185" hidden="1" x14ac:dyDescent="0.25"/>
    <row r="5186" hidden="1" x14ac:dyDescent="0.25"/>
    <row r="5187" hidden="1" x14ac:dyDescent="0.25"/>
    <row r="5188" hidden="1" x14ac:dyDescent="0.25"/>
    <row r="5189" hidden="1" x14ac:dyDescent="0.25"/>
    <row r="5190" hidden="1" x14ac:dyDescent="0.25"/>
    <row r="5191" hidden="1" x14ac:dyDescent="0.25"/>
    <row r="5192" hidden="1" x14ac:dyDescent="0.25"/>
    <row r="5193" hidden="1" x14ac:dyDescent="0.25"/>
    <row r="5194" hidden="1" x14ac:dyDescent="0.25"/>
    <row r="5195" hidden="1" x14ac:dyDescent="0.25"/>
    <row r="5196" hidden="1" x14ac:dyDescent="0.25"/>
    <row r="5197" hidden="1" x14ac:dyDescent="0.25"/>
    <row r="5198" hidden="1" x14ac:dyDescent="0.25"/>
    <row r="5199" hidden="1" x14ac:dyDescent="0.25"/>
    <row r="5200" hidden="1" x14ac:dyDescent="0.25"/>
    <row r="5201" hidden="1" x14ac:dyDescent="0.25"/>
    <row r="5202" hidden="1" x14ac:dyDescent="0.25"/>
    <row r="5203" hidden="1" x14ac:dyDescent="0.25"/>
    <row r="5204" hidden="1" x14ac:dyDescent="0.25"/>
    <row r="5205" hidden="1" x14ac:dyDescent="0.25"/>
    <row r="5206" hidden="1" x14ac:dyDescent="0.25"/>
    <row r="5207" hidden="1" x14ac:dyDescent="0.25"/>
    <row r="5208" hidden="1" x14ac:dyDescent="0.25"/>
    <row r="5209" hidden="1" x14ac:dyDescent="0.25"/>
    <row r="5210" hidden="1" x14ac:dyDescent="0.25"/>
    <row r="5211" hidden="1" x14ac:dyDescent="0.25"/>
    <row r="5212" hidden="1" x14ac:dyDescent="0.25"/>
    <row r="5213" hidden="1" x14ac:dyDescent="0.25"/>
    <row r="5214" hidden="1" x14ac:dyDescent="0.25"/>
    <row r="5215" hidden="1" x14ac:dyDescent="0.25"/>
    <row r="5216" hidden="1" x14ac:dyDescent="0.25"/>
    <row r="5217" hidden="1" x14ac:dyDescent="0.25"/>
    <row r="5218" hidden="1" x14ac:dyDescent="0.25"/>
    <row r="5219" hidden="1" x14ac:dyDescent="0.25"/>
    <row r="5220" hidden="1" x14ac:dyDescent="0.25"/>
    <row r="5221" hidden="1" x14ac:dyDescent="0.25"/>
    <row r="5222" hidden="1" x14ac:dyDescent="0.25"/>
    <row r="5223" hidden="1" x14ac:dyDescent="0.25"/>
    <row r="5224" hidden="1" x14ac:dyDescent="0.25"/>
    <row r="5225" hidden="1" x14ac:dyDescent="0.25"/>
    <row r="5226" hidden="1" x14ac:dyDescent="0.25"/>
    <row r="5227" hidden="1" x14ac:dyDescent="0.25"/>
    <row r="5228" hidden="1" x14ac:dyDescent="0.25"/>
    <row r="5229" hidden="1" x14ac:dyDescent="0.25"/>
    <row r="5230" hidden="1" x14ac:dyDescent="0.25"/>
    <row r="5231" hidden="1" x14ac:dyDescent="0.25"/>
    <row r="5232" hidden="1" x14ac:dyDescent="0.25"/>
    <row r="5233" hidden="1" x14ac:dyDescent="0.25"/>
    <row r="5234" hidden="1" x14ac:dyDescent="0.25"/>
    <row r="5235" hidden="1" x14ac:dyDescent="0.25"/>
    <row r="5236" hidden="1" x14ac:dyDescent="0.25"/>
    <row r="5237" hidden="1" x14ac:dyDescent="0.25"/>
    <row r="5238" hidden="1" x14ac:dyDescent="0.25"/>
    <row r="5239" hidden="1" x14ac:dyDescent="0.25"/>
    <row r="5240" hidden="1" x14ac:dyDescent="0.25"/>
    <row r="5241" hidden="1" x14ac:dyDescent="0.25"/>
    <row r="5242" hidden="1" x14ac:dyDescent="0.25"/>
    <row r="5243" hidden="1" x14ac:dyDescent="0.25"/>
    <row r="5244" hidden="1" x14ac:dyDescent="0.25"/>
    <row r="5245" hidden="1" x14ac:dyDescent="0.25"/>
    <row r="5246" hidden="1" x14ac:dyDescent="0.25"/>
    <row r="5247" hidden="1" x14ac:dyDescent="0.25"/>
    <row r="5248" hidden="1" x14ac:dyDescent="0.25"/>
    <row r="5249" hidden="1" x14ac:dyDescent="0.25"/>
    <row r="5250" hidden="1" x14ac:dyDescent="0.25"/>
    <row r="5251" hidden="1" x14ac:dyDescent="0.25"/>
    <row r="5252" hidden="1" x14ac:dyDescent="0.25"/>
    <row r="5253" hidden="1" x14ac:dyDescent="0.25"/>
    <row r="5254" hidden="1" x14ac:dyDescent="0.25"/>
    <row r="5255" hidden="1" x14ac:dyDescent="0.25"/>
    <row r="5256" hidden="1" x14ac:dyDescent="0.25"/>
    <row r="5257" hidden="1" x14ac:dyDescent="0.25"/>
    <row r="5258" hidden="1" x14ac:dyDescent="0.25"/>
    <row r="5259" hidden="1" x14ac:dyDescent="0.25"/>
    <row r="5260" hidden="1" x14ac:dyDescent="0.25"/>
    <row r="5261" hidden="1" x14ac:dyDescent="0.25"/>
    <row r="5262" hidden="1" x14ac:dyDescent="0.25"/>
    <row r="5263" hidden="1" x14ac:dyDescent="0.25"/>
    <row r="5264" hidden="1" x14ac:dyDescent="0.25"/>
    <row r="5265" hidden="1" x14ac:dyDescent="0.25"/>
    <row r="5266" hidden="1" x14ac:dyDescent="0.25"/>
    <row r="5267" hidden="1" x14ac:dyDescent="0.25"/>
    <row r="5268" hidden="1" x14ac:dyDescent="0.25"/>
    <row r="5269" hidden="1" x14ac:dyDescent="0.25"/>
    <row r="5270" hidden="1" x14ac:dyDescent="0.25"/>
    <row r="5271" hidden="1" x14ac:dyDescent="0.25"/>
    <row r="5272" hidden="1" x14ac:dyDescent="0.25"/>
    <row r="5273" hidden="1" x14ac:dyDescent="0.25"/>
    <row r="5274" hidden="1" x14ac:dyDescent="0.25"/>
    <row r="5275" hidden="1" x14ac:dyDescent="0.25"/>
    <row r="5276" hidden="1" x14ac:dyDescent="0.25"/>
    <row r="5277" hidden="1" x14ac:dyDescent="0.25"/>
    <row r="5278" hidden="1" x14ac:dyDescent="0.25"/>
    <row r="5279" hidden="1" x14ac:dyDescent="0.25"/>
    <row r="5280" hidden="1" x14ac:dyDescent="0.25"/>
    <row r="5281" hidden="1" x14ac:dyDescent="0.25"/>
    <row r="5282" hidden="1" x14ac:dyDescent="0.25"/>
    <row r="5283" hidden="1" x14ac:dyDescent="0.25"/>
    <row r="5284" hidden="1" x14ac:dyDescent="0.25"/>
    <row r="5285" hidden="1" x14ac:dyDescent="0.25"/>
    <row r="5286" hidden="1" x14ac:dyDescent="0.25"/>
    <row r="5287" hidden="1" x14ac:dyDescent="0.25"/>
    <row r="5288" hidden="1" x14ac:dyDescent="0.25"/>
    <row r="5289" hidden="1" x14ac:dyDescent="0.25"/>
    <row r="5290" hidden="1" x14ac:dyDescent="0.25"/>
    <row r="5291" hidden="1" x14ac:dyDescent="0.25"/>
    <row r="5292" hidden="1" x14ac:dyDescent="0.25"/>
    <row r="5293" hidden="1" x14ac:dyDescent="0.25"/>
    <row r="5294" hidden="1" x14ac:dyDescent="0.25"/>
    <row r="5295" hidden="1" x14ac:dyDescent="0.25"/>
    <row r="5296" hidden="1" x14ac:dyDescent="0.25"/>
    <row r="5297" hidden="1" x14ac:dyDescent="0.25"/>
    <row r="5298" hidden="1" x14ac:dyDescent="0.25"/>
    <row r="5299" hidden="1" x14ac:dyDescent="0.25"/>
    <row r="5300" hidden="1" x14ac:dyDescent="0.25"/>
    <row r="5301" hidden="1" x14ac:dyDescent="0.25"/>
    <row r="5302" hidden="1" x14ac:dyDescent="0.25"/>
    <row r="5303" hidden="1" x14ac:dyDescent="0.25"/>
    <row r="5304" hidden="1" x14ac:dyDescent="0.25"/>
    <row r="5305" hidden="1" x14ac:dyDescent="0.25"/>
    <row r="5306" hidden="1" x14ac:dyDescent="0.25"/>
    <row r="5307" hidden="1" x14ac:dyDescent="0.25"/>
    <row r="5308" hidden="1" x14ac:dyDescent="0.25"/>
    <row r="5309" hidden="1" x14ac:dyDescent="0.25"/>
    <row r="5310" hidden="1" x14ac:dyDescent="0.25"/>
    <row r="5311" hidden="1" x14ac:dyDescent="0.25"/>
    <row r="5312" hidden="1" x14ac:dyDescent="0.25"/>
    <row r="5313" hidden="1" x14ac:dyDescent="0.25"/>
    <row r="5314" hidden="1" x14ac:dyDescent="0.25"/>
    <row r="5315" hidden="1" x14ac:dyDescent="0.25"/>
    <row r="5316" hidden="1" x14ac:dyDescent="0.25"/>
    <row r="5317" hidden="1" x14ac:dyDescent="0.25"/>
    <row r="5318" hidden="1" x14ac:dyDescent="0.25"/>
    <row r="5319" hidden="1" x14ac:dyDescent="0.25"/>
    <row r="5320" hidden="1" x14ac:dyDescent="0.25"/>
    <row r="5321" hidden="1" x14ac:dyDescent="0.25"/>
    <row r="5322" hidden="1" x14ac:dyDescent="0.25"/>
    <row r="5323" hidden="1" x14ac:dyDescent="0.25"/>
    <row r="5324" hidden="1" x14ac:dyDescent="0.25"/>
    <row r="5325" hidden="1" x14ac:dyDescent="0.25"/>
    <row r="5326" hidden="1" x14ac:dyDescent="0.25"/>
    <row r="5327" hidden="1" x14ac:dyDescent="0.25"/>
    <row r="5328" hidden="1" x14ac:dyDescent="0.25"/>
    <row r="5329" hidden="1" x14ac:dyDescent="0.25"/>
    <row r="5330" hidden="1" x14ac:dyDescent="0.25"/>
    <row r="5331" hidden="1" x14ac:dyDescent="0.25"/>
    <row r="5332" hidden="1" x14ac:dyDescent="0.25"/>
    <row r="5333" hidden="1" x14ac:dyDescent="0.25"/>
    <row r="5334" hidden="1" x14ac:dyDescent="0.25"/>
    <row r="5335" hidden="1" x14ac:dyDescent="0.25"/>
    <row r="5336" hidden="1" x14ac:dyDescent="0.25"/>
    <row r="5337" hidden="1" x14ac:dyDescent="0.25"/>
    <row r="5338" hidden="1" x14ac:dyDescent="0.25"/>
    <row r="5339" hidden="1" x14ac:dyDescent="0.25"/>
    <row r="5340" hidden="1" x14ac:dyDescent="0.25"/>
    <row r="5341" hidden="1" x14ac:dyDescent="0.25"/>
    <row r="5342" hidden="1" x14ac:dyDescent="0.25"/>
    <row r="5343" hidden="1" x14ac:dyDescent="0.25"/>
    <row r="5344" hidden="1" x14ac:dyDescent="0.25"/>
    <row r="5345" hidden="1" x14ac:dyDescent="0.25"/>
    <row r="5346" hidden="1" x14ac:dyDescent="0.25"/>
    <row r="5347" hidden="1" x14ac:dyDescent="0.25"/>
    <row r="5348" hidden="1" x14ac:dyDescent="0.25"/>
    <row r="5349" hidden="1" x14ac:dyDescent="0.25"/>
    <row r="5350" hidden="1" x14ac:dyDescent="0.25"/>
    <row r="5351" hidden="1" x14ac:dyDescent="0.25"/>
    <row r="5352" hidden="1" x14ac:dyDescent="0.25"/>
    <row r="5353" hidden="1" x14ac:dyDescent="0.25"/>
    <row r="5354" hidden="1" x14ac:dyDescent="0.25"/>
    <row r="5355" hidden="1" x14ac:dyDescent="0.25"/>
    <row r="5356" hidden="1" x14ac:dyDescent="0.25"/>
    <row r="5357" hidden="1" x14ac:dyDescent="0.25"/>
    <row r="5358" hidden="1" x14ac:dyDescent="0.25"/>
    <row r="5359" hidden="1" x14ac:dyDescent="0.25"/>
    <row r="5360" hidden="1" x14ac:dyDescent="0.25"/>
    <row r="5361" hidden="1" x14ac:dyDescent="0.25"/>
    <row r="5362" hidden="1" x14ac:dyDescent="0.25"/>
    <row r="5363" hidden="1" x14ac:dyDescent="0.25"/>
    <row r="5364" hidden="1" x14ac:dyDescent="0.25"/>
    <row r="5365" hidden="1" x14ac:dyDescent="0.25"/>
    <row r="5366" hidden="1" x14ac:dyDescent="0.25"/>
    <row r="5367" hidden="1" x14ac:dyDescent="0.25"/>
    <row r="5368" hidden="1" x14ac:dyDescent="0.25"/>
    <row r="5369" hidden="1" x14ac:dyDescent="0.25"/>
    <row r="5370" hidden="1" x14ac:dyDescent="0.25"/>
    <row r="5371" hidden="1" x14ac:dyDescent="0.25"/>
    <row r="5372" hidden="1" x14ac:dyDescent="0.25"/>
    <row r="5373" hidden="1" x14ac:dyDescent="0.25"/>
    <row r="5374" hidden="1" x14ac:dyDescent="0.25"/>
    <row r="5375" hidden="1" x14ac:dyDescent="0.25"/>
    <row r="5376" hidden="1" x14ac:dyDescent="0.25"/>
    <row r="5377" hidden="1" x14ac:dyDescent="0.25"/>
    <row r="5378" hidden="1" x14ac:dyDescent="0.25"/>
    <row r="5379" hidden="1" x14ac:dyDescent="0.25"/>
    <row r="5380" hidden="1" x14ac:dyDescent="0.25"/>
    <row r="5381" hidden="1" x14ac:dyDescent="0.25"/>
    <row r="5382" hidden="1" x14ac:dyDescent="0.25"/>
    <row r="5383" hidden="1" x14ac:dyDescent="0.25"/>
    <row r="5384" hidden="1" x14ac:dyDescent="0.25"/>
    <row r="5385" hidden="1" x14ac:dyDescent="0.25"/>
    <row r="5386" hidden="1" x14ac:dyDescent="0.25"/>
    <row r="5387" hidden="1" x14ac:dyDescent="0.25"/>
    <row r="5388" hidden="1" x14ac:dyDescent="0.25"/>
    <row r="5389" hidden="1" x14ac:dyDescent="0.25"/>
    <row r="5390" hidden="1" x14ac:dyDescent="0.25"/>
    <row r="5391" hidden="1" x14ac:dyDescent="0.25"/>
    <row r="5392" hidden="1" x14ac:dyDescent="0.25"/>
    <row r="5393" hidden="1" x14ac:dyDescent="0.25"/>
    <row r="5394" hidden="1" x14ac:dyDescent="0.25"/>
    <row r="5395" hidden="1" x14ac:dyDescent="0.25"/>
    <row r="5396" hidden="1" x14ac:dyDescent="0.25"/>
    <row r="5397" hidden="1" x14ac:dyDescent="0.25"/>
    <row r="5398" hidden="1" x14ac:dyDescent="0.25"/>
    <row r="5399" hidden="1" x14ac:dyDescent="0.25"/>
    <row r="5400" hidden="1" x14ac:dyDescent="0.25"/>
    <row r="5401" hidden="1" x14ac:dyDescent="0.25"/>
    <row r="5402" hidden="1" x14ac:dyDescent="0.25"/>
    <row r="5403" hidden="1" x14ac:dyDescent="0.25"/>
    <row r="5404" hidden="1" x14ac:dyDescent="0.25"/>
    <row r="5405" hidden="1" x14ac:dyDescent="0.25"/>
    <row r="5406" hidden="1" x14ac:dyDescent="0.25"/>
    <row r="5407" hidden="1" x14ac:dyDescent="0.25"/>
    <row r="5408" hidden="1" x14ac:dyDescent="0.25"/>
    <row r="5409" hidden="1" x14ac:dyDescent="0.25"/>
    <row r="5410" hidden="1" x14ac:dyDescent="0.25"/>
    <row r="5411" hidden="1" x14ac:dyDescent="0.25"/>
    <row r="5412" hidden="1" x14ac:dyDescent="0.25"/>
    <row r="5413" hidden="1" x14ac:dyDescent="0.25"/>
    <row r="5414" hidden="1" x14ac:dyDescent="0.25"/>
    <row r="5415" hidden="1" x14ac:dyDescent="0.25"/>
    <row r="5416" hidden="1" x14ac:dyDescent="0.25"/>
    <row r="5417" hidden="1" x14ac:dyDescent="0.25"/>
    <row r="5418" hidden="1" x14ac:dyDescent="0.25"/>
    <row r="5419" hidden="1" x14ac:dyDescent="0.25"/>
    <row r="5420" hidden="1" x14ac:dyDescent="0.25"/>
    <row r="5421" hidden="1" x14ac:dyDescent="0.25"/>
    <row r="5422" hidden="1" x14ac:dyDescent="0.25"/>
    <row r="5423" hidden="1" x14ac:dyDescent="0.25"/>
    <row r="5424" hidden="1" x14ac:dyDescent="0.25"/>
    <row r="5425" spans="1:1" hidden="1" x14ac:dyDescent="0.25"/>
    <row r="5426" spans="1:1" hidden="1" x14ac:dyDescent="0.25"/>
    <row r="5427" spans="1:1" hidden="1" x14ac:dyDescent="0.25"/>
    <row r="5428" spans="1:1" hidden="1" x14ac:dyDescent="0.25"/>
    <row r="5429" spans="1:1" x14ac:dyDescent="0.25">
      <c r="A5429" s="2" t="s">
        <v>15398</v>
      </c>
    </row>
    <row r="5430" spans="1:1" x14ac:dyDescent="0.25">
      <c r="A5430" s="75" t="s">
        <v>15398</v>
      </c>
    </row>
    <row r="5431" spans="1:1" x14ac:dyDescent="0.25">
      <c r="A5431" s="75" t="s">
        <v>15398</v>
      </c>
    </row>
    <row r="5432" spans="1:1" x14ac:dyDescent="0.25">
      <c r="A5432" s="75" t="s">
        <v>15398</v>
      </c>
    </row>
    <row r="5433" spans="1:1" x14ac:dyDescent="0.25">
      <c r="A5433" s="2" t="s">
        <v>15398</v>
      </c>
    </row>
    <row r="5434" spans="1:1" x14ac:dyDescent="0.25">
      <c r="A5434" s="2" t="s">
        <v>15398</v>
      </c>
    </row>
    <row r="5435" spans="1:1" hidden="1" x14ac:dyDescent="0.25">
      <c r="A5435" s="2" t="str">
        <f t="shared" ref="A5435:A5444" si="22">IF(G5435&gt;0,"x","")</f>
        <v/>
      </c>
    </row>
    <row r="5436" spans="1:1" hidden="1" x14ac:dyDescent="0.25">
      <c r="A5436" s="2" t="str">
        <f t="shared" si="22"/>
        <v/>
      </c>
    </row>
    <row r="5437" spans="1:1" hidden="1" x14ac:dyDescent="0.25">
      <c r="A5437" s="2" t="str">
        <f t="shared" si="22"/>
        <v/>
      </c>
    </row>
    <row r="5438" spans="1:1" hidden="1" x14ac:dyDescent="0.25">
      <c r="A5438" s="2" t="str">
        <f t="shared" si="22"/>
        <v/>
      </c>
    </row>
    <row r="5439" spans="1:1" hidden="1" x14ac:dyDescent="0.25">
      <c r="A5439" s="2" t="str">
        <f t="shared" si="22"/>
        <v/>
      </c>
    </row>
    <row r="5440" spans="1:1" hidden="1" x14ac:dyDescent="0.25">
      <c r="A5440" s="2" t="str">
        <f t="shared" si="22"/>
        <v/>
      </c>
    </row>
    <row r="5441" spans="1:1" hidden="1" x14ac:dyDescent="0.25">
      <c r="A5441" s="2" t="str">
        <f t="shared" si="22"/>
        <v/>
      </c>
    </row>
    <row r="5442" spans="1:1" hidden="1" x14ac:dyDescent="0.25">
      <c r="A5442" s="2" t="str">
        <f t="shared" si="22"/>
        <v/>
      </c>
    </row>
    <row r="5443" spans="1:1" hidden="1" x14ac:dyDescent="0.25">
      <c r="A5443" s="2" t="str">
        <f t="shared" si="22"/>
        <v/>
      </c>
    </row>
    <row r="5444" spans="1:1" hidden="1" x14ac:dyDescent="0.25">
      <c r="A5444" s="2" t="str">
        <f t="shared" si="22"/>
        <v/>
      </c>
    </row>
    <row r="5445" spans="1:1" x14ac:dyDescent="0.25">
      <c r="A5445" s="2" t="s">
        <v>15399</v>
      </c>
    </row>
    <row r="5446" spans="1:1" x14ac:dyDescent="0.25">
      <c r="A5446" s="2" t="s">
        <v>15399</v>
      </c>
    </row>
    <row r="5447" spans="1:1" hidden="1" x14ac:dyDescent="0.25">
      <c r="A5447" s="2" t="str">
        <f t="shared" ref="A5447:A5459" si="23">IF(G5447&gt;0,"x","")</f>
        <v/>
      </c>
    </row>
    <row r="5448" spans="1:1" hidden="1" x14ac:dyDescent="0.25">
      <c r="A5448" s="2" t="str">
        <f t="shared" si="23"/>
        <v/>
      </c>
    </row>
    <row r="5449" spans="1:1" hidden="1" x14ac:dyDescent="0.25">
      <c r="A5449" s="2" t="str">
        <f t="shared" si="23"/>
        <v/>
      </c>
    </row>
    <row r="5450" spans="1:1" hidden="1" x14ac:dyDescent="0.25">
      <c r="A5450" s="2" t="str">
        <f t="shared" si="23"/>
        <v/>
      </c>
    </row>
    <row r="5451" spans="1:1" hidden="1" x14ac:dyDescent="0.25">
      <c r="A5451" s="2" t="str">
        <f t="shared" si="23"/>
        <v/>
      </c>
    </row>
    <row r="5452" spans="1:1" hidden="1" x14ac:dyDescent="0.25">
      <c r="A5452" s="2" t="str">
        <f t="shared" si="23"/>
        <v/>
      </c>
    </row>
    <row r="5453" spans="1:1" hidden="1" x14ac:dyDescent="0.25">
      <c r="A5453" s="2" t="str">
        <f t="shared" si="23"/>
        <v/>
      </c>
    </row>
    <row r="5454" spans="1:1" hidden="1" x14ac:dyDescent="0.25">
      <c r="A5454" s="2" t="str">
        <f t="shared" si="23"/>
        <v/>
      </c>
    </row>
    <row r="5455" spans="1:1" hidden="1" x14ac:dyDescent="0.25">
      <c r="A5455" s="2" t="str">
        <f t="shared" si="23"/>
        <v/>
      </c>
    </row>
    <row r="5456" spans="1:1" hidden="1" x14ac:dyDescent="0.25">
      <c r="A5456" s="2" t="str">
        <f t="shared" si="23"/>
        <v/>
      </c>
    </row>
    <row r="5457" spans="1:1" hidden="1" x14ac:dyDescent="0.25">
      <c r="A5457" s="2" t="str">
        <f t="shared" si="23"/>
        <v/>
      </c>
    </row>
    <row r="5458" spans="1:1" hidden="1" x14ac:dyDescent="0.25">
      <c r="A5458" s="2" t="str">
        <f t="shared" si="23"/>
        <v/>
      </c>
    </row>
    <row r="5459" spans="1:1" hidden="1" x14ac:dyDescent="0.25">
      <c r="A5459" s="2" t="str">
        <f t="shared" si="23"/>
        <v/>
      </c>
    </row>
  </sheetData>
  <autoFilter ref="A1:A5459" xr:uid="{0D563FAF-9932-4D17-8ED3-3485F329231A}">
    <filterColumn colId="0">
      <customFilters>
        <customFilter operator="notEqual" val=" "/>
      </customFilters>
    </filterColumn>
  </autoFilter>
  <mergeCells count="20">
    <mergeCell ref="C20:G20"/>
    <mergeCell ref="C29:G29"/>
    <mergeCell ref="C47:G47"/>
    <mergeCell ref="C50:G50"/>
    <mergeCell ref="F57:I57"/>
    <mergeCell ref="B42:E42"/>
    <mergeCell ref="B43:E43"/>
    <mergeCell ref="F55:I55"/>
    <mergeCell ref="F56:I56"/>
    <mergeCell ref="E2:I2"/>
    <mergeCell ref="E3:I3"/>
    <mergeCell ref="G7:I7"/>
    <mergeCell ref="B9:I9"/>
    <mergeCell ref="C11:G11"/>
    <mergeCell ref="B5:I5"/>
    <mergeCell ref="B6:C6"/>
    <mergeCell ref="D6:F6"/>
    <mergeCell ref="G6:H6"/>
    <mergeCell ref="B7:C7"/>
    <mergeCell ref="D7:F7"/>
  </mergeCells>
  <pageMargins left="0.51181102362204722" right="0.39370078740157483" top="0.39370078740157483" bottom="0.39370078740157483" header="0.31496062992125984" footer="0.31496062992125984"/>
  <pageSetup paperSize="9" scale="65" orientation="portrait" r:id="rId1"/>
  <headerFooter>
    <oddFooter>Página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0"/>
  <sheetViews>
    <sheetView topLeftCell="A6" zoomScale="90" zoomScaleNormal="90" workbookViewId="0">
      <selection activeCell="C20" sqref="C20"/>
    </sheetView>
  </sheetViews>
  <sheetFormatPr defaultColWidth="8.85546875" defaultRowHeight="15" x14ac:dyDescent="0.25"/>
  <cols>
    <col min="1" max="1" width="8.7109375" style="8" customWidth="1"/>
    <col min="2" max="2" width="37.85546875" style="8" customWidth="1"/>
    <col min="3" max="3" width="16.7109375" style="8" bestFit="1" customWidth="1"/>
    <col min="4" max="4" width="20.140625" style="8" customWidth="1"/>
    <col min="5" max="6" width="13.42578125" style="8" customWidth="1"/>
    <col min="7" max="7" width="16.140625" style="8" bestFit="1" customWidth="1"/>
    <col min="8" max="9" width="8.85546875" style="8"/>
    <col min="10" max="10" width="18" style="8" bestFit="1" customWidth="1"/>
    <col min="11" max="16384" width="8.85546875" style="8"/>
  </cols>
  <sheetData>
    <row r="1" spans="1:7" s="6" customFormat="1" x14ac:dyDescent="0.25"/>
    <row r="2" spans="1:7" s="6" customFormat="1" x14ac:dyDescent="0.25"/>
    <row r="3" spans="1:7" s="6" customFormat="1" x14ac:dyDescent="0.25">
      <c r="B3" s="161"/>
      <c r="C3" s="161"/>
      <c r="D3" s="161"/>
      <c r="E3" s="161"/>
      <c r="F3" s="161"/>
    </row>
    <row r="4" spans="1:7" s="6" customFormat="1" x14ac:dyDescent="0.25">
      <c r="B4" s="161"/>
      <c r="C4" s="161"/>
      <c r="D4" s="161"/>
      <c r="E4" s="161"/>
      <c r="F4" s="161"/>
    </row>
    <row r="5" spans="1:7" s="6" customFormat="1" x14ac:dyDescent="0.25">
      <c r="B5" s="161"/>
      <c r="C5" s="161"/>
      <c r="D5" s="161"/>
      <c r="E5" s="161"/>
      <c r="F5" s="161"/>
    </row>
    <row r="6" spans="1:7" s="6" customFormat="1" x14ac:dyDescent="0.25">
      <c r="B6" s="161"/>
      <c r="C6" s="161"/>
      <c r="D6" s="161"/>
      <c r="E6" s="161"/>
      <c r="F6" s="161"/>
    </row>
    <row r="7" spans="1:7" s="6" customFormat="1" x14ac:dyDescent="0.25">
      <c r="B7" s="7"/>
      <c r="C7" s="7"/>
      <c r="D7" s="7"/>
      <c r="E7" s="7"/>
      <c r="F7" s="7"/>
    </row>
    <row r="8" spans="1:7" s="6" customFormat="1" ht="24.95" customHeight="1" x14ac:dyDescent="0.25">
      <c r="A8" s="167" t="s">
        <v>15549</v>
      </c>
      <c r="B8" s="167"/>
      <c r="C8" s="167"/>
      <c r="D8" s="167"/>
      <c r="E8" s="167"/>
      <c r="F8" s="167"/>
      <c r="G8" s="167"/>
    </row>
    <row r="9" spans="1:7" ht="24.95" customHeight="1" x14ac:dyDescent="0.25">
      <c r="A9" s="162" t="s">
        <v>15548</v>
      </c>
      <c r="B9" s="163"/>
      <c r="C9" s="163"/>
      <c r="D9" s="163"/>
      <c r="E9" s="163"/>
      <c r="F9" s="164"/>
      <c r="G9" s="10">
        <f>'P.O. CALÇADAS E BOLSÃO '!K8</f>
        <v>2615069.0600000005</v>
      </c>
    </row>
    <row r="10" spans="1:7" ht="24.95" customHeight="1" x14ac:dyDescent="0.25">
      <c r="A10" s="165" t="s">
        <v>19</v>
      </c>
      <c r="B10" s="165" t="s">
        <v>20</v>
      </c>
      <c r="C10" s="165" t="s">
        <v>21</v>
      </c>
      <c r="D10" s="166" t="s">
        <v>22</v>
      </c>
      <c r="E10" s="165" t="s">
        <v>23</v>
      </c>
      <c r="F10" s="165"/>
      <c r="G10" s="165"/>
    </row>
    <row r="11" spans="1:7" ht="24.95" customHeight="1" x14ac:dyDescent="0.25">
      <c r="A11" s="165"/>
      <c r="B11" s="165"/>
      <c r="C11" s="165"/>
      <c r="D11" s="166"/>
      <c r="E11" s="11" t="s">
        <v>24</v>
      </c>
      <c r="F11" s="11" t="s">
        <v>25</v>
      </c>
      <c r="G11" s="11" t="s">
        <v>26</v>
      </c>
    </row>
    <row r="12" spans="1:7" ht="24.95" customHeight="1" x14ac:dyDescent="0.25">
      <c r="A12" s="11">
        <v>1</v>
      </c>
      <c r="B12" s="49" t="s">
        <v>27</v>
      </c>
      <c r="C12" s="12">
        <v>4.0099999999999997E-2</v>
      </c>
      <c r="D12" s="11" t="str">
        <f>IF(AND(C12&gt;=E12,C12&lt;=G12),"OK","DIFERE")</f>
        <v>OK</v>
      </c>
      <c r="E12" s="13">
        <v>3.7999999999999999E-2</v>
      </c>
      <c r="F12" s="13">
        <v>4.0099999999999997E-2</v>
      </c>
      <c r="G12" s="13">
        <v>4.6699999999999998E-2</v>
      </c>
    </row>
    <row r="13" spans="1:7" ht="24.95" customHeight="1" x14ac:dyDescent="0.25">
      <c r="A13" s="11">
        <v>2</v>
      </c>
      <c r="B13" s="49" t="s">
        <v>28</v>
      </c>
      <c r="C13" s="12">
        <v>4.0000000000000001E-3</v>
      </c>
      <c r="D13" s="11" t="str">
        <f>IF(AND(C13&gt;=E13,C13&lt;=G13),"OK","DIFERE")</f>
        <v>OK</v>
      </c>
      <c r="E13" s="13">
        <v>3.2000000000000002E-3</v>
      </c>
      <c r="F13" s="13">
        <v>4.0000000000000001E-3</v>
      </c>
      <c r="G13" s="13">
        <v>7.4000000000000003E-3</v>
      </c>
    </row>
    <row r="14" spans="1:7" ht="24.95" customHeight="1" x14ac:dyDescent="0.25">
      <c r="A14" s="11">
        <v>3</v>
      </c>
      <c r="B14" s="49" t="s">
        <v>29</v>
      </c>
      <c r="C14" s="12">
        <v>5.5999999999999999E-3</v>
      </c>
      <c r="D14" s="11" t="str">
        <f>IF(AND(C14&gt;=E14,C14&lt;=G14),"OK","DIFERE")</f>
        <v>OK</v>
      </c>
      <c r="E14" s="13">
        <v>5.0000000000000001E-3</v>
      </c>
      <c r="F14" s="13">
        <v>5.5999999999999999E-3</v>
      </c>
      <c r="G14" s="13">
        <v>9.7000000000000003E-3</v>
      </c>
    </row>
    <row r="15" spans="1:7" ht="24.95" customHeight="1" x14ac:dyDescent="0.25">
      <c r="A15" s="11">
        <v>4</v>
      </c>
      <c r="B15" s="49" t="s">
        <v>30</v>
      </c>
      <c r="C15" s="12">
        <v>1.11E-2</v>
      </c>
      <c r="D15" s="11" t="str">
        <f>IF(AND(C15&gt;=E15,C15&lt;=G15),"OK","DIFERE")</f>
        <v>OK</v>
      </c>
      <c r="E15" s="13">
        <v>1.0200000000000001E-2</v>
      </c>
      <c r="F15" s="13">
        <v>1.11E-2</v>
      </c>
      <c r="G15" s="13">
        <v>1.21E-2</v>
      </c>
    </row>
    <row r="16" spans="1:7" ht="24.95" customHeight="1" x14ac:dyDescent="0.25">
      <c r="A16" s="11">
        <v>5</v>
      </c>
      <c r="B16" s="49" t="s">
        <v>31</v>
      </c>
      <c r="C16" s="12">
        <v>7.2999999999999995E-2</v>
      </c>
      <c r="D16" s="11" t="str">
        <f>IF(AND(C16&gt;=E16,C16&lt;=G16),"OK","DIFERE")</f>
        <v>OK</v>
      </c>
      <c r="E16" s="13">
        <v>6.6400000000000001E-2</v>
      </c>
      <c r="F16" s="13">
        <v>7.2999999999999995E-2</v>
      </c>
      <c r="G16" s="13">
        <v>8.6900000000000005E-2</v>
      </c>
    </row>
    <row r="17" spans="1:10" ht="24.95" customHeight="1" x14ac:dyDescent="0.25">
      <c r="A17" s="11">
        <v>6</v>
      </c>
      <c r="B17" s="50" t="s">
        <v>32</v>
      </c>
      <c r="C17" s="51">
        <f>SUM(C18:C20)</f>
        <v>5.6499999999999995E-2</v>
      </c>
      <c r="D17" s="169" t="s">
        <v>42</v>
      </c>
      <c r="E17" s="168"/>
      <c r="F17" s="168"/>
      <c r="G17" s="170"/>
      <c r="J17" s="99"/>
    </row>
    <row r="18" spans="1:10" ht="24.95" customHeight="1" x14ac:dyDescent="0.25">
      <c r="A18" s="11" t="s">
        <v>33</v>
      </c>
      <c r="B18" s="38" t="s">
        <v>34</v>
      </c>
      <c r="C18" s="14">
        <v>6.4999999999999997E-3</v>
      </c>
      <c r="D18" s="17"/>
      <c r="E18" s="15"/>
      <c r="F18" s="15"/>
      <c r="G18" s="18"/>
    </row>
    <row r="19" spans="1:10" ht="24.95" customHeight="1" x14ac:dyDescent="0.25">
      <c r="A19" s="11" t="s">
        <v>35</v>
      </c>
      <c r="B19" s="38" t="s">
        <v>36</v>
      </c>
      <c r="C19" s="14">
        <v>0.03</v>
      </c>
      <c r="D19" s="17"/>
      <c r="E19" s="15"/>
      <c r="F19" s="15"/>
      <c r="G19" s="18"/>
    </row>
    <row r="20" spans="1:10" ht="24.95" customHeight="1" x14ac:dyDescent="0.25">
      <c r="A20" s="11" t="s">
        <v>37</v>
      </c>
      <c r="B20" s="38" t="s">
        <v>38</v>
      </c>
      <c r="C20" s="14">
        <v>0.02</v>
      </c>
      <c r="D20" s="19"/>
      <c r="E20" s="20"/>
      <c r="F20" s="20"/>
      <c r="G20" s="21"/>
    </row>
    <row r="21" spans="1:10" ht="24.95" customHeight="1" x14ac:dyDescent="0.25">
      <c r="A21" s="171" t="s">
        <v>39</v>
      </c>
      <c r="B21" s="172"/>
      <c r="C21" s="101">
        <f>G9-C22</f>
        <v>448483.26000000071</v>
      </c>
      <c r="D21" s="165" t="s">
        <v>40</v>
      </c>
      <c r="E21" s="165"/>
      <c r="F21" s="165"/>
      <c r="G21" s="165"/>
    </row>
    <row r="22" spans="1:10" ht="24.95" customHeight="1" x14ac:dyDescent="0.25">
      <c r="A22" s="171" t="s">
        <v>15547</v>
      </c>
      <c r="B22" s="172"/>
      <c r="C22" s="100">
        <f>ROUND((G9/(1+C23)),2)</f>
        <v>2166585.7999999998</v>
      </c>
      <c r="D22" s="11" t="s">
        <v>15550</v>
      </c>
      <c r="E22" s="11" t="s">
        <v>24</v>
      </c>
      <c r="F22" s="11" t="s">
        <v>25</v>
      </c>
      <c r="G22" s="11" t="s">
        <v>26</v>
      </c>
      <c r="J22" s="99"/>
    </row>
    <row r="23" spans="1:10" ht="24.95" customHeight="1" x14ac:dyDescent="0.25">
      <c r="A23" s="165" t="s">
        <v>41</v>
      </c>
      <c r="B23" s="165"/>
      <c r="C23" s="51">
        <f>ROUND((((1+$C12+$C13+$C14)*(1+$C15)*(1+$C16)/(1-$C17)))-1,4)</f>
        <v>0.20699999999999999</v>
      </c>
      <c r="D23" s="11" t="str">
        <f>IF(AND($C23&gt;=$E23,$C23&lt;=$G23),"OK","DIFERE")</f>
        <v>OK</v>
      </c>
      <c r="E23" s="13">
        <v>0.19600000000000001</v>
      </c>
      <c r="F23" s="13">
        <v>0.20949999999999999</v>
      </c>
      <c r="G23" s="13">
        <v>0.24229999999999999</v>
      </c>
      <c r="H23" s="52"/>
    </row>
    <row r="24" spans="1:10" ht="24.95" customHeight="1" x14ac:dyDescent="0.25">
      <c r="A24" s="15"/>
      <c r="B24" s="15"/>
      <c r="C24" s="15"/>
      <c r="D24" s="15"/>
      <c r="E24" s="15"/>
      <c r="F24" s="15"/>
      <c r="G24" s="15"/>
    </row>
    <row r="25" spans="1:10" ht="24.95" customHeight="1" x14ac:dyDescent="0.25">
      <c r="A25" s="15" t="s">
        <v>43</v>
      </c>
      <c r="B25" s="15"/>
      <c r="C25" s="48"/>
      <c r="D25" s="15"/>
      <c r="E25" s="15"/>
      <c r="F25" s="15"/>
      <c r="G25" s="15"/>
      <c r="J25" s="9"/>
    </row>
    <row r="26" spans="1:10" ht="24.95" customHeight="1" x14ac:dyDescent="0.25">
      <c r="A26" s="15" t="s">
        <v>44</v>
      </c>
      <c r="B26" s="15"/>
      <c r="C26" s="15"/>
      <c r="D26" s="15"/>
      <c r="E26" s="15"/>
      <c r="F26" s="15"/>
      <c r="G26" s="15"/>
      <c r="J26" s="9"/>
    </row>
    <row r="27" spans="1:10" ht="24.95" customHeight="1" x14ac:dyDescent="0.25">
      <c r="A27" s="15" t="s">
        <v>45</v>
      </c>
      <c r="B27" s="15"/>
      <c r="C27" s="15"/>
      <c r="D27" s="15"/>
      <c r="E27" s="15"/>
      <c r="F27" s="15"/>
      <c r="G27" s="15"/>
    </row>
    <row r="28" spans="1:10" ht="24.95" customHeight="1" x14ac:dyDescent="0.25">
      <c r="A28" s="15" t="s">
        <v>46</v>
      </c>
      <c r="B28" s="15"/>
      <c r="C28" s="15"/>
      <c r="D28" s="15"/>
      <c r="E28" s="15"/>
      <c r="F28" s="15"/>
      <c r="G28" s="15"/>
    </row>
    <row r="29" spans="1:10" ht="24.95" customHeight="1" x14ac:dyDescent="0.25">
      <c r="A29" s="15" t="s">
        <v>47</v>
      </c>
      <c r="B29" s="15"/>
      <c r="C29" s="15"/>
      <c r="D29" s="15"/>
      <c r="E29" s="15"/>
      <c r="F29" s="15"/>
      <c r="G29" s="15"/>
    </row>
    <row r="30" spans="1:10" ht="24.95" customHeight="1" x14ac:dyDescent="0.25">
      <c r="A30" s="15" t="s">
        <v>48</v>
      </c>
      <c r="B30" s="15"/>
      <c r="C30" s="15"/>
      <c r="D30" s="15"/>
      <c r="E30" s="15"/>
      <c r="F30" s="15"/>
      <c r="G30" s="15"/>
    </row>
    <row r="31" spans="1:10" ht="24.95" customHeight="1" x14ac:dyDescent="0.25">
      <c r="A31" s="15" t="s">
        <v>49</v>
      </c>
      <c r="B31" s="15"/>
      <c r="C31" s="15"/>
      <c r="D31" s="16"/>
      <c r="E31" s="15"/>
      <c r="F31" s="15"/>
      <c r="G31" s="15"/>
    </row>
    <row r="32" spans="1:10" ht="24.95" customHeight="1" x14ac:dyDescent="0.25">
      <c r="A32" s="15" t="s">
        <v>50</v>
      </c>
      <c r="B32" s="15"/>
      <c r="C32" s="15"/>
      <c r="D32" s="16"/>
      <c r="E32" s="15"/>
      <c r="F32" s="15"/>
      <c r="G32" s="15"/>
    </row>
    <row r="33" spans="1:7" ht="24.95" customHeight="1" x14ac:dyDescent="0.25">
      <c r="A33" s="15"/>
      <c r="B33" s="15"/>
      <c r="C33" s="15"/>
      <c r="D33" s="16"/>
      <c r="E33" s="15"/>
      <c r="F33" s="15"/>
      <c r="G33" s="15"/>
    </row>
    <row r="34" spans="1:7" ht="24.95" customHeight="1" x14ac:dyDescent="0.25">
      <c r="A34" s="15"/>
      <c r="B34" s="15"/>
      <c r="C34" s="16"/>
      <c r="D34" s="15"/>
      <c r="E34" s="15"/>
      <c r="F34" s="15"/>
      <c r="G34" s="15"/>
    </row>
    <row r="35" spans="1:7" ht="24.95" customHeight="1" x14ac:dyDescent="0.25">
      <c r="A35" s="15"/>
      <c r="B35" s="15"/>
      <c r="C35" s="15"/>
      <c r="D35" s="15"/>
      <c r="E35" s="15"/>
      <c r="F35" s="15"/>
      <c r="G35" s="15"/>
    </row>
    <row r="36" spans="1:7" ht="24.95" customHeight="1" x14ac:dyDescent="0.25">
      <c r="A36" s="15"/>
      <c r="B36" s="15"/>
      <c r="C36" s="15"/>
      <c r="D36" s="15"/>
      <c r="E36" s="15"/>
      <c r="F36" s="15"/>
      <c r="G36" s="15"/>
    </row>
    <row r="37" spans="1:7" ht="24.95" customHeight="1" x14ac:dyDescent="0.25">
      <c r="A37" s="168" t="s">
        <v>68</v>
      </c>
      <c r="B37" s="168"/>
      <c r="C37" s="168"/>
      <c r="D37" s="168"/>
      <c r="E37" s="168"/>
      <c r="F37" s="168"/>
      <c r="G37" s="168"/>
    </row>
    <row r="38" spans="1:7" x14ac:dyDescent="0.25">
      <c r="A38" s="173" t="str">
        <f>'P.O. CALÇADAS E BOLSÃO '!H81</f>
        <v>Lucas Scomação Jacon</v>
      </c>
      <c r="B38" s="173"/>
      <c r="C38" s="173"/>
      <c r="D38" s="173"/>
      <c r="E38" s="173"/>
      <c r="F38" s="173"/>
      <c r="G38" s="173"/>
    </row>
    <row r="39" spans="1:7" x14ac:dyDescent="0.25">
      <c r="A39" s="173" t="str">
        <f>'P.O. CALÇADAS E BOLSÃO '!H82</f>
        <v>Eng. Civil - CREA: PR-211223/D</v>
      </c>
      <c r="B39" s="173"/>
      <c r="C39" s="173"/>
      <c r="D39" s="173"/>
      <c r="E39" s="173"/>
      <c r="F39" s="173"/>
      <c r="G39" s="173"/>
    </row>
    <row r="40" spans="1:7" x14ac:dyDescent="0.25">
      <c r="A40" s="168"/>
      <c r="B40" s="168"/>
      <c r="C40" s="168"/>
      <c r="D40" s="168"/>
      <c r="E40" s="168"/>
      <c r="F40" s="168"/>
      <c r="G40" s="168"/>
    </row>
  </sheetData>
  <mergeCells count="17">
    <mergeCell ref="A40:G40"/>
    <mergeCell ref="D17:G17"/>
    <mergeCell ref="A21:B21"/>
    <mergeCell ref="D21:G21"/>
    <mergeCell ref="A22:B22"/>
    <mergeCell ref="A23:B23"/>
    <mergeCell ref="A37:G37"/>
    <mergeCell ref="A38:G38"/>
    <mergeCell ref="A39:G39"/>
    <mergeCell ref="B3:F6"/>
    <mergeCell ref="A9:F9"/>
    <mergeCell ref="A10:A11"/>
    <mergeCell ref="B10:B11"/>
    <mergeCell ref="C10:C11"/>
    <mergeCell ref="D10:D11"/>
    <mergeCell ref="E10:G10"/>
    <mergeCell ref="A8:G8"/>
  </mergeCells>
  <pageMargins left="0.51181102362204722" right="0.51181102362204722" top="0.59055118110236227" bottom="0.59055118110236227" header="0.31496062992125984" footer="0.31496062992125984"/>
  <pageSetup paperSize="9" scale="7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EDA25-9CA1-4F57-972E-54F41385D8FE}">
  <sheetPr>
    <pageSetUpPr fitToPage="1"/>
  </sheetPr>
  <dimension ref="A1:J39"/>
  <sheetViews>
    <sheetView zoomScale="90" zoomScaleNormal="90" workbookViewId="0">
      <selection activeCell="C18" sqref="C18"/>
    </sheetView>
  </sheetViews>
  <sheetFormatPr defaultColWidth="8.85546875" defaultRowHeight="15" x14ac:dyDescent="0.25"/>
  <cols>
    <col min="1" max="1" width="8.7109375" style="8" customWidth="1"/>
    <col min="2" max="2" width="37.85546875" style="8" customWidth="1"/>
    <col min="3" max="3" width="16.7109375" style="8" bestFit="1" customWidth="1"/>
    <col min="4" max="4" width="20.140625" style="8" customWidth="1"/>
    <col min="5" max="6" width="13.42578125" style="8" customWidth="1"/>
    <col min="7" max="7" width="16.140625" style="8" bestFit="1" customWidth="1"/>
    <col min="8" max="9" width="8.85546875" style="8"/>
    <col min="10" max="10" width="18" style="8" bestFit="1" customWidth="1"/>
    <col min="11" max="16384" width="8.85546875" style="8"/>
  </cols>
  <sheetData>
    <row r="1" spans="1:7" s="6" customFormat="1" x14ac:dyDescent="0.25"/>
    <row r="2" spans="1:7" s="6" customFormat="1" x14ac:dyDescent="0.25"/>
    <row r="3" spans="1:7" s="6" customFormat="1" x14ac:dyDescent="0.25">
      <c r="B3" s="161"/>
      <c r="C3" s="161"/>
      <c r="D3" s="161"/>
      <c r="E3" s="161"/>
      <c r="F3" s="161"/>
    </row>
    <row r="4" spans="1:7" s="6" customFormat="1" x14ac:dyDescent="0.25">
      <c r="B4" s="161"/>
      <c r="C4" s="161"/>
      <c r="D4" s="161"/>
      <c r="E4" s="161"/>
      <c r="F4" s="161"/>
    </row>
    <row r="5" spans="1:7" s="6" customFormat="1" x14ac:dyDescent="0.25">
      <c r="B5" s="161"/>
      <c r="C5" s="161"/>
      <c r="D5" s="161"/>
      <c r="E5" s="161"/>
      <c r="F5" s="161"/>
    </row>
    <row r="6" spans="1:7" s="6" customFormat="1" x14ac:dyDescent="0.25">
      <c r="B6" s="161"/>
      <c r="C6" s="161"/>
      <c r="D6" s="161"/>
      <c r="E6" s="161"/>
      <c r="F6" s="161"/>
    </row>
    <row r="7" spans="1:7" s="6" customFormat="1" x14ac:dyDescent="0.25">
      <c r="B7" s="7"/>
      <c r="C7" s="7"/>
      <c r="D7" s="7"/>
      <c r="E7" s="7"/>
      <c r="F7" s="7"/>
    </row>
    <row r="8" spans="1:7" s="6" customFormat="1" ht="24.95" customHeight="1" x14ac:dyDescent="0.25">
      <c r="A8" s="167" t="s">
        <v>15549</v>
      </c>
      <c r="B8" s="167"/>
      <c r="C8" s="167"/>
      <c r="D8" s="167"/>
      <c r="E8" s="167"/>
      <c r="F8" s="167"/>
      <c r="G8" s="167"/>
    </row>
    <row r="9" spans="1:7" ht="24.95" customHeight="1" x14ac:dyDescent="0.25">
      <c r="A9" s="162" t="s">
        <v>15548</v>
      </c>
      <c r="B9" s="163"/>
      <c r="C9" s="163"/>
      <c r="D9" s="163"/>
      <c r="E9" s="163"/>
      <c r="F9" s="164"/>
      <c r="G9" s="10">
        <f>'P.O. CALÇADAS E BOLSÃO '!K8</f>
        <v>2615069.0600000005</v>
      </c>
    </row>
    <row r="10" spans="1:7" ht="24.95" customHeight="1" x14ac:dyDescent="0.25">
      <c r="A10" s="165" t="s">
        <v>19</v>
      </c>
      <c r="B10" s="165" t="s">
        <v>20</v>
      </c>
      <c r="C10" s="165" t="s">
        <v>21</v>
      </c>
      <c r="D10" s="166" t="s">
        <v>22</v>
      </c>
      <c r="E10" s="165" t="s">
        <v>23</v>
      </c>
      <c r="F10" s="165"/>
      <c r="G10" s="165"/>
    </row>
    <row r="11" spans="1:7" ht="24.95" customHeight="1" x14ac:dyDescent="0.25">
      <c r="A11" s="165"/>
      <c r="B11" s="165"/>
      <c r="C11" s="165"/>
      <c r="D11" s="166"/>
      <c r="E11" s="11" t="s">
        <v>24</v>
      </c>
      <c r="F11" s="11" t="s">
        <v>25</v>
      </c>
      <c r="G11" s="11" t="s">
        <v>26</v>
      </c>
    </row>
    <row r="12" spans="1:7" ht="24.95" customHeight="1" x14ac:dyDescent="0.25">
      <c r="A12" s="11">
        <v>1</v>
      </c>
      <c r="B12" s="49" t="s">
        <v>27</v>
      </c>
      <c r="C12" s="12">
        <v>3.4500000000000003E-2</v>
      </c>
      <c r="D12" s="11" t="str">
        <f>IF(AND(C12&gt;=E12,C12&lt;=G12),"OK","DIFERE")</f>
        <v>OK</v>
      </c>
      <c r="E12" s="13">
        <v>1.4999999999999999E-2</v>
      </c>
      <c r="F12" s="13">
        <v>3.4500000000000003E-2</v>
      </c>
      <c r="G12" s="13">
        <v>4.4900000000000002E-2</v>
      </c>
    </row>
    <row r="13" spans="1:7" ht="24.95" customHeight="1" x14ac:dyDescent="0.25">
      <c r="A13" s="11">
        <v>2</v>
      </c>
      <c r="B13" s="49" t="s">
        <v>28</v>
      </c>
      <c r="C13" s="12">
        <v>4.7999999999999996E-3</v>
      </c>
      <c r="D13" s="11" t="str">
        <f>IF(AND(C13&gt;=E13,C13&lt;=G13),"OK","DIFERE")</f>
        <v>OK</v>
      </c>
      <c r="E13" s="13">
        <v>3.0000000000000001E-3</v>
      </c>
      <c r="F13" s="13">
        <v>4.7999999999999996E-3</v>
      </c>
      <c r="G13" s="13">
        <v>8.2000000000000007E-3</v>
      </c>
    </row>
    <row r="14" spans="1:7" ht="24.95" customHeight="1" x14ac:dyDescent="0.25">
      <c r="A14" s="11">
        <v>3</v>
      </c>
      <c r="B14" s="49" t="s">
        <v>29</v>
      </c>
      <c r="C14" s="12">
        <v>8.5000000000000006E-3</v>
      </c>
      <c r="D14" s="11" t="str">
        <f>IF(AND(C14&gt;=E14,C14&lt;=G14),"OK","DIFERE")</f>
        <v>OK</v>
      </c>
      <c r="E14" s="13">
        <v>5.5999999999999999E-3</v>
      </c>
      <c r="F14" s="13">
        <v>8.5000000000000006E-3</v>
      </c>
      <c r="G14" s="13">
        <v>8.8999999999999999E-3</v>
      </c>
    </row>
    <row r="15" spans="1:7" ht="24.95" customHeight="1" x14ac:dyDescent="0.25">
      <c r="A15" s="11">
        <v>4</v>
      </c>
      <c r="B15" s="49" t="s">
        <v>30</v>
      </c>
      <c r="C15" s="12">
        <v>8.5000000000000006E-3</v>
      </c>
      <c r="D15" s="11" t="str">
        <f>IF(AND(C15&gt;=E15,C15&lt;=G15),"OK","DIFERE")</f>
        <v>OK</v>
      </c>
      <c r="E15" s="13">
        <v>8.5000000000000006E-3</v>
      </c>
      <c r="F15" s="13">
        <v>8.5000000000000006E-3</v>
      </c>
      <c r="G15" s="13">
        <v>1.11E-2</v>
      </c>
    </row>
    <row r="16" spans="1:7" ht="24.95" customHeight="1" x14ac:dyDescent="0.25">
      <c r="A16" s="11">
        <v>5</v>
      </c>
      <c r="B16" s="49" t="s">
        <v>31</v>
      </c>
      <c r="C16" s="12">
        <v>5.11E-2</v>
      </c>
      <c r="D16" s="11" t="str">
        <f>IF(AND(C16&gt;=E16,C16&lt;=G16),"OK","DIFERE")</f>
        <v>OK</v>
      </c>
      <c r="E16" s="13">
        <v>3.5000000000000003E-2</v>
      </c>
      <c r="F16" s="13">
        <v>5.11E-2</v>
      </c>
      <c r="G16" s="13">
        <v>6.2199999999999998E-2</v>
      </c>
    </row>
    <row r="17" spans="1:10" ht="24.95" customHeight="1" x14ac:dyDescent="0.25">
      <c r="A17" s="11">
        <v>6</v>
      </c>
      <c r="B17" s="50" t="s">
        <v>32</v>
      </c>
      <c r="C17" s="51">
        <f>SUM(C18:C19)</f>
        <v>3.6499999999999998E-2</v>
      </c>
      <c r="D17" s="169" t="s">
        <v>42</v>
      </c>
      <c r="E17" s="168"/>
      <c r="F17" s="168"/>
      <c r="G17" s="170"/>
      <c r="J17" s="99"/>
    </row>
    <row r="18" spans="1:10" ht="24.95" customHeight="1" x14ac:dyDescent="0.25">
      <c r="A18" s="11" t="s">
        <v>33</v>
      </c>
      <c r="B18" s="38" t="s">
        <v>34</v>
      </c>
      <c r="C18" s="14">
        <v>6.4999999999999997E-3</v>
      </c>
      <c r="D18" s="17"/>
      <c r="E18" s="15"/>
      <c r="F18" s="15"/>
      <c r="G18" s="18"/>
    </row>
    <row r="19" spans="1:10" ht="24.95" customHeight="1" x14ac:dyDescent="0.25">
      <c r="A19" s="11" t="s">
        <v>35</v>
      </c>
      <c r="B19" s="38" t="s">
        <v>36</v>
      </c>
      <c r="C19" s="14">
        <v>0.03</v>
      </c>
      <c r="D19" s="17"/>
      <c r="E19" s="15"/>
      <c r="F19" s="15"/>
      <c r="G19" s="18"/>
    </row>
    <row r="20" spans="1:10" ht="24.95" customHeight="1" x14ac:dyDescent="0.25">
      <c r="A20" s="171" t="s">
        <v>39</v>
      </c>
      <c r="B20" s="172"/>
      <c r="C20" s="101">
        <f>G9-C21</f>
        <v>346619.15000000037</v>
      </c>
      <c r="D20" s="165" t="s">
        <v>40</v>
      </c>
      <c r="E20" s="165"/>
      <c r="F20" s="165"/>
      <c r="G20" s="165"/>
    </row>
    <row r="21" spans="1:10" ht="24.95" customHeight="1" x14ac:dyDescent="0.25">
      <c r="A21" s="171" t="s">
        <v>15547</v>
      </c>
      <c r="B21" s="172"/>
      <c r="C21" s="100">
        <f>ROUND((G9/(1+C22)),2)</f>
        <v>2268449.91</v>
      </c>
      <c r="D21" s="11" t="s">
        <v>15550</v>
      </c>
      <c r="E21" s="11" t="s">
        <v>24</v>
      </c>
      <c r="F21" s="11" t="s">
        <v>25</v>
      </c>
      <c r="G21" s="11" t="s">
        <v>26</v>
      </c>
      <c r="J21" s="99"/>
    </row>
    <row r="22" spans="1:10" ht="24.95" customHeight="1" x14ac:dyDescent="0.25">
      <c r="A22" s="165" t="s">
        <v>41</v>
      </c>
      <c r="B22" s="165"/>
      <c r="C22" s="51">
        <f>ROUND((((1+$C12+$C13+$C14)*(1+$C15)*(1+$C16)/(1-$C17)))-1,4)</f>
        <v>0.15279999999999999</v>
      </c>
      <c r="D22" s="11" t="str">
        <f>IF(AND($C22&gt;=$E22,$C22&lt;=$G22),"OK","DIFERE")</f>
        <v>OK</v>
      </c>
      <c r="E22" s="13">
        <v>0.111</v>
      </c>
      <c r="F22" s="13">
        <v>0.14019999999999999</v>
      </c>
      <c r="G22" s="13">
        <v>0.16800000000000001</v>
      </c>
      <c r="H22" s="52"/>
    </row>
    <row r="23" spans="1:10" ht="24.95" customHeight="1" x14ac:dyDescent="0.25">
      <c r="A23" s="15"/>
      <c r="B23" s="15"/>
      <c r="C23" s="15"/>
      <c r="D23" s="15"/>
      <c r="E23" s="15"/>
      <c r="F23" s="15"/>
      <c r="G23" s="15"/>
    </row>
    <row r="24" spans="1:10" ht="24.95" customHeight="1" x14ac:dyDescent="0.25">
      <c r="A24" s="15" t="s">
        <v>43</v>
      </c>
      <c r="B24" s="15"/>
      <c r="C24" s="48"/>
      <c r="D24" s="15"/>
      <c r="E24" s="15"/>
      <c r="F24" s="15"/>
      <c r="G24" s="15"/>
      <c r="J24" s="9"/>
    </row>
    <row r="25" spans="1:10" ht="24.95" customHeight="1" x14ac:dyDescent="0.25">
      <c r="A25" s="15" t="s">
        <v>44</v>
      </c>
      <c r="B25" s="15"/>
      <c r="C25" s="15"/>
      <c r="D25" s="15"/>
      <c r="E25" s="15"/>
      <c r="F25" s="15"/>
      <c r="G25" s="15"/>
      <c r="J25" s="9"/>
    </row>
    <row r="26" spans="1:10" ht="24.95" customHeight="1" x14ac:dyDescent="0.25">
      <c r="A26" s="15" t="s">
        <v>45</v>
      </c>
      <c r="B26" s="15"/>
      <c r="C26" s="15"/>
      <c r="D26" s="15"/>
      <c r="E26" s="15"/>
      <c r="F26" s="15"/>
      <c r="G26" s="15"/>
    </row>
    <row r="27" spans="1:10" ht="24.95" customHeight="1" x14ac:dyDescent="0.25">
      <c r="A27" s="15" t="s">
        <v>46</v>
      </c>
      <c r="B27" s="15"/>
      <c r="C27" s="15"/>
      <c r="D27" s="15"/>
      <c r="E27" s="15"/>
      <c r="F27" s="15"/>
      <c r="G27" s="15"/>
    </row>
    <row r="28" spans="1:10" ht="24.95" customHeight="1" x14ac:dyDescent="0.25">
      <c r="A28" s="15" t="s">
        <v>47</v>
      </c>
      <c r="B28" s="15"/>
      <c r="C28" s="15"/>
      <c r="D28" s="15"/>
      <c r="E28" s="15"/>
      <c r="F28" s="15"/>
      <c r="G28" s="15"/>
    </row>
    <row r="29" spans="1:10" ht="24.95" customHeight="1" x14ac:dyDescent="0.25">
      <c r="A29" s="15" t="s">
        <v>48</v>
      </c>
      <c r="B29" s="15"/>
      <c r="C29" s="15"/>
      <c r="D29" s="15"/>
      <c r="E29" s="15"/>
      <c r="F29" s="15"/>
      <c r="G29" s="15"/>
    </row>
    <row r="30" spans="1:10" ht="24.95" customHeight="1" x14ac:dyDescent="0.25">
      <c r="A30" s="15" t="s">
        <v>49</v>
      </c>
      <c r="B30" s="15"/>
      <c r="C30" s="15"/>
      <c r="D30" s="16"/>
      <c r="E30" s="15"/>
      <c r="F30" s="15"/>
      <c r="G30" s="15"/>
    </row>
    <row r="31" spans="1:10" ht="24.95" customHeight="1" x14ac:dyDescent="0.25">
      <c r="A31" s="15" t="s">
        <v>50</v>
      </c>
      <c r="B31" s="15"/>
      <c r="C31" s="15"/>
      <c r="D31" s="16"/>
      <c r="E31" s="15"/>
      <c r="F31" s="15"/>
      <c r="G31" s="15"/>
    </row>
    <row r="32" spans="1:10" ht="24.95" customHeight="1" x14ac:dyDescent="0.25">
      <c r="A32" s="15"/>
      <c r="B32" s="15"/>
      <c r="C32" s="15"/>
      <c r="D32" s="16"/>
      <c r="E32" s="15"/>
      <c r="F32" s="15"/>
      <c r="G32" s="15"/>
    </row>
    <row r="33" spans="1:7" ht="24.95" customHeight="1" x14ac:dyDescent="0.25">
      <c r="A33" s="15"/>
      <c r="B33" s="15"/>
      <c r="C33" s="16"/>
      <c r="D33" s="15"/>
      <c r="E33" s="15"/>
      <c r="F33" s="15"/>
      <c r="G33" s="15"/>
    </row>
    <row r="34" spans="1:7" ht="24.95" customHeight="1" x14ac:dyDescent="0.25">
      <c r="A34" s="15"/>
      <c r="B34" s="15"/>
      <c r="C34" s="15"/>
      <c r="D34" s="15"/>
      <c r="E34" s="15"/>
      <c r="F34" s="15"/>
      <c r="G34" s="15"/>
    </row>
    <row r="35" spans="1:7" ht="24.95" customHeight="1" x14ac:dyDescent="0.25">
      <c r="A35" s="15"/>
      <c r="B35" s="15"/>
      <c r="C35" s="15"/>
      <c r="D35" s="15"/>
      <c r="E35" s="15"/>
      <c r="F35" s="15"/>
      <c r="G35" s="15"/>
    </row>
    <row r="36" spans="1:7" ht="24.95" customHeight="1" x14ac:dyDescent="0.25">
      <c r="A36" s="168" t="s">
        <v>68</v>
      </c>
      <c r="B36" s="168"/>
      <c r="C36" s="168"/>
      <c r="D36" s="168"/>
      <c r="E36" s="168"/>
      <c r="F36" s="168"/>
      <c r="G36" s="168"/>
    </row>
    <row r="37" spans="1:7" x14ac:dyDescent="0.25">
      <c r="A37" s="173" t="str">
        <f>'P.O. CALÇADAS E BOLSÃO '!H81</f>
        <v>Lucas Scomação Jacon</v>
      </c>
      <c r="B37" s="173"/>
      <c r="C37" s="173"/>
      <c r="D37" s="173"/>
      <c r="E37" s="173"/>
      <c r="F37" s="173"/>
      <c r="G37" s="173"/>
    </row>
    <row r="38" spans="1:7" x14ac:dyDescent="0.25">
      <c r="A38" s="173" t="str">
        <f>'P.O. CALÇADAS E BOLSÃO '!H82</f>
        <v>Eng. Civil - CREA: PR-211223/D</v>
      </c>
      <c r="B38" s="173"/>
      <c r="C38" s="173"/>
      <c r="D38" s="173"/>
      <c r="E38" s="173"/>
      <c r="F38" s="173"/>
      <c r="G38" s="173"/>
    </row>
    <row r="39" spans="1:7" x14ac:dyDescent="0.25">
      <c r="A39" s="168"/>
      <c r="B39" s="168"/>
      <c r="C39" s="168"/>
      <c r="D39" s="168"/>
      <c r="E39" s="168"/>
      <c r="F39" s="168"/>
      <c r="G39" s="168"/>
    </row>
  </sheetData>
  <mergeCells count="17">
    <mergeCell ref="B3:F6"/>
    <mergeCell ref="A8:G8"/>
    <mergeCell ref="A9:F9"/>
    <mergeCell ref="A10:A11"/>
    <mergeCell ref="B10:B11"/>
    <mergeCell ref="C10:C11"/>
    <mergeCell ref="D10:D11"/>
    <mergeCell ref="E10:G10"/>
    <mergeCell ref="A37:G37"/>
    <mergeCell ref="A38:G38"/>
    <mergeCell ref="A39:G39"/>
    <mergeCell ref="D17:G17"/>
    <mergeCell ref="A20:B20"/>
    <mergeCell ref="D20:G20"/>
    <mergeCell ref="A21:B21"/>
    <mergeCell ref="A22:B22"/>
    <mergeCell ref="A36:G36"/>
  </mergeCells>
  <pageMargins left="0.51181102362204722" right="0.51181102362204722" top="0.59055118110236227" bottom="0.59055118110236227" header="0.31496062992125984" footer="0.31496062992125984"/>
  <pageSetup paperSize="9" scale="7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20"/>
  <sheetViews>
    <sheetView zoomScaleNormal="100" workbookViewId="0">
      <selection activeCell="C5" sqref="C5"/>
    </sheetView>
  </sheetViews>
  <sheetFormatPr defaultRowHeight="15" x14ac:dyDescent="0.25"/>
  <cols>
    <col min="1" max="1" width="4.7109375" style="103" bestFit="1" customWidth="1"/>
    <col min="2" max="2" width="47.42578125" style="103" bestFit="1" customWidth="1"/>
    <col min="3" max="9" width="15" style="103" bestFit="1" customWidth="1"/>
    <col min="10" max="10" width="14.85546875" style="103" bestFit="1" customWidth="1"/>
    <col min="11" max="11" width="9.140625" style="103"/>
    <col min="12" max="12" width="11.7109375" style="116" bestFit="1" customWidth="1"/>
    <col min="13" max="13" width="10.140625" style="103" bestFit="1" customWidth="1"/>
    <col min="14" max="14" width="9.140625" style="103"/>
    <col min="15" max="16" width="10.7109375" style="103" bestFit="1" customWidth="1"/>
    <col min="17" max="16384" width="9.140625" style="103"/>
  </cols>
  <sheetData>
    <row r="1" spans="1:16" ht="30" customHeight="1" x14ac:dyDescent="0.25">
      <c r="A1" s="176" t="s">
        <v>51</v>
      </c>
      <c r="B1" s="176"/>
      <c r="C1" s="176" t="s">
        <v>52</v>
      </c>
      <c r="D1" s="176"/>
      <c r="E1" s="176"/>
      <c r="F1" s="176"/>
      <c r="G1" s="176"/>
      <c r="H1" s="176"/>
      <c r="I1" s="176" t="s">
        <v>67</v>
      </c>
      <c r="J1" s="176" t="s">
        <v>53</v>
      </c>
    </row>
    <row r="2" spans="1:16" ht="30" customHeight="1" x14ac:dyDescent="0.25">
      <c r="A2" s="59" t="s">
        <v>19</v>
      </c>
      <c r="B2" s="59" t="s">
        <v>10496</v>
      </c>
      <c r="C2" s="59" t="s">
        <v>54</v>
      </c>
      <c r="D2" s="59" t="s">
        <v>55</v>
      </c>
      <c r="E2" s="59" t="s">
        <v>56</v>
      </c>
      <c r="F2" s="59" t="s">
        <v>57</v>
      </c>
      <c r="G2" s="59" t="s">
        <v>65</v>
      </c>
      <c r="H2" s="59" t="s">
        <v>66</v>
      </c>
      <c r="I2" s="176"/>
      <c r="J2" s="176"/>
    </row>
    <row r="3" spans="1:16" x14ac:dyDescent="0.25">
      <c r="A3" s="178">
        <v>1</v>
      </c>
      <c r="B3" s="179" t="str">
        <f>'P.O. CALÇADAS E BOLSÃO '!C14</f>
        <v>SERVIÇOS COMPLEMENTARES</v>
      </c>
      <c r="C3" s="60">
        <v>41627.870000000003</v>
      </c>
      <c r="D3" s="60">
        <v>1207</v>
      </c>
      <c r="E3" s="60">
        <v>1207</v>
      </c>
      <c r="F3" s="60">
        <v>1207</v>
      </c>
      <c r="G3" s="60">
        <v>1207</v>
      </c>
      <c r="H3" s="60">
        <v>1207</v>
      </c>
      <c r="I3" s="60">
        <f>'P.O. CALÇADAS E BOLSÃO '!K14</f>
        <v>47662.87000000001</v>
      </c>
      <c r="J3" s="177">
        <f>I3/$I$9</f>
        <v>1.8226237589304813E-2</v>
      </c>
      <c r="M3" s="117"/>
    </row>
    <row r="4" spans="1:16" x14ac:dyDescent="0.25">
      <c r="A4" s="178"/>
      <c r="B4" s="179"/>
      <c r="C4" s="61">
        <f t="shared" ref="C4:H4" si="0">C3/$I$3</f>
        <v>0.87338152318565776</v>
      </c>
      <c r="D4" s="61">
        <f t="shared" si="0"/>
        <v>2.5323695362868409E-2</v>
      </c>
      <c r="E4" s="61">
        <f t="shared" si="0"/>
        <v>2.5323695362868409E-2</v>
      </c>
      <c r="F4" s="61">
        <f t="shared" si="0"/>
        <v>2.5323695362868409E-2</v>
      </c>
      <c r="G4" s="61">
        <f t="shared" si="0"/>
        <v>2.5323695362868409E-2</v>
      </c>
      <c r="H4" s="61">
        <f t="shared" si="0"/>
        <v>2.5323695362868409E-2</v>
      </c>
      <c r="I4" s="61">
        <f>IF(SUM(C4:H4)&gt;100.01%,FALSE,SUM(C4:H4))</f>
        <v>0.99999999999999967</v>
      </c>
      <c r="J4" s="177"/>
      <c r="M4" s="117"/>
    </row>
    <row r="5" spans="1:16" x14ac:dyDescent="0.25">
      <c r="A5" s="178">
        <f>A3+1</f>
        <v>2</v>
      </c>
      <c r="B5" s="179" t="str">
        <f>'P.O. CALÇADAS E BOLSÃO '!C23</f>
        <v>SERVIÇOS DE URBANIZAÇÃO</v>
      </c>
      <c r="C5" s="60">
        <f t="shared" ref="C5:H5" si="1">$I5*C6</f>
        <v>331316.38600000006</v>
      </c>
      <c r="D5" s="60">
        <f t="shared" si="1"/>
        <v>331316.38600000006</v>
      </c>
      <c r="E5" s="60">
        <f t="shared" si="1"/>
        <v>331316.38600000006</v>
      </c>
      <c r="F5" s="60">
        <f t="shared" si="1"/>
        <v>331316.38600000006</v>
      </c>
      <c r="G5" s="60">
        <f t="shared" si="1"/>
        <v>331316.38600000006</v>
      </c>
      <c r="H5" s="60">
        <f t="shared" si="1"/>
        <v>0</v>
      </c>
      <c r="I5" s="60">
        <f>'P.O. CALÇADAS E BOLSÃO '!K23</f>
        <v>1656581.9300000002</v>
      </c>
      <c r="J5" s="177">
        <f>I5/$I$9</f>
        <v>0.63347540427861582</v>
      </c>
      <c r="M5" s="117"/>
    </row>
    <row r="6" spans="1:16" x14ac:dyDescent="0.25">
      <c r="A6" s="178"/>
      <c r="B6" s="179"/>
      <c r="C6" s="61">
        <v>0.2</v>
      </c>
      <c r="D6" s="61">
        <v>0.2</v>
      </c>
      <c r="E6" s="61">
        <v>0.2</v>
      </c>
      <c r="F6" s="61">
        <v>0.2</v>
      </c>
      <c r="G6" s="61">
        <v>0.2</v>
      </c>
      <c r="H6" s="61">
        <v>0</v>
      </c>
      <c r="I6" s="61">
        <f>IF(SUM(C6:H6)&gt;100.01%,FALSE,SUM(C6:H6))</f>
        <v>1</v>
      </c>
      <c r="J6" s="177"/>
      <c r="M6" s="117"/>
    </row>
    <row r="7" spans="1:16" x14ac:dyDescent="0.25">
      <c r="A7" s="178">
        <f>A5+1</f>
        <v>3</v>
      </c>
      <c r="B7" s="179" t="str">
        <f>'P.O. CALÇADAS E BOLSÃO '!C43</f>
        <v>EXECUÇÃO DE PAVIMENTAÇÃO EM BOLSÕES E TRAVESSIAS</v>
      </c>
      <c r="C7" s="60">
        <v>85472.54</v>
      </c>
      <c r="D7" s="60">
        <v>85472.54</v>
      </c>
      <c r="E7" s="60">
        <v>85472.54</v>
      </c>
      <c r="F7" s="60">
        <v>85472.54</v>
      </c>
      <c r="G7" s="60">
        <v>85472.52</v>
      </c>
      <c r="H7" s="60">
        <v>483461.58</v>
      </c>
      <c r="I7" s="60">
        <f>'P.O. CALÇADAS E BOLSÃO '!K43</f>
        <v>910824.26</v>
      </c>
      <c r="J7" s="177">
        <f>I7/$I$9</f>
        <v>0.34829835813207927</v>
      </c>
      <c r="M7" s="117"/>
    </row>
    <row r="8" spans="1:16" x14ac:dyDescent="0.25">
      <c r="A8" s="178"/>
      <c r="B8" s="179"/>
      <c r="C8" s="61">
        <f t="shared" ref="C8:H8" si="2">C7/$I$7</f>
        <v>9.3840868928985258E-2</v>
      </c>
      <c r="D8" s="61">
        <f t="shared" si="2"/>
        <v>9.3840868928985258E-2</v>
      </c>
      <c r="E8" s="61">
        <f t="shared" si="2"/>
        <v>9.3840868928985258E-2</v>
      </c>
      <c r="F8" s="61">
        <f t="shared" si="2"/>
        <v>9.3840868928985258E-2</v>
      </c>
      <c r="G8" s="61">
        <f t="shared" si="2"/>
        <v>9.3840846970852543E-2</v>
      </c>
      <c r="H8" s="61">
        <f t="shared" si="2"/>
        <v>0.53079567731320643</v>
      </c>
      <c r="I8" s="61">
        <f>IF(SUM(C8:H8)&gt;100.01%,FALSE,SUM(C8:H8))</f>
        <v>1</v>
      </c>
      <c r="J8" s="177"/>
      <c r="M8" s="117"/>
    </row>
    <row r="9" spans="1:16" ht="30" customHeight="1" x14ac:dyDescent="0.25">
      <c r="A9" s="176" t="s">
        <v>58</v>
      </c>
      <c r="B9" s="176"/>
      <c r="C9" s="110">
        <f t="shared" ref="C9:I9" si="3">SUM(C3,C5,C7)</f>
        <v>458416.79600000003</v>
      </c>
      <c r="D9" s="110">
        <f t="shared" si="3"/>
        <v>417995.92600000004</v>
      </c>
      <c r="E9" s="110">
        <f t="shared" si="3"/>
        <v>417995.92600000004</v>
      </c>
      <c r="F9" s="110">
        <f t="shared" si="3"/>
        <v>417995.92600000004</v>
      </c>
      <c r="G9" s="110">
        <f t="shared" si="3"/>
        <v>417995.90600000008</v>
      </c>
      <c r="H9" s="110">
        <f t="shared" si="3"/>
        <v>484668.58</v>
      </c>
      <c r="I9" s="110">
        <f t="shared" si="3"/>
        <v>2615069.0600000005</v>
      </c>
      <c r="J9" s="177">
        <f>I9/$I$9</f>
        <v>1</v>
      </c>
    </row>
    <row r="10" spans="1:16" ht="30" customHeight="1" x14ac:dyDescent="0.25">
      <c r="A10" s="178" t="s">
        <v>59</v>
      </c>
      <c r="B10" s="178"/>
      <c r="C10" s="61">
        <f t="shared" ref="C10:H10" si="4">C9/$I$9</f>
        <v>0.1752981605770671</v>
      </c>
      <c r="D10" s="61">
        <f t="shared" si="4"/>
        <v>0.1598412571176992</v>
      </c>
      <c r="E10" s="61">
        <f t="shared" si="4"/>
        <v>0.1598412571176992</v>
      </c>
      <c r="F10" s="61">
        <f t="shared" si="4"/>
        <v>0.1598412571176992</v>
      </c>
      <c r="G10" s="61">
        <f t="shared" si="4"/>
        <v>0.15984124946971764</v>
      </c>
      <c r="H10" s="61">
        <f t="shared" si="4"/>
        <v>0.18533681860011755</v>
      </c>
      <c r="I10" s="61">
        <f>SUM(C10:H10)</f>
        <v>0.99999999999999989</v>
      </c>
      <c r="J10" s="177"/>
    </row>
    <row r="11" spans="1:16" ht="30" customHeight="1" x14ac:dyDescent="0.25">
      <c r="A11" s="176" t="s">
        <v>60</v>
      </c>
      <c r="B11" s="176"/>
      <c r="C11" s="110">
        <f>C9</f>
        <v>458416.79600000003</v>
      </c>
      <c r="D11" s="110">
        <f t="shared" ref="D11:H12" si="5">C11+D9</f>
        <v>876412.72200000007</v>
      </c>
      <c r="E11" s="110">
        <f t="shared" si="5"/>
        <v>1294408.648</v>
      </c>
      <c r="F11" s="110">
        <f t="shared" si="5"/>
        <v>1712404.574</v>
      </c>
      <c r="G11" s="110">
        <f t="shared" si="5"/>
        <v>2130400.48</v>
      </c>
      <c r="H11" s="110">
        <f>G11+H9</f>
        <v>2615069.06</v>
      </c>
      <c r="I11" s="102" t="str">
        <f>IF(I9=H11,"OK","FALSO")</f>
        <v>OK</v>
      </c>
      <c r="J11" s="107"/>
    </row>
    <row r="12" spans="1:16" ht="30" customHeight="1" x14ac:dyDescent="0.25">
      <c r="A12" s="178" t="s">
        <v>61</v>
      </c>
      <c r="B12" s="178"/>
      <c r="C12" s="61">
        <f>C10</f>
        <v>0.1752981605770671</v>
      </c>
      <c r="D12" s="61">
        <f t="shared" si="5"/>
        <v>0.3351394176947663</v>
      </c>
      <c r="E12" s="61">
        <f t="shared" si="5"/>
        <v>0.49498067481246549</v>
      </c>
      <c r="F12" s="61">
        <f t="shared" si="5"/>
        <v>0.65482193193016469</v>
      </c>
      <c r="G12" s="61">
        <f t="shared" si="5"/>
        <v>0.81466318139988236</v>
      </c>
      <c r="H12" s="61">
        <f t="shared" si="5"/>
        <v>0.99999999999999989</v>
      </c>
      <c r="I12" s="109"/>
      <c r="J12" s="108"/>
      <c r="O12" s="104"/>
      <c r="P12" s="104"/>
    </row>
    <row r="13" spans="1:16" x14ac:dyDescent="0.25">
      <c r="A13" s="105"/>
      <c r="B13" s="105"/>
      <c r="C13" s="105"/>
      <c r="D13" s="105"/>
      <c r="E13" s="105"/>
      <c r="F13" s="105"/>
      <c r="G13" s="105"/>
      <c r="H13" s="105"/>
      <c r="I13" s="105"/>
      <c r="J13" s="105"/>
    </row>
    <row r="14" spans="1:16" x14ac:dyDescent="0.25">
      <c r="A14" s="105"/>
      <c r="B14" s="105"/>
      <c r="C14" s="105"/>
      <c r="D14" s="105"/>
      <c r="E14" s="105"/>
      <c r="F14" s="105"/>
      <c r="G14" s="105"/>
      <c r="H14" s="105"/>
      <c r="I14" s="105"/>
      <c r="J14" s="105"/>
    </row>
    <row r="15" spans="1:16" x14ac:dyDescent="0.25">
      <c r="A15" s="105"/>
      <c r="B15" s="105"/>
      <c r="C15" s="105"/>
      <c r="D15" s="105"/>
      <c r="E15" s="105"/>
      <c r="F15" s="105"/>
      <c r="G15" s="105"/>
      <c r="H15" s="105"/>
      <c r="I15" s="105"/>
      <c r="J15" s="105"/>
    </row>
    <row r="16" spans="1:16" x14ac:dyDescent="0.25">
      <c r="A16" s="105"/>
      <c r="B16" s="105"/>
      <c r="C16" s="105"/>
      <c r="D16" s="105"/>
      <c r="E16" s="105"/>
      <c r="F16" s="105"/>
      <c r="G16" s="105"/>
      <c r="H16" s="105"/>
      <c r="I16" s="105"/>
      <c r="J16" s="105"/>
    </row>
    <row r="17" spans="1:13" x14ac:dyDescent="0.25">
      <c r="A17" s="105"/>
      <c r="B17" s="105"/>
      <c r="C17" s="105"/>
      <c r="D17" s="105"/>
      <c r="E17" s="105"/>
      <c r="F17" s="105"/>
      <c r="G17" s="105"/>
      <c r="H17" s="105"/>
      <c r="I17" s="105"/>
      <c r="J17" s="105"/>
    </row>
    <row r="18" spans="1:13" x14ac:dyDescent="0.25">
      <c r="A18" s="126" t="s">
        <v>62</v>
      </c>
      <c r="B18" s="126"/>
      <c r="C18" s="126"/>
      <c r="D18" s="126"/>
      <c r="E18" s="126"/>
      <c r="F18" s="126"/>
      <c r="G18" s="126"/>
      <c r="H18" s="126"/>
      <c r="I18" s="126"/>
      <c r="J18" s="126"/>
      <c r="K18" s="3"/>
      <c r="L18" s="118"/>
      <c r="M18" s="3"/>
    </row>
    <row r="19" spans="1:13" x14ac:dyDescent="0.25">
      <c r="A19" s="174" t="str">
        <f>'P.O. CALÇADAS E BOLSÃO '!H81</f>
        <v>Lucas Scomação Jacon</v>
      </c>
      <c r="B19" s="175"/>
      <c r="C19" s="175"/>
      <c r="D19" s="175"/>
      <c r="E19" s="175"/>
      <c r="F19" s="175"/>
      <c r="G19" s="175"/>
      <c r="H19" s="175"/>
      <c r="I19" s="175"/>
      <c r="J19" s="175"/>
      <c r="K19" s="106"/>
      <c r="L19" s="119"/>
      <c r="M19" s="106"/>
    </row>
    <row r="20" spans="1:13" x14ac:dyDescent="0.25">
      <c r="A20" s="174" t="str">
        <f>'P.O. CALÇADAS E BOLSÃO '!H82</f>
        <v>Eng. Civil - CREA: PR-211223/D</v>
      </c>
      <c r="B20" s="175"/>
      <c r="C20" s="175"/>
      <c r="D20" s="175"/>
      <c r="E20" s="175"/>
      <c r="F20" s="175"/>
      <c r="G20" s="175"/>
      <c r="H20" s="175"/>
      <c r="I20" s="175"/>
      <c r="J20" s="175"/>
      <c r="K20" s="106"/>
      <c r="L20" s="119"/>
      <c r="M20" s="106"/>
    </row>
  </sheetData>
  <mergeCells count="21">
    <mergeCell ref="A7:A8"/>
    <mergeCell ref="B7:B8"/>
    <mergeCell ref="A1:B1"/>
    <mergeCell ref="C1:H1"/>
    <mergeCell ref="A3:A4"/>
    <mergeCell ref="B3:B4"/>
    <mergeCell ref="A5:A6"/>
    <mergeCell ref="B5:B6"/>
    <mergeCell ref="I1:I2"/>
    <mergeCell ref="J1:J2"/>
    <mergeCell ref="J3:J4"/>
    <mergeCell ref="J5:J6"/>
    <mergeCell ref="J7:J8"/>
    <mergeCell ref="A18:J18"/>
    <mergeCell ref="A19:J19"/>
    <mergeCell ref="A20:J20"/>
    <mergeCell ref="A9:B9"/>
    <mergeCell ref="J9:J10"/>
    <mergeCell ref="A10:B10"/>
    <mergeCell ref="A11:B11"/>
    <mergeCell ref="A12:B12"/>
  </mergeCells>
  <phoneticPr fontId="28" type="noConversion"/>
  <printOptions horizontalCentered="1" verticalCentered="1"/>
  <pageMargins left="0.51181102362204722" right="0.51181102362204722" top="0.78740157480314965" bottom="0.78740157480314965" header="0.31496062992125984" footer="0.31496062992125984"/>
  <pageSetup paperSize="9" scale="7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2DA52-C551-47E4-A0FC-BA38F11E80B9}">
  <dimension ref="A1:E10464"/>
  <sheetViews>
    <sheetView zoomScale="85" zoomScaleNormal="85" workbookViewId="0">
      <pane xSplit="4" ySplit="10" topLeftCell="E11" activePane="bottomRight" state="frozen"/>
      <selection pane="topRight" activeCell="E1" sqref="E1"/>
      <selection pane="bottomLeft" activeCell="A11" sqref="A11"/>
      <selection pane="bottomRight" activeCell="C27" sqref="C27"/>
    </sheetView>
  </sheetViews>
  <sheetFormatPr defaultRowHeight="15" x14ac:dyDescent="0.25"/>
  <cols>
    <col min="1" max="1" width="17.7109375" customWidth="1"/>
    <col min="2" max="2" width="14.7109375" customWidth="1"/>
    <col min="3" max="3" width="70.7109375" customWidth="1"/>
    <col min="4" max="4" width="11.7109375" customWidth="1"/>
    <col min="5" max="5" width="14.28515625" style="41" bestFit="1" customWidth="1"/>
  </cols>
  <sheetData>
    <row r="1" spans="1:5" x14ac:dyDescent="0.25">
      <c r="A1" s="29" t="s">
        <v>74</v>
      </c>
    </row>
    <row r="2" spans="1:5" x14ac:dyDescent="0.25">
      <c r="A2" s="30" t="s">
        <v>75</v>
      </c>
    </row>
    <row r="3" spans="1:5" x14ac:dyDescent="0.25">
      <c r="A3" s="30" t="s">
        <v>76</v>
      </c>
      <c r="B3" s="31" t="s">
        <v>15622</v>
      </c>
      <c r="D3" s="32" t="s">
        <v>77</v>
      </c>
    </row>
    <row r="4" spans="1:5" x14ac:dyDescent="0.25">
      <c r="A4" s="30" t="s">
        <v>78</v>
      </c>
      <c r="B4" s="113">
        <v>46213</v>
      </c>
      <c r="D4" s="33" t="s">
        <v>79</v>
      </c>
      <c r="E4" s="42" t="s">
        <v>80</v>
      </c>
    </row>
    <row r="5" spans="1:5" x14ac:dyDescent="0.25">
      <c r="D5" s="34" t="s">
        <v>81</v>
      </c>
      <c r="E5" s="43" t="s">
        <v>82</v>
      </c>
    </row>
    <row r="6" spans="1:5" x14ac:dyDescent="0.25">
      <c r="A6" s="29" t="s">
        <v>83</v>
      </c>
      <c r="B6" s="30" t="s">
        <v>84</v>
      </c>
      <c r="D6" s="34" t="s">
        <v>85</v>
      </c>
      <c r="E6" s="114">
        <v>1.1628000000000001</v>
      </c>
    </row>
    <row r="7" spans="1:5" x14ac:dyDescent="0.25">
      <c r="B7" s="30" t="s">
        <v>86</v>
      </c>
      <c r="D7" s="34" t="s">
        <v>87</v>
      </c>
      <c r="E7" s="114">
        <v>0.72419999999999995</v>
      </c>
    </row>
    <row r="8" spans="1:5" x14ac:dyDescent="0.25">
      <c r="B8" s="30" t="s">
        <v>88</v>
      </c>
    </row>
    <row r="9" spans="1:5" x14ac:dyDescent="0.25">
      <c r="B9" s="30" t="s">
        <v>89</v>
      </c>
      <c r="E9" s="42" t="s">
        <v>80</v>
      </c>
    </row>
    <row r="10" spans="1:5" ht="25.5" x14ac:dyDescent="0.25">
      <c r="A10" s="34" t="s">
        <v>90</v>
      </c>
      <c r="B10" s="34" t="s">
        <v>91</v>
      </c>
      <c r="C10" s="34" t="s">
        <v>92</v>
      </c>
      <c r="D10" s="34" t="s">
        <v>93</v>
      </c>
      <c r="E10" s="42" t="s">
        <v>94</v>
      </c>
    </row>
    <row r="11" spans="1:5" x14ac:dyDescent="0.25">
      <c r="A11" s="35" t="s">
        <v>95</v>
      </c>
      <c r="B11" s="36">
        <v>104658</v>
      </c>
      <c r="C11" s="30" t="s">
        <v>96</v>
      </c>
      <c r="D11" s="36" t="s">
        <v>97</v>
      </c>
      <c r="E11" s="115">
        <v>158.55000000000001</v>
      </c>
    </row>
    <row r="12" spans="1:5" x14ac:dyDescent="0.25">
      <c r="A12" s="35" t="s">
        <v>95</v>
      </c>
      <c r="B12" s="36">
        <v>105002</v>
      </c>
      <c r="C12" s="30" t="s">
        <v>98</v>
      </c>
      <c r="D12" s="36" t="s">
        <v>99</v>
      </c>
      <c r="E12" s="115">
        <v>860.19</v>
      </c>
    </row>
    <row r="13" spans="1:5" x14ac:dyDescent="0.25">
      <c r="A13" s="35" t="s">
        <v>95</v>
      </c>
      <c r="B13" s="36">
        <v>105004</v>
      </c>
      <c r="C13" s="30" t="s">
        <v>100</v>
      </c>
      <c r="D13" s="36" t="s">
        <v>97</v>
      </c>
      <c r="E13" s="115">
        <v>148.12</v>
      </c>
    </row>
    <row r="14" spans="1:5" x14ac:dyDescent="0.25">
      <c r="A14" s="35" t="s">
        <v>95</v>
      </c>
      <c r="B14" s="36">
        <v>105003</v>
      </c>
      <c r="C14" s="30" t="s">
        <v>101</v>
      </c>
      <c r="D14" s="36" t="s">
        <v>99</v>
      </c>
      <c r="E14" s="115">
        <v>1430.18</v>
      </c>
    </row>
    <row r="15" spans="1:5" x14ac:dyDescent="0.25">
      <c r="A15" s="35" t="s">
        <v>95</v>
      </c>
      <c r="B15" s="36">
        <v>105005</v>
      </c>
      <c r="C15" s="30" t="s">
        <v>102</v>
      </c>
      <c r="D15" s="36" t="s">
        <v>97</v>
      </c>
      <c r="E15" s="115">
        <v>253.66</v>
      </c>
    </row>
    <row r="16" spans="1:5" x14ac:dyDescent="0.25">
      <c r="A16" s="35" t="s">
        <v>95</v>
      </c>
      <c r="B16" s="36">
        <v>105006</v>
      </c>
      <c r="C16" s="30" t="s">
        <v>103</v>
      </c>
      <c r="D16" s="36" t="s">
        <v>99</v>
      </c>
      <c r="E16" s="115">
        <v>0</v>
      </c>
    </row>
    <row r="17" spans="1:5" x14ac:dyDescent="0.25">
      <c r="A17" s="35" t="s">
        <v>95</v>
      </c>
      <c r="B17" s="36">
        <v>104999</v>
      </c>
      <c r="C17" s="30" t="s">
        <v>104</v>
      </c>
      <c r="D17" s="36" t="s">
        <v>99</v>
      </c>
      <c r="E17" s="115">
        <v>0</v>
      </c>
    </row>
    <row r="18" spans="1:5" x14ac:dyDescent="0.25">
      <c r="A18" s="35" t="s">
        <v>95</v>
      </c>
      <c r="B18" s="36">
        <v>105000</v>
      </c>
      <c r="C18" s="30" t="s">
        <v>105</v>
      </c>
      <c r="D18" s="36" t="s">
        <v>106</v>
      </c>
      <c r="E18" s="115">
        <v>1368.95</v>
      </c>
    </row>
    <row r="19" spans="1:5" x14ac:dyDescent="0.25">
      <c r="A19" s="35" t="s">
        <v>95</v>
      </c>
      <c r="B19" s="36">
        <v>105001</v>
      </c>
      <c r="C19" s="30" t="s">
        <v>107</v>
      </c>
      <c r="D19" s="36" t="s">
        <v>106</v>
      </c>
      <c r="E19" s="115">
        <v>1399.88</v>
      </c>
    </row>
    <row r="20" spans="1:5" x14ac:dyDescent="0.25">
      <c r="A20" s="35" t="s">
        <v>108</v>
      </c>
      <c r="B20" s="36">
        <v>89306</v>
      </c>
      <c r="C20" s="30" t="s">
        <v>109</v>
      </c>
      <c r="D20" s="36" t="s">
        <v>97</v>
      </c>
      <c r="E20" s="115">
        <v>117.43</v>
      </c>
    </row>
    <row r="21" spans="1:5" x14ac:dyDescent="0.25">
      <c r="A21" s="35" t="s">
        <v>108</v>
      </c>
      <c r="B21" s="36">
        <v>89307</v>
      </c>
      <c r="C21" s="30" t="s">
        <v>110</v>
      </c>
      <c r="D21" s="36" t="s">
        <v>97</v>
      </c>
      <c r="E21" s="115">
        <v>120.47</v>
      </c>
    </row>
    <row r="22" spans="1:5" x14ac:dyDescent="0.25">
      <c r="A22" s="35" t="s">
        <v>108</v>
      </c>
      <c r="B22" s="36">
        <v>89290</v>
      </c>
      <c r="C22" s="30" t="s">
        <v>111</v>
      </c>
      <c r="D22" s="36" t="s">
        <v>97</v>
      </c>
      <c r="E22" s="115">
        <v>95.17</v>
      </c>
    </row>
    <row r="23" spans="1:5" x14ac:dyDescent="0.25">
      <c r="A23" s="35" t="s">
        <v>108</v>
      </c>
      <c r="B23" s="36">
        <v>89291</v>
      </c>
      <c r="C23" s="30" t="s">
        <v>112</v>
      </c>
      <c r="D23" s="36" t="s">
        <v>97</v>
      </c>
      <c r="E23" s="115">
        <v>97.44</v>
      </c>
    </row>
    <row r="24" spans="1:5" x14ac:dyDescent="0.25">
      <c r="A24" s="35" t="s">
        <v>108</v>
      </c>
      <c r="B24" s="36">
        <v>89298</v>
      </c>
      <c r="C24" s="30" t="s">
        <v>113</v>
      </c>
      <c r="D24" s="36" t="s">
        <v>97</v>
      </c>
      <c r="E24" s="115">
        <v>99.13</v>
      </c>
    </row>
    <row r="25" spans="1:5" x14ac:dyDescent="0.25">
      <c r="A25" s="35" t="s">
        <v>108</v>
      </c>
      <c r="B25" s="36">
        <v>89299</v>
      </c>
      <c r="C25" s="30" t="s">
        <v>114</v>
      </c>
      <c r="D25" s="36" t="s">
        <v>97</v>
      </c>
      <c r="E25" s="115">
        <v>101.86</v>
      </c>
    </row>
    <row r="26" spans="1:5" x14ac:dyDescent="0.25">
      <c r="A26" s="35" t="s">
        <v>108</v>
      </c>
      <c r="B26" s="36">
        <v>89282</v>
      </c>
      <c r="C26" s="30" t="s">
        <v>115</v>
      </c>
      <c r="D26" s="36" t="s">
        <v>97</v>
      </c>
      <c r="E26" s="115">
        <v>83.57</v>
      </c>
    </row>
    <row r="27" spans="1:5" x14ac:dyDescent="0.25">
      <c r="A27" s="35" t="s">
        <v>108</v>
      </c>
      <c r="B27" s="36">
        <v>89283</v>
      </c>
      <c r="C27" s="30" t="s">
        <v>116</v>
      </c>
      <c r="D27" s="36" t="s">
        <v>97</v>
      </c>
      <c r="E27" s="115">
        <v>85.62</v>
      </c>
    </row>
    <row r="28" spans="1:5" x14ac:dyDescent="0.25">
      <c r="A28" s="35" t="s">
        <v>117</v>
      </c>
      <c r="B28" s="36">
        <v>89480</v>
      </c>
      <c r="C28" s="30" t="s">
        <v>118</v>
      </c>
      <c r="D28" s="36" t="s">
        <v>97</v>
      </c>
      <c r="E28" s="115">
        <v>176.99</v>
      </c>
    </row>
    <row r="29" spans="1:5" x14ac:dyDescent="0.25">
      <c r="A29" s="35" t="s">
        <v>117</v>
      </c>
      <c r="B29" s="36">
        <v>89464</v>
      </c>
      <c r="C29" s="30" t="s">
        <v>119</v>
      </c>
      <c r="D29" s="36" t="s">
        <v>97</v>
      </c>
      <c r="E29" s="115">
        <v>149.38999999999999</v>
      </c>
    </row>
    <row r="30" spans="1:5" x14ac:dyDescent="0.25">
      <c r="A30" s="35" t="s">
        <v>117</v>
      </c>
      <c r="B30" s="36">
        <v>89478</v>
      </c>
      <c r="C30" s="30" t="s">
        <v>120</v>
      </c>
      <c r="D30" s="36" t="s">
        <v>97</v>
      </c>
      <c r="E30" s="115">
        <v>153.80000000000001</v>
      </c>
    </row>
    <row r="31" spans="1:5" x14ac:dyDescent="0.25">
      <c r="A31" s="35" t="s">
        <v>117</v>
      </c>
      <c r="B31" s="36">
        <v>89462</v>
      </c>
      <c r="C31" s="30" t="s">
        <v>121</v>
      </c>
      <c r="D31" s="36" t="s">
        <v>97</v>
      </c>
      <c r="E31" s="115">
        <v>127.9</v>
      </c>
    </row>
    <row r="32" spans="1:5" x14ac:dyDescent="0.25">
      <c r="A32" s="35" t="s">
        <v>117</v>
      </c>
      <c r="B32" s="36">
        <v>104444</v>
      </c>
      <c r="C32" s="30" t="s">
        <v>122</v>
      </c>
      <c r="D32" s="36" t="s">
        <v>97</v>
      </c>
      <c r="E32" s="115">
        <v>0</v>
      </c>
    </row>
    <row r="33" spans="1:5" x14ac:dyDescent="0.25">
      <c r="A33" s="35" t="s">
        <v>117</v>
      </c>
      <c r="B33" s="36">
        <v>104442</v>
      </c>
      <c r="C33" s="30" t="s">
        <v>123</v>
      </c>
      <c r="D33" s="36" t="s">
        <v>97</v>
      </c>
      <c r="E33" s="115">
        <v>0</v>
      </c>
    </row>
    <row r="34" spans="1:5" x14ac:dyDescent="0.25">
      <c r="A34" s="35" t="s">
        <v>117</v>
      </c>
      <c r="B34" s="36">
        <v>89472</v>
      </c>
      <c r="C34" s="30" t="s">
        <v>124</v>
      </c>
      <c r="D34" s="36" t="s">
        <v>97</v>
      </c>
      <c r="E34" s="115">
        <v>130.72</v>
      </c>
    </row>
    <row r="35" spans="1:5" x14ac:dyDescent="0.25">
      <c r="A35" s="35" t="s">
        <v>117</v>
      </c>
      <c r="B35" s="36">
        <v>89455</v>
      </c>
      <c r="C35" s="30" t="s">
        <v>125</v>
      </c>
      <c r="D35" s="36" t="s">
        <v>97</v>
      </c>
      <c r="E35" s="115">
        <v>113.6</v>
      </c>
    </row>
    <row r="36" spans="1:5" x14ac:dyDescent="0.25">
      <c r="A36" s="35" t="s">
        <v>117</v>
      </c>
      <c r="B36" s="36">
        <v>89470</v>
      </c>
      <c r="C36" s="30" t="s">
        <v>126</v>
      </c>
      <c r="D36" s="36" t="s">
        <v>97</v>
      </c>
      <c r="E36" s="115">
        <v>110.14</v>
      </c>
    </row>
    <row r="37" spans="1:5" x14ac:dyDescent="0.25">
      <c r="A37" s="35" t="s">
        <v>117</v>
      </c>
      <c r="B37" s="36">
        <v>89453</v>
      </c>
      <c r="C37" s="30" t="s">
        <v>127</v>
      </c>
      <c r="D37" s="36" t="s">
        <v>97</v>
      </c>
      <c r="E37" s="115">
        <v>94.68</v>
      </c>
    </row>
    <row r="38" spans="1:5" x14ac:dyDescent="0.25">
      <c r="A38" s="35" t="s">
        <v>117</v>
      </c>
      <c r="B38" s="36">
        <v>104443</v>
      </c>
      <c r="C38" s="30" t="s">
        <v>128</v>
      </c>
      <c r="D38" s="36" t="s">
        <v>97</v>
      </c>
      <c r="E38" s="115">
        <v>0</v>
      </c>
    </row>
    <row r="39" spans="1:5" x14ac:dyDescent="0.25">
      <c r="A39" s="35" t="s">
        <v>117</v>
      </c>
      <c r="B39" s="36">
        <v>104441</v>
      </c>
      <c r="C39" s="30" t="s">
        <v>129</v>
      </c>
      <c r="D39" s="36" t="s">
        <v>97</v>
      </c>
      <c r="E39" s="115">
        <v>0</v>
      </c>
    </row>
    <row r="40" spans="1:5" x14ac:dyDescent="0.25">
      <c r="A40" s="35" t="s">
        <v>130</v>
      </c>
      <c r="B40" s="36">
        <v>103354</v>
      </c>
      <c r="C40" s="30" t="s">
        <v>131</v>
      </c>
      <c r="D40" s="36" t="s">
        <v>97</v>
      </c>
      <c r="E40" s="115">
        <v>111.53</v>
      </c>
    </row>
    <row r="41" spans="1:5" x14ac:dyDescent="0.25">
      <c r="A41" s="35" t="s">
        <v>130</v>
      </c>
      <c r="B41" s="36">
        <v>103355</v>
      </c>
      <c r="C41" s="30" t="s">
        <v>132</v>
      </c>
      <c r="D41" s="36" t="s">
        <v>97</v>
      </c>
      <c r="E41" s="115">
        <v>113.34</v>
      </c>
    </row>
    <row r="42" spans="1:5" x14ac:dyDescent="0.25">
      <c r="A42" s="35" t="s">
        <v>130</v>
      </c>
      <c r="B42" s="36">
        <v>103330</v>
      </c>
      <c r="C42" s="30" t="s">
        <v>133</v>
      </c>
      <c r="D42" s="36" t="s">
        <v>97</v>
      </c>
      <c r="E42" s="115">
        <v>102.27</v>
      </c>
    </row>
    <row r="43" spans="1:5" x14ac:dyDescent="0.25">
      <c r="A43" s="35" t="s">
        <v>130</v>
      </c>
      <c r="B43" s="36">
        <v>103331</v>
      </c>
      <c r="C43" s="30" t="s">
        <v>134</v>
      </c>
      <c r="D43" s="36" t="s">
        <v>97</v>
      </c>
      <c r="E43" s="115">
        <v>103.98</v>
      </c>
    </row>
    <row r="44" spans="1:5" x14ac:dyDescent="0.25">
      <c r="A44" s="35" t="s">
        <v>130</v>
      </c>
      <c r="B44" s="36">
        <v>103358</v>
      </c>
      <c r="C44" s="30" t="s">
        <v>135</v>
      </c>
      <c r="D44" s="36" t="s">
        <v>97</v>
      </c>
      <c r="E44" s="115">
        <v>85.54</v>
      </c>
    </row>
    <row r="45" spans="1:5" x14ac:dyDescent="0.25">
      <c r="A45" s="35" t="s">
        <v>130</v>
      </c>
      <c r="B45" s="36">
        <v>103359</v>
      </c>
      <c r="C45" s="30" t="s">
        <v>136</v>
      </c>
      <c r="D45" s="36" t="s">
        <v>97</v>
      </c>
      <c r="E45" s="115">
        <v>86.99</v>
      </c>
    </row>
    <row r="46" spans="1:5" x14ac:dyDescent="0.25">
      <c r="A46" s="35" t="s">
        <v>130</v>
      </c>
      <c r="B46" s="36">
        <v>103366</v>
      </c>
      <c r="C46" s="30" t="s">
        <v>137</v>
      </c>
      <c r="D46" s="36" t="s">
        <v>97</v>
      </c>
      <c r="E46" s="115">
        <v>73.41</v>
      </c>
    </row>
    <row r="47" spans="1:5" x14ac:dyDescent="0.25">
      <c r="A47" s="35" t="s">
        <v>130</v>
      </c>
      <c r="B47" s="36">
        <v>103367</v>
      </c>
      <c r="C47" s="30" t="s">
        <v>138</v>
      </c>
      <c r="D47" s="36" t="s">
        <v>97</v>
      </c>
      <c r="E47" s="115">
        <v>74.72</v>
      </c>
    </row>
    <row r="48" spans="1:5" x14ac:dyDescent="0.25">
      <c r="A48" s="35" t="s">
        <v>130</v>
      </c>
      <c r="B48" s="36">
        <v>103360</v>
      </c>
      <c r="C48" s="30" t="s">
        <v>139</v>
      </c>
      <c r="D48" s="36" t="s">
        <v>97</v>
      </c>
      <c r="E48" s="115">
        <v>100.09</v>
      </c>
    </row>
    <row r="49" spans="1:5" x14ac:dyDescent="0.25">
      <c r="A49" s="35" t="s">
        <v>130</v>
      </c>
      <c r="B49" s="36">
        <v>103361</v>
      </c>
      <c r="C49" s="30" t="s">
        <v>140</v>
      </c>
      <c r="D49" s="36" t="s">
        <v>97</v>
      </c>
      <c r="E49" s="115">
        <v>101.92</v>
      </c>
    </row>
    <row r="50" spans="1:5" x14ac:dyDescent="0.25">
      <c r="A50" s="35" t="s">
        <v>130</v>
      </c>
      <c r="B50" s="36">
        <v>103368</v>
      </c>
      <c r="C50" s="30" t="s">
        <v>141</v>
      </c>
      <c r="D50" s="36" t="s">
        <v>97</v>
      </c>
      <c r="E50" s="115">
        <v>83.47</v>
      </c>
    </row>
    <row r="51" spans="1:5" x14ac:dyDescent="0.25">
      <c r="A51" s="35" t="s">
        <v>130</v>
      </c>
      <c r="B51" s="36">
        <v>103369</v>
      </c>
      <c r="C51" s="30" t="s">
        <v>142</v>
      </c>
      <c r="D51" s="36" t="s">
        <v>97</v>
      </c>
      <c r="E51" s="115">
        <v>85.13</v>
      </c>
    </row>
    <row r="52" spans="1:5" x14ac:dyDescent="0.25">
      <c r="A52" s="35" t="s">
        <v>130</v>
      </c>
      <c r="B52" s="36">
        <v>103334</v>
      </c>
      <c r="C52" s="30" t="s">
        <v>143</v>
      </c>
      <c r="D52" s="36" t="s">
        <v>97</v>
      </c>
      <c r="E52" s="115">
        <v>182.66</v>
      </c>
    </row>
    <row r="53" spans="1:5" x14ac:dyDescent="0.25">
      <c r="A53" s="35" t="s">
        <v>130</v>
      </c>
      <c r="B53" s="36">
        <v>103335</v>
      </c>
      <c r="C53" s="30" t="s">
        <v>144</v>
      </c>
      <c r="D53" s="36" t="s">
        <v>97</v>
      </c>
      <c r="E53" s="115">
        <v>185.85</v>
      </c>
    </row>
    <row r="54" spans="1:5" x14ac:dyDescent="0.25">
      <c r="A54" s="35" t="s">
        <v>130</v>
      </c>
      <c r="B54" s="36">
        <v>103362</v>
      </c>
      <c r="C54" s="30" t="s">
        <v>145</v>
      </c>
      <c r="D54" s="36" t="s">
        <v>97</v>
      </c>
      <c r="E54" s="115">
        <v>120.36</v>
      </c>
    </row>
    <row r="55" spans="1:5" x14ac:dyDescent="0.25">
      <c r="A55" s="35" t="s">
        <v>130</v>
      </c>
      <c r="B55" s="36">
        <v>103363</v>
      </c>
      <c r="C55" s="30" t="s">
        <v>146</v>
      </c>
      <c r="D55" s="36" t="s">
        <v>97</v>
      </c>
      <c r="E55" s="115">
        <v>122.42</v>
      </c>
    </row>
    <row r="56" spans="1:5" x14ac:dyDescent="0.25">
      <c r="A56" s="35" t="s">
        <v>130</v>
      </c>
      <c r="B56" s="36">
        <v>103370</v>
      </c>
      <c r="C56" s="30" t="s">
        <v>147</v>
      </c>
      <c r="D56" s="36" t="s">
        <v>97</v>
      </c>
      <c r="E56" s="115">
        <v>103.97</v>
      </c>
    </row>
    <row r="57" spans="1:5" x14ac:dyDescent="0.25">
      <c r="A57" s="35" t="s">
        <v>130</v>
      </c>
      <c r="B57" s="36">
        <v>103371</v>
      </c>
      <c r="C57" s="30" t="s">
        <v>148</v>
      </c>
      <c r="D57" s="36" t="s">
        <v>97</v>
      </c>
      <c r="E57" s="115">
        <v>105.84</v>
      </c>
    </row>
    <row r="58" spans="1:5" x14ac:dyDescent="0.25">
      <c r="A58" s="35" t="s">
        <v>130</v>
      </c>
      <c r="B58" s="36">
        <v>103332</v>
      </c>
      <c r="C58" s="30" t="s">
        <v>149</v>
      </c>
      <c r="D58" s="36" t="s">
        <v>97</v>
      </c>
      <c r="E58" s="115">
        <v>156.37</v>
      </c>
    </row>
    <row r="59" spans="1:5" x14ac:dyDescent="0.25">
      <c r="A59" s="35" t="s">
        <v>130</v>
      </c>
      <c r="B59" s="36">
        <v>103333</v>
      </c>
      <c r="C59" s="30" t="s">
        <v>150</v>
      </c>
      <c r="D59" s="36" t="s">
        <v>97</v>
      </c>
      <c r="E59" s="115">
        <v>158.19999999999999</v>
      </c>
    </row>
    <row r="60" spans="1:5" x14ac:dyDescent="0.25">
      <c r="A60" s="35" t="s">
        <v>130</v>
      </c>
      <c r="B60" s="36">
        <v>103352</v>
      </c>
      <c r="C60" s="30" t="s">
        <v>151</v>
      </c>
      <c r="D60" s="36" t="s">
        <v>97</v>
      </c>
      <c r="E60" s="115">
        <v>132.66999999999999</v>
      </c>
    </row>
    <row r="61" spans="1:5" x14ac:dyDescent="0.25">
      <c r="A61" s="35" t="s">
        <v>130</v>
      </c>
      <c r="B61" s="36">
        <v>103353</v>
      </c>
      <c r="C61" s="30" t="s">
        <v>152</v>
      </c>
      <c r="D61" s="36" t="s">
        <v>97</v>
      </c>
      <c r="E61" s="115">
        <v>134.37</v>
      </c>
    </row>
    <row r="62" spans="1:5" x14ac:dyDescent="0.25">
      <c r="A62" s="35" t="s">
        <v>130</v>
      </c>
      <c r="B62" s="36">
        <v>103328</v>
      </c>
      <c r="C62" s="30" t="s">
        <v>153</v>
      </c>
      <c r="D62" s="36" t="s">
        <v>97</v>
      </c>
      <c r="E62" s="115">
        <v>120.87</v>
      </c>
    </row>
    <row r="63" spans="1:5" x14ac:dyDescent="0.25">
      <c r="A63" s="35" t="s">
        <v>130</v>
      </c>
      <c r="B63" s="36">
        <v>103329</v>
      </c>
      <c r="C63" s="30" t="s">
        <v>154</v>
      </c>
      <c r="D63" s="36" t="s">
        <v>97</v>
      </c>
      <c r="E63" s="115">
        <v>122.45</v>
      </c>
    </row>
    <row r="64" spans="1:5" x14ac:dyDescent="0.25">
      <c r="A64" s="35" t="s">
        <v>130</v>
      </c>
      <c r="B64" s="36">
        <v>103356</v>
      </c>
      <c r="C64" s="30" t="s">
        <v>155</v>
      </c>
      <c r="D64" s="36" t="s">
        <v>97</v>
      </c>
      <c r="E64" s="115">
        <v>73.87</v>
      </c>
    </row>
    <row r="65" spans="1:5" x14ac:dyDescent="0.25">
      <c r="A65" s="35" t="s">
        <v>130</v>
      </c>
      <c r="B65" s="36">
        <v>103357</v>
      </c>
      <c r="C65" s="30" t="s">
        <v>156</v>
      </c>
      <c r="D65" s="36" t="s">
        <v>97</v>
      </c>
      <c r="E65" s="115">
        <v>75.22</v>
      </c>
    </row>
    <row r="66" spans="1:5" x14ac:dyDescent="0.25">
      <c r="A66" s="35" t="s">
        <v>130</v>
      </c>
      <c r="B66" s="36">
        <v>103364</v>
      </c>
      <c r="C66" s="30" t="s">
        <v>157</v>
      </c>
      <c r="D66" s="36" t="s">
        <v>97</v>
      </c>
      <c r="E66" s="115">
        <v>60.85</v>
      </c>
    </row>
    <row r="67" spans="1:5" x14ac:dyDescent="0.25">
      <c r="A67" s="35" t="s">
        <v>130</v>
      </c>
      <c r="B67" s="36">
        <v>103365</v>
      </c>
      <c r="C67" s="30" t="s">
        <v>158</v>
      </c>
      <c r="D67" s="36" t="s">
        <v>97</v>
      </c>
      <c r="E67" s="115">
        <v>61.83</v>
      </c>
    </row>
    <row r="68" spans="1:5" x14ac:dyDescent="0.25">
      <c r="A68" s="35" t="s">
        <v>130</v>
      </c>
      <c r="B68" s="36">
        <v>103350</v>
      </c>
      <c r="C68" s="30" t="s">
        <v>159</v>
      </c>
      <c r="D68" s="36" t="s">
        <v>97</v>
      </c>
      <c r="E68" s="115">
        <v>224.62</v>
      </c>
    </row>
    <row r="69" spans="1:5" x14ac:dyDescent="0.25">
      <c r="A69" s="35" t="s">
        <v>130</v>
      </c>
      <c r="B69" s="36">
        <v>103351</v>
      </c>
      <c r="C69" s="30" t="s">
        <v>160</v>
      </c>
      <c r="D69" s="36" t="s">
        <v>97</v>
      </c>
      <c r="E69" s="115">
        <v>226.96</v>
      </c>
    </row>
    <row r="70" spans="1:5" x14ac:dyDescent="0.25">
      <c r="A70" s="35" t="s">
        <v>130</v>
      </c>
      <c r="B70" s="36">
        <v>103344</v>
      </c>
      <c r="C70" s="30" t="s">
        <v>161</v>
      </c>
      <c r="D70" s="36" t="s">
        <v>97</v>
      </c>
      <c r="E70" s="115">
        <v>98.64</v>
      </c>
    </row>
    <row r="71" spans="1:5" x14ac:dyDescent="0.25">
      <c r="A71" s="35" t="s">
        <v>130</v>
      </c>
      <c r="B71" s="36">
        <v>103345</v>
      </c>
      <c r="C71" s="30" t="s">
        <v>162</v>
      </c>
      <c r="D71" s="36" t="s">
        <v>97</v>
      </c>
      <c r="E71" s="115">
        <v>100.77</v>
      </c>
    </row>
    <row r="72" spans="1:5" x14ac:dyDescent="0.25">
      <c r="A72" s="35" t="s">
        <v>130</v>
      </c>
      <c r="B72" s="36">
        <v>103348</v>
      </c>
      <c r="C72" s="30" t="s">
        <v>163</v>
      </c>
      <c r="D72" s="36" t="s">
        <v>97</v>
      </c>
      <c r="E72" s="115">
        <v>82.16</v>
      </c>
    </row>
    <row r="73" spans="1:5" x14ac:dyDescent="0.25">
      <c r="A73" s="35" t="s">
        <v>130</v>
      </c>
      <c r="B73" s="36">
        <v>103349</v>
      </c>
      <c r="C73" s="30" t="s">
        <v>164</v>
      </c>
      <c r="D73" s="36" t="s">
        <v>97</v>
      </c>
      <c r="E73" s="115">
        <v>84.09</v>
      </c>
    </row>
    <row r="74" spans="1:5" x14ac:dyDescent="0.25">
      <c r="A74" s="35" t="s">
        <v>130</v>
      </c>
      <c r="B74" s="36">
        <v>103346</v>
      </c>
      <c r="C74" s="30" t="s">
        <v>165</v>
      </c>
      <c r="D74" s="36" t="s">
        <v>97</v>
      </c>
      <c r="E74" s="115">
        <v>110.53</v>
      </c>
    </row>
    <row r="75" spans="1:5" x14ac:dyDescent="0.25">
      <c r="A75" s="35" t="s">
        <v>130</v>
      </c>
      <c r="B75" s="36">
        <v>103347</v>
      </c>
      <c r="C75" s="30" t="s">
        <v>166</v>
      </c>
      <c r="D75" s="36" t="s">
        <v>97</v>
      </c>
      <c r="E75" s="115">
        <v>112.8</v>
      </c>
    </row>
    <row r="76" spans="1:5" x14ac:dyDescent="0.25">
      <c r="A76" s="35" t="s">
        <v>130</v>
      </c>
      <c r="B76" s="36">
        <v>103324</v>
      </c>
      <c r="C76" s="30" t="s">
        <v>167</v>
      </c>
      <c r="D76" s="36" t="s">
        <v>97</v>
      </c>
      <c r="E76" s="115">
        <v>93.37</v>
      </c>
    </row>
    <row r="77" spans="1:5" x14ac:dyDescent="0.25">
      <c r="A77" s="35" t="s">
        <v>130</v>
      </c>
      <c r="B77" s="36">
        <v>103325</v>
      </c>
      <c r="C77" s="30" t="s">
        <v>168</v>
      </c>
      <c r="D77" s="36" t="s">
        <v>97</v>
      </c>
      <c r="E77" s="115">
        <v>95.43</v>
      </c>
    </row>
    <row r="78" spans="1:5" x14ac:dyDescent="0.25">
      <c r="A78" s="35" t="s">
        <v>130</v>
      </c>
      <c r="B78" s="36">
        <v>103326</v>
      </c>
      <c r="C78" s="30" t="s">
        <v>169</v>
      </c>
      <c r="D78" s="36" t="s">
        <v>97</v>
      </c>
      <c r="E78" s="115">
        <v>109.58</v>
      </c>
    </row>
    <row r="79" spans="1:5" x14ac:dyDescent="0.25">
      <c r="A79" s="35" t="s">
        <v>130</v>
      </c>
      <c r="B79" s="36">
        <v>103327</v>
      </c>
      <c r="C79" s="30" t="s">
        <v>170</v>
      </c>
      <c r="D79" s="36" t="s">
        <v>97</v>
      </c>
      <c r="E79" s="115">
        <v>111.99</v>
      </c>
    </row>
    <row r="80" spans="1:5" x14ac:dyDescent="0.25">
      <c r="A80" s="35" t="s">
        <v>130</v>
      </c>
      <c r="B80" s="36">
        <v>103322</v>
      </c>
      <c r="C80" s="30" t="s">
        <v>171</v>
      </c>
      <c r="D80" s="36" t="s">
        <v>97</v>
      </c>
      <c r="E80" s="115">
        <v>69.180000000000007</v>
      </c>
    </row>
    <row r="81" spans="1:5" x14ac:dyDescent="0.25">
      <c r="A81" s="35" t="s">
        <v>130</v>
      </c>
      <c r="B81" s="36">
        <v>103323</v>
      </c>
      <c r="C81" s="30" t="s">
        <v>172</v>
      </c>
      <c r="D81" s="36" t="s">
        <v>97</v>
      </c>
      <c r="E81" s="115">
        <v>70.989999999999995</v>
      </c>
    </row>
    <row r="82" spans="1:5" x14ac:dyDescent="0.25">
      <c r="A82" s="35" t="s">
        <v>130</v>
      </c>
      <c r="B82" s="36">
        <v>103338</v>
      </c>
      <c r="C82" s="30" t="s">
        <v>173</v>
      </c>
      <c r="D82" s="36" t="s">
        <v>97</v>
      </c>
      <c r="E82" s="115">
        <v>132.04</v>
      </c>
    </row>
    <row r="83" spans="1:5" x14ac:dyDescent="0.25">
      <c r="A83" s="35" t="s">
        <v>130</v>
      </c>
      <c r="B83" s="36">
        <v>103339</v>
      </c>
      <c r="C83" s="30" t="s">
        <v>174</v>
      </c>
      <c r="D83" s="36" t="s">
        <v>97</v>
      </c>
      <c r="E83" s="115">
        <v>133.82</v>
      </c>
    </row>
    <row r="84" spans="1:5" x14ac:dyDescent="0.25">
      <c r="A84" s="35" t="s">
        <v>130</v>
      </c>
      <c r="B84" s="36">
        <v>103340</v>
      </c>
      <c r="C84" s="30" t="s">
        <v>175</v>
      </c>
      <c r="D84" s="36" t="s">
        <v>97</v>
      </c>
      <c r="E84" s="115">
        <v>157.94</v>
      </c>
    </row>
    <row r="85" spans="1:5" x14ac:dyDescent="0.25">
      <c r="A85" s="35" t="s">
        <v>130</v>
      </c>
      <c r="B85" s="36">
        <v>103341</v>
      </c>
      <c r="C85" s="30" t="s">
        <v>176</v>
      </c>
      <c r="D85" s="36" t="s">
        <v>97</v>
      </c>
      <c r="E85" s="115">
        <v>160.16999999999999</v>
      </c>
    </row>
    <row r="86" spans="1:5" x14ac:dyDescent="0.25">
      <c r="A86" s="35" t="s">
        <v>130</v>
      </c>
      <c r="B86" s="36">
        <v>103336</v>
      </c>
      <c r="C86" s="30" t="s">
        <v>177</v>
      </c>
      <c r="D86" s="36" t="s">
        <v>97</v>
      </c>
      <c r="E86" s="115">
        <v>99.78</v>
      </c>
    </row>
    <row r="87" spans="1:5" x14ac:dyDescent="0.25">
      <c r="A87" s="35" t="s">
        <v>130</v>
      </c>
      <c r="B87" s="36">
        <v>103337</v>
      </c>
      <c r="C87" s="30" t="s">
        <v>178</v>
      </c>
      <c r="D87" s="36" t="s">
        <v>97</v>
      </c>
      <c r="E87" s="115">
        <v>101.3</v>
      </c>
    </row>
    <row r="88" spans="1:5" x14ac:dyDescent="0.25">
      <c r="A88" s="35" t="s">
        <v>130</v>
      </c>
      <c r="B88" s="36">
        <v>103342</v>
      </c>
      <c r="C88" s="30" t="s">
        <v>179</v>
      </c>
      <c r="D88" s="36" t="s">
        <v>97</v>
      </c>
      <c r="E88" s="115">
        <v>131.78</v>
      </c>
    </row>
    <row r="89" spans="1:5" x14ac:dyDescent="0.25">
      <c r="A89" s="35" t="s">
        <v>130</v>
      </c>
      <c r="B89" s="36">
        <v>103343</v>
      </c>
      <c r="C89" s="30" t="s">
        <v>180</v>
      </c>
      <c r="D89" s="36" t="s">
        <v>97</v>
      </c>
      <c r="E89" s="115">
        <v>133.75</v>
      </c>
    </row>
    <row r="90" spans="1:5" x14ac:dyDescent="0.25">
      <c r="A90" s="35" t="s">
        <v>130</v>
      </c>
      <c r="B90" s="36">
        <v>103318</v>
      </c>
      <c r="C90" s="30" t="s">
        <v>181</v>
      </c>
      <c r="D90" s="36" t="s">
        <v>97</v>
      </c>
      <c r="E90" s="115">
        <v>113.38</v>
      </c>
    </row>
    <row r="91" spans="1:5" x14ac:dyDescent="0.25">
      <c r="A91" s="35" t="s">
        <v>130</v>
      </c>
      <c r="B91" s="36">
        <v>103319</v>
      </c>
      <c r="C91" s="30" t="s">
        <v>182</v>
      </c>
      <c r="D91" s="36" t="s">
        <v>97</v>
      </c>
      <c r="E91" s="115">
        <v>115.16</v>
      </c>
    </row>
    <row r="92" spans="1:5" x14ac:dyDescent="0.25">
      <c r="A92" s="35" t="s">
        <v>130</v>
      </c>
      <c r="B92" s="36">
        <v>103320</v>
      </c>
      <c r="C92" s="30" t="s">
        <v>183</v>
      </c>
      <c r="D92" s="36" t="s">
        <v>97</v>
      </c>
      <c r="E92" s="115">
        <v>135</v>
      </c>
    </row>
    <row r="93" spans="1:5" x14ac:dyDescent="0.25">
      <c r="A93" s="35" t="s">
        <v>130</v>
      </c>
      <c r="B93" s="36">
        <v>103321</v>
      </c>
      <c r="C93" s="30" t="s">
        <v>184</v>
      </c>
      <c r="D93" s="36" t="s">
        <v>97</v>
      </c>
      <c r="E93" s="115">
        <v>137.22999999999999</v>
      </c>
    </row>
    <row r="94" spans="1:5" x14ac:dyDescent="0.25">
      <c r="A94" s="35" t="s">
        <v>130</v>
      </c>
      <c r="B94" s="36">
        <v>103316</v>
      </c>
      <c r="C94" s="30" t="s">
        <v>185</v>
      </c>
      <c r="D94" s="36" t="s">
        <v>97</v>
      </c>
      <c r="E94" s="115">
        <v>86.8</v>
      </c>
    </row>
    <row r="95" spans="1:5" x14ac:dyDescent="0.25">
      <c r="A95" s="35" t="s">
        <v>130</v>
      </c>
      <c r="B95" s="36">
        <v>103317</v>
      </c>
      <c r="C95" s="30" t="s">
        <v>186</v>
      </c>
      <c r="D95" s="36" t="s">
        <v>97</v>
      </c>
      <c r="E95" s="115">
        <v>88.32</v>
      </c>
    </row>
    <row r="96" spans="1:5" x14ac:dyDescent="0.25">
      <c r="A96" s="35" t="s">
        <v>187</v>
      </c>
      <c r="B96" s="36">
        <v>101166</v>
      </c>
      <c r="C96" s="30" t="s">
        <v>188</v>
      </c>
      <c r="D96" s="36" t="s">
        <v>189</v>
      </c>
      <c r="E96" s="115">
        <v>805.01</v>
      </c>
    </row>
    <row r="97" spans="1:5" x14ac:dyDescent="0.25">
      <c r="A97" s="35" t="s">
        <v>187</v>
      </c>
      <c r="B97" s="36">
        <v>101165</v>
      </c>
      <c r="C97" s="30" t="s">
        <v>190</v>
      </c>
      <c r="D97" s="36" t="s">
        <v>189</v>
      </c>
      <c r="E97" s="115">
        <v>1136.04</v>
      </c>
    </row>
    <row r="98" spans="1:5" x14ac:dyDescent="0.25">
      <c r="A98" s="35" t="s">
        <v>187</v>
      </c>
      <c r="B98" s="36">
        <v>101163</v>
      </c>
      <c r="C98" s="30" t="s">
        <v>191</v>
      </c>
      <c r="D98" s="36" t="s">
        <v>97</v>
      </c>
      <c r="E98" s="115">
        <v>623.1</v>
      </c>
    </row>
    <row r="99" spans="1:5" x14ac:dyDescent="0.25">
      <c r="A99" s="35" t="s">
        <v>187</v>
      </c>
      <c r="B99" s="36">
        <v>101164</v>
      </c>
      <c r="C99" s="30" t="s">
        <v>192</v>
      </c>
      <c r="D99" s="36" t="s">
        <v>97</v>
      </c>
      <c r="E99" s="115">
        <v>632.14</v>
      </c>
    </row>
    <row r="100" spans="1:5" x14ac:dyDescent="0.25">
      <c r="A100" s="35" t="s">
        <v>187</v>
      </c>
      <c r="B100" s="36">
        <v>101162</v>
      </c>
      <c r="C100" s="30" t="s">
        <v>193</v>
      </c>
      <c r="D100" s="36" t="s">
        <v>97</v>
      </c>
      <c r="E100" s="115">
        <v>194.31</v>
      </c>
    </row>
    <row r="101" spans="1:5" x14ac:dyDescent="0.25">
      <c r="A101" s="35" t="s">
        <v>187</v>
      </c>
      <c r="B101" s="36">
        <v>101161</v>
      </c>
      <c r="C101" s="30" t="s">
        <v>194</v>
      </c>
      <c r="D101" s="36" t="s">
        <v>97</v>
      </c>
      <c r="E101" s="115">
        <v>255.92</v>
      </c>
    </row>
    <row r="102" spans="1:5" x14ac:dyDescent="0.25">
      <c r="A102" s="35" t="s">
        <v>187</v>
      </c>
      <c r="B102" s="36">
        <v>101160</v>
      </c>
      <c r="C102" s="30" t="s">
        <v>195</v>
      </c>
      <c r="D102" s="36" t="s">
        <v>97</v>
      </c>
      <c r="E102" s="115">
        <v>0</v>
      </c>
    </row>
    <row r="103" spans="1:5" x14ac:dyDescent="0.25">
      <c r="A103" s="35" t="s">
        <v>187</v>
      </c>
      <c r="B103" s="36">
        <v>101159</v>
      </c>
      <c r="C103" s="30" t="s">
        <v>196</v>
      </c>
      <c r="D103" s="36" t="s">
        <v>97</v>
      </c>
      <c r="E103" s="115">
        <v>168.63</v>
      </c>
    </row>
    <row r="104" spans="1:5" x14ac:dyDescent="0.25">
      <c r="A104" s="35" t="s">
        <v>187</v>
      </c>
      <c r="B104" s="36">
        <v>101154</v>
      </c>
      <c r="C104" s="30" t="s">
        <v>197</v>
      </c>
      <c r="D104" s="36" t="s">
        <v>97</v>
      </c>
      <c r="E104" s="115">
        <v>167.06</v>
      </c>
    </row>
    <row r="105" spans="1:5" x14ac:dyDescent="0.25">
      <c r="A105" s="35" t="s">
        <v>187</v>
      </c>
      <c r="B105" s="36">
        <v>101155</v>
      </c>
      <c r="C105" s="30" t="s">
        <v>198</v>
      </c>
      <c r="D105" s="36" t="s">
        <v>97</v>
      </c>
      <c r="E105" s="115">
        <v>234.91</v>
      </c>
    </row>
    <row r="106" spans="1:5" x14ac:dyDescent="0.25">
      <c r="A106" s="35" t="s">
        <v>187</v>
      </c>
      <c r="B106" s="36">
        <v>101156</v>
      </c>
      <c r="C106" s="30" t="s">
        <v>199</v>
      </c>
      <c r="D106" s="36" t="s">
        <v>97</v>
      </c>
      <c r="E106" s="115">
        <v>344.89</v>
      </c>
    </row>
    <row r="107" spans="1:5" x14ac:dyDescent="0.25">
      <c r="A107" s="35" t="s">
        <v>187</v>
      </c>
      <c r="B107" s="36">
        <v>101158</v>
      </c>
      <c r="C107" s="30" t="s">
        <v>200</v>
      </c>
      <c r="D107" s="36" t="s">
        <v>97</v>
      </c>
      <c r="E107" s="115">
        <v>98.33</v>
      </c>
    </row>
    <row r="108" spans="1:5" x14ac:dyDescent="0.25">
      <c r="A108" s="35" t="s">
        <v>187</v>
      </c>
      <c r="B108" s="36">
        <v>101157</v>
      </c>
      <c r="C108" s="30" t="s">
        <v>201</v>
      </c>
      <c r="D108" s="36" t="s">
        <v>97</v>
      </c>
      <c r="E108" s="115">
        <v>75.91</v>
      </c>
    </row>
    <row r="109" spans="1:5" x14ac:dyDescent="0.25">
      <c r="A109" s="35" t="s">
        <v>202</v>
      </c>
      <c r="B109" s="36">
        <v>87382</v>
      </c>
      <c r="C109" s="30" t="s">
        <v>203</v>
      </c>
      <c r="D109" s="36" t="s">
        <v>189</v>
      </c>
      <c r="E109" s="115">
        <v>1842.96</v>
      </c>
    </row>
    <row r="110" spans="1:5" x14ac:dyDescent="0.25">
      <c r="A110" s="35" t="s">
        <v>202</v>
      </c>
      <c r="B110" s="36">
        <v>87383</v>
      </c>
      <c r="C110" s="30" t="s">
        <v>204</v>
      </c>
      <c r="D110" s="36" t="s">
        <v>189</v>
      </c>
      <c r="E110" s="115">
        <v>1824.73</v>
      </c>
    </row>
    <row r="111" spans="1:5" x14ac:dyDescent="0.25">
      <c r="A111" s="35" t="s">
        <v>202</v>
      </c>
      <c r="B111" s="36">
        <v>87384</v>
      </c>
      <c r="C111" s="30" t="s">
        <v>205</v>
      </c>
      <c r="D111" s="36" t="s">
        <v>189</v>
      </c>
      <c r="E111" s="115">
        <v>1802.16</v>
      </c>
    </row>
    <row r="112" spans="1:5" x14ac:dyDescent="0.25">
      <c r="A112" s="35" t="s">
        <v>202</v>
      </c>
      <c r="B112" s="36">
        <v>87398</v>
      </c>
      <c r="C112" s="30" t="s">
        <v>206</v>
      </c>
      <c r="D112" s="36" t="s">
        <v>189</v>
      </c>
      <c r="E112" s="115">
        <v>2115.35</v>
      </c>
    </row>
    <row r="113" spans="1:5" x14ac:dyDescent="0.25">
      <c r="A113" s="35" t="s">
        <v>202</v>
      </c>
      <c r="B113" s="36">
        <v>87395</v>
      </c>
      <c r="C113" s="30" t="s">
        <v>207</v>
      </c>
      <c r="D113" s="36" t="s">
        <v>189</v>
      </c>
      <c r="E113" s="115">
        <v>3563.4</v>
      </c>
    </row>
    <row r="114" spans="1:5" x14ac:dyDescent="0.25">
      <c r="A114" s="35" t="s">
        <v>202</v>
      </c>
      <c r="B114" s="36">
        <v>87396</v>
      </c>
      <c r="C114" s="30" t="s">
        <v>208</v>
      </c>
      <c r="D114" s="36" t="s">
        <v>189</v>
      </c>
      <c r="E114" s="115">
        <v>3568.16</v>
      </c>
    </row>
    <row r="115" spans="1:5" x14ac:dyDescent="0.25">
      <c r="A115" s="35" t="s">
        <v>202</v>
      </c>
      <c r="B115" s="36">
        <v>87397</v>
      </c>
      <c r="C115" s="30" t="s">
        <v>209</v>
      </c>
      <c r="D115" s="36" t="s">
        <v>189</v>
      </c>
      <c r="E115" s="115">
        <v>3573.72</v>
      </c>
    </row>
    <row r="116" spans="1:5" x14ac:dyDescent="0.25">
      <c r="A116" s="35" t="s">
        <v>202</v>
      </c>
      <c r="B116" s="36">
        <v>87402</v>
      </c>
      <c r="C116" s="30" t="s">
        <v>210</v>
      </c>
      <c r="D116" s="36" t="s">
        <v>189</v>
      </c>
      <c r="E116" s="115">
        <v>3907.09</v>
      </c>
    </row>
    <row r="117" spans="1:5" x14ac:dyDescent="0.25">
      <c r="A117" s="35" t="s">
        <v>202</v>
      </c>
      <c r="B117" s="36">
        <v>87391</v>
      </c>
      <c r="C117" s="30" t="s">
        <v>211</v>
      </c>
      <c r="D117" s="36" t="s">
        <v>189</v>
      </c>
      <c r="E117" s="115">
        <v>5616.12</v>
      </c>
    </row>
    <row r="118" spans="1:5" x14ac:dyDescent="0.25">
      <c r="A118" s="35" t="s">
        <v>202</v>
      </c>
      <c r="B118" s="36">
        <v>87393</v>
      </c>
      <c r="C118" s="30" t="s">
        <v>212</v>
      </c>
      <c r="D118" s="36" t="s">
        <v>189</v>
      </c>
      <c r="E118" s="115">
        <v>5648.45</v>
      </c>
    </row>
    <row r="119" spans="1:5" x14ac:dyDescent="0.25">
      <c r="A119" s="35" t="s">
        <v>202</v>
      </c>
      <c r="B119" s="36">
        <v>87394</v>
      </c>
      <c r="C119" s="30" t="s">
        <v>213</v>
      </c>
      <c r="D119" s="36" t="s">
        <v>189</v>
      </c>
      <c r="E119" s="115">
        <v>5680.34</v>
      </c>
    </row>
    <row r="120" spans="1:5" x14ac:dyDescent="0.25">
      <c r="A120" s="35" t="s">
        <v>202</v>
      </c>
      <c r="B120" s="36">
        <v>87401</v>
      </c>
      <c r="C120" s="30" t="s">
        <v>214</v>
      </c>
      <c r="D120" s="36" t="s">
        <v>189</v>
      </c>
      <c r="E120" s="115">
        <v>6001.84</v>
      </c>
    </row>
    <row r="121" spans="1:5" x14ac:dyDescent="0.25">
      <c r="A121" s="35" t="s">
        <v>202</v>
      </c>
      <c r="B121" s="36">
        <v>87407</v>
      </c>
      <c r="C121" s="30" t="s">
        <v>215</v>
      </c>
      <c r="D121" s="36" t="s">
        <v>189</v>
      </c>
      <c r="E121" s="115">
        <v>1879.75</v>
      </c>
    </row>
    <row r="122" spans="1:5" x14ac:dyDescent="0.25">
      <c r="A122" s="35" t="s">
        <v>202</v>
      </c>
      <c r="B122" s="36">
        <v>87408</v>
      </c>
      <c r="C122" s="30" t="s">
        <v>216</v>
      </c>
      <c r="D122" s="36" t="s">
        <v>189</v>
      </c>
      <c r="E122" s="115">
        <v>1851.65</v>
      </c>
    </row>
    <row r="123" spans="1:5" x14ac:dyDescent="0.25">
      <c r="A123" s="35" t="s">
        <v>202</v>
      </c>
      <c r="B123" s="36">
        <v>87404</v>
      </c>
      <c r="C123" s="30" t="s">
        <v>217</v>
      </c>
      <c r="D123" s="36" t="s">
        <v>189</v>
      </c>
      <c r="E123" s="115">
        <v>5262.37</v>
      </c>
    </row>
    <row r="124" spans="1:5" x14ac:dyDescent="0.25">
      <c r="A124" s="35" t="s">
        <v>202</v>
      </c>
      <c r="B124" s="36">
        <v>87405</v>
      </c>
      <c r="C124" s="30" t="s">
        <v>218</v>
      </c>
      <c r="D124" s="36" t="s">
        <v>189</v>
      </c>
      <c r="E124" s="115">
        <v>5250.84</v>
      </c>
    </row>
    <row r="125" spans="1:5" x14ac:dyDescent="0.25">
      <c r="A125" s="35" t="s">
        <v>202</v>
      </c>
      <c r="B125" s="36">
        <v>87388</v>
      </c>
      <c r="C125" s="30" t="s">
        <v>219</v>
      </c>
      <c r="D125" s="36" t="s">
        <v>189</v>
      </c>
      <c r="E125" s="115">
        <v>5034.87</v>
      </c>
    </row>
    <row r="126" spans="1:5" x14ac:dyDescent="0.25">
      <c r="A126" s="35" t="s">
        <v>202</v>
      </c>
      <c r="B126" s="36">
        <v>87389</v>
      </c>
      <c r="C126" s="30" t="s">
        <v>220</v>
      </c>
      <c r="D126" s="36" t="s">
        <v>189</v>
      </c>
      <c r="E126" s="115">
        <v>5038.46</v>
      </c>
    </row>
    <row r="127" spans="1:5" x14ac:dyDescent="0.25">
      <c r="A127" s="35" t="s">
        <v>202</v>
      </c>
      <c r="B127" s="36">
        <v>87390</v>
      </c>
      <c r="C127" s="30" t="s">
        <v>221</v>
      </c>
      <c r="D127" s="36" t="s">
        <v>189</v>
      </c>
      <c r="E127" s="115">
        <v>5049.2700000000004</v>
      </c>
    </row>
    <row r="128" spans="1:5" x14ac:dyDescent="0.25">
      <c r="A128" s="35" t="s">
        <v>202</v>
      </c>
      <c r="B128" s="36">
        <v>87385</v>
      </c>
      <c r="C128" s="30" t="s">
        <v>222</v>
      </c>
      <c r="D128" s="36" t="s">
        <v>189</v>
      </c>
      <c r="E128" s="115">
        <v>2161.73</v>
      </c>
    </row>
    <row r="129" spans="1:5" x14ac:dyDescent="0.25">
      <c r="A129" s="35" t="s">
        <v>202</v>
      </c>
      <c r="B129" s="36">
        <v>87386</v>
      </c>
      <c r="C129" s="30" t="s">
        <v>223</v>
      </c>
      <c r="D129" s="36" t="s">
        <v>189</v>
      </c>
      <c r="E129" s="115">
        <v>2133.66</v>
      </c>
    </row>
    <row r="130" spans="1:5" x14ac:dyDescent="0.25">
      <c r="A130" s="35" t="s">
        <v>202</v>
      </c>
      <c r="B130" s="36">
        <v>87387</v>
      </c>
      <c r="C130" s="30" t="s">
        <v>224</v>
      </c>
      <c r="D130" s="36" t="s">
        <v>189</v>
      </c>
      <c r="E130" s="115">
        <v>2112.0100000000002</v>
      </c>
    </row>
    <row r="131" spans="1:5" x14ac:dyDescent="0.25">
      <c r="A131" s="35" t="s">
        <v>202</v>
      </c>
      <c r="B131" s="36">
        <v>87399</v>
      </c>
      <c r="C131" s="30" t="s">
        <v>225</v>
      </c>
      <c r="D131" s="36" t="s">
        <v>189</v>
      </c>
      <c r="E131" s="115">
        <v>2434.67</v>
      </c>
    </row>
    <row r="132" spans="1:5" x14ac:dyDescent="0.25">
      <c r="A132" s="35" t="s">
        <v>202</v>
      </c>
      <c r="B132" s="36">
        <v>88627</v>
      </c>
      <c r="C132" s="30" t="s">
        <v>226</v>
      </c>
      <c r="D132" s="36" t="s">
        <v>189</v>
      </c>
      <c r="E132" s="115">
        <v>772.84</v>
      </c>
    </row>
    <row r="133" spans="1:5" x14ac:dyDescent="0.25">
      <c r="A133" s="35" t="s">
        <v>202</v>
      </c>
      <c r="B133" s="36">
        <v>100463</v>
      </c>
      <c r="C133" s="30" t="s">
        <v>227</v>
      </c>
      <c r="D133" s="36" t="s">
        <v>189</v>
      </c>
      <c r="E133" s="115">
        <v>0</v>
      </c>
    </row>
    <row r="134" spans="1:5" x14ac:dyDescent="0.25">
      <c r="A134" s="35" t="s">
        <v>202</v>
      </c>
      <c r="B134" s="36">
        <v>88626</v>
      </c>
      <c r="C134" s="30" t="s">
        <v>228</v>
      </c>
      <c r="D134" s="36" t="s">
        <v>189</v>
      </c>
      <c r="E134" s="115">
        <v>640.32000000000005</v>
      </c>
    </row>
    <row r="135" spans="1:5" x14ac:dyDescent="0.25">
      <c r="A135" s="35" t="s">
        <v>202</v>
      </c>
      <c r="B135" s="36">
        <v>100488</v>
      </c>
      <c r="C135" s="30" t="s">
        <v>229</v>
      </c>
      <c r="D135" s="36" t="s">
        <v>189</v>
      </c>
      <c r="E135" s="115">
        <v>620.30999999999995</v>
      </c>
    </row>
    <row r="136" spans="1:5" x14ac:dyDescent="0.25">
      <c r="A136" s="35" t="s">
        <v>202</v>
      </c>
      <c r="B136" s="36">
        <v>100464</v>
      </c>
      <c r="C136" s="30" t="s">
        <v>230</v>
      </c>
      <c r="D136" s="36" t="s">
        <v>189</v>
      </c>
      <c r="E136" s="115">
        <v>685.55</v>
      </c>
    </row>
    <row r="137" spans="1:5" x14ac:dyDescent="0.25">
      <c r="A137" s="35" t="s">
        <v>202</v>
      </c>
      <c r="B137" s="36">
        <v>100465</v>
      </c>
      <c r="C137" s="30" t="s">
        <v>231</v>
      </c>
      <c r="D137" s="36" t="s">
        <v>189</v>
      </c>
      <c r="E137" s="115">
        <v>621.88</v>
      </c>
    </row>
    <row r="138" spans="1:5" x14ac:dyDescent="0.25">
      <c r="A138" s="35" t="s">
        <v>202</v>
      </c>
      <c r="B138" s="36">
        <v>100466</v>
      </c>
      <c r="C138" s="30" t="s">
        <v>232</v>
      </c>
      <c r="D138" s="36" t="s">
        <v>189</v>
      </c>
      <c r="E138" s="115">
        <v>588.1</v>
      </c>
    </row>
    <row r="139" spans="1:5" x14ac:dyDescent="0.25">
      <c r="A139" s="35" t="s">
        <v>202</v>
      </c>
      <c r="B139" s="36">
        <v>87368</v>
      </c>
      <c r="C139" s="30" t="s">
        <v>233</v>
      </c>
      <c r="D139" s="36" t="s">
        <v>189</v>
      </c>
      <c r="E139" s="115">
        <v>799.89</v>
      </c>
    </row>
    <row r="140" spans="1:5" x14ac:dyDescent="0.25">
      <c r="A140" s="35" t="s">
        <v>202</v>
      </c>
      <c r="B140" s="36">
        <v>100450</v>
      </c>
      <c r="C140" s="30" t="s">
        <v>234</v>
      </c>
      <c r="D140" s="36" t="s">
        <v>189</v>
      </c>
      <c r="E140" s="115">
        <v>0</v>
      </c>
    </row>
    <row r="141" spans="1:5" x14ac:dyDescent="0.25">
      <c r="A141" s="35" t="s">
        <v>202</v>
      </c>
      <c r="B141" s="36">
        <v>87289</v>
      </c>
      <c r="C141" s="30" t="s">
        <v>235</v>
      </c>
      <c r="D141" s="36" t="s">
        <v>189</v>
      </c>
      <c r="E141" s="115">
        <v>631.83000000000004</v>
      </c>
    </row>
    <row r="142" spans="1:5" x14ac:dyDescent="0.25">
      <c r="A142" s="35" t="s">
        <v>202</v>
      </c>
      <c r="B142" s="36">
        <v>87290</v>
      </c>
      <c r="C142" s="30" t="s">
        <v>236</v>
      </c>
      <c r="D142" s="36" t="s">
        <v>189</v>
      </c>
      <c r="E142" s="115">
        <v>609.52</v>
      </c>
    </row>
    <row r="143" spans="1:5" x14ac:dyDescent="0.25">
      <c r="A143" s="35" t="s">
        <v>202</v>
      </c>
      <c r="B143" s="36">
        <v>87333</v>
      </c>
      <c r="C143" s="30" t="s">
        <v>237</v>
      </c>
      <c r="D143" s="36" t="s">
        <v>189</v>
      </c>
      <c r="E143" s="115">
        <v>642.92999999999995</v>
      </c>
    </row>
    <row r="144" spans="1:5" x14ac:dyDescent="0.25">
      <c r="A144" s="35" t="s">
        <v>202</v>
      </c>
      <c r="B144" s="36">
        <v>87334</v>
      </c>
      <c r="C144" s="30" t="s">
        <v>238</v>
      </c>
      <c r="D144" s="36" t="s">
        <v>189</v>
      </c>
      <c r="E144" s="115">
        <v>579.41</v>
      </c>
    </row>
    <row r="145" spans="1:5" x14ac:dyDescent="0.25">
      <c r="A145" s="35" t="s">
        <v>202</v>
      </c>
      <c r="B145" s="36">
        <v>105515</v>
      </c>
      <c r="C145" s="30" t="s">
        <v>239</v>
      </c>
      <c r="D145" s="36" t="s">
        <v>189</v>
      </c>
      <c r="E145" s="115">
        <v>992.15</v>
      </c>
    </row>
    <row r="146" spans="1:5" x14ac:dyDescent="0.25">
      <c r="A146" s="35" t="s">
        <v>202</v>
      </c>
      <c r="B146" s="36">
        <v>87367</v>
      </c>
      <c r="C146" s="30" t="s">
        <v>240</v>
      </c>
      <c r="D146" s="36" t="s">
        <v>189</v>
      </c>
      <c r="E146" s="115">
        <v>823.3</v>
      </c>
    </row>
    <row r="147" spans="1:5" x14ac:dyDescent="0.25">
      <c r="A147" s="35" t="s">
        <v>202</v>
      </c>
      <c r="B147" s="36">
        <v>100449</v>
      </c>
      <c r="C147" s="30" t="s">
        <v>241</v>
      </c>
      <c r="D147" s="36" t="s">
        <v>189</v>
      </c>
      <c r="E147" s="115">
        <v>0</v>
      </c>
    </row>
    <row r="148" spans="1:5" x14ac:dyDescent="0.25">
      <c r="A148" s="35" t="s">
        <v>202</v>
      </c>
      <c r="B148" s="36">
        <v>87286</v>
      </c>
      <c r="C148" s="30" t="s">
        <v>242</v>
      </c>
      <c r="D148" s="36" t="s">
        <v>189</v>
      </c>
      <c r="E148" s="115">
        <v>664.67</v>
      </c>
    </row>
    <row r="149" spans="1:5" x14ac:dyDescent="0.25">
      <c r="A149" s="35" t="s">
        <v>202</v>
      </c>
      <c r="B149" s="36">
        <v>87287</v>
      </c>
      <c r="C149" s="30" t="s">
        <v>243</v>
      </c>
      <c r="D149" s="36" t="s">
        <v>189</v>
      </c>
      <c r="E149" s="115">
        <v>626.37</v>
      </c>
    </row>
    <row r="150" spans="1:5" x14ac:dyDescent="0.25">
      <c r="A150" s="35" t="s">
        <v>202</v>
      </c>
      <c r="B150" s="36">
        <v>87331</v>
      </c>
      <c r="C150" s="30" t="s">
        <v>244</v>
      </c>
      <c r="D150" s="36" t="s">
        <v>189</v>
      </c>
      <c r="E150" s="115">
        <v>701.42</v>
      </c>
    </row>
    <row r="151" spans="1:5" x14ac:dyDescent="0.25">
      <c r="A151" s="35" t="s">
        <v>202</v>
      </c>
      <c r="B151" s="36">
        <v>87332</v>
      </c>
      <c r="C151" s="30" t="s">
        <v>245</v>
      </c>
      <c r="D151" s="36" t="s">
        <v>189</v>
      </c>
      <c r="E151" s="115">
        <v>598.39</v>
      </c>
    </row>
    <row r="152" spans="1:5" x14ac:dyDescent="0.25">
      <c r="A152" s="35" t="s">
        <v>202</v>
      </c>
      <c r="B152" s="36">
        <v>87369</v>
      </c>
      <c r="C152" s="30" t="s">
        <v>246</v>
      </c>
      <c r="D152" s="36" t="s">
        <v>189</v>
      </c>
      <c r="E152" s="115">
        <v>804.37</v>
      </c>
    </row>
    <row r="153" spans="1:5" x14ac:dyDescent="0.25">
      <c r="A153" s="35" t="s">
        <v>202</v>
      </c>
      <c r="B153" s="36">
        <v>100451</v>
      </c>
      <c r="C153" s="30" t="s">
        <v>247</v>
      </c>
      <c r="D153" s="36" t="s">
        <v>189</v>
      </c>
      <c r="E153" s="115">
        <v>0</v>
      </c>
    </row>
    <row r="154" spans="1:5" x14ac:dyDescent="0.25">
      <c r="A154" s="35" t="s">
        <v>202</v>
      </c>
      <c r="B154" s="36">
        <v>87292</v>
      </c>
      <c r="C154" s="30" t="s">
        <v>248</v>
      </c>
      <c r="D154" s="36" t="s">
        <v>189</v>
      </c>
      <c r="E154" s="115">
        <v>629.82000000000005</v>
      </c>
    </row>
    <row r="155" spans="1:5" x14ac:dyDescent="0.25">
      <c r="A155" s="35" t="s">
        <v>202</v>
      </c>
      <c r="B155" s="36">
        <v>87335</v>
      </c>
      <c r="C155" s="30" t="s">
        <v>249</v>
      </c>
      <c r="D155" s="36" t="s">
        <v>189</v>
      </c>
      <c r="E155" s="115">
        <v>630.23</v>
      </c>
    </row>
    <row r="156" spans="1:5" x14ac:dyDescent="0.25">
      <c r="A156" s="35" t="s">
        <v>202</v>
      </c>
      <c r="B156" s="36">
        <v>87336</v>
      </c>
      <c r="C156" s="30" t="s">
        <v>250</v>
      </c>
      <c r="D156" s="36" t="s">
        <v>189</v>
      </c>
      <c r="E156" s="115">
        <v>585.34</v>
      </c>
    </row>
    <row r="157" spans="1:5" x14ac:dyDescent="0.25">
      <c r="A157" s="35" t="s">
        <v>202</v>
      </c>
      <c r="B157" s="36">
        <v>87370</v>
      </c>
      <c r="C157" s="30" t="s">
        <v>251</v>
      </c>
      <c r="D157" s="36" t="s">
        <v>189</v>
      </c>
      <c r="E157" s="115">
        <v>783.68</v>
      </c>
    </row>
    <row r="158" spans="1:5" x14ac:dyDescent="0.25">
      <c r="A158" s="35" t="s">
        <v>202</v>
      </c>
      <c r="B158" s="36">
        <v>100452</v>
      </c>
      <c r="C158" s="30" t="s">
        <v>252</v>
      </c>
      <c r="D158" s="36" t="s">
        <v>189</v>
      </c>
      <c r="E158" s="115">
        <v>0</v>
      </c>
    </row>
    <row r="159" spans="1:5" x14ac:dyDescent="0.25">
      <c r="A159" s="35" t="s">
        <v>202</v>
      </c>
      <c r="B159" s="36">
        <v>88715</v>
      </c>
      <c r="C159" s="30" t="s">
        <v>253</v>
      </c>
      <c r="D159" s="36" t="s">
        <v>189</v>
      </c>
      <c r="E159" s="115">
        <v>598.28</v>
      </c>
    </row>
    <row r="160" spans="1:5" x14ac:dyDescent="0.25">
      <c r="A160" s="35" t="s">
        <v>202</v>
      </c>
      <c r="B160" s="36">
        <v>87294</v>
      </c>
      <c r="C160" s="30" t="s">
        <v>254</v>
      </c>
      <c r="D160" s="36" t="s">
        <v>189</v>
      </c>
      <c r="E160" s="115">
        <v>603.53</v>
      </c>
    </row>
    <row r="161" spans="1:5" x14ac:dyDescent="0.25">
      <c r="A161" s="35" t="s">
        <v>202</v>
      </c>
      <c r="B161" s="36">
        <v>87337</v>
      </c>
      <c r="C161" s="30" t="s">
        <v>255</v>
      </c>
      <c r="D161" s="36" t="s">
        <v>189</v>
      </c>
      <c r="E161" s="115">
        <v>615.41</v>
      </c>
    </row>
    <row r="162" spans="1:5" x14ac:dyDescent="0.25">
      <c r="A162" s="35" t="s">
        <v>202</v>
      </c>
      <c r="B162" s="36">
        <v>100487</v>
      </c>
      <c r="C162" s="30" t="s">
        <v>256</v>
      </c>
      <c r="D162" s="36" t="s">
        <v>189</v>
      </c>
      <c r="E162" s="115">
        <v>558.14</v>
      </c>
    </row>
    <row r="163" spans="1:5" x14ac:dyDescent="0.25">
      <c r="A163" s="35" t="s">
        <v>202</v>
      </c>
      <c r="B163" s="36">
        <v>87380</v>
      </c>
      <c r="C163" s="30" t="s">
        <v>257</v>
      </c>
      <c r="D163" s="36" t="s">
        <v>189</v>
      </c>
      <c r="E163" s="115">
        <v>3906.06</v>
      </c>
    </row>
    <row r="164" spans="1:5" x14ac:dyDescent="0.25">
      <c r="A164" s="35" t="s">
        <v>202</v>
      </c>
      <c r="B164" s="36">
        <v>100461</v>
      </c>
      <c r="C164" s="30" t="s">
        <v>258</v>
      </c>
      <c r="D164" s="36" t="s">
        <v>189</v>
      </c>
      <c r="E164" s="115">
        <v>0</v>
      </c>
    </row>
    <row r="165" spans="1:5" x14ac:dyDescent="0.25">
      <c r="A165" s="35" t="s">
        <v>202</v>
      </c>
      <c r="B165" s="36">
        <v>87322</v>
      </c>
      <c r="C165" s="30" t="s">
        <v>259</v>
      </c>
      <c r="D165" s="36" t="s">
        <v>189</v>
      </c>
      <c r="E165" s="115">
        <v>3770.37</v>
      </c>
    </row>
    <row r="166" spans="1:5" x14ac:dyDescent="0.25">
      <c r="A166" s="35" t="s">
        <v>202</v>
      </c>
      <c r="B166" s="36">
        <v>87323</v>
      </c>
      <c r="C166" s="30" t="s">
        <v>260</v>
      </c>
      <c r="D166" s="36" t="s">
        <v>189</v>
      </c>
      <c r="E166" s="115">
        <v>3753.44</v>
      </c>
    </row>
    <row r="167" spans="1:5" x14ac:dyDescent="0.25">
      <c r="A167" s="35" t="s">
        <v>202</v>
      </c>
      <c r="B167" s="36">
        <v>87360</v>
      </c>
      <c r="C167" s="30" t="s">
        <v>261</v>
      </c>
      <c r="D167" s="36" t="s">
        <v>189</v>
      </c>
      <c r="E167" s="115">
        <v>3759.1</v>
      </c>
    </row>
    <row r="168" spans="1:5" x14ac:dyDescent="0.25">
      <c r="A168" s="35" t="s">
        <v>202</v>
      </c>
      <c r="B168" s="36">
        <v>87361</v>
      </c>
      <c r="C168" s="30" t="s">
        <v>262</v>
      </c>
      <c r="D168" s="36" t="s">
        <v>189</v>
      </c>
      <c r="E168" s="115">
        <v>3676.78</v>
      </c>
    </row>
    <row r="169" spans="1:5" x14ac:dyDescent="0.25">
      <c r="A169" s="35" t="s">
        <v>202</v>
      </c>
      <c r="B169" s="36">
        <v>87362</v>
      </c>
      <c r="C169" s="30" t="s">
        <v>263</v>
      </c>
      <c r="D169" s="36" t="s">
        <v>189</v>
      </c>
      <c r="E169" s="115">
        <v>3658.55</v>
      </c>
    </row>
    <row r="170" spans="1:5" x14ac:dyDescent="0.25">
      <c r="A170" s="35" t="s">
        <v>202</v>
      </c>
      <c r="B170" s="36">
        <v>87377</v>
      </c>
      <c r="C170" s="30" t="s">
        <v>264</v>
      </c>
      <c r="D170" s="36" t="s">
        <v>189</v>
      </c>
      <c r="E170" s="115">
        <v>825.46</v>
      </c>
    </row>
    <row r="171" spans="1:5" x14ac:dyDescent="0.25">
      <c r="A171" s="35" t="s">
        <v>202</v>
      </c>
      <c r="B171" s="36">
        <v>100458</v>
      </c>
      <c r="C171" s="30" t="s">
        <v>265</v>
      </c>
      <c r="D171" s="36" t="s">
        <v>189</v>
      </c>
      <c r="E171" s="115">
        <v>0</v>
      </c>
    </row>
    <row r="172" spans="1:5" x14ac:dyDescent="0.25">
      <c r="A172" s="35" t="s">
        <v>202</v>
      </c>
      <c r="B172" s="36">
        <v>87313</v>
      </c>
      <c r="C172" s="30" t="s">
        <v>266</v>
      </c>
      <c r="D172" s="36" t="s">
        <v>189</v>
      </c>
      <c r="E172" s="115">
        <v>643.41</v>
      </c>
    </row>
    <row r="173" spans="1:5" x14ac:dyDescent="0.25">
      <c r="A173" s="35" t="s">
        <v>202</v>
      </c>
      <c r="B173" s="36">
        <v>87314</v>
      </c>
      <c r="C173" s="30" t="s">
        <v>267</v>
      </c>
      <c r="D173" s="36" t="s">
        <v>189</v>
      </c>
      <c r="E173" s="115">
        <v>624.01</v>
      </c>
    </row>
    <row r="174" spans="1:5" x14ac:dyDescent="0.25">
      <c r="A174" s="35" t="s">
        <v>202</v>
      </c>
      <c r="B174" s="36">
        <v>87352</v>
      </c>
      <c r="C174" s="30" t="s">
        <v>268</v>
      </c>
      <c r="D174" s="36" t="s">
        <v>189</v>
      </c>
      <c r="E174" s="115">
        <v>777.15</v>
      </c>
    </row>
    <row r="175" spans="1:5" x14ac:dyDescent="0.25">
      <c r="A175" s="35" t="s">
        <v>202</v>
      </c>
      <c r="B175" s="36">
        <v>87353</v>
      </c>
      <c r="C175" s="30" t="s">
        <v>269</v>
      </c>
      <c r="D175" s="36" t="s">
        <v>189</v>
      </c>
      <c r="E175" s="115">
        <v>652.63</v>
      </c>
    </row>
    <row r="176" spans="1:5" x14ac:dyDescent="0.25">
      <c r="A176" s="35" t="s">
        <v>202</v>
      </c>
      <c r="B176" s="36">
        <v>87354</v>
      </c>
      <c r="C176" s="30" t="s">
        <v>270</v>
      </c>
      <c r="D176" s="36" t="s">
        <v>189</v>
      </c>
      <c r="E176" s="115">
        <v>593.39</v>
      </c>
    </row>
    <row r="177" spans="1:5" x14ac:dyDescent="0.25">
      <c r="A177" s="35" t="s">
        <v>202</v>
      </c>
      <c r="B177" s="36">
        <v>100480</v>
      </c>
      <c r="C177" s="30" t="s">
        <v>271</v>
      </c>
      <c r="D177" s="36" t="s">
        <v>189</v>
      </c>
      <c r="E177" s="115">
        <v>968.57</v>
      </c>
    </row>
    <row r="178" spans="1:5" x14ac:dyDescent="0.25">
      <c r="A178" s="35" t="s">
        <v>202</v>
      </c>
      <c r="B178" s="36">
        <v>100476</v>
      </c>
      <c r="C178" s="30" t="s">
        <v>272</v>
      </c>
      <c r="D178" s="36" t="s">
        <v>189</v>
      </c>
      <c r="E178" s="115">
        <v>0</v>
      </c>
    </row>
    <row r="179" spans="1:5" x14ac:dyDescent="0.25">
      <c r="A179" s="35" t="s">
        <v>202</v>
      </c>
      <c r="B179" s="36">
        <v>100475</v>
      </c>
      <c r="C179" s="30" t="s">
        <v>273</v>
      </c>
      <c r="D179" s="36" t="s">
        <v>189</v>
      </c>
      <c r="E179" s="115">
        <v>828.96</v>
      </c>
    </row>
    <row r="180" spans="1:5" x14ac:dyDescent="0.25">
      <c r="A180" s="35" t="s">
        <v>202</v>
      </c>
      <c r="B180" s="36">
        <v>100491</v>
      </c>
      <c r="C180" s="30" t="s">
        <v>274</v>
      </c>
      <c r="D180" s="36" t="s">
        <v>189</v>
      </c>
      <c r="E180" s="115">
        <v>822.2</v>
      </c>
    </row>
    <row r="181" spans="1:5" x14ac:dyDescent="0.25">
      <c r="A181" s="35" t="s">
        <v>202</v>
      </c>
      <c r="B181" s="36">
        <v>100477</v>
      </c>
      <c r="C181" s="30" t="s">
        <v>275</v>
      </c>
      <c r="D181" s="36" t="s">
        <v>189</v>
      </c>
      <c r="E181" s="115">
        <v>936.6</v>
      </c>
    </row>
    <row r="182" spans="1:5" x14ac:dyDescent="0.25">
      <c r="A182" s="35" t="s">
        <v>202</v>
      </c>
      <c r="B182" s="36">
        <v>100478</v>
      </c>
      <c r="C182" s="30" t="s">
        <v>276</v>
      </c>
      <c r="D182" s="36" t="s">
        <v>189</v>
      </c>
      <c r="E182" s="115">
        <v>811.99</v>
      </c>
    </row>
    <row r="183" spans="1:5" x14ac:dyDescent="0.25">
      <c r="A183" s="35" t="s">
        <v>202</v>
      </c>
      <c r="B183" s="36">
        <v>100479</v>
      </c>
      <c r="C183" s="30" t="s">
        <v>277</v>
      </c>
      <c r="D183" s="36" t="s">
        <v>189</v>
      </c>
      <c r="E183" s="115">
        <v>782.29</v>
      </c>
    </row>
    <row r="184" spans="1:5" x14ac:dyDescent="0.25">
      <c r="A184" s="35" t="s">
        <v>202</v>
      </c>
      <c r="B184" s="36">
        <v>87372</v>
      </c>
      <c r="C184" s="30" t="s">
        <v>278</v>
      </c>
      <c r="D184" s="36" t="s">
        <v>189</v>
      </c>
      <c r="E184" s="115">
        <v>1002.44</v>
      </c>
    </row>
    <row r="185" spans="1:5" x14ac:dyDescent="0.25">
      <c r="A185" s="35" t="s">
        <v>202</v>
      </c>
      <c r="B185" s="36">
        <v>100453</v>
      </c>
      <c r="C185" s="30" t="s">
        <v>279</v>
      </c>
      <c r="D185" s="36" t="s">
        <v>189</v>
      </c>
      <c r="E185" s="115">
        <v>0</v>
      </c>
    </row>
    <row r="186" spans="1:5" x14ac:dyDescent="0.25">
      <c r="A186" s="35" t="s">
        <v>202</v>
      </c>
      <c r="B186" s="36">
        <v>87298</v>
      </c>
      <c r="C186" s="30" t="s">
        <v>280</v>
      </c>
      <c r="D186" s="36" t="s">
        <v>189</v>
      </c>
      <c r="E186" s="115">
        <v>810.75</v>
      </c>
    </row>
    <row r="187" spans="1:5" x14ac:dyDescent="0.25">
      <c r="A187" s="35" t="s">
        <v>202</v>
      </c>
      <c r="B187" s="36">
        <v>87299</v>
      </c>
      <c r="C187" s="30" t="s">
        <v>281</v>
      </c>
      <c r="D187" s="36" t="s">
        <v>189</v>
      </c>
      <c r="E187" s="115">
        <v>551.38</v>
      </c>
    </row>
    <row r="188" spans="1:5" x14ac:dyDescent="0.25">
      <c r="A188" s="35" t="s">
        <v>202</v>
      </c>
      <c r="B188" s="36">
        <v>87339</v>
      </c>
      <c r="C188" s="30" t="s">
        <v>282</v>
      </c>
      <c r="D188" s="36" t="s">
        <v>189</v>
      </c>
      <c r="E188" s="115">
        <v>1014.07</v>
      </c>
    </row>
    <row r="189" spans="1:5" x14ac:dyDescent="0.25">
      <c r="A189" s="35" t="s">
        <v>202</v>
      </c>
      <c r="B189" s="36">
        <v>87340</v>
      </c>
      <c r="C189" s="30" t="s">
        <v>283</v>
      </c>
      <c r="D189" s="36" t="s">
        <v>189</v>
      </c>
      <c r="E189" s="115">
        <v>812.02</v>
      </c>
    </row>
    <row r="190" spans="1:5" x14ac:dyDescent="0.25">
      <c r="A190" s="35" t="s">
        <v>202</v>
      </c>
      <c r="B190" s="36">
        <v>87341</v>
      </c>
      <c r="C190" s="30" t="s">
        <v>284</v>
      </c>
      <c r="D190" s="36" t="s">
        <v>189</v>
      </c>
      <c r="E190" s="115">
        <v>758.52</v>
      </c>
    </row>
    <row r="191" spans="1:5" x14ac:dyDescent="0.25">
      <c r="A191" s="35" t="s">
        <v>202</v>
      </c>
      <c r="B191" s="36">
        <v>88629</v>
      </c>
      <c r="C191" s="30" t="s">
        <v>285</v>
      </c>
      <c r="D191" s="36" t="s">
        <v>189</v>
      </c>
      <c r="E191" s="115">
        <v>814.48</v>
      </c>
    </row>
    <row r="192" spans="1:5" x14ac:dyDescent="0.25">
      <c r="A192" s="35" t="s">
        <v>202</v>
      </c>
      <c r="B192" s="36">
        <v>100467</v>
      </c>
      <c r="C192" s="30" t="s">
        <v>286</v>
      </c>
      <c r="D192" s="36" t="s">
        <v>189</v>
      </c>
      <c r="E192" s="115">
        <v>0</v>
      </c>
    </row>
    <row r="193" spans="1:5" x14ac:dyDescent="0.25">
      <c r="A193" s="35" t="s">
        <v>202</v>
      </c>
      <c r="B193" s="36">
        <v>88628</v>
      </c>
      <c r="C193" s="30" t="s">
        <v>287</v>
      </c>
      <c r="D193" s="36" t="s">
        <v>189</v>
      </c>
      <c r="E193" s="115">
        <v>672.21</v>
      </c>
    </row>
    <row r="194" spans="1:5" x14ac:dyDescent="0.25">
      <c r="A194" s="35" t="s">
        <v>202</v>
      </c>
      <c r="B194" s="36">
        <v>100489</v>
      </c>
      <c r="C194" s="30" t="s">
        <v>288</v>
      </c>
      <c r="D194" s="36" t="s">
        <v>189</v>
      </c>
      <c r="E194" s="115">
        <v>664.24</v>
      </c>
    </row>
    <row r="195" spans="1:5" x14ac:dyDescent="0.25">
      <c r="A195" s="35" t="s">
        <v>202</v>
      </c>
      <c r="B195" s="36">
        <v>100468</v>
      </c>
      <c r="C195" s="30" t="s">
        <v>289</v>
      </c>
      <c r="D195" s="36" t="s">
        <v>189</v>
      </c>
      <c r="E195" s="115">
        <v>839.63</v>
      </c>
    </row>
    <row r="196" spans="1:5" x14ac:dyDescent="0.25">
      <c r="A196" s="35" t="s">
        <v>202</v>
      </c>
      <c r="B196" s="36">
        <v>100469</v>
      </c>
      <c r="C196" s="30" t="s">
        <v>290</v>
      </c>
      <c r="D196" s="36" t="s">
        <v>189</v>
      </c>
      <c r="E196" s="115">
        <v>658.87</v>
      </c>
    </row>
    <row r="197" spans="1:5" x14ac:dyDescent="0.25">
      <c r="A197" s="35" t="s">
        <v>202</v>
      </c>
      <c r="B197" s="36">
        <v>100470</v>
      </c>
      <c r="C197" s="30" t="s">
        <v>291</v>
      </c>
      <c r="D197" s="36" t="s">
        <v>189</v>
      </c>
      <c r="E197" s="115">
        <v>604.13</v>
      </c>
    </row>
    <row r="198" spans="1:5" x14ac:dyDescent="0.25">
      <c r="A198" s="35" t="s">
        <v>202</v>
      </c>
      <c r="B198" s="36">
        <v>87371</v>
      </c>
      <c r="C198" s="30" t="s">
        <v>292</v>
      </c>
      <c r="D198" s="36" t="s">
        <v>189</v>
      </c>
      <c r="E198" s="115">
        <v>760.81</v>
      </c>
    </row>
    <row r="199" spans="1:5" x14ac:dyDescent="0.25">
      <c r="A199" s="35" t="s">
        <v>202</v>
      </c>
      <c r="B199" s="36">
        <v>87295</v>
      </c>
      <c r="C199" s="30" t="s">
        <v>293</v>
      </c>
      <c r="D199" s="36" t="s">
        <v>189</v>
      </c>
      <c r="E199" s="115">
        <v>627.17999999999995</v>
      </c>
    </row>
    <row r="200" spans="1:5" x14ac:dyDescent="0.25">
      <c r="A200" s="35" t="s">
        <v>202</v>
      </c>
      <c r="B200" s="36">
        <v>87296</v>
      </c>
      <c r="C200" s="30" t="s">
        <v>294</v>
      </c>
      <c r="D200" s="36" t="s">
        <v>189</v>
      </c>
      <c r="E200" s="115">
        <v>573.5</v>
      </c>
    </row>
    <row r="201" spans="1:5" x14ac:dyDescent="0.25">
      <c r="A201" s="35" t="s">
        <v>202</v>
      </c>
      <c r="B201" s="36">
        <v>87338</v>
      </c>
      <c r="C201" s="30" t="s">
        <v>295</v>
      </c>
      <c r="D201" s="36" t="s">
        <v>189</v>
      </c>
      <c r="E201" s="115">
        <v>577.34</v>
      </c>
    </row>
    <row r="202" spans="1:5" x14ac:dyDescent="0.25">
      <c r="A202" s="35" t="s">
        <v>202</v>
      </c>
      <c r="B202" s="36">
        <v>88630</v>
      </c>
      <c r="C202" s="30" t="s">
        <v>296</v>
      </c>
      <c r="D202" s="36" t="s">
        <v>189</v>
      </c>
      <c r="E202" s="115">
        <v>584.79</v>
      </c>
    </row>
    <row r="203" spans="1:5" x14ac:dyDescent="0.25">
      <c r="A203" s="35" t="s">
        <v>202</v>
      </c>
      <c r="B203" s="36">
        <v>87381</v>
      </c>
      <c r="C203" s="30" t="s">
        <v>297</v>
      </c>
      <c r="D203" s="36" t="s">
        <v>189</v>
      </c>
      <c r="E203" s="115">
        <v>3837.91</v>
      </c>
    </row>
    <row r="204" spans="1:5" x14ac:dyDescent="0.25">
      <c r="A204" s="35" t="s">
        <v>202</v>
      </c>
      <c r="B204" s="36">
        <v>100462</v>
      </c>
      <c r="C204" s="30" t="s">
        <v>298</v>
      </c>
      <c r="D204" s="36" t="s">
        <v>189</v>
      </c>
      <c r="E204" s="115">
        <v>0</v>
      </c>
    </row>
    <row r="205" spans="1:5" x14ac:dyDescent="0.25">
      <c r="A205" s="35" t="s">
        <v>202</v>
      </c>
      <c r="B205" s="36">
        <v>87325</v>
      </c>
      <c r="C205" s="30" t="s">
        <v>299</v>
      </c>
      <c r="D205" s="36" t="s">
        <v>189</v>
      </c>
      <c r="E205" s="115">
        <v>3686.91</v>
      </c>
    </row>
    <row r="206" spans="1:5" x14ac:dyDescent="0.25">
      <c r="A206" s="35" t="s">
        <v>202</v>
      </c>
      <c r="B206" s="36">
        <v>87326</v>
      </c>
      <c r="C206" s="30" t="s">
        <v>300</v>
      </c>
      <c r="D206" s="36" t="s">
        <v>189</v>
      </c>
      <c r="E206" s="115">
        <v>3675.87</v>
      </c>
    </row>
    <row r="207" spans="1:5" x14ac:dyDescent="0.25">
      <c r="A207" s="35" t="s">
        <v>202</v>
      </c>
      <c r="B207" s="36">
        <v>87363</v>
      </c>
      <c r="C207" s="30" t="s">
        <v>301</v>
      </c>
      <c r="D207" s="36" t="s">
        <v>189</v>
      </c>
      <c r="E207" s="115">
        <v>3673.21</v>
      </c>
    </row>
    <row r="208" spans="1:5" x14ac:dyDescent="0.25">
      <c r="A208" s="35" t="s">
        <v>202</v>
      </c>
      <c r="B208" s="36">
        <v>87364</v>
      </c>
      <c r="C208" s="30" t="s">
        <v>302</v>
      </c>
      <c r="D208" s="36" t="s">
        <v>189</v>
      </c>
      <c r="E208" s="115">
        <v>3606.14</v>
      </c>
    </row>
    <row r="209" spans="1:5" x14ac:dyDescent="0.25">
      <c r="A209" s="35" t="s">
        <v>202</v>
      </c>
      <c r="B209" s="36">
        <v>87378</v>
      </c>
      <c r="C209" s="30" t="s">
        <v>303</v>
      </c>
      <c r="D209" s="36" t="s">
        <v>189</v>
      </c>
      <c r="E209" s="115">
        <v>755.49</v>
      </c>
    </row>
    <row r="210" spans="1:5" x14ac:dyDescent="0.25">
      <c r="A210" s="35" t="s">
        <v>202</v>
      </c>
      <c r="B210" s="36">
        <v>100459</v>
      </c>
      <c r="C210" s="30" t="s">
        <v>304</v>
      </c>
      <c r="D210" s="36" t="s">
        <v>189</v>
      </c>
      <c r="E210" s="115">
        <v>0</v>
      </c>
    </row>
    <row r="211" spans="1:5" x14ac:dyDescent="0.25">
      <c r="A211" s="35" t="s">
        <v>202</v>
      </c>
      <c r="B211" s="36">
        <v>87316</v>
      </c>
      <c r="C211" s="30" t="s">
        <v>305</v>
      </c>
      <c r="D211" s="36" t="s">
        <v>189</v>
      </c>
      <c r="E211" s="115">
        <v>595.94000000000005</v>
      </c>
    </row>
    <row r="212" spans="1:5" x14ac:dyDescent="0.25">
      <c r="A212" s="35" t="s">
        <v>202</v>
      </c>
      <c r="B212" s="36">
        <v>87317</v>
      </c>
      <c r="C212" s="30" t="s">
        <v>306</v>
      </c>
      <c r="D212" s="36" t="s">
        <v>189</v>
      </c>
      <c r="E212" s="115">
        <v>564.91999999999996</v>
      </c>
    </row>
    <row r="213" spans="1:5" x14ac:dyDescent="0.25">
      <c r="A213" s="35" t="s">
        <v>202</v>
      </c>
      <c r="B213" s="36">
        <v>87355</v>
      </c>
      <c r="C213" s="30" t="s">
        <v>307</v>
      </c>
      <c r="D213" s="36" t="s">
        <v>189</v>
      </c>
      <c r="E213" s="115">
        <v>660.08</v>
      </c>
    </row>
    <row r="214" spans="1:5" x14ac:dyDescent="0.25">
      <c r="A214" s="35" t="s">
        <v>202</v>
      </c>
      <c r="B214" s="36">
        <v>87356</v>
      </c>
      <c r="C214" s="30" t="s">
        <v>308</v>
      </c>
      <c r="D214" s="36" t="s">
        <v>189</v>
      </c>
      <c r="E214" s="115">
        <v>575.15</v>
      </c>
    </row>
    <row r="215" spans="1:5" x14ac:dyDescent="0.25">
      <c r="A215" s="35" t="s">
        <v>202</v>
      </c>
      <c r="B215" s="36">
        <v>87357</v>
      </c>
      <c r="C215" s="30" t="s">
        <v>309</v>
      </c>
      <c r="D215" s="36" t="s">
        <v>189</v>
      </c>
      <c r="E215" s="115">
        <v>531.82000000000005</v>
      </c>
    </row>
    <row r="216" spans="1:5" x14ac:dyDescent="0.25">
      <c r="A216" s="35" t="s">
        <v>202</v>
      </c>
      <c r="B216" s="36">
        <v>100486</v>
      </c>
      <c r="C216" s="30" t="s">
        <v>310</v>
      </c>
      <c r="D216" s="36" t="s">
        <v>189</v>
      </c>
      <c r="E216" s="115">
        <v>868.93</v>
      </c>
    </row>
    <row r="217" spans="1:5" x14ac:dyDescent="0.25">
      <c r="A217" s="35" t="s">
        <v>202</v>
      </c>
      <c r="B217" s="36">
        <v>100482</v>
      </c>
      <c r="C217" s="30" t="s">
        <v>311</v>
      </c>
      <c r="D217" s="36" t="s">
        <v>189</v>
      </c>
      <c r="E217" s="115">
        <v>0</v>
      </c>
    </row>
    <row r="218" spans="1:5" x14ac:dyDescent="0.25">
      <c r="A218" s="35" t="s">
        <v>202</v>
      </c>
      <c r="B218" s="36">
        <v>100481</v>
      </c>
      <c r="C218" s="30" t="s">
        <v>312</v>
      </c>
      <c r="D218" s="36" t="s">
        <v>189</v>
      </c>
      <c r="E218" s="115">
        <v>723.87</v>
      </c>
    </row>
    <row r="219" spans="1:5" x14ac:dyDescent="0.25">
      <c r="A219" s="35" t="s">
        <v>202</v>
      </c>
      <c r="B219" s="36">
        <v>100492</v>
      </c>
      <c r="C219" s="30" t="s">
        <v>313</v>
      </c>
      <c r="D219" s="36" t="s">
        <v>189</v>
      </c>
      <c r="E219" s="115">
        <v>717.71</v>
      </c>
    </row>
    <row r="220" spans="1:5" x14ac:dyDescent="0.25">
      <c r="A220" s="35" t="s">
        <v>202</v>
      </c>
      <c r="B220" s="36">
        <v>100483</v>
      </c>
      <c r="C220" s="30" t="s">
        <v>314</v>
      </c>
      <c r="D220" s="36" t="s">
        <v>189</v>
      </c>
      <c r="E220" s="115">
        <v>803.93</v>
      </c>
    </row>
    <row r="221" spans="1:5" x14ac:dyDescent="0.25">
      <c r="A221" s="35" t="s">
        <v>202</v>
      </c>
      <c r="B221" s="36">
        <v>100484</v>
      </c>
      <c r="C221" s="30" t="s">
        <v>315</v>
      </c>
      <c r="D221" s="36" t="s">
        <v>189</v>
      </c>
      <c r="E221" s="115">
        <v>725.32</v>
      </c>
    </row>
    <row r="222" spans="1:5" x14ac:dyDescent="0.25">
      <c r="A222" s="35" t="s">
        <v>202</v>
      </c>
      <c r="B222" s="36">
        <v>100485</v>
      </c>
      <c r="C222" s="30" t="s">
        <v>316</v>
      </c>
      <c r="D222" s="36" t="s">
        <v>189</v>
      </c>
      <c r="E222" s="115">
        <v>689.47</v>
      </c>
    </row>
    <row r="223" spans="1:5" x14ac:dyDescent="0.25">
      <c r="A223" s="35" t="s">
        <v>202</v>
      </c>
      <c r="B223" s="36">
        <v>87373</v>
      </c>
      <c r="C223" s="30" t="s">
        <v>317</v>
      </c>
      <c r="D223" s="36" t="s">
        <v>189</v>
      </c>
      <c r="E223" s="115">
        <v>905.68</v>
      </c>
    </row>
    <row r="224" spans="1:5" x14ac:dyDescent="0.25">
      <c r="A224" s="35" t="s">
        <v>202</v>
      </c>
      <c r="B224" s="36">
        <v>100454</v>
      </c>
      <c r="C224" s="30" t="s">
        <v>318</v>
      </c>
      <c r="D224" s="36" t="s">
        <v>189</v>
      </c>
      <c r="E224" s="115">
        <v>0</v>
      </c>
    </row>
    <row r="225" spans="1:5" x14ac:dyDescent="0.25">
      <c r="A225" s="35" t="s">
        <v>202</v>
      </c>
      <c r="B225" s="36">
        <v>87301</v>
      </c>
      <c r="C225" s="30" t="s">
        <v>319</v>
      </c>
      <c r="D225" s="36" t="s">
        <v>189</v>
      </c>
      <c r="E225" s="115">
        <v>744.35</v>
      </c>
    </row>
    <row r="226" spans="1:5" x14ac:dyDescent="0.25">
      <c r="A226" s="35" t="s">
        <v>202</v>
      </c>
      <c r="B226" s="36">
        <v>87302</v>
      </c>
      <c r="C226" s="30" t="s">
        <v>320</v>
      </c>
      <c r="D226" s="36" t="s">
        <v>189</v>
      </c>
      <c r="E226" s="115">
        <v>722.17</v>
      </c>
    </row>
    <row r="227" spans="1:5" x14ac:dyDescent="0.25">
      <c r="A227" s="35" t="s">
        <v>202</v>
      </c>
      <c r="B227" s="36">
        <v>87342</v>
      </c>
      <c r="C227" s="30" t="s">
        <v>321</v>
      </c>
      <c r="D227" s="36" t="s">
        <v>189</v>
      </c>
      <c r="E227" s="115">
        <v>863.37</v>
      </c>
    </row>
    <row r="228" spans="1:5" x14ac:dyDescent="0.25">
      <c r="A228" s="35" t="s">
        <v>202</v>
      </c>
      <c r="B228" s="36">
        <v>87343</v>
      </c>
      <c r="C228" s="30" t="s">
        <v>322</v>
      </c>
      <c r="D228" s="36" t="s">
        <v>189</v>
      </c>
      <c r="E228" s="115">
        <v>748.67</v>
      </c>
    </row>
    <row r="229" spans="1:5" x14ac:dyDescent="0.25">
      <c r="A229" s="35" t="s">
        <v>202</v>
      </c>
      <c r="B229" s="36">
        <v>87344</v>
      </c>
      <c r="C229" s="30" t="s">
        <v>323</v>
      </c>
      <c r="D229" s="36" t="s">
        <v>189</v>
      </c>
      <c r="E229" s="115">
        <v>682.13</v>
      </c>
    </row>
    <row r="230" spans="1:5" x14ac:dyDescent="0.25">
      <c r="A230" s="35" t="s">
        <v>202</v>
      </c>
      <c r="B230" s="36">
        <v>88631</v>
      </c>
      <c r="C230" s="30" t="s">
        <v>324</v>
      </c>
      <c r="D230" s="36" t="s">
        <v>189</v>
      </c>
      <c r="E230" s="115">
        <v>738.94</v>
      </c>
    </row>
    <row r="231" spans="1:5" x14ac:dyDescent="0.25">
      <c r="A231" s="35" t="s">
        <v>202</v>
      </c>
      <c r="B231" s="36">
        <v>100471</v>
      </c>
      <c r="C231" s="30" t="s">
        <v>325</v>
      </c>
      <c r="D231" s="36" t="s">
        <v>189</v>
      </c>
      <c r="E231" s="115">
        <v>0</v>
      </c>
    </row>
    <row r="232" spans="1:5" x14ac:dyDescent="0.25">
      <c r="A232" s="35" t="s">
        <v>202</v>
      </c>
      <c r="B232" s="36">
        <v>100490</v>
      </c>
      <c r="C232" s="30" t="s">
        <v>326</v>
      </c>
      <c r="D232" s="36" t="s">
        <v>189</v>
      </c>
      <c r="E232" s="115">
        <v>592.07000000000005</v>
      </c>
    </row>
    <row r="233" spans="1:5" x14ac:dyDescent="0.25">
      <c r="A233" s="35" t="s">
        <v>202</v>
      </c>
      <c r="B233" s="36">
        <v>100472</v>
      </c>
      <c r="C233" s="30" t="s">
        <v>327</v>
      </c>
      <c r="D233" s="36" t="s">
        <v>189</v>
      </c>
      <c r="E233" s="115">
        <v>683.11</v>
      </c>
    </row>
    <row r="234" spans="1:5" x14ac:dyDescent="0.25">
      <c r="A234" s="35" t="s">
        <v>202</v>
      </c>
      <c r="B234" s="36">
        <v>100473</v>
      </c>
      <c r="C234" s="30" t="s">
        <v>328</v>
      </c>
      <c r="D234" s="36" t="s">
        <v>189</v>
      </c>
      <c r="E234" s="115">
        <v>603.41</v>
      </c>
    </row>
    <row r="235" spans="1:5" x14ac:dyDescent="0.25">
      <c r="A235" s="35" t="s">
        <v>202</v>
      </c>
      <c r="B235" s="36">
        <v>100474</v>
      </c>
      <c r="C235" s="30" t="s">
        <v>329</v>
      </c>
      <c r="D235" s="36" t="s">
        <v>189</v>
      </c>
      <c r="E235" s="115">
        <v>565.66999999999996</v>
      </c>
    </row>
    <row r="236" spans="1:5" x14ac:dyDescent="0.25">
      <c r="A236" s="35" t="s">
        <v>202</v>
      </c>
      <c r="B236" s="36">
        <v>87379</v>
      </c>
      <c r="C236" s="30" t="s">
        <v>330</v>
      </c>
      <c r="D236" s="36" t="s">
        <v>189</v>
      </c>
      <c r="E236" s="115">
        <v>3804.87</v>
      </c>
    </row>
    <row r="237" spans="1:5" x14ac:dyDescent="0.25">
      <c r="A237" s="35" t="s">
        <v>202</v>
      </c>
      <c r="B237" s="36">
        <v>100460</v>
      </c>
      <c r="C237" s="30" t="s">
        <v>331</v>
      </c>
      <c r="D237" s="36" t="s">
        <v>189</v>
      </c>
      <c r="E237" s="115">
        <v>0</v>
      </c>
    </row>
    <row r="238" spans="1:5" x14ac:dyDescent="0.25">
      <c r="A238" s="35" t="s">
        <v>202</v>
      </c>
      <c r="B238" s="36">
        <v>87319</v>
      </c>
      <c r="C238" s="30" t="s">
        <v>332</v>
      </c>
      <c r="D238" s="36" t="s">
        <v>189</v>
      </c>
      <c r="E238" s="115">
        <v>3652.29</v>
      </c>
    </row>
    <row r="239" spans="1:5" x14ac:dyDescent="0.25">
      <c r="A239" s="35" t="s">
        <v>202</v>
      </c>
      <c r="B239" s="36">
        <v>87320</v>
      </c>
      <c r="C239" s="30" t="s">
        <v>333</v>
      </c>
      <c r="D239" s="36" t="s">
        <v>189</v>
      </c>
      <c r="E239" s="115">
        <v>3647.5</v>
      </c>
    </row>
    <row r="240" spans="1:5" x14ac:dyDescent="0.25">
      <c r="A240" s="35" t="s">
        <v>202</v>
      </c>
      <c r="B240" s="36">
        <v>87358</v>
      </c>
      <c r="C240" s="30" t="s">
        <v>334</v>
      </c>
      <c r="D240" s="36" t="s">
        <v>189</v>
      </c>
      <c r="E240" s="115">
        <v>3627.43</v>
      </c>
    </row>
    <row r="241" spans="1:5" x14ac:dyDescent="0.25">
      <c r="A241" s="35" t="s">
        <v>202</v>
      </c>
      <c r="B241" s="36">
        <v>87359</v>
      </c>
      <c r="C241" s="30" t="s">
        <v>335</v>
      </c>
      <c r="D241" s="36" t="s">
        <v>189</v>
      </c>
      <c r="E241" s="115">
        <v>3571.84</v>
      </c>
    </row>
    <row r="242" spans="1:5" x14ac:dyDescent="0.25">
      <c r="A242" s="35" t="s">
        <v>202</v>
      </c>
      <c r="B242" s="36">
        <v>87376</v>
      </c>
      <c r="C242" s="30" t="s">
        <v>336</v>
      </c>
      <c r="D242" s="36" t="s">
        <v>189</v>
      </c>
      <c r="E242" s="115">
        <v>720.7</v>
      </c>
    </row>
    <row r="243" spans="1:5" x14ac:dyDescent="0.25">
      <c r="A243" s="35" t="s">
        <v>202</v>
      </c>
      <c r="B243" s="36">
        <v>100457</v>
      </c>
      <c r="C243" s="30" t="s">
        <v>337</v>
      </c>
      <c r="D243" s="36" t="s">
        <v>189</v>
      </c>
      <c r="E243" s="115">
        <v>0</v>
      </c>
    </row>
    <row r="244" spans="1:5" x14ac:dyDescent="0.25">
      <c r="A244" s="35" t="s">
        <v>202</v>
      </c>
      <c r="B244" s="36">
        <v>87310</v>
      </c>
      <c r="C244" s="30" t="s">
        <v>338</v>
      </c>
      <c r="D244" s="36" t="s">
        <v>189</v>
      </c>
      <c r="E244" s="115">
        <v>545.25</v>
      </c>
    </row>
    <row r="245" spans="1:5" x14ac:dyDescent="0.25">
      <c r="A245" s="35" t="s">
        <v>202</v>
      </c>
      <c r="B245" s="36">
        <v>87311</v>
      </c>
      <c r="C245" s="30" t="s">
        <v>339</v>
      </c>
      <c r="D245" s="36" t="s">
        <v>189</v>
      </c>
      <c r="E245" s="115">
        <v>523.87</v>
      </c>
    </row>
    <row r="246" spans="1:5" x14ac:dyDescent="0.25">
      <c r="A246" s="35" t="s">
        <v>202</v>
      </c>
      <c r="B246" s="36">
        <v>87350</v>
      </c>
      <c r="C246" s="30" t="s">
        <v>340</v>
      </c>
      <c r="D246" s="36" t="s">
        <v>189</v>
      </c>
      <c r="E246" s="115">
        <v>619.72</v>
      </c>
    </row>
    <row r="247" spans="1:5" x14ac:dyDescent="0.25">
      <c r="A247" s="35" t="s">
        <v>202</v>
      </c>
      <c r="B247" s="36">
        <v>87351</v>
      </c>
      <c r="C247" s="30" t="s">
        <v>341</v>
      </c>
      <c r="D247" s="36" t="s">
        <v>189</v>
      </c>
      <c r="E247" s="115">
        <v>501.61</v>
      </c>
    </row>
    <row r="248" spans="1:5" x14ac:dyDescent="0.25">
      <c r="A248" s="35" t="s">
        <v>202</v>
      </c>
      <c r="B248" s="36">
        <v>87374</v>
      </c>
      <c r="C248" s="30" t="s">
        <v>342</v>
      </c>
      <c r="D248" s="36" t="s">
        <v>189</v>
      </c>
      <c r="E248" s="115">
        <v>855.14</v>
      </c>
    </row>
    <row r="249" spans="1:5" x14ac:dyDescent="0.25">
      <c r="A249" s="35" t="s">
        <v>202</v>
      </c>
      <c r="B249" s="36">
        <v>100455</v>
      </c>
      <c r="C249" s="30" t="s">
        <v>343</v>
      </c>
      <c r="D249" s="36" t="s">
        <v>189</v>
      </c>
      <c r="E249" s="115">
        <v>0</v>
      </c>
    </row>
    <row r="250" spans="1:5" x14ac:dyDescent="0.25">
      <c r="A250" s="35" t="s">
        <v>202</v>
      </c>
      <c r="B250" s="36">
        <v>87304</v>
      </c>
      <c r="C250" s="30" t="s">
        <v>344</v>
      </c>
      <c r="D250" s="36" t="s">
        <v>189</v>
      </c>
      <c r="E250" s="115">
        <v>676.9</v>
      </c>
    </row>
    <row r="251" spans="1:5" x14ac:dyDescent="0.25">
      <c r="A251" s="35" t="s">
        <v>202</v>
      </c>
      <c r="B251" s="36">
        <v>87305</v>
      </c>
      <c r="C251" s="30" t="s">
        <v>345</v>
      </c>
      <c r="D251" s="36" t="s">
        <v>189</v>
      </c>
      <c r="E251" s="115">
        <v>674.38</v>
      </c>
    </row>
    <row r="252" spans="1:5" x14ac:dyDescent="0.25">
      <c r="A252" s="35" t="s">
        <v>202</v>
      </c>
      <c r="B252" s="36">
        <v>87345</v>
      </c>
      <c r="C252" s="30" t="s">
        <v>346</v>
      </c>
      <c r="D252" s="36" t="s">
        <v>189</v>
      </c>
      <c r="E252" s="115">
        <v>777.73</v>
      </c>
    </row>
    <row r="253" spans="1:5" x14ac:dyDescent="0.25">
      <c r="A253" s="35" t="s">
        <v>202</v>
      </c>
      <c r="B253" s="36">
        <v>87346</v>
      </c>
      <c r="C253" s="30" t="s">
        <v>347</v>
      </c>
      <c r="D253" s="36" t="s">
        <v>189</v>
      </c>
      <c r="E253" s="115">
        <v>682.74</v>
      </c>
    </row>
    <row r="254" spans="1:5" x14ac:dyDescent="0.25">
      <c r="A254" s="35" t="s">
        <v>202</v>
      </c>
      <c r="B254" s="36">
        <v>87347</v>
      </c>
      <c r="C254" s="30" t="s">
        <v>348</v>
      </c>
      <c r="D254" s="36" t="s">
        <v>189</v>
      </c>
      <c r="E254" s="115">
        <v>629.76</v>
      </c>
    </row>
    <row r="255" spans="1:5" x14ac:dyDescent="0.25">
      <c r="A255" s="35" t="s">
        <v>202</v>
      </c>
      <c r="B255" s="36">
        <v>87366</v>
      </c>
      <c r="C255" s="30" t="s">
        <v>349</v>
      </c>
      <c r="D255" s="36" t="s">
        <v>189</v>
      </c>
      <c r="E255" s="115">
        <v>752.27</v>
      </c>
    </row>
    <row r="256" spans="1:5" x14ac:dyDescent="0.25">
      <c r="A256" s="35" t="s">
        <v>202</v>
      </c>
      <c r="B256" s="36">
        <v>100448</v>
      </c>
      <c r="C256" s="30" t="s">
        <v>350</v>
      </c>
      <c r="D256" s="36" t="s">
        <v>189</v>
      </c>
      <c r="E256" s="115">
        <v>0</v>
      </c>
    </row>
    <row r="257" spans="1:5" x14ac:dyDescent="0.25">
      <c r="A257" s="35" t="s">
        <v>202</v>
      </c>
      <c r="B257" s="36">
        <v>87283</v>
      </c>
      <c r="C257" s="30" t="s">
        <v>351</v>
      </c>
      <c r="D257" s="36" t="s">
        <v>189</v>
      </c>
      <c r="E257" s="115">
        <v>568.86</v>
      </c>
    </row>
    <row r="258" spans="1:5" x14ac:dyDescent="0.25">
      <c r="A258" s="35" t="s">
        <v>202</v>
      </c>
      <c r="B258" s="36">
        <v>87284</v>
      </c>
      <c r="C258" s="30" t="s">
        <v>352</v>
      </c>
      <c r="D258" s="36" t="s">
        <v>189</v>
      </c>
      <c r="E258" s="115">
        <v>551.42999999999995</v>
      </c>
    </row>
    <row r="259" spans="1:5" x14ac:dyDescent="0.25">
      <c r="A259" s="35" t="s">
        <v>202</v>
      </c>
      <c r="B259" s="36">
        <v>87329</v>
      </c>
      <c r="C259" s="30" t="s">
        <v>353</v>
      </c>
      <c r="D259" s="36" t="s">
        <v>189</v>
      </c>
      <c r="E259" s="115">
        <v>637.22</v>
      </c>
    </row>
    <row r="260" spans="1:5" x14ac:dyDescent="0.25">
      <c r="A260" s="35" t="s">
        <v>202</v>
      </c>
      <c r="B260" s="36">
        <v>87330</v>
      </c>
      <c r="C260" s="30" t="s">
        <v>354</v>
      </c>
      <c r="D260" s="36" t="s">
        <v>189</v>
      </c>
      <c r="E260" s="115">
        <v>526.65</v>
      </c>
    </row>
    <row r="261" spans="1:5" x14ac:dyDescent="0.25">
      <c r="A261" s="35" t="s">
        <v>202</v>
      </c>
      <c r="B261" s="36">
        <v>87375</v>
      </c>
      <c r="C261" s="30" t="s">
        <v>355</v>
      </c>
      <c r="D261" s="36" t="s">
        <v>189</v>
      </c>
      <c r="E261" s="115">
        <v>824.39</v>
      </c>
    </row>
    <row r="262" spans="1:5" x14ac:dyDescent="0.25">
      <c r="A262" s="35" t="s">
        <v>202</v>
      </c>
      <c r="B262" s="36">
        <v>100456</v>
      </c>
      <c r="C262" s="30" t="s">
        <v>356</v>
      </c>
      <c r="D262" s="36" t="s">
        <v>189</v>
      </c>
      <c r="E262" s="115">
        <v>0</v>
      </c>
    </row>
    <row r="263" spans="1:5" x14ac:dyDescent="0.25">
      <c r="A263" s="35" t="s">
        <v>202</v>
      </c>
      <c r="B263" s="36">
        <v>87307</v>
      </c>
      <c r="C263" s="30" t="s">
        <v>357</v>
      </c>
      <c r="D263" s="36" t="s">
        <v>189</v>
      </c>
      <c r="E263" s="115">
        <v>654.76</v>
      </c>
    </row>
    <row r="264" spans="1:5" x14ac:dyDescent="0.25">
      <c r="A264" s="35" t="s">
        <v>202</v>
      </c>
      <c r="B264" s="36">
        <v>87308</v>
      </c>
      <c r="C264" s="30" t="s">
        <v>358</v>
      </c>
      <c r="D264" s="36" t="s">
        <v>189</v>
      </c>
      <c r="E264" s="115">
        <v>632.91</v>
      </c>
    </row>
    <row r="265" spans="1:5" x14ac:dyDescent="0.25">
      <c r="A265" s="35" t="s">
        <v>202</v>
      </c>
      <c r="B265" s="36">
        <v>87348</v>
      </c>
      <c r="C265" s="30" t="s">
        <v>359</v>
      </c>
      <c r="D265" s="36" t="s">
        <v>189</v>
      </c>
      <c r="E265" s="115">
        <v>713.25</v>
      </c>
    </row>
    <row r="266" spans="1:5" x14ac:dyDescent="0.25">
      <c r="A266" s="35" t="s">
        <v>202</v>
      </c>
      <c r="B266" s="36">
        <v>87349</v>
      </c>
      <c r="C266" s="30" t="s">
        <v>360</v>
      </c>
      <c r="D266" s="36" t="s">
        <v>189</v>
      </c>
      <c r="E266" s="115">
        <v>585.87</v>
      </c>
    </row>
    <row r="267" spans="1:5" x14ac:dyDescent="0.25">
      <c r="A267" s="35" t="s">
        <v>202</v>
      </c>
      <c r="B267" s="36">
        <v>87365</v>
      </c>
      <c r="C267" s="30" t="s">
        <v>361</v>
      </c>
      <c r="D267" s="36" t="s">
        <v>189</v>
      </c>
      <c r="E267" s="115">
        <v>717.05</v>
      </c>
    </row>
    <row r="268" spans="1:5" x14ac:dyDescent="0.25">
      <c r="A268" s="35" t="s">
        <v>202</v>
      </c>
      <c r="B268" s="36">
        <v>100447</v>
      </c>
      <c r="C268" s="30" t="s">
        <v>362</v>
      </c>
      <c r="D268" s="36" t="s">
        <v>189</v>
      </c>
      <c r="E268" s="115">
        <v>0</v>
      </c>
    </row>
    <row r="269" spans="1:5" x14ac:dyDescent="0.25">
      <c r="A269" s="35" t="s">
        <v>202</v>
      </c>
      <c r="B269" s="36">
        <v>87280</v>
      </c>
      <c r="C269" s="30" t="s">
        <v>363</v>
      </c>
      <c r="D269" s="36" t="s">
        <v>189</v>
      </c>
      <c r="E269" s="115">
        <v>558.52</v>
      </c>
    </row>
    <row r="270" spans="1:5" x14ac:dyDescent="0.25">
      <c r="A270" s="35" t="s">
        <v>202</v>
      </c>
      <c r="B270" s="36">
        <v>87281</v>
      </c>
      <c r="C270" s="30" t="s">
        <v>364</v>
      </c>
      <c r="D270" s="36" t="s">
        <v>189</v>
      </c>
      <c r="E270" s="115">
        <v>541.21</v>
      </c>
    </row>
    <row r="271" spans="1:5" x14ac:dyDescent="0.25">
      <c r="A271" s="35" t="s">
        <v>202</v>
      </c>
      <c r="B271" s="36">
        <v>87327</v>
      </c>
      <c r="C271" s="30" t="s">
        <v>365</v>
      </c>
      <c r="D271" s="36" t="s">
        <v>189</v>
      </c>
      <c r="E271" s="115">
        <v>595.16</v>
      </c>
    </row>
    <row r="272" spans="1:5" x14ac:dyDescent="0.25">
      <c r="A272" s="35" t="s">
        <v>202</v>
      </c>
      <c r="B272" s="36">
        <v>87328</v>
      </c>
      <c r="C272" s="30" t="s">
        <v>366</v>
      </c>
      <c r="D272" s="36" t="s">
        <v>189</v>
      </c>
      <c r="E272" s="115">
        <v>497.16</v>
      </c>
    </row>
    <row r="273" spans="1:5" x14ac:dyDescent="0.25">
      <c r="A273" s="35" t="s">
        <v>202</v>
      </c>
      <c r="B273" s="36">
        <v>87410</v>
      </c>
      <c r="C273" s="30" t="s">
        <v>367</v>
      </c>
      <c r="D273" s="36" t="s">
        <v>189</v>
      </c>
      <c r="E273" s="115">
        <v>1017.64</v>
      </c>
    </row>
    <row r="274" spans="1:5" x14ac:dyDescent="0.25">
      <c r="A274" s="35" t="s">
        <v>368</v>
      </c>
      <c r="B274" s="36">
        <v>95577</v>
      </c>
      <c r="C274" s="30" t="s">
        <v>369</v>
      </c>
      <c r="D274" s="36" t="s">
        <v>370</v>
      </c>
      <c r="E274" s="115">
        <v>11.29</v>
      </c>
    </row>
    <row r="275" spans="1:5" x14ac:dyDescent="0.25">
      <c r="A275" s="35" t="s">
        <v>368</v>
      </c>
      <c r="B275" s="36">
        <v>95578</v>
      </c>
      <c r="C275" s="30" t="s">
        <v>371</v>
      </c>
      <c r="D275" s="36" t="s">
        <v>370</v>
      </c>
      <c r="E275" s="115">
        <v>9.24</v>
      </c>
    </row>
    <row r="276" spans="1:5" x14ac:dyDescent="0.25">
      <c r="A276" s="35" t="s">
        <v>368</v>
      </c>
      <c r="B276" s="36">
        <v>95579</v>
      </c>
      <c r="C276" s="30" t="s">
        <v>372</v>
      </c>
      <c r="D276" s="36" t="s">
        <v>370</v>
      </c>
      <c r="E276" s="115">
        <v>8.8000000000000007</v>
      </c>
    </row>
    <row r="277" spans="1:5" x14ac:dyDescent="0.25">
      <c r="A277" s="35" t="s">
        <v>368</v>
      </c>
      <c r="B277" s="36">
        <v>95580</v>
      </c>
      <c r="C277" s="30" t="s">
        <v>373</v>
      </c>
      <c r="D277" s="36" t="s">
        <v>370</v>
      </c>
      <c r="E277" s="115">
        <v>10.050000000000001</v>
      </c>
    </row>
    <row r="278" spans="1:5" x14ac:dyDescent="0.25">
      <c r="A278" s="35" t="s">
        <v>368</v>
      </c>
      <c r="B278" s="36">
        <v>95581</v>
      </c>
      <c r="C278" s="30" t="s">
        <v>374</v>
      </c>
      <c r="D278" s="36" t="s">
        <v>370</v>
      </c>
      <c r="E278" s="115">
        <v>9.99</v>
      </c>
    </row>
    <row r="279" spans="1:5" x14ac:dyDescent="0.25">
      <c r="A279" s="35" t="s">
        <v>368</v>
      </c>
      <c r="B279" s="36">
        <v>95582</v>
      </c>
      <c r="C279" s="30" t="s">
        <v>375</v>
      </c>
      <c r="D279" s="36" t="s">
        <v>370</v>
      </c>
      <c r="E279" s="115">
        <v>10.85</v>
      </c>
    </row>
    <row r="280" spans="1:5" x14ac:dyDescent="0.25">
      <c r="A280" s="35" t="s">
        <v>368</v>
      </c>
      <c r="B280" s="36">
        <v>95576</v>
      </c>
      <c r="C280" s="30" t="s">
        <v>376</v>
      </c>
      <c r="D280" s="36" t="s">
        <v>370</v>
      </c>
      <c r="E280" s="115">
        <v>13.78</v>
      </c>
    </row>
    <row r="281" spans="1:5" x14ac:dyDescent="0.25">
      <c r="A281" s="35" t="s">
        <v>368</v>
      </c>
      <c r="B281" s="36">
        <v>95583</v>
      </c>
      <c r="C281" s="30" t="s">
        <v>377</v>
      </c>
      <c r="D281" s="36" t="s">
        <v>370</v>
      </c>
      <c r="E281" s="115">
        <v>19.16</v>
      </c>
    </row>
    <row r="282" spans="1:5" x14ac:dyDescent="0.25">
      <c r="A282" s="35" t="s">
        <v>368</v>
      </c>
      <c r="B282" s="36">
        <v>95584</v>
      </c>
      <c r="C282" s="30" t="s">
        <v>378</v>
      </c>
      <c r="D282" s="36" t="s">
        <v>370</v>
      </c>
      <c r="E282" s="115">
        <v>15.95</v>
      </c>
    </row>
    <row r="283" spans="1:5" x14ac:dyDescent="0.25">
      <c r="A283" s="35" t="s">
        <v>368</v>
      </c>
      <c r="B283" s="36">
        <v>95593</v>
      </c>
      <c r="C283" s="30" t="s">
        <v>379</v>
      </c>
      <c r="D283" s="36" t="s">
        <v>370</v>
      </c>
      <c r="E283" s="115">
        <v>15.95</v>
      </c>
    </row>
    <row r="284" spans="1:5" x14ac:dyDescent="0.25">
      <c r="A284" s="35" t="s">
        <v>368</v>
      </c>
      <c r="B284" s="36">
        <v>95592</v>
      </c>
      <c r="C284" s="30" t="s">
        <v>380</v>
      </c>
      <c r="D284" s="36" t="s">
        <v>370</v>
      </c>
      <c r="E284" s="115">
        <v>19.16</v>
      </c>
    </row>
    <row r="285" spans="1:5" x14ac:dyDescent="0.25">
      <c r="A285" s="35" t="s">
        <v>381</v>
      </c>
      <c r="B285" s="36">
        <v>92919</v>
      </c>
      <c r="C285" s="30" t="s">
        <v>382</v>
      </c>
      <c r="D285" s="36" t="s">
        <v>370</v>
      </c>
      <c r="E285" s="115">
        <v>13.2</v>
      </c>
    </row>
    <row r="286" spans="1:5" x14ac:dyDescent="0.25">
      <c r="A286" s="35" t="s">
        <v>381</v>
      </c>
      <c r="B286" s="36">
        <v>92921</v>
      </c>
      <c r="C286" s="30" t="s">
        <v>383</v>
      </c>
      <c r="D286" s="36" t="s">
        <v>370</v>
      </c>
      <c r="E286" s="115">
        <v>10.71</v>
      </c>
    </row>
    <row r="287" spans="1:5" x14ac:dyDescent="0.25">
      <c r="A287" s="35" t="s">
        <v>381</v>
      </c>
      <c r="B287" s="36">
        <v>92922</v>
      </c>
      <c r="C287" s="30" t="s">
        <v>384</v>
      </c>
      <c r="D287" s="36" t="s">
        <v>370</v>
      </c>
      <c r="E287" s="115">
        <v>10.029999999999999</v>
      </c>
    </row>
    <row r="288" spans="1:5" x14ac:dyDescent="0.25">
      <c r="A288" s="35" t="s">
        <v>381</v>
      </c>
      <c r="B288" s="36">
        <v>92923</v>
      </c>
      <c r="C288" s="30" t="s">
        <v>385</v>
      </c>
      <c r="D288" s="36" t="s">
        <v>370</v>
      </c>
      <c r="E288" s="115">
        <v>11.03</v>
      </c>
    </row>
    <row r="289" spans="1:5" x14ac:dyDescent="0.25">
      <c r="A289" s="35" t="s">
        <v>381</v>
      </c>
      <c r="B289" s="36">
        <v>92924</v>
      </c>
      <c r="C289" s="30" t="s">
        <v>386</v>
      </c>
      <c r="D289" s="36" t="s">
        <v>370</v>
      </c>
      <c r="E289" s="115">
        <v>10.75</v>
      </c>
    </row>
    <row r="290" spans="1:5" x14ac:dyDescent="0.25">
      <c r="A290" s="35" t="s">
        <v>381</v>
      </c>
      <c r="B290" s="36">
        <v>104104</v>
      </c>
      <c r="C290" s="30" t="s">
        <v>387</v>
      </c>
      <c r="D290" s="36" t="s">
        <v>370</v>
      </c>
      <c r="E290" s="115">
        <v>11.04</v>
      </c>
    </row>
    <row r="291" spans="1:5" x14ac:dyDescent="0.25">
      <c r="A291" s="35" t="s">
        <v>381</v>
      </c>
      <c r="B291" s="36">
        <v>92916</v>
      </c>
      <c r="C291" s="30" t="s">
        <v>388</v>
      </c>
      <c r="D291" s="36" t="s">
        <v>370</v>
      </c>
      <c r="E291" s="115">
        <v>17.7</v>
      </c>
    </row>
    <row r="292" spans="1:5" x14ac:dyDescent="0.25">
      <c r="A292" s="35" t="s">
        <v>381</v>
      </c>
      <c r="B292" s="36">
        <v>92917</v>
      </c>
      <c r="C292" s="30" t="s">
        <v>389</v>
      </c>
      <c r="D292" s="36" t="s">
        <v>370</v>
      </c>
      <c r="E292" s="115">
        <v>15.51</v>
      </c>
    </row>
    <row r="293" spans="1:5" x14ac:dyDescent="0.25">
      <c r="A293" s="35" t="s">
        <v>381</v>
      </c>
      <c r="B293" s="36">
        <v>92915</v>
      </c>
      <c r="C293" s="30" t="s">
        <v>390</v>
      </c>
      <c r="D293" s="36" t="s">
        <v>370</v>
      </c>
      <c r="E293" s="115">
        <v>20.36</v>
      </c>
    </row>
    <row r="294" spans="1:5" x14ac:dyDescent="0.25">
      <c r="A294" s="35" t="s">
        <v>381</v>
      </c>
      <c r="B294" s="36">
        <v>92771</v>
      </c>
      <c r="C294" s="30" t="s">
        <v>391</v>
      </c>
      <c r="D294" s="36" t="s">
        <v>370</v>
      </c>
      <c r="E294" s="115">
        <v>11.12</v>
      </c>
    </row>
    <row r="295" spans="1:5" x14ac:dyDescent="0.25">
      <c r="A295" s="35" t="s">
        <v>381</v>
      </c>
      <c r="B295" s="36">
        <v>92772</v>
      </c>
      <c r="C295" s="30" t="s">
        <v>392</v>
      </c>
      <c r="D295" s="36" t="s">
        <v>370</v>
      </c>
      <c r="E295" s="115">
        <v>9.1999999999999993</v>
      </c>
    </row>
    <row r="296" spans="1:5" x14ac:dyDescent="0.25">
      <c r="A296" s="35" t="s">
        <v>381</v>
      </c>
      <c r="B296" s="36">
        <v>92773</v>
      </c>
      <c r="C296" s="30" t="s">
        <v>393</v>
      </c>
      <c r="D296" s="36" t="s">
        <v>370</v>
      </c>
      <c r="E296" s="115">
        <v>8.9499999999999993</v>
      </c>
    </row>
    <row r="297" spans="1:5" x14ac:dyDescent="0.25">
      <c r="A297" s="35" t="s">
        <v>381</v>
      </c>
      <c r="B297" s="36">
        <v>92774</v>
      </c>
      <c r="C297" s="30" t="s">
        <v>394</v>
      </c>
      <c r="D297" s="36" t="s">
        <v>370</v>
      </c>
      <c r="E297" s="115">
        <v>10.26</v>
      </c>
    </row>
    <row r="298" spans="1:5" x14ac:dyDescent="0.25">
      <c r="A298" s="35" t="s">
        <v>381</v>
      </c>
      <c r="B298" s="36">
        <v>92769</v>
      </c>
      <c r="C298" s="30" t="s">
        <v>395</v>
      </c>
      <c r="D298" s="36" t="s">
        <v>370</v>
      </c>
      <c r="E298" s="115">
        <v>14.03</v>
      </c>
    </row>
    <row r="299" spans="1:5" x14ac:dyDescent="0.25">
      <c r="A299" s="35" t="s">
        <v>381</v>
      </c>
      <c r="B299" s="36">
        <v>92770</v>
      </c>
      <c r="C299" s="30" t="s">
        <v>396</v>
      </c>
      <c r="D299" s="36" t="s">
        <v>370</v>
      </c>
      <c r="E299" s="115">
        <v>12.73</v>
      </c>
    </row>
    <row r="300" spans="1:5" x14ac:dyDescent="0.25">
      <c r="A300" s="35" t="s">
        <v>381</v>
      </c>
      <c r="B300" s="36">
        <v>92767</v>
      </c>
      <c r="C300" s="30" t="s">
        <v>397</v>
      </c>
      <c r="D300" s="36" t="s">
        <v>370</v>
      </c>
      <c r="E300" s="115">
        <v>18.329999999999998</v>
      </c>
    </row>
    <row r="301" spans="1:5" x14ac:dyDescent="0.25">
      <c r="A301" s="35" t="s">
        <v>381</v>
      </c>
      <c r="B301" s="36">
        <v>92768</v>
      </c>
      <c r="C301" s="30" t="s">
        <v>398</v>
      </c>
      <c r="D301" s="36" t="s">
        <v>370</v>
      </c>
      <c r="E301" s="115">
        <v>15.58</v>
      </c>
    </row>
    <row r="302" spans="1:5" x14ac:dyDescent="0.25">
      <c r="A302" s="35" t="s">
        <v>381</v>
      </c>
      <c r="B302" s="36">
        <v>92762</v>
      </c>
      <c r="C302" s="30" t="s">
        <v>399</v>
      </c>
      <c r="D302" s="36" t="s">
        <v>370</v>
      </c>
      <c r="E302" s="115">
        <v>11.77</v>
      </c>
    </row>
    <row r="303" spans="1:5" x14ac:dyDescent="0.25">
      <c r="A303" s="35" t="s">
        <v>381</v>
      </c>
      <c r="B303" s="36">
        <v>92763</v>
      </c>
      <c r="C303" s="30" t="s">
        <v>400</v>
      </c>
      <c r="D303" s="36" t="s">
        <v>370</v>
      </c>
      <c r="E303" s="115">
        <v>9.76</v>
      </c>
    </row>
    <row r="304" spans="1:5" x14ac:dyDescent="0.25">
      <c r="A304" s="35" t="s">
        <v>381</v>
      </c>
      <c r="B304" s="36">
        <v>92764</v>
      </c>
      <c r="C304" s="30" t="s">
        <v>401</v>
      </c>
      <c r="D304" s="36" t="s">
        <v>370</v>
      </c>
      <c r="E304" s="115">
        <v>9.32</v>
      </c>
    </row>
    <row r="305" spans="1:5" x14ac:dyDescent="0.25">
      <c r="A305" s="35" t="s">
        <v>381</v>
      </c>
      <c r="B305" s="36">
        <v>92765</v>
      </c>
      <c r="C305" s="30" t="s">
        <v>402</v>
      </c>
      <c r="D305" s="36" t="s">
        <v>370</v>
      </c>
      <c r="E305" s="115">
        <v>10.48</v>
      </c>
    </row>
    <row r="306" spans="1:5" x14ac:dyDescent="0.25">
      <c r="A306" s="35" t="s">
        <v>381</v>
      </c>
      <c r="B306" s="36">
        <v>92766</v>
      </c>
      <c r="C306" s="30" t="s">
        <v>403</v>
      </c>
      <c r="D306" s="36" t="s">
        <v>370</v>
      </c>
      <c r="E306" s="115">
        <v>10.31</v>
      </c>
    </row>
    <row r="307" spans="1:5" x14ac:dyDescent="0.25">
      <c r="A307" s="35" t="s">
        <v>381</v>
      </c>
      <c r="B307" s="36">
        <v>104105</v>
      </c>
      <c r="C307" s="30" t="s">
        <v>404</v>
      </c>
      <c r="D307" s="36" t="s">
        <v>370</v>
      </c>
      <c r="E307" s="115">
        <v>11.05</v>
      </c>
    </row>
    <row r="308" spans="1:5" x14ac:dyDescent="0.25">
      <c r="A308" s="35" t="s">
        <v>381</v>
      </c>
      <c r="B308" s="36">
        <v>92760</v>
      </c>
      <c r="C308" s="30" t="s">
        <v>405</v>
      </c>
      <c r="D308" s="36" t="s">
        <v>370</v>
      </c>
      <c r="E308" s="115">
        <v>14.82</v>
      </c>
    </row>
    <row r="309" spans="1:5" x14ac:dyDescent="0.25">
      <c r="A309" s="35" t="s">
        <v>381</v>
      </c>
      <c r="B309" s="36">
        <v>92761</v>
      </c>
      <c r="C309" s="30" t="s">
        <v>406</v>
      </c>
      <c r="D309" s="36" t="s">
        <v>370</v>
      </c>
      <c r="E309" s="115">
        <v>13.45</v>
      </c>
    </row>
    <row r="310" spans="1:5" x14ac:dyDescent="0.25">
      <c r="A310" s="35" t="s">
        <v>381</v>
      </c>
      <c r="B310" s="36">
        <v>92759</v>
      </c>
      <c r="C310" s="30" t="s">
        <v>407</v>
      </c>
      <c r="D310" s="36" t="s">
        <v>370</v>
      </c>
      <c r="E310" s="115">
        <v>16.440000000000001</v>
      </c>
    </row>
    <row r="311" spans="1:5" x14ac:dyDescent="0.25">
      <c r="A311" s="35" t="s">
        <v>381</v>
      </c>
      <c r="B311" s="36">
        <v>104108</v>
      </c>
      <c r="C311" s="30" t="s">
        <v>408</v>
      </c>
      <c r="D311" s="36" t="s">
        <v>370</v>
      </c>
      <c r="E311" s="115">
        <v>14.32</v>
      </c>
    </row>
    <row r="312" spans="1:5" x14ac:dyDescent="0.25">
      <c r="A312" s="35" t="s">
        <v>381</v>
      </c>
      <c r="B312" s="36">
        <v>104107</v>
      </c>
      <c r="C312" s="30" t="s">
        <v>409</v>
      </c>
      <c r="D312" s="36" t="s">
        <v>370</v>
      </c>
      <c r="E312" s="115">
        <v>11.96</v>
      </c>
    </row>
    <row r="313" spans="1:5" x14ac:dyDescent="0.25">
      <c r="A313" s="35" t="s">
        <v>381</v>
      </c>
      <c r="B313" s="36">
        <v>104106</v>
      </c>
      <c r="C313" s="30" t="s">
        <v>410</v>
      </c>
      <c r="D313" s="36" t="s">
        <v>370</v>
      </c>
      <c r="E313" s="115">
        <v>10.99</v>
      </c>
    </row>
    <row r="314" spans="1:5" x14ac:dyDescent="0.25">
      <c r="A314" s="35" t="s">
        <v>381</v>
      </c>
      <c r="B314" s="36">
        <v>104110</v>
      </c>
      <c r="C314" s="30" t="s">
        <v>411</v>
      </c>
      <c r="D314" s="36" t="s">
        <v>370</v>
      </c>
      <c r="E314" s="115">
        <v>21.6</v>
      </c>
    </row>
    <row r="315" spans="1:5" x14ac:dyDescent="0.25">
      <c r="A315" s="35" t="s">
        <v>381</v>
      </c>
      <c r="B315" s="36">
        <v>104109</v>
      </c>
      <c r="C315" s="30" t="s">
        <v>412</v>
      </c>
      <c r="D315" s="36" t="s">
        <v>370</v>
      </c>
      <c r="E315" s="115">
        <v>18.27</v>
      </c>
    </row>
    <row r="316" spans="1:5" x14ac:dyDescent="0.25">
      <c r="A316" s="35" t="s">
        <v>381</v>
      </c>
      <c r="B316" s="36">
        <v>104111</v>
      </c>
      <c r="C316" s="30" t="s">
        <v>413</v>
      </c>
      <c r="D316" s="36" t="s">
        <v>370</v>
      </c>
      <c r="E316" s="115">
        <v>25.61</v>
      </c>
    </row>
    <row r="317" spans="1:5" x14ac:dyDescent="0.25">
      <c r="A317" s="35" t="s">
        <v>381</v>
      </c>
      <c r="B317" s="36">
        <v>92884</v>
      </c>
      <c r="C317" s="30" t="s">
        <v>414</v>
      </c>
      <c r="D317" s="36" t="s">
        <v>370</v>
      </c>
      <c r="E317" s="115">
        <v>13.19</v>
      </c>
    </row>
    <row r="318" spans="1:5" x14ac:dyDescent="0.25">
      <c r="A318" s="35" t="s">
        <v>381</v>
      </c>
      <c r="B318" s="36">
        <v>92885</v>
      </c>
      <c r="C318" s="30" t="s">
        <v>415</v>
      </c>
      <c r="D318" s="36" t="s">
        <v>370</v>
      </c>
      <c r="E318" s="115">
        <v>12.27</v>
      </c>
    </row>
    <row r="319" spans="1:5" x14ac:dyDescent="0.25">
      <c r="A319" s="35" t="s">
        <v>381</v>
      </c>
      <c r="B319" s="36">
        <v>92886</v>
      </c>
      <c r="C319" s="30" t="s">
        <v>416</v>
      </c>
      <c r="D319" s="36" t="s">
        <v>370</v>
      </c>
      <c r="E319" s="115">
        <v>11.51</v>
      </c>
    </row>
    <row r="320" spans="1:5" x14ac:dyDescent="0.25">
      <c r="A320" s="35" t="s">
        <v>381</v>
      </c>
      <c r="B320" s="36">
        <v>92887</v>
      </c>
      <c r="C320" s="30" t="s">
        <v>417</v>
      </c>
      <c r="D320" s="36" t="s">
        <v>370</v>
      </c>
      <c r="E320" s="115">
        <v>11.27</v>
      </c>
    </row>
    <row r="321" spans="1:5" x14ac:dyDescent="0.25">
      <c r="A321" s="35" t="s">
        <v>381</v>
      </c>
      <c r="B321" s="36">
        <v>92888</v>
      </c>
      <c r="C321" s="30" t="s">
        <v>418</v>
      </c>
      <c r="D321" s="36" t="s">
        <v>370</v>
      </c>
      <c r="E321" s="115">
        <v>10.9</v>
      </c>
    </row>
    <row r="322" spans="1:5" x14ac:dyDescent="0.25">
      <c r="A322" s="35" t="s">
        <v>381</v>
      </c>
      <c r="B322" s="36">
        <v>92882</v>
      </c>
      <c r="C322" s="30" t="s">
        <v>419</v>
      </c>
      <c r="D322" s="36" t="s">
        <v>370</v>
      </c>
      <c r="E322" s="115">
        <v>15.19</v>
      </c>
    </row>
    <row r="323" spans="1:5" x14ac:dyDescent="0.25">
      <c r="A323" s="35" t="s">
        <v>381</v>
      </c>
      <c r="B323" s="36">
        <v>92883</v>
      </c>
      <c r="C323" s="30" t="s">
        <v>420</v>
      </c>
      <c r="D323" s="36" t="s">
        <v>370</v>
      </c>
      <c r="E323" s="115">
        <v>13.48</v>
      </c>
    </row>
    <row r="324" spans="1:5" x14ac:dyDescent="0.25">
      <c r="A324" s="35" t="s">
        <v>381</v>
      </c>
      <c r="B324" s="36">
        <v>92877</v>
      </c>
      <c r="C324" s="30" t="s">
        <v>421</v>
      </c>
      <c r="D324" s="36" t="s">
        <v>370</v>
      </c>
      <c r="E324" s="115">
        <v>10.01</v>
      </c>
    </row>
    <row r="325" spans="1:5" x14ac:dyDescent="0.25">
      <c r="A325" s="35" t="s">
        <v>381</v>
      </c>
      <c r="B325" s="36">
        <v>92878</v>
      </c>
      <c r="C325" s="30" t="s">
        <v>422</v>
      </c>
      <c r="D325" s="36" t="s">
        <v>370</v>
      </c>
      <c r="E325" s="115">
        <v>9.77</v>
      </c>
    </row>
    <row r="326" spans="1:5" x14ac:dyDescent="0.25">
      <c r="A326" s="35" t="s">
        <v>381</v>
      </c>
      <c r="B326" s="36">
        <v>92879</v>
      </c>
      <c r="C326" s="30" t="s">
        <v>423</v>
      </c>
      <c r="D326" s="36" t="s">
        <v>370</v>
      </c>
      <c r="E326" s="115">
        <v>9.61</v>
      </c>
    </row>
    <row r="327" spans="1:5" x14ac:dyDescent="0.25">
      <c r="A327" s="35" t="s">
        <v>381</v>
      </c>
      <c r="B327" s="36">
        <v>92880</v>
      </c>
      <c r="C327" s="30" t="s">
        <v>424</v>
      </c>
      <c r="D327" s="36" t="s">
        <v>370</v>
      </c>
      <c r="E327" s="115">
        <v>9.8000000000000007</v>
      </c>
    </row>
    <row r="328" spans="1:5" x14ac:dyDescent="0.25">
      <c r="A328" s="35" t="s">
        <v>381</v>
      </c>
      <c r="B328" s="36">
        <v>92881</v>
      </c>
      <c r="C328" s="30" t="s">
        <v>425</v>
      </c>
      <c r="D328" s="36" t="s">
        <v>370</v>
      </c>
      <c r="E328" s="115">
        <v>9.77</v>
      </c>
    </row>
    <row r="329" spans="1:5" x14ac:dyDescent="0.25">
      <c r="A329" s="35" t="s">
        <v>381</v>
      </c>
      <c r="B329" s="36">
        <v>92875</v>
      </c>
      <c r="C329" s="30" t="s">
        <v>426</v>
      </c>
      <c r="D329" s="36" t="s">
        <v>370</v>
      </c>
      <c r="E329" s="115">
        <v>10.02</v>
      </c>
    </row>
    <row r="330" spans="1:5" x14ac:dyDescent="0.25">
      <c r="A330" s="35" t="s">
        <v>381</v>
      </c>
      <c r="B330" s="36">
        <v>92876</v>
      </c>
      <c r="C330" s="30" t="s">
        <v>427</v>
      </c>
      <c r="D330" s="36" t="s">
        <v>370</v>
      </c>
      <c r="E330" s="115">
        <v>9.4499999999999993</v>
      </c>
    </row>
    <row r="331" spans="1:5" x14ac:dyDescent="0.25">
      <c r="A331" s="35" t="s">
        <v>381</v>
      </c>
      <c r="B331" s="36">
        <v>92803</v>
      </c>
      <c r="C331" s="30" t="s">
        <v>428</v>
      </c>
      <c r="D331" s="36" t="s">
        <v>370</v>
      </c>
      <c r="E331" s="115">
        <v>9.2100000000000009</v>
      </c>
    </row>
    <row r="332" spans="1:5" x14ac:dyDescent="0.25">
      <c r="A332" s="35" t="s">
        <v>381</v>
      </c>
      <c r="B332" s="36">
        <v>92804</v>
      </c>
      <c r="C332" s="30" t="s">
        <v>429</v>
      </c>
      <c r="D332" s="36" t="s">
        <v>370</v>
      </c>
      <c r="E332" s="115">
        <v>7.85</v>
      </c>
    </row>
    <row r="333" spans="1:5" x14ac:dyDescent="0.25">
      <c r="A333" s="35" t="s">
        <v>381</v>
      </c>
      <c r="B333" s="36">
        <v>92805</v>
      </c>
      <c r="C333" s="30" t="s">
        <v>430</v>
      </c>
      <c r="D333" s="36" t="s">
        <v>370</v>
      </c>
      <c r="E333" s="115">
        <v>7.73</v>
      </c>
    </row>
    <row r="334" spans="1:5" x14ac:dyDescent="0.25">
      <c r="A334" s="35" t="s">
        <v>381</v>
      </c>
      <c r="B334" s="36">
        <v>92806</v>
      </c>
      <c r="C334" s="30" t="s">
        <v>431</v>
      </c>
      <c r="D334" s="36" t="s">
        <v>370</v>
      </c>
      <c r="E334" s="115">
        <v>9.1</v>
      </c>
    </row>
    <row r="335" spans="1:5" x14ac:dyDescent="0.25">
      <c r="A335" s="35" t="s">
        <v>381</v>
      </c>
      <c r="B335" s="36">
        <v>92798</v>
      </c>
      <c r="C335" s="30" t="s">
        <v>432</v>
      </c>
      <c r="D335" s="36" t="s">
        <v>370</v>
      </c>
      <c r="E335" s="115">
        <v>9.09</v>
      </c>
    </row>
    <row r="336" spans="1:5" x14ac:dyDescent="0.25">
      <c r="A336" s="35" t="s">
        <v>381</v>
      </c>
      <c r="B336" s="36">
        <v>95448</v>
      </c>
      <c r="C336" s="30" t="s">
        <v>433</v>
      </c>
      <c r="D336" s="36" t="s">
        <v>370</v>
      </c>
      <c r="E336" s="115">
        <v>9.9700000000000006</v>
      </c>
    </row>
    <row r="337" spans="1:5" x14ac:dyDescent="0.25">
      <c r="A337" s="35" t="s">
        <v>381</v>
      </c>
      <c r="B337" s="36">
        <v>92801</v>
      </c>
      <c r="C337" s="30" t="s">
        <v>434</v>
      </c>
      <c r="D337" s="36" t="s">
        <v>370</v>
      </c>
      <c r="E337" s="115">
        <v>10.36</v>
      </c>
    </row>
    <row r="338" spans="1:5" x14ac:dyDescent="0.25">
      <c r="A338" s="35" t="s">
        <v>381</v>
      </c>
      <c r="B338" s="36">
        <v>92802</v>
      </c>
      <c r="C338" s="30" t="s">
        <v>435</v>
      </c>
      <c r="D338" s="36" t="s">
        <v>370</v>
      </c>
      <c r="E338" s="115">
        <v>10.08</v>
      </c>
    </row>
    <row r="339" spans="1:5" x14ac:dyDescent="0.25">
      <c r="A339" s="35" t="s">
        <v>381</v>
      </c>
      <c r="B339" s="36">
        <v>92799</v>
      </c>
      <c r="C339" s="30" t="s">
        <v>436</v>
      </c>
      <c r="D339" s="36" t="s">
        <v>370</v>
      </c>
      <c r="E339" s="115">
        <v>12.27</v>
      </c>
    </row>
    <row r="340" spans="1:5" x14ac:dyDescent="0.25">
      <c r="A340" s="35" t="s">
        <v>381</v>
      </c>
      <c r="B340" s="36">
        <v>92800</v>
      </c>
      <c r="C340" s="30" t="s">
        <v>437</v>
      </c>
      <c r="D340" s="36" t="s">
        <v>370</v>
      </c>
      <c r="E340" s="115">
        <v>10.67</v>
      </c>
    </row>
    <row r="341" spans="1:5" x14ac:dyDescent="0.25">
      <c r="A341" s="35" t="s">
        <v>438</v>
      </c>
      <c r="B341" s="36">
        <v>95605</v>
      </c>
      <c r="C341" s="30" t="s">
        <v>439</v>
      </c>
      <c r="D341" s="36" t="s">
        <v>99</v>
      </c>
      <c r="E341" s="115">
        <v>193.1</v>
      </c>
    </row>
    <row r="342" spans="1:5" x14ac:dyDescent="0.25">
      <c r="A342" s="35" t="s">
        <v>438</v>
      </c>
      <c r="B342" s="36">
        <v>95602</v>
      </c>
      <c r="C342" s="30" t="s">
        <v>440</v>
      </c>
      <c r="D342" s="36" t="s">
        <v>99</v>
      </c>
      <c r="E342" s="115">
        <v>39.72</v>
      </c>
    </row>
    <row r="343" spans="1:5" x14ac:dyDescent="0.25">
      <c r="A343" s="35" t="s">
        <v>438</v>
      </c>
      <c r="B343" s="36">
        <v>95603</v>
      </c>
      <c r="C343" s="30" t="s">
        <v>441</v>
      </c>
      <c r="D343" s="36" t="s">
        <v>99</v>
      </c>
      <c r="E343" s="115">
        <v>67.78</v>
      </c>
    </row>
    <row r="344" spans="1:5" x14ac:dyDescent="0.25">
      <c r="A344" s="35" t="s">
        <v>438</v>
      </c>
      <c r="B344" s="36">
        <v>95604</v>
      </c>
      <c r="C344" s="30" t="s">
        <v>442</v>
      </c>
      <c r="D344" s="36" t="s">
        <v>99</v>
      </c>
      <c r="E344" s="115">
        <v>105.16</v>
      </c>
    </row>
    <row r="345" spans="1:5" x14ac:dyDescent="0.25">
      <c r="A345" s="35" t="s">
        <v>438</v>
      </c>
      <c r="B345" s="36">
        <v>95601</v>
      </c>
      <c r="C345" s="30" t="s">
        <v>443</v>
      </c>
      <c r="D345" s="36" t="s">
        <v>99</v>
      </c>
      <c r="E345" s="115">
        <v>24.83</v>
      </c>
    </row>
    <row r="346" spans="1:5" x14ac:dyDescent="0.25">
      <c r="A346" s="35" t="s">
        <v>438</v>
      </c>
      <c r="B346" s="36">
        <v>102521</v>
      </c>
      <c r="C346" s="30" t="s">
        <v>444</v>
      </c>
      <c r="D346" s="36" t="s">
        <v>99</v>
      </c>
      <c r="E346" s="115">
        <v>159.30000000000001</v>
      </c>
    </row>
    <row r="347" spans="1:5" x14ac:dyDescent="0.25">
      <c r="A347" s="35" t="s">
        <v>438</v>
      </c>
      <c r="B347" s="36">
        <v>102522</v>
      </c>
      <c r="C347" s="30" t="s">
        <v>445</v>
      </c>
      <c r="D347" s="36" t="s">
        <v>99</v>
      </c>
      <c r="E347" s="115">
        <v>233.7</v>
      </c>
    </row>
    <row r="348" spans="1:5" x14ac:dyDescent="0.25">
      <c r="A348" s="35" t="s">
        <v>438</v>
      </c>
      <c r="B348" s="36">
        <v>102523</v>
      </c>
      <c r="C348" s="30" t="s">
        <v>446</v>
      </c>
      <c r="D348" s="36" t="s">
        <v>99</v>
      </c>
      <c r="E348" s="115">
        <v>308.10000000000002</v>
      </c>
    </row>
    <row r="349" spans="1:5" x14ac:dyDescent="0.25">
      <c r="A349" s="35" t="s">
        <v>438</v>
      </c>
      <c r="B349" s="36">
        <v>95608</v>
      </c>
      <c r="C349" s="30" t="s">
        <v>447</v>
      </c>
      <c r="D349" s="36" t="s">
        <v>99</v>
      </c>
      <c r="E349" s="115">
        <v>49.71</v>
      </c>
    </row>
    <row r="350" spans="1:5" x14ac:dyDescent="0.25">
      <c r="A350" s="35" t="s">
        <v>438</v>
      </c>
      <c r="B350" s="36">
        <v>95609</v>
      </c>
      <c r="C350" s="30" t="s">
        <v>448</v>
      </c>
      <c r="D350" s="36" t="s">
        <v>99</v>
      </c>
      <c r="E350" s="115">
        <v>63.05</v>
      </c>
    </row>
    <row r="351" spans="1:5" x14ac:dyDescent="0.25">
      <c r="A351" s="35" t="s">
        <v>438</v>
      </c>
      <c r="B351" s="36">
        <v>95607</v>
      </c>
      <c r="C351" s="30" t="s">
        <v>449</v>
      </c>
      <c r="D351" s="36" t="s">
        <v>99</v>
      </c>
      <c r="E351" s="115">
        <v>34.270000000000003</v>
      </c>
    </row>
    <row r="352" spans="1:5" x14ac:dyDescent="0.25">
      <c r="A352" s="35" t="s">
        <v>450</v>
      </c>
      <c r="B352" s="36">
        <v>106132</v>
      </c>
      <c r="C352" s="30" t="s">
        <v>451</v>
      </c>
      <c r="D352" s="36" t="s">
        <v>189</v>
      </c>
      <c r="E352" s="115">
        <v>0</v>
      </c>
    </row>
    <row r="353" spans="1:5" x14ac:dyDescent="0.25">
      <c r="A353" s="35" t="s">
        <v>450</v>
      </c>
      <c r="B353" s="36">
        <v>106133</v>
      </c>
      <c r="C353" s="30" t="s">
        <v>452</v>
      </c>
      <c r="D353" s="36" t="s">
        <v>189</v>
      </c>
      <c r="E353" s="115">
        <v>0</v>
      </c>
    </row>
    <row r="354" spans="1:5" x14ac:dyDescent="0.25">
      <c r="A354" s="35" t="s">
        <v>450</v>
      </c>
      <c r="B354" s="36">
        <v>95996</v>
      </c>
      <c r="C354" s="30" t="s">
        <v>453</v>
      </c>
      <c r="D354" s="36" t="s">
        <v>189</v>
      </c>
      <c r="E354" s="115">
        <v>1283.0899999999999</v>
      </c>
    </row>
    <row r="355" spans="1:5" x14ac:dyDescent="0.25">
      <c r="A355" s="35" t="s">
        <v>450</v>
      </c>
      <c r="B355" s="36">
        <v>95995</v>
      </c>
      <c r="C355" s="30" t="s">
        <v>454</v>
      </c>
      <c r="D355" s="36" t="s">
        <v>189</v>
      </c>
      <c r="E355" s="115">
        <v>1491.56</v>
      </c>
    </row>
    <row r="356" spans="1:5" x14ac:dyDescent="0.25">
      <c r="A356" s="35" t="s">
        <v>450</v>
      </c>
      <c r="B356" s="36">
        <v>104372</v>
      </c>
      <c r="C356" s="30" t="s">
        <v>455</v>
      </c>
      <c r="D356" s="36" t="s">
        <v>189</v>
      </c>
      <c r="E356" s="115">
        <v>0</v>
      </c>
    </row>
    <row r="357" spans="1:5" x14ac:dyDescent="0.25">
      <c r="A357" s="35" t="s">
        <v>450</v>
      </c>
      <c r="B357" s="36">
        <v>104371</v>
      </c>
      <c r="C357" s="30" t="s">
        <v>456</v>
      </c>
      <c r="D357" s="36" t="s">
        <v>189</v>
      </c>
      <c r="E357" s="115">
        <v>0</v>
      </c>
    </row>
    <row r="358" spans="1:5" x14ac:dyDescent="0.25">
      <c r="A358" s="35" t="s">
        <v>450</v>
      </c>
      <c r="B358" s="36">
        <v>106138</v>
      </c>
      <c r="C358" s="30" t="s">
        <v>457</v>
      </c>
      <c r="D358" s="36" t="s">
        <v>97</v>
      </c>
      <c r="E358" s="115">
        <v>9.1999999999999993</v>
      </c>
    </row>
    <row r="359" spans="1:5" x14ac:dyDescent="0.25">
      <c r="A359" s="35" t="s">
        <v>450</v>
      </c>
      <c r="B359" s="36">
        <v>106135</v>
      </c>
      <c r="C359" s="30" t="s">
        <v>458</v>
      </c>
      <c r="D359" s="36" t="s">
        <v>97</v>
      </c>
      <c r="E359" s="115">
        <v>7.81</v>
      </c>
    </row>
    <row r="360" spans="1:5" x14ac:dyDescent="0.25">
      <c r="A360" s="35" t="s">
        <v>450</v>
      </c>
      <c r="B360" s="36">
        <v>106137</v>
      </c>
      <c r="C360" s="30" t="s">
        <v>459</v>
      </c>
      <c r="D360" s="36" t="s">
        <v>97</v>
      </c>
      <c r="E360" s="115">
        <v>10.67</v>
      </c>
    </row>
    <row r="361" spans="1:5" x14ac:dyDescent="0.25">
      <c r="A361" s="35" t="s">
        <v>450</v>
      </c>
      <c r="B361" s="36">
        <v>96001</v>
      </c>
      <c r="C361" s="30" t="s">
        <v>460</v>
      </c>
      <c r="D361" s="36" t="s">
        <v>97</v>
      </c>
      <c r="E361" s="115">
        <v>8.99</v>
      </c>
    </row>
    <row r="362" spans="1:5" x14ac:dyDescent="0.25">
      <c r="A362" s="35" t="s">
        <v>450</v>
      </c>
      <c r="B362" s="36">
        <v>106136</v>
      </c>
      <c r="C362" s="30" t="s">
        <v>461</v>
      </c>
      <c r="D362" s="36" t="s">
        <v>97</v>
      </c>
      <c r="E362" s="115">
        <v>12.49</v>
      </c>
    </row>
    <row r="363" spans="1:5" x14ac:dyDescent="0.25">
      <c r="A363" s="35" t="s">
        <v>450</v>
      </c>
      <c r="B363" s="36">
        <v>106134</v>
      </c>
      <c r="C363" s="30" t="s">
        <v>462</v>
      </c>
      <c r="D363" s="36" t="s">
        <v>97</v>
      </c>
      <c r="E363" s="115">
        <v>10.45</v>
      </c>
    </row>
    <row r="364" spans="1:5" x14ac:dyDescent="0.25">
      <c r="A364" s="35" t="s">
        <v>463</v>
      </c>
      <c r="B364" s="36">
        <v>94880</v>
      </c>
      <c r="C364" s="30" t="s">
        <v>464</v>
      </c>
      <c r="D364" s="36" t="s">
        <v>106</v>
      </c>
      <c r="E364" s="115">
        <v>49.29</v>
      </c>
    </row>
    <row r="365" spans="1:5" x14ac:dyDescent="0.25">
      <c r="A365" s="35" t="s">
        <v>463</v>
      </c>
      <c r="B365" s="36">
        <v>94882</v>
      </c>
      <c r="C365" s="30" t="s">
        <v>465</v>
      </c>
      <c r="D365" s="36" t="s">
        <v>106</v>
      </c>
      <c r="E365" s="115">
        <v>57.22</v>
      </c>
    </row>
    <row r="366" spans="1:5" x14ac:dyDescent="0.25">
      <c r="A366" s="35" t="s">
        <v>463</v>
      </c>
      <c r="B366" s="36">
        <v>94884</v>
      </c>
      <c r="C366" s="30" t="s">
        <v>466</v>
      </c>
      <c r="D366" s="36" t="s">
        <v>106</v>
      </c>
      <c r="E366" s="115">
        <v>73.27</v>
      </c>
    </row>
    <row r="367" spans="1:5" x14ac:dyDescent="0.25">
      <c r="A367" s="35" t="s">
        <v>463</v>
      </c>
      <c r="B367" s="36">
        <v>94870</v>
      </c>
      <c r="C367" s="30" t="s">
        <v>467</v>
      </c>
      <c r="D367" s="36" t="s">
        <v>106</v>
      </c>
      <c r="E367" s="115">
        <v>2.34</v>
      </c>
    </row>
    <row r="368" spans="1:5" x14ac:dyDescent="0.25">
      <c r="A368" s="35" t="s">
        <v>463</v>
      </c>
      <c r="B368" s="36">
        <v>94872</v>
      </c>
      <c r="C368" s="30" t="s">
        <v>468</v>
      </c>
      <c r="D368" s="36" t="s">
        <v>106</v>
      </c>
      <c r="E368" s="115">
        <v>3.3</v>
      </c>
    </row>
    <row r="369" spans="1:5" x14ac:dyDescent="0.25">
      <c r="A369" s="35" t="s">
        <v>463</v>
      </c>
      <c r="B369" s="36">
        <v>90746</v>
      </c>
      <c r="C369" s="30" t="s">
        <v>469</v>
      </c>
      <c r="D369" s="36" t="s">
        <v>106</v>
      </c>
      <c r="E369" s="115">
        <v>4.55</v>
      </c>
    </row>
    <row r="370" spans="1:5" x14ac:dyDescent="0.25">
      <c r="A370" s="35" t="s">
        <v>463</v>
      </c>
      <c r="B370" s="36">
        <v>90747</v>
      </c>
      <c r="C370" s="30" t="s">
        <v>470</v>
      </c>
      <c r="D370" s="36" t="s">
        <v>106</v>
      </c>
      <c r="E370" s="115">
        <v>19.55</v>
      </c>
    </row>
    <row r="371" spans="1:5" x14ac:dyDescent="0.25">
      <c r="A371" s="35" t="s">
        <v>463</v>
      </c>
      <c r="B371" s="36">
        <v>94876</v>
      </c>
      <c r="C371" s="30" t="s">
        <v>471</v>
      </c>
      <c r="D371" s="36" t="s">
        <v>106</v>
      </c>
      <c r="E371" s="115">
        <v>32.97</v>
      </c>
    </row>
    <row r="372" spans="1:5" x14ac:dyDescent="0.25">
      <c r="A372" s="35" t="s">
        <v>463</v>
      </c>
      <c r="B372" s="36">
        <v>94878</v>
      </c>
      <c r="C372" s="30" t="s">
        <v>472</v>
      </c>
      <c r="D372" s="36" t="s">
        <v>106</v>
      </c>
      <c r="E372" s="115">
        <v>38.11</v>
      </c>
    </row>
    <row r="373" spans="1:5" x14ac:dyDescent="0.25">
      <c r="A373" s="35" t="s">
        <v>463</v>
      </c>
      <c r="B373" s="36">
        <v>90740</v>
      </c>
      <c r="C373" s="30" t="s">
        <v>473</v>
      </c>
      <c r="D373" s="36" t="s">
        <v>106</v>
      </c>
      <c r="E373" s="115">
        <v>5.56</v>
      </c>
    </row>
    <row r="374" spans="1:5" x14ac:dyDescent="0.25">
      <c r="A374" s="35" t="s">
        <v>463</v>
      </c>
      <c r="B374" s="36">
        <v>90741</v>
      </c>
      <c r="C374" s="30" t="s">
        <v>474</v>
      </c>
      <c r="D374" s="36" t="s">
        <v>106</v>
      </c>
      <c r="E374" s="115">
        <v>6.34</v>
      </c>
    </row>
    <row r="375" spans="1:5" x14ac:dyDescent="0.25">
      <c r="A375" s="35" t="s">
        <v>463</v>
      </c>
      <c r="B375" s="36">
        <v>90742</v>
      </c>
      <c r="C375" s="30" t="s">
        <v>475</v>
      </c>
      <c r="D375" s="36" t="s">
        <v>106</v>
      </c>
      <c r="E375" s="115">
        <v>7.12</v>
      </c>
    </row>
    <row r="376" spans="1:5" x14ac:dyDescent="0.25">
      <c r="A376" s="35" t="s">
        <v>463</v>
      </c>
      <c r="B376" s="36">
        <v>90743</v>
      </c>
      <c r="C376" s="30" t="s">
        <v>476</v>
      </c>
      <c r="D376" s="36" t="s">
        <v>106</v>
      </c>
      <c r="E376" s="115">
        <v>7.9</v>
      </c>
    </row>
    <row r="377" spans="1:5" x14ac:dyDescent="0.25">
      <c r="A377" s="35" t="s">
        <v>463</v>
      </c>
      <c r="B377" s="36">
        <v>90744</v>
      </c>
      <c r="C377" s="30" t="s">
        <v>477</v>
      </c>
      <c r="D377" s="36" t="s">
        <v>106</v>
      </c>
      <c r="E377" s="115">
        <v>8.68</v>
      </c>
    </row>
    <row r="378" spans="1:5" x14ac:dyDescent="0.25">
      <c r="A378" s="35" t="s">
        <v>463</v>
      </c>
      <c r="B378" s="36">
        <v>90745</v>
      </c>
      <c r="C378" s="30" t="s">
        <v>478</v>
      </c>
      <c r="D378" s="36" t="s">
        <v>106</v>
      </c>
      <c r="E378" s="115">
        <v>11.8</v>
      </c>
    </row>
    <row r="379" spans="1:5" x14ac:dyDescent="0.25">
      <c r="A379" s="35" t="s">
        <v>463</v>
      </c>
      <c r="B379" s="36">
        <v>90733</v>
      </c>
      <c r="C379" s="30" t="s">
        <v>479</v>
      </c>
      <c r="D379" s="36" t="s">
        <v>106</v>
      </c>
      <c r="E379" s="115">
        <v>4.21</v>
      </c>
    </row>
    <row r="380" spans="1:5" x14ac:dyDescent="0.25">
      <c r="A380" s="35" t="s">
        <v>463</v>
      </c>
      <c r="B380" s="36">
        <v>90734</v>
      </c>
      <c r="C380" s="30" t="s">
        <v>480</v>
      </c>
      <c r="D380" s="36" t="s">
        <v>106</v>
      </c>
      <c r="E380" s="115">
        <v>5</v>
      </c>
    </row>
    <row r="381" spans="1:5" x14ac:dyDescent="0.25">
      <c r="A381" s="35" t="s">
        <v>463</v>
      </c>
      <c r="B381" s="36">
        <v>90735</v>
      </c>
      <c r="C381" s="30" t="s">
        <v>481</v>
      </c>
      <c r="D381" s="36" t="s">
        <v>106</v>
      </c>
      <c r="E381" s="115">
        <v>5.77</v>
      </c>
    </row>
    <row r="382" spans="1:5" x14ac:dyDescent="0.25">
      <c r="A382" s="35" t="s">
        <v>463</v>
      </c>
      <c r="B382" s="36">
        <v>90736</v>
      </c>
      <c r="C382" s="30" t="s">
        <v>482</v>
      </c>
      <c r="D382" s="36" t="s">
        <v>106</v>
      </c>
      <c r="E382" s="115">
        <v>6.55</v>
      </c>
    </row>
    <row r="383" spans="1:5" x14ac:dyDescent="0.25">
      <c r="A383" s="35" t="s">
        <v>463</v>
      </c>
      <c r="B383" s="36">
        <v>90737</v>
      </c>
      <c r="C383" s="30" t="s">
        <v>483</v>
      </c>
      <c r="D383" s="36" t="s">
        <v>106</v>
      </c>
      <c r="E383" s="115">
        <v>7.32</v>
      </c>
    </row>
    <row r="384" spans="1:5" x14ac:dyDescent="0.25">
      <c r="A384" s="35" t="s">
        <v>463</v>
      </c>
      <c r="B384" s="36">
        <v>90738</v>
      </c>
      <c r="C384" s="30" t="s">
        <v>484</v>
      </c>
      <c r="D384" s="36" t="s">
        <v>106</v>
      </c>
      <c r="E384" s="115">
        <v>8.11</v>
      </c>
    </row>
    <row r="385" spans="1:5" x14ac:dyDescent="0.25">
      <c r="A385" s="35" t="s">
        <v>463</v>
      </c>
      <c r="B385" s="36">
        <v>90739</v>
      </c>
      <c r="C385" s="30" t="s">
        <v>485</v>
      </c>
      <c r="D385" s="36" t="s">
        <v>106</v>
      </c>
      <c r="E385" s="115">
        <v>10.58</v>
      </c>
    </row>
    <row r="386" spans="1:5" x14ac:dyDescent="0.25">
      <c r="A386" s="35" t="s">
        <v>463</v>
      </c>
      <c r="B386" s="36">
        <v>90724</v>
      </c>
      <c r="C386" s="30" t="s">
        <v>486</v>
      </c>
      <c r="D386" s="36" t="s">
        <v>99</v>
      </c>
      <c r="E386" s="115">
        <v>29.98</v>
      </c>
    </row>
    <row r="387" spans="1:5" x14ac:dyDescent="0.25">
      <c r="A387" s="35" t="s">
        <v>463</v>
      </c>
      <c r="B387" s="36">
        <v>102267</v>
      </c>
      <c r="C387" s="30" t="s">
        <v>487</v>
      </c>
      <c r="D387" s="36" t="s">
        <v>99</v>
      </c>
      <c r="E387" s="115">
        <v>161.54</v>
      </c>
    </row>
    <row r="388" spans="1:5" x14ac:dyDescent="0.25">
      <c r="A388" s="35" t="s">
        <v>463</v>
      </c>
      <c r="B388" s="36">
        <v>102268</v>
      </c>
      <c r="C388" s="30" t="s">
        <v>488</v>
      </c>
      <c r="D388" s="36" t="s">
        <v>99</v>
      </c>
      <c r="E388" s="115">
        <v>182.28</v>
      </c>
    </row>
    <row r="389" spans="1:5" x14ac:dyDescent="0.25">
      <c r="A389" s="35" t="s">
        <v>463</v>
      </c>
      <c r="B389" s="36">
        <v>90725</v>
      </c>
      <c r="C389" s="30" t="s">
        <v>489</v>
      </c>
      <c r="D389" s="36" t="s">
        <v>99</v>
      </c>
      <c r="E389" s="115">
        <v>36.89</v>
      </c>
    </row>
    <row r="390" spans="1:5" x14ac:dyDescent="0.25">
      <c r="A390" s="35" t="s">
        <v>463</v>
      </c>
      <c r="B390" s="36">
        <v>102269</v>
      </c>
      <c r="C390" s="30" t="s">
        <v>490</v>
      </c>
      <c r="D390" s="36" t="s">
        <v>99</v>
      </c>
      <c r="E390" s="115">
        <v>223.77</v>
      </c>
    </row>
    <row r="391" spans="1:5" x14ac:dyDescent="0.25">
      <c r="A391" s="35" t="s">
        <v>463</v>
      </c>
      <c r="B391" s="36">
        <v>90726</v>
      </c>
      <c r="C391" s="30" t="s">
        <v>491</v>
      </c>
      <c r="D391" s="36" t="s">
        <v>99</v>
      </c>
      <c r="E391" s="115">
        <v>43.9</v>
      </c>
    </row>
    <row r="392" spans="1:5" x14ac:dyDescent="0.25">
      <c r="A392" s="35" t="s">
        <v>463</v>
      </c>
      <c r="B392" s="36">
        <v>90727</v>
      </c>
      <c r="C392" s="30" t="s">
        <v>492</v>
      </c>
      <c r="D392" s="36" t="s">
        <v>99</v>
      </c>
      <c r="E392" s="115">
        <v>50.81</v>
      </c>
    </row>
    <row r="393" spans="1:5" x14ac:dyDescent="0.25">
      <c r="A393" s="35" t="s">
        <v>463</v>
      </c>
      <c r="B393" s="36">
        <v>90728</v>
      </c>
      <c r="C393" s="30" t="s">
        <v>493</v>
      </c>
      <c r="D393" s="36" t="s">
        <v>99</v>
      </c>
      <c r="E393" s="115">
        <v>57.72</v>
      </c>
    </row>
    <row r="394" spans="1:5" x14ac:dyDescent="0.25">
      <c r="A394" s="35" t="s">
        <v>463</v>
      </c>
      <c r="B394" s="36">
        <v>90729</v>
      </c>
      <c r="C394" s="30" t="s">
        <v>494</v>
      </c>
      <c r="D394" s="36" t="s">
        <v>99</v>
      </c>
      <c r="E394" s="115">
        <v>64.63</v>
      </c>
    </row>
    <row r="395" spans="1:5" x14ac:dyDescent="0.25">
      <c r="A395" s="35" t="s">
        <v>463</v>
      </c>
      <c r="B395" s="36">
        <v>90730</v>
      </c>
      <c r="C395" s="30" t="s">
        <v>495</v>
      </c>
      <c r="D395" s="36" t="s">
        <v>99</v>
      </c>
      <c r="E395" s="115">
        <v>71.55</v>
      </c>
    </row>
    <row r="396" spans="1:5" x14ac:dyDescent="0.25">
      <c r="A396" s="35" t="s">
        <v>463</v>
      </c>
      <c r="B396" s="36">
        <v>90731</v>
      </c>
      <c r="C396" s="30" t="s">
        <v>496</v>
      </c>
      <c r="D396" s="36" t="s">
        <v>99</v>
      </c>
      <c r="E396" s="115">
        <v>78.47</v>
      </c>
    </row>
    <row r="397" spans="1:5" x14ac:dyDescent="0.25">
      <c r="A397" s="35" t="s">
        <v>463</v>
      </c>
      <c r="B397" s="36">
        <v>90732</v>
      </c>
      <c r="C397" s="30" t="s">
        <v>497</v>
      </c>
      <c r="D397" s="36" t="s">
        <v>99</v>
      </c>
      <c r="E397" s="115">
        <v>99.21</v>
      </c>
    </row>
    <row r="398" spans="1:5" x14ac:dyDescent="0.25">
      <c r="A398" s="35" t="s">
        <v>463</v>
      </c>
      <c r="B398" s="36">
        <v>102265</v>
      </c>
      <c r="C398" s="30" t="s">
        <v>498</v>
      </c>
      <c r="D398" s="36" t="s">
        <v>99</v>
      </c>
      <c r="E398" s="115">
        <v>126.87</v>
      </c>
    </row>
    <row r="399" spans="1:5" x14ac:dyDescent="0.25">
      <c r="A399" s="35" t="s">
        <v>463</v>
      </c>
      <c r="B399" s="36">
        <v>102266</v>
      </c>
      <c r="C399" s="30" t="s">
        <v>499</v>
      </c>
      <c r="D399" s="36" t="s">
        <v>99</v>
      </c>
      <c r="E399" s="115">
        <v>140.69999999999999</v>
      </c>
    </row>
    <row r="400" spans="1:5" x14ac:dyDescent="0.25">
      <c r="A400" s="35" t="s">
        <v>463</v>
      </c>
      <c r="B400" s="36">
        <v>94879</v>
      </c>
      <c r="C400" s="30" t="s">
        <v>500</v>
      </c>
      <c r="D400" s="36" t="s">
        <v>106</v>
      </c>
      <c r="E400" s="115">
        <v>2170.9</v>
      </c>
    </row>
    <row r="401" spans="1:5" x14ac:dyDescent="0.25">
      <c r="A401" s="35" t="s">
        <v>463</v>
      </c>
      <c r="B401" s="36">
        <v>94881</v>
      </c>
      <c r="C401" s="30" t="s">
        <v>501</v>
      </c>
      <c r="D401" s="36" t="s">
        <v>106</v>
      </c>
      <c r="E401" s="115">
        <v>2989.43</v>
      </c>
    </row>
    <row r="402" spans="1:5" x14ac:dyDescent="0.25">
      <c r="A402" s="35" t="s">
        <v>463</v>
      </c>
      <c r="B402" s="36">
        <v>94869</v>
      </c>
      <c r="C402" s="30" t="s">
        <v>502</v>
      </c>
      <c r="D402" s="36" t="s">
        <v>106</v>
      </c>
      <c r="E402" s="115">
        <v>153.21</v>
      </c>
    </row>
    <row r="403" spans="1:5" x14ac:dyDescent="0.25">
      <c r="A403" s="35" t="s">
        <v>463</v>
      </c>
      <c r="B403" s="36">
        <v>94871</v>
      </c>
      <c r="C403" s="30" t="s">
        <v>503</v>
      </c>
      <c r="D403" s="36" t="s">
        <v>106</v>
      </c>
      <c r="E403" s="115">
        <v>239.67</v>
      </c>
    </row>
    <row r="404" spans="1:5" x14ac:dyDescent="0.25">
      <c r="A404" s="35" t="s">
        <v>463</v>
      </c>
      <c r="B404" s="36">
        <v>90708</v>
      </c>
      <c r="C404" s="30" t="s">
        <v>504</v>
      </c>
      <c r="D404" s="36" t="s">
        <v>106</v>
      </c>
      <c r="E404" s="115">
        <v>868.54</v>
      </c>
    </row>
    <row r="405" spans="1:5" x14ac:dyDescent="0.25">
      <c r="A405" s="35" t="s">
        <v>463</v>
      </c>
      <c r="B405" s="36">
        <v>94875</v>
      </c>
      <c r="C405" s="30" t="s">
        <v>505</v>
      </c>
      <c r="D405" s="36" t="s">
        <v>106</v>
      </c>
      <c r="E405" s="115">
        <v>1410.22</v>
      </c>
    </row>
    <row r="406" spans="1:5" x14ac:dyDescent="0.25">
      <c r="A406" s="35" t="s">
        <v>463</v>
      </c>
      <c r="B406" s="36">
        <v>102264</v>
      </c>
      <c r="C406" s="30" t="s">
        <v>506</v>
      </c>
      <c r="D406" s="36" t="s">
        <v>106</v>
      </c>
      <c r="E406" s="115">
        <v>21.87</v>
      </c>
    </row>
    <row r="407" spans="1:5" x14ac:dyDescent="0.25">
      <c r="A407" s="35" t="s">
        <v>463</v>
      </c>
      <c r="B407" s="36">
        <v>90701</v>
      </c>
      <c r="C407" s="30" t="s">
        <v>507</v>
      </c>
      <c r="D407" s="36" t="s">
        <v>106</v>
      </c>
      <c r="E407" s="115">
        <v>74.11</v>
      </c>
    </row>
    <row r="408" spans="1:5" x14ac:dyDescent="0.25">
      <c r="A408" s="35" t="s">
        <v>463</v>
      </c>
      <c r="B408" s="36">
        <v>90702</v>
      </c>
      <c r="C408" s="30" t="s">
        <v>508</v>
      </c>
      <c r="D408" s="36" t="s">
        <v>106</v>
      </c>
      <c r="E408" s="115">
        <v>122.31</v>
      </c>
    </row>
    <row r="409" spans="1:5" x14ac:dyDescent="0.25">
      <c r="A409" s="35" t="s">
        <v>463</v>
      </c>
      <c r="B409" s="36">
        <v>90703</v>
      </c>
      <c r="C409" s="30" t="s">
        <v>509</v>
      </c>
      <c r="D409" s="36" t="s">
        <v>106</v>
      </c>
      <c r="E409" s="115">
        <v>191.11</v>
      </c>
    </row>
    <row r="410" spans="1:5" x14ac:dyDescent="0.25">
      <c r="A410" s="35" t="s">
        <v>463</v>
      </c>
      <c r="B410" s="36">
        <v>90704</v>
      </c>
      <c r="C410" s="30" t="s">
        <v>510</v>
      </c>
      <c r="D410" s="36" t="s">
        <v>106</v>
      </c>
      <c r="E410" s="115">
        <v>283.45</v>
      </c>
    </row>
    <row r="411" spans="1:5" x14ac:dyDescent="0.25">
      <c r="A411" s="35" t="s">
        <v>463</v>
      </c>
      <c r="B411" s="36">
        <v>90705</v>
      </c>
      <c r="C411" s="30" t="s">
        <v>511</v>
      </c>
      <c r="D411" s="36" t="s">
        <v>106</v>
      </c>
      <c r="E411" s="115">
        <v>370.53</v>
      </c>
    </row>
    <row r="412" spans="1:5" x14ac:dyDescent="0.25">
      <c r="A412" s="35" t="s">
        <v>463</v>
      </c>
      <c r="B412" s="36">
        <v>90706</v>
      </c>
      <c r="C412" s="30" t="s">
        <v>512</v>
      </c>
      <c r="D412" s="36" t="s">
        <v>106</v>
      </c>
      <c r="E412" s="115">
        <v>490.31</v>
      </c>
    </row>
    <row r="413" spans="1:5" x14ac:dyDescent="0.25">
      <c r="A413" s="35" t="s">
        <v>463</v>
      </c>
      <c r="B413" s="36">
        <v>90694</v>
      </c>
      <c r="C413" s="30" t="s">
        <v>513</v>
      </c>
      <c r="D413" s="36" t="s">
        <v>106</v>
      </c>
      <c r="E413" s="115">
        <v>49.75</v>
      </c>
    </row>
    <row r="414" spans="1:5" x14ac:dyDescent="0.25">
      <c r="A414" s="35" t="s">
        <v>463</v>
      </c>
      <c r="B414" s="36">
        <v>90695</v>
      </c>
      <c r="C414" s="30" t="s">
        <v>514</v>
      </c>
      <c r="D414" s="36" t="s">
        <v>106</v>
      </c>
      <c r="E414" s="115">
        <v>94.15</v>
      </c>
    </row>
    <row r="415" spans="1:5" x14ac:dyDescent="0.25">
      <c r="A415" s="35" t="s">
        <v>463</v>
      </c>
      <c r="B415" s="36">
        <v>90696</v>
      </c>
      <c r="C415" s="30" t="s">
        <v>515</v>
      </c>
      <c r="D415" s="36" t="s">
        <v>106</v>
      </c>
      <c r="E415" s="115">
        <v>156.91</v>
      </c>
    </row>
    <row r="416" spans="1:5" x14ac:dyDescent="0.25">
      <c r="A416" s="35" t="s">
        <v>463</v>
      </c>
      <c r="B416" s="36">
        <v>90697</v>
      </c>
      <c r="C416" s="30" t="s">
        <v>516</v>
      </c>
      <c r="D416" s="36" t="s">
        <v>106</v>
      </c>
      <c r="E416" s="115">
        <v>243.1</v>
      </c>
    </row>
    <row r="417" spans="1:5" x14ac:dyDescent="0.25">
      <c r="A417" s="35" t="s">
        <v>463</v>
      </c>
      <c r="B417" s="36">
        <v>90698</v>
      </c>
      <c r="C417" s="30" t="s">
        <v>517</v>
      </c>
      <c r="D417" s="36" t="s">
        <v>106</v>
      </c>
      <c r="E417" s="115">
        <v>371.19</v>
      </c>
    </row>
    <row r="418" spans="1:5" x14ac:dyDescent="0.25">
      <c r="A418" s="35" t="s">
        <v>463</v>
      </c>
      <c r="B418" s="36">
        <v>90699</v>
      </c>
      <c r="C418" s="30" t="s">
        <v>518</v>
      </c>
      <c r="D418" s="36" t="s">
        <v>106</v>
      </c>
      <c r="E418" s="115">
        <v>522.15</v>
      </c>
    </row>
    <row r="419" spans="1:5" x14ac:dyDescent="0.25">
      <c r="A419" s="35" t="s">
        <v>463</v>
      </c>
      <c r="B419" s="36">
        <v>90700</v>
      </c>
      <c r="C419" s="30" t="s">
        <v>519</v>
      </c>
      <c r="D419" s="36" t="s">
        <v>106</v>
      </c>
      <c r="E419" s="115">
        <v>609.22</v>
      </c>
    </row>
    <row r="420" spans="1:5" x14ac:dyDescent="0.25">
      <c r="A420" s="35" t="s">
        <v>520</v>
      </c>
      <c r="B420" s="36">
        <v>105378</v>
      </c>
      <c r="C420" s="30" t="s">
        <v>521</v>
      </c>
      <c r="D420" s="36" t="s">
        <v>99</v>
      </c>
      <c r="E420" s="115">
        <v>13.7</v>
      </c>
    </row>
    <row r="421" spans="1:5" x14ac:dyDescent="0.25">
      <c r="A421" s="35" t="s">
        <v>520</v>
      </c>
      <c r="B421" s="36">
        <v>105373</v>
      </c>
      <c r="C421" s="30" t="s">
        <v>522</v>
      </c>
      <c r="D421" s="36" t="s">
        <v>99</v>
      </c>
      <c r="E421" s="115">
        <v>10.79</v>
      </c>
    </row>
    <row r="422" spans="1:5" x14ac:dyDescent="0.25">
      <c r="A422" s="35" t="s">
        <v>520</v>
      </c>
      <c r="B422" s="36">
        <v>105380</v>
      </c>
      <c r="C422" s="30" t="s">
        <v>523</v>
      </c>
      <c r="D422" s="36" t="s">
        <v>99</v>
      </c>
      <c r="E422" s="115">
        <v>111.67</v>
      </c>
    </row>
    <row r="423" spans="1:5" x14ac:dyDescent="0.25">
      <c r="A423" s="35" t="s">
        <v>520</v>
      </c>
      <c r="B423" s="36">
        <v>105267</v>
      </c>
      <c r="C423" s="30" t="s">
        <v>524</v>
      </c>
      <c r="D423" s="36" t="s">
        <v>99</v>
      </c>
      <c r="E423" s="115">
        <v>91.33</v>
      </c>
    </row>
    <row r="424" spans="1:5" x14ac:dyDescent="0.25">
      <c r="A424" s="35" t="s">
        <v>520</v>
      </c>
      <c r="B424" s="36">
        <v>105249</v>
      </c>
      <c r="C424" s="30" t="s">
        <v>525</v>
      </c>
      <c r="D424" s="36" t="s">
        <v>99</v>
      </c>
      <c r="E424" s="115">
        <v>136.55000000000001</v>
      </c>
    </row>
    <row r="425" spans="1:5" x14ac:dyDescent="0.25">
      <c r="A425" s="35" t="s">
        <v>520</v>
      </c>
      <c r="B425" s="36">
        <v>105268</v>
      </c>
      <c r="C425" s="30" t="s">
        <v>526</v>
      </c>
      <c r="D425" s="36" t="s">
        <v>99</v>
      </c>
      <c r="E425" s="115">
        <v>112.54</v>
      </c>
    </row>
    <row r="426" spans="1:5" x14ac:dyDescent="0.25">
      <c r="A426" s="35" t="s">
        <v>520</v>
      </c>
      <c r="B426" s="36">
        <v>105379</v>
      </c>
      <c r="C426" s="30" t="s">
        <v>527</v>
      </c>
      <c r="D426" s="36" t="s">
        <v>99</v>
      </c>
      <c r="E426" s="115">
        <v>18.28</v>
      </c>
    </row>
    <row r="427" spans="1:5" x14ac:dyDescent="0.25">
      <c r="A427" s="35" t="s">
        <v>520</v>
      </c>
      <c r="B427" s="36">
        <v>105388</v>
      </c>
      <c r="C427" s="30" t="s">
        <v>528</v>
      </c>
      <c r="D427" s="36" t="s">
        <v>99</v>
      </c>
      <c r="E427" s="115">
        <v>14.64</v>
      </c>
    </row>
    <row r="428" spans="1:5" x14ac:dyDescent="0.25">
      <c r="A428" s="35" t="s">
        <v>520</v>
      </c>
      <c r="B428" s="36">
        <v>105392</v>
      </c>
      <c r="C428" s="30" t="s">
        <v>529</v>
      </c>
      <c r="D428" s="36" t="s">
        <v>99</v>
      </c>
      <c r="E428" s="115">
        <v>22.88</v>
      </c>
    </row>
    <row r="429" spans="1:5" x14ac:dyDescent="0.25">
      <c r="A429" s="35" t="s">
        <v>520</v>
      </c>
      <c r="B429" s="36">
        <v>105389</v>
      </c>
      <c r="C429" s="30" t="s">
        <v>530</v>
      </c>
      <c r="D429" s="36" t="s">
        <v>99</v>
      </c>
      <c r="E429" s="115">
        <v>18.5</v>
      </c>
    </row>
    <row r="430" spans="1:5" x14ac:dyDescent="0.25">
      <c r="A430" s="35" t="s">
        <v>520</v>
      </c>
      <c r="B430" s="36">
        <v>105393</v>
      </c>
      <c r="C430" s="30" t="s">
        <v>531</v>
      </c>
      <c r="D430" s="36" t="s">
        <v>99</v>
      </c>
      <c r="E430" s="115">
        <v>27.66</v>
      </c>
    </row>
    <row r="431" spans="1:5" x14ac:dyDescent="0.25">
      <c r="A431" s="35" t="s">
        <v>520</v>
      </c>
      <c r="B431" s="36">
        <v>105316</v>
      </c>
      <c r="C431" s="30" t="s">
        <v>532</v>
      </c>
      <c r="D431" s="36" t="s">
        <v>99</v>
      </c>
      <c r="E431" s="115">
        <v>22.54</v>
      </c>
    </row>
    <row r="432" spans="1:5" x14ac:dyDescent="0.25">
      <c r="A432" s="35" t="s">
        <v>520</v>
      </c>
      <c r="B432" s="36">
        <v>105394</v>
      </c>
      <c r="C432" s="30" t="s">
        <v>533</v>
      </c>
      <c r="D432" s="36" t="s">
        <v>99</v>
      </c>
      <c r="E432" s="115">
        <v>32.4</v>
      </c>
    </row>
    <row r="433" spans="1:5" x14ac:dyDescent="0.25">
      <c r="A433" s="35" t="s">
        <v>520</v>
      </c>
      <c r="B433" s="36">
        <v>105317</v>
      </c>
      <c r="C433" s="30" t="s">
        <v>534</v>
      </c>
      <c r="D433" s="36" t="s">
        <v>99</v>
      </c>
      <c r="E433" s="115">
        <v>26.56</v>
      </c>
    </row>
    <row r="434" spans="1:5" x14ac:dyDescent="0.25">
      <c r="A434" s="35" t="s">
        <v>520</v>
      </c>
      <c r="B434" s="36">
        <v>105395</v>
      </c>
      <c r="C434" s="30" t="s">
        <v>535</v>
      </c>
      <c r="D434" s="36" t="s">
        <v>99</v>
      </c>
      <c r="E434" s="115">
        <v>37.17</v>
      </c>
    </row>
    <row r="435" spans="1:5" x14ac:dyDescent="0.25">
      <c r="A435" s="35" t="s">
        <v>520</v>
      </c>
      <c r="B435" s="36">
        <v>105318</v>
      </c>
      <c r="C435" s="30" t="s">
        <v>536</v>
      </c>
      <c r="D435" s="36" t="s">
        <v>99</v>
      </c>
      <c r="E435" s="115">
        <v>30.58</v>
      </c>
    </row>
    <row r="436" spans="1:5" x14ac:dyDescent="0.25">
      <c r="A436" s="35" t="s">
        <v>520</v>
      </c>
      <c r="B436" s="36">
        <v>105396</v>
      </c>
      <c r="C436" s="30" t="s">
        <v>537</v>
      </c>
      <c r="D436" s="36" t="s">
        <v>99</v>
      </c>
      <c r="E436" s="115">
        <v>41.93</v>
      </c>
    </row>
    <row r="437" spans="1:5" x14ac:dyDescent="0.25">
      <c r="A437" s="35" t="s">
        <v>520</v>
      </c>
      <c r="B437" s="36">
        <v>105258</v>
      </c>
      <c r="C437" s="30" t="s">
        <v>538</v>
      </c>
      <c r="D437" s="36" t="s">
        <v>99</v>
      </c>
      <c r="E437" s="115">
        <v>34.619999999999997</v>
      </c>
    </row>
    <row r="438" spans="1:5" x14ac:dyDescent="0.25">
      <c r="A438" s="35" t="s">
        <v>520</v>
      </c>
      <c r="B438" s="36">
        <v>105397</v>
      </c>
      <c r="C438" s="30" t="s">
        <v>539</v>
      </c>
      <c r="D438" s="36" t="s">
        <v>99</v>
      </c>
      <c r="E438" s="115">
        <v>46.83</v>
      </c>
    </row>
    <row r="439" spans="1:5" x14ac:dyDescent="0.25">
      <c r="A439" s="35" t="s">
        <v>520</v>
      </c>
      <c r="B439" s="36">
        <v>105261</v>
      </c>
      <c r="C439" s="30" t="s">
        <v>540</v>
      </c>
      <c r="D439" s="36" t="s">
        <v>99</v>
      </c>
      <c r="E439" s="115">
        <v>38.78</v>
      </c>
    </row>
    <row r="440" spans="1:5" x14ac:dyDescent="0.25">
      <c r="A440" s="35" t="s">
        <v>520</v>
      </c>
      <c r="B440" s="36">
        <v>105398</v>
      </c>
      <c r="C440" s="30" t="s">
        <v>541</v>
      </c>
      <c r="D440" s="36" t="s">
        <v>99</v>
      </c>
      <c r="E440" s="115">
        <v>59.05</v>
      </c>
    </row>
    <row r="441" spans="1:5" x14ac:dyDescent="0.25">
      <c r="A441" s="35" t="s">
        <v>520</v>
      </c>
      <c r="B441" s="36">
        <v>105262</v>
      </c>
      <c r="C441" s="30" t="s">
        <v>542</v>
      </c>
      <c r="D441" s="36" t="s">
        <v>99</v>
      </c>
      <c r="E441" s="115">
        <v>47.87</v>
      </c>
    </row>
    <row r="442" spans="1:5" x14ac:dyDescent="0.25">
      <c r="A442" s="35" t="s">
        <v>520</v>
      </c>
      <c r="B442" s="36">
        <v>105399</v>
      </c>
      <c r="C442" s="30" t="s">
        <v>543</v>
      </c>
      <c r="D442" s="36" t="s">
        <v>99</v>
      </c>
      <c r="E442" s="115">
        <v>69.95</v>
      </c>
    </row>
    <row r="443" spans="1:5" x14ac:dyDescent="0.25">
      <c r="A443" s="35" t="s">
        <v>520</v>
      </c>
      <c r="B443" s="36">
        <v>105263</v>
      </c>
      <c r="C443" s="30" t="s">
        <v>544</v>
      </c>
      <c r="D443" s="36" t="s">
        <v>99</v>
      </c>
      <c r="E443" s="115">
        <v>56.94</v>
      </c>
    </row>
    <row r="444" spans="1:5" x14ac:dyDescent="0.25">
      <c r="A444" s="35" t="s">
        <v>520</v>
      </c>
      <c r="B444" s="36">
        <v>105400</v>
      </c>
      <c r="C444" s="30" t="s">
        <v>545</v>
      </c>
      <c r="D444" s="36" t="s">
        <v>99</v>
      </c>
      <c r="E444" s="115">
        <v>80</v>
      </c>
    </row>
    <row r="445" spans="1:5" x14ac:dyDescent="0.25">
      <c r="A445" s="35" t="s">
        <v>520</v>
      </c>
      <c r="B445" s="36">
        <v>105264</v>
      </c>
      <c r="C445" s="30" t="s">
        <v>546</v>
      </c>
      <c r="D445" s="36" t="s">
        <v>99</v>
      </c>
      <c r="E445" s="115">
        <v>65.14</v>
      </c>
    </row>
    <row r="446" spans="1:5" x14ac:dyDescent="0.25">
      <c r="A446" s="35" t="s">
        <v>520</v>
      </c>
      <c r="B446" s="36">
        <v>105297</v>
      </c>
      <c r="C446" s="30" t="s">
        <v>547</v>
      </c>
      <c r="D446" s="36" t="s">
        <v>99</v>
      </c>
      <c r="E446" s="115">
        <v>11.83</v>
      </c>
    </row>
    <row r="447" spans="1:5" x14ac:dyDescent="0.25">
      <c r="A447" s="35" t="s">
        <v>520</v>
      </c>
      <c r="B447" s="36">
        <v>105372</v>
      </c>
      <c r="C447" s="30" t="s">
        <v>548</v>
      </c>
      <c r="D447" s="36" t="s">
        <v>99</v>
      </c>
      <c r="E447" s="115">
        <v>9.1999999999999993</v>
      </c>
    </row>
    <row r="448" spans="1:5" x14ac:dyDescent="0.25">
      <c r="A448" s="35" t="s">
        <v>520</v>
      </c>
      <c r="B448" s="36">
        <v>105401</v>
      </c>
      <c r="C448" s="30" t="s">
        <v>549</v>
      </c>
      <c r="D448" s="36" t="s">
        <v>99</v>
      </c>
      <c r="E448" s="115">
        <v>90.34</v>
      </c>
    </row>
    <row r="449" spans="1:5" x14ac:dyDescent="0.25">
      <c r="A449" s="35" t="s">
        <v>520</v>
      </c>
      <c r="B449" s="36">
        <v>105265</v>
      </c>
      <c r="C449" s="30" t="s">
        <v>550</v>
      </c>
      <c r="D449" s="36" t="s">
        <v>99</v>
      </c>
      <c r="E449" s="115">
        <v>73.650000000000006</v>
      </c>
    </row>
    <row r="450" spans="1:5" x14ac:dyDescent="0.25">
      <c r="A450" s="35" t="s">
        <v>520</v>
      </c>
      <c r="B450" s="36">
        <v>105402</v>
      </c>
      <c r="C450" s="30" t="s">
        <v>551</v>
      </c>
      <c r="D450" s="36" t="s">
        <v>99</v>
      </c>
      <c r="E450" s="115">
        <v>100.96</v>
      </c>
    </row>
    <row r="451" spans="1:5" x14ac:dyDescent="0.25">
      <c r="A451" s="35" t="s">
        <v>520</v>
      </c>
      <c r="B451" s="36">
        <v>105266</v>
      </c>
      <c r="C451" s="30" t="s">
        <v>552</v>
      </c>
      <c r="D451" s="36" t="s">
        <v>99</v>
      </c>
      <c r="E451" s="115">
        <v>82.44</v>
      </c>
    </row>
    <row r="452" spans="1:5" x14ac:dyDescent="0.25">
      <c r="A452" s="35" t="s">
        <v>520</v>
      </c>
      <c r="B452" s="36">
        <v>105361</v>
      </c>
      <c r="C452" s="30" t="s">
        <v>553</v>
      </c>
      <c r="D452" s="36" t="s">
        <v>99</v>
      </c>
      <c r="E452" s="115">
        <v>21.58</v>
      </c>
    </row>
    <row r="453" spans="1:5" x14ac:dyDescent="0.25">
      <c r="A453" s="35" t="s">
        <v>520</v>
      </c>
      <c r="B453" s="36">
        <v>105382</v>
      </c>
      <c r="C453" s="30" t="s">
        <v>554</v>
      </c>
      <c r="D453" s="36" t="s">
        <v>99</v>
      </c>
      <c r="E453" s="115">
        <v>17.850000000000001</v>
      </c>
    </row>
    <row r="454" spans="1:5" x14ac:dyDescent="0.25">
      <c r="A454" s="35" t="s">
        <v>520</v>
      </c>
      <c r="B454" s="36">
        <v>105359</v>
      </c>
      <c r="C454" s="30" t="s">
        <v>555</v>
      </c>
      <c r="D454" s="36" t="s">
        <v>99</v>
      </c>
      <c r="E454" s="115">
        <v>15.3</v>
      </c>
    </row>
    <row r="455" spans="1:5" x14ac:dyDescent="0.25">
      <c r="A455" s="35" t="s">
        <v>520</v>
      </c>
      <c r="B455" s="36">
        <v>105315</v>
      </c>
      <c r="C455" s="30" t="s">
        <v>556</v>
      </c>
      <c r="D455" s="36" t="s">
        <v>99</v>
      </c>
      <c r="E455" s="115">
        <v>12.56</v>
      </c>
    </row>
    <row r="456" spans="1:5" x14ac:dyDescent="0.25">
      <c r="A456" s="35" t="s">
        <v>520</v>
      </c>
      <c r="B456" s="36">
        <v>105360</v>
      </c>
      <c r="C456" s="30" t="s">
        <v>557</v>
      </c>
      <c r="D456" s="36" t="s">
        <v>99</v>
      </c>
      <c r="E456" s="115">
        <v>18.55</v>
      </c>
    </row>
    <row r="457" spans="1:5" x14ac:dyDescent="0.25">
      <c r="A457" s="35" t="s">
        <v>520</v>
      </c>
      <c r="B457" s="36">
        <v>105381</v>
      </c>
      <c r="C457" s="30" t="s">
        <v>558</v>
      </c>
      <c r="D457" s="36" t="s">
        <v>99</v>
      </c>
      <c r="E457" s="115">
        <v>15.31</v>
      </c>
    </row>
    <row r="458" spans="1:5" x14ac:dyDescent="0.25">
      <c r="A458" s="35" t="s">
        <v>520</v>
      </c>
      <c r="B458" s="36">
        <v>105251</v>
      </c>
      <c r="C458" s="30" t="s">
        <v>559</v>
      </c>
      <c r="D458" s="36" t="s">
        <v>99</v>
      </c>
      <c r="E458" s="115">
        <v>20.03</v>
      </c>
    </row>
    <row r="459" spans="1:5" x14ac:dyDescent="0.25">
      <c r="A459" s="35" t="s">
        <v>520</v>
      </c>
      <c r="B459" s="36">
        <v>105282</v>
      </c>
      <c r="C459" s="30" t="s">
        <v>560</v>
      </c>
      <c r="D459" s="36" t="s">
        <v>99</v>
      </c>
      <c r="E459" s="115">
        <v>15.66</v>
      </c>
    </row>
    <row r="460" spans="1:5" x14ac:dyDescent="0.25">
      <c r="A460" s="35" t="s">
        <v>520</v>
      </c>
      <c r="B460" s="36">
        <v>105276</v>
      </c>
      <c r="C460" s="30" t="s">
        <v>561</v>
      </c>
      <c r="D460" s="36" t="s">
        <v>99</v>
      </c>
      <c r="E460" s="115">
        <v>162.93</v>
      </c>
    </row>
    <row r="461" spans="1:5" x14ac:dyDescent="0.25">
      <c r="A461" s="35" t="s">
        <v>520</v>
      </c>
      <c r="B461" s="36">
        <v>105341</v>
      </c>
      <c r="C461" s="30" t="s">
        <v>562</v>
      </c>
      <c r="D461" s="36" t="s">
        <v>99</v>
      </c>
      <c r="E461" s="115">
        <v>132.41</v>
      </c>
    </row>
    <row r="462" spans="1:5" x14ac:dyDescent="0.25">
      <c r="A462" s="35" t="s">
        <v>520</v>
      </c>
      <c r="B462" s="36">
        <v>105277</v>
      </c>
      <c r="C462" s="30" t="s">
        <v>563</v>
      </c>
      <c r="D462" s="36" t="s">
        <v>99</v>
      </c>
      <c r="E462" s="115">
        <v>197.45</v>
      </c>
    </row>
    <row r="463" spans="1:5" x14ac:dyDescent="0.25">
      <c r="A463" s="35" t="s">
        <v>520</v>
      </c>
      <c r="B463" s="36">
        <v>105342</v>
      </c>
      <c r="C463" s="30" t="s">
        <v>564</v>
      </c>
      <c r="D463" s="36" t="s">
        <v>99</v>
      </c>
      <c r="E463" s="115">
        <v>161.41999999999999</v>
      </c>
    </row>
    <row r="464" spans="1:5" x14ac:dyDescent="0.25">
      <c r="A464" s="35" t="s">
        <v>520</v>
      </c>
      <c r="B464" s="36">
        <v>105252</v>
      </c>
      <c r="C464" s="30" t="s">
        <v>565</v>
      </c>
      <c r="D464" s="36" t="s">
        <v>99</v>
      </c>
      <c r="E464" s="115">
        <v>26.76</v>
      </c>
    </row>
    <row r="465" spans="1:5" x14ac:dyDescent="0.25">
      <c r="A465" s="35" t="s">
        <v>520</v>
      </c>
      <c r="B465" s="36">
        <v>105298</v>
      </c>
      <c r="C465" s="30" t="s">
        <v>566</v>
      </c>
      <c r="D465" s="36" t="s">
        <v>99</v>
      </c>
      <c r="E465" s="115">
        <v>21.27</v>
      </c>
    </row>
    <row r="466" spans="1:5" x14ac:dyDescent="0.25">
      <c r="A466" s="35" t="s">
        <v>520</v>
      </c>
      <c r="B466" s="36">
        <v>105253</v>
      </c>
      <c r="C466" s="30" t="s">
        <v>567</v>
      </c>
      <c r="D466" s="36" t="s">
        <v>99</v>
      </c>
      <c r="E466" s="115">
        <v>33.479999999999997</v>
      </c>
    </row>
    <row r="467" spans="1:5" x14ac:dyDescent="0.25">
      <c r="A467" s="35" t="s">
        <v>520</v>
      </c>
      <c r="B467" s="36">
        <v>105299</v>
      </c>
      <c r="C467" s="30" t="s">
        <v>568</v>
      </c>
      <c r="D467" s="36" t="s">
        <v>99</v>
      </c>
      <c r="E467" s="115">
        <v>26.89</v>
      </c>
    </row>
    <row r="468" spans="1:5" x14ac:dyDescent="0.25">
      <c r="A468" s="35" t="s">
        <v>520</v>
      </c>
      <c r="B468" s="36">
        <v>105254</v>
      </c>
      <c r="C468" s="30" t="s">
        <v>569</v>
      </c>
      <c r="D468" s="36" t="s">
        <v>99</v>
      </c>
      <c r="E468" s="115">
        <v>40.380000000000003</v>
      </c>
    </row>
    <row r="469" spans="1:5" x14ac:dyDescent="0.25">
      <c r="A469" s="35" t="s">
        <v>520</v>
      </c>
      <c r="B469" s="36">
        <v>105300</v>
      </c>
      <c r="C469" s="30" t="s">
        <v>570</v>
      </c>
      <c r="D469" s="36" t="s">
        <v>99</v>
      </c>
      <c r="E469" s="115">
        <v>32.71</v>
      </c>
    </row>
    <row r="470" spans="1:5" x14ac:dyDescent="0.25">
      <c r="A470" s="35" t="s">
        <v>520</v>
      </c>
      <c r="B470" s="36">
        <v>105255</v>
      </c>
      <c r="C470" s="30" t="s">
        <v>571</v>
      </c>
      <c r="D470" s="36" t="s">
        <v>99</v>
      </c>
      <c r="E470" s="115">
        <v>47.28</v>
      </c>
    </row>
    <row r="471" spans="1:5" x14ac:dyDescent="0.25">
      <c r="A471" s="35" t="s">
        <v>520</v>
      </c>
      <c r="B471" s="36">
        <v>105301</v>
      </c>
      <c r="C471" s="30" t="s">
        <v>572</v>
      </c>
      <c r="D471" s="36" t="s">
        <v>99</v>
      </c>
      <c r="E471" s="115">
        <v>38.51</v>
      </c>
    </row>
    <row r="472" spans="1:5" x14ac:dyDescent="0.25">
      <c r="A472" s="35" t="s">
        <v>520</v>
      </c>
      <c r="B472" s="36">
        <v>105256</v>
      </c>
      <c r="C472" s="30" t="s">
        <v>573</v>
      </c>
      <c r="D472" s="36" t="s">
        <v>99</v>
      </c>
      <c r="E472" s="115">
        <v>54.18</v>
      </c>
    </row>
    <row r="473" spans="1:5" x14ac:dyDescent="0.25">
      <c r="A473" s="35" t="s">
        <v>520</v>
      </c>
      <c r="B473" s="36">
        <v>105302</v>
      </c>
      <c r="C473" s="30" t="s">
        <v>574</v>
      </c>
      <c r="D473" s="36" t="s">
        <v>99</v>
      </c>
      <c r="E473" s="115">
        <v>44.3</v>
      </c>
    </row>
    <row r="474" spans="1:5" x14ac:dyDescent="0.25">
      <c r="A474" s="35" t="s">
        <v>520</v>
      </c>
      <c r="B474" s="36">
        <v>105257</v>
      </c>
      <c r="C474" s="30" t="s">
        <v>575</v>
      </c>
      <c r="D474" s="36" t="s">
        <v>99</v>
      </c>
      <c r="E474" s="115">
        <v>61.05</v>
      </c>
    </row>
    <row r="475" spans="1:5" x14ac:dyDescent="0.25">
      <c r="A475" s="35" t="s">
        <v>520</v>
      </c>
      <c r="B475" s="36">
        <v>105303</v>
      </c>
      <c r="C475" s="30" t="s">
        <v>576</v>
      </c>
      <c r="D475" s="36" t="s">
        <v>99</v>
      </c>
      <c r="E475" s="115">
        <v>50.09</v>
      </c>
    </row>
    <row r="476" spans="1:5" x14ac:dyDescent="0.25">
      <c r="A476" s="35" t="s">
        <v>520</v>
      </c>
      <c r="B476" s="36">
        <v>105270</v>
      </c>
      <c r="C476" s="30" t="s">
        <v>577</v>
      </c>
      <c r="D476" s="36" t="s">
        <v>99</v>
      </c>
      <c r="E476" s="115">
        <v>68.099999999999994</v>
      </c>
    </row>
    <row r="477" spans="1:5" x14ac:dyDescent="0.25">
      <c r="A477" s="35" t="s">
        <v>520</v>
      </c>
      <c r="B477" s="36">
        <v>105304</v>
      </c>
      <c r="C477" s="30" t="s">
        <v>578</v>
      </c>
      <c r="D477" s="36" t="s">
        <v>99</v>
      </c>
      <c r="E477" s="115">
        <v>56.04</v>
      </c>
    </row>
    <row r="478" spans="1:5" x14ac:dyDescent="0.25">
      <c r="A478" s="35" t="s">
        <v>520</v>
      </c>
      <c r="B478" s="36">
        <v>105271</v>
      </c>
      <c r="C478" s="30" t="s">
        <v>579</v>
      </c>
      <c r="D478" s="36" t="s">
        <v>99</v>
      </c>
      <c r="E478" s="115">
        <v>86.16</v>
      </c>
    </row>
    <row r="479" spans="1:5" x14ac:dyDescent="0.25">
      <c r="A479" s="35" t="s">
        <v>520</v>
      </c>
      <c r="B479" s="36">
        <v>105305</v>
      </c>
      <c r="C479" s="30" t="s">
        <v>580</v>
      </c>
      <c r="D479" s="36" t="s">
        <v>99</v>
      </c>
      <c r="E479" s="115">
        <v>69.37</v>
      </c>
    </row>
    <row r="480" spans="1:5" x14ac:dyDescent="0.25">
      <c r="A480" s="35" t="s">
        <v>520</v>
      </c>
      <c r="B480" s="36">
        <v>105272</v>
      </c>
      <c r="C480" s="30" t="s">
        <v>581</v>
      </c>
      <c r="D480" s="36" t="s">
        <v>99</v>
      </c>
      <c r="E480" s="115">
        <v>101.92</v>
      </c>
    </row>
    <row r="481" spans="1:5" x14ac:dyDescent="0.25">
      <c r="A481" s="35" t="s">
        <v>520</v>
      </c>
      <c r="B481" s="36">
        <v>105306</v>
      </c>
      <c r="C481" s="30" t="s">
        <v>582</v>
      </c>
      <c r="D481" s="36" t="s">
        <v>99</v>
      </c>
      <c r="E481" s="115">
        <v>82.36</v>
      </c>
    </row>
    <row r="482" spans="1:5" x14ac:dyDescent="0.25">
      <c r="A482" s="35" t="s">
        <v>520</v>
      </c>
      <c r="B482" s="36">
        <v>105273</v>
      </c>
      <c r="C482" s="30" t="s">
        <v>583</v>
      </c>
      <c r="D482" s="36" t="s">
        <v>99</v>
      </c>
      <c r="E482" s="115">
        <v>116.77</v>
      </c>
    </row>
    <row r="483" spans="1:5" x14ac:dyDescent="0.25">
      <c r="A483" s="35" t="s">
        <v>520</v>
      </c>
      <c r="B483" s="36">
        <v>105307</v>
      </c>
      <c r="C483" s="30" t="s">
        <v>584</v>
      </c>
      <c r="D483" s="36" t="s">
        <v>99</v>
      </c>
      <c r="E483" s="115">
        <v>94.48</v>
      </c>
    </row>
    <row r="484" spans="1:5" x14ac:dyDescent="0.25">
      <c r="A484" s="35" t="s">
        <v>520</v>
      </c>
      <c r="B484" s="36">
        <v>105250</v>
      </c>
      <c r="C484" s="30" t="s">
        <v>585</v>
      </c>
      <c r="D484" s="36" t="s">
        <v>99</v>
      </c>
      <c r="E484" s="115">
        <v>17.3</v>
      </c>
    </row>
    <row r="485" spans="1:5" x14ac:dyDescent="0.25">
      <c r="A485" s="35" t="s">
        <v>520</v>
      </c>
      <c r="B485" s="36">
        <v>105269</v>
      </c>
      <c r="C485" s="30" t="s">
        <v>586</v>
      </c>
      <c r="D485" s="36" t="s">
        <v>99</v>
      </c>
      <c r="E485" s="115">
        <v>13.36</v>
      </c>
    </row>
    <row r="486" spans="1:5" x14ac:dyDescent="0.25">
      <c r="A486" s="35" t="s">
        <v>520</v>
      </c>
      <c r="B486" s="36">
        <v>105274</v>
      </c>
      <c r="C486" s="30" t="s">
        <v>587</v>
      </c>
      <c r="D486" s="36" t="s">
        <v>99</v>
      </c>
      <c r="E486" s="115">
        <v>131.94999999999999</v>
      </c>
    </row>
    <row r="487" spans="1:5" x14ac:dyDescent="0.25">
      <c r="A487" s="35" t="s">
        <v>520</v>
      </c>
      <c r="B487" s="36">
        <v>105340</v>
      </c>
      <c r="C487" s="30" t="s">
        <v>588</v>
      </c>
      <c r="D487" s="36" t="s">
        <v>99</v>
      </c>
      <c r="E487" s="115">
        <v>106.92</v>
      </c>
    </row>
    <row r="488" spans="1:5" x14ac:dyDescent="0.25">
      <c r="A488" s="35" t="s">
        <v>520</v>
      </c>
      <c r="B488" s="36">
        <v>105275</v>
      </c>
      <c r="C488" s="30" t="s">
        <v>589</v>
      </c>
      <c r="D488" s="36" t="s">
        <v>99</v>
      </c>
      <c r="E488" s="115">
        <v>147.36000000000001</v>
      </c>
    </row>
    <row r="489" spans="1:5" x14ac:dyDescent="0.25">
      <c r="A489" s="35" t="s">
        <v>520</v>
      </c>
      <c r="B489" s="36">
        <v>105390</v>
      </c>
      <c r="C489" s="30" t="s">
        <v>590</v>
      </c>
      <c r="D489" s="36" t="s">
        <v>99</v>
      </c>
      <c r="E489" s="115">
        <v>119.58</v>
      </c>
    </row>
    <row r="490" spans="1:5" x14ac:dyDescent="0.25">
      <c r="A490" s="35" t="s">
        <v>520</v>
      </c>
      <c r="B490" s="36">
        <v>105364</v>
      </c>
      <c r="C490" s="30" t="s">
        <v>591</v>
      </c>
      <c r="D490" s="36" t="s">
        <v>99</v>
      </c>
      <c r="E490" s="115">
        <v>31.46</v>
      </c>
    </row>
    <row r="491" spans="1:5" x14ac:dyDescent="0.25">
      <c r="A491" s="35" t="s">
        <v>520</v>
      </c>
      <c r="B491" s="36">
        <v>105385</v>
      </c>
      <c r="C491" s="30" t="s">
        <v>592</v>
      </c>
      <c r="D491" s="36" t="s">
        <v>99</v>
      </c>
      <c r="E491" s="115">
        <v>25.87</v>
      </c>
    </row>
    <row r="492" spans="1:5" x14ac:dyDescent="0.25">
      <c r="A492" s="35" t="s">
        <v>520</v>
      </c>
      <c r="B492" s="36">
        <v>105362</v>
      </c>
      <c r="C492" s="30" t="s">
        <v>593</v>
      </c>
      <c r="D492" s="36" t="s">
        <v>99</v>
      </c>
      <c r="E492" s="115">
        <v>22.55</v>
      </c>
    </row>
    <row r="493" spans="1:5" x14ac:dyDescent="0.25">
      <c r="A493" s="35" t="s">
        <v>520</v>
      </c>
      <c r="B493" s="36">
        <v>105383</v>
      </c>
      <c r="C493" s="30" t="s">
        <v>594</v>
      </c>
      <c r="D493" s="36" t="s">
        <v>99</v>
      </c>
      <c r="E493" s="115">
        <v>18.45</v>
      </c>
    </row>
    <row r="494" spans="1:5" x14ac:dyDescent="0.25">
      <c r="A494" s="35" t="s">
        <v>520</v>
      </c>
      <c r="B494" s="36">
        <v>105363</v>
      </c>
      <c r="C494" s="30" t="s">
        <v>595</v>
      </c>
      <c r="D494" s="36" t="s">
        <v>99</v>
      </c>
      <c r="E494" s="115">
        <v>27.1</v>
      </c>
    </row>
    <row r="495" spans="1:5" x14ac:dyDescent="0.25">
      <c r="A495" s="35" t="s">
        <v>520</v>
      </c>
      <c r="B495" s="36">
        <v>105384</v>
      </c>
      <c r="C495" s="30" t="s">
        <v>596</v>
      </c>
      <c r="D495" s="36" t="s">
        <v>99</v>
      </c>
      <c r="E495" s="115">
        <v>22.26</v>
      </c>
    </row>
    <row r="496" spans="1:5" x14ac:dyDescent="0.25">
      <c r="A496" s="35" t="s">
        <v>520</v>
      </c>
      <c r="B496" s="36">
        <v>105279</v>
      </c>
      <c r="C496" s="30" t="s">
        <v>597</v>
      </c>
      <c r="D496" s="36" t="s">
        <v>99</v>
      </c>
      <c r="E496" s="115">
        <v>27.41</v>
      </c>
    </row>
    <row r="497" spans="1:5" x14ac:dyDescent="0.25">
      <c r="A497" s="35" t="s">
        <v>520</v>
      </c>
      <c r="B497" s="36">
        <v>105259</v>
      </c>
      <c r="C497" s="30" t="s">
        <v>598</v>
      </c>
      <c r="D497" s="36" t="s">
        <v>99</v>
      </c>
      <c r="E497" s="115">
        <v>21.59</v>
      </c>
    </row>
    <row r="498" spans="1:5" x14ac:dyDescent="0.25">
      <c r="A498" s="35" t="s">
        <v>520</v>
      </c>
      <c r="B498" s="36">
        <v>105357</v>
      </c>
      <c r="C498" s="30" t="s">
        <v>599</v>
      </c>
      <c r="D498" s="36" t="s">
        <v>99</v>
      </c>
      <c r="E498" s="115">
        <v>223.39</v>
      </c>
    </row>
    <row r="499" spans="1:5" x14ac:dyDescent="0.25">
      <c r="A499" s="35" t="s">
        <v>520</v>
      </c>
      <c r="B499" s="36">
        <v>105346</v>
      </c>
      <c r="C499" s="30" t="s">
        <v>600</v>
      </c>
      <c r="D499" s="36" t="s">
        <v>99</v>
      </c>
      <c r="E499" s="115">
        <v>182.68</v>
      </c>
    </row>
    <row r="500" spans="1:5" x14ac:dyDescent="0.25">
      <c r="A500" s="35" t="s">
        <v>520</v>
      </c>
      <c r="B500" s="36">
        <v>105358</v>
      </c>
      <c r="C500" s="30" t="s">
        <v>601</v>
      </c>
      <c r="D500" s="36" t="s">
        <v>99</v>
      </c>
      <c r="E500" s="115">
        <v>273.11</v>
      </c>
    </row>
    <row r="501" spans="1:5" x14ac:dyDescent="0.25">
      <c r="A501" s="35" t="s">
        <v>520</v>
      </c>
      <c r="B501" s="36">
        <v>105347</v>
      </c>
      <c r="C501" s="30" t="s">
        <v>602</v>
      </c>
      <c r="D501" s="36" t="s">
        <v>99</v>
      </c>
      <c r="E501" s="115">
        <v>225.08</v>
      </c>
    </row>
    <row r="502" spans="1:5" x14ac:dyDescent="0.25">
      <c r="A502" s="35" t="s">
        <v>520</v>
      </c>
      <c r="B502" s="36">
        <v>105280</v>
      </c>
      <c r="C502" s="30" t="s">
        <v>603</v>
      </c>
      <c r="D502" s="36" t="s">
        <v>99</v>
      </c>
      <c r="E502" s="115">
        <v>36.590000000000003</v>
      </c>
    </row>
    <row r="503" spans="1:5" x14ac:dyDescent="0.25">
      <c r="A503" s="35" t="s">
        <v>520</v>
      </c>
      <c r="B503" s="36">
        <v>105283</v>
      </c>
      <c r="C503" s="30" t="s">
        <v>604</v>
      </c>
      <c r="D503" s="36" t="s">
        <v>99</v>
      </c>
      <c r="E503" s="115">
        <v>29.3</v>
      </c>
    </row>
    <row r="504" spans="1:5" x14ac:dyDescent="0.25">
      <c r="A504" s="35" t="s">
        <v>520</v>
      </c>
      <c r="B504" s="36">
        <v>105281</v>
      </c>
      <c r="C504" s="30" t="s">
        <v>605</v>
      </c>
      <c r="D504" s="36" t="s">
        <v>99</v>
      </c>
      <c r="E504" s="115">
        <v>45.79</v>
      </c>
    </row>
    <row r="505" spans="1:5" x14ac:dyDescent="0.25">
      <c r="A505" s="35" t="s">
        <v>520</v>
      </c>
      <c r="B505" s="36">
        <v>105319</v>
      </c>
      <c r="C505" s="30" t="s">
        <v>606</v>
      </c>
      <c r="D505" s="36" t="s">
        <v>99</v>
      </c>
      <c r="E505" s="115">
        <v>37.03</v>
      </c>
    </row>
    <row r="506" spans="1:5" x14ac:dyDescent="0.25">
      <c r="A506" s="35" t="s">
        <v>520</v>
      </c>
      <c r="B506" s="36">
        <v>105284</v>
      </c>
      <c r="C506" s="30" t="s">
        <v>607</v>
      </c>
      <c r="D506" s="36" t="s">
        <v>99</v>
      </c>
      <c r="E506" s="115">
        <v>55.35</v>
      </c>
    </row>
    <row r="507" spans="1:5" x14ac:dyDescent="0.25">
      <c r="A507" s="35" t="s">
        <v>520</v>
      </c>
      <c r="B507" s="36">
        <v>105320</v>
      </c>
      <c r="C507" s="30" t="s">
        <v>608</v>
      </c>
      <c r="D507" s="36" t="s">
        <v>99</v>
      </c>
      <c r="E507" s="115">
        <v>45.12</v>
      </c>
    </row>
    <row r="508" spans="1:5" x14ac:dyDescent="0.25">
      <c r="A508" s="35" t="s">
        <v>520</v>
      </c>
      <c r="B508" s="36">
        <v>105348</v>
      </c>
      <c r="C508" s="30" t="s">
        <v>609</v>
      </c>
      <c r="D508" s="36" t="s">
        <v>99</v>
      </c>
      <c r="E508" s="115">
        <v>64.849999999999994</v>
      </c>
    </row>
    <row r="509" spans="1:5" x14ac:dyDescent="0.25">
      <c r="A509" s="35" t="s">
        <v>520</v>
      </c>
      <c r="B509" s="36">
        <v>105321</v>
      </c>
      <c r="C509" s="30" t="s">
        <v>610</v>
      </c>
      <c r="D509" s="36" t="s">
        <v>99</v>
      </c>
      <c r="E509" s="115">
        <v>53.16</v>
      </c>
    </row>
    <row r="510" spans="1:5" x14ac:dyDescent="0.25">
      <c r="A510" s="35" t="s">
        <v>520</v>
      </c>
      <c r="B510" s="36">
        <v>105349</v>
      </c>
      <c r="C510" s="30" t="s">
        <v>611</v>
      </c>
      <c r="D510" s="36" t="s">
        <v>99</v>
      </c>
      <c r="E510" s="115">
        <v>74.37</v>
      </c>
    </row>
    <row r="511" spans="1:5" x14ac:dyDescent="0.25">
      <c r="A511" s="35" t="s">
        <v>520</v>
      </c>
      <c r="B511" s="36">
        <v>105322</v>
      </c>
      <c r="C511" s="30" t="s">
        <v>612</v>
      </c>
      <c r="D511" s="36" t="s">
        <v>99</v>
      </c>
      <c r="E511" s="115">
        <v>61.2</v>
      </c>
    </row>
    <row r="512" spans="1:5" x14ac:dyDescent="0.25">
      <c r="A512" s="35" t="s">
        <v>520</v>
      </c>
      <c r="B512" s="36">
        <v>105350</v>
      </c>
      <c r="C512" s="30" t="s">
        <v>613</v>
      </c>
      <c r="D512" s="36" t="s">
        <v>99</v>
      </c>
      <c r="E512" s="115">
        <v>83.87</v>
      </c>
    </row>
    <row r="513" spans="1:5" x14ac:dyDescent="0.25">
      <c r="A513" s="35" t="s">
        <v>520</v>
      </c>
      <c r="B513" s="36">
        <v>105323</v>
      </c>
      <c r="C513" s="30" t="s">
        <v>614</v>
      </c>
      <c r="D513" s="36" t="s">
        <v>99</v>
      </c>
      <c r="E513" s="115">
        <v>69.239999999999995</v>
      </c>
    </row>
    <row r="514" spans="1:5" x14ac:dyDescent="0.25">
      <c r="A514" s="35" t="s">
        <v>520</v>
      </c>
      <c r="B514" s="36">
        <v>105351</v>
      </c>
      <c r="C514" s="30" t="s">
        <v>615</v>
      </c>
      <c r="D514" s="36" t="s">
        <v>99</v>
      </c>
      <c r="E514" s="115">
        <v>93.7</v>
      </c>
    </row>
    <row r="515" spans="1:5" x14ac:dyDescent="0.25">
      <c r="A515" s="35" t="s">
        <v>520</v>
      </c>
      <c r="B515" s="36">
        <v>105324</v>
      </c>
      <c r="C515" s="30" t="s">
        <v>616</v>
      </c>
      <c r="D515" s="36" t="s">
        <v>99</v>
      </c>
      <c r="E515" s="115">
        <v>77.61</v>
      </c>
    </row>
    <row r="516" spans="1:5" x14ac:dyDescent="0.25">
      <c r="A516" s="35" t="s">
        <v>520</v>
      </c>
      <c r="B516" s="36">
        <v>105352</v>
      </c>
      <c r="C516" s="30" t="s">
        <v>617</v>
      </c>
      <c r="D516" s="36" t="s">
        <v>99</v>
      </c>
      <c r="E516" s="115">
        <v>118.14</v>
      </c>
    </row>
    <row r="517" spans="1:5" x14ac:dyDescent="0.25">
      <c r="A517" s="35" t="s">
        <v>520</v>
      </c>
      <c r="B517" s="36">
        <v>105325</v>
      </c>
      <c r="C517" s="30" t="s">
        <v>618</v>
      </c>
      <c r="D517" s="36" t="s">
        <v>99</v>
      </c>
      <c r="E517" s="115">
        <v>95.74</v>
      </c>
    </row>
    <row r="518" spans="1:5" x14ac:dyDescent="0.25">
      <c r="A518" s="35" t="s">
        <v>520</v>
      </c>
      <c r="B518" s="36">
        <v>105353</v>
      </c>
      <c r="C518" s="30" t="s">
        <v>619</v>
      </c>
      <c r="D518" s="36" t="s">
        <v>99</v>
      </c>
      <c r="E518" s="115">
        <v>139.97999999999999</v>
      </c>
    </row>
    <row r="519" spans="1:5" x14ac:dyDescent="0.25">
      <c r="A519" s="35" t="s">
        <v>520</v>
      </c>
      <c r="B519" s="36">
        <v>105326</v>
      </c>
      <c r="C519" s="30" t="s">
        <v>620</v>
      </c>
      <c r="D519" s="36" t="s">
        <v>99</v>
      </c>
      <c r="E519" s="115">
        <v>113.91</v>
      </c>
    </row>
    <row r="520" spans="1:5" x14ac:dyDescent="0.25">
      <c r="A520" s="35" t="s">
        <v>520</v>
      </c>
      <c r="B520" s="36">
        <v>105354</v>
      </c>
      <c r="C520" s="30" t="s">
        <v>621</v>
      </c>
      <c r="D520" s="36" t="s">
        <v>99</v>
      </c>
      <c r="E520" s="115">
        <v>160.01</v>
      </c>
    </row>
    <row r="521" spans="1:5" x14ac:dyDescent="0.25">
      <c r="A521" s="35" t="s">
        <v>520</v>
      </c>
      <c r="B521" s="36">
        <v>105344</v>
      </c>
      <c r="C521" s="30" t="s">
        <v>622</v>
      </c>
      <c r="D521" s="36" t="s">
        <v>99</v>
      </c>
      <c r="E521" s="115">
        <v>130.30000000000001</v>
      </c>
    </row>
    <row r="522" spans="1:5" x14ac:dyDescent="0.25">
      <c r="A522" s="35" t="s">
        <v>520</v>
      </c>
      <c r="B522" s="36">
        <v>105278</v>
      </c>
      <c r="C522" s="30" t="s">
        <v>623</v>
      </c>
      <c r="D522" s="36" t="s">
        <v>99</v>
      </c>
      <c r="E522" s="115">
        <v>23.66</v>
      </c>
    </row>
    <row r="523" spans="1:5" x14ac:dyDescent="0.25">
      <c r="A523" s="35" t="s">
        <v>520</v>
      </c>
      <c r="B523" s="36">
        <v>105343</v>
      </c>
      <c r="C523" s="30" t="s">
        <v>624</v>
      </c>
      <c r="D523" s="36" t="s">
        <v>99</v>
      </c>
      <c r="E523" s="115">
        <v>18.41</v>
      </c>
    </row>
    <row r="524" spans="1:5" x14ac:dyDescent="0.25">
      <c r="A524" s="35" t="s">
        <v>520</v>
      </c>
      <c r="B524" s="36">
        <v>105355</v>
      </c>
      <c r="C524" s="30" t="s">
        <v>625</v>
      </c>
      <c r="D524" s="36" t="s">
        <v>99</v>
      </c>
      <c r="E524" s="115">
        <v>180.7</v>
      </c>
    </row>
    <row r="525" spans="1:5" x14ac:dyDescent="0.25">
      <c r="A525" s="35" t="s">
        <v>520</v>
      </c>
      <c r="B525" s="36">
        <v>105391</v>
      </c>
      <c r="C525" s="30" t="s">
        <v>626</v>
      </c>
      <c r="D525" s="36" t="s">
        <v>99</v>
      </c>
      <c r="E525" s="115">
        <v>147.32</v>
      </c>
    </row>
    <row r="526" spans="1:5" x14ac:dyDescent="0.25">
      <c r="A526" s="35" t="s">
        <v>520</v>
      </c>
      <c r="B526" s="36">
        <v>105356</v>
      </c>
      <c r="C526" s="30" t="s">
        <v>627</v>
      </c>
      <c r="D526" s="36" t="s">
        <v>99</v>
      </c>
      <c r="E526" s="115">
        <v>201.9</v>
      </c>
    </row>
    <row r="527" spans="1:5" x14ac:dyDescent="0.25">
      <c r="A527" s="35" t="s">
        <v>520</v>
      </c>
      <c r="B527" s="36">
        <v>105345</v>
      </c>
      <c r="C527" s="30" t="s">
        <v>628</v>
      </c>
      <c r="D527" s="36" t="s">
        <v>99</v>
      </c>
      <c r="E527" s="115">
        <v>164.87</v>
      </c>
    </row>
    <row r="528" spans="1:5" x14ac:dyDescent="0.25">
      <c r="A528" s="35" t="s">
        <v>520</v>
      </c>
      <c r="B528" s="36">
        <v>105367</v>
      </c>
      <c r="C528" s="30" t="s">
        <v>629</v>
      </c>
      <c r="D528" s="36" t="s">
        <v>99</v>
      </c>
      <c r="E528" s="115">
        <v>43.17</v>
      </c>
    </row>
    <row r="529" spans="1:5" x14ac:dyDescent="0.25">
      <c r="A529" s="35" t="s">
        <v>520</v>
      </c>
      <c r="B529" s="36">
        <v>105371</v>
      </c>
      <c r="C529" s="30" t="s">
        <v>630</v>
      </c>
      <c r="D529" s="36" t="s">
        <v>99</v>
      </c>
      <c r="E529" s="115">
        <v>35.72</v>
      </c>
    </row>
    <row r="530" spans="1:5" x14ac:dyDescent="0.25">
      <c r="A530" s="35" t="s">
        <v>520</v>
      </c>
      <c r="B530" s="36">
        <v>105365</v>
      </c>
      <c r="C530" s="30" t="s">
        <v>631</v>
      </c>
      <c r="D530" s="36" t="s">
        <v>99</v>
      </c>
      <c r="E530" s="115">
        <v>30.61</v>
      </c>
    </row>
    <row r="531" spans="1:5" x14ac:dyDescent="0.25">
      <c r="A531" s="35" t="s">
        <v>520</v>
      </c>
      <c r="B531" s="36">
        <v>105386</v>
      </c>
      <c r="C531" s="30" t="s">
        <v>632</v>
      </c>
      <c r="D531" s="36" t="s">
        <v>99</v>
      </c>
      <c r="E531" s="115">
        <v>25.14</v>
      </c>
    </row>
    <row r="532" spans="1:5" x14ac:dyDescent="0.25">
      <c r="A532" s="35" t="s">
        <v>520</v>
      </c>
      <c r="B532" s="36">
        <v>105366</v>
      </c>
      <c r="C532" s="30" t="s">
        <v>633</v>
      </c>
      <c r="D532" s="36" t="s">
        <v>99</v>
      </c>
      <c r="E532" s="115">
        <v>37.090000000000003</v>
      </c>
    </row>
    <row r="533" spans="1:5" x14ac:dyDescent="0.25">
      <c r="A533" s="35" t="s">
        <v>520</v>
      </c>
      <c r="B533" s="36">
        <v>105387</v>
      </c>
      <c r="C533" s="30" t="s">
        <v>634</v>
      </c>
      <c r="D533" s="36" t="s">
        <v>99</v>
      </c>
      <c r="E533" s="115">
        <v>30.63</v>
      </c>
    </row>
    <row r="534" spans="1:5" x14ac:dyDescent="0.25">
      <c r="A534" s="35" t="s">
        <v>520</v>
      </c>
      <c r="B534" s="36">
        <v>97177</v>
      </c>
      <c r="C534" s="30" t="s">
        <v>635</v>
      </c>
      <c r="D534" s="36" t="s">
        <v>106</v>
      </c>
      <c r="E534" s="115">
        <v>91.22</v>
      </c>
    </row>
    <row r="535" spans="1:5" x14ac:dyDescent="0.25">
      <c r="A535" s="35" t="s">
        <v>520</v>
      </c>
      <c r="B535" s="36">
        <v>97187</v>
      </c>
      <c r="C535" s="30" t="s">
        <v>636</v>
      </c>
      <c r="D535" s="36" t="s">
        <v>106</v>
      </c>
      <c r="E535" s="115">
        <v>82.6</v>
      </c>
    </row>
    <row r="536" spans="1:5" x14ac:dyDescent="0.25">
      <c r="A536" s="35" t="s">
        <v>520</v>
      </c>
      <c r="B536" s="36">
        <v>97178</v>
      </c>
      <c r="C536" s="30" t="s">
        <v>637</v>
      </c>
      <c r="D536" s="36" t="s">
        <v>106</v>
      </c>
      <c r="E536" s="115">
        <v>111.05</v>
      </c>
    </row>
    <row r="537" spans="1:5" x14ac:dyDescent="0.25">
      <c r="A537" s="35" t="s">
        <v>520</v>
      </c>
      <c r="B537" s="36">
        <v>97188</v>
      </c>
      <c r="C537" s="30" t="s">
        <v>638</v>
      </c>
      <c r="D537" s="36" t="s">
        <v>106</v>
      </c>
      <c r="E537" s="115">
        <v>100.64</v>
      </c>
    </row>
    <row r="538" spans="1:5" x14ac:dyDescent="0.25">
      <c r="A538" s="35" t="s">
        <v>520</v>
      </c>
      <c r="B538" s="36">
        <v>97179</v>
      </c>
      <c r="C538" s="30" t="s">
        <v>639</v>
      </c>
      <c r="D538" s="36" t="s">
        <v>106</v>
      </c>
      <c r="E538" s="115">
        <v>130.88999999999999</v>
      </c>
    </row>
    <row r="539" spans="1:5" x14ac:dyDescent="0.25">
      <c r="A539" s="35" t="s">
        <v>520</v>
      </c>
      <c r="B539" s="36">
        <v>97189</v>
      </c>
      <c r="C539" s="30" t="s">
        <v>640</v>
      </c>
      <c r="D539" s="36" t="s">
        <v>106</v>
      </c>
      <c r="E539" s="115">
        <v>118.7</v>
      </c>
    </row>
    <row r="540" spans="1:5" x14ac:dyDescent="0.25">
      <c r="A540" s="35" t="s">
        <v>520</v>
      </c>
      <c r="B540" s="36">
        <v>97180</v>
      </c>
      <c r="C540" s="30" t="s">
        <v>641</v>
      </c>
      <c r="D540" s="36" t="s">
        <v>106</v>
      </c>
      <c r="E540" s="115">
        <v>150.72</v>
      </c>
    </row>
    <row r="541" spans="1:5" x14ac:dyDescent="0.25">
      <c r="A541" s="35" t="s">
        <v>520</v>
      </c>
      <c r="B541" s="36">
        <v>97190</v>
      </c>
      <c r="C541" s="30" t="s">
        <v>642</v>
      </c>
      <c r="D541" s="36" t="s">
        <v>106</v>
      </c>
      <c r="E541" s="115">
        <v>136.74</v>
      </c>
    </row>
    <row r="542" spans="1:5" x14ac:dyDescent="0.25">
      <c r="A542" s="35" t="s">
        <v>520</v>
      </c>
      <c r="B542" s="36">
        <v>97181</v>
      </c>
      <c r="C542" s="30" t="s">
        <v>643</v>
      </c>
      <c r="D542" s="36" t="s">
        <v>106</v>
      </c>
      <c r="E542" s="115">
        <v>170.55</v>
      </c>
    </row>
    <row r="543" spans="1:5" x14ac:dyDescent="0.25">
      <c r="A543" s="35" t="s">
        <v>520</v>
      </c>
      <c r="B543" s="36">
        <v>97191</v>
      </c>
      <c r="C543" s="30" t="s">
        <v>644</v>
      </c>
      <c r="D543" s="36" t="s">
        <v>106</v>
      </c>
      <c r="E543" s="115">
        <v>154.80000000000001</v>
      </c>
    </row>
    <row r="544" spans="1:5" x14ac:dyDescent="0.25">
      <c r="A544" s="35" t="s">
        <v>520</v>
      </c>
      <c r="B544" s="36">
        <v>97182</v>
      </c>
      <c r="C544" s="30" t="s">
        <v>645</v>
      </c>
      <c r="D544" s="36" t="s">
        <v>106</v>
      </c>
      <c r="E544" s="115">
        <v>194.83</v>
      </c>
    </row>
    <row r="545" spans="1:5" x14ac:dyDescent="0.25">
      <c r="A545" s="35" t="s">
        <v>520</v>
      </c>
      <c r="B545" s="36">
        <v>97192</v>
      </c>
      <c r="C545" s="30" t="s">
        <v>646</v>
      </c>
      <c r="D545" s="36" t="s">
        <v>106</v>
      </c>
      <c r="E545" s="115">
        <v>176.27</v>
      </c>
    </row>
    <row r="546" spans="1:5" x14ac:dyDescent="0.25">
      <c r="A546" s="35" t="s">
        <v>520</v>
      </c>
      <c r="B546" s="36">
        <v>97173</v>
      </c>
      <c r="C546" s="30" t="s">
        <v>647</v>
      </c>
      <c r="D546" s="36" t="s">
        <v>106</v>
      </c>
      <c r="E546" s="115">
        <v>51.55</v>
      </c>
    </row>
    <row r="547" spans="1:5" x14ac:dyDescent="0.25">
      <c r="A547" s="35" t="s">
        <v>520</v>
      </c>
      <c r="B547" s="36">
        <v>97183</v>
      </c>
      <c r="C547" s="30" t="s">
        <v>648</v>
      </c>
      <c r="D547" s="36" t="s">
        <v>106</v>
      </c>
      <c r="E547" s="115">
        <v>46.5</v>
      </c>
    </row>
    <row r="548" spans="1:5" x14ac:dyDescent="0.25">
      <c r="A548" s="35" t="s">
        <v>520</v>
      </c>
      <c r="B548" s="36">
        <v>97174</v>
      </c>
      <c r="C548" s="30" t="s">
        <v>649</v>
      </c>
      <c r="D548" s="36" t="s">
        <v>106</v>
      </c>
      <c r="E548" s="115">
        <v>61.45</v>
      </c>
    </row>
    <row r="549" spans="1:5" x14ac:dyDescent="0.25">
      <c r="A549" s="35" t="s">
        <v>520</v>
      </c>
      <c r="B549" s="36">
        <v>97184</v>
      </c>
      <c r="C549" s="30" t="s">
        <v>650</v>
      </c>
      <c r="D549" s="36" t="s">
        <v>106</v>
      </c>
      <c r="E549" s="115">
        <v>55.51</v>
      </c>
    </row>
    <row r="550" spans="1:5" x14ac:dyDescent="0.25">
      <c r="A550" s="35" t="s">
        <v>520</v>
      </c>
      <c r="B550" s="36">
        <v>97175</v>
      </c>
      <c r="C550" s="30" t="s">
        <v>651</v>
      </c>
      <c r="D550" s="36" t="s">
        <v>106</v>
      </c>
      <c r="E550" s="115">
        <v>71.38</v>
      </c>
    </row>
    <row r="551" spans="1:5" x14ac:dyDescent="0.25">
      <c r="A551" s="35" t="s">
        <v>520</v>
      </c>
      <c r="B551" s="36">
        <v>97185</v>
      </c>
      <c r="C551" s="30" t="s">
        <v>652</v>
      </c>
      <c r="D551" s="36" t="s">
        <v>106</v>
      </c>
      <c r="E551" s="115">
        <v>64.540000000000006</v>
      </c>
    </row>
    <row r="552" spans="1:5" x14ac:dyDescent="0.25">
      <c r="A552" s="35" t="s">
        <v>520</v>
      </c>
      <c r="B552" s="36">
        <v>97176</v>
      </c>
      <c r="C552" s="30" t="s">
        <v>653</v>
      </c>
      <c r="D552" s="36" t="s">
        <v>106</v>
      </c>
      <c r="E552" s="115">
        <v>81.290000000000006</v>
      </c>
    </row>
    <row r="553" spans="1:5" x14ac:dyDescent="0.25">
      <c r="A553" s="35" t="s">
        <v>520</v>
      </c>
      <c r="B553" s="36">
        <v>97186</v>
      </c>
      <c r="C553" s="30" t="s">
        <v>654</v>
      </c>
      <c r="D553" s="36" t="s">
        <v>106</v>
      </c>
      <c r="E553" s="115">
        <v>73.55</v>
      </c>
    </row>
    <row r="554" spans="1:5" x14ac:dyDescent="0.25">
      <c r="A554" s="35" t="s">
        <v>520</v>
      </c>
      <c r="B554" s="36">
        <v>97142</v>
      </c>
      <c r="C554" s="30" t="s">
        <v>655</v>
      </c>
      <c r="D554" s="36" t="s">
        <v>106</v>
      </c>
      <c r="E554" s="115">
        <v>6.32</v>
      </c>
    </row>
    <row r="555" spans="1:5" x14ac:dyDescent="0.25">
      <c r="A555" s="35" t="s">
        <v>520</v>
      </c>
      <c r="B555" s="36">
        <v>97158</v>
      </c>
      <c r="C555" s="30" t="s">
        <v>656</v>
      </c>
      <c r="D555" s="36" t="s">
        <v>106</v>
      </c>
      <c r="E555" s="115">
        <v>4.91</v>
      </c>
    </row>
    <row r="556" spans="1:5" x14ac:dyDescent="0.25">
      <c r="A556" s="35" t="s">
        <v>520</v>
      </c>
      <c r="B556" s="36">
        <v>97155</v>
      </c>
      <c r="C556" s="30" t="s">
        <v>657</v>
      </c>
      <c r="D556" s="36" t="s">
        <v>106</v>
      </c>
      <c r="E556" s="115">
        <v>51.26</v>
      </c>
    </row>
    <row r="557" spans="1:5" x14ac:dyDescent="0.25">
      <c r="A557" s="35" t="s">
        <v>520</v>
      </c>
      <c r="B557" s="36">
        <v>97171</v>
      </c>
      <c r="C557" s="30" t="s">
        <v>658</v>
      </c>
      <c r="D557" s="36" t="s">
        <v>106</v>
      </c>
      <c r="E557" s="115">
        <v>41.35</v>
      </c>
    </row>
    <row r="558" spans="1:5" x14ac:dyDescent="0.25">
      <c r="A558" s="35" t="s">
        <v>520</v>
      </c>
      <c r="B558" s="36">
        <v>97156</v>
      </c>
      <c r="C558" s="30" t="s">
        <v>659</v>
      </c>
      <c r="D558" s="36" t="s">
        <v>106</v>
      </c>
      <c r="E558" s="115">
        <v>61.47</v>
      </c>
    </row>
    <row r="559" spans="1:5" x14ac:dyDescent="0.25">
      <c r="A559" s="35" t="s">
        <v>520</v>
      </c>
      <c r="B559" s="36">
        <v>97172</v>
      </c>
      <c r="C559" s="30" t="s">
        <v>660</v>
      </c>
      <c r="D559" s="36" t="s">
        <v>106</v>
      </c>
      <c r="E559" s="115">
        <v>49.78</v>
      </c>
    </row>
    <row r="560" spans="1:5" x14ac:dyDescent="0.25">
      <c r="A560" s="35" t="s">
        <v>520</v>
      </c>
      <c r="B560" s="36">
        <v>97143</v>
      </c>
      <c r="C560" s="30" t="s">
        <v>661</v>
      </c>
      <c r="D560" s="36" t="s">
        <v>106</v>
      </c>
      <c r="E560" s="115">
        <v>8.4600000000000009</v>
      </c>
    </row>
    <row r="561" spans="1:5" x14ac:dyDescent="0.25">
      <c r="A561" s="35" t="s">
        <v>520</v>
      </c>
      <c r="B561" s="36">
        <v>97159</v>
      </c>
      <c r="C561" s="30" t="s">
        <v>662</v>
      </c>
      <c r="D561" s="36" t="s">
        <v>106</v>
      </c>
      <c r="E561" s="115">
        <v>6.69</v>
      </c>
    </row>
    <row r="562" spans="1:5" x14ac:dyDescent="0.25">
      <c r="A562" s="35" t="s">
        <v>520</v>
      </c>
      <c r="B562" s="36">
        <v>97144</v>
      </c>
      <c r="C562" s="30" t="s">
        <v>663</v>
      </c>
      <c r="D562" s="36" t="s">
        <v>106</v>
      </c>
      <c r="E562" s="115">
        <v>10.6</v>
      </c>
    </row>
    <row r="563" spans="1:5" x14ac:dyDescent="0.25">
      <c r="A563" s="35" t="s">
        <v>520</v>
      </c>
      <c r="B563" s="36">
        <v>97160</v>
      </c>
      <c r="C563" s="30" t="s">
        <v>664</v>
      </c>
      <c r="D563" s="36" t="s">
        <v>106</v>
      </c>
      <c r="E563" s="115">
        <v>8.4600000000000009</v>
      </c>
    </row>
    <row r="564" spans="1:5" x14ac:dyDescent="0.25">
      <c r="A564" s="35" t="s">
        <v>520</v>
      </c>
      <c r="B564" s="36">
        <v>97145</v>
      </c>
      <c r="C564" s="30" t="s">
        <v>665</v>
      </c>
      <c r="D564" s="36" t="s">
        <v>106</v>
      </c>
      <c r="E564" s="115">
        <v>12.75</v>
      </c>
    </row>
    <row r="565" spans="1:5" x14ac:dyDescent="0.25">
      <c r="A565" s="35" t="s">
        <v>520</v>
      </c>
      <c r="B565" s="36">
        <v>97161</v>
      </c>
      <c r="C565" s="30" t="s">
        <v>666</v>
      </c>
      <c r="D565" s="36" t="s">
        <v>106</v>
      </c>
      <c r="E565" s="115">
        <v>10.26</v>
      </c>
    </row>
    <row r="566" spans="1:5" x14ac:dyDescent="0.25">
      <c r="A566" s="35" t="s">
        <v>520</v>
      </c>
      <c r="B566" s="36">
        <v>97146</v>
      </c>
      <c r="C566" s="30" t="s">
        <v>667</v>
      </c>
      <c r="D566" s="36" t="s">
        <v>106</v>
      </c>
      <c r="E566" s="115">
        <v>14.93</v>
      </c>
    </row>
    <row r="567" spans="1:5" x14ac:dyDescent="0.25">
      <c r="A567" s="35" t="s">
        <v>520</v>
      </c>
      <c r="B567" s="36">
        <v>97162</v>
      </c>
      <c r="C567" s="30" t="s">
        <v>668</v>
      </c>
      <c r="D567" s="36" t="s">
        <v>106</v>
      </c>
      <c r="E567" s="115">
        <v>12.07</v>
      </c>
    </row>
    <row r="568" spans="1:5" x14ac:dyDescent="0.25">
      <c r="A568" s="35" t="s">
        <v>520</v>
      </c>
      <c r="B568" s="36">
        <v>97147</v>
      </c>
      <c r="C568" s="30" t="s">
        <v>669</v>
      </c>
      <c r="D568" s="36" t="s">
        <v>106</v>
      </c>
      <c r="E568" s="115">
        <v>17.09</v>
      </c>
    </row>
    <row r="569" spans="1:5" x14ac:dyDescent="0.25">
      <c r="A569" s="35" t="s">
        <v>520</v>
      </c>
      <c r="B569" s="36">
        <v>97163</v>
      </c>
      <c r="C569" s="30" t="s">
        <v>670</v>
      </c>
      <c r="D569" s="36" t="s">
        <v>106</v>
      </c>
      <c r="E569" s="115">
        <v>13.89</v>
      </c>
    </row>
    <row r="570" spans="1:5" x14ac:dyDescent="0.25">
      <c r="A570" s="35" t="s">
        <v>520</v>
      </c>
      <c r="B570" s="36">
        <v>97148</v>
      </c>
      <c r="C570" s="30" t="s">
        <v>671</v>
      </c>
      <c r="D570" s="36" t="s">
        <v>106</v>
      </c>
      <c r="E570" s="115">
        <v>19.260000000000002</v>
      </c>
    </row>
    <row r="571" spans="1:5" x14ac:dyDescent="0.25">
      <c r="A571" s="35" t="s">
        <v>520</v>
      </c>
      <c r="B571" s="36">
        <v>97164</v>
      </c>
      <c r="C571" s="30" t="s">
        <v>672</v>
      </c>
      <c r="D571" s="36" t="s">
        <v>106</v>
      </c>
      <c r="E571" s="115">
        <v>15.7</v>
      </c>
    </row>
    <row r="572" spans="1:5" x14ac:dyDescent="0.25">
      <c r="A572" s="35" t="s">
        <v>520</v>
      </c>
      <c r="B572" s="36">
        <v>97149</v>
      </c>
      <c r="C572" s="30" t="s">
        <v>673</v>
      </c>
      <c r="D572" s="36" t="s">
        <v>106</v>
      </c>
      <c r="E572" s="115">
        <v>21.43</v>
      </c>
    </row>
    <row r="573" spans="1:5" x14ac:dyDescent="0.25">
      <c r="A573" s="35" t="s">
        <v>520</v>
      </c>
      <c r="B573" s="36">
        <v>97165</v>
      </c>
      <c r="C573" s="30" t="s">
        <v>674</v>
      </c>
      <c r="D573" s="36" t="s">
        <v>106</v>
      </c>
      <c r="E573" s="115">
        <v>17.52</v>
      </c>
    </row>
    <row r="574" spans="1:5" x14ac:dyDescent="0.25">
      <c r="A574" s="35" t="s">
        <v>520</v>
      </c>
      <c r="B574" s="36">
        <v>97150</v>
      </c>
      <c r="C574" s="30" t="s">
        <v>675</v>
      </c>
      <c r="D574" s="36" t="s">
        <v>106</v>
      </c>
      <c r="E574" s="115">
        <v>27.23</v>
      </c>
    </row>
    <row r="575" spans="1:5" x14ac:dyDescent="0.25">
      <c r="A575" s="35" t="s">
        <v>520</v>
      </c>
      <c r="B575" s="36">
        <v>97166</v>
      </c>
      <c r="C575" s="30" t="s">
        <v>676</v>
      </c>
      <c r="D575" s="36" t="s">
        <v>106</v>
      </c>
      <c r="E575" s="115">
        <v>21.76</v>
      </c>
    </row>
    <row r="576" spans="1:5" x14ac:dyDescent="0.25">
      <c r="A576" s="35" t="s">
        <v>520</v>
      </c>
      <c r="B576" s="36">
        <v>97151</v>
      </c>
      <c r="C576" s="30" t="s">
        <v>677</v>
      </c>
      <c r="D576" s="36" t="s">
        <v>106</v>
      </c>
      <c r="E576" s="115">
        <v>32.14</v>
      </c>
    </row>
    <row r="577" spans="1:5" x14ac:dyDescent="0.25">
      <c r="A577" s="35" t="s">
        <v>520</v>
      </c>
      <c r="B577" s="36">
        <v>97167</v>
      </c>
      <c r="C577" s="30" t="s">
        <v>678</v>
      </c>
      <c r="D577" s="36" t="s">
        <v>106</v>
      </c>
      <c r="E577" s="115">
        <v>25.78</v>
      </c>
    </row>
    <row r="578" spans="1:5" x14ac:dyDescent="0.25">
      <c r="A578" s="35" t="s">
        <v>520</v>
      </c>
      <c r="B578" s="36">
        <v>97152</v>
      </c>
      <c r="C578" s="30" t="s">
        <v>679</v>
      </c>
      <c r="D578" s="36" t="s">
        <v>106</v>
      </c>
      <c r="E578" s="115">
        <v>36.75</v>
      </c>
    </row>
    <row r="579" spans="1:5" x14ac:dyDescent="0.25">
      <c r="A579" s="35" t="s">
        <v>520</v>
      </c>
      <c r="B579" s="36">
        <v>97168</v>
      </c>
      <c r="C579" s="30" t="s">
        <v>680</v>
      </c>
      <c r="D579" s="36" t="s">
        <v>106</v>
      </c>
      <c r="E579" s="115">
        <v>29.51</v>
      </c>
    </row>
    <row r="580" spans="1:5" x14ac:dyDescent="0.25">
      <c r="A580" s="35" t="s">
        <v>520</v>
      </c>
      <c r="B580" s="36">
        <v>97141</v>
      </c>
      <c r="C580" s="30" t="s">
        <v>681</v>
      </c>
      <c r="D580" s="36" t="s">
        <v>106</v>
      </c>
      <c r="E580" s="115">
        <v>5.46</v>
      </c>
    </row>
    <row r="581" spans="1:5" x14ac:dyDescent="0.25">
      <c r="A581" s="35" t="s">
        <v>520</v>
      </c>
      <c r="B581" s="36">
        <v>97157</v>
      </c>
      <c r="C581" s="30" t="s">
        <v>682</v>
      </c>
      <c r="D581" s="36" t="s">
        <v>106</v>
      </c>
      <c r="E581" s="115">
        <v>4.18</v>
      </c>
    </row>
    <row r="582" spans="1:5" x14ac:dyDescent="0.25">
      <c r="A582" s="35" t="s">
        <v>520</v>
      </c>
      <c r="B582" s="36">
        <v>97153</v>
      </c>
      <c r="C582" s="30" t="s">
        <v>683</v>
      </c>
      <c r="D582" s="36" t="s">
        <v>106</v>
      </c>
      <c r="E582" s="115">
        <v>41.57</v>
      </c>
    </row>
    <row r="583" spans="1:5" x14ac:dyDescent="0.25">
      <c r="A583" s="35" t="s">
        <v>520</v>
      </c>
      <c r="B583" s="36">
        <v>97169</v>
      </c>
      <c r="C583" s="30" t="s">
        <v>684</v>
      </c>
      <c r="D583" s="36" t="s">
        <v>106</v>
      </c>
      <c r="E583" s="115">
        <v>33.42</v>
      </c>
    </row>
    <row r="584" spans="1:5" x14ac:dyDescent="0.25">
      <c r="A584" s="35" t="s">
        <v>520</v>
      </c>
      <c r="B584" s="36">
        <v>97154</v>
      </c>
      <c r="C584" s="30" t="s">
        <v>685</v>
      </c>
      <c r="D584" s="36" t="s">
        <v>106</v>
      </c>
      <c r="E584" s="115">
        <v>46.41</v>
      </c>
    </row>
    <row r="585" spans="1:5" x14ac:dyDescent="0.25">
      <c r="A585" s="35" t="s">
        <v>520</v>
      </c>
      <c r="B585" s="36">
        <v>97170</v>
      </c>
      <c r="C585" s="30" t="s">
        <v>686</v>
      </c>
      <c r="D585" s="36" t="s">
        <v>106</v>
      </c>
      <c r="E585" s="115">
        <v>37.369999999999997</v>
      </c>
    </row>
    <row r="586" spans="1:5" x14ac:dyDescent="0.25">
      <c r="A586" s="35" t="s">
        <v>520</v>
      </c>
      <c r="B586" s="36">
        <v>105311</v>
      </c>
      <c r="C586" s="30" t="s">
        <v>687</v>
      </c>
      <c r="D586" s="36" t="s">
        <v>106</v>
      </c>
      <c r="E586" s="115">
        <v>4.82</v>
      </c>
    </row>
    <row r="587" spans="1:5" x14ac:dyDescent="0.25">
      <c r="A587" s="35" t="s">
        <v>520</v>
      </c>
      <c r="B587" s="36">
        <v>105339</v>
      </c>
      <c r="C587" s="30" t="s">
        <v>688</v>
      </c>
      <c r="D587" s="36" t="s">
        <v>106</v>
      </c>
      <c r="E587" s="115">
        <v>3.96</v>
      </c>
    </row>
    <row r="588" spans="1:5" x14ac:dyDescent="0.25">
      <c r="A588" s="35" t="s">
        <v>520</v>
      </c>
      <c r="B588" s="36">
        <v>97127</v>
      </c>
      <c r="C588" s="30" t="s">
        <v>689</v>
      </c>
      <c r="D588" s="36" t="s">
        <v>106</v>
      </c>
      <c r="E588" s="115">
        <v>6.29</v>
      </c>
    </row>
    <row r="589" spans="1:5" x14ac:dyDescent="0.25">
      <c r="A589" s="35" t="s">
        <v>520</v>
      </c>
      <c r="B589" s="36">
        <v>97134</v>
      </c>
      <c r="C589" s="30" t="s">
        <v>690</v>
      </c>
      <c r="D589" s="36" t="s">
        <v>106</v>
      </c>
      <c r="E589" s="115">
        <v>5.18</v>
      </c>
    </row>
    <row r="590" spans="1:5" x14ac:dyDescent="0.25">
      <c r="A590" s="35" t="s">
        <v>520</v>
      </c>
      <c r="B590" s="36">
        <v>97128</v>
      </c>
      <c r="C590" s="30" t="s">
        <v>691</v>
      </c>
      <c r="D590" s="36" t="s">
        <v>106</v>
      </c>
      <c r="E590" s="115">
        <v>11.72</v>
      </c>
    </row>
    <row r="591" spans="1:5" x14ac:dyDescent="0.25">
      <c r="A591" s="35" t="s">
        <v>520</v>
      </c>
      <c r="B591" s="36">
        <v>97135</v>
      </c>
      <c r="C591" s="30" t="s">
        <v>692</v>
      </c>
      <c r="D591" s="36" t="s">
        <v>106</v>
      </c>
      <c r="E591" s="115">
        <v>9.02</v>
      </c>
    </row>
    <row r="592" spans="1:5" x14ac:dyDescent="0.25">
      <c r="A592" s="35" t="s">
        <v>520</v>
      </c>
      <c r="B592" s="36">
        <v>97129</v>
      </c>
      <c r="C592" s="30" t="s">
        <v>693</v>
      </c>
      <c r="D592" s="36" t="s">
        <v>106</v>
      </c>
      <c r="E592" s="115">
        <v>13.87</v>
      </c>
    </row>
    <row r="593" spans="1:5" x14ac:dyDescent="0.25">
      <c r="A593" s="35" t="s">
        <v>520</v>
      </c>
      <c r="B593" s="36">
        <v>97136</v>
      </c>
      <c r="C593" s="30" t="s">
        <v>694</v>
      </c>
      <c r="D593" s="36" t="s">
        <v>106</v>
      </c>
      <c r="E593" s="115">
        <v>10.68</v>
      </c>
    </row>
    <row r="594" spans="1:5" x14ac:dyDescent="0.25">
      <c r="A594" s="35" t="s">
        <v>520</v>
      </c>
      <c r="B594" s="36">
        <v>97130</v>
      </c>
      <c r="C594" s="30" t="s">
        <v>695</v>
      </c>
      <c r="D594" s="36" t="s">
        <v>106</v>
      </c>
      <c r="E594" s="115">
        <v>16.059999999999999</v>
      </c>
    </row>
    <row r="595" spans="1:5" x14ac:dyDescent="0.25">
      <c r="A595" s="35" t="s">
        <v>520</v>
      </c>
      <c r="B595" s="36">
        <v>97137</v>
      </c>
      <c r="C595" s="30" t="s">
        <v>696</v>
      </c>
      <c r="D595" s="36" t="s">
        <v>106</v>
      </c>
      <c r="E595" s="115">
        <v>12.36</v>
      </c>
    </row>
    <row r="596" spans="1:5" x14ac:dyDescent="0.25">
      <c r="A596" s="35" t="s">
        <v>520</v>
      </c>
      <c r="B596" s="36">
        <v>97131</v>
      </c>
      <c r="C596" s="30" t="s">
        <v>697</v>
      </c>
      <c r="D596" s="36" t="s">
        <v>106</v>
      </c>
      <c r="E596" s="115">
        <v>18.22</v>
      </c>
    </row>
    <row r="597" spans="1:5" x14ac:dyDescent="0.25">
      <c r="A597" s="35" t="s">
        <v>520</v>
      </c>
      <c r="B597" s="36">
        <v>97138</v>
      </c>
      <c r="C597" s="30" t="s">
        <v>698</v>
      </c>
      <c r="D597" s="36" t="s">
        <v>106</v>
      </c>
      <c r="E597" s="115">
        <v>14.03</v>
      </c>
    </row>
    <row r="598" spans="1:5" x14ac:dyDescent="0.25">
      <c r="A598" s="35" t="s">
        <v>520</v>
      </c>
      <c r="B598" s="36">
        <v>97132</v>
      </c>
      <c r="C598" s="30" t="s">
        <v>699</v>
      </c>
      <c r="D598" s="36" t="s">
        <v>106</v>
      </c>
      <c r="E598" s="115">
        <v>20.399999999999999</v>
      </c>
    </row>
    <row r="599" spans="1:5" x14ac:dyDescent="0.25">
      <c r="A599" s="35" t="s">
        <v>520</v>
      </c>
      <c r="B599" s="36">
        <v>97139</v>
      </c>
      <c r="C599" s="30" t="s">
        <v>700</v>
      </c>
      <c r="D599" s="36" t="s">
        <v>106</v>
      </c>
      <c r="E599" s="115">
        <v>15.74</v>
      </c>
    </row>
    <row r="600" spans="1:5" x14ac:dyDescent="0.25">
      <c r="A600" s="35" t="s">
        <v>520</v>
      </c>
      <c r="B600" s="36">
        <v>97133</v>
      </c>
      <c r="C600" s="30" t="s">
        <v>701</v>
      </c>
      <c r="D600" s="36" t="s">
        <v>106</v>
      </c>
      <c r="E600" s="115">
        <v>24.74</v>
      </c>
    </row>
    <row r="601" spans="1:5" x14ac:dyDescent="0.25">
      <c r="A601" s="35" t="s">
        <v>520</v>
      </c>
      <c r="B601" s="36">
        <v>97140</v>
      </c>
      <c r="C601" s="30" t="s">
        <v>702</v>
      </c>
      <c r="D601" s="36" t="s">
        <v>106</v>
      </c>
      <c r="E601" s="115">
        <v>19.07</v>
      </c>
    </row>
    <row r="602" spans="1:5" x14ac:dyDescent="0.25">
      <c r="A602" s="35" t="s">
        <v>520</v>
      </c>
      <c r="B602" s="36">
        <v>97123</v>
      </c>
      <c r="C602" s="30" t="s">
        <v>703</v>
      </c>
      <c r="D602" s="36" t="s">
        <v>106</v>
      </c>
      <c r="E602" s="115">
        <v>5.18</v>
      </c>
    </row>
    <row r="603" spans="1:5" x14ac:dyDescent="0.25">
      <c r="A603" s="35" t="s">
        <v>520</v>
      </c>
      <c r="B603" s="36">
        <v>97126</v>
      </c>
      <c r="C603" s="30" t="s">
        <v>704</v>
      </c>
      <c r="D603" s="36" t="s">
        <v>106</v>
      </c>
      <c r="E603" s="115">
        <v>4.26</v>
      </c>
    </row>
    <row r="604" spans="1:5" x14ac:dyDescent="0.25">
      <c r="A604" s="35" t="s">
        <v>520</v>
      </c>
      <c r="B604" s="36">
        <v>105308</v>
      </c>
      <c r="C604" s="30" t="s">
        <v>705</v>
      </c>
      <c r="D604" s="36" t="s">
        <v>106</v>
      </c>
      <c r="E604" s="115">
        <v>5.97</v>
      </c>
    </row>
    <row r="605" spans="1:5" x14ac:dyDescent="0.25">
      <c r="A605" s="35" t="s">
        <v>520</v>
      </c>
      <c r="B605" s="36">
        <v>105312</v>
      </c>
      <c r="C605" s="30" t="s">
        <v>706</v>
      </c>
      <c r="D605" s="36" t="s">
        <v>106</v>
      </c>
      <c r="E605" s="115">
        <v>4.93</v>
      </c>
    </row>
    <row r="606" spans="1:5" x14ac:dyDescent="0.25">
      <c r="A606" s="35" t="s">
        <v>520</v>
      </c>
      <c r="B606" s="36">
        <v>105309</v>
      </c>
      <c r="C606" s="30" t="s">
        <v>707</v>
      </c>
      <c r="D606" s="36" t="s">
        <v>106</v>
      </c>
      <c r="E606" s="115">
        <v>6.43</v>
      </c>
    </row>
    <row r="607" spans="1:5" x14ac:dyDescent="0.25">
      <c r="A607" s="35" t="s">
        <v>520</v>
      </c>
      <c r="B607" s="36">
        <v>105313</v>
      </c>
      <c r="C607" s="30" t="s">
        <v>708</v>
      </c>
      <c r="D607" s="36" t="s">
        <v>106</v>
      </c>
      <c r="E607" s="115">
        <v>5.3</v>
      </c>
    </row>
    <row r="608" spans="1:5" x14ac:dyDescent="0.25">
      <c r="A608" s="35" t="s">
        <v>520</v>
      </c>
      <c r="B608" s="36">
        <v>105310</v>
      </c>
      <c r="C608" s="30" t="s">
        <v>709</v>
      </c>
      <c r="D608" s="36" t="s">
        <v>106</v>
      </c>
      <c r="E608" s="115">
        <v>7.57</v>
      </c>
    </row>
    <row r="609" spans="1:5" x14ac:dyDescent="0.25">
      <c r="A609" s="35" t="s">
        <v>520</v>
      </c>
      <c r="B609" s="36">
        <v>105314</v>
      </c>
      <c r="C609" s="30" t="s">
        <v>710</v>
      </c>
      <c r="D609" s="36" t="s">
        <v>106</v>
      </c>
      <c r="E609" s="115">
        <v>6.26</v>
      </c>
    </row>
    <row r="610" spans="1:5" x14ac:dyDescent="0.25">
      <c r="A610" s="35" t="s">
        <v>520</v>
      </c>
      <c r="B610" s="36">
        <v>97121</v>
      </c>
      <c r="C610" s="30" t="s">
        <v>711</v>
      </c>
      <c r="D610" s="36" t="s">
        <v>106</v>
      </c>
      <c r="E610" s="115">
        <v>3.72</v>
      </c>
    </row>
    <row r="611" spans="1:5" x14ac:dyDescent="0.25">
      <c r="A611" s="35" t="s">
        <v>520</v>
      </c>
      <c r="B611" s="36">
        <v>97124</v>
      </c>
      <c r="C611" s="30" t="s">
        <v>712</v>
      </c>
      <c r="D611" s="36" t="s">
        <v>106</v>
      </c>
      <c r="E611" s="115">
        <v>3.04</v>
      </c>
    </row>
    <row r="612" spans="1:5" x14ac:dyDescent="0.25">
      <c r="A612" s="35" t="s">
        <v>520</v>
      </c>
      <c r="B612" s="36">
        <v>97122</v>
      </c>
      <c r="C612" s="30" t="s">
        <v>713</v>
      </c>
      <c r="D612" s="36" t="s">
        <v>106</v>
      </c>
      <c r="E612" s="115">
        <v>4.46</v>
      </c>
    </row>
    <row r="613" spans="1:5" x14ac:dyDescent="0.25">
      <c r="A613" s="35" t="s">
        <v>520</v>
      </c>
      <c r="B613" s="36">
        <v>97125</v>
      </c>
      <c r="C613" s="30" t="s">
        <v>714</v>
      </c>
      <c r="D613" s="36" t="s">
        <v>106</v>
      </c>
      <c r="E613" s="115">
        <v>3.66</v>
      </c>
    </row>
    <row r="614" spans="1:5" x14ac:dyDescent="0.25">
      <c r="A614" s="35" t="s">
        <v>520</v>
      </c>
      <c r="B614" s="36">
        <v>105296</v>
      </c>
      <c r="C614" s="30" t="s">
        <v>715</v>
      </c>
      <c r="D614" s="36" t="s">
        <v>99</v>
      </c>
      <c r="E614" s="115">
        <v>182.84</v>
      </c>
    </row>
    <row r="615" spans="1:5" x14ac:dyDescent="0.25">
      <c r="A615" s="35" t="s">
        <v>520</v>
      </c>
      <c r="B615" s="36">
        <v>105374</v>
      </c>
      <c r="C615" s="30" t="s">
        <v>716</v>
      </c>
      <c r="D615" s="36" t="s">
        <v>99</v>
      </c>
      <c r="E615" s="115">
        <v>177.25</v>
      </c>
    </row>
    <row r="616" spans="1:5" x14ac:dyDescent="0.25">
      <c r="A616" s="35" t="s">
        <v>520</v>
      </c>
      <c r="B616" s="36">
        <v>105292</v>
      </c>
      <c r="C616" s="30" t="s">
        <v>717</v>
      </c>
      <c r="D616" s="36" t="s">
        <v>99</v>
      </c>
      <c r="E616" s="115">
        <v>55.6</v>
      </c>
    </row>
    <row r="617" spans="1:5" x14ac:dyDescent="0.25">
      <c r="A617" s="35" t="s">
        <v>520</v>
      </c>
      <c r="B617" s="36">
        <v>105293</v>
      </c>
      <c r="C617" s="30" t="s">
        <v>718</v>
      </c>
      <c r="D617" s="36" t="s">
        <v>99</v>
      </c>
      <c r="E617" s="115">
        <v>51.5</v>
      </c>
    </row>
    <row r="618" spans="1:5" x14ac:dyDescent="0.25">
      <c r="A618" s="35" t="s">
        <v>520</v>
      </c>
      <c r="B618" s="36">
        <v>105294</v>
      </c>
      <c r="C618" s="30" t="s">
        <v>719</v>
      </c>
      <c r="D618" s="36" t="s">
        <v>99</v>
      </c>
      <c r="E618" s="115">
        <v>108.66</v>
      </c>
    </row>
    <row r="619" spans="1:5" x14ac:dyDescent="0.25">
      <c r="A619" s="35" t="s">
        <v>520</v>
      </c>
      <c r="B619" s="36">
        <v>105295</v>
      </c>
      <c r="C619" s="30" t="s">
        <v>720</v>
      </c>
      <c r="D619" s="36" t="s">
        <v>99</v>
      </c>
      <c r="E619" s="115">
        <v>103.82</v>
      </c>
    </row>
    <row r="620" spans="1:5" x14ac:dyDescent="0.25">
      <c r="A620" s="35" t="s">
        <v>520</v>
      </c>
      <c r="B620" s="36">
        <v>105290</v>
      </c>
      <c r="C620" s="30" t="s">
        <v>721</v>
      </c>
      <c r="D620" s="36" t="s">
        <v>99</v>
      </c>
      <c r="E620" s="115">
        <v>72</v>
      </c>
    </row>
    <row r="621" spans="1:5" x14ac:dyDescent="0.25">
      <c r="A621" s="35" t="s">
        <v>520</v>
      </c>
      <c r="B621" s="36">
        <v>105291</v>
      </c>
      <c r="C621" s="30" t="s">
        <v>722</v>
      </c>
      <c r="D621" s="36" t="s">
        <v>99</v>
      </c>
      <c r="E621" s="115">
        <v>68.27</v>
      </c>
    </row>
    <row r="622" spans="1:5" x14ac:dyDescent="0.25">
      <c r="A622" s="35" t="s">
        <v>520</v>
      </c>
      <c r="B622" s="36">
        <v>105286</v>
      </c>
      <c r="C622" s="30" t="s">
        <v>723</v>
      </c>
      <c r="D622" s="36" t="s">
        <v>99</v>
      </c>
      <c r="E622" s="115">
        <v>33.72</v>
      </c>
    </row>
    <row r="623" spans="1:5" x14ac:dyDescent="0.25">
      <c r="A623" s="35" t="s">
        <v>520</v>
      </c>
      <c r="B623" s="36">
        <v>105287</v>
      </c>
      <c r="C623" s="30" t="s">
        <v>724</v>
      </c>
      <c r="D623" s="36" t="s">
        <v>99</v>
      </c>
      <c r="E623" s="115">
        <v>30.98</v>
      </c>
    </row>
    <row r="624" spans="1:5" x14ac:dyDescent="0.25">
      <c r="A624" s="35" t="s">
        <v>520</v>
      </c>
      <c r="B624" s="36">
        <v>105288</v>
      </c>
      <c r="C624" s="30" t="s">
        <v>725</v>
      </c>
      <c r="D624" s="36" t="s">
        <v>99</v>
      </c>
      <c r="E624" s="115">
        <v>54.08</v>
      </c>
    </row>
    <row r="625" spans="1:5" x14ac:dyDescent="0.25">
      <c r="A625" s="35" t="s">
        <v>520</v>
      </c>
      <c r="B625" s="36">
        <v>105289</v>
      </c>
      <c r="C625" s="30" t="s">
        <v>726</v>
      </c>
      <c r="D625" s="36" t="s">
        <v>99</v>
      </c>
      <c r="E625" s="115">
        <v>50.84</v>
      </c>
    </row>
    <row r="626" spans="1:5" x14ac:dyDescent="0.25">
      <c r="A626" s="35" t="s">
        <v>520</v>
      </c>
      <c r="B626" s="36">
        <v>105375</v>
      </c>
      <c r="C626" s="30" t="s">
        <v>727</v>
      </c>
      <c r="D626" s="36" t="s">
        <v>99</v>
      </c>
      <c r="E626" s="115">
        <v>145.66999999999999</v>
      </c>
    </row>
    <row r="627" spans="1:5" x14ac:dyDescent="0.25">
      <c r="A627" s="35" t="s">
        <v>520</v>
      </c>
      <c r="B627" s="36">
        <v>105376</v>
      </c>
      <c r="C627" s="30" t="s">
        <v>728</v>
      </c>
      <c r="D627" s="36" t="s">
        <v>99</v>
      </c>
      <c r="E627" s="115">
        <v>138.22</v>
      </c>
    </row>
    <row r="628" spans="1:5" x14ac:dyDescent="0.25">
      <c r="A628" s="35" t="s">
        <v>520</v>
      </c>
      <c r="B628" s="36">
        <v>105331</v>
      </c>
      <c r="C628" s="30" t="s">
        <v>729</v>
      </c>
      <c r="D628" s="36" t="s">
        <v>106</v>
      </c>
      <c r="E628" s="115">
        <v>58.39</v>
      </c>
    </row>
    <row r="629" spans="1:5" x14ac:dyDescent="0.25">
      <c r="A629" s="35" t="s">
        <v>520</v>
      </c>
      <c r="B629" s="36">
        <v>105332</v>
      </c>
      <c r="C629" s="30" t="s">
        <v>730</v>
      </c>
      <c r="D629" s="36" t="s">
        <v>106</v>
      </c>
      <c r="E629" s="115">
        <v>57.53</v>
      </c>
    </row>
    <row r="630" spans="1:5" x14ac:dyDescent="0.25">
      <c r="A630" s="35" t="s">
        <v>520</v>
      </c>
      <c r="B630" s="36">
        <v>105333</v>
      </c>
      <c r="C630" s="30" t="s">
        <v>731</v>
      </c>
      <c r="D630" s="36" t="s">
        <v>106</v>
      </c>
      <c r="E630" s="115">
        <v>256.08</v>
      </c>
    </row>
    <row r="631" spans="1:5" x14ac:dyDescent="0.25">
      <c r="A631" s="35" t="s">
        <v>520</v>
      </c>
      <c r="B631" s="36">
        <v>105334</v>
      </c>
      <c r="C631" s="30" t="s">
        <v>732</v>
      </c>
      <c r="D631" s="36" t="s">
        <v>106</v>
      </c>
      <c r="E631" s="115">
        <v>253.38</v>
      </c>
    </row>
    <row r="632" spans="1:5" x14ac:dyDescent="0.25">
      <c r="A632" s="35" t="s">
        <v>520</v>
      </c>
      <c r="B632" s="36">
        <v>105335</v>
      </c>
      <c r="C632" s="30" t="s">
        <v>733</v>
      </c>
      <c r="D632" s="36" t="s">
        <v>106</v>
      </c>
      <c r="E632" s="115">
        <v>385.87</v>
      </c>
    </row>
    <row r="633" spans="1:5" x14ac:dyDescent="0.25">
      <c r="A633" s="35" t="s">
        <v>520</v>
      </c>
      <c r="B633" s="36">
        <v>105336</v>
      </c>
      <c r="C633" s="30" t="s">
        <v>734</v>
      </c>
      <c r="D633" s="36" t="s">
        <v>106</v>
      </c>
      <c r="E633" s="115">
        <v>382.68</v>
      </c>
    </row>
    <row r="634" spans="1:5" x14ac:dyDescent="0.25">
      <c r="A634" s="35" t="s">
        <v>520</v>
      </c>
      <c r="B634" s="36">
        <v>105337</v>
      </c>
      <c r="C634" s="30" t="s">
        <v>735</v>
      </c>
      <c r="D634" s="36" t="s">
        <v>106</v>
      </c>
      <c r="E634" s="115">
        <v>544.30999999999995</v>
      </c>
    </row>
    <row r="635" spans="1:5" x14ac:dyDescent="0.25">
      <c r="A635" s="35" t="s">
        <v>520</v>
      </c>
      <c r="B635" s="36">
        <v>105338</v>
      </c>
      <c r="C635" s="30" t="s">
        <v>736</v>
      </c>
      <c r="D635" s="36" t="s">
        <v>106</v>
      </c>
      <c r="E635" s="115">
        <v>540.61</v>
      </c>
    </row>
    <row r="636" spans="1:5" x14ac:dyDescent="0.25">
      <c r="A636" s="35" t="s">
        <v>520</v>
      </c>
      <c r="B636" s="36">
        <v>106108</v>
      </c>
      <c r="C636" s="30" t="s">
        <v>737</v>
      </c>
      <c r="D636" s="36" t="s">
        <v>106</v>
      </c>
      <c r="E636" s="115">
        <v>82.2</v>
      </c>
    </row>
    <row r="637" spans="1:5" x14ac:dyDescent="0.25">
      <c r="A637" s="35" t="s">
        <v>520</v>
      </c>
      <c r="B637" s="36">
        <v>106109</v>
      </c>
      <c r="C637" s="30" t="s">
        <v>738</v>
      </c>
      <c r="D637" s="36" t="s">
        <v>106</v>
      </c>
      <c r="E637" s="115">
        <v>81.28</v>
      </c>
    </row>
    <row r="638" spans="1:5" x14ac:dyDescent="0.25">
      <c r="A638" s="35" t="s">
        <v>520</v>
      </c>
      <c r="B638" s="36">
        <v>106104</v>
      </c>
      <c r="C638" s="30" t="s">
        <v>739</v>
      </c>
      <c r="D638" s="36" t="s">
        <v>106</v>
      </c>
      <c r="E638" s="115">
        <v>27.19</v>
      </c>
    </row>
    <row r="639" spans="1:5" x14ac:dyDescent="0.25">
      <c r="A639" s="35" t="s">
        <v>520</v>
      </c>
      <c r="B639" s="36">
        <v>106105</v>
      </c>
      <c r="C639" s="30" t="s">
        <v>740</v>
      </c>
      <c r="D639" s="36" t="s">
        <v>106</v>
      </c>
      <c r="E639" s="115">
        <v>26.51</v>
      </c>
    </row>
    <row r="640" spans="1:5" x14ac:dyDescent="0.25">
      <c r="A640" s="35" t="s">
        <v>520</v>
      </c>
      <c r="B640" s="36">
        <v>106106</v>
      </c>
      <c r="C640" s="30" t="s">
        <v>741</v>
      </c>
      <c r="D640" s="36" t="s">
        <v>106</v>
      </c>
      <c r="E640" s="115">
        <v>50.56</v>
      </c>
    </row>
    <row r="641" spans="1:5" x14ac:dyDescent="0.25">
      <c r="A641" s="35" t="s">
        <v>520</v>
      </c>
      <c r="B641" s="36">
        <v>106107</v>
      </c>
      <c r="C641" s="30" t="s">
        <v>742</v>
      </c>
      <c r="D641" s="36" t="s">
        <v>106</v>
      </c>
      <c r="E641" s="115">
        <v>49.76</v>
      </c>
    </row>
    <row r="642" spans="1:5" x14ac:dyDescent="0.25">
      <c r="A642" s="35" t="s">
        <v>520</v>
      </c>
      <c r="B642" s="36">
        <v>105377</v>
      </c>
      <c r="C642" s="30" t="s">
        <v>743</v>
      </c>
      <c r="D642" s="36" t="s">
        <v>99</v>
      </c>
      <c r="E642" s="115">
        <v>48.6</v>
      </c>
    </row>
    <row r="643" spans="1:5" x14ac:dyDescent="0.25">
      <c r="A643" s="35" t="s">
        <v>520</v>
      </c>
      <c r="B643" s="36">
        <v>105368</v>
      </c>
      <c r="C643" s="30" t="s">
        <v>744</v>
      </c>
      <c r="D643" s="36" t="s">
        <v>99</v>
      </c>
      <c r="E643" s="115">
        <v>44.66</v>
      </c>
    </row>
    <row r="644" spans="1:5" x14ac:dyDescent="0.25">
      <c r="A644" s="35" t="s">
        <v>520</v>
      </c>
      <c r="B644" s="36">
        <v>105369</v>
      </c>
      <c r="C644" s="30" t="s">
        <v>745</v>
      </c>
      <c r="D644" s="36" t="s">
        <v>99</v>
      </c>
      <c r="E644" s="115">
        <v>76.13</v>
      </c>
    </row>
    <row r="645" spans="1:5" x14ac:dyDescent="0.25">
      <c r="A645" s="35" t="s">
        <v>520</v>
      </c>
      <c r="B645" s="36">
        <v>105370</v>
      </c>
      <c r="C645" s="30" t="s">
        <v>746</v>
      </c>
      <c r="D645" s="36" t="s">
        <v>99</v>
      </c>
      <c r="E645" s="115">
        <v>70.88</v>
      </c>
    </row>
    <row r="646" spans="1:5" x14ac:dyDescent="0.25">
      <c r="A646" s="35" t="s">
        <v>747</v>
      </c>
      <c r="B646" s="36">
        <v>92864</v>
      </c>
      <c r="C646" s="30" t="s">
        <v>748</v>
      </c>
      <c r="D646" s="36" t="s">
        <v>106</v>
      </c>
      <c r="E646" s="115">
        <v>100.15</v>
      </c>
    </row>
    <row r="647" spans="1:5" x14ac:dyDescent="0.25">
      <c r="A647" s="35" t="s">
        <v>747</v>
      </c>
      <c r="B647" s="36">
        <v>92848</v>
      </c>
      <c r="C647" s="30" t="s">
        <v>749</v>
      </c>
      <c r="D647" s="36" t="s">
        <v>106</v>
      </c>
      <c r="E647" s="115">
        <v>88.56</v>
      </c>
    </row>
    <row r="648" spans="1:5" x14ac:dyDescent="0.25">
      <c r="A648" s="35" t="s">
        <v>747</v>
      </c>
      <c r="B648" s="36">
        <v>104937</v>
      </c>
      <c r="C648" s="30" t="s">
        <v>750</v>
      </c>
      <c r="D648" s="36" t="s">
        <v>106</v>
      </c>
      <c r="E648" s="115">
        <v>0</v>
      </c>
    </row>
    <row r="649" spans="1:5" x14ac:dyDescent="0.25">
      <c r="A649" s="35" t="s">
        <v>747</v>
      </c>
      <c r="B649" s="36">
        <v>104933</v>
      </c>
      <c r="C649" s="30" t="s">
        <v>751</v>
      </c>
      <c r="D649" s="36" t="s">
        <v>106</v>
      </c>
      <c r="E649" s="115">
        <v>0</v>
      </c>
    </row>
    <row r="650" spans="1:5" x14ac:dyDescent="0.25">
      <c r="A650" s="35" t="s">
        <v>747</v>
      </c>
      <c r="B650" s="36">
        <v>104939</v>
      </c>
      <c r="C650" s="30" t="s">
        <v>752</v>
      </c>
      <c r="D650" s="36" t="s">
        <v>106</v>
      </c>
      <c r="E650" s="115">
        <v>0</v>
      </c>
    </row>
    <row r="651" spans="1:5" x14ac:dyDescent="0.25">
      <c r="A651" s="35" t="s">
        <v>747</v>
      </c>
      <c r="B651" s="36">
        <v>104935</v>
      </c>
      <c r="C651" s="30" t="s">
        <v>753</v>
      </c>
      <c r="D651" s="36" t="s">
        <v>106</v>
      </c>
      <c r="E651" s="115">
        <v>0</v>
      </c>
    </row>
    <row r="652" spans="1:5" x14ac:dyDescent="0.25">
      <c r="A652" s="35" t="s">
        <v>747</v>
      </c>
      <c r="B652" s="36">
        <v>92850</v>
      </c>
      <c r="C652" s="30" t="s">
        <v>754</v>
      </c>
      <c r="D652" s="36" t="s">
        <v>106</v>
      </c>
      <c r="E652" s="115">
        <v>24.78</v>
      </c>
    </row>
    <row r="653" spans="1:5" x14ac:dyDescent="0.25">
      <c r="A653" s="35" t="s">
        <v>747</v>
      </c>
      <c r="B653" s="36">
        <v>92834</v>
      </c>
      <c r="C653" s="30" t="s">
        <v>755</v>
      </c>
      <c r="D653" s="36" t="s">
        <v>106</v>
      </c>
      <c r="E653" s="115">
        <v>21.88</v>
      </c>
    </row>
    <row r="654" spans="1:5" x14ac:dyDescent="0.25">
      <c r="A654" s="35" t="s">
        <v>747</v>
      </c>
      <c r="B654" s="36">
        <v>92852</v>
      </c>
      <c r="C654" s="30" t="s">
        <v>756</v>
      </c>
      <c r="D654" s="36" t="s">
        <v>106</v>
      </c>
      <c r="E654" s="115">
        <v>33.28</v>
      </c>
    </row>
    <row r="655" spans="1:5" x14ac:dyDescent="0.25">
      <c r="A655" s="35" t="s">
        <v>747</v>
      </c>
      <c r="B655" s="36">
        <v>92836</v>
      </c>
      <c r="C655" s="30" t="s">
        <v>757</v>
      </c>
      <c r="D655" s="36" t="s">
        <v>106</v>
      </c>
      <c r="E655" s="115">
        <v>29.15</v>
      </c>
    </row>
    <row r="656" spans="1:5" x14ac:dyDescent="0.25">
      <c r="A656" s="35" t="s">
        <v>747</v>
      </c>
      <c r="B656" s="36">
        <v>92854</v>
      </c>
      <c r="C656" s="30" t="s">
        <v>758</v>
      </c>
      <c r="D656" s="36" t="s">
        <v>106</v>
      </c>
      <c r="E656" s="115">
        <v>42.12</v>
      </c>
    </row>
    <row r="657" spans="1:5" x14ac:dyDescent="0.25">
      <c r="A657" s="35" t="s">
        <v>747</v>
      </c>
      <c r="B657" s="36">
        <v>92838</v>
      </c>
      <c r="C657" s="30" t="s">
        <v>759</v>
      </c>
      <c r="D657" s="36" t="s">
        <v>106</v>
      </c>
      <c r="E657" s="115">
        <v>36.75</v>
      </c>
    </row>
    <row r="658" spans="1:5" x14ac:dyDescent="0.25">
      <c r="A658" s="35" t="s">
        <v>747</v>
      </c>
      <c r="B658" s="36">
        <v>92856</v>
      </c>
      <c r="C658" s="30" t="s">
        <v>760</v>
      </c>
      <c r="D658" s="36" t="s">
        <v>106</v>
      </c>
      <c r="E658" s="115">
        <v>51.27</v>
      </c>
    </row>
    <row r="659" spans="1:5" x14ac:dyDescent="0.25">
      <c r="A659" s="35" t="s">
        <v>747</v>
      </c>
      <c r="B659" s="36">
        <v>92840</v>
      </c>
      <c r="C659" s="30" t="s">
        <v>761</v>
      </c>
      <c r="D659" s="36" t="s">
        <v>106</v>
      </c>
      <c r="E659" s="115">
        <v>44.64</v>
      </c>
    </row>
    <row r="660" spans="1:5" x14ac:dyDescent="0.25">
      <c r="A660" s="35" t="s">
        <v>747</v>
      </c>
      <c r="B660" s="36">
        <v>92858</v>
      </c>
      <c r="C660" s="30" t="s">
        <v>762</v>
      </c>
      <c r="D660" s="36" t="s">
        <v>106</v>
      </c>
      <c r="E660" s="115">
        <v>63.52</v>
      </c>
    </row>
    <row r="661" spans="1:5" x14ac:dyDescent="0.25">
      <c r="A661" s="35" t="s">
        <v>747</v>
      </c>
      <c r="B661" s="36">
        <v>92842</v>
      </c>
      <c r="C661" s="30" t="s">
        <v>763</v>
      </c>
      <c r="D661" s="36" t="s">
        <v>106</v>
      </c>
      <c r="E661" s="115">
        <v>55.65</v>
      </c>
    </row>
    <row r="662" spans="1:5" x14ac:dyDescent="0.25">
      <c r="A662" s="35" t="s">
        <v>747</v>
      </c>
      <c r="B662" s="36">
        <v>92860</v>
      </c>
      <c r="C662" s="30" t="s">
        <v>764</v>
      </c>
      <c r="D662" s="36" t="s">
        <v>106</v>
      </c>
      <c r="E662" s="115">
        <v>75.05</v>
      </c>
    </row>
    <row r="663" spans="1:5" x14ac:dyDescent="0.25">
      <c r="A663" s="35" t="s">
        <v>747</v>
      </c>
      <c r="B663" s="36">
        <v>92844</v>
      </c>
      <c r="C663" s="30" t="s">
        <v>765</v>
      </c>
      <c r="D663" s="36" t="s">
        <v>106</v>
      </c>
      <c r="E663" s="115">
        <v>65.94</v>
      </c>
    </row>
    <row r="664" spans="1:5" x14ac:dyDescent="0.25">
      <c r="A664" s="35" t="s">
        <v>747</v>
      </c>
      <c r="B664" s="36">
        <v>92862</v>
      </c>
      <c r="C664" s="30" t="s">
        <v>766</v>
      </c>
      <c r="D664" s="36" t="s">
        <v>106</v>
      </c>
      <c r="E664" s="115">
        <v>85.88</v>
      </c>
    </row>
    <row r="665" spans="1:5" x14ac:dyDescent="0.25">
      <c r="A665" s="35" t="s">
        <v>747</v>
      </c>
      <c r="B665" s="36">
        <v>92846</v>
      </c>
      <c r="C665" s="30" t="s">
        <v>767</v>
      </c>
      <c r="D665" s="36" t="s">
        <v>106</v>
      </c>
      <c r="E665" s="115">
        <v>75.540000000000006</v>
      </c>
    </row>
    <row r="666" spans="1:5" x14ac:dyDescent="0.25">
      <c r="A666" s="35" t="s">
        <v>747</v>
      </c>
      <c r="B666" s="36">
        <v>92828</v>
      </c>
      <c r="C666" s="30" t="s">
        <v>768</v>
      </c>
      <c r="D666" s="36" t="s">
        <v>106</v>
      </c>
      <c r="E666" s="115">
        <v>127.06</v>
      </c>
    </row>
    <row r="667" spans="1:5" x14ac:dyDescent="0.25">
      <c r="A667" s="35" t="s">
        <v>747</v>
      </c>
      <c r="B667" s="36">
        <v>92815</v>
      </c>
      <c r="C667" s="30" t="s">
        <v>769</v>
      </c>
      <c r="D667" s="36" t="s">
        <v>106</v>
      </c>
      <c r="E667" s="115">
        <v>115.46</v>
      </c>
    </row>
    <row r="668" spans="1:5" x14ac:dyDescent="0.25">
      <c r="A668" s="35" t="s">
        <v>747</v>
      </c>
      <c r="B668" s="36">
        <v>92830</v>
      </c>
      <c r="C668" s="30" t="s">
        <v>770</v>
      </c>
      <c r="D668" s="36" t="s">
        <v>106</v>
      </c>
      <c r="E668" s="115">
        <v>156.99</v>
      </c>
    </row>
    <row r="669" spans="1:5" x14ac:dyDescent="0.25">
      <c r="A669" s="35" t="s">
        <v>747</v>
      </c>
      <c r="B669" s="36">
        <v>92817</v>
      </c>
      <c r="C669" s="30" t="s">
        <v>771</v>
      </c>
      <c r="D669" s="36" t="s">
        <v>106</v>
      </c>
      <c r="E669" s="115">
        <v>142.94</v>
      </c>
    </row>
    <row r="670" spans="1:5" x14ac:dyDescent="0.25">
      <c r="A670" s="35" t="s">
        <v>747</v>
      </c>
      <c r="B670" s="36">
        <v>92832</v>
      </c>
      <c r="C670" s="30" t="s">
        <v>772</v>
      </c>
      <c r="D670" s="36" t="s">
        <v>106</v>
      </c>
      <c r="E670" s="115">
        <v>204.18</v>
      </c>
    </row>
    <row r="671" spans="1:5" x14ac:dyDescent="0.25">
      <c r="A671" s="35" t="s">
        <v>747</v>
      </c>
      <c r="B671" s="36">
        <v>92819</v>
      </c>
      <c r="C671" s="30" t="s">
        <v>773</v>
      </c>
      <c r="D671" s="36" t="s">
        <v>106</v>
      </c>
      <c r="E671" s="115">
        <v>186.4</v>
      </c>
    </row>
    <row r="672" spans="1:5" x14ac:dyDescent="0.25">
      <c r="A672" s="35" t="s">
        <v>747</v>
      </c>
      <c r="B672" s="36">
        <v>92820</v>
      </c>
      <c r="C672" s="30" t="s">
        <v>774</v>
      </c>
      <c r="D672" s="36" t="s">
        <v>106</v>
      </c>
      <c r="E672" s="115">
        <v>31.95</v>
      </c>
    </row>
    <row r="673" spans="1:5" x14ac:dyDescent="0.25">
      <c r="A673" s="35" t="s">
        <v>747</v>
      </c>
      <c r="B673" s="36">
        <v>92808</v>
      </c>
      <c r="C673" s="30" t="s">
        <v>775</v>
      </c>
      <c r="D673" s="36" t="s">
        <v>106</v>
      </c>
      <c r="E673" s="115">
        <v>29.03</v>
      </c>
    </row>
    <row r="674" spans="1:5" x14ac:dyDescent="0.25">
      <c r="A674" s="35" t="s">
        <v>747</v>
      </c>
      <c r="B674" s="36">
        <v>92821</v>
      </c>
      <c r="C674" s="30" t="s">
        <v>776</v>
      </c>
      <c r="D674" s="36" t="s">
        <v>106</v>
      </c>
      <c r="E674" s="115">
        <v>44.56</v>
      </c>
    </row>
    <row r="675" spans="1:5" x14ac:dyDescent="0.25">
      <c r="A675" s="35" t="s">
        <v>747</v>
      </c>
      <c r="B675" s="36">
        <v>92809</v>
      </c>
      <c r="C675" s="30" t="s">
        <v>777</v>
      </c>
      <c r="D675" s="36" t="s">
        <v>106</v>
      </c>
      <c r="E675" s="115">
        <v>40.409999999999997</v>
      </c>
    </row>
    <row r="676" spans="1:5" x14ac:dyDescent="0.25">
      <c r="A676" s="35" t="s">
        <v>747</v>
      </c>
      <c r="B676" s="36">
        <v>92822</v>
      </c>
      <c r="C676" s="30" t="s">
        <v>778</v>
      </c>
      <c r="D676" s="36" t="s">
        <v>106</v>
      </c>
      <c r="E676" s="115">
        <v>57.57</v>
      </c>
    </row>
    <row r="677" spans="1:5" x14ac:dyDescent="0.25">
      <c r="A677" s="35" t="s">
        <v>747</v>
      </c>
      <c r="B677" s="36">
        <v>92810</v>
      </c>
      <c r="C677" s="30" t="s">
        <v>779</v>
      </c>
      <c r="D677" s="36" t="s">
        <v>106</v>
      </c>
      <c r="E677" s="115">
        <v>52.19</v>
      </c>
    </row>
    <row r="678" spans="1:5" x14ac:dyDescent="0.25">
      <c r="A678" s="35" t="s">
        <v>747</v>
      </c>
      <c r="B678" s="36">
        <v>92824</v>
      </c>
      <c r="C678" s="30" t="s">
        <v>780</v>
      </c>
      <c r="D678" s="36" t="s">
        <v>106</v>
      </c>
      <c r="E678" s="115">
        <v>70.81</v>
      </c>
    </row>
    <row r="679" spans="1:5" x14ac:dyDescent="0.25">
      <c r="A679" s="35" t="s">
        <v>747</v>
      </c>
      <c r="B679" s="36">
        <v>92811</v>
      </c>
      <c r="C679" s="30" t="s">
        <v>781</v>
      </c>
      <c r="D679" s="36" t="s">
        <v>106</v>
      </c>
      <c r="E679" s="115">
        <v>64.2</v>
      </c>
    </row>
    <row r="680" spans="1:5" x14ac:dyDescent="0.25">
      <c r="A680" s="35" t="s">
        <v>747</v>
      </c>
      <c r="B680" s="36">
        <v>92825</v>
      </c>
      <c r="C680" s="30" t="s">
        <v>782</v>
      </c>
      <c r="D680" s="36" t="s">
        <v>106</v>
      </c>
      <c r="E680" s="115">
        <v>84.4</v>
      </c>
    </row>
    <row r="681" spans="1:5" x14ac:dyDescent="0.25">
      <c r="A681" s="35" t="s">
        <v>747</v>
      </c>
      <c r="B681" s="36">
        <v>92812</v>
      </c>
      <c r="C681" s="30" t="s">
        <v>783</v>
      </c>
      <c r="D681" s="36" t="s">
        <v>106</v>
      </c>
      <c r="E681" s="115">
        <v>76.569999999999993</v>
      </c>
    </row>
    <row r="682" spans="1:5" x14ac:dyDescent="0.25">
      <c r="A682" s="35" t="s">
        <v>747</v>
      </c>
      <c r="B682" s="36">
        <v>92826</v>
      </c>
      <c r="C682" s="30" t="s">
        <v>784</v>
      </c>
      <c r="D682" s="36" t="s">
        <v>106</v>
      </c>
      <c r="E682" s="115">
        <v>98.32</v>
      </c>
    </row>
    <row r="683" spans="1:5" x14ac:dyDescent="0.25">
      <c r="A683" s="35" t="s">
        <v>747</v>
      </c>
      <c r="B683" s="36">
        <v>92813</v>
      </c>
      <c r="C683" s="30" t="s">
        <v>785</v>
      </c>
      <c r="D683" s="36" t="s">
        <v>106</v>
      </c>
      <c r="E683" s="115">
        <v>89.24</v>
      </c>
    </row>
    <row r="684" spans="1:5" x14ac:dyDescent="0.25">
      <c r="A684" s="35" t="s">
        <v>747</v>
      </c>
      <c r="B684" s="36">
        <v>92827</v>
      </c>
      <c r="C684" s="30" t="s">
        <v>786</v>
      </c>
      <c r="D684" s="36" t="s">
        <v>106</v>
      </c>
      <c r="E684" s="115">
        <v>112.58</v>
      </c>
    </row>
    <row r="685" spans="1:5" x14ac:dyDescent="0.25">
      <c r="A685" s="35" t="s">
        <v>747</v>
      </c>
      <c r="B685" s="36">
        <v>92814</v>
      </c>
      <c r="C685" s="30" t="s">
        <v>787</v>
      </c>
      <c r="D685" s="36" t="s">
        <v>106</v>
      </c>
      <c r="E685" s="115">
        <v>102.21</v>
      </c>
    </row>
    <row r="686" spans="1:5" x14ac:dyDescent="0.25">
      <c r="A686" s="35" t="s">
        <v>747</v>
      </c>
      <c r="B686" s="36">
        <v>95570</v>
      </c>
      <c r="C686" s="30" t="s">
        <v>788</v>
      </c>
      <c r="D686" s="36" t="s">
        <v>106</v>
      </c>
      <c r="E686" s="115">
        <v>66.97</v>
      </c>
    </row>
    <row r="687" spans="1:5" x14ac:dyDescent="0.25">
      <c r="A687" s="35" t="s">
        <v>747</v>
      </c>
      <c r="B687" s="36">
        <v>95567</v>
      </c>
      <c r="C687" s="30" t="s">
        <v>789</v>
      </c>
      <c r="D687" s="36" t="s">
        <v>106</v>
      </c>
      <c r="E687" s="115">
        <v>64.05</v>
      </c>
    </row>
    <row r="688" spans="1:5" x14ac:dyDescent="0.25">
      <c r="A688" s="35" t="s">
        <v>747</v>
      </c>
      <c r="B688" s="36">
        <v>95571</v>
      </c>
      <c r="C688" s="30" t="s">
        <v>790</v>
      </c>
      <c r="D688" s="36" t="s">
        <v>106</v>
      </c>
      <c r="E688" s="115">
        <v>85.93</v>
      </c>
    </row>
    <row r="689" spans="1:5" x14ac:dyDescent="0.25">
      <c r="A689" s="35" t="s">
        <v>747</v>
      </c>
      <c r="B689" s="36">
        <v>95568</v>
      </c>
      <c r="C689" s="30" t="s">
        <v>791</v>
      </c>
      <c r="D689" s="36" t="s">
        <v>106</v>
      </c>
      <c r="E689" s="115">
        <v>81.78</v>
      </c>
    </row>
    <row r="690" spans="1:5" x14ac:dyDescent="0.25">
      <c r="A690" s="35" t="s">
        <v>747</v>
      </c>
      <c r="B690" s="36">
        <v>95572</v>
      </c>
      <c r="C690" s="30" t="s">
        <v>792</v>
      </c>
      <c r="D690" s="36" t="s">
        <v>106</v>
      </c>
      <c r="E690" s="115">
        <v>119.15</v>
      </c>
    </row>
    <row r="691" spans="1:5" x14ac:dyDescent="0.25">
      <c r="A691" s="35" t="s">
        <v>747</v>
      </c>
      <c r="B691" s="36">
        <v>95569</v>
      </c>
      <c r="C691" s="30" t="s">
        <v>793</v>
      </c>
      <c r="D691" s="36" t="s">
        <v>106</v>
      </c>
      <c r="E691" s="115">
        <v>113.77</v>
      </c>
    </row>
    <row r="692" spans="1:5" x14ac:dyDescent="0.25">
      <c r="A692" s="35" t="s">
        <v>747</v>
      </c>
      <c r="B692" s="36">
        <v>92863</v>
      </c>
      <c r="C692" s="30" t="s">
        <v>794</v>
      </c>
      <c r="D692" s="36" t="s">
        <v>106</v>
      </c>
      <c r="E692" s="115">
        <v>1185.1400000000001</v>
      </c>
    </row>
    <row r="693" spans="1:5" x14ac:dyDescent="0.25">
      <c r="A693" s="35" t="s">
        <v>747</v>
      </c>
      <c r="B693" s="36">
        <v>92847</v>
      </c>
      <c r="C693" s="30" t="s">
        <v>795</v>
      </c>
      <c r="D693" s="36" t="s">
        <v>106</v>
      </c>
      <c r="E693" s="115">
        <v>1173.55</v>
      </c>
    </row>
    <row r="694" spans="1:5" x14ac:dyDescent="0.25">
      <c r="A694" s="35" t="s">
        <v>747</v>
      </c>
      <c r="B694" s="36">
        <v>104936</v>
      </c>
      <c r="C694" s="30" t="s">
        <v>796</v>
      </c>
      <c r="D694" s="36" t="s">
        <v>106</v>
      </c>
      <c r="E694" s="115">
        <v>0</v>
      </c>
    </row>
    <row r="695" spans="1:5" x14ac:dyDescent="0.25">
      <c r="A695" s="35" t="s">
        <v>747</v>
      </c>
      <c r="B695" s="36">
        <v>104932</v>
      </c>
      <c r="C695" s="30" t="s">
        <v>797</v>
      </c>
      <c r="D695" s="36" t="s">
        <v>106</v>
      </c>
      <c r="E695" s="115">
        <v>0</v>
      </c>
    </row>
    <row r="696" spans="1:5" x14ac:dyDescent="0.25">
      <c r="A696" s="35" t="s">
        <v>747</v>
      </c>
      <c r="B696" s="36">
        <v>104938</v>
      </c>
      <c r="C696" s="30" t="s">
        <v>798</v>
      </c>
      <c r="D696" s="36" t="s">
        <v>106</v>
      </c>
      <c r="E696" s="115">
        <v>0</v>
      </c>
    </row>
    <row r="697" spans="1:5" x14ac:dyDescent="0.25">
      <c r="A697" s="35" t="s">
        <v>747</v>
      </c>
      <c r="B697" s="36">
        <v>104934</v>
      </c>
      <c r="C697" s="30" t="s">
        <v>799</v>
      </c>
      <c r="D697" s="36" t="s">
        <v>106</v>
      </c>
      <c r="E697" s="115">
        <v>0</v>
      </c>
    </row>
    <row r="698" spans="1:5" x14ac:dyDescent="0.25">
      <c r="A698" s="35" t="s">
        <v>747</v>
      </c>
      <c r="B698" s="36">
        <v>92849</v>
      </c>
      <c r="C698" s="30" t="s">
        <v>800</v>
      </c>
      <c r="D698" s="36" t="s">
        <v>106</v>
      </c>
      <c r="E698" s="115">
        <v>251.78</v>
      </c>
    </row>
    <row r="699" spans="1:5" x14ac:dyDescent="0.25">
      <c r="A699" s="35" t="s">
        <v>747</v>
      </c>
      <c r="B699" s="36">
        <v>92833</v>
      </c>
      <c r="C699" s="30" t="s">
        <v>801</v>
      </c>
      <c r="D699" s="36" t="s">
        <v>106</v>
      </c>
      <c r="E699" s="115">
        <v>248.88</v>
      </c>
    </row>
    <row r="700" spans="1:5" x14ac:dyDescent="0.25">
      <c r="A700" s="35" t="s">
        <v>747</v>
      </c>
      <c r="B700" s="36">
        <v>92851</v>
      </c>
      <c r="C700" s="30" t="s">
        <v>802</v>
      </c>
      <c r="D700" s="36" t="s">
        <v>106</v>
      </c>
      <c r="E700" s="115">
        <v>266.11</v>
      </c>
    </row>
    <row r="701" spans="1:5" x14ac:dyDescent="0.25">
      <c r="A701" s="35" t="s">
        <v>747</v>
      </c>
      <c r="B701" s="36">
        <v>92835</v>
      </c>
      <c r="C701" s="30" t="s">
        <v>803</v>
      </c>
      <c r="D701" s="36" t="s">
        <v>106</v>
      </c>
      <c r="E701" s="115">
        <v>261.98</v>
      </c>
    </row>
    <row r="702" spans="1:5" x14ac:dyDescent="0.25">
      <c r="A702" s="35" t="s">
        <v>747</v>
      </c>
      <c r="B702" s="36">
        <v>92853</v>
      </c>
      <c r="C702" s="30" t="s">
        <v>804</v>
      </c>
      <c r="D702" s="36" t="s">
        <v>106</v>
      </c>
      <c r="E702" s="115">
        <v>472.85</v>
      </c>
    </row>
    <row r="703" spans="1:5" x14ac:dyDescent="0.25">
      <c r="A703" s="35" t="s">
        <v>747</v>
      </c>
      <c r="B703" s="36">
        <v>92837</v>
      </c>
      <c r="C703" s="30" t="s">
        <v>805</v>
      </c>
      <c r="D703" s="36" t="s">
        <v>106</v>
      </c>
      <c r="E703" s="115">
        <v>467.48</v>
      </c>
    </row>
    <row r="704" spans="1:5" x14ac:dyDescent="0.25">
      <c r="A704" s="35" t="s">
        <v>747</v>
      </c>
      <c r="B704" s="36">
        <v>92855</v>
      </c>
      <c r="C704" s="30" t="s">
        <v>806</v>
      </c>
      <c r="D704" s="36" t="s">
        <v>106</v>
      </c>
      <c r="E704" s="115">
        <v>579.79</v>
      </c>
    </row>
    <row r="705" spans="1:5" x14ac:dyDescent="0.25">
      <c r="A705" s="35" t="s">
        <v>747</v>
      </c>
      <c r="B705" s="36">
        <v>92839</v>
      </c>
      <c r="C705" s="30" t="s">
        <v>807</v>
      </c>
      <c r="D705" s="36" t="s">
        <v>106</v>
      </c>
      <c r="E705" s="115">
        <v>573.16</v>
      </c>
    </row>
    <row r="706" spans="1:5" x14ac:dyDescent="0.25">
      <c r="A706" s="35" t="s">
        <v>747</v>
      </c>
      <c r="B706" s="36">
        <v>92857</v>
      </c>
      <c r="C706" s="30" t="s">
        <v>808</v>
      </c>
      <c r="D706" s="36" t="s">
        <v>106</v>
      </c>
      <c r="E706" s="115">
        <v>753.85</v>
      </c>
    </row>
    <row r="707" spans="1:5" x14ac:dyDescent="0.25">
      <c r="A707" s="35" t="s">
        <v>747</v>
      </c>
      <c r="B707" s="36">
        <v>92841</v>
      </c>
      <c r="C707" s="30" t="s">
        <v>809</v>
      </c>
      <c r="D707" s="36" t="s">
        <v>106</v>
      </c>
      <c r="E707" s="115">
        <v>745.98</v>
      </c>
    </row>
    <row r="708" spans="1:5" x14ac:dyDescent="0.25">
      <c r="A708" s="35" t="s">
        <v>747</v>
      </c>
      <c r="B708" s="36">
        <v>92859</v>
      </c>
      <c r="C708" s="30" t="s">
        <v>810</v>
      </c>
      <c r="D708" s="36" t="s">
        <v>106</v>
      </c>
      <c r="E708" s="115">
        <v>780.64</v>
      </c>
    </row>
    <row r="709" spans="1:5" x14ac:dyDescent="0.25">
      <c r="A709" s="35" t="s">
        <v>747</v>
      </c>
      <c r="B709" s="36">
        <v>92843</v>
      </c>
      <c r="C709" s="30" t="s">
        <v>811</v>
      </c>
      <c r="D709" s="36" t="s">
        <v>106</v>
      </c>
      <c r="E709" s="115">
        <v>771.53</v>
      </c>
    </row>
    <row r="710" spans="1:5" x14ac:dyDescent="0.25">
      <c r="A710" s="35" t="s">
        <v>747</v>
      </c>
      <c r="B710" s="36">
        <v>92861</v>
      </c>
      <c r="C710" s="30" t="s">
        <v>812</v>
      </c>
      <c r="D710" s="36" t="s">
        <v>106</v>
      </c>
      <c r="E710" s="115">
        <v>1155.74</v>
      </c>
    </row>
    <row r="711" spans="1:5" x14ac:dyDescent="0.25">
      <c r="A711" s="35" t="s">
        <v>747</v>
      </c>
      <c r="B711" s="36">
        <v>92845</v>
      </c>
      <c r="C711" s="30" t="s">
        <v>813</v>
      </c>
      <c r="D711" s="36" t="s">
        <v>106</v>
      </c>
      <c r="E711" s="115">
        <v>1145.4000000000001</v>
      </c>
    </row>
    <row r="712" spans="1:5" x14ac:dyDescent="0.25">
      <c r="A712" s="35" t="s">
        <v>747</v>
      </c>
      <c r="B712" s="36">
        <v>92226</v>
      </c>
      <c r="C712" s="30" t="s">
        <v>814</v>
      </c>
      <c r="D712" s="36" t="s">
        <v>106</v>
      </c>
      <c r="E712" s="115">
        <v>667.22</v>
      </c>
    </row>
    <row r="713" spans="1:5" x14ac:dyDescent="0.25">
      <c r="A713" s="35" t="s">
        <v>747</v>
      </c>
      <c r="B713" s="36">
        <v>92216</v>
      </c>
      <c r="C713" s="30" t="s">
        <v>815</v>
      </c>
      <c r="D713" s="36" t="s">
        <v>106</v>
      </c>
      <c r="E713" s="115">
        <v>655.62</v>
      </c>
    </row>
    <row r="714" spans="1:5" x14ac:dyDescent="0.25">
      <c r="A714" s="35" t="s">
        <v>747</v>
      </c>
      <c r="B714" s="36">
        <v>92829</v>
      </c>
      <c r="C714" s="30" t="s">
        <v>816</v>
      </c>
      <c r="D714" s="36" t="s">
        <v>106</v>
      </c>
      <c r="E714" s="115">
        <v>963.74</v>
      </c>
    </row>
    <row r="715" spans="1:5" x14ac:dyDescent="0.25">
      <c r="A715" s="35" t="s">
        <v>747</v>
      </c>
      <c r="B715" s="36">
        <v>92816</v>
      </c>
      <c r="C715" s="30" t="s">
        <v>817</v>
      </c>
      <c r="D715" s="36" t="s">
        <v>106</v>
      </c>
      <c r="E715" s="115">
        <v>949.69</v>
      </c>
    </row>
    <row r="716" spans="1:5" x14ac:dyDescent="0.25">
      <c r="A716" s="35" t="s">
        <v>747</v>
      </c>
      <c r="B716" s="36">
        <v>92831</v>
      </c>
      <c r="C716" s="30" t="s">
        <v>818</v>
      </c>
      <c r="D716" s="36" t="s">
        <v>106</v>
      </c>
      <c r="E716" s="115">
        <v>1372.99</v>
      </c>
    </row>
    <row r="717" spans="1:5" x14ac:dyDescent="0.25">
      <c r="A717" s="35" t="s">
        <v>747</v>
      </c>
      <c r="B717" s="36">
        <v>92818</v>
      </c>
      <c r="C717" s="30" t="s">
        <v>819</v>
      </c>
      <c r="D717" s="36" t="s">
        <v>106</v>
      </c>
      <c r="E717" s="115">
        <v>1355.21</v>
      </c>
    </row>
    <row r="718" spans="1:5" x14ac:dyDescent="0.25">
      <c r="A718" s="35" t="s">
        <v>747</v>
      </c>
      <c r="B718" s="36">
        <v>95566</v>
      </c>
      <c r="C718" s="30" t="s">
        <v>820</v>
      </c>
      <c r="D718" s="36" t="s">
        <v>106</v>
      </c>
      <c r="E718" s="115">
        <v>158.83000000000001</v>
      </c>
    </row>
    <row r="719" spans="1:5" x14ac:dyDescent="0.25">
      <c r="A719" s="35" t="s">
        <v>747</v>
      </c>
      <c r="B719" s="36">
        <v>95565</v>
      </c>
      <c r="C719" s="30" t="s">
        <v>821</v>
      </c>
      <c r="D719" s="36" t="s">
        <v>106</v>
      </c>
      <c r="E719" s="115">
        <v>155.91</v>
      </c>
    </row>
    <row r="720" spans="1:5" x14ac:dyDescent="0.25">
      <c r="A720" s="35" t="s">
        <v>747</v>
      </c>
      <c r="B720" s="36">
        <v>92219</v>
      </c>
      <c r="C720" s="30" t="s">
        <v>822</v>
      </c>
      <c r="D720" s="36" t="s">
        <v>106</v>
      </c>
      <c r="E720" s="115">
        <v>187.75</v>
      </c>
    </row>
    <row r="721" spans="1:5" x14ac:dyDescent="0.25">
      <c r="A721" s="35" t="s">
        <v>747</v>
      </c>
      <c r="B721" s="36">
        <v>92210</v>
      </c>
      <c r="C721" s="30" t="s">
        <v>823</v>
      </c>
      <c r="D721" s="36" t="s">
        <v>106</v>
      </c>
      <c r="E721" s="115">
        <v>183.6</v>
      </c>
    </row>
    <row r="722" spans="1:5" x14ac:dyDescent="0.25">
      <c r="A722" s="35" t="s">
        <v>747</v>
      </c>
      <c r="B722" s="36">
        <v>92220</v>
      </c>
      <c r="C722" s="30" t="s">
        <v>824</v>
      </c>
      <c r="D722" s="36" t="s">
        <v>106</v>
      </c>
      <c r="E722" s="115">
        <v>228.69</v>
      </c>
    </row>
    <row r="723" spans="1:5" x14ac:dyDescent="0.25">
      <c r="A723" s="35" t="s">
        <v>747</v>
      </c>
      <c r="B723" s="36">
        <v>92211</v>
      </c>
      <c r="C723" s="30" t="s">
        <v>825</v>
      </c>
      <c r="D723" s="36" t="s">
        <v>106</v>
      </c>
      <c r="E723" s="115">
        <v>223.31</v>
      </c>
    </row>
    <row r="724" spans="1:5" x14ac:dyDescent="0.25">
      <c r="A724" s="35" t="s">
        <v>747</v>
      </c>
      <c r="B724" s="36">
        <v>92221</v>
      </c>
      <c r="C724" s="30" t="s">
        <v>826</v>
      </c>
      <c r="D724" s="36" t="s">
        <v>106</v>
      </c>
      <c r="E724" s="115">
        <v>347.88</v>
      </c>
    </row>
    <row r="725" spans="1:5" x14ac:dyDescent="0.25">
      <c r="A725" s="35" t="s">
        <v>747</v>
      </c>
      <c r="B725" s="36">
        <v>92212</v>
      </c>
      <c r="C725" s="30" t="s">
        <v>827</v>
      </c>
      <c r="D725" s="36" t="s">
        <v>106</v>
      </c>
      <c r="E725" s="115">
        <v>341.27</v>
      </c>
    </row>
    <row r="726" spans="1:5" x14ac:dyDescent="0.25">
      <c r="A726" s="35" t="s">
        <v>747</v>
      </c>
      <c r="B726" s="36">
        <v>92222</v>
      </c>
      <c r="C726" s="30" t="s">
        <v>828</v>
      </c>
      <c r="D726" s="36" t="s">
        <v>106</v>
      </c>
      <c r="E726" s="115">
        <v>462.04</v>
      </c>
    </row>
    <row r="727" spans="1:5" x14ac:dyDescent="0.25">
      <c r="A727" s="35" t="s">
        <v>747</v>
      </c>
      <c r="B727" s="36">
        <v>92213</v>
      </c>
      <c r="C727" s="30" t="s">
        <v>829</v>
      </c>
      <c r="D727" s="36" t="s">
        <v>106</v>
      </c>
      <c r="E727" s="115">
        <v>454.21</v>
      </c>
    </row>
    <row r="728" spans="1:5" x14ac:dyDescent="0.25">
      <c r="A728" s="35" t="s">
        <v>747</v>
      </c>
      <c r="B728" s="36">
        <v>92223</v>
      </c>
      <c r="C728" s="30" t="s">
        <v>830</v>
      </c>
      <c r="D728" s="36" t="s">
        <v>106</v>
      </c>
      <c r="E728" s="115">
        <v>559.30999999999995</v>
      </c>
    </row>
    <row r="729" spans="1:5" x14ac:dyDescent="0.25">
      <c r="A729" s="35" t="s">
        <v>747</v>
      </c>
      <c r="B729" s="36">
        <v>92214</v>
      </c>
      <c r="C729" s="30" t="s">
        <v>831</v>
      </c>
      <c r="D729" s="36" t="s">
        <v>106</v>
      </c>
      <c r="E729" s="115">
        <v>550.23</v>
      </c>
    </row>
    <row r="730" spans="1:5" x14ac:dyDescent="0.25">
      <c r="A730" s="35" t="s">
        <v>747</v>
      </c>
      <c r="B730" s="36">
        <v>92224</v>
      </c>
      <c r="C730" s="30" t="s">
        <v>832</v>
      </c>
      <c r="D730" s="36" t="s">
        <v>106</v>
      </c>
      <c r="E730" s="115">
        <v>642.26</v>
      </c>
    </row>
    <row r="731" spans="1:5" x14ac:dyDescent="0.25">
      <c r="A731" s="35" t="s">
        <v>747</v>
      </c>
      <c r="B731" s="36">
        <v>92215</v>
      </c>
      <c r="C731" s="30" t="s">
        <v>833</v>
      </c>
      <c r="D731" s="36" t="s">
        <v>106</v>
      </c>
      <c r="E731" s="115">
        <v>631.89</v>
      </c>
    </row>
    <row r="732" spans="1:5" x14ac:dyDescent="0.25">
      <c r="A732" s="35" t="s">
        <v>834</v>
      </c>
      <c r="B732" s="36">
        <v>94342</v>
      </c>
      <c r="C732" s="30" t="s">
        <v>835</v>
      </c>
      <c r="D732" s="36" t="s">
        <v>189</v>
      </c>
      <c r="E732" s="115">
        <v>129.66</v>
      </c>
    </row>
    <row r="733" spans="1:5" x14ac:dyDescent="0.25">
      <c r="A733" s="35" t="s">
        <v>834</v>
      </c>
      <c r="B733" s="36">
        <v>94319</v>
      </c>
      <c r="C733" s="30" t="s">
        <v>836</v>
      </c>
      <c r="D733" s="36" t="s">
        <v>189</v>
      </c>
      <c r="E733" s="115">
        <v>91.29</v>
      </c>
    </row>
    <row r="734" spans="1:5" x14ac:dyDescent="0.25">
      <c r="A734" s="35" t="s">
        <v>834</v>
      </c>
      <c r="B734" s="36">
        <v>94304</v>
      </c>
      <c r="C734" s="30" t="s">
        <v>837</v>
      </c>
      <c r="D734" s="36" t="s">
        <v>189</v>
      </c>
      <c r="E734" s="115">
        <v>82.07</v>
      </c>
    </row>
    <row r="735" spans="1:5" x14ac:dyDescent="0.25">
      <c r="A735" s="35" t="s">
        <v>834</v>
      </c>
      <c r="B735" s="36">
        <v>94306</v>
      </c>
      <c r="C735" s="30" t="s">
        <v>838</v>
      </c>
      <c r="D735" s="36" t="s">
        <v>189</v>
      </c>
      <c r="E735" s="115">
        <v>74.77</v>
      </c>
    </row>
    <row r="736" spans="1:5" x14ac:dyDescent="0.25">
      <c r="A736" s="35" t="s">
        <v>834</v>
      </c>
      <c r="B736" s="36">
        <v>94327</v>
      </c>
      <c r="C736" s="30" t="s">
        <v>839</v>
      </c>
      <c r="D736" s="36" t="s">
        <v>189</v>
      </c>
      <c r="E736" s="115">
        <v>120.44</v>
      </c>
    </row>
    <row r="737" spans="1:5" x14ac:dyDescent="0.25">
      <c r="A737" s="35" t="s">
        <v>834</v>
      </c>
      <c r="B737" s="36">
        <v>94329</v>
      </c>
      <c r="C737" s="30" t="s">
        <v>840</v>
      </c>
      <c r="D737" s="36" t="s">
        <v>189</v>
      </c>
      <c r="E737" s="115">
        <v>113.14</v>
      </c>
    </row>
    <row r="738" spans="1:5" x14ac:dyDescent="0.25">
      <c r="A738" s="35" t="s">
        <v>834</v>
      </c>
      <c r="B738" s="36">
        <v>94333</v>
      </c>
      <c r="C738" s="30" t="s">
        <v>841</v>
      </c>
      <c r="D738" s="36" t="s">
        <v>189</v>
      </c>
      <c r="E738" s="115">
        <v>109.85</v>
      </c>
    </row>
    <row r="739" spans="1:5" x14ac:dyDescent="0.25">
      <c r="A739" s="35" t="s">
        <v>834</v>
      </c>
      <c r="B739" s="36">
        <v>94310</v>
      </c>
      <c r="C739" s="30" t="s">
        <v>842</v>
      </c>
      <c r="D739" s="36" t="s">
        <v>189</v>
      </c>
      <c r="E739" s="115">
        <v>71.48</v>
      </c>
    </row>
    <row r="740" spans="1:5" x14ac:dyDescent="0.25">
      <c r="A740" s="35" t="s">
        <v>834</v>
      </c>
      <c r="B740" s="36">
        <v>104739</v>
      </c>
      <c r="C740" s="30" t="s">
        <v>843</v>
      </c>
      <c r="D740" s="36" t="s">
        <v>189</v>
      </c>
      <c r="E740" s="115">
        <v>127.14</v>
      </c>
    </row>
    <row r="741" spans="1:5" x14ac:dyDescent="0.25">
      <c r="A741" s="35" t="s">
        <v>834</v>
      </c>
      <c r="B741" s="36">
        <v>104738</v>
      </c>
      <c r="C741" s="30" t="s">
        <v>844</v>
      </c>
      <c r="D741" s="36" t="s">
        <v>189</v>
      </c>
      <c r="E741" s="115">
        <v>88.77</v>
      </c>
    </row>
    <row r="742" spans="1:5" x14ac:dyDescent="0.25">
      <c r="A742" s="35" t="s">
        <v>834</v>
      </c>
      <c r="B742" s="36">
        <v>94316</v>
      </c>
      <c r="C742" s="30" t="s">
        <v>845</v>
      </c>
      <c r="D742" s="36" t="s">
        <v>189</v>
      </c>
      <c r="E742" s="115">
        <v>76.56</v>
      </c>
    </row>
    <row r="743" spans="1:5" x14ac:dyDescent="0.25">
      <c r="A743" s="35" t="s">
        <v>834</v>
      </c>
      <c r="B743" s="36">
        <v>94318</v>
      </c>
      <c r="C743" s="30" t="s">
        <v>846</v>
      </c>
      <c r="D743" s="36" t="s">
        <v>189</v>
      </c>
      <c r="E743" s="115">
        <v>70.099999999999994</v>
      </c>
    </row>
    <row r="744" spans="1:5" x14ac:dyDescent="0.25">
      <c r="A744" s="35" t="s">
        <v>834</v>
      </c>
      <c r="B744" s="36">
        <v>94339</v>
      </c>
      <c r="C744" s="30" t="s">
        <v>847</v>
      </c>
      <c r="D744" s="36" t="s">
        <v>189</v>
      </c>
      <c r="E744" s="115">
        <v>114.93</v>
      </c>
    </row>
    <row r="745" spans="1:5" x14ac:dyDescent="0.25">
      <c r="A745" s="35" t="s">
        <v>834</v>
      </c>
      <c r="B745" s="36">
        <v>94341</v>
      </c>
      <c r="C745" s="30" t="s">
        <v>848</v>
      </c>
      <c r="D745" s="36" t="s">
        <v>189</v>
      </c>
      <c r="E745" s="115">
        <v>108.47</v>
      </c>
    </row>
    <row r="746" spans="1:5" x14ac:dyDescent="0.25">
      <c r="A746" s="35" t="s">
        <v>834</v>
      </c>
      <c r="B746" s="36">
        <v>104742</v>
      </c>
      <c r="C746" s="30" t="s">
        <v>849</v>
      </c>
      <c r="D746" s="36" t="s">
        <v>97</v>
      </c>
      <c r="E746" s="115">
        <v>8.7799999999999994</v>
      </c>
    </row>
    <row r="747" spans="1:5" x14ac:dyDescent="0.25">
      <c r="A747" s="35" t="s">
        <v>834</v>
      </c>
      <c r="B747" s="36">
        <v>93382</v>
      </c>
      <c r="C747" s="30" t="s">
        <v>850</v>
      </c>
      <c r="D747" s="36" t="s">
        <v>189</v>
      </c>
      <c r="E747" s="115">
        <v>35.909999999999997</v>
      </c>
    </row>
    <row r="748" spans="1:5" x14ac:dyDescent="0.25">
      <c r="A748" s="35" t="s">
        <v>834</v>
      </c>
      <c r="B748" s="36">
        <v>104737</v>
      </c>
      <c r="C748" s="30" t="s">
        <v>851</v>
      </c>
      <c r="D748" s="36" t="s">
        <v>189</v>
      </c>
      <c r="E748" s="115">
        <v>30.64</v>
      </c>
    </row>
    <row r="749" spans="1:5" x14ac:dyDescent="0.25">
      <c r="A749" s="35" t="s">
        <v>834</v>
      </c>
      <c r="B749" s="36">
        <v>93369</v>
      </c>
      <c r="C749" s="30" t="s">
        <v>852</v>
      </c>
      <c r="D749" s="36" t="s">
        <v>189</v>
      </c>
      <c r="E749" s="115">
        <v>19.39</v>
      </c>
    </row>
    <row r="750" spans="1:5" x14ac:dyDescent="0.25">
      <c r="A750" s="35" t="s">
        <v>834</v>
      </c>
      <c r="B750" s="36">
        <v>93373</v>
      </c>
      <c r="C750" s="30" t="s">
        <v>853</v>
      </c>
      <c r="D750" s="36" t="s">
        <v>189</v>
      </c>
      <c r="E750" s="115">
        <v>16.100000000000001</v>
      </c>
    </row>
    <row r="751" spans="1:5" x14ac:dyDescent="0.25">
      <c r="A751" s="35" t="s">
        <v>834</v>
      </c>
      <c r="B751" s="36">
        <v>93368</v>
      </c>
      <c r="C751" s="30" t="s">
        <v>854</v>
      </c>
      <c r="D751" s="36" t="s">
        <v>189</v>
      </c>
      <c r="E751" s="115">
        <v>23.44</v>
      </c>
    </row>
    <row r="752" spans="1:5" x14ac:dyDescent="0.25">
      <c r="A752" s="35" t="s">
        <v>834</v>
      </c>
      <c r="B752" s="36">
        <v>104729</v>
      </c>
      <c r="C752" s="30" t="s">
        <v>855</v>
      </c>
      <c r="D752" s="36" t="s">
        <v>189</v>
      </c>
      <c r="E752" s="115">
        <v>18.489999999999998</v>
      </c>
    </row>
    <row r="753" spans="1:5" x14ac:dyDescent="0.25">
      <c r="A753" s="35" t="s">
        <v>834</v>
      </c>
      <c r="B753" s="36">
        <v>93372</v>
      </c>
      <c r="C753" s="30" t="s">
        <v>856</v>
      </c>
      <c r="D753" s="36" t="s">
        <v>189</v>
      </c>
      <c r="E753" s="115">
        <v>18.66</v>
      </c>
    </row>
    <row r="754" spans="1:5" x14ac:dyDescent="0.25">
      <c r="A754" s="35" t="s">
        <v>834</v>
      </c>
      <c r="B754" s="36">
        <v>104731</v>
      </c>
      <c r="C754" s="30" t="s">
        <v>857</v>
      </c>
      <c r="D754" s="36" t="s">
        <v>189</v>
      </c>
      <c r="E754" s="115">
        <v>13.73</v>
      </c>
    </row>
    <row r="755" spans="1:5" x14ac:dyDescent="0.25">
      <c r="A755" s="35" t="s">
        <v>834</v>
      </c>
      <c r="B755" s="36">
        <v>93367</v>
      </c>
      <c r="C755" s="30" t="s">
        <v>858</v>
      </c>
      <c r="D755" s="36" t="s">
        <v>189</v>
      </c>
      <c r="E755" s="115">
        <v>26.69</v>
      </c>
    </row>
    <row r="756" spans="1:5" x14ac:dyDescent="0.25">
      <c r="A756" s="35" t="s">
        <v>834</v>
      </c>
      <c r="B756" s="36">
        <v>104728</v>
      </c>
      <c r="C756" s="30" t="s">
        <v>859</v>
      </c>
      <c r="D756" s="36" t="s">
        <v>189</v>
      </c>
      <c r="E756" s="115">
        <v>21.72</v>
      </c>
    </row>
    <row r="757" spans="1:5" x14ac:dyDescent="0.25">
      <c r="A757" s="35" t="s">
        <v>834</v>
      </c>
      <c r="B757" s="36">
        <v>104730</v>
      </c>
      <c r="C757" s="30" t="s">
        <v>860</v>
      </c>
      <c r="D757" s="36" t="s">
        <v>189</v>
      </c>
      <c r="E757" s="115">
        <v>14.45</v>
      </c>
    </row>
    <row r="758" spans="1:5" x14ac:dyDescent="0.25">
      <c r="A758" s="35" t="s">
        <v>834</v>
      </c>
      <c r="B758" s="36">
        <v>104732</v>
      </c>
      <c r="C758" s="30" t="s">
        <v>861</v>
      </c>
      <c r="D758" s="36" t="s">
        <v>189</v>
      </c>
      <c r="E758" s="115">
        <v>11.17</v>
      </c>
    </row>
    <row r="759" spans="1:5" x14ac:dyDescent="0.25">
      <c r="A759" s="35" t="s">
        <v>834</v>
      </c>
      <c r="B759" s="36">
        <v>104740</v>
      </c>
      <c r="C759" s="30" t="s">
        <v>862</v>
      </c>
      <c r="D759" s="36" t="s">
        <v>189</v>
      </c>
      <c r="E759" s="115">
        <v>33.39</v>
      </c>
    </row>
    <row r="760" spans="1:5" x14ac:dyDescent="0.25">
      <c r="A760" s="35" t="s">
        <v>834</v>
      </c>
      <c r="B760" s="36">
        <v>104741</v>
      </c>
      <c r="C760" s="30" t="s">
        <v>863</v>
      </c>
      <c r="D760" s="36" t="s">
        <v>189</v>
      </c>
      <c r="E760" s="115">
        <v>28.13</v>
      </c>
    </row>
    <row r="761" spans="1:5" x14ac:dyDescent="0.25">
      <c r="A761" s="35" t="s">
        <v>834</v>
      </c>
      <c r="B761" s="36">
        <v>93381</v>
      </c>
      <c r="C761" s="30" t="s">
        <v>864</v>
      </c>
      <c r="D761" s="36" t="s">
        <v>189</v>
      </c>
      <c r="E761" s="115">
        <v>14.72</v>
      </c>
    </row>
    <row r="762" spans="1:5" x14ac:dyDescent="0.25">
      <c r="A762" s="35" t="s">
        <v>834</v>
      </c>
      <c r="B762" s="36">
        <v>93379</v>
      </c>
      <c r="C762" s="30" t="s">
        <v>865</v>
      </c>
      <c r="D762" s="36" t="s">
        <v>189</v>
      </c>
      <c r="E762" s="115">
        <v>21.18</v>
      </c>
    </row>
    <row r="763" spans="1:5" x14ac:dyDescent="0.25">
      <c r="A763" s="35" t="s">
        <v>834</v>
      </c>
      <c r="B763" s="36">
        <v>93380</v>
      </c>
      <c r="C763" s="30" t="s">
        <v>866</v>
      </c>
      <c r="D763" s="36" t="s">
        <v>189</v>
      </c>
      <c r="E763" s="115">
        <v>18.04</v>
      </c>
    </row>
    <row r="764" spans="1:5" x14ac:dyDescent="0.25">
      <c r="A764" s="35" t="s">
        <v>834</v>
      </c>
      <c r="B764" s="36">
        <v>93378</v>
      </c>
      <c r="C764" s="30" t="s">
        <v>867</v>
      </c>
      <c r="D764" s="36" t="s">
        <v>189</v>
      </c>
      <c r="E764" s="115">
        <v>27.46</v>
      </c>
    </row>
    <row r="765" spans="1:5" x14ac:dyDescent="0.25">
      <c r="A765" s="35" t="s">
        <v>834</v>
      </c>
      <c r="B765" s="36">
        <v>104733</v>
      </c>
      <c r="C765" s="30" t="s">
        <v>868</v>
      </c>
      <c r="D765" s="36" t="s">
        <v>189</v>
      </c>
      <c r="E765" s="115">
        <v>22.19</v>
      </c>
    </row>
    <row r="766" spans="1:5" x14ac:dyDescent="0.25">
      <c r="A766" s="35" t="s">
        <v>834</v>
      </c>
      <c r="B766" s="36">
        <v>104735</v>
      </c>
      <c r="C766" s="30" t="s">
        <v>869</v>
      </c>
      <c r="D766" s="36" t="s">
        <v>189</v>
      </c>
      <c r="E766" s="115">
        <v>13.03</v>
      </c>
    </row>
    <row r="767" spans="1:5" x14ac:dyDescent="0.25">
      <c r="A767" s="35" t="s">
        <v>834</v>
      </c>
      <c r="B767" s="36">
        <v>104734</v>
      </c>
      <c r="C767" s="30" t="s">
        <v>870</v>
      </c>
      <c r="D767" s="36" t="s">
        <v>189</v>
      </c>
      <c r="E767" s="115">
        <v>16.07</v>
      </c>
    </row>
    <row r="768" spans="1:5" x14ac:dyDescent="0.25">
      <c r="A768" s="35" t="s">
        <v>834</v>
      </c>
      <c r="B768" s="36">
        <v>104736</v>
      </c>
      <c r="C768" s="30" t="s">
        <v>871</v>
      </c>
      <c r="D768" s="36" t="s">
        <v>189</v>
      </c>
      <c r="E768" s="115">
        <v>9.77</v>
      </c>
    </row>
    <row r="769" spans="1:5" x14ac:dyDescent="0.25">
      <c r="A769" s="35" t="s">
        <v>872</v>
      </c>
      <c r="B769" s="36">
        <v>105732</v>
      </c>
      <c r="C769" s="30" t="s">
        <v>873</v>
      </c>
      <c r="D769" s="36" t="s">
        <v>189</v>
      </c>
      <c r="E769" s="115">
        <v>231.95</v>
      </c>
    </row>
    <row r="770" spans="1:5" x14ac:dyDescent="0.25">
      <c r="A770" s="35" t="s">
        <v>872</v>
      </c>
      <c r="B770" s="36">
        <v>96397</v>
      </c>
      <c r="C770" s="30" t="s">
        <v>874</v>
      </c>
      <c r="D770" s="36" t="s">
        <v>189</v>
      </c>
      <c r="E770" s="115">
        <v>226.98</v>
      </c>
    </row>
    <row r="771" spans="1:5" x14ac:dyDescent="0.25">
      <c r="A771" s="35" t="s">
        <v>872</v>
      </c>
      <c r="B771" s="36">
        <v>105735</v>
      </c>
      <c r="C771" s="30" t="s">
        <v>875</v>
      </c>
      <c r="D771" s="36" t="s">
        <v>189</v>
      </c>
      <c r="E771" s="115">
        <v>224.47</v>
      </c>
    </row>
    <row r="772" spans="1:5" x14ac:dyDescent="0.25">
      <c r="A772" s="35" t="s">
        <v>872</v>
      </c>
      <c r="B772" s="36">
        <v>105727</v>
      </c>
      <c r="C772" s="30" t="s">
        <v>876</v>
      </c>
      <c r="D772" s="36" t="s">
        <v>189</v>
      </c>
      <c r="E772" s="115">
        <v>158.26</v>
      </c>
    </row>
    <row r="773" spans="1:5" x14ac:dyDescent="0.25">
      <c r="A773" s="35" t="s">
        <v>872</v>
      </c>
      <c r="B773" s="36">
        <v>96396</v>
      </c>
      <c r="C773" s="30" t="s">
        <v>877</v>
      </c>
      <c r="D773" s="36" t="s">
        <v>189</v>
      </c>
      <c r="E773" s="115">
        <v>154.41999999999999</v>
      </c>
    </row>
    <row r="774" spans="1:5" x14ac:dyDescent="0.25">
      <c r="A774" s="35" t="s">
        <v>872</v>
      </c>
      <c r="B774" s="36">
        <v>105730</v>
      </c>
      <c r="C774" s="30" t="s">
        <v>878</v>
      </c>
      <c r="D774" s="36" t="s">
        <v>189</v>
      </c>
      <c r="E774" s="115">
        <v>152.47999999999999</v>
      </c>
    </row>
    <row r="775" spans="1:5" x14ac:dyDescent="0.25">
      <c r="A775" s="35" t="s">
        <v>872</v>
      </c>
      <c r="B775" s="36">
        <v>105737</v>
      </c>
      <c r="C775" s="30" t="s">
        <v>879</v>
      </c>
      <c r="D775" s="36" t="s">
        <v>189</v>
      </c>
      <c r="E775" s="115">
        <v>325.82</v>
      </c>
    </row>
    <row r="776" spans="1:5" x14ac:dyDescent="0.25">
      <c r="A776" s="35" t="s">
        <v>872</v>
      </c>
      <c r="B776" s="36">
        <v>96398</v>
      </c>
      <c r="C776" s="30" t="s">
        <v>880</v>
      </c>
      <c r="D776" s="36" t="s">
        <v>189</v>
      </c>
      <c r="E776" s="115">
        <v>322.08</v>
      </c>
    </row>
    <row r="777" spans="1:5" x14ac:dyDescent="0.25">
      <c r="A777" s="35" t="s">
        <v>872</v>
      </c>
      <c r="B777" s="36">
        <v>105740</v>
      </c>
      <c r="C777" s="30" t="s">
        <v>881</v>
      </c>
      <c r="D777" s="36" t="s">
        <v>189</v>
      </c>
      <c r="E777" s="115">
        <v>320.10000000000002</v>
      </c>
    </row>
    <row r="778" spans="1:5" x14ac:dyDescent="0.25">
      <c r="A778" s="35" t="s">
        <v>872</v>
      </c>
      <c r="B778" s="36">
        <v>105749</v>
      </c>
      <c r="C778" s="30" t="s">
        <v>882</v>
      </c>
      <c r="D778" s="36" t="s">
        <v>189</v>
      </c>
      <c r="E778" s="115">
        <v>142.47999999999999</v>
      </c>
    </row>
    <row r="779" spans="1:5" x14ac:dyDescent="0.25">
      <c r="A779" s="35" t="s">
        <v>872</v>
      </c>
      <c r="B779" s="36">
        <v>96400</v>
      </c>
      <c r="C779" s="30" t="s">
        <v>883</v>
      </c>
      <c r="D779" s="36" t="s">
        <v>189</v>
      </c>
      <c r="E779" s="115">
        <v>140.46</v>
      </c>
    </row>
    <row r="780" spans="1:5" x14ac:dyDescent="0.25">
      <c r="A780" s="35" t="s">
        <v>872</v>
      </c>
      <c r="B780" s="36">
        <v>105752</v>
      </c>
      <c r="C780" s="30" t="s">
        <v>884</v>
      </c>
      <c r="D780" s="36" t="s">
        <v>189</v>
      </c>
      <c r="E780" s="115">
        <v>138.68</v>
      </c>
    </row>
    <row r="781" spans="1:5" x14ac:dyDescent="0.25">
      <c r="A781" s="35" t="s">
        <v>872</v>
      </c>
      <c r="B781" s="36">
        <v>105754</v>
      </c>
      <c r="C781" s="30" t="s">
        <v>885</v>
      </c>
      <c r="D781" s="36" t="s">
        <v>189</v>
      </c>
      <c r="E781" s="115">
        <v>136.97</v>
      </c>
    </row>
    <row r="782" spans="1:5" x14ac:dyDescent="0.25">
      <c r="A782" s="35" t="s">
        <v>872</v>
      </c>
      <c r="B782" s="36">
        <v>105742</v>
      </c>
      <c r="C782" s="30" t="s">
        <v>886</v>
      </c>
      <c r="D782" s="36" t="s">
        <v>189</v>
      </c>
      <c r="E782" s="115">
        <v>107.45</v>
      </c>
    </row>
    <row r="783" spans="1:5" x14ac:dyDescent="0.25">
      <c r="A783" s="35" t="s">
        <v>872</v>
      </c>
      <c r="B783" s="36">
        <v>96399</v>
      </c>
      <c r="C783" s="30" t="s">
        <v>887</v>
      </c>
      <c r="D783" s="36" t="s">
        <v>189</v>
      </c>
      <c r="E783" s="115">
        <v>105.69</v>
      </c>
    </row>
    <row r="784" spans="1:5" x14ac:dyDescent="0.25">
      <c r="A784" s="35" t="s">
        <v>872</v>
      </c>
      <c r="B784" s="36">
        <v>105745</v>
      </c>
      <c r="C784" s="30" t="s">
        <v>888</v>
      </c>
      <c r="D784" s="36" t="s">
        <v>189</v>
      </c>
      <c r="E784" s="115">
        <v>103.9</v>
      </c>
    </row>
    <row r="785" spans="1:5" x14ac:dyDescent="0.25">
      <c r="A785" s="35" t="s">
        <v>872</v>
      </c>
      <c r="B785" s="36">
        <v>105747</v>
      </c>
      <c r="C785" s="30" t="s">
        <v>889</v>
      </c>
      <c r="D785" s="36" t="s">
        <v>189</v>
      </c>
      <c r="E785" s="115">
        <v>102.09</v>
      </c>
    </row>
    <row r="786" spans="1:5" x14ac:dyDescent="0.25">
      <c r="A786" s="35" t="s">
        <v>872</v>
      </c>
      <c r="B786" s="36">
        <v>105657</v>
      </c>
      <c r="C786" s="30" t="s">
        <v>890</v>
      </c>
      <c r="D786" s="36" t="s">
        <v>189</v>
      </c>
      <c r="E786" s="115">
        <v>179.78</v>
      </c>
    </row>
    <row r="787" spans="1:5" x14ac:dyDescent="0.25">
      <c r="A787" s="35" t="s">
        <v>872</v>
      </c>
      <c r="B787" s="36">
        <v>100566</v>
      </c>
      <c r="C787" s="30" t="s">
        <v>891</v>
      </c>
      <c r="D787" s="36" t="s">
        <v>189</v>
      </c>
      <c r="E787" s="115">
        <v>171.61</v>
      </c>
    </row>
    <row r="788" spans="1:5" x14ac:dyDescent="0.25">
      <c r="A788" s="35" t="s">
        <v>872</v>
      </c>
      <c r="B788" s="36">
        <v>105666</v>
      </c>
      <c r="C788" s="30" t="s">
        <v>892</v>
      </c>
      <c r="D788" s="36" t="s">
        <v>189</v>
      </c>
      <c r="E788" s="115">
        <v>167.52</v>
      </c>
    </row>
    <row r="789" spans="1:5" x14ac:dyDescent="0.25">
      <c r="A789" s="35" t="s">
        <v>872</v>
      </c>
      <c r="B789" s="36">
        <v>105639</v>
      </c>
      <c r="C789" s="30" t="s">
        <v>893</v>
      </c>
      <c r="D789" s="36" t="s">
        <v>189</v>
      </c>
      <c r="E789" s="115">
        <v>201.2</v>
      </c>
    </row>
    <row r="790" spans="1:5" x14ac:dyDescent="0.25">
      <c r="A790" s="35" t="s">
        <v>872</v>
      </c>
      <c r="B790" s="36">
        <v>105645</v>
      </c>
      <c r="C790" s="30" t="s">
        <v>894</v>
      </c>
      <c r="D790" s="36" t="s">
        <v>189</v>
      </c>
      <c r="E790" s="115">
        <v>197.36</v>
      </c>
    </row>
    <row r="791" spans="1:5" x14ac:dyDescent="0.25">
      <c r="A791" s="35" t="s">
        <v>872</v>
      </c>
      <c r="B791" s="36">
        <v>105651</v>
      </c>
      <c r="C791" s="30" t="s">
        <v>895</v>
      </c>
      <c r="D791" s="36" t="s">
        <v>189</v>
      </c>
      <c r="E791" s="115">
        <v>195.42</v>
      </c>
    </row>
    <row r="792" spans="1:5" x14ac:dyDescent="0.25">
      <c r="A792" s="35" t="s">
        <v>872</v>
      </c>
      <c r="B792" s="36">
        <v>105658</v>
      </c>
      <c r="C792" s="30" t="s">
        <v>896</v>
      </c>
      <c r="D792" s="36" t="s">
        <v>189</v>
      </c>
      <c r="E792" s="115">
        <v>214.62</v>
      </c>
    </row>
    <row r="793" spans="1:5" x14ac:dyDescent="0.25">
      <c r="A793" s="35" t="s">
        <v>872</v>
      </c>
      <c r="B793" s="36">
        <v>100567</v>
      </c>
      <c r="C793" s="30" t="s">
        <v>897</v>
      </c>
      <c r="D793" s="36" t="s">
        <v>189</v>
      </c>
      <c r="E793" s="115">
        <v>206.45</v>
      </c>
    </row>
    <row r="794" spans="1:5" x14ac:dyDescent="0.25">
      <c r="A794" s="35" t="s">
        <v>872</v>
      </c>
      <c r="B794" s="36">
        <v>105667</v>
      </c>
      <c r="C794" s="30" t="s">
        <v>898</v>
      </c>
      <c r="D794" s="36" t="s">
        <v>189</v>
      </c>
      <c r="E794" s="115">
        <v>202.36</v>
      </c>
    </row>
    <row r="795" spans="1:5" x14ac:dyDescent="0.25">
      <c r="A795" s="35" t="s">
        <v>872</v>
      </c>
      <c r="B795" s="36">
        <v>105640</v>
      </c>
      <c r="C795" s="30" t="s">
        <v>899</v>
      </c>
      <c r="D795" s="36" t="s">
        <v>189</v>
      </c>
      <c r="E795" s="115">
        <v>233.93</v>
      </c>
    </row>
    <row r="796" spans="1:5" x14ac:dyDescent="0.25">
      <c r="A796" s="35" t="s">
        <v>872</v>
      </c>
      <c r="B796" s="36">
        <v>105646</v>
      </c>
      <c r="C796" s="30" t="s">
        <v>900</v>
      </c>
      <c r="D796" s="36" t="s">
        <v>189</v>
      </c>
      <c r="E796" s="115">
        <v>230.09</v>
      </c>
    </row>
    <row r="797" spans="1:5" x14ac:dyDescent="0.25">
      <c r="A797" s="35" t="s">
        <v>872</v>
      </c>
      <c r="B797" s="36">
        <v>105652</v>
      </c>
      <c r="C797" s="30" t="s">
        <v>901</v>
      </c>
      <c r="D797" s="36" t="s">
        <v>189</v>
      </c>
      <c r="E797" s="115">
        <v>228.15</v>
      </c>
    </row>
    <row r="798" spans="1:5" x14ac:dyDescent="0.25">
      <c r="A798" s="35" t="s">
        <v>872</v>
      </c>
      <c r="B798" s="36">
        <v>105659</v>
      </c>
      <c r="C798" s="30" t="s">
        <v>902</v>
      </c>
      <c r="D798" s="36" t="s">
        <v>189</v>
      </c>
      <c r="E798" s="115">
        <v>248.97</v>
      </c>
    </row>
    <row r="799" spans="1:5" x14ac:dyDescent="0.25">
      <c r="A799" s="35" t="s">
        <v>872</v>
      </c>
      <c r="B799" s="36">
        <v>100568</v>
      </c>
      <c r="C799" s="30" t="s">
        <v>903</v>
      </c>
      <c r="D799" s="36" t="s">
        <v>189</v>
      </c>
      <c r="E799" s="115">
        <v>240.8</v>
      </c>
    </row>
    <row r="800" spans="1:5" x14ac:dyDescent="0.25">
      <c r="A800" s="35" t="s">
        <v>872</v>
      </c>
      <c r="B800" s="36">
        <v>105668</v>
      </c>
      <c r="C800" s="30" t="s">
        <v>904</v>
      </c>
      <c r="D800" s="36" t="s">
        <v>189</v>
      </c>
      <c r="E800" s="115">
        <v>236.71</v>
      </c>
    </row>
    <row r="801" spans="1:5" x14ac:dyDescent="0.25">
      <c r="A801" s="35" t="s">
        <v>872</v>
      </c>
      <c r="B801" s="36">
        <v>105641</v>
      </c>
      <c r="C801" s="30" t="s">
        <v>905</v>
      </c>
      <c r="D801" s="36" t="s">
        <v>189</v>
      </c>
      <c r="E801" s="115">
        <v>266.64</v>
      </c>
    </row>
    <row r="802" spans="1:5" x14ac:dyDescent="0.25">
      <c r="A802" s="35" t="s">
        <v>872</v>
      </c>
      <c r="B802" s="36">
        <v>105647</v>
      </c>
      <c r="C802" s="30" t="s">
        <v>906</v>
      </c>
      <c r="D802" s="36" t="s">
        <v>189</v>
      </c>
      <c r="E802" s="115">
        <v>262.8</v>
      </c>
    </row>
    <row r="803" spans="1:5" x14ac:dyDescent="0.25">
      <c r="A803" s="35" t="s">
        <v>872</v>
      </c>
      <c r="B803" s="36">
        <v>105653</v>
      </c>
      <c r="C803" s="30" t="s">
        <v>907</v>
      </c>
      <c r="D803" s="36" t="s">
        <v>189</v>
      </c>
      <c r="E803" s="115">
        <v>260.86</v>
      </c>
    </row>
    <row r="804" spans="1:5" x14ac:dyDescent="0.25">
      <c r="A804" s="35" t="s">
        <v>872</v>
      </c>
      <c r="B804" s="36">
        <v>105710</v>
      </c>
      <c r="C804" s="30" t="s">
        <v>908</v>
      </c>
      <c r="D804" s="36" t="s">
        <v>189</v>
      </c>
      <c r="E804" s="115">
        <v>105.48</v>
      </c>
    </row>
    <row r="805" spans="1:5" x14ac:dyDescent="0.25">
      <c r="A805" s="35" t="s">
        <v>872</v>
      </c>
      <c r="B805" s="36">
        <v>100564</v>
      </c>
      <c r="C805" s="30" t="s">
        <v>909</v>
      </c>
      <c r="D805" s="36" t="s">
        <v>189</v>
      </c>
      <c r="E805" s="115">
        <v>97.31</v>
      </c>
    </row>
    <row r="806" spans="1:5" x14ac:dyDescent="0.25">
      <c r="A806" s="35" t="s">
        <v>872</v>
      </c>
      <c r="B806" s="36">
        <v>105711</v>
      </c>
      <c r="C806" s="30" t="s">
        <v>910</v>
      </c>
      <c r="D806" s="36" t="s">
        <v>189</v>
      </c>
      <c r="E806" s="115">
        <v>93.21</v>
      </c>
    </row>
    <row r="807" spans="1:5" x14ac:dyDescent="0.25">
      <c r="A807" s="35" t="s">
        <v>872</v>
      </c>
      <c r="B807" s="36">
        <v>105705</v>
      </c>
      <c r="C807" s="30" t="s">
        <v>911</v>
      </c>
      <c r="D807" s="36" t="s">
        <v>189</v>
      </c>
      <c r="E807" s="115">
        <v>135.76</v>
      </c>
    </row>
    <row r="808" spans="1:5" x14ac:dyDescent="0.25">
      <c r="A808" s="35" t="s">
        <v>872</v>
      </c>
      <c r="B808" s="36">
        <v>105706</v>
      </c>
      <c r="C808" s="30" t="s">
        <v>912</v>
      </c>
      <c r="D808" s="36" t="s">
        <v>189</v>
      </c>
      <c r="E808" s="115">
        <v>131.91999999999999</v>
      </c>
    </row>
    <row r="809" spans="1:5" x14ac:dyDescent="0.25">
      <c r="A809" s="35" t="s">
        <v>872</v>
      </c>
      <c r="B809" s="36">
        <v>105708</v>
      </c>
      <c r="C809" s="30" t="s">
        <v>913</v>
      </c>
      <c r="D809" s="36" t="s">
        <v>189</v>
      </c>
      <c r="E809" s="115">
        <v>129.97999999999999</v>
      </c>
    </row>
    <row r="810" spans="1:5" x14ac:dyDescent="0.25">
      <c r="A810" s="35" t="s">
        <v>872</v>
      </c>
      <c r="B810" s="36">
        <v>105690</v>
      </c>
      <c r="C810" s="30" t="s">
        <v>914</v>
      </c>
      <c r="D810" s="36" t="s">
        <v>189</v>
      </c>
      <c r="E810" s="115">
        <v>168.65</v>
      </c>
    </row>
    <row r="811" spans="1:5" x14ac:dyDescent="0.25">
      <c r="A811" s="35" t="s">
        <v>872</v>
      </c>
      <c r="B811" s="36">
        <v>100569</v>
      </c>
      <c r="C811" s="30" t="s">
        <v>915</v>
      </c>
      <c r="D811" s="36" t="s">
        <v>189</v>
      </c>
      <c r="E811" s="115">
        <v>160.47999999999999</v>
      </c>
    </row>
    <row r="812" spans="1:5" x14ac:dyDescent="0.25">
      <c r="A812" s="35" t="s">
        <v>872</v>
      </c>
      <c r="B812" s="36">
        <v>105699</v>
      </c>
      <c r="C812" s="30" t="s">
        <v>916</v>
      </c>
      <c r="D812" s="36" t="s">
        <v>189</v>
      </c>
      <c r="E812" s="115">
        <v>156.38999999999999</v>
      </c>
    </row>
    <row r="813" spans="1:5" x14ac:dyDescent="0.25">
      <c r="A813" s="35" t="s">
        <v>872</v>
      </c>
      <c r="B813" s="36">
        <v>105672</v>
      </c>
      <c r="C813" s="30" t="s">
        <v>917</v>
      </c>
      <c r="D813" s="36" t="s">
        <v>189</v>
      </c>
      <c r="E813" s="115">
        <v>184.29</v>
      </c>
    </row>
    <row r="814" spans="1:5" x14ac:dyDescent="0.25">
      <c r="A814" s="35" t="s">
        <v>872</v>
      </c>
      <c r="B814" s="36">
        <v>105678</v>
      </c>
      <c r="C814" s="30" t="s">
        <v>918</v>
      </c>
      <c r="D814" s="36" t="s">
        <v>189</v>
      </c>
      <c r="E814" s="115">
        <v>180.45</v>
      </c>
    </row>
    <row r="815" spans="1:5" x14ac:dyDescent="0.25">
      <c r="A815" s="35" t="s">
        <v>872</v>
      </c>
      <c r="B815" s="36">
        <v>105684</v>
      </c>
      <c r="C815" s="30" t="s">
        <v>919</v>
      </c>
      <c r="D815" s="36" t="s">
        <v>189</v>
      </c>
      <c r="E815" s="115">
        <v>178.51</v>
      </c>
    </row>
    <row r="816" spans="1:5" x14ac:dyDescent="0.25">
      <c r="A816" s="35" t="s">
        <v>872</v>
      </c>
      <c r="B816" s="36">
        <v>105691</v>
      </c>
      <c r="C816" s="30" t="s">
        <v>920</v>
      </c>
      <c r="D816" s="36" t="s">
        <v>189</v>
      </c>
      <c r="E816" s="115">
        <v>203.72</v>
      </c>
    </row>
    <row r="817" spans="1:5" x14ac:dyDescent="0.25">
      <c r="A817" s="35" t="s">
        <v>872</v>
      </c>
      <c r="B817" s="36">
        <v>100570</v>
      </c>
      <c r="C817" s="30" t="s">
        <v>921</v>
      </c>
      <c r="D817" s="36" t="s">
        <v>189</v>
      </c>
      <c r="E817" s="115">
        <v>195.55</v>
      </c>
    </row>
    <row r="818" spans="1:5" x14ac:dyDescent="0.25">
      <c r="A818" s="35" t="s">
        <v>872</v>
      </c>
      <c r="B818" s="36">
        <v>105700</v>
      </c>
      <c r="C818" s="30" t="s">
        <v>922</v>
      </c>
      <c r="D818" s="36" t="s">
        <v>189</v>
      </c>
      <c r="E818" s="115">
        <v>191.46</v>
      </c>
    </row>
    <row r="819" spans="1:5" x14ac:dyDescent="0.25">
      <c r="A819" s="35" t="s">
        <v>872</v>
      </c>
      <c r="B819" s="36">
        <v>105673</v>
      </c>
      <c r="C819" s="30" t="s">
        <v>923</v>
      </c>
      <c r="D819" s="36" t="s">
        <v>189</v>
      </c>
      <c r="E819" s="115">
        <v>217.35</v>
      </c>
    </row>
    <row r="820" spans="1:5" x14ac:dyDescent="0.25">
      <c r="A820" s="35" t="s">
        <v>872</v>
      </c>
      <c r="B820" s="36">
        <v>105679</v>
      </c>
      <c r="C820" s="30" t="s">
        <v>924</v>
      </c>
      <c r="D820" s="36" t="s">
        <v>189</v>
      </c>
      <c r="E820" s="115">
        <v>213.51</v>
      </c>
    </row>
    <row r="821" spans="1:5" x14ac:dyDescent="0.25">
      <c r="A821" s="35" t="s">
        <v>872</v>
      </c>
      <c r="B821" s="36">
        <v>105685</v>
      </c>
      <c r="C821" s="30" t="s">
        <v>925</v>
      </c>
      <c r="D821" s="36" t="s">
        <v>189</v>
      </c>
      <c r="E821" s="115">
        <v>211.57</v>
      </c>
    </row>
    <row r="822" spans="1:5" x14ac:dyDescent="0.25">
      <c r="A822" s="35" t="s">
        <v>872</v>
      </c>
      <c r="B822" s="36">
        <v>105692</v>
      </c>
      <c r="C822" s="30" t="s">
        <v>926</v>
      </c>
      <c r="D822" s="36" t="s">
        <v>189</v>
      </c>
      <c r="E822" s="115">
        <v>238.3</v>
      </c>
    </row>
    <row r="823" spans="1:5" x14ac:dyDescent="0.25">
      <c r="A823" s="35" t="s">
        <v>872</v>
      </c>
      <c r="B823" s="36">
        <v>100571</v>
      </c>
      <c r="C823" s="30" t="s">
        <v>927</v>
      </c>
      <c r="D823" s="36" t="s">
        <v>189</v>
      </c>
      <c r="E823" s="115">
        <v>230.13</v>
      </c>
    </row>
    <row r="824" spans="1:5" x14ac:dyDescent="0.25">
      <c r="A824" s="35" t="s">
        <v>872</v>
      </c>
      <c r="B824" s="36">
        <v>105701</v>
      </c>
      <c r="C824" s="30" t="s">
        <v>928</v>
      </c>
      <c r="D824" s="36" t="s">
        <v>189</v>
      </c>
      <c r="E824" s="115">
        <v>226.04</v>
      </c>
    </row>
    <row r="825" spans="1:5" x14ac:dyDescent="0.25">
      <c r="A825" s="35" t="s">
        <v>872</v>
      </c>
      <c r="B825" s="36">
        <v>105674</v>
      </c>
      <c r="C825" s="30" t="s">
        <v>929</v>
      </c>
      <c r="D825" s="36" t="s">
        <v>189</v>
      </c>
      <c r="E825" s="115">
        <v>250.42</v>
      </c>
    </row>
    <row r="826" spans="1:5" x14ac:dyDescent="0.25">
      <c r="A826" s="35" t="s">
        <v>872</v>
      </c>
      <c r="B826" s="36">
        <v>105680</v>
      </c>
      <c r="C826" s="30" t="s">
        <v>930</v>
      </c>
      <c r="D826" s="36" t="s">
        <v>189</v>
      </c>
      <c r="E826" s="115">
        <v>246.58</v>
      </c>
    </row>
    <row r="827" spans="1:5" x14ac:dyDescent="0.25">
      <c r="A827" s="35" t="s">
        <v>872</v>
      </c>
      <c r="B827" s="36">
        <v>105686</v>
      </c>
      <c r="C827" s="30" t="s">
        <v>931</v>
      </c>
      <c r="D827" s="36" t="s">
        <v>189</v>
      </c>
      <c r="E827" s="115">
        <v>244.64</v>
      </c>
    </row>
    <row r="828" spans="1:5" x14ac:dyDescent="0.25">
      <c r="A828" s="35" t="s">
        <v>872</v>
      </c>
      <c r="B828" s="36">
        <v>105718</v>
      </c>
      <c r="C828" s="30" t="s">
        <v>932</v>
      </c>
      <c r="D828" s="36" t="s">
        <v>189</v>
      </c>
      <c r="E828" s="115">
        <v>93.88</v>
      </c>
    </row>
    <row r="829" spans="1:5" x14ac:dyDescent="0.25">
      <c r="A829" s="35" t="s">
        <v>872</v>
      </c>
      <c r="B829" s="36">
        <v>100565</v>
      </c>
      <c r="C829" s="30" t="s">
        <v>933</v>
      </c>
      <c r="D829" s="36" t="s">
        <v>189</v>
      </c>
      <c r="E829" s="115">
        <v>85.71</v>
      </c>
    </row>
    <row r="830" spans="1:5" x14ac:dyDescent="0.25">
      <c r="A830" s="35" t="s">
        <v>872</v>
      </c>
      <c r="B830" s="36">
        <v>105581</v>
      </c>
      <c r="C830" s="30" t="s">
        <v>934</v>
      </c>
      <c r="D830" s="36" t="s">
        <v>189</v>
      </c>
      <c r="E830" s="115">
        <v>81.61</v>
      </c>
    </row>
    <row r="831" spans="1:5" x14ac:dyDescent="0.25">
      <c r="A831" s="35" t="s">
        <v>872</v>
      </c>
      <c r="B831" s="36">
        <v>105713</v>
      </c>
      <c r="C831" s="30" t="s">
        <v>935</v>
      </c>
      <c r="D831" s="36" t="s">
        <v>189</v>
      </c>
      <c r="E831" s="115">
        <v>118.13</v>
      </c>
    </row>
    <row r="832" spans="1:5" x14ac:dyDescent="0.25">
      <c r="A832" s="35" t="s">
        <v>872</v>
      </c>
      <c r="B832" s="36">
        <v>105714</v>
      </c>
      <c r="C832" s="30" t="s">
        <v>936</v>
      </c>
      <c r="D832" s="36" t="s">
        <v>189</v>
      </c>
      <c r="E832" s="115">
        <v>114.29</v>
      </c>
    </row>
    <row r="833" spans="1:5" x14ac:dyDescent="0.25">
      <c r="A833" s="35" t="s">
        <v>872</v>
      </c>
      <c r="B833" s="36">
        <v>105716</v>
      </c>
      <c r="C833" s="30" t="s">
        <v>937</v>
      </c>
      <c r="D833" s="36" t="s">
        <v>189</v>
      </c>
      <c r="E833" s="115">
        <v>112.35</v>
      </c>
    </row>
    <row r="834" spans="1:5" x14ac:dyDescent="0.25">
      <c r="A834" s="35" t="s">
        <v>872</v>
      </c>
      <c r="B834" s="36">
        <v>105624</v>
      </c>
      <c r="C834" s="30" t="s">
        <v>938</v>
      </c>
      <c r="D834" s="36" t="s">
        <v>189</v>
      </c>
      <c r="E834" s="115">
        <v>135.41999999999999</v>
      </c>
    </row>
    <row r="835" spans="1:5" x14ac:dyDescent="0.25">
      <c r="A835" s="35" t="s">
        <v>872</v>
      </c>
      <c r="B835" s="36">
        <v>96391</v>
      </c>
      <c r="C835" s="30" t="s">
        <v>939</v>
      </c>
      <c r="D835" s="36" t="s">
        <v>189</v>
      </c>
      <c r="E835" s="115">
        <v>128.85</v>
      </c>
    </row>
    <row r="836" spans="1:5" x14ac:dyDescent="0.25">
      <c r="A836" s="35" t="s">
        <v>872</v>
      </c>
      <c r="B836" s="36">
        <v>105632</v>
      </c>
      <c r="C836" s="30" t="s">
        <v>940</v>
      </c>
      <c r="D836" s="36" t="s">
        <v>189</v>
      </c>
      <c r="E836" s="115">
        <v>127.8</v>
      </c>
    </row>
    <row r="837" spans="1:5" x14ac:dyDescent="0.25">
      <c r="A837" s="35" t="s">
        <v>872</v>
      </c>
      <c r="B837" s="36">
        <v>105601</v>
      </c>
      <c r="C837" s="30" t="s">
        <v>941</v>
      </c>
      <c r="D837" s="36" t="s">
        <v>189</v>
      </c>
      <c r="E837" s="115">
        <v>127.06</v>
      </c>
    </row>
    <row r="838" spans="1:5" x14ac:dyDescent="0.25">
      <c r="A838" s="35" t="s">
        <v>872</v>
      </c>
      <c r="B838" s="36">
        <v>105609</v>
      </c>
      <c r="C838" s="30" t="s">
        <v>942</v>
      </c>
      <c r="D838" s="36" t="s">
        <v>189</v>
      </c>
      <c r="E838" s="115">
        <v>124.56</v>
      </c>
    </row>
    <row r="839" spans="1:5" x14ac:dyDescent="0.25">
      <c r="A839" s="35" t="s">
        <v>872</v>
      </c>
      <c r="B839" s="36">
        <v>105617</v>
      </c>
      <c r="C839" s="30" t="s">
        <v>943</v>
      </c>
      <c r="D839" s="36" t="s">
        <v>189</v>
      </c>
      <c r="E839" s="115">
        <v>122.74</v>
      </c>
    </row>
    <row r="840" spans="1:5" x14ac:dyDescent="0.25">
      <c r="A840" s="35" t="s">
        <v>872</v>
      </c>
      <c r="B840" s="36">
        <v>105625</v>
      </c>
      <c r="C840" s="30" t="s">
        <v>944</v>
      </c>
      <c r="D840" s="36" t="s">
        <v>189</v>
      </c>
      <c r="E840" s="115">
        <v>171.16</v>
      </c>
    </row>
    <row r="841" spans="1:5" x14ac:dyDescent="0.25">
      <c r="A841" s="35" t="s">
        <v>872</v>
      </c>
      <c r="B841" s="36">
        <v>96392</v>
      </c>
      <c r="C841" s="30" t="s">
        <v>945</v>
      </c>
      <c r="D841" s="36" t="s">
        <v>189</v>
      </c>
      <c r="E841" s="115">
        <v>164.59</v>
      </c>
    </row>
    <row r="842" spans="1:5" x14ac:dyDescent="0.25">
      <c r="A842" s="35" t="s">
        <v>872</v>
      </c>
      <c r="B842" s="36">
        <v>105633</v>
      </c>
      <c r="C842" s="30" t="s">
        <v>946</v>
      </c>
      <c r="D842" s="36" t="s">
        <v>189</v>
      </c>
      <c r="E842" s="115">
        <v>163.54</v>
      </c>
    </row>
    <row r="843" spans="1:5" x14ac:dyDescent="0.25">
      <c r="A843" s="35" t="s">
        <v>872</v>
      </c>
      <c r="B843" s="36">
        <v>105602</v>
      </c>
      <c r="C843" s="30" t="s">
        <v>947</v>
      </c>
      <c r="D843" s="36" t="s">
        <v>189</v>
      </c>
      <c r="E843" s="115">
        <v>161.88999999999999</v>
      </c>
    </row>
    <row r="844" spans="1:5" x14ac:dyDescent="0.25">
      <c r="A844" s="35" t="s">
        <v>872</v>
      </c>
      <c r="B844" s="36">
        <v>105610</v>
      </c>
      <c r="C844" s="30" t="s">
        <v>948</v>
      </c>
      <c r="D844" s="36" t="s">
        <v>189</v>
      </c>
      <c r="E844" s="115">
        <v>159.38999999999999</v>
      </c>
    </row>
    <row r="845" spans="1:5" x14ac:dyDescent="0.25">
      <c r="A845" s="35" t="s">
        <v>872</v>
      </c>
      <c r="B845" s="36">
        <v>105618</v>
      </c>
      <c r="C845" s="30" t="s">
        <v>949</v>
      </c>
      <c r="D845" s="36" t="s">
        <v>189</v>
      </c>
      <c r="E845" s="115">
        <v>157.57</v>
      </c>
    </row>
    <row r="846" spans="1:5" x14ac:dyDescent="0.25">
      <c r="A846" s="35" t="s">
        <v>872</v>
      </c>
      <c r="B846" s="36">
        <v>105571</v>
      </c>
      <c r="C846" s="30" t="s">
        <v>950</v>
      </c>
      <c r="D846" s="36" t="s">
        <v>189</v>
      </c>
      <c r="E846" s="115">
        <v>61.97</v>
      </c>
    </row>
    <row r="847" spans="1:5" x14ac:dyDescent="0.25">
      <c r="A847" s="35" t="s">
        <v>872</v>
      </c>
      <c r="B847" s="36">
        <v>96389</v>
      </c>
      <c r="C847" s="30" t="s">
        <v>951</v>
      </c>
      <c r="D847" s="36" t="s">
        <v>189</v>
      </c>
      <c r="E847" s="115">
        <v>55.4</v>
      </c>
    </row>
    <row r="848" spans="1:5" x14ac:dyDescent="0.25">
      <c r="A848" s="35" t="s">
        <v>872</v>
      </c>
      <c r="B848" s="36">
        <v>105575</v>
      </c>
      <c r="C848" s="30" t="s">
        <v>952</v>
      </c>
      <c r="D848" s="36" t="s">
        <v>189</v>
      </c>
      <c r="E848" s="115">
        <v>54.35</v>
      </c>
    </row>
    <row r="849" spans="1:5" x14ac:dyDescent="0.25">
      <c r="A849" s="35" t="s">
        <v>872</v>
      </c>
      <c r="B849" s="36">
        <v>105599</v>
      </c>
      <c r="C849" s="30" t="s">
        <v>953</v>
      </c>
      <c r="D849" s="36" t="s">
        <v>189</v>
      </c>
      <c r="E849" s="115">
        <v>57.39</v>
      </c>
    </row>
    <row r="850" spans="1:5" x14ac:dyDescent="0.25">
      <c r="A850" s="35" t="s">
        <v>872</v>
      </c>
      <c r="B850" s="36">
        <v>105607</v>
      </c>
      <c r="C850" s="30" t="s">
        <v>954</v>
      </c>
      <c r="D850" s="36" t="s">
        <v>189</v>
      </c>
      <c r="E850" s="115">
        <v>54.89</v>
      </c>
    </row>
    <row r="851" spans="1:5" x14ac:dyDescent="0.25">
      <c r="A851" s="35" t="s">
        <v>872</v>
      </c>
      <c r="B851" s="36">
        <v>105615</v>
      </c>
      <c r="C851" s="30" t="s">
        <v>955</v>
      </c>
      <c r="D851" s="36" t="s">
        <v>189</v>
      </c>
      <c r="E851" s="115">
        <v>53.07</v>
      </c>
    </row>
    <row r="852" spans="1:5" x14ac:dyDescent="0.25">
      <c r="A852" s="35" t="s">
        <v>872</v>
      </c>
      <c r="B852" s="36">
        <v>105623</v>
      </c>
      <c r="C852" s="30" t="s">
        <v>956</v>
      </c>
      <c r="D852" s="36" t="s">
        <v>189</v>
      </c>
      <c r="E852" s="115">
        <v>99.19</v>
      </c>
    </row>
    <row r="853" spans="1:5" x14ac:dyDescent="0.25">
      <c r="A853" s="35" t="s">
        <v>872</v>
      </c>
      <c r="B853" s="36">
        <v>96390</v>
      </c>
      <c r="C853" s="30" t="s">
        <v>957</v>
      </c>
      <c r="D853" s="36" t="s">
        <v>189</v>
      </c>
      <c r="E853" s="115">
        <v>92.62</v>
      </c>
    </row>
    <row r="854" spans="1:5" x14ac:dyDescent="0.25">
      <c r="A854" s="35" t="s">
        <v>872</v>
      </c>
      <c r="B854" s="36">
        <v>105631</v>
      </c>
      <c r="C854" s="30" t="s">
        <v>958</v>
      </c>
      <c r="D854" s="36" t="s">
        <v>189</v>
      </c>
      <c r="E854" s="115">
        <v>91.57</v>
      </c>
    </row>
    <row r="855" spans="1:5" x14ac:dyDescent="0.25">
      <c r="A855" s="35" t="s">
        <v>872</v>
      </c>
      <c r="B855" s="36">
        <v>105600</v>
      </c>
      <c r="C855" s="30" t="s">
        <v>959</v>
      </c>
      <c r="D855" s="36" t="s">
        <v>189</v>
      </c>
      <c r="E855" s="115">
        <v>92.23</v>
      </c>
    </row>
    <row r="856" spans="1:5" x14ac:dyDescent="0.25">
      <c r="A856" s="35" t="s">
        <v>872</v>
      </c>
      <c r="B856" s="36">
        <v>105608</v>
      </c>
      <c r="C856" s="30" t="s">
        <v>960</v>
      </c>
      <c r="D856" s="36" t="s">
        <v>189</v>
      </c>
      <c r="E856" s="115">
        <v>89.73</v>
      </c>
    </row>
    <row r="857" spans="1:5" x14ac:dyDescent="0.25">
      <c r="A857" s="35" t="s">
        <v>872</v>
      </c>
      <c r="B857" s="36">
        <v>105616</v>
      </c>
      <c r="C857" s="30" t="s">
        <v>961</v>
      </c>
      <c r="D857" s="36" t="s">
        <v>189</v>
      </c>
      <c r="E857" s="115">
        <v>87.91</v>
      </c>
    </row>
    <row r="858" spans="1:5" x14ac:dyDescent="0.25">
      <c r="A858" s="35" t="s">
        <v>872</v>
      </c>
      <c r="B858" s="36">
        <v>105585</v>
      </c>
      <c r="C858" s="30" t="s">
        <v>962</v>
      </c>
      <c r="D858" s="36" t="s">
        <v>189</v>
      </c>
      <c r="E858" s="115">
        <v>114.64</v>
      </c>
    </row>
    <row r="859" spans="1:5" x14ac:dyDescent="0.25">
      <c r="A859" s="35" t="s">
        <v>872</v>
      </c>
      <c r="B859" s="36">
        <v>100572</v>
      </c>
      <c r="C859" s="30" t="s">
        <v>963</v>
      </c>
      <c r="D859" s="36" t="s">
        <v>189</v>
      </c>
      <c r="E859" s="115">
        <v>103.44</v>
      </c>
    </row>
    <row r="860" spans="1:5" x14ac:dyDescent="0.25">
      <c r="A860" s="35" t="s">
        <v>872</v>
      </c>
      <c r="B860" s="36">
        <v>105588</v>
      </c>
      <c r="C860" s="30" t="s">
        <v>964</v>
      </c>
      <c r="D860" s="36" t="s">
        <v>189</v>
      </c>
      <c r="E860" s="115">
        <v>102.32</v>
      </c>
    </row>
    <row r="861" spans="1:5" x14ac:dyDescent="0.25">
      <c r="A861" s="35" t="s">
        <v>872</v>
      </c>
      <c r="B861" s="36">
        <v>105583</v>
      </c>
      <c r="C861" s="30" t="s">
        <v>965</v>
      </c>
      <c r="D861" s="36" t="s">
        <v>189</v>
      </c>
      <c r="E861" s="115">
        <v>142.47999999999999</v>
      </c>
    </row>
    <row r="862" spans="1:5" x14ac:dyDescent="0.25">
      <c r="A862" s="35" t="s">
        <v>872</v>
      </c>
      <c r="B862" s="36">
        <v>105719</v>
      </c>
      <c r="C862" s="30" t="s">
        <v>966</v>
      </c>
      <c r="D862" s="36" t="s">
        <v>189</v>
      </c>
      <c r="E862" s="115">
        <v>136.41999999999999</v>
      </c>
    </row>
    <row r="863" spans="1:5" x14ac:dyDescent="0.25">
      <c r="A863" s="35" t="s">
        <v>872</v>
      </c>
      <c r="B863" s="36">
        <v>105721</v>
      </c>
      <c r="C863" s="30" t="s">
        <v>967</v>
      </c>
      <c r="D863" s="36" t="s">
        <v>189</v>
      </c>
      <c r="E863" s="115">
        <v>136.69</v>
      </c>
    </row>
    <row r="864" spans="1:5" x14ac:dyDescent="0.25">
      <c r="A864" s="35" t="s">
        <v>872</v>
      </c>
      <c r="B864" s="36">
        <v>105592</v>
      </c>
      <c r="C864" s="30" t="s">
        <v>968</v>
      </c>
      <c r="D864" s="36" t="s">
        <v>189</v>
      </c>
      <c r="E864" s="115">
        <v>103.04</v>
      </c>
    </row>
    <row r="865" spans="1:5" x14ac:dyDescent="0.25">
      <c r="A865" s="35" t="s">
        <v>872</v>
      </c>
      <c r="B865" s="36">
        <v>100573</v>
      </c>
      <c r="C865" s="30" t="s">
        <v>969</v>
      </c>
      <c r="D865" s="36" t="s">
        <v>189</v>
      </c>
      <c r="E865" s="115">
        <v>91.84</v>
      </c>
    </row>
    <row r="866" spans="1:5" x14ac:dyDescent="0.25">
      <c r="A866" s="35" t="s">
        <v>872</v>
      </c>
      <c r="B866" s="36">
        <v>105595</v>
      </c>
      <c r="C866" s="30" t="s">
        <v>970</v>
      </c>
      <c r="D866" s="36" t="s">
        <v>189</v>
      </c>
      <c r="E866" s="115">
        <v>90.72</v>
      </c>
    </row>
    <row r="867" spans="1:5" x14ac:dyDescent="0.25">
      <c r="A867" s="35" t="s">
        <v>872</v>
      </c>
      <c r="B867" s="36">
        <v>105590</v>
      </c>
      <c r="C867" s="30" t="s">
        <v>971</v>
      </c>
      <c r="D867" s="36" t="s">
        <v>189</v>
      </c>
      <c r="E867" s="115">
        <v>124.85</v>
      </c>
    </row>
    <row r="868" spans="1:5" x14ac:dyDescent="0.25">
      <c r="A868" s="35" t="s">
        <v>872</v>
      </c>
      <c r="B868" s="36">
        <v>105723</v>
      </c>
      <c r="C868" s="30" t="s">
        <v>972</v>
      </c>
      <c r="D868" s="36" t="s">
        <v>189</v>
      </c>
      <c r="E868" s="115">
        <v>118.79</v>
      </c>
    </row>
    <row r="869" spans="1:5" x14ac:dyDescent="0.25">
      <c r="A869" s="35" t="s">
        <v>872</v>
      </c>
      <c r="B869" s="36">
        <v>105725</v>
      </c>
      <c r="C869" s="30" t="s">
        <v>973</v>
      </c>
      <c r="D869" s="36" t="s">
        <v>189</v>
      </c>
      <c r="E869" s="115">
        <v>119.06</v>
      </c>
    </row>
    <row r="870" spans="1:5" x14ac:dyDescent="0.25">
      <c r="A870" s="35" t="s">
        <v>872</v>
      </c>
      <c r="B870" s="36">
        <v>105566</v>
      </c>
      <c r="C870" s="30" t="s">
        <v>974</v>
      </c>
      <c r="D870" s="36" t="s">
        <v>189</v>
      </c>
      <c r="E870" s="115">
        <v>12.54</v>
      </c>
    </row>
    <row r="871" spans="1:5" x14ac:dyDescent="0.25">
      <c r="A871" s="35" t="s">
        <v>872</v>
      </c>
      <c r="B871" s="36">
        <v>96388</v>
      </c>
      <c r="C871" s="30" t="s">
        <v>975</v>
      </c>
      <c r="D871" s="36" t="s">
        <v>189</v>
      </c>
      <c r="E871" s="115">
        <v>10.050000000000001</v>
      </c>
    </row>
    <row r="872" spans="1:5" x14ac:dyDescent="0.25">
      <c r="A872" s="35" t="s">
        <v>872</v>
      </c>
      <c r="B872" s="36">
        <v>105569</v>
      </c>
      <c r="C872" s="30" t="s">
        <v>976</v>
      </c>
      <c r="D872" s="36" t="s">
        <v>189</v>
      </c>
      <c r="E872" s="115">
        <v>8.33</v>
      </c>
    </row>
    <row r="873" spans="1:5" x14ac:dyDescent="0.25">
      <c r="A873" s="35" t="s">
        <v>872</v>
      </c>
      <c r="B873" s="36">
        <v>101767</v>
      </c>
      <c r="C873" s="30" t="s">
        <v>977</v>
      </c>
      <c r="D873" s="36" t="s">
        <v>189</v>
      </c>
      <c r="E873" s="115">
        <v>34.21</v>
      </c>
    </row>
    <row r="874" spans="1:5" x14ac:dyDescent="0.25">
      <c r="A874" s="35" t="s">
        <v>872</v>
      </c>
      <c r="B874" s="36">
        <v>101768</v>
      </c>
      <c r="C874" s="30" t="s">
        <v>978</v>
      </c>
      <c r="D874" s="36" t="s">
        <v>189</v>
      </c>
      <c r="E874" s="115">
        <v>28.77</v>
      </c>
    </row>
    <row r="875" spans="1:5" x14ac:dyDescent="0.25">
      <c r="A875" s="35" t="s">
        <v>872</v>
      </c>
      <c r="B875" s="36">
        <v>100574</v>
      </c>
      <c r="C875" s="30" t="s">
        <v>979</v>
      </c>
      <c r="D875" s="36" t="s">
        <v>189</v>
      </c>
      <c r="E875" s="115">
        <v>1.55</v>
      </c>
    </row>
    <row r="876" spans="1:5" x14ac:dyDescent="0.25">
      <c r="A876" s="35" t="s">
        <v>872</v>
      </c>
      <c r="B876" s="36">
        <v>102470</v>
      </c>
      <c r="C876" s="30" t="s">
        <v>980</v>
      </c>
      <c r="D876" s="36" t="s">
        <v>97</v>
      </c>
      <c r="E876" s="115">
        <v>0</v>
      </c>
    </row>
    <row r="877" spans="1:5" x14ac:dyDescent="0.25">
      <c r="A877" s="35" t="s">
        <v>872</v>
      </c>
      <c r="B877" s="36">
        <v>105756</v>
      </c>
      <c r="C877" s="30" t="s">
        <v>981</v>
      </c>
      <c r="D877" s="36" t="s">
        <v>97</v>
      </c>
      <c r="E877" s="115">
        <v>0</v>
      </c>
    </row>
    <row r="878" spans="1:5" x14ac:dyDescent="0.25">
      <c r="A878" s="35" t="s">
        <v>872</v>
      </c>
      <c r="B878" s="36">
        <v>104375</v>
      </c>
      <c r="C878" s="30" t="s">
        <v>982</v>
      </c>
      <c r="D878" s="36" t="s">
        <v>97</v>
      </c>
      <c r="E878" s="115">
        <v>0</v>
      </c>
    </row>
    <row r="879" spans="1:5" x14ac:dyDescent="0.25">
      <c r="A879" s="35" t="s">
        <v>872</v>
      </c>
      <c r="B879" s="36">
        <v>105757</v>
      </c>
      <c r="C879" s="30" t="s">
        <v>983</v>
      </c>
      <c r="D879" s="36" t="s">
        <v>97</v>
      </c>
      <c r="E879" s="115">
        <v>0</v>
      </c>
    </row>
    <row r="880" spans="1:5" x14ac:dyDescent="0.25">
      <c r="A880" s="35" t="s">
        <v>872</v>
      </c>
      <c r="B880" s="36">
        <v>105562</v>
      </c>
      <c r="C880" s="30" t="s">
        <v>984</v>
      </c>
      <c r="D880" s="36" t="s">
        <v>189</v>
      </c>
      <c r="E880" s="115">
        <v>9.33</v>
      </c>
    </row>
    <row r="881" spans="1:5" x14ac:dyDescent="0.25">
      <c r="A881" s="35" t="s">
        <v>872</v>
      </c>
      <c r="B881" s="36">
        <v>105563</v>
      </c>
      <c r="C881" s="30" t="s">
        <v>985</v>
      </c>
      <c r="D881" s="36" t="s">
        <v>189</v>
      </c>
      <c r="E881" s="115">
        <v>7.53</v>
      </c>
    </row>
    <row r="882" spans="1:5" x14ac:dyDescent="0.25">
      <c r="A882" s="35" t="s">
        <v>872</v>
      </c>
      <c r="B882" s="36">
        <v>105565</v>
      </c>
      <c r="C882" s="30" t="s">
        <v>986</v>
      </c>
      <c r="D882" s="36" t="s">
        <v>189</v>
      </c>
      <c r="E882" s="115">
        <v>6.98</v>
      </c>
    </row>
    <row r="883" spans="1:5" x14ac:dyDescent="0.25">
      <c r="A883" s="35" t="s">
        <v>872</v>
      </c>
      <c r="B883" s="36">
        <v>105557</v>
      </c>
      <c r="C883" s="30" t="s">
        <v>987</v>
      </c>
      <c r="D883" s="36" t="s">
        <v>189</v>
      </c>
      <c r="E883" s="115">
        <v>18.04</v>
      </c>
    </row>
    <row r="884" spans="1:5" x14ac:dyDescent="0.25">
      <c r="A884" s="35" t="s">
        <v>872</v>
      </c>
      <c r="B884" s="36">
        <v>105558</v>
      </c>
      <c r="C884" s="30" t="s">
        <v>988</v>
      </c>
      <c r="D884" s="36" t="s">
        <v>189</v>
      </c>
      <c r="E884" s="115">
        <v>15.55</v>
      </c>
    </row>
    <row r="885" spans="1:5" x14ac:dyDescent="0.25">
      <c r="A885" s="35" t="s">
        <v>872</v>
      </c>
      <c r="B885" s="36">
        <v>105560</v>
      </c>
      <c r="C885" s="30" t="s">
        <v>989</v>
      </c>
      <c r="D885" s="36" t="s">
        <v>189</v>
      </c>
      <c r="E885" s="115">
        <v>14.18</v>
      </c>
    </row>
    <row r="886" spans="1:5" x14ac:dyDescent="0.25">
      <c r="A886" s="35" t="s">
        <v>872</v>
      </c>
      <c r="B886" s="36">
        <v>96386</v>
      </c>
      <c r="C886" s="30" t="s">
        <v>990</v>
      </c>
      <c r="D886" s="36" t="s">
        <v>189</v>
      </c>
      <c r="E886" s="115">
        <v>7.47</v>
      </c>
    </row>
    <row r="887" spans="1:5" x14ac:dyDescent="0.25">
      <c r="A887" s="35" t="s">
        <v>872</v>
      </c>
      <c r="B887" s="36">
        <v>105564</v>
      </c>
      <c r="C887" s="30" t="s">
        <v>991</v>
      </c>
      <c r="D887" s="36" t="s">
        <v>189</v>
      </c>
      <c r="E887" s="115">
        <v>6.93</v>
      </c>
    </row>
    <row r="888" spans="1:5" x14ac:dyDescent="0.25">
      <c r="A888" s="35" t="s">
        <v>872</v>
      </c>
      <c r="B888" s="36">
        <v>105561</v>
      </c>
      <c r="C888" s="30" t="s">
        <v>992</v>
      </c>
      <c r="D888" s="36" t="s">
        <v>189</v>
      </c>
      <c r="E888" s="115">
        <v>9.15</v>
      </c>
    </row>
    <row r="889" spans="1:5" x14ac:dyDescent="0.25">
      <c r="A889" s="35" t="s">
        <v>872</v>
      </c>
      <c r="B889" s="36">
        <v>96385</v>
      </c>
      <c r="C889" s="30" t="s">
        <v>993</v>
      </c>
      <c r="D889" s="36" t="s">
        <v>189</v>
      </c>
      <c r="E889" s="115">
        <v>14.03</v>
      </c>
    </row>
    <row r="890" spans="1:5" x14ac:dyDescent="0.25">
      <c r="A890" s="35" t="s">
        <v>872</v>
      </c>
      <c r="B890" s="36">
        <v>105556</v>
      </c>
      <c r="C890" s="30" t="s">
        <v>994</v>
      </c>
      <c r="D890" s="36" t="s">
        <v>189</v>
      </c>
      <c r="E890" s="115">
        <v>15.77</v>
      </c>
    </row>
    <row r="891" spans="1:5" x14ac:dyDescent="0.25">
      <c r="A891" s="35" t="s">
        <v>872</v>
      </c>
      <c r="B891" s="36">
        <v>105559</v>
      </c>
      <c r="C891" s="30" t="s">
        <v>995</v>
      </c>
      <c r="D891" s="36" t="s">
        <v>189</v>
      </c>
      <c r="E891" s="115">
        <v>11.9</v>
      </c>
    </row>
    <row r="892" spans="1:5" x14ac:dyDescent="0.25">
      <c r="A892" s="35" t="s">
        <v>872</v>
      </c>
      <c r="B892" s="36">
        <v>105733</v>
      </c>
      <c r="C892" s="30" t="s">
        <v>996</v>
      </c>
      <c r="D892" s="36" t="s">
        <v>189</v>
      </c>
      <c r="E892" s="115">
        <v>240.55</v>
      </c>
    </row>
    <row r="893" spans="1:5" x14ac:dyDescent="0.25">
      <c r="A893" s="35" t="s">
        <v>872</v>
      </c>
      <c r="B893" s="36">
        <v>105734</v>
      </c>
      <c r="C893" s="30" t="s">
        <v>997</v>
      </c>
      <c r="D893" s="36" t="s">
        <v>189</v>
      </c>
      <c r="E893" s="115">
        <v>233.65</v>
      </c>
    </row>
    <row r="894" spans="1:5" x14ac:dyDescent="0.25">
      <c r="A894" s="35" t="s">
        <v>872</v>
      </c>
      <c r="B894" s="36">
        <v>105736</v>
      </c>
      <c r="C894" s="30" t="s">
        <v>998</v>
      </c>
      <c r="D894" s="36" t="s">
        <v>189</v>
      </c>
      <c r="E894" s="115">
        <v>230.19</v>
      </c>
    </row>
    <row r="895" spans="1:5" x14ac:dyDescent="0.25">
      <c r="A895" s="35" t="s">
        <v>872</v>
      </c>
      <c r="B895" s="36">
        <v>105728</v>
      </c>
      <c r="C895" s="30" t="s">
        <v>999</v>
      </c>
      <c r="D895" s="36" t="s">
        <v>189</v>
      </c>
      <c r="E895" s="115">
        <v>165.4</v>
      </c>
    </row>
    <row r="896" spans="1:5" x14ac:dyDescent="0.25">
      <c r="A896" s="35" t="s">
        <v>872</v>
      </c>
      <c r="B896" s="36">
        <v>105729</v>
      </c>
      <c r="C896" s="30" t="s">
        <v>1000</v>
      </c>
      <c r="D896" s="36" t="s">
        <v>189</v>
      </c>
      <c r="E896" s="115">
        <v>160.13999999999999</v>
      </c>
    </row>
    <row r="897" spans="1:5" x14ac:dyDescent="0.25">
      <c r="A897" s="35" t="s">
        <v>872</v>
      </c>
      <c r="B897" s="36">
        <v>105731</v>
      </c>
      <c r="C897" s="30" t="s">
        <v>1001</v>
      </c>
      <c r="D897" s="36" t="s">
        <v>189</v>
      </c>
      <c r="E897" s="115">
        <v>157.49</v>
      </c>
    </row>
    <row r="898" spans="1:5" x14ac:dyDescent="0.25">
      <c r="A898" s="35" t="s">
        <v>872</v>
      </c>
      <c r="B898" s="36">
        <v>105738</v>
      </c>
      <c r="C898" s="30" t="s">
        <v>1002</v>
      </c>
      <c r="D898" s="36" t="s">
        <v>189</v>
      </c>
      <c r="E898" s="115">
        <v>332.96</v>
      </c>
    </row>
    <row r="899" spans="1:5" x14ac:dyDescent="0.25">
      <c r="A899" s="35" t="s">
        <v>872</v>
      </c>
      <c r="B899" s="36">
        <v>105739</v>
      </c>
      <c r="C899" s="30" t="s">
        <v>1003</v>
      </c>
      <c r="D899" s="36" t="s">
        <v>189</v>
      </c>
      <c r="E899" s="115">
        <v>327.8</v>
      </c>
    </row>
    <row r="900" spans="1:5" x14ac:dyDescent="0.25">
      <c r="A900" s="35" t="s">
        <v>872</v>
      </c>
      <c r="B900" s="36">
        <v>105741</v>
      </c>
      <c r="C900" s="30" t="s">
        <v>1004</v>
      </c>
      <c r="D900" s="36" t="s">
        <v>189</v>
      </c>
      <c r="E900" s="115">
        <v>325.10000000000002</v>
      </c>
    </row>
    <row r="901" spans="1:5" x14ac:dyDescent="0.25">
      <c r="A901" s="35" t="s">
        <v>872</v>
      </c>
      <c r="B901" s="36">
        <v>105750</v>
      </c>
      <c r="C901" s="30" t="s">
        <v>1005</v>
      </c>
      <c r="D901" s="36" t="s">
        <v>189</v>
      </c>
      <c r="E901" s="115">
        <v>154.02000000000001</v>
      </c>
    </row>
    <row r="902" spans="1:5" x14ac:dyDescent="0.25">
      <c r="A902" s="35" t="s">
        <v>872</v>
      </c>
      <c r="B902" s="36">
        <v>105751</v>
      </c>
      <c r="C902" s="30" t="s">
        <v>1006</v>
      </c>
      <c r="D902" s="36" t="s">
        <v>189</v>
      </c>
      <c r="E902" s="115">
        <v>151.37</v>
      </c>
    </row>
    <row r="903" spans="1:5" x14ac:dyDescent="0.25">
      <c r="A903" s="35" t="s">
        <v>872</v>
      </c>
      <c r="B903" s="36">
        <v>105753</v>
      </c>
      <c r="C903" s="30" t="s">
        <v>1007</v>
      </c>
      <c r="D903" s="36" t="s">
        <v>189</v>
      </c>
      <c r="E903" s="115">
        <v>148.94999999999999</v>
      </c>
    </row>
    <row r="904" spans="1:5" x14ac:dyDescent="0.25">
      <c r="A904" s="35" t="s">
        <v>872</v>
      </c>
      <c r="B904" s="36">
        <v>105755</v>
      </c>
      <c r="C904" s="30" t="s">
        <v>1008</v>
      </c>
      <c r="D904" s="36" t="s">
        <v>189</v>
      </c>
      <c r="E904" s="115">
        <v>146.62</v>
      </c>
    </row>
    <row r="905" spans="1:5" x14ac:dyDescent="0.25">
      <c r="A905" s="35" t="s">
        <v>872</v>
      </c>
      <c r="B905" s="36">
        <v>105743</v>
      </c>
      <c r="C905" s="30" t="s">
        <v>1009</v>
      </c>
      <c r="D905" s="36" t="s">
        <v>189</v>
      </c>
      <c r="E905" s="115">
        <v>115.19</v>
      </c>
    </row>
    <row r="906" spans="1:5" x14ac:dyDescent="0.25">
      <c r="A906" s="35" t="s">
        <v>872</v>
      </c>
      <c r="B906" s="36">
        <v>105744</v>
      </c>
      <c r="C906" s="30" t="s">
        <v>1010</v>
      </c>
      <c r="D906" s="36" t="s">
        <v>189</v>
      </c>
      <c r="E906" s="115">
        <v>112.7</v>
      </c>
    </row>
    <row r="907" spans="1:5" x14ac:dyDescent="0.25">
      <c r="A907" s="35" t="s">
        <v>872</v>
      </c>
      <c r="B907" s="36">
        <v>105746</v>
      </c>
      <c r="C907" s="30" t="s">
        <v>1011</v>
      </c>
      <c r="D907" s="36" t="s">
        <v>189</v>
      </c>
      <c r="E907" s="115">
        <v>110.19</v>
      </c>
    </row>
    <row r="908" spans="1:5" x14ac:dyDescent="0.25">
      <c r="A908" s="35" t="s">
        <v>872</v>
      </c>
      <c r="B908" s="36">
        <v>105748</v>
      </c>
      <c r="C908" s="30" t="s">
        <v>1012</v>
      </c>
      <c r="D908" s="36" t="s">
        <v>189</v>
      </c>
      <c r="E908" s="115">
        <v>107.69</v>
      </c>
    </row>
    <row r="909" spans="1:5" x14ac:dyDescent="0.25">
      <c r="A909" s="35" t="s">
        <v>872</v>
      </c>
      <c r="B909" s="36">
        <v>105660</v>
      </c>
      <c r="C909" s="30" t="s">
        <v>1013</v>
      </c>
      <c r="D909" s="36" t="s">
        <v>189</v>
      </c>
      <c r="E909" s="115">
        <v>193.6</v>
      </c>
    </row>
    <row r="910" spans="1:5" x14ac:dyDescent="0.25">
      <c r="A910" s="35" t="s">
        <v>872</v>
      </c>
      <c r="B910" s="36">
        <v>105663</v>
      </c>
      <c r="C910" s="30" t="s">
        <v>1014</v>
      </c>
      <c r="D910" s="36" t="s">
        <v>189</v>
      </c>
      <c r="E910" s="115">
        <v>182.13</v>
      </c>
    </row>
    <row r="911" spans="1:5" x14ac:dyDescent="0.25">
      <c r="A911" s="35" t="s">
        <v>872</v>
      </c>
      <c r="B911" s="36">
        <v>105669</v>
      </c>
      <c r="C911" s="30" t="s">
        <v>1015</v>
      </c>
      <c r="D911" s="36" t="s">
        <v>189</v>
      </c>
      <c r="E911" s="115">
        <v>176.39</v>
      </c>
    </row>
    <row r="912" spans="1:5" x14ac:dyDescent="0.25">
      <c r="A912" s="35" t="s">
        <v>872</v>
      </c>
      <c r="B912" s="36">
        <v>105642</v>
      </c>
      <c r="C912" s="30" t="s">
        <v>1016</v>
      </c>
      <c r="D912" s="36" t="s">
        <v>189</v>
      </c>
      <c r="E912" s="115">
        <v>208.34</v>
      </c>
    </row>
    <row r="913" spans="1:5" x14ac:dyDescent="0.25">
      <c r="A913" s="35" t="s">
        <v>872</v>
      </c>
      <c r="B913" s="36">
        <v>105648</v>
      </c>
      <c r="C913" s="30" t="s">
        <v>1017</v>
      </c>
      <c r="D913" s="36" t="s">
        <v>189</v>
      </c>
      <c r="E913" s="115">
        <v>203.08</v>
      </c>
    </row>
    <row r="914" spans="1:5" x14ac:dyDescent="0.25">
      <c r="A914" s="35" t="s">
        <v>872</v>
      </c>
      <c r="B914" s="36">
        <v>105654</v>
      </c>
      <c r="C914" s="30" t="s">
        <v>1018</v>
      </c>
      <c r="D914" s="36" t="s">
        <v>189</v>
      </c>
      <c r="E914" s="115">
        <v>200.43</v>
      </c>
    </row>
    <row r="915" spans="1:5" x14ac:dyDescent="0.25">
      <c r="A915" s="35" t="s">
        <v>872</v>
      </c>
      <c r="B915" s="36">
        <v>105661</v>
      </c>
      <c r="C915" s="30" t="s">
        <v>1019</v>
      </c>
      <c r="D915" s="36" t="s">
        <v>189</v>
      </c>
      <c r="E915" s="115">
        <v>228.44</v>
      </c>
    </row>
    <row r="916" spans="1:5" x14ac:dyDescent="0.25">
      <c r="A916" s="35" t="s">
        <v>872</v>
      </c>
      <c r="B916" s="36">
        <v>105664</v>
      </c>
      <c r="C916" s="30" t="s">
        <v>1020</v>
      </c>
      <c r="D916" s="36" t="s">
        <v>189</v>
      </c>
      <c r="E916" s="115">
        <v>216.97</v>
      </c>
    </row>
    <row r="917" spans="1:5" x14ac:dyDescent="0.25">
      <c r="A917" s="35" t="s">
        <v>872</v>
      </c>
      <c r="B917" s="36">
        <v>105670</v>
      </c>
      <c r="C917" s="30" t="s">
        <v>1021</v>
      </c>
      <c r="D917" s="36" t="s">
        <v>189</v>
      </c>
      <c r="E917" s="115">
        <v>211.23</v>
      </c>
    </row>
    <row r="918" spans="1:5" x14ac:dyDescent="0.25">
      <c r="A918" s="35" t="s">
        <v>872</v>
      </c>
      <c r="B918" s="36">
        <v>105643</v>
      </c>
      <c r="C918" s="30" t="s">
        <v>1022</v>
      </c>
      <c r="D918" s="36" t="s">
        <v>189</v>
      </c>
      <c r="E918" s="115">
        <v>241.07</v>
      </c>
    </row>
    <row r="919" spans="1:5" x14ac:dyDescent="0.25">
      <c r="A919" s="35" t="s">
        <v>872</v>
      </c>
      <c r="B919" s="36">
        <v>105649</v>
      </c>
      <c r="C919" s="30" t="s">
        <v>1023</v>
      </c>
      <c r="D919" s="36" t="s">
        <v>189</v>
      </c>
      <c r="E919" s="115">
        <v>235.81</v>
      </c>
    </row>
    <row r="920" spans="1:5" x14ac:dyDescent="0.25">
      <c r="A920" s="35" t="s">
        <v>872</v>
      </c>
      <c r="B920" s="36">
        <v>105655</v>
      </c>
      <c r="C920" s="30" t="s">
        <v>1024</v>
      </c>
      <c r="D920" s="36" t="s">
        <v>189</v>
      </c>
      <c r="E920" s="115">
        <v>233.16</v>
      </c>
    </row>
    <row r="921" spans="1:5" x14ac:dyDescent="0.25">
      <c r="A921" s="35" t="s">
        <v>872</v>
      </c>
      <c r="B921" s="36">
        <v>105662</v>
      </c>
      <c r="C921" s="30" t="s">
        <v>1025</v>
      </c>
      <c r="D921" s="36" t="s">
        <v>189</v>
      </c>
      <c r="E921" s="115">
        <v>262.79000000000002</v>
      </c>
    </row>
    <row r="922" spans="1:5" x14ac:dyDescent="0.25">
      <c r="A922" s="35" t="s">
        <v>872</v>
      </c>
      <c r="B922" s="36">
        <v>105665</v>
      </c>
      <c r="C922" s="30" t="s">
        <v>1026</v>
      </c>
      <c r="D922" s="36" t="s">
        <v>189</v>
      </c>
      <c r="E922" s="115">
        <v>251.32</v>
      </c>
    </row>
    <row r="923" spans="1:5" x14ac:dyDescent="0.25">
      <c r="A923" s="35" t="s">
        <v>872</v>
      </c>
      <c r="B923" s="36">
        <v>105671</v>
      </c>
      <c r="C923" s="30" t="s">
        <v>1027</v>
      </c>
      <c r="D923" s="36" t="s">
        <v>189</v>
      </c>
      <c r="E923" s="115">
        <v>245.58</v>
      </c>
    </row>
    <row r="924" spans="1:5" x14ac:dyDescent="0.25">
      <c r="A924" s="35" t="s">
        <v>872</v>
      </c>
      <c r="B924" s="36">
        <v>105644</v>
      </c>
      <c r="C924" s="30" t="s">
        <v>1028</v>
      </c>
      <c r="D924" s="36" t="s">
        <v>189</v>
      </c>
      <c r="E924" s="115">
        <v>273.77999999999997</v>
      </c>
    </row>
    <row r="925" spans="1:5" x14ac:dyDescent="0.25">
      <c r="A925" s="35" t="s">
        <v>872</v>
      </c>
      <c r="B925" s="36">
        <v>105650</v>
      </c>
      <c r="C925" s="30" t="s">
        <v>1029</v>
      </c>
      <c r="D925" s="36" t="s">
        <v>189</v>
      </c>
      <c r="E925" s="115">
        <v>268.52</v>
      </c>
    </row>
    <row r="926" spans="1:5" x14ac:dyDescent="0.25">
      <c r="A926" s="35" t="s">
        <v>872</v>
      </c>
      <c r="B926" s="36">
        <v>105656</v>
      </c>
      <c r="C926" s="30" t="s">
        <v>1030</v>
      </c>
      <c r="D926" s="36" t="s">
        <v>189</v>
      </c>
      <c r="E926" s="115">
        <v>265.87</v>
      </c>
    </row>
    <row r="927" spans="1:5" x14ac:dyDescent="0.25">
      <c r="A927" s="35" t="s">
        <v>872</v>
      </c>
      <c r="B927" s="36">
        <v>105577</v>
      </c>
      <c r="C927" s="30" t="s">
        <v>1031</v>
      </c>
      <c r="D927" s="36" t="s">
        <v>189</v>
      </c>
      <c r="E927" s="115">
        <v>119.29</v>
      </c>
    </row>
    <row r="928" spans="1:5" x14ac:dyDescent="0.25">
      <c r="A928" s="35" t="s">
        <v>872</v>
      </c>
      <c r="B928" s="36">
        <v>105578</v>
      </c>
      <c r="C928" s="30" t="s">
        <v>1032</v>
      </c>
      <c r="D928" s="36" t="s">
        <v>189</v>
      </c>
      <c r="E928" s="115">
        <v>107.83</v>
      </c>
    </row>
    <row r="929" spans="1:5" x14ac:dyDescent="0.25">
      <c r="A929" s="35" t="s">
        <v>872</v>
      </c>
      <c r="B929" s="36">
        <v>105712</v>
      </c>
      <c r="C929" s="30" t="s">
        <v>1033</v>
      </c>
      <c r="D929" s="36" t="s">
        <v>189</v>
      </c>
      <c r="E929" s="115">
        <v>102.09</v>
      </c>
    </row>
    <row r="930" spans="1:5" x14ac:dyDescent="0.25">
      <c r="A930" s="35" t="s">
        <v>872</v>
      </c>
      <c r="B930" s="36">
        <v>105637</v>
      </c>
      <c r="C930" s="30" t="s">
        <v>1034</v>
      </c>
      <c r="D930" s="36" t="s">
        <v>189</v>
      </c>
      <c r="E930" s="115">
        <v>142.9</v>
      </c>
    </row>
    <row r="931" spans="1:5" x14ac:dyDescent="0.25">
      <c r="A931" s="35" t="s">
        <v>872</v>
      </c>
      <c r="B931" s="36">
        <v>105707</v>
      </c>
      <c r="C931" s="30" t="s">
        <v>1035</v>
      </c>
      <c r="D931" s="36" t="s">
        <v>189</v>
      </c>
      <c r="E931" s="115">
        <v>137.63999999999999</v>
      </c>
    </row>
    <row r="932" spans="1:5" x14ac:dyDescent="0.25">
      <c r="A932" s="35" t="s">
        <v>872</v>
      </c>
      <c r="B932" s="36">
        <v>105709</v>
      </c>
      <c r="C932" s="30" t="s">
        <v>1036</v>
      </c>
      <c r="D932" s="36" t="s">
        <v>189</v>
      </c>
      <c r="E932" s="115">
        <v>134.99</v>
      </c>
    </row>
    <row r="933" spans="1:5" x14ac:dyDescent="0.25">
      <c r="A933" s="35" t="s">
        <v>872</v>
      </c>
      <c r="B933" s="36">
        <v>105693</v>
      </c>
      <c r="C933" s="30" t="s">
        <v>1037</v>
      </c>
      <c r="D933" s="36" t="s">
        <v>189</v>
      </c>
      <c r="E933" s="115">
        <v>182.47</v>
      </c>
    </row>
    <row r="934" spans="1:5" x14ac:dyDescent="0.25">
      <c r="A934" s="35" t="s">
        <v>872</v>
      </c>
      <c r="B934" s="36">
        <v>105696</v>
      </c>
      <c r="C934" s="30" t="s">
        <v>1038</v>
      </c>
      <c r="D934" s="36" t="s">
        <v>189</v>
      </c>
      <c r="E934" s="115">
        <v>171</v>
      </c>
    </row>
    <row r="935" spans="1:5" x14ac:dyDescent="0.25">
      <c r="A935" s="35" t="s">
        <v>872</v>
      </c>
      <c r="B935" s="36">
        <v>105702</v>
      </c>
      <c r="C935" s="30" t="s">
        <v>1039</v>
      </c>
      <c r="D935" s="36" t="s">
        <v>189</v>
      </c>
      <c r="E935" s="115">
        <v>165.26</v>
      </c>
    </row>
    <row r="936" spans="1:5" x14ac:dyDescent="0.25">
      <c r="A936" s="35" t="s">
        <v>872</v>
      </c>
      <c r="B936" s="36">
        <v>105675</v>
      </c>
      <c r="C936" s="30" t="s">
        <v>1040</v>
      </c>
      <c r="D936" s="36" t="s">
        <v>189</v>
      </c>
      <c r="E936" s="115">
        <v>191.43</v>
      </c>
    </row>
    <row r="937" spans="1:5" x14ac:dyDescent="0.25">
      <c r="A937" s="35" t="s">
        <v>872</v>
      </c>
      <c r="B937" s="36">
        <v>105681</v>
      </c>
      <c r="C937" s="30" t="s">
        <v>1041</v>
      </c>
      <c r="D937" s="36" t="s">
        <v>189</v>
      </c>
      <c r="E937" s="115">
        <v>186.17</v>
      </c>
    </row>
    <row r="938" spans="1:5" x14ac:dyDescent="0.25">
      <c r="A938" s="35" t="s">
        <v>872</v>
      </c>
      <c r="B938" s="36">
        <v>105687</v>
      </c>
      <c r="C938" s="30" t="s">
        <v>1042</v>
      </c>
      <c r="D938" s="36" t="s">
        <v>189</v>
      </c>
      <c r="E938" s="115">
        <v>183.52</v>
      </c>
    </row>
    <row r="939" spans="1:5" x14ac:dyDescent="0.25">
      <c r="A939" s="35" t="s">
        <v>872</v>
      </c>
      <c r="B939" s="36">
        <v>105694</v>
      </c>
      <c r="C939" s="30" t="s">
        <v>1043</v>
      </c>
      <c r="D939" s="36" t="s">
        <v>189</v>
      </c>
      <c r="E939" s="115">
        <v>217.54</v>
      </c>
    </row>
    <row r="940" spans="1:5" x14ac:dyDescent="0.25">
      <c r="A940" s="35" t="s">
        <v>872</v>
      </c>
      <c r="B940" s="36">
        <v>105697</v>
      </c>
      <c r="C940" s="30" t="s">
        <v>1044</v>
      </c>
      <c r="D940" s="36" t="s">
        <v>189</v>
      </c>
      <c r="E940" s="115">
        <v>206.07</v>
      </c>
    </row>
    <row r="941" spans="1:5" x14ac:dyDescent="0.25">
      <c r="A941" s="35" t="s">
        <v>872</v>
      </c>
      <c r="B941" s="36">
        <v>105703</v>
      </c>
      <c r="C941" s="30" t="s">
        <v>1045</v>
      </c>
      <c r="D941" s="36" t="s">
        <v>189</v>
      </c>
      <c r="E941" s="115">
        <v>200.33</v>
      </c>
    </row>
    <row r="942" spans="1:5" x14ac:dyDescent="0.25">
      <c r="A942" s="35" t="s">
        <v>872</v>
      </c>
      <c r="B942" s="36">
        <v>105676</v>
      </c>
      <c r="C942" s="30" t="s">
        <v>1046</v>
      </c>
      <c r="D942" s="36" t="s">
        <v>189</v>
      </c>
      <c r="E942" s="115">
        <v>224.49</v>
      </c>
    </row>
    <row r="943" spans="1:5" x14ac:dyDescent="0.25">
      <c r="A943" s="35" t="s">
        <v>872</v>
      </c>
      <c r="B943" s="36">
        <v>105682</v>
      </c>
      <c r="C943" s="30" t="s">
        <v>1047</v>
      </c>
      <c r="D943" s="36" t="s">
        <v>189</v>
      </c>
      <c r="E943" s="115">
        <v>219.23</v>
      </c>
    </row>
    <row r="944" spans="1:5" x14ac:dyDescent="0.25">
      <c r="A944" s="35" t="s">
        <v>872</v>
      </c>
      <c r="B944" s="36">
        <v>105688</v>
      </c>
      <c r="C944" s="30" t="s">
        <v>1048</v>
      </c>
      <c r="D944" s="36" t="s">
        <v>189</v>
      </c>
      <c r="E944" s="115">
        <v>216.58</v>
      </c>
    </row>
    <row r="945" spans="1:5" x14ac:dyDescent="0.25">
      <c r="A945" s="35" t="s">
        <v>872</v>
      </c>
      <c r="B945" s="36">
        <v>105695</v>
      </c>
      <c r="C945" s="30" t="s">
        <v>1049</v>
      </c>
      <c r="D945" s="36" t="s">
        <v>189</v>
      </c>
      <c r="E945" s="115">
        <v>252.12</v>
      </c>
    </row>
    <row r="946" spans="1:5" x14ac:dyDescent="0.25">
      <c r="A946" s="35" t="s">
        <v>872</v>
      </c>
      <c r="B946" s="36">
        <v>105698</v>
      </c>
      <c r="C946" s="30" t="s">
        <v>1050</v>
      </c>
      <c r="D946" s="36" t="s">
        <v>189</v>
      </c>
      <c r="E946" s="115">
        <v>240.65</v>
      </c>
    </row>
    <row r="947" spans="1:5" x14ac:dyDescent="0.25">
      <c r="A947" s="35" t="s">
        <v>872</v>
      </c>
      <c r="B947" s="36">
        <v>105704</v>
      </c>
      <c r="C947" s="30" t="s">
        <v>1051</v>
      </c>
      <c r="D947" s="36" t="s">
        <v>189</v>
      </c>
      <c r="E947" s="115">
        <v>234.91</v>
      </c>
    </row>
    <row r="948" spans="1:5" x14ac:dyDescent="0.25">
      <c r="A948" s="35" t="s">
        <v>872</v>
      </c>
      <c r="B948" s="36">
        <v>105677</v>
      </c>
      <c r="C948" s="30" t="s">
        <v>1052</v>
      </c>
      <c r="D948" s="36" t="s">
        <v>189</v>
      </c>
      <c r="E948" s="115">
        <v>257.56</v>
      </c>
    </row>
    <row r="949" spans="1:5" x14ac:dyDescent="0.25">
      <c r="A949" s="35" t="s">
        <v>872</v>
      </c>
      <c r="B949" s="36">
        <v>105683</v>
      </c>
      <c r="C949" s="30" t="s">
        <v>1053</v>
      </c>
      <c r="D949" s="36" t="s">
        <v>189</v>
      </c>
      <c r="E949" s="115">
        <v>252.3</v>
      </c>
    </row>
    <row r="950" spans="1:5" x14ac:dyDescent="0.25">
      <c r="A950" s="35" t="s">
        <v>872</v>
      </c>
      <c r="B950" s="36">
        <v>105689</v>
      </c>
      <c r="C950" s="30" t="s">
        <v>1054</v>
      </c>
      <c r="D950" s="36" t="s">
        <v>189</v>
      </c>
      <c r="E950" s="115">
        <v>249.65</v>
      </c>
    </row>
    <row r="951" spans="1:5" x14ac:dyDescent="0.25">
      <c r="A951" s="35" t="s">
        <v>872</v>
      </c>
      <c r="B951" s="36">
        <v>105579</v>
      </c>
      <c r="C951" s="30" t="s">
        <v>1055</v>
      </c>
      <c r="D951" s="36" t="s">
        <v>189</v>
      </c>
      <c r="E951" s="115">
        <v>107.69</v>
      </c>
    </row>
    <row r="952" spans="1:5" x14ac:dyDescent="0.25">
      <c r="A952" s="35" t="s">
        <v>872</v>
      </c>
      <c r="B952" s="36">
        <v>105580</v>
      </c>
      <c r="C952" s="30" t="s">
        <v>1056</v>
      </c>
      <c r="D952" s="36" t="s">
        <v>189</v>
      </c>
      <c r="E952" s="115">
        <v>96.23</v>
      </c>
    </row>
    <row r="953" spans="1:5" x14ac:dyDescent="0.25">
      <c r="A953" s="35" t="s">
        <v>872</v>
      </c>
      <c r="B953" s="36">
        <v>105582</v>
      </c>
      <c r="C953" s="30" t="s">
        <v>1057</v>
      </c>
      <c r="D953" s="36" t="s">
        <v>189</v>
      </c>
      <c r="E953" s="115">
        <v>90.49</v>
      </c>
    </row>
    <row r="954" spans="1:5" x14ac:dyDescent="0.25">
      <c r="A954" s="35" t="s">
        <v>872</v>
      </c>
      <c r="B954" s="36">
        <v>105638</v>
      </c>
      <c r="C954" s="30" t="s">
        <v>1058</v>
      </c>
      <c r="D954" s="36" t="s">
        <v>189</v>
      </c>
      <c r="E954" s="115">
        <v>125.27</v>
      </c>
    </row>
    <row r="955" spans="1:5" x14ac:dyDescent="0.25">
      <c r="A955" s="35" t="s">
        <v>872</v>
      </c>
      <c r="B955" s="36">
        <v>105715</v>
      </c>
      <c r="C955" s="30" t="s">
        <v>1059</v>
      </c>
      <c r="D955" s="36" t="s">
        <v>189</v>
      </c>
      <c r="E955" s="115">
        <v>120.01</v>
      </c>
    </row>
    <row r="956" spans="1:5" x14ac:dyDescent="0.25">
      <c r="A956" s="35" t="s">
        <v>872</v>
      </c>
      <c r="B956" s="36">
        <v>105717</v>
      </c>
      <c r="C956" s="30" t="s">
        <v>1060</v>
      </c>
      <c r="D956" s="36" t="s">
        <v>189</v>
      </c>
      <c r="E956" s="115">
        <v>117.36</v>
      </c>
    </row>
    <row r="957" spans="1:5" x14ac:dyDescent="0.25">
      <c r="A957" s="35" t="s">
        <v>872</v>
      </c>
      <c r="B957" s="36">
        <v>105626</v>
      </c>
      <c r="C957" s="30" t="s">
        <v>1061</v>
      </c>
      <c r="D957" s="36" t="s">
        <v>189</v>
      </c>
      <c r="E957" s="115">
        <v>143.30000000000001</v>
      </c>
    </row>
    <row r="958" spans="1:5" x14ac:dyDescent="0.25">
      <c r="A958" s="35" t="s">
        <v>872</v>
      </c>
      <c r="B958" s="36">
        <v>105629</v>
      </c>
      <c r="C958" s="30" t="s">
        <v>1062</v>
      </c>
      <c r="D958" s="36" t="s">
        <v>189</v>
      </c>
      <c r="E958" s="115">
        <v>134.11000000000001</v>
      </c>
    </row>
    <row r="959" spans="1:5" x14ac:dyDescent="0.25">
      <c r="A959" s="35" t="s">
        <v>872</v>
      </c>
      <c r="B959" s="36">
        <v>105635</v>
      </c>
      <c r="C959" s="30" t="s">
        <v>1063</v>
      </c>
      <c r="D959" s="36" t="s">
        <v>189</v>
      </c>
      <c r="E959" s="115">
        <v>132.83000000000001</v>
      </c>
    </row>
    <row r="960" spans="1:5" x14ac:dyDescent="0.25">
      <c r="A960" s="35" t="s">
        <v>872</v>
      </c>
      <c r="B960" s="36">
        <v>105605</v>
      </c>
      <c r="C960" s="30" t="s">
        <v>1064</v>
      </c>
      <c r="D960" s="36" t="s">
        <v>189</v>
      </c>
      <c r="E960" s="115">
        <v>131.19</v>
      </c>
    </row>
    <row r="961" spans="1:5" x14ac:dyDescent="0.25">
      <c r="A961" s="35" t="s">
        <v>872</v>
      </c>
      <c r="B961" s="36">
        <v>105613</v>
      </c>
      <c r="C961" s="30" t="s">
        <v>1065</v>
      </c>
      <c r="D961" s="36" t="s">
        <v>189</v>
      </c>
      <c r="E961" s="115">
        <v>127.79</v>
      </c>
    </row>
    <row r="962" spans="1:5" x14ac:dyDescent="0.25">
      <c r="A962" s="35" t="s">
        <v>872</v>
      </c>
      <c r="B962" s="36">
        <v>105621</v>
      </c>
      <c r="C962" s="30" t="s">
        <v>1066</v>
      </c>
      <c r="D962" s="36" t="s">
        <v>189</v>
      </c>
      <c r="E962" s="115">
        <v>125.33</v>
      </c>
    </row>
    <row r="963" spans="1:5" x14ac:dyDescent="0.25">
      <c r="A963" s="35" t="s">
        <v>872</v>
      </c>
      <c r="B963" s="36">
        <v>105627</v>
      </c>
      <c r="C963" s="30" t="s">
        <v>1067</v>
      </c>
      <c r="D963" s="36" t="s">
        <v>189</v>
      </c>
      <c r="E963" s="115">
        <v>179.04</v>
      </c>
    </row>
    <row r="964" spans="1:5" x14ac:dyDescent="0.25">
      <c r="A964" s="35" t="s">
        <v>872</v>
      </c>
      <c r="B964" s="36">
        <v>105630</v>
      </c>
      <c r="C964" s="30" t="s">
        <v>1068</v>
      </c>
      <c r="D964" s="36" t="s">
        <v>189</v>
      </c>
      <c r="E964" s="115">
        <v>169.85</v>
      </c>
    </row>
    <row r="965" spans="1:5" x14ac:dyDescent="0.25">
      <c r="A965" s="35" t="s">
        <v>872</v>
      </c>
      <c r="B965" s="36">
        <v>105636</v>
      </c>
      <c r="C965" s="30" t="s">
        <v>1069</v>
      </c>
      <c r="D965" s="36" t="s">
        <v>189</v>
      </c>
      <c r="E965" s="115">
        <v>168.57</v>
      </c>
    </row>
    <row r="966" spans="1:5" x14ac:dyDescent="0.25">
      <c r="A966" s="35" t="s">
        <v>872</v>
      </c>
      <c r="B966" s="36">
        <v>105606</v>
      </c>
      <c r="C966" s="30" t="s">
        <v>1070</v>
      </c>
      <c r="D966" s="36" t="s">
        <v>189</v>
      </c>
      <c r="E966" s="115">
        <v>166.02</v>
      </c>
    </row>
    <row r="967" spans="1:5" x14ac:dyDescent="0.25">
      <c r="A967" s="35" t="s">
        <v>872</v>
      </c>
      <c r="B967" s="36">
        <v>105614</v>
      </c>
      <c r="C967" s="30" t="s">
        <v>1071</v>
      </c>
      <c r="D967" s="36" t="s">
        <v>189</v>
      </c>
      <c r="E967" s="115">
        <v>162.62</v>
      </c>
    </row>
    <row r="968" spans="1:5" x14ac:dyDescent="0.25">
      <c r="A968" s="35" t="s">
        <v>872</v>
      </c>
      <c r="B968" s="36">
        <v>105622</v>
      </c>
      <c r="C968" s="30" t="s">
        <v>1072</v>
      </c>
      <c r="D968" s="36" t="s">
        <v>189</v>
      </c>
      <c r="E968" s="115">
        <v>160.16</v>
      </c>
    </row>
    <row r="969" spans="1:5" x14ac:dyDescent="0.25">
      <c r="A969" s="35" t="s">
        <v>872</v>
      </c>
      <c r="B969" s="36">
        <v>105572</v>
      </c>
      <c r="C969" s="30" t="s">
        <v>1073</v>
      </c>
      <c r="D969" s="36" t="s">
        <v>189</v>
      </c>
      <c r="E969" s="115">
        <v>69.849999999999994</v>
      </c>
    </row>
    <row r="970" spans="1:5" x14ac:dyDescent="0.25">
      <c r="A970" s="35" t="s">
        <v>872</v>
      </c>
      <c r="B970" s="36">
        <v>105574</v>
      </c>
      <c r="C970" s="30" t="s">
        <v>1074</v>
      </c>
      <c r="D970" s="36" t="s">
        <v>189</v>
      </c>
      <c r="E970" s="115">
        <v>60.66</v>
      </c>
    </row>
    <row r="971" spans="1:5" x14ac:dyDescent="0.25">
      <c r="A971" s="35" t="s">
        <v>872</v>
      </c>
      <c r="B971" s="36">
        <v>105576</v>
      </c>
      <c r="C971" s="30" t="s">
        <v>1075</v>
      </c>
      <c r="D971" s="36" t="s">
        <v>189</v>
      </c>
      <c r="E971" s="115">
        <v>59.38</v>
      </c>
    </row>
    <row r="972" spans="1:5" x14ac:dyDescent="0.25">
      <c r="A972" s="35" t="s">
        <v>872</v>
      </c>
      <c r="B972" s="36">
        <v>105603</v>
      </c>
      <c r="C972" s="30" t="s">
        <v>1076</v>
      </c>
      <c r="D972" s="36" t="s">
        <v>189</v>
      </c>
      <c r="E972" s="115">
        <v>61.52</v>
      </c>
    </row>
    <row r="973" spans="1:5" x14ac:dyDescent="0.25">
      <c r="A973" s="35" t="s">
        <v>872</v>
      </c>
      <c r="B973" s="36">
        <v>105611</v>
      </c>
      <c r="C973" s="30" t="s">
        <v>1077</v>
      </c>
      <c r="D973" s="36" t="s">
        <v>189</v>
      </c>
      <c r="E973" s="115">
        <v>58.12</v>
      </c>
    </row>
    <row r="974" spans="1:5" x14ac:dyDescent="0.25">
      <c r="A974" s="35" t="s">
        <v>872</v>
      </c>
      <c r="B974" s="36">
        <v>105619</v>
      </c>
      <c r="C974" s="30" t="s">
        <v>1078</v>
      </c>
      <c r="D974" s="36" t="s">
        <v>189</v>
      </c>
      <c r="E974" s="115">
        <v>55.66</v>
      </c>
    </row>
    <row r="975" spans="1:5" x14ac:dyDescent="0.25">
      <c r="A975" s="35" t="s">
        <v>872</v>
      </c>
      <c r="B975" s="36">
        <v>105573</v>
      </c>
      <c r="C975" s="30" t="s">
        <v>1079</v>
      </c>
      <c r="D975" s="36" t="s">
        <v>189</v>
      </c>
      <c r="E975" s="115">
        <v>107.07</v>
      </c>
    </row>
    <row r="976" spans="1:5" x14ac:dyDescent="0.25">
      <c r="A976" s="35" t="s">
        <v>872</v>
      </c>
      <c r="B976" s="36">
        <v>105628</v>
      </c>
      <c r="C976" s="30" t="s">
        <v>1080</v>
      </c>
      <c r="D976" s="36" t="s">
        <v>189</v>
      </c>
      <c r="E976" s="115">
        <v>97.88</v>
      </c>
    </row>
    <row r="977" spans="1:5" x14ac:dyDescent="0.25">
      <c r="A977" s="35" t="s">
        <v>872</v>
      </c>
      <c r="B977" s="36">
        <v>105634</v>
      </c>
      <c r="C977" s="30" t="s">
        <v>1081</v>
      </c>
      <c r="D977" s="36" t="s">
        <v>189</v>
      </c>
      <c r="E977" s="115">
        <v>96.6</v>
      </c>
    </row>
    <row r="978" spans="1:5" x14ac:dyDescent="0.25">
      <c r="A978" s="35" t="s">
        <v>872</v>
      </c>
      <c r="B978" s="36">
        <v>105604</v>
      </c>
      <c r="C978" s="30" t="s">
        <v>1082</v>
      </c>
      <c r="D978" s="36" t="s">
        <v>189</v>
      </c>
      <c r="E978" s="115">
        <v>96.36</v>
      </c>
    </row>
    <row r="979" spans="1:5" x14ac:dyDescent="0.25">
      <c r="A979" s="35" t="s">
        <v>872</v>
      </c>
      <c r="B979" s="36">
        <v>105612</v>
      </c>
      <c r="C979" s="30" t="s">
        <v>1083</v>
      </c>
      <c r="D979" s="36" t="s">
        <v>189</v>
      </c>
      <c r="E979" s="115">
        <v>92.96</v>
      </c>
    </row>
    <row r="980" spans="1:5" x14ac:dyDescent="0.25">
      <c r="A980" s="35" t="s">
        <v>872</v>
      </c>
      <c r="B980" s="36">
        <v>105620</v>
      </c>
      <c r="C980" s="30" t="s">
        <v>1084</v>
      </c>
      <c r="D980" s="36" t="s">
        <v>189</v>
      </c>
      <c r="E980" s="115">
        <v>90.5</v>
      </c>
    </row>
    <row r="981" spans="1:5" x14ac:dyDescent="0.25">
      <c r="A981" s="35" t="s">
        <v>872</v>
      </c>
      <c r="B981" s="36">
        <v>105586</v>
      </c>
      <c r="C981" s="30" t="s">
        <v>1085</v>
      </c>
      <c r="D981" s="36" t="s">
        <v>189</v>
      </c>
      <c r="E981" s="115">
        <v>132.43</v>
      </c>
    </row>
    <row r="982" spans="1:5" x14ac:dyDescent="0.25">
      <c r="A982" s="35" t="s">
        <v>872</v>
      </c>
      <c r="B982" s="36">
        <v>105587</v>
      </c>
      <c r="C982" s="30" t="s">
        <v>1086</v>
      </c>
      <c r="D982" s="36" t="s">
        <v>189</v>
      </c>
      <c r="E982" s="115">
        <v>116.62</v>
      </c>
    </row>
    <row r="983" spans="1:5" x14ac:dyDescent="0.25">
      <c r="A983" s="35" t="s">
        <v>872</v>
      </c>
      <c r="B983" s="36">
        <v>105589</v>
      </c>
      <c r="C983" s="30" t="s">
        <v>1087</v>
      </c>
      <c r="D983" s="36" t="s">
        <v>189</v>
      </c>
      <c r="E983" s="115">
        <v>115.17</v>
      </c>
    </row>
    <row r="984" spans="1:5" x14ac:dyDescent="0.25">
      <c r="A984" s="35" t="s">
        <v>872</v>
      </c>
      <c r="B984" s="36">
        <v>105584</v>
      </c>
      <c r="C984" s="30" t="s">
        <v>1088</v>
      </c>
      <c r="D984" s="36" t="s">
        <v>189</v>
      </c>
      <c r="E984" s="115">
        <v>152.54</v>
      </c>
    </row>
    <row r="985" spans="1:5" x14ac:dyDescent="0.25">
      <c r="A985" s="35" t="s">
        <v>872</v>
      </c>
      <c r="B985" s="36">
        <v>105720</v>
      </c>
      <c r="C985" s="30" t="s">
        <v>1089</v>
      </c>
      <c r="D985" s="36" t="s">
        <v>189</v>
      </c>
      <c r="E985" s="115">
        <v>144.07</v>
      </c>
    </row>
    <row r="986" spans="1:5" x14ac:dyDescent="0.25">
      <c r="A986" s="35" t="s">
        <v>872</v>
      </c>
      <c r="B986" s="36">
        <v>105722</v>
      </c>
      <c r="C986" s="30" t="s">
        <v>1090</v>
      </c>
      <c r="D986" s="36" t="s">
        <v>189</v>
      </c>
      <c r="E986" s="115">
        <v>144.57</v>
      </c>
    </row>
    <row r="987" spans="1:5" x14ac:dyDescent="0.25">
      <c r="A987" s="35" t="s">
        <v>872</v>
      </c>
      <c r="B987" s="36">
        <v>105593</v>
      </c>
      <c r="C987" s="30" t="s">
        <v>1091</v>
      </c>
      <c r="D987" s="36" t="s">
        <v>189</v>
      </c>
      <c r="E987" s="115">
        <v>120.83</v>
      </c>
    </row>
    <row r="988" spans="1:5" x14ac:dyDescent="0.25">
      <c r="A988" s="35" t="s">
        <v>872</v>
      </c>
      <c r="B988" s="36">
        <v>105594</v>
      </c>
      <c r="C988" s="30" t="s">
        <v>1092</v>
      </c>
      <c r="D988" s="36" t="s">
        <v>189</v>
      </c>
      <c r="E988" s="115">
        <v>105.02</v>
      </c>
    </row>
    <row r="989" spans="1:5" x14ac:dyDescent="0.25">
      <c r="A989" s="35" t="s">
        <v>872</v>
      </c>
      <c r="B989" s="36">
        <v>105596</v>
      </c>
      <c r="C989" s="30" t="s">
        <v>1093</v>
      </c>
      <c r="D989" s="36" t="s">
        <v>189</v>
      </c>
      <c r="E989" s="115">
        <v>103.57</v>
      </c>
    </row>
    <row r="990" spans="1:5" x14ac:dyDescent="0.25">
      <c r="A990" s="35" t="s">
        <v>872</v>
      </c>
      <c r="B990" s="36">
        <v>105591</v>
      </c>
      <c r="C990" s="30" t="s">
        <v>1094</v>
      </c>
      <c r="D990" s="36" t="s">
        <v>189</v>
      </c>
      <c r="E990" s="115">
        <v>134.91</v>
      </c>
    </row>
    <row r="991" spans="1:5" x14ac:dyDescent="0.25">
      <c r="A991" s="35" t="s">
        <v>872</v>
      </c>
      <c r="B991" s="36">
        <v>105724</v>
      </c>
      <c r="C991" s="30" t="s">
        <v>1095</v>
      </c>
      <c r="D991" s="36" t="s">
        <v>189</v>
      </c>
      <c r="E991" s="115">
        <v>126.44</v>
      </c>
    </row>
    <row r="992" spans="1:5" x14ac:dyDescent="0.25">
      <c r="A992" s="35" t="s">
        <v>872</v>
      </c>
      <c r="B992" s="36">
        <v>105726</v>
      </c>
      <c r="C992" s="30" t="s">
        <v>1096</v>
      </c>
      <c r="D992" s="36" t="s">
        <v>189</v>
      </c>
      <c r="E992" s="115">
        <v>126.94</v>
      </c>
    </row>
    <row r="993" spans="1:5" x14ac:dyDescent="0.25">
      <c r="A993" s="35" t="s">
        <v>872</v>
      </c>
      <c r="B993" s="36">
        <v>105567</v>
      </c>
      <c r="C993" s="30" t="s">
        <v>1097</v>
      </c>
      <c r="D993" s="36" t="s">
        <v>189</v>
      </c>
      <c r="E993" s="115">
        <v>16.670000000000002</v>
      </c>
    </row>
    <row r="994" spans="1:5" x14ac:dyDescent="0.25">
      <c r="A994" s="35" t="s">
        <v>872</v>
      </c>
      <c r="B994" s="36">
        <v>105568</v>
      </c>
      <c r="C994" s="30" t="s">
        <v>1098</v>
      </c>
      <c r="D994" s="36" t="s">
        <v>189</v>
      </c>
      <c r="E994" s="115">
        <v>13.28</v>
      </c>
    </row>
    <row r="995" spans="1:5" x14ac:dyDescent="0.25">
      <c r="A995" s="35" t="s">
        <v>872</v>
      </c>
      <c r="B995" s="36">
        <v>105570</v>
      </c>
      <c r="C995" s="30" t="s">
        <v>1099</v>
      </c>
      <c r="D995" s="36" t="s">
        <v>189</v>
      </c>
      <c r="E995" s="115">
        <v>10.94</v>
      </c>
    </row>
    <row r="996" spans="1:5" x14ac:dyDescent="0.25">
      <c r="A996" s="35" t="s">
        <v>872</v>
      </c>
      <c r="B996" s="36">
        <v>100575</v>
      </c>
      <c r="C996" s="30" t="s">
        <v>1100</v>
      </c>
      <c r="D996" s="36" t="s">
        <v>97</v>
      </c>
      <c r="E996" s="115">
        <v>0.63</v>
      </c>
    </row>
    <row r="997" spans="1:5" x14ac:dyDescent="0.25">
      <c r="A997" s="35" t="s">
        <v>872</v>
      </c>
      <c r="B997" s="36">
        <v>100577</v>
      </c>
      <c r="C997" s="30" t="s">
        <v>1101</v>
      </c>
      <c r="D997" s="36" t="s">
        <v>97</v>
      </c>
      <c r="E997" s="115">
        <v>1.62</v>
      </c>
    </row>
    <row r="998" spans="1:5" x14ac:dyDescent="0.25">
      <c r="A998" s="35" t="s">
        <v>872</v>
      </c>
      <c r="B998" s="36">
        <v>105598</v>
      </c>
      <c r="C998" s="30" t="s">
        <v>1102</v>
      </c>
      <c r="D998" s="36" t="s">
        <v>97</v>
      </c>
      <c r="E998" s="115">
        <v>2.17</v>
      </c>
    </row>
    <row r="999" spans="1:5" x14ac:dyDescent="0.25">
      <c r="A999" s="35" t="s">
        <v>872</v>
      </c>
      <c r="B999" s="36">
        <v>100576</v>
      </c>
      <c r="C999" s="30" t="s">
        <v>1103</v>
      </c>
      <c r="D999" s="36" t="s">
        <v>97</v>
      </c>
      <c r="E999" s="115">
        <v>3.24</v>
      </c>
    </row>
    <row r="1000" spans="1:5" x14ac:dyDescent="0.25">
      <c r="A1000" s="35" t="s">
        <v>872</v>
      </c>
      <c r="B1000" s="36">
        <v>105597</v>
      </c>
      <c r="C1000" s="30" t="s">
        <v>1104</v>
      </c>
      <c r="D1000" s="36" t="s">
        <v>97</v>
      </c>
      <c r="E1000" s="115">
        <v>4.43</v>
      </c>
    </row>
    <row r="1001" spans="1:5" x14ac:dyDescent="0.25">
      <c r="A1001" s="35" t="s">
        <v>1105</v>
      </c>
      <c r="B1001" s="36">
        <v>102730</v>
      </c>
      <c r="C1001" s="30" t="s">
        <v>1106</v>
      </c>
      <c r="D1001" s="36" t="s">
        <v>370</v>
      </c>
      <c r="E1001" s="115">
        <v>13.04</v>
      </c>
    </row>
    <row r="1002" spans="1:5" x14ac:dyDescent="0.25">
      <c r="A1002" s="35" t="s">
        <v>1105</v>
      </c>
      <c r="B1002" s="36">
        <v>102731</v>
      </c>
      <c r="C1002" s="30" t="s">
        <v>1107</v>
      </c>
      <c r="D1002" s="36" t="s">
        <v>370</v>
      </c>
      <c r="E1002" s="115">
        <v>10.83</v>
      </c>
    </row>
    <row r="1003" spans="1:5" x14ac:dyDescent="0.25">
      <c r="A1003" s="35" t="s">
        <v>1105</v>
      </c>
      <c r="B1003" s="36">
        <v>102732</v>
      </c>
      <c r="C1003" s="30" t="s">
        <v>1108</v>
      </c>
      <c r="D1003" s="36" t="s">
        <v>370</v>
      </c>
      <c r="E1003" s="115">
        <v>9.94</v>
      </c>
    </row>
    <row r="1004" spans="1:5" x14ac:dyDescent="0.25">
      <c r="A1004" s="35" t="s">
        <v>1105</v>
      </c>
      <c r="B1004" s="36">
        <v>102733</v>
      </c>
      <c r="C1004" s="30" t="s">
        <v>1109</v>
      </c>
      <c r="D1004" s="36" t="s">
        <v>370</v>
      </c>
      <c r="E1004" s="115">
        <v>10.78</v>
      </c>
    </row>
    <row r="1005" spans="1:5" x14ac:dyDescent="0.25">
      <c r="A1005" s="35" t="s">
        <v>1105</v>
      </c>
      <c r="B1005" s="36">
        <v>102728</v>
      </c>
      <c r="C1005" s="30" t="s">
        <v>1110</v>
      </c>
      <c r="D1005" s="36" t="s">
        <v>370</v>
      </c>
      <c r="E1005" s="115">
        <v>16.71</v>
      </c>
    </row>
    <row r="1006" spans="1:5" x14ac:dyDescent="0.25">
      <c r="A1006" s="35" t="s">
        <v>1105</v>
      </c>
      <c r="B1006" s="36">
        <v>102729</v>
      </c>
      <c r="C1006" s="30" t="s">
        <v>1111</v>
      </c>
      <c r="D1006" s="36" t="s">
        <v>370</v>
      </c>
      <c r="E1006" s="115">
        <v>14.99</v>
      </c>
    </row>
    <row r="1007" spans="1:5" x14ac:dyDescent="0.25">
      <c r="A1007" s="35" t="s">
        <v>1105</v>
      </c>
      <c r="B1007" s="36">
        <v>102734</v>
      </c>
      <c r="C1007" s="30" t="s">
        <v>1112</v>
      </c>
      <c r="D1007" s="36" t="s">
        <v>370</v>
      </c>
      <c r="E1007" s="115">
        <v>15.25</v>
      </c>
    </row>
    <row r="1008" spans="1:5" x14ac:dyDescent="0.25">
      <c r="A1008" s="35" t="s">
        <v>1105</v>
      </c>
      <c r="B1008" s="36">
        <v>102735</v>
      </c>
      <c r="C1008" s="30" t="s">
        <v>1113</v>
      </c>
      <c r="D1008" s="36" t="s">
        <v>370</v>
      </c>
      <c r="E1008" s="115">
        <v>13.75</v>
      </c>
    </row>
    <row r="1009" spans="1:5" x14ac:dyDescent="0.25">
      <c r="A1009" s="35" t="s">
        <v>1105</v>
      </c>
      <c r="B1009" s="36">
        <v>102765</v>
      </c>
      <c r="C1009" s="30" t="s">
        <v>1114</v>
      </c>
      <c r="D1009" s="36" t="s">
        <v>99</v>
      </c>
      <c r="E1009" s="115">
        <v>17557.23</v>
      </c>
    </row>
    <row r="1010" spans="1:5" x14ac:dyDescent="0.25">
      <c r="A1010" s="35" t="s">
        <v>1105</v>
      </c>
      <c r="B1010" s="36">
        <v>102795</v>
      </c>
      <c r="C1010" s="30" t="s">
        <v>1115</v>
      </c>
      <c r="D1010" s="36" t="s">
        <v>99</v>
      </c>
      <c r="E1010" s="115">
        <v>37319.589999999997</v>
      </c>
    </row>
    <row r="1011" spans="1:5" x14ac:dyDescent="0.25">
      <c r="A1011" s="35" t="s">
        <v>1105</v>
      </c>
      <c r="B1011" s="36">
        <v>102766</v>
      </c>
      <c r="C1011" s="30" t="s">
        <v>1116</v>
      </c>
      <c r="D1011" s="36" t="s">
        <v>99</v>
      </c>
      <c r="E1011" s="115">
        <v>26225.59</v>
      </c>
    </row>
    <row r="1012" spans="1:5" x14ac:dyDescent="0.25">
      <c r="A1012" s="35" t="s">
        <v>1105</v>
      </c>
      <c r="B1012" s="36">
        <v>102796</v>
      </c>
      <c r="C1012" s="30" t="s">
        <v>1117</v>
      </c>
      <c r="D1012" s="36" t="s">
        <v>99</v>
      </c>
      <c r="E1012" s="115">
        <v>60043.89</v>
      </c>
    </row>
    <row r="1013" spans="1:5" x14ac:dyDescent="0.25">
      <c r="A1013" s="35" t="s">
        <v>1105</v>
      </c>
      <c r="B1013" s="36">
        <v>102767</v>
      </c>
      <c r="C1013" s="30" t="s">
        <v>1118</v>
      </c>
      <c r="D1013" s="36" t="s">
        <v>99</v>
      </c>
      <c r="E1013" s="115">
        <v>36583.47</v>
      </c>
    </row>
    <row r="1014" spans="1:5" x14ac:dyDescent="0.25">
      <c r="A1014" s="35" t="s">
        <v>1105</v>
      </c>
      <c r="B1014" s="36">
        <v>102797</v>
      </c>
      <c r="C1014" s="30" t="s">
        <v>1119</v>
      </c>
      <c r="D1014" s="36" t="s">
        <v>99</v>
      </c>
      <c r="E1014" s="115">
        <v>85131.41</v>
      </c>
    </row>
    <row r="1015" spans="1:5" x14ac:dyDescent="0.25">
      <c r="A1015" s="35" t="s">
        <v>1105</v>
      </c>
      <c r="B1015" s="36">
        <v>102768</v>
      </c>
      <c r="C1015" s="30" t="s">
        <v>1120</v>
      </c>
      <c r="D1015" s="36" t="s">
        <v>99</v>
      </c>
      <c r="E1015" s="115">
        <v>50683.82</v>
      </c>
    </row>
    <row r="1016" spans="1:5" x14ac:dyDescent="0.25">
      <c r="A1016" s="35" t="s">
        <v>1105</v>
      </c>
      <c r="B1016" s="36">
        <v>102798</v>
      </c>
      <c r="C1016" s="30" t="s">
        <v>1121</v>
      </c>
      <c r="D1016" s="36" t="s">
        <v>99</v>
      </c>
      <c r="E1016" s="115">
        <v>104042.94</v>
      </c>
    </row>
    <row r="1017" spans="1:5" x14ac:dyDescent="0.25">
      <c r="A1017" s="35" t="s">
        <v>1105</v>
      </c>
      <c r="B1017" s="36">
        <v>102744</v>
      </c>
      <c r="C1017" s="30" t="s">
        <v>1122</v>
      </c>
      <c r="D1017" s="36" t="s">
        <v>99</v>
      </c>
      <c r="E1017" s="115">
        <v>7309.08</v>
      </c>
    </row>
    <row r="1018" spans="1:5" x14ac:dyDescent="0.25">
      <c r="A1018" s="35" t="s">
        <v>1105</v>
      </c>
      <c r="B1018" s="36">
        <v>102755</v>
      </c>
      <c r="C1018" s="30" t="s">
        <v>1123</v>
      </c>
      <c r="D1018" s="36" t="s">
        <v>99</v>
      </c>
      <c r="E1018" s="115">
        <v>11218.83</v>
      </c>
    </row>
    <row r="1019" spans="1:5" x14ac:dyDescent="0.25">
      <c r="A1019" s="35" t="s">
        <v>1105</v>
      </c>
      <c r="B1019" s="36">
        <v>102782</v>
      </c>
      <c r="C1019" s="30" t="s">
        <v>1124</v>
      </c>
      <c r="D1019" s="36" t="s">
        <v>99</v>
      </c>
      <c r="E1019" s="115">
        <v>18200.29</v>
      </c>
    </row>
    <row r="1020" spans="1:5" x14ac:dyDescent="0.25">
      <c r="A1020" s="35" t="s">
        <v>1105</v>
      </c>
      <c r="B1020" s="36">
        <v>102745</v>
      </c>
      <c r="C1020" s="30" t="s">
        <v>1125</v>
      </c>
      <c r="D1020" s="36" t="s">
        <v>99</v>
      </c>
      <c r="E1020" s="115">
        <v>10235.86</v>
      </c>
    </row>
    <row r="1021" spans="1:5" x14ac:dyDescent="0.25">
      <c r="A1021" s="35" t="s">
        <v>1105</v>
      </c>
      <c r="B1021" s="36">
        <v>102756</v>
      </c>
      <c r="C1021" s="30" t="s">
        <v>1126</v>
      </c>
      <c r="D1021" s="36" t="s">
        <v>99</v>
      </c>
      <c r="E1021" s="115">
        <v>16584.41</v>
      </c>
    </row>
    <row r="1022" spans="1:5" x14ac:dyDescent="0.25">
      <c r="A1022" s="35" t="s">
        <v>1105</v>
      </c>
      <c r="B1022" s="36">
        <v>102783</v>
      </c>
      <c r="C1022" s="30" t="s">
        <v>1127</v>
      </c>
      <c r="D1022" s="36" t="s">
        <v>99</v>
      </c>
      <c r="E1022" s="115">
        <v>24078.04</v>
      </c>
    </row>
    <row r="1023" spans="1:5" x14ac:dyDescent="0.25">
      <c r="A1023" s="35" t="s">
        <v>1105</v>
      </c>
      <c r="B1023" s="36">
        <v>102746</v>
      </c>
      <c r="C1023" s="30" t="s">
        <v>1128</v>
      </c>
      <c r="D1023" s="36" t="s">
        <v>99</v>
      </c>
      <c r="E1023" s="115">
        <v>17685</v>
      </c>
    </row>
    <row r="1024" spans="1:5" x14ac:dyDescent="0.25">
      <c r="A1024" s="35" t="s">
        <v>1105</v>
      </c>
      <c r="B1024" s="36">
        <v>102757</v>
      </c>
      <c r="C1024" s="30" t="s">
        <v>1129</v>
      </c>
      <c r="D1024" s="36" t="s">
        <v>99</v>
      </c>
      <c r="E1024" s="115">
        <v>30748.29</v>
      </c>
    </row>
    <row r="1025" spans="1:5" x14ac:dyDescent="0.25">
      <c r="A1025" s="35" t="s">
        <v>1105</v>
      </c>
      <c r="B1025" s="36">
        <v>102784</v>
      </c>
      <c r="C1025" s="30" t="s">
        <v>1130</v>
      </c>
      <c r="D1025" s="36" t="s">
        <v>99</v>
      </c>
      <c r="E1025" s="115">
        <v>37296.15</v>
      </c>
    </row>
    <row r="1026" spans="1:5" x14ac:dyDescent="0.25">
      <c r="A1026" s="35" t="s">
        <v>1105</v>
      </c>
      <c r="B1026" s="36">
        <v>102779</v>
      </c>
      <c r="C1026" s="30" t="s">
        <v>1131</v>
      </c>
      <c r="D1026" s="36" t="s">
        <v>99</v>
      </c>
      <c r="E1026" s="115">
        <v>9641.9</v>
      </c>
    </row>
    <row r="1027" spans="1:5" x14ac:dyDescent="0.25">
      <c r="A1027" s="35" t="s">
        <v>1105</v>
      </c>
      <c r="B1027" s="36">
        <v>102780</v>
      </c>
      <c r="C1027" s="30" t="s">
        <v>1132</v>
      </c>
      <c r="D1027" s="36" t="s">
        <v>99</v>
      </c>
      <c r="E1027" s="115">
        <v>11100.06</v>
      </c>
    </row>
    <row r="1028" spans="1:5" x14ac:dyDescent="0.25">
      <c r="A1028" s="35" t="s">
        <v>1105</v>
      </c>
      <c r="B1028" s="36">
        <v>102743</v>
      </c>
      <c r="C1028" s="30" t="s">
        <v>1133</v>
      </c>
      <c r="D1028" s="36" t="s">
        <v>99</v>
      </c>
      <c r="E1028" s="115">
        <v>4899.32</v>
      </c>
    </row>
    <row r="1029" spans="1:5" x14ac:dyDescent="0.25">
      <c r="A1029" s="35" t="s">
        <v>1105</v>
      </c>
      <c r="B1029" s="36">
        <v>102781</v>
      </c>
      <c r="C1029" s="30" t="s">
        <v>1134</v>
      </c>
      <c r="D1029" s="36" t="s">
        <v>99</v>
      </c>
      <c r="E1029" s="115">
        <v>16390.03</v>
      </c>
    </row>
    <row r="1030" spans="1:5" x14ac:dyDescent="0.25">
      <c r="A1030" s="35" t="s">
        <v>1105</v>
      </c>
      <c r="B1030" s="36">
        <v>102761</v>
      </c>
      <c r="C1030" s="30" t="s">
        <v>1135</v>
      </c>
      <c r="D1030" s="36" t="s">
        <v>99</v>
      </c>
      <c r="E1030" s="115">
        <v>14080.24</v>
      </c>
    </row>
    <row r="1031" spans="1:5" x14ac:dyDescent="0.25">
      <c r="A1031" s="35" t="s">
        <v>1105</v>
      </c>
      <c r="B1031" s="36">
        <v>102791</v>
      </c>
      <c r="C1031" s="30" t="s">
        <v>1136</v>
      </c>
      <c r="D1031" s="36" t="s">
        <v>99</v>
      </c>
      <c r="E1031" s="115">
        <v>34933.82</v>
      </c>
    </row>
    <row r="1032" spans="1:5" x14ac:dyDescent="0.25">
      <c r="A1032" s="35" t="s">
        <v>1105</v>
      </c>
      <c r="B1032" s="36">
        <v>102762</v>
      </c>
      <c r="C1032" s="30" t="s">
        <v>1137</v>
      </c>
      <c r="D1032" s="36" t="s">
        <v>99</v>
      </c>
      <c r="E1032" s="115">
        <v>21550.99</v>
      </c>
    </row>
    <row r="1033" spans="1:5" x14ac:dyDescent="0.25">
      <c r="A1033" s="35" t="s">
        <v>1105</v>
      </c>
      <c r="B1033" s="36">
        <v>102792</v>
      </c>
      <c r="C1033" s="30" t="s">
        <v>1138</v>
      </c>
      <c r="D1033" s="36" t="s">
        <v>99</v>
      </c>
      <c r="E1033" s="115">
        <v>56709.65</v>
      </c>
    </row>
    <row r="1034" spans="1:5" x14ac:dyDescent="0.25">
      <c r="A1034" s="35" t="s">
        <v>1105</v>
      </c>
      <c r="B1034" s="36">
        <v>102763</v>
      </c>
      <c r="C1034" s="30" t="s">
        <v>1139</v>
      </c>
      <c r="D1034" s="36" t="s">
        <v>99</v>
      </c>
      <c r="E1034" s="115">
        <v>29875.32</v>
      </c>
    </row>
    <row r="1035" spans="1:5" x14ac:dyDescent="0.25">
      <c r="A1035" s="35" t="s">
        <v>1105</v>
      </c>
      <c r="B1035" s="36">
        <v>102793</v>
      </c>
      <c r="C1035" s="30" t="s">
        <v>1140</v>
      </c>
      <c r="D1035" s="36" t="s">
        <v>99</v>
      </c>
      <c r="E1035" s="115">
        <v>76257.710000000006</v>
      </c>
    </row>
    <row r="1036" spans="1:5" x14ac:dyDescent="0.25">
      <c r="A1036" s="35" t="s">
        <v>1105</v>
      </c>
      <c r="B1036" s="36">
        <v>102764</v>
      </c>
      <c r="C1036" s="30" t="s">
        <v>1141</v>
      </c>
      <c r="D1036" s="36" t="s">
        <v>99</v>
      </c>
      <c r="E1036" s="115">
        <v>41765.550000000003</v>
      </c>
    </row>
    <row r="1037" spans="1:5" x14ac:dyDescent="0.25">
      <c r="A1037" s="35" t="s">
        <v>1105</v>
      </c>
      <c r="B1037" s="36">
        <v>102794</v>
      </c>
      <c r="C1037" s="30" t="s">
        <v>1142</v>
      </c>
      <c r="D1037" s="36" t="s">
        <v>99</v>
      </c>
      <c r="E1037" s="115">
        <v>109017.87</v>
      </c>
    </row>
    <row r="1038" spans="1:5" x14ac:dyDescent="0.25">
      <c r="A1038" s="35" t="s">
        <v>1105</v>
      </c>
      <c r="B1038" s="36">
        <v>102740</v>
      </c>
      <c r="C1038" s="30" t="s">
        <v>1143</v>
      </c>
      <c r="D1038" s="36" t="s">
        <v>99</v>
      </c>
      <c r="E1038" s="115">
        <v>6019.98</v>
      </c>
    </row>
    <row r="1039" spans="1:5" x14ac:dyDescent="0.25">
      <c r="A1039" s="35" t="s">
        <v>1105</v>
      </c>
      <c r="B1039" s="36">
        <v>102752</v>
      </c>
      <c r="C1039" s="30" t="s">
        <v>1144</v>
      </c>
      <c r="D1039" s="36" t="s">
        <v>99</v>
      </c>
      <c r="E1039" s="115">
        <v>8044.01</v>
      </c>
    </row>
    <row r="1040" spans="1:5" x14ac:dyDescent="0.25">
      <c r="A1040" s="35" t="s">
        <v>1105</v>
      </c>
      <c r="B1040" s="36">
        <v>102776</v>
      </c>
      <c r="C1040" s="30" t="s">
        <v>1145</v>
      </c>
      <c r="D1040" s="36" t="s">
        <v>99</v>
      </c>
      <c r="E1040" s="115">
        <v>14344.1</v>
      </c>
    </row>
    <row r="1041" spans="1:5" x14ac:dyDescent="0.25">
      <c r="A1041" s="35" t="s">
        <v>1105</v>
      </c>
      <c r="B1041" s="36">
        <v>102741</v>
      </c>
      <c r="C1041" s="30" t="s">
        <v>1146</v>
      </c>
      <c r="D1041" s="36" t="s">
        <v>99</v>
      </c>
      <c r="E1041" s="115">
        <v>8421.6</v>
      </c>
    </row>
    <row r="1042" spans="1:5" x14ac:dyDescent="0.25">
      <c r="A1042" s="35" t="s">
        <v>1105</v>
      </c>
      <c r="B1042" s="36">
        <v>102753</v>
      </c>
      <c r="C1042" s="30" t="s">
        <v>1147</v>
      </c>
      <c r="D1042" s="36" t="s">
        <v>99</v>
      </c>
      <c r="E1042" s="115">
        <v>11855.25</v>
      </c>
    </row>
    <row r="1043" spans="1:5" x14ac:dyDescent="0.25">
      <c r="A1043" s="35" t="s">
        <v>1105</v>
      </c>
      <c r="B1043" s="36">
        <v>102777</v>
      </c>
      <c r="C1043" s="30" t="s">
        <v>1148</v>
      </c>
      <c r="D1043" s="36" t="s">
        <v>99</v>
      </c>
      <c r="E1043" s="115">
        <v>21680.01</v>
      </c>
    </row>
    <row r="1044" spans="1:5" x14ac:dyDescent="0.25">
      <c r="A1044" s="35" t="s">
        <v>1105</v>
      </c>
      <c r="B1044" s="36">
        <v>102742</v>
      </c>
      <c r="C1044" s="30" t="s">
        <v>1149</v>
      </c>
      <c r="D1044" s="36" t="s">
        <v>99</v>
      </c>
      <c r="E1044" s="115">
        <v>14536.04</v>
      </c>
    </row>
    <row r="1045" spans="1:5" x14ac:dyDescent="0.25">
      <c r="A1045" s="35" t="s">
        <v>1105</v>
      </c>
      <c r="B1045" s="36">
        <v>102754</v>
      </c>
      <c r="C1045" s="30" t="s">
        <v>1150</v>
      </c>
      <c r="D1045" s="36" t="s">
        <v>99</v>
      </c>
      <c r="E1045" s="115">
        <v>22462.41</v>
      </c>
    </row>
    <row r="1046" spans="1:5" x14ac:dyDescent="0.25">
      <c r="A1046" s="35" t="s">
        <v>1105</v>
      </c>
      <c r="B1046" s="36">
        <v>102778</v>
      </c>
      <c r="C1046" s="30" t="s">
        <v>1151</v>
      </c>
      <c r="D1046" s="36" t="s">
        <v>99</v>
      </c>
      <c r="E1046" s="115">
        <v>32090.77</v>
      </c>
    </row>
    <row r="1047" spans="1:5" x14ac:dyDescent="0.25">
      <c r="A1047" s="35" t="s">
        <v>1105</v>
      </c>
      <c r="B1047" s="36">
        <v>102737</v>
      </c>
      <c r="C1047" s="30" t="s">
        <v>1152</v>
      </c>
      <c r="D1047" s="36" t="s">
        <v>99</v>
      </c>
      <c r="E1047" s="115">
        <v>1188.1099999999999</v>
      </c>
    </row>
    <row r="1048" spans="1:5" x14ac:dyDescent="0.25">
      <c r="A1048" s="35" t="s">
        <v>1105</v>
      </c>
      <c r="B1048" s="36">
        <v>102773</v>
      </c>
      <c r="C1048" s="30" t="s">
        <v>1153</v>
      </c>
      <c r="D1048" s="36" t="s">
        <v>99</v>
      </c>
      <c r="E1048" s="115">
        <v>9641.9</v>
      </c>
    </row>
    <row r="1049" spans="1:5" x14ac:dyDescent="0.25">
      <c r="A1049" s="35" t="s">
        <v>1105</v>
      </c>
      <c r="B1049" s="36">
        <v>102738</v>
      </c>
      <c r="C1049" s="30" t="s">
        <v>1154</v>
      </c>
      <c r="D1049" s="36" t="s">
        <v>99</v>
      </c>
      <c r="E1049" s="115">
        <v>2418.17</v>
      </c>
    </row>
    <row r="1050" spans="1:5" x14ac:dyDescent="0.25">
      <c r="A1050" s="35" t="s">
        <v>1105</v>
      </c>
      <c r="B1050" s="36">
        <v>102750</v>
      </c>
      <c r="C1050" s="30" t="s">
        <v>1155</v>
      </c>
      <c r="D1050" s="36" t="s">
        <v>99</v>
      </c>
      <c r="E1050" s="115">
        <v>2941.6</v>
      </c>
    </row>
    <row r="1051" spans="1:5" x14ac:dyDescent="0.25">
      <c r="A1051" s="35" t="s">
        <v>1105</v>
      </c>
      <c r="B1051" s="36">
        <v>102774</v>
      </c>
      <c r="C1051" s="30" t="s">
        <v>1156</v>
      </c>
      <c r="D1051" s="36" t="s">
        <v>99</v>
      </c>
      <c r="E1051" s="115">
        <v>9641.9</v>
      </c>
    </row>
    <row r="1052" spans="1:5" x14ac:dyDescent="0.25">
      <c r="A1052" s="35" t="s">
        <v>1105</v>
      </c>
      <c r="B1052" s="36">
        <v>102739</v>
      </c>
      <c r="C1052" s="30" t="s">
        <v>1157</v>
      </c>
      <c r="D1052" s="36" t="s">
        <v>99</v>
      </c>
      <c r="E1052" s="115">
        <v>4031.4</v>
      </c>
    </row>
    <row r="1053" spans="1:5" x14ac:dyDescent="0.25">
      <c r="A1053" s="35" t="s">
        <v>1105</v>
      </c>
      <c r="B1053" s="36">
        <v>102751</v>
      </c>
      <c r="C1053" s="30" t="s">
        <v>1158</v>
      </c>
      <c r="D1053" s="36" t="s">
        <v>99</v>
      </c>
      <c r="E1053" s="115">
        <v>5074.82</v>
      </c>
    </row>
    <row r="1054" spans="1:5" x14ac:dyDescent="0.25">
      <c r="A1054" s="35" t="s">
        <v>1105</v>
      </c>
      <c r="B1054" s="36">
        <v>102775</v>
      </c>
      <c r="C1054" s="30" t="s">
        <v>1159</v>
      </c>
      <c r="D1054" s="36" t="s">
        <v>99</v>
      </c>
      <c r="E1054" s="115">
        <v>14344.1</v>
      </c>
    </row>
    <row r="1055" spans="1:5" x14ac:dyDescent="0.25">
      <c r="A1055" s="35" t="s">
        <v>1105</v>
      </c>
      <c r="B1055" s="36">
        <v>102769</v>
      </c>
      <c r="C1055" s="30" t="s">
        <v>1160</v>
      </c>
      <c r="D1055" s="36" t="s">
        <v>99</v>
      </c>
      <c r="E1055" s="115">
        <v>20294.82</v>
      </c>
    </row>
    <row r="1056" spans="1:5" x14ac:dyDescent="0.25">
      <c r="A1056" s="35" t="s">
        <v>1105</v>
      </c>
      <c r="B1056" s="36">
        <v>102799</v>
      </c>
      <c r="C1056" s="30" t="s">
        <v>1161</v>
      </c>
      <c r="D1056" s="36" t="s">
        <v>99</v>
      </c>
      <c r="E1056" s="115">
        <v>38103.29</v>
      </c>
    </row>
    <row r="1057" spans="1:5" x14ac:dyDescent="0.25">
      <c r="A1057" s="35" t="s">
        <v>1105</v>
      </c>
      <c r="B1057" s="36">
        <v>102770</v>
      </c>
      <c r="C1057" s="30" t="s">
        <v>1162</v>
      </c>
      <c r="D1057" s="36" t="s">
        <v>99</v>
      </c>
      <c r="E1057" s="115">
        <v>30953.54</v>
      </c>
    </row>
    <row r="1058" spans="1:5" x14ac:dyDescent="0.25">
      <c r="A1058" s="35" t="s">
        <v>1105</v>
      </c>
      <c r="B1058" s="36">
        <v>102800</v>
      </c>
      <c r="C1058" s="30" t="s">
        <v>1163</v>
      </c>
      <c r="D1058" s="36" t="s">
        <v>99</v>
      </c>
      <c r="E1058" s="115">
        <v>65954.62</v>
      </c>
    </row>
    <row r="1059" spans="1:5" x14ac:dyDescent="0.25">
      <c r="A1059" s="35" t="s">
        <v>1105</v>
      </c>
      <c r="B1059" s="36">
        <v>102771</v>
      </c>
      <c r="C1059" s="30" t="s">
        <v>1164</v>
      </c>
      <c r="D1059" s="36" t="s">
        <v>99</v>
      </c>
      <c r="E1059" s="115">
        <v>43161.08</v>
      </c>
    </row>
    <row r="1060" spans="1:5" x14ac:dyDescent="0.25">
      <c r="A1060" s="35" t="s">
        <v>1105</v>
      </c>
      <c r="B1060" s="36">
        <v>102801</v>
      </c>
      <c r="C1060" s="30" t="s">
        <v>1165</v>
      </c>
      <c r="D1060" s="36" t="s">
        <v>99</v>
      </c>
      <c r="E1060" s="115">
        <v>92323.54</v>
      </c>
    </row>
    <row r="1061" spans="1:5" x14ac:dyDescent="0.25">
      <c r="A1061" s="35" t="s">
        <v>1105</v>
      </c>
      <c r="B1061" s="36">
        <v>102772</v>
      </c>
      <c r="C1061" s="30" t="s">
        <v>1166</v>
      </c>
      <c r="D1061" s="36" t="s">
        <v>99</v>
      </c>
      <c r="E1061" s="115">
        <v>60178.62</v>
      </c>
    </row>
    <row r="1062" spans="1:5" x14ac:dyDescent="0.25">
      <c r="A1062" s="35" t="s">
        <v>1105</v>
      </c>
      <c r="B1062" s="36">
        <v>102802</v>
      </c>
      <c r="C1062" s="30" t="s">
        <v>1167</v>
      </c>
      <c r="D1062" s="36" t="s">
        <v>99</v>
      </c>
      <c r="E1062" s="115">
        <v>110633.34</v>
      </c>
    </row>
    <row r="1063" spans="1:5" x14ac:dyDescent="0.25">
      <c r="A1063" s="35" t="s">
        <v>1105</v>
      </c>
      <c r="B1063" s="36">
        <v>102747</v>
      </c>
      <c r="C1063" s="30" t="s">
        <v>1168</v>
      </c>
      <c r="D1063" s="36" t="s">
        <v>99</v>
      </c>
      <c r="E1063" s="115">
        <v>9074.73</v>
      </c>
    </row>
    <row r="1064" spans="1:5" x14ac:dyDescent="0.25">
      <c r="A1064" s="35" t="s">
        <v>1105</v>
      </c>
      <c r="B1064" s="36">
        <v>102758</v>
      </c>
      <c r="C1064" s="30" t="s">
        <v>1169</v>
      </c>
      <c r="D1064" s="36" t="s">
        <v>99</v>
      </c>
      <c r="E1064" s="115">
        <v>14409.5</v>
      </c>
    </row>
    <row r="1065" spans="1:5" x14ac:dyDescent="0.25">
      <c r="A1065" s="35" t="s">
        <v>1105</v>
      </c>
      <c r="B1065" s="36">
        <v>102788</v>
      </c>
      <c r="C1065" s="30" t="s">
        <v>1170</v>
      </c>
      <c r="D1065" s="36" t="s">
        <v>99</v>
      </c>
      <c r="E1065" s="115">
        <v>19966.349999999999</v>
      </c>
    </row>
    <row r="1066" spans="1:5" x14ac:dyDescent="0.25">
      <c r="A1066" s="35" t="s">
        <v>1105</v>
      </c>
      <c r="B1066" s="36">
        <v>102748</v>
      </c>
      <c r="C1066" s="30" t="s">
        <v>1171</v>
      </c>
      <c r="D1066" s="36" t="s">
        <v>99</v>
      </c>
      <c r="E1066" s="115">
        <v>12654.64</v>
      </c>
    </row>
    <row r="1067" spans="1:5" x14ac:dyDescent="0.25">
      <c r="A1067" s="35" t="s">
        <v>1105</v>
      </c>
      <c r="B1067" s="36">
        <v>102759</v>
      </c>
      <c r="C1067" s="30" t="s">
        <v>1172</v>
      </c>
      <c r="D1067" s="36" t="s">
        <v>99</v>
      </c>
      <c r="E1067" s="115">
        <v>21337.64</v>
      </c>
    </row>
    <row r="1068" spans="1:5" x14ac:dyDescent="0.25">
      <c r="A1068" s="35" t="s">
        <v>1105</v>
      </c>
      <c r="B1068" s="36">
        <v>102789</v>
      </c>
      <c r="C1068" s="30" t="s">
        <v>1173</v>
      </c>
      <c r="D1068" s="36" t="s">
        <v>99</v>
      </c>
      <c r="E1068" s="115">
        <v>26210.93</v>
      </c>
    </row>
    <row r="1069" spans="1:5" x14ac:dyDescent="0.25">
      <c r="A1069" s="35" t="s">
        <v>1105</v>
      </c>
      <c r="B1069" s="36">
        <v>102749</v>
      </c>
      <c r="C1069" s="30" t="s">
        <v>1174</v>
      </c>
      <c r="D1069" s="36" t="s">
        <v>99</v>
      </c>
      <c r="E1069" s="115">
        <v>21656.58</v>
      </c>
    </row>
    <row r="1070" spans="1:5" x14ac:dyDescent="0.25">
      <c r="A1070" s="35" t="s">
        <v>1105</v>
      </c>
      <c r="B1070" s="36">
        <v>102760</v>
      </c>
      <c r="C1070" s="30" t="s">
        <v>1175</v>
      </c>
      <c r="D1070" s="36" t="s">
        <v>99</v>
      </c>
      <c r="E1070" s="115">
        <v>39196.74</v>
      </c>
    </row>
    <row r="1071" spans="1:5" x14ac:dyDescent="0.25">
      <c r="A1071" s="35" t="s">
        <v>1105</v>
      </c>
      <c r="B1071" s="36">
        <v>102790</v>
      </c>
      <c r="C1071" s="30" t="s">
        <v>1176</v>
      </c>
      <c r="D1071" s="36" t="s">
        <v>99</v>
      </c>
      <c r="E1071" s="115">
        <v>43238.03</v>
      </c>
    </row>
    <row r="1072" spans="1:5" x14ac:dyDescent="0.25">
      <c r="A1072" s="35" t="s">
        <v>1105</v>
      </c>
      <c r="B1072" s="36">
        <v>102785</v>
      </c>
      <c r="C1072" s="30" t="s">
        <v>1177</v>
      </c>
      <c r="D1072" s="36" t="s">
        <v>99</v>
      </c>
      <c r="E1072" s="115">
        <v>11100.06</v>
      </c>
    </row>
    <row r="1073" spans="1:5" x14ac:dyDescent="0.25">
      <c r="A1073" s="35" t="s">
        <v>1105</v>
      </c>
      <c r="B1073" s="36">
        <v>102786</v>
      </c>
      <c r="C1073" s="30" t="s">
        <v>1178</v>
      </c>
      <c r="D1073" s="36" t="s">
        <v>99</v>
      </c>
      <c r="E1073" s="115">
        <v>12322.54</v>
      </c>
    </row>
    <row r="1074" spans="1:5" x14ac:dyDescent="0.25">
      <c r="A1074" s="35" t="s">
        <v>1105</v>
      </c>
      <c r="B1074" s="36">
        <v>102787</v>
      </c>
      <c r="C1074" s="30" t="s">
        <v>1179</v>
      </c>
      <c r="D1074" s="36" t="s">
        <v>99</v>
      </c>
      <c r="E1074" s="115">
        <v>18200.29</v>
      </c>
    </row>
    <row r="1075" spans="1:5" x14ac:dyDescent="0.25">
      <c r="A1075" s="35" t="s">
        <v>1105</v>
      </c>
      <c r="B1075" s="36">
        <v>102736</v>
      </c>
      <c r="C1075" s="30" t="s">
        <v>1180</v>
      </c>
      <c r="D1075" s="36" t="s">
        <v>189</v>
      </c>
      <c r="E1075" s="115">
        <v>598.76</v>
      </c>
    </row>
    <row r="1076" spans="1:5" x14ac:dyDescent="0.25">
      <c r="A1076" s="35" t="s">
        <v>1105</v>
      </c>
      <c r="B1076" s="36">
        <v>102727</v>
      </c>
      <c r="C1076" s="30" t="s">
        <v>1181</v>
      </c>
      <c r="D1076" s="36" t="s">
        <v>97</v>
      </c>
      <c r="E1076" s="115">
        <v>114.47</v>
      </c>
    </row>
    <row r="1077" spans="1:5" x14ac:dyDescent="0.25">
      <c r="A1077" s="35" t="s">
        <v>1182</v>
      </c>
      <c r="B1077" s="36">
        <v>102111</v>
      </c>
      <c r="C1077" s="30" t="s">
        <v>1183</v>
      </c>
      <c r="D1077" s="36" t="s">
        <v>99</v>
      </c>
      <c r="E1077" s="115">
        <v>1186.76</v>
      </c>
    </row>
    <row r="1078" spans="1:5" x14ac:dyDescent="0.25">
      <c r="A1078" s="35" t="s">
        <v>1182</v>
      </c>
      <c r="B1078" s="36">
        <v>102113</v>
      </c>
      <c r="C1078" s="30" t="s">
        <v>1184</v>
      </c>
      <c r="D1078" s="36" t="s">
        <v>99</v>
      </c>
      <c r="E1078" s="115">
        <v>1815.55</v>
      </c>
    </row>
    <row r="1079" spans="1:5" x14ac:dyDescent="0.25">
      <c r="A1079" s="35" t="s">
        <v>1182</v>
      </c>
      <c r="B1079" s="36">
        <v>102116</v>
      </c>
      <c r="C1079" s="30" t="s">
        <v>1185</v>
      </c>
      <c r="D1079" s="36" t="s">
        <v>99</v>
      </c>
      <c r="E1079" s="115">
        <v>1931.87</v>
      </c>
    </row>
    <row r="1080" spans="1:5" x14ac:dyDescent="0.25">
      <c r="A1080" s="35" t="s">
        <v>1182</v>
      </c>
      <c r="B1080" s="36">
        <v>102132</v>
      </c>
      <c r="C1080" s="30" t="s">
        <v>1186</v>
      </c>
      <c r="D1080" s="36" t="s">
        <v>99</v>
      </c>
      <c r="E1080" s="115">
        <v>0</v>
      </c>
    </row>
    <row r="1081" spans="1:5" x14ac:dyDescent="0.25">
      <c r="A1081" s="35" t="s">
        <v>1182</v>
      </c>
      <c r="B1081" s="36">
        <v>102115</v>
      </c>
      <c r="C1081" s="30" t="s">
        <v>1187</v>
      </c>
      <c r="D1081" s="36" t="s">
        <v>99</v>
      </c>
      <c r="E1081" s="115">
        <v>3016.29</v>
      </c>
    </row>
    <row r="1082" spans="1:5" x14ac:dyDescent="0.25">
      <c r="A1082" s="35" t="s">
        <v>1182</v>
      </c>
      <c r="B1082" s="36">
        <v>102122</v>
      </c>
      <c r="C1082" s="30" t="s">
        <v>1188</v>
      </c>
      <c r="D1082" s="36" t="s">
        <v>99</v>
      </c>
      <c r="E1082" s="115">
        <v>8452.5499999999993</v>
      </c>
    </row>
    <row r="1083" spans="1:5" x14ac:dyDescent="0.25">
      <c r="A1083" s="35" t="s">
        <v>1182</v>
      </c>
      <c r="B1083" s="36">
        <v>102118</v>
      </c>
      <c r="C1083" s="30" t="s">
        <v>1189</v>
      </c>
      <c r="D1083" s="36" t="s">
        <v>99</v>
      </c>
      <c r="E1083" s="115">
        <v>2586.9699999999998</v>
      </c>
    </row>
    <row r="1084" spans="1:5" x14ac:dyDescent="0.25">
      <c r="A1084" s="35" t="s">
        <v>1182</v>
      </c>
      <c r="B1084" s="36">
        <v>102133</v>
      </c>
      <c r="C1084" s="30" t="s">
        <v>1190</v>
      </c>
      <c r="D1084" s="36" t="s">
        <v>99</v>
      </c>
      <c r="E1084" s="115">
        <v>0</v>
      </c>
    </row>
    <row r="1085" spans="1:5" x14ac:dyDescent="0.25">
      <c r="A1085" s="35" t="s">
        <v>1182</v>
      </c>
      <c r="B1085" s="36">
        <v>102126</v>
      </c>
      <c r="C1085" s="30" t="s">
        <v>1191</v>
      </c>
      <c r="D1085" s="36" t="s">
        <v>99</v>
      </c>
      <c r="E1085" s="115">
        <v>12646.76</v>
      </c>
    </row>
    <row r="1086" spans="1:5" x14ac:dyDescent="0.25">
      <c r="A1086" s="35" t="s">
        <v>1182</v>
      </c>
      <c r="B1086" s="36">
        <v>102137</v>
      </c>
      <c r="C1086" s="30" t="s">
        <v>1192</v>
      </c>
      <c r="D1086" s="36" t="s">
        <v>99</v>
      </c>
      <c r="E1086" s="115">
        <v>158.36000000000001</v>
      </c>
    </row>
    <row r="1087" spans="1:5" x14ac:dyDescent="0.25">
      <c r="A1087" s="35" t="s">
        <v>1182</v>
      </c>
      <c r="B1087" s="36">
        <v>106258</v>
      </c>
      <c r="C1087" s="30" t="s">
        <v>1193</v>
      </c>
      <c r="D1087" s="36" t="s">
        <v>99</v>
      </c>
      <c r="E1087" s="115">
        <v>0</v>
      </c>
    </row>
    <row r="1088" spans="1:5" x14ac:dyDescent="0.25">
      <c r="A1088" s="35" t="s">
        <v>1182</v>
      </c>
      <c r="B1088" s="36">
        <v>102112</v>
      </c>
      <c r="C1088" s="30" t="s">
        <v>1194</v>
      </c>
      <c r="D1088" s="36" t="s">
        <v>99</v>
      </c>
      <c r="E1088" s="115">
        <v>276.77999999999997</v>
      </c>
    </row>
    <row r="1089" spans="1:5" x14ac:dyDescent="0.25">
      <c r="A1089" s="35" t="s">
        <v>1182</v>
      </c>
      <c r="B1089" s="36">
        <v>102114</v>
      </c>
      <c r="C1089" s="30" t="s">
        <v>1195</v>
      </c>
      <c r="D1089" s="36" t="s">
        <v>99</v>
      </c>
      <c r="E1089" s="115">
        <v>281.62</v>
      </c>
    </row>
    <row r="1090" spans="1:5" x14ac:dyDescent="0.25">
      <c r="A1090" s="35" t="s">
        <v>1182</v>
      </c>
      <c r="B1090" s="36">
        <v>102117</v>
      </c>
      <c r="C1090" s="30" t="s">
        <v>1196</v>
      </c>
      <c r="D1090" s="36" t="s">
        <v>99</v>
      </c>
      <c r="E1090" s="115">
        <v>287.5</v>
      </c>
    </row>
    <row r="1091" spans="1:5" x14ac:dyDescent="0.25">
      <c r="A1091" s="35" t="s">
        <v>1182</v>
      </c>
      <c r="B1091" s="36">
        <v>102123</v>
      </c>
      <c r="C1091" s="30" t="s">
        <v>1197</v>
      </c>
      <c r="D1091" s="36" t="s">
        <v>99</v>
      </c>
      <c r="E1091" s="115">
        <v>360.48</v>
      </c>
    </row>
    <row r="1092" spans="1:5" x14ac:dyDescent="0.25">
      <c r="A1092" s="35" t="s">
        <v>1182</v>
      </c>
      <c r="B1092" s="36">
        <v>102119</v>
      </c>
      <c r="C1092" s="30" t="s">
        <v>1198</v>
      </c>
      <c r="D1092" s="36" t="s">
        <v>99</v>
      </c>
      <c r="E1092" s="115">
        <v>292.55</v>
      </c>
    </row>
    <row r="1093" spans="1:5" x14ac:dyDescent="0.25">
      <c r="A1093" s="35" t="s">
        <v>1182</v>
      </c>
      <c r="B1093" s="36">
        <v>102127</v>
      </c>
      <c r="C1093" s="30" t="s">
        <v>1199</v>
      </c>
      <c r="D1093" s="36" t="s">
        <v>99</v>
      </c>
      <c r="E1093" s="115">
        <v>928.01</v>
      </c>
    </row>
    <row r="1094" spans="1:5" x14ac:dyDescent="0.25">
      <c r="A1094" s="35" t="s">
        <v>1182</v>
      </c>
      <c r="B1094" s="36">
        <v>102121</v>
      </c>
      <c r="C1094" s="30" t="s">
        <v>1200</v>
      </c>
      <c r="D1094" s="36" t="s">
        <v>99</v>
      </c>
      <c r="E1094" s="115">
        <v>345.41</v>
      </c>
    </row>
    <row r="1095" spans="1:5" x14ac:dyDescent="0.25">
      <c r="A1095" s="35" t="s">
        <v>1182</v>
      </c>
      <c r="B1095" s="36">
        <v>102138</v>
      </c>
      <c r="C1095" s="30" t="s">
        <v>1201</v>
      </c>
      <c r="D1095" s="36" t="s">
        <v>99</v>
      </c>
      <c r="E1095" s="115">
        <v>384.99</v>
      </c>
    </row>
    <row r="1096" spans="1:5" x14ac:dyDescent="0.25">
      <c r="A1096" s="35" t="s">
        <v>1182</v>
      </c>
      <c r="B1096" s="36">
        <v>102129</v>
      </c>
      <c r="C1096" s="30" t="s">
        <v>1202</v>
      </c>
      <c r="D1096" s="36" t="s">
        <v>99</v>
      </c>
      <c r="E1096" s="115">
        <v>1240.3800000000001</v>
      </c>
    </row>
    <row r="1097" spans="1:5" x14ac:dyDescent="0.25">
      <c r="A1097" s="35" t="s">
        <v>1182</v>
      </c>
      <c r="B1097" s="36">
        <v>102131</v>
      </c>
      <c r="C1097" s="30" t="s">
        <v>1203</v>
      </c>
      <c r="D1097" s="36" t="s">
        <v>99</v>
      </c>
      <c r="E1097" s="115">
        <v>1348.6</v>
      </c>
    </row>
    <row r="1098" spans="1:5" x14ac:dyDescent="0.25">
      <c r="A1098" s="35" t="s">
        <v>1182</v>
      </c>
      <c r="B1098" s="36">
        <v>102120</v>
      </c>
      <c r="C1098" s="30" t="s">
        <v>1204</v>
      </c>
      <c r="D1098" s="36" t="s">
        <v>99</v>
      </c>
      <c r="E1098" s="115">
        <v>0</v>
      </c>
    </row>
    <row r="1099" spans="1:5" x14ac:dyDescent="0.25">
      <c r="A1099" s="35" t="s">
        <v>1182</v>
      </c>
      <c r="B1099" s="36">
        <v>102334</v>
      </c>
      <c r="C1099" s="30" t="s">
        <v>1205</v>
      </c>
      <c r="D1099" s="36" t="s">
        <v>99</v>
      </c>
      <c r="E1099" s="115">
        <v>0</v>
      </c>
    </row>
    <row r="1100" spans="1:5" x14ac:dyDescent="0.25">
      <c r="A1100" s="35" t="s">
        <v>1182</v>
      </c>
      <c r="B1100" s="36">
        <v>102128</v>
      </c>
      <c r="C1100" s="30" t="s">
        <v>1206</v>
      </c>
      <c r="D1100" s="36" t="s">
        <v>99</v>
      </c>
      <c r="E1100" s="115">
        <v>0</v>
      </c>
    </row>
    <row r="1101" spans="1:5" x14ac:dyDescent="0.25">
      <c r="A1101" s="35" t="s">
        <v>1182</v>
      </c>
      <c r="B1101" s="36">
        <v>102130</v>
      </c>
      <c r="C1101" s="30" t="s">
        <v>1207</v>
      </c>
      <c r="D1101" s="36" t="s">
        <v>99</v>
      </c>
      <c r="E1101" s="115">
        <v>0</v>
      </c>
    </row>
    <row r="1102" spans="1:5" x14ac:dyDescent="0.25">
      <c r="A1102" s="35" t="s">
        <v>1208</v>
      </c>
      <c r="B1102" s="36">
        <v>104941</v>
      </c>
      <c r="C1102" s="30" t="s">
        <v>1209</v>
      </c>
      <c r="D1102" s="36" t="s">
        <v>97</v>
      </c>
      <c r="E1102" s="115">
        <v>0</v>
      </c>
    </row>
    <row r="1103" spans="1:5" x14ac:dyDescent="0.25">
      <c r="A1103" s="35" t="s">
        <v>1208</v>
      </c>
      <c r="B1103" s="36">
        <v>104942</v>
      </c>
      <c r="C1103" s="30" t="s">
        <v>1210</v>
      </c>
      <c r="D1103" s="36" t="s">
        <v>97</v>
      </c>
      <c r="E1103" s="115">
        <v>0</v>
      </c>
    </row>
    <row r="1104" spans="1:5" x14ac:dyDescent="0.25">
      <c r="A1104" s="35" t="s">
        <v>1208</v>
      </c>
      <c r="B1104" s="36">
        <v>104940</v>
      </c>
      <c r="C1104" s="30" t="s">
        <v>1211</v>
      </c>
      <c r="D1104" s="36" t="s">
        <v>99</v>
      </c>
      <c r="E1104" s="115">
        <v>0</v>
      </c>
    </row>
    <row r="1105" spans="1:5" x14ac:dyDescent="0.25">
      <c r="A1105" s="35" t="s">
        <v>1208</v>
      </c>
      <c r="B1105" s="36">
        <v>104943</v>
      </c>
      <c r="C1105" s="30" t="s">
        <v>1212</v>
      </c>
      <c r="D1105" s="36" t="s">
        <v>97</v>
      </c>
      <c r="E1105" s="115">
        <v>0</v>
      </c>
    </row>
    <row r="1106" spans="1:5" x14ac:dyDescent="0.25">
      <c r="A1106" s="35" t="s">
        <v>1213</v>
      </c>
      <c r="B1106" s="36">
        <v>101801</v>
      </c>
      <c r="C1106" s="30" t="s">
        <v>1214</v>
      </c>
      <c r="D1106" s="36" t="s">
        <v>99</v>
      </c>
      <c r="E1106" s="115">
        <v>1334.07</v>
      </c>
    </row>
    <row r="1107" spans="1:5" x14ac:dyDescent="0.25">
      <c r="A1107" s="35" t="s">
        <v>1213</v>
      </c>
      <c r="B1107" s="36">
        <v>101800</v>
      </c>
      <c r="C1107" s="30" t="s">
        <v>1215</v>
      </c>
      <c r="D1107" s="36" t="s">
        <v>99</v>
      </c>
      <c r="E1107" s="115">
        <v>1833.66</v>
      </c>
    </row>
    <row r="1108" spans="1:5" x14ac:dyDescent="0.25">
      <c r="A1108" s="35" t="s">
        <v>1213</v>
      </c>
      <c r="B1108" s="36">
        <v>98108</v>
      </c>
      <c r="C1108" s="30" t="s">
        <v>1216</v>
      </c>
      <c r="D1108" s="36" t="s">
        <v>99</v>
      </c>
      <c r="E1108" s="115">
        <v>624.37</v>
      </c>
    </row>
    <row r="1109" spans="1:5" x14ac:dyDescent="0.25">
      <c r="A1109" s="35" t="s">
        <v>1213</v>
      </c>
      <c r="B1109" s="36">
        <v>98105</v>
      </c>
      <c r="C1109" s="30" t="s">
        <v>1217</v>
      </c>
      <c r="D1109" s="36" t="s">
        <v>99</v>
      </c>
      <c r="E1109" s="115">
        <v>812.7</v>
      </c>
    </row>
    <row r="1110" spans="1:5" x14ac:dyDescent="0.25">
      <c r="A1110" s="35" t="s">
        <v>1213</v>
      </c>
      <c r="B1110" s="36">
        <v>98109</v>
      </c>
      <c r="C1110" s="30" t="s">
        <v>1218</v>
      </c>
      <c r="D1110" s="36" t="s">
        <v>99</v>
      </c>
      <c r="E1110" s="115">
        <v>1010.31</v>
      </c>
    </row>
    <row r="1111" spans="1:5" x14ac:dyDescent="0.25">
      <c r="A1111" s="35" t="s">
        <v>1213</v>
      </c>
      <c r="B1111" s="36">
        <v>98106</v>
      </c>
      <c r="C1111" s="30" t="s">
        <v>1219</v>
      </c>
      <c r="D1111" s="36" t="s">
        <v>99</v>
      </c>
      <c r="E1111" s="115">
        <v>1336.62</v>
      </c>
    </row>
    <row r="1112" spans="1:5" x14ac:dyDescent="0.25">
      <c r="A1112" s="35" t="s">
        <v>1213</v>
      </c>
      <c r="B1112" s="36">
        <v>98110</v>
      </c>
      <c r="C1112" s="30" t="s">
        <v>1220</v>
      </c>
      <c r="D1112" s="36" t="s">
        <v>99</v>
      </c>
      <c r="E1112" s="115">
        <v>405.22</v>
      </c>
    </row>
    <row r="1113" spans="1:5" x14ac:dyDescent="0.25">
      <c r="A1113" s="35" t="s">
        <v>1213</v>
      </c>
      <c r="B1113" s="36">
        <v>98107</v>
      </c>
      <c r="C1113" s="30" t="s">
        <v>1221</v>
      </c>
      <c r="D1113" s="36" t="s">
        <v>99</v>
      </c>
      <c r="E1113" s="115">
        <v>348.25</v>
      </c>
    </row>
    <row r="1114" spans="1:5" x14ac:dyDescent="0.25">
      <c r="A1114" s="35" t="s">
        <v>1213</v>
      </c>
      <c r="B1114" s="36">
        <v>98104</v>
      </c>
      <c r="C1114" s="30" t="s">
        <v>1222</v>
      </c>
      <c r="D1114" s="36" t="s">
        <v>99</v>
      </c>
      <c r="E1114" s="115">
        <v>464.88</v>
      </c>
    </row>
    <row r="1115" spans="1:5" x14ac:dyDescent="0.25">
      <c r="A1115" s="35" t="s">
        <v>1213</v>
      </c>
      <c r="B1115" s="36">
        <v>98102</v>
      </c>
      <c r="C1115" s="30" t="s">
        <v>1223</v>
      </c>
      <c r="D1115" s="36" t="s">
        <v>99</v>
      </c>
      <c r="E1115" s="115">
        <v>205.67</v>
      </c>
    </row>
    <row r="1116" spans="1:5" x14ac:dyDescent="0.25">
      <c r="A1116" s="35" t="s">
        <v>1213</v>
      </c>
      <c r="B1116" s="36">
        <v>98111</v>
      </c>
      <c r="C1116" s="30" t="s">
        <v>1224</v>
      </c>
      <c r="D1116" s="36" t="s">
        <v>99</v>
      </c>
      <c r="E1116" s="115">
        <v>57.54</v>
      </c>
    </row>
    <row r="1117" spans="1:5" x14ac:dyDescent="0.25">
      <c r="A1117" s="35" t="s">
        <v>1213</v>
      </c>
      <c r="B1117" s="36">
        <v>97891</v>
      </c>
      <c r="C1117" s="30" t="s">
        <v>1225</v>
      </c>
      <c r="D1117" s="36" t="s">
        <v>99</v>
      </c>
      <c r="E1117" s="115">
        <v>256.43</v>
      </c>
    </row>
    <row r="1118" spans="1:5" x14ac:dyDescent="0.25">
      <c r="A1118" s="35" t="s">
        <v>1213</v>
      </c>
      <c r="B1118" s="36">
        <v>97892</v>
      </c>
      <c r="C1118" s="30" t="s">
        <v>1226</v>
      </c>
      <c r="D1118" s="36" t="s">
        <v>99</v>
      </c>
      <c r="E1118" s="115">
        <v>477.83</v>
      </c>
    </row>
    <row r="1119" spans="1:5" x14ac:dyDescent="0.25">
      <c r="A1119" s="35" t="s">
        <v>1213</v>
      </c>
      <c r="B1119" s="36">
        <v>97893</v>
      </c>
      <c r="C1119" s="30" t="s">
        <v>1227</v>
      </c>
      <c r="D1119" s="36" t="s">
        <v>99</v>
      </c>
      <c r="E1119" s="115">
        <v>660.53</v>
      </c>
    </row>
    <row r="1120" spans="1:5" x14ac:dyDescent="0.25">
      <c r="A1120" s="35" t="s">
        <v>1213</v>
      </c>
      <c r="B1120" s="36">
        <v>97894</v>
      </c>
      <c r="C1120" s="30" t="s">
        <v>1228</v>
      </c>
      <c r="D1120" s="36" t="s">
        <v>99</v>
      </c>
      <c r="E1120" s="115">
        <v>727.28</v>
      </c>
    </row>
    <row r="1121" spans="1:5" x14ac:dyDescent="0.25">
      <c r="A1121" s="35" t="s">
        <v>1213</v>
      </c>
      <c r="B1121" s="36">
        <v>97886</v>
      </c>
      <c r="C1121" s="30" t="s">
        <v>1229</v>
      </c>
      <c r="D1121" s="36" t="s">
        <v>99</v>
      </c>
      <c r="E1121" s="115">
        <v>208.89</v>
      </c>
    </row>
    <row r="1122" spans="1:5" x14ac:dyDescent="0.25">
      <c r="A1122" s="35" t="s">
        <v>1213</v>
      </c>
      <c r="B1122" s="36">
        <v>97887</v>
      </c>
      <c r="C1122" s="30" t="s">
        <v>1230</v>
      </c>
      <c r="D1122" s="36" t="s">
        <v>99</v>
      </c>
      <c r="E1122" s="115">
        <v>329.3</v>
      </c>
    </row>
    <row r="1123" spans="1:5" x14ac:dyDescent="0.25">
      <c r="A1123" s="35" t="s">
        <v>1213</v>
      </c>
      <c r="B1123" s="36">
        <v>97888</v>
      </c>
      <c r="C1123" s="30" t="s">
        <v>1231</v>
      </c>
      <c r="D1123" s="36" t="s">
        <v>99</v>
      </c>
      <c r="E1123" s="115">
        <v>631.88</v>
      </c>
    </row>
    <row r="1124" spans="1:5" x14ac:dyDescent="0.25">
      <c r="A1124" s="35" t="s">
        <v>1213</v>
      </c>
      <c r="B1124" s="36">
        <v>97889</v>
      </c>
      <c r="C1124" s="30" t="s">
        <v>1232</v>
      </c>
      <c r="D1124" s="36" t="s">
        <v>99</v>
      </c>
      <c r="E1124" s="115">
        <v>857.01</v>
      </c>
    </row>
    <row r="1125" spans="1:5" x14ac:dyDescent="0.25">
      <c r="A1125" s="35" t="s">
        <v>1213</v>
      </c>
      <c r="B1125" s="36">
        <v>97890</v>
      </c>
      <c r="C1125" s="30" t="s">
        <v>1233</v>
      </c>
      <c r="D1125" s="36" t="s">
        <v>99</v>
      </c>
      <c r="E1125" s="115">
        <v>965.33</v>
      </c>
    </row>
    <row r="1126" spans="1:5" x14ac:dyDescent="0.25">
      <c r="A1126" s="35" t="s">
        <v>1213</v>
      </c>
      <c r="B1126" s="36">
        <v>97881</v>
      </c>
      <c r="C1126" s="30" t="s">
        <v>1234</v>
      </c>
      <c r="D1126" s="36" t="s">
        <v>99</v>
      </c>
      <c r="E1126" s="115">
        <v>160.71</v>
      </c>
    </row>
    <row r="1127" spans="1:5" x14ac:dyDescent="0.25">
      <c r="A1127" s="35" t="s">
        <v>1213</v>
      </c>
      <c r="B1127" s="36">
        <v>97882</v>
      </c>
      <c r="C1127" s="30" t="s">
        <v>1235</v>
      </c>
      <c r="D1127" s="36" t="s">
        <v>99</v>
      </c>
      <c r="E1127" s="115">
        <v>253.99</v>
      </c>
    </row>
    <row r="1128" spans="1:5" x14ac:dyDescent="0.25">
      <c r="A1128" s="35" t="s">
        <v>1213</v>
      </c>
      <c r="B1128" s="36">
        <v>97883</v>
      </c>
      <c r="C1128" s="30" t="s">
        <v>1236</v>
      </c>
      <c r="D1128" s="36" t="s">
        <v>99</v>
      </c>
      <c r="E1128" s="115">
        <v>488.06</v>
      </c>
    </row>
    <row r="1129" spans="1:5" x14ac:dyDescent="0.25">
      <c r="A1129" s="35" t="s">
        <v>1213</v>
      </c>
      <c r="B1129" s="36">
        <v>97884</v>
      </c>
      <c r="C1129" s="30" t="s">
        <v>1237</v>
      </c>
      <c r="D1129" s="36" t="s">
        <v>99</v>
      </c>
      <c r="E1129" s="115">
        <v>957.52</v>
      </c>
    </row>
    <row r="1130" spans="1:5" x14ac:dyDescent="0.25">
      <c r="A1130" s="35" t="s">
        <v>1213</v>
      </c>
      <c r="B1130" s="36">
        <v>97885</v>
      </c>
      <c r="C1130" s="30" t="s">
        <v>1238</v>
      </c>
      <c r="D1130" s="36" t="s">
        <v>99</v>
      </c>
      <c r="E1130" s="115">
        <v>1480.81</v>
      </c>
    </row>
    <row r="1131" spans="1:5" x14ac:dyDescent="0.25">
      <c r="A1131" s="35" t="s">
        <v>1213</v>
      </c>
      <c r="B1131" s="36">
        <v>99250</v>
      </c>
      <c r="C1131" s="30" t="s">
        <v>1239</v>
      </c>
      <c r="D1131" s="36" t="s">
        <v>99</v>
      </c>
      <c r="E1131" s="115">
        <v>232.79</v>
      </c>
    </row>
    <row r="1132" spans="1:5" x14ac:dyDescent="0.25">
      <c r="A1132" s="35" t="s">
        <v>1213</v>
      </c>
      <c r="B1132" s="36">
        <v>97900</v>
      </c>
      <c r="C1132" s="30" t="s">
        <v>1240</v>
      </c>
      <c r="D1132" s="36" t="s">
        <v>99</v>
      </c>
      <c r="E1132" s="115">
        <v>237.49</v>
      </c>
    </row>
    <row r="1133" spans="1:5" x14ac:dyDescent="0.25">
      <c r="A1133" s="35" t="s">
        <v>1213</v>
      </c>
      <c r="B1133" s="36">
        <v>99251</v>
      </c>
      <c r="C1133" s="30" t="s">
        <v>1241</v>
      </c>
      <c r="D1133" s="36" t="s">
        <v>99</v>
      </c>
      <c r="E1133" s="115">
        <v>364.11</v>
      </c>
    </row>
    <row r="1134" spans="1:5" x14ac:dyDescent="0.25">
      <c r="A1134" s="35" t="s">
        <v>1213</v>
      </c>
      <c r="B1134" s="36">
        <v>97901</v>
      </c>
      <c r="C1134" s="30" t="s">
        <v>1242</v>
      </c>
      <c r="D1134" s="36" t="s">
        <v>99</v>
      </c>
      <c r="E1134" s="115">
        <v>372.19</v>
      </c>
    </row>
    <row r="1135" spans="1:5" x14ac:dyDescent="0.25">
      <c r="A1135" s="35" t="s">
        <v>1213</v>
      </c>
      <c r="B1135" s="36">
        <v>99253</v>
      </c>
      <c r="C1135" s="30" t="s">
        <v>1243</v>
      </c>
      <c r="D1135" s="36" t="s">
        <v>99</v>
      </c>
      <c r="E1135" s="115">
        <v>699</v>
      </c>
    </row>
    <row r="1136" spans="1:5" x14ac:dyDescent="0.25">
      <c r="A1136" s="35" t="s">
        <v>1213</v>
      </c>
      <c r="B1136" s="36">
        <v>97902</v>
      </c>
      <c r="C1136" s="30" t="s">
        <v>1244</v>
      </c>
      <c r="D1136" s="36" t="s">
        <v>99</v>
      </c>
      <c r="E1136" s="115">
        <v>717.12</v>
      </c>
    </row>
    <row r="1137" spans="1:5" x14ac:dyDescent="0.25">
      <c r="A1137" s="35" t="s">
        <v>1213</v>
      </c>
      <c r="B1137" s="36">
        <v>99255</v>
      </c>
      <c r="C1137" s="30" t="s">
        <v>1245</v>
      </c>
      <c r="D1137" s="36" t="s">
        <v>99</v>
      </c>
      <c r="E1137" s="115">
        <v>973.95</v>
      </c>
    </row>
    <row r="1138" spans="1:5" x14ac:dyDescent="0.25">
      <c r="A1138" s="35" t="s">
        <v>1213</v>
      </c>
      <c r="B1138" s="36">
        <v>97903</v>
      </c>
      <c r="C1138" s="30" t="s">
        <v>1246</v>
      </c>
      <c r="D1138" s="36" t="s">
        <v>99</v>
      </c>
      <c r="E1138" s="115">
        <v>998.8</v>
      </c>
    </row>
    <row r="1139" spans="1:5" x14ac:dyDescent="0.25">
      <c r="A1139" s="35" t="s">
        <v>1213</v>
      </c>
      <c r="B1139" s="36">
        <v>99257</v>
      </c>
      <c r="C1139" s="30" t="s">
        <v>1247</v>
      </c>
      <c r="D1139" s="36" t="s">
        <v>99</v>
      </c>
      <c r="E1139" s="115">
        <v>1132.48</v>
      </c>
    </row>
    <row r="1140" spans="1:5" x14ac:dyDescent="0.25">
      <c r="A1140" s="35" t="s">
        <v>1213</v>
      </c>
      <c r="B1140" s="36">
        <v>97904</v>
      </c>
      <c r="C1140" s="30" t="s">
        <v>1248</v>
      </c>
      <c r="D1140" s="36" t="s">
        <v>99</v>
      </c>
      <c r="E1140" s="115">
        <v>1164.6099999999999</v>
      </c>
    </row>
    <row r="1141" spans="1:5" x14ac:dyDescent="0.25">
      <c r="A1141" s="35" t="s">
        <v>1213</v>
      </c>
      <c r="B1141" s="36">
        <v>99258</v>
      </c>
      <c r="C1141" s="30" t="s">
        <v>1249</v>
      </c>
      <c r="D1141" s="36" t="s">
        <v>99</v>
      </c>
      <c r="E1141" s="115">
        <v>302.42</v>
      </c>
    </row>
    <row r="1142" spans="1:5" x14ac:dyDescent="0.25">
      <c r="A1142" s="35" t="s">
        <v>1213</v>
      </c>
      <c r="B1142" s="36">
        <v>97905</v>
      </c>
      <c r="C1142" s="30" t="s">
        <v>1250</v>
      </c>
      <c r="D1142" s="36" t="s">
        <v>99</v>
      </c>
      <c r="E1142" s="115">
        <v>307.54000000000002</v>
      </c>
    </row>
    <row r="1143" spans="1:5" x14ac:dyDescent="0.25">
      <c r="A1143" s="35" t="s">
        <v>1213</v>
      </c>
      <c r="B1143" s="36">
        <v>99260</v>
      </c>
      <c r="C1143" s="30" t="s">
        <v>1251</v>
      </c>
      <c r="D1143" s="36" t="s">
        <v>99</v>
      </c>
      <c r="E1143" s="115">
        <v>554.99</v>
      </c>
    </row>
    <row r="1144" spans="1:5" x14ac:dyDescent="0.25">
      <c r="A1144" s="35" t="s">
        <v>1213</v>
      </c>
      <c r="B1144" s="36">
        <v>97906</v>
      </c>
      <c r="C1144" s="30" t="s">
        <v>1252</v>
      </c>
      <c r="D1144" s="36" t="s">
        <v>99</v>
      </c>
      <c r="E1144" s="115">
        <v>566.4</v>
      </c>
    </row>
    <row r="1145" spans="1:5" x14ac:dyDescent="0.25">
      <c r="A1145" s="35" t="s">
        <v>1213</v>
      </c>
      <c r="B1145" s="36">
        <v>99262</v>
      </c>
      <c r="C1145" s="30" t="s">
        <v>1253</v>
      </c>
      <c r="D1145" s="36" t="s">
        <v>99</v>
      </c>
      <c r="E1145" s="115">
        <v>790.19</v>
      </c>
    </row>
    <row r="1146" spans="1:5" x14ac:dyDescent="0.25">
      <c r="A1146" s="35" t="s">
        <v>1213</v>
      </c>
      <c r="B1146" s="36">
        <v>97907</v>
      </c>
      <c r="C1146" s="30" t="s">
        <v>1254</v>
      </c>
      <c r="D1146" s="36" t="s">
        <v>99</v>
      </c>
      <c r="E1146" s="115">
        <v>806.47</v>
      </c>
    </row>
    <row r="1147" spans="1:5" x14ac:dyDescent="0.25">
      <c r="A1147" s="35" t="s">
        <v>1213</v>
      </c>
      <c r="B1147" s="36">
        <v>99264</v>
      </c>
      <c r="C1147" s="30" t="s">
        <v>1255</v>
      </c>
      <c r="D1147" s="36" t="s">
        <v>99</v>
      </c>
      <c r="E1147" s="115">
        <v>915.02</v>
      </c>
    </row>
    <row r="1148" spans="1:5" x14ac:dyDescent="0.25">
      <c r="A1148" s="35" t="s">
        <v>1213</v>
      </c>
      <c r="B1148" s="36">
        <v>97908</v>
      </c>
      <c r="C1148" s="30" t="s">
        <v>1256</v>
      </c>
      <c r="D1148" s="36" t="s">
        <v>99</v>
      </c>
      <c r="E1148" s="115">
        <v>937.03</v>
      </c>
    </row>
    <row r="1149" spans="1:5" x14ac:dyDescent="0.25">
      <c r="A1149" s="35" t="s">
        <v>1213</v>
      </c>
      <c r="B1149" s="36">
        <v>97895</v>
      </c>
      <c r="C1149" s="30" t="s">
        <v>1257</v>
      </c>
      <c r="D1149" s="36" t="s">
        <v>99</v>
      </c>
      <c r="E1149" s="115">
        <v>216.59</v>
      </c>
    </row>
    <row r="1150" spans="1:5" x14ac:dyDescent="0.25">
      <c r="A1150" s="35" t="s">
        <v>1213</v>
      </c>
      <c r="B1150" s="36">
        <v>97896</v>
      </c>
      <c r="C1150" s="30" t="s">
        <v>1258</v>
      </c>
      <c r="D1150" s="36" t="s">
        <v>99</v>
      </c>
      <c r="E1150" s="115">
        <v>400.81</v>
      </c>
    </row>
    <row r="1151" spans="1:5" x14ac:dyDescent="0.25">
      <c r="A1151" s="35" t="s">
        <v>1213</v>
      </c>
      <c r="B1151" s="36">
        <v>97897</v>
      </c>
      <c r="C1151" s="30" t="s">
        <v>1259</v>
      </c>
      <c r="D1151" s="36" t="s">
        <v>99</v>
      </c>
      <c r="E1151" s="115">
        <v>520.03</v>
      </c>
    </row>
    <row r="1152" spans="1:5" x14ac:dyDescent="0.25">
      <c r="A1152" s="35" t="s">
        <v>1213</v>
      </c>
      <c r="B1152" s="36">
        <v>97898</v>
      </c>
      <c r="C1152" s="30" t="s">
        <v>1260</v>
      </c>
      <c r="D1152" s="36" t="s">
        <v>99</v>
      </c>
      <c r="E1152" s="115">
        <v>1017.18</v>
      </c>
    </row>
    <row r="1153" spans="1:5" x14ac:dyDescent="0.25">
      <c r="A1153" s="35" t="s">
        <v>1213</v>
      </c>
      <c r="B1153" s="36">
        <v>97899</v>
      </c>
      <c r="C1153" s="30" t="s">
        <v>1261</v>
      </c>
      <c r="D1153" s="36" t="s">
        <v>99</v>
      </c>
      <c r="E1153" s="115">
        <v>0</v>
      </c>
    </row>
    <row r="1154" spans="1:5" x14ac:dyDescent="0.25">
      <c r="A1154" s="35" t="s">
        <v>1213</v>
      </c>
      <c r="B1154" s="36">
        <v>101795</v>
      </c>
      <c r="C1154" s="30" t="s">
        <v>1262</v>
      </c>
      <c r="D1154" s="36" t="s">
        <v>99</v>
      </c>
      <c r="E1154" s="115">
        <v>718.54</v>
      </c>
    </row>
    <row r="1155" spans="1:5" x14ac:dyDescent="0.25">
      <c r="A1155" s="35" t="s">
        <v>1213</v>
      </c>
      <c r="B1155" s="36">
        <v>101796</v>
      </c>
      <c r="C1155" s="30" t="s">
        <v>1263</v>
      </c>
      <c r="D1155" s="36" t="s">
        <v>99</v>
      </c>
      <c r="E1155" s="115">
        <v>0</v>
      </c>
    </row>
    <row r="1156" spans="1:5" x14ac:dyDescent="0.25">
      <c r="A1156" s="35" t="s">
        <v>1213</v>
      </c>
      <c r="B1156" s="36">
        <v>101797</v>
      </c>
      <c r="C1156" s="30" t="s">
        <v>1264</v>
      </c>
      <c r="D1156" s="36" t="s">
        <v>99</v>
      </c>
      <c r="E1156" s="115">
        <v>0</v>
      </c>
    </row>
    <row r="1157" spans="1:5" x14ac:dyDescent="0.25">
      <c r="A1157" s="35" t="s">
        <v>1213</v>
      </c>
      <c r="B1157" s="36">
        <v>101802</v>
      </c>
      <c r="C1157" s="30" t="s">
        <v>1265</v>
      </c>
      <c r="D1157" s="36" t="s">
        <v>99</v>
      </c>
      <c r="E1157" s="115">
        <v>2083.36</v>
      </c>
    </row>
    <row r="1158" spans="1:5" x14ac:dyDescent="0.25">
      <c r="A1158" s="35" t="s">
        <v>1213</v>
      </c>
      <c r="B1158" s="36">
        <v>101803</v>
      </c>
      <c r="C1158" s="30" t="s">
        <v>1266</v>
      </c>
      <c r="D1158" s="36" t="s">
        <v>99</v>
      </c>
      <c r="E1158" s="115">
        <v>1344.03</v>
      </c>
    </row>
    <row r="1159" spans="1:5" x14ac:dyDescent="0.25">
      <c r="A1159" s="35" t="s">
        <v>1213</v>
      </c>
      <c r="B1159" s="36">
        <v>101804</v>
      </c>
      <c r="C1159" s="30" t="s">
        <v>1267</v>
      </c>
      <c r="D1159" s="36" t="s">
        <v>99</v>
      </c>
      <c r="E1159" s="115">
        <v>1676.71</v>
      </c>
    </row>
    <row r="1160" spans="1:5" x14ac:dyDescent="0.25">
      <c r="A1160" s="35" t="s">
        <v>1213</v>
      </c>
      <c r="B1160" s="36">
        <v>101805</v>
      </c>
      <c r="C1160" s="30" t="s">
        <v>1268</v>
      </c>
      <c r="D1160" s="36" t="s">
        <v>99</v>
      </c>
      <c r="E1160" s="115">
        <v>2136.27</v>
      </c>
    </row>
    <row r="1161" spans="1:5" x14ac:dyDescent="0.25">
      <c r="A1161" s="35" t="s">
        <v>1213</v>
      </c>
      <c r="B1161" s="36">
        <v>98115</v>
      </c>
      <c r="C1161" s="30" t="s">
        <v>1269</v>
      </c>
      <c r="D1161" s="36" t="s">
        <v>99</v>
      </c>
      <c r="E1161" s="115">
        <v>126.8</v>
      </c>
    </row>
    <row r="1162" spans="1:5" x14ac:dyDescent="0.25">
      <c r="A1162" s="35" t="s">
        <v>1213</v>
      </c>
      <c r="B1162" s="36">
        <v>98114</v>
      </c>
      <c r="C1162" s="30" t="s">
        <v>1270</v>
      </c>
      <c r="D1162" s="36" t="s">
        <v>99</v>
      </c>
      <c r="E1162" s="115">
        <v>860.11</v>
      </c>
    </row>
    <row r="1163" spans="1:5" x14ac:dyDescent="0.25">
      <c r="A1163" s="35" t="s">
        <v>1213</v>
      </c>
      <c r="B1163" s="36">
        <v>98112</v>
      </c>
      <c r="C1163" s="30" t="s">
        <v>1271</v>
      </c>
      <c r="D1163" s="36" t="s">
        <v>99</v>
      </c>
      <c r="E1163" s="115">
        <v>110.73</v>
      </c>
    </row>
    <row r="1164" spans="1:5" x14ac:dyDescent="0.25">
      <c r="A1164" s="35" t="s">
        <v>1213</v>
      </c>
      <c r="B1164" s="36">
        <v>100128</v>
      </c>
      <c r="C1164" s="30" t="s">
        <v>1272</v>
      </c>
      <c r="D1164" s="36" t="s">
        <v>99</v>
      </c>
      <c r="E1164" s="115">
        <v>1691.4</v>
      </c>
    </row>
    <row r="1165" spans="1:5" x14ac:dyDescent="0.25">
      <c r="A1165" s="35" t="s">
        <v>1273</v>
      </c>
      <c r="B1165" s="36">
        <v>102623</v>
      </c>
      <c r="C1165" s="30" t="s">
        <v>1274</v>
      </c>
      <c r="D1165" s="36" t="s">
        <v>99</v>
      </c>
      <c r="E1165" s="115">
        <v>958.68</v>
      </c>
    </row>
    <row r="1166" spans="1:5" x14ac:dyDescent="0.25">
      <c r="A1166" s="35" t="s">
        <v>1273</v>
      </c>
      <c r="B1166" s="36">
        <v>102607</v>
      </c>
      <c r="C1166" s="30" t="s">
        <v>1275</v>
      </c>
      <c r="D1166" s="36" t="s">
        <v>99</v>
      </c>
      <c r="E1166" s="115">
        <v>558.36</v>
      </c>
    </row>
    <row r="1167" spans="1:5" x14ac:dyDescent="0.25">
      <c r="A1167" s="35" t="s">
        <v>1273</v>
      </c>
      <c r="B1167" s="36">
        <v>102608</v>
      </c>
      <c r="C1167" s="30" t="s">
        <v>1276</v>
      </c>
      <c r="D1167" s="36" t="s">
        <v>99</v>
      </c>
      <c r="E1167" s="115">
        <v>1278.1199999999999</v>
      </c>
    </row>
    <row r="1168" spans="1:5" x14ac:dyDescent="0.25">
      <c r="A1168" s="35" t="s">
        <v>1273</v>
      </c>
      <c r="B1168" s="36">
        <v>102609</v>
      </c>
      <c r="C1168" s="30" t="s">
        <v>1277</v>
      </c>
      <c r="D1168" s="36" t="s">
        <v>99</v>
      </c>
      <c r="E1168" s="115">
        <v>1452.79</v>
      </c>
    </row>
    <row r="1169" spans="1:5" x14ac:dyDescent="0.25">
      <c r="A1169" s="35" t="s">
        <v>1273</v>
      </c>
      <c r="B1169" s="36">
        <v>102610</v>
      </c>
      <c r="C1169" s="30" t="s">
        <v>1278</v>
      </c>
      <c r="D1169" s="36" t="s">
        <v>99</v>
      </c>
      <c r="E1169" s="115">
        <v>2495.4</v>
      </c>
    </row>
    <row r="1170" spans="1:5" x14ac:dyDescent="0.25">
      <c r="A1170" s="35" t="s">
        <v>1273</v>
      </c>
      <c r="B1170" s="36">
        <v>102622</v>
      </c>
      <c r="C1170" s="30" t="s">
        <v>1279</v>
      </c>
      <c r="D1170" s="36" t="s">
        <v>99</v>
      </c>
      <c r="E1170" s="115">
        <v>685.91</v>
      </c>
    </row>
    <row r="1171" spans="1:5" x14ac:dyDescent="0.25">
      <c r="A1171" s="35" t="s">
        <v>1273</v>
      </c>
      <c r="B1171" s="36">
        <v>102605</v>
      </c>
      <c r="C1171" s="30" t="s">
        <v>1280</v>
      </c>
      <c r="D1171" s="36" t="s">
        <v>99</v>
      </c>
      <c r="E1171" s="115">
        <v>338.67</v>
      </c>
    </row>
    <row r="1172" spans="1:5" x14ac:dyDescent="0.25">
      <c r="A1172" s="35" t="s">
        <v>1273</v>
      </c>
      <c r="B1172" s="36">
        <v>102606</v>
      </c>
      <c r="C1172" s="30" t="s">
        <v>1281</v>
      </c>
      <c r="D1172" s="36" t="s">
        <v>99</v>
      </c>
      <c r="E1172" s="115">
        <v>521.47</v>
      </c>
    </row>
    <row r="1173" spans="1:5" x14ac:dyDescent="0.25">
      <c r="A1173" s="35" t="s">
        <v>1273</v>
      </c>
      <c r="B1173" s="36">
        <v>102613</v>
      </c>
      <c r="C1173" s="30" t="s">
        <v>1282</v>
      </c>
      <c r="D1173" s="36" t="s">
        <v>99</v>
      </c>
      <c r="E1173" s="115">
        <v>782.01</v>
      </c>
    </row>
    <row r="1174" spans="1:5" x14ac:dyDescent="0.25">
      <c r="A1174" s="35" t="s">
        <v>1273</v>
      </c>
      <c r="B1174" s="36">
        <v>102619</v>
      </c>
      <c r="C1174" s="30" t="s">
        <v>1283</v>
      </c>
      <c r="D1174" s="36" t="s">
        <v>99</v>
      </c>
      <c r="E1174" s="115">
        <v>6609.12</v>
      </c>
    </row>
    <row r="1175" spans="1:5" x14ac:dyDescent="0.25">
      <c r="A1175" s="35" t="s">
        <v>1273</v>
      </c>
      <c r="B1175" s="36">
        <v>102614</v>
      </c>
      <c r="C1175" s="30" t="s">
        <v>1284</v>
      </c>
      <c r="D1175" s="36" t="s">
        <v>99</v>
      </c>
      <c r="E1175" s="115">
        <v>1201.99</v>
      </c>
    </row>
    <row r="1176" spans="1:5" x14ac:dyDescent="0.25">
      <c r="A1176" s="35" t="s">
        <v>1273</v>
      </c>
      <c r="B1176" s="36">
        <v>102620</v>
      </c>
      <c r="C1176" s="30" t="s">
        <v>1285</v>
      </c>
      <c r="D1176" s="36" t="s">
        <v>99</v>
      </c>
      <c r="E1176" s="115">
        <v>9619.94</v>
      </c>
    </row>
    <row r="1177" spans="1:5" x14ac:dyDescent="0.25">
      <c r="A1177" s="35" t="s">
        <v>1273</v>
      </c>
      <c r="B1177" s="36">
        <v>102615</v>
      </c>
      <c r="C1177" s="30" t="s">
        <v>1286</v>
      </c>
      <c r="D1177" s="36" t="s">
        <v>99</v>
      </c>
      <c r="E1177" s="115">
        <v>1508.48</v>
      </c>
    </row>
    <row r="1178" spans="1:5" x14ac:dyDescent="0.25">
      <c r="A1178" s="35" t="s">
        <v>1273</v>
      </c>
      <c r="B1178" s="36">
        <v>102621</v>
      </c>
      <c r="C1178" s="30" t="s">
        <v>1287</v>
      </c>
      <c r="D1178" s="36" t="s">
        <v>99</v>
      </c>
      <c r="E1178" s="115">
        <v>14808.36</v>
      </c>
    </row>
    <row r="1179" spans="1:5" x14ac:dyDescent="0.25">
      <c r="A1179" s="35" t="s">
        <v>1273</v>
      </c>
      <c r="B1179" s="36">
        <v>102616</v>
      </c>
      <c r="C1179" s="30" t="s">
        <v>1288</v>
      </c>
      <c r="D1179" s="36" t="s">
        <v>99</v>
      </c>
      <c r="E1179" s="115">
        <v>2232.5500000000002</v>
      </c>
    </row>
    <row r="1180" spans="1:5" x14ac:dyDescent="0.25">
      <c r="A1180" s="35" t="s">
        <v>1273</v>
      </c>
      <c r="B1180" s="36">
        <v>102611</v>
      </c>
      <c r="C1180" s="30" t="s">
        <v>1289</v>
      </c>
      <c r="D1180" s="36" t="s">
        <v>99</v>
      </c>
      <c r="E1180" s="115">
        <v>561.98</v>
      </c>
    </row>
    <row r="1181" spans="1:5" x14ac:dyDescent="0.25">
      <c r="A1181" s="35" t="s">
        <v>1273</v>
      </c>
      <c r="B1181" s="36">
        <v>102617</v>
      </c>
      <c r="C1181" s="30" t="s">
        <v>1290</v>
      </c>
      <c r="D1181" s="36" t="s">
        <v>99</v>
      </c>
      <c r="E1181" s="115">
        <v>4077.13</v>
      </c>
    </row>
    <row r="1182" spans="1:5" x14ac:dyDescent="0.25">
      <c r="A1182" s="35" t="s">
        <v>1273</v>
      </c>
      <c r="B1182" s="36">
        <v>102618</v>
      </c>
      <c r="C1182" s="30" t="s">
        <v>1291</v>
      </c>
      <c r="D1182" s="36" t="s">
        <v>99</v>
      </c>
      <c r="E1182" s="115">
        <v>4913.1000000000004</v>
      </c>
    </row>
    <row r="1183" spans="1:5" x14ac:dyDescent="0.25">
      <c r="A1183" s="35" t="s">
        <v>1273</v>
      </c>
      <c r="B1183" s="36">
        <v>102612</v>
      </c>
      <c r="C1183" s="30" t="s">
        <v>1292</v>
      </c>
      <c r="D1183" s="36" t="s">
        <v>99</v>
      </c>
      <c r="E1183" s="115">
        <v>806.37</v>
      </c>
    </row>
    <row r="1184" spans="1:5" x14ac:dyDescent="0.25">
      <c r="A1184" s="35" t="s">
        <v>1273</v>
      </c>
      <c r="B1184" s="36">
        <v>102603</v>
      </c>
      <c r="C1184" s="30" t="s">
        <v>1293</v>
      </c>
      <c r="D1184" s="36" t="s">
        <v>99</v>
      </c>
      <c r="E1184" s="115">
        <v>14.73</v>
      </c>
    </row>
    <row r="1185" spans="1:5" x14ac:dyDescent="0.25">
      <c r="A1185" s="35" t="s">
        <v>1273</v>
      </c>
      <c r="B1185" s="36">
        <v>102587</v>
      </c>
      <c r="C1185" s="30" t="s">
        <v>1294</v>
      </c>
      <c r="D1185" s="36" t="s">
        <v>99</v>
      </c>
      <c r="E1185" s="115">
        <v>5.05</v>
      </c>
    </row>
    <row r="1186" spans="1:5" x14ac:dyDescent="0.25">
      <c r="A1186" s="35" t="s">
        <v>1273</v>
      </c>
      <c r="B1186" s="36">
        <v>102589</v>
      </c>
      <c r="C1186" s="30" t="s">
        <v>1295</v>
      </c>
      <c r="D1186" s="36" t="s">
        <v>99</v>
      </c>
      <c r="E1186" s="115">
        <v>5.62</v>
      </c>
    </row>
    <row r="1187" spans="1:5" x14ac:dyDescent="0.25">
      <c r="A1187" s="35" t="s">
        <v>1273</v>
      </c>
      <c r="B1187" s="36">
        <v>102591</v>
      </c>
      <c r="C1187" s="30" t="s">
        <v>1296</v>
      </c>
      <c r="D1187" s="36" t="s">
        <v>99</v>
      </c>
      <c r="E1187" s="115">
        <v>6.19</v>
      </c>
    </row>
    <row r="1188" spans="1:5" x14ac:dyDescent="0.25">
      <c r="A1188" s="35" t="s">
        <v>1273</v>
      </c>
      <c r="B1188" s="36">
        <v>102593</v>
      </c>
      <c r="C1188" s="30" t="s">
        <v>1297</v>
      </c>
      <c r="D1188" s="36" t="s">
        <v>99</v>
      </c>
      <c r="E1188" s="115">
        <v>6.99</v>
      </c>
    </row>
    <row r="1189" spans="1:5" x14ac:dyDescent="0.25">
      <c r="A1189" s="35" t="s">
        <v>1273</v>
      </c>
      <c r="B1189" s="36">
        <v>102595</v>
      </c>
      <c r="C1189" s="30" t="s">
        <v>1298</v>
      </c>
      <c r="D1189" s="36" t="s">
        <v>99</v>
      </c>
      <c r="E1189" s="115">
        <v>7.9</v>
      </c>
    </row>
    <row r="1190" spans="1:5" x14ac:dyDescent="0.25">
      <c r="A1190" s="35" t="s">
        <v>1273</v>
      </c>
      <c r="B1190" s="36">
        <v>102597</v>
      </c>
      <c r="C1190" s="30" t="s">
        <v>1299</v>
      </c>
      <c r="D1190" s="36" t="s">
        <v>99</v>
      </c>
      <c r="E1190" s="115">
        <v>9.0399999999999991</v>
      </c>
    </row>
    <row r="1191" spans="1:5" x14ac:dyDescent="0.25">
      <c r="A1191" s="35" t="s">
        <v>1273</v>
      </c>
      <c r="B1191" s="36">
        <v>102599</v>
      </c>
      <c r="C1191" s="30" t="s">
        <v>1300</v>
      </c>
      <c r="D1191" s="36" t="s">
        <v>99</v>
      </c>
      <c r="E1191" s="115">
        <v>10.17</v>
      </c>
    </row>
    <row r="1192" spans="1:5" x14ac:dyDescent="0.25">
      <c r="A1192" s="35" t="s">
        <v>1273</v>
      </c>
      <c r="B1192" s="36">
        <v>102601</v>
      </c>
      <c r="C1192" s="30" t="s">
        <v>1301</v>
      </c>
      <c r="D1192" s="36" t="s">
        <v>99</v>
      </c>
      <c r="E1192" s="115">
        <v>11.88</v>
      </c>
    </row>
    <row r="1193" spans="1:5" x14ac:dyDescent="0.25">
      <c r="A1193" s="35" t="s">
        <v>1273</v>
      </c>
      <c r="B1193" s="36">
        <v>102604</v>
      </c>
      <c r="C1193" s="30" t="s">
        <v>1302</v>
      </c>
      <c r="D1193" s="36" t="s">
        <v>99</v>
      </c>
      <c r="E1193" s="115">
        <v>16.989999999999998</v>
      </c>
    </row>
    <row r="1194" spans="1:5" x14ac:dyDescent="0.25">
      <c r="A1194" s="35" t="s">
        <v>1273</v>
      </c>
      <c r="B1194" s="36">
        <v>102588</v>
      </c>
      <c r="C1194" s="30" t="s">
        <v>1303</v>
      </c>
      <c r="D1194" s="36" t="s">
        <v>99</v>
      </c>
      <c r="E1194" s="115">
        <v>7.3</v>
      </c>
    </row>
    <row r="1195" spans="1:5" x14ac:dyDescent="0.25">
      <c r="A1195" s="35" t="s">
        <v>1273</v>
      </c>
      <c r="B1195" s="36">
        <v>102590</v>
      </c>
      <c r="C1195" s="30" t="s">
        <v>1304</v>
      </c>
      <c r="D1195" s="36" t="s">
        <v>99</v>
      </c>
      <c r="E1195" s="115">
        <v>7.88</v>
      </c>
    </row>
    <row r="1196" spans="1:5" x14ac:dyDescent="0.25">
      <c r="A1196" s="35" t="s">
        <v>1273</v>
      </c>
      <c r="B1196" s="36">
        <v>102592</v>
      </c>
      <c r="C1196" s="30" t="s">
        <v>1305</v>
      </c>
      <c r="D1196" s="36" t="s">
        <v>99</v>
      </c>
      <c r="E1196" s="115">
        <v>8.4499999999999993</v>
      </c>
    </row>
    <row r="1197" spans="1:5" x14ac:dyDescent="0.25">
      <c r="A1197" s="35" t="s">
        <v>1273</v>
      </c>
      <c r="B1197" s="36">
        <v>102594</v>
      </c>
      <c r="C1197" s="30" t="s">
        <v>1306</v>
      </c>
      <c r="D1197" s="36" t="s">
        <v>99</v>
      </c>
      <c r="E1197" s="115">
        <v>9.25</v>
      </c>
    </row>
    <row r="1198" spans="1:5" x14ac:dyDescent="0.25">
      <c r="A1198" s="35" t="s">
        <v>1273</v>
      </c>
      <c r="B1198" s="36">
        <v>102596</v>
      </c>
      <c r="C1198" s="30" t="s">
        <v>1307</v>
      </c>
      <c r="D1198" s="36" t="s">
        <v>99</v>
      </c>
      <c r="E1198" s="115">
        <v>10.16</v>
      </c>
    </row>
    <row r="1199" spans="1:5" x14ac:dyDescent="0.25">
      <c r="A1199" s="35" t="s">
        <v>1273</v>
      </c>
      <c r="B1199" s="36">
        <v>102598</v>
      </c>
      <c r="C1199" s="30" t="s">
        <v>1308</v>
      </c>
      <c r="D1199" s="36" t="s">
        <v>99</v>
      </c>
      <c r="E1199" s="115">
        <v>11.3</v>
      </c>
    </row>
    <row r="1200" spans="1:5" x14ac:dyDescent="0.25">
      <c r="A1200" s="35" t="s">
        <v>1273</v>
      </c>
      <c r="B1200" s="36">
        <v>102600</v>
      </c>
      <c r="C1200" s="30" t="s">
        <v>1309</v>
      </c>
      <c r="D1200" s="36" t="s">
        <v>99</v>
      </c>
      <c r="E1200" s="115">
        <v>12.43</v>
      </c>
    </row>
    <row r="1201" spans="1:5" x14ac:dyDescent="0.25">
      <c r="A1201" s="35" t="s">
        <v>1273</v>
      </c>
      <c r="B1201" s="36">
        <v>102602</v>
      </c>
      <c r="C1201" s="30" t="s">
        <v>1310</v>
      </c>
      <c r="D1201" s="36" t="s">
        <v>99</v>
      </c>
      <c r="E1201" s="115">
        <v>14.14</v>
      </c>
    </row>
    <row r="1202" spans="1:5" x14ac:dyDescent="0.25">
      <c r="A1202" s="35" t="s">
        <v>1311</v>
      </c>
      <c r="B1202" s="36">
        <v>103005</v>
      </c>
      <c r="C1202" s="30" t="s">
        <v>1312</v>
      </c>
      <c r="D1202" s="36" t="s">
        <v>99</v>
      </c>
      <c r="E1202" s="115">
        <v>783.74</v>
      </c>
    </row>
    <row r="1203" spans="1:5" x14ac:dyDescent="0.25">
      <c r="A1203" s="35" t="s">
        <v>1311</v>
      </c>
      <c r="B1203" s="36">
        <v>103006</v>
      </c>
      <c r="C1203" s="30" t="s">
        <v>1313</v>
      </c>
      <c r="D1203" s="36" t="s">
        <v>99</v>
      </c>
      <c r="E1203" s="115">
        <v>992.65</v>
      </c>
    </row>
    <row r="1204" spans="1:5" x14ac:dyDescent="0.25">
      <c r="A1204" s="35" t="s">
        <v>1311</v>
      </c>
      <c r="B1204" s="36">
        <v>103007</v>
      </c>
      <c r="C1204" s="30" t="s">
        <v>1314</v>
      </c>
      <c r="D1204" s="36" t="s">
        <v>99</v>
      </c>
      <c r="E1204" s="115">
        <v>1316.55</v>
      </c>
    </row>
    <row r="1205" spans="1:5" x14ac:dyDescent="0.25">
      <c r="A1205" s="35" t="s">
        <v>1311</v>
      </c>
      <c r="B1205" s="36">
        <v>103004</v>
      </c>
      <c r="C1205" s="30" t="s">
        <v>1315</v>
      </c>
      <c r="D1205" s="36" t="s">
        <v>106</v>
      </c>
      <c r="E1205" s="115">
        <v>0</v>
      </c>
    </row>
    <row r="1206" spans="1:5" x14ac:dyDescent="0.25">
      <c r="A1206" s="35" t="s">
        <v>1311</v>
      </c>
      <c r="B1206" s="36">
        <v>102989</v>
      </c>
      <c r="C1206" s="30" t="s">
        <v>1316</v>
      </c>
      <c r="D1206" s="36" t="s">
        <v>106</v>
      </c>
      <c r="E1206" s="115">
        <v>32.71</v>
      </c>
    </row>
    <row r="1207" spans="1:5" x14ac:dyDescent="0.25">
      <c r="A1207" s="35" t="s">
        <v>1311</v>
      </c>
      <c r="B1207" s="36">
        <v>102990</v>
      </c>
      <c r="C1207" s="30" t="s">
        <v>1317</v>
      </c>
      <c r="D1207" s="36" t="s">
        <v>106</v>
      </c>
      <c r="E1207" s="115">
        <v>41.8</v>
      </c>
    </row>
    <row r="1208" spans="1:5" x14ac:dyDescent="0.25">
      <c r="A1208" s="35" t="s">
        <v>1311</v>
      </c>
      <c r="B1208" s="36">
        <v>102991</v>
      </c>
      <c r="C1208" s="30" t="s">
        <v>1318</v>
      </c>
      <c r="D1208" s="36" t="s">
        <v>106</v>
      </c>
      <c r="E1208" s="115">
        <v>55.22</v>
      </c>
    </row>
    <row r="1209" spans="1:5" x14ac:dyDescent="0.25">
      <c r="A1209" s="35" t="s">
        <v>1311</v>
      </c>
      <c r="B1209" s="36">
        <v>102992</v>
      </c>
      <c r="C1209" s="30" t="s">
        <v>1319</v>
      </c>
      <c r="D1209" s="36" t="s">
        <v>106</v>
      </c>
      <c r="E1209" s="115">
        <v>72.680000000000007</v>
      </c>
    </row>
    <row r="1210" spans="1:5" x14ac:dyDescent="0.25">
      <c r="A1210" s="35" t="s">
        <v>1311</v>
      </c>
      <c r="B1210" s="36">
        <v>102993</v>
      </c>
      <c r="C1210" s="30" t="s">
        <v>1320</v>
      </c>
      <c r="D1210" s="36" t="s">
        <v>106</v>
      </c>
      <c r="E1210" s="115">
        <v>94.82</v>
      </c>
    </row>
    <row r="1211" spans="1:5" x14ac:dyDescent="0.25">
      <c r="A1211" s="35" t="s">
        <v>1311</v>
      </c>
      <c r="B1211" s="36">
        <v>102994</v>
      </c>
      <c r="C1211" s="30" t="s">
        <v>1321</v>
      </c>
      <c r="D1211" s="36" t="s">
        <v>106</v>
      </c>
      <c r="E1211" s="115">
        <v>176.93</v>
      </c>
    </row>
    <row r="1212" spans="1:5" x14ac:dyDescent="0.25">
      <c r="A1212" s="35" t="s">
        <v>1311</v>
      </c>
      <c r="B1212" s="36">
        <v>106017</v>
      </c>
      <c r="C1212" s="30" t="s">
        <v>1322</v>
      </c>
      <c r="D1212" s="36" t="s">
        <v>99</v>
      </c>
      <c r="E1212" s="115">
        <v>0</v>
      </c>
    </row>
    <row r="1213" spans="1:5" x14ac:dyDescent="0.25">
      <c r="A1213" s="35" t="s">
        <v>1311</v>
      </c>
      <c r="B1213" s="36">
        <v>105944</v>
      </c>
      <c r="C1213" s="30" t="s">
        <v>1323</v>
      </c>
      <c r="D1213" s="36" t="s">
        <v>189</v>
      </c>
      <c r="E1213" s="115">
        <v>943.76</v>
      </c>
    </row>
    <row r="1214" spans="1:5" x14ac:dyDescent="0.25">
      <c r="A1214" s="35" t="s">
        <v>1311</v>
      </c>
      <c r="B1214" s="36">
        <v>106004</v>
      </c>
      <c r="C1214" s="30" t="s">
        <v>1324</v>
      </c>
      <c r="D1214" s="36" t="s">
        <v>106</v>
      </c>
      <c r="E1214" s="115">
        <v>210.61</v>
      </c>
    </row>
    <row r="1215" spans="1:5" x14ac:dyDescent="0.25">
      <c r="A1215" s="35" t="s">
        <v>1311</v>
      </c>
      <c r="B1215" s="36">
        <v>106005</v>
      </c>
      <c r="C1215" s="30" t="s">
        <v>1325</v>
      </c>
      <c r="D1215" s="36" t="s">
        <v>106</v>
      </c>
      <c r="E1215" s="115">
        <v>248.96</v>
      </c>
    </row>
    <row r="1216" spans="1:5" x14ac:dyDescent="0.25">
      <c r="A1216" s="35" t="s">
        <v>1311</v>
      </c>
      <c r="B1216" s="36">
        <v>106006</v>
      </c>
      <c r="C1216" s="30" t="s">
        <v>1326</v>
      </c>
      <c r="D1216" s="36" t="s">
        <v>106</v>
      </c>
      <c r="E1216" s="115">
        <v>296.70999999999998</v>
      </c>
    </row>
    <row r="1217" spans="1:5" x14ac:dyDescent="0.25">
      <c r="A1217" s="35" t="s">
        <v>1311</v>
      </c>
      <c r="B1217" s="36">
        <v>106007</v>
      </c>
      <c r="C1217" s="30" t="s">
        <v>1327</v>
      </c>
      <c r="D1217" s="36" t="s">
        <v>106</v>
      </c>
      <c r="E1217" s="115">
        <v>338.22</v>
      </c>
    </row>
    <row r="1218" spans="1:5" x14ac:dyDescent="0.25">
      <c r="A1218" s="35" t="s">
        <v>1311</v>
      </c>
      <c r="B1218" s="36">
        <v>106008</v>
      </c>
      <c r="C1218" s="30" t="s">
        <v>1328</v>
      </c>
      <c r="D1218" s="36" t="s">
        <v>106</v>
      </c>
      <c r="E1218" s="115">
        <v>379.7</v>
      </c>
    </row>
    <row r="1219" spans="1:5" x14ac:dyDescent="0.25">
      <c r="A1219" s="35" t="s">
        <v>1311</v>
      </c>
      <c r="B1219" s="36">
        <v>106009</v>
      </c>
      <c r="C1219" s="30" t="s">
        <v>1329</v>
      </c>
      <c r="D1219" s="36" t="s">
        <v>106</v>
      </c>
      <c r="E1219" s="115">
        <v>468.95</v>
      </c>
    </row>
    <row r="1220" spans="1:5" x14ac:dyDescent="0.25">
      <c r="A1220" s="35" t="s">
        <v>1311</v>
      </c>
      <c r="B1220" s="36">
        <v>106010</v>
      </c>
      <c r="C1220" s="30" t="s">
        <v>1330</v>
      </c>
      <c r="D1220" s="36" t="s">
        <v>106</v>
      </c>
      <c r="E1220" s="115">
        <v>548.79999999999995</v>
      </c>
    </row>
    <row r="1221" spans="1:5" x14ac:dyDescent="0.25">
      <c r="A1221" s="35" t="s">
        <v>1311</v>
      </c>
      <c r="B1221" s="36">
        <v>106011</v>
      </c>
      <c r="C1221" s="30" t="s">
        <v>1331</v>
      </c>
      <c r="D1221" s="36" t="s">
        <v>106</v>
      </c>
      <c r="E1221" s="115">
        <v>981.84</v>
      </c>
    </row>
    <row r="1222" spans="1:5" x14ac:dyDescent="0.25">
      <c r="A1222" s="35" t="s">
        <v>1311</v>
      </c>
      <c r="B1222" s="36">
        <v>106013</v>
      </c>
      <c r="C1222" s="30" t="s">
        <v>1332</v>
      </c>
      <c r="D1222" s="36" t="s">
        <v>106</v>
      </c>
      <c r="E1222" s="115">
        <v>1225.73</v>
      </c>
    </row>
    <row r="1223" spans="1:5" x14ac:dyDescent="0.25">
      <c r="A1223" s="35" t="s">
        <v>1311</v>
      </c>
      <c r="B1223" s="36">
        <v>106012</v>
      </c>
      <c r="C1223" s="30" t="s">
        <v>1333</v>
      </c>
      <c r="D1223" s="36" t="s">
        <v>106</v>
      </c>
      <c r="E1223" s="115">
        <v>1082.5899999999999</v>
      </c>
    </row>
    <row r="1224" spans="1:5" x14ac:dyDescent="0.25">
      <c r="A1224" s="35" t="s">
        <v>1311</v>
      </c>
      <c r="B1224" s="36">
        <v>106014</v>
      </c>
      <c r="C1224" s="30" t="s">
        <v>1334</v>
      </c>
      <c r="D1224" s="36" t="s">
        <v>106</v>
      </c>
      <c r="E1224" s="115">
        <v>1391.91</v>
      </c>
    </row>
    <row r="1225" spans="1:5" x14ac:dyDescent="0.25">
      <c r="A1225" s="35" t="s">
        <v>1311</v>
      </c>
      <c r="B1225" s="36">
        <v>106015</v>
      </c>
      <c r="C1225" s="30" t="s">
        <v>1335</v>
      </c>
      <c r="D1225" s="36" t="s">
        <v>106</v>
      </c>
      <c r="E1225" s="115">
        <v>1660.25</v>
      </c>
    </row>
    <row r="1226" spans="1:5" x14ac:dyDescent="0.25">
      <c r="A1226" s="35" t="s">
        <v>1311</v>
      </c>
      <c r="B1226" s="36">
        <v>106016</v>
      </c>
      <c r="C1226" s="30" t="s">
        <v>1336</v>
      </c>
      <c r="D1226" s="36" t="s">
        <v>106</v>
      </c>
      <c r="E1226" s="115">
        <v>1945.25</v>
      </c>
    </row>
    <row r="1227" spans="1:5" x14ac:dyDescent="0.25">
      <c r="A1227" s="35" t="s">
        <v>1311</v>
      </c>
      <c r="B1227" s="36">
        <v>106003</v>
      </c>
      <c r="C1227" s="30" t="s">
        <v>1337</v>
      </c>
      <c r="D1227" s="36" t="s">
        <v>106</v>
      </c>
      <c r="E1227" s="115">
        <v>194.52</v>
      </c>
    </row>
    <row r="1228" spans="1:5" x14ac:dyDescent="0.25">
      <c r="A1228" s="35" t="s">
        <v>1311</v>
      </c>
      <c r="B1228" s="36">
        <v>105997</v>
      </c>
      <c r="C1228" s="30" t="s">
        <v>1338</v>
      </c>
      <c r="D1228" s="36" t="s">
        <v>106</v>
      </c>
      <c r="E1228" s="115">
        <v>106.44</v>
      </c>
    </row>
    <row r="1229" spans="1:5" x14ac:dyDescent="0.25">
      <c r="A1229" s="35" t="s">
        <v>1311</v>
      </c>
      <c r="B1229" s="36">
        <v>105998</v>
      </c>
      <c r="C1229" s="30" t="s">
        <v>1339</v>
      </c>
      <c r="D1229" s="36" t="s">
        <v>106</v>
      </c>
      <c r="E1229" s="115">
        <v>117.96</v>
      </c>
    </row>
    <row r="1230" spans="1:5" x14ac:dyDescent="0.25">
      <c r="A1230" s="35" t="s">
        <v>1311</v>
      </c>
      <c r="B1230" s="36">
        <v>105999</v>
      </c>
      <c r="C1230" s="30" t="s">
        <v>1340</v>
      </c>
      <c r="D1230" s="36" t="s">
        <v>106</v>
      </c>
      <c r="E1230" s="115">
        <v>134.21</v>
      </c>
    </row>
    <row r="1231" spans="1:5" x14ac:dyDescent="0.25">
      <c r="A1231" s="35" t="s">
        <v>1311</v>
      </c>
      <c r="B1231" s="36">
        <v>106000</v>
      </c>
      <c r="C1231" s="30" t="s">
        <v>1341</v>
      </c>
      <c r="D1231" s="36" t="s">
        <v>106</v>
      </c>
      <c r="E1231" s="115">
        <v>150.49</v>
      </c>
    </row>
    <row r="1232" spans="1:5" x14ac:dyDescent="0.25">
      <c r="A1232" s="35" t="s">
        <v>1311</v>
      </c>
      <c r="B1232" s="36">
        <v>106001</v>
      </c>
      <c r="C1232" s="30" t="s">
        <v>1342</v>
      </c>
      <c r="D1232" s="36" t="s">
        <v>106</v>
      </c>
      <c r="E1232" s="115">
        <v>161.99</v>
      </c>
    </row>
    <row r="1233" spans="1:5" x14ac:dyDescent="0.25">
      <c r="A1233" s="35" t="s">
        <v>1311</v>
      </c>
      <c r="B1233" s="36">
        <v>106002</v>
      </c>
      <c r="C1233" s="30" t="s">
        <v>1343</v>
      </c>
      <c r="D1233" s="36" t="s">
        <v>106</v>
      </c>
      <c r="E1233" s="115">
        <v>178.26</v>
      </c>
    </row>
    <row r="1234" spans="1:5" x14ac:dyDescent="0.25">
      <c r="A1234" s="35" t="s">
        <v>1311</v>
      </c>
      <c r="B1234" s="36">
        <v>105992</v>
      </c>
      <c r="C1234" s="30" t="s">
        <v>1344</v>
      </c>
      <c r="D1234" s="36" t="s">
        <v>106</v>
      </c>
      <c r="E1234" s="115">
        <v>120.69</v>
      </c>
    </row>
    <row r="1235" spans="1:5" x14ac:dyDescent="0.25">
      <c r="A1235" s="35" t="s">
        <v>1311</v>
      </c>
      <c r="B1235" s="36">
        <v>105993</v>
      </c>
      <c r="C1235" s="30" t="s">
        <v>1345</v>
      </c>
      <c r="D1235" s="36" t="s">
        <v>106</v>
      </c>
      <c r="E1235" s="115">
        <v>144.85</v>
      </c>
    </row>
    <row r="1236" spans="1:5" x14ac:dyDescent="0.25">
      <c r="A1236" s="35" t="s">
        <v>1311</v>
      </c>
      <c r="B1236" s="36">
        <v>105994</v>
      </c>
      <c r="C1236" s="30" t="s">
        <v>1346</v>
      </c>
      <c r="D1236" s="36" t="s">
        <v>106</v>
      </c>
      <c r="E1236" s="115">
        <v>177.55</v>
      </c>
    </row>
    <row r="1237" spans="1:5" x14ac:dyDescent="0.25">
      <c r="A1237" s="35" t="s">
        <v>1311</v>
      </c>
      <c r="B1237" s="36">
        <v>105995</v>
      </c>
      <c r="C1237" s="30" t="s">
        <v>1347</v>
      </c>
      <c r="D1237" s="36" t="s">
        <v>106</v>
      </c>
      <c r="E1237" s="115">
        <v>210.35</v>
      </c>
    </row>
    <row r="1238" spans="1:5" x14ac:dyDescent="0.25">
      <c r="A1238" s="35" t="s">
        <v>1311</v>
      </c>
      <c r="B1238" s="36">
        <v>105996</v>
      </c>
      <c r="C1238" s="30" t="s">
        <v>1348</v>
      </c>
      <c r="D1238" s="36" t="s">
        <v>106</v>
      </c>
      <c r="E1238" s="115">
        <v>227.44</v>
      </c>
    </row>
    <row r="1239" spans="1:5" x14ac:dyDescent="0.25">
      <c r="A1239" s="35" t="s">
        <v>1311</v>
      </c>
      <c r="B1239" s="36">
        <v>105988</v>
      </c>
      <c r="C1239" s="30" t="s">
        <v>1349</v>
      </c>
      <c r="D1239" s="36" t="s">
        <v>106</v>
      </c>
      <c r="E1239" s="115">
        <v>79.44</v>
      </c>
    </row>
    <row r="1240" spans="1:5" x14ac:dyDescent="0.25">
      <c r="A1240" s="35" t="s">
        <v>1311</v>
      </c>
      <c r="B1240" s="36">
        <v>105989</v>
      </c>
      <c r="C1240" s="30" t="s">
        <v>1350</v>
      </c>
      <c r="D1240" s="36" t="s">
        <v>106</v>
      </c>
      <c r="E1240" s="115">
        <v>88</v>
      </c>
    </row>
    <row r="1241" spans="1:5" x14ac:dyDescent="0.25">
      <c r="A1241" s="35" t="s">
        <v>1311</v>
      </c>
      <c r="B1241" s="36">
        <v>105990</v>
      </c>
      <c r="C1241" s="30" t="s">
        <v>1351</v>
      </c>
      <c r="D1241" s="36" t="s">
        <v>106</v>
      </c>
      <c r="E1241" s="115">
        <v>100.06</v>
      </c>
    </row>
    <row r="1242" spans="1:5" x14ac:dyDescent="0.25">
      <c r="A1242" s="35" t="s">
        <v>1311</v>
      </c>
      <c r="B1242" s="36">
        <v>105991</v>
      </c>
      <c r="C1242" s="30" t="s">
        <v>1352</v>
      </c>
      <c r="D1242" s="36" t="s">
        <v>106</v>
      </c>
      <c r="E1242" s="115">
        <v>112.15</v>
      </c>
    </row>
    <row r="1243" spans="1:5" x14ac:dyDescent="0.25">
      <c r="A1243" s="35" t="s">
        <v>1311</v>
      </c>
      <c r="B1243" s="36">
        <v>105987</v>
      </c>
      <c r="C1243" s="30" t="s">
        <v>1353</v>
      </c>
      <c r="D1243" s="36" t="s">
        <v>106</v>
      </c>
      <c r="E1243" s="115">
        <v>137.77000000000001</v>
      </c>
    </row>
    <row r="1244" spans="1:5" x14ac:dyDescent="0.25">
      <c r="A1244" s="35" t="s">
        <v>1311</v>
      </c>
      <c r="B1244" s="36">
        <v>105986</v>
      </c>
      <c r="C1244" s="30" t="s">
        <v>1354</v>
      </c>
      <c r="D1244" s="36" t="s">
        <v>106</v>
      </c>
      <c r="E1244" s="115">
        <v>171.97</v>
      </c>
    </row>
    <row r="1245" spans="1:5" x14ac:dyDescent="0.25">
      <c r="A1245" s="35" t="s">
        <v>1311</v>
      </c>
      <c r="B1245" s="36">
        <v>106019</v>
      </c>
      <c r="C1245" s="30" t="s">
        <v>1355</v>
      </c>
      <c r="D1245" s="36" t="s">
        <v>99</v>
      </c>
      <c r="E1245" s="115">
        <v>0</v>
      </c>
    </row>
    <row r="1246" spans="1:5" x14ac:dyDescent="0.25">
      <c r="A1246" s="35" t="s">
        <v>1311</v>
      </c>
      <c r="B1246" s="36">
        <v>103001</v>
      </c>
      <c r="C1246" s="30" t="s">
        <v>1356</v>
      </c>
      <c r="D1246" s="36" t="s">
        <v>99</v>
      </c>
      <c r="E1246" s="115">
        <v>282.25</v>
      </c>
    </row>
    <row r="1247" spans="1:5" x14ac:dyDescent="0.25">
      <c r="A1247" s="35" t="s">
        <v>1311</v>
      </c>
      <c r="B1247" s="36">
        <v>103002</v>
      </c>
      <c r="C1247" s="30" t="s">
        <v>1357</v>
      </c>
      <c r="D1247" s="36" t="s">
        <v>99</v>
      </c>
      <c r="E1247" s="115">
        <v>353.7</v>
      </c>
    </row>
    <row r="1248" spans="1:5" x14ac:dyDescent="0.25">
      <c r="A1248" s="35" t="s">
        <v>1311</v>
      </c>
      <c r="B1248" s="36">
        <v>103003</v>
      </c>
      <c r="C1248" s="30" t="s">
        <v>1358</v>
      </c>
      <c r="D1248" s="36" t="s">
        <v>99</v>
      </c>
      <c r="E1248" s="115">
        <v>496.63</v>
      </c>
    </row>
    <row r="1249" spans="1:5" x14ac:dyDescent="0.25">
      <c r="A1249" s="35" t="s">
        <v>1311</v>
      </c>
      <c r="B1249" s="36">
        <v>106018</v>
      </c>
      <c r="C1249" s="30" t="s">
        <v>1359</v>
      </c>
      <c r="D1249" s="36" t="s">
        <v>99</v>
      </c>
      <c r="E1249" s="115">
        <v>0</v>
      </c>
    </row>
    <row r="1250" spans="1:5" x14ac:dyDescent="0.25">
      <c r="A1250" s="35" t="s">
        <v>1311</v>
      </c>
      <c r="B1250" s="36">
        <v>105945</v>
      </c>
      <c r="C1250" s="30" t="s">
        <v>1360</v>
      </c>
      <c r="D1250" s="36" t="s">
        <v>97</v>
      </c>
      <c r="E1250" s="115">
        <v>9.94</v>
      </c>
    </row>
    <row r="1251" spans="1:5" x14ac:dyDescent="0.25">
      <c r="A1251" s="35" t="s">
        <v>1361</v>
      </c>
      <c r="B1251" s="36">
        <v>98522</v>
      </c>
      <c r="C1251" s="30" t="s">
        <v>1362</v>
      </c>
      <c r="D1251" s="36" t="s">
        <v>106</v>
      </c>
      <c r="E1251" s="115">
        <v>204.46</v>
      </c>
    </row>
    <row r="1252" spans="1:5" x14ac:dyDescent="0.25">
      <c r="A1252" s="35" t="s">
        <v>1361</v>
      </c>
      <c r="B1252" s="36">
        <v>98523</v>
      </c>
      <c r="C1252" s="30" t="s">
        <v>1363</v>
      </c>
      <c r="D1252" s="36" t="s">
        <v>106</v>
      </c>
      <c r="E1252" s="115">
        <v>0</v>
      </c>
    </row>
    <row r="1253" spans="1:5" x14ac:dyDescent="0.25">
      <c r="A1253" s="35" t="s">
        <v>1361</v>
      </c>
      <c r="B1253" s="36">
        <v>102364</v>
      </c>
      <c r="C1253" s="30" t="s">
        <v>1364</v>
      </c>
      <c r="D1253" s="36" t="s">
        <v>97</v>
      </c>
      <c r="E1253" s="115">
        <v>205.7</v>
      </c>
    </row>
    <row r="1254" spans="1:5" x14ac:dyDescent="0.25">
      <c r="A1254" s="35" t="s">
        <v>1361</v>
      </c>
      <c r="B1254" s="36">
        <v>102363</v>
      </c>
      <c r="C1254" s="30" t="s">
        <v>1365</v>
      </c>
      <c r="D1254" s="36" t="s">
        <v>97</v>
      </c>
      <c r="E1254" s="115">
        <v>180.83</v>
      </c>
    </row>
    <row r="1255" spans="1:5" x14ac:dyDescent="0.25">
      <c r="A1255" s="35" t="s">
        <v>1361</v>
      </c>
      <c r="B1255" s="36">
        <v>102362</v>
      </c>
      <c r="C1255" s="30" t="s">
        <v>1366</v>
      </c>
      <c r="D1255" s="36" t="s">
        <v>97</v>
      </c>
      <c r="E1255" s="115">
        <v>166.76</v>
      </c>
    </row>
    <row r="1256" spans="1:5" x14ac:dyDescent="0.25">
      <c r="A1256" s="35" t="s">
        <v>1361</v>
      </c>
      <c r="B1256" s="36">
        <v>101196</v>
      </c>
      <c r="C1256" s="30" t="s">
        <v>1367</v>
      </c>
      <c r="D1256" s="36" t="s">
        <v>106</v>
      </c>
      <c r="E1256" s="115">
        <v>0</v>
      </c>
    </row>
    <row r="1257" spans="1:5" x14ac:dyDescent="0.25">
      <c r="A1257" s="35" t="s">
        <v>1361</v>
      </c>
      <c r="B1257" s="36">
        <v>101195</v>
      </c>
      <c r="C1257" s="30" t="s">
        <v>1368</v>
      </c>
      <c r="D1257" s="36" t="s">
        <v>106</v>
      </c>
      <c r="E1257" s="115">
        <v>0</v>
      </c>
    </row>
    <row r="1258" spans="1:5" x14ac:dyDescent="0.25">
      <c r="A1258" s="35" t="s">
        <v>1361</v>
      </c>
      <c r="B1258" s="36">
        <v>101193</v>
      </c>
      <c r="C1258" s="30" t="s">
        <v>1369</v>
      </c>
      <c r="D1258" s="36" t="s">
        <v>106</v>
      </c>
      <c r="E1258" s="115">
        <v>63.58</v>
      </c>
    </row>
    <row r="1259" spans="1:5" x14ac:dyDescent="0.25">
      <c r="A1259" s="35" t="s">
        <v>1361</v>
      </c>
      <c r="B1259" s="36">
        <v>106459</v>
      </c>
      <c r="C1259" s="30" t="s">
        <v>1370</v>
      </c>
      <c r="D1259" s="36" t="s">
        <v>106</v>
      </c>
      <c r="E1259" s="115">
        <v>63.76</v>
      </c>
    </row>
    <row r="1260" spans="1:5" x14ac:dyDescent="0.25">
      <c r="A1260" s="35" t="s">
        <v>1361</v>
      </c>
      <c r="B1260" s="36">
        <v>101194</v>
      </c>
      <c r="C1260" s="30" t="s">
        <v>1371</v>
      </c>
      <c r="D1260" s="36" t="s">
        <v>106</v>
      </c>
      <c r="E1260" s="115">
        <v>64.010000000000005</v>
      </c>
    </row>
    <row r="1261" spans="1:5" x14ac:dyDescent="0.25">
      <c r="A1261" s="35" t="s">
        <v>1361</v>
      </c>
      <c r="B1261" s="36">
        <v>101190</v>
      </c>
      <c r="C1261" s="30" t="s">
        <v>1372</v>
      </c>
      <c r="D1261" s="36" t="s">
        <v>106</v>
      </c>
      <c r="E1261" s="115">
        <v>69.37</v>
      </c>
    </row>
    <row r="1262" spans="1:5" x14ac:dyDescent="0.25">
      <c r="A1262" s="35" t="s">
        <v>1361</v>
      </c>
      <c r="B1262" s="36">
        <v>106458</v>
      </c>
      <c r="C1262" s="30" t="s">
        <v>1373</v>
      </c>
      <c r="D1262" s="36" t="s">
        <v>106</v>
      </c>
      <c r="E1262" s="115">
        <v>69.55</v>
      </c>
    </row>
    <row r="1263" spans="1:5" x14ac:dyDescent="0.25">
      <c r="A1263" s="35" t="s">
        <v>1361</v>
      </c>
      <c r="B1263" s="36">
        <v>101191</v>
      </c>
      <c r="C1263" s="30" t="s">
        <v>1374</v>
      </c>
      <c r="D1263" s="36" t="s">
        <v>106</v>
      </c>
      <c r="E1263" s="115">
        <v>69.8</v>
      </c>
    </row>
    <row r="1264" spans="1:5" x14ac:dyDescent="0.25">
      <c r="A1264" s="35" t="s">
        <v>1361</v>
      </c>
      <c r="B1264" s="36">
        <v>101198</v>
      </c>
      <c r="C1264" s="30" t="s">
        <v>1375</v>
      </c>
      <c r="D1264" s="36" t="s">
        <v>106</v>
      </c>
      <c r="E1264" s="115">
        <v>102</v>
      </c>
    </row>
    <row r="1265" spans="1:5" x14ac:dyDescent="0.25">
      <c r="A1265" s="35" t="s">
        <v>1361</v>
      </c>
      <c r="B1265" s="36">
        <v>106460</v>
      </c>
      <c r="C1265" s="30" t="s">
        <v>1376</v>
      </c>
      <c r="D1265" s="36" t="s">
        <v>106</v>
      </c>
      <c r="E1265" s="115">
        <v>102.49</v>
      </c>
    </row>
    <row r="1266" spans="1:5" x14ac:dyDescent="0.25">
      <c r="A1266" s="35" t="s">
        <v>1361</v>
      </c>
      <c r="B1266" s="36">
        <v>101199</v>
      </c>
      <c r="C1266" s="30" t="s">
        <v>1377</v>
      </c>
      <c r="D1266" s="36" t="s">
        <v>106</v>
      </c>
      <c r="E1266" s="115">
        <v>103.07</v>
      </c>
    </row>
    <row r="1267" spans="1:5" x14ac:dyDescent="0.25">
      <c r="A1267" s="35" t="s">
        <v>1361</v>
      </c>
      <c r="B1267" s="36">
        <v>101203</v>
      </c>
      <c r="C1267" s="30" t="s">
        <v>1378</v>
      </c>
      <c r="D1267" s="36" t="s">
        <v>106</v>
      </c>
      <c r="E1267" s="115">
        <v>48.14</v>
      </c>
    </row>
    <row r="1268" spans="1:5" x14ac:dyDescent="0.25">
      <c r="A1268" s="35" t="s">
        <v>1361</v>
      </c>
      <c r="B1268" s="36">
        <v>101204</v>
      </c>
      <c r="C1268" s="30" t="s">
        <v>1379</v>
      </c>
      <c r="D1268" s="36" t="s">
        <v>106</v>
      </c>
      <c r="E1268" s="115">
        <v>48.57</v>
      </c>
    </row>
    <row r="1269" spans="1:5" x14ac:dyDescent="0.25">
      <c r="A1269" s="35" t="s">
        <v>1361</v>
      </c>
      <c r="B1269" s="36">
        <v>106257</v>
      </c>
      <c r="C1269" s="30" t="s">
        <v>1380</v>
      </c>
      <c r="D1269" s="36" t="s">
        <v>106</v>
      </c>
      <c r="E1269" s="115">
        <v>48.37</v>
      </c>
    </row>
    <row r="1270" spans="1:5" x14ac:dyDescent="0.25">
      <c r="A1270" s="35" t="s">
        <v>1361</v>
      </c>
      <c r="B1270" s="36">
        <v>106461</v>
      </c>
      <c r="C1270" s="30" t="s">
        <v>1381</v>
      </c>
      <c r="D1270" s="36" t="s">
        <v>106</v>
      </c>
      <c r="E1270" s="115">
        <v>71.44</v>
      </c>
    </row>
    <row r="1271" spans="1:5" x14ac:dyDescent="0.25">
      <c r="A1271" s="35" t="s">
        <v>1361</v>
      </c>
      <c r="B1271" s="36">
        <v>106462</v>
      </c>
      <c r="C1271" s="30" t="s">
        <v>1382</v>
      </c>
      <c r="D1271" s="36" t="s">
        <v>106</v>
      </c>
      <c r="E1271" s="115">
        <v>87.52</v>
      </c>
    </row>
    <row r="1272" spans="1:5" x14ac:dyDescent="0.25">
      <c r="A1272" s="35" t="s">
        <v>1361</v>
      </c>
      <c r="B1272" s="36">
        <v>106479</v>
      </c>
      <c r="C1272" s="30" t="s">
        <v>1383</v>
      </c>
      <c r="D1272" s="36" t="s">
        <v>106</v>
      </c>
      <c r="E1272" s="115">
        <v>71.19</v>
      </c>
    </row>
    <row r="1273" spans="1:5" x14ac:dyDescent="0.25">
      <c r="A1273" s="35" t="s">
        <v>1361</v>
      </c>
      <c r="B1273" s="36">
        <v>106483</v>
      </c>
      <c r="C1273" s="30" t="s">
        <v>1384</v>
      </c>
      <c r="D1273" s="36" t="s">
        <v>99</v>
      </c>
      <c r="E1273" s="115">
        <v>115.27</v>
      </c>
    </row>
    <row r="1274" spans="1:5" x14ac:dyDescent="0.25">
      <c r="A1274" s="35" t="s">
        <v>1361</v>
      </c>
      <c r="B1274" s="36">
        <v>106484</v>
      </c>
      <c r="C1274" s="30" t="s">
        <v>1385</v>
      </c>
      <c r="D1274" s="36" t="s">
        <v>99</v>
      </c>
      <c r="E1274" s="115">
        <v>123.83</v>
      </c>
    </row>
    <row r="1275" spans="1:5" x14ac:dyDescent="0.25">
      <c r="A1275" s="35" t="s">
        <v>1361</v>
      </c>
      <c r="B1275" s="36">
        <v>106480</v>
      </c>
      <c r="C1275" s="30" t="s">
        <v>1386</v>
      </c>
      <c r="D1275" s="36" t="s">
        <v>99</v>
      </c>
      <c r="E1275" s="115">
        <v>111.3</v>
      </c>
    </row>
    <row r="1276" spans="1:5" x14ac:dyDescent="0.25">
      <c r="A1276" s="35" t="s">
        <v>1361</v>
      </c>
      <c r="B1276" s="36">
        <v>106482</v>
      </c>
      <c r="C1276" s="30" t="s">
        <v>1387</v>
      </c>
      <c r="D1276" s="36" t="s">
        <v>99</v>
      </c>
      <c r="E1276" s="115">
        <v>0</v>
      </c>
    </row>
    <row r="1277" spans="1:5" x14ac:dyDescent="0.25">
      <c r="A1277" s="35" t="s">
        <v>1361</v>
      </c>
      <c r="B1277" s="36">
        <v>106481</v>
      </c>
      <c r="C1277" s="30" t="s">
        <v>1388</v>
      </c>
      <c r="D1277" s="36" t="s">
        <v>99</v>
      </c>
      <c r="E1277" s="115">
        <v>125.76</v>
      </c>
    </row>
    <row r="1278" spans="1:5" x14ac:dyDescent="0.25">
      <c r="A1278" s="35" t="s">
        <v>1361</v>
      </c>
      <c r="B1278" s="36">
        <v>106467</v>
      </c>
      <c r="C1278" s="30" t="s">
        <v>1389</v>
      </c>
      <c r="D1278" s="36" t="s">
        <v>97</v>
      </c>
      <c r="E1278" s="115">
        <v>0</v>
      </c>
    </row>
    <row r="1279" spans="1:5" x14ac:dyDescent="0.25">
      <c r="A1279" s="35" t="s">
        <v>1361</v>
      </c>
      <c r="B1279" s="36">
        <v>106465</v>
      </c>
      <c r="C1279" s="30" t="s">
        <v>1390</v>
      </c>
      <c r="D1279" s="36" t="s">
        <v>97</v>
      </c>
      <c r="E1279" s="115">
        <v>0</v>
      </c>
    </row>
    <row r="1280" spans="1:5" x14ac:dyDescent="0.25">
      <c r="A1280" s="35" t="s">
        <v>1361</v>
      </c>
      <c r="B1280" s="36">
        <v>106469</v>
      </c>
      <c r="C1280" s="30" t="s">
        <v>1391</v>
      </c>
      <c r="D1280" s="36" t="s">
        <v>97</v>
      </c>
      <c r="E1280" s="115">
        <v>38.729999999999997</v>
      </c>
    </row>
    <row r="1281" spans="1:5" x14ac:dyDescent="0.25">
      <c r="A1281" s="35" t="s">
        <v>1361</v>
      </c>
      <c r="B1281" s="36">
        <v>106468</v>
      </c>
      <c r="C1281" s="30" t="s">
        <v>1392</v>
      </c>
      <c r="D1281" s="36" t="s">
        <v>97</v>
      </c>
      <c r="E1281" s="115">
        <v>24.68</v>
      </c>
    </row>
    <row r="1282" spans="1:5" x14ac:dyDescent="0.25">
      <c r="A1282" s="35" t="s">
        <v>1361</v>
      </c>
      <c r="B1282" s="36">
        <v>106466</v>
      </c>
      <c r="C1282" s="30" t="s">
        <v>1393</v>
      </c>
      <c r="D1282" s="36" t="s">
        <v>97</v>
      </c>
      <c r="E1282" s="115">
        <v>51.79</v>
      </c>
    </row>
    <row r="1283" spans="1:5" x14ac:dyDescent="0.25">
      <c r="A1283" s="35" t="s">
        <v>1361</v>
      </c>
      <c r="B1283" s="36">
        <v>106464</v>
      </c>
      <c r="C1283" s="30" t="s">
        <v>1394</v>
      </c>
      <c r="D1283" s="36" t="s">
        <v>97</v>
      </c>
      <c r="E1283" s="115">
        <v>68.150000000000006</v>
      </c>
    </row>
    <row r="1284" spans="1:5" x14ac:dyDescent="0.25">
      <c r="A1284" s="35" t="s">
        <v>1361</v>
      </c>
      <c r="B1284" s="36">
        <v>106476</v>
      </c>
      <c r="C1284" s="30" t="s">
        <v>1395</v>
      </c>
      <c r="D1284" s="36" t="s">
        <v>106</v>
      </c>
      <c r="E1284" s="115">
        <v>66.510000000000005</v>
      </c>
    </row>
    <row r="1285" spans="1:5" x14ac:dyDescent="0.25">
      <c r="A1285" s="35" t="s">
        <v>1361</v>
      </c>
      <c r="B1285" s="36">
        <v>106477</v>
      </c>
      <c r="C1285" s="30" t="s">
        <v>1396</v>
      </c>
      <c r="D1285" s="36" t="s">
        <v>106</v>
      </c>
      <c r="E1285" s="115">
        <v>56.29</v>
      </c>
    </row>
    <row r="1286" spans="1:5" x14ac:dyDescent="0.25">
      <c r="A1286" s="35" t="s">
        <v>1361</v>
      </c>
      <c r="B1286" s="36">
        <v>106478</v>
      </c>
      <c r="C1286" s="30" t="s">
        <v>1397</v>
      </c>
      <c r="D1286" s="36" t="s">
        <v>106</v>
      </c>
      <c r="E1286" s="115">
        <v>119.69</v>
      </c>
    </row>
    <row r="1287" spans="1:5" x14ac:dyDescent="0.25">
      <c r="A1287" s="35" t="s">
        <v>1361</v>
      </c>
      <c r="B1287" s="36">
        <v>106471</v>
      </c>
      <c r="C1287" s="30" t="s">
        <v>1398</v>
      </c>
      <c r="D1287" s="36" t="s">
        <v>106</v>
      </c>
      <c r="E1287" s="115">
        <v>154.16999999999999</v>
      </c>
    </row>
    <row r="1288" spans="1:5" x14ac:dyDescent="0.25">
      <c r="A1288" s="35" t="s">
        <v>1361</v>
      </c>
      <c r="B1288" s="36">
        <v>106470</v>
      </c>
      <c r="C1288" s="30" t="s">
        <v>1399</v>
      </c>
      <c r="D1288" s="36" t="s">
        <v>106</v>
      </c>
      <c r="E1288" s="115">
        <v>134.57</v>
      </c>
    </row>
    <row r="1289" spans="1:5" x14ac:dyDescent="0.25">
      <c r="A1289" s="35" t="s">
        <v>1361</v>
      </c>
      <c r="B1289" s="36">
        <v>106472</v>
      </c>
      <c r="C1289" s="30" t="s">
        <v>1400</v>
      </c>
      <c r="D1289" s="36" t="s">
        <v>106</v>
      </c>
      <c r="E1289" s="115">
        <v>189.22</v>
      </c>
    </row>
    <row r="1290" spans="1:5" x14ac:dyDescent="0.25">
      <c r="A1290" s="35" t="s">
        <v>1361</v>
      </c>
      <c r="B1290" s="36">
        <v>106475</v>
      </c>
      <c r="C1290" s="30" t="s">
        <v>1401</v>
      </c>
      <c r="D1290" s="36" t="s">
        <v>106</v>
      </c>
      <c r="E1290" s="115">
        <v>150.72</v>
      </c>
    </row>
    <row r="1291" spans="1:5" x14ac:dyDescent="0.25">
      <c r="A1291" s="35" t="s">
        <v>1361</v>
      </c>
      <c r="B1291" s="36">
        <v>106474</v>
      </c>
      <c r="C1291" s="30" t="s">
        <v>1402</v>
      </c>
      <c r="D1291" s="36" t="s">
        <v>106</v>
      </c>
      <c r="E1291" s="115">
        <v>115.4</v>
      </c>
    </row>
    <row r="1292" spans="1:5" x14ac:dyDescent="0.25">
      <c r="A1292" s="35" t="s">
        <v>1361</v>
      </c>
      <c r="B1292" s="36">
        <v>106473</v>
      </c>
      <c r="C1292" s="30" t="s">
        <v>1403</v>
      </c>
      <c r="D1292" s="36" t="s">
        <v>106</v>
      </c>
      <c r="E1292" s="115">
        <v>95.57</v>
      </c>
    </row>
    <row r="1293" spans="1:5" x14ac:dyDescent="0.25">
      <c r="A1293" s="35" t="s">
        <v>1361</v>
      </c>
      <c r="B1293" s="36">
        <v>101205</v>
      </c>
      <c r="C1293" s="30" t="s">
        <v>1404</v>
      </c>
      <c r="D1293" s="36" t="s">
        <v>106</v>
      </c>
      <c r="E1293" s="115">
        <v>48.37</v>
      </c>
    </row>
    <row r="1294" spans="1:5" x14ac:dyDescent="0.25">
      <c r="A1294" s="35" t="s">
        <v>1361</v>
      </c>
      <c r="B1294" s="36">
        <v>106463</v>
      </c>
      <c r="C1294" s="30" t="s">
        <v>1405</v>
      </c>
      <c r="D1294" s="36" t="s">
        <v>97</v>
      </c>
      <c r="E1294" s="115">
        <v>0</v>
      </c>
    </row>
    <row r="1295" spans="1:5" x14ac:dyDescent="0.25">
      <c r="A1295" s="35" t="s">
        <v>1361</v>
      </c>
      <c r="B1295" s="36">
        <v>106457</v>
      </c>
      <c r="C1295" s="30" t="s">
        <v>1406</v>
      </c>
      <c r="D1295" s="36" t="s">
        <v>106</v>
      </c>
      <c r="E1295" s="115">
        <v>7.91</v>
      </c>
    </row>
    <row r="1296" spans="1:5" x14ac:dyDescent="0.25">
      <c r="A1296" s="35" t="s">
        <v>1407</v>
      </c>
      <c r="B1296" s="36">
        <v>87905</v>
      </c>
      <c r="C1296" s="30" t="s">
        <v>1408</v>
      </c>
      <c r="D1296" s="36" t="s">
        <v>97</v>
      </c>
      <c r="E1296" s="115">
        <v>11.1</v>
      </c>
    </row>
    <row r="1297" spans="1:5" x14ac:dyDescent="0.25">
      <c r="A1297" s="35" t="s">
        <v>1407</v>
      </c>
      <c r="B1297" s="36">
        <v>87904</v>
      </c>
      <c r="C1297" s="30" t="s">
        <v>1409</v>
      </c>
      <c r="D1297" s="36" t="s">
        <v>97</v>
      </c>
      <c r="E1297" s="115">
        <v>11.77</v>
      </c>
    </row>
    <row r="1298" spans="1:5" x14ac:dyDescent="0.25">
      <c r="A1298" s="35" t="s">
        <v>1407</v>
      </c>
      <c r="B1298" s="36">
        <v>87908</v>
      </c>
      <c r="C1298" s="30" t="s">
        <v>1410</v>
      </c>
      <c r="D1298" s="36" t="s">
        <v>97</v>
      </c>
      <c r="E1298" s="115">
        <v>8.1</v>
      </c>
    </row>
    <row r="1299" spans="1:5" x14ac:dyDescent="0.25">
      <c r="A1299" s="35" t="s">
        <v>1407</v>
      </c>
      <c r="B1299" s="36">
        <v>87907</v>
      </c>
      <c r="C1299" s="30" t="s">
        <v>1411</v>
      </c>
      <c r="D1299" s="36" t="s">
        <v>97</v>
      </c>
      <c r="E1299" s="115">
        <v>8.77</v>
      </c>
    </row>
    <row r="1300" spans="1:5" x14ac:dyDescent="0.25">
      <c r="A1300" s="35" t="s">
        <v>1407</v>
      </c>
      <c r="B1300" s="36">
        <v>87903</v>
      </c>
      <c r="C1300" s="30" t="s">
        <v>1412</v>
      </c>
      <c r="D1300" s="36" t="s">
        <v>97</v>
      </c>
      <c r="E1300" s="115">
        <v>13.9</v>
      </c>
    </row>
    <row r="1301" spans="1:5" x14ac:dyDescent="0.25">
      <c r="A1301" s="35" t="s">
        <v>1407</v>
      </c>
      <c r="B1301" s="36">
        <v>87902</v>
      </c>
      <c r="C1301" s="30" t="s">
        <v>1413</v>
      </c>
      <c r="D1301" s="36" t="s">
        <v>97</v>
      </c>
      <c r="E1301" s="115">
        <v>14.43</v>
      </c>
    </row>
    <row r="1302" spans="1:5" x14ac:dyDescent="0.25">
      <c r="A1302" s="35" t="s">
        <v>1407</v>
      </c>
      <c r="B1302" s="36">
        <v>87900</v>
      </c>
      <c r="C1302" s="30" t="s">
        <v>1414</v>
      </c>
      <c r="D1302" s="36" t="s">
        <v>97</v>
      </c>
      <c r="E1302" s="115">
        <v>10.96</v>
      </c>
    </row>
    <row r="1303" spans="1:5" x14ac:dyDescent="0.25">
      <c r="A1303" s="35" t="s">
        <v>1407</v>
      </c>
      <c r="B1303" s="36">
        <v>87899</v>
      </c>
      <c r="C1303" s="30" t="s">
        <v>1415</v>
      </c>
      <c r="D1303" s="36" t="s">
        <v>97</v>
      </c>
      <c r="E1303" s="115">
        <v>11.18</v>
      </c>
    </row>
    <row r="1304" spans="1:5" x14ac:dyDescent="0.25">
      <c r="A1304" s="35" t="s">
        <v>1407</v>
      </c>
      <c r="B1304" s="36">
        <v>87894</v>
      </c>
      <c r="C1304" s="30" t="s">
        <v>1416</v>
      </c>
      <c r="D1304" s="36" t="s">
        <v>97</v>
      </c>
      <c r="E1304" s="115">
        <v>9.44</v>
      </c>
    </row>
    <row r="1305" spans="1:5" x14ac:dyDescent="0.25">
      <c r="A1305" s="35" t="s">
        <v>1407</v>
      </c>
      <c r="B1305" s="36">
        <v>87893</v>
      </c>
      <c r="C1305" s="30" t="s">
        <v>1417</v>
      </c>
      <c r="D1305" s="36" t="s">
        <v>97</v>
      </c>
      <c r="E1305" s="115">
        <v>10.11</v>
      </c>
    </row>
    <row r="1306" spans="1:5" x14ac:dyDescent="0.25">
      <c r="A1306" s="35" t="s">
        <v>1407</v>
      </c>
      <c r="B1306" s="36">
        <v>87897</v>
      </c>
      <c r="C1306" s="30" t="s">
        <v>1418</v>
      </c>
      <c r="D1306" s="36" t="s">
        <v>97</v>
      </c>
      <c r="E1306" s="115">
        <v>6.6</v>
      </c>
    </row>
    <row r="1307" spans="1:5" x14ac:dyDescent="0.25">
      <c r="A1307" s="35" t="s">
        <v>1407</v>
      </c>
      <c r="B1307" s="36">
        <v>87896</v>
      </c>
      <c r="C1307" s="30" t="s">
        <v>1419</v>
      </c>
      <c r="D1307" s="36" t="s">
        <v>97</v>
      </c>
      <c r="E1307" s="115">
        <v>7.27</v>
      </c>
    </row>
    <row r="1308" spans="1:5" x14ac:dyDescent="0.25">
      <c r="A1308" s="35" t="s">
        <v>1407</v>
      </c>
      <c r="B1308" s="36">
        <v>87892</v>
      </c>
      <c r="C1308" s="30" t="s">
        <v>1420</v>
      </c>
      <c r="D1308" s="36" t="s">
        <v>97</v>
      </c>
      <c r="E1308" s="115">
        <v>12.85</v>
      </c>
    </row>
    <row r="1309" spans="1:5" x14ac:dyDescent="0.25">
      <c r="A1309" s="35" t="s">
        <v>1407</v>
      </c>
      <c r="B1309" s="36">
        <v>87891</v>
      </c>
      <c r="C1309" s="30" t="s">
        <v>1421</v>
      </c>
      <c r="D1309" s="36" t="s">
        <v>97</v>
      </c>
      <c r="E1309" s="115">
        <v>13.38</v>
      </c>
    </row>
    <row r="1310" spans="1:5" x14ac:dyDescent="0.25">
      <c r="A1310" s="35" t="s">
        <v>1407</v>
      </c>
      <c r="B1310" s="36">
        <v>87889</v>
      </c>
      <c r="C1310" s="30" t="s">
        <v>1422</v>
      </c>
      <c r="D1310" s="36" t="s">
        <v>97</v>
      </c>
      <c r="E1310" s="115">
        <v>9.91</v>
      </c>
    </row>
    <row r="1311" spans="1:5" x14ac:dyDescent="0.25">
      <c r="A1311" s="35" t="s">
        <v>1407</v>
      </c>
      <c r="B1311" s="36">
        <v>87888</v>
      </c>
      <c r="C1311" s="30" t="s">
        <v>1423</v>
      </c>
      <c r="D1311" s="36" t="s">
        <v>97</v>
      </c>
      <c r="E1311" s="115">
        <v>10.130000000000001</v>
      </c>
    </row>
    <row r="1312" spans="1:5" x14ac:dyDescent="0.25">
      <c r="A1312" s="35" t="s">
        <v>1407</v>
      </c>
      <c r="B1312" s="36">
        <v>104411</v>
      </c>
      <c r="C1312" s="30" t="s">
        <v>1424</v>
      </c>
      <c r="D1312" s="36" t="s">
        <v>97</v>
      </c>
      <c r="E1312" s="115">
        <v>5.87</v>
      </c>
    </row>
    <row r="1313" spans="1:5" x14ac:dyDescent="0.25">
      <c r="A1313" s="35" t="s">
        <v>1407</v>
      </c>
      <c r="B1313" s="36">
        <v>104410</v>
      </c>
      <c r="C1313" s="30" t="s">
        <v>1425</v>
      </c>
      <c r="D1313" s="36" t="s">
        <v>97</v>
      </c>
      <c r="E1313" s="115">
        <v>6.63</v>
      </c>
    </row>
    <row r="1314" spans="1:5" x14ac:dyDescent="0.25">
      <c r="A1314" s="35" t="s">
        <v>1407</v>
      </c>
      <c r="B1314" s="36">
        <v>87879</v>
      </c>
      <c r="C1314" s="30" t="s">
        <v>1426</v>
      </c>
      <c r="D1314" s="36" t="s">
        <v>97</v>
      </c>
      <c r="E1314" s="115">
        <v>5.91</v>
      </c>
    </row>
    <row r="1315" spans="1:5" x14ac:dyDescent="0.25">
      <c r="A1315" s="35" t="s">
        <v>1407</v>
      </c>
      <c r="B1315" s="36">
        <v>87878</v>
      </c>
      <c r="C1315" s="30" t="s">
        <v>1427</v>
      </c>
      <c r="D1315" s="36" t="s">
        <v>97</v>
      </c>
      <c r="E1315" s="115">
        <v>6.58</v>
      </c>
    </row>
    <row r="1316" spans="1:5" x14ac:dyDescent="0.25">
      <c r="A1316" s="35" t="s">
        <v>1407</v>
      </c>
      <c r="B1316" s="36">
        <v>87885</v>
      </c>
      <c r="C1316" s="30" t="s">
        <v>1428</v>
      </c>
      <c r="D1316" s="36" t="s">
        <v>97</v>
      </c>
      <c r="E1316" s="115">
        <v>10.48</v>
      </c>
    </row>
    <row r="1317" spans="1:5" x14ac:dyDescent="0.25">
      <c r="A1317" s="35" t="s">
        <v>1407</v>
      </c>
      <c r="B1317" s="36">
        <v>87884</v>
      </c>
      <c r="C1317" s="30" t="s">
        <v>1429</v>
      </c>
      <c r="D1317" s="36" t="s">
        <v>97</v>
      </c>
      <c r="E1317" s="115">
        <v>11.01</v>
      </c>
    </row>
    <row r="1318" spans="1:5" x14ac:dyDescent="0.25">
      <c r="A1318" s="35" t="s">
        <v>1407</v>
      </c>
      <c r="B1318" s="36">
        <v>87882</v>
      </c>
      <c r="C1318" s="30" t="s">
        <v>1430</v>
      </c>
      <c r="D1318" s="36" t="s">
        <v>97</v>
      </c>
      <c r="E1318" s="115">
        <v>7.54</v>
      </c>
    </row>
    <row r="1319" spans="1:5" x14ac:dyDescent="0.25">
      <c r="A1319" s="35" t="s">
        <v>1407</v>
      </c>
      <c r="B1319" s="36">
        <v>87881</v>
      </c>
      <c r="C1319" s="30" t="s">
        <v>1431</v>
      </c>
      <c r="D1319" s="36" t="s">
        <v>97</v>
      </c>
      <c r="E1319" s="115">
        <v>7.76</v>
      </c>
    </row>
    <row r="1320" spans="1:5" x14ac:dyDescent="0.25">
      <c r="A1320" s="35" t="s">
        <v>1407</v>
      </c>
      <c r="B1320" s="36">
        <v>87887</v>
      </c>
      <c r="C1320" s="30" t="s">
        <v>1432</v>
      </c>
      <c r="D1320" s="36" t="s">
        <v>97</v>
      </c>
      <c r="E1320" s="115">
        <v>18.850000000000001</v>
      </c>
    </row>
    <row r="1321" spans="1:5" x14ac:dyDescent="0.25">
      <c r="A1321" s="35" t="s">
        <v>1407</v>
      </c>
      <c r="B1321" s="36">
        <v>87886</v>
      </c>
      <c r="C1321" s="30" t="s">
        <v>1433</v>
      </c>
      <c r="D1321" s="36" t="s">
        <v>97</v>
      </c>
      <c r="E1321" s="115">
        <v>20</v>
      </c>
    </row>
    <row r="1322" spans="1:5" x14ac:dyDescent="0.25">
      <c r="A1322" s="35" t="s">
        <v>1407</v>
      </c>
      <c r="B1322" s="36">
        <v>87911</v>
      </c>
      <c r="C1322" s="30" t="s">
        <v>1434</v>
      </c>
      <c r="D1322" s="36" t="s">
        <v>97</v>
      </c>
      <c r="E1322" s="115">
        <v>26.77</v>
      </c>
    </row>
    <row r="1323" spans="1:5" x14ac:dyDescent="0.25">
      <c r="A1323" s="35" t="s">
        <v>1407</v>
      </c>
      <c r="B1323" s="36">
        <v>87910</v>
      </c>
      <c r="C1323" s="30" t="s">
        <v>1435</v>
      </c>
      <c r="D1323" s="36" t="s">
        <v>97</v>
      </c>
      <c r="E1323" s="115">
        <v>27.92</v>
      </c>
    </row>
    <row r="1324" spans="1:5" x14ac:dyDescent="0.25">
      <c r="A1324" s="35" t="s">
        <v>1436</v>
      </c>
      <c r="B1324" s="36">
        <v>103686</v>
      </c>
      <c r="C1324" s="30" t="s">
        <v>1437</v>
      </c>
      <c r="D1324" s="36" t="s">
        <v>189</v>
      </c>
      <c r="E1324" s="115">
        <v>704.33</v>
      </c>
    </row>
    <row r="1325" spans="1:5" x14ac:dyDescent="0.25">
      <c r="A1325" s="35" t="s">
        <v>1436</v>
      </c>
      <c r="B1325" s="36">
        <v>103685</v>
      </c>
      <c r="C1325" s="30" t="s">
        <v>1438</v>
      </c>
      <c r="D1325" s="36" t="s">
        <v>189</v>
      </c>
      <c r="E1325" s="115">
        <v>616.61</v>
      </c>
    </row>
    <row r="1326" spans="1:5" x14ac:dyDescent="0.25">
      <c r="A1326" s="35" t="s">
        <v>1436</v>
      </c>
      <c r="B1326" s="36">
        <v>103669</v>
      </c>
      <c r="C1326" s="30" t="s">
        <v>1439</v>
      </c>
      <c r="D1326" s="36" t="s">
        <v>189</v>
      </c>
      <c r="E1326" s="115">
        <v>1011.77</v>
      </c>
    </row>
    <row r="1327" spans="1:5" x14ac:dyDescent="0.25">
      <c r="A1327" s="35" t="s">
        <v>1436</v>
      </c>
      <c r="B1327" s="36">
        <v>103672</v>
      </c>
      <c r="C1327" s="30" t="s">
        <v>1440</v>
      </c>
      <c r="D1327" s="36" t="s">
        <v>189</v>
      </c>
      <c r="E1327" s="115">
        <v>608.82000000000005</v>
      </c>
    </row>
    <row r="1328" spans="1:5" x14ac:dyDescent="0.25">
      <c r="A1328" s="35" t="s">
        <v>1436</v>
      </c>
      <c r="B1328" s="36">
        <v>103671</v>
      </c>
      <c r="C1328" s="30" t="s">
        <v>1441</v>
      </c>
      <c r="D1328" s="36" t="s">
        <v>189</v>
      </c>
      <c r="E1328" s="115">
        <v>651.74</v>
      </c>
    </row>
    <row r="1329" spans="1:5" x14ac:dyDescent="0.25">
      <c r="A1329" s="35" t="s">
        <v>1436</v>
      </c>
      <c r="B1329" s="36">
        <v>103688</v>
      </c>
      <c r="C1329" s="30" t="s">
        <v>1442</v>
      </c>
      <c r="D1329" s="36" t="s">
        <v>189</v>
      </c>
      <c r="E1329" s="115">
        <v>837.74</v>
      </c>
    </row>
    <row r="1330" spans="1:5" x14ac:dyDescent="0.25">
      <c r="A1330" s="35" t="s">
        <v>1436</v>
      </c>
      <c r="B1330" s="36">
        <v>103687</v>
      </c>
      <c r="C1330" s="30" t="s">
        <v>1443</v>
      </c>
      <c r="D1330" s="36" t="s">
        <v>189</v>
      </c>
      <c r="E1330" s="115">
        <v>1191.07</v>
      </c>
    </row>
    <row r="1331" spans="1:5" x14ac:dyDescent="0.25">
      <c r="A1331" s="35" t="s">
        <v>1436</v>
      </c>
      <c r="B1331" s="36">
        <v>103684</v>
      </c>
      <c r="C1331" s="30" t="s">
        <v>1444</v>
      </c>
      <c r="D1331" s="36" t="s">
        <v>189</v>
      </c>
      <c r="E1331" s="115">
        <v>634.80999999999995</v>
      </c>
    </row>
    <row r="1332" spans="1:5" x14ac:dyDescent="0.25">
      <c r="A1332" s="35" t="s">
        <v>1436</v>
      </c>
      <c r="B1332" s="36">
        <v>103681</v>
      </c>
      <c r="C1332" s="30" t="s">
        <v>1445</v>
      </c>
      <c r="D1332" s="36" t="s">
        <v>189</v>
      </c>
      <c r="E1332" s="115">
        <v>689.83</v>
      </c>
    </row>
    <row r="1333" spans="1:5" x14ac:dyDescent="0.25">
      <c r="A1333" s="35" t="s">
        <v>1436</v>
      </c>
      <c r="B1333" s="36">
        <v>103679</v>
      </c>
      <c r="C1333" s="30" t="s">
        <v>1446</v>
      </c>
      <c r="D1333" s="36" t="s">
        <v>189</v>
      </c>
      <c r="E1333" s="115">
        <v>785.82</v>
      </c>
    </row>
    <row r="1334" spans="1:5" x14ac:dyDescent="0.25">
      <c r="A1334" s="35" t="s">
        <v>1436</v>
      </c>
      <c r="B1334" s="36">
        <v>103677</v>
      </c>
      <c r="C1334" s="30" t="s">
        <v>1447</v>
      </c>
      <c r="D1334" s="36" t="s">
        <v>189</v>
      </c>
      <c r="E1334" s="115">
        <v>847.14</v>
      </c>
    </row>
    <row r="1335" spans="1:5" x14ac:dyDescent="0.25">
      <c r="A1335" s="35" t="s">
        <v>1436</v>
      </c>
      <c r="B1335" s="36">
        <v>103675</v>
      </c>
      <c r="C1335" s="30" t="s">
        <v>1448</v>
      </c>
      <c r="D1335" s="36" t="s">
        <v>189</v>
      </c>
      <c r="E1335" s="115">
        <v>609.9</v>
      </c>
    </row>
    <row r="1336" spans="1:5" x14ac:dyDescent="0.25">
      <c r="A1336" s="35" t="s">
        <v>1436</v>
      </c>
      <c r="B1336" s="36">
        <v>103680</v>
      </c>
      <c r="C1336" s="30" t="s">
        <v>1449</v>
      </c>
      <c r="D1336" s="36" t="s">
        <v>189</v>
      </c>
      <c r="E1336" s="115">
        <v>855.82</v>
      </c>
    </row>
    <row r="1337" spans="1:5" x14ac:dyDescent="0.25">
      <c r="A1337" s="35" t="s">
        <v>1436</v>
      </c>
      <c r="B1337" s="36">
        <v>103678</v>
      </c>
      <c r="C1337" s="30" t="s">
        <v>1450</v>
      </c>
      <c r="D1337" s="36" t="s">
        <v>189</v>
      </c>
      <c r="E1337" s="115">
        <v>955.35</v>
      </c>
    </row>
    <row r="1338" spans="1:5" x14ac:dyDescent="0.25">
      <c r="A1338" s="35" t="s">
        <v>1436</v>
      </c>
      <c r="B1338" s="36">
        <v>103676</v>
      </c>
      <c r="C1338" s="30" t="s">
        <v>1451</v>
      </c>
      <c r="D1338" s="36" t="s">
        <v>189</v>
      </c>
      <c r="E1338" s="115">
        <v>1093.45</v>
      </c>
    </row>
    <row r="1339" spans="1:5" x14ac:dyDescent="0.25">
      <c r="A1339" s="35" t="s">
        <v>1436</v>
      </c>
      <c r="B1339" s="36">
        <v>103674</v>
      </c>
      <c r="C1339" s="30" t="s">
        <v>1452</v>
      </c>
      <c r="D1339" s="36" t="s">
        <v>189</v>
      </c>
      <c r="E1339" s="115">
        <v>638.64</v>
      </c>
    </row>
    <row r="1340" spans="1:5" x14ac:dyDescent="0.25">
      <c r="A1340" s="35" t="s">
        <v>1436</v>
      </c>
      <c r="B1340" s="36">
        <v>103683</v>
      </c>
      <c r="C1340" s="30" t="s">
        <v>1453</v>
      </c>
      <c r="D1340" s="36" t="s">
        <v>189</v>
      </c>
      <c r="E1340" s="115">
        <v>1455.36</v>
      </c>
    </row>
    <row r="1341" spans="1:5" x14ac:dyDescent="0.25">
      <c r="A1341" s="35" t="s">
        <v>1436</v>
      </c>
      <c r="B1341" s="36">
        <v>103682</v>
      </c>
      <c r="C1341" s="30" t="s">
        <v>1454</v>
      </c>
      <c r="D1341" s="36" t="s">
        <v>189</v>
      </c>
      <c r="E1341" s="115">
        <v>1037.95</v>
      </c>
    </row>
    <row r="1342" spans="1:5" x14ac:dyDescent="0.25">
      <c r="A1342" s="35" t="s">
        <v>1436</v>
      </c>
      <c r="B1342" s="36">
        <v>103670</v>
      </c>
      <c r="C1342" s="30" t="s">
        <v>1455</v>
      </c>
      <c r="D1342" s="36" t="s">
        <v>189</v>
      </c>
      <c r="E1342" s="115">
        <v>429.71</v>
      </c>
    </row>
    <row r="1343" spans="1:5" x14ac:dyDescent="0.25">
      <c r="A1343" s="35" t="s">
        <v>1436</v>
      </c>
      <c r="B1343" s="36">
        <v>103673</v>
      </c>
      <c r="C1343" s="30" t="s">
        <v>1456</v>
      </c>
      <c r="D1343" s="36" t="s">
        <v>189</v>
      </c>
      <c r="E1343" s="115">
        <v>60.26</v>
      </c>
    </row>
    <row r="1344" spans="1:5" x14ac:dyDescent="0.25">
      <c r="A1344" s="35" t="s">
        <v>1457</v>
      </c>
      <c r="B1344" s="36">
        <v>91084</v>
      </c>
      <c r="C1344" s="30" t="s">
        <v>1458</v>
      </c>
      <c r="D1344" s="36" t="s">
        <v>97</v>
      </c>
      <c r="E1344" s="115">
        <v>283.39</v>
      </c>
    </row>
    <row r="1345" spans="1:5" x14ac:dyDescent="0.25">
      <c r="A1345" s="35" t="s">
        <v>1457</v>
      </c>
      <c r="B1345" s="36">
        <v>91080</v>
      </c>
      <c r="C1345" s="30" t="s">
        <v>1459</v>
      </c>
      <c r="D1345" s="36" t="s">
        <v>97</v>
      </c>
      <c r="E1345" s="115">
        <v>225.92</v>
      </c>
    </row>
    <row r="1346" spans="1:5" x14ac:dyDescent="0.25">
      <c r="A1346" s="35" t="s">
        <v>1457</v>
      </c>
      <c r="B1346" s="36">
        <v>91101</v>
      </c>
      <c r="C1346" s="30" t="s">
        <v>1460</v>
      </c>
      <c r="D1346" s="36" t="s">
        <v>97</v>
      </c>
      <c r="E1346" s="115">
        <v>264.02999999999997</v>
      </c>
    </row>
    <row r="1347" spans="1:5" x14ac:dyDescent="0.25">
      <c r="A1347" s="35" t="s">
        <v>1457</v>
      </c>
      <c r="B1347" s="36">
        <v>91097</v>
      </c>
      <c r="C1347" s="30" t="s">
        <v>1461</v>
      </c>
      <c r="D1347" s="36" t="s">
        <v>97</v>
      </c>
      <c r="E1347" s="115">
        <v>218.66</v>
      </c>
    </row>
    <row r="1348" spans="1:5" x14ac:dyDescent="0.25">
      <c r="A1348" s="35" t="s">
        <v>1457</v>
      </c>
      <c r="B1348" s="36">
        <v>91082</v>
      </c>
      <c r="C1348" s="30" t="s">
        <v>1462</v>
      </c>
      <c r="D1348" s="36" t="s">
        <v>97</v>
      </c>
      <c r="E1348" s="115">
        <v>253.51</v>
      </c>
    </row>
    <row r="1349" spans="1:5" x14ac:dyDescent="0.25">
      <c r="A1349" s="35" t="s">
        <v>1457</v>
      </c>
      <c r="B1349" s="36">
        <v>91078</v>
      </c>
      <c r="C1349" s="30" t="s">
        <v>1463</v>
      </c>
      <c r="D1349" s="36" t="s">
        <v>97</v>
      </c>
      <c r="E1349" s="115">
        <v>211.61</v>
      </c>
    </row>
    <row r="1350" spans="1:5" x14ac:dyDescent="0.25">
      <c r="A1350" s="35" t="s">
        <v>1457</v>
      </c>
      <c r="B1350" s="36">
        <v>91099</v>
      </c>
      <c r="C1350" s="30" t="s">
        <v>1464</v>
      </c>
      <c r="D1350" s="36" t="s">
        <v>97</v>
      </c>
      <c r="E1350" s="115">
        <v>240.21</v>
      </c>
    </row>
    <row r="1351" spans="1:5" x14ac:dyDescent="0.25">
      <c r="A1351" s="35" t="s">
        <v>1457</v>
      </c>
      <c r="B1351" s="36">
        <v>91095</v>
      </c>
      <c r="C1351" s="30" t="s">
        <v>1465</v>
      </c>
      <c r="D1351" s="36" t="s">
        <v>97</v>
      </c>
      <c r="E1351" s="115">
        <v>205.97</v>
      </c>
    </row>
    <row r="1352" spans="1:5" x14ac:dyDescent="0.25">
      <c r="A1352" s="35" t="s">
        <v>1457</v>
      </c>
      <c r="B1352" s="36">
        <v>91076</v>
      </c>
      <c r="C1352" s="30" t="s">
        <v>1466</v>
      </c>
      <c r="D1352" s="36" t="s">
        <v>97</v>
      </c>
      <c r="E1352" s="115">
        <v>371.97</v>
      </c>
    </row>
    <row r="1353" spans="1:5" x14ac:dyDescent="0.25">
      <c r="A1353" s="35" t="s">
        <v>1457</v>
      </c>
      <c r="B1353" s="36">
        <v>91072</v>
      </c>
      <c r="C1353" s="30" t="s">
        <v>1467</v>
      </c>
      <c r="D1353" s="36" t="s">
        <v>97</v>
      </c>
      <c r="E1353" s="115">
        <v>326.56</v>
      </c>
    </row>
    <row r="1354" spans="1:5" x14ac:dyDescent="0.25">
      <c r="A1354" s="35" t="s">
        <v>1457</v>
      </c>
      <c r="B1354" s="36">
        <v>91093</v>
      </c>
      <c r="C1354" s="30" t="s">
        <v>1468</v>
      </c>
      <c r="D1354" s="36" t="s">
        <v>97</v>
      </c>
      <c r="E1354" s="115">
        <v>385.84</v>
      </c>
    </row>
    <row r="1355" spans="1:5" x14ac:dyDescent="0.25">
      <c r="A1355" s="35" t="s">
        <v>1457</v>
      </c>
      <c r="B1355" s="36">
        <v>91089</v>
      </c>
      <c r="C1355" s="30" t="s">
        <v>1469</v>
      </c>
      <c r="D1355" s="36" t="s">
        <v>97</v>
      </c>
      <c r="E1355" s="115">
        <v>348.7</v>
      </c>
    </row>
    <row r="1356" spans="1:5" x14ac:dyDescent="0.25">
      <c r="A1356" s="35" t="s">
        <v>1457</v>
      </c>
      <c r="B1356" s="36">
        <v>91074</v>
      </c>
      <c r="C1356" s="30" t="s">
        <v>1470</v>
      </c>
      <c r="D1356" s="36" t="s">
        <v>97</v>
      </c>
      <c r="E1356" s="115">
        <v>239.62</v>
      </c>
    </row>
    <row r="1357" spans="1:5" x14ac:dyDescent="0.25">
      <c r="A1357" s="35" t="s">
        <v>1457</v>
      </c>
      <c r="B1357" s="36">
        <v>91070</v>
      </c>
      <c r="C1357" s="30" t="s">
        <v>1471</v>
      </c>
      <c r="D1357" s="36" t="s">
        <v>97</v>
      </c>
      <c r="E1357" s="115">
        <v>205.68</v>
      </c>
    </row>
    <row r="1358" spans="1:5" x14ac:dyDescent="0.25">
      <c r="A1358" s="35" t="s">
        <v>1457</v>
      </c>
      <c r="B1358" s="36">
        <v>91091</v>
      </c>
      <c r="C1358" s="30" t="s">
        <v>1472</v>
      </c>
      <c r="D1358" s="36" t="s">
        <v>97</v>
      </c>
      <c r="E1358" s="115">
        <v>254.08</v>
      </c>
    </row>
    <row r="1359" spans="1:5" x14ac:dyDescent="0.25">
      <c r="A1359" s="35" t="s">
        <v>1457</v>
      </c>
      <c r="B1359" s="36">
        <v>91087</v>
      </c>
      <c r="C1359" s="30" t="s">
        <v>1473</v>
      </c>
      <c r="D1359" s="36" t="s">
        <v>97</v>
      </c>
      <c r="E1359" s="115">
        <v>225.77</v>
      </c>
    </row>
    <row r="1360" spans="1:5" x14ac:dyDescent="0.25">
      <c r="A1360" s="35" t="s">
        <v>1457</v>
      </c>
      <c r="B1360" s="36">
        <v>91083</v>
      </c>
      <c r="C1360" s="30" t="s">
        <v>1474</v>
      </c>
      <c r="D1360" s="36" t="s">
        <v>97</v>
      </c>
      <c r="E1360" s="115">
        <v>345.6</v>
      </c>
    </row>
    <row r="1361" spans="1:5" x14ac:dyDescent="0.25">
      <c r="A1361" s="35" t="s">
        <v>1457</v>
      </c>
      <c r="B1361" s="36">
        <v>91079</v>
      </c>
      <c r="C1361" s="30" t="s">
        <v>1475</v>
      </c>
      <c r="D1361" s="36" t="s">
        <v>97</v>
      </c>
      <c r="E1361" s="115">
        <v>210.71</v>
      </c>
    </row>
    <row r="1362" spans="1:5" x14ac:dyDescent="0.25">
      <c r="A1362" s="35" t="s">
        <v>1457</v>
      </c>
      <c r="B1362" s="36">
        <v>91100</v>
      </c>
      <c r="C1362" s="30" t="s">
        <v>1476</v>
      </c>
      <c r="D1362" s="36" t="s">
        <v>97</v>
      </c>
      <c r="E1362" s="115">
        <v>288.93</v>
      </c>
    </row>
    <row r="1363" spans="1:5" x14ac:dyDescent="0.25">
      <c r="A1363" s="35" t="s">
        <v>1457</v>
      </c>
      <c r="B1363" s="36">
        <v>91096</v>
      </c>
      <c r="C1363" s="30" t="s">
        <v>1477</v>
      </c>
      <c r="D1363" s="36" t="s">
        <v>97</v>
      </c>
      <c r="E1363" s="115">
        <v>199.71</v>
      </c>
    </row>
    <row r="1364" spans="1:5" x14ac:dyDescent="0.25">
      <c r="A1364" s="35" t="s">
        <v>1457</v>
      </c>
      <c r="B1364" s="36">
        <v>91081</v>
      </c>
      <c r="C1364" s="30" t="s">
        <v>1478</v>
      </c>
      <c r="D1364" s="36" t="s">
        <v>97</v>
      </c>
      <c r="E1364" s="115">
        <v>274.16000000000003</v>
      </c>
    </row>
    <row r="1365" spans="1:5" x14ac:dyDescent="0.25">
      <c r="A1365" s="35" t="s">
        <v>1457</v>
      </c>
      <c r="B1365" s="36">
        <v>91077</v>
      </c>
      <c r="C1365" s="30" t="s">
        <v>1479</v>
      </c>
      <c r="D1365" s="36" t="s">
        <v>97</v>
      </c>
      <c r="E1365" s="115">
        <v>192.62</v>
      </c>
    </row>
    <row r="1366" spans="1:5" x14ac:dyDescent="0.25">
      <c r="A1366" s="35" t="s">
        <v>1457</v>
      </c>
      <c r="B1366" s="36">
        <v>91098</v>
      </c>
      <c r="C1366" s="30" t="s">
        <v>1480</v>
      </c>
      <c r="D1366" s="36" t="s">
        <v>97</v>
      </c>
      <c r="E1366" s="115">
        <v>243.03</v>
      </c>
    </row>
    <row r="1367" spans="1:5" x14ac:dyDescent="0.25">
      <c r="A1367" s="35" t="s">
        <v>1457</v>
      </c>
      <c r="B1367" s="36">
        <v>91094</v>
      </c>
      <c r="C1367" s="30" t="s">
        <v>1481</v>
      </c>
      <c r="D1367" s="36" t="s">
        <v>97</v>
      </c>
      <c r="E1367" s="115">
        <v>184.7</v>
      </c>
    </row>
    <row r="1368" spans="1:5" x14ac:dyDescent="0.25">
      <c r="A1368" s="35" t="s">
        <v>1457</v>
      </c>
      <c r="B1368" s="36">
        <v>91075</v>
      </c>
      <c r="C1368" s="30" t="s">
        <v>1482</v>
      </c>
      <c r="D1368" s="36" t="s">
        <v>97</v>
      </c>
      <c r="E1368" s="115">
        <v>404.82</v>
      </c>
    </row>
    <row r="1369" spans="1:5" x14ac:dyDescent="0.25">
      <c r="A1369" s="35" t="s">
        <v>1457</v>
      </c>
      <c r="B1369" s="36">
        <v>91071</v>
      </c>
      <c r="C1369" s="30" t="s">
        <v>1483</v>
      </c>
      <c r="D1369" s="36" t="s">
        <v>97</v>
      </c>
      <c r="E1369" s="115">
        <v>317.12</v>
      </c>
    </row>
    <row r="1370" spans="1:5" x14ac:dyDescent="0.25">
      <c r="A1370" s="35" t="s">
        <v>1457</v>
      </c>
      <c r="B1370" s="36">
        <v>91092</v>
      </c>
      <c r="C1370" s="30" t="s">
        <v>1484</v>
      </c>
      <c r="D1370" s="36" t="s">
        <v>97</v>
      </c>
      <c r="E1370" s="115">
        <v>399.74</v>
      </c>
    </row>
    <row r="1371" spans="1:5" x14ac:dyDescent="0.25">
      <c r="A1371" s="35" t="s">
        <v>1457</v>
      </c>
      <c r="B1371" s="36">
        <v>91088</v>
      </c>
      <c r="C1371" s="30" t="s">
        <v>1485</v>
      </c>
      <c r="D1371" s="36" t="s">
        <v>97</v>
      </c>
      <c r="E1371" s="115">
        <v>336.84</v>
      </c>
    </row>
    <row r="1372" spans="1:5" x14ac:dyDescent="0.25">
      <c r="A1372" s="35" t="s">
        <v>1457</v>
      </c>
      <c r="B1372" s="36">
        <v>91073</v>
      </c>
      <c r="C1372" s="30" t="s">
        <v>1486</v>
      </c>
      <c r="D1372" s="36" t="s">
        <v>97</v>
      </c>
      <c r="E1372" s="115">
        <v>251.47</v>
      </c>
    </row>
    <row r="1373" spans="1:5" x14ac:dyDescent="0.25">
      <c r="A1373" s="35" t="s">
        <v>1457</v>
      </c>
      <c r="B1373" s="36">
        <v>91069</v>
      </c>
      <c r="C1373" s="30" t="s">
        <v>1487</v>
      </c>
      <c r="D1373" s="36" t="s">
        <v>97</v>
      </c>
      <c r="E1373" s="115">
        <v>194.01</v>
      </c>
    </row>
    <row r="1374" spans="1:5" x14ac:dyDescent="0.25">
      <c r="A1374" s="35" t="s">
        <v>1457</v>
      </c>
      <c r="B1374" s="36">
        <v>91090</v>
      </c>
      <c r="C1374" s="30" t="s">
        <v>1488</v>
      </c>
      <c r="D1374" s="36" t="s">
        <v>97</v>
      </c>
      <c r="E1374" s="115">
        <v>255.94</v>
      </c>
    </row>
    <row r="1375" spans="1:5" x14ac:dyDescent="0.25">
      <c r="A1375" s="35" t="s">
        <v>1457</v>
      </c>
      <c r="B1375" s="36">
        <v>91086</v>
      </c>
      <c r="C1375" s="30" t="s">
        <v>1489</v>
      </c>
      <c r="D1375" s="36" t="s">
        <v>97</v>
      </c>
      <c r="E1375" s="115">
        <v>212.57</v>
      </c>
    </row>
    <row r="1376" spans="1:5" x14ac:dyDescent="0.25">
      <c r="A1376" s="35" t="s">
        <v>1457</v>
      </c>
      <c r="B1376" s="36">
        <v>105522</v>
      </c>
      <c r="C1376" s="30" t="s">
        <v>1490</v>
      </c>
      <c r="D1376" s="36" t="s">
        <v>97</v>
      </c>
      <c r="E1376" s="115">
        <v>0</v>
      </c>
    </row>
    <row r="1377" spans="1:5" x14ac:dyDescent="0.25">
      <c r="A1377" s="35" t="s">
        <v>1491</v>
      </c>
      <c r="B1377" s="36">
        <v>104281</v>
      </c>
      <c r="C1377" s="30" t="s">
        <v>1492</v>
      </c>
      <c r="D1377" s="36" t="s">
        <v>99</v>
      </c>
      <c r="E1377" s="115">
        <v>0</v>
      </c>
    </row>
    <row r="1378" spans="1:5" x14ac:dyDescent="0.25">
      <c r="A1378" s="35" t="s">
        <v>1491</v>
      </c>
      <c r="B1378" s="36">
        <v>104287</v>
      </c>
      <c r="C1378" s="30" t="s">
        <v>1493</v>
      </c>
      <c r="D1378" s="36" t="s">
        <v>99</v>
      </c>
      <c r="E1378" s="115">
        <v>0</v>
      </c>
    </row>
    <row r="1379" spans="1:5" x14ac:dyDescent="0.25">
      <c r="A1379" s="35" t="s">
        <v>1491</v>
      </c>
      <c r="B1379" s="36">
        <v>104286</v>
      </c>
      <c r="C1379" s="30" t="s">
        <v>1494</v>
      </c>
      <c r="D1379" s="36" t="s">
        <v>99</v>
      </c>
      <c r="E1379" s="115">
        <v>0</v>
      </c>
    </row>
    <row r="1380" spans="1:5" x14ac:dyDescent="0.25">
      <c r="A1380" s="35" t="s">
        <v>1491</v>
      </c>
      <c r="B1380" s="36">
        <v>104292</v>
      </c>
      <c r="C1380" s="30" t="s">
        <v>1495</v>
      </c>
      <c r="D1380" s="36" t="s">
        <v>99</v>
      </c>
      <c r="E1380" s="115">
        <v>0</v>
      </c>
    </row>
    <row r="1381" spans="1:5" x14ac:dyDescent="0.25">
      <c r="A1381" s="35" t="s">
        <v>1491</v>
      </c>
      <c r="B1381" s="36">
        <v>104282</v>
      </c>
      <c r="C1381" s="30" t="s">
        <v>1496</v>
      </c>
      <c r="D1381" s="36" t="s">
        <v>99</v>
      </c>
      <c r="E1381" s="115">
        <v>0</v>
      </c>
    </row>
    <row r="1382" spans="1:5" x14ac:dyDescent="0.25">
      <c r="A1382" s="35" t="s">
        <v>1491</v>
      </c>
      <c r="B1382" s="36">
        <v>104288</v>
      </c>
      <c r="C1382" s="30" t="s">
        <v>1497</v>
      </c>
      <c r="D1382" s="36" t="s">
        <v>99</v>
      </c>
      <c r="E1382" s="115">
        <v>0</v>
      </c>
    </row>
    <row r="1383" spans="1:5" x14ac:dyDescent="0.25">
      <c r="A1383" s="35" t="s">
        <v>1491</v>
      </c>
      <c r="B1383" s="36">
        <v>104283</v>
      </c>
      <c r="C1383" s="30" t="s">
        <v>1498</v>
      </c>
      <c r="D1383" s="36" t="s">
        <v>99</v>
      </c>
      <c r="E1383" s="115">
        <v>0</v>
      </c>
    </row>
    <row r="1384" spans="1:5" x14ac:dyDescent="0.25">
      <c r="A1384" s="35" t="s">
        <v>1491</v>
      </c>
      <c r="B1384" s="36">
        <v>104289</v>
      </c>
      <c r="C1384" s="30" t="s">
        <v>1499</v>
      </c>
      <c r="D1384" s="36" t="s">
        <v>99</v>
      </c>
      <c r="E1384" s="115">
        <v>0</v>
      </c>
    </row>
    <row r="1385" spans="1:5" x14ac:dyDescent="0.25">
      <c r="A1385" s="35" t="s">
        <v>1491</v>
      </c>
      <c r="B1385" s="36">
        <v>104284</v>
      </c>
      <c r="C1385" s="30" t="s">
        <v>1500</v>
      </c>
      <c r="D1385" s="36" t="s">
        <v>99</v>
      </c>
      <c r="E1385" s="115">
        <v>0</v>
      </c>
    </row>
    <row r="1386" spans="1:5" x14ac:dyDescent="0.25">
      <c r="A1386" s="35" t="s">
        <v>1491</v>
      </c>
      <c r="B1386" s="36">
        <v>104290</v>
      </c>
      <c r="C1386" s="30" t="s">
        <v>1501</v>
      </c>
      <c r="D1386" s="36" t="s">
        <v>99</v>
      </c>
      <c r="E1386" s="115">
        <v>0</v>
      </c>
    </row>
    <row r="1387" spans="1:5" x14ac:dyDescent="0.25">
      <c r="A1387" s="35" t="s">
        <v>1491</v>
      </c>
      <c r="B1387" s="36">
        <v>104285</v>
      </c>
      <c r="C1387" s="30" t="s">
        <v>1502</v>
      </c>
      <c r="D1387" s="36" t="s">
        <v>99</v>
      </c>
      <c r="E1387" s="115">
        <v>0</v>
      </c>
    </row>
    <row r="1388" spans="1:5" x14ac:dyDescent="0.25">
      <c r="A1388" s="35" t="s">
        <v>1491</v>
      </c>
      <c r="B1388" s="36">
        <v>104291</v>
      </c>
      <c r="C1388" s="30" t="s">
        <v>1503</v>
      </c>
      <c r="D1388" s="36" t="s">
        <v>99</v>
      </c>
      <c r="E1388" s="115">
        <v>0</v>
      </c>
    </row>
    <row r="1389" spans="1:5" x14ac:dyDescent="0.25">
      <c r="A1389" s="35" t="s">
        <v>1491</v>
      </c>
      <c r="B1389" s="36">
        <v>104267</v>
      </c>
      <c r="C1389" s="30" t="s">
        <v>1504</v>
      </c>
      <c r="D1389" s="36" t="s">
        <v>99</v>
      </c>
      <c r="E1389" s="115">
        <v>0</v>
      </c>
    </row>
    <row r="1390" spans="1:5" x14ac:dyDescent="0.25">
      <c r="A1390" s="35" t="s">
        <v>1491</v>
      </c>
      <c r="B1390" s="36">
        <v>104268</v>
      </c>
      <c r="C1390" s="30" t="s">
        <v>1505</v>
      </c>
      <c r="D1390" s="36" t="s">
        <v>99</v>
      </c>
      <c r="E1390" s="115">
        <v>0</v>
      </c>
    </row>
    <row r="1391" spans="1:5" x14ac:dyDescent="0.25">
      <c r="A1391" s="35" t="s">
        <v>1491</v>
      </c>
      <c r="B1391" s="36">
        <v>104269</v>
      </c>
      <c r="C1391" s="30" t="s">
        <v>1506</v>
      </c>
      <c r="D1391" s="36" t="s">
        <v>99</v>
      </c>
      <c r="E1391" s="115">
        <v>0</v>
      </c>
    </row>
    <row r="1392" spans="1:5" x14ac:dyDescent="0.25">
      <c r="A1392" s="35" t="s">
        <v>1491</v>
      </c>
      <c r="B1392" s="36">
        <v>104270</v>
      </c>
      <c r="C1392" s="30" t="s">
        <v>1507</v>
      </c>
      <c r="D1392" s="36" t="s">
        <v>99</v>
      </c>
      <c r="E1392" s="115">
        <v>0</v>
      </c>
    </row>
    <row r="1393" spans="1:5" x14ac:dyDescent="0.25">
      <c r="A1393" s="35" t="s">
        <v>1491</v>
      </c>
      <c r="B1393" s="36">
        <v>104276</v>
      </c>
      <c r="C1393" s="30" t="s">
        <v>1508</v>
      </c>
      <c r="D1393" s="36" t="s">
        <v>99</v>
      </c>
      <c r="E1393" s="115">
        <v>0</v>
      </c>
    </row>
    <row r="1394" spans="1:5" x14ac:dyDescent="0.25">
      <c r="A1394" s="35" t="s">
        <v>1491</v>
      </c>
      <c r="B1394" s="36">
        <v>104280</v>
      </c>
      <c r="C1394" s="30" t="s">
        <v>1509</v>
      </c>
      <c r="D1394" s="36" t="s">
        <v>99</v>
      </c>
      <c r="E1394" s="115">
        <v>0</v>
      </c>
    </row>
    <row r="1395" spans="1:5" x14ac:dyDescent="0.25">
      <c r="A1395" s="35" t="s">
        <v>1491</v>
      </c>
      <c r="B1395" s="36">
        <v>104271</v>
      </c>
      <c r="C1395" s="30" t="s">
        <v>1510</v>
      </c>
      <c r="D1395" s="36" t="s">
        <v>99</v>
      </c>
      <c r="E1395" s="115">
        <v>0</v>
      </c>
    </row>
    <row r="1396" spans="1:5" x14ac:dyDescent="0.25">
      <c r="A1396" s="35" t="s">
        <v>1491</v>
      </c>
      <c r="B1396" s="36">
        <v>104272</v>
      </c>
      <c r="C1396" s="30" t="s">
        <v>1511</v>
      </c>
      <c r="D1396" s="36" t="s">
        <v>99</v>
      </c>
      <c r="E1396" s="115">
        <v>0</v>
      </c>
    </row>
    <row r="1397" spans="1:5" x14ac:dyDescent="0.25">
      <c r="A1397" s="35" t="s">
        <v>1491</v>
      </c>
      <c r="B1397" s="36">
        <v>104273</v>
      </c>
      <c r="C1397" s="30" t="s">
        <v>1512</v>
      </c>
      <c r="D1397" s="36" t="s">
        <v>99</v>
      </c>
      <c r="E1397" s="115">
        <v>0</v>
      </c>
    </row>
    <row r="1398" spans="1:5" x14ac:dyDescent="0.25">
      <c r="A1398" s="35" t="s">
        <v>1491</v>
      </c>
      <c r="B1398" s="36">
        <v>104277</v>
      </c>
      <c r="C1398" s="30" t="s">
        <v>1513</v>
      </c>
      <c r="D1398" s="36" t="s">
        <v>99</v>
      </c>
      <c r="E1398" s="115">
        <v>0</v>
      </c>
    </row>
    <row r="1399" spans="1:5" x14ac:dyDescent="0.25">
      <c r="A1399" s="35" t="s">
        <v>1491</v>
      </c>
      <c r="B1399" s="36">
        <v>104274</v>
      </c>
      <c r="C1399" s="30" t="s">
        <v>1514</v>
      </c>
      <c r="D1399" s="36" t="s">
        <v>99</v>
      </c>
      <c r="E1399" s="115">
        <v>0</v>
      </c>
    </row>
    <row r="1400" spans="1:5" x14ac:dyDescent="0.25">
      <c r="A1400" s="35" t="s">
        <v>1491</v>
      </c>
      <c r="B1400" s="36">
        <v>104278</v>
      </c>
      <c r="C1400" s="30" t="s">
        <v>1515</v>
      </c>
      <c r="D1400" s="36" t="s">
        <v>99</v>
      </c>
      <c r="E1400" s="115">
        <v>0</v>
      </c>
    </row>
    <row r="1401" spans="1:5" x14ac:dyDescent="0.25">
      <c r="A1401" s="35" t="s">
        <v>1491</v>
      </c>
      <c r="B1401" s="36">
        <v>104275</v>
      </c>
      <c r="C1401" s="30" t="s">
        <v>1516</v>
      </c>
      <c r="D1401" s="36" t="s">
        <v>99</v>
      </c>
      <c r="E1401" s="115">
        <v>0</v>
      </c>
    </row>
    <row r="1402" spans="1:5" x14ac:dyDescent="0.25">
      <c r="A1402" s="35" t="s">
        <v>1491</v>
      </c>
      <c r="B1402" s="36">
        <v>104279</v>
      </c>
      <c r="C1402" s="30" t="s">
        <v>1517</v>
      </c>
      <c r="D1402" s="36" t="s">
        <v>99</v>
      </c>
      <c r="E1402" s="115">
        <v>0</v>
      </c>
    </row>
    <row r="1403" spans="1:5" x14ac:dyDescent="0.25">
      <c r="A1403" s="35" t="s">
        <v>1491</v>
      </c>
      <c r="B1403" s="36">
        <v>104265</v>
      </c>
      <c r="C1403" s="30" t="s">
        <v>1518</v>
      </c>
      <c r="D1403" s="36" t="s">
        <v>99</v>
      </c>
      <c r="E1403" s="115">
        <v>0</v>
      </c>
    </row>
    <row r="1404" spans="1:5" x14ac:dyDescent="0.25">
      <c r="A1404" s="35" t="s">
        <v>1491</v>
      </c>
      <c r="B1404" s="36">
        <v>104266</v>
      </c>
      <c r="C1404" s="30" t="s">
        <v>1519</v>
      </c>
      <c r="D1404" s="36" t="s">
        <v>99</v>
      </c>
      <c r="E1404" s="115">
        <v>0</v>
      </c>
    </row>
    <row r="1405" spans="1:5" x14ac:dyDescent="0.25">
      <c r="A1405" s="35" t="s">
        <v>1491</v>
      </c>
      <c r="B1405" s="36">
        <v>104305</v>
      </c>
      <c r="C1405" s="30" t="s">
        <v>1520</v>
      </c>
      <c r="D1405" s="36" t="s">
        <v>106</v>
      </c>
      <c r="E1405" s="115">
        <v>0</v>
      </c>
    </row>
    <row r="1406" spans="1:5" x14ac:dyDescent="0.25">
      <c r="A1406" s="35" t="s">
        <v>1491</v>
      </c>
      <c r="B1406" s="36">
        <v>104306</v>
      </c>
      <c r="C1406" s="30" t="s">
        <v>1521</v>
      </c>
      <c r="D1406" s="36" t="s">
        <v>106</v>
      </c>
      <c r="E1406" s="115">
        <v>0</v>
      </c>
    </row>
    <row r="1407" spans="1:5" x14ac:dyDescent="0.25">
      <c r="A1407" s="35" t="s">
        <v>1491</v>
      </c>
      <c r="B1407" s="36">
        <v>104307</v>
      </c>
      <c r="C1407" s="30" t="s">
        <v>1522</v>
      </c>
      <c r="D1407" s="36" t="s">
        <v>106</v>
      </c>
      <c r="E1407" s="115">
        <v>0</v>
      </c>
    </row>
    <row r="1408" spans="1:5" x14ac:dyDescent="0.25">
      <c r="A1408" s="35" t="s">
        <v>1491</v>
      </c>
      <c r="B1408" s="36">
        <v>104308</v>
      </c>
      <c r="C1408" s="30" t="s">
        <v>1523</v>
      </c>
      <c r="D1408" s="36" t="s">
        <v>106</v>
      </c>
      <c r="E1408" s="115">
        <v>0</v>
      </c>
    </row>
    <row r="1409" spans="1:5" x14ac:dyDescent="0.25">
      <c r="A1409" s="35" t="s">
        <v>1491</v>
      </c>
      <c r="B1409" s="36">
        <v>104309</v>
      </c>
      <c r="C1409" s="30" t="s">
        <v>1524</v>
      </c>
      <c r="D1409" s="36" t="s">
        <v>106</v>
      </c>
      <c r="E1409" s="115">
        <v>0</v>
      </c>
    </row>
    <row r="1410" spans="1:5" x14ac:dyDescent="0.25">
      <c r="A1410" s="35" t="s">
        <v>1491</v>
      </c>
      <c r="B1410" s="36">
        <v>104310</v>
      </c>
      <c r="C1410" s="30" t="s">
        <v>1525</v>
      </c>
      <c r="D1410" s="36" t="s">
        <v>106</v>
      </c>
      <c r="E1410" s="115">
        <v>0</v>
      </c>
    </row>
    <row r="1411" spans="1:5" x14ac:dyDescent="0.25">
      <c r="A1411" s="35" t="s">
        <v>1491</v>
      </c>
      <c r="B1411" s="36">
        <v>104311</v>
      </c>
      <c r="C1411" s="30" t="s">
        <v>1526</v>
      </c>
      <c r="D1411" s="36" t="s">
        <v>106</v>
      </c>
      <c r="E1411" s="115">
        <v>0</v>
      </c>
    </row>
    <row r="1412" spans="1:5" x14ac:dyDescent="0.25">
      <c r="A1412" s="35" t="s">
        <v>1491</v>
      </c>
      <c r="B1412" s="36">
        <v>104301</v>
      </c>
      <c r="C1412" s="30" t="s">
        <v>1527</v>
      </c>
      <c r="D1412" s="36" t="s">
        <v>370</v>
      </c>
      <c r="E1412" s="115">
        <v>0</v>
      </c>
    </row>
    <row r="1413" spans="1:5" x14ac:dyDescent="0.25">
      <c r="A1413" s="35" t="s">
        <v>1491</v>
      </c>
      <c r="B1413" s="36">
        <v>104302</v>
      </c>
      <c r="C1413" s="30" t="s">
        <v>1528</v>
      </c>
      <c r="D1413" s="36" t="s">
        <v>370</v>
      </c>
      <c r="E1413" s="115">
        <v>0</v>
      </c>
    </row>
    <row r="1414" spans="1:5" x14ac:dyDescent="0.25">
      <c r="A1414" s="35" t="s">
        <v>1491</v>
      </c>
      <c r="B1414" s="36">
        <v>104303</v>
      </c>
      <c r="C1414" s="30" t="s">
        <v>1529</v>
      </c>
      <c r="D1414" s="36" t="s">
        <v>370</v>
      </c>
      <c r="E1414" s="115">
        <v>0</v>
      </c>
    </row>
    <row r="1415" spans="1:5" x14ac:dyDescent="0.25">
      <c r="A1415" s="35" t="s">
        <v>1491</v>
      </c>
      <c r="B1415" s="36">
        <v>104304</v>
      </c>
      <c r="C1415" s="30" t="s">
        <v>1530</v>
      </c>
      <c r="D1415" s="36" t="s">
        <v>370</v>
      </c>
      <c r="E1415" s="115">
        <v>0</v>
      </c>
    </row>
    <row r="1416" spans="1:5" x14ac:dyDescent="0.25">
      <c r="A1416" s="35" t="s">
        <v>1491</v>
      </c>
      <c r="B1416" s="36">
        <v>104293</v>
      </c>
      <c r="C1416" s="30" t="s">
        <v>1531</v>
      </c>
      <c r="D1416" s="36" t="s">
        <v>370</v>
      </c>
      <c r="E1416" s="115">
        <v>0</v>
      </c>
    </row>
    <row r="1417" spans="1:5" x14ac:dyDescent="0.25">
      <c r="A1417" s="35" t="s">
        <v>1491</v>
      </c>
      <c r="B1417" s="36">
        <v>104297</v>
      </c>
      <c r="C1417" s="30" t="s">
        <v>1532</v>
      </c>
      <c r="D1417" s="36" t="s">
        <v>370</v>
      </c>
      <c r="E1417" s="115">
        <v>0</v>
      </c>
    </row>
    <row r="1418" spans="1:5" x14ac:dyDescent="0.25">
      <c r="A1418" s="35" t="s">
        <v>1491</v>
      </c>
      <c r="B1418" s="36">
        <v>104295</v>
      </c>
      <c r="C1418" s="30" t="s">
        <v>1533</v>
      </c>
      <c r="D1418" s="36" t="s">
        <v>370</v>
      </c>
      <c r="E1418" s="115">
        <v>0</v>
      </c>
    </row>
    <row r="1419" spans="1:5" x14ac:dyDescent="0.25">
      <c r="A1419" s="35" t="s">
        <v>1491</v>
      </c>
      <c r="B1419" s="36">
        <v>104299</v>
      </c>
      <c r="C1419" s="30" t="s">
        <v>1534</v>
      </c>
      <c r="D1419" s="36" t="s">
        <v>370</v>
      </c>
      <c r="E1419" s="115">
        <v>0</v>
      </c>
    </row>
    <row r="1420" spans="1:5" x14ac:dyDescent="0.25">
      <c r="A1420" s="35" t="s">
        <v>1491</v>
      </c>
      <c r="B1420" s="36">
        <v>104294</v>
      </c>
      <c r="C1420" s="30" t="s">
        <v>1535</v>
      </c>
      <c r="D1420" s="36" t="s">
        <v>370</v>
      </c>
      <c r="E1420" s="115">
        <v>0</v>
      </c>
    </row>
    <row r="1421" spans="1:5" x14ac:dyDescent="0.25">
      <c r="A1421" s="35" t="s">
        <v>1491</v>
      </c>
      <c r="B1421" s="36">
        <v>104298</v>
      </c>
      <c r="C1421" s="30" t="s">
        <v>1536</v>
      </c>
      <c r="D1421" s="36" t="s">
        <v>370</v>
      </c>
      <c r="E1421" s="115">
        <v>0</v>
      </c>
    </row>
    <row r="1422" spans="1:5" x14ac:dyDescent="0.25">
      <c r="A1422" s="35" t="s">
        <v>1491</v>
      </c>
      <c r="B1422" s="36">
        <v>104296</v>
      </c>
      <c r="C1422" s="30" t="s">
        <v>1537</v>
      </c>
      <c r="D1422" s="36" t="s">
        <v>370</v>
      </c>
      <c r="E1422" s="115">
        <v>0</v>
      </c>
    </row>
    <row r="1423" spans="1:5" x14ac:dyDescent="0.25">
      <c r="A1423" s="35" t="s">
        <v>1491</v>
      </c>
      <c r="B1423" s="36">
        <v>104300</v>
      </c>
      <c r="C1423" s="30" t="s">
        <v>1538</v>
      </c>
      <c r="D1423" s="36" t="s">
        <v>370</v>
      </c>
      <c r="E1423" s="115">
        <v>0</v>
      </c>
    </row>
    <row r="1424" spans="1:5" x14ac:dyDescent="0.25">
      <c r="A1424" s="35" t="s">
        <v>1539</v>
      </c>
      <c r="B1424" s="36">
        <v>90944</v>
      </c>
      <c r="C1424" s="30" t="s">
        <v>1540</v>
      </c>
      <c r="D1424" s="36" t="s">
        <v>97</v>
      </c>
      <c r="E1424" s="115">
        <v>215.87</v>
      </c>
    </row>
    <row r="1425" spans="1:5" x14ac:dyDescent="0.25">
      <c r="A1425" s="35" t="s">
        <v>1539</v>
      </c>
      <c r="B1425" s="36">
        <v>90934</v>
      </c>
      <c r="C1425" s="30" t="s">
        <v>1541</v>
      </c>
      <c r="D1425" s="36" t="s">
        <v>97</v>
      </c>
      <c r="E1425" s="115">
        <v>200.04</v>
      </c>
    </row>
    <row r="1426" spans="1:5" x14ac:dyDescent="0.25">
      <c r="A1426" s="35" t="s">
        <v>1539</v>
      </c>
      <c r="B1426" s="36">
        <v>90954</v>
      </c>
      <c r="C1426" s="30" t="s">
        <v>1542</v>
      </c>
      <c r="D1426" s="36" t="s">
        <v>97</v>
      </c>
      <c r="E1426" s="115">
        <v>244.85</v>
      </c>
    </row>
    <row r="1427" spans="1:5" x14ac:dyDescent="0.25">
      <c r="A1427" s="35" t="s">
        <v>1539</v>
      </c>
      <c r="B1427" s="36">
        <v>90933</v>
      </c>
      <c r="C1427" s="30" t="s">
        <v>1543</v>
      </c>
      <c r="D1427" s="36" t="s">
        <v>97</v>
      </c>
      <c r="E1427" s="115">
        <v>181.77</v>
      </c>
    </row>
    <row r="1428" spans="1:5" x14ac:dyDescent="0.25">
      <c r="A1428" s="35" t="s">
        <v>1539</v>
      </c>
      <c r="B1428" s="36">
        <v>90943</v>
      </c>
      <c r="C1428" s="30" t="s">
        <v>1544</v>
      </c>
      <c r="D1428" s="36" t="s">
        <v>97</v>
      </c>
      <c r="E1428" s="115">
        <v>195.97</v>
      </c>
    </row>
    <row r="1429" spans="1:5" x14ac:dyDescent="0.25">
      <c r="A1429" s="35" t="s">
        <v>1539</v>
      </c>
      <c r="B1429" s="36">
        <v>90953</v>
      </c>
      <c r="C1429" s="30" t="s">
        <v>1545</v>
      </c>
      <c r="D1429" s="36" t="s">
        <v>97</v>
      </c>
      <c r="E1429" s="115">
        <v>221.97</v>
      </c>
    </row>
    <row r="1430" spans="1:5" x14ac:dyDescent="0.25">
      <c r="A1430" s="35" t="s">
        <v>1539</v>
      </c>
      <c r="B1430" s="36">
        <v>90932</v>
      </c>
      <c r="C1430" s="30" t="s">
        <v>1546</v>
      </c>
      <c r="D1430" s="36" t="s">
        <v>97</v>
      </c>
      <c r="E1430" s="115">
        <v>107.23</v>
      </c>
    </row>
    <row r="1431" spans="1:5" x14ac:dyDescent="0.25">
      <c r="A1431" s="35" t="s">
        <v>1539</v>
      </c>
      <c r="B1431" s="36">
        <v>90942</v>
      </c>
      <c r="C1431" s="30" t="s">
        <v>1547</v>
      </c>
      <c r="D1431" s="36" t="s">
        <v>97</v>
      </c>
      <c r="E1431" s="115">
        <v>114.8</v>
      </c>
    </row>
    <row r="1432" spans="1:5" x14ac:dyDescent="0.25">
      <c r="A1432" s="35" t="s">
        <v>1539</v>
      </c>
      <c r="B1432" s="36">
        <v>90952</v>
      </c>
      <c r="C1432" s="30" t="s">
        <v>1548</v>
      </c>
      <c r="D1432" s="36" t="s">
        <v>97</v>
      </c>
      <c r="E1432" s="115">
        <v>128.65</v>
      </c>
    </row>
    <row r="1433" spans="1:5" x14ac:dyDescent="0.25">
      <c r="A1433" s="35" t="s">
        <v>1539</v>
      </c>
      <c r="B1433" s="36">
        <v>90930</v>
      </c>
      <c r="C1433" s="30" t="s">
        <v>1549</v>
      </c>
      <c r="D1433" s="36" t="s">
        <v>97</v>
      </c>
      <c r="E1433" s="115">
        <v>97.44</v>
      </c>
    </row>
    <row r="1434" spans="1:5" x14ac:dyDescent="0.25">
      <c r="A1434" s="35" t="s">
        <v>1539</v>
      </c>
      <c r="B1434" s="36">
        <v>90940</v>
      </c>
      <c r="C1434" s="30" t="s">
        <v>1550</v>
      </c>
      <c r="D1434" s="36" t="s">
        <v>97</v>
      </c>
      <c r="E1434" s="115">
        <v>104.14</v>
      </c>
    </row>
    <row r="1435" spans="1:5" x14ac:dyDescent="0.25">
      <c r="A1435" s="35" t="s">
        <v>1539</v>
      </c>
      <c r="B1435" s="36">
        <v>90950</v>
      </c>
      <c r="C1435" s="30" t="s">
        <v>1551</v>
      </c>
      <c r="D1435" s="36" t="s">
        <v>97</v>
      </c>
      <c r="E1435" s="115">
        <v>116.39</v>
      </c>
    </row>
    <row r="1436" spans="1:5" x14ac:dyDescent="0.25">
      <c r="A1436" s="35" t="s">
        <v>1539</v>
      </c>
      <c r="B1436" s="36">
        <v>88476</v>
      </c>
      <c r="C1436" s="30" t="s">
        <v>1552</v>
      </c>
      <c r="D1436" s="36" t="s">
        <v>97</v>
      </c>
      <c r="E1436" s="115">
        <v>21.57</v>
      </c>
    </row>
    <row r="1437" spans="1:5" x14ac:dyDescent="0.25">
      <c r="A1437" s="35" t="s">
        <v>1539</v>
      </c>
      <c r="B1437" s="36">
        <v>88477</v>
      </c>
      <c r="C1437" s="30" t="s">
        <v>1553</v>
      </c>
      <c r="D1437" s="36" t="s">
        <v>97</v>
      </c>
      <c r="E1437" s="115">
        <v>30.05</v>
      </c>
    </row>
    <row r="1438" spans="1:5" x14ac:dyDescent="0.25">
      <c r="A1438" s="35" t="s">
        <v>1539</v>
      </c>
      <c r="B1438" s="36">
        <v>88478</v>
      </c>
      <c r="C1438" s="30" t="s">
        <v>1554</v>
      </c>
      <c r="D1438" s="36" t="s">
        <v>97</v>
      </c>
      <c r="E1438" s="115">
        <v>37.049999999999997</v>
      </c>
    </row>
    <row r="1439" spans="1:5" x14ac:dyDescent="0.25">
      <c r="A1439" s="35" t="s">
        <v>1539</v>
      </c>
      <c r="B1439" s="36">
        <v>88470</v>
      </c>
      <c r="C1439" s="30" t="s">
        <v>1555</v>
      </c>
      <c r="D1439" s="36" t="s">
        <v>97</v>
      </c>
      <c r="E1439" s="115">
        <v>25.58</v>
      </c>
    </row>
    <row r="1440" spans="1:5" x14ac:dyDescent="0.25">
      <c r="A1440" s="35" t="s">
        <v>1539</v>
      </c>
      <c r="B1440" s="36">
        <v>88471</v>
      </c>
      <c r="C1440" s="30" t="s">
        <v>1556</v>
      </c>
      <c r="D1440" s="36" t="s">
        <v>97</v>
      </c>
      <c r="E1440" s="115">
        <v>32.26</v>
      </c>
    </row>
    <row r="1441" spans="1:5" x14ac:dyDescent="0.25">
      <c r="A1441" s="35" t="s">
        <v>1539</v>
      </c>
      <c r="B1441" s="36">
        <v>88472</v>
      </c>
      <c r="C1441" s="30" t="s">
        <v>1557</v>
      </c>
      <c r="D1441" s="36" t="s">
        <v>97</v>
      </c>
      <c r="E1441" s="115">
        <v>37.520000000000003</v>
      </c>
    </row>
    <row r="1442" spans="1:5" x14ac:dyDescent="0.25">
      <c r="A1442" s="35" t="s">
        <v>1539</v>
      </c>
      <c r="B1442" s="36">
        <v>87759</v>
      </c>
      <c r="C1442" s="30" t="s">
        <v>1558</v>
      </c>
      <c r="D1442" s="36" t="s">
        <v>97</v>
      </c>
      <c r="E1442" s="115">
        <v>138.24</v>
      </c>
    </row>
    <row r="1443" spans="1:5" x14ac:dyDescent="0.25">
      <c r="A1443" s="35" t="s">
        <v>1539</v>
      </c>
      <c r="B1443" s="36">
        <v>87769</v>
      </c>
      <c r="C1443" s="30" t="s">
        <v>1559</v>
      </c>
      <c r="D1443" s="36" t="s">
        <v>97</v>
      </c>
      <c r="E1443" s="115">
        <v>163.86</v>
      </c>
    </row>
    <row r="1444" spans="1:5" x14ac:dyDescent="0.25">
      <c r="A1444" s="35" t="s">
        <v>1539</v>
      </c>
      <c r="B1444" s="36">
        <v>87739</v>
      </c>
      <c r="C1444" s="30" t="s">
        <v>1560</v>
      </c>
      <c r="D1444" s="36" t="s">
        <v>97</v>
      </c>
      <c r="E1444" s="115">
        <v>108.99</v>
      </c>
    </row>
    <row r="1445" spans="1:5" x14ac:dyDescent="0.25">
      <c r="A1445" s="35" t="s">
        <v>1539</v>
      </c>
      <c r="B1445" s="36">
        <v>87749</v>
      </c>
      <c r="C1445" s="30" t="s">
        <v>1561</v>
      </c>
      <c r="D1445" s="36" t="s">
        <v>97</v>
      </c>
      <c r="E1445" s="115">
        <v>140.19999999999999</v>
      </c>
    </row>
    <row r="1446" spans="1:5" x14ac:dyDescent="0.25">
      <c r="A1446" s="35" t="s">
        <v>1539</v>
      </c>
      <c r="B1446" s="36">
        <v>87624</v>
      </c>
      <c r="C1446" s="30" t="s">
        <v>1562</v>
      </c>
      <c r="D1446" s="36" t="s">
        <v>97</v>
      </c>
      <c r="E1446" s="115">
        <v>91.37</v>
      </c>
    </row>
    <row r="1447" spans="1:5" x14ac:dyDescent="0.25">
      <c r="A1447" s="35" t="s">
        <v>1539</v>
      </c>
      <c r="B1447" s="36">
        <v>87634</v>
      </c>
      <c r="C1447" s="30" t="s">
        <v>1563</v>
      </c>
      <c r="D1447" s="36" t="s">
        <v>97</v>
      </c>
      <c r="E1447" s="115">
        <v>122.57</v>
      </c>
    </row>
    <row r="1448" spans="1:5" x14ac:dyDescent="0.25">
      <c r="A1448" s="35" t="s">
        <v>1539</v>
      </c>
      <c r="B1448" s="36">
        <v>87644</v>
      </c>
      <c r="C1448" s="30" t="s">
        <v>1564</v>
      </c>
      <c r="D1448" s="36" t="s">
        <v>97</v>
      </c>
      <c r="E1448" s="115">
        <v>148.13</v>
      </c>
    </row>
    <row r="1449" spans="1:5" x14ac:dyDescent="0.25">
      <c r="A1449" s="35" t="s">
        <v>1539</v>
      </c>
      <c r="B1449" s="36">
        <v>87684</v>
      </c>
      <c r="C1449" s="30" t="s">
        <v>1565</v>
      </c>
      <c r="D1449" s="36" t="s">
        <v>97</v>
      </c>
      <c r="E1449" s="115">
        <v>142.88</v>
      </c>
    </row>
    <row r="1450" spans="1:5" x14ac:dyDescent="0.25">
      <c r="A1450" s="35" t="s">
        <v>1539</v>
      </c>
      <c r="B1450" s="36">
        <v>87694</v>
      </c>
      <c r="C1450" s="30" t="s">
        <v>1566</v>
      </c>
      <c r="D1450" s="36" t="s">
        <v>97</v>
      </c>
      <c r="E1450" s="115">
        <v>163.69</v>
      </c>
    </row>
    <row r="1451" spans="1:5" x14ac:dyDescent="0.25">
      <c r="A1451" s="35" t="s">
        <v>1539</v>
      </c>
      <c r="B1451" s="36">
        <v>87704</v>
      </c>
      <c r="C1451" s="30" t="s">
        <v>1567</v>
      </c>
      <c r="D1451" s="36" t="s">
        <v>97</v>
      </c>
      <c r="E1451" s="115">
        <v>177.62</v>
      </c>
    </row>
    <row r="1452" spans="1:5" x14ac:dyDescent="0.25">
      <c r="A1452" s="35" t="s">
        <v>1539</v>
      </c>
      <c r="B1452" s="36">
        <v>87758</v>
      </c>
      <c r="C1452" s="30" t="s">
        <v>1568</v>
      </c>
      <c r="D1452" s="36" t="s">
        <v>97</v>
      </c>
      <c r="E1452" s="115">
        <v>125.27</v>
      </c>
    </row>
    <row r="1453" spans="1:5" x14ac:dyDescent="0.25">
      <c r="A1453" s="35" t="s">
        <v>1539</v>
      </c>
      <c r="B1453" s="36">
        <v>87768</v>
      </c>
      <c r="C1453" s="30" t="s">
        <v>1569</v>
      </c>
      <c r="D1453" s="36" t="s">
        <v>97</v>
      </c>
      <c r="E1453" s="115">
        <v>147.91</v>
      </c>
    </row>
    <row r="1454" spans="1:5" x14ac:dyDescent="0.25">
      <c r="A1454" s="35" t="s">
        <v>1539</v>
      </c>
      <c r="B1454" s="36">
        <v>87738</v>
      </c>
      <c r="C1454" s="30" t="s">
        <v>1570</v>
      </c>
      <c r="D1454" s="36" t="s">
        <v>97</v>
      </c>
      <c r="E1454" s="115">
        <v>99.66</v>
      </c>
    </row>
    <row r="1455" spans="1:5" x14ac:dyDescent="0.25">
      <c r="A1455" s="35" t="s">
        <v>1539</v>
      </c>
      <c r="B1455" s="36">
        <v>87748</v>
      </c>
      <c r="C1455" s="30" t="s">
        <v>1571</v>
      </c>
      <c r="D1455" s="36" t="s">
        <v>97</v>
      </c>
      <c r="E1455" s="115">
        <v>127.23</v>
      </c>
    </row>
    <row r="1456" spans="1:5" x14ac:dyDescent="0.25">
      <c r="A1456" s="35" t="s">
        <v>1539</v>
      </c>
      <c r="B1456" s="36">
        <v>87623</v>
      </c>
      <c r="C1456" s="30" t="s">
        <v>1572</v>
      </c>
      <c r="D1456" s="36" t="s">
        <v>97</v>
      </c>
      <c r="E1456" s="115">
        <v>82.04</v>
      </c>
    </row>
    <row r="1457" spans="1:5" x14ac:dyDescent="0.25">
      <c r="A1457" s="35" t="s">
        <v>1539</v>
      </c>
      <c r="B1457" s="36">
        <v>87633</v>
      </c>
      <c r="C1457" s="30" t="s">
        <v>1573</v>
      </c>
      <c r="D1457" s="36" t="s">
        <v>97</v>
      </c>
      <c r="E1457" s="115">
        <v>109.6</v>
      </c>
    </row>
    <row r="1458" spans="1:5" x14ac:dyDescent="0.25">
      <c r="A1458" s="35" t="s">
        <v>1539</v>
      </c>
      <c r="B1458" s="36">
        <v>87643</v>
      </c>
      <c r="C1458" s="30" t="s">
        <v>1574</v>
      </c>
      <c r="D1458" s="36" t="s">
        <v>97</v>
      </c>
      <c r="E1458" s="115">
        <v>132.18</v>
      </c>
    </row>
    <row r="1459" spans="1:5" x14ac:dyDescent="0.25">
      <c r="A1459" s="35" t="s">
        <v>1539</v>
      </c>
      <c r="B1459" s="36">
        <v>87683</v>
      </c>
      <c r="C1459" s="30" t="s">
        <v>1575</v>
      </c>
      <c r="D1459" s="36" t="s">
        <v>97</v>
      </c>
      <c r="E1459" s="115">
        <v>126.93</v>
      </c>
    </row>
    <row r="1460" spans="1:5" x14ac:dyDescent="0.25">
      <c r="A1460" s="35" t="s">
        <v>1539</v>
      </c>
      <c r="B1460" s="36">
        <v>87703</v>
      </c>
      <c r="C1460" s="30" t="s">
        <v>1576</v>
      </c>
      <c r="D1460" s="36" t="s">
        <v>97</v>
      </c>
      <c r="E1460" s="115">
        <v>157.72</v>
      </c>
    </row>
    <row r="1461" spans="1:5" x14ac:dyDescent="0.25">
      <c r="A1461" s="35" t="s">
        <v>1539</v>
      </c>
      <c r="B1461" s="36">
        <v>87693</v>
      </c>
      <c r="C1461" s="30" t="s">
        <v>1577</v>
      </c>
      <c r="D1461" s="36" t="s">
        <v>97</v>
      </c>
      <c r="E1461" s="115">
        <v>145.41999999999999</v>
      </c>
    </row>
    <row r="1462" spans="1:5" x14ac:dyDescent="0.25">
      <c r="A1462" s="35" t="s">
        <v>1539</v>
      </c>
      <c r="B1462" s="36">
        <v>87757</v>
      </c>
      <c r="C1462" s="30" t="s">
        <v>1578</v>
      </c>
      <c r="D1462" s="36" t="s">
        <v>97</v>
      </c>
      <c r="E1462" s="115">
        <v>72.34</v>
      </c>
    </row>
    <row r="1463" spans="1:5" x14ac:dyDescent="0.25">
      <c r="A1463" s="35" t="s">
        <v>1539</v>
      </c>
      <c r="B1463" s="36">
        <v>87767</v>
      </c>
      <c r="C1463" s="30" t="s">
        <v>1579</v>
      </c>
      <c r="D1463" s="36" t="s">
        <v>97</v>
      </c>
      <c r="E1463" s="115">
        <v>82.83</v>
      </c>
    </row>
    <row r="1464" spans="1:5" x14ac:dyDescent="0.25">
      <c r="A1464" s="35" t="s">
        <v>1539</v>
      </c>
      <c r="B1464" s="36">
        <v>87737</v>
      </c>
      <c r="C1464" s="30" t="s">
        <v>1580</v>
      </c>
      <c r="D1464" s="36" t="s">
        <v>97</v>
      </c>
      <c r="E1464" s="115">
        <v>61.59</v>
      </c>
    </row>
    <row r="1465" spans="1:5" x14ac:dyDescent="0.25">
      <c r="A1465" s="35" t="s">
        <v>1539</v>
      </c>
      <c r="B1465" s="36">
        <v>87747</v>
      </c>
      <c r="C1465" s="30" t="s">
        <v>1581</v>
      </c>
      <c r="D1465" s="36" t="s">
        <v>97</v>
      </c>
      <c r="E1465" s="115">
        <v>74.3</v>
      </c>
    </row>
    <row r="1466" spans="1:5" x14ac:dyDescent="0.25">
      <c r="A1466" s="35" t="s">
        <v>1539</v>
      </c>
      <c r="B1466" s="36">
        <v>87622</v>
      </c>
      <c r="C1466" s="30" t="s">
        <v>1582</v>
      </c>
      <c r="D1466" s="36" t="s">
        <v>97</v>
      </c>
      <c r="E1466" s="115">
        <v>43.97</v>
      </c>
    </row>
    <row r="1467" spans="1:5" x14ac:dyDescent="0.25">
      <c r="A1467" s="35" t="s">
        <v>1539</v>
      </c>
      <c r="B1467" s="36">
        <v>87632</v>
      </c>
      <c r="C1467" s="30" t="s">
        <v>1583</v>
      </c>
      <c r="D1467" s="36" t="s">
        <v>97</v>
      </c>
      <c r="E1467" s="115">
        <v>56.67</v>
      </c>
    </row>
    <row r="1468" spans="1:5" x14ac:dyDescent="0.25">
      <c r="A1468" s="35" t="s">
        <v>1539</v>
      </c>
      <c r="B1468" s="36">
        <v>87642</v>
      </c>
      <c r="C1468" s="30" t="s">
        <v>1584</v>
      </c>
      <c r="D1468" s="36" t="s">
        <v>97</v>
      </c>
      <c r="E1468" s="115">
        <v>67.099999999999994</v>
      </c>
    </row>
    <row r="1469" spans="1:5" x14ac:dyDescent="0.25">
      <c r="A1469" s="35" t="s">
        <v>1539</v>
      </c>
      <c r="B1469" s="36">
        <v>87682</v>
      </c>
      <c r="C1469" s="30" t="s">
        <v>1585</v>
      </c>
      <c r="D1469" s="36" t="s">
        <v>97</v>
      </c>
      <c r="E1469" s="115">
        <v>61.85</v>
      </c>
    </row>
    <row r="1470" spans="1:5" x14ac:dyDescent="0.25">
      <c r="A1470" s="35" t="s">
        <v>1539</v>
      </c>
      <c r="B1470" s="36">
        <v>87692</v>
      </c>
      <c r="C1470" s="30" t="s">
        <v>1586</v>
      </c>
      <c r="D1470" s="36" t="s">
        <v>97</v>
      </c>
      <c r="E1470" s="115">
        <v>70.88</v>
      </c>
    </row>
    <row r="1471" spans="1:5" x14ac:dyDescent="0.25">
      <c r="A1471" s="35" t="s">
        <v>1539</v>
      </c>
      <c r="B1471" s="36">
        <v>87702</v>
      </c>
      <c r="C1471" s="30" t="s">
        <v>1587</v>
      </c>
      <c r="D1471" s="36" t="s">
        <v>97</v>
      </c>
      <c r="E1471" s="115">
        <v>76.55</v>
      </c>
    </row>
    <row r="1472" spans="1:5" x14ac:dyDescent="0.25">
      <c r="A1472" s="35" t="s">
        <v>1539</v>
      </c>
      <c r="B1472" s="36">
        <v>87755</v>
      </c>
      <c r="C1472" s="30" t="s">
        <v>1588</v>
      </c>
      <c r="D1472" s="36" t="s">
        <v>97</v>
      </c>
      <c r="E1472" s="115">
        <v>65.39</v>
      </c>
    </row>
    <row r="1473" spans="1:5" x14ac:dyDescent="0.25">
      <c r="A1473" s="35" t="s">
        <v>1539</v>
      </c>
      <c r="B1473" s="36">
        <v>87765</v>
      </c>
      <c r="C1473" s="30" t="s">
        <v>1589</v>
      </c>
      <c r="D1473" s="36" t="s">
        <v>97</v>
      </c>
      <c r="E1473" s="115">
        <v>74.28</v>
      </c>
    </row>
    <row r="1474" spans="1:5" x14ac:dyDescent="0.25">
      <c r="A1474" s="35" t="s">
        <v>1539</v>
      </c>
      <c r="B1474" s="36">
        <v>87735</v>
      </c>
      <c r="C1474" s="30" t="s">
        <v>1590</v>
      </c>
      <c r="D1474" s="36" t="s">
        <v>97</v>
      </c>
      <c r="E1474" s="115">
        <v>56.59</v>
      </c>
    </row>
    <row r="1475" spans="1:5" x14ac:dyDescent="0.25">
      <c r="A1475" s="35" t="s">
        <v>1539</v>
      </c>
      <c r="B1475" s="36">
        <v>87745</v>
      </c>
      <c r="C1475" s="30" t="s">
        <v>1591</v>
      </c>
      <c r="D1475" s="36" t="s">
        <v>97</v>
      </c>
      <c r="E1475" s="115">
        <v>67.349999999999994</v>
      </c>
    </row>
    <row r="1476" spans="1:5" x14ac:dyDescent="0.25">
      <c r="A1476" s="35" t="s">
        <v>1539</v>
      </c>
      <c r="B1476" s="36">
        <v>87620</v>
      </c>
      <c r="C1476" s="30" t="s">
        <v>1592</v>
      </c>
      <c r="D1476" s="36" t="s">
        <v>97</v>
      </c>
      <c r="E1476" s="115">
        <v>38.97</v>
      </c>
    </row>
    <row r="1477" spans="1:5" x14ac:dyDescent="0.25">
      <c r="A1477" s="35" t="s">
        <v>1539</v>
      </c>
      <c r="B1477" s="36">
        <v>87630</v>
      </c>
      <c r="C1477" s="30" t="s">
        <v>1593</v>
      </c>
      <c r="D1477" s="36" t="s">
        <v>97</v>
      </c>
      <c r="E1477" s="115">
        <v>49.72</v>
      </c>
    </row>
    <row r="1478" spans="1:5" x14ac:dyDescent="0.25">
      <c r="A1478" s="35" t="s">
        <v>1539</v>
      </c>
      <c r="B1478" s="36">
        <v>87640</v>
      </c>
      <c r="C1478" s="30" t="s">
        <v>1594</v>
      </c>
      <c r="D1478" s="36" t="s">
        <v>97</v>
      </c>
      <c r="E1478" s="115">
        <v>58.55</v>
      </c>
    </row>
    <row r="1479" spans="1:5" x14ac:dyDescent="0.25">
      <c r="A1479" s="35" t="s">
        <v>1539</v>
      </c>
      <c r="B1479" s="36">
        <v>87680</v>
      </c>
      <c r="C1479" s="30" t="s">
        <v>1595</v>
      </c>
      <c r="D1479" s="36" t="s">
        <v>97</v>
      </c>
      <c r="E1479" s="115">
        <v>53.3</v>
      </c>
    </row>
    <row r="1480" spans="1:5" x14ac:dyDescent="0.25">
      <c r="A1480" s="35" t="s">
        <v>1539</v>
      </c>
      <c r="B1480" s="36">
        <v>87690</v>
      </c>
      <c r="C1480" s="30" t="s">
        <v>1596</v>
      </c>
      <c r="D1480" s="36" t="s">
        <v>97</v>
      </c>
      <c r="E1480" s="115">
        <v>61.09</v>
      </c>
    </row>
    <row r="1481" spans="1:5" x14ac:dyDescent="0.25">
      <c r="A1481" s="35" t="s">
        <v>1539</v>
      </c>
      <c r="B1481" s="36">
        <v>87700</v>
      </c>
      <c r="C1481" s="30" t="s">
        <v>1597</v>
      </c>
      <c r="D1481" s="36" t="s">
        <v>97</v>
      </c>
      <c r="E1481" s="115">
        <v>65.89</v>
      </c>
    </row>
    <row r="1482" spans="1:5" x14ac:dyDescent="0.25">
      <c r="A1482" s="35" t="s">
        <v>1539</v>
      </c>
      <c r="B1482" s="36">
        <v>102803</v>
      </c>
      <c r="C1482" s="30" t="s">
        <v>1598</v>
      </c>
      <c r="D1482" s="36" t="s">
        <v>97</v>
      </c>
      <c r="E1482" s="115">
        <v>3.3</v>
      </c>
    </row>
    <row r="1483" spans="1:5" x14ac:dyDescent="0.25">
      <c r="A1483" s="35" t="s">
        <v>1599</v>
      </c>
      <c r="B1483" s="36">
        <v>92717</v>
      </c>
      <c r="C1483" s="30" t="s">
        <v>1600</v>
      </c>
      <c r="D1483" s="36" t="s">
        <v>1601</v>
      </c>
      <c r="E1483" s="115">
        <v>0.28000000000000003</v>
      </c>
    </row>
    <row r="1484" spans="1:5" x14ac:dyDescent="0.25">
      <c r="A1484" s="35" t="s">
        <v>1599</v>
      </c>
      <c r="B1484" s="36">
        <v>92716</v>
      </c>
      <c r="C1484" s="30" t="s">
        <v>1602</v>
      </c>
      <c r="D1484" s="36" t="s">
        <v>1603</v>
      </c>
      <c r="E1484" s="115">
        <v>151.83000000000001</v>
      </c>
    </row>
    <row r="1485" spans="1:5" x14ac:dyDescent="0.25">
      <c r="A1485" s="35" t="s">
        <v>1599</v>
      </c>
      <c r="B1485" s="36">
        <v>103668</v>
      </c>
      <c r="C1485" s="30" t="s">
        <v>1604</v>
      </c>
      <c r="D1485" s="36" t="s">
        <v>1601</v>
      </c>
      <c r="E1485" s="115">
        <v>0</v>
      </c>
    </row>
    <row r="1486" spans="1:5" x14ac:dyDescent="0.25">
      <c r="A1486" s="35" t="s">
        <v>1599</v>
      </c>
      <c r="B1486" s="36">
        <v>103667</v>
      </c>
      <c r="C1486" s="30" t="s">
        <v>1605</v>
      </c>
      <c r="D1486" s="36" t="s">
        <v>1603</v>
      </c>
      <c r="E1486" s="115">
        <v>0</v>
      </c>
    </row>
    <row r="1487" spans="1:5" x14ac:dyDescent="0.25">
      <c r="A1487" s="35" t="s">
        <v>1599</v>
      </c>
      <c r="B1487" s="36">
        <v>89218</v>
      </c>
      <c r="C1487" s="30" t="s">
        <v>1606</v>
      </c>
      <c r="D1487" s="36" t="s">
        <v>1601</v>
      </c>
      <c r="E1487" s="115">
        <v>116.56</v>
      </c>
    </row>
    <row r="1488" spans="1:5" x14ac:dyDescent="0.25">
      <c r="A1488" s="35" t="s">
        <v>1599</v>
      </c>
      <c r="B1488" s="36">
        <v>89843</v>
      </c>
      <c r="C1488" s="30" t="s">
        <v>1607</v>
      </c>
      <c r="D1488" s="36" t="s">
        <v>1603</v>
      </c>
      <c r="E1488" s="115">
        <v>245.84</v>
      </c>
    </row>
    <row r="1489" spans="1:5" x14ac:dyDescent="0.25">
      <c r="A1489" s="35" t="s">
        <v>1599</v>
      </c>
      <c r="B1489" s="36">
        <v>87446</v>
      </c>
      <c r="C1489" s="30" t="s">
        <v>1608</v>
      </c>
      <c r="D1489" s="36" t="s">
        <v>1601</v>
      </c>
      <c r="E1489" s="115">
        <v>0.6</v>
      </c>
    </row>
    <row r="1490" spans="1:5" x14ac:dyDescent="0.25">
      <c r="A1490" s="35" t="s">
        <v>1599</v>
      </c>
      <c r="B1490" s="36">
        <v>87445</v>
      </c>
      <c r="C1490" s="30" t="s">
        <v>1609</v>
      </c>
      <c r="D1490" s="36" t="s">
        <v>1603</v>
      </c>
      <c r="E1490" s="115">
        <v>5.79</v>
      </c>
    </row>
    <row r="1491" spans="1:5" x14ac:dyDescent="0.25">
      <c r="A1491" s="35" t="s">
        <v>1599</v>
      </c>
      <c r="B1491" s="36">
        <v>93234</v>
      </c>
      <c r="C1491" s="30" t="s">
        <v>1610</v>
      </c>
      <c r="D1491" s="36" t="s">
        <v>1601</v>
      </c>
      <c r="E1491" s="115">
        <v>0.55000000000000004</v>
      </c>
    </row>
    <row r="1492" spans="1:5" x14ac:dyDescent="0.25">
      <c r="A1492" s="35" t="s">
        <v>1599</v>
      </c>
      <c r="B1492" s="36">
        <v>93233</v>
      </c>
      <c r="C1492" s="30" t="s">
        <v>1611</v>
      </c>
      <c r="D1492" s="36" t="s">
        <v>1603</v>
      </c>
      <c r="E1492" s="115">
        <v>6.29</v>
      </c>
    </row>
    <row r="1493" spans="1:5" x14ac:dyDescent="0.25">
      <c r="A1493" s="35" t="s">
        <v>1599</v>
      </c>
      <c r="B1493" s="36">
        <v>102953</v>
      </c>
      <c r="C1493" s="30" t="s">
        <v>1612</v>
      </c>
      <c r="D1493" s="36" t="s">
        <v>1601</v>
      </c>
      <c r="E1493" s="115">
        <v>0</v>
      </c>
    </row>
    <row r="1494" spans="1:5" x14ac:dyDescent="0.25">
      <c r="A1494" s="35" t="s">
        <v>1599</v>
      </c>
      <c r="B1494" s="36">
        <v>102952</v>
      </c>
      <c r="C1494" s="30" t="s">
        <v>1613</v>
      </c>
      <c r="D1494" s="36" t="s">
        <v>1603</v>
      </c>
      <c r="E1494" s="115">
        <v>0</v>
      </c>
    </row>
    <row r="1495" spans="1:5" x14ac:dyDescent="0.25">
      <c r="A1495" s="35" t="s">
        <v>1599</v>
      </c>
      <c r="B1495" s="36">
        <v>88831</v>
      </c>
      <c r="C1495" s="30" t="s">
        <v>1614</v>
      </c>
      <c r="D1495" s="36" t="s">
        <v>1601</v>
      </c>
      <c r="E1495" s="115">
        <v>0.44</v>
      </c>
    </row>
    <row r="1496" spans="1:5" x14ac:dyDescent="0.25">
      <c r="A1496" s="35" t="s">
        <v>1599</v>
      </c>
      <c r="B1496" s="36">
        <v>88830</v>
      </c>
      <c r="C1496" s="30" t="s">
        <v>1615</v>
      </c>
      <c r="D1496" s="36" t="s">
        <v>1603</v>
      </c>
      <c r="E1496" s="115">
        <v>1.89</v>
      </c>
    </row>
    <row r="1497" spans="1:5" x14ac:dyDescent="0.25">
      <c r="A1497" s="35" t="s">
        <v>1599</v>
      </c>
      <c r="B1497" s="36">
        <v>89226</v>
      </c>
      <c r="C1497" s="30" t="s">
        <v>1616</v>
      </c>
      <c r="D1497" s="36" t="s">
        <v>1601</v>
      </c>
      <c r="E1497" s="115">
        <v>1.82</v>
      </c>
    </row>
    <row r="1498" spans="1:5" x14ac:dyDescent="0.25">
      <c r="A1498" s="35" t="s">
        <v>1599</v>
      </c>
      <c r="B1498" s="36">
        <v>89225</v>
      </c>
      <c r="C1498" s="30" t="s">
        <v>1617</v>
      </c>
      <c r="D1498" s="36" t="s">
        <v>1603</v>
      </c>
      <c r="E1498" s="115">
        <v>5.56</v>
      </c>
    </row>
    <row r="1499" spans="1:5" x14ac:dyDescent="0.25">
      <c r="A1499" s="35" t="s">
        <v>1599</v>
      </c>
      <c r="B1499" s="36">
        <v>89279</v>
      </c>
      <c r="C1499" s="30" t="s">
        <v>1618</v>
      </c>
      <c r="D1499" s="36" t="s">
        <v>1601</v>
      </c>
      <c r="E1499" s="115">
        <v>2.21</v>
      </c>
    </row>
    <row r="1500" spans="1:5" x14ac:dyDescent="0.25">
      <c r="A1500" s="35" t="s">
        <v>1599</v>
      </c>
      <c r="B1500" s="36">
        <v>89278</v>
      </c>
      <c r="C1500" s="30" t="s">
        <v>1619</v>
      </c>
      <c r="D1500" s="36" t="s">
        <v>1603</v>
      </c>
      <c r="E1500" s="115">
        <v>13.6</v>
      </c>
    </row>
    <row r="1501" spans="1:5" x14ac:dyDescent="0.25">
      <c r="A1501" s="35" t="s">
        <v>1599</v>
      </c>
      <c r="B1501" s="36">
        <v>90651</v>
      </c>
      <c r="C1501" s="30" t="s">
        <v>1620</v>
      </c>
      <c r="D1501" s="36" t="s">
        <v>1601</v>
      </c>
      <c r="E1501" s="115">
        <v>1.05</v>
      </c>
    </row>
    <row r="1502" spans="1:5" x14ac:dyDescent="0.25">
      <c r="A1502" s="35" t="s">
        <v>1599</v>
      </c>
      <c r="B1502" s="36">
        <v>90650</v>
      </c>
      <c r="C1502" s="30" t="s">
        <v>1621</v>
      </c>
      <c r="D1502" s="36" t="s">
        <v>1603</v>
      </c>
      <c r="E1502" s="115">
        <v>10.26</v>
      </c>
    </row>
    <row r="1503" spans="1:5" x14ac:dyDescent="0.25">
      <c r="A1503" s="35" t="s">
        <v>1599</v>
      </c>
      <c r="B1503" s="36">
        <v>106101</v>
      </c>
      <c r="C1503" s="30" t="s">
        <v>1622</v>
      </c>
      <c r="D1503" s="36" t="s">
        <v>1601</v>
      </c>
      <c r="E1503" s="115">
        <v>0</v>
      </c>
    </row>
    <row r="1504" spans="1:5" x14ac:dyDescent="0.25">
      <c r="A1504" s="35" t="s">
        <v>1599</v>
      </c>
      <c r="B1504" s="36">
        <v>106100</v>
      </c>
      <c r="C1504" s="30" t="s">
        <v>1623</v>
      </c>
      <c r="D1504" s="36" t="s">
        <v>1603</v>
      </c>
      <c r="E1504" s="115">
        <v>0</v>
      </c>
    </row>
    <row r="1505" spans="1:5" x14ac:dyDescent="0.25">
      <c r="A1505" s="35" t="s">
        <v>1599</v>
      </c>
      <c r="B1505" s="36">
        <v>90657</v>
      </c>
      <c r="C1505" s="30" t="s">
        <v>1624</v>
      </c>
      <c r="D1505" s="36" t="s">
        <v>1601</v>
      </c>
      <c r="E1505" s="115">
        <v>5.46</v>
      </c>
    </row>
    <row r="1506" spans="1:5" x14ac:dyDescent="0.25">
      <c r="A1506" s="35" t="s">
        <v>1599</v>
      </c>
      <c r="B1506" s="36">
        <v>90656</v>
      </c>
      <c r="C1506" s="30" t="s">
        <v>1625</v>
      </c>
      <c r="D1506" s="36" t="s">
        <v>1603</v>
      </c>
      <c r="E1506" s="115">
        <v>15.75</v>
      </c>
    </row>
    <row r="1507" spans="1:5" x14ac:dyDescent="0.25">
      <c r="A1507" s="35" t="s">
        <v>1599</v>
      </c>
      <c r="B1507" s="36">
        <v>90663</v>
      </c>
      <c r="C1507" s="30" t="s">
        <v>1626</v>
      </c>
      <c r="D1507" s="36" t="s">
        <v>1601</v>
      </c>
      <c r="E1507" s="115">
        <v>5.85</v>
      </c>
    </row>
    <row r="1508" spans="1:5" x14ac:dyDescent="0.25">
      <c r="A1508" s="35" t="s">
        <v>1599</v>
      </c>
      <c r="B1508" s="36">
        <v>90662</v>
      </c>
      <c r="C1508" s="30" t="s">
        <v>1627</v>
      </c>
      <c r="D1508" s="36" t="s">
        <v>1603</v>
      </c>
      <c r="E1508" s="115">
        <v>16.489999999999998</v>
      </c>
    </row>
    <row r="1509" spans="1:5" x14ac:dyDescent="0.25">
      <c r="A1509" s="35" t="s">
        <v>1599</v>
      </c>
      <c r="B1509" s="36">
        <v>89022</v>
      </c>
      <c r="C1509" s="30" t="s">
        <v>1628</v>
      </c>
      <c r="D1509" s="36" t="s">
        <v>1601</v>
      </c>
      <c r="E1509" s="115">
        <v>0.56999999999999995</v>
      </c>
    </row>
    <row r="1510" spans="1:5" x14ac:dyDescent="0.25">
      <c r="A1510" s="35" t="s">
        <v>1599</v>
      </c>
      <c r="B1510" s="36">
        <v>89021</v>
      </c>
      <c r="C1510" s="30" t="s">
        <v>1629</v>
      </c>
      <c r="D1510" s="36" t="s">
        <v>1603</v>
      </c>
      <c r="E1510" s="115">
        <v>2.71</v>
      </c>
    </row>
    <row r="1511" spans="1:5" x14ac:dyDescent="0.25">
      <c r="A1511" s="35" t="s">
        <v>1599</v>
      </c>
      <c r="B1511" s="36">
        <v>90644</v>
      </c>
      <c r="C1511" s="30" t="s">
        <v>1630</v>
      </c>
      <c r="D1511" s="36" t="s">
        <v>1601</v>
      </c>
      <c r="E1511" s="115">
        <v>8.39</v>
      </c>
    </row>
    <row r="1512" spans="1:5" x14ac:dyDescent="0.25">
      <c r="A1512" s="35" t="s">
        <v>1599</v>
      </c>
      <c r="B1512" s="36">
        <v>90643</v>
      </c>
      <c r="C1512" s="30" t="s">
        <v>1631</v>
      </c>
      <c r="D1512" s="36" t="s">
        <v>1603</v>
      </c>
      <c r="E1512" s="115">
        <v>29.56</v>
      </c>
    </row>
    <row r="1513" spans="1:5" x14ac:dyDescent="0.25">
      <c r="A1513" s="35" t="s">
        <v>1599</v>
      </c>
      <c r="B1513" s="36">
        <v>102811</v>
      </c>
      <c r="C1513" s="30" t="s">
        <v>1632</v>
      </c>
      <c r="D1513" s="36" t="s">
        <v>1601</v>
      </c>
      <c r="E1513" s="115">
        <v>0</v>
      </c>
    </row>
    <row r="1514" spans="1:5" x14ac:dyDescent="0.25">
      <c r="A1514" s="35" t="s">
        <v>1599</v>
      </c>
      <c r="B1514" s="36">
        <v>102810</v>
      </c>
      <c r="C1514" s="30" t="s">
        <v>1633</v>
      </c>
      <c r="D1514" s="36" t="s">
        <v>1603</v>
      </c>
      <c r="E1514" s="115">
        <v>0</v>
      </c>
    </row>
    <row r="1515" spans="1:5" x14ac:dyDescent="0.25">
      <c r="A1515" s="35" t="s">
        <v>1599</v>
      </c>
      <c r="B1515" s="36">
        <v>92146</v>
      </c>
      <c r="C1515" s="30" t="s">
        <v>1634</v>
      </c>
      <c r="D1515" s="36" t="s">
        <v>1601</v>
      </c>
      <c r="E1515" s="115">
        <v>43.21</v>
      </c>
    </row>
    <row r="1516" spans="1:5" x14ac:dyDescent="0.25">
      <c r="A1516" s="35" t="s">
        <v>1599</v>
      </c>
      <c r="B1516" s="36">
        <v>92145</v>
      </c>
      <c r="C1516" s="30" t="s">
        <v>1635</v>
      </c>
      <c r="D1516" s="36" t="s">
        <v>1603</v>
      </c>
      <c r="E1516" s="115">
        <v>94.6</v>
      </c>
    </row>
    <row r="1517" spans="1:5" x14ac:dyDescent="0.25">
      <c r="A1517" s="35" t="s">
        <v>1599</v>
      </c>
      <c r="B1517" s="36">
        <v>92139</v>
      </c>
      <c r="C1517" s="30" t="s">
        <v>1636</v>
      </c>
      <c r="D1517" s="36" t="s">
        <v>1601</v>
      </c>
      <c r="E1517" s="115">
        <v>55.71</v>
      </c>
    </row>
    <row r="1518" spans="1:5" x14ac:dyDescent="0.25">
      <c r="A1518" s="35" t="s">
        <v>1599</v>
      </c>
      <c r="B1518" s="36">
        <v>92138</v>
      </c>
      <c r="C1518" s="30" t="s">
        <v>1637</v>
      </c>
      <c r="D1518" s="36" t="s">
        <v>1603</v>
      </c>
      <c r="E1518" s="115">
        <v>111.37</v>
      </c>
    </row>
    <row r="1519" spans="1:5" x14ac:dyDescent="0.25">
      <c r="A1519" s="35" t="s">
        <v>1599</v>
      </c>
      <c r="B1519" s="36">
        <v>91387</v>
      </c>
      <c r="C1519" s="30" t="s">
        <v>1638</v>
      </c>
      <c r="D1519" s="36" t="s">
        <v>1601</v>
      </c>
      <c r="E1519" s="115">
        <v>88.76</v>
      </c>
    </row>
    <row r="1520" spans="1:5" x14ac:dyDescent="0.25">
      <c r="A1520" s="35" t="s">
        <v>1599</v>
      </c>
      <c r="B1520" s="36">
        <v>91386</v>
      </c>
      <c r="C1520" s="30" t="s">
        <v>1639</v>
      </c>
      <c r="D1520" s="36" t="s">
        <v>1603</v>
      </c>
      <c r="E1520" s="115">
        <v>299.83</v>
      </c>
    </row>
    <row r="1521" spans="1:5" x14ac:dyDescent="0.25">
      <c r="A1521" s="35" t="s">
        <v>1599</v>
      </c>
      <c r="B1521" s="36">
        <v>96036</v>
      </c>
      <c r="C1521" s="30" t="s">
        <v>1640</v>
      </c>
      <c r="D1521" s="36" t="s">
        <v>1601</v>
      </c>
      <c r="E1521" s="115">
        <v>98.21</v>
      </c>
    </row>
    <row r="1522" spans="1:5" x14ac:dyDescent="0.25">
      <c r="A1522" s="35" t="s">
        <v>1599</v>
      </c>
      <c r="B1522" s="36">
        <v>96035</v>
      </c>
      <c r="C1522" s="30" t="s">
        <v>1641</v>
      </c>
      <c r="D1522" s="36" t="s">
        <v>1603</v>
      </c>
      <c r="E1522" s="115">
        <v>315.41000000000003</v>
      </c>
    </row>
    <row r="1523" spans="1:5" x14ac:dyDescent="0.25">
      <c r="A1523" s="35" t="s">
        <v>1599</v>
      </c>
      <c r="B1523" s="36">
        <v>89877</v>
      </c>
      <c r="C1523" s="30" t="s">
        <v>1642</v>
      </c>
      <c r="D1523" s="36" t="s">
        <v>1601</v>
      </c>
      <c r="E1523" s="115">
        <v>103.77</v>
      </c>
    </row>
    <row r="1524" spans="1:5" x14ac:dyDescent="0.25">
      <c r="A1524" s="35" t="s">
        <v>1599</v>
      </c>
      <c r="B1524" s="36">
        <v>89876</v>
      </c>
      <c r="C1524" s="30" t="s">
        <v>1643</v>
      </c>
      <c r="D1524" s="36" t="s">
        <v>1603</v>
      </c>
      <c r="E1524" s="115">
        <v>368.22</v>
      </c>
    </row>
    <row r="1525" spans="1:5" x14ac:dyDescent="0.25">
      <c r="A1525" s="35" t="s">
        <v>1599</v>
      </c>
      <c r="B1525" s="36">
        <v>89884</v>
      </c>
      <c r="C1525" s="30" t="s">
        <v>1644</v>
      </c>
      <c r="D1525" s="36" t="s">
        <v>1601</v>
      </c>
      <c r="E1525" s="115">
        <v>108.38</v>
      </c>
    </row>
    <row r="1526" spans="1:5" x14ac:dyDescent="0.25">
      <c r="A1526" s="35" t="s">
        <v>1599</v>
      </c>
      <c r="B1526" s="36">
        <v>89883</v>
      </c>
      <c r="C1526" s="30" t="s">
        <v>1645</v>
      </c>
      <c r="D1526" s="36" t="s">
        <v>1603</v>
      </c>
      <c r="E1526" s="115">
        <v>407.32</v>
      </c>
    </row>
    <row r="1527" spans="1:5" x14ac:dyDescent="0.25">
      <c r="A1527" s="35" t="s">
        <v>1599</v>
      </c>
      <c r="B1527" s="36">
        <v>67827</v>
      </c>
      <c r="C1527" s="30" t="s">
        <v>1646</v>
      </c>
      <c r="D1527" s="36" t="s">
        <v>1601</v>
      </c>
      <c r="E1527" s="115">
        <v>78.45</v>
      </c>
    </row>
    <row r="1528" spans="1:5" x14ac:dyDescent="0.25">
      <c r="A1528" s="35" t="s">
        <v>1599</v>
      </c>
      <c r="B1528" s="36">
        <v>67826</v>
      </c>
      <c r="C1528" s="30" t="s">
        <v>1647</v>
      </c>
      <c r="D1528" s="36" t="s">
        <v>1603</v>
      </c>
      <c r="E1528" s="115">
        <v>211.68</v>
      </c>
    </row>
    <row r="1529" spans="1:5" x14ac:dyDescent="0.25">
      <c r="A1529" s="35" t="s">
        <v>1599</v>
      </c>
      <c r="B1529" s="36">
        <v>5961</v>
      </c>
      <c r="C1529" s="30" t="s">
        <v>1648</v>
      </c>
      <c r="D1529" s="36" t="s">
        <v>1601</v>
      </c>
      <c r="E1529" s="115">
        <v>77.17</v>
      </c>
    </row>
    <row r="1530" spans="1:5" x14ac:dyDescent="0.25">
      <c r="A1530" s="35" t="s">
        <v>1599</v>
      </c>
      <c r="B1530" s="36">
        <v>5811</v>
      </c>
      <c r="C1530" s="30" t="s">
        <v>1649</v>
      </c>
      <c r="D1530" s="36" t="s">
        <v>1603</v>
      </c>
      <c r="E1530" s="115">
        <v>230.57</v>
      </c>
    </row>
    <row r="1531" spans="1:5" x14ac:dyDescent="0.25">
      <c r="A1531" s="35" t="s">
        <v>1599</v>
      </c>
      <c r="B1531" s="36">
        <v>106373</v>
      </c>
      <c r="C1531" s="30" t="s">
        <v>1650</v>
      </c>
      <c r="D1531" s="36" t="s">
        <v>1601</v>
      </c>
      <c r="E1531" s="115">
        <v>0</v>
      </c>
    </row>
    <row r="1532" spans="1:5" x14ac:dyDescent="0.25">
      <c r="A1532" s="35" t="s">
        <v>1599</v>
      </c>
      <c r="B1532" s="36">
        <v>106366</v>
      </c>
      <c r="C1532" s="30" t="s">
        <v>1651</v>
      </c>
      <c r="D1532" s="36" t="s">
        <v>1603</v>
      </c>
      <c r="E1532" s="115">
        <v>0</v>
      </c>
    </row>
    <row r="1533" spans="1:5" x14ac:dyDescent="0.25">
      <c r="A1533" s="35" t="s">
        <v>1599</v>
      </c>
      <c r="B1533" s="36">
        <v>106371</v>
      </c>
      <c r="C1533" s="30" t="s">
        <v>1652</v>
      </c>
      <c r="D1533" s="36" t="s">
        <v>1601</v>
      </c>
      <c r="E1533" s="115">
        <v>0</v>
      </c>
    </row>
    <row r="1534" spans="1:5" x14ac:dyDescent="0.25">
      <c r="A1534" s="35" t="s">
        <v>1599</v>
      </c>
      <c r="B1534" s="36">
        <v>106364</v>
      </c>
      <c r="C1534" s="30" t="s">
        <v>1653</v>
      </c>
      <c r="D1534" s="36" t="s">
        <v>1603</v>
      </c>
      <c r="E1534" s="115">
        <v>0</v>
      </c>
    </row>
    <row r="1535" spans="1:5" x14ac:dyDescent="0.25">
      <c r="A1535" s="35" t="s">
        <v>1599</v>
      </c>
      <c r="B1535" s="36">
        <v>92243</v>
      </c>
      <c r="C1535" s="30" t="s">
        <v>1654</v>
      </c>
      <c r="D1535" s="36" t="s">
        <v>1601</v>
      </c>
      <c r="E1535" s="115">
        <v>93.12</v>
      </c>
    </row>
    <row r="1536" spans="1:5" x14ac:dyDescent="0.25">
      <c r="A1536" s="35" t="s">
        <v>1599</v>
      </c>
      <c r="B1536" s="36">
        <v>92242</v>
      </c>
      <c r="C1536" s="30" t="s">
        <v>1655</v>
      </c>
      <c r="D1536" s="36" t="s">
        <v>1603</v>
      </c>
      <c r="E1536" s="115">
        <v>447.64</v>
      </c>
    </row>
    <row r="1537" spans="1:5" x14ac:dyDescent="0.25">
      <c r="A1537" s="35" t="s">
        <v>1599</v>
      </c>
      <c r="B1537" s="36">
        <v>91646</v>
      </c>
      <c r="C1537" s="30" t="s">
        <v>1656</v>
      </c>
      <c r="D1537" s="36" t="s">
        <v>1601</v>
      </c>
      <c r="E1537" s="115">
        <v>110.46</v>
      </c>
    </row>
    <row r="1538" spans="1:5" x14ac:dyDescent="0.25">
      <c r="A1538" s="35" t="s">
        <v>1599</v>
      </c>
      <c r="B1538" s="36">
        <v>91645</v>
      </c>
      <c r="C1538" s="30" t="s">
        <v>1657</v>
      </c>
      <c r="D1538" s="36" t="s">
        <v>1603</v>
      </c>
      <c r="E1538" s="115">
        <v>512.47</v>
      </c>
    </row>
    <row r="1539" spans="1:5" x14ac:dyDescent="0.25">
      <c r="A1539" s="35" t="s">
        <v>1599</v>
      </c>
      <c r="B1539" s="36">
        <v>92107</v>
      </c>
      <c r="C1539" s="30" t="s">
        <v>1658</v>
      </c>
      <c r="D1539" s="36" t="s">
        <v>1601</v>
      </c>
      <c r="E1539" s="115">
        <v>107.63</v>
      </c>
    </row>
    <row r="1540" spans="1:5" x14ac:dyDescent="0.25">
      <c r="A1540" s="35" t="s">
        <v>1599</v>
      </c>
      <c r="B1540" s="36">
        <v>92106</v>
      </c>
      <c r="C1540" s="30" t="s">
        <v>1659</v>
      </c>
      <c r="D1540" s="36" t="s">
        <v>1603</v>
      </c>
      <c r="E1540" s="115">
        <v>392.4</v>
      </c>
    </row>
    <row r="1541" spans="1:5" x14ac:dyDescent="0.25">
      <c r="A1541" s="35" t="s">
        <v>1599</v>
      </c>
      <c r="B1541" s="36">
        <v>5903</v>
      </c>
      <c r="C1541" s="30" t="s">
        <v>1660</v>
      </c>
      <c r="D1541" s="36" t="s">
        <v>1601</v>
      </c>
      <c r="E1541" s="115">
        <v>86.57</v>
      </c>
    </row>
    <row r="1542" spans="1:5" x14ac:dyDescent="0.25">
      <c r="A1542" s="35" t="s">
        <v>1599</v>
      </c>
      <c r="B1542" s="36">
        <v>5901</v>
      </c>
      <c r="C1542" s="30" t="s">
        <v>1661</v>
      </c>
      <c r="D1542" s="36" t="s">
        <v>1603</v>
      </c>
      <c r="E1542" s="115">
        <v>350.83</v>
      </c>
    </row>
    <row r="1543" spans="1:5" x14ac:dyDescent="0.25">
      <c r="A1543" s="35" t="s">
        <v>1599</v>
      </c>
      <c r="B1543" s="36">
        <v>106252</v>
      </c>
      <c r="C1543" s="30" t="s">
        <v>1662</v>
      </c>
      <c r="D1543" s="36" t="s">
        <v>1601</v>
      </c>
      <c r="E1543" s="115">
        <v>86.11</v>
      </c>
    </row>
    <row r="1544" spans="1:5" x14ac:dyDescent="0.25">
      <c r="A1544" s="35" t="s">
        <v>1599</v>
      </c>
      <c r="B1544" s="36">
        <v>106247</v>
      </c>
      <c r="C1544" s="30" t="s">
        <v>1663</v>
      </c>
      <c r="D1544" s="36" t="s">
        <v>1603</v>
      </c>
      <c r="E1544" s="115">
        <v>311.62</v>
      </c>
    </row>
    <row r="1545" spans="1:5" x14ac:dyDescent="0.25">
      <c r="A1545" s="35" t="s">
        <v>1599</v>
      </c>
      <c r="B1545" s="36">
        <v>6260</v>
      </c>
      <c r="C1545" s="30" t="s">
        <v>1664</v>
      </c>
      <c r="D1545" s="36" t="s">
        <v>1601</v>
      </c>
      <c r="E1545" s="115">
        <v>73.28</v>
      </c>
    </row>
    <row r="1546" spans="1:5" x14ac:dyDescent="0.25">
      <c r="A1546" s="35" t="s">
        <v>1599</v>
      </c>
      <c r="B1546" s="36">
        <v>6259</v>
      </c>
      <c r="C1546" s="30" t="s">
        <v>1665</v>
      </c>
      <c r="D1546" s="36" t="s">
        <v>1603</v>
      </c>
      <c r="E1546" s="115">
        <v>284.63</v>
      </c>
    </row>
    <row r="1547" spans="1:5" x14ac:dyDescent="0.25">
      <c r="A1547" s="35" t="s">
        <v>1599</v>
      </c>
      <c r="B1547" s="36">
        <v>104705</v>
      </c>
      <c r="C1547" s="30" t="s">
        <v>1666</v>
      </c>
      <c r="D1547" s="36" t="s">
        <v>1601</v>
      </c>
      <c r="E1547" s="115">
        <v>0</v>
      </c>
    </row>
    <row r="1548" spans="1:5" x14ac:dyDescent="0.25">
      <c r="A1548" s="35" t="s">
        <v>1599</v>
      </c>
      <c r="B1548" s="36">
        <v>104704</v>
      </c>
      <c r="C1548" s="30" t="s">
        <v>1667</v>
      </c>
      <c r="D1548" s="36" t="s">
        <v>1603</v>
      </c>
      <c r="E1548" s="115">
        <v>0</v>
      </c>
    </row>
    <row r="1549" spans="1:5" x14ac:dyDescent="0.25">
      <c r="A1549" s="35" t="s">
        <v>1599</v>
      </c>
      <c r="B1549" s="36">
        <v>91395</v>
      </c>
      <c r="C1549" s="30" t="s">
        <v>1668</v>
      </c>
      <c r="D1549" s="36" t="s">
        <v>1601</v>
      </c>
      <c r="E1549" s="115">
        <v>71.239999999999995</v>
      </c>
    </row>
    <row r="1550" spans="1:5" x14ac:dyDescent="0.25">
      <c r="A1550" s="35" t="s">
        <v>1599</v>
      </c>
      <c r="B1550" s="36">
        <v>73467</v>
      </c>
      <c r="C1550" s="30" t="s">
        <v>1669</v>
      </c>
      <c r="D1550" s="36" t="s">
        <v>1603</v>
      </c>
      <c r="E1550" s="115">
        <v>277.33</v>
      </c>
    </row>
    <row r="1551" spans="1:5" x14ac:dyDescent="0.25">
      <c r="A1551" s="35" t="s">
        <v>1599</v>
      </c>
      <c r="B1551" s="36">
        <v>5826</v>
      </c>
      <c r="C1551" s="30" t="s">
        <v>1670</v>
      </c>
      <c r="D1551" s="36" t="s">
        <v>1601</v>
      </c>
      <c r="E1551" s="115">
        <v>74.290000000000006</v>
      </c>
    </row>
    <row r="1552" spans="1:5" x14ac:dyDescent="0.25">
      <c r="A1552" s="35" t="s">
        <v>1599</v>
      </c>
      <c r="B1552" s="36">
        <v>5824</v>
      </c>
      <c r="C1552" s="30" t="s">
        <v>1671</v>
      </c>
      <c r="D1552" s="36" t="s">
        <v>1603</v>
      </c>
      <c r="E1552" s="115">
        <v>242.15</v>
      </c>
    </row>
    <row r="1553" spans="1:5" x14ac:dyDescent="0.25">
      <c r="A1553" s="35" t="s">
        <v>1599</v>
      </c>
      <c r="B1553" s="36">
        <v>106369</v>
      </c>
      <c r="C1553" s="30" t="s">
        <v>1672</v>
      </c>
      <c r="D1553" s="36" t="s">
        <v>1601</v>
      </c>
      <c r="E1553" s="115">
        <v>0</v>
      </c>
    </row>
    <row r="1554" spans="1:5" x14ac:dyDescent="0.25">
      <c r="A1554" s="35" t="s">
        <v>1599</v>
      </c>
      <c r="B1554" s="36">
        <v>106362</v>
      </c>
      <c r="C1554" s="30" t="s">
        <v>1673</v>
      </c>
      <c r="D1554" s="36" t="s">
        <v>1603</v>
      </c>
      <c r="E1554" s="115">
        <v>0</v>
      </c>
    </row>
    <row r="1555" spans="1:5" x14ac:dyDescent="0.25">
      <c r="A1555" s="35" t="s">
        <v>1599</v>
      </c>
      <c r="B1555" s="36">
        <v>106253</v>
      </c>
      <c r="C1555" s="30" t="s">
        <v>1674</v>
      </c>
      <c r="D1555" s="36" t="s">
        <v>1601</v>
      </c>
      <c r="E1555" s="115">
        <v>91.83</v>
      </c>
    </row>
    <row r="1556" spans="1:5" x14ac:dyDescent="0.25">
      <c r="A1556" s="35" t="s">
        <v>1599</v>
      </c>
      <c r="B1556" s="36">
        <v>106248</v>
      </c>
      <c r="C1556" s="30" t="s">
        <v>1675</v>
      </c>
      <c r="D1556" s="36" t="s">
        <v>1603</v>
      </c>
      <c r="E1556" s="115">
        <v>326.49</v>
      </c>
    </row>
    <row r="1557" spans="1:5" x14ac:dyDescent="0.25">
      <c r="A1557" s="35" t="s">
        <v>1599</v>
      </c>
      <c r="B1557" s="36">
        <v>106372</v>
      </c>
      <c r="C1557" s="30" t="s">
        <v>1676</v>
      </c>
      <c r="D1557" s="36" t="s">
        <v>1601</v>
      </c>
      <c r="E1557" s="115">
        <v>0</v>
      </c>
    </row>
    <row r="1558" spans="1:5" x14ac:dyDescent="0.25">
      <c r="A1558" s="35" t="s">
        <v>1599</v>
      </c>
      <c r="B1558" s="36">
        <v>106365</v>
      </c>
      <c r="C1558" s="30" t="s">
        <v>1677</v>
      </c>
      <c r="D1558" s="36" t="s">
        <v>1603</v>
      </c>
      <c r="E1558" s="115">
        <v>0</v>
      </c>
    </row>
    <row r="1559" spans="1:5" x14ac:dyDescent="0.25">
      <c r="A1559" s="35" t="s">
        <v>1599</v>
      </c>
      <c r="B1559" s="36">
        <v>106370</v>
      </c>
      <c r="C1559" s="30" t="s">
        <v>1678</v>
      </c>
      <c r="D1559" s="36" t="s">
        <v>1601</v>
      </c>
      <c r="E1559" s="115">
        <v>0</v>
      </c>
    </row>
    <row r="1560" spans="1:5" x14ac:dyDescent="0.25">
      <c r="A1560" s="35" t="s">
        <v>1599</v>
      </c>
      <c r="B1560" s="36">
        <v>106363</v>
      </c>
      <c r="C1560" s="30" t="s">
        <v>1679</v>
      </c>
      <c r="D1560" s="36" t="s">
        <v>1603</v>
      </c>
      <c r="E1560" s="115">
        <v>0</v>
      </c>
    </row>
    <row r="1561" spans="1:5" x14ac:dyDescent="0.25">
      <c r="A1561" s="35" t="s">
        <v>1599</v>
      </c>
      <c r="B1561" s="36">
        <v>5892</v>
      </c>
      <c r="C1561" s="30" t="s">
        <v>1680</v>
      </c>
      <c r="D1561" s="36" t="s">
        <v>1601</v>
      </c>
      <c r="E1561" s="115">
        <v>68.489999999999995</v>
      </c>
    </row>
    <row r="1562" spans="1:5" x14ac:dyDescent="0.25">
      <c r="A1562" s="35" t="s">
        <v>1599</v>
      </c>
      <c r="B1562" s="36">
        <v>5890</v>
      </c>
      <c r="C1562" s="30" t="s">
        <v>1681</v>
      </c>
      <c r="D1562" s="36" t="s">
        <v>1603</v>
      </c>
      <c r="E1562" s="115">
        <v>227.59</v>
      </c>
    </row>
    <row r="1563" spans="1:5" x14ac:dyDescent="0.25">
      <c r="A1563" s="35" t="s">
        <v>1599</v>
      </c>
      <c r="B1563" s="36">
        <v>5896</v>
      </c>
      <c r="C1563" s="30" t="s">
        <v>1682</v>
      </c>
      <c r="D1563" s="36" t="s">
        <v>1601</v>
      </c>
      <c r="E1563" s="115">
        <v>71.349999999999994</v>
      </c>
    </row>
    <row r="1564" spans="1:5" x14ac:dyDescent="0.25">
      <c r="A1564" s="35" t="s">
        <v>1599</v>
      </c>
      <c r="B1564" s="36">
        <v>5894</v>
      </c>
      <c r="C1564" s="30" t="s">
        <v>1683</v>
      </c>
      <c r="D1564" s="36" t="s">
        <v>1603</v>
      </c>
      <c r="E1564" s="115">
        <v>236.51</v>
      </c>
    </row>
    <row r="1565" spans="1:5" x14ac:dyDescent="0.25">
      <c r="A1565" s="35" t="s">
        <v>1599</v>
      </c>
      <c r="B1565" s="36">
        <v>91032</v>
      </c>
      <c r="C1565" s="30" t="s">
        <v>1684</v>
      </c>
      <c r="D1565" s="36" t="s">
        <v>1601</v>
      </c>
      <c r="E1565" s="115">
        <v>80.34</v>
      </c>
    </row>
    <row r="1566" spans="1:5" x14ac:dyDescent="0.25">
      <c r="A1566" s="35" t="s">
        <v>1599</v>
      </c>
      <c r="B1566" s="36">
        <v>91031</v>
      </c>
      <c r="C1566" s="30" t="s">
        <v>1685</v>
      </c>
      <c r="D1566" s="36" t="s">
        <v>1603</v>
      </c>
      <c r="E1566" s="115">
        <v>288.43</v>
      </c>
    </row>
    <row r="1567" spans="1:5" x14ac:dyDescent="0.25">
      <c r="A1567" s="35" t="s">
        <v>1599</v>
      </c>
      <c r="B1567" s="36">
        <v>106255</v>
      </c>
      <c r="C1567" s="30" t="s">
        <v>1686</v>
      </c>
      <c r="D1567" s="36" t="s">
        <v>1601</v>
      </c>
      <c r="E1567" s="115">
        <v>0</v>
      </c>
    </row>
    <row r="1568" spans="1:5" x14ac:dyDescent="0.25">
      <c r="A1568" s="35" t="s">
        <v>1599</v>
      </c>
      <c r="B1568" s="36">
        <v>106250</v>
      </c>
      <c r="C1568" s="30" t="s">
        <v>1687</v>
      </c>
      <c r="D1568" s="36" t="s">
        <v>1603</v>
      </c>
      <c r="E1568" s="115">
        <v>0</v>
      </c>
    </row>
    <row r="1569" spans="1:5" x14ac:dyDescent="0.25">
      <c r="A1569" s="35" t="s">
        <v>1599</v>
      </c>
      <c r="B1569" s="36">
        <v>106374</v>
      </c>
      <c r="C1569" s="30" t="s">
        <v>1688</v>
      </c>
      <c r="D1569" s="36" t="s">
        <v>1601</v>
      </c>
      <c r="E1569" s="115">
        <v>0</v>
      </c>
    </row>
    <row r="1570" spans="1:5" x14ac:dyDescent="0.25">
      <c r="A1570" s="35" t="s">
        <v>1599</v>
      </c>
      <c r="B1570" s="36">
        <v>106367</v>
      </c>
      <c r="C1570" s="30" t="s">
        <v>1689</v>
      </c>
      <c r="D1570" s="36" t="s">
        <v>1603</v>
      </c>
      <c r="E1570" s="115">
        <v>0</v>
      </c>
    </row>
    <row r="1571" spans="1:5" x14ac:dyDescent="0.25">
      <c r="A1571" s="35" t="s">
        <v>1599</v>
      </c>
      <c r="B1571" s="36">
        <v>106375</v>
      </c>
      <c r="C1571" s="30" t="s">
        <v>1690</v>
      </c>
      <c r="D1571" s="36" t="s">
        <v>1601</v>
      </c>
      <c r="E1571" s="115">
        <v>0</v>
      </c>
    </row>
    <row r="1572" spans="1:5" x14ac:dyDescent="0.25">
      <c r="A1572" s="35" t="s">
        <v>1599</v>
      </c>
      <c r="B1572" s="36">
        <v>106368</v>
      </c>
      <c r="C1572" s="30" t="s">
        <v>1691</v>
      </c>
      <c r="D1572" s="36" t="s">
        <v>1603</v>
      </c>
      <c r="E1572" s="115">
        <v>0</v>
      </c>
    </row>
    <row r="1573" spans="1:5" x14ac:dyDescent="0.25">
      <c r="A1573" s="35" t="s">
        <v>1599</v>
      </c>
      <c r="B1573" s="36">
        <v>102817</v>
      </c>
      <c r="C1573" s="30" t="s">
        <v>1692</v>
      </c>
      <c r="D1573" s="36" t="s">
        <v>1601</v>
      </c>
      <c r="E1573" s="115">
        <v>0</v>
      </c>
    </row>
    <row r="1574" spans="1:5" x14ac:dyDescent="0.25">
      <c r="A1574" s="35" t="s">
        <v>1599</v>
      </c>
      <c r="B1574" s="36">
        <v>102816</v>
      </c>
      <c r="C1574" s="30" t="s">
        <v>1693</v>
      </c>
      <c r="D1574" s="36" t="s">
        <v>1603</v>
      </c>
      <c r="E1574" s="115">
        <v>0</v>
      </c>
    </row>
    <row r="1575" spans="1:5" x14ac:dyDescent="0.25">
      <c r="A1575" s="35" t="s">
        <v>1599</v>
      </c>
      <c r="B1575" s="36">
        <v>91534</v>
      </c>
      <c r="C1575" s="30" t="s">
        <v>1694</v>
      </c>
      <c r="D1575" s="36" t="s">
        <v>1601</v>
      </c>
      <c r="E1575" s="115">
        <v>39.270000000000003</v>
      </c>
    </row>
    <row r="1576" spans="1:5" x14ac:dyDescent="0.25">
      <c r="A1576" s="35" t="s">
        <v>1599</v>
      </c>
      <c r="B1576" s="36">
        <v>91533</v>
      </c>
      <c r="C1576" s="30" t="s">
        <v>1695</v>
      </c>
      <c r="D1576" s="36" t="s">
        <v>1603</v>
      </c>
      <c r="E1576" s="115">
        <v>47.25</v>
      </c>
    </row>
    <row r="1577" spans="1:5" x14ac:dyDescent="0.25">
      <c r="A1577" s="35" t="s">
        <v>1599</v>
      </c>
      <c r="B1577" s="36">
        <v>95265</v>
      </c>
      <c r="C1577" s="30" t="s">
        <v>1696</v>
      </c>
      <c r="D1577" s="36" t="s">
        <v>1601</v>
      </c>
      <c r="E1577" s="115">
        <v>0.85</v>
      </c>
    </row>
    <row r="1578" spans="1:5" x14ac:dyDescent="0.25">
      <c r="A1578" s="35" t="s">
        <v>1599</v>
      </c>
      <c r="B1578" s="36">
        <v>95264</v>
      </c>
      <c r="C1578" s="30" t="s">
        <v>1697</v>
      </c>
      <c r="D1578" s="36" t="s">
        <v>1603</v>
      </c>
      <c r="E1578" s="115">
        <v>6.94</v>
      </c>
    </row>
    <row r="1579" spans="1:5" x14ac:dyDescent="0.25">
      <c r="A1579" s="35" t="s">
        <v>1599</v>
      </c>
      <c r="B1579" s="36">
        <v>90973</v>
      </c>
      <c r="C1579" s="30" t="s">
        <v>1698</v>
      </c>
      <c r="D1579" s="36" t="s">
        <v>1601</v>
      </c>
      <c r="E1579" s="115">
        <v>8.93</v>
      </c>
    </row>
    <row r="1580" spans="1:5" x14ac:dyDescent="0.25">
      <c r="A1580" s="35" t="s">
        <v>1599</v>
      </c>
      <c r="B1580" s="36">
        <v>90972</v>
      </c>
      <c r="C1580" s="30" t="s">
        <v>1699</v>
      </c>
      <c r="D1580" s="36" t="s">
        <v>1603</v>
      </c>
      <c r="E1580" s="115">
        <v>83.88</v>
      </c>
    </row>
    <row r="1581" spans="1:5" x14ac:dyDescent="0.25">
      <c r="A1581" s="35" t="s">
        <v>1599</v>
      </c>
      <c r="B1581" s="36">
        <v>91001</v>
      </c>
      <c r="C1581" s="30" t="s">
        <v>1700</v>
      </c>
      <c r="D1581" s="36" t="s">
        <v>1601</v>
      </c>
      <c r="E1581" s="115">
        <v>10.59</v>
      </c>
    </row>
    <row r="1582" spans="1:5" x14ac:dyDescent="0.25">
      <c r="A1582" s="35" t="s">
        <v>1599</v>
      </c>
      <c r="B1582" s="36">
        <v>90999</v>
      </c>
      <c r="C1582" s="30" t="s">
        <v>1701</v>
      </c>
      <c r="D1582" s="36" t="s">
        <v>1603</v>
      </c>
      <c r="E1582" s="115">
        <v>110.89</v>
      </c>
    </row>
    <row r="1583" spans="1:5" x14ac:dyDescent="0.25">
      <c r="A1583" s="35" t="s">
        <v>1599</v>
      </c>
      <c r="B1583" s="36">
        <v>5954</v>
      </c>
      <c r="C1583" s="30" t="s">
        <v>1702</v>
      </c>
      <c r="D1583" s="36" t="s">
        <v>1601</v>
      </c>
      <c r="E1583" s="115">
        <v>6.67</v>
      </c>
    </row>
    <row r="1584" spans="1:5" x14ac:dyDescent="0.25">
      <c r="A1584" s="35" t="s">
        <v>1599</v>
      </c>
      <c r="B1584" s="36">
        <v>5953</v>
      </c>
      <c r="C1584" s="30" t="s">
        <v>1703</v>
      </c>
      <c r="D1584" s="36" t="s">
        <v>1603</v>
      </c>
      <c r="E1584" s="115">
        <v>64.7</v>
      </c>
    </row>
    <row r="1585" spans="1:5" x14ac:dyDescent="0.25">
      <c r="A1585" s="35" t="s">
        <v>1599</v>
      </c>
      <c r="B1585" s="36">
        <v>90982</v>
      </c>
      <c r="C1585" s="30" t="s">
        <v>1704</v>
      </c>
      <c r="D1585" s="36" t="s">
        <v>1601</v>
      </c>
      <c r="E1585" s="115">
        <v>22.69</v>
      </c>
    </row>
    <row r="1586" spans="1:5" x14ac:dyDescent="0.25">
      <c r="A1586" s="35" t="s">
        <v>1599</v>
      </c>
      <c r="B1586" s="36">
        <v>90979</v>
      </c>
      <c r="C1586" s="30" t="s">
        <v>1705</v>
      </c>
      <c r="D1586" s="36" t="s">
        <v>1603</v>
      </c>
      <c r="E1586" s="115">
        <v>216.68</v>
      </c>
    </row>
    <row r="1587" spans="1:5" x14ac:dyDescent="0.25">
      <c r="A1587" s="35" t="s">
        <v>1599</v>
      </c>
      <c r="B1587" s="36">
        <v>90965</v>
      </c>
      <c r="C1587" s="30" t="s">
        <v>1706</v>
      </c>
      <c r="D1587" s="36" t="s">
        <v>1601</v>
      </c>
      <c r="E1587" s="115">
        <v>8.9</v>
      </c>
    </row>
    <row r="1588" spans="1:5" x14ac:dyDescent="0.25">
      <c r="A1588" s="35" t="s">
        <v>1599</v>
      </c>
      <c r="B1588" s="36">
        <v>90964</v>
      </c>
      <c r="C1588" s="30" t="s">
        <v>1707</v>
      </c>
      <c r="D1588" s="36" t="s">
        <v>1603</v>
      </c>
      <c r="E1588" s="115">
        <v>34.01</v>
      </c>
    </row>
    <row r="1589" spans="1:5" x14ac:dyDescent="0.25">
      <c r="A1589" s="35" t="s">
        <v>1599</v>
      </c>
      <c r="B1589" s="36">
        <v>102970</v>
      </c>
      <c r="C1589" s="30" t="s">
        <v>1708</v>
      </c>
      <c r="D1589" s="36" t="s">
        <v>1601</v>
      </c>
      <c r="E1589" s="115">
        <v>0.25</v>
      </c>
    </row>
    <row r="1590" spans="1:5" x14ac:dyDescent="0.25">
      <c r="A1590" s="35" t="s">
        <v>1599</v>
      </c>
      <c r="B1590" s="36">
        <v>102971</v>
      </c>
      <c r="C1590" s="30" t="s">
        <v>1709</v>
      </c>
      <c r="D1590" s="36" t="s">
        <v>1603</v>
      </c>
      <c r="E1590" s="115">
        <v>0.56000000000000005</v>
      </c>
    </row>
    <row r="1591" spans="1:5" x14ac:dyDescent="0.25">
      <c r="A1591" s="35" t="s">
        <v>1599</v>
      </c>
      <c r="B1591" s="36">
        <v>102822</v>
      </c>
      <c r="C1591" s="30" t="s">
        <v>1710</v>
      </c>
      <c r="D1591" s="36" t="s">
        <v>1601</v>
      </c>
      <c r="E1591" s="115">
        <v>0</v>
      </c>
    </row>
    <row r="1592" spans="1:5" x14ac:dyDescent="0.25">
      <c r="A1592" s="35" t="s">
        <v>1599</v>
      </c>
      <c r="B1592" s="36">
        <v>102821</v>
      </c>
      <c r="C1592" s="30" t="s">
        <v>1711</v>
      </c>
      <c r="D1592" s="36" t="s">
        <v>1603</v>
      </c>
      <c r="E1592" s="115">
        <v>0</v>
      </c>
    </row>
    <row r="1593" spans="1:5" x14ac:dyDescent="0.25">
      <c r="A1593" s="35" t="s">
        <v>1599</v>
      </c>
      <c r="B1593" s="36">
        <v>102828</v>
      </c>
      <c r="C1593" s="30" t="s">
        <v>1712</v>
      </c>
      <c r="D1593" s="36" t="s">
        <v>1601</v>
      </c>
      <c r="E1593" s="115">
        <v>0</v>
      </c>
    </row>
    <row r="1594" spans="1:5" x14ac:dyDescent="0.25">
      <c r="A1594" s="35" t="s">
        <v>1599</v>
      </c>
      <c r="B1594" s="36">
        <v>102827</v>
      </c>
      <c r="C1594" s="30" t="s">
        <v>1713</v>
      </c>
      <c r="D1594" s="36" t="s">
        <v>1603</v>
      </c>
      <c r="E1594" s="115">
        <v>0</v>
      </c>
    </row>
    <row r="1595" spans="1:5" x14ac:dyDescent="0.25">
      <c r="A1595" s="35" t="s">
        <v>1599</v>
      </c>
      <c r="B1595" s="36">
        <v>103939</v>
      </c>
      <c r="C1595" s="30" t="s">
        <v>1714</v>
      </c>
      <c r="D1595" s="36" t="s">
        <v>1601</v>
      </c>
      <c r="E1595" s="115">
        <v>0</v>
      </c>
    </row>
    <row r="1596" spans="1:5" x14ac:dyDescent="0.25">
      <c r="A1596" s="35" t="s">
        <v>1599</v>
      </c>
      <c r="B1596" s="36">
        <v>103938</v>
      </c>
      <c r="C1596" s="30" t="s">
        <v>1715</v>
      </c>
      <c r="D1596" s="36" t="s">
        <v>1603</v>
      </c>
      <c r="E1596" s="115">
        <v>0</v>
      </c>
    </row>
    <row r="1597" spans="1:5" x14ac:dyDescent="0.25">
      <c r="A1597" s="35" t="s">
        <v>1599</v>
      </c>
      <c r="B1597" s="36">
        <v>103945</v>
      </c>
      <c r="C1597" s="30" t="s">
        <v>1716</v>
      </c>
      <c r="D1597" s="36" t="s">
        <v>1601</v>
      </c>
      <c r="E1597" s="115">
        <v>0</v>
      </c>
    </row>
    <row r="1598" spans="1:5" x14ac:dyDescent="0.25">
      <c r="A1598" s="35" t="s">
        <v>1599</v>
      </c>
      <c r="B1598" s="36">
        <v>103944</v>
      </c>
      <c r="C1598" s="30" t="s">
        <v>1717</v>
      </c>
      <c r="D1598" s="36" t="s">
        <v>1603</v>
      </c>
      <c r="E1598" s="115">
        <v>0</v>
      </c>
    </row>
    <row r="1599" spans="1:5" x14ac:dyDescent="0.25">
      <c r="A1599" s="35" t="s">
        <v>1599</v>
      </c>
      <c r="B1599" s="36">
        <v>106416</v>
      </c>
      <c r="C1599" s="30" t="s">
        <v>1718</v>
      </c>
      <c r="D1599" s="36" t="s">
        <v>1601</v>
      </c>
      <c r="E1599" s="115">
        <v>14.61</v>
      </c>
    </row>
    <row r="1600" spans="1:5" x14ac:dyDescent="0.25">
      <c r="A1600" s="35" t="s">
        <v>1599</v>
      </c>
      <c r="B1600" s="36">
        <v>106414</v>
      </c>
      <c r="C1600" s="30" t="s">
        <v>1719</v>
      </c>
      <c r="D1600" s="36" t="s">
        <v>1603</v>
      </c>
      <c r="E1600" s="115">
        <v>26.52</v>
      </c>
    </row>
    <row r="1601" spans="1:5" x14ac:dyDescent="0.25">
      <c r="A1601" s="35" t="s">
        <v>1599</v>
      </c>
      <c r="B1601" s="36">
        <v>91285</v>
      </c>
      <c r="C1601" s="30" t="s">
        <v>1720</v>
      </c>
      <c r="D1601" s="36" t="s">
        <v>1601</v>
      </c>
      <c r="E1601" s="115">
        <v>0.57999999999999996</v>
      </c>
    </row>
    <row r="1602" spans="1:5" x14ac:dyDescent="0.25">
      <c r="A1602" s="35" t="s">
        <v>1599</v>
      </c>
      <c r="B1602" s="36">
        <v>91283</v>
      </c>
      <c r="C1602" s="30" t="s">
        <v>1721</v>
      </c>
      <c r="D1602" s="36" t="s">
        <v>1603</v>
      </c>
      <c r="E1602" s="115">
        <v>10.95</v>
      </c>
    </row>
    <row r="1603" spans="1:5" x14ac:dyDescent="0.25">
      <c r="A1603" s="35" t="s">
        <v>1599</v>
      </c>
      <c r="B1603" s="36">
        <v>95283</v>
      </c>
      <c r="C1603" s="30" t="s">
        <v>1722</v>
      </c>
      <c r="D1603" s="36" t="s">
        <v>1601</v>
      </c>
      <c r="E1603" s="115">
        <v>0.78</v>
      </c>
    </row>
    <row r="1604" spans="1:5" x14ac:dyDescent="0.25">
      <c r="A1604" s="35" t="s">
        <v>1599</v>
      </c>
      <c r="B1604" s="36">
        <v>95282</v>
      </c>
      <c r="C1604" s="30" t="s">
        <v>1723</v>
      </c>
      <c r="D1604" s="36" t="s">
        <v>1603</v>
      </c>
      <c r="E1604" s="115">
        <v>11.12</v>
      </c>
    </row>
    <row r="1605" spans="1:5" x14ac:dyDescent="0.25">
      <c r="A1605" s="35" t="s">
        <v>1599</v>
      </c>
      <c r="B1605" s="36">
        <v>95128</v>
      </c>
      <c r="C1605" s="30" t="s">
        <v>1724</v>
      </c>
      <c r="D1605" s="36" t="s">
        <v>1601</v>
      </c>
      <c r="E1605" s="115">
        <v>64.790000000000006</v>
      </c>
    </row>
    <row r="1606" spans="1:5" x14ac:dyDescent="0.25">
      <c r="A1606" s="35" t="s">
        <v>1599</v>
      </c>
      <c r="B1606" s="36">
        <v>95127</v>
      </c>
      <c r="C1606" s="30" t="s">
        <v>1725</v>
      </c>
      <c r="D1606" s="36" t="s">
        <v>1603</v>
      </c>
      <c r="E1606" s="115">
        <v>247.71</v>
      </c>
    </row>
    <row r="1607" spans="1:5" x14ac:dyDescent="0.25">
      <c r="A1607" s="35" t="s">
        <v>1599</v>
      </c>
      <c r="B1607" s="36">
        <v>92044</v>
      </c>
      <c r="C1607" s="30" t="s">
        <v>1726</v>
      </c>
      <c r="D1607" s="36" t="s">
        <v>1601</v>
      </c>
      <c r="E1607" s="115">
        <v>8.8699999999999992</v>
      </c>
    </row>
    <row r="1608" spans="1:5" x14ac:dyDescent="0.25">
      <c r="A1608" s="35" t="s">
        <v>1599</v>
      </c>
      <c r="B1608" s="36">
        <v>92043</v>
      </c>
      <c r="C1608" s="30" t="s">
        <v>1727</v>
      </c>
      <c r="D1608" s="36" t="s">
        <v>1603</v>
      </c>
      <c r="E1608" s="115">
        <v>15</v>
      </c>
    </row>
    <row r="1609" spans="1:5" x14ac:dyDescent="0.25">
      <c r="A1609" s="35" t="s">
        <v>1599</v>
      </c>
      <c r="B1609" s="36">
        <v>106417</v>
      </c>
      <c r="C1609" s="30" t="s">
        <v>1728</v>
      </c>
      <c r="D1609" s="36" t="s">
        <v>1601</v>
      </c>
      <c r="E1609" s="115">
        <v>8.32</v>
      </c>
    </row>
    <row r="1610" spans="1:5" x14ac:dyDescent="0.25">
      <c r="A1610" s="35" t="s">
        <v>1599</v>
      </c>
      <c r="B1610" s="36">
        <v>106415</v>
      </c>
      <c r="C1610" s="30" t="s">
        <v>1729</v>
      </c>
      <c r="D1610" s="36" t="s">
        <v>1603</v>
      </c>
      <c r="E1610" s="115">
        <v>16.86</v>
      </c>
    </row>
    <row r="1611" spans="1:5" x14ac:dyDescent="0.25">
      <c r="A1611" s="35" t="s">
        <v>1599</v>
      </c>
      <c r="B1611" s="36">
        <v>102834</v>
      </c>
      <c r="C1611" s="30" t="s">
        <v>1730</v>
      </c>
      <c r="D1611" s="36" t="s">
        <v>1601</v>
      </c>
      <c r="E1611" s="115">
        <v>0</v>
      </c>
    </row>
    <row r="1612" spans="1:5" x14ac:dyDescent="0.25">
      <c r="A1612" s="35" t="s">
        <v>1599</v>
      </c>
      <c r="B1612" s="36">
        <v>102833</v>
      </c>
      <c r="C1612" s="30" t="s">
        <v>1731</v>
      </c>
      <c r="D1612" s="36" t="s">
        <v>1603</v>
      </c>
      <c r="E1612" s="115">
        <v>0</v>
      </c>
    </row>
    <row r="1613" spans="1:5" x14ac:dyDescent="0.25">
      <c r="A1613" s="35" t="s">
        <v>1599</v>
      </c>
      <c r="B1613" s="36">
        <v>92119</v>
      </c>
      <c r="C1613" s="30" t="s">
        <v>1732</v>
      </c>
      <c r="D1613" s="36" t="s">
        <v>1601</v>
      </c>
      <c r="E1613" s="115">
        <v>0.32</v>
      </c>
    </row>
    <row r="1614" spans="1:5" x14ac:dyDescent="0.25">
      <c r="A1614" s="35" t="s">
        <v>1599</v>
      </c>
      <c r="B1614" s="36">
        <v>92118</v>
      </c>
      <c r="C1614" s="30" t="s">
        <v>1733</v>
      </c>
      <c r="D1614" s="36" t="s">
        <v>1603</v>
      </c>
      <c r="E1614" s="115">
        <v>0.5</v>
      </c>
    </row>
    <row r="1615" spans="1:5" x14ac:dyDescent="0.25">
      <c r="A1615" s="35" t="s">
        <v>1599</v>
      </c>
      <c r="B1615" s="36">
        <v>102917</v>
      </c>
      <c r="C1615" s="30" t="s">
        <v>1734</v>
      </c>
      <c r="D1615" s="36" t="s">
        <v>1601</v>
      </c>
      <c r="E1615" s="115">
        <v>0</v>
      </c>
    </row>
    <row r="1616" spans="1:5" x14ac:dyDescent="0.25">
      <c r="A1616" s="35" t="s">
        <v>1599</v>
      </c>
      <c r="B1616" s="36">
        <v>102916</v>
      </c>
      <c r="C1616" s="30" t="s">
        <v>1735</v>
      </c>
      <c r="D1616" s="36" t="s">
        <v>1603</v>
      </c>
      <c r="E1616" s="115">
        <v>0</v>
      </c>
    </row>
    <row r="1617" spans="1:5" x14ac:dyDescent="0.25">
      <c r="A1617" s="35" t="s">
        <v>1599</v>
      </c>
      <c r="B1617" s="36">
        <v>95721</v>
      </c>
      <c r="C1617" s="30" t="s">
        <v>1736</v>
      </c>
      <c r="D1617" s="36" t="s">
        <v>1601</v>
      </c>
      <c r="E1617" s="115">
        <v>122.46</v>
      </c>
    </row>
    <row r="1618" spans="1:5" x14ac:dyDescent="0.25">
      <c r="A1618" s="35" t="s">
        <v>1599</v>
      </c>
      <c r="B1618" s="36">
        <v>95720</v>
      </c>
      <c r="C1618" s="30" t="s">
        <v>1737</v>
      </c>
      <c r="D1618" s="36" t="s">
        <v>1603</v>
      </c>
      <c r="E1618" s="115">
        <v>302.58999999999997</v>
      </c>
    </row>
    <row r="1619" spans="1:5" x14ac:dyDescent="0.25">
      <c r="A1619" s="35" t="s">
        <v>1599</v>
      </c>
      <c r="B1619" s="36">
        <v>104717</v>
      </c>
      <c r="C1619" s="30" t="s">
        <v>1738</v>
      </c>
      <c r="D1619" s="36" t="s">
        <v>1601</v>
      </c>
      <c r="E1619" s="115">
        <v>117.48</v>
      </c>
    </row>
    <row r="1620" spans="1:5" x14ac:dyDescent="0.25">
      <c r="A1620" s="35" t="s">
        <v>1599</v>
      </c>
      <c r="B1620" s="36">
        <v>104716</v>
      </c>
      <c r="C1620" s="30" t="s">
        <v>1739</v>
      </c>
      <c r="D1620" s="36" t="s">
        <v>1603</v>
      </c>
      <c r="E1620" s="115">
        <v>292.69</v>
      </c>
    </row>
    <row r="1621" spans="1:5" x14ac:dyDescent="0.25">
      <c r="A1621" s="35" t="s">
        <v>1599</v>
      </c>
      <c r="B1621" s="36">
        <v>106399</v>
      </c>
      <c r="C1621" s="30" t="s">
        <v>1740</v>
      </c>
      <c r="D1621" s="36" t="s">
        <v>1601</v>
      </c>
      <c r="E1621" s="115">
        <v>0</v>
      </c>
    </row>
    <row r="1622" spans="1:5" x14ac:dyDescent="0.25">
      <c r="A1622" s="35" t="s">
        <v>1599</v>
      </c>
      <c r="B1622" s="36">
        <v>106398</v>
      </c>
      <c r="C1622" s="30" t="s">
        <v>1741</v>
      </c>
      <c r="D1622" s="36" t="s">
        <v>1603</v>
      </c>
      <c r="E1622" s="115">
        <v>0</v>
      </c>
    </row>
    <row r="1623" spans="1:5" x14ac:dyDescent="0.25">
      <c r="A1623" s="35" t="s">
        <v>1599</v>
      </c>
      <c r="B1623" s="36">
        <v>106405</v>
      </c>
      <c r="C1623" s="30" t="s">
        <v>1742</v>
      </c>
      <c r="D1623" s="36" t="s">
        <v>1601</v>
      </c>
      <c r="E1623" s="115">
        <v>0</v>
      </c>
    </row>
    <row r="1624" spans="1:5" x14ac:dyDescent="0.25">
      <c r="A1624" s="35" t="s">
        <v>1599</v>
      </c>
      <c r="B1624" s="36">
        <v>106404</v>
      </c>
      <c r="C1624" s="30" t="s">
        <v>1743</v>
      </c>
      <c r="D1624" s="36" t="s">
        <v>1603</v>
      </c>
      <c r="E1624" s="115">
        <v>0</v>
      </c>
    </row>
    <row r="1625" spans="1:5" x14ac:dyDescent="0.25">
      <c r="A1625" s="35" t="s">
        <v>1599</v>
      </c>
      <c r="B1625" s="36">
        <v>102899</v>
      </c>
      <c r="C1625" s="30" t="s">
        <v>1744</v>
      </c>
      <c r="D1625" s="36" t="s">
        <v>1601</v>
      </c>
      <c r="E1625" s="115">
        <v>0</v>
      </c>
    </row>
    <row r="1626" spans="1:5" x14ac:dyDescent="0.25">
      <c r="A1626" s="35" t="s">
        <v>1599</v>
      </c>
      <c r="B1626" s="36">
        <v>102898</v>
      </c>
      <c r="C1626" s="30" t="s">
        <v>1745</v>
      </c>
      <c r="D1626" s="36" t="s">
        <v>1603</v>
      </c>
      <c r="E1626" s="115">
        <v>0</v>
      </c>
    </row>
    <row r="1627" spans="1:5" x14ac:dyDescent="0.25">
      <c r="A1627" s="35" t="s">
        <v>1599</v>
      </c>
      <c r="B1627" s="36">
        <v>5632</v>
      </c>
      <c r="C1627" s="30" t="s">
        <v>1746</v>
      </c>
      <c r="D1627" s="36" t="s">
        <v>1601</v>
      </c>
      <c r="E1627" s="115">
        <v>99.43</v>
      </c>
    </row>
    <row r="1628" spans="1:5" x14ac:dyDescent="0.25">
      <c r="A1628" s="35" t="s">
        <v>1599</v>
      </c>
      <c r="B1628" s="36">
        <v>5631</v>
      </c>
      <c r="C1628" s="30" t="s">
        <v>1747</v>
      </c>
      <c r="D1628" s="36" t="s">
        <v>1603</v>
      </c>
      <c r="E1628" s="115">
        <v>228.96</v>
      </c>
    </row>
    <row r="1629" spans="1:5" x14ac:dyDescent="0.25">
      <c r="A1629" s="35" t="s">
        <v>1599</v>
      </c>
      <c r="B1629" s="36">
        <v>88908</v>
      </c>
      <c r="C1629" s="30" t="s">
        <v>1748</v>
      </c>
      <c r="D1629" s="36" t="s">
        <v>1601</v>
      </c>
      <c r="E1629" s="115">
        <v>107.3</v>
      </c>
    </row>
    <row r="1630" spans="1:5" x14ac:dyDescent="0.25">
      <c r="A1630" s="35" t="s">
        <v>1599</v>
      </c>
      <c r="B1630" s="36">
        <v>88907</v>
      </c>
      <c r="C1630" s="30" t="s">
        <v>1749</v>
      </c>
      <c r="D1630" s="36" t="s">
        <v>1603</v>
      </c>
      <c r="E1630" s="115">
        <v>272.44</v>
      </c>
    </row>
    <row r="1631" spans="1:5" x14ac:dyDescent="0.25">
      <c r="A1631" s="35" t="s">
        <v>1599</v>
      </c>
      <c r="B1631" s="36">
        <v>5911</v>
      </c>
      <c r="C1631" s="30" t="s">
        <v>1750</v>
      </c>
      <c r="D1631" s="36" t="s">
        <v>1601</v>
      </c>
      <c r="E1631" s="115">
        <v>37.08</v>
      </c>
    </row>
    <row r="1632" spans="1:5" x14ac:dyDescent="0.25">
      <c r="A1632" s="35" t="s">
        <v>1599</v>
      </c>
      <c r="B1632" s="36">
        <v>5909</v>
      </c>
      <c r="C1632" s="30" t="s">
        <v>1751</v>
      </c>
      <c r="D1632" s="36" t="s">
        <v>1603</v>
      </c>
      <c r="E1632" s="115">
        <v>45.58</v>
      </c>
    </row>
    <row r="1633" spans="1:5" x14ac:dyDescent="0.25">
      <c r="A1633" s="35" t="s">
        <v>1599</v>
      </c>
      <c r="B1633" s="36">
        <v>91486</v>
      </c>
      <c r="C1633" s="30" t="s">
        <v>1752</v>
      </c>
      <c r="D1633" s="36" t="s">
        <v>1601</v>
      </c>
      <c r="E1633" s="115">
        <v>81.790000000000006</v>
      </c>
    </row>
    <row r="1634" spans="1:5" x14ac:dyDescent="0.25">
      <c r="A1634" s="35" t="s">
        <v>1599</v>
      </c>
      <c r="B1634" s="36">
        <v>83362</v>
      </c>
      <c r="C1634" s="30" t="s">
        <v>1753</v>
      </c>
      <c r="D1634" s="36" t="s">
        <v>1603</v>
      </c>
      <c r="E1634" s="115">
        <v>296.49</v>
      </c>
    </row>
    <row r="1635" spans="1:5" x14ac:dyDescent="0.25">
      <c r="A1635" s="35" t="s">
        <v>1599</v>
      </c>
      <c r="B1635" s="36">
        <v>102839</v>
      </c>
      <c r="C1635" s="30" t="s">
        <v>1754</v>
      </c>
      <c r="D1635" s="36" t="s">
        <v>1601</v>
      </c>
      <c r="E1635" s="115">
        <v>0</v>
      </c>
    </row>
    <row r="1636" spans="1:5" x14ac:dyDescent="0.25">
      <c r="A1636" s="35" t="s">
        <v>1599</v>
      </c>
      <c r="B1636" s="36">
        <v>102838</v>
      </c>
      <c r="C1636" s="30" t="s">
        <v>1755</v>
      </c>
      <c r="D1636" s="36" t="s">
        <v>1603</v>
      </c>
      <c r="E1636" s="115">
        <v>0</v>
      </c>
    </row>
    <row r="1637" spans="1:5" x14ac:dyDescent="0.25">
      <c r="A1637" s="35" t="s">
        <v>1599</v>
      </c>
      <c r="B1637" s="36">
        <v>89235</v>
      </c>
      <c r="C1637" s="30" t="s">
        <v>1756</v>
      </c>
      <c r="D1637" s="36" t="s">
        <v>1601</v>
      </c>
      <c r="E1637" s="115">
        <v>198.44</v>
      </c>
    </row>
    <row r="1638" spans="1:5" x14ac:dyDescent="0.25">
      <c r="A1638" s="35" t="s">
        <v>1599</v>
      </c>
      <c r="B1638" s="36">
        <v>89234</v>
      </c>
      <c r="C1638" s="30" t="s">
        <v>1757</v>
      </c>
      <c r="D1638" s="36" t="s">
        <v>1603</v>
      </c>
      <c r="E1638" s="115">
        <v>600.1</v>
      </c>
    </row>
    <row r="1639" spans="1:5" x14ac:dyDescent="0.25">
      <c r="A1639" s="35" t="s">
        <v>1599</v>
      </c>
      <c r="B1639" s="36">
        <v>89243</v>
      </c>
      <c r="C1639" s="30" t="s">
        <v>1758</v>
      </c>
      <c r="D1639" s="36" t="s">
        <v>1601</v>
      </c>
      <c r="E1639" s="115">
        <v>412.97</v>
      </c>
    </row>
    <row r="1640" spans="1:5" x14ac:dyDescent="0.25">
      <c r="A1640" s="35" t="s">
        <v>1599</v>
      </c>
      <c r="B1640" s="36">
        <v>89242</v>
      </c>
      <c r="C1640" s="30" t="s">
        <v>1759</v>
      </c>
      <c r="D1640" s="36" t="s">
        <v>1603</v>
      </c>
      <c r="E1640" s="115">
        <v>1407.51</v>
      </c>
    </row>
    <row r="1641" spans="1:5" x14ac:dyDescent="0.25">
      <c r="A1641" s="35" t="s">
        <v>1599</v>
      </c>
      <c r="B1641" s="36">
        <v>102935</v>
      </c>
      <c r="C1641" s="30" t="s">
        <v>1760</v>
      </c>
      <c r="D1641" s="36" t="s">
        <v>1601</v>
      </c>
      <c r="E1641" s="115">
        <v>0</v>
      </c>
    </row>
    <row r="1642" spans="1:5" x14ac:dyDescent="0.25">
      <c r="A1642" s="35" t="s">
        <v>1599</v>
      </c>
      <c r="B1642" s="36">
        <v>102934</v>
      </c>
      <c r="C1642" s="30" t="s">
        <v>1761</v>
      </c>
      <c r="D1642" s="36" t="s">
        <v>1603</v>
      </c>
      <c r="E1642" s="115">
        <v>0</v>
      </c>
    </row>
    <row r="1643" spans="1:5" x14ac:dyDescent="0.25">
      <c r="A1643" s="35" t="s">
        <v>1599</v>
      </c>
      <c r="B1643" s="36">
        <v>93416</v>
      </c>
      <c r="C1643" s="30" t="s">
        <v>1762</v>
      </c>
      <c r="D1643" s="36" t="s">
        <v>1601</v>
      </c>
      <c r="E1643" s="115">
        <v>0.36</v>
      </c>
    </row>
    <row r="1644" spans="1:5" x14ac:dyDescent="0.25">
      <c r="A1644" s="35" t="s">
        <v>1599</v>
      </c>
      <c r="B1644" s="36">
        <v>93415</v>
      </c>
      <c r="C1644" s="30" t="s">
        <v>1763</v>
      </c>
      <c r="D1644" s="36" t="s">
        <v>1603</v>
      </c>
      <c r="E1644" s="115">
        <v>12.86</v>
      </c>
    </row>
    <row r="1645" spans="1:5" x14ac:dyDescent="0.25">
      <c r="A1645" s="35" t="s">
        <v>1599</v>
      </c>
      <c r="B1645" s="36">
        <v>5689</v>
      </c>
      <c r="C1645" s="30" t="s">
        <v>1764</v>
      </c>
      <c r="D1645" s="36" t="s">
        <v>1603</v>
      </c>
      <c r="E1645" s="115">
        <v>6.69</v>
      </c>
    </row>
    <row r="1646" spans="1:5" x14ac:dyDescent="0.25">
      <c r="A1646" s="35" t="s">
        <v>1599</v>
      </c>
      <c r="B1646" s="36">
        <v>5690</v>
      </c>
      <c r="C1646" s="30" t="s">
        <v>1765</v>
      </c>
      <c r="D1646" s="36" t="s">
        <v>1601</v>
      </c>
      <c r="E1646" s="115">
        <v>4.33</v>
      </c>
    </row>
    <row r="1647" spans="1:5" x14ac:dyDescent="0.25">
      <c r="A1647" s="35" t="s">
        <v>1599</v>
      </c>
      <c r="B1647" s="36">
        <v>5923</v>
      </c>
      <c r="C1647" s="30" t="s">
        <v>1766</v>
      </c>
      <c r="D1647" s="36" t="s">
        <v>1601</v>
      </c>
      <c r="E1647" s="115">
        <v>3.4</v>
      </c>
    </row>
    <row r="1648" spans="1:5" x14ac:dyDescent="0.25">
      <c r="A1648" s="35" t="s">
        <v>1599</v>
      </c>
      <c r="B1648" s="36">
        <v>5921</v>
      </c>
      <c r="C1648" s="30" t="s">
        <v>1767</v>
      </c>
      <c r="D1648" s="36" t="s">
        <v>1603</v>
      </c>
      <c r="E1648" s="115">
        <v>5.25</v>
      </c>
    </row>
    <row r="1649" spans="1:5" x14ac:dyDescent="0.25">
      <c r="A1649" s="35" t="s">
        <v>1599</v>
      </c>
      <c r="B1649" s="36">
        <v>95212</v>
      </c>
      <c r="C1649" s="30" t="s">
        <v>1768</v>
      </c>
      <c r="D1649" s="36" t="s">
        <v>1603</v>
      </c>
      <c r="E1649" s="115">
        <v>181.32</v>
      </c>
    </row>
    <row r="1650" spans="1:5" x14ac:dyDescent="0.25">
      <c r="A1650" s="35" t="s">
        <v>1599</v>
      </c>
      <c r="B1650" s="36">
        <v>95213</v>
      </c>
      <c r="C1650" s="30" t="s">
        <v>1769</v>
      </c>
      <c r="D1650" s="36" t="s">
        <v>1601</v>
      </c>
      <c r="E1650" s="115">
        <v>114.64</v>
      </c>
    </row>
    <row r="1651" spans="1:5" x14ac:dyDescent="0.25">
      <c r="A1651" s="35" t="s">
        <v>1599</v>
      </c>
      <c r="B1651" s="36">
        <v>93272</v>
      </c>
      <c r="C1651" s="30" t="s">
        <v>1770</v>
      </c>
      <c r="D1651" s="36" t="s">
        <v>1603</v>
      </c>
      <c r="E1651" s="115">
        <v>119.03</v>
      </c>
    </row>
    <row r="1652" spans="1:5" x14ac:dyDescent="0.25">
      <c r="A1652" s="35" t="s">
        <v>1599</v>
      </c>
      <c r="B1652" s="36">
        <v>93274</v>
      </c>
      <c r="C1652" s="30" t="s">
        <v>1771</v>
      </c>
      <c r="D1652" s="36" t="s">
        <v>1601</v>
      </c>
      <c r="E1652" s="115">
        <v>85.17</v>
      </c>
    </row>
    <row r="1653" spans="1:5" x14ac:dyDescent="0.25">
      <c r="A1653" s="35" t="s">
        <v>1599</v>
      </c>
      <c r="B1653" s="36">
        <v>83766</v>
      </c>
      <c r="C1653" s="30" t="s">
        <v>1772</v>
      </c>
      <c r="D1653" s="36" t="s">
        <v>1601</v>
      </c>
      <c r="E1653" s="115">
        <v>51.8</v>
      </c>
    </row>
    <row r="1654" spans="1:5" x14ac:dyDescent="0.25">
      <c r="A1654" s="35" t="s">
        <v>1599</v>
      </c>
      <c r="B1654" s="36">
        <v>83765</v>
      </c>
      <c r="C1654" s="30" t="s">
        <v>1773</v>
      </c>
      <c r="D1654" s="36" t="s">
        <v>1603</v>
      </c>
      <c r="E1654" s="115">
        <v>113.28</v>
      </c>
    </row>
    <row r="1655" spans="1:5" x14ac:dyDescent="0.25">
      <c r="A1655" s="35" t="s">
        <v>1599</v>
      </c>
      <c r="B1655" s="36">
        <v>95873</v>
      </c>
      <c r="C1655" s="30" t="s">
        <v>1774</v>
      </c>
      <c r="D1655" s="36" t="s">
        <v>1601</v>
      </c>
      <c r="E1655" s="115">
        <v>10.84</v>
      </c>
    </row>
    <row r="1656" spans="1:5" x14ac:dyDescent="0.25">
      <c r="A1656" s="35" t="s">
        <v>1599</v>
      </c>
      <c r="B1656" s="36">
        <v>95872</v>
      </c>
      <c r="C1656" s="30" t="s">
        <v>1775</v>
      </c>
      <c r="D1656" s="36" t="s">
        <v>1603</v>
      </c>
      <c r="E1656" s="115">
        <v>316.02</v>
      </c>
    </row>
    <row r="1657" spans="1:5" x14ac:dyDescent="0.25">
      <c r="A1657" s="35" t="s">
        <v>1599</v>
      </c>
      <c r="B1657" s="36">
        <v>104689</v>
      </c>
      <c r="C1657" s="30" t="s">
        <v>1776</v>
      </c>
      <c r="D1657" s="36" t="s">
        <v>1601</v>
      </c>
      <c r="E1657" s="115">
        <v>0</v>
      </c>
    </row>
    <row r="1658" spans="1:5" x14ac:dyDescent="0.25">
      <c r="A1658" s="35" t="s">
        <v>1599</v>
      </c>
      <c r="B1658" s="36">
        <v>104688</v>
      </c>
      <c r="C1658" s="30" t="s">
        <v>1777</v>
      </c>
      <c r="D1658" s="36" t="s">
        <v>1603</v>
      </c>
      <c r="E1658" s="115">
        <v>0</v>
      </c>
    </row>
    <row r="1659" spans="1:5" x14ac:dyDescent="0.25">
      <c r="A1659" s="35" t="s">
        <v>1599</v>
      </c>
      <c r="B1659" s="36">
        <v>73395</v>
      </c>
      <c r="C1659" s="30" t="s">
        <v>1778</v>
      </c>
      <c r="D1659" s="36" t="s">
        <v>1601</v>
      </c>
      <c r="E1659" s="115">
        <v>7.61</v>
      </c>
    </row>
    <row r="1660" spans="1:5" x14ac:dyDescent="0.25">
      <c r="A1660" s="35" t="s">
        <v>1599</v>
      </c>
      <c r="B1660" s="36">
        <v>73417</v>
      </c>
      <c r="C1660" s="30" t="s">
        <v>1779</v>
      </c>
      <c r="D1660" s="36" t="s">
        <v>1603</v>
      </c>
      <c r="E1660" s="115">
        <v>205.05</v>
      </c>
    </row>
    <row r="1661" spans="1:5" x14ac:dyDescent="0.25">
      <c r="A1661" s="35" t="s">
        <v>1599</v>
      </c>
      <c r="B1661" s="36">
        <v>93428</v>
      </c>
      <c r="C1661" s="30" t="s">
        <v>1780</v>
      </c>
      <c r="D1661" s="36" t="s">
        <v>1601</v>
      </c>
      <c r="E1661" s="115">
        <v>6.78</v>
      </c>
    </row>
    <row r="1662" spans="1:5" x14ac:dyDescent="0.25">
      <c r="A1662" s="35" t="s">
        <v>1599</v>
      </c>
      <c r="B1662" s="36">
        <v>93427</v>
      </c>
      <c r="C1662" s="30" t="s">
        <v>1781</v>
      </c>
      <c r="D1662" s="36" t="s">
        <v>1603</v>
      </c>
      <c r="E1662" s="115">
        <v>186.19</v>
      </c>
    </row>
    <row r="1663" spans="1:5" x14ac:dyDescent="0.25">
      <c r="A1663" s="35" t="s">
        <v>1599</v>
      </c>
      <c r="B1663" s="36">
        <v>93422</v>
      </c>
      <c r="C1663" s="30" t="s">
        <v>1782</v>
      </c>
      <c r="D1663" s="36" t="s">
        <v>1601</v>
      </c>
      <c r="E1663" s="115">
        <v>4.79</v>
      </c>
    </row>
    <row r="1664" spans="1:5" x14ac:dyDescent="0.25">
      <c r="A1664" s="35" t="s">
        <v>1599</v>
      </c>
      <c r="B1664" s="36">
        <v>93421</v>
      </c>
      <c r="C1664" s="30" t="s">
        <v>1783</v>
      </c>
      <c r="D1664" s="36" t="s">
        <v>1603</v>
      </c>
      <c r="E1664" s="115">
        <v>81.150000000000006</v>
      </c>
    </row>
    <row r="1665" spans="1:5" x14ac:dyDescent="0.25">
      <c r="A1665" s="35" t="s">
        <v>1599</v>
      </c>
      <c r="B1665" s="36">
        <v>93282</v>
      </c>
      <c r="C1665" s="30" t="s">
        <v>1784</v>
      </c>
      <c r="D1665" s="36" t="s">
        <v>1601</v>
      </c>
      <c r="E1665" s="115">
        <v>37.869999999999997</v>
      </c>
    </row>
    <row r="1666" spans="1:5" x14ac:dyDescent="0.25">
      <c r="A1666" s="35" t="s">
        <v>1599</v>
      </c>
      <c r="B1666" s="36">
        <v>93281</v>
      </c>
      <c r="C1666" s="30" t="s">
        <v>1785</v>
      </c>
      <c r="D1666" s="36" t="s">
        <v>1603</v>
      </c>
      <c r="E1666" s="115">
        <v>38.76</v>
      </c>
    </row>
    <row r="1667" spans="1:5" x14ac:dyDescent="0.25">
      <c r="A1667" s="35" t="s">
        <v>1599</v>
      </c>
      <c r="B1667" s="36">
        <v>104914</v>
      </c>
      <c r="C1667" s="30" t="s">
        <v>1786</v>
      </c>
      <c r="D1667" s="36" t="s">
        <v>1601</v>
      </c>
      <c r="E1667" s="115">
        <v>0</v>
      </c>
    </row>
    <row r="1668" spans="1:5" x14ac:dyDescent="0.25">
      <c r="A1668" s="35" t="s">
        <v>1599</v>
      </c>
      <c r="B1668" s="36">
        <v>104913</v>
      </c>
      <c r="C1668" s="30" t="s">
        <v>1787</v>
      </c>
      <c r="D1668" s="36" t="s">
        <v>1603</v>
      </c>
      <c r="E1668" s="115">
        <v>0</v>
      </c>
    </row>
    <row r="1669" spans="1:5" x14ac:dyDescent="0.25">
      <c r="A1669" s="35" t="s">
        <v>1599</v>
      </c>
      <c r="B1669" s="36">
        <v>102845</v>
      </c>
      <c r="C1669" s="30" t="s">
        <v>1788</v>
      </c>
      <c r="D1669" s="36" t="s">
        <v>1601</v>
      </c>
      <c r="E1669" s="115">
        <v>0</v>
      </c>
    </row>
    <row r="1670" spans="1:5" x14ac:dyDescent="0.25">
      <c r="A1670" s="35" t="s">
        <v>1599</v>
      </c>
      <c r="B1670" s="36">
        <v>102844</v>
      </c>
      <c r="C1670" s="30" t="s">
        <v>1789</v>
      </c>
      <c r="D1670" s="36" t="s">
        <v>1603</v>
      </c>
      <c r="E1670" s="115">
        <v>0</v>
      </c>
    </row>
    <row r="1671" spans="1:5" x14ac:dyDescent="0.25">
      <c r="A1671" s="35" t="s">
        <v>1599</v>
      </c>
      <c r="B1671" s="36">
        <v>89273</v>
      </c>
      <c r="C1671" s="30" t="s">
        <v>1790</v>
      </c>
      <c r="D1671" s="36" t="s">
        <v>1601</v>
      </c>
      <c r="E1671" s="115">
        <v>125.96</v>
      </c>
    </row>
    <row r="1672" spans="1:5" x14ac:dyDescent="0.25">
      <c r="A1672" s="35" t="s">
        <v>1599</v>
      </c>
      <c r="B1672" s="36">
        <v>89272</v>
      </c>
      <c r="C1672" s="30" t="s">
        <v>1791</v>
      </c>
      <c r="D1672" s="36" t="s">
        <v>1603</v>
      </c>
      <c r="E1672" s="115">
        <v>240.92</v>
      </c>
    </row>
    <row r="1673" spans="1:5" x14ac:dyDescent="0.25">
      <c r="A1673" s="35" t="s">
        <v>1599</v>
      </c>
      <c r="B1673" s="36">
        <v>93288</v>
      </c>
      <c r="C1673" s="30" t="s">
        <v>1792</v>
      </c>
      <c r="D1673" s="36" t="s">
        <v>1601</v>
      </c>
      <c r="E1673" s="115">
        <v>197.46</v>
      </c>
    </row>
    <row r="1674" spans="1:5" x14ac:dyDescent="0.25">
      <c r="A1674" s="35" t="s">
        <v>1599</v>
      </c>
      <c r="B1674" s="36">
        <v>93287</v>
      </c>
      <c r="C1674" s="30" t="s">
        <v>1793</v>
      </c>
      <c r="D1674" s="36" t="s">
        <v>1603</v>
      </c>
      <c r="E1674" s="115">
        <v>368.68</v>
      </c>
    </row>
    <row r="1675" spans="1:5" x14ac:dyDescent="0.25">
      <c r="A1675" s="35" t="s">
        <v>1599</v>
      </c>
      <c r="B1675" s="36">
        <v>104711</v>
      </c>
      <c r="C1675" s="30" t="s">
        <v>1794</v>
      </c>
      <c r="D1675" s="36" t="s">
        <v>1601</v>
      </c>
      <c r="E1675" s="115">
        <v>0</v>
      </c>
    </row>
    <row r="1676" spans="1:5" x14ac:dyDescent="0.25">
      <c r="A1676" s="35" t="s">
        <v>1599</v>
      </c>
      <c r="B1676" s="36">
        <v>104710</v>
      </c>
      <c r="C1676" s="30" t="s">
        <v>1795</v>
      </c>
      <c r="D1676" s="36" t="s">
        <v>1603</v>
      </c>
      <c r="E1676" s="115">
        <v>0</v>
      </c>
    </row>
    <row r="1677" spans="1:5" x14ac:dyDescent="0.25">
      <c r="A1677" s="35" t="s">
        <v>1599</v>
      </c>
      <c r="B1677" s="36">
        <v>104908</v>
      </c>
      <c r="C1677" s="30" t="s">
        <v>1796</v>
      </c>
      <c r="D1677" s="36" t="s">
        <v>1601</v>
      </c>
      <c r="E1677" s="115">
        <v>0</v>
      </c>
    </row>
    <row r="1678" spans="1:5" x14ac:dyDescent="0.25">
      <c r="A1678" s="35" t="s">
        <v>1599</v>
      </c>
      <c r="B1678" s="36">
        <v>104907</v>
      </c>
      <c r="C1678" s="30" t="s">
        <v>1797</v>
      </c>
      <c r="D1678" s="36" t="s">
        <v>1603</v>
      </c>
      <c r="E1678" s="115">
        <v>0</v>
      </c>
    </row>
    <row r="1679" spans="1:5" x14ac:dyDescent="0.25">
      <c r="A1679" s="35" t="s">
        <v>1599</v>
      </c>
      <c r="B1679" s="36">
        <v>102851</v>
      </c>
      <c r="C1679" s="30" t="s">
        <v>1798</v>
      </c>
      <c r="D1679" s="36" t="s">
        <v>1601</v>
      </c>
      <c r="E1679" s="115">
        <v>0</v>
      </c>
    </row>
    <row r="1680" spans="1:5" x14ac:dyDescent="0.25">
      <c r="A1680" s="35" t="s">
        <v>1599</v>
      </c>
      <c r="B1680" s="36">
        <v>102850</v>
      </c>
      <c r="C1680" s="30" t="s">
        <v>1799</v>
      </c>
      <c r="D1680" s="36" t="s">
        <v>1603</v>
      </c>
      <c r="E1680" s="115">
        <v>0</v>
      </c>
    </row>
    <row r="1681" spans="1:5" x14ac:dyDescent="0.25">
      <c r="A1681" s="35" t="s">
        <v>1599</v>
      </c>
      <c r="B1681" s="36">
        <v>102857</v>
      </c>
      <c r="C1681" s="30" t="s">
        <v>1800</v>
      </c>
      <c r="D1681" s="36" t="s">
        <v>1601</v>
      </c>
      <c r="E1681" s="115">
        <v>0</v>
      </c>
    </row>
    <row r="1682" spans="1:5" x14ac:dyDescent="0.25">
      <c r="A1682" s="35" t="s">
        <v>1599</v>
      </c>
      <c r="B1682" s="36">
        <v>102856</v>
      </c>
      <c r="C1682" s="30" t="s">
        <v>1801</v>
      </c>
      <c r="D1682" s="36" t="s">
        <v>1603</v>
      </c>
      <c r="E1682" s="115">
        <v>0</v>
      </c>
    </row>
    <row r="1683" spans="1:5" x14ac:dyDescent="0.25">
      <c r="A1683" s="35" t="s">
        <v>1599</v>
      </c>
      <c r="B1683" s="36">
        <v>106256</v>
      </c>
      <c r="C1683" s="30" t="s">
        <v>1802</v>
      </c>
      <c r="D1683" s="36" t="s">
        <v>1601</v>
      </c>
      <c r="E1683" s="115">
        <v>112.48</v>
      </c>
    </row>
    <row r="1684" spans="1:5" x14ac:dyDescent="0.25">
      <c r="A1684" s="35" t="s">
        <v>1599</v>
      </c>
      <c r="B1684" s="36">
        <v>106251</v>
      </c>
      <c r="C1684" s="30" t="s">
        <v>1803</v>
      </c>
      <c r="D1684" s="36" t="s">
        <v>1603</v>
      </c>
      <c r="E1684" s="115">
        <v>358.4</v>
      </c>
    </row>
    <row r="1685" spans="1:5" x14ac:dyDescent="0.25">
      <c r="A1685" s="35" t="s">
        <v>1599</v>
      </c>
      <c r="B1685" s="36">
        <v>93403</v>
      </c>
      <c r="C1685" s="30" t="s">
        <v>1804</v>
      </c>
      <c r="D1685" s="36" t="s">
        <v>1601</v>
      </c>
      <c r="E1685" s="115">
        <v>83.04</v>
      </c>
    </row>
    <row r="1686" spans="1:5" x14ac:dyDescent="0.25">
      <c r="A1686" s="35" t="s">
        <v>1599</v>
      </c>
      <c r="B1686" s="36">
        <v>93402</v>
      </c>
      <c r="C1686" s="30" t="s">
        <v>1805</v>
      </c>
      <c r="D1686" s="36" t="s">
        <v>1603</v>
      </c>
      <c r="E1686" s="115">
        <v>300.69</v>
      </c>
    </row>
    <row r="1687" spans="1:5" x14ac:dyDescent="0.25">
      <c r="A1687" s="35" t="s">
        <v>1599</v>
      </c>
      <c r="B1687" s="36">
        <v>5930</v>
      </c>
      <c r="C1687" s="30" t="s">
        <v>1806</v>
      </c>
      <c r="D1687" s="36" t="s">
        <v>1601</v>
      </c>
      <c r="E1687" s="115">
        <v>86.17</v>
      </c>
    </row>
    <row r="1688" spans="1:5" x14ac:dyDescent="0.25">
      <c r="A1688" s="35" t="s">
        <v>1599</v>
      </c>
      <c r="B1688" s="36">
        <v>5928</v>
      </c>
      <c r="C1688" s="30" t="s">
        <v>1807</v>
      </c>
      <c r="D1688" s="36" t="s">
        <v>1603</v>
      </c>
      <c r="E1688" s="115">
        <v>306.68</v>
      </c>
    </row>
    <row r="1689" spans="1:5" x14ac:dyDescent="0.25">
      <c r="A1689" s="35" t="s">
        <v>1599</v>
      </c>
      <c r="B1689" s="36">
        <v>105845</v>
      </c>
      <c r="C1689" s="30" t="s">
        <v>1808</v>
      </c>
      <c r="D1689" s="36" t="s">
        <v>1601</v>
      </c>
      <c r="E1689" s="115">
        <v>0</v>
      </c>
    </row>
    <row r="1690" spans="1:5" x14ac:dyDescent="0.25">
      <c r="A1690" s="35" t="s">
        <v>1599</v>
      </c>
      <c r="B1690" s="36">
        <v>105844</v>
      </c>
      <c r="C1690" s="30" t="s">
        <v>1809</v>
      </c>
      <c r="D1690" s="36" t="s">
        <v>1603</v>
      </c>
      <c r="E1690" s="115">
        <v>0</v>
      </c>
    </row>
    <row r="1691" spans="1:5" x14ac:dyDescent="0.25">
      <c r="A1691" s="35" t="s">
        <v>1599</v>
      </c>
      <c r="B1691" s="36">
        <v>91635</v>
      </c>
      <c r="C1691" s="30" t="s">
        <v>1810</v>
      </c>
      <c r="D1691" s="36" t="s">
        <v>1601</v>
      </c>
      <c r="E1691" s="115">
        <v>77.44</v>
      </c>
    </row>
    <row r="1692" spans="1:5" x14ac:dyDescent="0.25">
      <c r="A1692" s="35" t="s">
        <v>1599</v>
      </c>
      <c r="B1692" s="36">
        <v>91634</v>
      </c>
      <c r="C1692" s="30" t="s">
        <v>1811</v>
      </c>
      <c r="D1692" s="36" t="s">
        <v>1603</v>
      </c>
      <c r="E1692" s="115">
        <v>261.94</v>
      </c>
    </row>
    <row r="1693" spans="1:5" x14ac:dyDescent="0.25">
      <c r="A1693" s="35" t="s">
        <v>1599</v>
      </c>
      <c r="B1693" s="36">
        <v>105985</v>
      </c>
      <c r="C1693" s="30" t="s">
        <v>1812</v>
      </c>
      <c r="D1693" s="36" t="s">
        <v>1601</v>
      </c>
      <c r="E1693" s="115">
        <v>110.35</v>
      </c>
    </row>
    <row r="1694" spans="1:5" x14ac:dyDescent="0.25">
      <c r="A1694" s="35" t="s">
        <v>1599</v>
      </c>
      <c r="B1694" s="36">
        <v>105984</v>
      </c>
      <c r="C1694" s="30" t="s">
        <v>1813</v>
      </c>
      <c r="D1694" s="36" t="s">
        <v>1603</v>
      </c>
      <c r="E1694" s="115">
        <v>354.33</v>
      </c>
    </row>
    <row r="1695" spans="1:5" x14ac:dyDescent="0.25">
      <c r="A1695" s="35" t="s">
        <v>1599</v>
      </c>
      <c r="B1695" s="36">
        <v>98765</v>
      </c>
      <c r="C1695" s="30" t="s">
        <v>1814</v>
      </c>
      <c r="D1695" s="36" t="s">
        <v>1601</v>
      </c>
      <c r="E1695" s="115">
        <v>7.0000000000000007E-2</v>
      </c>
    </row>
    <row r="1696" spans="1:5" x14ac:dyDescent="0.25">
      <c r="A1696" s="35" t="s">
        <v>1599</v>
      </c>
      <c r="B1696" s="36">
        <v>98764</v>
      </c>
      <c r="C1696" s="30" t="s">
        <v>1815</v>
      </c>
      <c r="D1696" s="36" t="s">
        <v>1603</v>
      </c>
      <c r="E1696" s="115">
        <v>5.2</v>
      </c>
    </row>
    <row r="1697" spans="1:5" x14ac:dyDescent="0.25">
      <c r="A1697" s="35" t="s">
        <v>1599</v>
      </c>
      <c r="B1697" s="36">
        <v>99834</v>
      </c>
      <c r="C1697" s="30" t="s">
        <v>1816</v>
      </c>
      <c r="D1697" s="36" t="s">
        <v>1601</v>
      </c>
      <c r="E1697" s="115">
        <v>0.19</v>
      </c>
    </row>
    <row r="1698" spans="1:5" x14ac:dyDescent="0.25">
      <c r="A1698" s="35" t="s">
        <v>1599</v>
      </c>
      <c r="B1698" s="36">
        <v>99833</v>
      </c>
      <c r="C1698" s="30" t="s">
        <v>1817</v>
      </c>
      <c r="D1698" s="36" t="s">
        <v>1603</v>
      </c>
      <c r="E1698" s="115">
        <v>4.05</v>
      </c>
    </row>
    <row r="1699" spans="1:5" x14ac:dyDescent="0.25">
      <c r="A1699" s="35" t="s">
        <v>1599</v>
      </c>
      <c r="B1699" s="36">
        <v>104521</v>
      </c>
      <c r="C1699" s="30" t="s">
        <v>1818</v>
      </c>
      <c r="D1699" s="36" t="s">
        <v>1601</v>
      </c>
      <c r="E1699" s="115">
        <v>0</v>
      </c>
    </row>
    <row r="1700" spans="1:5" x14ac:dyDescent="0.25">
      <c r="A1700" s="35" t="s">
        <v>1599</v>
      </c>
      <c r="B1700" s="36">
        <v>104520</v>
      </c>
      <c r="C1700" s="30" t="s">
        <v>1819</v>
      </c>
      <c r="D1700" s="36" t="s">
        <v>1603</v>
      </c>
      <c r="E1700" s="115">
        <v>0</v>
      </c>
    </row>
    <row r="1701" spans="1:5" x14ac:dyDescent="0.25">
      <c r="A1701" s="35" t="s">
        <v>1599</v>
      </c>
      <c r="B1701" s="36">
        <v>90687</v>
      </c>
      <c r="C1701" s="30" t="s">
        <v>1820</v>
      </c>
      <c r="D1701" s="36" t="s">
        <v>1601</v>
      </c>
      <c r="E1701" s="115">
        <v>83.94</v>
      </c>
    </row>
    <row r="1702" spans="1:5" x14ac:dyDescent="0.25">
      <c r="A1702" s="35" t="s">
        <v>1599</v>
      </c>
      <c r="B1702" s="36">
        <v>90686</v>
      </c>
      <c r="C1702" s="30" t="s">
        <v>1821</v>
      </c>
      <c r="D1702" s="36" t="s">
        <v>1603</v>
      </c>
      <c r="E1702" s="115">
        <v>186.97</v>
      </c>
    </row>
    <row r="1703" spans="1:5" x14ac:dyDescent="0.25">
      <c r="A1703" s="35" t="s">
        <v>1599</v>
      </c>
      <c r="B1703" s="36">
        <v>5952</v>
      </c>
      <c r="C1703" s="30" t="s">
        <v>1822</v>
      </c>
      <c r="D1703" s="36" t="s">
        <v>1601</v>
      </c>
      <c r="E1703" s="115">
        <v>35.49</v>
      </c>
    </row>
    <row r="1704" spans="1:5" x14ac:dyDescent="0.25">
      <c r="A1704" s="35" t="s">
        <v>1599</v>
      </c>
      <c r="B1704" s="36">
        <v>5795</v>
      </c>
      <c r="C1704" s="30" t="s">
        <v>1823</v>
      </c>
      <c r="D1704" s="36" t="s">
        <v>1603</v>
      </c>
      <c r="E1704" s="115">
        <v>36.090000000000003</v>
      </c>
    </row>
    <row r="1705" spans="1:5" x14ac:dyDescent="0.25">
      <c r="A1705" s="35" t="s">
        <v>1599</v>
      </c>
      <c r="B1705" s="36">
        <v>104657</v>
      </c>
      <c r="C1705" s="30" t="s">
        <v>1824</v>
      </c>
      <c r="D1705" s="36" t="s">
        <v>1601</v>
      </c>
      <c r="E1705" s="115">
        <v>0</v>
      </c>
    </row>
    <row r="1706" spans="1:5" x14ac:dyDescent="0.25">
      <c r="A1706" s="35" t="s">
        <v>1599</v>
      </c>
      <c r="B1706" s="36">
        <v>104656</v>
      </c>
      <c r="C1706" s="30" t="s">
        <v>1825</v>
      </c>
      <c r="D1706" s="36" t="s">
        <v>1603</v>
      </c>
      <c r="E1706" s="115">
        <v>0</v>
      </c>
    </row>
    <row r="1707" spans="1:5" x14ac:dyDescent="0.25">
      <c r="A1707" s="35" t="s">
        <v>1599</v>
      </c>
      <c r="B1707" s="36">
        <v>102274</v>
      </c>
      <c r="C1707" s="30" t="s">
        <v>1826</v>
      </c>
      <c r="D1707" s="36" t="s">
        <v>1601</v>
      </c>
      <c r="E1707" s="115">
        <v>35.9</v>
      </c>
    </row>
    <row r="1708" spans="1:5" x14ac:dyDescent="0.25">
      <c r="A1708" s="35" t="s">
        <v>1599</v>
      </c>
      <c r="B1708" s="36">
        <v>102275</v>
      </c>
      <c r="C1708" s="30" t="s">
        <v>1827</v>
      </c>
      <c r="D1708" s="36" t="s">
        <v>1603</v>
      </c>
      <c r="E1708" s="115">
        <v>38.36</v>
      </c>
    </row>
    <row r="1709" spans="1:5" x14ac:dyDescent="0.25">
      <c r="A1709" s="35" t="s">
        <v>1599</v>
      </c>
      <c r="B1709" s="36">
        <v>95259</v>
      </c>
      <c r="C1709" s="30" t="s">
        <v>1828</v>
      </c>
      <c r="D1709" s="36" t="s">
        <v>1601</v>
      </c>
      <c r="E1709" s="115">
        <v>36.090000000000003</v>
      </c>
    </row>
    <row r="1710" spans="1:5" x14ac:dyDescent="0.25">
      <c r="A1710" s="35" t="s">
        <v>1599</v>
      </c>
      <c r="B1710" s="36">
        <v>95258</v>
      </c>
      <c r="C1710" s="30" t="s">
        <v>1829</v>
      </c>
      <c r="D1710" s="36" t="s">
        <v>1603</v>
      </c>
      <c r="E1710" s="115">
        <v>37.31</v>
      </c>
    </row>
    <row r="1711" spans="1:5" x14ac:dyDescent="0.25">
      <c r="A1711" s="35" t="s">
        <v>1599</v>
      </c>
      <c r="B1711" s="36">
        <v>105917</v>
      </c>
      <c r="C1711" s="30" t="s">
        <v>1830</v>
      </c>
      <c r="D1711" s="36" t="s">
        <v>1601</v>
      </c>
      <c r="E1711" s="115">
        <v>35.92</v>
      </c>
    </row>
    <row r="1712" spans="1:5" x14ac:dyDescent="0.25">
      <c r="A1712" s="35" t="s">
        <v>1599</v>
      </c>
      <c r="B1712" s="36">
        <v>105916</v>
      </c>
      <c r="C1712" s="30" t="s">
        <v>1831</v>
      </c>
      <c r="D1712" s="36" t="s">
        <v>1603</v>
      </c>
      <c r="E1712" s="115">
        <v>36.96</v>
      </c>
    </row>
    <row r="1713" spans="1:5" x14ac:dyDescent="0.25">
      <c r="A1713" s="35" t="s">
        <v>1599</v>
      </c>
      <c r="B1713" s="36">
        <v>103794</v>
      </c>
      <c r="C1713" s="30" t="s">
        <v>1832</v>
      </c>
      <c r="D1713" s="36" t="s">
        <v>1601</v>
      </c>
      <c r="E1713" s="115">
        <v>0</v>
      </c>
    </row>
    <row r="1714" spans="1:5" x14ac:dyDescent="0.25">
      <c r="A1714" s="35" t="s">
        <v>1599</v>
      </c>
      <c r="B1714" s="36">
        <v>103793</v>
      </c>
      <c r="C1714" s="30" t="s">
        <v>1833</v>
      </c>
      <c r="D1714" s="36" t="s">
        <v>1603</v>
      </c>
      <c r="E1714" s="115">
        <v>0</v>
      </c>
    </row>
    <row r="1715" spans="1:5" x14ac:dyDescent="0.25">
      <c r="A1715" s="35" t="s">
        <v>1599</v>
      </c>
      <c r="B1715" s="36">
        <v>96156</v>
      </c>
      <c r="C1715" s="30" t="s">
        <v>1834</v>
      </c>
      <c r="D1715" s="36" t="s">
        <v>1601</v>
      </c>
      <c r="E1715" s="115">
        <v>77.319999999999993</v>
      </c>
    </row>
    <row r="1716" spans="1:5" x14ac:dyDescent="0.25">
      <c r="A1716" s="35" t="s">
        <v>1599</v>
      </c>
      <c r="B1716" s="36">
        <v>96158</v>
      </c>
      <c r="C1716" s="30" t="s">
        <v>1835</v>
      </c>
      <c r="D1716" s="36" t="s">
        <v>1603</v>
      </c>
      <c r="E1716" s="115">
        <v>161.72</v>
      </c>
    </row>
    <row r="1717" spans="1:5" x14ac:dyDescent="0.25">
      <c r="A1717" s="35" t="s">
        <v>1599</v>
      </c>
      <c r="B1717" s="36">
        <v>90693</v>
      </c>
      <c r="C1717" s="30" t="s">
        <v>1836</v>
      </c>
      <c r="D1717" s="36" t="s">
        <v>1601</v>
      </c>
      <c r="E1717" s="115">
        <v>72.349999999999994</v>
      </c>
    </row>
    <row r="1718" spans="1:5" x14ac:dyDescent="0.25">
      <c r="A1718" s="35" t="s">
        <v>1599</v>
      </c>
      <c r="B1718" s="36">
        <v>90692</v>
      </c>
      <c r="C1718" s="30" t="s">
        <v>1837</v>
      </c>
      <c r="D1718" s="36" t="s">
        <v>1603</v>
      </c>
      <c r="E1718" s="115">
        <v>151.83000000000001</v>
      </c>
    </row>
    <row r="1719" spans="1:5" x14ac:dyDescent="0.25">
      <c r="A1719" s="35" t="s">
        <v>1599</v>
      </c>
      <c r="B1719" s="36">
        <v>96246</v>
      </c>
      <c r="C1719" s="30" t="s">
        <v>1838</v>
      </c>
      <c r="D1719" s="36" t="s">
        <v>1601</v>
      </c>
      <c r="E1719" s="115">
        <v>78.22</v>
      </c>
    </row>
    <row r="1720" spans="1:5" x14ac:dyDescent="0.25">
      <c r="A1720" s="35" t="s">
        <v>1599</v>
      </c>
      <c r="B1720" s="36">
        <v>96245</v>
      </c>
      <c r="C1720" s="30" t="s">
        <v>1839</v>
      </c>
      <c r="D1720" s="36" t="s">
        <v>1603</v>
      </c>
      <c r="E1720" s="115">
        <v>135.47</v>
      </c>
    </row>
    <row r="1721" spans="1:5" x14ac:dyDescent="0.25">
      <c r="A1721" s="35" t="s">
        <v>1599</v>
      </c>
      <c r="B1721" s="36">
        <v>88404</v>
      </c>
      <c r="C1721" s="30" t="s">
        <v>1840</v>
      </c>
      <c r="D1721" s="36" t="s">
        <v>1601</v>
      </c>
      <c r="E1721" s="115">
        <v>1.1200000000000001</v>
      </c>
    </row>
    <row r="1722" spans="1:5" x14ac:dyDescent="0.25">
      <c r="A1722" s="35" t="s">
        <v>1599</v>
      </c>
      <c r="B1722" s="36">
        <v>88399</v>
      </c>
      <c r="C1722" s="30" t="s">
        <v>1841</v>
      </c>
      <c r="D1722" s="36" t="s">
        <v>1603</v>
      </c>
      <c r="E1722" s="115">
        <v>3.7</v>
      </c>
    </row>
    <row r="1723" spans="1:5" x14ac:dyDescent="0.25">
      <c r="A1723" s="35" t="s">
        <v>1599</v>
      </c>
      <c r="B1723" s="36">
        <v>88392</v>
      </c>
      <c r="C1723" s="30" t="s">
        <v>1842</v>
      </c>
      <c r="D1723" s="36" t="s">
        <v>1601</v>
      </c>
      <c r="E1723" s="115">
        <v>1.18</v>
      </c>
    </row>
    <row r="1724" spans="1:5" x14ac:dyDescent="0.25">
      <c r="A1724" s="35" t="s">
        <v>1599</v>
      </c>
      <c r="B1724" s="36">
        <v>88386</v>
      </c>
      <c r="C1724" s="30" t="s">
        <v>1843</v>
      </c>
      <c r="D1724" s="36" t="s">
        <v>1603</v>
      </c>
      <c r="E1724" s="115">
        <v>4.8899999999999997</v>
      </c>
    </row>
    <row r="1725" spans="1:5" x14ac:dyDescent="0.25">
      <c r="A1725" s="35" t="s">
        <v>1599</v>
      </c>
      <c r="B1725" s="36">
        <v>88398</v>
      </c>
      <c r="C1725" s="30" t="s">
        <v>1844</v>
      </c>
      <c r="D1725" s="36" t="s">
        <v>1601</v>
      </c>
      <c r="E1725" s="115">
        <v>1.4</v>
      </c>
    </row>
    <row r="1726" spans="1:5" x14ac:dyDescent="0.25">
      <c r="A1726" s="35" t="s">
        <v>1599</v>
      </c>
      <c r="B1726" s="36">
        <v>88393</v>
      </c>
      <c r="C1726" s="30" t="s">
        <v>1845</v>
      </c>
      <c r="D1726" s="36" t="s">
        <v>1603</v>
      </c>
      <c r="E1726" s="115">
        <v>6.63</v>
      </c>
    </row>
    <row r="1727" spans="1:5" x14ac:dyDescent="0.25">
      <c r="A1727" s="35" t="s">
        <v>1599</v>
      </c>
      <c r="B1727" s="36">
        <v>90638</v>
      </c>
      <c r="C1727" s="30" t="s">
        <v>1846</v>
      </c>
      <c r="D1727" s="36" t="s">
        <v>1601</v>
      </c>
      <c r="E1727" s="115">
        <v>5.62</v>
      </c>
    </row>
    <row r="1728" spans="1:5" x14ac:dyDescent="0.25">
      <c r="A1728" s="35" t="s">
        <v>1599</v>
      </c>
      <c r="B1728" s="36">
        <v>90637</v>
      </c>
      <c r="C1728" s="30" t="s">
        <v>1847</v>
      </c>
      <c r="D1728" s="36" t="s">
        <v>1603</v>
      </c>
      <c r="E1728" s="115">
        <v>15.93</v>
      </c>
    </row>
    <row r="1729" spans="1:5" x14ac:dyDescent="0.25">
      <c r="A1729" s="35" t="s">
        <v>1599</v>
      </c>
      <c r="B1729" s="36">
        <v>103243</v>
      </c>
      <c r="C1729" s="30" t="s">
        <v>1848</v>
      </c>
      <c r="D1729" s="36" t="s">
        <v>1601</v>
      </c>
      <c r="E1729" s="115">
        <v>0</v>
      </c>
    </row>
    <row r="1730" spans="1:5" x14ac:dyDescent="0.25">
      <c r="A1730" s="35" t="s">
        <v>1599</v>
      </c>
      <c r="B1730" s="36">
        <v>103242</v>
      </c>
      <c r="C1730" s="30" t="s">
        <v>1849</v>
      </c>
      <c r="D1730" s="36" t="s">
        <v>1603</v>
      </c>
      <c r="E1730" s="115">
        <v>0</v>
      </c>
    </row>
    <row r="1731" spans="1:5" x14ac:dyDescent="0.25">
      <c r="A1731" s="35" t="s">
        <v>1599</v>
      </c>
      <c r="B1731" s="36">
        <v>5806</v>
      </c>
      <c r="C1731" s="30" t="s">
        <v>1850</v>
      </c>
      <c r="D1731" s="36" t="s">
        <v>1601</v>
      </c>
      <c r="E1731" s="115">
        <v>0.28999999999999998</v>
      </c>
    </row>
    <row r="1732" spans="1:5" x14ac:dyDescent="0.25">
      <c r="A1732" s="35" t="s">
        <v>1599</v>
      </c>
      <c r="B1732" s="36">
        <v>73536</v>
      </c>
      <c r="C1732" s="30" t="s">
        <v>1851</v>
      </c>
      <c r="D1732" s="36" t="s">
        <v>1603</v>
      </c>
      <c r="E1732" s="115">
        <v>23.74</v>
      </c>
    </row>
    <row r="1733" spans="1:5" x14ac:dyDescent="0.25">
      <c r="A1733" s="35" t="s">
        <v>1599</v>
      </c>
      <c r="B1733" s="36">
        <v>7043</v>
      </c>
      <c r="C1733" s="30" t="s">
        <v>1852</v>
      </c>
      <c r="D1733" s="36" t="s">
        <v>1601</v>
      </c>
      <c r="E1733" s="115">
        <v>0.37</v>
      </c>
    </row>
    <row r="1734" spans="1:5" x14ac:dyDescent="0.25">
      <c r="A1734" s="35" t="s">
        <v>1599</v>
      </c>
      <c r="B1734" s="36">
        <v>7042</v>
      </c>
      <c r="C1734" s="30" t="s">
        <v>1853</v>
      </c>
      <c r="D1734" s="36" t="s">
        <v>1603</v>
      </c>
      <c r="E1734" s="115">
        <v>28.06</v>
      </c>
    </row>
    <row r="1735" spans="1:5" x14ac:dyDescent="0.25">
      <c r="A1735" s="35" t="s">
        <v>1599</v>
      </c>
      <c r="B1735" s="36">
        <v>5934</v>
      </c>
      <c r="C1735" s="30" t="s">
        <v>1854</v>
      </c>
      <c r="D1735" s="36" t="s">
        <v>1601</v>
      </c>
      <c r="E1735" s="115">
        <v>119.12</v>
      </c>
    </row>
    <row r="1736" spans="1:5" x14ac:dyDescent="0.25">
      <c r="A1736" s="35" t="s">
        <v>1599</v>
      </c>
      <c r="B1736" s="36">
        <v>5932</v>
      </c>
      <c r="C1736" s="30" t="s">
        <v>1855</v>
      </c>
      <c r="D1736" s="36" t="s">
        <v>1603</v>
      </c>
      <c r="E1736" s="115">
        <v>297.27</v>
      </c>
    </row>
    <row r="1737" spans="1:5" x14ac:dyDescent="0.25">
      <c r="A1737" s="35" t="s">
        <v>1599</v>
      </c>
      <c r="B1737" s="36">
        <v>96159</v>
      </c>
      <c r="C1737" s="30" t="s">
        <v>1856</v>
      </c>
      <c r="D1737" s="36" t="s">
        <v>1601</v>
      </c>
      <c r="E1737" s="115">
        <v>112.01</v>
      </c>
    </row>
    <row r="1738" spans="1:5" x14ac:dyDescent="0.25">
      <c r="A1738" s="35" t="s">
        <v>1599</v>
      </c>
      <c r="B1738" s="36">
        <v>95133</v>
      </c>
      <c r="C1738" s="30" t="s">
        <v>1857</v>
      </c>
      <c r="D1738" s="36" t="s">
        <v>1603</v>
      </c>
      <c r="E1738" s="115">
        <v>211.25</v>
      </c>
    </row>
    <row r="1739" spans="1:5" x14ac:dyDescent="0.25">
      <c r="A1739" s="35" t="s">
        <v>1599</v>
      </c>
      <c r="B1739" s="36">
        <v>102986</v>
      </c>
      <c r="C1739" s="30" t="s">
        <v>1858</v>
      </c>
      <c r="D1739" s="36" t="s">
        <v>1601</v>
      </c>
      <c r="E1739" s="115">
        <v>0</v>
      </c>
    </row>
    <row r="1740" spans="1:5" x14ac:dyDescent="0.25">
      <c r="A1740" s="35" t="s">
        <v>1599</v>
      </c>
      <c r="B1740" s="36">
        <v>102987</v>
      </c>
      <c r="C1740" s="30" t="s">
        <v>1859</v>
      </c>
      <c r="D1740" s="36" t="s">
        <v>1603</v>
      </c>
      <c r="E1740" s="115">
        <v>0</v>
      </c>
    </row>
    <row r="1741" spans="1:5" x14ac:dyDescent="0.25">
      <c r="A1741" s="35" t="s">
        <v>1599</v>
      </c>
      <c r="B1741" s="36">
        <v>92961</v>
      </c>
      <c r="C1741" s="30" t="s">
        <v>1860</v>
      </c>
      <c r="D1741" s="36" t="s">
        <v>1601</v>
      </c>
      <c r="E1741" s="115">
        <v>6.22</v>
      </c>
    </row>
    <row r="1742" spans="1:5" x14ac:dyDescent="0.25">
      <c r="A1742" s="35" t="s">
        <v>1599</v>
      </c>
      <c r="B1742" s="36">
        <v>92960</v>
      </c>
      <c r="C1742" s="30" t="s">
        <v>1861</v>
      </c>
      <c r="D1742" s="36" t="s">
        <v>1603</v>
      </c>
      <c r="E1742" s="115">
        <v>21.87</v>
      </c>
    </row>
    <row r="1743" spans="1:5" x14ac:dyDescent="0.25">
      <c r="A1743" s="35" t="s">
        <v>1599</v>
      </c>
      <c r="B1743" s="36">
        <v>102863</v>
      </c>
      <c r="C1743" s="30" t="s">
        <v>1862</v>
      </c>
      <c r="D1743" s="36" t="s">
        <v>1601</v>
      </c>
      <c r="E1743" s="115">
        <v>0</v>
      </c>
    </row>
    <row r="1744" spans="1:5" x14ac:dyDescent="0.25">
      <c r="A1744" s="35" t="s">
        <v>1599</v>
      </c>
      <c r="B1744" s="36">
        <v>102862</v>
      </c>
      <c r="C1744" s="30" t="s">
        <v>1863</v>
      </c>
      <c r="D1744" s="36" t="s">
        <v>1603</v>
      </c>
      <c r="E1744" s="115">
        <v>0</v>
      </c>
    </row>
    <row r="1745" spans="1:5" x14ac:dyDescent="0.25">
      <c r="A1745" s="35" t="s">
        <v>1599</v>
      </c>
      <c r="B1745" s="36">
        <v>93409</v>
      </c>
      <c r="C1745" s="30" t="s">
        <v>1864</v>
      </c>
      <c r="D1745" s="36" t="s">
        <v>1601</v>
      </c>
      <c r="E1745" s="115">
        <v>45.15</v>
      </c>
    </row>
    <row r="1746" spans="1:5" x14ac:dyDescent="0.25">
      <c r="A1746" s="35" t="s">
        <v>1599</v>
      </c>
      <c r="B1746" s="36">
        <v>93408</v>
      </c>
      <c r="C1746" s="30" t="s">
        <v>1865</v>
      </c>
      <c r="D1746" s="36" t="s">
        <v>1603</v>
      </c>
      <c r="E1746" s="115">
        <v>105.9</v>
      </c>
    </row>
    <row r="1747" spans="1:5" x14ac:dyDescent="0.25">
      <c r="A1747" s="35" t="s">
        <v>1599</v>
      </c>
      <c r="B1747" s="36">
        <v>102941</v>
      </c>
      <c r="C1747" s="30" t="s">
        <v>1866</v>
      </c>
      <c r="D1747" s="36" t="s">
        <v>1601</v>
      </c>
      <c r="E1747" s="115">
        <v>0</v>
      </c>
    </row>
    <row r="1748" spans="1:5" x14ac:dyDescent="0.25">
      <c r="A1748" s="35" t="s">
        <v>1599</v>
      </c>
      <c r="B1748" s="36">
        <v>102940</v>
      </c>
      <c r="C1748" s="30" t="s">
        <v>1867</v>
      </c>
      <c r="D1748" s="36" t="s">
        <v>1603</v>
      </c>
      <c r="E1748" s="115">
        <v>0</v>
      </c>
    </row>
    <row r="1749" spans="1:5" x14ac:dyDescent="0.25">
      <c r="A1749" s="35" t="s">
        <v>1599</v>
      </c>
      <c r="B1749" s="36">
        <v>103164</v>
      </c>
      <c r="C1749" s="30" t="s">
        <v>1868</v>
      </c>
      <c r="D1749" s="36" t="s">
        <v>1601</v>
      </c>
      <c r="E1749" s="115">
        <v>0</v>
      </c>
    </row>
    <row r="1750" spans="1:5" x14ac:dyDescent="0.25">
      <c r="A1750" s="35" t="s">
        <v>1599</v>
      </c>
      <c r="B1750" s="36">
        <v>103163</v>
      </c>
      <c r="C1750" s="30" t="s">
        <v>1869</v>
      </c>
      <c r="D1750" s="36" t="s">
        <v>1603</v>
      </c>
      <c r="E1750" s="115">
        <v>0</v>
      </c>
    </row>
    <row r="1751" spans="1:5" x14ac:dyDescent="0.25">
      <c r="A1751" s="35" t="s">
        <v>1599</v>
      </c>
      <c r="B1751" s="36">
        <v>103158</v>
      </c>
      <c r="C1751" s="30" t="s">
        <v>1870</v>
      </c>
      <c r="D1751" s="36" t="s">
        <v>1601</v>
      </c>
      <c r="E1751" s="115">
        <v>0</v>
      </c>
    </row>
    <row r="1752" spans="1:5" x14ac:dyDescent="0.25">
      <c r="A1752" s="35" t="s">
        <v>1599</v>
      </c>
      <c r="B1752" s="36">
        <v>103157</v>
      </c>
      <c r="C1752" s="30" t="s">
        <v>1871</v>
      </c>
      <c r="D1752" s="36" t="s">
        <v>1603</v>
      </c>
      <c r="E1752" s="115">
        <v>0</v>
      </c>
    </row>
    <row r="1753" spans="1:5" x14ac:dyDescent="0.25">
      <c r="A1753" s="35" t="s">
        <v>1599</v>
      </c>
      <c r="B1753" s="36">
        <v>103176</v>
      </c>
      <c r="C1753" s="30" t="s">
        <v>1872</v>
      </c>
      <c r="D1753" s="36" t="s">
        <v>1601</v>
      </c>
      <c r="E1753" s="115">
        <v>0</v>
      </c>
    </row>
    <row r="1754" spans="1:5" x14ac:dyDescent="0.25">
      <c r="A1754" s="35" t="s">
        <v>1599</v>
      </c>
      <c r="B1754" s="36">
        <v>103175</v>
      </c>
      <c r="C1754" s="30" t="s">
        <v>1873</v>
      </c>
      <c r="D1754" s="36" t="s">
        <v>1603</v>
      </c>
      <c r="E1754" s="115">
        <v>0</v>
      </c>
    </row>
    <row r="1755" spans="1:5" x14ac:dyDescent="0.25">
      <c r="A1755" s="35" t="s">
        <v>1599</v>
      </c>
      <c r="B1755" s="36">
        <v>103182</v>
      </c>
      <c r="C1755" s="30" t="s">
        <v>1874</v>
      </c>
      <c r="D1755" s="36" t="s">
        <v>1601</v>
      </c>
      <c r="E1755" s="115">
        <v>0</v>
      </c>
    </row>
    <row r="1756" spans="1:5" x14ac:dyDescent="0.25">
      <c r="A1756" s="35" t="s">
        <v>1599</v>
      </c>
      <c r="B1756" s="36">
        <v>103181</v>
      </c>
      <c r="C1756" s="30" t="s">
        <v>1875</v>
      </c>
      <c r="D1756" s="36" t="s">
        <v>1603</v>
      </c>
      <c r="E1756" s="115">
        <v>0</v>
      </c>
    </row>
    <row r="1757" spans="1:5" x14ac:dyDescent="0.25">
      <c r="A1757" s="35" t="s">
        <v>1599</v>
      </c>
      <c r="B1757" s="36">
        <v>103170</v>
      </c>
      <c r="C1757" s="30" t="s">
        <v>1876</v>
      </c>
      <c r="D1757" s="36" t="s">
        <v>1601</v>
      </c>
      <c r="E1757" s="115">
        <v>0</v>
      </c>
    </row>
    <row r="1758" spans="1:5" x14ac:dyDescent="0.25">
      <c r="A1758" s="35" t="s">
        <v>1599</v>
      </c>
      <c r="B1758" s="36">
        <v>103169</v>
      </c>
      <c r="C1758" s="30" t="s">
        <v>1877</v>
      </c>
      <c r="D1758" s="36" t="s">
        <v>1603</v>
      </c>
      <c r="E1758" s="115">
        <v>0</v>
      </c>
    </row>
    <row r="1759" spans="1:5" x14ac:dyDescent="0.25">
      <c r="A1759" s="35" t="s">
        <v>1599</v>
      </c>
      <c r="B1759" s="36">
        <v>102869</v>
      </c>
      <c r="C1759" s="30" t="s">
        <v>1878</v>
      </c>
      <c r="D1759" s="36" t="s">
        <v>1601</v>
      </c>
      <c r="E1759" s="115">
        <v>0</v>
      </c>
    </row>
    <row r="1760" spans="1:5" x14ac:dyDescent="0.25">
      <c r="A1760" s="35" t="s">
        <v>1599</v>
      </c>
      <c r="B1760" s="36">
        <v>102868</v>
      </c>
      <c r="C1760" s="30" t="s">
        <v>1879</v>
      </c>
      <c r="D1760" s="36" t="s">
        <v>1603</v>
      </c>
      <c r="E1760" s="115">
        <v>0</v>
      </c>
    </row>
    <row r="1761" spans="1:5" x14ac:dyDescent="0.25">
      <c r="A1761" s="35" t="s">
        <v>1599</v>
      </c>
      <c r="B1761" s="36">
        <v>106326</v>
      </c>
      <c r="C1761" s="30" t="s">
        <v>1880</v>
      </c>
      <c r="D1761" s="36" t="s">
        <v>1601</v>
      </c>
      <c r="E1761" s="115">
        <v>0</v>
      </c>
    </row>
    <row r="1762" spans="1:5" x14ac:dyDescent="0.25">
      <c r="A1762" s="35" t="s">
        <v>1599</v>
      </c>
      <c r="B1762" s="36">
        <v>106325</v>
      </c>
      <c r="C1762" s="30" t="s">
        <v>1881</v>
      </c>
      <c r="D1762" s="36" t="s">
        <v>1603</v>
      </c>
      <c r="E1762" s="115">
        <v>0</v>
      </c>
    </row>
    <row r="1763" spans="1:5" x14ac:dyDescent="0.25">
      <c r="A1763" s="35" t="s">
        <v>1599</v>
      </c>
      <c r="B1763" s="36">
        <v>92113</v>
      </c>
      <c r="C1763" s="30" t="s">
        <v>1882</v>
      </c>
      <c r="D1763" s="36" t="s">
        <v>1601</v>
      </c>
      <c r="E1763" s="115">
        <v>1.3</v>
      </c>
    </row>
    <row r="1764" spans="1:5" x14ac:dyDescent="0.25">
      <c r="A1764" s="35" t="s">
        <v>1599</v>
      </c>
      <c r="B1764" s="36">
        <v>92112</v>
      </c>
      <c r="C1764" s="30" t="s">
        <v>1883</v>
      </c>
      <c r="D1764" s="36" t="s">
        <v>1603</v>
      </c>
      <c r="E1764" s="115">
        <v>3.69</v>
      </c>
    </row>
    <row r="1765" spans="1:5" x14ac:dyDescent="0.25">
      <c r="A1765" s="35" t="s">
        <v>1599</v>
      </c>
      <c r="B1765" s="36">
        <v>90675</v>
      </c>
      <c r="C1765" s="30" t="s">
        <v>1884</v>
      </c>
      <c r="D1765" s="36" t="s">
        <v>1601</v>
      </c>
      <c r="E1765" s="115">
        <v>347.32</v>
      </c>
    </row>
    <row r="1766" spans="1:5" x14ac:dyDescent="0.25">
      <c r="A1766" s="35" t="s">
        <v>1599</v>
      </c>
      <c r="B1766" s="36">
        <v>90674</v>
      </c>
      <c r="C1766" s="30" t="s">
        <v>1885</v>
      </c>
      <c r="D1766" s="36" t="s">
        <v>1603</v>
      </c>
      <c r="E1766" s="115">
        <v>782.84</v>
      </c>
    </row>
    <row r="1767" spans="1:5" x14ac:dyDescent="0.25">
      <c r="A1767" s="35" t="s">
        <v>1599</v>
      </c>
      <c r="B1767" s="36">
        <v>93225</v>
      </c>
      <c r="C1767" s="30" t="s">
        <v>1886</v>
      </c>
      <c r="D1767" s="36" t="s">
        <v>1601</v>
      </c>
      <c r="E1767" s="115">
        <v>512.19000000000005</v>
      </c>
    </row>
    <row r="1768" spans="1:5" x14ac:dyDescent="0.25">
      <c r="A1768" s="35" t="s">
        <v>1599</v>
      </c>
      <c r="B1768" s="36">
        <v>93224</v>
      </c>
      <c r="C1768" s="30" t="s">
        <v>1887</v>
      </c>
      <c r="D1768" s="36" t="s">
        <v>1603</v>
      </c>
      <c r="E1768" s="115">
        <v>1150.3399999999999</v>
      </c>
    </row>
    <row r="1769" spans="1:5" x14ac:dyDescent="0.25">
      <c r="A1769" s="35" t="s">
        <v>1599</v>
      </c>
      <c r="B1769" s="36">
        <v>104696</v>
      </c>
      <c r="C1769" s="30" t="s">
        <v>1888</v>
      </c>
      <c r="D1769" s="36" t="s">
        <v>1601</v>
      </c>
      <c r="E1769" s="115">
        <v>39.409999999999997</v>
      </c>
    </row>
    <row r="1770" spans="1:5" x14ac:dyDescent="0.25">
      <c r="A1770" s="35" t="s">
        <v>1599</v>
      </c>
      <c r="B1770" s="36">
        <v>104695</v>
      </c>
      <c r="C1770" s="30" t="s">
        <v>1889</v>
      </c>
      <c r="D1770" s="36" t="s">
        <v>1603</v>
      </c>
      <c r="E1770" s="115">
        <v>42.43</v>
      </c>
    </row>
    <row r="1771" spans="1:5" x14ac:dyDescent="0.25">
      <c r="A1771" s="35" t="s">
        <v>1599</v>
      </c>
      <c r="B1771" s="36">
        <v>90681</v>
      </c>
      <c r="C1771" s="30" t="s">
        <v>1890</v>
      </c>
      <c r="D1771" s="36" t="s">
        <v>1601</v>
      </c>
      <c r="E1771" s="115">
        <v>181.17</v>
      </c>
    </row>
    <row r="1772" spans="1:5" x14ac:dyDescent="0.25">
      <c r="A1772" s="35" t="s">
        <v>1599</v>
      </c>
      <c r="B1772" s="36">
        <v>90680</v>
      </c>
      <c r="C1772" s="30" t="s">
        <v>1891</v>
      </c>
      <c r="D1772" s="36" t="s">
        <v>1603</v>
      </c>
      <c r="E1772" s="115">
        <v>421.88</v>
      </c>
    </row>
    <row r="1773" spans="1:5" x14ac:dyDescent="0.25">
      <c r="A1773" s="35" t="s">
        <v>1599</v>
      </c>
      <c r="B1773" s="36">
        <v>102875</v>
      </c>
      <c r="C1773" s="30" t="s">
        <v>1892</v>
      </c>
      <c r="D1773" s="36" t="s">
        <v>1601</v>
      </c>
      <c r="E1773" s="115">
        <v>489.68</v>
      </c>
    </row>
    <row r="1774" spans="1:5" x14ac:dyDescent="0.25">
      <c r="A1774" s="35" t="s">
        <v>1599</v>
      </c>
      <c r="B1774" s="36">
        <v>102874</v>
      </c>
      <c r="C1774" s="30" t="s">
        <v>1893</v>
      </c>
      <c r="D1774" s="36" t="s">
        <v>1603</v>
      </c>
      <c r="E1774" s="115">
        <v>1065.01</v>
      </c>
    </row>
    <row r="1775" spans="1:5" x14ac:dyDescent="0.25">
      <c r="A1775" s="35" t="s">
        <v>1599</v>
      </c>
      <c r="B1775" s="36">
        <v>102965</v>
      </c>
      <c r="C1775" s="30" t="s">
        <v>1894</v>
      </c>
      <c r="D1775" s="36" t="s">
        <v>1601</v>
      </c>
      <c r="E1775" s="115">
        <v>257.32</v>
      </c>
    </row>
    <row r="1776" spans="1:5" x14ac:dyDescent="0.25">
      <c r="A1776" s="35" t="s">
        <v>1599</v>
      </c>
      <c r="B1776" s="36">
        <v>102964</v>
      </c>
      <c r="C1776" s="30" t="s">
        <v>1895</v>
      </c>
      <c r="D1776" s="36" t="s">
        <v>1603</v>
      </c>
      <c r="E1776" s="115">
        <v>511.67</v>
      </c>
    </row>
    <row r="1777" spans="1:5" x14ac:dyDescent="0.25">
      <c r="A1777" s="35" t="s">
        <v>1599</v>
      </c>
      <c r="B1777" s="36">
        <v>90626</v>
      </c>
      <c r="C1777" s="30" t="s">
        <v>1896</v>
      </c>
      <c r="D1777" s="36" t="s">
        <v>1601</v>
      </c>
      <c r="E1777" s="115">
        <v>3.75</v>
      </c>
    </row>
    <row r="1778" spans="1:5" x14ac:dyDescent="0.25">
      <c r="A1778" s="35" t="s">
        <v>1599</v>
      </c>
      <c r="B1778" s="36">
        <v>90625</v>
      </c>
      <c r="C1778" s="30" t="s">
        <v>1897</v>
      </c>
      <c r="D1778" s="36" t="s">
        <v>1603</v>
      </c>
      <c r="E1778" s="115">
        <v>10.220000000000001</v>
      </c>
    </row>
    <row r="1779" spans="1:5" x14ac:dyDescent="0.25">
      <c r="A1779" s="35" t="s">
        <v>1599</v>
      </c>
      <c r="B1779" s="36">
        <v>102881</v>
      </c>
      <c r="C1779" s="30" t="s">
        <v>1898</v>
      </c>
      <c r="D1779" s="36" t="s">
        <v>1601</v>
      </c>
      <c r="E1779" s="115">
        <v>665.6</v>
      </c>
    </row>
    <row r="1780" spans="1:5" x14ac:dyDescent="0.25">
      <c r="A1780" s="35" t="s">
        <v>1599</v>
      </c>
      <c r="B1780" s="36">
        <v>102880</v>
      </c>
      <c r="C1780" s="30" t="s">
        <v>1899</v>
      </c>
      <c r="D1780" s="36" t="s">
        <v>1603</v>
      </c>
      <c r="E1780" s="115">
        <v>1479.63</v>
      </c>
    </row>
    <row r="1781" spans="1:5" x14ac:dyDescent="0.25">
      <c r="A1781" s="35" t="s">
        <v>1599</v>
      </c>
      <c r="B1781" s="36">
        <v>103225</v>
      </c>
      <c r="C1781" s="30" t="s">
        <v>1900</v>
      </c>
      <c r="D1781" s="36" t="s">
        <v>1601</v>
      </c>
      <c r="E1781" s="115">
        <v>230.09</v>
      </c>
    </row>
    <row r="1782" spans="1:5" x14ac:dyDescent="0.25">
      <c r="A1782" s="35" t="s">
        <v>1599</v>
      </c>
      <c r="B1782" s="36">
        <v>103224</v>
      </c>
      <c r="C1782" s="30" t="s">
        <v>1901</v>
      </c>
      <c r="D1782" s="36" t="s">
        <v>1603</v>
      </c>
      <c r="E1782" s="115">
        <v>457.38</v>
      </c>
    </row>
    <row r="1783" spans="1:5" x14ac:dyDescent="0.25">
      <c r="A1783" s="35" t="s">
        <v>1599</v>
      </c>
      <c r="B1783" s="36">
        <v>103237</v>
      </c>
      <c r="C1783" s="30" t="s">
        <v>1902</v>
      </c>
      <c r="D1783" s="36" t="s">
        <v>1601</v>
      </c>
      <c r="E1783" s="115">
        <v>640.19000000000005</v>
      </c>
    </row>
    <row r="1784" spans="1:5" x14ac:dyDescent="0.25">
      <c r="A1784" s="35" t="s">
        <v>1599</v>
      </c>
      <c r="B1784" s="36">
        <v>103236</v>
      </c>
      <c r="C1784" s="30" t="s">
        <v>1903</v>
      </c>
      <c r="D1784" s="36" t="s">
        <v>1603</v>
      </c>
      <c r="E1784" s="115">
        <v>1374.65</v>
      </c>
    </row>
    <row r="1785" spans="1:5" x14ac:dyDescent="0.25">
      <c r="A1785" s="35" t="s">
        <v>1599</v>
      </c>
      <c r="B1785" s="36">
        <v>103231</v>
      </c>
      <c r="C1785" s="30" t="s">
        <v>1904</v>
      </c>
      <c r="D1785" s="36" t="s">
        <v>1601</v>
      </c>
      <c r="E1785" s="115">
        <v>478.41</v>
      </c>
    </row>
    <row r="1786" spans="1:5" x14ac:dyDescent="0.25">
      <c r="A1786" s="35" t="s">
        <v>1599</v>
      </c>
      <c r="B1786" s="36">
        <v>103230</v>
      </c>
      <c r="C1786" s="30" t="s">
        <v>1905</v>
      </c>
      <c r="D1786" s="36" t="s">
        <v>1603</v>
      </c>
      <c r="E1786" s="115">
        <v>1007.11</v>
      </c>
    </row>
    <row r="1787" spans="1:5" x14ac:dyDescent="0.25">
      <c r="A1787" s="35" t="s">
        <v>1599</v>
      </c>
      <c r="B1787" s="36">
        <v>102975</v>
      </c>
      <c r="C1787" s="30" t="s">
        <v>1906</v>
      </c>
      <c r="D1787" s="36" t="s">
        <v>1601</v>
      </c>
      <c r="E1787" s="115">
        <v>155.85</v>
      </c>
    </row>
    <row r="1788" spans="1:5" x14ac:dyDescent="0.25">
      <c r="A1788" s="35" t="s">
        <v>1599</v>
      </c>
      <c r="B1788" s="36">
        <v>102976</v>
      </c>
      <c r="C1788" s="30" t="s">
        <v>1907</v>
      </c>
      <c r="D1788" s="36" t="s">
        <v>1603</v>
      </c>
      <c r="E1788" s="115">
        <v>295.83</v>
      </c>
    </row>
    <row r="1789" spans="1:5" x14ac:dyDescent="0.25">
      <c r="A1789" s="35" t="s">
        <v>1599</v>
      </c>
      <c r="B1789" s="36">
        <v>90632</v>
      </c>
      <c r="C1789" s="30" t="s">
        <v>1908</v>
      </c>
      <c r="D1789" s="36" t="s">
        <v>1601</v>
      </c>
      <c r="E1789" s="115">
        <v>106.73</v>
      </c>
    </row>
    <row r="1790" spans="1:5" x14ac:dyDescent="0.25">
      <c r="A1790" s="35" t="s">
        <v>1599</v>
      </c>
      <c r="B1790" s="36">
        <v>90631</v>
      </c>
      <c r="C1790" s="30" t="s">
        <v>1909</v>
      </c>
      <c r="D1790" s="36" t="s">
        <v>1603</v>
      </c>
      <c r="E1790" s="115">
        <v>175.59</v>
      </c>
    </row>
    <row r="1791" spans="1:5" x14ac:dyDescent="0.25">
      <c r="A1791" s="35" t="s">
        <v>1599</v>
      </c>
      <c r="B1791" s="36">
        <v>95709</v>
      </c>
      <c r="C1791" s="30" t="s">
        <v>1910</v>
      </c>
      <c r="D1791" s="36" t="s">
        <v>1601</v>
      </c>
      <c r="E1791" s="115">
        <v>107.4</v>
      </c>
    </row>
    <row r="1792" spans="1:5" x14ac:dyDescent="0.25">
      <c r="A1792" s="35" t="s">
        <v>1599</v>
      </c>
      <c r="B1792" s="36">
        <v>95708</v>
      </c>
      <c r="C1792" s="30" t="s">
        <v>1911</v>
      </c>
      <c r="D1792" s="36" t="s">
        <v>1603</v>
      </c>
      <c r="E1792" s="115">
        <v>179.14</v>
      </c>
    </row>
    <row r="1793" spans="1:5" x14ac:dyDescent="0.25">
      <c r="A1793" s="35" t="s">
        <v>1599</v>
      </c>
      <c r="B1793" s="36">
        <v>91278</v>
      </c>
      <c r="C1793" s="30" t="s">
        <v>1912</v>
      </c>
      <c r="D1793" s="36" t="s">
        <v>1601</v>
      </c>
      <c r="E1793" s="115">
        <v>0.71</v>
      </c>
    </row>
    <row r="1794" spans="1:5" x14ac:dyDescent="0.25">
      <c r="A1794" s="35" t="s">
        <v>1599</v>
      </c>
      <c r="B1794" s="36">
        <v>91277</v>
      </c>
      <c r="C1794" s="30" t="s">
        <v>1913</v>
      </c>
      <c r="D1794" s="36" t="s">
        <v>1603</v>
      </c>
      <c r="E1794" s="115">
        <v>11.11</v>
      </c>
    </row>
    <row r="1795" spans="1:5" x14ac:dyDescent="0.25">
      <c r="A1795" s="35" t="s">
        <v>1599</v>
      </c>
      <c r="B1795" s="36">
        <v>102887</v>
      </c>
      <c r="C1795" s="30" t="s">
        <v>1914</v>
      </c>
      <c r="D1795" s="36" t="s">
        <v>1601</v>
      </c>
      <c r="E1795" s="115">
        <v>0</v>
      </c>
    </row>
    <row r="1796" spans="1:5" x14ac:dyDescent="0.25">
      <c r="A1796" s="35" t="s">
        <v>1599</v>
      </c>
      <c r="B1796" s="36">
        <v>102886</v>
      </c>
      <c r="C1796" s="30" t="s">
        <v>1915</v>
      </c>
      <c r="D1796" s="36" t="s">
        <v>1603</v>
      </c>
      <c r="E1796" s="115">
        <v>0</v>
      </c>
    </row>
    <row r="1797" spans="1:5" x14ac:dyDescent="0.25">
      <c r="A1797" s="35" t="s">
        <v>1599</v>
      </c>
      <c r="B1797" s="36">
        <v>95277</v>
      </c>
      <c r="C1797" s="30" t="s">
        <v>1916</v>
      </c>
      <c r="D1797" s="36" t="s">
        <v>1601</v>
      </c>
      <c r="E1797" s="115">
        <v>0.65</v>
      </c>
    </row>
    <row r="1798" spans="1:5" x14ac:dyDescent="0.25">
      <c r="A1798" s="35" t="s">
        <v>1599</v>
      </c>
      <c r="B1798" s="36">
        <v>95276</v>
      </c>
      <c r="C1798" s="30" t="s">
        <v>1917</v>
      </c>
      <c r="D1798" s="36" t="s">
        <v>1603</v>
      </c>
      <c r="E1798" s="115">
        <v>3.22</v>
      </c>
    </row>
    <row r="1799" spans="1:5" x14ac:dyDescent="0.25">
      <c r="A1799" s="35" t="s">
        <v>1599</v>
      </c>
      <c r="B1799" s="36">
        <v>106254</v>
      </c>
      <c r="C1799" s="30" t="s">
        <v>1918</v>
      </c>
      <c r="D1799" s="36" t="s">
        <v>1601</v>
      </c>
      <c r="E1799" s="115">
        <v>0</v>
      </c>
    </row>
    <row r="1800" spans="1:5" x14ac:dyDescent="0.25">
      <c r="A1800" s="35" t="s">
        <v>1599</v>
      </c>
      <c r="B1800" s="36">
        <v>106249</v>
      </c>
      <c r="C1800" s="30" t="s">
        <v>1919</v>
      </c>
      <c r="D1800" s="36" t="s">
        <v>1603</v>
      </c>
      <c r="E1800" s="115">
        <v>0</v>
      </c>
    </row>
    <row r="1801" spans="1:5" x14ac:dyDescent="0.25">
      <c r="A1801" s="35" t="s">
        <v>1599</v>
      </c>
      <c r="B1801" s="36">
        <v>88430</v>
      </c>
      <c r="C1801" s="30" t="s">
        <v>1920</v>
      </c>
      <c r="D1801" s="36" t="s">
        <v>1601</v>
      </c>
      <c r="E1801" s="115">
        <v>7.31</v>
      </c>
    </row>
    <row r="1802" spans="1:5" x14ac:dyDescent="0.25">
      <c r="A1802" s="35" t="s">
        <v>1599</v>
      </c>
      <c r="B1802" s="36">
        <v>88418</v>
      </c>
      <c r="C1802" s="30" t="s">
        <v>1921</v>
      </c>
      <c r="D1802" s="36" t="s">
        <v>1603</v>
      </c>
      <c r="E1802" s="115">
        <v>15.63</v>
      </c>
    </row>
    <row r="1803" spans="1:5" x14ac:dyDescent="0.25">
      <c r="A1803" s="35" t="s">
        <v>1599</v>
      </c>
      <c r="B1803" s="36">
        <v>88438</v>
      </c>
      <c r="C1803" s="30" t="s">
        <v>1922</v>
      </c>
      <c r="D1803" s="36" t="s">
        <v>1601</v>
      </c>
      <c r="E1803" s="115">
        <v>9.69</v>
      </c>
    </row>
    <row r="1804" spans="1:5" x14ac:dyDescent="0.25">
      <c r="A1804" s="35" t="s">
        <v>1599</v>
      </c>
      <c r="B1804" s="36">
        <v>88433</v>
      </c>
      <c r="C1804" s="30" t="s">
        <v>1923</v>
      </c>
      <c r="D1804" s="36" t="s">
        <v>1603</v>
      </c>
      <c r="E1804" s="115">
        <v>20.43</v>
      </c>
    </row>
    <row r="1805" spans="1:5" x14ac:dyDescent="0.25">
      <c r="A1805" s="35" t="s">
        <v>1599</v>
      </c>
      <c r="B1805" s="36">
        <v>90669</v>
      </c>
      <c r="C1805" s="30" t="s">
        <v>1924</v>
      </c>
      <c r="D1805" s="36" t="s">
        <v>1601</v>
      </c>
      <c r="E1805" s="115">
        <v>8.9499999999999993</v>
      </c>
    </row>
    <row r="1806" spans="1:5" x14ac:dyDescent="0.25">
      <c r="A1806" s="35" t="s">
        <v>1599</v>
      </c>
      <c r="B1806" s="36">
        <v>90668</v>
      </c>
      <c r="C1806" s="30" t="s">
        <v>1925</v>
      </c>
      <c r="D1806" s="36" t="s">
        <v>1603</v>
      </c>
      <c r="E1806" s="115">
        <v>34.11</v>
      </c>
    </row>
    <row r="1807" spans="1:5" x14ac:dyDescent="0.25">
      <c r="A1807" s="35" t="s">
        <v>1599</v>
      </c>
      <c r="B1807" s="36">
        <v>102980</v>
      </c>
      <c r="C1807" s="30" t="s">
        <v>1926</v>
      </c>
      <c r="D1807" s="36" t="s">
        <v>1601</v>
      </c>
      <c r="E1807" s="115">
        <v>0</v>
      </c>
    </row>
    <row r="1808" spans="1:5" x14ac:dyDescent="0.25">
      <c r="A1808" s="35" t="s">
        <v>1599</v>
      </c>
      <c r="B1808" s="36">
        <v>102981</v>
      </c>
      <c r="C1808" s="30" t="s">
        <v>1927</v>
      </c>
      <c r="D1808" s="36" t="s">
        <v>1603</v>
      </c>
      <c r="E1808" s="115">
        <v>0</v>
      </c>
    </row>
    <row r="1809" spans="1:5" x14ac:dyDescent="0.25">
      <c r="A1809" s="35" t="s">
        <v>1599</v>
      </c>
      <c r="B1809" s="36">
        <v>5946</v>
      </c>
      <c r="C1809" s="30" t="s">
        <v>1928</v>
      </c>
      <c r="D1809" s="36" t="s">
        <v>1601</v>
      </c>
      <c r="E1809" s="115">
        <v>117.38</v>
      </c>
    </row>
    <row r="1810" spans="1:5" x14ac:dyDescent="0.25">
      <c r="A1810" s="35" t="s">
        <v>1599</v>
      </c>
      <c r="B1810" s="36">
        <v>5944</v>
      </c>
      <c r="C1810" s="30" t="s">
        <v>1929</v>
      </c>
      <c r="D1810" s="36" t="s">
        <v>1603</v>
      </c>
      <c r="E1810" s="115">
        <v>272.79000000000002</v>
      </c>
    </row>
    <row r="1811" spans="1:5" x14ac:dyDescent="0.25">
      <c r="A1811" s="35" t="s">
        <v>1599</v>
      </c>
      <c r="B1811" s="36">
        <v>5942</v>
      </c>
      <c r="C1811" s="30" t="s">
        <v>1930</v>
      </c>
      <c r="D1811" s="36" t="s">
        <v>1601</v>
      </c>
      <c r="E1811" s="115">
        <v>95.21</v>
      </c>
    </row>
    <row r="1812" spans="1:5" x14ac:dyDescent="0.25">
      <c r="A1812" s="35" t="s">
        <v>1599</v>
      </c>
      <c r="B1812" s="36">
        <v>5940</v>
      </c>
      <c r="C1812" s="30" t="s">
        <v>1931</v>
      </c>
      <c r="D1812" s="36" t="s">
        <v>1603</v>
      </c>
      <c r="E1812" s="115">
        <v>201.79</v>
      </c>
    </row>
    <row r="1813" spans="1:5" x14ac:dyDescent="0.25">
      <c r="A1813" s="35" t="s">
        <v>1599</v>
      </c>
      <c r="B1813" s="36">
        <v>102893</v>
      </c>
      <c r="C1813" s="30" t="s">
        <v>1932</v>
      </c>
      <c r="D1813" s="36" t="s">
        <v>1601</v>
      </c>
      <c r="E1813" s="115">
        <v>0</v>
      </c>
    </row>
    <row r="1814" spans="1:5" x14ac:dyDescent="0.25">
      <c r="A1814" s="35" t="s">
        <v>1599</v>
      </c>
      <c r="B1814" s="36">
        <v>102892</v>
      </c>
      <c r="C1814" s="30" t="s">
        <v>1933</v>
      </c>
      <c r="D1814" s="36" t="s">
        <v>1603</v>
      </c>
      <c r="E1814" s="115">
        <v>0</v>
      </c>
    </row>
    <row r="1815" spans="1:5" x14ac:dyDescent="0.25">
      <c r="A1815" s="35" t="s">
        <v>1599</v>
      </c>
      <c r="B1815" s="36">
        <v>89251</v>
      </c>
      <c r="C1815" s="30" t="s">
        <v>1934</v>
      </c>
      <c r="D1815" s="36" t="s">
        <v>1601</v>
      </c>
      <c r="E1815" s="115">
        <v>363.81</v>
      </c>
    </row>
    <row r="1816" spans="1:5" x14ac:dyDescent="0.25">
      <c r="A1816" s="35" t="s">
        <v>1599</v>
      </c>
      <c r="B1816" s="36">
        <v>89250</v>
      </c>
      <c r="C1816" s="30" t="s">
        <v>1935</v>
      </c>
      <c r="D1816" s="36" t="s">
        <v>1603</v>
      </c>
      <c r="E1816" s="115">
        <v>1220.03</v>
      </c>
    </row>
    <row r="1817" spans="1:5" x14ac:dyDescent="0.25">
      <c r="A1817" s="35" t="s">
        <v>1599</v>
      </c>
      <c r="B1817" s="36">
        <v>102959</v>
      </c>
      <c r="C1817" s="30" t="s">
        <v>1936</v>
      </c>
      <c r="D1817" s="36" t="s">
        <v>1601</v>
      </c>
      <c r="E1817" s="115">
        <v>0</v>
      </c>
    </row>
    <row r="1818" spans="1:5" x14ac:dyDescent="0.25">
      <c r="A1818" s="35" t="s">
        <v>1599</v>
      </c>
      <c r="B1818" s="36">
        <v>102958</v>
      </c>
      <c r="C1818" s="30" t="s">
        <v>1937</v>
      </c>
      <c r="D1818" s="36" t="s">
        <v>1603</v>
      </c>
      <c r="E1818" s="115">
        <v>0</v>
      </c>
    </row>
    <row r="1819" spans="1:5" x14ac:dyDescent="0.25">
      <c r="A1819" s="35" t="s">
        <v>1599</v>
      </c>
      <c r="B1819" s="36">
        <v>5681</v>
      </c>
      <c r="C1819" s="30" t="s">
        <v>1938</v>
      </c>
      <c r="D1819" s="36" t="s">
        <v>1601</v>
      </c>
      <c r="E1819" s="115">
        <v>67.27</v>
      </c>
    </row>
    <row r="1820" spans="1:5" x14ac:dyDescent="0.25">
      <c r="A1820" s="35" t="s">
        <v>1599</v>
      </c>
      <c r="B1820" s="36">
        <v>5680</v>
      </c>
      <c r="C1820" s="30" t="s">
        <v>1939</v>
      </c>
      <c r="D1820" s="36" t="s">
        <v>1603</v>
      </c>
      <c r="E1820" s="115">
        <v>144.69999999999999</v>
      </c>
    </row>
    <row r="1821" spans="1:5" x14ac:dyDescent="0.25">
      <c r="A1821" s="35" t="s">
        <v>1599</v>
      </c>
      <c r="B1821" s="36">
        <v>5877</v>
      </c>
      <c r="C1821" s="30" t="s">
        <v>1940</v>
      </c>
      <c r="D1821" s="36" t="s">
        <v>1601</v>
      </c>
      <c r="E1821" s="115">
        <v>69.63</v>
      </c>
    </row>
    <row r="1822" spans="1:5" x14ac:dyDescent="0.25">
      <c r="A1822" s="35" t="s">
        <v>1599</v>
      </c>
      <c r="B1822" s="36">
        <v>5875</v>
      </c>
      <c r="C1822" s="30" t="s">
        <v>1941</v>
      </c>
      <c r="D1822" s="36" t="s">
        <v>1603</v>
      </c>
      <c r="E1822" s="115">
        <v>144.94999999999999</v>
      </c>
    </row>
    <row r="1823" spans="1:5" x14ac:dyDescent="0.25">
      <c r="A1823" s="35" t="s">
        <v>1599</v>
      </c>
      <c r="B1823" s="36">
        <v>5679</v>
      </c>
      <c r="C1823" s="30" t="s">
        <v>1942</v>
      </c>
      <c r="D1823" s="36" t="s">
        <v>1601</v>
      </c>
      <c r="E1823" s="115">
        <v>70.73</v>
      </c>
    </row>
    <row r="1824" spans="1:5" x14ac:dyDescent="0.25">
      <c r="A1824" s="35" t="s">
        <v>1599</v>
      </c>
      <c r="B1824" s="36">
        <v>5678</v>
      </c>
      <c r="C1824" s="30" t="s">
        <v>1943</v>
      </c>
      <c r="D1824" s="36" t="s">
        <v>1603</v>
      </c>
      <c r="E1824" s="115">
        <v>157.26</v>
      </c>
    </row>
    <row r="1825" spans="1:5" x14ac:dyDescent="0.25">
      <c r="A1825" s="35" t="s">
        <v>1599</v>
      </c>
      <c r="B1825" s="36">
        <v>6880</v>
      </c>
      <c r="C1825" s="30" t="s">
        <v>1944</v>
      </c>
      <c r="D1825" s="36" t="s">
        <v>1601</v>
      </c>
      <c r="E1825" s="115">
        <v>93.22</v>
      </c>
    </row>
    <row r="1826" spans="1:5" x14ac:dyDescent="0.25">
      <c r="A1826" s="35" t="s">
        <v>1599</v>
      </c>
      <c r="B1826" s="36">
        <v>6879</v>
      </c>
      <c r="C1826" s="30" t="s">
        <v>1945</v>
      </c>
      <c r="D1826" s="36" t="s">
        <v>1603</v>
      </c>
      <c r="E1826" s="115">
        <v>222.9</v>
      </c>
    </row>
    <row r="1827" spans="1:5" x14ac:dyDescent="0.25">
      <c r="A1827" s="35" t="s">
        <v>1599</v>
      </c>
      <c r="B1827" s="36">
        <v>96464</v>
      </c>
      <c r="C1827" s="30" t="s">
        <v>1946</v>
      </c>
      <c r="D1827" s="36" t="s">
        <v>1601</v>
      </c>
      <c r="E1827" s="115">
        <v>96.92</v>
      </c>
    </row>
    <row r="1828" spans="1:5" x14ac:dyDescent="0.25">
      <c r="A1828" s="35" t="s">
        <v>1599</v>
      </c>
      <c r="B1828" s="36">
        <v>96463</v>
      </c>
      <c r="C1828" s="30" t="s">
        <v>1947</v>
      </c>
      <c r="D1828" s="36" t="s">
        <v>1603</v>
      </c>
      <c r="E1828" s="115">
        <v>229.6</v>
      </c>
    </row>
    <row r="1829" spans="1:5" x14ac:dyDescent="0.25">
      <c r="A1829" s="35" t="s">
        <v>1599</v>
      </c>
      <c r="B1829" s="36">
        <v>7050</v>
      </c>
      <c r="C1829" s="30" t="s">
        <v>1948</v>
      </c>
      <c r="D1829" s="36" t="s">
        <v>1601</v>
      </c>
      <c r="E1829" s="115">
        <v>86.5</v>
      </c>
    </row>
    <row r="1830" spans="1:5" x14ac:dyDescent="0.25">
      <c r="A1830" s="35" t="s">
        <v>1599</v>
      </c>
      <c r="B1830" s="36">
        <v>7049</v>
      </c>
      <c r="C1830" s="30" t="s">
        <v>1949</v>
      </c>
      <c r="D1830" s="36" t="s">
        <v>1603</v>
      </c>
      <c r="E1830" s="115">
        <v>236.57</v>
      </c>
    </row>
    <row r="1831" spans="1:5" x14ac:dyDescent="0.25">
      <c r="A1831" s="35" t="s">
        <v>1599</v>
      </c>
      <c r="B1831" s="36">
        <v>95632</v>
      </c>
      <c r="C1831" s="30" t="s">
        <v>1950</v>
      </c>
      <c r="D1831" s="36" t="s">
        <v>1601</v>
      </c>
      <c r="E1831" s="115">
        <v>90.65</v>
      </c>
    </row>
    <row r="1832" spans="1:5" x14ac:dyDescent="0.25">
      <c r="A1832" s="35" t="s">
        <v>1599</v>
      </c>
      <c r="B1832" s="36">
        <v>95631</v>
      </c>
      <c r="C1832" s="30" t="s">
        <v>1951</v>
      </c>
      <c r="D1832" s="36" t="s">
        <v>1603</v>
      </c>
      <c r="E1832" s="115">
        <v>244.88</v>
      </c>
    </row>
    <row r="1833" spans="1:5" x14ac:dyDescent="0.25">
      <c r="A1833" s="35" t="s">
        <v>1599</v>
      </c>
      <c r="B1833" s="36">
        <v>5685</v>
      </c>
      <c r="C1833" s="30" t="s">
        <v>1952</v>
      </c>
      <c r="D1833" s="36" t="s">
        <v>1601</v>
      </c>
      <c r="E1833" s="115">
        <v>71.56</v>
      </c>
    </row>
    <row r="1834" spans="1:5" x14ac:dyDescent="0.25">
      <c r="A1834" s="35" t="s">
        <v>1599</v>
      </c>
      <c r="B1834" s="36">
        <v>5684</v>
      </c>
      <c r="C1834" s="30" t="s">
        <v>1953</v>
      </c>
      <c r="D1834" s="36" t="s">
        <v>1603</v>
      </c>
      <c r="E1834" s="115">
        <v>171.9</v>
      </c>
    </row>
    <row r="1835" spans="1:5" x14ac:dyDescent="0.25">
      <c r="A1835" s="35" t="s">
        <v>1599</v>
      </c>
      <c r="B1835" s="36">
        <v>93244</v>
      </c>
      <c r="C1835" s="30" t="s">
        <v>1954</v>
      </c>
      <c r="D1835" s="36" t="s">
        <v>1601</v>
      </c>
      <c r="E1835" s="115">
        <v>73.14</v>
      </c>
    </row>
    <row r="1836" spans="1:5" x14ac:dyDescent="0.25">
      <c r="A1836" s="35" t="s">
        <v>1599</v>
      </c>
      <c r="B1836" s="36">
        <v>73436</v>
      </c>
      <c r="C1836" s="30" t="s">
        <v>1955</v>
      </c>
      <c r="D1836" s="36" t="s">
        <v>1603</v>
      </c>
      <c r="E1836" s="115">
        <v>174.99</v>
      </c>
    </row>
    <row r="1837" spans="1:5" x14ac:dyDescent="0.25">
      <c r="A1837" s="35" t="s">
        <v>1599</v>
      </c>
      <c r="B1837" s="36">
        <v>5881</v>
      </c>
      <c r="C1837" s="30" t="s">
        <v>1956</v>
      </c>
      <c r="D1837" s="36" t="s">
        <v>1601</v>
      </c>
      <c r="E1837" s="115">
        <v>85.66</v>
      </c>
    </row>
    <row r="1838" spans="1:5" x14ac:dyDescent="0.25">
      <c r="A1838" s="35" t="s">
        <v>1599</v>
      </c>
      <c r="B1838" s="36">
        <v>5879</v>
      </c>
      <c r="C1838" s="30" t="s">
        <v>1957</v>
      </c>
      <c r="D1838" s="36" t="s">
        <v>1603</v>
      </c>
      <c r="E1838" s="115">
        <v>150.62</v>
      </c>
    </row>
    <row r="1839" spans="1:5" x14ac:dyDescent="0.25">
      <c r="A1839" s="35" t="s">
        <v>1599</v>
      </c>
      <c r="B1839" s="36">
        <v>5865</v>
      </c>
      <c r="C1839" s="30" t="s">
        <v>1958</v>
      </c>
      <c r="D1839" s="36" t="s">
        <v>1601</v>
      </c>
      <c r="E1839" s="115">
        <v>11.61</v>
      </c>
    </row>
    <row r="1840" spans="1:5" x14ac:dyDescent="0.25">
      <c r="A1840" s="35" t="s">
        <v>1599</v>
      </c>
      <c r="B1840" s="36">
        <v>5863</v>
      </c>
      <c r="C1840" s="30" t="s">
        <v>1959</v>
      </c>
      <c r="D1840" s="36" t="s">
        <v>1603</v>
      </c>
      <c r="E1840" s="115">
        <v>23.07</v>
      </c>
    </row>
    <row r="1841" spans="1:5" x14ac:dyDescent="0.25">
      <c r="A1841" s="35" t="s">
        <v>1599</v>
      </c>
      <c r="B1841" s="36">
        <v>5869</v>
      </c>
      <c r="C1841" s="30" t="s">
        <v>1960</v>
      </c>
      <c r="D1841" s="36" t="s">
        <v>1601</v>
      </c>
      <c r="E1841" s="115">
        <v>80.33</v>
      </c>
    </row>
    <row r="1842" spans="1:5" x14ac:dyDescent="0.25">
      <c r="A1842" s="35" t="s">
        <v>1599</v>
      </c>
      <c r="B1842" s="36">
        <v>5867</v>
      </c>
      <c r="C1842" s="30" t="s">
        <v>1961</v>
      </c>
      <c r="D1842" s="36" t="s">
        <v>1603</v>
      </c>
      <c r="E1842" s="115">
        <v>171.56</v>
      </c>
    </row>
    <row r="1843" spans="1:5" x14ac:dyDescent="0.25">
      <c r="A1843" s="35" t="s">
        <v>1599</v>
      </c>
      <c r="B1843" s="36">
        <v>95271</v>
      </c>
      <c r="C1843" s="30" t="s">
        <v>1962</v>
      </c>
      <c r="D1843" s="36" t="s">
        <v>1601</v>
      </c>
      <c r="E1843" s="115">
        <v>0.66</v>
      </c>
    </row>
    <row r="1844" spans="1:5" x14ac:dyDescent="0.25">
      <c r="A1844" s="35" t="s">
        <v>1599</v>
      </c>
      <c r="B1844" s="36">
        <v>95270</v>
      </c>
      <c r="C1844" s="30" t="s">
        <v>1963</v>
      </c>
      <c r="D1844" s="36" t="s">
        <v>1603</v>
      </c>
      <c r="E1844" s="115">
        <v>10.89</v>
      </c>
    </row>
    <row r="1845" spans="1:5" x14ac:dyDescent="0.25">
      <c r="A1845" s="35" t="s">
        <v>1599</v>
      </c>
      <c r="B1845" s="36">
        <v>91693</v>
      </c>
      <c r="C1845" s="30" t="s">
        <v>1964</v>
      </c>
      <c r="D1845" s="36" t="s">
        <v>1601</v>
      </c>
      <c r="E1845" s="115">
        <v>38.35</v>
      </c>
    </row>
    <row r="1846" spans="1:5" x14ac:dyDescent="0.25">
      <c r="A1846" s="35" t="s">
        <v>1599</v>
      </c>
      <c r="B1846" s="36">
        <v>91692</v>
      </c>
      <c r="C1846" s="30" t="s">
        <v>1965</v>
      </c>
      <c r="D1846" s="36" t="s">
        <v>1603</v>
      </c>
      <c r="E1846" s="115">
        <v>39.57</v>
      </c>
    </row>
    <row r="1847" spans="1:5" x14ac:dyDescent="0.25">
      <c r="A1847" s="35" t="s">
        <v>1599</v>
      </c>
      <c r="B1847" s="36">
        <v>102929</v>
      </c>
      <c r="C1847" s="30" t="s">
        <v>1966</v>
      </c>
      <c r="D1847" s="36" t="s">
        <v>1601</v>
      </c>
      <c r="E1847" s="115">
        <v>0</v>
      </c>
    </row>
    <row r="1848" spans="1:5" x14ac:dyDescent="0.25">
      <c r="A1848" s="35" t="s">
        <v>1599</v>
      </c>
      <c r="B1848" s="36">
        <v>102928</v>
      </c>
      <c r="C1848" s="30" t="s">
        <v>1967</v>
      </c>
      <c r="D1848" s="36" t="s">
        <v>1603</v>
      </c>
      <c r="E1848" s="115">
        <v>0</v>
      </c>
    </row>
    <row r="1849" spans="1:5" x14ac:dyDescent="0.25">
      <c r="A1849" s="35" t="s">
        <v>1599</v>
      </c>
      <c r="B1849" s="36">
        <v>95140</v>
      </c>
      <c r="C1849" s="30" t="s">
        <v>1968</v>
      </c>
      <c r="D1849" s="36" t="s">
        <v>1601</v>
      </c>
      <c r="E1849" s="115">
        <v>0.04</v>
      </c>
    </row>
    <row r="1850" spans="1:5" x14ac:dyDescent="0.25">
      <c r="A1850" s="35" t="s">
        <v>1599</v>
      </c>
      <c r="B1850" s="36">
        <v>95139</v>
      </c>
      <c r="C1850" s="30" t="s">
        <v>1969</v>
      </c>
      <c r="D1850" s="36" t="s">
        <v>1603</v>
      </c>
      <c r="E1850" s="115">
        <v>0.06</v>
      </c>
    </row>
    <row r="1851" spans="1:5" x14ac:dyDescent="0.25">
      <c r="A1851" s="35" t="s">
        <v>1599</v>
      </c>
      <c r="B1851" s="36">
        <v>89027</v>
      </c>
      <c r="C1851" s="30" t="s">
        <v>1970</v>
      </c>
      <c r="D1851" s="36" t="s">
        <v>1601</v>
      </c>
      <c r="E1851" s="115">
        <v>5.49</v>
      </c>
    </row>
    <row r="1852" spans="1:5" x14ac:dyDescent="0.25">
      <c r="A1852" s="35" t="s">
        <v>1599</v>
      </c>
      <c r="B1852" s="36">
        <v>89028</v>
      </c>
      <c r="C1852" s="30" t="s">
        <v>1971</v>
      </c>
      <c r="D1852" s="36" t="s">
        <v>1603</v>
      </c>
      <c r="E1852" s="115">
        <v>197.18</v>
      </c>
    </row>
    <row r="1853" spans="1:5" x14ac:dyDescent="0.25">
      <c r="A1853" s="35" t="s">
        <v>1599</v>
      </c>
      <c r="B1853" s="36">
        <v>7031</v>
      </c>
      <c r="C1853" s="30" t="s">
        <v>1972</v>
      </c>
      <c r="D1853" s="36" t="s">
        <v>1601</v>
      </c>
      <c r="E1853" s="115">
        <v>6.76</v>
      </c>
    </row>
    <row r="1854" spans="1:5" x14ac:dyDescent="0.25">
      <c r="A1854" s="35" t="s">
        <v>1599</v>
      </c>
      <c r="B1854" s="36">
        <v>7030</v>
      </c>
      <c r="C1854" s="30" t="s">
        <v>1973</v>
      </c>
      <c r="D1854" s="36" t="s">
        <v>1603</v>
      </c>
      <c r="E1854" s="115">
        <v>292.92</v>
      </c>
    </row>
    <row r="1855" spans="1:5" x14ac:dyDescent="0.25">
      <c r="A1855" s="35" t="s">
        <v>1599</v>
      </c>
      <c r="B1855" s="36">
        <v>102947</v>
      </c>
      <c r="C1855" s="30" t="s">
        <v>1974</v>
      </c>
      <c r="D1855" s="36" t="s">
        <v>1601</v>
      </c>
      <c r="E1855" s="115">
        <v>0</v>
      </c>
    </row>
    <row r="1856" spans="1:5" x14ac:dyDescent="0.25">
      <c r="A1856" s="35" t="s">
        <v>1599</v>
      </c>
      <c r="B1856" s="36">
        <v>102946</v>
      </c>
      <c r="C1856" s="30" t="s">
        <v>1975</v>
      </c>
      <c r="D1856" s="36" t="s">
        <v>1603</v>
      </c>
      <c r="E1856" s="115">
        <v>0</v>
      </c>
    </row>
    <row r="1857" spans="1:5" x14ac:dyDescent="0.25">
      <c r="A1857" s="35" t="s">
        <v>1599</v>
      </c>
      <c r="B1857" s="36">
        <v>104092</v>
      </c>
      <c r="C1857" s="30" t="s">
        <v>1976</v>
      </c>
      <c r="D1857" s="36" t="s">
        <v>1601</v>
      </c>
      <c r="E1857" s="115">
        <v>0.04</v>
      </c>
    </row>
    <row r="1858" spans="1:5" x14ac:dyDescent="0.25">
      <c r="A1858" s="35" t="s">
        <v>1599</v>
      </c>
      <c r="B1858" s="36">
        <v>104091</v>
      </c>
      <c r="C1858" s="30" t="s">
        <v>1977</v>
      </c>
      <c r="D1858" s="36" t="s">
        <v>1603</v>
      </c>
      <c r="E1858" s="115">
        <v>0.66</v>
      </c>
    </row>
    <row r="1859" spans="1:5" x14ac:dyDescent="0.25">
      <c r="A1859" s="35" t="s">
        <v>1599</v>
      </c>
      <c r="B1859" s="36">
        <v>104098</v>
      </c>
      <c r="C1859" s="30" t="s">
        <v>1978</v>
      </c>
      <c r="D1859" s="36" t="s">
        <v>1601</v>
      </c>
      <c r="E1859" s="115">
        <v>0.06</v>
      </c>
    </row>
    <row r="1860" spans="1:5" x14ac:dyDescent="0.25">
      <c r="A1860" s="35" t="s">
        <v>1599</v>
      </c>
      <c r="B1860" s="36">
        <v>104097</v>
      </c>
      <c r="C1860" s="30" t="s">
        <v>1979</v>
      </c>
      <c r="D1860" s="36" t="s">
        <v>1603</v>
      </c>
      <c r="E1860" s="115">
        <v>0.91</v>
      </c>
    </row>
    <row r="1861" spans="1:5" x14ac:dyDescent="0.25">
      <c r="A1861" s="35" t="s">
        <v>1599</v>
      </c>
      <c r="B1861" s="36">
        <v>102905</v>
      </c>
      <c r="C1861" s="30" t="s">
        <v>1980</v>
      </c>
      <c r="D1861" s="36" t="s">
        <v>1601</v>
      </c>
      <c r="E1861" s="115">
        <v>0</v>
      </c>
    </row>
    <row r="1862" spans="1:5" x14ac:dyDescent="0.25">
      <c r="A1862" s="35" t="s">
        <v>1599</v>
      </c>
      <c r="B1862" s="36">
        <v>102904</v>
      </c>
      <c r="C1862" s="30" t="s">
        <v>1981</v>
      </c>
      <c r="D1862" s="36" t="s">
        <v>1603</v>
      </c>
      <c r="E1862" s="115">
        <v>0</v>
      </c>
    </row>
    <row r="1863" spans="1:5" x14ac:dyDescent="0.25">
      <c r="A1863" s="35" t="s">
        <v>1599</v>
      </c>
      <c r="B1863" s="36">
        <v>89031</v>
      </c>
      <c r="C1863" s="30" t="s">
        <v>1982</v>
      </c>
      <c r="D1863" s="36" t="s">
        <v>1601</v>
      </c>
      <c r="E1863" s="115">
        <v>84</v>
      </c>
    </row>
    <row r="1864" spans="1:5" x14ac:dyDescent="0.25">
      <c r="A1864" s="35" t="s">
        <v>1599</v>
      </c>
      <c r="B1864" s="36">
        <v>89032</v>
      </c>
      <c r="C1864" s="30" t="s">
        <v>1983</v>
      </c>
      <c r="D1864" s="36" t="s">
        <v>1603</v>
      </c>
      <c r="E1864" s="115">
        <v>208.99</v>
      </c>
    </row>
    <row r="1865" spans="1:5" x14ac:dyDescent="0.25">
      <c r="A1865" s="35" t="s">
        <v>1599</v>
      </c>
      <c r="B1865" s="36">
        <v>88844</v>
      </c>
      <c r="C1865" s="30" t="s">
        <v>1984</v>
      </c>
      <c r="D1865" s="36" t="s">
        <v>1601</v>
      </c>
      <c r="E1865" s="115">
        <v>86.13</v>
      </c>
    </row>
    <row r="1866" spans="1:5" x14ac:dyDescent="0.25">
      <c r="A1866" s="35" t="s">
        <v>1599</v>
      </c>
      <c r="B1866" s="36">
        <v>88843</v>
      </c>
      <c r="C1866" s="30" t="s">
        <v>1985</v>
      </c>
      <c r="D1866" s="36" t="s">
        <v>1603</v>
      </c>
      <c r="E1866" s="115">
        <v>230.88</v>
      </c>
    </row>
    <row r="1867" spans="1:5" x14ac:dyDescent="0.25">
      <c r="A1867" s="35" t="s">
        <v>1599</v>
      </c>
      <c r="B1867" s="36">
        <v>5853</v>
      </c>
      <c r="C1867" s="30" t="s">
        <v>1986</v>
      </c>
      <c r="D1867" s="36" t="s">
        <v>1601</v>
      </c>
      <c r="E1867" s="115">
        <v>97.57</v>
      </c>
    </row>
    <row r="1868" spans="1:5" x14ac:dyDescent="0.25">
      <c r="A1868" s="35" t="s">
        <v>1599</v>
      </c>
      <c r="B1868" s="36">
        <v>5851</v>
      </c>
      <c r="C1868" s="30" t="s">
        <v>1987</v>
      </c>
      <c r="D1868" s="36" t="s">
        <v>1603</v>
      </c>
      <c r="E1868" s="115">
        <v>273.56</v>
      </c>
    </row>
    <row r="1869" spans="1:5" x14ac:dyDescent="0.25">
      <c r="A1869" s="35" t="s">
        <v>1599</v>
      </c>
      <c r="B1869" s="36">
        <v>5849</v>
      </c>
      <c r="C1869" s="30" t="s">
        <v>1988</v>
      </c>
      <c r="D1869" s="36" t="s">
        <v>1601</v>
      </c>
      <c r="E1869" s="115">
        <v>97.21</v>
      </c>
    </row>
    <row r="1870" spans="1:5" x14ac:dyDescent="0.25">
      <c r="A1870" s="35" t="s">
        <v>1599</v>
      </c>
      <c r="B1870" s="36">
        <v>5847</v>
      </c>
      <c r="C1870" s="30" t="s">
        <v>1989</v>
      </c>
      <c r="D1870" s="36" t="s">
        <v>1603</v>
      </c>
      <c r="E1870" s="115">
        <v>286.39</v>
      </c>
    </row>
    <row r="1871" spans="1:5" x14ac:dyDescent="0.25">
      <c r="A1871" s="35" t="s">
        <v>1599</v>
      </c>
      <c r="B1871" s="36">
        <v>5857</v>
      </c>
      <c r="C1871" s="30" t="s">
        <v>1990</v>
      </c>
      <c r="D1871" s="36" t="s">
        <v>1601</v>
      </c>
      <c r="E1871" s="115">
        <v>232.64</v>
      </c>
    </row>
    <row r="1872" spans="1:5" x14ac:dyDescent="0.25">
      <c r="A1872" s="35" t="s">
        <v>1599</v>
      </c>
      <c r="B1872" s="36">
        <v>5855</v>
      </c>
      <c r="C1872" s="30" t="s">
        <v>1991</v>
      </c>
      <c r="D1872" s="36" t="s">
        <v>1603</v>
      </c>
      <c r="E1872" s="115">
        <v>710.59</v>
      </c>
    </row>
    <row r="1873" spans="1:5" x14ac:dyDescent="0.25">
      <c r="A1873" s="35" t="s">
        <v>1599</v>
      </c>
      <c r="B1873" s="36">
        <v>96021</v>
      </c>
      <c r="C1873" s="30" t="s">
        <v>1992</v>
      </c>
      <c r="D1873" s="36" t="s">
        <v>1601</v>
      </c>
      <c r="E1873" s="115">
        <v>66.8</v>
      </c>
    </row>
    <row r="1874" spans="1:5" x14ac:dyDescent="0.25">
      <c r="A1874" s="35" t="s">
        <v>1599</v>
      </c>
      <c r="B1874" s="36">
        <v>96020</v>
      </c>
      <c r="C1874" s="30" t="s">
        <v>1993</v>
      </c>
      <c r="D1874" s="36" t="s">
        <v>1603</v>
      </c>
      <c r="E1874" s="115">
        <v>196.98</v>
      </c>
    </row>
    <row r="1875" spans="1:5" x14ac:dyDescent="0.25">
      <c r="A1875" s="35" t="s">
        <v>1599</v>
      </c>
      <c r="B1875" s="36">
        <v>96014</v>
      </c>
      <c r="C1875" s="30" t="s">
        <v>1994</v>
      </c>
      <c r="D1875" s="36" t="s">
        <v>1601</v>
      </c>
      <c r="E1875" s="115">
        <v>67.069999999999993</v>
      </c>
    </row>
    <row r="1876" spans="1:5" x14ac:dyDescent="0.25">
      <c r="A1876" s="35" t="s">
        <v>1599</v>
      </c>
      <c r="B1876" s="36">
        <v>96013</v>
      </c>
      <c r="C1876" s="30" t="s">
        <v>1995</v>
      </c>
      <c r="D1876" s="36" t="s">
        <v>1603</v>
      </c>
      <c r="E1876" s="115">
        <v>197.48</v>
      </c>
    </row>
    <row r="1877" spans="1:5" x14ac:dyDescent="0.25">
      <c r="A1877" s="35" t="s">
        <v>1599</v>
      </c>
      <c r="B1877" s="36">
        <v>96029</v>
      </c>
      <c r="C1877" s="30" t="s">
        <v>1996</v>
      </c>
      <c r="D1877" s="36" t="s">
        <v>1601</v>
      </c>
      <c r="E1877" s="115">
        <v>60.35</v>
      </c>
    </row>
    <row r="1878" spans="1:5" x14ac:dyDescent="0.25">
      <c r="A1878" s="35" t="s">
        <v>1599</v>
      </c>
      <c r="B1878" s="36">
        <v>96028</v>
      </c>
      <c r="C1878" s="30" t="s">
        <v>1997</v>
      </c>
      <c r="D1878" s="36" t="s">
        <v>1603</v>
      </c>
      <c r="E1878" s="115">
        <v>152.97</v>
      </c>
    </row>
    <row r="1879" spans="1:5" x14ac:dyDescent="0.25">
      <c r="A1879" s="35" t="s">
        <v>1599</v>
      </c>
      <c r="B1879" s="36">
        <v>96155</v>
      </c>
      <c r="C1879" s="30" t="s">
        <v>1998</v>
      </c>
      <c r="D1879" s="36" t="s">
        <v>1601</v>
      </c>
      <c r="E1879" s="115">
        <v>60.62</v>
      </c>
    </row>
    <row r="1880" spans="1:5" x14ac:dyDescent="0.25">
      <c r="A1880" s="35" t="s">
        <v>1599</v>
      </c>
      <c r="B1880" s="36">
        <v>96157</v>
      </c>
      <c r="C1880" s="30" t="s">
        <v>1999</v>
      </c>
      <c r="D1880" s="36" t="s">
        <v>1603</v>
      </c>
      <c r="E1880" s="115">
        <v>153.47</v>
      </c>
    </row>
    <row r="1881" spans="1:5" x14ac:dyDescent="0.25">
      <c r="A1881" s="35" t="s">
        <v>1599</v>
      </c>
      <c r="B1881" s="36">
        <v>5845</v>
      </c>
      <c r="C1881" s="30" t="s">
        <v>2000</v>
      </c>
      <c r="D1881" s="36" t="s">
        <v>1601</v>
      </c>
      <c r="E1881" s="115">
        <v>62.36</v>
      </c>
    </row>
    <row r="1882" spans="1:5" x14ac:dyDescent="0.25">
      <c r="A1882" s="35" t="s">
        <v>1599</v>
      </c>
      <c r="B1882" s="36">
        <v>5843</v>
      </c>
      <c r="C1882" s="30" t="s">
        <v>2001</v>
      </c>
      <c r="D1882" s="36" t="s">
        <v>1603</v>
      </c>
      <c r="E1882" s="115">
        <v>188.68</v>
      </c>
    </row>
    <row r="1883" spans="1:5" x14ac:dyDescent="0.25">
      <c r="A1883" s="35" t="s">
        <v>1599</v>
      </c>
      <c r="B1883" s="36">
        <v>89036</v>
      </c>
      <c r="C1883" s="30" t="s">
        <v>2002</v>
      </c>
      <c r="D1883" s="36" t="s">
        <v>1601</v>
      </c>
      <c r="E1883" s="115">
        <v>55.88</v>
      </c>
    </row>
    <row r="1884" spans="1:5" x14ac:dyDescent="0.25">
      <c r="A1884" s="35" t="s">
        <v>1599</v>
      </c>
      <c r="B1884" s="36">
        <v>89035</v>
      </c>
      <c r="C1884" s="30" t="s">
        <v>2003</v>
      </c>
      <c r="D1884" s="36" t="s">
        <v>1603</v>
      </c>
      <c r="E1884" s="115">
        <v>144.63999999999999</v>
      </c>
    </row>
    <row r="1885" spans="1:5" x14ac:dyDescent="0.25">
      <c r="A1885" s="35" t="s">
        <v>1599</v>
      </c>
      <c r="B1885" s="36">
        <v>102911</v>
      </c>
      <c r="C1885" s="30" t="s">
        <v>2004</v>
      </c>
      <c r="D1885" s="36" t="s">
        <v>1601</v>
      </c>
      <c r="E1885" s="115">
        <v>0</v>
      </c>
    </row>
    <row r="1886" spans="1:5" x14ac:dyDescent="0.25">
      <c r="A1886" s="35" t="s">
        <v>1599</v>
      </c>
      <c r="B1886" s="36">
        <v>102910</v>
      </c>
      <c r="C1886" s="30" t="s">
        <v>2005</v>
      </c>
      <c r="D1886" s="36" t="s">
        <v>1603</v>
      </c>
      <c r="E1886" s="115">
        <v>0</v>
      </c>
    </row>
    <row r="1887" spans="1:5" x14ac:dyDescent="0.25">
      <c r="A1887" s="35" t="s">
        <v>1599</v>
      </c>
      <c r="B1887" s="36">
        <v>93440</v>
      </c>
      <c r="C1887" s="30" t="s">
        <v>2006</v>
      </c>
      <c r="D1887" s="36" t="s">
        <v>1601</v>
      </c>
      <c r="E1887" s="115">
        <v>184.56</v>
      </c>
    </row>
    <row r="1888" spans="1:5" x14ac:dyDescent="0.25">
      <c r="A1888" s="35" t="s">
        <v>1599</v>
      </c>
      <c r="B1888" s="36">
        <v>93439</v>
      </c>
      <c r="C1888" s="30" t="s">
        <v>2007</v>
      </c>
      <c r="D1888" s="36" t="s">
        <v>1603</v>
      </c>
      <c r="E1888" s="115">
        <v>317.85000000000002</v>
      </c>
    </row>
    <row r="1889" spans="1:5" x14ac:dyDescent="0.25">
      <c r="A1889" s="35" t="s">
        <v>1599</v>
      </c>
      <c r="B1889" s="36">
        <v>100648</v>
      </c>
      <c r="C1889" s="30" t="s">
        <v>2008</v>
      </c>
      <c r="D1889" s="36" t="s">
        <v>1601</v>
      </c>
      <c r="E1889" s="115">
        <v>640.97</v>
      </c>
    </row>
    <row r="1890" spans="1:5" x14ac:dyDescent="0.25">
      <c r="A1890" s="35" t="s">
        <v>1599</v>
      </c>
      <c r="B1890" s="36">
        <v>100647</v>
      </c>
      <c r="C1890" s="30" t="s">
        <v>2009</v>
      </c>
      <c r="D1890" s="36" t="s">
        <v>1603</v>
      </c>
      <c r="E1890" s="115">
        <v>7225.02</v>
      </c>
    </row>
    <row r="1891" spans="1:5" x14ac:dyDescent="0.25">
      <c r="A1891" s="35" t="s">
        <v>1599</v>
      </c>
      <c r="B1891" s="36">
        <v>5829</v>
      </c>
      <c r="C1891" s="30" t="s">
        <v>2010</v>
      </c>
      <c r="D1891" s="36" t="s">
        <v>1601</v>
      </c>
      <c r="E1891" s="115">
        <v>214.32</v>
      </c>
    </row>
    <row r="1892" spans="1:5" x14ac:dyDescent="0.25">
      <c r="A1892" s="35" t="s">
        <v>1599</v>
      </c>
      <c r="B1892" s="36">
        <v>5823</v>
      </c>
      <c r="C1892" s="30" t="s">
        <v>2011</v>
      </c>
      <c r="D1892" s="36" t="s">
        <v>1603</v>
      </c>
      <c r="E1892" s="115">
        <v>270.17</v>
      </c>
    </row>
    <row r="1893" spans="1:5" x14ac:dyDescent="0.25">
      <c r="A1893" s="35" t="s">
        <v>1599</v>
      </c>
      <c r="B1893" s="36">
        <v>106095</v>
      </c>
      <c r="C1893" s="30" t="s">
        <v>2012</v>
      </c>
      <c r="D1893" s="36" t="s">
        <v>1601</v>
      </c>
      <c r="E1893" s="115">
        <v>120.17</v>
      </c>
    </row>
    <row r="1894" spans="1:5" x14ac:dyDescent="0.25">
      <c r="A1894" s="35" t="s">
        <v>1599</v>
      </c>
      <c r="B1894" s="36">
        <v>106094</v>
      </c>
      <c r="C1894" s="30" t="s">
        <v>2013</v>
      </c>
      <c r="D1894" s="36" t="s">
        <v>1603</v>
      </c>
      <c r="E1894" s="115">
        <v>353.72</v>
      </c>
    </row>
    <row r="1895" spans="1:5" x14ac:dyDescent="0.25">
      <c r="A1895" s="35" t="s">
        <v>1599</v>
      </c>
      <c r="B1895" s="36">
        <v>100642</v>
      </c>
      <c r="C1895" s="30" t="s">
        <v>2014</v>
      </c>
      <c r="D1895" s="36" t="s">
        <v>1601</v>
      </c>
      <c r="E1895" s="115">
        <v>326.73</v>
      </c>
    </row>
    <row r="1896" spans="1:5" x14ac:dyDescent="0.25">
      <c r="A1896" s="35" t="s">
        <v>1599</v>
      </c>
      <c r="B1896" s="36">
        <v>100641</v>
      </c>
      <c r="C1896" s="30" t="s">
        <v>2015</v>
      </c>
      <c r="D1896" s="36" t="s">
        <v>1603</v>
      </c>
      <c r="E1896" s="115">
        <v>5296.86</v>
      </c>
    </row>
    <row r="1897" spans="1:5" x14ac:dyDescent="0.25">
      <c r="A1897" s="35" t="s">
        <v>1599</v>
      </c>
      <c r="B1897" s="36">
        <v>93434</v>
      </c>
      <c r="C1897" s="30" t="s">
        <v>2016</v>
      </c>
      <c r="D1897" s="36" t="s">
        <v>1601</v>
      </c>
      <c r="E1897" s="115">
        <v>400.21</v>
      </c>
    </row>
    <row r="1898" spans="1:5" x14ac:dyDescent="0.25">
      <c r="A1898" s="35" t="s">
        <v>1599</v>
      </c>
      <c r="B1898" s="36">
        <v>93433</v>
      </c>
      <c r="C1898" s="30" t="s">
        <v>2017</v>
      </c>
      <c r="D1898" s="36" t="s">
        <v>1603</v>
      </c>
      <c r="E1898" s="115">
        <v>2969.63</v>
      </c>
    </row>
    <row r="1899" spans="1:5" x14ac:dyDescent="0.25">
      <c r="A1899" s="35" t="s">
        <v>1599</v>
      </c>
      <c r="B1899" s="36">
        <v>95122</v>
      </c>
      <c r="C1899" s="30" t="s">
        <v>2018</v>
      </c>
      <c r="D1899" s="36" t="s">
        <v>1601</v>
      </c>
      <c r="E1899" s="115">
        <v>276.60000000000002</v>
      </c>
    </row>
    <row r="1900" spans="1:5" x14ac:dyDescent="0.25">
      <c r="A1900" s="35" t="s">
        <v>1599</v>
      </c>
      <c r="B1900" s="36">
        <v>95121</v>
      </c>
      <c r="C1900" s="30" t="s">
        <v>2019</v>
      </c>
      <c r="D1900" s="36" t="s">
        <v>1603</v>
      </c>
      <c r="E1900" s="115">
        <v>418.47</v>
      </c>
    </row>
    <row r="1901" spans="1:5" x14ac:dyDescent="0.25">
      <c r="A1901" s="35" t="s">
        <v>1599</v>
      </c>
      <c r="B1901" s="36">
        <v>103662</v>
      </c>
      <c r="C1901" s="30" t="s">
        <v>2020</v>
      </c>
      <c r="D1901" s="36" t="s">
        <v>1601</v>
      </c>
      <c r="E1901" s="115">
        <v>0</v>
      </c>
    </row>
    <row r="1902" spans="1:5" x14ac:dyDescent="0.25">
      <c r="A1902" s="35" t="s">
        <v>1599</v>
      </c>
      <c r="B1902" s="36">
        <v>103661</v>
      </c>
      <c r="C1902" s="30" t="s">
        <v>2021</v>
      </c>
      <c r="D1902" s="36" t="s">
        <v>1603</v>
      </c>
      <c r="E1902" s="115">
        <v>0</v>
      </c>
    </row>
    <row r="1903" spans="1:5" x14ac:dyDescent="0.25">
      <c r="A1903" s="35" t="s">
        <v>1599</v>
      </c>
      <c r="B1903" s="36">
        <v>5841</v>
      </c>
      <c r="C1903" s="30" t="s">
        <v>2022</v>
      </c>
      <c r="D1903" s="36" t="s">
        <v>1601</v>
      </c>
      <c r="E1903" s="115">
        <v>4.97</v>
      </c>
    </row>
    <row r="1904" spans="1:5" x14ac:dyDescent="0.25">
      <c r="A1904" s="35" t="s">
        <v>1599</v>
      </c>
      <c r="B1904" s="36">
        <v>5839</v>
      </c>
      <c r="C1904" s="30" t="s">
        <v>2023</v>
      </c>
      <c r="D1904" s="36" t="s">
        <v>1603</v>
      </c>
      <c r="E1904" s="115">
        <v>9.89</v>
      </c>
    </row>
    <row r="1905" spans="1:5" x14ac:dyDescent="0.25">
      <c r="A1905" s="35" t="s">
        <v>1599</v>
      </c>
      <c r="B1905" s="36">
        <v>90587</v>
      </c>
      <c r="C1905" s="30" t="s">
        <v>2024</v>
      </c>
      <c r="D1905" s="36" t="s">
        <v>1601</v>
      </c>
      <c r="E1905" s="115">
        <v>0.51</v>
      </c>
    </row>
    <row r="1906" spans="1:5" x14ac:dyDescent="0.25">
      <c r="A1906" s="35" t="s">
        <v>1599</v>
      </c>
      <c r="B1906" s="36">
        <v>90586</v>
      </c>
      <c r="C1906" s="30" t="s">
        <v>2025</v>
      </c>
      <c r="D1906" s="36" t="s">
        <v>1603</v>
      </c>
      <c r="E1906" s="115">
        <v>1.28</v>
      </c>
    </row>
    <row r="1907" spans="1:5" x14ac:dyDescent="0.25">
      <c r="A1907" s="35" t="s">
        <v>1599</v>
      </c>
      <c r="B1907" s="36">
        <v>106392</v>
      </c>
      <c r="C1907" s="30" t="s">
        <v>2026</v>
      </c>
      <c r="D1907" s="36" t="s">
        <v>1601</v>
      </c>
      <c r="E1907" s="115">
        <v>136.25</v>
      </c>
    </row>
    <row r="1908" spans="1:5" x14ac:dyDescent="0.25">
      <c r="A1908" s="35" t="s">
        <v>1599</v>
      </c>
      <c r="B1908" s="36">
        <v>106389</v>
      </c>
      <c r="C1908" s="30" t="s">
        <v>2027</v>
      </c>
      <c r="D1908" s="36" t="s">
        <v>1603</v>
      </c>
      <c r="E1908" s="115">
        <v>354.98</v>
      </c>
    </row>
    <row r="1909" spans="1:5" x14ac:dyDescent="0.25">
      <c r="A1909" s="35" t="s">
        <v>1599</v>
      </c>
      <c r="B1909" s="36">
        <v>106391</v>
      </c>
      <c r="C1909" s="30" t="s">
        <v>2028</v>
      </c>
      <c r="D1909" s="36" t="s">
        <v>1601</v>
      </c>
      <c r="E1909" s="115">
        <v>269.89</v>
      </c>
    </row>
    <row r="1910" spans="1:5" x14ac:dyDescent="0.25">
      <c r="A1910" s="35" t="s">
        <v>1599</v>
      </c>
      <c r="B1910" s="36">
        <v>106388</v>
      </c>
      <c r="C1910" s="30" t="s">
        <v>2029</v>
      </c>
      <c r="D1910" s="36" t="s">
        <v>1603</v>
      </c>
      <c r="E1910" s="115">
        <v>669.66</v>
      </c>
    </row>
    <row r="1911" spans="1:5" x14ac:dyDescent="0.25">
      <c r="A1911" s="35" t="s">
        <v>1599</v>
      </c>
      <c r="B1911" s="36">
        <v>5837</v>
      </c>
      <c r="C1911" s="30" t="s">
        <v>2030</v>
      </c>
      <c r="D1911" s="36" t="s">
        <v>1601</v>
      </c>
      <c r="E1911" s="115">
        <v>157.06</v>
      </c>
    </row>
    <row r="1912" spans="1:5" x14ac:dyDescent="0.25">
      <c r="A1912" s="35" t="s">
        <v>1599</v>
      </c>
      <c r="B1912" s="36">
        <v>5835</v>
      </c>
      <c r="C1912" s="30" t="s">
        <v>2031</v>
      </c>
      <c r="D1912" s="36" t="s">
        <v>1603</v>
      </c>
      <c r="E1912" s="115">
        <v>395.89</v>
      </c>
    </row>
    <row r="1913" spans="1:5" x14ac:dyDescent="0.25">
      <c r="A1913" s="35" t="s">
        <v>1599</v>
      </c>
      <c r="B1913" s="36">
        <v>89257</v>
      </c>
      <c r="C1913" s="30" t="s">
        <v>2032</v>
      </c>
      <c r="D1913" s="36" t="s">
        <v>1603</v>
      </c>
      <c r="E1913" s="115">
        <v>344.16</v>
      </c>
    </row>
    <row r="1914" spans="1:5" x14ac:dyDescent="0.25">
      <c r="A1914" s="35" t="s">
        <v>1599</v>
      </c>
      <c r="B1914" s="36">
        <v>89258</v>
      </c>
      <c r="C1914" s="30" t="s">
        <v>2033</v>
      </c>
      <c r="D1914" s="36" t="s">
        <v>1601</v>
      </c>
      <c r="E1914" s="115">
        <v>135.54</v>
      </c>
    </row>
    <row r="1915" spans="1:5" x14ac:dyDescent="0.25">
      <c r="A1915" s="35" t="s">
        <v>1599</v>
      </c>
      <c r="B1915" s="36">
        <v>106393</v>
      </c>
      <c r="C1915" s="30" t="s">
        <v>2034</v>
      </c>
      <c r="D1915" s="36" t="s">
        <v>1601</v>
      </c>
      <c r="E1915" s="115">
        <v>154.6</v>
      </c>
    </row>
    <row r="1916" spans="1:5" x14ac:dyDescent="0.25">
      <c r="A1916" s="35" t="s">
        <v>1599</v>
      </c>
      <c r="B1916" s="36">
        <v>106390</v>
      </c>
      <c r="C1916" s="30" t="s">
        <v>2035</v>
      </c>
      <c r="D1916" s="36" t="s">
        <v>1603</v>
      </c>
      <c r="E1916" s="115">
        <v>377.28</v>
      </c>
    </row>
    <row r="1917" spans="1:5" x14ac:dyDescent="0.25">
      <c r="A1917" s="35" t="s">
        <v>2036</v>
      </c>
      <c r="B1917" s="36">
        <v>97621</v>
      </c>
      <c r="C1917" s="30" t="s">
        <v>2037</v>
      </c>
      <c r="D1917" s="36" t="s">
        <v>189</v>
      </c>
      <c r="E1917" s="115">
        <v>170.69</v>
      </c>
    </row>
    <row r="1918" spans="1:5" x14ac:dyDescent="0.25">
      <c r="A1918" s="35" t="s">
        <v>2036</v>
      </c>
      <c r="B1918" s="36">
        <v>97622</v>
      </c>
      <c r="C1918" s="30" t="s">
        <v>2038</v>
      </c>
      <c r="D1918" s="36" t="s">
        <v>189</v>
      </c>
      <c r="E1918" s="115">
        <v>83.19</v>
      </c>
    </row>
    <row r="1919" spans="1:5" x14ac:dyDescent="0.25">
      <c r="A1919" s="35" t="s">
        <v>2036</v>
      </c>
      <c r="B1919" s="36">
        <v>97623</v>
      </c>
      <c r="C1919" s="30" t="s">
        <v>2039</v>
      </c>
      <c r="D1919" s="36" t="s">
        <v>189</v>
      </c>
      <c r="E1919" s="115">
        <v>254.83</v>
      </c>
    </row>
    <row r="1920" spans="1:5" x14ac:dyDescent="0.25">
      <c r="A1920" s="35" t="s">
        <v>2036</v>
      </c>
      <c r="B1920" s="36">
        <v>97624</v>
      </c>
      <c r="C1920" s="30" t="s">
        <v>2040</v>
      </c>
      <c r="D1920" s="36" t="s">
        <v>189</v>
      </c>
      <c r="E1920" s="115">
        <v>156.4</v>
      </c>
    </row>
    <row r="1921" spans="1:5" x14ac:dyDescent="0.25">
      <c r="A1921" s="35" t="s">
        <v>2036</v>
      </c>
      <c r="B1921" s="36">
        <v>97625</v>
      </c>
      <c r="C1921" s="30" t="s">
        <v>2041</v>
      </c>
      <c r="D1921" s="36" t="s">
        <v>189</v>
      </c>
      <c r="E1921" s="115">
        <v>61.69</v>
      </c>
    </row>
    <row r="1922" spans="1:5" x14ac:dyDescent="0.25">
      <c r="A1922" s="35" t="s">
        <v>2036</v>
      </c>
      <c r="B1922" s="36">
        <v>104791</v>
      </c>
      <c r="C1922" s="30" t="s">
        <v>2042</v>
      </c>
      <c r="D1922" s="36" t="s">
        <v>97</v>
      </c>
      <c r="E1922" s="115">
        <v>8.7799999999999994</v>
      </c>
    </row>
    <row r="1923" spans="1:5" x14ac:dyDescent="0.25">
      <c r="A1923" s="35" t="s">
        <v>2036</v>
      </c>
      <c r="B1923" s="36">
        <v>97631</v>
      </c>
      <c r="C1923" s="30" t="s">
        <v>2043</v>
      </c>
      <c r="D1923" s="36" t="s">
        <v>97</v>
      </c>
      <c r="E1923" s="115">
        <v>16.78</v>
      </c>
    </row>
    <row r="1924" spans="1:5" x14ac:dyDescent="0.25">
      <c r="A1924" s="35" t="s">
        <v>2036</v>
      </c>
      <c r="B1924" s="36">
        <v>97630</v>
      </c>
      <c r="C1924" s="30" t="s">
        <v>2044</v>
      </c>
      <c r="D1924" s="36" t="s">
        <v>189</v>
      </c>
      <c r="E1924" s="115">
        <v>0</v>
      </c>
    </row>
    <row r="1925" spans="1:5" x14ac:dyDescent="0.25">
      <c r="A1925" s="35" t="s">
        <v>2036</v>
      </c>
      <c r="B1925" s="36">
        <v>104796</v>
      </c>
      <c r="C1925" s="30" t="s">
        <v>2045</v>
      </c>
      <c r="D1925" s="36" t="s">
        <v>106</v>
      </c>
      <c r="E1925" s="115">
        <v>18.59</v>
      </c>
    </row>
    <row r="1926" spans="1:5" x14ac:dyDescent="0.25">
      <c r="A1926" s="35" t="s">
        <v>2036</v>
      </c>
      <c r="B1926" s="36">
        <v>97628</v>
      </c>
      <c r="C1926" s="30" t="s">
        <v>2046</v>
      </c>
      <c r="D1926" s="36" t="s">
        <v>189</v>
      </c>
      <c r="E1926" s="115">
        <v>389.37</v>
      </c>
    </row>
    <row r="1927" spans="1:5" x14ac:dyDescent="0.25">
      <c r="A1927" s="35" t="s">
        <v>2036</v>
      </c>
      <c r="B1927" s="36">
        <v>97629</v>
      </c>
      <c r="C1927" s="30" t="s">
        <v>2047</v>
      </c>
      <c r="D1927" s="36" t="s">
        <v>189</v>
      </c>
      <c r="E1927" s="115">
        <v>122.1</v>
      </c>
    </row>
    <row r="1928" spans="1:5" x14ac:dyDescent="0.25">
      <c r="A1928" s="35" t="s">
        <v>2036</v>
      </c>
      <c r="B1928" s="36">
        <v>97626</v>
      </c>
      <c r="C1928" s="30" t="s">
        <v>2048</v>
      </c>
      <c r="D1928" s="36" t="s">
        <v>189</v>
      </c>
      <c r="E1928" s="115">
        <v>836.03</v>
      </c>
    </row>
    <row r="1929" spans="1:5" x14ac:dyDescent="0.25">
      <c r="A1929" s="35" t="s">
        <v>2036</v>
      </c>
      <c r="B1929" s="36">
        <v>97627</v>
      </c>
      <c r="C1929" s="30" t="s">
        <v>2049</v>
      </c>
      <c r="D1929" s="36" t="s">
        <v>189</v>
      </c>
      <c r="E1929" s="115">
        <v>262.2</v>
      </c>
    </row>
    <row r="1930" spans="1:5" x14ac:dyDescent="0.25">
      <c r="A1930" s="35" t="s">
        <v>2036</v>
      </c>
      <c r="B1930" s="36">
        <v>104789</v>
      </c>
      <c r="C1930" s="30" t="s">
        <v>2050</v>
      </c>
      <c r="D1930" s="36" t="s">
        <v>189</v>
      </c>
      <c r="E1930" s="115">
        <v>292.76</v>
      </c>
    </row>
    <row r="1931" spans="1:5" x14ac:dyDescent="0.25">
      <c r="A1931" s="35" t="s">
        <v>2036</v>
      </c>
      <c r="B1931" s="36">
        <v>104790</v>
      </c>
      <c r="C1931" s="30" t="s">
        <v>2051</v>
      </c>
      <c r="D1931" s="36" t="s">
        <v>189</v>
      </c>
      <c r="E1931" s="115">
        <v>135.22999999999999</v>
      </c>
    </row>
    <row r="1932" spans="1:5" x14ac:dyDescent="0.25">
      <c r="A1932" s="35" t="s">
        <v>2036</v>
      </c>
      <c r="B1932" s="36">
        <v>97633</v>
      </c>
      <c r="C1932" s="30" t="s">
        <v>2052</v>
      </c>
      <c r="D1932" s="36" t="s">
        <v>97</v>
      </c>
      <c r="E1932" s="115">
        <v>33.51</v>
      </c>
    </row>
    <row r="1933" spans="1:5" x14ac:dyDescent="0.25">
      <c r="A1933" s="35" t="s">
        <v>2036</v>
      </c>
      <c r="B1933" s="36">
        <v>97634</v>
      </c>
      <c r="C1933" s="30" t="s">
        <v>2053</v>
      </c>
      <c r="D1933" s="36" t="s">
        <v>97</v>
      </c>
      <c r="E1933" s="115">
        <v>9.8699999999999992</v>
      </c>
    </row>
    <row r="1934" spans="1:5" x14ac:dyDescent="0.25">
      <c r="A1934" s="35" t="s">
        <v>2036</v>
      </c>
      <c r="B1934" s="36">
        <v>97632</v>
      </c>
      <c r="C1934" s="30" t="s">
        <v>2054</v>
      </c>
      <c r="D1934" s="36" t="s">
        <v>106</v>
      </c>
      <c r="E1934" s="115">
        <v>3.83</v>
      </c>
    </row>
    <row r="1935" spans="1:5" x14ac:dyDescent="0.25">
      <c r="A1935" s="35" t="s">
        <v>2036</v>
      </c>
      <c r="B1935" s="36">
        <v>97636</v>
      </c>
      <c r="C1935" s="30" t="s">
        <v>2055</v>
      </c>
      <c r="D1935" s="36" t="s">
        <v>97</v>
      </c>
      <c r="E1935" s="115">
        <v>26.74</v>
      </c>
    </row>
    <row r="1936" spans="1:5" x14ac:dyDescent="0.25">
      <c r="A1936" s="35" t="s">
        <v>2036</v>
      </c>
      <c r="B1936" s="36">
        <v>104797</v>
      </c>
      <c r="C1936" s="30" t="s">
        <v>2056</v>
      </c>
      <c r="D1936" s="36" t="s">
        <v>106</v>
      </c>
      <c r="E1936" s="115">
        <v>23.26</v>
      </c>
    </row>
    <row r="1937" spans="1:5" x14ac:dyDescent="0.25">
      <c r="A1937" s="35" t="s">
        <v>2036</v>
      </c>
      <c r="B1937" s="36">
        <v>104803</v>
      </c>
      <c r="C1937" s="30" t="s">
        <v>2057</v>
      </c>
      <c r="D1937" s="36" t="s">
        <v>106</v>
      </c>
      <c r="E1937" s="115">
        <v>6.72</v>
      </c>
    </row>
    <row r="1938" spans="1:5" x14ac:dyDescent="0.25">
      <c r="A1938" s="35" t="s">
        <v>2036</v>
      </c>
      <c r="B1938" s="36">
        <v>97664</v>
      </c>
      <c r="C1938" s="30" t="s">
        <v>2058</v>
      </c>
      <c r="D1938" s="36" t="s">
        <v>99</v>
      </c>
      <c r="E1938" s="115">
        <v>2.31</v>
      </c>
    </row>
    <row r="1939" spans="1:5" x14ac:dyDescent="0.25">
      <c r="A1939" s="35" t="s">
        <v>2036</v>
      </c>
      <c r="B1939" s="36">
        <v>104801</v>
      </c>
      <c r="C1939" s="30" t="s">
        <v>2059</v>
      </c>
      <c r="D1939" s="36" t="s">
        <v>97</v>
      </c>
      <c r="E1939" s="115">
        <v>20.84</v>
      </c>
    </row>
    <row r="1940" spans="1:5" x14ac:dyDescent="0.25">
      <c r="A1940" s="35" t="s">
        <v>2036</v>
      </c>
      <c r="B1940" s="36">
        <v>97661</v>
      </c>
      <c r="C1940" s="30" t="s">
        <v>2060</v>
      </c>
      <c r="D1940" s="36" t="s">
        <v>106</v>
      </c>
      <c r="E1940" s="115">
        <v>1.04</v>
      </c>
    </row>
    <row r="1941" spans="1:5" x14ac:dyDescent="0.25">
      <c r="A1941" s="35" t="s">
        <v>2036</v>
      </c>
      <c r="B1941" s="36">
        <v>104794</v>
      </c>
      <c r="C1941" s="30" t="s">
        <v>2061</v>
      </c>
      <c r="D1941" s="36" t="s">
        <v>106</v>
      </c>
      <c r="E1941" s="115">
        <v>1.41</v>
      </c>
    </row>
    <row r="1942" spans="1:5" x14ac:dyDescent="0.25">
      <c r="A1942" s="35" t="s">
        <v>2036</v>
      </c>
      <c r="B1942" s="36">
        <v>104795</v>
      </c>
      <c r="C1942" s="30" t="s">
        <v>2062</v>
      </c>
      <c r="D1942" s="36" t="s">
        <v>106</v>
      </c>
      <c r="E1942" s="115">
        <v>1.98</v>
      </c>
    </row>
    <row r="1943" spans="1:5" x14ac:dyDescent="0.25">
      <c r="A1943" s="35" t="s">
        <v>2036</v>
      </c>
      <c r="B1943" s="36">
        <v>104792</v>
      </c>
      <c r="C1943" s="30" t="s">
        <v>2063</v>
      </c>
      <c r="D1943" s="36" t="s">
        <v>106</v>
      </c>
      <c r="E1943" s="115">
        <v>0.57999999999999996</v>
      </c>
    </row>
    <row r="1944" spans="1:5" x14ac:dyDescent="0.25">
      <c r="A1944" s="35" t="s">
        <v>2036</v>
      </c>
      <c r="B1944" s="36">
        <v>104793</v>
      </c>
      <c r="C1944" s="30" t="s">
        <v>2064</v>
      </c>
      <c r="D1944" s="36" t="s">
        <v>106</v>
      </c>
      <c r="E1944" s="115">
        <v>0.8</v>
      </c>
    </row>
    <row r="1945" spans="1:5" x14ac:dyDescent="0.25">
      <c r="A1945" s="35" t="s">
        <v>2036</v>
      </c>
      <c r="B1945" s="36">
        <v>104800</v>
      </c>
      <c r="C1945" s="30" t="s">
        <v>2065</v>
      </c>
      <c r="D1945" s="36" t="s">
        <v>106</v>
      </c>
      <c r="E1945" s="115">
        <v>13.72</v>
      </c>
    </row>
    <row r="1946" spans="1:5" x14ac:dyDescent="0.25">
      <c r="A1946" s="35" t="s">
        <v>2036</v>
      </c>
      <c r="B1946" s="36">
        <v>97638</v>
      </c>
      <c r="C1946" s="30" t="s">
        <v>2066</v>
      </c>
      <c r="D1946" s="36" t="s">
        <v>97</v>
      </c>
      <c r="E1946" s="115">
        <v>12.13</v>
      </c>
    </row>
    <row r="1947" spans="1:5" x14ac:dyDescent="0.25">
      <c r="A1947" s="35" t="s">
        <v>2036</v>
      </c>
      <c r="B1947" s="36">
        <v>97641</v>
      </c>
      <c r="C1947" s="30" t="s">
        <v>2067</v>
      </c>
      <c r="D1947" s="36" t="s">
        <v>97</v>
      </c>
      <c r="E1947" s="115">
        <v>4.2699999999999996</v>
      </c>
    </row>
    <row r="1948" spans="1:5" x14ac:dyDescent="0.25">
      <c r="A1948" s="35" t="s">
        <v>2036</v>
      </c>
      <c r="B1948" s="36">
        <v>97640</v>
      </c>
      <c r="C1948" s="30" t="s">
        <v>2068</v>
      </c>
      <c r="D1948" s="36" t="s">
        <v>97</v>
      </c>
      <c r="E1948" s="115">
        <v>2.83</v>
      </c>
    </row>
    <row r="1949" spans="1:5" x14ac:dyDescent="0.25">
      <c r="A1949" s="35" t="s">
        <v>2036</v>
      </c>
      <c r="B1949" s="36">
        <v>97660</v>
      </c>
      <c r="C1949" s="30" t="s">
        <v>2069</v>
      </c>
      <c r="D1949" s="36" t="s">
        <v>99</v>
      </c>
      <c r="E1949" s="115">
        <v>0.97</v>
      </c>
    </row>
    <row r="1950" spans="1:5" x14ac:dyDescent="0.25">
      <c r="A1950" s="35" t="s">
        <v>2036</v>
      </c>
      <c r="B1950" s="36">
        <v>97645</v>
      </c>
      <c r="C1950" s="30" t="s">
        <v>2070</v>
      </c>
      <c r="D1950" s="36" t="s">
        <v>97</v>
      </c>
      <c r="E1950" s="115">
        <v>36.200000000000003</v>
      </c>
    </row>
    <row r="1951" spans="1:5" x14ac:dyDescent="0.25">
      <c r="A1951" s="35" t="s">
        <v>2036</v>
      </c>
      <c r="B1951" s="36">
        <v>97663</v>
      </c>
      <c r="C1951" s="30" t="s">
        <v>2071</v>
      </c>
      <c r="D1951" s="36" t="s">
        <v>99</v>
      </c>
      <c r="E1951" s="115">
        <v>18.59</v>
      </c>
    </row>
    <row r="1952" spans="1:5" x14ac:dyDescent="0.25">
      <c r="A1952" s="35" t="s">
        <v>2036</v>
      </c>
      <c r="B1952" s="36">
        <v>97665</v>
      </c>
      <c r="C1952" s="30" t="s">
        <v>2072</v>
      </c>
      <c r="D1952" s="36" t="s">
        <v>99</v>
      </c>
      <c r="E1952" s="115">
        <v>2.65</v>
      </c>
    </row>
    <row r="1953" spans="1:5" x14ac:dyDescent="0.25">
      <c r="A1953" s="35" t="s">
        <v>2036</v>
      </c>
      <c r="B1953" s="36">
        <v>97666</v>
      </c>
      <c r="C1953" s="30" t="s">
        <v>2073</v>
      </c>
      <c r="D1953" s="36" t="s">
        <v>99</v>
      </c>
      <c r="E1953" s="115">
        <v>13.55</v>
      </c>
    </row>
    <row r="1954" spans="1:5" x14ac:dyDescent="0.25">
      <c r="A1954" s="35" t="s">
        <v>2036</v>
      </c>
      <c r="B1954" s="36">
        <v>97635</v>
      </c>
      <c r="C1954" s="30" t="s">
        <v>2074</v>
      </c>
      <c r="D1954" s="36" t="s">
        <v>97</v>
      </c>
      <c r="E1954" s="115">
        <v>23.72</v>
      </c>
    </row>
    <row r="1955" spans="1:5" x14ac:dyDescent="0.25">
      <c r="A1955" s="35" t="s">
        <v>2036</v>
      </c>
      <c r="B1955" s="36">
        <v>97643</v>
      </c>
      <c r="C1955" s="30" t="s">
        <v>2075</v>
      </c>
      <c r="D1955" s="36" t="s">
        <v>97</v>
      </c>
      <c r="E1955" s="115">
        <v>37.07</v>
      </c>
    </row>
    <row r="1956" spans="1:5" x14ac:dyDescent="0.25">
      <c r="A1956" s="35" t="s">
        <v>2036</v>
      </c>
      <c r="B1956" s="36">
        <v>104799</v>
      </c>
      <c r="C1956" s="30" t="s">
        <v>2076</v>
      </c>
      <c r="D1956" s="36" t="s">
        <v>97</v>
      </c>
      <c r="E1956" s="115">
        <v>15.66</v>
      </c>
    </row>
    <row r="1957" spans="1:5" x14ac:dyDescent="0.25">
      <c r="A1957" s="35" t="s">
        <v>2036</v>
      </c>
      <c r="B1957" s="36">
        <v>97639</v>
      </c>
      <c r="C1957" s="30" t="s">
        <v>2077</v>
      </c>
      <c r="D1957" s="36" t="s">
        <v>97</v>
      </c>
      <c r="E1957" s="115">
        <v>30.27</v>
      </c>
    </row>
    <row r="1958" spans="1:5" x14ac:dyDescent="0.25">
      <c r="A1958" s="35" t="s">
        <v>2036</v>
      </c>
      <c r="B1958" s="36">
        <v>97644</v>
      </c>
      <c r="C1958" s="30" t="s">
        <v>2078</v>
      </c>
      <c r="D1958" s="36" t="s">
        <v>97</v>
      </c>
      <c r="E1958" s="115">
        <v>14.01</v>
      </c>
    </row>
    <row r="1959" spans="1:5" x14ac:dyDescent="0.25">
      <c r="A1959" s="35" t="s">
        <v>2036</v>
      </c>
      <c r="B1959" s="36">
        <v>97648</v>
      </c>
      <c r="C1959" s="30" t="s">
        <v>2079</v>
      </c>
      <c r="D1959" s="36" t="s">
        <v>97</v>
      </c>
      <c r="E1959" s="115">
        <v>3</v>
      </c>
    </row>
    <row r="1960" spans="1:5" x14ac:dyDescent="0.25">
      <c r="A1960" s="35" t="s">
        <v>2036</v>
      </c>
      <c r="B1960" s="36">
        <v>104798</v>
      </c>
      <c r="C1960" s="30" t="s">
        <v>2080</v>
      </c>
      <c r="D1960" s="36" t="s">
        <v>99</v>
      </c>
      <c r="E1960" s="115">
        <v>19.95</v>
      </c>
    </row>
    <row r="1961" spans="1:5" x14ac:dyDescent="0.25">
      <c r="A1961" s="35" t="s">
        <v>2036</v>
      </c>
      <c r="B1961" s="36">
        <v>97637</v>
      </c>
      <c r="C1961" s="30" t="s">
        <v>2081</v>
      </c>
      <c r="D1961" s="36" t="s">
        <v>97</v>
      </c>
      <c r="E1961" s="115">
        <v>4.17</v>
      </c>
    </row>
    <row r="1962" spans="1:5" x14ac:dyDescent="0.25">
      <c r="A1962" s="35" t="s">
        <v>2036</v>
      </c>
      <c r="B1962" s="36">
        <v>104802</v>
      </c>
      <c r="C1962" s="30" t="s">
        <v>2082</v>
      </c>
      <c r="D1962" s="36" t="s">
        <v>97</v>
      </c>
      <c r="E1962" s="115">
        <v>13.86</v>
      </c>
    </row>
    <row r="1963" spans="1:5" x14ac:dyDescent="0.25">
      <c r="A1963" s="35" t="s">
        <v>2036</v>
      </c>
      <c r="B1963" s="36">
        <v>97647</v>
      </c>
      <c r="C1963" s="30" t="s">
        <v>2083</v>
      </c>
      <c r="D1963" s="36" t="s">
        <v>97</v>
      </c>
      <c r="E1963" s="115">
        <v>5.21</v>
      </c>
    </row>
    <row r="1964" spans="1:5" x14ac:dyDescent="0.25">
      <c r="A1964" s="35" t="s">
        <v>2036</v>
      </c>
      <c r="B1964" s="36">
        <v>97649</v>
      </c>
      <c r="C1964" s="30" t="s">
        <v>2084</v>
      </c>
      <c r="D1964" s="36" t="s">
        <v>97</v>
      </c>
      <c r="E1964" s="115">
        <v>6.35</v>
      </c>
    </row>
    <row r="1965" spans="1:5" x14ac:dyDescent="0.25">
      <c r="A1965" s="35" t="s">
        <v>2036</v>
      </c>
      <c r="B1965" s="36">
        <v>97652</v>
      </c>
      <c r="C1965" s="30" t="s">
        <v>2085</v>
      </c>
      <c r="D1965" s="36" t="s">
        <v>99</v>
      </c>
      <c r="E1965" s="115">
        <v>277.68</v>
      </c>
    </row>
    <row r="1966" spans="1:5" x14ac:dyDescent="0.25">
      <c r="A1966" s="35" t="s">
        <v>2036</v>
      </c>
      <c r="B1966" s="36">
        <v>97654</v>
      </c>
      <c r="C1966" s="30" t="s">
        <v>2086</v>
      </c>
      <c r="D1966" s="36" t="s">
        <v>99</v>
      </c>
      <c r="E1966" s="115">
        <v>216.51</v>
      </c>
    </row>
    <row r="1967" spans="1:5" x14ac:dyDescent="0.25">
      <c r="A1967" s="35" t="s">
        <v>2036</v>
      </c>
      <c r="B1967" s="36">
        <v>97651</v>
      </c>
      <c r="C1967" s="30" t="s">
        <v>2087</v>
      </c>
      <c r="D1967" s="36" t="s">
        <v>99</v>
      </c>
      <c r="E1967" s="115">
        <v>122.49</v>
      </c>
    </row>
    <row r="1968" spans="1:5" x14ac:dyDescent="0.25">
      <c r="A1968" s="35" t="s">
        <v>2036</v>
      </c>
      <c r="B1968" s="36">
        <v>97653</v>
      </c>
      <c r="C1968" s="30" t="s">
        <v>2088</v>
      </c>
      <c r="D1968" s="36" t="s">
        <v>99</v>
      </c>
      <c r="E1968" s="115">
        <v>165.72</v>
      </c>
    </row>
    <row r="1969" spans="1:5" x14ac:dyDescent="0.25">
      <c r="A1969" s="35" t="s">
        <v>2036</v>
      </c>
      <c r="B1969" s="36">
        <v>97657</v>
      </c>
      <c r="C1969" s="30" t="s">
        <v>2089</v>
      </c>
      <c r="D1969" s="36" t="s">
        <v>99</v>
      </c>
      <c r="E1969" s="115">
        <v>968.67</v>
      </c>
    </row>
    <row r="1970" spans="1:5" x14ac:dyDescent="0.25">
      <c r="A1970" s="35" t="s">
        <v>2036</v>
      </c>
      <c r="B1970" s="36">
        <v>97659</v>
      </c>
      <c r="C1970" s="30" t="s">
        <v>2090</v>
      </c>
      <c r="D1970" s="36" t="s">
        <v>99</v>
      </c>
      <c r="E1970" s="115">
        <v>405.26</v>
      </c>
    </row>
    <row r="1971" spans="1:5" x14ac:dyDescent="0.25">
      <c r="A1971" s="35" t="s">
        <v>2036</v>
      </c>
      <c r="B1971" s="36">
        <v>97656</v>
      </c>
      <c r="C1971" s="30" t="s">
        <v>2091</v>
      </c>
      <c r="D1971" s="36" t="s">
        <v>99</v>
      </c>
      <c r="E1971" s="115">
        <v>488.72</v>
      </c>
    </row>
    <row r="1972" spans="1:5" x14ac:dyDescent="0.25">
      <c r="A1972" s="35" t="s">
        <v>2036</v>
      </c>
      <c r="B1972" s="36">
        <v>97658</v>
      </c>
      <c r="C1972" s="30" t="s">
        <v>2092</v>
      </c>
      <c r="D1972" s="36" t="s">
        <v>99</v>
      </c>
      <c r="E1972" s="115">
        <v>280.35000000000002</v>
      </c>
    </row>
    <row r="1973" spans="1:5" x14ac:dyDescent="0.25">
      <c r="A1973" s="35" t="s">
        <v>2036</v>
      </c>
      <c r="B1973" s="36">
        <v>97650</v>
      </c>
      <c r="C1973" s="30" t="s">
        <v>2093</v>
      </c>
      <c r="D1973" s="36" t="s">
        <v>97</v>
      </c>
      <c r="E1973" s="115">
        <v>11.25</v>
      </c>
    </row>
    <row r="1974" spans="1:5" x14ac:dyDescent="0.25">
      <c r="A1974" s="35" t="s">
        <v>2036</v>
      </c>
      <c r="B1974" s="36">
        <v>97642</v>
      </c>
      <c r="C1974" s="30" t="s">
        <v>2094</v>
      </c>
      <c r="D1974" s="36" t="s">
        <v>97</v>
      </c>
      <c r="E1974" s="115">
        <v>4.0599999999999996</v>
      </c>
    </row>
    <row r="1975" spans="1:5" x14ac:dyDescent="0.25">
      <c r="A1975" s="35" t="s">
        <v>2036</v>
      </c>
      <c r="B1975" s="36">
        <v>97655</v>
      </c>
      <c r="C1975" s="30" t="s">
        <v>2095</v>
      </c>
      <c r="D1975" s="36" t="s">
        <v>97</v>
      </c>
      <c r="E1975" s="115">
        <v>53.62</v>
      </c>
    </row>
    <row r="1976" spans="1:5" x14ac:dyDescent="0.25">
      <c r="A1976" s="35" t="s">
        <v>2036</v>
      </c>
      <c r="B1976" s="36">
        <v>97662</v>
      </c>
      <c r="C1976" s="30" t="s">
        <v>2096</v>
      </c>
      <c r="D1976" s="36" t="s">
        <v>106</v>
      </c>
      <c r="E1976" s="115">
        <v>0.75</v>
      </c>
    </row>
    <row r="1977" spans="1:5" x14ac:dyDescent="0.25">
      <c r="A1977" s="35" t="s">
        <v>2036</v>
      </c>
      <c r="B1977" s="36">
        <v>97646</v>
      </c>
      <c r="C1977" s="30" t="s">
        <v>2097</v>
      </c>
      <c r="D1977" s="36" t="s">
        <v>97</v>
      </c>
      <c r="E1977" s="115">
        <v>0</v>
      </c>
    </row>
    <row r="1978" spans="1:5" x14ac:dyDescent="0.25">
      <c r="A1978" s="35" t="s">
        <v>2098</v>
      </c>
      <c r="B1978" s="36">
        <v>92712</v>
      </c>
      <c r="C1978" s="30" t="s">
        <v>2099</v>
      </c>
      <c r="D1978" s="36" t="s">
        <v>64</v>
      </c>
      <c r="E1978" s="115">
        <v>0.23</v>
      </c>
    </row>
    <row r="1979" spans="1:5" x14ac:dyDescent="0.25">
      <c r="A1979" s="35" t="s">
        <v>2098</v>
      </c>
      <c r="B1979" s="36">
        <v>92713</v>
      </c>
      <c r="C1979" s="30" t="s">
        <v>2100</v>
      </c>
      <c r="D1979" s="36" t="s">
        <v>64</v>
      </c>
      <c r="E1979" s="115">
        <v>0.05</v>
      </c>
    </row>
    <row r="1980" spans="1:5" x14ac:dyDescent="0.25">
      <c r="A1980" s="35" t="s">
        <v>2098</v>
      </c>
      <c r="B1980" s="36">
        <v>92714</v>
      </c>
      <c r="C1980" s="30" t="s">
        <v>2101</v>
      </c>
      <c r="D1980" s="36" t="s">
        <v>64</v>
      </c>
      <c r="E1980" s="115">
        <v>0.28999999999999998</v>
      </c>
    </row>
    <row r="1981" spans="1:5" x14ac:dyDescent="0.25">
      <c r="A1981" s="35" t="s">
        <v>2098</v>
      </c>
      <c r="B1981" s="36">
        <v>92715</v>
      </c>
      <c r="C1981" s="30" t="s">
        <v>2102</v>
      </c>
      <c r="D1981" s="36" t="s">
        <v>64</v>
      </c>
      <c r="E1981" s="115">
        <v>151.26</v>
      </c>
    </row>
    <row r="1982" spans="1:5" x14ac:dyDescent="0.25">
      <c r="A1982" s="35" t="s">
        <v>2098</v>
      </c>
      <c r="B1982" s="36">
        <v>103663</v>
      </c>
      <c r="C1982" s="30" t="s">
        <v>2103</v>
      </c>
      <c r="D1982" s="36" t="s">
        <v>64</v>
      </c>
      <c r="E1982" s="115">
        <v>0</v>
      </c>
    </row>
    <row r="1983" spans="1:5" x14ac:dyDescent="0.25">
      <c r="A1983" s="35" t="s">
        <v>2098</v>
      </c>
      <c r="B1983" s="36">
        <v>104390</v>
      </c>
      <c r="C1983" s="30" t="s">
        <v>2104</v>
      </c>
      <c r="D1983" s="36" t="s">
        <v>64</v>
      </c>
      <c r="E1983" s="115">
        <v>0</v>
      </c>
    </row>
    <row r="1984" spans="1:5" x14ac:dyDescent="0.25">
      <c r="A1984" s="35" t="s">
        <v>2098</v>
      </c>
      <c r="B1984" s="36">
        <v>103664</v>
      </c>
      <c r="C1984" s="30" t="s">
        <v>2105</v>
      </c>
      <c r="D1984" s="36" t="s">
        <v>64</v>
      </c>
      <c r="E1984" s="115">
        <v>0</v>
      </c>
    </row>
    <row r="1985" spans="1:5" x14ac:dyDescent="0.25">
      <c r="A1985" s="35" t="s">
        <v>2098</v>
      </c>
      <c r="B1985" s="36">
        <v>104451</v>
      </c>
      <c r="C1985" s="30" t="s">
        <v>2106</v>
      </c>
      <c r="D1985" s="36" t="s">
        <v>64</v>
      </c>
      <c r="E1985" s="115">
        <v>0</v>
      </c>
    </row>
    <row r="1986" spans="1:5" x14ac:dyDescent="0.25">
      <c r="A1986" s="35" t="s">
        <v>2098</v>
      </c>
      <c r="B1986" s="36">
        <v>103666</v>
      </c>
      <c r="C1986" s="30" t="s">
        <v>2107</v>
      </c>
      <c r="D1986" s="36" t="s">
        <v>64</v>
      </c>
      <c r="E1986" s="115">
        <v>148.1</v>
      </c>
    </row>
    <row r="1987" spans="1:5" x14ac:dyDescent="0.25">
      <c r="A1987" s="35" t="s">
        <v>2098</v>
      </c>
      <c r="B1987" s="36">
        <v>89212</v>
      </c>
      <c r="C1987" s="30" t="s">
        <v>2108</v>
      </c>
      <c r="D1987" s="36" t="s">
        <v>64</v>
      </c>
      <c r="E1987" s="115">
        <v>29.76</v>
      </c>
    </row>
    <row r="1988" spans="1:5" x14ac:dyDescent="0.25">
      <c r="A1988" s="35" t="s">
        <v>2098</v>
      </c>
      <c r="B1988" s="36">
        <v>89213</v>
      </c>
      <c r="C1988" s="30" t="s">
        <v>2109</v>
      </c>
      <c r="D1988" s="36" t="s">
        <v>64</v>
      </c>
      <c r="E1988" s="115">
        <v>9.18</v>
      </c>
    </row>
    <row r="1989" spans="1:5" x14ac:dyDescent="0.25">
      <c r="A1989" s="35" t="s">
        <v>2098</v>
      </c>
      <c r="B1989" s="36">
        <v>89214</v>
      </c>
      <c r="C1989" s="30" t="s">
        <v>2110</v>
      </c>
      <c r="D1989" s="36" t="s">
        <v>64</v>
      </c>
      <c r="E1989" s="115">
        <v>27.94</v>
      </c>
    </row>
    <row r="1990" spans="1:5" x14ac:dyDescent="0.25">
      <c r="A1990" s="35" t="s">
        <v>2098</v>
      </c>
      <c r="B1990" s="36">
        <v>89215</v>
      </c>
      <c r="C1990" s="30" t="s">
        <v>2111</v>
      </c>
      <c r="D1990" s="36" t="s">
        <v>64</v>
      </c>
      <c r="E1990" s="115">
        <v>101.34</v>
      </c>
    </row>
    <row r="1991" spans="1:5" x14ac:dyDescent="0.25">
      <c r="A1991" s="35" t="s">
        <v>2098</v>
      </c>
      <c r="B1991" s="36">
        <v>87441</v>
      </c>
      <c r="C1991" s="30" t="s">
        <v>2112</v>
      </c>
      <c r="D1991" s="36" t="s">
        <v>64</v>
      </c>
      <c r="E1991" s="115">
        <v>0.49</v>
      </c>
    </row>
    <row r="1992" spans="1:5" x14ac:dyDescent="0.25">
      <c r="A1992" s="35" t="s">
        <v>2098</v>
      </c>
      <c r="B1992" s="36">
        <v>87442</v>
      </c>
      <c r="C1992" s="30" t="s">
        <v>2113</v>
      </c>
      <c r="D1992" s="36" t="s">
        <v>64</v>
      </c>
      <c r="E1992" s="115">
        <v>0.11</v>
      </c>
    </row>
    <row r="1993" spans="1:5" x14ac:dyDescent="0.25">
      <c r="A1993" s="35" t="s">
        <v>2098</v>
      </c>
      <c r="B1993" s="36">
        <v>87443</v>
      </c>
      <c r="C1993" s="30" t="s">
        <v>2114</v>
      </c>
      <c r="D1993" s="36" t="s">
        <v>64</v>
      </c>
      <c r="E1993" s="115">
        <v>0.62</v>
      </c>
    </row>
    <row r="1994" spans="1:5" x14ac:dyDescent="0.25">
      <c r="A1994" s="35" t="s">
        <v>2098</v>
      </c>
      <c r="B1994" s="36">
        <v>87444</v>
      </c>
      <c r="C1994" s="30" t="s">
        <v>2115</v>
      </c>
      <c r="D1994" s="36" t="s">
        <v>64</v>
      </c>
      <c r="E1994" s="115">
        <v>4.57</v>
      </c>
    </row>
    <row r="1995" spans="1:5" x14ac:dyDescent="0.25">
      <c r="A1995" s="35" t="s">
        <v>2098</v>
      </c>
      <c r="B1995" s="36">
        <v>93229</v>
      </c>
      <c r="C1995" s="30" t="s">
        <v>2116</v>
      </c>
      <c r="D1995" s="36" t="s">
        <v>64</v>
      </c>
      <c r="E1995" s="115">
        <v>0.45</v>
      </c>
    </row>
    <row r="1996" spans="1:5" x14ac:dyDescent="0.25">
      <c r="A1996" s="35" t="s">
        <v>2098</v>
      </c>
      <c r="B1996" s="36">
        <v>93230</v>
      </c>
      <c r="C1996" s="30" t="s">
        <v>2117</v>
      </c>
      <c r="D1996" s="36" t="s">
        <v>64</v>
      </c>
      <c r="E1996" s="115">
        <v>0.1</v>
      </c>
    </row>
    <row r="1997" spans="1:5" x14ac:dyDescent="0.25">
      <c r="A1997" s="35" t="s">
        <v>2098</v>
      </c>
      <c r="B1997" s="36">
        <v>93231</v>
      </c>
      <c r="C1997" s="30" t="s">
        <v>2118</v>
      </c>
      <c r="D1997" s="36" t="s">
        <v>64</v>
      </c>
      <c r="E1997" s="115">
        <v>0.56000000000000005</v>
      </c>
    </row>
    <row r="1998" spans="1:5" x14ac:dyDescent="0.25">
      <c r="A1998" s="35" t="s">
        <v>2098</v>
      </c>
      <c r="B1998" s="36">
        <v>93232</v>
      </c>
      <c r="C1998" s="30" t="s">
        <v>2119</v>
      </c>
      <c r="D1998" s="36" t="s">
        <v>64</v>
      </c>
      <c r="E1998" s="115">
        <v>5.18</v>
      </c>
    </row>
    <row r="1999" spans="1:5" x14ac:dyDescent="0.25">
      <c r="A1999" s="35" t="s">
        <v>2098</v>
      </c>
      <c r="B1999" s="36">
        <v>102948</v>
      </c>
      <c r="C1999" s="30" t="s">
        <v>2120</v>
      </c>
      <c r="D1999" s="36" t="s">
        <v>64</v>
      </c>
      <c r="E1999" s="115">
        <v>0</v>
      </c>
    </row>
    <row r="2000" spans="1:5" x14ac:dyDescent="0.25">
      <c r="A2000" s="35" t="s">
        <v>2098</v>
      </c>
      <c r="B2000" s="36">
        <v>102949</v>
      </c>
      <c r="C2000" s="30" t="s">
        <v>2121</v>
      </c>
      <c r="D2000" s="36" t="s">
        <v>64</v>
      </c>
      <c r="E2000" s="115">
        <v>0</v>
      </c>
    </row>
    <row r="2001" spans="1:5" x14ac:dyDescent="0.25">
      <c r="A2001" s="35" t="s">
        <v>2098</v>
      </c>
      <c r="B2001" s="36">
        <v>102950</v>
      </c>
      <c r="C2001" s="30" t="s">
        <v>2122</v>
      </c>
      <c r="D2001" s="36" t="s">
        <v>64</v>
      </c>
      <c r="E2001" s="115">
        <v>0</v>
      </c>
    </row>
    <row r="2002" spans="1:5" x14ac:dyDescent="0.25">
      <c r="A2002" s="35" t="s">
        <v>2098</v>
      </c>
      <c r="B2002" s="36">
        <v>102951</v>
      </c>
      <c r="C2002" s="30" t="s">
        <v>2123</v>
      </c>
      <c r="D2002" s="36" t="s">
        <v>64</v>
      </c>
      <c r="E2002" s="115">
        <v>0.53</v>
      </c>
    </row>
    <row r="2003" spans="1:5" x14ac:dyDescent="0.25">
      <c r="A2003" s="35" t="s">
        <v>2098</v>
      </c>
      <c r="B2003" s="36">
        <v>88826</v>
      </c>
      <c r="C2003" s="30" t="s">
        <v>2124</v>
      </c>
      <c r="D2003" s="36" t="s">
        <v>64</v>
      </c>
      <c r="E2003" s="115">
        <v>0.36</v>
      </c>
    </row>
    <row r="2004" spans="1:5" x14ac:dyDescent="0.25">
      <c r="A2004" s="35" t="s">
        <v>2098</v>
      </c>
      <c r="B2004" s="36">
        <v>88827</v>
      </c>
      <c r="C2004" s="30" t="s">
        <v>2125</v>
      </c>
      <c r="D2004" s="36" t="s">
        <v>64</v>
      </c>
      <c r="E2004" s="115">
        <v>0.08</v>
      </c>
    </row>
    <row r="2005" spans="1:5" x14ac:dyDescent="0.25">
      <c r="A2005" s="35" t="s">
        <v>2098</v>
      </c>
      <c r="B2005" s="36">
        <v>88828</v>
      </c>
      <c r="C2005" s="30" t="s">
        <v>2126</v>
      </c>
      <c r="D2005" s="36" t="s">
        <v>64</v>
      </c>
      <c r="E2005" s="115">
        <v>0.39</v>
      </c>
    </row>
    <row r="2006" spans="1:5" x14ac:dyDescent="0.25">
      <c r="A2006" s="35" t="s">
        <v>2098</v>
      </c>
      <c r="B2006" s="36">
        <v>88829</v>
      </c>
      <c r="C2006" s="30" t="s">
        <v>2127</v>
      </c>
      <c r="D2006" s="36" t="s">
        <v>64</v>
      </c>
      <c r="E2006" s="115">
        <v>1.06</v>
      </c>
    </row>
    <row r="2007" spans="1:5" x14ac:dyDescent="0.25">
      <c r="A2007" s="35" t="s">
        <v>2098</v>
      </c>
      <c r="B2007" s="36">
        <v>89221</v>
      </c>
      <c r="C2007" s="30" t="s">
        <v>2128</v>
      </c>
      <c r="D2007" s="36" t="s">
        <v>64</v>
      </c>
      <c r="E2007" s="115">
        <v>1.48</v>
      </c>
    </row>
    <row r="2008" spans="1:5" x14ac:dyDescent="0.25">
      <c r="A2008" s="35" t="s">
        <v>2098</v>
      </c>
      <c r="B2008" s="36">
        <v>89222</v>
      </c>
      <c r="C2008" s="30" t="s">
        <v>2129</v>
      </c>
      <c r="D2008" s="36" t="s">
        <v>64</v>
      </c>
      <c r="E2008" s="115">
        <v>0.34</v>
      </c>
    </row>
    <row r="2009" spans="1:5" x14ac:dyDescent="0.25">
      <c r="A2009" s="35" t="s">
        <v>2098</v>
      </c>
      <c r="B2009" s="36">
        <v>89223</v>
      </c>
      <c r="C2009" s="30" t="s">
        <v>2130</v>
      </c>
      <c r="D2009" s="36" t="s">
        <v>64</v>
      </c>
      <c r="E2009" s="115">
        <v>1.62</v>
      </c>
    </row>
    <row r="2010" spans="1:5" x14ac:dyDescent="0.25">
      <c r="A2010" s="35" t="s">
        <v>2098</v>
      </c>
      <c r="B2010" s="36">
        <v>89224</v>
      </c>
      <c r="C2010" s="30" t="s">
        <v>2131</v>
      </c>
      <c r="D2010" s="36" t="s">
        <v>64</v>
      </c>
      <c r="E2010" s="115">
        <v>2.12</v>
      </c>
    </row>
    <row r="2011" spans="1:5" x14ac:dyDescent="0.25">
      <c r="A2011" s="35" t="s">
        <v>2098</v>
      </c>
      <c r="B2011" s="36">
        <v>89274</v>
      </c>
      <c r="C2011" s="30" t="s">
        <v>2132</v>
      </c>
      <c r="D2011" s="36" t="s">
        <v>64</v>
      </c>
      <c r="E2011" s="115">
        <v>1.8</v>
      </c>
    </row>
    <row r="2012" spans="1:5" x14ac:dyDescent="0.25">
      <c r="A2012" s="35" t="s">
        <v>2098</v>
      </c>
      <c r="B2012" s="36">
        <v>89275</v>
      </c>
      <c r="C2012" s="30" t="s">
        <v>2133</v>
      </c>
      <c r="D2012" s="36" t="s">
        <v>64</v>
      </c>
      <c r="E2012" s="115">
        <v>0.41</v>
      </c>
    </row>
    <row r="2013" spans="1:5" x14ac:dyDescent="0.25">
      <c r="A2013" s="35" t="s">
        <v>2098</v>
      </c>
      <c r="B2013" s="36">
        <v>89276</v>
      </c>
      <c r="C2013" s="30" t="s">
        <v>2134</v>
      </c>
      <c r="D2013" s="36" t="s">
        <v>64</v>
      </c>
      <c r="E2013" s="115">
        <v>2.25</v>
      </c>
    </row>
    <row r="2014" spans="1:5" x14ac:dyDescent="0.25">
      <c r="A2014" s="35" t="s">
        <v>2098</v>
      </c>
      <c r="B2014" s="36">
        <v>89277</v>
      </c>
      <c r="C2014" s="30" t="s">
        <v>2135</v>
      </c>
      <c r="D2014" s="36" t="s">
        <v>64</v>
      </c>
      <c r="E2014" s="115">
        <v>9.14</v>
      </c>
    </row>
    <row r="2015" spans="1:5" x14ac:dyDescent="0.25">
      <c r="A2015" s="35" t="s">
        <v>2098</v>
      </c>
      <c r="B2015" s="36">
        <v>90646</v>
      </c>
      <c r="C2015" s="30" t="s">
        <v>2136</v>
      </c>
      <c r="D2015" s="36" t="s">
        <v>64</v>
      </c>
      <c r="E2015" s="115">
        <v>0.86</v>
      </c>
    </row>
    <row r="2016" spans="1:5" x14ac:dyDescent="0.25">
      <c r="A2016" s="35" t="s">
        <v>2098</v>
      </c>
      <c r="B2016" s="36">
        <v>90647</v>
      </c>
      <c r="C2016" s="30" t="s">
        <v>2137</v>
      </c>
      <c r="D2016" s="36" t="s">
        <v>64</v>
      </c>
      <c r="E2016" s="115">
        <v>0.19</v>
      </c>
    </row>
    <row r="2017" spans="1:5" x14ac:dyDescent="0.25">
      <c r="A2017" s="35" t="s">
        <v>2098</v>
      </c>
      <c r="B2017" s="36">
        <v>90648</v>
      </c>
      <c r="C2017" s="30" t="s">
        <v>2138</v>
      </c>
      <c r="D2017" s="36" t="s">
        <v>64</v>
      </c>
      <c r="E2017" s="115">
        <v>0.94</v>
      </c>
    </row>
    <row r="2018" spans="1:5" x14ac:dyDescent="0.25">
      <c r="A2018" s="35" t="s">
        <v>2098</v>
      </c>
      <c r="B2018" s="36">
        <v>90649</v>
      </c>
      <c r="C2018" s="30" t="s">
        <v>2139</v>
      </c>
      <c r="D2018" s="36" t="s">
        <v>64</v>
      </c>
      <c r="E2018" s="115">
        <v>8.27</v>
      </c>
    </row>
    <row r="2019" spans="1:5" x14ac:dyDescent="0.25">
      <c r="A2019" s="35" t="s">
        <v>2098</v>
      </c>
      <c r="B2019" s="36">
        <v>106096</v>
      </c>
      <c r="C2019" s="30" t="s">
        <v>2140</v>
      </c>
      <c r="D2019" s="36" t="s">
        <v>64</v>
      </c>
      <c r="E2019" s="115">
        <v>0</v>
      </c>
    </row>
    <row r="2020" spans="1:5" x14ac:dyDescent="0.25">
      <c r="A2020" s="35" t="s">
        <v>2098</v>
      </c>
      <c r="B2020" s="36">
        <v>106097</v>
      </c>
      <c r="C2020" s="30" t="s">
        <v>2141</v>
      </c>
      <c r="D2020" s="36" t="s">
        <v>64</v>
      </c>
      <c r="E2020" s="115">
        <v>0</v>
      </c>
    </row>
    <row r="2021" spans="1:5" x14ac:dyDescent="0.25">
      <c r="A2021" s="35" t="s">
        <v>2098</v>
      </c>
      <c r="B2021" s="36">
        <v>106098</v>
      </c>
      <c r="C2021" s="30" t="s">
        <v>2142</v>
      </c>
      <c r="D2021" s="36" t="s">
        <v>64</v>
      </c>
      <c r="E2021" s="115">
        <v>0</v>
      </c>
    </row>
    <row r="2022" spans="1:5" x14ac:dyDescent="0.25">
      <c r="A2022" s="35" t="s">
        <v>2098</v>
      </c>
      <c r="B2022" s="36">
        <v>106099</v>
      </c>
      <c r="C2022" s="30" t="s">
        <v>2143</v>
      </c>
      <c r="D2022" s="36" t="s">
        <v>64</v>
      </c>
      <c r="E2022" s="115">
        <v>0.89</v>
      </c>
    </row>
    <row r="2023" spans="1:5" x14ac:dyDescent="0.25">
      <c r="A2023" s="35" t="s">
        <v>2098</v>
      </c>
      <c r="B2023" s="36">
        <v>90652</v>
      </c>
      <c r="C2023" s="30" t="s">
        <v>2144</v>
      </c>
      <c r="D2023" s="36" t="s">
        <v>64</v>
      </c>
      <c r="E2023" s="115">
        <v>4.4400000000000004</v>
      </c>
    </row>
    <row r="2024" spans="1:5" x14ac:dyDescent="0.25">
      <c r="A2024" s="35" t="s">
        <v>2098</v>
      </c>
      <c r="B2024" s="36">
        <v>90653</v>
      </c>
      <c r="C2024" s="30" t="s">
        <v>2145</v>
      </c>
      <c r="D2024" s="36" t="s">
        <v>64</v>
      </c>
      <c r="E2024" s="115">
        <v>1.02</v>
      </c>
    </row>
    <row r="2025" spans="1:5" x14ac:dyDescent="0.25">
      <c r="A2025" s="35" t="s">
        <v>2098</v>
      </c>
      <c r="B2025" s="36">
        <v>90654</v>
      </c>
      <c r="C2025" s="30" t="s">
        <v>2146</v>
      </c>
      <c r="D2025" s="36" t="s">
        <v>64</v>
      </c>
      <c r="E2025" s="115">
        <v>4.8499999999999996</v>
      </c>
    </row>
    <row r="2026" spans="1:5" x14ac:dyDescent="0.25">
      <c r="A2026" s="35" t="s">
        <v>2098</v>
      </c>
      <c r="B2026" s="36">
        <v>90655</v>
      </c>
      <c r="C2026" s="30" t="s">
        <v>2147</v>
      </c>
      <c r="D2026" s="36" t="s">
        <v>64</v>
      </c>
      <c r="E2026" s="115">
        <v>5.44</v>
      </c>
    </row>
    <row r="2027" spans="1:5" x14ac:dyDescent="0.25">
      <c r="A2027" s="35" t="s">
        <v>2098</v>
      </c>
      <c r="B2027" s="36">
        <v>90658</v>
      </c>
      <c r="C2027" s="30" t="s">
        <v>2148</v>
      </c>
      <c r="D2027" s="36" t="s">
        <v>64</v>
      </c>
      <c r="E2027" s="115">
        <v>4.75</v>
      </c>
    </row>
    <row r="2028" spans="1:5" x14ac:dyDescent="0.25">
      <c r="A2028" s="35" t="s">
        <v>2098</v>
      </c>
      <c r="B2028" s="36">
        <v>90659</v>
      </c>
      <c r="C2028" s="30" t="s">
        <v>2149</v>
      </c>
      <c r="D2028" s="36" t="s">
        <v>64</v>
      </c>
      <c r="E2028" s="115">
        <v>1.1000000000000001</v>
      </c>
    </row>
    <row r="2029" spans="1:5" x14ac:dyDescent="0.25">
      <c r="A2029" s="35" t="s">
        <v>2098</v>
      </c>
      <c r="B2029" s="36">
        <v>90660</v>
      </c>
      <c r="C2029" s="30" t="s">
        <v>2150</v>
      </c>
      <c r="D2029" s="36" t="s">
        <v>64</v>
      </c>
      <c r="E2029" s="115">
        <v>5.2</v>
      </c>
    </row>
    <row r="2030" spans="1:5" x14ac:dyDescent="0.25">
      <c r="A2030" s="35" t="s">
        <v>2098</v>
      </c>
      <c r="B2030" s="36">
        <v>90661</v>
      </c>
      <c r="C2030" s="30" t="s">
        <v>2151</v>
      </c>
      <c r="D2030" s="36" t="s">
        <v>64</v>
      </c>
      <c r="E2030" s="115">
        <v>5.44</v>
      </c>
    </row>
    <row r="2031" spans="1:5" x14ac:dyDescent="0.25">
      <c r="A2031" s="35" t="s">
        <v>2098</v>
      </c>
      <c r="B2031" s="36">
        <v>89019</v>
      </c>
      <c r="C2031" s="30" t="s">
        <v>2152</v>
      </c>
      <c r="D2031" s="36" t="s">
        <v>64</v>
      </c>
      <c r="E2031" s="115">
        <v>0.47</v>
      </c>
    </row>
    <row r="2032" spans="1:5" x14ac:dyDescent="0.25">
      <c r="A2032" s="35" t="s">
        <v>2098</v>
      </c>
      <c r="B2032" s="36">
        <v>89020</v>
      </c>
      <c r="C2032" s="30" t="s">
        <v>2153</v>
      </c>
      <c r="D2032" s="36" t="s">
        <v>64</v>
      </c>
      <c r="E2032" s="115">
        <v>0.1</v>
      </c>
    </row>
    <row r="2033" spans="1:5" x14ac:dyDescent="0.25">
      <c r="A2033" s="35" t="s">
        <v>2098</v>
      </c>
      <c r="B2033" s="36">
        <v>5800</v>
      </c>
      <c r="C2033" s="30" t="s">
        <v>2154</v>
      </c>
      <c r="D2033" s="36" t="s">
        <v>64</v>
      </c>
      <c r="E2033" s="115">
        <v>0.51</v>
      </c>
    </row>
    <row r="2034" spans="1:5" x14ac:dyDescent="0.25">
      <c r="A2034" s="35" t="s">
        <v>2098</v>
      </c>
      <c r="B2034" s="36">
        <v>53866</v>
      </c>
      <c r="C2034" s="30" t="s">
        <v>2155</v>
      </c>
      <c r="D2034" s="36" t="s">
        <v>64</v>
      </c>
      <c r="E2034" s="115">
        <v>1.63</v>
      </c>
    </row>
    <row r="2035" spans="1:5" x14ac:dyDescent="0.25">
      <c r="A2035" s="35" t="s">
        <v>2098</v>
      </c>
      <c r="B2035" s="36">
        <v>90639</v>
      </c>
      <c r="C2035" s="30" t="s">
        <v>2156</v>
      </c>
      <c r="D2035" s="36" t="s">
        <v>64</v>
      </c>
      <c r="E2035" s="115">
        <v>6.82</v>
      </c>
    </row>
    <row r="2036" spans="1:5" x14ac:dyDescent="0.25">
      <c r="A2036" s="35" t="s">
        <v>2098</v>
      </c>
      <c r="B2036" s="36">
        <v>90640</v>
      </c>
      <c r="C2036" s="30" t="s">
        <v>2157</v>
      </c>
      <c r="D2036" s="36" t="s">
        <v>64</v>
      </c>
      <c r="E2036" s="115">
        <v>1.57</v>
      </c>
    </row>
    <row r="2037" spans="1:5" x14ac:dyDescent="0.25">
      <c r="A2037" s="35" t="s">
        <v>2098</v>
      </c>
      <c r="B2037" s="36">
        <v>90641</v>
      </c>
      <c r="C2037" s="30" t="s">
        <v>2158</v>
      </c>
      <c r="D2037" s="36" t="s">
        <v>64</v>
      </c>
      <c r="E2037" s="115">
        <v>7.46</v>
      </c>
    </row>
    <row r="2038" spans="1:5" x14ac:dyDescent="0.25">
      <c r="A2038" s="35" t="s">
        <v>2098</v>
      </c>
      <c r="B2038" s="36">
        <v>90642</v>
      </c>
      <c r="C2038" s="30" t="s">
        <v>2159</v>
      </c>
      <c r="D2038" s="36" t="s">
        <v>64</v>
      </c>
      <c r="E2038" s="115">
        <v>13.71</v>
      </c>
    </row>
    <row r="2039" spans="1:5" x14ac:dyDescent="0.25">
      <c r="A2039" s="35" t="s">
        <v>2098</v>
      </c>
      <c r="B2039" s="36">
        <v>102806</v>
      </c>
      <c r="C2039" s="30" t="s">
        <v>2160</v>
      </c>
      <c r="D2039" s="36" t="s">
        <v>64</v>
      </c>
      <c r="E2039" s="115">
        <v>0</v>
      </c>
    </row>
    <row r="2040" spans="1:5" x14ac:dyDescent="0.25">
      <c r="A2040" s="35" t="s">
        <v>2098</v>
      </c>
      <c r="B2040" s="36">
        <v>102807</v>
      </c>
      <c r="C2040" s="30" t="s">
        <v>2161</v>
      </c>
      <c r="D2040" s="36" t="s">
        <v>64</v>
      </c>
      <c r="E2040" s="115">
        <v>0</v>
      </c>
    </row>
    <row r="2041" spans="1:5" x14ac:dyDescent="0.25">
      <c r="A2041" s="35" t="s">
        <v>2098</v>
      </c>
      <c r="B2041" s="36">
        <v>102808</v>
      </c>
      <c r="C2041" s="30" t="s">
        <v>2162</v>
      </c>
      <c r="D2041" s="36" t="s">
        <v>64</v>
      </c>
      <c r="E2041" s="115">
        <v>0</v>
      </c>
    </row>
    <row r="2042" spans="1:5" x14ac:dyDescent="0.25">
      <c r="A2042" s="35" t="s">
        <v>2098</v>
      </c>
      <c r="B2042" s="36">
        <v>102809</v>
      </c>
      <c r="C2042" s="30" t="s">
        <v>2163</v>
      </c>
      <c r="D2042" s="36" t="s">
        <v>64</v>
      </c>
      <c r="E2042" s="115">
        <v>18.38</v>
      </c>
    </row>
    <row r="2043" spans="1:5" x14ac:dyDescent="0.25">
      <c r="A2043" s="35" t="s">
        <v>2098</v>
      </c>
      <c r="B2043" s="36">
        <v>92140</v>
      </c>
      <c r="C2043" s="30" t="s">
        <v>2164</v>
      </c>
      <c r="D2043" s="36" t="s">
        <v>64</v>
      </c>
      <c r="E2043" s="115">
        <v>5.04</v>
      </c>
    </row>
    <row r="2044" spans="1:5" x14ac:dyDescent="0.25">
      <c r="A2044" s="35" t="s">
        <v>2098</v>
      </c>
      <c r="B2044" s="36">
        <v>92142</v>
      </c>
      <c r="C2044" s="30" t="s">
        <v>2165</v>
      </c>
      <c r="D2044" s="36" t="s">
        <v>64</v>
      </c>
      <c r="E2044" s="115">
        <v>0.63</v>
      </c>
    </row>
    <row r="2045" spans="1:5" x14ac:dyDescent="0.25">
      <c r="A2045" s="35" t="s">
        <v>2098</v>
      </c>
      <c r="B2045" s="36">
        <v>92141</v>
      </c>
      <c r="C2045" s="30" t="s">
        <v>2166</v>
      </c>
      <c r="D2045" s="36" t="s">
        <v>64</v>
      </c>
      <c r="E2045" s="115">
        <v>1.55</v>
      </c>
    </row>
    <row r="2046" spans="1:5" x14ac:dyDescent="0.25">
      <c r="A2046" s="35" t="s">
        <v>2098</v>
      </c>
      <c r="B2046" s="36">
        <v>92143</v>
      </c>
      <c r="C2046" s="30" t="s">
        <v>2167</v>
      </c>
      <c r="D2046" s="36" t="s">
        <v>64</v>
      </c>
      <c r="E2046" s="115">
        <v>6.3</v>
      </c>
    </row>
    <row r="2047" spans="1:5" x14ac:dyDescent="0.25">
      <c r="A2047" s="35" t="s">
        <v>2098</v>
      </c>
      <c r="B2047" s="36">
        <v>92144</v>
      </c>
      <c r="C2047" s="30" t="s">
        <v>2168</v>
      </c>
      <c r="D2047" s="36" t="s">
        <v>64</v>
      </c>
      <c r="E2047" s="115">
        <v>45.09</v>
      </c>
    </row>
    <row r="2048" spans="1:5" x14ac:dyDescent="0.25">
      <c r="A2048" s="35" t="s">
        <v>2098</v>
      </c>
      <c r="B2048" s="36">
        <v>92133</v>
      </c>
      <c r="C2048" s="30" t="s">
        <v>2169</v>
      </c>
      <c r="D2048" s="36" t="s">
        <v>64</v>
      </c>
      <c r="E2048" s="115">
        <v>13.76</v>
      </c>
    </row>
    <row r="2049" spans="1:5" x14ac:dyDescent="0.25">
      <c r="A2049" s="35" t="s">
        <v>2098</v>
      </c>
      <c r="B2049" s="36">
        <v>92135</v>
      </c>
      <c r="C2049" s="30" t="s">
        <v>2170</v>
      </c>
      <c r="D2049" s="36" t="s">
        <v>64</v>
      </c>
      <c r="E2049" s="115">
        <v>1.72</v>
      </c>
    </row>
    <row r="2050" spans="1:5" x14ac:dyDescent="0.25">
      <c r="A2050" s="35" t="s">
        <v>2098</v>
      </c>
      <c r="B2050" s="36">
        <v>92134</v>
      </c>
      <c r="C2050" s="30" t="s">
        <v>2171</v>
      </c>
      <c r="D2050" s="36" t="s">
        <v>64</v>
      </c>
      <c r="E2050" s="115">
        <v>4.24</v>
      </c>
    </row>
    <row r="2051" spans="1:5" x14ac:dyDescent="0.25">
      <c r="A2051" s="35" t="s">
        <v>2098</v>
      </c>
      <c r="B2051" s="36">
        <v>92136</v>
      </c>
      <c r="C2051" s="30" t="s">
        <v>2172</v>
      </c>
      <c r="D2051" s="36" t="s">
        <v>64</v>
      </c>
      <c r="E2051" s="115">
        <v>17.2</v>
      </c>
    </row>
    <row r="2052" spans="1:5" x14ac:dyDescent="0.25">
      <c r="A2052" s="35" t="s">
        <v>2098</v>
      </c>
      <c r="B2052" s="36">
        <v>92137</v>
      </c>
      <c r="C2052" s="30" t="s">
        <v>2173</v>
      </c>
      <c r="D2052" s="36" t="s">
        <v>64</v>
      </c>
      <c r="E2052" s="115">
        <v>38.46</v>
      </c>
    </row>
    <row r="2053" spans="1:5" x14ac:dyDescent="0.25">
      <c r="A2053" s="35" t="s">
        <v>2098</v>
      </c>
      <c r="B2053" s="36">
        <v>91380</v>
      </c>
      <c r="C2053" s="30" t="s">
        <v>2174</v>
      </c>
      <c r="D2053" s="36" t="s">
        <v>64</v>
      </c>
      <c r="E2053" s="115">
        <v>31.49</v>
      </c>
    </row>
    <row r="2054" spans="1:5" x14ac:dyDescent="0.25">
      <c r="A2054" s="35" t="s">
        <v>2098</v>
      </c>
      <c r="B2054" s="36">
        <v>91382</v>
      </c>
      <c r="C2054" s="30" t="s">
        <v>2175</v>
      </c>
      <c r="D2054" s="36" t="s">
        <v>64</v>
      </c>
      <c r="E2054" s="115">
        <v>4.82</v>
      </c>
    </row>
    <row r="2055" spans="1:5" x14ac:dyDescent="0.25">
      <c r="A2055" s="35" t="s">
        <v>2098</v>
      </c>
      <c r="B2055" s="36">
        <v>91381</v>
      </c>
      <c r="C2055" s="30" t="s">
        <v>2176</v>
      </c>
      <c r="D2055" s="36" t="s">
        <v>64</v>
      </c>
      <c r="E2055" s="115">
        <v>11.96</v>
      </c>
    </row>
    <row r="2056" spans="1:5" x14ac:dyDescent="0.25">
      <c r="A2056" s="35" t="s">
        <v>2098</v>
      </c>
      <c r="B2056" s="36">
        <v>91383</v>
      </c>
      <c r="C2056" s="30" t="s">
        <v>2177</v>
      </c>
      <c r="D2056" s="36" t="s">
        <v>64</v>
      </c>
      <c r="E2056" s="115">
        <v>56.31</v>
      </c>
    </row>
    <row r="2057" spans="1:5" x14ac:dyDescent="0.25">
      <c r="A2057" s="35" t="s">
        <v>2098</v>
      </c>
      <c r="B2057" s="36">
        <v>91384</v>
      </c>
      <c r="C2057" s="30" t="s">
        <v>2178</v>
      </c>
      <c r="D2057" s="36" t="s">
        <v>64</v>
      </c>
      <c r="E2057" s="115">
        <v>154.76</v>
      </c>
    </row>
    <row r="2058" spans="1:5" x14ac:dyDescent="0.25">
      <c r="A2058" s="35" t="s">
        <v>2098</v>
      </c>
      <c r="B2058" s="36">
        <v>96030</v>
      </c>
      <c r="C2058" s="30" t="s">
        <v>2179</v>
      </c>
      <c r="D2058" s="36" t="s">
        <v>64</v>
      </c>
      <c r="E2058" s="115">
        <v>38.85</v>
      </c>
    </row>
    <row r="2059" spans="1:5" x14ac:dyDescent="0.25">
      <c r="A2059" s="35" t="s">
        <v>2098</v>
      </c>
      <c r="B2059" s="36">
        <v>96032</v>
      </c>
      <c r="C2059" s="30" t="s">
        <v>2180</v>
      </c>
      <c r="D2059" s="36" t="s">
        <v>64</v>
      </c>
      <c r="E2059" s="115">
        <v>5.4</v>
      </c>
    </row>
    <row r="2060" spans="1:5" x14ac:dyDescent="0.25">
      <c r="A2060" s="35" t="s">
        <v>2098</v>
      </c>
      <c r="B2060" s="36">
        <v>96031</v>
      </c>
      <c r="C2060" s="30" t="s">
        <v>2181</v>
      </c>
      <c r="D2060" s="36" t="s">
        <v>64</v>
      </c>
      <c r="E2060" s="115">
        <v>13.47</v>
      </c>
    </row>
    <row r="2061" spans="1:5" x14ac:dyDescent="0.25">
      <c r="A2061" s="35" t="s">
        <v>2098</v>
      </c>
      <c r="B2061" s="36">
        <v>96033</v>
      </c>
      <c r="C2061" s="30" t="s">
        <v>2182</v>
      </c>
      <c r="D2061" s="36" t="s">
        <v>64</v>
      </c>
      <c r="E2061" s="115">
        <v>62.44</v>
      </c>
    </row>
    <row r="2062" spans="1:5" x14ac:dyDescent="0.25">
      <c r="A2062" s="35" t="s">
        <v>2098</v>
      </c>
      <c r="B2062" s="36">
        <v>96034</v>
      </c>
      <c r="C2062" s="30" t="s">
        <v>2183</v>
      </c>
      <c r="D2062" s="36" t="s">
        <v>64</v>
      </c>
      <c r="E2062" s="115">
        <v>154.76</v>
      </c>
    </row>
    <row r="2063" spans="1:5" x14ac:dyDescent="0.25">
      <c r="A2063" s="35" t="s">
        <v>2098</v>
      </c>
      <c r="B2063" s="36">
        <v>89870</v>
      </c>
      <c r="C2063" s="30" t="s">
        <v>2184</v>
      </c>
      <c r="D2063" s="36" t="s">
        <v>64</v>
      </c>
      <c r="E2063" s="115">
        <v>42.73</v>
      </c>
    </row>
    <row r="2064" spans="1:5" x14ac:dyDescent="0.25">
      <c r="A2064" s="35" t="s">
        <v>2098</v>
      </c>
      <c r="B2064" s="36">
        <v>89872</v>
      </c>
      <c r="C2064" s="30" t="s">
        <v>2185</v>
      </c>
      <c r="D2064" s="36" t="s">
        <v>64</v>
      </c>
      <c r="E2064" s="115">
        <v>5.91</v>
      </c>
    </row>
    <row r="2065" spans="1:5" x14ac:dyDescent="0.25">
      <c r="A2065" s="35" t="s">
        <v>2098</v>
      </c>
      <c r="B2065" s="36">
        <v>89871</v>
      </c>
      <c r="C2065" s="30" t="s">
        <v>2186</v>
      </c>
      <c r="D2065" s="36" t="s">
        <v>64</v>
      </c>
      <c r="E2065" s="115">
        <v>14.64</v>
      </c>
    </row>
    <row r="2066" spans="1:5" x14ac:dyDescent="0.25">
      <c r="A2066" s="35" t="s">
        <v>2098</v>
      </c>
      <c r="B2066" s="36">
        <v>89873</v>
      </c>
      <c r="C2066" s="30" t="s">
        <v>2187</v>
      </c>
      <c r="D2066" s="36" t="s">
        <v>64</v>
      </c>
      <c r="E2066" s="115">
        <v>72.02</v>
      </c>
    </row>
    <row r="2067" spans="1:5" x14ac:dyDescent="0.25">
      <c r="A2067" s="35" t="s">
        <v>2098</v>
      </c>
      <c r="B2067" s="36">
        <v>89874</v>
      </c>
      <c r="C2067" s="30" t="s">
        <v>2188</v>
      </c>
      <c r="D2067" s="36" t="s">
        <v>64</v>
      </c>
      <c r="E2067" s="115">
        <v>192.43</v>
      </c>
    </row>
    <row r="2068" spans="1:5" x14ac:dyDescent="0.25">
      <c r="A2068" s="35" t="s">
        <v>2098</v>
      </c>
      <c r="B2068" s="36">
        <v>89878</v>
      </c>
      <c r="C2068" s="30" t="s">
        <v>2189</v>
      </c>
      <c r="D2068" s="36" t="s">
        <v>64</v>
      </c>
      <c r="E2068" s="115">
        <v>46.11</v>
      </c>
    </row>
    <row r="2069" spans="1:5" x14ac:dyDescent="0.25">
      <c r="A2069" s="35" t="s">
        <v>2098</v>
      </c>
      <c r="B2069" s="36">
        <v>89880</v>
      </c>
      <c r="C2069" s="30" t="s">
        <v>2190</v>
      </c>
      <c r="D2069" s="36" t="s">
        <v>64</v>
      </c>
      <c r="E2069" s="115">
        <v>6.27</v>
      </c>
    </row>
    <row r="2070" spans="1:5" x14ac:dyDescent="0.25">
      <c r="A2070" s="35" t="s">
        <v>2098</v>
      </c>
      <c r="B2070" s="36">
        <v>89879</v>
      </c>
      <c r="C2070" s="30" t="s">
        <v>2191</v>
      </c>
      <c r="D2070" s="36" t="s">
        <v>64</v>
      </c>
      <c r="E2070" s="115">
        <v>15.51</v>
      </c>
    </row>
    <row r="2071" spans="1:5" x14ac:dyDescent="0.25">
      <c r="A2071" s="35" t="s">
        <v>2098</v>
      </c>
      <c r="B2071" s="36">
        <v>89881</v>
      </c>
      <c r="C2071" s="30" t="s">
        <v>2192</v>
      </c>
      <c r="D2071" s="36" t="s">
        <v>64</v>
      </c>
      <c r="E2071" s="115">
        <v>76.92</v>
      </c>
    </row>
    <row r="2072" spans="1:5" x14ac:dyDescent="0.25">
      <c r="A2072" s="35" t="s">
        <v>2098</v>
      </c>
      <c r="B2072" s="36">
        <v>89882</v>
      </c>
      <c r="C2072" s="30" t="s">
        <v>2193</v>
      </c>
      <c r="D2072" s="36" t="s">
        <v>64</v>
      </c>
      <c r="E2072" s="115">
        <v>222.02</v>
      </c>
    </row>
    <row r="2073" spans="1:5" x14ac:dyDescent="0.25">
      <c r="A2073" s="35" t="s">
        <v>2098</v>
      </c>
      <c r="B2073" s="36">
        <v>7058</v>
      </c>
      <c r="C2073" s="30" t="s">
        <v>2194</v>
      </c>
      <c r="D2073" s="36" t="s">
        <v>64</v>
      </c>
      <c r="E2073" s="115">
        <v>24.73</v>
      </c>
    </row>
    <row r="2074" spans="1:5" x14ac:dyDescent="0.25">
      <c r="A2074" s="35" t="s">
        <v>2098</v>
      </c>
      <c r="B2074" s="36">
        <v>91402</v>
      </c>
      <c r="C2074" s="30" t="s">
        <v>2195</v>
      </c>
      <c r="D2074" s="36" t="s">
        <v>64</v>
      </c>
      <c r="E2074" s="115">
        <v>3.81</v>
      </c>
    </row>
    <row r="2075" spans="1:5" x14ac:dyDescent="0.25">
      <c r="A2075" s="35" t="s">
        <v>2098</v>
      </c>
      <c r="B2075" s="36">
        <v>7059</v>
      </c>
      <c r="C2075" s="30" t="s">
        <v>2196</v>
      </c>
      <c r="D2075" s="36" t="s">
        <v>64</v>
      </c>
      <c r="E2075" s="115">
        <v>9.42</v>
      </c>
    </row>
    <row r="2076" spans="1:5" x14ac:dyDescent="0.25">
      <c r="A2076" s="35" t="s">
        <v>2098</v>
      </c>
      <c r="B2076" s="36">
        <v>7060</v>
      </c>
      <c r="C2076" s="30" t="s">
        <v>2197</v>
      </c>
      <c r="D2076" s="36" t="s">
        <v>64</v>
      </c>
      <c r="E2076" s="115">
        <v>44.3</v>
      </c>
    </row>
    <row r="2077" spans="1:5" x14ac:dyDescent="0.25">
      <c r="A2077" s="35" t="s">
        <v>2098</v>
      </c>
      <c r="B2077" s="36">
        <v>7061</v>
      </c>
      <c r="C2077" s="30" t="s">
        <v>2198</v>
      </c>
      <c r="D2077" s="36" t="s">
        <v>64</v>
      </c>
      <c r="E2077" s="115">
        <v>88.93</v>
      </c>
    </row>
    <row r="2078" spans="1:5" x14ac:dyDescent="0.25">
      <c r="A2078" s="35" t="s">
        <v>2098</v>
      </c>
      <c r="B2078" s="36">
        <v>91367</v>
      </c>
      <c r="C2078" s="30" t="s">
        <v>2199</v>
      </c>
      <c r="D2078" s="36" t="s">
        <v>64</v>
      </c>
      <c r="E2078" s="115">
        <v>23.92</v>
      </c>
    </row>
    <row r="2079" spans="1:5" x14ac:dyDescent="0.25">
      <c r="A2079" s="35" t="s">
        <v>2098</v>
      </c>
      <c r="B2079" s="36">
        <v>91369</v>
      </c>
      <c r="C2079" s="30" t="s">
        <v>2200</v>
      </c>
      <c r="D2079" s="36" t="s">
        <v>64</v>
      </c>
      <c r="E2079" s="115">
        <v>3.67</v>
      </c>
    </row>
    <row r="2080" spans="1:5" x14ac:dyDescent="0.25">
      <c r="A2080" s="35" t="s">
        <v>2098</v>
      </c>
      <c r="B2080" s="36">
        <v>91368</v>
      </c>
      <c r="C2080" s="30" t="s">
        <v>2201</v>
      </c>
      <c r="D2080" s="36" t="s">
        <v>64</v>
      </c>
      <c r="E2080" s="115">
        <v>9.09</v>
      </c>
    </row>
    <row r="2081" spans="1:5" x14ac:dyDescent="0.25">
      <c r="A2081" s="35" t="s">
        <v>2098</v>
      </c>
      <c r="B2081" s="36">
        <v>5695</v>
      </c>
      <c r="C2081" s="30" t="s">
        <v>2202</v>
      </c>
      <c r="D2081" s="36" t="s">
        <v>64</v>
      </c>
      <c r="E2081" s="115">
        <v>42.85</v>
      </c>
    </row>
    <row r="2082" spans="1:5" x14ac:dyDescent="0.25">
      <c r="A2082" s="35" t="s">
        <v>2098</v>
      </c>
      <c r="B2082" s="36">
        <v>53792</v>
      </c>
      <c r="C2082" s="30" t="s">
        <v>2203</v>
      </c>
      <c r="D2082" s="36" t="s">
        <v>64</v>
      </c>
      <c r="E2082" s="115">
        <v>110.55</v>
      </c>
    </row>
    <row r="2083" spans="1:5" x14ac:dyDescent="0.25">
      <c r="A2083" s="35" t="s">
        <v>2098</v>
      </c>
      <c r="B2083" s="36">
        <v>106347</v>
      </c>
      <c r="C2083" s="30" t="s">
        <v>2204</v>
      </c>
      <c r="D2083" s="36" t="s">
        <v>64</v>
      </c>
      <c r="E2083" s="115">
        <v>0</v>
      </c>
    </row>
    <row r="2084" spans="1:5" x14ac:dyDescent="0.25">
      <c r="A2084" s="35" t="s">
        <v>2098</v>
      </c>
      <c r="B2084" s="36">
        <v>106350</v>
      </c>
      <c r="C2084" s="30" t="s">
        <v>2205</v>
      </c>
      <c r="D2084" s="36" t="s">
        <v>64</v>
      </c>
      <c r="E2084" s="115">
        <v>0</v>
      </c>
    </row>
    <row r="2085" spans="1:5" x14ac:dyDescent="0.25">
      <c r="A2085" s="35" t="s">
        <v>2098</v>
      </c>
      <c r="B2085" s="36">
        <v>106348</v>
      </c>
      <c r="C2085" s="30" t="s">
        <v>2206</v>
      </c>
      <c r="D2085" s="36" t="s">
        <v>64</v>
      </c>
      <c r="E2085" s="115">
        <v>0</v>
      </c>
    </row>
    <row r="2086" spans="1:5" x14ac:dyDescent="0.25">
      <c r="A2086" s="35" t="s">
        <v>2098</v>
      </c>
      <c r="B2086" s="36">
        <v>106349</v>
      </c>
      <c r="C2086" s="30" t="s">
        <v>2207</v>
      </c>
      <c r="D2086" s="36" t="s">
        <v>64</v>
      </c>
      <c r="E2086" s="115">
        <v>0</v>
      </c>
    </row>
    <row r="2087" spans="1:5" x14ac:dyDescent="0.25">
      <c r="A2087" s="35" t="s">
        <v>2098</v>
      </c>
      <c r="B2087" s="36">
        <v>106351</v>
      </c>
      <c r="C2087" s="30" t="s">
        <v>2208</v>
      </c>
      <c r="D2087" s="36" t="s">
        <v>64</v>
      </c>
      <c r="E2087" s="115">
        <v>216.01</v>
      </c>
    </row>
    <row r="2088" spans="1:5" x14ac:dyDescent="0.25">
      <c r="A2088" s="35" t="s">
        <v>2098</v>
      </c>
      <c r="B2088" s="36">
        <v>106337</v>
      </c>
      <c r="C2088" s="30" t="s">
        <v>2209</v>
      </c>
      <c r="D2088" s="36" t="s">
        <v>64</v>
      </c>
      <c r="E2088" s="115">
        <v>0</v>
      </c>
    </row>
    <row r="2089" spans="1:5" x14ac:dyDescent="0.25">
      <c r="A2089" s="35" t="s">
        <v>2098</v>
      </c>
      <c r="B2089" s="36">
        <v>106340</v>
      </c>
      <c r="C2089" s="30" t="s">
        <v>2210</v>
      </c>
      <c r="D2089" s="36" t="s">
        <v>64</v>
      </c>
      <c r="E2089" s="115">
        <v>0</v>
      </c>
    </row>
    <row r="2090" spans="1:5" x14ac:dyDescent="0.25">
      <c r="A2090" s="35" t="s">
        <v>2098</v>
      </c>
      <c r="B2090" s="36">
        <v>106338</v>
      </c>
      <c r="C2090" s="30" t="s">
        <v>2211</v>
      </c>
      <c r="D2090" s="36" t="s">
        <v>64</v>
      </c>
      <c r="E2090" s="115">
        <v>0</v>
      </c>
    </row>
    <row r="2091" spans="1:5" x14ac:dyDescent="0.25">
      <c r="A2091" s="35" t="s">
        <v>2098</v>
      </c>
      <c r="B2091" s="36">
        <v>106339</v>
      </c>
      <c r="C2091" s="30" t="s">
        <v>2212</v>
      </c>
      <c r="D2091" s="36" t="s">
        <v>64</v>
      </c>
      <c r="E2091" s="115">
        <v>0</v>
      </c>
    </row>
    <row r="2092" spans="1:5" x14ac:dyDescent="0.25">
      <c r="A2092" s="35" t="s">
        <v>2098</v>
      </c>
      <c r="B2092" s="36">
        <v>106341</v>
      </c>
      <c r="C2092" s="30" t="s">
        <v>2213</v>
      </c>
      <c r="D2092" s="36" t="s">
        <v>64</v>
      </c>
      <c r="E2092" s="115">
        <v>293.13</v>
      </c>
    </row>
    <row r="2093" spans="1:5" x14ac:dyDescent="0.25">
      <c r="A2093" s="35" t="s">
        <v>2098</v>
      </c>
      <c r="B2093" s="36">
        <v>92237</v>
      </c>
      <c r="C2093" s="30" t="s">
        <v>2214</v>
      </c>
      <c r="D2093" s="36" t="s">
        <v>64</v>
      </c>
      <c r="E2093" s="115">
        <v>29.72</v>
      </c>
    </row>
    <row r="2094" spans="1:5" x14ac:dyDescent="0.25">
      <c r="A2094" s="35" t="s">
        <v>2098</v>
      </c>
      <c r="B2094" s="36">
        <v>92239</v>
      </c>
      <c r="C2094" s="30" t="s">
        <v>2215</v>
      </c>
      <c r="D2094" s="36" t="s">
        <v>64</v>
      </c>
      <c r="E2094" s="115">
        <v>4.83</v>
      </c>
    </row>
    <row r="2095" spans="1:5" x14ac:dyDescent="0.25">
      <c r="A2095" s="35" t="s">
        <v>2098</v>
      </c>
      <c r="B2095" s="36">
        <v>92238</v>
      </c>
      <c r="C2095" s="30" t="s">
        <v>2216</v>
      </c>
      <c r="D2095" s="36" t="s">
        <v>64</v>
      </c>
      <c r="E2095" s="115">
        <v>11.95</v>
      </c>
    </row>
    <row r="2096" spans="1:5" x14ac:dyDescent="0.25">
      <c r="A2096" s="35" t="s">
        <v>2098</v>
      </c>
      <c r="B2096" s="36">
        <v>92240</v>
      </c>
      <c r="C2096" s="30" t="s">
        <v>2217</v>
      </c>
      <c r="D2096" s="36" t="s">
        <v>64</v>
      </c>
      <c r="E2096" s="115">
        <v>53.17</v>
      </c>
    </row>
    <row r="2097" spans="1:5" x14ac:dyDescent="0.25">
      <c r="A2097" s="35" t="s">
        <v>2098</v>
      </c>
      <c r="B2097" s="36">
        <v>92241</v>
      </c>
      <c r="C2097" s="30" t="s">
        <v>2218</v>
      </c>
      <c r="D2097" s="36" t="s">
        <v>64</v>
      </c>
      <c r="E2097" s="115">
        <v>301.35000000000002</v>
      </c>
    </row>
    <row r="2098" spans="1:5" x14ac:dyDescent="0.25">
      <c r="A2098" s="35" t="s">
        <v>2098</v>
      </c>
      <c r="B2098" s="36">
        <v>91640</v>
      </c>
      <c r="C2098" s="30" t="s">
        <v>2219</v>
      </c>
      <c r="D2098" s="36" t="s">
        <v>64</v>
      </c>
      <c r="E2098" s="115">
        <v>40.770000000000003</v>
      </c>
    </row>
    <row r="2099" spans="1:5" x14ac:dyDescent="0.25">
      <c r="A2099" s="35" t="s">
        <v>2098</v>
      </c>
      <c r="B2099" s="36">
        <v>91642</v>
      </c>
      <c r="C2099" s="30" t="s">
        <v>2220</v>
      </c>
      <c r="D2099" s="36" t="s">
        <v>64</v>
      </c>
      <c r="E2099" s="115">
        <v>6.64</v>
      </c>
    </row>
    <row r="2100" spans="1:5" x14ac:dyDescent="0.25">
      <c r="A2100" s="35" t="s">
        <v>2098</v>
      </c>
      <c r="B2100" s="36">
        <v>91641</v>
      </c>
      <c r="C2100" s="30" t="s">
        <v>2221</v>
      </c>
      <c r="D2100" s="36" t="s">
        <v>64</v>
      </c>
      <c r="E2100" s="115">
        <v>16.43</v>
      </c>
    </row>
    <row r="2101" spans="1:5" x14ac:dyDescent="0.25">
      <c r="A2101" s="35" t="s">
        <v>2098</v>
      </c>
      <c r="B2101" s="36">
        <v>91643</v>
      </c>
      <c r="C2101" s="30" t="s">
        <v>2222</v>
      </c>
      <c r="D2101" s="36" t="s">
        <v>64</v>
      </c>
      <c r="E2101" s="115">
        <v>73.290000000000006</v>
      </c>
    </row>
    <row r="2102" spans="1:5" x14ac:dyDescent="0.25">
      <c r="A2102" s="35" t="s">
        <v>2098</v>
      </c>
      <c r="B2102" s="36">
        <v>91644</v>
      </c>
      <c r="C2102" s="30" t="s">
        <v>2223</v>
      </c>
      <c r="D2102" s="36" t="s">
        <v>64</v>
      </c>
      <c r="E2102" s="115">
        <v>328.72</v>
      </c>
    </row>
    <row r="2103" spans="1:5" x14ac:dyDescent="0.25">
      <c r="A2103" s="35" t="s">
        <v>2098</v>
      </c>
      <c r="B2103" s="36">
        <v>92105</v>
      </c>
      <c r="C2103" s="30" t="s">
        <v>2224</v>
      </c>
      <c r="D2103" s="36" t="s">
        <v>64</v>
      </c>
      <c r="E2103" s="115">
        <v>210</v>
      </c>
    </row>
    <row r="2104" spans="1:5" x14ac:dyDescent="0.25">
      <c r="A2104" s="35" t="s">
        <v>2098</v>
      </c>
      <c r="B2104" s="36">
        <v>92101</v>
      </c>
      <c r="C2104" s="30" t="s">
        <v>2225</v>
      </c>
      <c r="D2104" s="36" t="s">
        <v>64</v>
      </c>
      <c r="E2104" s="115">
        <v>47.45</v>
      </c>
    </row>
    <row r="2105" spans="1:5" x14ac:dyDescent="0.25">
      <c r="A2105" s="35" t="s">
        <v>2098</v>
      </c>
      <c r="B2105" s="36">
        <v>92103</v>
      </c>
      <c r="C2105" s="30" t="s">
        <v>2226</v>
      </c>
      <c r="D2105" s="36" t="s">
        <v>64</v>
      </c>
      <c r="E2105" s="115">
        <v>6</v>
      </c>
    </row>
    <row r="2106" spans="1:5" x14ac:dyDescent="0.25">
      <c r="A2106" s="35" t="s">
        <v>2098</v>
      </c>
      <c r="B2106" s="36">
        <v>92102</v>
      </c>
      <c r="C2106" s="30" t="s">
        <v>2227</v>
      </c>
      <c r="D2106" s="36" t="s">
        <v>64</v>
      </c>
      <c r="E2106" s="115">
        <v>14.83</v>
      </c>
    </row>
    <row r="2107" spans="1:5" x14ac:dyDescent="0.25">
      <c r="A2107" s="35" t="s">
        <v>2098</v>
      </c>
      <c r="B2107" s="36">
        <v>92104</v>
      </c>
      <c r="C2107" s="30" t="s">
        <v>2228</v>
      </c>
      <c r="D2107" s="36" t="s">
        <v>64</v>
      </c>
      <c r="E2107" s="115">
        <v>74.77</v>
      </c>
    </row>
    <row r="2108" spans="1:5" x14ac:dyDescent="0.25">
      <c r="A2108" s="35" t="s">
        <v>2098</v>
      </c>
      <c r="B2108" s="36">
        <v>91396</v>
      </c>
      <c r="C2108" s="30" t="s">
        <v>2229</v>
      </c>
      <c r="D2108" s="36" t="s">
        <v>64</v>
      </c>
      <c r="E2108" s="115">
        <v>30.62</v>
      </c>
    </row>
    <row r="2109" spans="1:5" x14ac:dyDescent="0.25">
      <c r="A2109" s="35" t="s">
        <v>2098</v>
      </c>
      <c r="B2109" s="36">
        <v>91398</v>
      </c>
      <c r="C2109" s="30" t="s">
        <v>2230</v>
      </c>
      <c r="D2109" s="36" t="s">
        <v>64</v>
      </c>
      <c r="E2109" s="115">
        <v>4.7699999999999996</v>
      </c>
    </row>
    <row r="2110" spans="1:5" x14ac:dyDescent="0.25">
      <c r="A2110" s="35" t="s">
        <v>2098</v>
      </c>
      <c r="B2110" s="36">
        <v>91397</v>
      </c>
      <c r="C2110" s="30" t="s">
        <v>2231</v>
      </c>
      <c r="D2110" s="36" t="s">
        <v>64</v>
      </c>
      <c r="E2110" s="115">
        <v>11.83</v>
      </c>
    </row>
    <row r="2111" spans="1:5" x14ac:dyDescent="0.25">
      <c r="A2111" s="35" t="s">
        <v>2098</v>
      </c>
      <c r="B2111" s="36">
        <v>5763</v>
      </c>
      <c r="C2111" s="30" t="s">
        <v>2232</v>
      </c>
      <c r="D2111" s="36" t="s">
        <v>64</v>
      </c>
      <c r="E2111" s="115">
        <v>54.26</v>
      </c>
    </row>
    <row r="2112" spans="1:5" x14ac:dyDescent="0.25">
      <c r="A2112" s="35" t="s">
        <v>2098</v>
      </c>
      <c r="B2112" s="36">
        <v>53831</v>
      </c>
      <c r="C2112" s="30" t="s">
        <v>2233</v>
      </c>
      <c r="D2112" s="36" t="s">
        <v>64</v>
      </c>
      <c r="E2112" s="115">
        <v>210</v>
      </c>
    </row>
    <row r="2113" spans="1:5" x14ac:dyDescent="0.25">
      <c r="A2113" s="35" t="s">
        <v>2098</v>
      </c>
      <c r="B2113" s="36">
        <v>106222</v>
      </c>
      <c r="C2113" s="30" t="s">
        <v>2234</v>
      </c>
      <c r="D2113" s="36" t="s">
        <v>64</v>
      </c>
      <c r="E2113" s="115">
        <v>30.48</v>
      </c>
    </row>
    <row r="2114" spans="1:5" x14ac:dyDescent="0.25">
      <c r="A2114" s="35" t="s">
        <v>2098</v>
      </c>
      <c r="B2114" s="36">
        <v>106225</v>
      </c>
      <c r="C2114" s="30" t="s">
        <v>2235</v>
      </c>
      <c r="D2114" s="36" t="s">
        <v>64</v>
      </c>
      <c r="E2114" s="115">
        <v>4.6900000000000004</v>
      </c>
    </row>
    <row r="2115" spans="1:5" x14ac:dyDescent="0.25">
      <c r="A2115" s="35" t="s">
        <v>2098</v>
      </c>
      <c r="B2115" s="36">
        <v>106223</v>
      </c>
      <c r="C2115" s="30" t="s">
        <v>2236</v>
      </c>
      <c r="D2115" s="36" t="s">
        <v>64</v>
      </c>
      <c r="E2115" s="115">
        <v>11.59</v>
      </c>
    </row>
    <row r="2116" spans="1:5" x14ac:dyDescent="0.25">
      <c r="A2116" s="35" t="s">
        <v>2098</v>
      </c>
      <c r="B2116" s="36">
        <v>106224</v>
      </c>
      <c r="C2116" s="30" t="s">
        <v>2237</v>
      </c>
      <c r="D2116" s="36" t="s">
        <v>64</v>
      </c>
      <c r="E2116" s="115">
        <v>53.25</v>
      </c>
    </row>
    <row r="2117" spans="1:5" x14ac:dyDescent="0.25">
      <c r="A2117" s="35" t="s">
        <v>2098</v>
      </c>
      <c r="B2117" s="36">
        <v>106226</v>
      </c>
      <c r="C2117" s="30" t="s">
        <v>2238</v>
      </c>
      <c r="D2117" s="36" t="s">
        <v>64</v>
      </c>
      <c r="E2117" s="115">
        <v>172.26</v>
      </c>
    </row>
    <row r="2118" spans="1:5" x14ac:dyDescent="0.25">
      <c r="A2118" s="35" t="s">
        <v>2098</v>
      </c>
      <c r="B2118" s="36">
        <v>91359</v>
      </c>
      <c r="C2118" s="30" t="s">
        <v>2239</v>
      </c>
      <c r="D2118" s="36" t="s">
        <v>64</v>
      </c>
      <c r="E2118" s="115">
        <v>22.08</v>
      </c>
    </row>
    <row r="2119" spans="1:5" x14ac:dyDescent="0.25">
      <c r="A2119" s="35" t="s">
        <v>2098</v>
      </c>
      <c r="B2119" s="36">
        <v>91361</v>
      </c>
      <c r="C2119" s="30" t="s">
        <v>2240</v>
      </c>
      <c r="D2119" s="36" t="s">
        <v>64</v>
      </c>
      <c r="E2119" s="115">
        <v>3.41</v>
      </c>
    </row>
    <row r="2120" spans="1:5" x14ac:dyDescent="0.25">
      <c r="A2120" s="35" t="s">
        <v>2098</v>
      </c>
      <c r="B2120" s="36">
        <v>91360</v>
      </c>
      <c r="C2120" s="30" t="s">
        <v>2241</v>
      </c>
      <c r="D2120" s="36" t="s">
        <v>64</v>
      </c>
      <c r="E2120" s="115">
        <v>8.44</v>
      </c>
    </row>
    <row r="2121" spans="1:5" x14ac:dyDescent="0.25">
      <c r="A2121" s="35" t="s">
        <v>2098</v>
      </c>
      <c r="B2121" s="36">
        <v>53882</v>
      </c>
      <c r="C2121" s="30" t="s">
        <v>2242</v>
      </c>
      <c r="D2121" s="36" t="s">
        <v>64</v>
      </c>
      <c r="E2121" s="115">
        <v>38.770000000000003</v>
      </c>
    </row>
    <row r="2122" spans="1:5" x14ac:dyDescent="0.25">
      <c r="A2122" s="35" t="s">
        <v>2098</v>
      </c>
      <c r="B2122" s="36">
        <v>5747</v>
      </c>
      <c r="C2122" s="30" t="s">
        <v>2243</v>
      </c>
      <c r="D2122" s="36" t="s">
        <v>64</v>
      </c>
      <c r="E2122" s="115">
        <v>172.58</v>
      </c>
    </row>
    <row r="2123" spans="1:5" x14ac:dyDescent="0.25">
      <c r="A2123" s="35" t="s">
        <v>2098</v>
      </c>
      <c r="B2123" s="36">
        <v>104699</v>
      </c>
      <c r="C2123" s="30" t="s">
        <v>2244</v>
      </c>
      <c r="D2123" s="36" t="s">
        <v>64</v>
      </c>
      <c r="E2123" s="115">
        <v>0</v>
      </c>
    </row>
    <row r="2124" spans="1:5" x14ac:dyDescent="0.25">
      <c r="A2124" s="35" t="s">
        <v>2098</v>
      </c>
      <c r="B2124" s="36">
        <v>104702</v>
      </c>
      <c r="C2124" s="30" t="s">
        <v>2245</v>
      </c>
      <c r="D2124" s="36" t="s">
        <v>64</v>
      </c>
      <c r="E2124" s="115">
        <v>0</v>
      </c>
    </row>
    <row r="2125" spans="1:5" x14ac:dyDescent="0.25">
      <c r="A2125" s="35" t="s">
        <v>2098</v>
      </c>
      <c r="B2125" s="36">
        <v>104700</v>
      </c>
      <c r="C2125" s="30" t="s">
        <v>2246</v>
      </c>
      <c r="D2125" s="36" t="s">
        <v>64</v>
      </c>
      <c r="E2125" s="115">
        <v>0</v>
      </c>
    </row>
    <row r="2126" spans="1:5" x14ac:dyDescent="0.25">
      <c r="A2126" s="35" t="s">
        <v>2098</v>
      </c>
      <c r="B2126" s="36">
        <v>104701</v>
      </c>
      <c r="C2126" s="30" t="s">
        <v>2247</v>
      </c>
      <c r="D2126" s="36" t="s">
        <v>64</v>
      </c>
      <c r="E2126" s="115">
        <v>0</v>
      </c>
    </row>
    <row r="2127" spans="1:5" x14ac:dyDescent="0.25">
      <c r="A2127" s="35" t="s">
        <v>2098</v>
      </c>
      <c r="B2127" s="36">
        <v>104703</v>
      </c>
      <c r="C2127" s="30" t="s">
        <v>2248</v>
      </c>
      <c r="D2127" s="36" t="s">
        <v>64</v>
      </c>
      <c r="E2127" s="115">
        <v>100.95</v>
      </c>
    </row>
    <row r="2128" spans="1:5" x14ac:dyDescent="0.25">
      <c r="A2128" s="35" t="s">
        <v>2098</v>
      </c>
      <c r="B2128" s="36">
        <v>91390</v>
      </c>
      <c r="C2128" s="30" t="s">
        <v>2249</v>
      </c>
      <c r="D2128" s="36" t="s">
        <v>64</v>
      </c>
      <c r="E2128" s="115">
        <v>20.5</v>
      </c>
    </row>
    <row r="2129" spans="1:5" x14ac:dyDescent="0.25">
      <c r="A2129" s="35" t="s">
        <v>2098</v>
      </c>
      <c r="B2129" s="36">
        <v>91392</v>
      </c>
      <c r="C2129" s="30" t="s">
        <v>2250</v>
      </c>
      <c r="D2129" s="36" t="s">
        <v>64</v>
      </c>
      <c r="E2129" s="115">
        <v>3.28</v>
      </c>
    </row>
    <row r="2130" spans="1:5" x14ac:dyDescent="0.25">
      <c r="A2130" s="35" t="s">
        <v>2098</v>
      </c>
      <c r="B2130" s="36">
        <v>91391</v>
      </c>
      <c r="C2130" s="30" t="s">
        <v>2251</v>
      </c>
      <c r="D2130" s="36" t="s">
        <v>64</v>
      </c>
      <c r="E2130" s="115">
        <v>8.11</v>
      </c>
    </row>
    <row r="2131" spans="1:5" x14ac:dyDescent="0.25">
      <c r="A2131" s="35" t="s">
        <v>2098</v>
      </c>
      <c r="B2131" s="36">
        <v>73335</v>
      </c>
      <c r="C2131" s="30" t="s">
        <v>2252</v>
      </c>
      <c r="D2131" s="36" t="s">
        <v>64</v>
      </c>
      <c r="E2131" s="115">
        <v>37.159999999999997</v>
      </c>
    </row>
    <row r="2132" spans="1:5" x14ac:dyDescent="0.25">
      <c r="A2132" s="35" t="s">
        <v>2098</v>
      </c>
      <c r="B2132" s="36">
        <v>73340</v>
      </c>
      <c r="C2132" s="30" t="s">
        <v>2253</v>
      </c>
      <c r="D2132" s="36" t="s">
        <v>64</v>
      </c>
      <c r="E2132" s="115">
        <v>168.93</v>
      </c>
    </row>
    <row r="2133" spans="1:5" x14ac:dyDescent="0.25">
      <c r="A2133" s="35" t="s">
        <v>2098</v>
      </c>
      <c r="B2133" s="36">
        <v>89264</v>
      </c>
      <c r="C2133" s="30" t="s">
        <v>2254</v>
      </c>
      <c r="D2133" s="36" t="s">
        <v>64</v>
      </c>
      <c r="E2133" s="115">
        <v>22.45</v>
      </c>
    </row>
    <row r="2134" spans="1:5" x14ac:dyDescent="0.25">
      <c r="A2134" s="35" t="s">
        <v>2098</v>
      </c>
      <c r="B2134" s="36">
        <v>89266</v>
      </c>
      <c r="C2134" s="30" t="s">
        <v>2255</v>
      </c>
      <c r="D2134" s="36" t="s">
        <v>64</v>
      </c>
      <c r="E2134" s="115">
        <v>3.59</v>
      </c>
    </row>
    <row r="2135" spans="1:5" x14ac:dyDescent="0.25">
      <c r="A2135" s="35" t="s">
        <v>2098</v>
      </c>
      <c r="B2135" s="36">
        <v>89265</v>
      </c>
      <c r="C2135" s="30" t="s">
        <v>2256</v>
      </c>
      <c r="D2135" s="36" t="s">
        <v>64</v>
      </c>
      <c r="E2135" s="115">
        <v>8.9</v>
      </c>
    </row>
    <row r="2136" spans="1:5" x14ac:dyDescent="0.25">
      <c r="A2136" s="35" t="s">
        <v>2098</v>
      </c>
      <c r="B2136" s="36">
        <v>5705</v>
      </c>
      <c r="C2136" s="30" t="s">
        <v>2257</v>
      </c>
      <c r="D2136" s="36" t="s">
        <v>64</v>
      </c>
      <c r="E2136" s="115">
        <v>40.729999999999997</v>
      </c>
    </row>
    <row r="2137" spans="1:5" x14ac:dyDescent="0.25">
      <c r="A2137" s="35" t="s">
        <v>2098</v>
      </c>
      <c r="B2137" s="36">
        <v>53797</v>
      </c>
      <c r="C2137" s="30" t="s">
        <v>2258</v>
      </c>
      <c r="D2137" s="36" t="s">
        <v>64</v>
      </c>
      <c r="E2137" s="115">
        <v>127.13</v>
      </c>
    </row>
    <row r="2138" spans="1:5" x14ac:dyDescent="0.25">
      <c r="A2138" s="35" t="s">
        <v>2098</v>
      </c>
      <c r="B2138" s="36">
        <v>106327</v>
      </c>
      <c r="C2138" s="30" t="s">
        <v>2259</v>
      </c>
      <c r="D2138" s="36" t="s">
        <v>64</v>
      </c>
      <c r="E2138" s="115">
        <v>0</v>
      </c>
    </row>
    <row r="2139" spans="1:5" x14ac:dyDescent="0.25">
      <c r="A2139" s="35" t="s">
        <v>2098</v>
      </c>
      <c r="B2139" s="36">
        <v>106330</v>
      </c>
      <c r="C2139" s="30" t="s">
        <v>2260</v>
      </c>
      <c r="D2139" s="36" t="s">
        <v>64</v>
      </c>
      <c r="E2139" s="115">
        <v>0</v>
      </c>
    </row>
    <row r="2140" spans="1:5" x14ac:dyDescent="0.25">
      <c r="A2140" s="35" t="s">
        <v>2098</v>
      </c>
      <c r="B2140" s="36">
        <v>106328</v>
      </c>
      <c r="C2140" s="30" t="s">
        <v>2261</v>
      </c>
      <c r="D2140" s="36" t="s">
        <v>64</v>
      </c>
      <c r="E2140" s="115">
        <v>0</v>
      </c>
    </row>
    <row r="2141" spans="1:5" x14ac:dyDescent="0.25">
      <c r="A2141" s="35" t="s">
        <v>2098</v>
      </c>
      <c r="B2141" s="36">
        <v>106329</v>
      </c>
      <c r="C2141" s="30" t="s">
        <v>2262</v>
      </c>
      <c r="D2141" s="36" t="s">
        <v>64</v>
      </c>
      <c r="E2141" s="115">
        <v>0</v>
      </c>
    </row>
    <row r="2142" spans="1:5" x14ac:dyDescent="0.25">
      <c r="A2142" s="35" t="s">
        <v>2098</v>
      </c>
      <c r="B2142" s="36">
        <v>106331</v>
      </c>
      <c r="C2142" s="30" t="s">
        <v>2263</v>
      </c>
      <c r="D2142" s="36" t="s">
        <v>64</v>
      </c>
      <c r="E2142" s="115">
        <v>108.59</v>
      </c>
    </row>
    <row r="2143" spans="1:5" x14ac:dyDescent="0.25">
      <c r="A2143" s="35" t="s">
        <v>2098</v>
      </c>
      <c r="B2143" s="36">
        <v>106227</v>
      </c>
      <c r="C2143" s="30" t="s">
        <v>2264</v>
      </c>
      <c r="D2143" s="36" t="s">
        <v>64</v>
      </c>
      <c r="E2143" s="115">
        <v>33.28</v>
      </c>
    </row>
    <row r="2144" spans="1:5" x14ac:dyDescent="0.25">
      <c r="A2144" s="35" t="s">
        <v>2098</v>
      </c>
      <c r="B2144" s="36">
        <v>106230</v>
      </c>
      <c r="C2144" s="30" t="s">
        <v>2265</v>
      </c>
      <c r="D2144" s="36" t="s">
        <v>64</v>
      </c>
      <c r="E2144" s="115">
        <v>5.53</v>
      </c>
    </row>
    <row r="2145" spans="1:5" x14ac:dyDescent="0.25">
      <c r="A2145" s="35" t="s">
        <v>2098</v>
      </c>
      <c r="B2145" s="36">
        <v>106228</v>
      </c>
      <c r="C2145" s="30" t="s">
        <v>2266</v>
      </c>
      <c r="D2145" s="36" t="s">
        <v>64</v>
      </c>
      <c r="E2145" s="115">
        <v>13.67</v>
      </c>
    </row>
    <row r="2146" spans="1:5" x14ac:dyDescent="0.25">
      <c r="A2146" s="35" t="s">
        <v>2098</v>
      </c>
      <c r="B2146" s="36">
        <v>106229</v>
      </c>
      <c r="C2146" s="30" t="s">
        <v>2267</v>
      </c>
      <c r="D2146" s="36" t="s">
        <v>64</v>
      </c>
      <c r="E2146" s="115">
        <v>62.4</v>
      </c>
    </row>
    <row r="2147" spans="1:5" x14ac:dyDescent="0.25">
      <c r="A2147" s="35" t="s">
        <v>2098</v>
      </c>
      <c r="B2147" s="36">
        <v>106231</v>
      </c>
      <c r="C2147" s="30" t="s">
        <v>2268</v>
      </c>
      <c r="D2147" s="36" t="s">
        <v>64</v>
      </c>
      <c r="E2147" s="115">
        <v>172.26</v>
      </c>
    </row>
    <row r="2148" spans="1:5" x14ac:dyDescent="0.25">
      <c r="A2148" s="35" t="s">
        <v>2098</v>
      </c>
      <c r="B2148" s="36">
        <v>106342</v>
      </c>
      <c r="C2148" s="30" t="s">
        <v>2269</v>
      </c>
      <c r="D2148" s="36" t="s">
        <v>64</v>
      </c>
      <c r="E2148" s="115">
        <v>0</v>
      </c>
    </row>
    <row r="2149" spans="1:5" x14ac:dyDescent="0.25">
      <c r="A2149" s="35" t="s">
        <v>2098</v>
      </c>
      <c r="B2149" s="36">
        <v>106345</v>
      </c>
      <c r="C2149" s="30" t="s">
        <v>2270</v>
      </c>
      <c r="D2149" s="36" t="s">
        <v>64</v>
      </c>
      <c r="E2149" s="115">
        <v>0</v>
      </c>
    </row>
    <row r="2150" spans="1:5" x14ac:dyDescent="0.25">
      <c r="A2150" s="35" t="s">
        <v>2098</v>
      </c>
      <c r="B2150" s="36">
        <v>106343</v>
      </c>
      <c r="C2150" s="30" t="s">
        <v>2271</v>
      </c>
      <c r="D2150" s="36" t="s">
        <v>64</v>
      </c>
      <c r="E2150" s="115">
        <v>0</v>
      </c>
    </row>
    <row r="2151" spans="1:5" x14ac:dyDescent="0.25">
      <c r="A2151" s="35" t="s">
        <v>2098</v>
      </c>
      <c r="B2151" s="36">
        <v>106344</v>
      </c>
      <c r="C2151" s="30" t="s">
        <v>2272</v>
      </c>
      <c r="D2151" s="36" t="s">
        <v>64</v>
      </c>
      <c r="E2151" s="115">
        <v>0</v>
      </c>
    </row>
    <row r="2152" spans="1:5" x14ac:dyDescent="0.25">
      <c r="A2152" s="35" t="s">
        <v>2098</v>
      </c>
      <c r="B2152" s="36">
        <v>106346</v>
      </c>
      <c r="C2152" s="30" t="s">
        <v>2273</v>
      </c>
      <c r="D2152" s="36" t="s">
        <v>64</v>
      </c>
      <c r="E2152" s="115">
        <v>172.26</v>
      </c>
    </row>
    <row r="2153" spans="1:5" x14ac:dyDescent="0.25">
      <c r="A2153" s="35" t="s">
        <v>2098</v>
      </c>
      <c r="B2153" s="36">
        <v>106332</v>
      </c>
      <c r="C2153" s="30" t="s">
        <v>2274</v>
      </c>
      <c r="D2153" s="36" t="s">
        <v>64</v>
      </c>
      <c r="E2153" s="115">
        <v>0</v>
      </c>
    </row>
    <row r="2154" spans="1:5" x14ac:dyDescent="0.25">
      <c r="A2154" s="35" t="s">
        <v>2098</v>
      </c>
      <c r="B2154" s="36">
        <v>106335</v>
      </c>
      <c r="C2154" s="30" t="s">
        <v>2275</v>
      </c>
      <c r="D2154" s="36" t="s">
        <v>64</v>
      </c>
      <c r="E2154" s="115">
        <v>0</v>
      </c>
    </row>
    <row r="2155" spans="1:5" x14ac:dyDescent="0.25">
      <c r="A2155" s="35" t="s">
        <v>2098</v>
      </c>
      <c r="B2155" s="36">
        <v>106333</v>
      </c>
      <c r="C2155" s="30" t="s">
        <v>2276</v>
      </c>
      <c r="D2155" s="36" t="s">
        <v>64</v>
      </c>
      <c r="E2155" s="115">
        <v>0</v>
      </c>
    </row>
    <row r="2156" spans="1:5" x14ac:dyDescent="0.25">
      <c r="A2156" s="35" t="s">
        <v>2098</v>
      </c>
      <c r="B2156" s="36">
        <v>106334</v>
      </c>
      <c r="C2156" s="30" t="s">
        <v>2277</v>
      </c>
      <c r="D2156" s="36" t="s">
        <v>64</v>
      </c>
      <c r="E2156" s="115">
        <v>0</v>
      </c>
    </row>
    <row r="2157" spans="1:5" x14ac:dyDescent="0.25">
      <c r="A2157" s="35" t="s">
        <v>2098</v>
      </c>
      <c r="B2157" s="36">
        <v>106336</v>
      </c>
      <c r="C2157" s="30" t="s">
        <v>2278</v>
      </c>
      <c r="D2157" s="36" t="s">
        <v>64</v>
      </c>
      <c r="E2157" s="115">
        <v>172.26</v>
      </c>
    </row>
    <row r="2158" spans="1:5" x14ac:dyDescent="0.25">
      <c r="A2158" s="35" t="s">
        <v>2098</v>
      </c>
      <c r="B2158" s="36">
        <v>91354</v>
      </c>
      <c r="C2158" s="30" t="s">
        <v>2279</v>
      </c>
      <c r="D2158" s="36" t="s">
        <v>64</v>
      </c>
      <c r="E2158" s="115">
        <v>18.48</v>
      </c>
    </row>
    <row r="2159" spans="1:5" x14ac:dyDescent="0.25">
      <c r="A2159" s="35" t="s">
        <v>2098</v>
      </c>
      <c r="B2159" s="36">
        <v>91356</v>
      </c>
      <c r="C2159" s="30" t="s">
        <v>2280</v>
      </c>
      <c r="D2159" s="36" t="s">
        <v>64</v>
      </c>
      <c r="E2159" s="115">
        <v>3.07</v>
      </c>
    </row>
    <row r="2160" spans="1:5" x14ac:dyDescent="0.25">
      <c r="A2160" s="35" t="s">
        <v>2098</v>
      </c>
      <c r="B2160" s="36">
        <v>91355</v>
      </c>
      <c r="C2160" s="30" t="s">
        <v>2281</v>
      </c>
      <c r="D2160" s="36" t="s">
        <v>64</v>
      </c>
      <c r="E2160" s="115">
        <v>7.59</v>
      </c>
    </row>
    <row r="2161" spans="1:5" x14ac:dyDescent="0.25">
      <c r="A2161" s="35" t="s">
        <v>2098</v>
      </c>
      <c r="B2161" s="36">
        <v>5751</v>
      </c>
      <c r="C2161" s="30" t="s">
        <v>2282</v>
      </c>
      <c r="D2161" s="36" t="s">
        <v>64</v>
      </c>
      <c r="E2161" s="115">
        <v>34.64</v>
      </c>
    </row>
    <row r="2162" spans="1:5" x14ac:dyDescent="0.25">
      <c r="A2162" s="35" t="s">
        <v>2098</v>
      </c>
      <c r="B2162" s="36">
        <v>53827</v>
      </c>
      <c r="C2162" s="30" t="s">
        <v>2283</v>
      </c>
      <c r="D2162" s="36" t="s">
        <v>64</v>
      </c>
      <c r="E2162" s="115">
        <v>124.46</v>
      </c>
    </row>
    <row r="2163" spans="1:5" x14ac:dyDescent="0.25">
      <c r="A2163" s="35" t="s">
        <v>2098</v>
      </c>
      <c r="B2163" s="36">
        <v>91375</v>
      </c>
      <c r="C2163" s="30" t="s">
        <v>2284</v>
      </c>
      <c r="D2163" s="36" t="s">
        <v>64</v>
      </c>
      <c r="E2163" s="115">
        <v>20.29</v>
      </c>
    </row>
    <row r="2164" spans="1:5" x14ac:dyDescent="0.25">
      <c r="A2164" s="35" t="s">
        <v>2098</v>
      </c>
      <c r="B2164" s="36">
        <v>91377</v>
      </c>
      <c r="C2164" s="30" t="s">
        <v>2285</v>
      </c>
      <c r="D2164" s="36" t="s">
        <v>64</v>
      </c>
      <c r="E2164" s="115">
        <v>3.37</v>
      </c>
    </row>
    <row r="2165" spans="1:5" x14ac:dyDescent="0.25">
      <c r="A2165" s="35" t="s">
        <v>2098</v>
      </c>
      <c r="B2165" s="36">
        <v>91376</v>
      </c>
      <c r="C2165" s="30" t="s">
        <v>2286</v>
      </c>
      <c r="D2165" s="36" t="s">
        <v>64</v>
      </c>
      <c r="E2165" s="115">
        <v>8.34</v>
      </c>
    </row>
    <row r="2166" spans="1:5" x14ac:dyDescent="0.25">
      <c r="A2166" s="35" t="s">
        <v>2098</v>
      </c>
      <c r="B2166" s="36">
        <v>5754</v>
      </c>
      <c r="C2166" s="30" t="s">
        <v>2287</v>
      </c>
      <c r="D2166" s="36" t="s">
        <v>64</v>
      </c>
      <c r="E2166" s="115">
        <v>38.03</v>
      </c>
    </row>
    <row r="2167" spans="1:5" x14ac:dyDescent="0.25">
      <c r="A2167" s="35" t="s">
        <v>2098</v>
      </c>
      <c r="B2167" s="36">
        <v>53829</v>
      </c>
      <c r="C2167" s="30" t="s">
        <v>2288</v>
      </c>
      <c r="D2167" s="36" t="s">
        <v>64</v>
      </c>
      <c r="E2167" s="115">
        <v>127.13</v>
      </c>
    </row>
    <row r="2168" spans="1:5" x14ac:dyDescent="0.25">
      <c r="A2168" s="35" t="s">
        <v>2098</v>
      </c>
      <c r="B2168" s="36">
        <v>91026</v>
      </c>
      <c r="C2168" s="30" t="s">
        <v>2289</v>
      </c>
      <c r="D2168" s="36" t="s">
        <v>64</v>
      </c>
      <c r="E2168" s="115">
        <v>26.27</v>
      </c>
    </row>
    <row r="2169" spans="1:5" x14ac:dyDescent="0.25">
      <c r="A2169" s="35" t="s">
        <v>2098</v>
      </c>
      <c r="B2169" s="36">
        <v>91028</v>
      </c>
      <c r="C2169" s="30" t="s">
        <v>2290</v>
      </c>
      <c r="D2169" s="36" t="s">
        <v>64</v>
      </c>
      <c r="E2169" s="115">
        <v>4.24</v>
      </c>
    </row>
    <row r="2170" spans="1:5" x14ac:dyDescent="0.25">
      <c r="A2170" s="35" t="s">
        <v>2098</v>
      </c>
      <c r="B2170" s="36">
        <v>91027</v>
      </c>
      <c r="C2170" s="30" t="s">
        <v>2291</v>
      </c>
      <c r="D2170" s="36" t="s">
        <v>64</v>
      </c>
      <c r="E2170" s="115">
        <v>10.48</v>
      </c>
    </row>
    <row r="2171" spans="1:5" x14ac:dyDescent="0.25">
      <c r="A2171" s="35" t="s">
        <v>2098</v>
      </c>
      <c r="B2171" s="36">
        <v>91029</v>
      </c>
      <c r="C2171" s="30" t="s">
        <v>2292</v>
      </c>
      <c r="D2171" s="36" t="s">
        <v>64</v>
      </c>
      <c r="E2171" s="115">
        <v>47.98</v>
      </c>
    </row>
    <row r="2172" spans="1:5" x14ac:dyDescent="0.25">
      <c r="A2172" s="35" t="s">
        <v>2098</v>
      </c>
      <c r="B2172" s="36">
        <v>91030</v>
      </c>
      <c r="C2172" s="30" t="s">
        <v>2293</v>
      </c>
      <c r="D2172" s="36" t="s">
        <v>64</v>
      </c>
      <c r="E2172" s="115">
        <v>160.11000000000001</v>
      </c>
    </row>
    <row r="2173" spans="1:5" x14ac:dyDescent="0.25">
      <c r="A2173" s="35" t="s">
        <v>2098</v>
      </c>
      <c r="B2173" s="36">
        <v>106237</v>
      </c>
      <c r="C2173" s="30" t="s">
        <v>2294</v>
      </c>
      <c r="D2173" s="36" t="s">
        <v>64</v>
      </c>
      <c r="E2173" s="115">
        <v>0</v>
      </c>
    </row>
    <row r="2174" spans="1:5" x14ac:dyDescent="0.25">
      <c r="A2174" s="35" t="s">
        <v>2098</v>
      </c>
      <c r="B2174" s="36">
        <v>106240</v>
      </c>
      <c r="C2174" s="30" t="s">
        <v>2295</v>
      </c>
      <c r="D2174" s="36" t="s">
        <v>64</v>
      </c>
      <c r="E2174" s="115">
        <v>0</v>
      </c>
    </row>
    <row r="2175" spans="1:5" x14ac:dyDescent="0.25">
      <c r="A2175" s="35" t="s">
        <v>2098</v>
      </c>
      <c r="B2175" s="36">
        <v>106238</v>
      </c>
      <c r="C2175" s="30" t="s">
        <v>2296</v>
      </c>
      <c r="D2175" s="36" t="s">
        <v>64</v>
      </c>
      <c r="E2175" s="115">
        <v>0</v>
      </c>
    </row>
    <row r="2176" spans="1:5" x14ac:dyDescent="0.25">
      <c r="A2176" s="35" t="s">
        <v>2098</v>
      </c>
      <c r="B2176" s="36">
        <v>106239</v>
      </c>
      <c r="C2176" s="30" t="s">
        <v>2297</v>
      </c>
      <c r="D2176" s="36" t="s">
        <v>64</v>
      </c>
      <c r="E2176" s="115">
        <v>0</v>
      </c>
    </row>
    <row r="2177" spans="1:5" x14ac:dyDescent="0.25">
      <c r="A2177" s="35" t="s">
        <v>2098</v>
      </c>
      <c r="B2177" s="36">
        <v>106241</v>
      </c>
      <c r="C2177" s="30" t="s">
        <v>2298</v>
      </c>
      <c r="D2177" s="36" t="s">
        <v>64</v>
      </c>
      <c r="E2177" s="115">
        <v>242.19</v>
      </c>
    </row>
    <row r="2178" spans="1:5" x14ac:dyDescent="0.25">
      <c r="A2178" s="35" t="s">
        <v>2098</v>
      </c>
      <c r="B2178" s="36">
        <v>106352</v>
      </c>
      <c r="C2178" s="30" t="s">
        <v>2299</v>
      </c>
      <c r="D2178" s="36" t="s">
        <v>64</v>
      </c>
      <c r="E2178" s="115">
        <v>0</v>
      </c>
    </row>
    <row r="2179" spans="1:5" x14ac:dyDescent="0.25">
      <c r="A2179" s="35" t="s">
        <v>2098</v>
      </c>
      <c r="B2179" s="36">
        <v>106355</v>
      </c>
      <c r="C2179" s="30" t="s">
        <v>2300</v>
      </c>
      <c r="D2179" s="36" t="s">
        <v>64</v>
      </c>
      <c r="E2179" s="115">
        <v>0</v>
      </c>
    </row>
    <row r="2180" spans="1:5" x14ac:dyDescent="0.25">
      <c r="A2180" s="35" t="s">
        <v>2098</v>
      </c>
      <c r="B2180" s="36">
        <v>106353</v>
      </c>
      <c r="C2180" s="30" t="s">
        <v>2301</v>
      </c>
      <c r="D2180" s="36" t="s">
        <v>64</v>
      </c>
      <c r="E2180" s="115">
        <v>0</v>
      </c>
    </row>
    <row r="2181" spans="1:5" x14ac:dyDescent="0.25">
      <c r="A2181" s="35" t="s">
        <v>2098</v>
      </c>
      <c r="B2181" s="36">
        <v>106354</v>
      </c>
      <c r="C2181" s="30" t="s">
        <v>2302</v>
      </c>
      <c r="D2181" s="36" t="s">
        <v>64</v>
      </c>
      <c r="E2181" s="115">
        <v>0</v>
      </c>
    </row>
    <row r="2182" spans="1:5" x14ac:dyDescent="0.25">
      <c r="A2182" s="35" t="s">
        <v>2098</v>
      </c>
      <c r="B2182" s="36">
        <v>106356</v>
      </c>
      <c r="C2182" s="30" t="s">
        <v>2303</v>
      </c>
      <c r="D2182" s="36" t="s">
        <v>64</v>
      </c>
      <c r="E2182" s="115">
        <v>242.19</v>
      </c>
    </row>
    <row r="2183" spans="1:5" x14ac:dyDescent="0.25">
      <c r="A2183" s="35" t="s">
        <v>2098</v>
      </c>
      <c r="B2183" s="36">
        <v>106357</v>
      </c>
      <c r="C2183" s="30" t="s">
        <v>2304</v>
      </c>
      <c r="D2183" s="36" t="s">
        <v>64</v>
      </c>
      <c r="E2183" s="115">
        <v>0</v>
      </c>
    </row>
    <row r="2184" spans="1:5" x14ac:dyDescent="0.25">
      <c r="A2184" s="35" t="s">
        <v>2098</v>
      </c>
      <c r="B2184" s="36">
        <v>106360</v>
      </c>
      <c r="C2184" s="30" t="s">
        <v>2305</v>
      </c>
      <c r="D2184" s="36" t="s">
        <v>64</v>
      </c>
      <c r="E2184" s="115">
        <v>0</v>
      </c>
    </row>
    <row r="2185" spans="1:5" x14ac:dyDescent="0.25">
      <c r="A2185" s="35" t="s">
        <v>2098</v>
      </c>
      <c r="B2185" s="36">
        <v>106358</v>
      </c>
      <c r="C2185" s="30" t="s">
        <v>2306</v>
      </c>
      <c r="D2185" s="36" t="s">
        <v>64</v>
      </c>
      <c r="E2185" s="115">
        <v>0</v>
      </c>
    </row>
    <row r="2186" spans="1:5" x14ac:dyDescent="0.25">
      <c r="A2186" s="35" t="s">
        <v>2098</v>
      </c>
      <c r="B2186" s="36">
        <v>106359</v>
      </c>
      <c r="C2186" s="30" t="s">
        <v>2307</v>
      </c>
      <c r="D2186" s="36" t="s">
        <v>64</v>
      </c>
      <c r="E2186" s="115">
        <v>0</v>
      </c>
    </row>
    <row r="2187" spans="1:5" x14ac:dyDescent="0.25">
      <c r="A2187" s="35" t="s">
        <v>2098</v>
      </c>
      <c r="B2187" s="36">
        <v>106361</v>
      </c>
      <c r="C2187" s="30" t="s">
        <v>2308</v>
      </c>
      <c r="D2187" s="36" t="s">
        <v>64</v>
      </c>
      <c r="E2187" s="115">
        <v>328.72</v>
      </c>
    </row>
    <row r="2188" spans="1:5" x14ac:dyDescent="0.25">
      <c r="A2188" s="35" t="s">
        <v>2098</v>
      </c>
      <c r="B2188" s="36">
        <v>102812</v>
      </c>
      <c r="C2188" s="30" t="s">
        <v>2309</v>
      </c>
      <c r="D2188" s="36" t="s">
        <v>64</v>
      </c>
      <c r="E2188" s="115">
        <v>0</v>
      </c>
    </row>
    <row r="2189" spans="1:5" x14ac:dyDescent="0.25">
      <c r="A2189" s="35" t="s">
        <v>2098</v>
      </c>
      <c r="B2189" s="36">
        <v>102813</v>
      </c>
      <c r="C2189" s="30" t="s">
        <v>2310</v>
      </c>
      <c r="D2189" s="36" t="s">
        <v>64</v>
      </c>
      <c r="E2189" s="115">
        <v>0</v>
      </c>
    </row>
    <row r="2190" spans="1:5" x14ac:dyDescent="0.25">
      <c r="A2190" s="35" t="s">
        <v>2098</v>
      </c>
      <c r="B2190" s="36">
        <v>102814</v>
      </c>
      <c r="C2190" s="30" t="s">
        <v>2311</v>
      </c>
      <c r="D2190" s="36" t="s">
        <v>64</v>
      </c>
      <c r="E2190" s="115">
        <v>0</v>
      </c>
    </row>
    <row r="2191" spans="1:5" x14ac:dyDescent="0.25">
      <c r="A2191" s="35" t="s">
        <v>2098</v>
      </c>
      <c r="B2191" s="36">
        <v>102815</v>
      </c>
      <c r="C2191" s="30" t="s">
        <v>2312</v>
      </c>
      <c r="D2191" s="36" t="s">
        <v>64</v>
      </c>
      <c r="E2191" s="115">
        <v>2.89</v>
      </c>
    </row>
    <row r="2192" spans="1:5" x14ac:dyDescent="0.25">
      <c r="A2192" s="35" t="s">
        <v>2098</v>
      </c>
      <c r="B2192" s="36">
        <v>91529</v>
      </c>
      <c r="C2192" s="30" t="s">
        <v>2313</v>
      </c>
      <c r="D2192" s="36" t="s">
        <v>64</v>
      </c>
      <c r="E2192" s="115">
        <v>0.83</v>
      </c>
    </row>
    <row r="2193" spans="1:5" x14ac:dyDescent="0.25">
      <c r="A2193" s="35" t="s">
        <v>2098</v>
      </c>
      <c r="B2193" s="36">
        <v>91530</v>
      </c>
      <c r="C2193" s="30" t="s">
        <v>2314</v>
      </c>
      <c r="D2193" s="36" t="s">
        <v>64</v>
      </c>
      <c r="E2193" s="115">
        <v>0.22</v>
      </c>
    </row>
    <row r="2194" spans="1:5" x14ac:dyDescent="0.25">
      <c r="A2194" s="35" t="s">
        <v>2098</v>
      </c>
      <c r="B2194" s="36">
        <v>91531</v>
      </c>
      <c r="C2194" s="30" t="s">
        <v>2315</v>
      </c>
      <c r="D2194" s="36" t="s">
        <v>64</v>
      </c>
      <c r="E2194" s="115">
        <v>1.04</v>
      </c>
    </row>
    <row r="2195" spans="1:5" x14ac:dyDescent="0.25">
      <c r="A2195" s="35" t="s">
        <v>2098</v>
      </c>
      <c r="B2195" s="36">
        <v>91532</v>
      </c>
      <c r="C2195" s="30" t="s">
        <v>2316</v>
      </c>
      <c r="D2195" s="36" t="s">
        <v>64</v>
      </c>
      <c r="E2195" s="115">
        <v>6.94</v>
      </c>
    </row>
    <row r="2196" spans="1:5" x14ac:dyDescent="0.25">
      <c r="A2196" s="35" t="s">
        <v>2098</v>
      </c>
      <c r="B2196" s="36">
        <v>95260</v>
      </c>
      <c r="C2196" s="30" t="s">
        <v>2317</v>
      </c>
      <c r="D2196" s="36" t="s">
        <v>64</v>
      </c>
      <c r="E2196" s="115">
        <v>0.67</v>
      </c>
    </row>
    <row r="2197" spans="1:5" x14ac:dyDescent="0.25">
      <c r="A2197" s="35" t="s">
        <v>2098</v>
      </c>
      <c r="B2197" s="36">
        <v>95261</v>
      </c>
      <c r="C2197" s="30" t="s">
        <v>2318</v>
      </c>
      <c r="D2197" s="36" t="s">
        <v>64</v>
      </c>
      <c r="E2197" s="115">
        <v>0.18</v>
      </c>
    </row>
    <row r="2198" spans="1:5" x14ac:dyDescent="0.25">
      <c r="A2198" s="35" t="s">
        <v>2098</v>
      </c>
      <c r="B2198" s="36">
        <v>95262</v>
      </c>
      <c r="C2198" s="30" t="s">
        <v>2319</v>
      </c>
      <c r="D2198" s="36" t="s">
        <v>64</v>
      </c>
      <c r="E2198" s="115">
        <v>0.84</v>
      </c>
    </row>
    <row r="2199" spans="1:5" x14ac:dyDescent="0.25">
      <c r="A2199" s="35" t="s">
        <v>2098</v>
      </c>
      <c r="B2199" s="36">
        <v>95263</v>
      </c>
      <c r="C2199" s="30" t="s">
        <v>2320</v>
      </c>
      <c r="D2199" s="36" t="s">
        <v>64</v>
      </c>
      <c r="E2199" s="115">
        <v>5.25</v>
      </c>
    </row>
    <row r="2200" spans="1:5" x14ac:dyDescent="0.25">
      <c r="A2200" s="35" t="s">
        <v>2098</v>
      </c>
      <c r="B2200" s="36">
        <v>90968</v>
      </c>
      <c r="C2200" s="30" t="s">
        <v>2321</v>
      </c>
      <c r="D2200" s="36" t="s">
        <v>64</v>
      </c>
      <c r="E2200" s="115">
        <v>7.04</v>
      </c>
    </row>
    <row r="2201" spans="1:5" x14ac:dyDescent="0.25">
      <c r="A2201" s="35" t="s">
        <v>2098</v>
      </c>
      <c r="B2201" s="36">
        <v>90969</v>
      </c>
      <c r="C2201" s="30" t="s">
        <v>2322</v>
      </c>
      <c r="D2201" s="36" t="s">
        <v>64</v>
      </c>
      <c r="E2201" s="115">
        <v>1.89</v>
      </c>
    </row>
    <row r="2202" spans="1:5" x14ac:dyDescent="0.25">
      <c r="A2202" s="35" t="s">
        <v>2098</v>
      </c>
      <c r="B2202" s="36">
        <v>90970</v>
      </c>
      <c r="C2202" s="30" t="s">
        <v>2323</v>
      </c>
      <c r="D2202" s="36" t="s">
        <v>64</v>
      </c>
      <c r="E2202" s="115">
        <v>8.81</v>
      </c>
    </row>
    <row r="2203" spans="1:5" x14ac:dyDescent="0.25">
      <c r="A2203" s="35" t="s">
        <v>2098</v>
      </c>
      <c r="B2203" s="36">
        <v>90971</v>
      </c>
      <c r="C2203" s="30" t="s">
        <v>2324</v>
      </c>
      <c r="D2203" s="36" t="s">
        <v>64</v>
      </c>
      <c r="E2203" s="115">
        <v>66.14</v>
      </c>
    </row>
    <row r="2204" spans="1:5" x14ac:dyDescent="0.25">
      <c r="A2204" s="35" t="s">
        <v>2098</v>
      </c>
      <c r="B2204" s="36">
        <v>90992</v>
      </c>
      <c r="C2204" s="30" t="s">
        <v>2325</v>
      </c>
      <c r="D2204" s="36" t="s">
        <v>64</v>
      </c>
      <c r="E2204" s="115">
        <v>8.35</v>
      </c>
    </row>
    <row r="2205" spans="1:5" x14ac:dyDescent="0.25">
      <c r="A2205" s="35" t="s">
        <v>2098</v>
      </c>
      <c r="B2205" s="36">
        <v>90993</v>
      </c>
      <c r="C2205" s="30" t="s">
        <v>2326</v>
      </c>
      <c r="D2205" s="36" t="s">
        <v>64</v>
      </c>
      <c r="E2205" s="115">
        <v>2.2400000000000002</v>
      </c>
    </row>
    <row r="2206" spans="1:5" x14ac:dyDescent="0.25">
      <c r="A2206" s="35" t="s">
        <v>2098</v>
      </c>
      <c r="B2206" s="36">
        <v>90994</v>
      </c>
      <c r="C2206" s="30" t="s">
        <v>2327</v>
      </c>
      <c r="D2206" s="36" t="s">
        <v>64</v>
      </c>
      <c r="E2206" s="115">
        <v>10.45</v>
      </c>
    </row>
    <row r="2207" spans="1:5" x14ac:dyDescent="0.25">
      <c r="A2207" s="35" t="s">
        <v>2098</v>
      </c>
      <c r="B2207" s="36">
        <v>90995</v>
      </c>
      <c r="C2207" s="30" t="s">
        <v>2328</v>
      </c>
      <c r="D2207" s="36" t="s">
        <v>64</v>
      </c>
      <c r="E2207" s="115">
        <v>89.85</v>
      </c>
    </row>
    <row r="2208" spans="1:5" x14ac:dyDescent="0.25">
      <c r="A2208" s="35" t="s">
        <v>2098</v>
      </c>
      <c r="B2208" s="36">
        <v>90957</v>
      </c>
      <c r="C2208" s="30" t="s">
        <v>2329</v>
      </c>
      <c r="D2208" s="36" t="s">
        <v>64</v>
      </c>
      <c r="E2208" s="115">
        <v>5.26</v>
      </c>
    </row>
    <row r="2209" spans="1:5" x14ac:dyDescent="0.25">
      <c r="A2209" s="35" t="s">
        <v>2098</v>
      </c>
      <c r="B2209" s="36">
        <v>90958</v>
      </c>
      <c r="C2209" s="30" t="s">
        <v>2330</v>
      </c>
      <c r="D2209" s="36" t="s">
        <v>64</v>
      </c>
      <c r="E2209" s="115">
        <v>1.41</v>
      </c>
    </row>
    <row r="2210" spans="1:5" x14ac:dyDescent="0.25">
      <c r="A2210" s="35" t="s">
        <v>2098</v>
      </c>
      <c r="B2210" s="36">
        <v>5797</v>
      </c>
      <c r="C2210" s="30" t="s">
        <v>2331</v>
      </c>
      <c r="D2210" s="36" t="s">
        <v>64</v>
      </c>
      <c r="E2210" s="115">
        <v>6.58</v>
      </c>
    </row>
    <row r="2211" spans="1:5" x14ac:dyDescent="0.25">
      <c r="A2211" s="35" t="s">
        <v>2098</v>
      </c>
      <c r="B2211" s="36">
        <v>53865</v>
      </c>
      <c r="C2211" s="30" t="s">
        <v>2332</v>
      </c>
      <c r="D2211" s="36" t="s">
        <v>64</v>
      </c>
      <c r="E2211" s="115">
        <v>51.45</v>
      </c>
    </row>
    <row r="2212" spans="1:5" x14ac:dyDescent="0.25">
      <c r="A2212" s="35" t="s">
        <v>2098</v>
      </c>
      <c r="B2212" s="36">
        <v>90975</v>
      </c>
      <c r="C2212" s="30" t="s">
        <v>2333</v>
      </c>
      <c r="D2212" s="36" t="s">
        <v>64</v>
      </c>
      <c r="E2212" s="115">
        <v>17.89</v>
      </c>
    </row>
    <row r="2213" spans="1:5" x14ac:dyDescent="0.25">
      <c r="A2213" s="35" t="s">
        <v>2098</v>
      </c>
      <c r="B2213" s="36">
        <v>90976</v>
      </c>
      <c r="C2213" s="30" t="s">
        <v>2334</v>
      </c>
      <c r="D2213" s="36" t="s">
        <v>64</v>
      </c>
      <c r="E2213" s="115">
        <v>4.8</v>
      </c>
    </row>
    <row r="2214" spans="1:5" x14ac:dyDescent="0.25">
      <c r="A2214" s="35" t="s">
        <v>2098</v>
      </c>
      <c r="B2214" s="36">
        <v>90977</v>
      </c>
      <c r="C2214" s="30" t="s">
        <v>2335</v>
      </c>
      <c r="D2214" s="36" t="s">
        <v>64</v>
      </c>
      <c r="E2214" s="115">
        <v>22.39</v>
      </c>
    </row>
    <row r="2215" spans="1:5" x14ac:dyDescent="0.25">
      <c r="A2215" s="35" t="s">
        <v>2098</v>
      </c>
      <c r="B2215" s="36">
        <v>90978</v>
      </c>
      <c r="C2215" s="30" t="s">
        <v>2336</v>
      </c>
      <c r="D2215" s="36" t="s">
        <v>64</v>
      </c>
      <c r="E2215" s="115">
        <v>171.6</v>
      </c>
    </row>
    <row r="2216" spans="1:5" x14ac:dyDescent="0.25">
      <c r="A2216" s="35" t="s">
        <v>2098</v>
      </c>
      <c r="B2216" s="36">
        <v>90960</v>
      </c>
      <c r="C2216" s="30" t="s">
        <v>2337</v>
      </c>
      <c r="D2216" s="36" t="s">
        <v>64</v>
      </c>
      <c r="E2216" s="115">
        <v>7.02</v>
      </c>
    </row>
    <row r="2217" spans="1:5" x14ac:dyDescent="0.25">
      <c r="A2217" s="35" t="s">
        <v>2098</v>
      </c>
      <c r="B2217" s="36">
        <v>90961</v>
      </c>
      <c r="C2217" s="30" t="s">
        <v>2338</v>
      </c>
      <c r="D2217" s="36" t="s">
        <v>64</v>
      </c>
      <c r="E2217" s="115">
        <v>1.88</v>
      </c>
    </row>
    <row r="2218" spans="1:5" x14ac:dyDescent="0.25">
      <c r="A2218" s="35" t="s">
        <v>2098</v>
      </c>
      <c r="B2218" s="36">
        <v>90962</v>
      </c>
      <c r="C2218" s="30" t="s">
        <v>2339</v>
      </c>
      <c r="D2218" s="36" t="s">
        <v>64</v>
      </c>
      <c r="E2218" s="115">
        <v>8.7899999999999991</v>
      </c>
    </row>
    <row r="2219" spans="1:5" x14ac:dyDescent="0.25">
      <c r="A2219" s="35" t="s">
        <v>2098</v>
      </c>
      <c r="B2219" s="36">
        <v>90963</v>
      </c>
      <c r="C2219" s="30" t="s">
        <v>2340</v>
      </c>
      <c r="D2219" s="36" t="s">
        <v>64</v>
      </c>
      <c r="E2219" s="115">
        <v>16.32</v>
      </c>
    </row>
    <row r="2220" spans="1:5" x14ac:dyDescent="0.25">
      <c r="A2220" s="35" t="s">
        <v>2098</v>
      </c>
      <c r="B2220" s="36">
        <v>102966</v>
      </c>
      <c r="C2220" s="30" t="s">
        <v>2341</v>
      </c>
      <c r="D2220" s="36" t="s">
        <v>64</v>
      </c>
      <c r="E2220" s="115">
        <v>0.21</v>
      </c>
    </row>
    <row r="2221" spans="1:5" x14ac:dyDescent="0.25">
      <c r="A2221" s="35" t="s">
        <v>2098</v>
      </c>
      <c r="B2221" s="36">
        <v>102967</v>
      </c>
      <c r="C2221" s="30" t="s">
        <v>2342</v>
      </c>
      <c r="D2221" s="36" t="s">
        <v>64</v>
      </c>
      <c r="E2221" s="115">
        <v>0.04</v>
      </c>
    </row>
    <row r="2222" spans="1:5" x14ac:dyDescent="0.25">
      <c r="A2222" s="35" t="s">
        <v>2098</v>
      </c>
      <c r="B2222" s="36">
        <v>102968</v>
      </c>
      <c r="C2222" s="30" t="s">
        <v>2343</v>
      </c>
      <c r="D2222" s="36" t="s">
        <v>64</v>
      </c>
      <c r="E2222" s="115">
        <v>0.19</v>
      </c>
    </row>
    <row r="2223" spans="1:5" x14ac:dyDescent="0.25">
      <c r="A2223" s="35" t="s">
        <v>2098</v>
      </c>
      <c r="B2223" s="36">
        <v>102969</v>
      </c>
      <c r="C2223" s="30" t="s">
        <v>2344</v>
      </c>
      <c r="D2223" s="36" t="s">
        <v>64</v>
      </c>
      <c r="E2223" s="115">
        <v>0.12</v>
      </c>
    </row>
    <row r="2224" spans="1:5" x14ac:dyDescent="0.25">
      <c r="A2224" s="35" t="s">
        <v>2098</v>
      </c>
      <c r="B2224" s="36">
        <v>102818</v>
      </c>
      <c r="C2224" s="30" t="s">
        <v>2345</v>
      </c>
      <c r="D2224" s="36" t="s">
        <v>64</v>
      </c>
      <c r="E2224" s="115">
        <v>0</v>
      </c>
    </row>
    <row r="2225" spans="1:5" x14ac:dyDescent="0.25">
      <c r="A2225" s="35" t="s">
        <v>2098</v>
      </c>
      <c r="B2225" s="36">
        <v>102819</v>
      </c>
      <c r="C2225" s="30" t="s">
        <v>2346</v>
      </c>
      <c r="D2225" s="36" t="s">
        <v>64</v>
      </c>
      <c r="E2225" s="115">
        <v>0</v>
      </c>
    </row>
    <row r="2226" spans="1:5" x14ac:dyDescent="0.25">
      <c r="A2226" s="35" t="s">
        <v>2098</v>
      </c>
      <c r="B2226" s="36">
        <v>102820</v>
      </c>
      <c r="C2226" s="30" t="s">
        <v>2347</v>
      </c>
      <c r="D2226" s="36" t="s">
        <v>64</v>
      </c>
      <c r="E2226" s="115">
        <v>0</v>
      </c>
    </row>
    <row r="2227" spans="1:5" x14ac:dyDescent="0.25">
      <c r="A2227" s="35" t="s">
        <v>2098</v>
      </c>
      <c r="B2227" s="36">
        <v>102832</v>
      </c>
      <c r="C2227" s="30" t="s">
        <v>2348</v>
      </c>
      <c r="D2227" s="36" t="s">
        <v>64</v>
      </c>
      <c r="E2227" s="115">
        <v>7.22</v>
      </c>
    </row>
    <row r="2228" spans="1:5" x14ac:dyDescent="0.25">
      <c r="A2228" s="35" t="s">
        <v>2098</v>
      </c>
      <c r="B2228" s="36">
        <v>102823</v>
      </c>
      <c r="C2228" s="30" t="s">
        <v>2349</v>
      </c>
      <c r="D2228" s="36" t="s">
        <v>64</v>
      </c>
      <c r="E2228" s="115">
        <v>0</v>
      </c>
    </row>
    <row r="2229" spans="1:5" x14ac:dyDescent="0.25">
      <c r="A2229" s="35" t="s">
        <v>2098</v>
      </c>
      <c r="B2229" s="36">
        <v>102824</v>
      </c>
      <c r="C2229" s="30" t="s">
        <v>2350</v>
      </c>
      <c r="D2229" s="36" t="s">
        <v>64</v>
      </c>
      <c r="E2229" s="115">
        <v>0</v>
      </c>
    </row>
    <row r="2230" spans="1:5" x14ac:dyDescent="0.25">
      <c r="A2230" s="35" t="s">
        <v>2098</v>
      </c>
      <c r="B2230" s="36">
        <v>102825</v>
      </c>
      <c r="C2230" s="30" t="s">
        <v>2351</v>
      </c>
      <c r="D2230" s="36" t="s">
        <v>64</v>
      </c>
      <c r="E2230" s="115">
        <v>0</v>
      </c>
    </row>
    <row r="2231" spans="1:5" x14ac:dyDescent="0.25">
      <c r="A2231" s="35" t="s">
        <v>2098</v>
      </c>
      <c r="B2231" s="36">
        <v>102826</v>
      </c>
      <c r="C2231" s="30" t="s">
        <v>2352</v>
      </c>
      <c r="D2231" s="36" t="s">
        <v>64</v>
      </c>
      <c r="E2231" s="115">
        <v>5.42</v>
      </c>
    </row>
    <row r="2232" spans="1:5" x14ac:dyDescent="0.25">
      <c r="A2232" s="35" t="s">
        <v>2098</v>
      </c>
      <c r="B2232" s="36">
        <v>103934</v>
      </c>
      <c r="C2232" s="30" t="s">
        <v>2353</v>
      </c>
      <c r="D2232" s="36" t="s">
        <v>64</v>
      </c>
      <c r="E2232" s="115">
        <v>0</v>
      </c>
    </row>
    <row r="2233" spans="1:5" x14ac:dyDescent="0.25">
      <c r="A2233" s="35" t="s">
        <v>2098</v>
      </c>
      <c r="B2233" s="36">
        <v>103935</v>
      </c>
      <c r="C2233" s="30" t="s">
        <v>2354</v>
      </c>
      <c r="D2233" s="36" t="s">
        <v>64</v>
      </c>
      <c r="E2233" s="115">
        <v>0</v>
      </c>
    </row>
    <row r="2234" spans="1:5" x14ac:dyDescent="0.25">
      <c r="A2234" s="35" t="s">
        <v>2098</v>
      </c>
      <c r="B2234" s="36">
        <v>103936</v>
      </c>
      <c r="C2234" s="30" t="s">
        <v>2355</v>
      </c>
      <c r="D2234" s="36" t="s">
        <v>64</v>
      </c>
      <c r="E2234" s="115">
        <v>0</v>
      </c>
    </row>
    <row r="2235" spans="1:5" x14ac:dyDescent="0.25">
      <c r="A2235" s="35" t="s">
        <v>2098</v>
      </c>
      <c r="B2235" s="36">
        <v>103937</v>
      </c>
      <c r="C2235" s="30" t="s">
        <v>2356</v>
      </c>
      <c r="D2235" s="36" t="s">
        <v>64</v>
      </c>
      <c r="E2235" s="115">
        <v>1.3</v>
      </c>
    </row>
    <row r="2236" spans="1:5" x14ac:dyDescent="0.25">
      <c r="A2236" s="35" t="s">
        <v>2098</v>
      </c>
      <c r="B2236" s="36">
        <v>103940</v>
      </c>
      <c r="C2236" s="30" t="s">
        <v>2357</v>
      </c>
      <c r="D2236" s="36" t="s">
        <v>64</v>
      </c>
      <c r="E2236" s="115">
        <v>0</v>
      </c>
    </row>
    <row r="2237" spans="1:5" x14ac:dyDescent="0.25">
      <c r="A2237" s="35" t="s">
        <v>2098</v>
      </c>
      <c r="B2237" s="36">
        <v>103941</v>
      </c>
      <c r="C2237" s="30" t="s">
        <v>2358</v>
      </c>
      <c r="D2237" s="36" t="s">
        <v>64</v>
      </c>
      <c r="E2237" s="115">
        <v>0</v>
      </c>
    </row>
    <row r="2238" spans="1:5" x14ac:dyDescent="0.25">
      <c r="A2238" s="35" t="s">
        <v>2098</v>
      </c>
      <c r="B2238" s="36">
        <v>103942</v>
      </c>
      <c r="C2238" s="30" t="s">
        <v>2359</v>
      </c>
      <c r="D2238" s="36" t="s">
        <v>64</v>
      </c>
      <c r="E2238" s="115">
        <v>0</v>
      </c>
    </row>
    <row r="2239" spans="1:5" x14ac:dyDescent="0.25">
      <c r="A2239" s="35" t="s">
        <v>2098</v>
      </c>
      <c r="B2239" s="36">
        <v>103943</v>
      </c>
      <c r="C2239" s="30" t="s">
        <v>2360</v>
      </c>
      <c r="D2239" s="36" t="s">
        <v>64</v>
      </c>
      <c r="E2239" s="115">
        <v>1.3</v>
      </c>
    </row>
    <row r="2240" spans="1:5" x14ac:dyDescent="0.25">
      <c r="A2240" s="35" t="s">
        <v>2098</v>
      </c>
      <c r="B2240" s="36">
        <v>106406</v>
      </c>
      <c r="C2240" s="30" t="s">
        <v>2361</v>
      </c>
      <c r="D2240" s="36" t="s">
        <v>64</v>
      </c>
      <c r="E2240" s="115">
        <v>12.12</v>
      </c>
    </row>
    <row r="2241" spans="1:5" x14ac:dyDescent="0.25">
      <c r="A2241" s="35" t="s">
        <v>2098</v>
      </c>
      <c r="B2241" s="36">
        <v>106407</v>
      </c>
      <c r="C2241" s="30" t="s">
        <v>2362</v>
      </c>
      <c r="D2241" s="36" t="s">
        <v>64</v>
      </c>
      <c r="E2241" s="115">
        <v>2.4900000000000002</v>
      </c>
    </row>
    <row r="2242" spans="1:5" x14ac:dyDescent="0.25">
      <c r="A2242" s="35" t="s">
        <v>2098</v>
      </c>
      <c r="B2242" s="36">
        <v>106408</v>
      </c>
      <c r="C2242" s="30" t="s">
        <v>2363</v>
      </c>
      <c r="D2242" s="36" t="s">
        <v>64</v>
      </c>
      <c r="E2242" s="115">
        <v>8.41</v>
      </c>
    </row>
    <row r="2243" spans="1:5" x14ac:dyDescent="0.25">
      <c r="A2243" s="35" t="s">
        <v>2098</v>
      </c>
      <c r="B2243" s="36">
        <v>106409</v>
      </c>
      <c r="C2243" s="30" t="s">
        <v>2364</v>
      </c>
      <c r="D2243" s="36" t="s">
        <v>64</v>
      </c>
      <c r="E2243" s="115">
        <v>3.5</v>
      </c>
    </row>
    <row r="2244" spans="1:5" x14ac:dyDescent="0.25">
      <c r="A2244" s="35" t="s">
        <v>2098</v>
      </c>
      <c r="B2244" s="36">
        <v>91279</v>
      </c>
      <c r="C2244" s="30" t="s">
        <v>2365</v>
      </c>
      <c r="D2244" s="36" t="s">
        <v>64</v>
      </c>
      <c r="E2244" s="115">
        <v>0.48</v>
      </c>
    </row>
    <row r="2245" spans="1:5" x14ac:dyDescent="0.25">
      <c r="A2245" s="35" t="s">
        <v>2098</v>
      </c>
      <c r="B2245" s="36">
        <v>91280</v>
      </c>
      <c r="C2245" s="30" t="s">
        <v>2366</v>
      </c>
      <c r="D2245" s="36" t="s">
        <v>64</v>
      </c>
      <c r="E2245" s="115">
        <v>0.1</v>
      </c>
    </row>
    <row r="2246" spans="1:5" x14ac:dyDescent="0.25">
      <c r="A2246" s="35" t="s">
        <v>2098</v>
      </c>
      <c r="B2246" s="36">
        <v>91281</v>
      </c>
      <c r="C2246" s="30" t="s">
        <v>2367</v>
      </c>
      <c r="D2246" s="36" t="s">
        <v>64</v>
      </c>
      <c r="E2246" s="115">
        <v>0.6</v>
      </c>
    </row>
    <row r="2247" spans="1:5" x14ac:dyDescent="0.25">
      <c r="A2247" s="35" t="s">
        <v>2098</v>
      </c>
      <c r="B2247" s="36">
        <v>91282</v>
      </c>
      <c r="C2247" s="30" t="s">
        <v>2368</v>
      </c>
      <c r="D2247" s="36" t="s">
        <v>64</v>
      </c>
      <c r="E2247" s="115">
        <v>9.77</v>
      </c>
    </row>
    <row r="2248" spans="1:5" x14ac:dyDescent="0.25">
      <c r="A2248" s="35" t="s">
        <v>2098</v>
      </c>
      <c r="B2248" s="36">
        <v>95278</v>
      </c>
      <c r="C2248" s="30" t="s">
        <v>2369</v>
      </c>
      <c r="D2248" s="36" t="s">
        <v>64</v>
      </c>
      <c r="E2248" s="115">
        <v>0.65</v>
      </c>
    </row>
    <row r="2249" spans="1:5" x14ac:dyDescent="0.25">
      <c r="A2249" s="35" t="s">
        <v>2098</v>
      </c>
      <c r="B2249" s="36">
        <v>95279</v>
      </c>
      <c r="C2249" s="30" t="s">
        <v>2370</v>
      </c>
      <c r="D2249" s="36" t="s">
        <v>64</v>
      </c>
      <c r="E2249" s="115">
        <v>0.13</v>
      </c>
    </row>
    <row r="2250" spans="1:5" x14ac:dyDescent="0.25">
      <c r="A2250" s="35" t="s">
        <v>2098</v>
      </c>
      <c r="B2250" s="36">
        <v>95280</v>
      </c>
      <c r="C2250" s="30" t="s">
        <v>2371</v>
      </c>
      <c r="D2250" s="36" t="s">
        <v>64</v>
      </c>
      <c r="E2250" s="115">
        <v>0.64</v>
      </c>
    </row>
    <row r="2251" spans="1:5" x14ac:dyDescent="0.25">
      <c r="A2251" s="35" t="s">
        <v>2098</v>
      </c>
      <c r="B2251" s="36">
        <v>95281</v>
      </c>
      <c r="C2251" s="30" t="s">
        <v>2372</v>
      </c>
      <c r="D2251" s="36" t="s">
        <v>64</v>
      </c>
      <c r="E2251" s="115">
        <v>9.6999999999999993</v>
      </c>
    </row>
    <row r="2252" spans="1:5" x14ac:dyDescent="0.25">
      <c r="A2252" s="35" t="s">
        <v>2098</v>
      </c>
      <c r="B2252" s="36">
        <v>95124</v>
      </c>
      <c r="C2252" s="30" t="s">
        <v>2373</v>
      </c>
      <c r="D2252" s="36" t="s">
        <v>64</v>
      </c>
      <c r="E2252" s="115">
        <v>6.26</v>
      </c>
    </row>
    <row r="2253" spans="1:5" x14ac:dyDescent="0.25">
      <c r="A2253" s="35" t="s">
        <v>2098</v>
      </c>
      <c r="B2253" s="36">
        <v>95123</v>
      </c>
      <c r="C2253" s="30" t="s">
        <v>2374</v>
      </c>
      <c r="D2253" s="36" t="s">
        <v>64</v>
      </c>
      <c r="E2253" s="115">
        <v>20.309999999999999</v>
      </c>
    </row>
    <row r="2254" spans="1:5" x14ac:dyDescent="0.25">
      <c r="A2254" s="35" t="s">
        <v>2098</v>
      </c>
      <c r="B2254" s="36">
        <v>95125</v>
      </c>
      <c r="C2254" s="30" t="s">
        <v>2375</v>
      </c>
      <c r="D2254" s="36" t="s">
        <v>64</v>
      </c>
      <c r="E2254" s="115">
        <v>22.22</v>
      </c>
    </row>
    <row r="2255" spans="1:5" x14ac:dyDescent="0.25">
      <c r="A2255" s="35" t="s">
        <v>2098</v>
      </c>
      <c r="B2255" s="36">
        <v>95126</v>
      </c>
      <c r="C2255" s="30" t="s">
        <v>2376</v>
      </c>
      <c r="D2255" s="36" t="s">
        <v>64</v>
      </c>
      <c r="E2255" s="115">
        <v>160.69999999999999</v>
      </c>
    </row>
    <row r="2256" spans="1:5" x14ac:dyDescent="0.25">
      <c r="A2256" s="35" t="s">
        <v>2098</v>
      </c>
      <c r="B2256" s="36">
        <v>92040</v>
      </c>
      <c r="C2256" s="30" t="s">
        <v>2377</v>
      </c>
      <c r="D2256" s="36" t="s">
        <v>64</v>
      </c>
      <c r="E2256" s="115">
        <v>7.36</v>
      </c>
    </row>
    <row r="2257" spans="1:5" x14ac:dyDescent="0.25">
      <c r="A2257" s="35" t="s">
        <v>2098</v>
      </c>
      <c r="B2257" s="36">
        <v>92041</v>
      </c>
      <c r="C2257" s="30" t="s">
        <v>2378</v>
      </c>
      <c r="D2257" s="36" t="s">
        <v>64</v>
      </c>
      <c r="E2257" s="115">
        <v>1.51</v>
      </c>
    </row>
    <row r="2258" spans="1:5" x14ac:dyDescent="0.25">
      <c r="A2258" s="35" t="s">
        <v>2098</v>
      </c>
      <c r="B2258" s="36">
        <v>92042</v>
      </c>
      <c r="C2258" s="30" t="s">
        <v>2379</v>
      </c>
      <c r="D2258" s="36" t="s">
        <v>64</v>
      </c>
      <c r="E2258" s="115">
        <v>6.13</v>
      </c>
    </row>
    <row r="2259" spans="1:5" x14ac:dyDescent="0.25">
      <c r="A2259" s="35" t="s">
        <v>2098</v>
      </c>
      <c r="B2259" s="36">
        <v>106410</v>
      </c>
      <c r="C2259" s="30" t="s">
        <v>2380</v>
      </c>
      <c r="D2259" s="36" t="s">
        <v>64</v>
      </c>
      <c r="E2259" s="115">
        <v>5.84</v>
      </c>
    </row>
    <row r="2260" spans="1:5" x14ac:dyDescent="0.25">
      <c r="A2260" s="35" t="s">
        <v>2098</v>
      </c>
      <c r="B2260" s="36">
        <v>106411</v>
      </c>
      <c r="C2260" s="30" t="s">
        <v>2381</v>
      </c>
      <c r="D2260" s="36" t="s">
        <v>64</v>
      </c>
      <c r="E2260" s="115">
        <v>2.48</v>
      </c>
    </row>
    <row r="2261" spans="1:5" x14ac:dyDescent="0.25">
      <c r="A2261" s="35" t="s">
        <v>2098</v>
      </c>
      <c r="B2261" s="36">
        <v>106412</v>
      </c>
      <c r="C2261" s="30" t="s">
        <v>2382</v>
      </c>
      <c r="D2261" s="36" t="s">
        <v>64</v>
      </c>
      <c r="E2261" s="115">
        <v>6.39</v>
      </c>
    </row>
    <row r="2262" spans="1:5" x14ac:dyDescent="0.25">
      <c r="A2262" s="35" t="s">
        <v>2098</v>
      </c>
      <c r="B2262" s="36">
        <v>106413</v>
      </c>
      <c r="C2262" s="30" t="s">
        <v>2383</v>
      </c>
      <c r="D2262" s="36" t="s">
        <v>64</v>
      </c>
      <c r="E2262" s="115">
        <v>2.15</v>
      </c>
    </row>
    <row r="2263" spans="1:5" x14ac:dyDescent="0.25">
      <c r="A2263" s="35" t="s">
        <v>2098</v>
      </c>
      <c r="B2263" s="36">
        <v>102829</v>
      </c>
      <c r="C2263" s="30" t="s">
        <v>2384</v>
      </c>
      <c r="D2263" s="36" t="s">
        <v>64</v>
      </c>
      <c r="E2263" s="115">
        <v>0</v>
      </c>
    </row>
    <row r="2264" spans="1:5" x14ac:dyDescent="0.25">
      <c r="A2264" s="35" t="s">
        <v>2098</v>
      </c>
      <c r="B2264" s="36">
        <v>102830</v>
      </c>
      <c r="C2264" s="30" t="s">
        <v>2385</v>
      </c>
      <c r="D2264" s="36" t="s">
        <v>64</v>
      </c>
      <c r="E2264" s="115">
        <v>0</v>
      </c>
    </row>
    <row r="2265" spans="1:5" x14ac:dyDescent="0.25">
      <c r="A2265" s="35" t="s">
        <v>2098</v>
      </c>
      <c r="B2265" s="36">
        <v>102831</v>
      </c>
      <c r="C2265" s="30" t="s">
        <v>2386</v>
      </c>
      <c r="D2265" s="36" t="s">
        <v>64</v>
      </c>
      <c r="E2265" s="115">
        <v>0</v>
      </c>
    </row>
    <row r="2266" spans="1:5" x14ac:dyDescent="0.25">
      <c r="A2266" s="35" t="s">
        <v>2098</v>
      </c>
      <c r="B2266" s="36">
        <v>92114</v>
      </c>
      <c r="C2266" s="30" t="s">
        <v>2387</v>
      </c>
      <c r="D2266" s="36" t="s">
        <v>64</v>
      </c>
      <c r="E2266" s="115">
        <v>0.27</v>
      </c>
    </row>
    <row r="2267" spans="1:5" x14ac:dyDescent="0.25">
      <c r="A2267" s="35" t="s">
        <v>2098</v>
      </c>
      <c r="B2267" s="36">
        <v>92115</v>
      </c>
      <c r="C2267" s="30" t="s">
        <v>2388</v>
      </c>
      <c r="D2267" s="36" t="s">
        <v>64</v>
      </c>
      <c r="E2267" s="115">
        <v>0.05</v>
      </c>
    </row>
    <row r="2268" spans="1:5" x14ac:dyDescent="0.25">
      <c r="A2268" s="35" t="s">
        <v>2098</v>
      </c>
      <c r="B2268" s="36">
        <v>92116</v>
      </c>
      <c r="C2268" s="30" t="s">
        <v>2389</v>
      </c>
      <c r="D2268" s="36" t="s">
        <v>64</v>
      </c>
      <c r="E2268" s="115">
        <v>0.18</v>
      </c>
    </row>
    <row r="2269" spans="1:5" x14ac:dyDescent="0.25">
      <c r="A2269" s="35" t="s">
        <v>2098</v>
      </c>
      <c r="B2269" s="36">
        <v>102912</v>
      </c>
      <c r="C2269" s="30" t="s">
        <v>2390</v>
      </c>
      <c r="D2269" s="36" t="s">
        <v>64</v>
      </c>
      <c r="E2269" s="115">
        <v>0</v>
      </c>
    </row>
    <row r="2270" spans="1:5" x14ac:dyDescent="0.25">
      <c r="A2270" s="35" t="s">
        <v>2098</v>
      </c>
      <c r="B2270" s="36">
        <v>102913</v>
      </c>
      <c r="C2270" s="30" t="s">
        <v>2391</v>
      </c>
      <c r="D2270" s="36" t="s">
        <v>64</v>
      </c>
      <c r="E2270" s="115">
        <v>0</v>
      </c>
    </row>
    <row r="2271" spans="1:5" x14ac:dyDescent="0.25">
      <c r="A2271" s="35" t="s">
        <v>2098</v>
      </c>
      <c r="B2271" s="36">
        <v>102914</v>
      </c>
      <c r="C2271" s="30" t="s">
        <v>2392</v>
      </c>
      <c r="D2271" s="36" t="s">
        <v>64</v>
      </c>
      <c r="E2271" s="115">
        <v>0</v>
      </c>
    </row>
    <row r="2272" spans="1:5" x14ac:dyDescent="0.25">
      <c r="A2272" s="35" t="s">
        <v>2098</v>
      </c>
      <c r="B2272" s="36">
        <v>102915</v>
      </c>
      <c r="C2272" s="30" t="s">
        <v>2393</v>
      </c>
      <c r="D2272" s="36" t="s">
        <v>64</v>
      </c>
      <c r="E2272" s="115">
        <v>0.53</v>
      </c>
    </row>
    <row r="2273" spans="1:5" x14ac:dyDescent="0.25">
      <c r="A2273" s="35" t="s">
        <v>2098</v>
      </c>
      <c r="B2273" s="36">
        <v>95716</v>
      </c>
      <c r="C2273" s="30" t="s">
        <v>2394</v>
      </c>
      <c r="D2273" s="36" t="s">
        <v>64</v>
      </c>
      <c r="E2273" s="115">
        <v>65.59</v>
      </c>
    </row>
    <row r="2274" spans="1:5" x14ac:dyDescent="0.25">
      <c r="A2274" s="35" t="s">
        <v>2098</v>
      </c>
      <c r="B2274" s="36">
        <v>95717</v>
      </c>
      <c r="C2274" s="30" t="s">
        <v>2395</v>
      </c>
      <c r="D2274" s="36" t="s">
        <v>64</v>
      </c>
      <c r="E2274" s="115">
        <v>17.329999999999998</v>
      </c>
    </row>
    <row r="2275" spans="1:5" x14ac:dyDescent="0.25">
      <c r="A2275" s="35" t="s">
        <v>2098</v>
      </c>
      <c r="B2275" s="36">
        <v>95718</v>
      </c>
      <c r="C2275" s="30" t="s">
        <v>2396</v>
      </c>
      <c r="D2275" s="36" t="s">
        <v>64</v>
      </c>
      <c r="E2275" s="115">
        <v>81.99</v>
      </c>
    </row>
    <row r="2276" spans="1:5" x14ac:dyDescent="0.25">
      <c r="A2276" s="35" t="s">
        <v>2098</v>
      </c>
      <c r="B2276" s="36">
        <v>95719</v>
      </c>
      <c r="C2276" s="30" t="s">
        <v>2397</v>
      </c>
      <c r="D2276" s="36" t="s">
        <v>64</v>
      </c>
      <c r="E2276" s="115">
        <v>98.14</v>
      </c>
    </row>
    <row r="2277" spans="1:5" x14ac:dyDescent="0.25">
      <c r="A2277" s="35" t="s">
        <v>2098</v>
      </c>
      <c r="B2277" s="36">
        <v>104712</v>
      </c>
      <c r="C2277" s="30" t="s">
        <v>2398</v>
      </c>
      <c r="D2277" s="36" t="s">
        <v>64</v>
      </c>
      <c r="E2277" s="115">
        <v>61.65</v>
      </c>
    </row>
    <row r="2278" spans="1:5" x14ac:dyDescent="0.25">
      <c r="A2278" s="35" t="s">
        <v>2098</v>
      </c>
      <c r="B2278" s="36">
        <v>104713</v>
      </c>
      <c r="C2278" s="30" t="s">
        <v>2399</v>
      </c>
      <c r="D2278" s="36" t="s">
        <v>64</v>
      </c>
      <c r="E2278" s="115">
        <v>16.29</v>
      </c>
    </row>
    <row r="2279" spans="1:5" x14ac:dyDescent="0.25">
      <c r="A2279" s="35" t="s">
        <v>2098</v>
      </c>
      <c r="B2279" s="36">
        <v>104714</v>
      </c>
      <c r="C2279" s="30" t="s">
        <v>2400</v>
      </c>
      <c r="D2279" s="36" t="s">
        <v>64</v>
      </c>
      <c r="E2279" s="115">
        <v>77.069999999999993</v>
      </c>
    </row>
    <row r="2280" spans="1:5" x14ac:dyDescent="0.25">
      <c r="A2280" s="35" t="s">
        <v>2098</v>
      </c>
      <c r="B2280" s="36">
        <v>104715</v>
      </c>
      <c r="C2280" s="30" t="s">
        <v>2401</v>
      </c>
      <c r="D2280" s="36" t="s">
        <v>64</v>
      </c>
      <c r="E2280" s="115">
        <v>98.14</v>
      </c>
    </row>
    <row r="2281" spans="1:5" x14ac:dyDescent="0.25">
      <c r="A2281" s="35" t="s">
        <v>2098</v>
      </c>
      <c r="B2281" s="36">
        <v>106394</v>
      </c>
      <c r="C2281" s="30" t="s">
        <v>2402</v>
      </c>
      <c r="D2281" s="36" t="s">
        <v>64</v>
      </c>
      <c r="E2281" s="115">
        <v>0</v>
      </c>
    </row>
    <row r="2282" spans="1:5" x14ac:dyDescent="0.25">
      <c r="A2282" s="35" t="s">
        <v>2098</v>
      </c>
      <c r="B2282" s="36">
        <v>106395</v>
      </c>
      <c r="C2282" s="30" t="s">
        <v>2403</v>
      </c>
      <c r="D2282" s="36" t="s">
        <v>64</v>
      </c>
      <c r="E2282" s="115">
        <v>0</v>
      </c>
    </row>
    <row r="2283" spans="1:5" x14ac:dyDescent="0.25">
      <c r="A2283" s="35" t="s">
        <v>2098</v>
      </c>
      <c r="B2283" s="36">
        <v>106396</v>
      </c>
      <c r="C2283" s="30" t="s">
        <v>2404</v>
      </c>
      <c r="D2283" s="36" t="s">
        <v>64</v>
      </c>
      <c r="E2283" s="115">
        <v>0</v>
      </c>
    </row>
    <row r="2284" spans="1:5" x14ac:dyDescent="0.25">
      <c r="A2284" s="35" t="s">
        <v>2098</v>
      </c>
      <c r="B2284" s="36">
        <v>106397</v>
      </c>
      <c r="C2284" s="30" t="s">
        <v>2405</v>
      </c>
      <c r="D2284" s="36" t="s">
        <v>64</v>
      </c>
      <c r="E2284" s="115">
        <v>98.14</v>
      </c>
    </row>
    <row r="2285" spans="1:5" x14ac:dyDescent="0.25">
      <c r="A2285" s="35" t="s">
        <v>2098</v>
      </c>
      <c r="B2285" s="36">
        <v>106400</v>
      </c>
      <c r="C2285" s="30" t="s">
        <v>2406</v>
      </c>
      <c r="D2285" s="36" t="s">
        <v>64</v>
      </c>
      <c r="E2285" s="115">
        <v>0</v>
      </c>
    </row>
    <row r="2286" spans="1:5" x14ac:dyDescent="0.25">
      <c r="A2286" s="35" t="s">
        <v>2098</v>
      </c>
      <c r="B2286" s="36">
        <v>106401</v>
      </c>
      <c r="C2286" s="30" t="s">
        <v>2407</v>
      </c>
      <c r="D2286" s="36" t="s">
        <v>64</v>
      </c>
      <c r="E2286" s="115">
        <v>0</v>
      </c>
    </row>
    <row r="2287" spans="1:5" x14ac:dyDescent="0.25">
      <c r="A2287" s="35" t="s">
        <v>2098</v>
      </c>
      <c r="B2287" s="36">
        <v>106402</v>
      </c>
      <c r="C2287" s="30" t="s">
        <v>2408</v>
      </c>
      <c r="D2287" s="36" t="s">
        <v>64</v>
      </c>
      <c r="E2287" s="115">
        <v>0</v>
      </c>
    </row>
    <row r="2288" spans="1:5" x14ac:dyDescent="0.25">
      <c r="A2288" s="35" t="s">
        <v>2098</v>
      </c>
      <c r="B2288" s="36">
        <v>106403</v>
      </c>
      <c r="C2288" s="30" t="s">
        <v>2409</v>
      </c>
      <c r="D2288" s="36" t="s">
        <v>64</v>
      </c>
      <c r="E2288" s="115">
        <v>98.14</v>
      </c>
    </row>
    <row r="2289" spans="1:5" x14ac:dyDescent="0.25">
      <c r="A2289" s="35" t="s">
        <v>2098</v>
      </c>
      <c r="B2289" s="36">
        <v>102894</v>
      </c>
      <c r="C2289" s="30" t="s">
        <v>2410</v>
      </c>
      <c r="D2289" s="36" t="s">
        <v>64</v>
      </c>
      <c r="E2289" s="115">
        <v>0</v>
      </c>
    </row>
    <row r="2290" spans="1:5" x14ac:dyDescent="0.25">
      <c r="A2290" s="35" t="s">
        <v>2098</v>
      </c>
      <c r="B2290" s="36">
        <v>104161</v>
      </c>
      <c r="C2290" s="30" t="s">
        <v>2411</v>
      </c>
      <c r="D2290" s="36" t="s">
        <v>64</v>
      </c>
      <c r="E2290" s="115">
        <v>0</v>
      </c>
    </row>
    <row r="2291" spans="1:5" x14ac:dyDescent="0.25">
      <c r="A2291" s="35" t="s">
        <v>2098</v>
      </c>
      <c r="B2291" s="36">
        <v>102896</v>
      </c>
      <c r="C2291" s="30" t="s">
        <v>2412</v>
      </c>
      <c r="D2291" s="36" t="s">
        <v>64</v>
      </c>
      <c r="E2291" s="115">
        <v>0</v>
      </c>
    </row>
    <row r="2292" spans="1:5" x14ac:dyDescent="0.25">
      <c r="A2292" s="35" t="s">
        <v>2098</v>
      </c>
      <c r="B2292" s="36">
        <v>102897</v>
      </c>
      <c r="C2292" s="30" t="s">
        <v>2413</v>
      </c>
      <c r="D2292" s="36" t="s">
        <v>64</v>
      </c>
      <c r="E2292" s="115">
        <v>98.14</v>
      </c>
    </row>
    <row r="2293" spans="1:5" x14ac:dyDescent="0.25">
      <c r="A2293" s="35" t="s">
        <v>2098</v>
      </c>
      <c r="B2293" s="36">
        <v>5627</v>
      </c>
      <c r="C2293" s="30" t="s">
        <v>2414</v>
      </c>
      <c r="D2293" s="36" t="s">
        <v>64</v>
      </c>
      <c r="E2293" s="115">
        <v>47.37</v>
      </c>
    </row>
    <row r="2294" spans="1:5" x14ac:dyDescent="0.25">
      <c r="A2294" s="35" t="s">
        <v>2098</v>
      </c>
      <c r="B2294" s="36">
        <v>5628</v>
      </c>
      <c r="C2294" s="30" t="s">
        <v>2415</v>
      </c>
      <c r="D2294" s="36" t="s">
        <v>64</v>
      </c>
      <c r="E2294" s="115">
        <v>12.52</v>
      </c>
    </row>
    <row r="2295" spans="1:5" x14ac:dyDescent="0.25">
      <c r="A2295" s="35" t="s">
        <v>2098</v>
      </c>
      <c r="B2295" s="36">
        <v>5629</v>
      </c>
      <c r="C2295" s="30" t="s">
        <v>2416</v>
      </c>
      <c r="D2295" s="36" t="s">
        <v>64</v>
      </c>
      <c r="E2295" s="115">
        <v>59.21</v>
      </c>
    </row>
    <row r="2296" spans="1:5" x14ac:dyDescent="0.25">
      <c r="A2296" s="35" t="s">
        <v>2098</v>
      </c>
      <c r="B2296" s="36">
        <v>5630</v>
      </c>
      <c r="C2296" s="30" t="s">
        <v>2417</v>
      </c>
      <c r="D2296" s="36" t="s">
        <v>64</v>
      </c>
      <c r="E2296" s="115">
        <v>70.319999999999993</v>
      </c>
    </row>
    <row r="2297" spans="1:5" x14ac:dyDescent="0.25">
      <c r="A2297" s="35" t="s">
        <v>2098</v>
      </c>
      <c r="B2297" s="36">
        <v>88900</v>
      </c>
      <c r="C2297" s="30" t="s">
        <v>2418</v>
      </c>
      <c r="D2297" s="36" t="s">
        <v>64</v>
      </c>
      <c r="E2297" s="115">
        <v>53.6</v>
      </c>
    </row>
    <row r="2298" spans="1:5" x14ac:dyDescent="0.25">
      <c r="A2298" s="35" t="s">
        <v>2098</v>
      </c>
      <c r="B2298" s="36">
        <v>88902</v>
      </c>
      <c r="C2298" s="30" t="s">
        <v>2419</v>
      </c>
      <c r="D2298" s="36" t="s">
        <v>64</v>
      </c>
      <c r="E2298" s="115">
        <v>14.16</v>
      </c>
    </row>
    <row r="2299" spans="1:5" x14ac:dyDescent="0.25">
      <c r="A2299" s="35" t="s">
        <v>2098</v>
      </c>
      <c r="B2299" s="36">
        <v>88903</v>
      </c>
      <c r="C2299" s="30" t="s">
        <v>2420</v>
      </c>
      <c r="D2299" s="36" t="s">
        <v>64</v>
      </c>
      <c r="E2299" s="115">
        <v>67</v>
      </c>
    </row>
    <row r="2300" spans="1:5" x14ac:dyDescent="0.25">
      <c r="A2300" s="35" t="s">
        <v>2098</v>
      </c>
      <c r="B2300" s="36">
        <v>88904</v>
      </c>
      <c r="C2300" s="30" t="s">
        <v>2421</v>
      </c>
      <c r="D2300" s="36" t="s">
        <v>64</v>
      </c>
      <c r="E2300" s="115">
        <v>98.14</v>
      </c>
    </row>
    <row r="2301" spans="1:5" x14ac:dyDescent="0.25">
      <c r="A2301" s="35" t="s">
        <v>2098</v>
      </c>
      <c r="B2301" s="36">
        <v>88569</v>
      </c>
      <c r="C2301" s="30" t="s">
        <v>2422</v>
      </c>
      <c r="D2301" s="36" t="s">
        <v>64</v>
      </c>
      <c r="E2301" s="115">
        <v>4.21</v>
      </c>
    </row>
    <row r="2302" spans="1:5" x14ac:dyDescent="0.25">
      <c r="A2302" s="35" t="s">
        <v>2098</v>
      </c>
      <c r="B2302" s="36">
        <v>88570</v>
      </c>
      <c r="C2302" s="30" t="s">
        <v>2423</v>
      </c>
      <c r="D2302" s="36" t="s">
        <v>64</v>
      </c>
      <c r="E2302" s="115">
        <v>1.46</v>
      </c>
    </row>
    <row r="2303" spans="1:5" x14ac:dyDescent="0.25">
      <c r="A2303" s="35" t="s">
        <v>2098</v>
      </c>
      <c r="B2303" s="36">
        <v>5765</v>
      </c>
      <c r="C2303" s="30" t="s">
        <v>2424</v>
      </c>
      <c r="D2303" s="36" t="s">
        <v>64</v>
      </c>
      <c r="E2303" s="115">
        <v>5.27</v>
      </c>
    </row>
    <row r="2304" spans="1:5" x14ac:dyDescent="0.25">
      <c r="A2304" s="35" t="s">
        <v>2098</v>
      </c>
      <c r="B2304" s="36">
        <v>5766</v>
      </c>
      <c r="C2304" s="30" t="s">
        <v>2425</v>
      </c>
      <c r="D2304" s="36" t="s">
        <v>64</v>
      </c>
      <c r="E2304" s="115">
        <v>3.23</v>
      </c>
    </row>
    <row r="2305" spans="1:5" x14ac:dyDescent="0.25">
      <c r="A2305" s="35" t="s">
        <v>2098</v>
      </c>
      <c r="B2305" s="36">
        <v>91468</v>
      </c>
      <c r="C2305" s="30" t="s">
        <v>2426</v>
      </c>
      <c r="D2305" s="36" t="s">
        <v>64</v>
      </c>
      <c r="E2305" s="115">
        <v>27.43</v>
      </c>
    </row>
    <row r="2306" spans="1:5" x14ac:dyDescent="0.25">
      <c r="A2306" s="35" t="s">
        <v>2098</v>
      </c>
      <c r="B2306" s="36">
        <v>91484</v>
      </c>
      <c r="C2306" s="30" t="s">
        <v>2427</v>
      </c>
      <c r="D2306" s="36" t="s">
        <v>64</v>
      </c>
      <c r="E2306" s="115">
        <v>4.32</v>
      </c>
    </row>
    <row r="2307" spans="1:5" x14ac:dyDescent="0.25">
      <c r="A2307" s="35" t="s">
        <v>2098</v>
      </c>
      <c r="B2307" s="36">
        <v>91469</v>
      </c>
      <c r="C2307" s="30" t="s">
        <v>2428</v>
      </c>
      <c r="D2307" s="36" t="s">
        <v>64</v>
      </c>
      <c r="E2307" s="115">
        <v>10.69</v>
      </c>
    </row>
    <row r="2308" spans="1:5" x14ac:dyDescent="0.25">
      <c r="A2308" s="35" t="s">
        <v>2098</v>
      </c>
      <c r="B2308" s="36">
        <v>83361</v>
      </c>
      <c r="C2308" s="30" t="s">
        <v>2429</v>
      </c>
      <c r="D2308" s="36" t="s">
        <v>64</v>
      </c>
      <c r="E2308" s="115">
        <v>45.77</v>
      </c>
    </row>
    <row r="2309" spans="1:5" x14ac:dyDescent="0.25">
      <c r="A2309" s="35" t="s">
        <v>2098</v>
      </c>
      <c r="B2309" s="36">
        <v>91485</v>
      </c>
      <c r="C2309" s="30" t="s">
        <v>2430</v>
      </c>
      <c r="D2309" s="36" t="s">
        <v>64</v>
      </c>
      <c r="E2309" s="115">
        <v>168.93</v>
      </c>
    </row>
    <row r="2310" spans="1:5" x14ac:dyDescent="0.25">
      <c r="A2310" s="35" t="s">
        <v>2098</v>
      </c>
      <c r="B2310" s="36">
        <v>102835</v>
      </c>
      <c r="C2310" s="30" t="s">
        <v>2431</v>
      </c>
      <c r="D2310" s="36" t="s">
        <v>64</v>
      </c>
      <c r="E2310" s="115">
        <v>0</v>
      </c>
    </row>
    <row r="2311" spans="1:5" x14ac:dyDescent="0.25">
      <c r="A2311" s="35" t="s">
        <v>2098</v>
      </c>
      <c r="B2311" s="36">
        <v>102836</v>
      </c>
      <c r="C2311" s="30" t="s">
        <v>2432</v>
      </c>
      <c r="D2311" s="36" t="s">
        <v>64</v>
      </c>
      <c r="E2311" s="115">
        <v>0</v>
      </c>
    </row>
    <row r="2312" spans="1:5" x14ac:dyDescent="0.25">
      <c r="A2312" s="35" t="s">
        <v>2098</v>
      </c>
      <c r="B2312" s="36">
        <v>102837</v>
      </c>
      <c r="C2312" s="30" t="s">
        <v>2433</v>
      </c>
      <c r="D2312" s="36" t="s">
        <v>64</v>
      </c>
      <c r="E2312" s="115">
        <v>0</v>
      </c>
    </row>
    <row r="2313" spans="1:5" x14ac:dyDescent="0.25">
      <c r="A2313" s="35" t="s">
        <v>2098</v>
      </c>
      <c r="B2313" s="36">
        <v>89230</v>
      </c>
      <c r="C2313" s="30" t="s">
        <v>2434</v>
      </c>
      <c r="D2313" s="36" t="s">
        <v>64</v>
      </c>
      <c r="E2313" s="115">
        <v>122.93</v>
      </c>
    </row>
    <row r="2314" spans="1:5" x14ac:dyDescent="0.25">
      <c r="A2314" s="35" t="s">
        <v>2098</v>
      </c>
      <c r="B2314" s="36">
        <v>89231</v>
      </c>
      <c r="C2314" s="30" t="s">
        <v>2435</v>
      </c>
      <c r="D2314" s="36" t="s">
        <v>64</v>
      </c>
      <c r="E2314" s="115">
        <v>37.64</v>
      </c>
    </row>
    <row r="2315" spans="1:5" x14ac:dyDescent="0.25">
      <c r="A2315" s="35" t="s">
        <v>2098</v>
      </c>
      <c r="B2315" s="36">
        <v>89232</v>
      </c>
      <c r="C2315" s="30" t="s">
        <v>2436</v>
      </c>
      <c r="D2315" s="36" t="s">
        <v>64</v>
      </c>
      <c r="E2315" s="115">
        <v>219.28</v>
      </c>
    </row>
    <row r="2316" spans="1:5" x14ac:dyDescent="0.25">
      <c r="A2316" s="35" t="s">
        <v>2098</v>
      </c>
      <c r="B2316" s="36">
        <v>89233</v>
      </c>
      <c r="C2316" s="30" t="s">
        <v>2437</v>
      </c>
      <c r="D2316" s="36" t="s">
        <v>64</v>
      </c>
      <c r="E2316" s="115">
        <v>182.38</v>
      </c>
    </row>
    <row r="2317" spans="1:5" x14ac:dyDescent="0.25">
      <c r="A2317" s="35" t="s">
        <v>2098</v>
      </c>
      <c r="B2317" s="36">
        <v>89236</v>
      </c>
      <c r="C2317" s="30" t="s">
        <v>2438</v>
      </c>
      <c r="D2317" s="36" t="s">
        <v>64</v>
      </c>
      <c r="E2317" s="115">
        <v>287.17</v>
      </c>
    </row>
    <row r="2318" spans="1:5" x14ac:dyDescent="0.25">
      <c r="A2318" s="35" t="s">
        <v>2098</v>
      </c>
      <c r="B2318" s="36">
        <v>89237</v>
      </c>
      <c r="C2318" s="30" t="s">
        <v>2439</v>
      </c>
      <c r="D2318" s="36" t="s">
        <v>64</v>
      </c>
      <c r="E2318" s="115">
        <v>87.93</v>
      </c>
    </row>
    <row r="2319" spans="1:5" x14ac:dyDescent="0.25">
      <c r="A2319" s="35" t="s">
        <v>2098</v>
      </c>
      <c r="B2319" s="36">
        <v>89238</v>
      </c>
      <c r="C2319" s="30" t="s">
        <v>2440</v>
      </c>
      <c r="D2319" s="36" t="s">
        <v>64</v>
      </c>
      <c r="E2319" s="115">
        <v>512.24</v>
      </c>
    </row>
    <row r="2320" spans="1:5" x14ac:dyDescent="0.25">
      <c r="A2320" s="35" t="s">
        <v>2098</v>
      </c>
      <c r="B2320" s="36">
        <v>89239</v>
      </c>
      <c r="C2320" s="30" t="s">
        <v>2441</v>
      </c>
      <c r="D2320" s="36" t="s">
        <v>64</v>
      </c>
      <c r="E2320" s="115">
        <v>482.3</v>
      </c>
    </row>
    <row r="2321" spans="1:5" x14ac:dyDescent="0.25">
      <c r="A2321" s="35" t="s">
        <v>2098</v>
      </c>
      <c r="B2321" s="36">
        <v>102930</v>
      </c>
      <c r="C2321" s="30" t="s">
        <v>2442</v>
      </c>
      <c r="D2321" s="36" t="s">
        <v>64</v>
      </c>
      <c r="E2321" s="115">
        <v>0</v>
      </c>
    </row>
    <row r="2322" spans="1:5" x14ac:dyDescent="0.25">
      <c r="A2322" s="35" t="s">
        <v>2098</v>
      </c>
      <c r="B2322" s="36">
        <v>102931</v>
      </c>
      <c r="C2322" s="30" t="s">
        <v>2443</v>
      </c>
      <c r="D2322" s="36" t="s">
        <v>64</v>
      </c>
      <c r="E2322" s="115">
        <v>0</v>
      </c>
    </row>
    <row r="2323" spans="1:5" x14ac:dyDescent="0.25">
      <c r="A2323" s="35" t="s">
        <v>2098</v>
      </c>
      <c r="B2323" s="36">
        <v>102932</v>
      </c>
      <c r="C2323" s="30" t="s">
        <v>2444</v>
      </c>
      <c r="D2323" s="36" t="s">
        <v>64</v>
      </c>
      <c r="E2323" s="115">
        <v>0</v>
      </c>
    </row>
    <row r="2324" spans="1:5" x14ac:dyDescent="0.25">
      <c r="A2324" s="35" t="s">
        <v>2098</v>
      </c>
      <c r="B2324" s="36">
        <v>102933</v>
      </c>
      <c r="C2324" s="30" t="s">
        <v>2445</v>
      </c>
      <c r="D2324" s="36" t="s">
        <v>64</v>
      </c>
      <c r="E2324" s="115">
        <v>0.79</v>
      </c>
    </row>
    <row r="2325" spans="1:5" x14ac:dyDescent="0.25">
      <c r="A2325" s="35" t="s">
        <v>2098</v>
      </c>
      <c r="B2325" s="36">
        <v>93411</v>
      </c>
      <c r="C2325" s="30" t="s">
        <v>2446</v>
      </c>
      <c r="D2325" s="36" t="s">
        <v>64</v>
      </c>
      <c r="E2325" s="115">
        <v>0.27</v>
      </c>
    </row>
    <row r="2326" spans="1:5" x14ac:dyDescent="0.25">
      <c r="A2326" s="35" t="s">
        <v>2098</v>
      </c>
      <c r="B2326" s="36">
        <v>93412</v>
      </c>
      <c r="C2326" s="30" t="s">
        <v>2447</v>
      </c>
      <c r="D2326" s="36" t="s">
        <v>64</v>
      </c>
      <c r="E2326" s="115">
        <v>0.09</v>
      </c>
    </row>
    <row r="2327" spans="1:5" x14ac:dyDescent="0.25">
      <c r="A2327" s="35" t="s">
        <v>2098</v>
      </c>
      <c r="B2327" s="36">
        <v>93413</v>
      </c>
      <c r="C2327" s="30" t="s">
        <v>2448</v>
      </c>
      <c r="D2327" s="36" t="s">
        <v>64</v>
      </c>
      <c r="E2327" s="115">
        <v>0.24</v>
      </c>
    </row>
    <row r="2328" spans="1:5" x14ac:dyDescent="0.25">
      <c r="A2328" s="35" t="s">
        <v>2098</v>
      </c>
      <c r="B2328" s="36">
        <v>93414</v>
      </c>
      <c r="C2328" s="30" t="s">
        <v>2449</v>
      </c>
      <c r="D2328" s="36" t="s">
        <v>64</v>
      </c>
      <c r="E2328" s="115">
        <v>12.26</v>
      </c>
    </row>
    <row r="2329" spans="1:5" x14ac:dyDescent="0.25">
      <c r="A2329" s="35" t="s">
        <v>2098</v>
      </c>
      <c r="B2329" s="36">
        <v>88855</v>
      </c>
      <c r="C2329" s="30" t="s">
        <v>2450</v>
      </c>
      <c r="D2329" s="36" t="s">
        <v>64</v>
      </c>
      <c r="E2329" s="115">
        <v>3.4</v>
      </c>
    </row>
    <row r="2330" spans="1:5" x14ac:dyDescent="0.25">
      <c r="A2330" s="35" t="s">
        <v>2098</v>
      </c>
      <c r="B2330" s="36">
        <v>88856</v>
      </c>
      <c r="C2330" s="30" t="s">
        <v>2451</v>
      </c>
      <c r="D2330" s="36" t="s">
        <v>64</v>
      </c>
      <c r="E2330" s="115">
        <v>0.93</v>
      </c>
    </row>
    <row r="2331" spans="1:5" x14ac:dyDescent="0.25">
      <c r="A2331" s="35" t="s">
        <v>2098</v>
      </c>
      <c r="B2331" s="36">
        <v>5658</v>
      </c>
      <c r="C2331" s="30" t="s">
        <v>2452</v>
      </c>
      <c r="D2331" s="36" t="s">
        <v>64</v>
      </c>
      <c r="E2331" s="115">
        <v>2.36</v>
      </c>
    </row>
    <row r="2332" spans="1:5" x14ac:dyDescent="0.25">
      <c r="A2332" s="35" t="s">
        <v>2098</v>
      </c>
      <c r="B2332" s="36">
        <v>53840</v>
      </c>
      <c r="C2332" s="30" t="s">
        <v>2453</v>
      </c>
      <c r="D2332" s="36" t="s">
        <v>64</v>
      </c>
      <c r="E2332" s="115">
        <v>2.67</v>
      </c>
    </row>
    <row r="2333" spans="1:5" x14ac:dyDescent="0.25">
      <c r="A2333" s="35" t="s">
        <v>2098</v>
      </c>
      <c r="B2333" s="36">
        <v>87026</v>
      </c>
      <c r="C2333" s="30" t="s">
        <v>2454</v>
      </c>
      <c r="D2333" s="36" t="s">
        <v>64</v>
      </c>
      <c r="E2333" s="115">
        <v>0.73</v>
      </c>
    </row>
    <row r="2334" spans="1:5" x14ac:dyDescent="0.25">
      <c r="A2334" s="35" t="s">
        <v>2098</v>
      </c>
      <c r="B2334" s="36">
        <v>53841</v>
      </c>
      <c r="C2334" s="30" t="s">
        <v>2455</v>
      </c>
      <c r="D2334" s="36" t="s">
        <v>64</v>
      </c>
      <c r="E2334" s="115">
        <v>1.85</v>
      </c>
    </row>
    <row r="2335" spans="1:5" x14ac:dyDescent="0.25">
      <c r="A2335" s="35" t="s">
        <v>2098</v>
      </c>
      <c r="B2335" s="36">
        <v>95209</v>
      </c>
      <c r="C2335" s="30" t="s">
        <v>2456</v>
      </c>
      <c r="D2335" s="36" t="s">
        <v>64</v>
      </c>
      <c r="E2335" s="115">
        <v>12.42</v>
      </c>
    </row>
    <row r="2336" spans="1:5" x14ac:dyDescent="0.25">
      <c r="A2336" s="35" t="s">
        <v>2098</v>
      </c>
      <c r="B2336" s="36">
        <v>95210</v>
      </c>
      <c r="C2336" s="30" t="s">
        <v>2457</v>
      </c>
      <c r="D2336" s="36" t="s">
        <v>64</v>
      </c>
      <c r="E2336" s="115">
        <v>58.74</v>
      </c>
    </row>
    <row r="2337" spans="1:5" x14ac:dyDescent="0.25">
      <c r="A2337" s="35" t="s">
        <v>2098</v>
      </c>
      <c r="B2337" s="36">
        <v>95211</v>
      </c>
      <c r="C2337" s="30" t="s">
        <v>2458</v>
      </c>
      <c r="D2337" s="36" t="s">
        <v>64</v>
      </c>
      <c r="E2337" s="115">
        <v>7.94</v>
      </c>
    </row>
    <row r="2338" spans="1:5" x14ac:dyDescent="0.25">
      <c r="A2338" s="35" t="s">
        <v>2098</v>
      </c>
      <c r="B2338" s="36">
        <v>93267</v>
      </c>
      <c r="C2338" s="30" t="s">
        <v>2459</v>
      </c>
      <c r="D2338" s="36" t="s">
        <v>64</v>
      </c>
      <c r="E2338" s="115">
        <v>26.66</v>
      </c>
    </row>
    <row r="2339" spans="1:5" x14ac:dyDescent="0.25">
      <c r="A2339" s="35" t="s">
        <v>2098</v>
      </c>
      <c r="B2339" s="36">
        <v>93269</v>
      </c>
      <c r="C2339" s="30" t="s">
        <v>2460</v>
      </c>
      <c r="D2339" s="36" t="s">
        <v>64</v>
      </c>
      <c r="E2339" s="115">
        <v>10</v>
      </c>
    </row>
    <row r="2340" spans="1:5" x14ac:dyDescent="0.25">
      <c r="A2340" s="35" t="s">
        <v>2098</v>
      </c>
      <c r="B2340" s="36">
        <v>93270</v>
      </c>
      <c r="C2340" s="30" t="s">
        <v>2461</v>
      </c>
      <c r="D2340" s="36" t="s">
        <v>64</v>
      </c>
      <c r="E2340" s="115">
        <v>25.92</v>
      </c>
    </row>
    <row r="2341" spans="1:5" x14ac:dyDescent="0.25">
      <c r="A2341" s="35" t="s">
        <v>2098</v>
      </c>
      <c r="B2341" s="36">
        <v>93271</v>
      </c>
      <c r="C2341" s="30" t="s">
        <v>2462</v>
      </c>
      <c r="D2341" s="36" t="s">
        <v>64</v>
      </c>
      <c r="E2341" s="115">
        <v>7.94</v>
      </c>
    </row>
    <row r="2342" spans="1:5" x14ac:dyDescent="0.25">
      <c r="A2342" s="35" t="s">
        <v>2098</v>
      </c>
      <c r="B2342" s="36">
        <v>95208</v>
      </c>
      <c r="C2342" s="30" t="s">
        <v>2463</v>
      </c>
      <c r="D2342" s="36" t="s">
        <v>64</v>
      </c>
      <c r="E2342" s="115">
        <v>53.71</v>
      </c>
    </row>
    <row r="2343" spans="1:5" x14ac:dyDescent="0.25">
      <c r="A2343" s="35" t="s">
        <v>2098</v>
      </c>
      <c r="B2343" s="36">
        <v>83761</v>
      </c>
      <c r="C2343" s="30" t="s">
        <v>2464</v>
      </c>
      <c r="D2343" s="36" t="s">
        <v>64</v>
      </c>
      <c r="E2343" s="115">
        <v>7.51</v>
      </c>
    </row>
    <row r="2344" spans="1:5" x14ac:dyDescent="0.25">
      <c r="A2344" s="35" t="s">
        <v>2098</v>
      </c>
      <c r="B2344" s="36">
        <v>83764</v>
      </c>
      <c r="C2344" s="30" t="s">
        <v>2465</v>
      </c>
      <c r="D2344" s="36" t="s">
        <v>64</v>
      </c>
      <c r="E2344" s="115">
        <v>2.64</v>
      </c>
    </row>
    <row r="2345" spans="1:5" x14ac:dyDescent="0.25">
      <c r="A2345" s="35" t="s">
        <v>2098</v>
      </c>
      <c r="B2345" s="36">
        <v>83762</v>
      </c>
      <c r="C2345" s="30" t="s">
        <v>2466</v>
      </c>
      <c r="D2345" s="36" t="s">
        <v>64</v>
      </c>
      <c r="E2345" s="115">
        <v>6.7</v>
      </c>
    </row>
    <row r="2346" spans="1:5" x14ac:dyDescent="0.25">
      <c r="A2346" s="35" t="s">
        <v>2098</v>
      </c>
      <c r="B2346" s="36">
        <v>83763</v>
      </c>
      <c r="C2346" s="30" t="s">
        <v>2467</v>
      </c>
      <c r="D2346" s="36" t="s">
        <v>64</v>
      </c>
      <c r="E2346" s="115">
        <v>54.78</v>
      </c>
    </row>
    <row r="2347" spans="1:5" x14ac:dyDescent="0.25">
      <c r="A2347" s="35" t="s">
        <v>2098</v>
      </c>
      <c r="B2347" s="36">
        <v>95874</v>
      </c>
      <c r="C2347" s="30" t="s">
        <v>2468</v>
      </c>
      <c r="D2347" s="36" t="s">
        <v>64</v>
      </c>
      <c r="E2347" s="115">
        <v>8.02</v>
      </c>
    </row>
    <row r="2348" spans="1:5" x14ac:dyDescent="0.25">
      <c r="A2348" s="35" t="s">
        <v>2098</v>
      </c>
      <c r="B2348" s="36">
        <v>95869</v>
      </c>
      <c r="C2348" s="30" t="s">
        <v>2469</v>
      </c>
      <c r="D2348" s="36" t="s">
        <v>64</v>
      </c>
      <c r="E2348" s="115">
        <v>2.82</v>
      </c>
    </row>
    <row r="2349" spans="1:5" x14ac:dyDescent="0.25">
      <c r="A2349" s="35" t="s">
        <v>2098</v>
      </c>
      <c r="B2349" s="36">
        <v>95870</v>
      </c>
      <c r="C2349" s="30" t="s">
        <v>2470</v>
      </c>
      <c r="D2349" s="36" t="s">
        <v>64</v>
      </c>
      <c r="E2349" s="115">
        <v>7.16</v>
      </c>
    </row>
    <row r="2350" spans="1:5" x14ac:dyDescent="0.25">
      <c r="A2350" s="35" t="s">
        <v>2098</v>
      </c>
      <c r="B2350" s="36">
        <v>95871</v>
      </c>
      <c r="C2350" s="30" t="s">
        <v>2471</v>
      </c>
      <c r="D2350" s="36" t="s">
        <v>64</v>
      </c>
      <c r="E2350" s="115">
        <v>298.02</v>
      </c>
    </row>
    <row r="2351" spans="1:5" x14ac:dyDescent="0.25">
      <c r="A2351" s="35" t="s">
        <v>2098</v>
      </c>
      <c r="B2351" s="36">
        <v>104684</v>
      </c>
      <c r="C2351" s="30" t="s">
        <v>2472</v>
      </c>
      <c r="D2351" s="36" t="s">
        <v>64</v>
      </c>
      <c r="E2351" s="115">
        <v>0</v>
      </c>
    </row>
    <row r="2352" spans="1:5" x14ac:dyDescent="0.25">
      <c r="A2352" s="35" t="s">
        <v>2098</v>
      </c>
      <c r="B2352" s="36">
        <v>104685</v>
      </c>
      <c r="C2352" s="30" t="s">
        <v>2473</v>
      </c>
      <c r="D2352" s="36" t="s">
        <v>64</v>
      </c>
      <c r="E2352" s="115">
        <v>0</v>
      </c>
    </row>
    <row r="2353" spans="1:5" x14ac:dyDescent="0.25">
      <c r="A2353" s="35" t="s">
        <v>2098</v>
      </c>
      <c r="B2353" s="36">
        <v>104686</v>
      </c>
      <c r="C2353" s="30" t="s">
        <v>2474</v>
      </c>
      <c r="D2353" s="36" t="s">
        <v>64</v>
      </c>
      <c r="E2353" s="115">
        <v>0</v>
      </c>
    </row>
    <row r="2354" spans="1:5" x14ac:dyDescent="0.25">
      <c r="A2354" s="35" t="s">
        <v>2098</v>
      </c>
      <c r="B2354" s="36">
        <v>104687</v>
      </c>
      <c r="C2354" s="30" t="s">
        <v>2475</v>
      </c>
      <c r="D2354" s="36" t="s">
        <v>64</v>
      </c>
      <c r="E2354" s="115">
        <v>490.53</v>
      </c>
    </row>
    <row r="2355" spans="1:5" x14ac:dyDescent="0.25">
      <c r="A2355" s="35" t="s">
        <v>2098</v>
      </c>
      <c r="B2355" s="36">
        <v>73303</v>
      </c>
      <c r="C2355" s="30" t="s">
        <v>2476</v>
      </c>
      <c r="D2355" s="36" t="s">
        <v>64</v>
      </c>
      <c r="E2355" s="115">
        <v>5.63</v>
      </c>
    </row>
    <row r="2356" spans="1:5" x14ac:dyDescent="0.25">
      <c r="A2356" s="35" t="s">
        <v>2098</v>
      </c>
      <c r="B2356" s="36">
        <v>93235</v>
      </c>
      <c r="C2356" s="30" t="s">
        <v>2477</v>
      </c>
      <c r="D2356" s="36" t="s">
        <v>64</v>
      </c>
      <c r="E2356" s="115">
        <v>1.98</v>
      </c>
    </row>
    <row r="2357" spans="1:5" x14ac:dyDescent="0.25">
      <c r="A2357" s="35" t="s">
        <v>2098</v>
      </c>
      <c r="B2357" s="36">
        <v>73307</v>
      </c>
      <c r="C2357" s="30" t="s">
        <v>2478</v>
      </c>
      <c r="D2357" s="36" t="s">
        <v>64</v>
      </c>
      <c r="E2357" s="115">
        <v>5.03</v>
      </c>
    </row>
    <row r="2358" spans="1:5" x14ac:dyDescent="0.25">
      <c r="A2358" s="35" t="s">
        <v>2098</v>
      </c>
      <c r="B2358" s="36">
        <v>73311</v>
      </c>
      <c r="C2358" s="30" t="s">
        <v>2479</v>
      </c>
      <c r="D2358" s="36" t="s">
        <v>64</v>
      </c>
      <c r="E2358" s="115">
        <v>194.39</v>
      </c>
    </row>
    <row r="2359" spans="1:5" x14ac:dyDescent="0.25">
      <c r="A2359" s="35" t="s">
        <v>2098</v>
      </c>
      <c r="B2359" s="36">
        <v>93423</v>
      </c>
      <c r="C2359" s="30" t="s">
        <v>2480</v>
      </c>
      <c r="D2359" s="36" t="s">
        <v>64</v>
      </c>
      <c r="E2359" s="115">
        <v>5.0199999999999996</v>
      </c>
    </row>
    <row r="2360" spans="1:5" x14ac:dyDescent="0.25">
      <c r="A2360" s="35" t="s">
        <v>2098</v>
      </c>
      <c r="B2360" s="36">
        <v>93424</v>
      </c>
      <c r="C2360" s="30" t="s">
        <v>2481</v>
      </c>
      <c r="D2360" s="36" t="s">
        <v>64</v>
      </c>
      <c r="E2360" s="115">
        <v>1.76</v>
      </c>
    </row>
    <row r="2361" spans="1:5" x14ac:dyDescent="0.25">
      <c r="A2361" s="35" t="s">
        <v>2098</v>
      </c>
      <c r="B2361" s="36">
        <v>93425</v>
      </c>
      <c r="C2361" s="30" t="s">
        <v>2482</v>
      </c>
      <c r="D2361" s="36" t="s">
        <v>64</v>
      </c>
      <c r="E2361" s="115">
        <v>4.4800000000000004</v>
      </c>
    </row>
    <row r="2362" spans="1:5" x14ac:dyDescent="0.25">
      <c r="A2362" s="35" t="s">
        <v>2098</v>
      </c>
      <c r="B2362" s="36">
        <v>93426</v>
      </c>
      <c r="C2362" s="30" t="s">
        <v>2483</v>
      </c>
      <c r="D2362" s="36" t="s">
        <v>64</v>
      </c>
      <c r="E2362" s="115">
        <v>174.93</v>
      </c>
    </row>
    <row r="2363" spans="1:5" x14ac:dyDescent="0.25">
      <c r="A2363" s="35" t="s">
        <v>2098</v>
      </c>
      <c r="B2363" s="36">
        <v>93417</v>
      </c>
      <c r="C2363" s="30" t="s">
        <v>2484</v>
      </c>
      <c r="D2363" s="36" t="s">
        <v>64</v>
      </c>
      <c r="E2363" s="115">
        <v>3.54</v>
      </c>
    </row>
    <row r="2364" spans="1:5" x14ac:dyDescent="0.25">
      <c r="A2364" s="35" t="s">
        <v>2098</v>
      </c>
      <c r="B2364" s="36">
        <v>93418</v>
      </c>
      <c r="C2364" s="30" t="s">
        <v>2485</v>
      </c>
      <c r="D2364" s="36" t="s">
        <v>64</v>
      </c>
      <c r="E2364" s="115">
        <v>1.25</v>
      </c>
    </row>
    <row r="2365" spans="1:5" x14ac:dyDescent="0.25">
      <c r="A2365" s="35" t="s">
        <v>2098</v>
      </c>
      <c r="B2365" s="36">
        <v>93419</v>
      </c>
      <c r="C2365" s="30" t="s">
        <v>2486</v>
      </c>
      <c r="D2365" s="36" t="s">
        <v>64</v>
      </c>
      <c r="E2365" s="115">
        <v>3.16</v>
      </c>
    </row>
    <row r="2366" spans="1:5" x14ac:dyDescent="0.25">
      <c r="A2366" s="35" t="s">
        <v>2098</v>
      </c>
      <c r="B2366" s="36">
        <v>93420</v>
      </c>
      <c r="C2366" s="30" t="s">
        <v>2487</v>
      </c>
      <c r="D2366" s="36" t="s">
        <v>64</v>
      </c>
      <c r="E2366" s="115">
        <v>73.2</v>
      </c>
    </row>
    <row r="2367" spans="1:5" x14ac:dyDescent="0.25">
      <c r="A2367" s="35" t="s">
        <v>2098</v>
      </c>
      <c r="B2367" s="36">
        <v>93277</v>
      </c>
      <c r="C2367" s="30" t="s">
        <v>2488</v>
      </c>
      <c r="D2367" s="36" t="s">
        <v>64</v>
      </c>
      <c r="E2367" s="115">
        <v>0.25</v>
      </c>
    </row>
    <row r="2368" spans="1:5" x14ac:dyDescent="0.25">
      <c r="A2368" s="35" t="s">
        <v>2098</v>
      </c>
      <c r="B2368" s="36">
        <v>93278</v>
      </c>
      <c r="C2368" s="30" t="s">
        <v>2489</v>
      </c>
      <c r="D2368" s="36" t="s">
        <v>64</v>
      </c>
      <c r="E2368" s="115">
        <v>0.05</v>
      </c>
    </row>
    <row r="2369" spans="1:5" x14ac:dyDescent="0.25">
      <c r="A2369" s="35" t="s">
        <v>2098</v>
      </c>
      <c r="B2369" s="36">
        <v>93279</v>
      </c>
      <c r="C2369" s="30" t="s">
        <v>2490</v>
      </c>
      <c r="D2369" s="36" t="s">
        <v>64</v>
      </c>
      <c r="E2369" s="115">
        <v>0.23</v>
      </c>
    </row>
    <row r="2370" spans="1:5" x14ac:dyDescent="0.25">
      <c r="A2370" s="35" t="s">
        <v>2098</v>
      </c>
      <c r="B2370" s="36">
        <v>93280</v>
      </c>
      <c r="C2370" s="30" t="s">
        <v>2491</v>
      </c>
      <c r="D2370" s="36" t="s">
        <v>64</v>
      </c>
      <c r="E2370" s="115">
        <v>0.66</v>
      </c>
    </row>
    <row r="2371" spans="1:5" x14ac:dyDescent="0.25">
      <c r="A2371" s="35" t="s">
        <v>2098</v>
      </c>
      <c r="B2371" s="36">
        <v>104909</v>
      </c>
      <c r="C2371" s="30" t="s">
        <v>2492</v>
      </c>
      <c r="D2371" s="36" t="s">
        <v>64</v>
      </c>
      <c r="E2371" s="115">
        <v>0</v>
      </c>
    </row>
    <row r="2372" spans="1:5" x14ac:dyDescent="0.25">
      <c r="A2372" s="35" t="s">
        <v>2098</v>
      </c>
      <c r="B2372" s="36">
        <v>104910</v>
      </c>
      <c r="C2372" s="30" t="s">
        <v>2493</v>
      </c>
      <c r="D2372" s="36" t="s">
        <v>64</v>
      </c>
      <c r="E2372" s="115">
        <v>0</v>
      </c>
    </row>
    <row r="2373" spans="1:5" x14ac:dyDescent="0.25">
      <c r="A2373" s="35" t="s">
        <v>2098</v>
      </c>
      <c r="B2373" s="36">
        <v>104911</v>
      </c>
      <c r="C2373" s="30" t="s">
        <v>2494</v>
      </c>
      <c r="D2373" s="36" t="s">
        <v>64</v>
      </c>
      <c r="E2373" s="115">
        <v>0</v>
      </c>
    </row>
    <row r="2374" spans="1:5" x14ac:dyDescent="0.25">
      <c r="A2374" s="35" t="s">
        <v>2098</v>
      </c>
      <c r="B2374" s="36">
        <v>104912</v>
      </c>
      <c r="C2374" s="30" t="s">
        <v>2495</v>
      </c>
      <c r="D2374" s="36" t="s">
        <v>64</v>
      </c>
      <c r="E2374" s="115">
        <v>32.51</v>
      </c>
    </row>
    <row r="2375" spans="1:5" x14ac:dyDescent="0.25">
      <c r="A2375" s="35" t="s">
        <v>2098</v>
      </c>
      <c r="B2375" s="36">
        <v>102840</v>
      </c>
      <c r="C2375" s="30" t="s">
        <v>2496</v>
      </c>
      <c r="D2375" s="36" t="s">
        <v>64</v>
      </c>
      <c r="E2375" s="115">
        <v>0</v>
      </c>
    </row>
    <row r="2376" spans="1:5" x14ac:dyDescent="0.25">
      <c r="A2376" s="35" t="s">
        <v>2098</v>
      </c>
      <c r="B2376" s="36">
        <v>102841</v>
      </c>
      <c r="C2376" s="30" t="s">
        <v>2497</v>
      </c>
      <c r="D2376" s="36" t="s">
        <v>64</v>
      </c>
      <c r="E2376" s="115">
        <v>0</v>
      </c>
    </row>
    <row r="2377" spans="1:5" x14ac:dyDescent="0.25">
      <c r="A2377" s="35" t="s">
        <v>2098</v>
      </c>
      <c r="B2377" s="36">
        <v>102842</v>
      </c>
      <c r="C2377" s="30" t="s">
        <v>2498</v>
      </c>
      <c r="D2377" s="36" t="s">
        <v>64</v>
      </c>
      <c r="E2377" s="115">
        <v>0</v>
      </c>
    </row>
    <row r="2378" spans="1:5" x14ac:dyDescent="0.25">
      <c r="A2378" s="35" t="s">
        <v>2098</v>
      </c>
      <c r="B2378" s="36">
        <v>102843</v>
      </c>
      <c r="C2378" s="30" t="s">
        <v>2499</v>
      </c>
      <c r="D2378" s="36" t="s">
        <v>64</v>
      </c>
      <c r="E2378" s="115">
        <v>146.91999999999999</v>
      </c>
    </row>
    <row r="2379" spans="1:5" x14ac:dyDescent="0.25">
      <c r="A2379" s="35" t="s">
        <v>2098</v>
      </c>
      <c r="B2379" s="36">
        <v>89267</v>
      </c>
      <c r="C2379" s="30" t="s">
        <v>2500</v>
      </c>
      <c r="D2379" s="36" t="s">
        <v>64</v>
      </c>
      <c r="E2379" s="115">
        <v>51.81</v>
      </c>
    </row>
    <row r="2380" spans="1:5" x14ac:dyDescent="0.25">
      <c r="A2380" s="35" t="s">
        <v>2098</v>
      </c>
      <c r="B2380" s="36">
        <v>89269</v>
      </c>
      <c r="C2380" s="30" t="s">
        <v>2501</v>
      </c>
      <c r="D2380" s="36" t="s">
        <v>64</v>
      </c>
      <c r="E2380" s="115">
        <v>7.38</v>
      </c>
    </row>
    <row r="2381" spans="1:5" x14ac:dyDescent="0.25">
      <c r="A2381" s="35" t="s">
        <v>2098</v>
      </c>
      <c r="B2381" s="36">
        <v>89268</v>
      </c>
      <c r="C2381" s="30" t="s">
        <v>2502</v>
      </c>
      <c r="D2381" s="36" t="s">
        <v>64</v>
      </c>
      <c r="E2381" s="115">
        <v>18.260000000000002</v>
      </c>
    </row>
    <row r="2382" spans="1:5" x14ac:dyDescent="0.25">
      <c r="A2382" s="35" t="s">
        <v>2098</v>
      </c>
      <c r="B2382" s="36">
        <v>89270</v>
      </c>
      <c r="C2382" s="30" t="s">
        <v>2503</v>
      </c>
      <c r="D2382" s="36" t="s">
        <v>64</v>
      </c>
      <c r="E2382" s="115">
        <v>83.29</v>
      </c>
    </row>
    <row r="2383" spans="1:5" x14ac:dyDescent="0.25">
      <c r="A2383" s="35" t="s">
        <v>2098</v>
      </c>
      <c r="B2383" s="36">
        <v>89271</v>
      </c>
      <c r="C2383" s="30" t="s">
        <v>2504</v>
      </c>
      <c r="D2383" s="36" t="s">
        <v>64</v>
      </c>
      <c r="E2383" s="115">
        <v>31.67</v>
      </c>
    </row>
    <row r="2384" spans="1:5" x14ac:dyDescent="0.25">
      <c r="A2384" s="35" t="s">
        <v>2098</v>
      </c>
      <c r="B2384" s="36">
        <v>93283</v>
      </c>
      <c r="C2384" s="30" t="s">
        <v>2505</v>
      </c>
      <c r="D2384" s="36" t="s">
        <v>64</v>
      </c>
      <c r="E2384" s="115">
        <v>99.64</v>
      </c>
    </row>
    <row r="2385" spans="1:5" x14ac:dyDescent="0.25">
      <c r="A2385" s="35" t="s">
        <v>2098</v>
      </c>
      <c r="B2385" s="36">
        <v>93296</v>
      </c>
      <c r="C2385" s="30" t="s">
        <v>2506</v>
      </c>
      <c r="D2385" s="36" t="s">
        <v>64</v>
      </c>
      <c r="E2385" s="115">
        <v>14.19</v>
      </c>
    </row>
    <row r="2386" spans="1:5" x14ac:dyDescent="0.25">
      <c r="A2386" s="35" t="s">
        <v>2098</v>
      </c>
      <c r="B2386" s="36">
        <v>93284</v>
      </c>
      <c r="C2386" s="30" t="s">
        <v>2507</v>
      </c>
      <c r="D2386" s="36" t="s">
        <v>64</v>
      </c>
      <c r="E2386" s="115">
        <v>35.119999999999997</v>
      </c>
    </row>
    <row r="2387" spans="1:5" x14ac:dyDescent="0.25">
      <c r="A2387" s="35" t="s">
        <v>2098</v>
      </c>
      <c r="B2387" s="36">
        <v>93285</v>
      </c>
      <c r="C2387" s="30" t="s">
        <v>2508</v>
      </c>
      <c r="D2387" s="36" t="s">
        <v>64</v>
      </c>
      <c r="E2387" s="115">
        <v>160.16999999999999</v>
      </c>
    </row>
    <row r="2388" spans="1:5" x14ac:dyDescent="0.25">
      <c r="A2388" s="35" t="s">
        <v>2098</v>
      </c>
      <c r="B2388" s="36">
        <v>93286</v>
      </c>
      <c r="C2388" s="30" t="s">
        <v>2509</v>
      </c>
      <c r="D2388" s="36" t="s">
        <v>64</v>
      </c>
      <c r="E2388" s="115">
        <v>11.05</v>
      </c>
    </row>
    <row r="2389" spans="1:5" x14ac:dyDescent="0.25">
      <c r="A2389" s="35" t="s">
        <v>2098</v>
      </c>
      <c r="B2389" s="36">
        <v>104706</v>
      </c>
      <c r="C2389" s="30" t="s">
        <v>2510</v>
      </c>
      <c r="D2389" s="36" t="s">
        <v>64</v>
      </c>
      <c r="E2389" s="115">
        <v>0</v>
      </c>
    </row>
    <row r="2390" spans="1:5" x14ac:dyDescent="0.25">
      <c r="A2390" s="35" t="s">
        <v>2098</v>
      </c>
      <c r="B2390" s="36">
        <v>104707</v>
      </c>
      <c r="C2390" s="30" t="s">
        <v>2511</v>
      </c>
      <c r="D2390" s="36" t="s">
        <v>64</v>
      </c>
      <c r="E2390" s="115">
        <v>0</v>
      </c>
    </row>
    <row r="2391" spans="1:5" x14ac:dyDescent="0.25">
      <c r="A2391" s="35" t="s">
        <v>2098</v>
      </c>
      <c r="B2391" s="36">
        <v>104708</v>
      </c>
      <c r="C2391" s="30" t="s">
        <v>2512</v>
      </c>
      <c r="D2391" s="36" t="s">
        <v>64</v>
      </c>
      <c r="E2391" s="115">
        <v>0</v>
      </c>
    </row>
    <row r="2392" spans="1:5" x14ac:dyDescent="0.25">
      <c r="A2392" s="35" t="s">
        <v>2098</v>
      </c>
      <c r="B2392" s="36">
        <v>104709</v>
      </c>
      <c r="C2392" s="30" t="s">
        <v>2513</v>
      </c>
      <c r="D2392" s="36" t="s">
        <v>64</v>
      </c>
      <c r="E2392" s="115">
        <v>1276.6099999999999</v>
      </c>
    </row>
    <row r="2393" spans="1:5" x14ac:dyDescent="0.25">
      <c r="A2393" s="35" t="s">
        <v>2098</v>
      </c>
      <c r="B2393" s="36">
        <v>104903</v>
      </c>
      <c r="C2393" s="30" t="s">
        <v>2514</v>
      </c>
      <c r="D2393" s="36" t="s">
        <v>64</v>
      </c>
      <c r="E2393" s="115">
        <v>0</v>
      </c>
    </row>
    <row r="2394" spans="1:5" x14ac:dyDescent="0.25">
      <c r="A2394" s="35" t="s">
        <v>2098</v>
      </c>
      <c r="B2394" s="36">
        <v>104904</v>
      </c>
      <c r="C2394" s="30" t="s">
        <v>2515</v>
      </c>
      <c r="D2394" s="36" t="s">
        <v>64</v>
      </c>
      <c r="E2394" s="115">
        <v>0</v>
      </c>
    </row>
    <row r="2395" spans="1:5" x14ac:dyDescent="0.25">
      <c r="A2395" s="35" t="s">
        <v>2098</v>
      </c>
      <c r="B2395" s="36">
        <v>104905</v>
      </c>
      <c r="C2395" s="30" t="s">
        <v>2516</v>
      </c>
      <c r="D2395" s="36" t="s">
        <v>64</v>
      </c>
      <c r="E2395" s="115">
        <v>0</v>
      </c>
    </row>
    <row r="2396" spans="1:5" x14ac:dyDescent="0.25">
      <c r="A2396" s="35" t="s">
        <v>2098</v>
      </c>
      <c r="B2396" s="36">
        <v>104906</v>
      </c>
      <c r="C2396" s="30" t="s">
        <v>2517</v>
      </c>
      <c r="D2396" s="36" t="s">
        <v>64</v>
      </c>
      <c r="E2396" s="115">
        <v>107.74</v>
      </c>
    </row>
    <row r="2397" spans="1:5" x14ac:dyDescent="0.25">
      <c r="A2397" s="35" t="s">
        <v>2098</v>
      </c>
      <c r="B2397" s="36">
        <v>102846</v>
      </c>
      <c r="C2397" s="30" t="s">
        <v>2518</v>
      </c>
      <c r="D2397" s="36" t="s">
        <v>64</v>
      </c>
      <c r="E2397" s="115">
        <v>0</v>
      </c>
    </row>
    <row r="2398" spans="1:5" x14ac:dyDescent="0.25">
      <c r="A2398" s="35" t="s">
        <v>2098</v>
      </c>
      <c r="B2398" s="36">
        <v>102847</v>
      </c>
      <c r="C2398" s="30" t="s">
        <v>2519</v>
      </c>
      <c r="D2398" s="36" t="s">
        <v>64</v>
      </c>
      <c r="E2398" s="115">
        <v>0</v>
      </c>
    </row>
    <row r="2399" spans="1:5" x14ac:dyDescent="0.25">
      <c r="A2399" s="35" t="s">
        <v>2098</v>
      </c>
      <c r="B2399" s="36">
        <v>102848</v>
      </c>
      <c r="C2399" s="30" t="s">
        <v>2520</v>
      </c>
      <c r="D2399" s="36" t="s">
        <v>64</v>
      </c>
      <c r="E2399" s="115">
        <v>0</v>
      </c>
    </row>
    <row r="2400" spans="1:5" x14ac:dyDescent="0.25">
      <c r="A2400" s="35" t="s">
        <v>2098</v>
      </c>
      <c r="B2400" s="36">
        <v>102849</v>
      </c>
      <c r="C2400" s="30" t="s">
        <v>2521</v>
      </c>
      <c r="D2400" s="36" t="s">
        <v>64</v>
      </c>
      <c r="E2400" s="115">
        <v>71.83</v>
      </c>
    </row>
    <row r="2401" spans="1:5" x14ac:dyDescent="0.25">
      <c r="A2401" s="35" t="s">
        <v>2098</v>
      </c>
      <c r="B2401" s="36">
        <v>102852</v>
      </c>
      <c r="C2401" s="30" t="s">
        <v>2522</v>
      </c>
      <c r="D2401" s="36" t="s">
        <v>64</v>
      </c>
      <c r="E2401" s="115">
        <v>0</v>
      </c>
    </row>
    <row r="2402" spans="1:5" x14ac:dyDescent="0.25">
      <c r="A2402" s="35" t="s">
        <v>2098</v>
      </c>
      <c r="B2402" s="36">
        <v>102853</v>
      </c>
      <c r="C2402" s="30" t="s">
        <v>2523</v>
      </c>
      <c r="D2402" s="36" t="s">
        <v>64</v>
      </c>
      <c r="E2402" s="115">
        <v>0</v>
      </c>
    </row>
    <row r="2403" spans="1:5" x14ac:dyDescent="0.25">
      <c r="A2403" s="35" t="s">
        <v>2098</v>
      </c>
      <c r="B2403" s="36">
        <v>102854</v>
      </c>
      <c r="C2403" s="30" t="s">
        <v>2524</v>
      </c>
      <c r="D2403" s="36" t="s">
        <v>64</v>
      </c>
      <c r="E2403" s="115">
        <v>0</v>
      </c>
    </row>
    <row r="2404" spans="1:5" x14ac:dyDescent="0.25">
      <c r="A2404" s="35" t="s">
        <v>2098</v>
      </c>
      <c r="B2404" s="36">
        <v>102855</v>
      </c>
      <c r="C2404" s="30" t="s">
        <v>2525</v>
      </c>
      <c r="D2404" s="36" t="s">
        <v>64</v>
      </c>
      <c r="E2404" s="115">
        <v>71.83</v>
      </c>
    </row>
    <row r="2405" spans="1:5" x14ac:dyDescent="0.25">
      <c r="A2405" s="35" t="s">
        <v>2098</v>
      </c>
      <c r="B2405" s="36">
        <v>106242</v>
      </c>
      <c r="C2405" s="30" t="s">
        <v>2526</v>
      </c>
      <c r="D2405" s="36" t="s">
        <v>64</v>
      </c>
      <c r="E2405" s="115">
        <v>46.81</v>
      </c>
    </row>
    <row r="2406" spans="1:5" x14ac:dyDescent="0.25">
      <c r="A2406" s="35" t="s">
        <v>2098</v>
      </c>
      <c r="B2406" s="36">
        <v>106245</v>
      </c>
      <c r="C2406" s="30" t="s">
        <v>2527</v>
      </c>
      <c r="D2406" s="36" t="s">
        <v>64</v>
      </c>
      <c r="E2406" s="115">
        <v>6.44</v>
      </c>
    </row>
    <row r="2407" spans="1:5" x14ac:dyDescent="0.25">
      <c r="A2407" s="35" t="s">
        <v>2098</v>
      </c>
      <c r="B2407" s="36">
        <v>106243</v>
      </c>
      <c r="C2407" s="30" t="s">
        <v>2528</v>
      </c>
      <c r="D2407" s="36" t="s">
        <v>64</v>
      </c>
      <c r="E2407" s="115">
        <v>15.88</v>
      </c>
    </row>
    <row r="2408" spans="1:5" x14ac:dyDescent="0.25">
      <c r="A2408" s="35" t="s">
        <v>2098</v>
      </c>
      <c r="B2408" s="36">
        <v>106244</v>
      </c>
      <c r="C2408" s="30" t="s">
        <v>2529</v>
      </c>
      <c r="D2408" s="36" t="s">
        <v>64</v>
      </c>
      <c r="E2408" s="115">
        <v>73.66</v>
      </c>
    </row>
    <row r="2409" spans="1:5" x14ac:dyDescent="0.25">
      <c r="A2409" s="35" t="s">
        <v>2098</v>
      </c>
      <c r="B2409" s="36">
        <v>106246</v>
      </c>
      <c r="C2409" s="30" t="s">
        <v>2530</v>
      </c>
      <c r="D2409" s="36" t="s">
        <v>64</v>
      </c>
      <c r="E2409" s="115">
        <v>172.26</v>
      </c>
    </row>
    <row r="2410" spans="1:5" x14ac:dyDescent="0.25">
      <c r="A2410" s="35" t="s">
        <v>2098</v>
      </c>
      <c r="B2410" s="36">
        <v>93397</v>
      </c>
      <c r="C2410" s="30" t="s">
        <v>2531</v>
      </c>
      <c r="D2410" s="36" t="s">
        <v>64</v>
      </c>
      <c r="E2410" s="115">
        <v>25.92</v>
      </c>
    </row>
    <row r="2411" spans="1:5" x14ac:dyDescent="0.25">
      <c r="A2411" s="35" t="s">
        <v>2098</v>
      </c>
      <c r="B2411" s="36">
        <v>93399</v>
      </c>
      <c r="C2411" s="30" t="s">
        <v>2532</v>
      </c>
      <c r="D2411" s="36" t="s">
        <v>64</v>
      </c>
      <c r="E2411" s="115">
        <v>3.96</v>
      </c>
    </row>
    <row r="2412" spans="1:5" x14ac:dyDescent="0.25">
      <c r="A2412" s="35" t="s">
        <v>2098</v>
      </c>
      <c r="B2412" s="36">
        <v>93398</v>
      </c>
      <c r="C2412" s="30" t="s">
        <v>2533</v>
      </c>
      <c r="D2412" s="36" t="s">
        <v>64</v>
      </c>
      <c r="E2412" s="115">
        <v>9.81</v>
      </c>
    </row>
    <row r="2413" spans="1:5" x14ac:dyDescent="0.25">
      <c r="A2413" s="35" t="s">
        <v>2098</v>
      </c>
      <c r="B2413" s="36">
        <v>93400</v>
      </c>
      <c r="C2413" s="30" t="s">
        <v>2534</v>
      </c>
      <c r="D2413" s="36" t="s">
        <v>64</v>
      </c>
      <c r="E2413" s="115">
        <v>45.07</v>
      </c>
    </row>
    <row r="2414" spans="1:5" x14ac:dyDescent="0.25">
      <c r="A2414" s="35" t="s">
        <v>2098</v>
      </c>
      <c r="B2414" s="36">
        <v>93401</v>
      </c>
      <c r="C2414" s="30" t="s">
        <v>2535</v>
      </c>
      <c r="D2414" s="36" t="s">
        <v>64</v>
      </c>
      <c r="E2414" s="115">
        <v>172.58</v>
      </c>
    </row>
    <row r="2415" spans="1:5" x14ac:dyDescent="0.25">
      <c r="A2415" s="35" t="s">
        <v>2098</v>
      </c>
      <c r="B2415" s="36">
        <v>89259</v>
      </c>
      <c r="C2415" s="30" t="s">
        <v>2536</v>
      </c>
      <c r="D2415" s="36" t="s">
        <v>64</v>
      </c>
      <c r="E2415" s="115">
        <v>28.21</v>
      </c>
    </row>
    <row r="2416" spans="1:5" x14ac:dyDescent="0.25">
      <c r="A2416" s="35" t="s">
        <v>2098</v>
      </c>
      <c r="B2416" s="36">
        <v>91466</v>
      </c>
      <c r="C2416" s="30" t="s">
        <v>2537</v>
      </c>
      <c r="D2416" s="36" t="s">
        <v>64</v>
      </c>
      <c r="E2416" s="115">
        <v>4.2</v>
      </c>
    </row>
    <row r="2417" spans="1:5" x14ac:dyDescent="0.25">
      <c r="A2417" s="35" t="s">
        <v>2098</v>
      </c>
      <c r="B2417" s="36">
        <v>89260</v>
      </c>
      <c r="C2417" s="30" t="s">
        <v>2538</v>
      </c>
      <c r="D2417" s="36" t="s">
        <v>64</v>
      </c>
      <c r="E2417" s="115">
        <v>10.41</v>
      </c>
    </row>
    <row r="2418" spans="1:5" x14ac:dyDescent="0.25">
      <c r="A2418" s="35" t="s">
        <v>2098</v>
      </c>
      <c r="B2418" s="36">
        <v>89262</v>
      </c>
      <c r="C2418" s="30" t="s">
        <v>2539</v>
      </c>
      <c r="D2418" s="36" t="s">
        <v>64</v>
      </c>
      <c r="E2418" s="115">
        <v>47.93</v>
      </c>
    </row>
    <row r="2419" spans="1:5" x14ac:dyDescent="0.25">
      <c r="A2419" s="35" t="s">
        <v>2098</v>
      </c>
      <c r="B2419" s="36">
        <v>91467</v>
      </c>
      <c r="C2419" s="30" t="s">
        <v>2540</v>
      </c>
      <c r="D2419" s="36" t="s">
        <v>64</v>
      </c>
      <c r="E2419" s="115">
        <v>172.58</v>
      </c>
    </row>
    <row r="2420" spans="1:5" x14ac:dyDescent="0.25">
      <c r="A2420" s="35" t="s">
        <v>2098</v>
      </c>
      <c r="B2420" s="36">
        <v>105839</v>
      </c>
      <c r="C2420" s="30" t="s">
        <v>2541</v>
      </c>
      <c r="D2420" s="36" t="s">
        <v>64</v>
      </c>
      <c r="E2420" s="115">
        <v>0</v>
      </c>
    </row>
    <row r="2421" spans="1:5" x14ac:dyDescent="0.25">
      <c r="A2421" s="35" t="s">
        <v>2098</v>
      </c>
      <c r="B2421" s="36">
        <v>105842</v>
      </c>
      <c r="C2421" s="30" t="s">
        <v>2542</v>
      </c>
      <c r="D2421" s="36" t="s">
        <v>64</v>
      </c>
      <c r="E2421" s="115">
        <v>0</v>
      </c>
    </row>
    <row r="2422" spans="1:5" x14ac:dyDescent="0.25">
      <c r="A2422" s="35" t="s">
        <v>2098</v>
      </c>
      <c r="B2422" s="36">
        <v>105840</v>
      </c>
      <c r="C2422" s="30" t="s">
        <v>2543</v>
      </c>
      <c r="D2422" s="36" t="s">
        <v>64</v>
      </c>
      <c r="E2422" s="115">
        <v>0</v>
      </c>
    </row>
    <row r="2423" spans="1:5" x14ac:dyDescent="0.25">
      <c r="A2423" s="35" t="s">
        <v>2098</v>
      </c>
      <c r="B2423" s="36">
        <v>105841</v>
      </c>
      <c r="C2423" s="30" t="s">
        <v>2544</v>
      </c>
      <c r="D2423" s="36" t="s">
        <v>64</v>
      </c>
      <c r="E2423" s="115">
        <v>0</v>
      </c>
    </row>
    <row r="2424" spans="1:5" x14ac:dyDescent="0.25">
      <c r="A2424" s="35" t="s">
        <v>2098</v>
      </c>
      <c r="B2424" s="36">
        <v>105843</v>
      </c>
      <c r="C2424" s="30" t="s">
        <v>2545</v>
      </c>
      <c r="D2424" s="36" t="s">
        <v>64</v>
      </c>
      <c r="E2424" s="115">
        <v>90.83</v>
      </c>
    </row>
    <row r="2425" spans="1:5" x14ac:dyDescent="0.25">
      <c r="A2425" s="35" t="s">
        <v>2098</v>
      </c>
      <c r="B2425" s="36">
        <v>91629</v>
      </c>
      <c r="C2425" s="30" t="s">
        <v>2546</v>
      </c>
      <c r="D2425" s="36" t="s">
        <v>64</v>
      </c>
      <c r="E2425" s="115">
        <v>22.37</v>
      </c>
    </row>
    <row r="2426" spans="1:5" x14ac:dyDescent="0.25">
      <c r="A2426" s="35" t="s">
        <v>2098</v>
      </c>
      <c r="B2426" s="36">
        <v>91631</v>
      </c>
      <c r="C2426" s="30" t="s">
        <v>2547</v>
      </c>
      <c r="D2426" s="36" t="s">
        <v>64</v>
      </c>
      <c r="E2426" s="115">
        <v>3.37</v>
      </c>
    </row>
    <row r="2427" spans="1:5" x14ac:dyDescent="0.25">
      <c r="A2427" s="35" t="s">
        <v>2098</v>
      </c>
      <c r="B2427" s="36">
        <v>91630</v>
      </c>
      <c r="C2427" s="30" t="s">
        <v>2548</v>
      </c>
      <c r="D2427" s="36" t="s">
        <v>64</v>
      </c>
      <c r="E2427" s="115">
        <v>8.35</v>
      </c>
    </row>
    <row r="2428" spans="1:5" x14ac:dyDescent="0.25">
      <c r="A2428" s="35" t="s">
        <v>2098</v>
      </c>
      <c r="B2428" s="36">
        <v>91632</v>
      </c>
      <c r="C2428" s="30" t="s">
        <v>2549</v>
      </c>
      <c r="D2428" s="36" t="s">
        <v>64</v>
      </c>
      <c r="E2428" s="115">
        <v>38.43</v>
      </c>
    </row>
    <row r="2429" spans="1:5" x14ac:dyDescent="0.25">
      <c r="A2429" s="35" t="s">
        <v>2098</v>
      </c>
      <c r="B2429" s="36">
        <v>91633</v>
      </c>
      <c r="C2429" s="30" t="s">
        <v>2550</v>
      </c>
      <c r="D2429" s="36" t="s">
        <v>64</v>
      </c>
      <c r="E2429" s="115">
        <v>146.07</v>
      </c>
    </row>
    <row r="2430" spans="1:5" x14ac:dyDescent="0.25">
      <c r="A2430" s="35" t="s">
        <v>2098</v>
      </c>
      <c r="B2430" s="36">
        <v>105979</v>
      </c>
      <c r="C2430" s="30" t="s">
        <v>2551</v>
      </c>
      <c r="D2430" s="36" t="s">
        <v>64</v>
      </c>
      <c r="E2430" s="115">
        <v>45.26</v>
      </c>
    </row>
    <row r="2431" spans="1:5" x14ac:dyDescent="0.25">
      <c r="A2431" s="35" t="s">
        <v>2098</v>
      </c>
      <c r="B2431" s="36">
        <v>105982</v>
      </c>
      <c r="C2431" s="30" t="s">
        <v>2552</v>
      </c>
      <c r="D2431" s="36" t="s">
        <v>64</v>
      </c>
      <c r="E2431" s="115">
        <v>6.27</v>
      </c>
    </row>
    <row r="2432" spans="1:5" x14ac:dyDescent="0.25">
      <c r="A2432" s="35" t="s">
        <v>2098</v>
      </c>
      <c r="B2432" s="36">
        <v>105980</v>
      </c>
      <c r="C2432" s="30" t="s">
        <v>2553</v>
      </c>
      <c r="D2432" s="36" t="s">
        <v>64</v>
      </c>
      <c r="E2432" s="115">
        <v>15.47</v>
      </c>
    </row>
    <row r="2433" spans="1:5" x14ac:dyDescent="0.25">
      <c r="A2433" s="35" t="s">
        <v>2098</v>
      </c>
      <c r="B2433" s="36">
        <v>105981</v>
      </c>
      <c r="C2433" s="30" t="s">
        <v>2554</v>
      </c>
      <c r="D2433" s="36" t="s">
        <v>64</v>
      </c>
      <c r="E2433" s="115">
        <v>71.72</v>
      </c>
    </row>
    <row r="2434" spans="1:5" x14ac:dyDescent="0.25">
      <c r="A2434" s="35" t="s">
        <v>2098</v>
      </c>
      <c r="B2434" s="36">
        <v>105983</v>
      </c>
      <c r="C2434" s="30" t="s">
        <v>2555</v>
      </c>
      <c r="D2434" s="36" t="s">
        <v>64</v>
      </c>
      <c r="E2434" s="115">
        <v>172.26</v>
      </c>
    </row>
    <row r="2435" spans="1:5" x14ac:dyDescent="0.25">
      <c r="A2435" s="35" t="s">
        <v>2098</v>
      </c>
      <c r="B2435" s="36">
        <v>98760</v>
      </c>
      <c r="C2435" s="30" t="s">
        <v>2556</v>
      </c>
      <c r="D2435" s="36" t="s">
        <v>64</v>
      </c>
      <c r="E2435" s="115">
        <v>0.06</v>
      </c>
    </row>
    <row r="2436" spans="1:5" x14ac:dyDescent="0.25">
      <c r="A2436" s="35" t="s">
        <v>2098</v>
      </c>
      <c r="B2436" s="36">
        <v>98761</v>
      </c>
      <c r="C2436" s="30" t="s">
        <v>2557</v>
      </c>
      <c r="D2436" s="36" t="s">
        <v>64</v>
      </c>
      <c r="E2436" s="115">
        <v>0.01</v>
      </c>
    </row>
    <row r="2437" spans="1:5" x14ac:dyDescent="0.25">
      <c r="A2437" s="35" t="s">
        <v>2098</v>
      </c>
      <c r="B2437" s="36">
        <v>98762</v>
      </c>
      <c r="C2437" s="30" t="s">
        <v>2558</v>
      </c>
      <c r="D2437" s="36" t="s">
        <v>64</v>
      </c>
      <c r="E2437" s="115">
        <v>0.08</v>
      </c>
    </row>
    <row r="2438" spans="1:5" x14ac:dyDescent="0.25">
      <c r="A2438" s="35" t="s">
        <v>2098</v>
      </c>
      <c r="B2438" s="36">
        <v>98763</v>
      </c>
      <c r="C2438" s="30" t="s">
        <v>2559</v>
      </c>
      <c r="D2438" s="36" t="s">
        <v>64</v>
      </c>
      <c r="E2438" s="115">
        <v>5.05</v>
      </c>
    </row>
    <row r="2439" spans="1:5" x14ac:dyDescent="0.25">
      <c r="A2439" s="35" t="s">
        <v>2098</v>
      </c>
      <c r="B2439" s="36">
        <v>99829</v>
      </c>
      <c r="C2439" s="30" t="s">
        <v>2560</v>
      </c>
      <c r="D2439" s="36" t="s">
        <v>64</v>
      </c>
      <c r="E2439" s="115">
        <v>0.16</v>
      </c>
    </row>
    <row r="2440" spans="1:5" x14ac:dyDescent="0.25">
      <c r="A2440" s="35" t="s">
        <v>2098</v>
      </c>
      <c r="B2440" s="36">
        <v>99830</v>
      </c>
      <c r="C2440" s="30" t="s">
        <v>2561</v>
      </c>
      <c r="D2440" s="36" t="s">
        <v>64</v>
      </c>
      <c r="E2440" s="115">
        <v>0.03</v>
      </c>
    </row>
    <row r="2441" spans="1:5" x14ac:dyDescent="0.25">
      <c r="A2441" s="35" t="s">
        <v>2098</v>
      </c>
      <c r="B2441" s="36">
        <v>99831</v>
      </c>
      <c r="C2441" s="30" t="s">
        <v>2562</v>
      </c>
      <c r="D2441" s="36" t="s">
        <v>64</v>
      </c>
      <c r="E2441" s="115">
        <v>0.11</v>
      </c>
    </row>
    <row r="2442" spans="1:5" x14ac:dyDescent="0.25">
      <c r="A2442" s="35" t="s">
        <v>2098</v>
      </c>
      <c r="B2442" s="36">
        <v>99832</v>
      </c>
      <c r="C2442" s="30" t="s">
        <v>2563</v>
      </c>
      <c r="D2442" s="36" t="s">
        <v>64</v>
      </c>
      <c r="E2442" s="115">
        <v>3.75</v>
      </c>
    </row>
    <row r="2443" spans="1:5" x14ac:dyDescent="0.25">
      <c r="A2443" s="35" t="s">
        <v>2098</v>
      </c>
      <c r="B2443" s="36">
        <v>104516</v>
      </c>
      <c r="C2443" s="30" t="s">
        <v>2564</v>
      </c>
      <c r="D2443" s="36" t="s">
        <v>64</v>
      </c>
      <c r="E2443" s="115">
        <v>0</v>
      </c>
    </row>
    <row r="2444" spans="1:5" x14ac:dyDescent="0.25">
      <c r="A2444" s="35" t="s">
        <v>2098</v>
      </c>
      <c r="B2444" s="36">
        <v>104517</v>
      </c>
      <c r="C2444" s="30" t="s">
        <v>2565</v>
      </c>
      <c r="D2444" s="36" t="s">
        <v>64</v>
      </c>
      <c r="E2444" s="115">
        <v>0</v>
      </c>
    </row>
    <row r="2445" spans="1:5" x14ac:dyDescent="0.25">
      <c r="A2445" s="35" t="s">
        <v>2098</v>
      </c>
      <c r="B2445" s="36">
        <v>104518</v>
      </c>
      <c r="C2445" s="30" t="s">
        <v>2566</v>
      </c>
      <c r="D2445" s="36" t="s">
        <v>64</v>
      </c>
      <c r="E2445" s="115">
        <v>0</v>
      </c>
    </row>
    <row r="2446" spans="1:5" x14ac:dyDescent="0.25">
      <c r="A2446" s="35" t="s">
        <v>2098</v>
      </c>
      <c r="B2446" s="36">
        <v>104519</v>
      </c>
      <c r="C2446" s="30" t="s">
        <v>2567</v>
      </c>
      <c r="D2446" s="36" t="s">
        <v>64</v>
      </c>
      <c r="E2446" s="115">
        <v>0.54</v>
      </c>
    </row>
    <row r="2447" spans="1:5" x14ac:dyDescent="0.25">
      <c r="A2447" s="35" t="s">
        <v>2098</v>
      </c>
      <c r="B2447" s="36">
        <v>90682</v>
      </c>
      <c r="C2447" s="30" t="s">
        <v>2568</v>
      </c>
      <c r="D2447" s="36" t="s">
        <v>64</v>
      </c>
      <c r="E2447" s="115">
        <v>37.42</v>
      </c>
    </row>
    <row r="2448" spans="1:5" x14ac:dyDescent="0.25">
      <c r="A2448" s="35" t="s">
        <v>2098</v>
      </c>
      <c r="B2448" s="36">
        <v>90683</v>
      </c>
      <c r="C2448" s="30" t="s">
        <v>2569</v>
      </c>
      <c r="D2448" s="36" t="s">
        <v>64</v>
      </c>
      <c r="E2448" s="115">
        <v>8.65</v>
      </c>
    </row>
    <row r="2449" spans="1:5" x14ac:dyDescent="0.25">
      <c r="A2449" s="35" t="s">
        <v>2098</v>
      </c>
      <c r="B2449" s="36">
        <v>90684</v>
      </c>
      <c r="C2449" s="30" t="s">
        <v>2570</v>
      </c>
      <c r="D2449" s="36" t="s">
        <v>64</v>
      </c>
      <c r="E2449" s="115">
        <v>40.93</v>
      </c>
    </row>
    <row r="2450" spans="1:5" x14ac:dyDescent="0.25">
      <c r="A2450" s="35" t="s">
        <v>2098</v>
      </c>
      <c r="B2450" s="36">
        <v>90685</v>
      </c>
      <c r="C2450" s="30" t="s">
        <v>2571</v>
      </c>
      <c r="D2450" s="36" t="s">
        <v>64</v>
      </c>
      <c r="E2450" s="115">
        <v>62.1</v>
      </c>
    </row>
    <row r="2451" spans="1:5" x14ac:dyDescent="0.25">
      <c r="A2451" s="35" t="s">
        <v>2098</v>
      </c>
      <c r="B2451" s="36">
        <v>95114</v>
      </c>
      <c r="C2451" s="30" t="s">
        <v>2572</v>
      </c>
      <c r="D2451" s="36" t="s">
        <v>64</v>
      </c>
      <c r="E2451" s="115">
        <v>0.48</v>
      </c>
    </row>
    <row r="2452" spans="1:5" x14ac:dyDescent="0.25">
      <c r="A2452" s="35" t="s">
        <v>2098</v>
      </c>
      <c r="B2452" s="36">
        <v>95115</v>
      </c>
      <c r="C2452" s="30" t="s">
        <v>2573</v>
      </c>
      <c r="D2452" s="36" t="s">
        <v>64</v>
      </c>
      <c r="E2452" s="115">
        <v>0.11</v>
      </c>
    </row>
    <row r="2453" spans="1:5" x14ac:dyDescent="0.25">
      <c r="A2453" s="35" t="s">
        <v>2098</v>
      </c>
      <c r="B2453" s="36">
        <v>53863</v>
      </c>
      <c r="C2453" s="30" t="s">
        <v>2574</v>
      </c>
      <c r="D2453" s="36" t="s">
        <v>64</v>
      </c>
      <c r="E2453" s="115">
        <v>0.6</v>
      </c>
    </row>
    <row r="2454" spans="1:5" x14ac:dyDescent="0.25">
      <c r="A2454" s="35" t="s">
        <v>2098</v>
      </c>
      <c r="B2454" s="36">
        <v>104652</v>
      </c>
      <c r="C2454" s="30" t="s">
        <v>2575</v>
      </c>
      <c r="D2454" s="36" t="s">
        <v>64</v>
      </c>
      <c r="E2454" s="115">
        <v>0</v>
      </c>
    </row>
    <row r="2455" spans="1:5" x14ac:dyDescent="0.25">
      <c r="A2455" s="35" t="s">
        <v>2098</v>
      </c>
      <c r="B2455" s="36">
        <v>104653</v>
      </c>
      <c r="C2455" s="30" t="s">
        <v>2576</v>
      </c>
      <c r="D2455" s="36" t="s">
        <v>64</v>
      </c>
      <c r="E2455" s="115">
        <v>0</v>
      </c>
    </row>
    <row r="2456" spans="1:5" x14ac:dyDescent="0.25">
      <c r="A2456" s="35" t="s">
        <v>2098</v>
      </c>
      <c r="B2456" s="36">
        <v>104654</v>
      </c>
      <c r="C2456" s="30" t="s">
        <v>2577</v>
      </c>
      <c r="D2456" s="36" t="s">
        <v>64</v>
      </c>
      <c r="E2456" s="115">
        <v>0</v>
      </c>
    </row>
    <row r="2457" spans="1:5" x14ac:dyDescent="0.25">
      <c r="A2457" s="35" t="s">
        <v>2098</v>
      </c>
      <c r="B2457" s="36">
        <v>104655</v>
      </c>
      <c r="C2457" s="30" t="s">
        <v>2578</v>
      </c>
      <c r="D2457" s="36" t="s">
        <v>64</v>
      </c>
      <c r="E2457" s="115">
        <v>0.56999999999999995</v>
      </c>
    </row>
    <row r="2458" spans="1:5" x14ac:dyDescent="0.25">
      <c r="A2458" s="35" t="s">
        <v>2098</v>
      </c>
      <c r="B2458" s="36">
        <v>102270</v>
      </c>
      <c r="C2458" s="30" t="s">
        <v>2579</v>
      </c>
      <c r="D2458" s="36" t="s">
        <v>64</v>
      </c>
      <c r="E2458" s="115">
        <v>0.82</v>
      </c>
    </row>
    <row r="2459" spans="1:5" x14ac:dyDescent="0.25">
      <c r="A2459" s="35" t="s">
        <v>2098</v>
      </c>
      <c r="B2459" s="36">
        <v>102271</v>
      </c>
      <c r="C2459" s="30" t="s">
        <v>2580</v>
      </c>
      <c r="D2459" s="36" t="s">
        <v>64</v>
      </c>
      <c r="E2459" s="115">
        <v>0.18</v>
      </c>
    </row>
    <row r="2460" spans="1:5" x14ac:dyDescent="0.25">
      <c r="A2460" s="35" t="s">
        <v>2098</v>
      </c>
      <c r="B2460" s="36">
        <v>102272</v>
      </c>
      <c r="C2460" s="30" t="s">
        <v>2581</v>
      </c>
      <c r="D2460" s="36" t="s">
        <v>64</v>
      </c>
      <c r="E2460" s="115">
        <v>1.02</v>
      </c>
    </row>
    <row r="2461" spans="1:5" x14ac:dyDescent="0.25">
      <c r="A2461" s="35" t="s">
        <v>2098</v>
      </c>
      <c r="B2461" s="36">
        <v>102273</v>
      </c>
      <c r="C2461" s="30" t="s">
        <v>2582</v>
      </c>
      <c r="D2461" s="36" t="s">
        <v>64</v>
      </c>
      <c r="E2461" s="115">
        <v>1.44</v>
      </c>
    </row>
    <row r="2462" spans="1:5" x14ac:dyDescent="0.25">
      <c r="A2462" s="35" t="s">
        <v>2098</v>
      </c>
      <c r="B2462" s="36">
        <v>95255</v>
      </c>
      <c r="C2462" s="30" t="s">
        <v>2583</v>
      </c>
      <c r="D2462" s="36" t="s">
        <v>64</v>
      </c>
      <c r="E2462" s="115">
        <v>0.97</v>
      </c>
    </row>
    <row r="2463" spans="1:5" x14ac:dyDescent="0.25">
      <c r="A2463" s="35" t="s">
        <v>2098</v>
      </c>
      <c r="B2463" s="36">
        <v>95256</v>
      </c>
      <c r="C2463" s="30" t="s">
        <v>2584</v>
      </c>
      <c r="D2463" s="36" t="s">
        <v>64</v>
      </c>
      <c r="E2463" s="115">
        <v>0.22</v>
      </c>
    </row>
    <row r="2464" spans="1:5" x14ac:dyDescent="0.25">
      <c r="A2464" s="35" t="s">
        <v>2098</v>
      </c>
      <c r="B2464" s="36">
        <v>95257</v>
      </c>
      <c r="C2464" s="30" t="s">
        <v>2585</v>
      </c>
      <c r="D2464" s="36" t="s">
        <v>64</v>
      </c>
      <c r="E2464" s="115">
        <v>1.22</v>
      </c>
    </row>
    <row r="2465" spans="1:5" x14ac:dyDescent="0.25">
      <c r="A2465" s="35" t="s">
        <v>2098</v>
      </c>
      <c r="B2465" s="36">
        <v>105913</v>
      </c>
      <c r="C2465" s="30" t="s">
        <v>2586</v>
      </c>
      <c r="D2465" s="36" t="s">
        <v>64</v>
      </c>
      <c r="E2465" s="115">
        <v>0.83</v>
      </c>
    </row>
    <row r="2466" spans="1:5" x14ac:dyDescent="0.25">
      <c r="A2466" s="35" t="s">
        <v>2098</v>
      </c>
      <c r="B2466" s="36">
        <v>105914</v>
      </c>
      <c r="C2466" s="30" t="s">
        <v>2587</v>
      </c>
      <c r="D2466" s="36" t="s">
        <v>64</v>
      </c>
      <c r="E2466" s="115">
        <v>0.19</v>
      </c>
    </row>
    <row r="2467" spans="1:5" x14ac:dyDescent="0.25">
      <c r="A2467" s="35" t="s">
        <v>2098</v>
      </c>
      <c r="B2467" s="36">
        <v>105915</v>
      </c>
      <c r="C2467" s="30" t="s">
        <v>2588</v>
      </c>
      <c r="D2467" s="36" t="s">
        <v>64</v>
      </c>
      <c r="E2467" s="115">
        <v>1.04</v>
      </c>
    </row>
    <row r="2468" spans="1:5" x14ac:dyDescent="0.25">
      <c r="A2468" s="35" t="s">
        <v>2098</v>
      </c>
      <c r="B2468" s="36">
        <v>103792</v>
      </c>
      <c r="C2468" s="30" t="s">
        <v>2589</v>
      </c>
      <c r="D2468" s="36" t="s">
        <v>64</v>
      </c>
      <c r="E2468" s="115">
        <v>3.97</v>
      </c>
    </row>
    <row r="2469" spans="1:5" x14ac:dyDescent="0.25">
      <c r="A2469" s="35" t="s">
        <v>2098</v>
      </c>
      <c r="B2469" s="36">
        <v>103789</v>
      </c>
      <c r="C2469" s="30" t="s">
        <v>2590</v>
      </c>
      <c r="D2469" s="36" t="s">
        <v>64</v>
      </c>
      <c r="E2469" s="115">
        <v>0</v>
      </c>
    </row>
    <row r="2470" spans="1:5" x14ac:dyDescent="0.25">
      <c r="A2470" s="35" t="s">
        <v>2098</v>
      </c>
      <c r="B2470" s="36">
        <v>103790</v>
      </c>
      <c r="C2470" s="30" t="s">
        <v>2591</v>
      </c>
      <c r="D2470" s="36" t="s">
        <v>64</v>
      </c>
      <c r="E2470" s="115">
        <v>0</v>
      </c>
    </row>
    <row r="2471" spans="1:5" x14ac:dyDescent="0.25">
      <c r="A2471" s="35" t="s">
        <v>2098</v>
      </c>
      <c r="B2471" s="36">
        <v>103791</v>
      </c>
      <c r="C2471" s="30" t="s">
        <v>2592</v>
      </c>
      <c r="D2471" s="36" t="s">
        <v>64</v>
      </c>
      <c r="E2471" s="115">
        <v>0</v>
      </c>
    </row>
    <row r="2472" spans="1:5" x14ac:dyDescent="0.25">
      <c r="A2472" s="35" t="s">
        <v>2098</v>
      </c>
      <c r="B2472" s="36">
        <v>96054</v>
      </c>
      <c r="C2472" s="30" t="s">
        <v>2593</v>
      </c>
      <c r="D2472" s="36" t="s">
        <v>64</v>
      </c>
      <c r="E2472" s="115">
        <v>32.729999999999997</v>
      </c>
    </row>
    <row r="2473" spans="1:5" x14ac:dyDescent="0.25">
      <c r="A2473" s="35" t="s">
        <v>2098</v>
      </c>
      <c r="B2473" s="36">
        <v>96060</v>
      </c>
      <c r="C2473" s="30" t="s">
        <v>2594</v>
      </c>
      <c r="D2473" s="36" t="s">
        <v>64</v>
      </c>
      <c r="E2473" s="115">
        <v>6.72</v>
      </c>
    </row>
    <row r="2474" spans="1:5" x14ac:dyDescent="0.25">
      <c r="A2474" s="35" t="s">
        <v>2098</v>
      </c>
      <c r="B2474" s="36">
        <v>96061</v>
      </c>
      <c r="C2474" s="30" t="s">
        <v>2595</v>
      </c>
      <c r="D2474" s="36" t="s">
        <v>64</v>
      </c>
      <c r="E2474" s="115">
        <v>40.92</v>
      </c>
    </row>
    <row r="2475" spans="1:5" x14ac:dyDescent="0.25">
      <c r="A2475" s="35" t="s">
        <v>2098</v>
      </c>
      <c r="B2475" s="36">
        <v>96062</v>
      </c>
      <c r="C2475" s="30" t="s">
        <v>2596</v>
      </c>
      <c r="D2475" s="36" t="s">
        <v>64</v>
      </c>
      <c r="E2475" s="115">
        <v>43.48</v>
      </c>
    </row>
    <row r="2476" spans="1:5" x14ac:dyDescent="0.25">
      <c r="A2476" s="35" t="s">
        <v>2098</v>
      </c>
      <c r="B2476" s="36">
        <v>90688</v>
      </c>
      <c r="C2476" s="30" t="s">
        <v>2597</v>
      </c>
      <c r="D2476" s="36" t="s">
        <v>64</v>
      </c>
      <c r="E2476" s="115">
        <v>28.8</v>
      </c>
    </row>
    <row r="2477" spans="1:5" x14ac:dyDescent="0.25">
      <c r="A2477" s="35" t="s">
        <v>2098</v>
      </c>
      <c r="B2477" s="36">
        <v>90689</v>
      </c>
      <c r="C2477" s="30" t="s">
        <v>2598</v>
      </c>
      <c r="D2477" s="36" t="s">
        <v>64</v>
      </c>
      <c r="E2477" s="115">
        <v>5.68</v>
      </c>
    </row>
    <row r="2478" spans="1:5" x14ac:dyDescent="0.25">
      <c r="A2478" s="35" t="s">
        <v>2098</v>
      </c>
      <c r="B2478" s="36">
        <v>90690</v>
      </c>
      <c r="C2478" s="30" t="s">
        <v>2599</v>
      </c>
      <c r="D2478" s="36" t="s">
        <v>64</v>
      </c>
      <c r="E2478" s="115">
        <v>36</v>
      </c>
    </row>
    <row r="2479" spans="1:5" x14ac:dyDescent="0.25">
      <c r="A2479" s="35" t="s">
        <v>2098</v>
      </c>
      <c r="B2479" s="36">
        <v>90691</v>
      </c>
      <c r="C2479" s="30" t="s">
        <v>2600</v>
      </c>
      <c r="D2479" s="36" t="s">
        <v>64</v>
      </c>
      <c r="E2479" s="115">
        <v>43.48</v>
      </c>
    </row>
    <row r="2480" spans="1:5" x14ac:dyDescent="0.25">
      <c r="A2480" s="35" t="s">
        <v>2098</v>
      </c>
      <c r="B2480" s="36">
        <v>96241</v>
      </c>
      <c r="C2480" s="30" t="s">
        <v>2601</v>
      </c>
      <c r="D2480" s="36" t="s">
        <v>64</v>
      </c>
      <c r="E2480" s="115">
        <v>30.6</v>
      </c>
    </row>
    <row r="2481" spans="1:5" x14ac:dyDescent="0.25">
      <c r="A2481" s="35" t="s">
        <v>2098</v>
      </c>
      <c r="B2481" s="36">
        <v>96242</v>
      </c>
      <c r="C2481" s="30" t="s">
        <v>2602</v>
      </c>
      <c r="D2481" s="36" t="s">
        <v>64</v>
      </c>
      <c r="E2481" s="115">
        <v>8.08</v>
      </c>
    </row>
    <row r="2482" spans="1:5" x14ac:dyDescent="0.25">
      <c r="A2482" s="35" t="s">
        <v>2098</v>
      </c>
      <c r="B2482" s="36">
        <v>96243</v>
      </c>
      <c r="C2482" s="30" t="s">
        <v>2603</v>
      </c>
      <c r="D2482" s="36" t="s">
        <v>64</v>
      </c>
      <c r="E2482" s="115">
        <v>38.25</v>
      </c>
    </row>
    <row r="2483" spans="1:5" x14ac:dyDescent="0.25">
      <c r="A2483" s="35" t="s">
        <v>2098</v>
      </c>
      <c r="B2483" s="36">
        <v>96244</v>
      </c>
      <c r="C2483" s="30" t="s">
        <v>2604</v>
      </c>
      <c r="D2483" s="36" t="s">
        <v>64</v>
      </c>
      <c r="E2483" s="115">
        <v>19</v>
      </c>
    </row>
    <row r="2484" spans="1:5" x14ac:dyDescent="0.25">
      <c r="A2484" s="35" t="s">
        <v>2098</v>
      </c>
      <c r="B2484" s="36">
        <v>88400</v>
      </c>
      <c r="C2484" s="30" t="s">
        <v>2605</v>
      </c>
      <c r="D2484" s="36" t="s">
        <v>64</v>
      </c>
      <c r="E2484" s="115">
        <v>0.91</v>
      </c>
    </row>
    <row r="2485" spans="1:5" x14ac:dyDescent="0.25">
      <c r="A2485" s="35" t="s">
        <v>2098</v>
      </c>
      <c r="B2485" s="36">
        <v>88401</v>
      </c>
      <c r="C2485" s="30" t="s">
        <v>2606</v>
      </c>
      <c r="D2485" s="36" t="s">
        <v>64</v>
      </c>
      <c r="E2485" s="115">
        <v>0.21</v>
      </c>
    </row>
    <row r="2486" spans="1:5" x14ac:dyDescent="0.25">
      <c r="A2486" s="35" t="s">
        <v>2098</v>
      </c>
      <c r="B2486" s="36">
        <v>88402</v>
      </c>
      <c r="C2486" s="30" t="s">
        <v>2607</v>
      </c>
      <c r="D2486" s="36" t="s">
        <v>64</v>
      </c>
      <c r="E2486" s="115">
        <v>0.99</v>
      </c>
    </row>
    <row r="2487" spans="1:5" x14ac:dyDescent="0.25">
      <c r="A2487" s="35" t="s">
        <v>2098</v>
      </c>
      <c r="B2487" s="36">
        <v>88403</v>
      </c>
      <c r="C2487" s="30" t="s">
        <v>2608</v>
      </c>
      <c r="D2487" s="36" t="s">
        <v>64</v>
      </c>
      <c r="E2487" s="115">
        <v>1.59</v>
      </c>
    </row>
    <row r="2488" spans="1:5" x14ac:dyDescent="0.25">
      <c r="A2488" s="35" t="s">
        <v>2098</v>
      </c>
      <c r="B2488" s="36">
        <v>88387</v>
      </c>
      <c r="C2488" s="30" t="s">
        <v>2609</v>
      </c>
      <c r="D2488" s="36" t="s">
        <v>64</v>
      </c>
      <c r="E2488" s="115">
        <v>0.96</v>
      </c>
    </row>
    <row r="2489" spans="1:5" x14ac:dyDescent="0.25">
      <c r="A2489" s="35" t="s">
        <v>2098</v>
      </c>
      <c r="B2489" s="36">
        <v>88389</v>
      </c>
      <c r="C2489" s="30" t="s">
        <v>2610</v>
      </c>
      <c r="D2489" s="36" t="s">
        <v>64</v>
      </c>
      <c r="E2489" s="115">
        <v>0.22</v>
      </c>
    </row>
    <row r="2490" spans="1:5" x14ac:dyDescent="0.25">
      <c r="A2490" s="35" t="s">
        <v>2098</v>
      </c>
      <c r="B2490" s="36">
        <v>88390</v>
      </c>
      <c r="C2490" s="30" t="s">
        <v>2611</v>
      </c>
      <c r="D2490" s="36" t="s">
        <v>64</v>
      </c>
      <c r="E2490" s="115">
        <v>1.05</v>
      </c>
    </row>
    <row r="2491" spans="1:5" x14ac:dyDescent="0.25">
      <c r="A2491" s="35" t="s">
        <v>2098</v>
      </c>
      <c r="B2491" s="36">
        <v>88391</v>
      </c>
      <c r="C2491" s="30" t="s">
        <v>2612</v>
      </c>
      <c r="D2491" s="36" t="s">
        <v>64</v>
      </c>
      <c r="E2491" s="115">
        <v>2.66</v>
      </c>
    </row>
    <row r="2492" spans="1:5" x14ac:dyDescent="0.25">
      <c r="A2492" s="35" t="s">
        <v>2098</v>
      </c>
      <c r="B2492" s="36">
        <v>88394</v>
      </c>
      <c r="C2492" s="30" t="s">
        <v>2613</v>
      </c>
      <c r="D2492" s="36" t="s">
        <v>64</v>
      </c>
      <c r="E2492" s="115">
        <v>1.1399999999999999</v>
      </c>
    </row>
    <row r="2493" spans="1:5" x14ac:dyDescent="0.25">
      <c r="A2493" s="35" t="s">
        <v>2098</v>
      </c>
      <c r="B2493" s="36">
        <v>88395</v>
      </c>
      <c r="C2493" s="30" t="s">
        <v>2614</v>
      </c>
      <c r="D2493" s="36" t="s">
        <v>64</v>
      </c>
      <c r="E2493" s="115">
        <v>0.26</v>
      </c>
    </row>
    <row r="2494" spans="1:5" x14ac:dyDescent="0.25">
      <c r="A2494" s="35" t="s">
        <v>2098</v>
      </c>
      <c r="B2494" s="36">
        <v>88396</v>
      </c>
      <c r="C2494" s="30" t="s">
        <v>2615</v>
      </c>
      <c r="D2494" s="36" t="s">
        <v>64</v>
      </c>
      <c r="E2494" s="115">
        <v>1.25</v>
      </c>
    </row>
    <row r="2495" spans="1:5" x14ac:dyDescent="0.25">
      <c r="A2495" s="35" t="s">
        <v>2098</v>
      </c>
      <c r="B2495" s="36">
        <v>88397</v>
      </c>
      <c r="C2495" s="30" t="s">
        <v>2616</v>
      </c>
      <c r="D2495" s="36" t="s">
        <v>64</v>
      </c>
      <c r="E2495" s="115">
        <v>3.98</v>
      </c>
    </row>
    <row r="2496" spans="1:5" x14ac:dyDescent="0.25">
      <c r="A2496" s="35" t="s">
        <v>2098</v>
      </c>
      <c r="B2496" s="36">
        <v>90633</v>
      </c>
      <c r="C2496" s="30" t="s">
        <v>2617</v>
      </c>
      <c r="D2496" s="36" t="s">
        <v>64</v>
      </c>
      <c r="E2496" s="115">
        <v>4.57</v>
      </c>
    </row>
    <row r="2497" spans="1:5" x14ac:dyDescent="0.25">
      <c r="A2497" s="35" t="s">
        <v>2098</v>
      </c>
      <c r="B2497" s="36">
        <v>90634</v>
      </c>
      <c r="C2497" s="30" t="s">
        <v>2618</v>
      </c>
      <c r="D2497" s="36" t="s">
        <v>64</v>
      </c>
      <c r="E2497" s="115">
        <v>1.05</v>
      </c>
    </row>
    <row r="2498" spans="1:5" x14ac:dyDescent="0.25">
      <c r="A2498" s="35" t="s">
        <v>2098</v>
      </c>
      <c r="B2498" s="36">
        <v>90635</v>
      </c>
      <c r="C2498" s="30" t="s">
        <v>2619</v>
      </c>
      <c r="D2498" s="36" t="s">
        <v>64</v>
      </c>
      <c r="E2498" s="115">
        <v>4.99</v>
      </c>
    </row>
    <row r="2499" spans="1:5" x14ac:dyDescent="0.25">
      <c r="A2499" s="35" t="s">
        <v>2098</v>
      </c>
      <c r="B2499" s="36">
        <v>90636</v>
      </c>
      <c r="C2499" s="30" t="s">
        <v>2620</v>
      </c>
      <c r="D2499" s="36" t="s">
        <v>64</v>
      </c>
      <c r="E2499" s="115">
        <v>5.32</v>
      </c>
    </row>
    <row r="2500" spans="1:5" x14ac:dyDescent="0.25">
      <c r="A2500" s="35" t="s">
        <v>2098</v>
      </c>
      <c r="B2500" s="36">
        <v>103238</v>
      </c>
      <c r="C2500" s="30" t="s">
        <v>2621</v>
      </c>
      <c r="D2500" s="36" t="s">
        <v>64</v>
      </c>
      <c r="E2500" s="115">
        <v>0</v>
      </c>
    </row>
    <row r="2501" spans="1:5" x14ac:dyDescent="0.25">
      <c r="A2501" s="35" t="s">
        <v>2098</v>
      </c>
      <c r="B2501" s="36">
        <v>103239</v>
      </c>
      <c r="C2501" s="30" t="s">
        <v>2622</v>
      </c>
      <c r="D2501" s="36" t="s">
        <v>64</v>
      </c>
      <c r="E2501" s="115">
        <v>0</v>
      </c>
    </row>
    <row r="2502" spans="1:5" x14ac:dyDescent="0.25">
      <c r="A2502" s="35" t="s">
        <v>2098</v>
      </c>
      <c r="B2502" s="36">
        <v>103240</v>
      </c>
      <c r="C2502" s="30" t="s">
        <v>2623</v>
      </c>
      <c r="D2502" s="36" t="s">
        <v>64</v>
      </c>
      <c r="E2502" s="115">
        <v>0</v>
      </c>
    </row>
    <row r="2503" spans="1:5" x14ac:dyDescent="0.25">
      <c r="A2503" s="35" t="s">
        <v>2098</v>
      </c>
      <c r="B2503" s="36">
        <v>103241</v>
      </c>
      <c r="C2503" s="30" t="s">
        <v>2624</v>
      </c>
      <c r="D2503" s="36" t="s">
        <v>64</v>
      </c>
      <c r="E2503" s="115">
        <v>9.9700000000000006</v>
      </c>
    </row>
    <row r="2504" spans="1:5" x14ac:dyDescent="0.25">
      <c r="A2504" s="35" t="s">
        <v>2098</v>
      </c>
      <c r="B2504" s="36">
        <v>88853</v>
      </c>
      <c r="C2504" s="30" t="s">
        <v>2625</v>
      </c>
      <c r="D2504" s="36" t="s">
        <v>64</v>
      </c>
      <c r="E2504" s="115">
        <v>0.24</v>
      </c>
    </row>
    <row r="2505" spans="1:5" x14ac:dyDescent="0.25">
      <c r="A2505" s="35" t="s">
        <v>2098</v>
      </c>
      <c r="B2505" s="36">
        <v>88854</v>
      </c>
      <c r="C2505" s="30" t="s">
        <v>2626</v>
      </c>
      <c r="D2505" s="36" t="s">
        <v>64</v>
      </c>
      <c r="E2505" s="115">
        <v>0.05</v>
      </c>
    </row>
    <row r="2506" spans="1:5" x14ac:dyDescent="0.25">
      <c r="A2506" s="35" t="s">
        <v>2098</v>
      </c>
      <c r="B2506" s="36">
        <v>5692</v>
      </c>
      <c r="C2506" s="30" t="s">
        <v>2627</v>
      </c>
      <c r="D2506" s="36" t="s">
        <v>64</v>
      </c>
      <c r="E2506" s="115">
        <v>0.27</v>
      </c>
    </row>
    <row r="2507" spans="1:5" x14ac:dyDescent="0.25">
      <c r="A2507" s="35" t="s">
        <v>2098</v>
      </c>
      <c r="B2507" s="36">
        <v>5693</v>
      </c>
      <c r="C2507" s="30" t="s">
        <v>2628</v>
      </c>
      <c r="D2507" s="36" t="s">
        <v>64</v>
      </c>
      <c r="E2507" s="115">
        <v>23.18</v>
      </c>
    </row>
    <row r="2508" spans="1:5" x14ac:dyDescent="0.25">
      <c r="A2508" s="35" t="s">
        <v>2098</v>
      </c>
      <c r="B2508" s="36">
        <v>7044</v>
      </c>
      <c r="C2508" s="30" t="s">
        <v>2629</v>
      </c>
      <c r="D2508" s="36" t="s">
        <v>64</v>
      </c>
      <c r="E2508" s="115">
        <v>0.3</v>
      </c>
    </row>
    <row r="2509" spans="1:5" x14ac:dyDescent="0.25">
      <c r="A2509" s="35" t="s">
        <v>2098</v>
      </c>
      <c r="B2509" s="36">
        <v>7045</v>
      </c>
      <c r="C2509" s="30" t="s">
        <v>2630</v>
      </c>
      <c r="D2509" s="36" t="s">
        <v>64</v>
      </c>
      <c r="E2509" s="115">
        <v>7.0000000000000007E-2</v>
      </c>
    </row>
    <row r="2510" spans="1:5" x14ac:dyDescent="0.25">
      <c r="A2510" s="35" t="s">
        <v>2098</v>
      </c>
      <c r="B2510" s="36">
        <v>7046</v>
      </c>
      <c r="C2510" s="30" t="s">
        <v>2631</v>
      </c>
      <c r="D2510" s="36" t="s">
        <v>64</v>
      </c>
      <c r="E2510" s="115">
        <v>0.33</v>
      </c>
    </row>
    <row r="2511" spans="1:5" x14ac:dyDescent="0.25">
      <c r="A2511" s="35" t="s">
        <v>2098</v>
      </c>
      <c r="B2511" s="36">
        <v>7047</v>
      </c>
      <c r="C2511" s="30" t="s">
        <v>2632</v>
      </c>
      <c r="D2511" s="36" t="s">
        <v>64</v>
      </c>
      <c r="E2511" s="115">
        <v>27.36</v>
      </c>
    </row>
    <row r="2512" spans="1:5" x14ac:dyDescent="0.25">
      <c r="A2512" s="35" t="s">
        <v>2098</v>
      </c>
      <c r="B2512" s="36">
        <v>89228</v>
      </c>
      <c r="C2512" s="30" t="s">
        <v>2633</v>
      </c>
      <c r="D2512" s="36" t="s">
        <v>64</v>
      </c>
      <c r="E2512" s="115">
        <v>54</v>
      </c>
    </row>
    <row r="2513" spans="1:5" x14ac:dyDescent="0.25">
      <c r="A2513" s="35" t="s">
        <v>2098</v>
      </c>
      <c r="B2513" s="36">
        <v>89229</v>
      </c>
      <c r="C2513" s="30" t="s">
        <v>2634</v>
      </c>
      <c r="D2513" s="36" t="s">
        <v>64</v>
      </c>
      <c r="E2513" s="115">
        <v>19.03</v>
      </c>
    </row>
    <row r="2514" spans="1:5" x14ac:dyDescent="0.25">
      <c r="A2514" s="35" t="s">
        <v>2098</v>
      </c>
      <c r="B2514" s="36">
        <v>5779</v>
      </c>
      <c r="C2514" s="30" t="s">
        <v>2635</v>
      </c>
      <c r="D2514" s="36" t="s">
        <v>64</v>
      </c>
      <c r="E2514" s="115">
        <v>86.8</v>
      </c>
    </row>
    <row r="2515" spans="1:5" x14ac:dyDescent="0.25">
      <c r="A2515" s="35" t="s">
        <v>2098</v>
      </c>
      <c r="B2515" s="36">
        <v>53849</v>
      </c>
      <c r="C2515" s="30" t="s">
        <v>2636</v>
      </c>
      <c r="D2515" s="36" t="s">
        <v>64</v>
      </c>
      <c r="E2515" s="115">
        <v>91.35</v>
      </c>
    </row>
    <row r="2516" spans="1:5" x14ac:dyDescent="0.25">
      <c r="A2516" s="35" t="s">
        <v>2098</v>
      </c>
      <c r="B2516" s="36">
        <v>95129</v>
      </c>
      <c r="C2516" s="30" t="s">
        <v>2637</v>
      </c>
      <c r="D2516" s="36" t="s">
        <v>64</v>
      </c>
      <c r="E2516" s="115">
        <v>54.41</v>
      </c>
    </row>
    <row r="2517" spans="1:5" x14ac:dyDescent="0.25">
      <c r="A2517" s="35" t="s">
        <v>2098</v>
      </c>
      <c r="B2517" s="36">
        <v>95130</v>
      </c>
      <c r="C2517" s="30" t="s">
        <v>2638</v>
      </c>
      <c r="D2517" s="36" t="s">
        <v>64</v>
      </c>
      <c r="E2517" s="115">
        <v>19.73</v>
      </c>
    </row>
    <row r="2518" spans="1:5" x14ac:dyDescent="0.25">
      <c r="A2518" s="35" t="s">
        <v>2098</v>
      </c>
      <c r="B2518" s="36">
        <v>95131</v>
      </c>
      <c r="C2518" s="30" t="s">
        <v>2639</v>
      </c>
      <c r="D2518" s="36" t="s">
        <v>64</v>
      </c>
      <c r="E2518" s="115">
        <v>64.05</v>
      </c>
    </row>
    <row r="2519" spans="1:5" x14ac:dyDescent="0.25">
      <c r="A2519" s="35" t="s">
        <v>2098</v>
      </c>
      <c r="B2519" s="36">
        <v>95132</v>
      </c>
      <c r="C2519" s="30" t="s">
        <v>2640</v>
      </c>
      <c r="D2519" s="36" t="s">
        <v>64</v>
      </c>
      <c r="E2519" s="115">
        <v>35.19</v>
      </c>
    </row>
    <row r="2520" spans="1:5" x14ac:dyDescent="0.25">
      <c r="A2520" s="35" t="s">
        <v>2098</v>
      </c>
      <c r="B2520" s="36">
        <v>102982</v>
      </c>
      <c r="C2520" s="30" t="s">
        <v>2641</v>
      </c>
      <c r="D2520" s="36" t="s">
        <v>64</v>
      </c>
      <c r="E2520" s="115">
        <v>0</v>
      </c>
    </row>
    <row r="2521" spans="1:5" x14ac:dyDescent="0.25">
      <c r="A2521" s="35" t="s">
        <v>2098</v>
      </c>
      <c r="B2521" s="36">
        <v>102983</v>
      </c>
      <c r="C2521" s="30" t="s">
        <v>2642</v>
      </c>
      <c r="D2521" s="36" t="s">
        <v>64</v>
      </c>
      <c r="E2521" s="115">
        <v>0</v>
      </c>
    </row>
    <row r="2522" spans="1:5" x14ac:dyDescent="0.25">
      <c r="A2522" s="35" t="s">
        <v>2098</v>
      </c>
      <c r="B2522" s="36">
        <v>102984</v>
      </c>
      <c r="C2522" s="30" t="s">
        <v>2643</v>
      </c>
      <c r="D2522" s="36" t="s">
        <v>64</v>
      </c>
      <c r="E2522" s="115">
        <v>0</v>
      </c>
    </row>
    <row r="2523" spans="1:5" x14ac:dyDescent="0.25">
      <c r="A2523" s="35" t="s">
        <v>2098</v>
      </c>
      <c r="B2523" s="36">
        <v>102985</v>
      </c>
      <c r="C2523" s="30" t="s">
        <v>2644</v>
      </c>
      <c r="D2523" s="36" t="s">
        <v>64</v>
      </c>
      <c r="E2523" s="115">
        <v>16.32</v>
      </c>
    </row>
    <row r="2524" spans="1:5" x14ac:dyDescent="0.25">
      <c r="A2524" s="35" t="s">
        <v>2098</v>
      </c>
      <c r="B2524" s="36">
        <v>92956</v>
      </c>
      <c r="C2524" s="30" t="s">
        <v>2645</v>
      </c>
      <c r="D2524" s="36" t="s">
        <v>64</v>
      </c>
      <c r="E2524" s="115">
        <v>5.05</v>
      </c>
    </row>
    <row r="2525" spans="1:5" x14ac:dyDescent="0.25">
      <c r="A2525" s="35" t="s">
        <v>2098</v>
      </c>
      <c r="B2525" s="36">
        <v>92957</v>
      </c>
      <c r="C2525" s="30" t="s">
        <v>2646</v>
      </c>
      <c r="D2525" s="36" t="s">
        <v>64</v>
      </c>
      <c r="E2525" s="115">
        <v>1.17</v>
      </c>
    </row>
    <row r="2526" spans="1:5" x14ac:dyDescent="0.25">
      <c r="A2526" s="35" t="s">
        <v>2098</v>
      </c>
      <c r="B2526" s="36">
        <v>92958</v>
      </c>
      <c r="C2526" s="30" t="s">
        <v>2647</v>
      </c>
      <c r="D2526" s="36" t="s">
        <v>64</v>
      </c>
      <c r="E2526" s="115">
        <v>5.53</v>
      </c>
    </row>
    <row r="2527" spans="1:5" x14ac:dyDescent="0.25">
      <c r="A2527" s="35" t="s">
        <v>2098</v>
      </c>
      <c r="B2527" s="36">
        <v>92959</v>
      </c>
      <c r="C2527" s="30" t="s">
        <v>2648</v>
      </c>
      <c r="D2527" s="36" t="s">
        <v>64</v>
      </c>
      <c r="E2527" s="115">
        <v>10.119999999999999</v>
      </c>
    </row>
    <row r="2528" spans="1:5" x14ac:dyDescent="0.25">
      <c r="A2528" s="35" t="s">
        <v>2098</v>
      </c>
      <c r="B2528" s="36">
        <v>102858</v>
      </c>
      <c r="C2528" s="30" t="s">
        <v>2649</v>
      </c>
      <c r="D2528" s="36" t="s">
        <v>64</v>
      </c>
      <c r="E2528" s="115">
        <v>0</v>
      </c>
    </row>
    <row r="2529" spans="1:5" x14ac:dyDescent="0.25">
      <c r="A2529" s="35" t="s">
        <v>2098</v>
      </c>
      <c r="B2529" s="36">
        <v>102859</v>
      </c>
      <c r="C2529" s="30" t="s">
        <v>2650</v>
      </c>
      <c r="D2529" s="36" t="s">
        <v>64</v>
      </c>
      <c r="E2529" s="115">
        <v>0</v>
      </c>
    </row>
    <row r="2530" spans="1:5" x14ac:dyDescent="0.25">
      <c r="A2530" s="35" t="s">
        <v>2098</v>
      </c>
      <c r="B2530" s="36">
        <v>102860</v>
      </c>
      <c r="C2530" s="30" t="s">
        <v>2651</v>
      </c>
      <c r="D2530" s="36" t="s">
        <v>64</v>
      </c>
      <c r="E2530" s="115">
        <v>0</v>
      </c>
    </row>
    <row r="2531" spans="1:5" x14ac:dyDescent="0.25">
      <c r="A2531" s="35" t="s">
        <v>2098</v>
      </c>
      <c r="B2531" s="36">
        <v>102861</v>
      </c>
      <c r="C2531" s="30" t="s">
        <v>2652</v>
      </c>
      <c r="D2531" s="36" t="s">
        <v>64</v>
      </c>
      <c r="E2531" s="115">
        <v>1.06</v>
      </c>
    </row>
    <row r="2532" spans="1:5" x14ac:dyDescent="0.25">
      <c r="A2532" s="35" t="s">
        <v>2098</v>
      </c>
      <c r="B2532" s="36">
        <v>93404</v>
      </c>
      <c r="C2532" s="30" t="s">
        <v>2653</v>
      </c>
      <c r="D2532" s="36" t="s">
        <v>64</v>
      </c>
      <c r="E2532" s="115">
        <v>7.75</v>
      </c>
    </row>
    <row r="2533" spans="1:5" x14ac:dyDescent="0.25">
      <c r="A2533" s="35" t="s">
        <v>2098</v>
      </c>
      <c r="B2533" s="36">
        <v>93405</v>
      </c>
      <c r="C2533" s="30" t="s">
        <v>2654</v>
      </c>
      <c r="D2533" s="36" t="s">
        <v>64</v>
      </c>
      <c r="E2533" s="115">
        <v>1.98</v>
      </c>
    </row>
    <row r="2534" spans="1:5" x14ac:dyDescent="0.25">
      <c r="A2534" s="35" t="s">
        <v>2098</v>
      </c>
      <c r="B2534" s="36">
        <v>93406</v>
      </c>
      <c r="C2534" s="30" t="s">
        <v>2655</v>
      </c>
      <c r="D2534" s="36" t="s">
        <v>64</v>
      </c>
      <c r="E2534" s="115">
        <v>9.3000000000000007</v>
      </c>
    </row>
    <row r="2535" spans="1:5" x14ac:dyDescent="0.25">
      <c r="A2535" s="35" t="s">
        <v>2098</v>
      </c>
      <c r="B2535" s="36">
        <v>93407</v>
      </c>
      <c r="C2535" s="30" t="s">
        <v>2656</v>
      </c>
      <c r="D2535" s="36" t="s">
        <v>64</v>
      </c>
      <c r="E2535" s="115">
        <v>51.45</v>
      </c>
    </row>
    <row r="2536" spans="1:5" x14ac:dyDescent="0.25">
      <c r="A2536" s="35" t="s">
        <v>2098</v>
      </c>
      <c r="B2536" s="36">
        <v>102936</v>
      </c>
      <c r="C2536" s="30" t="s">
        <v>2657</v>
      </c>
      <c r="D2536" s="36" t="s">
        <v>64</v>
      </c>
      <c r="E2536" s="115">
        <v>0</v>
      </c>
    </row>
    <row r="2537" spans="1:5" x14ac:dyDescent="0.25">
      <c r="A2537" s="35" t="s">
        <v>2098</v>
      </c>
      <c r="B2537" s="36">
        <v>102937</v>
      </c>
      <c r="C2537" s="30" t="s">
        <v>2658</v>
      </c>
      <c r="D2537" s="36" t="s">
        <v>64</v>
      </c>
      <c r="E2537" s="115">
        <v>0</v>
      </c>
    </row>
    <row r="2538" spans="1:5" x14ac:dyDescent="0.25">
      <c r="A2538" s="35" t="s">
        <v>2098</v>
      </c>
      <c r="B2538" s="36">
        <v>102938</v>
      </c>
      <c r="C2538" s="30" t="s">
        <v>2659</v>
      </c>
      <c r="D2538" s="36" t="s">
        <v>64</v>
      </c>
      <c r="E2538" s="115">
        <v>0</v>
      </c>
    </row>
    <row r="2539" spans="1:5" x14ac:dyDescent="0.25">
      <c r="A2539" s="35" t="s">
        <v>2098</v>
      </c>
      <c r="B2539" s="36">
        <v>102939</v>
      </c>
      <c r="C2539" s="30" t="s">
        <v>2660</v>
      </c>
      <c r="D2539" s="36" t="s">
        <v>64</v>
      </c>
      <c r="E2539" s="115">
        <v>7.94</v>
      </c>
    </row>
    <row r="2540" spans="1:5" x14ac:dyDescent="0.25">
      <c r="A2540" s="35" t="s">
        <v>2098</v>
      </c>
      <c r="B2540" s="36">
        <v>103159</v>
      </c>
      <c r="C2540" s="30" t="s">
        <v>2661</v>
      </c>
      <c r="D2540" s="36" t="s">
        <v>64</v>
      </c>
      <c r="E2540" s="115">
        <v>0</v>
      </c>
    </row>
    <row r="2541" spans="1:5" x14ac:dyDescent="0.25">
      <c r="A2541" s="35" t="s">
        <v>2098</v>
      </c>
      <c r="B2541" s="36">
        <v>103160</v>
      </c>
      <c r="C2541" s="30" t="s">
        <v>2662</v>
      </c>
      <c r="D2541" s="36" t="s">
        <v>64</v>
      </c>
      <c r="E2541" s="115">
        <v>0</v>
      </c>
    </row>
    <row r="2542" spans="1:5" x14ac:dyDescent="0.25">
      <c r="A2542" s="35" t="s">
        <v>2098</v>
      </c>
      <c r="B2542" s="36">
        <v>103161</v>
      </c>
      <c r="C2542" s="30" t="s">
        <v>2663</v>
      </c>
      <c r="D2542" s="36" t="s">
        <v>64</v>
      </c>
      <c r="E2542" s="115">
        <v>0</v>
      </c>
    </row>
    <row r="2543" spans="1:5" x14ac:dyDescent="0.25">
      <c r="A2543" s="35" t="s">
        <v>2098</v>
      </c>
      <c r="B2543" s="36">
        <v>103162</v>
      </c>
      <c r="C2543" s="30" t="s">
        <v>2664</v>
      </c>
      <c r="D2543" s="36" t="s">
        <v>64</v>
      </c>
      <c r="E2543" s="115">
        <v>0.56000000000000005</v>
      </c>
    </row>
    <row r="2544" spans="1:5" x14ac:dyDescent="0.25">
      <c r="A2544" s="35" t="s">
        <v>2098</v>
      </c>
      <c r="B2544" s="36">
        <v>103153</v>
      </c>
      <c r="C2544" s="30" t="s">
        <v>2665</v>
      </c>
      <c r="D2544" s="36" t="s">
        <v>64</v>
      </c>
      <c r="E2544" s="115">
        <v>0</v>
      </c>
    </row>
    <row r="2545" spans="1:5" x14ac:dyDescent="0.25">
      <c r="A2545" s="35" t="s">
        <v>2098</v>
      </c>
      <c r="B2545" s="36">
        <v>103154</v>
      </c>
      <c r="C2545" s="30" t="s">
        <v>2666</v>
      </c>
      <c r="D2545" s="36" t="s">
        <v>64</v>
      </c>
      <c r="E2545" s="115">
        <v>0</v>
      </c>
    </row>
    <row r="2546" spans="1:5" x14ac:dyDescent="0.25">
      <c r="A2546" s="35" t="s">
        <v>2098</v>
      </c>
      <c r="B2546" s="36">
        <v>103155</v>
      </c>
      <c r="C2546" s="30" t="s">
        <v>2667</v>
      </c>
      <c r="D2546" s="36" t="s">
        <v>64</v>
      </c>
      <c r="E2546" s="115">
        <v>0</v>
      </c>
    </row>
    <row r="2547" spans="1:5" x14ac:dyDescent="0.25">
      <c r="A2547" s="35" t="s">
        <v>2098</v>
      </c>
      <c r="B2547" s="36">
        <v>103156</v>
      </c>
      <c r="C2547" s="30" t="s">
        <v>2668</v>
      </c>
      <c r="D2547" s="36" t="s">
        <v>64</v>
      </c>
      <c r="E2547" s="115">
        <v>2.02</v>
      </c>
    </row>
    <row r="2548" spans="1:5" x14ac:dyDescent="0.25">
      <c r="A2548" s="35" t="s">
        <v>2098</v>
      </c>
      <c r="B2548" s="36">
        <v>103171</v>
      </c>
      <c r="C2548" s="30" t="s">
        <v>2669</v>
      </c>
      <c r="D2548" s="36" t="s">
        <v>64</v>
      </c>
      <c r="E2548" s="115">
        <v>0</v>
      </c>
    </row>
    <row r="2549" spans="1:5" x14ac:dyDescent="0.25">
      <c r="A2549" s="35" t="s">
        <v>2098</v>
      </c>
      <c r="B2549" s="36">
        <v>103172</v>
      </c>
      <c r="C2549" s="30" t="s">
        <v>2670</v>
      </c>
      <c r="D2549" s="36" t="s">
        <v>64</v>
      </c>
      <c r="E2549" s="115">
        <v>0</v>
      </c>
    </row>
    <row r="2550" spans="1:5" x14ac:dyDescent="0.25">
      <c r="A2550" s="35" t="s">
        <v>2098</v>
      </c>
      <c r="B2550" s="36">
        <v>103173</v>
      </c>
      <c r="C2550" s="30" t="s">
        <v>2671</v>
      </c>
      <c r="D2550" s="36" t="s">
        <v>64</v>
      </c>
      <c r="E2550" s="115">
        <v>0</v>
      </c>
    </row>
    <row r="2551" spans="1:5" x14ac:dyDescent="0.25">
      <c r="A2551" s="35" t="s">
        <v>2098</v>
      </c>
      <c r="B2551" s="36">
        <v>103174</v>
      </c>
      <c r="C2551" s="30" t="s">
        <v>2672</v>
      </c>
      <c r="D2551" s="36" t="s">
        <v>64</v>
      </c>
      <c r="E2551" s="115">
        <v>1.61</v>
      </c>
    </row>
    <row r="2552" spans="1:5" x14ac:dyDescent="0.25">
      <c r="A2552" s="35" t="s">
        <v>2098</v>
      </c>
      <c r="B2552" s="36">
        <v>103177</v>
      </c>
      <c r="C2552" s="30" t="s">
        <v>2673</v>
      </c>
      <c r="D2552" s="36" t="s">
        <v>64</v>
      </c>
      <c r="E2552" s="115">
        <v>0</v>
      </c>
    </row>
    <row r="2553" spans="1:5" x14ac:dyDescent="0.25">
      <c r="A2553" s="35" t="s">
        <v>2098</v>
      </c>
      <c r="B2553" s="36">
        <v>103178</v>
      </c>
      <c r="C2553" s="30" t="s">
        <v>2674</v>
      </c>
      <c r="D2553" s="36" t="s">
        <v>64</v>
      </c>
      <c r="E2553" s="115">
        <v>0</v>
      </c>
    </row>
    <row r="2554" spans="1:5" x14ac:dyDescent="0.25">
      <c r="A2554" s="35" t="s">
        <v>2098</v>
      </c>
      <c r="B2554" s="36">
        <v>103179</v>
      </c>
      <c r="C2554" s="30" t="s">
        <v>2675</v>
      </c>
      <c r="D2554" s="36" t="s">
        <v>64</v>
      </c>
      <c r="E2554" s="115">
        <v>0</v>
      </c>
    </row>
    <row r="2555" spans="1:5" x14ac:dyDescent="0.25">
      <c r="A2555" s="35" t="s">
        <v>2098</v>
      </c>
      <c r="B2555" s="36">
        <v>103180</v>
      </c>
      <c r="C2555" s="30" t="s">
        <v>2676</v>
      </c>
      <c r="D2555" s="36" t="s">
        <v>64</v>
      </c>
      <c r="E2555" s="115">
        <v>3.71</v>
      </c>
    </row>
    <row r="2556" spans="1:5" x14ac:dyDescent="0.25">
      <c r="A2556" s="35" t="s">
        <v>2098</v>
      </c>
      <c r="B2556" s="36">
        <v>103165</v>
      </c>
      <c r="C2556" s="30" t="s">
        <v>2677</v>
      </c>
      <c r="D2556" s="36" t="s">
        <v>64</v>
      </c>
      <c r="E2556" s="115">
        <v>0</v>
      </c>
    </row>
    <row r="2557" spans="1:5" x14ac:dyDescent="0.25">
      <c r="A2557" s="35" t="s">
        <v>2098</v>
      </c>
      <c r="B2557" s="36">
        <v>103166</v>
      </c>
      <c r="C2557" s="30" t="s">
        <v>2678</v>
      </c>
      <c r="D2557" s="36" t="s">
        <v>64</v>
      </c>
      <c r="E2557" s="115">
        <v>0</v>
      </c>
    </row>
    <row r="2558" spans="1:5" x14ac:dyDescent="0.25">
      <c r="A2558" s="35" t="s">
        <v>2098</v>
      </c>
      <c r="B2558" s="36">
        <v>103167</v>
      </c>
      <c r="C2558" s="30" t="s">
        <v>2679</v>
      </c>
      <c r="D2558" s="36" t="s">
        <v>64</v>
      </c>
      <c r="E2558" s="115">
        <v>0</v>
      </c>
    </row>
    <row r="2559" spans="1:5" x14ac:dyDescent="0.25">
      <c r="A2559" s="35" t="s">
        <v>2098</v>
      </c>
      <c r="B2559" s="36">
        <v>103168</v>
      </c>
      <c r="C2559" s="30" t="s">
        <v>2680</v>
      </c>
      <c r="D2559" s="36" t="s">
        <v>64</v>
      </c>
      <c r="E2559" s="115">
        <v>0.64</v>
      </c>
    </row>
    <row r="2560" spans="1:5" x14ac:dyDescent="0.25">
      <c r="A2560" s="35" t="s">
        <v>2098</v>
      </c>
      <c r="B2560" s="36">
        <v>102864</v>
      </c>
      <c r="C2560" s="30" t="s">
        <v>2681</v>
      </c>
      <c r="D2560" s="36" t="s">
        <v>64</v>
      </c>
      <c r="E2560" s="115">
        <v>0</v>
      </c>
    </row>
    <row r="2561" spans="1:5" x14ac:dyDescent="0.25">
      <c r="A2561" s="35" t="s">
        <v>2098</v>
      </c>
      <c r="B2561" s="36">
        <v>102865</v>
      </c>
      <c r="C2561" s="30" t="s">
        <v>2682</v>
      </c>
      <c r="D2561" s="36" t="s">
        <v>64</v>
      </c>
      <c r="E2561" s="115">
        <v>0</v>
      </c>
    </row>
    <row r="2562" spans="1:5" x14ac:dyDescent="0.25">
      <c r="A2562" s="35" t="s">
        <v>2098</v>
      </c>
      <c r="B2562" s="36">
        <v>102866</v>
      </c>
      <c r="C2562" s="30" t="s">
        <v>2683</v>
      </c>
      <c r="D2562" s="36" t="s">
        <v>64</v>
      </c>
      <c r="E2562" s="115">
        <v>0</v>
      </c>
    </row>
    <row r="2563" spans="1:5" x14ac:dyDescent="0.25">
      <c r="A2563" s="35" t="s">
        <v>2098</v>
      </c>
      <c r="B2563" s="36">
        <v>102867</v>
      </c>
      <c r="C2563" s="30" t="s">
        <v>2684</v>
      </c>
      <c r="D2563" s="36" t="s">
        <v>64</v>
      </c>
      <c r="E2563" s="115">
        <v>0.56999999999999995</v>
      </c>
    </row>
    <row r="2564" spans="1:5" x14ac:dyDescent="0.25">
      <c r="A2564" s="35" t="s">
        <v>2098</v>
      </c>
      <c r="B2564" s="36">
        <v>106321</v>
      </c>
      <c r="C2564" s="30" t="s">
        <v>2685</v>
      </c>
      <c r="D2564" s="36" t="s">
        <v>64</v>
      </c>
      <c r="E2564" s="115">
        <v>0</v>
      </c>
    </row>
    <row r="2565" spans="1:5" x14ac:dyDescent="0.25">
      <c r="A2565" s="35" t="s">
        <v>2098</v>
      </c>
      <c r="B2565" s="36">
        <v>106322</v>
      </c>
      <c r="C2565" s="30" t="s">
        <v>2686</v>
      </c>
      <c r="D2565" s="36" t="s">
        <v>64</v>
      </c>
      <c r="E2565" s="115">
        <v>0</v>
      </c>
    </row>
    <row r="2566" spans="1:5" x14ac:dyDescent="0.25">
      <c r="A2566" s="35" t="s">
        <v>2098</v>
      </c>
      <c r="B2566" s="36">
        <v>106323</v>
      </c>
      <c r="C2566" s="30" t="s">
        <v>2687</v>
      </c>
      <c r="D2566" s="36" t="s">
        <v>64</v>
      </c>
      <c r="E2566" s="115">
        <v>0</v>
      </c>
    </row>
    <row r="2567" spans="1:5" x14ac:dyDescent="0.25">
      <c r="A2567" s="35" t="s">
        <v>2098</v>
      </c>
      <c r="B2567" s="36">
        <v>106324</v>
      </c>
      <c r="C2567" s="30" t="s">
        <v>2688</v>
      </c>
      <c r="D2567" s="36" t="s">
        <v>64</v>
      </c>
      <c r="E2567" s="115">
        <v>0.53</v>
      </c>
    </row>
    <row r="2568" spans="1:5" x14ac:dyDescent="0.25">
      <c r="A2568" s="35" t="s">
        <v>2098</v>
      </c>
      <c r="B2568" s="36">
        <v>92108</v>
      </c>
      <c r="C2568" s="30" t="s">
        <v>2689</v>
      </c>
      <c r="D2568" s="36" t="s">
        <v>64</v>
      </c>
      <c r="E2568" s="115">
        <v>1.06</v>
      </c>
    </row>
    <row r="2569" spans="1:5" x14ac:dyDescent="0.25">
      <c r="A2569" s="35" t="s">
        <v>2098</v>
      </c>
      <c r="B2569" s="36">
        <v>92109</v>
      </c>
      <c r="C2569" s="30" t="s">
        <v>2690</v>
      </c>
      <c r="D2569" s="36" t="s">
        <v>64</v>
      </c>
      <c r="E2569" s="115">
        <v>0.24</v>
      </c>
    </row>
    <row r="2570" spans="1:5" x14ac:dyDescent="0.25">
      <c r="A2570" s="35" t="s">
        <v>2098</v>
      </c>
      <c r="B2570" s="36">
        <v>92110</v>
      </c>
      <c r="C2570" s="30" t="s">
        <v>2691</v>
      </c>
      <c r="D2570" s="36" t="s">
        <v>64</v>
      </c>
      <c r="E2570" s="115">
        <v>1.33</v>
      </c>
    </row>
    <row r="2571" spans="1:5" x14ac:dyDescent="0.25">
      <c r="A2571" s="35" t="s">
        <v>2098</v>
      </c>
      <c r="B2571" s="36">
        <v>92111</v>
      </c>
      <c r="C2571" s="30" t="s">
        <v>2692</v>
      </c>
      <c r="D2571" s="36" t="s">
        <v>64</v>
      </c>
      <c r="E2571" s="115">
        <v>1.06</v>
      </c>
    </row>
    <row r="2572" spans="1:5" x14ac:dyDescent="0.25">
      <c r="A2572" s="35" t="s">
        <v>2098</v>
      </c>
      <c r="B2572" s="36">
        <v>90670</v>
      </c>
      <c r="C2572" s="30" t="s">
        <v>2693</v>
      </c>
      <c r="D2572" s="36" t="s">
        <v>64</v>
      </c>
      <c r="E2572" s="115">
        <v>243.72</v>
      </c>
    </row>
    <row r="2573" spans="1:5" x14ac:dyDescent="0.25">
      <c r="A2573" s="35" t="s">
        <v>2098</v>
      </c>
      <c r="B2573" s="36">
        <v>90671</v>
      </c>
      <c r="C2573" s="30" t="s">
        <v>2694</v>
      </c>
      <c r="D2573" s="36" t="s">
        <v>64</v>
      </c>
      <c r="E2573" s="115">
        <v>65.38</v>
      </c>
    </row>
    <row r="2574" spans="1:5" x14ac:dyDescent="0.25">
      <c r="A2574" s="35" t="s">
        <v>2098</v>
      </c>
      <c r="B2574" s="36">
        <v>90672</v>
      </c>
      <c r="C2574" s="30" t="s">
        <v>2695</v>
      </c>
      <c r="D2574" s="36" t="s">
        <v>64</v>
      </c>
      <c r="E2574" s="115">
        <v>304.99</v>
      </c>
    </row>
    <row r="2575" spans="1:5" x14ac:dyDescent="0.25">
      <c r="A2575" s="35" t="s">
        <v>2098</v>
      </c>
      <c r="B2575" s="36">
        <v>90673</v>
      </c>
      <c r="C2575" s="30" t="s">
        <v>2696</v>
      </c>
      <c r="D2575" s="36" t="s">
        <v>64</v>
      </c>
      <c r="E2575" s="115">
        <v>130.53</v>
      </c>
    </row>
    <row r="2576" spans="1:5" x14ac:dyDescent="0.25">
      <c r="A2576" s="35" t="s">
        <v>2098</v>
      </c>
      <c r="B2576" s="36">
        <v>93220</v>
      </c>
      <c r="C2576" s="30" t="s">
        <v>2697</v>
      </c>
      <c r="D2576" s="36" t="s">
        <v>64</v>
      </c>
      <c r="E2576" s="115">
        <v>373.71</v>
      </c>
    </row>
    <row r="2577" spans="1:5" x14ac:dyDescent="0.25">
      <c r="A2577" s="35" t="s">
        <v>2098</v>
      </c>
      <c r="B2577" s="36">
        <v>93221</v>
      </c>
      <c r="C2577" s="30" t="s">
        <v>2698</v>
      </c>
      <c r="D2577" s="36" t="s">
        <v>64</v>
      </c>
      <c r="E2577" s="115">
        <v>100.26</v>
      </c>
    </row>
    <row r="2578" spans="1:5" x14ac:dyDescent="0.25">
      <c r="A2578" s="35" t="s">
        <v>2098</v>
      </c>
      <c r="B2578" s="36">
        <v>93222</v>
      </c>
      <c r="C2578" s="30" t="s">
        <v>2699</v>
      </c>
      <c r="D2578" s="36" t="s">
        <v>64</v>
      </c>
      <c r="E2578" s="115">
        <v>467.66</v>
      </c>
    </row>
    <row r="2579" spans="1:5" x14ac:dyDescent="0.25">
      <c r="A2579" s="35" t="s">
        <v>2098</v>
      </c>
      <c r="B2579" s="36">
        <v>93223</v>
      </c>
      <c r="C2579" s="30" t="s">
        <v>2700</v>
      </c>
      <c r="D2579" s="36" t="s">
        <v>64</v>
      </c>
      <c r="E2579" s="115">
        <v>170.49</v>
      </c>
    </row>
    <row r="2580" spans="1:5" x14ac:dyDescent="0.25">
      <c r="A2580" s="35" t="s">
        <v>2098</v>
      </c>
      <c r="B2580" s="36">
        <v>104691</v>
      </c>
      <c r="C2580" s="30" t="s">
        <v>2701</v>
      </c>
      <c r="D2580" s="36" t="s">
        <v>64</v>
      </c>
      <c r="E2580" s="115">
        <v>0.97</v>
      </c>
    </row>
    <row r="2581" spans="1:5" x14ac:dyDescent="0.25">
      <c r="A2581" s="35" t="s">
        <v>2098</v>
      </c>
      <c r="B2581" s="36">
        <v>104692</v>
      </c>
      <c r="C2581" s="30" t="s">
        <v>2702</v>
      </c>
      <c r="D2581" s="36" t="s">
        <v>64</v>
      </c>
      <c r="E2581" s="115">
        <v>0.22</v>
      </c>
    </row>
    <row r="2582" spans="1:5" x14ac:dyDescent="0.25">
      <c r="A2582" s="35" t="s">
        <v>2098</v>
      </c>
      <c r="B2582" s="36">
        <v>104693</v>
      </c>
      <c r="C2582" s="30" t="s">
        <v>2703</v>
      </c>
      <c r="D2582" s="36" t="s">
        <v>64</v>
      </c>
      <c r="E2582" s="115">
        <v>1.21</v>
      </c>
    </row>
    <row r="2583" spans="1:5" x14ac:dyDescent="0.25">
      <c r="A2583" s="35" t="s">
        <v>2098</v>
      </c>
      <c r="B2583" s="36">
        <v>104694</v>
      </c>
      <c r="C2583" s="30" t="s">
        <v>2704</v>
      </c>
      <c r="D2583" s="36" t="s">
        <v>64</v>
      </c>
      <c r="E2583" s="115">
        <v>1.81</v>
      </c>
    </row>
    <row r="2584" spans="1:5" x14ac:dyDescent="0.25">
      <c r="A2584" s="35" t="s">
        <v>2098</v>
      </c>
      <c r="B2584" s="36">
        <v>90676</v>
      </c>
      <c r="C2584" s="30" t="s">
        <v>2705</v>
      </c>
      <c r="D2584" s="36" t="s">
        <v>64</v>
      </c>
      <c r="E2584" s="115">
        <v>100.27</v>
      </c>
    </row>
    <row r="2585" spans="1:5" x14ac:dyDescent="0.25">
      <c r="A2585" s="35" t="s">
        <v>2098</v>
      </c>
      <c r="B2585" s="36">
        <v>91021</v>
      </c>
      <c r="C2585" s="30" t="s">
        <v>2706</v>
      </c>
      <c r="D2585" s="36" t="s">
        <v>64</v>
      </c>
      <c r="E2585" s="115">
        <v>12.31</v>
      </c>
    </row>
    <row r="2586" spans="1:5" x14ac:dyDescent="0.25">
      <c r="A2586" s="35" t="s">
        <v>2098</v>
      </c>
      <c r="B2586" s="36">
        <v>90677</v>
      </c>
      <c r="C2586" s="30" t="s">
        <v>2707</v>
      </c>
      <c r="D2586" s="36" t="s">
        <v>64</v>
      </c>
      <c r="E2586" s="115">
        <v>30.37</v>
      </c>
    </row>
    <row r="2587" spans="1:5" x14ac:dyDescent="0.25">
      <c r="A2587" s="35" t="s">
        <v>2098</v>
      </c>
      <c r="B2587" s="36">
        <v>90678</v>
      </c>
      <c r="C2587" s="30" t="s">
        <v>2708</v>
      </c>
      <c r="D2587" s="36" t="s">
        <v>64</v>
      </c>
      <c r="E2587" s="115">
        <v>140.61000000000001</v>
      </c>
    </row>
    <row r="2588" spans="1:5" x14ac:dyDescent="0.25">
      <c r="A2588" s="35" t="s">
        <v>2098</v>
      </c>
      <c r="B2588" s="36">
        <v>90679</v>
      </c>
      <c r="C2588" s="30" t="s">
        <v>2709</v>
      </c>
      <c r="D2588" s="36" t="s">
        <v>64</v>
      </c>
      <c r="E2588" s="115">
        <v>100.1</v>
      </c>
    </row>
    <row r="2589" spans="1:5" x14ac:dyDescent="0.25">
      <c r="A2589" s="35" t="s">
        <v>2098</v>
      </c>
      <c r="B2589" s="36">
        <v>102870</v>
      </c>
      <c r="C2589" s="30" t="s">
        <v>2710</v>
      </c>
      <c r="D2589" s="36" t="s">
        <v>64</v>
      </c>
      <c r="E2589" s="115">
        <v>355.44</v>
      </c>
    </row>
    <row r="2590" spans="1:5" x14ac:dyDescent="0.25">
      <c r="A2590" s="35" t="s">
        <v>2098</v>
      </c>
      <c r="B2590" s="36">
        <v>102871</v>
      </c>
      <c r="C2590" s="30" t="s">
        <v>2711</v>
      </c>
      <c r="D2590" s="36" t="s">
        <v>64</v>
      </c>
      <c r="E2590" s="115">
        <v>96.02</v>
      </c>
    </row>
    <row r="2591" spans="1:5" x14ac:dyDescent="0.25">
      <c r="A2591" s="35" t="s">
        <v>2098</v>
      </c>
      <c r="B2591" s="36">
        <v>102872</v>
      </c>
      <c r="C2591" s="30" t="s">
        <v>2712</v>
      </c>
      <c r="D2591" s="36" t="s">
        <v>64</v>
      </c>
      <c r="E2591" s="115">
        <v>444.8</v>
      </c>
    </row>
    <row r="2592" spans="1:5" x14ac:dyDescent="0.25">
      <c r="A2592" s="35" t="s">
        <v>2098</v>
      </c>
      <c r="B2592" s="36">
        <v>102873</v>
      </c>
      <c r="C2592" s="30" t="s">
        <v>2713</v>
      </c>
      <c r="D2592" s="36" t="s">
        <v>64</v>
      </c>
      <c r="E2592" s="115">
        <v>130.53</v>
      </c>
    </row>
    <row r="2593" spans="1:5" x14ac:dyDescent="0.25">
      <c r="A2593" s="35" t="s">
        <v>2098</v>
      </c>
      <c r="B2593" s="36">
        <v>102960</v>
      </c>
      <c r="C2593" s="30" t="s">
        <v>2714</v>
      </c>
      <c r="D2593" s="36" t="s">
        <v>64</v>
      </c>
      <c r="E2593" s="115">
        <v>172.5</v>
      </c>
    </row>
    <row r="2594" spans="1:5" x14ac:dyDescent="0.25">
      <c r="A2594" s="35" t="s">
        <v>2098</v>
      </c>
      <c r="B2594" s="36">
        <v>102961</v>
      </c>
      <c r="C2594" s="30" t="s">
        <v>2715</v>
      </c>
      <c r="D2594" s="36" t="s">
        <v>64</v>
      </c>
      <c r="E2594" s="115">
        <v>46.6</v>
      </c>
    </row>
    <row r="2595" spans="1:5" x14ac:dyDescent="0.25">
      <c r="A2595" s="35" t="s">
        <v>2098</v>
      </c>
      <c r="B2595" s="36">
        <v>102962</v>
      </c>
      <c r="C2595" s="30" t="s">
        <v>2716</v>
      </c>
      <c r="D2595" s="36" t="s">
        <v>64</v>
      </c>
      <c r="E2595" s="115">
        <v>161.82</v>
      </c>
    </row>
    <row r="2596" spans="1:5" x14ac:dyDescent="0.25">
      <c r="A2596" s="35" t="s">
        <v>2098</v>
      </c>
      <c r="B2596" s="36">
        <v>102963</v>
      </c>
      <c r="C2596" s="30" t="s">
        <v>2717</v>
      </c>
      <c r="D2596" s="36" t="s">
        <v>64</v>
      </c>
      <c r="E2596" s="115">
        <v>92.53</v>
      </c>
    </row>
    <row r="2597" spans="1:5" x14ac:dyDescent="0.25">
      <c r="A2597" s="35" t="s">
        <v>2098</v>
      </c>
      <c r="B2597" s="36">
        <v>90621</v>
      </c>
      <c r="C2597" s="30" t="s">
        <v>2718</v>
      </c>
      <c r="D2597" s="36" t="s">
        <v>64</v>
      </c>
      <c r="E2597" s="115">
        <v>3.05</v>
      </c>
    </row>
    <row r="2598" spans="1:5" x14ac:dyDescent="0.25">
      <c r="A2598" s="35" t="s">
        <v>2098</v>
      </c>
      <c r="B2598" s="36">
        <v>90622</v>
      </c>
      <c r="C2598" s="30" t="s">
        <v>2719</v>
      </c>
      <c r="D2598" s="36" t="s">
        <v>64</v>
      </c>
      <c r="E2598" s="115">
        <v>0.7</v>
      </c>
    </row>
    <row r="2599" spans="1:5" x14ac:dyDescent="0.25">
      <c r="A2599" s="35" t="s">
        <v>2098</v>
      </c>
      <c r="B2599" s="36">
        <v>90623</v>
      </c>
      <c r="C2599" s="30" t="s">
        <v>2720</v>
      </c>
      <c r="D2599" s="36" t="s">
        <v>64</v>
      </c>
      <c r="E2599" s="115">
        <v>3.81</v>
      </c>
    </row>
    <row r="2600" spans="1:5" x14ac:dyDescent="0.25">
      <c r="A2600" s="35" t="s">
        <v>2098</v>
      </c>
      <c r="B2600" s="36">
        <v>90624</v>
      </c>
      <c r="C2600" s="30" t="s">
        <v>2721</v>
      </c>
      <c r="D2600" s="36" t="s">
        <v>64</v>
      </c>
      <c r="E2600" s="115">
        <v>2.66</v>
      </c>
    </row>
    <row r="2601" spans="1:5" x14ac:dyDescent="0.25">
      <c r="A2601" s="35" t="s">
        <v>2098</v>
      </c>
      <c r="B2601" s="36">
        <v>102876</v>
      </c>
      <c r="C2601" s="30" t="s">
        <v>2722</v>
      </c>
      <c r="D2601" s="36" t="s">
        <v>64</v>
      </c>
      <c r="E2601" s="115">
        <v>493.94</v>
      </c>
    </row>
    <row r="2602" spans="1:5" x14ac:dyDescent="0.25">
      <c r="A2602" s="35" t="s">
        <v>2098</v>
      </c>
      <c r="B2602" s="36">
        <v>102877</v>
      </c>
      <c r="C2602" s="30" t="s">
        <v>2723</v>
      </c>
      <c r="D2602" s="36" t="s">
        <v>64</v>
      </c>
      <c r="E2602" s="115">
        <v>133.44</v>
      </c>
    </row>
    <row r="2603" spans="1:5" x14ac:dyDescent="0.25">
      <c r="A2603" s="35" t="s">
        <v>2098</v>
      </c>
      <c r="B2603" s="36">
        <v>102878</v>
      </c>
      <c r="C2603" s="30" t="s">
        <v>2724</v>
      </c>
      <c r="D2603" s="36" t="s">
        <v>64</v>
      </c>
      <c r="E2603" s="115">
        <v>618.13</v>
      </c>
    </row>
    <row r="2604" spans="1:5" x14ac:dyDescent="0.25">
      <c r="A2604" s="35" t="s">
        <v>2098</v>
      </c>
      <c r="B2604" s="36">
        <v>102879</v>
      </c>
      <c r="C2604" s="30" t="s">
        <v>2725</v>
      </c>
      <c r="D2604" s="36" t="s">
        <v>64</v>
      </c>
      <c r="E2604" s="115">
        <v>195.9</v>
      </c>
    </row>
    <row r="2605" spans="1:5" x14ac:dyDescent="0.25">
      <c r="A2605" s="35" t="s">
        <v>2098</v>
      </c>
      <c r="B2605" s="36">
        <v>103220</v>
      </c>
      <c r="C2605" s="30" t="s">
        <v>2726</v>
      </c>
      <c r="D2605" s="36" t="s">
        <v>64</v>
      </c>
      <c r="E2605" s="115">
        <v>151.06</v>
      </c>
    </row>
    <row r="2606" spans="1:5" x14ac:dyDescent="0.25">
      <c r="A2606" s="35" t="s">
        <v>2098</v>
      </c>
      <c r="B2606" s="36">
        <v>103221</v>
      </c>
      <c r="C2606" s="30" t="s">
        <v>2727</v>
      </c>
      <c r="D2606" s="36" t="s">
        <v>64</v>
      </c>
      <c r="E2606" s="115">
        <v>40.81</v>
      </c>
    </row>
    <row r="2607" spans="1:5" x14ac:dyDescent="0.25">
      <c r="A2607" s="35" t="s">
        <v>2098</v>
      </c>
      <c r="B2607" s="36">
        <v>103222</v>
      </c>
      <c r="C2607" s="30" t="s">
        <v>2728</v>
      </c>
      <c r="D2607" s="36" t="s">
        <v>64</v>
      </c>
      <c r="E2607" s="115">
        <v>189.03</v>
      </c>
    </row>
    <row r="2608" spans="1:5" x14ac:dyDescent="0.25">
      <c r="A2608" s="35" t="s">
        <v>2098</v>
      </c>
      <c r="B2608" s="36">
        <v>103223</v>
      </c>
      <c r="C2608" s="30" t="s">
        <v>2729</v>
      </c>
      <c r="D2608" s="36" t="s">
        <v>64</v>
      </c>
      <c r="E2608" s="115">
        <v>38.26</v>
      </c>
    </row>
    <row r="2609" spans="1:5" x14ac:dyDescent="0.25">
      <c r="A2609" s="35" t="s">
        <v>2098</v>
      </c>
      <c r="B2609" s="36">
        <v>103232</v>
      </c>
      <c r="C2609" s="30" t="s">
        <v>2730</v>
      </c>
      <c r="D2609" s="36" t="s">
        <v>64</v>
      </c>
      <c r="E2609" s="115">
        <v>473.93</v>
      </c>
    </row>
    <row r="2610" spans="1:5" x14ac:dyDescent="0.25">
      <c r="A2610" s="35" t="s">
        <v>2098</v>
      </c>
      <c r="B2610" s="36">
        <v>103233</v>
      </c>
      <c r="C2610" s="30" t="s">
        <v>2731</v>
      </c>
      <c r="D2610" s="36" t="s">
        <v>64</v>
      </c>
      <c r="E2610" s="115">
        <v>128.04</v>
      </c>
    </row>
    <row r="2611" spans="1:5" x14ac:dyDescent="0.25">
      <c r="A2611" s="35" t="s">
        <v>2098</v>
      </c>
      <c r="B2611" s="36">
        <v>103234</v>
      </c>
      <c r="C2611" s="30" t="s">
        <v>2732</v>
      </c>
      <c r="D2611" s="36" t="s">
        <v>64</v>
      </c>
      <c r="E2611" s="115">
        <v>622.41999999999996</v>
      </c>
    </row>
    <row r="2612" spans="1:5" x14ac:dyDescent="0.25">
      <c r="A2612" s="35" t="s">
        <v>2098</v>
      </c>
      <c r="B2612" s="36">
        <v>103235</v>
      </c>
      <c r="C2612" s="30" t="s">
        <v>2733</v>
      </c>
      <c r="D2612" s="36" t="s">
        <v>64</v>
      </c>
      <c r="E2612" s="115">
        <v>112.04</v>
      </c>
    </row>
    <row r="2613" spans="1:5" x14ac:dyDescent="0.25">
      <c r="A2613" s="35" t="s">
        <v>2098</v>
      </c>
      <c r="B2613" s="36">
        <v>103228</v>
      </c>
      <c r="C2613" s="30" t="s">
        <v>2734</v>
      </c>
      <c r="D2613" s="36" t="s">
        <v>64</v>
      </c>
      <c r="E2613" s="115">
        <v>433.69</v>
      </c>
    </row>
    <row r="2614" spans="1:5" x14ac:dyDescent="0.25">
      <c r="A2614" s="35" t="s">
        <v>2098</v>
      </c>
      <c r="B2614" s="36">
        <v>103226</v>
      </c>
      <c r="C2614" s="30" t="s">
        <v>2735</v>
      </c>
      <c r="D2614" s="36" t="s">
        <v>64</v>
      </c>
      <c r="E2614" s="115">
        <v>346.56</v>
      </c>
    </row>
    <row r="2615" spans="1:5" x14ac:dyDescent="0.25">
      <c r="A2615" s="35" t="s">
        <v>2098</v>
      </c>
      <c r="B2615" s="36">
        <v>103227</v>
      </c>
      <c r="C2615" s="30" t="s">
        <v>2736</v>
      </c>
      <c r="D2615" s="36" t="s">
        <v>64</v>
      </c>
      <c r="E2615" s="115">
        <v>93.63</v>
      </c>
    </row>
    <row r="2616" spans="1:5" x14ac:dyDescent="0.25">
      <c r="A2616" s="35" t="s">
        <v>2098</v>
      </c>
      <c r="B2616" s="36">
        <v>103229</v>
      </c>
      <c r="C2616" s="30" t="s">
        <v>2737</v>
      </c>
      <c r="D2616" s="36" t="s">
        <v>64</v>
      </c>
      <c r="E2616" s="115">
        <v>95.01</v>
      </c>
    </row>
    <row r="2617" spans="1:5" x14ac:dyDescent="0.25">
      <c r="A2617" s="35" t="s">
        <v>2098</v>
      </c>
      <c r="B2617" s="36">
        <v>102972</v>
      </c>
      <c r="C2617" s="30" t="s">
        <v>2738</v>
      </c>
      <c r="D2617" s="36" t="s">
        <v>64</v>
      </c>
      <c r="E2617" s="115">
        <v>92.07</v>
      </c>
    </row>
    <row r="2618" spans="1:5" x14ac:dyDescent="0.25">
      <c r="A2618" s="35" t="s">
        <v>2098</v>
      </c>
      <c r="B2618" s="36">
        <v>102973</v>
      </c>
      <c r="C2618" s="30" t="s">
        <v>2739</v>
      </c>
      <c r="D2618" s="36" t="s">
        <v>64</v>
      </c>
      <c r="E2618" s="115">
        <v>25.56</v>
      </c>
    </row>
    <row r="2619" spans="1:5" x14ac:dyDescent="0.25">
      <c r="A2619" s="35" t="s">
        <v>2098</v>
      </c>
      <c r="B2619" s="36">
        <v>102974</v>
      </c>
      <c r="C2619" s="30" t="s">
        <v>2740</v>
      </c>
      <c r="D2619" s="36" t="s">
        <v>64</v>
      </c>
      <c r="E2619" s="115">
        <v>86.37</v>
      </c>
    </row>
    <row r="2620" spans="1:5" x14ac:dyDescent="0.25">
      <c r="A2620" s="35" t="s">
        <v>2098</v>
      </c>
      <c r="B2620" s="36">
        <v>96301</v>
      </c>
      <c r="C2620" s="30" t="s">
        <v>2741</v>
      </c>
      <c r="D2620" s="36" t="s">
        <v>64</v>
      </c>
      <c r="E2620" s="115">
        <v>53.61</v>
      </c>
    </row>
    <row r="2621" spans="1:5" x14ac:dyDescent="0.25">
      <c r="A2621" s="35" t="s">
        <v>2098</v>
      </c>
      <c r="B2621" s="36">
        <v>90627</v>
      </c>
      <c r="C2621" s="30" t="s">
        <v>2742</v>
      </c>
      <c r="D2621" s="36" t="s">
        <v>64</v>
      </c>
      <c r="E2621" s="115">
        <v>54.02</v>
      </c>
    </row>
    <row r="2622" spans="1:5" x14ac:dyDescent="0.25">
      <c r="A2622" s="35" t="s">
        <v>2098</v>
      </c>
      <c r="B2622" s="36">
        <v>90628</v>
      </c>
      <c r="C2622" s="30" t="s">
        <v>2743</v>
      </c>
      <c r="D2622" s="36" t="s">
        <v>64</v>
      </c>
      <c r="E2622" s="115">
        <v>14.49</v>
      </c>
    </row>
    <row r="2623" spans="1:5" x14ac:dyDescent="0.25">
      <c r="A2623" s="35" t="s">
        <v>2098</v>
      </c>
      <c r="B2623" s="36">
        <v>90629</v>
      </c>
      <c r="C2623" s="30" t="s">
        <v>2744</v>
      </c>
      <c r="D2623" s="36" t="s">
        <v>64</v>
      </c>
      <c r="E2623" s="115">
        <v>67.599999999999994</v>
      </c>
    </row>
    <row r="2624" spans="1:5" x14ac:dyDescent="0.25">
      <c r="A2624" s="35" t="s">
        <v>2098</v>
      </c>
      <c r="B2624" s="36">
        <v>90630</v>
      </c>
      <c r="C2624" s="30" t="s">
        <v>2745</v>
      </c>
      <c r="D2624" s="36" t="s">
        <v>64</v>
      </c>
      <c r="E2624" s="115">
        <v>1.26</v>
      </c>
    </row>
    <row r="2625" spans="1:5" x14ac:dyDescent="0.25">
      <c r="A2625" s="35" t="s">
        <v>2098</v>
      </c>
      <c r="B2625" s="36">
        <v>95704</v>
      </c>
      <c r="C2625" s="30" t="s">
        <v>2746</v>
      </c>
      <c r="D2625" s="36" t="s">
        <v>64</v>
      </c>
      <c r="E2625" s="115">
        <v>54.55</v>
      </c>
    </row>
    <row r="2626" spans="1:5" x14ac:dyDescent="0.25">
      <c r="A2626" s="35" t="s">
        <v>2098</v>
      </c>
      <c r="B2626" s="36">
        <v>95705</v>
      </c>
      <c r="C2626" s="30" t="s">
        <v>2747</v>
      </c>
      <c r="D2626" s="36" t="s">
        <v>64</v>
      </c>
      <c r="E2626" s="115">
        <v>14.63</v>
      </c>
    </row>
    <row r="2627" spans="1:5" x14ac:dyDescent="0.25">
      <c r="A2627" s="35" t="s">
        <v>2098</v>
      </c>
      <c r="B2627" s="36">
        <v>95706</v>
      </c>
      <c r="C2627" s="30" t="s">
        <v>2748</v>
      </c>
      <c r="D2627" s="36" t="s">
        <v>64</v>
      </c>
      <c r="E2627" s="115">
        <v>68.260000000000005</v>
      </c>
    </row>
    <row r="2628" spans="1:5" x14ac:dyDescent="0.25">
      <c r="A2628" s="35" t="s">
        <v>2098</v>
      </c>
      <c r="B2628" s="36">
        <v>95707</v>
      </c>
      <c r="C2628" s="30" t="s">
        <v>2749</v>
      </c>
      <c r="D2628" s="36" t="s">
        <v>64</v>
      </c>
      <c r="E2628" s="115">
        <v>3.48</v>
      </c>
    </row>
    <row r="2629" spans="1:5" x14ac:dyDescent="0.25">
      <c r="A2629" s="35" t="s">
        <v>2098</v>
      </c>
      <c r="B2629" s="36">
        <v>91273</v>
      </c>
      <c r="C2629" s="30" t="s">
        <v>2750</v>
      </c>
      <c r="D2629" s="36" t="s">
        <v>64</v>
      </c>
      <c r="E2629" s="115">
        <v>0.56000000000000005</v>
      </c>
    </row>
    <row r="2630" spans="1:5" x14ac:dyDescent="0.25">
      <c r="A2630" s="35" t="s">
        <v>2098</v>
      </c>
      <c r="B2630" s="36">
        <v>91274</v>
      </c>
      <c r="C2630" s="30" t="s">
        <v>2751</v>
      </c>
      <c r="D2630" s="36" t="s">
        <v>64</v>
      </c>
      <c r="E2630" s="115">
        <v>0.15</v>
      </c>
    </row>
    <row r="2631" spans="1:5" x14ac:dyDescent="0.25">
      <c r="A2631" s="35" t="s">
        <v>2098</v>
      </c>
      <c r="B2631" s="36">
        <v>91275</v>
      </c>
      <c r="C2631" s="30" t="s">
        <v>2752</v>
      </c>
      <c r="D2631" s="36" t="s">
        <v>64</v>
      </c>
      <c r="E2631" s="115">
        <v>0.7</v>
      </c>
    </row>
    <row r="2632" spans="1:5" x14ac:dyDescent="0.25">
      <c r="A2632" s="35" t="s">
        <v>2098</v>
      </c>
      <c r="B2632" s="36">
        <v>91276</v>
      </c>
      <c r="C2632" s="30" t="s">
        <v>2753</v>
      </c>
      <c r="D2632" s="36" t="s">
        <v>64</v>
      </c>
      <c r="E2632" s="115">
        <v>9.6999999999999993</v>
      </c>
    </row>
    <row r="2633" spans="1:5" x14ac:dyDescent="0.25">
      <c r="A2633" s="35" t="s">
        <v>2098</v>
      </c>
      <c r="B2633" s="36">
        <v>102882</v>
      </c>
      <c r="C2633" s="30" t="s">
        <v>2754</v>
      </c>
      <c r="D2633" s="36" t="s">
        <v>64</v>
      </c>
      <c r="E2633" s="115">
        <v>0</v>
      </c>
    </row>
    <row r="2634" spans="1:5" x14ac:dyDescent="0.25">
      <c r="A2634" s="35" t="s">
        <v>2098</v>
      </c>
      <c r="B2634" s="36">
        <v>102883</v>
      </c>
      <c r="C2634" s="30" t="s">
        <v>2755</v>
      </c>
      <c r="D2634" s="36" t="s">
        <v>64</v>
      </c>
      <c r="E2634" s="115">
        <v>0</v>
      </c>
    </row>
    <row r="2635" spans="1:5" x14ac:dyDescent="0.25">
      <c r="A2635" s="35" t="s">
        <v>2098</v>
      </c>
      <c r="B2635" s="36">
        <v>102884</v>
      </c>
      <c r="C2635" s="30" t="s">
        <v>2756</v>
      </c>
      <c r="D2635" s="36" t="s">
        <v>64</v>
      </c>
      <c r="E2635" s="115">
        <v>0</v>
      </c>
    </row>
    <row r="2636" spans="1:5" x14ac:dyDescent="0.25">
      <c r="A2636" s="35" t="s">
        <v>2098</v>
      </c>
      <c r="B2636" s="36">
        <v>102885</v>
      </c>
      <c r="C2636" s="30" t="s">
        <v>2757</v>
      </c>
      <c r="D2636" s="36" t="s">
        <v>64</v>
      </c>
      <c r="E2636" s="115">
        <v>1.08</v>
      </c>
    </row>
    <row r="2637" spans="1:5" x14ac:dyDescent="0.25">
      <c r="A2637" s="35" t="s">
        <v>2098</v>
      </c>
      <c r="B2637" s="36">
        <v>95272</v>
      </c>
      <c r="C2637" s="30" t="s">
        <v>2758</v>
      </c>
      <c r="D2637" s="36" t="s">
        <v>64</v>
      </c>
      <c r="E2637" s="115">
        <v>0.53</v>
      </c>
    </row>
    <row r="2638" spans="1:5" x14ac:dyDescent="0.25">
      <c r="A2638" s="35" t="s">
        <v>2098</v>
      </c>
      <c r="B2638" s="36">
        <v>95273</v>
      </c>
      <c r="C2638" s="30" t="s">
        <v>2759</v>
      </c>
      <c r="D2638" s="36" t="s">
        <v>64</v>
      </c>
      <c r="E2638" s="115">
        <v>0.12</v>
      </c>
    </row>
    <row r="2639" spans="1:5" x14ac:dyDescent="0.25">
      <c r="A2639" s="35" t="s">
        <v>2098</v>
      </c>
      <c r="B2639" s="36">
        <v>95274</v>
      </c>
      <c r="C2639" s="30" t="s">
        <v>2760</v>
      </c>
      <c r="D2639" s="36" t="s">
        <v>64</v>
      </c>
      <c r="E2639" s="115">
        <v>0.42</v>
      </c>
    </row>
    <row r="2640" spans="1:5" x14ac:dyDescent="0.25">
      <c r="A2640" s="35" t="s">
        <v>2098</v>
      </c>
      <c r="B2640" s="36">
        <v>95275</v>
      </c>
      <c r="C2640" s="30" t="s">
        <v>2761</v>
      </c>
      <c r="D2640" s="36" t="s">
        <v>64</v>
      </c>
      <c r="E2640" s="115">
        <v>2.15</v>
      </c>
    </row>
    <row r="2641" spans="1:5" x14ac:dyDescent="0.25">
      <c r="A2641" s="35" t="s">
        <v>2098</v>
      </c>
      <c r="B2641" s="36">
        <v>106232</v>
      </c>
      <c r="C2641" s="30" t="s">
        <v>2762</v>
      </c>
      <c r="D2641" s="36" t="s">
        <v>64</v>
      </c>
      <c r="E2641" s="115">
        <v>0</v>
      </c>
    </row>
    <row r="2642" spans="1:5" x14ac:dyDescent="0.25">
      <c r="A2642" s="35" t="s">
        <v>2098</v>
      </c>
      <c r="B2642" s="36">
        <v>106235</v>
      </c>
      <c r="C2642" s="30" t="s">
        <v>2763</v>
      </c>
      <c r="D2642" s="36" t="s">
        <v>64</v>
      </c>
      <c r="E2642" s="115">
        <v>0</v>
      </c>
    </row>
    <row r="2643" spans="1:5" x14ac:dyDescent="0.25">
      <c r="A2643" s="35" t="s">
        <v>2098</v>
      </c>
      <c r="B2643" s="36">
        <v>106233</v>
      </c>
      <c r="C2643" s="30" t="s">
        <v>2764</v>
      </c>
      <c r="D2643" s="36" t="s">
        <v>64</v>
      </c>
      <c r="E2643" s="115">
        <v>0</v>
      </c>
    </row>
    <row r="2644" spans="1:5" x14ac:dyDescent="0.25">
      <c r="A2644" s="35" t="s">
        <v>2098</v>
      </c>
      <c r="B2644" s="36">
        <v>106234</v>
      </c>
      <c r="C2644" s="30" t="s">
        <v>2765</v>
      </c>
      <c r="D2644" s="36" t="s">
        <v>64</v>
      </c>
      <c r="E2644" s="115">
        <v>0</v>
      </c>
    </row>
    <row r="2645" spans="1:5" x14ac:dyDescent="0.25">
      <c r="A2645" s="35" t="s">
        <v>2098</v>
      </c>
      <c r="B2645" s="36">
        <v>106236</v>
      </c>
      <c r="C2645" s="30" t="s">
        <v>2766</v>
      </c>
      <c r="D2645" s="36" t="s">
        <v>64</v>
      </c>
      <c r="E2645" s="115">
        <v>168.93</v>
      </c>
    </row>
    <row r="2646" spans="1:5" x14ac:dyDescent="0.25">
      <c r="A2646" s="35" t="s">
        <v>2098</v>
      </c>
      <c r="B2646" s="36">
        <v>88419</v>
      </c>
      <c r="C2646" s="30" t="s">
        <v>2767</v>
      </c>
      <c r="D2646" s="36" t="s">
        <v>64</v>
      </c>
      <c r="E2646" s="115">
        <v>5.94</v>
      </c>
    </row>
    <row r="2647" spans="1:5" x14ac:dyDescent="0.25">
      <c r="A2647" s="35" t="s">
        <v>2098</v>
      </c>
      <c r="B2647" s="36">
        <v>88422</v>
      </c>
      <c r="C2647" s="30" t="s">
        <v>2768</v>
      </c>
      <c r="D2647" s="36" t="s">
        <v>64</v>
      </c>
      <c r="E2647" s="115">
        <v>1.37</v>
      </c>
    </row>
    <row r="2648" spans="1:5" x14ac:dyDescent="0.25">
      <c r="A2648" s="35" t="s">
        <v>2098</v>
      </c>
      <c r="B2648" s="36">
        <v>88425</v>
      </c>
      <c r="C2648" s="30" t="s">
        <v>2769</v>
      </c>
      <c r="D2648" s="36" t="s">
        <v>64</v>
      </c>
      <c r="E2648" s="115">
        <v>7.42</v>
      </c>
    </row>
    <row r="2649" spans="1:5" x14ac:dyDescent="0.25">
      <c r="A2649" s="35" t="s">
        <v>2098</v>
      </c>
      <c r="B2649" s="36">
        <v>88427</v>
      </c>
      <c r="C2649" s="30" t="s">
        <v>2770</v>
      </c>
      <c r="D2649" s="36" t="s">
        <v>64</v>
      </c>
      <c r="E2649" s="115">
        <v>0.9</v>
      </c>
    </row>
    <row r="2650" spans="1:5" x14ac:dyDescent="0.25">
      <c r="A2650" s="35" t="s">
        <v>2098</v>
      </c>
      <c r="B2650" s="36">
        <v>88434</v>
      </c>
      <c r="C2650" s="30" t="s">
        <v>2771</v>
      </c>
      <c r="D2650" s="36" t="s">
        <v>64</v>
      </c>
      <c r="E2650" s="115">
        <v>7.87</v>
      </c>
    </row>
    <row r="2651" spans="1:5" x14ac:dyDescent="0.25">
      <c r="A2651" s="35" t="s">
        <v>2098</v>
      </c>
      <c r="B2651" s="36">
        <v>88435</v>
      </c>
      <c r="C2651" s="30" t="s">
        <v>2772</v>
      </c>
      <c r="D2651" s="36" t="s">
        <v>64</v>
      </c>
      <c r="E2651" s="115">
        <v>1.82</v>
      </c>
    </row>
    <row r="2652" spans="1:5" x14ac:dyDescent="0.25">
      <c r="A2652" s="35" t="s">
        <v>2098</v>
      </c>
      <c r="B2652" s="36">
        <v>88436</v>
      </c>
      <c r="C2652" s="30" t="s">
        <v>2773</v>
      </c>
      <c r="D2652" s="36" t="s">
        <v>64</v>
      </c>
      <c r="E2652" s="115">
        <v>9.84</v>
      </c>
    </row>
    <row r="2653" spans="1:5" x14ac:dyDescent="0.25">
      <c r="A2653" s="35" t="s">
        <v>2098</v>
      </c>
      <c r="B2653" s="36">
        <v>88437</v>
      </c>
      <c r="C2653" s="30" t="s">
        <v>2774</v>
      </c>
      <c r="D2653" s="36" t="s">
        <v>64</v>
      </c>
      <c r="E2653" s="115">
        <v>0.9</v>
      </c>
    </row>
    <row r="2654" spans="1:5" x14ac:dyDescent="0.25">
      <c r="A2654" s="35" t="s">
        <v>2098</v>
      </c>
      <c r="B2654" s="36">
        <v>90664</v>
      </c>
      <c r="C2654" s="30" t="s">
        <v>2775</v>
      </c>
      <c r="D2654" s="36" t="s">
        <v>64</v>
      </c>
      <c r="E2654" s="115">
        <v>7.07</v>
      </c>
    </row>
    <row r="2655" spans="1:5" x14ac:dyDescent="0.25">
      <c r="A2655" s="35" t="s">
        <v>2098</v>
      </c>
      <c r="B2655" s="36">
        <v>90665</v>
      </c>
      <c r="C2655" s="30" t="s">
        <v>2776</v>
      </c>
      <c r="D2655" s="36" t="s">
        <v>64</v>
      </c>
      <c r="E2655" s="115">
        <v>1.88</v>
      </c>
    </row>
    <row r="2656" spans="1:5" x14ac:dyDescent="0.25">
      <c r="A2656" s="35" t="s">
        <v>2098</v>
      </c>
      <c r="B2656" s="36">
        <v>90666</v>
      </c>
      <c r="C2656" s="30" t="s">
        <v>2777</v>
      </c>
      <c r="D2656" s="36" t="s">
        <v>64</v>
      </c>
      <c r="E2656" s="115">
        <v>8.84</v>
      </c>
    </row>
    <row r="2657" spans="1:5" x14ac:dyDescent="0.25">
      <c r="A2657" s="35" t="s">
        <v>2098</v>
      </c>
      <c r="B2657" s="36">
        <v>90667</v>
      </c>
      <c r="C2657" s="30" t="s">
        <v>2778</v>
      </c>
      <c r="D2657" s="36" t="s">
        <v>64</v>
      </c>
      <c r="E2657" s="115">
        <v>16.32</v>
      </c>
    </row>
    <row r="2658" spans="1:5" x14ac:dyDescent="0.25">
      <c r="A2658" s="35" t="s">
        <v>2098</v>
      </c>
      <c r="B2658" s="36">
        <v>102977</v>
      </c>
      <c r="C2658" s="30" t="s">
        <v>2779</v>
      </c>
      <c r="D2658" s="36" t="s">
        <v>64</v>
      </c>
      <c r="E2658" s="115">
        <v>0</v>
      </c>
    </row>
    <row r="2659" spans="1:5" x14ac:dyDescent="0.25">
      <c r="A2659" s="35" t="s">
        <v>2098</v>
      </c>
      <c r="B2659" s="36">
        <v>102978</v>
      </c>
      <c r="C2659" s="30" t="s">
        <v>2780</v>
      </c>
      <c r="D2659" s="36" t="s">
        <v>64</v>
      </c>
      <c r="E2659" s="115">
        <v>0</v>
      </c>
    </row>
    <row r="2660" spans="1:5" x14ac:dyDescent="0.25">
      <c r="A2660" s="35" t="s">
        <v>2098</v>
      </c>
      <c r="B2660" s="36">
        <v>102979</v>
      </c>
      <c r="C2660" s="30" t="s">
        <v>2781</v>
      </c>
      <c r="D2660" s="36" t="s">
        <v>64</v>
      </c>
      <c r="E2660" s="115">
        <v>0</v>
      </c>
    </row>
    <row r="2661" spans="1:5" x14ac:dyDescent="0.25">
      <c r="A2661" s="35" t="s">
        <v>2098</v>
      </c>
      <c r="B2661" s="36">
        <v>95217</v>
      </c>
      <c r="C2661" s="30" t="s">
        <v>2782</v>
      </c>
      <c r="D2661" s="36" t="s">
        <v>64</v>
      </c>
      <c r="E2661" s="115">
        <v>0.53</v>
      </c>
    </row>
    <row r="2662" spans="1:5" x14ac:dyDescent="0.25">
      <c r="A2662" s="35" t="s">
        <v>2098</v>
      </c>
      <c r="B2662" s="36">
        <v>89130</v>
      </c>
      <c r="C2662" s="30" t="s">
        <v>2783</v>
      </c>
      <c r="D2662" s="36" t="s">
        <v>64</v>
      </c>
      <c r="E2662" s="115">
        <v>62.89</v>
      </c>
    </row>
    <row r="2663" spans="1:5" x14ac:dyDescent="0.25">
      <c r="A2663" s="35" t="s">
        <v>2098</v>
      </c>
      <c r="B2663" s="36">
        <v>89131</v>
      </c>
      <c r="C2663" s="30" t="s">
        <v>2784</v>
      </c>
      <c r="D2663" s="36" t="s">
        <v>64</v>
      </c>
      <c r="E2663" s="115">
        <v>16.62</v>
      </c>
    </row>
    <row r="2664" spans="1:5" x14ac:dyDescent="0.25">
      <c r="A2664" s="35" t="s">
        <v>2098</v>
      </c>
      <c r="B2664" s="36">
        <v>53861</v>
      </c>
      <c r="C2664" s="30" t="s">
        <v>2785</v>
      </c>
      <c r="D2664" s="36" t="s">
        <v>64</v>
      </c>
      <c r="E2664" s="115">
        <v>78.62</v>
      </c>
    </row>
    <row r="2665" spans="1:5" x14ac:dyDescent="0.25">
      <c r="A2665" s="35" t="s">
        <v>2098</v>
      </c>
      <c r="B2665" s="36">
        <v>5787</v>
      </c>
      <c r="C2665" s="30" t="s">
        <v>2786</v>
      </c>
      <c r="D2665" s="36" t="s">
        <v>64</v>
      </c>
      <c r="E2665" s="115">
        <v>76.790000000000006</v>
      </c>
    </row>
    <row r="2666" spans="1:5" x14ac:dyDescent="0.25">
      <c r="A2666" s="35" t="s">
        <v>2098</v>
      </c>
      <c r="B2666" s="36">
        <v>89128</v>
      </c>
      <c r="C2666" s="30" t="s">
        <v>2787</v>
      </c>
      <c r="D2666" s="36" t="s">
        <v>64</v>
      </c>
      <c r="E2666" s="115">
        <v>45.36</v>
      </c>
    </row>
    <row r="2667" spans="1:5" x14ac:dyDescent="0.25">
      <c r="A2667" s="35" t="s">
        <v>2098</v>
      </c>
      <c r="B2667" s="36">
        <v>89129</v>
      </c>
      <c r="C2667" s="30" t="s">
        <v>2788</v>
      </c>
      <c r="D2667" s="36" t="s">
        <v>64</v>
      </c>
      <c r="E2667" s="115">
        <v>11.98</v>
      </c>
    </row>
    <row r="2668" spans="1:5" x14ac:dyDescent="0.25">
      <c r="A2668" s="35" t="s">
        <v>2098</v>
      </c>
      <c r="B2668" s="36">
        <v>53857</v>
      </c>
      <c r="C2668" s="30" t="s">
        <v>2789</v>
      </c>
      <c r="D2668" s="36" t="s">
        <v>64</v>
      </c>
      <c r="E2668" s="115">
        <v>56.7</v>
      </c>
    </row>
    <row r="2669" spans="1:5" x14ac:dyDescent="0.25">
      <c r="A2669" s="35" t="s">
        <v>2098</v>
      </c>
      <c r="B2669" s="36">
        <v>53858</v>
      </c>
      <c r="C2669" s="30" t="s">
        <v>2790</v>
      </c>
      <c r="D2669" s="36" t="s">
        <v>64</v>
      </c>
      <c r="E2669" s="115">
        <v>49.88</v>
      </c>
    </row>
    <row r="2670" spans="1:5" x14ac:dyDescent="0.25">
      <c r="A2670" s="35" t="s">
        <v>2098</v>
      </c>
      <c r="B2670" s="36">
        <v>102888</v>
      </c>
      <c r="C2670" s="30" t="s">
        <v>2791</v>
      </c>
      <c r="D2670" s="36" t="s">
        <v>64</v>
      </c>
      <c r="E2670" s="115">
        <v>0</v>
      </c>
    </row>
    <row r="2671" spans="1:5" x14ac:dyDescent="0.25">
      <c r="A2671" s="35" t="s">
        <v>2098</v>
      </c>
      <c r="B2671" s="36">
        <v>102889</v>
      </c>
      <c r="C2671" s="30" t="s">
        <v>2792</v>
      </c>
      <c r="D2671" s="36" t="s">
        <v>64</v>
      </c>
      <c r="E2671" s="115">
        <v>0</v>
      </c>
    </row>
    <row r="2672" spans="1:5" x14ac:dyDescent="0.25">
      <c r="A2672" s="35" t="s">
        <v>2098</v>
      </c>
      <c r="B2672" s="36">
        <v>102890</v>
      </c>
      <c r="C2672" s="30" t="s">
        <v>2793</v>
      </c>
      <c r="D2672" s="36" t="s">
        <v>64</v>
      </c>
      <c r="E2672" s="115">
        <v>0</v>
      </c>
    </row>
    <row r="2673" spans="1:5" x14ac:dyDescent="0.25">
      <c r="A2673" s="35" t="s">
        <v>2098</v>
      </c>
      <c r="B2673" s="36">
        <v>102891</v>
      </c>
      <c r="C2673" s="30" t="s">
        <v>2794</v>
      </c>
      <c r="D2673" s="36" t="s">
        <v>64</v>
      </c>
      <c r="E2673" s="115">
        <v>1.08</v>
      </c>
    </row>
    <row r="2674" spans="1:5" x14ac:dyDescent="0.25">
      <c r="A2674" s="35" t="s">
        <v>2098</v>
      </c>
      <c r="B2674" s="36">
        <v>89246</v>
      </c>
      <c r="C2674" s="30" t="s">
        <v>2795</v>
      </c>
      <c r="D2674" s="36" t="s">
        <v>64</v>
      </c>
      <c r="E2674" s="115">
        <v>249.53</v>
      </c>
    </row>
    <row r="2675" spans="1:5" x14ac:dyDescent="0.25">
      <c r="A2675" s="35" t="s">
        <v>2098</v>
      </c>
      <c r="B2675" s="36">
        <v>89247</v>
      </c>
      <c r="C2675" s="30" t="s">
        <v>2796</v>
      </c>
      <c r="D2675" s="36" t="s">
        <v>64</v>
      </c>
      <c r="E2675" s="115">
        <v>76.41</v>
      </c>
    </row>
    <row r="2676" spans="1:5" x14ac:dyDescent="0.25">
      <c r="A2676" s="35" t="s">
        <v>2098</v>
      </c>
      <c r="B2676" s="36">
        <v>89248</v>
      </c>
      <c r="C2676" s="30" t="s">
        <v>2797</v>
      </c>
      <c r="D2676" s="36" t="s">
        <v>64</v>
      </c>
      <c r="E2676" s="115">
        <v>445.1</v>
      </c>
    </row>
    <row r="2677" spans="1:5" x14ac:dyDescent="0.25">
      <c r="A2677" s="35" t="s">
        <v>2098</v>
      </c>
      <c r="B2677" s="36">
        <v>89249</v>
      </c>
      <c r="C2677" s="30" t="s">
        <v>2798</v>
      </c>
      <c r="D2677" s="36" t="s">
        <v>64</v>
      </c>
      <c r="E2677" s="115">
        <v>411.12</v>
      </c>
    </row>
    <row r="2678" spans="1:5" x14ac:dyDescent="0.25">
      <c r="A2678" s="35" t="s">
        <v>2098</v>
      </c>
      <c r="B2678" s="36">
        <v>102954</v>
      </c>
      <c r="C2678" s="30" t="s">
        <v>2799</v>
      </c>
      <c r="D2678" s="36" t="s">
        <v>64</v>
      </c>
      <c r="E2678" s="115">
        <v>0</v>
      </c>
    </row>
    <row r="2679" spans="1:5" x14ac:dyDescent="0.25">
      <c r="A2679" s="35" t="s">
        <v>2098</v>
      </c>
      <c r="B2679" s="36">
        <v>104727</v>
      </c>
      <c r="C2679" s="30" t="s">
        <v>2800</v>
      </c>
      <c r="D2679" s="36" t="s">
        <v>64</v>
      </c>
      <c r="E2679" s="115">
        <v>0</v>
      </c>
    </row>
    <row r="2680" spans="1:5" x14ac:dyDescent="0.25">
      <c r="A2680" s="35" t="s">
        <v>2098</v>
      </c>
      <c r="B2680" s="36">
        <v>102956</v>
      </c>
      <c r="C2680" s="30" t="s">
        <v>2801</v>
      </c>
      <c r="D2680" s="36" t="s">
        <v>64</v>
      </c>
      <c r="E2680" s="115">
        <v>0</v>
      </c>
    </row>
    <row r="2681" spans="1:5" x14ac:dyDescent="0.25">
      <c r="A2681" s="35" t="s">
        <v>2098</v>
      </c>
      <c r="B2681" s="36">
        <v>102957</v>
      </c>
      <c r="C2681" s="30" t="s">
        <v>2802</v>
      </c>
      <c r="D2681" s="36" t="s">
        <v>64</v>
      </c>
      <c r="E2681" s="115">
        <v>42.9</v>
      </c>
    </row>
    <row r="2682" spans="1:5" x14ac:dyDescent="0.25">
      <c r="A2682" s="35" t="s">
        <v>2098</v>
      </c>
      <c r="B2682" s="36">
        <v>88859</v>
      </c>
      <c r="C2682" s="30" t="s">
        <v>2803</v>
      </c>
      <c r="D2682" s="36" t="s">
        <v>64</v>
      </c>
      <c r="E2682" s="115">
        <v>21.94</v>
      </c>
    </row>
    <row r="2683" spans="1:5" x14ac:dyDescent="0.25">
      <c r="A2683" s="35" t="s">
        <v>2098</v>
      </c>
      <c r="B2683" s="36">
        <v>88860</v>
      </c>
      <c r="C2683" s="30" t="s">
        <v>2804</v>
      </c>
      <c r="D2683" s="36" t="s">
        <v>64</v>
      </c>
      <c r="E2683" s="115">
        <v>5.79</v>
      </c>
    </row>
    <row r="2684" spans="1:5" x14ac:dyDescent="0.25">
      <c r="A2684" s="35" t="s">
        <v>2098</v>
      </c>
      <c r="B2684" s="36">
        <v>5667</v>
      </c>
      <c r="C2684" s="30" t="s">
        <v>2805</v>
      </c>
      <c r="D2684" s="36" t="s">
        <v>64</v>
      </c>
      <c r="E2684" s="115">
        <v>27.42</v>
      </c>
    </row>
    <row r="2685" spans="1:5" x14ac:dyDescent="0.25">
      <c r="A2685" s="35" t="s">
        <v>2098</v>
      </c>
      <c r="B2685" s="36">
        <v>5668</v>
      </c>
      <c r="C2685" s="30" t="s">
        <v>2806</v>
      </c>
      <c r="D2685" s="36" t="s">
        <v>64</v>
      </c>
      <c r="E2685" s="115">
        <v>50.01</v>
      </c>
    </row>
    <row r="2686" spans="1:5" x14ac:dyDescent="0.25">
      <c r="A2686" s="35" t="s">
        <v>2098</v>
      </c>
      <c r="B2686" s="36">
        <v>89011</v>
      </c>
      <c r="C2686" s="30" t="s">
        <v>2807</v>
      </c>
      <c r="D2686" s="36" t="s">
        <v>64</v>
      </c>
      <c r="E2686" s="115">
        <v>23.8</v>
      </c>
    </row>
    <row r="2687" spans="1:5" x14ac:dyDescent="0.25">
      <c r="A2687" s="35" t="s">
        <v>2098</v>
      </c>
      <c r="B2687" s="36">
        <v>89012</v>
      </c>
      <c r="C2687" s="30" t="s">
        <v>2808</v>
      </c>
      <c r="D2687" s="36" t="s">
        <v>64</v>
      </c>
      <c r="E2687" s="115">
        <v>6.29</v>
      </c>
    </row>
    <row r="2688" spans="1:5" x14ac:dyDescent="0.25">
      <c r="A2688" s="35" t="s">
        <v>2098</v>
      </c>
      <c r="B2688" s="36">
        <v>5735</v>
      </c>
      <c r="C2688" s="30" t="s">
        <v>2809</v>
      </c>
      <c r="D2688" s="36" t="s">
        <v>64</v>
      </c>
      <c r="E2688" s="115">
        <v>29.75</v>
      </c>
    </row>
    <row r="2689" spans="1:5" x14ac:dyDescent="0.25">
      <c r="A2689" s="35" t="s">
        <v>2098</v>
      </c>
      <c r="B2689" s="36">
        <v>5736</v>
      </c>
      <c r="C2689" s="30" t="s">
        <v>2810</v>
      </c>
      <c r="D2689" s="36" t="s">
        <v>64</v>
      </c>
      <c r="E2689" s="115">
        <v>45.57</v>
      </c>
    </row>
    <row r="2690" spans="1:5" x14ac:dyDescent="0.25">
      <c r="A2690" s="35" t="s">
        <v>2098</v>
      </c>
      <c r="B2690" s="36">
        <v>88857</v>
      </c>
      <c r="C2690" s="30" t="s">
        <v>2811</v>
      </c>
      <c r="D2690" s="36" t="s">
        <v>64</v>
      </c>
      <c r="E2690" s="115">
        <v>24.67</v>
      </c>
    </row>
    <row r="2691" spans="1:5" x14ac:dyDescent="0.25">
      <c r="A2691" s="35" t="s">
        <v>2098</v>
      </c>
      <c r="B2691" s="36">
        <v>88858</v>
      </c>
      <c r="C2691" s="30" t="s">
        <v>2812</v>
      </c>
      <c r="D2691" s="36" t="s">
        <v>64</v>
      </c>
      <c r="E2691" s="115">
        <v>6.52</v>
      </c>
    </row>
    <row r="2692" spans="1:5" x14ac:dyDescent="0.25">
      <c r="A2692" s="35" t="s">
        <v>2098</v>
      </c>
      <c r="B2692" s="36">
        <v>5664</v>
      </c>
      <c r="C2692" s="30" t="s">
        <v>2813</v>
      </c>
      <c r="D2692" s="36" t="s">
        <v>64</v>
      </c>
      <c r="E2692" s="115">
        <v>30.83</v>
      </c>
    </row>
    <row r="2693" spans="1:5" x14ac:dyDescent="0.25">
      <c r="A2693" s="35" t="s">
        <v>2098</v>
      </c>
      <c r="B2693" s="36">
        <v>53786</v>
      </c>
      <c r="C2693" s="30" t="s">
        <v>2814</v>
      </c>
      <c r="D2693" s="36" t="s">
        <v>64</v>
      </c>
      <c r="E2693" s="115">
        <v>55.7</v>
      </c>
    </row>
    <row r="2694" spans="1:5" x14ac:dyDescent="0.25">
      <c r="A2694" s="35" t="s">
        <v>2098</v>
      </c>
      <c r="B2694" s="36">
        <v>7038</v>
      </c>
      <c r="C2694" s="30" t="s">
        <v>2815</v>
      </c>
      <c r="D2694" s="36" t="s">
        <v>64</v>
      </c>
      <c r="E2694" s="115">
        <v>47.43</v>
      </c>
    </row>
    <row r="2695" spans="1:5" x14ac:dyDescent="0.25">
      <c r="A2695" s="35" t="s">
        <v>2098</v>
      </c>
      <c r="B2695" s="36">
        <v>7039</v>
      </c>
      <c r="C2695" s="30" t="s">
        <v>2816</v>
      </c>
      <c r="D2695" s="36" t="s">
        <v>64</v>
      </c>
      <c r="E2695" s="115">
        <v>12.72</v>
      </c>
    </row>
    <row r="2696" spans="1:5" x14ac:dyDescent="0.25">
      <c r="A2696" s="35" t="s">
        <v>2098</v>
      </c>
      <c r="B2696" s="36">
        <v>7040</v>
      </c>
      <c r="C2696" s="30" t="s">
        <v>2817</v>
      </c>
      <c r="D2696" s="36" t="s">
        <v>64</v>
      </c>
      <c r="E2696" s="115">
        <v>59.36</v>
      </c>
    </row>
    <row r="2697" spans="1:5" x14ac:dyDescent="0.25">
      <c r="A2697" s="35" t="s">
        <v>2098</v>
      </c>
      <c r="B2697" s="36">
        <v>55263</v>
      </c>
      <c r="C2697" s="30" t="s">
        <v>2818</v>
      </c>
      <c r="D2697" s="36" t="s">
        <v>64</v>
      </c>
      <c r="E2697" s="115">
        <v>70.319999999999993</v>
      </c>
    </row>
    <row r="2698" spans="1:5" x14ac:dyDescent="0.25">
      <c r="A2698" s="35" t="s">
        <v>2098</v>
      </c>
      <c r="B2698" s="36">
        <v>96460</v>
      </c>
      <c r="C2698" s="30" t="s">
        <v>2819</v>
      </c>
      <c r="D2698" s="36" t="s">
        <v>64</v>
      </c>
      <c r="E2698" s="115">
        <v>50.35</v>
      </c>
    </row>
    <row r="2699" spans="1:5" x14ac:dyDescent="0.25">
      <c r="A2699" s="35" t="s">
        <v>2098</v>
      </c>
      <c r="B2699" s="36">
        <v>96459</v>
      </c>
      <c r="C2699" s="30" t="s">
        <v>2820</v>
      </c>
      <c r="D2699" s="36" t="s">
        <v>64</v>
      </c>
      <c r="E2699" s="115">
        <v>13.5</v>
      </c>
    </row>
    <row r="2700" spans="1:5" x14ac:dyDescent="0.25">
      <c r="A2700" s="35" t="s">
        <v>2098</v>
      </c>
      <c r="B2700" s="36">
        <v>96458</v>
      </c>
      <c r="C2700" s="30" t="s">
        <v>2821</v>
      </c>
      <c r="D2700" s="36" t="s">
        <v>64</v>
      </c>
      <c r="E2700" s="115">
        <v>63.01</v>
      </c>
    </row>
    <row r="2701" spans="1:5" x14ac:dyDescent="0.25">
      <c r="A2701" s="35" t="s">
        <v>2098</v>
      </c>
      <c r="B2701" s="36">
        <v>96457</v>
      </c>
      <c r="C2701" s="30" t="s">
        <v>2822</v>
      </c>
      <c r="D2701" s="36" t="s">
        <v>64</v>
      </c>
      <c r="E2701" s="115">
        <v>69.67</v>
      </c>
    </row>
    <row r="2702" spans="1:5" x14ac:dyDescent="0.25">
      <c r="A2702" s="35" t="s">
        <v>2098</v>
      </c>
      <c r="B2702" s="36">
        <v>7051</v>
      </c>
      <c r="C2702" s="30" t="s">
        <v>2823</v>
      </c>
      <c r="D2702" s="36" t="s">
        <v>64</v>
      </c>
      <c r="E2702" s="115">
        <v>42.07</v>
      </c>
    </row>
    <row r="2703" spans="1:5" x14ac:dyDescent="0.25">
      <c r="A2703" s="35" t="s">
        <v>2098</v>
      </c>
      <c r="B2703" s="36">
        <v>7052</v>
      </c>
      <c r="C2703" s="30" t="s">
        <v>2824</v>
      </c>
      <c r="D2703" s="36" t="s">
        <v>64</v>
      </c>
      <c r="E2703" s="115">
        <v>11.36</v>
      </c>
    </row>
    <row r="2704" spans="1:5" x14ac:dyDescent="0.25">
      <c r="A2704" s="35" t="s">
        <v>2098</v>
      </c>
      <c r="B2704" s="36">
        <v>7053</v>
      </c>
      <c r="C2704" s="30" t="s">
        <v>2825</v>
      </c>
      <c r="D2704" s="36" t="s">
        <v>64</v>
      </c>
      <c r="E2704" s="115">
        <v>52.65</v>
      </c>
    </row>
    <row r="2705" spans="1:5" x14ac:dyDescent="0.25">
      <c r="A2705" s="35" t="s">
        <v>2098</v>
      </c>
      <c r="B2705" s="36">
        <v>7054</v>
      </c>
      <c r="C2705" s="30" t="s">
        <v>2826</v>
      </c>
      <c r="D2705" s="36" t="s">
        <v>64</v>
      </c>
      <c r="E2705" s="115">
        <v>97.42</v>
      </c>
    </row>
    <row r="2706" spans="1:5" x14ac:dyDescent="0.25">
      <c r="A2706" s="35" t="s">
        <v>2098</v>
      </c>
      <c r="B2706" s="36">
        <v>95627</v>
      </c>
      <c r="C2706" s="30" t="s">
        <v>2827</v>
      </c>
      <c r="D2706" s="36" t="s">
        <v>64</v>
      </c>
      <c r="E2706" s="115">
        <v>45.4</v>
      </c>
    </row>
    <row r="2707" spans="1:5" x14ac:dyDescent="0.25">
      <c r="A2707" s="35" t="s">
        <v>2098</v>
      </c>
      <c r="B2707" s="36">
        <v>95628</v>
      </c>
      <c r="C2707" s="30" t="s">
        <v>2828</v>
      </c>
      <c r="D2707" s="36" t="s">
        <v>64</v>
      </c>
      <c r="E2707" s="115">
        <v>12.18</v>
      </c>
    </row>
    <row r="2708" spans="1:5" x14ac:dyDescent="0.25">
      <c r="A2708" s="35" t="s">
        <v>2098</v>
      </c>
      <c r="B2708" s="36">
        <v>95629</v>
      </c>
      <c r="C2708" s="30" t="s">
        <v>2829</v>
      </c>
      <c r="D2708" s="36" t="s">
        <v>64</v>
      </c>
      <c r="E2708" s="115">
        <v>56.81</v>
      </c>
    </row>
    <row r="2709" spans="1:5" x14ac:dyDescent="0.25">
      <c r="A2709" s="35" t="s">
        <v>2098</v>
      </c>
      <c r="B2709" s="36">
        <v>95630</v>
      </c>
      <c r="C2709" s="30" t="s">
        <v>2830</v>
      </c>
      <c r="D2709" s="36" t="s">
        <v>64</v>
      </c>
      <c r="E2709" s="115">
        <v>97.42</v>
      </c>
    </row>
    <row r="2710" spans="1:5" x14ac:dyDescent="0.25">
      <c r="A2710" s="35" t="s">
        <v>2098</v>
      </c>
      <c r="B2710" s="36">
        <v>89210</v>
      </c>
      <c r="C2710" s="30" t="s">
        <v>2831</v>
      </c>
      <c r="D2710" s="36" t="s">
        <v>64</v>
      </c>
      <c r="E2710" s="115">
        <v>30.35</v>
      </c>
    </row>
    <row r="2711" spans="1:5" x14ac:dyDescent="0.25">
      <c r="A2711" s="35" t="s">
        <v>2098</v>
      </c>
      <c r="B2711" s="36">
        <v>89211</v>
      </c>
      <c r="C2711" s="30" t="s">
        <v>2832</v>
      </c>
      <c r="D2711" s="36" t="s">
        <v>64</v>
      </c>
      <c r="E2711" s="115">
        <v>8.14</v>
      </c>
    </row>
    <row r="2712" spans="1:5" x14ac:dyDescent="0.25">
      <c r="A2712" s="35" t="s">
        <v>2098</v>
      </c>
      <c r="B2712" s="36">
        <v>5674</v>
      </c>
      <c r="C2712" s="30" t="s">
        <v>2833</v>
      </c>
      <c r="D2712" s="36" t="s">
        <v>64</v>
      </c>
      <c r="E2712" s="115">
        <v>37.979999999999997</v>
      </c>
    </row>
    <row r="2713" spans="1:5" x14ac:dyDescent="0.25">
      <c r="A2713" s="35" t="s">
        <v>2098</v>
      </c>
      <c r="B2713" s="36">
        <v>53788</v>
      </c>
      <c r="C2713" s="30" t="s">
        <v>2834</v>
      </c>
      <c r="D2713" s="36" t="s">
        <v>64</v>
      </c>
      <c r="E2713" s="115">
        <v>62.36</v>
      </c>
    </row>
    <row r="2714" spans="1:5" x14ac:dyDescent="0.25">
      <c r="A2714" s="35" t="s">
        <v>2098</v>
      </c>
      <c r="B2714" s="36">
        <v>73309</v>
      </c>
      <c r="C2714" s="30" t="s">
        <v>2835</v>
      </c>
      <c r="D2714" s="36" t="s">
        <v>64</v>
      </c>
      <c r="E2714" s="115">
        <v>31.55</v>
      </c>
    </row>
    <row r="2715" spans="1:5" x14ac:dyDescent="0.25">
      <c r="A2715" s="35" t="s">
        <v>2098</v>
      </c>
      <c r="B2715" s="36">
        <v>73313</v>
      </c>
      <c r="C2715" s="30" t="s">
        <v>2836</v>
      </c>
      <c r="D2715" s="36" t="s">
        <v>64</v>
      </c>
      <c r="E2715" s="115">
        <v>8.52</v>
      </c>
    </row>
    <row r="2716" spans="1:5" x14ac:dyDescent="0.25">
      <c r="A2716" s="35" t="s">
        <v>2098</v>
      </c>
      <c r="B2716" s="36">
        <v>5089</v>
      </c>
      <c r="C2716" s="30" t="s">
        <v>2837</v>
      </c>
      <c r="D2716" s="36" t="s">
        <v>64</v>
      </c>
      <c r="E2716" s="115">
        <v>39.49</v>
      </c>
    </row>
    <row r="2717" spans="1:5" x14ac:dyDescent="0.25">
      <c r="A2717" s="35" t="s">
        <v>2098</v>
      </c>
      <c r="B2717" s="36">
        <v>73315</v>
      </c>
      <c r="C2717" s="30" t="s">
        <v>2838</v>
      </c>
      <c r="D2717" s="36" t="s">
        <v>64</v>
      </c>
      <c r="E2717" s="115">
        <v>62.36</v>
      </c>
    </row>
    <row r="2718" spans="1:5" x14ac:dyDescent="0.25">
      <c r="A2718" s="35" t="s">
        <v>2098</v>
      </c>
      <c r="B2718" s="36">
        <v>5738</v>
      </c>
      <c r="C2718" s="30" t="s">
        <v>2839</v>
      </c>
      <c r="D2718" s="36" t="s">
        <v>64</v>
      </c>
      <c r="E2718" s="115">
        <v>41.47</v>
      </c>
    </row>
    <row r="2719" spans="1:5" x14ac:dyDescent="0.25">
      <c r="A2719" s="35" t="s">
        <v>2098</v>
      </c>
      <c r="B2719" s="36">
        <v>93239</v>
      </c>
      <c r="C2719" s="30" t="s">
        <v>2840</v>
      </c>
      <c r="D2719" s="36" t="s">
        <v>64</v>
      </c>
      <c r="E2719" s="115">
        <v>11.12</v>
      </c>
    </row>
    <row r="2720" spans="1:5" x14ac:dyDescent="0.25">
      <c r="A2720" s="35" t="s">
        <v>2098</v>
      </c>
      <c r="B2720" s="36">
        <v>5739</v>
      </c>
      <c r="C2720" s="30" t="s">
        <v>2841</v>
      </c>
      <c r="D2720" s="36" t="s">
        <v>64</v>
      </c>
      <c r="E2720" s="115">
        <v>51.9</v>
      </c>
    </row>
    <row r="2721" spans="1:5" x14ac:dyDescent="0.25">
      <c r="A2721" s="35" t="s">
        <v>2098</v>
      </c>
      <c r="B2721" s="36">
        <v>93240</v>
      </c>
      <c r="C2721" s="30" t="s">
        <v>2842</v>
      </c>
      <c r="D2721" s="36" t="s">
        <v>64</v>
      </c>
      <c r="E2721" s="115">
        <v>13.06</v>
      </c>
    </row>
    <row r="2722" spans="1:5" x14ac:dyDescent="0.25">
      <c r="A2722" s="35" t="s">
        <v>2098</v>
      </c>
      <c r="B2722" s="36">
        <v>53818</v>
      </c>
      <c r="C2722" s="30" t="s">
        <v>2843</v>
      </c>
      <c r="D2722" s="36" t="s">
        <v>64</v>
      </c>
      <c r="E2722" s="115">
        <v>9.16</v>
      </c>
    </row>
    <row r="2723" spans="1:5" x14ac:dyDescent="0.25">
      <c r="A2723" s="35" t="s">
        <v>2098</v>
      </c>
      <c r="B2723" s="36">
        <v>93238</v>
      </c>
      <c r="C2723" s="30" t="s">
        <v>2844</v>
      </c>
      <c r="D2723" s="36" t="s">
        <v>64</v>
      </c>
      <c r="E2723" s="115">
        <v>2.4500000000000002</v>
      </c>
    </row>
    <row r="2724" spans="1:5" x14ac:dyDescent="0.25">
      <c r="A2724" s="35" t="s">
        <v>2098</v>
      </c>
      <c r="B2724" s="36">
        <v>5727</v>
      </c>
      <c r="C2724" s="30" t="s">
        <v>2845</v>
      </c>
      <c r="D2724" s="36" t="s">
        <v>64</v>
      </c>
      <c r="E2724" s="115">
        <v>11.46</v>
      </c>
    </row>
    <row r="2725" spans="1:5" x14ac:dyDescent="0.25">
      <c r="A2725" s="35" t="s">
        <v>2098</v>
      </c>
      <c r="B2725" s="36">
        <v>89280</v>
      </c>
      <c r="C2725" s="30" t="s">
        <v>2846</v>
      </c>
      <c r="D2725" s="36" t="s">
        <v>64</v>
      </c>
      <c r="E2725" s="115">
        <v>37.270000000000003</v>
      </c>
    </row>
    <row r="2726" spans="1:5" x14ac:dyDescent="0.25">
      <c r="A2726" s="35" t="s">
        <v>2098</v>
      </c>
      <c r="B2726" s="36">
        <v>89281</v>
      </c>
      <c r="C2726" s="30" t="s">
        <v>2847</v>
      </c>
      <c r="D2726" s="36" t="s">
        <v>64</v>
      </c>
      <c r="E2726" s="115">
        <v>9.99</v>
      </c>
    </row>
    <row r="2727" spans="1:5" x14ac:dyDescent="0.25">
      <c r="A2727" s="35" t="s">
        <v>2098</v>
      </c>
      <c r="B2727" s="36">
        <v>5729</v>
      </c>
      <c r="C2727" s="30" t="s">
        <v>2848</v>
      </c>
      <c r="D2727" s="36" t="s">
        <v>64</v>
      </c>
      <c r="E2727" s="115">
        <v>46.64</v>
      </c>
    </row>
    <row r="2728" spans="1:5" x14ac:dyDescent="0.25">
      <c r="A2728" s="35" t="s">
        <v>2098</v>
      </c>
      <c r="B2728" s="36">
        <v>5730</v>
      </c>
      <c r="C2728" s="30" t="s">
        <v>2849</v>
      </c>
      <c r="D2728" s="36" t="s">
        <v>64</v>
      </c>
      <c r="E2728" s="115">
        <v>44.59</v>
      </c>
    </row>
    <row r="2729" spans="1:5" x14ac:dyDescent="0.25">
      <c r="A2729" s="35" t="s">
        <v>2098</v>
      </c>
      <c r="B2729" s="36">
        <v>95266</v>
      </c>
      <c r="C2729" s="30" t="s">
        <v>2850</v>
      </c>
      <c r="D2729" s="36" t="s">
        <v>64</v>
      </c>
      <c r="E2729" s="115">
        <v>0.55000000000000004</v>
      </c>
    </row>
    <row r="2730" spans="1:5" x14ac:dyDescent="0.25">
      <c r="A2730" s="35" t="s">
        <v>2098</v>
      </c>
      <c r="B2730" s="36">
        <v>95267</v>
      </c>
      <c r="C2730" s="30" t="s">
        <v>2851</v>
      </c>
      <c r="D2730" s="36" t="s">
        <v>64</v>
      </c>
      <c r="E2730" s="115">
        <v>0.11</v>
      </c>
    </row>
    <row r="2731" spans="1:5" x14ac:dyDescent="0.25">
      <c r="A2731" s="35" t="s">
        <v>2098</v>
      </c>
      <c r="B2731" s="36">
        <v>95268</v>
      </c>
      <c r="C2731" s="30" t="s">
        <v>2852</v>
      </c>
      <c r="D2731" s="36" t="s">
        <v>64</v>
      </c>
      <c r="E2731" s="115">
        <v>0.53</v>
      </c>
    </row>
    <row r="2732" spans="1:5" x14ac:dyDescent="0.25">
      <c r="A2732" s="35" t="s">
        <v>2098</v>
      </c>
      <c r="B2732" s="36">
        <v>95269</v>
      </c>
      <c r="C2732" s="30" t="s">
        <v>2853</v>
      </c>
      <c r="D2732" s="36" t="s">
        <v>64</v>
      </c>
      <c r="E2732" s="115">
        <v>9.6999999999999993</v>
      </c>
    </row>
    <row r="2733" spans="1:5" x14ac:dyDescent="0.25">
      <c r="A2733" s="35" t="s">
        <v>2098</v>
      </c>
      <c r="B2733" s="36">
        <v>91688</v>
      </c>
      <c r="C2733" s="30" t="s">
        <v>2854</v>
      </c>
      <c r="D2733" s="36" t="s">
        <v>64</v>
      </c>
      <c r="E2733" s="115">
        <v>0.11</v>
      </c>
    </row>
    <row r="2734" spans="1:5" x14ac:dyDescent="0.25">
      <c r="A2734" s="35" t="s">
        <v>2098</v>
      </c>
      <c r="B2734" s="36">
        <v>91689</v>
      </c>
      <c r="C2734" s="30" t="s">
        <v>2855</v>
      </c>
      <c r="D2734" s="36" t="s">
        <v>64</v>
      </c>
      <c r="E2734" s="115">
        <v>0.02</v>
      </c>
    </row>
    <row r="2735" spans="1:5" x14ac:dyDescent="0.25">
      <c r="A2735" s="35" t="s">
        <v>2098</v>
      </c>
      <c r="B2735" s="36">
        <v>91690</v>
      </c>
      <c r="C2735" s="30" t="s">
        <v>2856</v>
      </c>
      <c r="D2735" s="36" t="s">
        <v>64</v>
      </c>
      <c r="E2735" s="115">
        <v>7.0000000000000007E-2</v>
      </c>
    </row>
    <row r="2736" spans="1:5" x14ac:dyDescent="0.25">
      <c r="A2736" s="35" t="s">
        <v>2098</v>
      </c>
      <c r="B2736" s="36">
        <v>91691</v>
      </c>
      <c r="C2736" s="30" t="s">
        <v>2857</v>
      </c>
      <c r="D2736" s="36" t="s">
        <v>64</v>
      </c>
      <c r="E2736" s="115">
        <v>1.1499999999999999</v>
      </c>
    </row>
    <row r="2737" spans="1:5" x14ac:dyDescent="0.25">
      <c r="A2737" s="35" t="s">
        <v>2098</v>
      </c>
      <c r="B2737" s="36">
        <v>102924</v>
      </c>
      <c r="C2737" s="30" t="s">
        <v>2858</v>
      </c>
      <c r="D2737" s="36" t="s">
        <v>64</v>
      </c>
      <c r="E2737" s="115">
        <v>0</v>
      </c>
    </row>
    <row r="2738" spans="1:5" x14ac:dyDescent="0.25">
      <c r="A2738" s="35" t="s">
        <v>2098</v>
      </c>
      <c r="B2738" s="36">
        <v>102925</v>
      </c>
      <c r="C2738" s="30" t="s">
        <v>2859</v>
      </c>
      <c r="D2738" s="36" t="s">
        <v>64</v>
      </c>
      <c r="E2738" s="115">
        <v>0</v>
      </c>
    </row>
    <row r="2739" spans="1:5" x14ac:dyDescent="0.25">
      <c r="A2739" s="35" t="s">
        <v>2098</v>
      </c>
      <c r="B2739" s="36">
        <v>102926</v>
      </c>
      <c r="C2739" s="30" t="s">
        <v>2860</v>
      </c>
      <c r="D2739" s="36" t="s">
        <v>64</v>
      </c>
      <c r="E2739" s="115">
        <v>0</v>
      </c>
    </row>
    <row r="2740" spans="1:5" x14ac:dyDescent="0.25">
      <c r="A2740" s="35" t="s">
        <v>2098</v>
      </c>
      <c r="B2740" s="36">
        <v>102927</v>
      </c>
      <c r="C2740" s="30" t="s">
        <v>2861</v>
      </c>
      <c r="D2740" s="36" t="s">
        <v>64</v>
      </c>
      <c r="E2740" s="115">
        <v>0.79</v>
      </c>
    </row>
    <row r="2741" spans="1:5" x14ac:dyDescent="0.25">
      <c r="A2741" s="35" t="s">
        <v>2098</v>
      </c>
      <c r="B2741" s="36">
        <v>95136</v>
      </c>
      <c r="C2741" s="30" t="s">
        <v>2862</v>
      </c>
      <c r="D2741" s="36" t="s">
        <v>64</v>
      </c>
      <c r="E2741" s="115">
        <v>0.03</v>
      </c>
    </row>
    <row r="2742" spans="1:5" x14ac:dyDescent="0.25">
      <c r="A2742" s="35" t="s">
        <v>2098</v>
      </c>
      <c r="B2742" s="36">
        <v>95137</v>
      </c>
      <c r="C2742" s="30" t="s">
        <v>2863</v>
      </c>
      <c r="D2742" s="36" t="s">
        <v>64</v>
      </c>
      <c r="E2742" s="115">
        <v>0.01</v>
      </c>
    </row>
    <row r="2743" spans="1:5" x14ac:dyDescent="0.25">
      <c r="A2743" s="35" t="s">
        <v>2098</v>
      </c>
      <c r="B2743" s="36">
        <v>95138</v>
      </c>
      <c r="C2743" s="30" t="s">
        <v>2864</v>
      </c>
      <c r="D2743" s="36" t="s">
        <v>64</v>
      </c>
      <c r="E2743" s="115">
        <v>0.02</v>
      </c>
    </row>
    <row r="2744" spans="1:5" x14ac:dyDescent="0.25">
      <c r="A2744" s="35" t="s">
        <v>2098</v>
      </c>
      <c r="B2744" s="36">
        <v>89023</v>
      </c>
      <c r="C2744" s="30" t="s">
        <v>2865</v>
      </c>
      <c r="D2744" s="36" t="s">
        <v>64</v>
      </c>
      <c r="E2744" s="115">
        <v>4.08</v>
      </c>
    </row>
    <row r="2745" spans="1:5" x14ac:dyDescent="0.25">
      <c r="A2745" s="35" t="s">
        <v>2098</v>
      </c>
      <c r="B2745" s="36">
        <v>89024</v>
      </c>
      <c r="C2745" s="30" t="s">
        <v>2866</v>
      </c>
      <c r="D2745" s="36" t="s">
        <v>64</v>
      </c>
      <c r="E2745" s="115">
        <v>1.41</v>
      </c>
    </row>
    <row r="2746" spans="1:5" x14ac:dyDescent="0.25">
      <c r="A2746" s="35" t="s">
        <v>2098</v>
      </c>
      <c r="B2746" s="36">
        <v>89025</v>
      </c>
      <c r="C2746" s="30" t="s">
        <v>2867</v>
      </c>
      <c r="D2746" s="36" t="s">
        <v>64</v>
      </c>
      <c r="E2746" s="115">
        <v>5.0999999999999996</v>
      </c>
    </row>
    <row r="2747" spans="1:5" x14ac:dyDescent="0.25">
      <c r="A2747" s="35" t="s">
        <v>2098</v>
      </c>
      <c r="B2747" s="36">
        <v>89026</v>
      </c>
      <c r="C2747" s="30" t="s">
        <v>2868</v>
      </c>
      <c r="D2747" s="36" t="s">
        <v>64</v>
      </c>
      <c r="E2747" s="115">
        <v>186.59</v>
      </c>
    </row>
    <row r="2748" spans="1:5" x14ac:dyDescent="0.25">
      <c r="A2748" s="35" t="s">
        <v>2098</v>
      </c>
      <c r="B2748" s="36">
        <v>7032</v>
      </c>
      <c r="C2748" s="30" t="s">
        <v>2869</v>
      </c>
      <c r="D2748" s="36" t="s">
        <v>64</v>
      </c>
      <c r="E2748" s="115">
        <v>5.0199999999999996</v>
      </c>
    </row>
    <row r="2749" spans="1:5" x14ac:dyDescent="0.25">
      <c r="A2749" s="35" t="s">
        <v>2098</v>
      </c>
      <c r="B2749" s="36">
        <v>7033</v>
      </c>
      <c r="C2749" s="30" t="s">
        <v>2870</v>
      </c>
      <c r="D2749" s="36" t="s">
        <v>64</v>
      </c>
      <c r="E2749" s="115">
        <v>1.74</v>
      </c>
    </row>
    <row r="2750" spans="1:5" x14ac:dyDescent="0.25">
      <c r="A2750" s="35" t="s">
        <v>2098</v>
      </c>
      <c r="B2750" s="36">
        <v>7034</v>
      </c>
      <c r="C2750" s="30" t="s">
        <v>2871</v>
      </c>
      <c r="D2750" s="36" t="s">
        <v>64</v>
      </c>
      <c r="E2750" s="115">
        <v>6.27</v>
      </c>
    </row>
    <row r="2751" spans="1:5" x14ac:dyDescent="0.25">
      <c r="A2751" s="35" t="s">
        <v>2098</v>
      </c>
      <c r="B2751" s="36">
        <v>7035</v>
      </c>
      <c r="C2751" s="30" t="s">
        <v>2872</v>
      </c>
      <c r="D2751" s="36" t="s">
        <v>64</v>
      </c>
      <c r="E2751" s="115">
        <v>279.89</v>
      </c>
    </row>
    <row r="2752" spans="1:5" x14ac:dyDescent="0.25">
      <c r="A2752" s="35" t="s">
        <v>2098</v>
      </c>
      <c r="B2752" s="36">
        <v>102942</v>
      </c>
      <c r="C2752" s="30" t="s">
        <v>2873</v>
      </c>
      <c r="D2752" s="36" t="s">
        <v>64</v>
      </c>
      <c r="E2752" s="115">
        <v>0</v>
      </c>
    </row>
    <row r="2753" spans="1:5" x14ac:dyDescent="0.25">
      <c r="A2753" s="35" t="s">
        <v>2098</v>
      </c>
      <c r="B2753" s="36">
        <v>102943</v>
      </c>
      <c r="C2753" s="30" t="s">
        <v>2874</v>
      </c>
      <c r="D2753" s="36" t="s">
        <v>64</v>
      </c>
      <c r="E2753" s="115">
        <v>0</v>
      </c>
    </row>
    <row r="2754" spans="1:5" x14ac:dyDescent="0.25">
      <c r="A2754" s="35" t="s">
        <v>2098</v>
      </c>
      <c r="B2754" s="36">
        <v>102944</v>
      </c>
      <c r="C2754" s="30" t="s">
        <v>2875</v>
      </c>
      <c r="D2754" s="36" t="s">
        <v>64</v>
      </c>
      <c r="E2754" s="115">
        <v>0</v>
      </c>
    </row>
    <row r="2755" spans="1:5" x14ac:dyDescent="0.25">
      <c r="A2755" s="35" t="s">
        <v>2098</v>
      </c>
      <c r="B2755" s="36">
        <v>102945</v>
      </c>
      <c r="C2755" s="30" t="s">
        <v>2876</v>
      </c>
      <c r="D2755" s="36" t="s">
        <v>64</v>
      </c>
      <c r="E2755" s="115">
        <v>0.01</v>
      </c>
    </row>
    <row r="2756" spans="1:5" x14ac:dyDescent="0.25">
      <c r="A2756" s="35" t="s">
        <v>2098</v>
      </c>
      <c r="B2756" s="36">
        <v>104087</v>
      </c>
      <c r="C2756" s="30" t="s">
        <v>2877</v>
      </c>
      <c r="D2756" s="36" t="s">
        <v>64</v>
      </c>
      <c r="E2756" s="115">
        <v>0.04</v>
      </c>
    </row>
    <row r="2757" spans="1:5" x14ac:dyDescent="0.25">
      <c r="A2757" s="35" t="s">
        <v>2098</v>
      </c>
      <c r="B2757" s="36">
        <v>104088</v>
      </c>
      <c r="C2757" s="30" t="s">
        <v>2878</v>
      </c>
      <c r="D2757" s="36" t="s">
        <v>64</v>
      </c>
      <c r="E2757" s="115">
        <v>0</v>
      </c>
    </row>
    <row r="2758" spans="1:5" x14ac:dyDescent="0.25">
      <c r="A2758" s="35" t="s">
        <v>2098</v>
      </c>
      <c r="B2758" s="36">
        <v>104089</v>
      </c>
      <c r="C2758" s="30" t="s">
        <v>2879</v>
      </c>
      <c r="D2758" s="36" t="s">
        <v>64</v>
      </c>
      <c r="E2758" s="115">
        <v>0.05</v>
      </c>
    </row>
    <row r="2759" spans="1:5" x14ac:dyDescent="0.25">
      <c r="A2759" s="35" t="s">
        <v>2098</v>
      </c>
      <c r="B2759" s="36">
        <v>104090</v>
      </c>
      <c r="C2759" s="30" t="s">
        <v>2880</v>
      </c>
      <c r="D2759" s="36" t="s">
        <v>64</v>
      </c>
      <c r="E2759" s="115">
        <v>0.56999999999999995</v>
      </c>
    </row>
    <row r="2760" spans="1:5" x14ac:dyDescent="0.25">
      <c r="A2760" s="35" t="s">
        <v>2098</v>
      </c>
      <c r="B2760" s="36">
        <v>104093</v>
      </c>
      <c r="C2760" s="30" t="s">
        <v>2881</v>
      </c>
      <c r="D2760" s="36" t="s">
        <v>64</v>
      </c>
      <c r="E2760" s="115">
        <v>0.05</v>
      </c>
    </row>
    <row r="2761" spans="1:5" x14ac:dyDescent="0.25">
      <c r="A2761" s="35" t="s">
        <v>2098</v>
      </c>
      <c r="B2761" s="36">
        <v>104094</v>
      </c>
      <c r="C2761" s="30" t="s">
        <v>2882</v>
      </c>
      <c r="D2761" s="36" t="s">
        <v>64</v>
      </c>
      <c r="E2761" s="115">
        <v>0.01</v>
      </c>
    </row>
    <row r="2762" spans="1:5" x14ac:dyDescent="0.25">
      <c r="A2762" s="35" t="s">
        <v>2098</v>
      </c>
      <c r="B2762" s="36">
        <v>104095</v>
      </c>
      <c r="C2762" s="30" t="s">
        <v>2883</v>
      </c>
      <c r="D2762" s="36" t="s">
        <v>64</v>
      </c>
      <c r="E2762" s="115">
        <v>0.06</v>
      </c>
    </row>
    <row r="2763" spans="1:5" x14ac:dyDescent="0.25">
      <c r="A2763" s="35" t="s">
        <v>2098</v>
      </c>
      <c r="B2763" s="36">
        <v>104096</v>
      </c>
      <c r="C2763" s="30" t="s">
        <v>2884</v>
      </c>
      <c r="D2763" s="36" t="s">
        <v>64</v>
      </c>
      <c r="E2763" s="115">
        <v>0.79</v>
      </c>
    </row>
    <row r="2764" spans="1:5" x14ac:dyDescent="0.25">
      <c r="A2764" s="35" t="s">
        <v>2098</v>
      </c>
      <c r="B2764" s="36">
        <v>102900</v>
      </c>
      <c r="C2764" s="30" t="s">
        <v>2885</v>
      </c>
      <c r="D2764" s="36" t="s">
        <v>64</v>
      </c>
      <c r="E2764" s="115">
        <v>0</v>
      </c>
    </row>
    <row r="2765" spans="1:5" x14ac:dyDescent="0.25">
      <c r="A2765" s="35" t="s">
        <v>2098</v>
      </c>
      <c r="B2765" s="36">
        <v>102901</v>
      </c>
      <c r="C2765" s="30" t="s">
        <v>2886</v>
      </c>
      <c r="D2765" s="36" t="s">
        <v>64</v>
      </c>
      <c r="E2765" s="115">
        <v>0</v>
      </c>
    </row>
    <row r="2766" spans="1:5" x14ac:dyDescent="0.25">
      <c r="A2766" s="35" t="s">
        <v>2098</v>
      </c>
      <c r="B2766" s="36">
        <v>102902</v>
      </c>
      <c r="C2766" s="30" t="s">
        <v>2887</v>
      </c>
      <c r="D2766" s="36" t="s">
        <v>64</v>
      </c>
      <c r="E2766" s="115">
        <v>0</v>
      </c>
    </row>
    <row r="2767" spans="1:5" x14ac:dyDescent="0.25">
      <c r="A2767" s="35" t="s">
        <v>2098</v>
      </c>
      <c r="B2767" s="36">
        <v>102903</v>
      </c>
      <c r="C2767" s="30" t="s">
        <v>2888</v>
      </c>
      <c r="D2767" s="36" t="s">
        <v>64</v>
      </c>
      <c r="E2767" s="115">
        <v>12.73</v>
      </c>
    </row>
    <row r="2768" spans="1:5" x14ac:dyDescent="0.25">
      <c r="A2768" s="35" t="s">
        <v>2098</v>
      </c>
      <c r="B2768" s="36">
        <v>89029</v>
      </c>
      <c r="C2768" s="30" t="s">
        <v>2889</v>
      </c>
      <c r="D2768" s="36" t="s">
        <v>64</v>
      </c>
      <c r="E2768" s="115">
        <v>31.78</v>
      </c>
    </row>
    <row r="2769" spans="1:5" x14ac:dyDescent="0.25">
      <c r="A2769" s="35" t="s">
        <v>2098</v>
      </c>
      <c r="B2769" s="36">
        <v>89030</v>
      </c>
      <c r="C2769" s="30" t="s">
        <v>2890</v>
      </c>
      <c r="D2769" s="36" t="s">
        <v>64</v>
      </c>
      <c r="E2769" s="115">
        <v>14</v>
      </c>
    </row>
    <row r="2770" spans="1:5" x14ac:dyDescent="0.25">
      <c r="A2770" s="35" t="s">
        <v>2098</v>
      </c>
      <c r="B2770" s="36">
        <v>5724</v>
      </c>
      <c r="C2770" s="30" t="s">
        <v>2891</v>
      </c>
      <c r="D2770" s="36" t="s">
        <v>64</v>
      </c>
      <c r="E2770" s="115">
        <v>56.82</v>
      </c>
    </row>
    <row r="2771" spans="1:5" x14ac:dyDescent="0.25">
      <c r="A2771" s="35" t="s">
        <v>2098</v>
      </c>
      <c r="B2771" s="36">
        <v>53817</v>
      </c>
      <c r="C2771" s="30" t="s">
        <v>2892</v>
      </c>
      <c r="D2771" s="36" t="s">
        <v>64</v>
      </c>
      <c r="E2771" s="115">
        <v>68.17</v>
      </c>
    </row>
    <row r="2772" spans="1:5" x14ac:dyDescent="0.25">
      <c r="A2772" s="35" t="s">
        <v>2098</v>
      </c>
      <c r="B2772" s="36">
        <v>88839</v>
      </c>
      <c r="C2772" s="30" t="s">
        <v>2893</v>
      </c>
      <c r="D2772" s="36" t="s">
        <v>64</v>
      </c>
      <c r="E2772" s="115">
        <v>33.26</v>
      </c>
    </row>
    <row r="2773" spans="1:5" x14ac:dyDescent="0.25">
      <c r="A2773" s="35" t="s">
        <v>2098</v>
      </c>
      <c r="B2773" s="36">
        <v>88840</v>
      </c>
      <c r="C2773" s="30" t="s">
        <v>2894</v>
      </c>
      <c r="D2773" s="36" t="s">
        <v>64</v>
      </c>
      <c r="E2773" s="115">
        <v>14.65</v>
      </c>
    </row>
    <row r="2774" spans="1:5" x14ac:dyDescent="0.25">
      <c r="A2774" s="35" t="s">
        <v>2098</v>
      </c>
      <c r="B2774" s="36">
        <v>88841</v>
      </c>
      <c r="C2774" s="30" t="s">
        <v>2895</v>
      </c>
      <c r="D2774" s="36" t="s">
        <v>64</v>
      </c>
      <c r="E2774" s="115">
        <v>59.47</v>
      </c>
    </row>
    <row r="2775" spans="1:5" x14ac:dyDescent="0.25">
      <c r="A2775" s="35" t="s">
        <v>2098</v>
      </c>
      <c r="B2775" s="36">
        <v>88842</v>
      </c>
      <c r="C2775" s="30" t="s">
        <v>2896</v>
      </c>
      <c r="D2775" s="36" t="s">
        <v>64</v>
      </c>
      <c r="E2775" s="115">
        <v>85.28</v>
      </c>
    </row>
    <row r="2776" spans="1:5" x14ac:dyDescent="0.25">
      <c r="A2776" s="35" t="s">
        <v>2098</v>
      </c>
      <c r="B2776" s="36">
        <v>89009</v>
      </c>
      <c r="C2776" s="30" t="s">
        <v>2897</v>
      </c>
      <c r="D2776" s="36" t="s">
        <v>64</v>
      </c>
      <c r="E2776" s="115">
        <v>41.2</v>
      </c>
    </row>
    <row r="2777" spans="1:5" x14ac:dyDescent="0.25">
      <c r="A2777" s="35" t="s">
        <v>2098</v>
      </c>
      <c r="B2777" s="36">
        <v>89010</v>
      </c>
      <c r="C2777" s="30" t="s">
        <v>2898</v>
      </c>
      <c r="D2777" s="36" t="s">
        <v>64</v>
      </c>
      <c r="E2777" s="115">
        <v>18.149999999999999</v>
      </c>
    </row>
    <row r="2778" spans="1:5" x14ac:dyDescent="0.25">
      <c r="A2778" s="35" t="s">
        <v>2098</v>
      </c>
      <c r="B2778" s="36">
        <v>53810</v>
      </c>
      <c r="C2778" s="30" t="s">
        <v>2899</v>
      </c>
      <c r="D2778" s="36" t="s">
        <v>64</v>
      </c>
      <c r="E2778" s="115">
        <v>73.67</v>
      </c>
    </row>
    <row r="2779" spans="1:5" x14ac:dyDescent="0.25">
      <c r="A2779" s="35" t="s">
        <v>2098</v>
      </c>
      <c r="B2779" s="36">
        <v>5721</v>
      </c>
      <c r="C2779" s="30" t="s">
        <v>2900</v>
      </c>
      <c r="D2779" s="36" t="s">
        <v>64</v>
      </c>
      <c r="E2779" s="115">
        <v>102.32</v>
      </c>
    </row>
    <row r="2780" spans="1:5" x14ac:dyDescent="0.25">
      <c r="A2780" s="35" t="s">
        <v>2098</v>
      </c>
      <c r="B2780" s="36">
        <v>89017</v>
      </c>
      <c r="C2780" s="30" t="s">
        <v>2901</v>
      </c>
      <c r="D2780" s="36" t="s">
        <v>64</v>
      </c>
      <c r="E2780" s="115">
        <v>40.950000000000003</v>
      </c>
    </row>
    <row r="2781" spans="1:5" x14ac:dyDescent="0.25">
      <c r="A2781" s="35" t="s">
        <v>2098</v>
      </c>
      <c r="B2781" s="36">
        <v>89018</v>
      </c>
      <c r="C2781" s="30" t="s">
        <v>2902</v>
      </c>
      <c r="D2781" s="36" t="s">
        <v>64</v>
      </c>
      <c r="E2781" s="115">
        <v>18.04</v>
      </c>
    </row>
    <row r="2782" spans="1:5" x14ac:dyDescent="0.25">
      <c r="A2782" s="35" t="s">
        <v>2098</v>
      </c>
      <c r="B2782" s="36">
        <v>53806</v>
      </c>
      <c r="C2782" s="30" t="s">
        <v>2903</v>
      </c>
      <c r="D2782" s="36" t="s">
        <v>64</v>
      </c>
      <c r="E2782" s="115">
        <v>73.209999999999994</v>
      </c>
    </row>
    <row r="2783" spans="1:5" x14ac:dyDescent="0.25">
      <c r="A2783" s="35" t="s">
        <v>2098</v>
      </c>
      <c r="B2783" s="36">
        <v>5718</v>
      </c>
      <c r="C2783" s="30" t="s">
        <v>2904</v>
      </c>
      <c r="D2783" s="36" t="s">
        <v>64</v>
      </c>
      <c r="E2783" s="115">
        <v>115.97</v>
      </c>
    </row>
    <row r="2784" spans="1:5" x14ac:dyDescent="0.25">
      <c r="A2784" s="35" t="s">
        <v>2098</v>
      </c>
      <c r="B2784" s="36">
        <v>89013</v>
      </c>
      <c r="C2784" s="30" t="s">
        <v>2905</v>
      </c>
      <c r="D2784" s="36" t="s">
        <v>64</v>
      </c>
      <c r="E2784" s="115">
        <v>134.97</v>
      </c>
    </row>
    <row r="2785" spans="1:5" x14ac:dyDescent="0.25">
      <c r="A2785" s="35" t="s">
        <v>2098</v>
      </c>
      <c r="B2785" s="36">
        <v>89014</v>
      </c>
      <c r="C2785" s="30" t="s">
        <v>2906</v>
      </c>
      <c r="D2785" s="36" t="s">
        <v>64</v>
      </c>
      <c r="E2785" s="115">
        <v>59.45</v>
      </c>
    </row>
    <row r="2786" spans="1:5" x14ac:dyDescent="0.25">
      <c r="A2786" s="35" t="s">
        <v>2098</v>
      </c>
      <c r="B2786" s="36">
        <v>53814</v>
      </c>
      <c r="C2786" s="30" t="s">
        <v>2907</v>
      </c>
      <c r="D2786" s="36" t="s">
        <v>64</v>
      </c>
      <c r="E2786" s="115">
        <v>241.31</v>
      </c>
    </row>
    <row r="2787" spans="1:5" x14ac:dyDescent="0.25">
      <c r="A2787" s="35" t="s">
        <v>2098</v>
      </c>
      <c r="B2787" s="36">
        <v>5722</v>
      </c>
      <c r="C2787" s="30" t="s">
        <v>2908</v>
      </c>
      <c r="D2787" s="36" t="s">
        <v>64</v>
      </c>
      <c r="E2787" s="115">
        <v>236.64</v>
      </c>
    </row>
    <row r="2788" spans="1:5" x14ac:dyDescent="0.25">
      <c r="A2788" s="35" t="s">
        <v>2098</v>
      </c>
      <c r="B2788" s="36">
        <v>96015</v>
      </c>
      <c r="C2788" s="30" t="s">
        <v>2909</v>
      </c>
      <c r="D2788" s="36" t="s">
        <v>64</v>
      </c>
      <c r="E2788" s="115">
        <v>22.54</v>
      </c>
    </row>
    <row r="2789" spans="1:5" x14ac:dyDescent="0.25">
      <c r="A2789" s="35" t="s">
        <v>2098</v>
      </c>
      <c r="B2789" s="36">
        <v>96016</v>
      </c>
      <c r="C2789" s="30" t="s">
        <v>2910</v>
      </c>
      <c r="D2789" s="36" t="s">
        <v>64</v>
      </c>
      <c r="E2789" s="115">
        <v>6.04</v>
      </c>
    </row>
    <row r="2790" spans="1:5" x14ac:dyDescent="0.25">
      <c r="A2790" s="35" t="s">
        <v>2098</v>
      </c>
      <c r="B2790" s="36">
        <v>96018</v>
      </c>
      <c r="C2790" s="30" t="s">
        <v>2911</v>
      </c>
      <c r="D2790" s="36" t="s">
        <v>64</v>
      </c>
      <c r="E2790" s="115">
        <v>24.66</v>
      </c>
    </row>
    <row r="2791" spans="1:5" x14ac:dyDescent="0.25">
      <c r="A2791" s="35" t="s">
        <v>2098</v>
      </c>
      <c r="B2791" s="36">
        <v>96019</v>
      </c>
      <c r="C2791" s="30" t="s">
        <v>2912</v>
      </c>
      <c r="D2791" s="36" t="s">
        <v>64</v>
      </c>
      <c r="E2791" s="115">
        <v>105.52</v>
      </c>
    </row>
    <row r="2792" spans="1:5" x14ac:dyDescent="0.25">
      <c r="A2792" s="35" t="s">
        <v>2098</v>
      </c>
      <c r="B2792" s="36">
        <v>96008</v>
      </c>
      <c r="C2792" s="30" t="s">
        <v>2913</v>
      </c>
      <c r="D2792" s="36" t="s">
        <v>64</v>
      </c>
      <c r="E2792" s="115">
        <v>22.75</v>
      </c>
    </row>
    <row r="2793" spans="1:5" x14ac:dyDescent="0.25">
      <c r="A2793" s="35" t="s">
        <v>2098</v>
      </c>
      <c r="B2793" s="36">
        <v>96009</v>
      </c>
      <c r="C2793" s="30" t="s">
        <v>2914</v>
      </c>
      <c r="D2793" s="36" t="s">
        <v>64</v>
      </c>
      <c r="E2793" s="115">
        <v>6.1</v>
      </c>
    </row>
    <row r="2794" spans="1:5" x14ac:dyDescent="0.25">
      <c r="A2794" s="35" t="s">
        <v>2098</v>
      </c>
      <c r="B2794" s="36">
        <v>96011</v>
      </c>
      <c r="C2794" s="30" t="s">
        <v>2915</v>
      </c>
      <c r="D2794" s="36" t="s">
        <v>64</v>
      </c>
      <c r="E2794" s="115">
        <v>24.89</v>
      </c>
    </row>
    <row r="2795" spans="1:5" x14ac:dyDescent="0.25">
      <c r="A2795" s="35" t="s">
        <v>2098</v>
      </c>
      <c r="B2795" s="36">
        <v>96012</v>
      </c>
      <c r="C2795" s="30" t="s">
        <v>2916</v>
      </c>
      <c r="D2795" s="36" t="s">
        <v>64</v>
      </c>
      <c r="E2795" s="115">
        <v>105.52</v>
      </c>
    </row>
    <row r="2796" spans="1:5" x14ac:dyDescent="0.25">
      <c r="A2796" s="35" t="s">
        <v>2098</v>
      </c>
      <c r="B2796" s="36">
        <v>96023</v>
      </c>
      <c r="C2796" s="30" t="s">
        <v>2917</v>
      </c>
      <c r="D2796" s="36" t="s">
        <v>64</v>
      </c>
      <c r="E2796" s="115">
        <v>17.46</v>
      </c>
    </row>
    <row r="2797" spans="1:5" x14ac:dyDescent="0.25">
      <c r="A2797" s="35" t="s">
        <v>2098</v>
      </c>
      <c r="B2797" s="36">
        <v>96024</v>
      </c>
      <c r="C2797" s="30" t="s">
        <v>2918</v>
      </c>
      <c r="D2797" s="36" t="s">
        <v>64</v>
      </c>
      <c r="E2797" s="115">
        <v>4.67</v>
      </c>
    </row>
    <row r="2798" spans="1:5" x14ac:dyDescent="0.25">
      <c r="A2798" s="35" t="s">
        <v>2098</v>
      </c>
      <c r="B2798" s="36">
        <v>96026</v>
      </c>
      <c r="C2798" s="30" t="s">
        <v>2919</v>
      </c>
      <c r="D2798" s="36" t="s">
        <v>64</v>
      </c>
      <c r="E2798" s="115">
        <v>19.100000000000001</v>
      </c>
    </row>
    <row r="2799" spans="1:5" x14ac:dyDescent="0.25">
      <c r="A2799" s="35" t="s">
        <v>2098</v>
      </c>
      <c r="B2799" s="36">
        <v>96027</v>
      </c>
      <c r="C2799" s="30" t="s">
        <v>2920</v>
      </c>
      <c r="D2799" s="36" t="s">
        <v>64</v>
      </c>
      <c r="E2799" s="115">
        <v>73.52</v>
      </c>
    </row>
    <row r="2800" spans="1:5" x14ac:dyDescent="0.25">
      <c r="A2800" s="35" t="s">
        <v>2098</v>
      </c>
      <c r="B2800" s="36">
        <v>96053</v>
      </c>
      <c r="C2800" s="30" t="s">
        <v>2921</v>
      </c>
      <c r="D2800" s="36" t="s">
        <v>64</v>
      </c>
      <c r="E2800" s="115">
        <v>17.670000000000002</v>
      </c>
    </row>
    <row r="2801" spans="1:5" x14ac:dyDescent="0.25">
      <c r="A2801" s="35" t="s">
        <v>2098</v>
      </c>
      <c r="B2801" s="36">
        <v>96055</v>
      </c>
      <c r="C2801" s="30" t="s">
        <v>2922</v>
      </c>
      <c r="D2801" s="36" t="s">
        <v>64</v>
      </c>
      <c r="E2801" s="115">
        <v>4.7300000000000004</v>
      </c>
    </row>
    <row r="2802" spans="1:5" x14ac:dyDescent="0.25">
      <c r="A2802" s="35" t="s">
        <v>2098</v>
      </c>
      <c r="B2802" s="36">
        <v>96056</v>
      </c>
      <c r="C2802" s="30" t="s">
        <v>2923</v>
      </c>
      <c r="D2802" s="36" t="s">
        <v>64</v>
      </c>
      <c r="E2802" s="115">
        <v>19.329999999999998</v>
      </c>
    </row>
    <row r="2803" spans="1:5" x14ac:dyDescent="0.25">
      <c r="A2803" s="35" t="s">
        <v>2098</v>
      </c>
      <c r="B2803" s="36">
        <v>96057</v>
      </c>
      <c r="C2803" s="30" t="s">
        <v>2924</v>
      </c>
      <c r="D2803" s="36" t="s">
        <v>64</v>
      </c>
      <c r="E2803" s="115">
        <v>73.52</v>
      </c>
    </row>
    <row r="2804" spans="1:5" x14ac:dyDescent="0.25">
      <c r="A2804" s="35" t="s">
        <v>2098</v>
      </c>
      <c r="B2804" s="36">
        <v>7063</v>
      </c>
      <c r="C2804" s="30" t="s">
        <v>2925</v>
      </c>
      <c r="D2804" s="36" t="s">
        <v>64</v>
      </c>
      <c r="E2804" s="115">
        <v>19.010000000000002</v>
      </c>
    </row>
    <row r="2805" spans="1:5" x14ac:dyDescent="0.25">
      <c r="A2805" s="35" t="s">
        <v>2098</v>
      </c>
      <c r="B2805" s="36">
        <v>7064</v>
      </c>
      <c r="C2805" s="30" t="s">
        <v>2926</v>
      </c>
      <c r="D2805" s="36" t="s">
        <v>64</v>
      </c>
      <c r="E2805" s="115">
        <v>5.13</v>
      </c>
    </row>
    <row r="2806" spans="1:5" x14ac:dyDescent="0.25">
      <c r="A2806" s="35" t="s">
        <v>2098</v>
      </c>
      <c r="B2806" s="36">
        <v>7065</v>
      </c>
      <c r="C2806" s="30" t="s">
        <v>2927</v>
      </c>
      <c r="D2806" s="36" t="s">
        <v>64</v>
      </c>
      <c r="E2806" s="115">
        <v>20.8</v>
      </c>
    </row>
    <row r="2807" spans="1:5" x14ac:dyDescent="0.25">
      <c r="A2807" s="35" t="s">
        <v>2098</v>
      </c>
      <c r="B2807" s="36">
        <v>7066</v>
      </c>
      <c r="C2807" s="30" t="s">
        <v>2928</v>
      </c>
      <c r="D2807" s="36" t="s">
        <v>64</v>
      </c>
      <c r="E2807" s="115">
        <v>105.52</v>
      </c>
    </row>
    <row r="2808" spans="1:5" x14ac:dyDescent="0.25">
      <c r="A2808" s="35" t="s">
        <v>2098</v>
      </c>
      <c r="B2808" s="36">
        <v>89033</v>
      </c>
      <c r="C2808" s="30" t="s">
        <v>2929</v>
      </c>
      <c r="D2808" s="36" t="s">
        <v>64</v>
      </c>
      <c r="E2808" s="115">
        <v>13.93</v>
      </c>
    </row>
    <row r="2809" spans="1:5" x14ac:dyDescent="0.25">
      <c r="A2809" s="35" t="s">
        <v>2098</v>
      </c>
      <c r="B2809" s="36">
        <v>89034</v>
      </c>
      <c r="C2809" s="30" t="s">
        <v>2930</v>
      </c>
      <c r="D2809" s="36" t="s">
        <v>64</v>
      </c>
      <c r="E2809" s="115">
        <v>3.73</v>
      </c>
    </row>
    <row r="2810" spans="1:5" x14ac:dyDescent="0.25">
      <c r="A2810" s="35" t="s">
        <v>2098</v>
      </c>
      <c r="B2810" s="36">
        <v>5714</v>
      </c>
      <c r="C2810" s="30" t="s">
        <v>2931</v>
      </c>
      <c r="D2810" s="36" t="s">
        <v>64</v>
      </c>
      <c r="E2810" s="115">
        <v>15.24</v>
      </c>
    </row>
    <row r="2811" spans="1:5" x14ac:dyDescent="0.25">
      <c r="A2811" s="35" t="s">
        <v>2098</v>
      </c>
      <c r="B2811" s="36">
        <v>5715</v>
      </c>
      <c r="C2811" s="30" t="s">
        <v>2932</v>
      </c>
      <c r="D2811" s="36" t="s">
        <v>64</v>
      </c>
      <c r="E2811" s="115">
        <v>73.52</v>
      </c>
    </row>
    <row r="2812" spans="1:5" x14ac:dyDescent="0.25">
      <c r="A2812" s="35" t="s">
        <v>2098</v>
      </c>
      <c r="B2812" s="36">
        <v>102906</v>
      </c>
      <c r="C2812" s="30" t="s">
        <v>2933</v>
      </c>
      <c r="D2812" s="36" t="s">
        <v>64</v>
      </c>
      <c r="E2812" s="115">
        <v>0</v>
      </c>
    </row>
    <row r="2813" spans="1:5" x14ac:dyDescent="0.25">
      <c r="A2813" s="35" t="s">
        <v>2098</v>
      </c>
      <c r="B2813" s="36">
        <v>102907</v>
      </c>
      <c r="C2813" s="30" t="s">
        <v>2934</v>
      </c>
      <c r="D2813" s="36" t="s">
        <v>64</v>
      </c>
      <c r="E2813" s="115">
        <v>0</v>
      </c>
    </row>
    <row r="2814" spans="1:5" x14ac:dyDescent="0.25">
      <c r="A2814" s="35" t="s">
        <v>2098</v>
      </c>
      <c r="B2814" s="36">
        <v>102908</v>
      </c>
      <c r="C2814" s="30" t="s">
        <v>2935</v>
      </c>
      <c r="D2814" s="36" t="s">
        <v>64</v>
      </c>
      <c r="E2814" s="115">
        <v>0</v>
      </c>
    </row>
    <row r="2815" spans="1:5" x14ac:dyDescent="0.25">
      <c r="A2815" s="35" t="s">
        <v>2098</v>
      </c>
      <c r="B2815" s="36">
        <v>102909</v>
      </c>
      <c r="C2815" s="30" t="s">
        <v>2936</v>
      </c>
      <c r="D2815" s="36" t="s">
        <v>64</v>
      </c>
      <c r="E2815" s="115">
        <v>3.46</v>
      </c>
    </row>
    <row r="2816" spans="1:5" x14ac:dyDescent="0.25">
      <c r="A2816" s="35" t="s">
        <v>2098</v>
      </c>
      <c r="B2816" s="36">
        <v>93435</v>
      </c>
      <c r="C2816" s="30" t="s">
        <v>2937</v>
      </c>
      <c r="D2816" s="36" t="s">
        <v>64</v>
      </c>
      <c r="E2816" s="115">
        <v>9.81</v>
      </c>
    </row>
    <row r="2817" spans="1:5" x14ac:dyDescent="0.25">
      <c r="A2817" s="35" t="s">
        <v>2098</v>
      </c>
      <c r="B2817" s="36">
        <v>93436</v>
      </c>
      <c r="C2817" s="30" t="s">
        <v>2938</v>
      </c>
      <c r="D2817" s="36" t="s">
        <v>64</v>
      </c>
      <c r="E2817" s="115">
        <v>3.02</v>
      </c>
    </row>
    <row r="2818" spans="1:5" x14ac:dyDescent="0.25">
      <c r="A2818" s="35" t="s">
        <v>2098</v>
      </c>
      <c r="B2818" s="36">
        <v>93437</v>
      </c>
      <c r="C2818" s="30" t="s">
        <v>2939</v>
      </c>
      <c r="D2818" s="36" t="s">
        <v>64</v>
      </c>
      <c r="E2818" s="115">
        <v>10.73</v>
      </c>
    </row>
    <row r="2819" spans="1:5" x14ac:dyDescent="0.25">
      <c r="A2819" s="35" t="s">
        <v>2098</v>
      </c>
      <c r="B2819" s="36">
        <v>93438</v>
      </c>
      <c r="C2819" s="30" t="s">
        <v>2940</v>
      </c>
      <c r="D2819" s="36" t="s">
        <v>64</v>
      </c>
      <c r="E2819" s="115">
        <v>122.56</v>
      </c>
    </row>
    <row r="2820" spans="1:5" x14ac:dyDescent="0.25">
      <c r="A2820" s="35" t="s">
        <v>2098</v>
      </c>
      <c r="B2820" s="36">
        <v>100643</v>
      </c>
      <c r="C2820" s="30" t="s">
        <v>2941</v>
      </c>
      <c r="D2820" s="36" t="s">
        <v>64</v>
      </c>
      <c r="E2820" s="115">
        <v>439.84</v>
      </c>
    </row>
    <row r="2821" spans="1:5" x14ac:dyDescent="0.25">
      <c r="A2821" s="35" t="s">
        <v>2098</v>
      </c>
      <c r="B2821" s="36">
        <v>100644</v>
      </c>
      <c r="C2821" s="30" t="s">
        <v>2942</v>
      </c>
      <c r="D2821" s="36" t="s">
        <v>64</v>
      </c>
      <c r="E2821" s="115">
        <v>155.04</v>
      </c>
    </row>
    <row r="2822" spans="1:5" x14ac:dyDescent="0.25">
      <c r="A2822" s="35" t="s">
        <v>2098</v>
      </c>
      <c r="B2822" s="36">
        <v>100645</v>
      </c>
      <c r="C2822" s="30" t="s">
        <v>2943</v>
      </c>
      <c r="D2822" s="36" t="s">
        <v>64</v>
      </c>
      <c r="E2822" s="115">
        <v>707.05</v>
      </c>
    </row>
    <row r="2823" spans="1:5" x14ac:dyDescent="0.25">
      <c r="A2823" s="35" t="s">
        <v>2098</v>
      </c>
      <c r="B2823" s="36">
        <v>100646</v>
      </c>
      <c r="C2823" s="30" t="s">
        <v>2944</v>
      </c>
      <c r="D2823" s="36" t="s">
        <v>64</v>
      </c>
      <c r="E2823" s="115">
        <v>5877</v>
      </c>
    </row>
    <row r="2824" spans="1:5" x14ac:dyDescent="0.25">
      <c r="A2824" s="35" t="s">
        <v>2098</v>
      </c>
      <c r="B2824" s="36">
        <v>95116</v>
      </c>
      <c r="C2824" s="30" t="s">
        <v>2945</v>
      </c>
      <c r="D2824" s="36" t="s">
        <v>64</v>
      </c>
      <c r="E2824" s="115">
        <v>32.549999999999997</v>
      </c>
    </row>
    <row r="2825" spans="1:5" x14ac:dyDescent="0.25">
      <c r="A2825" s="35" t="s">
        <v>2098</v>
      </c>
      <c r="B2825" s="36">
        <v>95117</v>
      </c>
      <c r="C2825" s="30" t="s">
        <v>2946</v>
      </c>
      <c r="D2825" s="36" t="s">
        <v>64</v>
      </c>
      <c r="E2825" s="115">
        <v>10.039999999999999</v>
      </c>
    </row>
    <row r="2826" spans="1:5" x14ac:dyDescent="0.25">
      <c r="A2826" s="35" t="s">
        <v>2098</v>
      </c>
      <c r="B2826" s="36">
        <v>53794</v>
      </c>
      <c r="C2826" s="30" t="s">
        <v>2947</v>
      </c>
      <c r="D2826" s="36" t="s">
        <v>64</v>
      </c>
      <c r="E2826" s="115">
        <v>35.619999999999997</v>
      </c>
    </row>
    <row r="2827" spans="1:5" x14ac:dyDescent="0.25">
      <c r="A2827" s="35" t="s">
        <v>2098</v>
      </c>
      <c r="B2827" s="36">
        <v>5703</v>
      </c>
      <c r="C2827" s="30" t="s">
        <v>2948</v>
      </c>
      <c r="D2827" s="36" t="s">
        <v>64</v>
      </c>
      <c r="E2827" s="115">
        <v>20.23</v>
      </c>
    </row>
    <row r="2828" spans="1:5" x14ac:dyDescent="0.25">
      <c r="A2828" s="35" t="s">
        <v>2098</v>
      </c>
      <c r="B2828" s="36">
        <v>106089</v>
      </c>
      <c r="C2828" s="30" t="s">
        <v>2949</v>
      </c>
      <c r="D2828" s="36" t="s">
        <v>64</v>
      </c>
      <c r="E2828" s="115">
        <v>51.25</v>
      </c>
    </row>
    <row r="2829" spans="1:5" x14ac:dyDescent="0.25">
      <c r="A2829" s="35" t="s">
        <v>2098</v>
      </c>
      <c r="B2829" s="36">
        <v>106092</v>
      </c>
      <c r="C2829" s="30" t="s">
        <v>2950</v>
      </c>
      <c r="D2829" s="36" t="s">
        <v>64</v>
      </c>
      <c r="E2829" s="115">
        <v>8.51</v>
      </c>
    </row>
    <row r="2830" spans="1:5" x14ac:dyDescent="0.25">
      <c r="A2830" s="35" t="s">
        <v>2098</v>
      </c>
      <c r="B2830" s="36">
        <v>106090</v>
      </c>
      <c r="C2830" s="30" t="s">
        <v>2951</v>
      </c>
      <c r="D2830" s="36" t="s">
        <v>64</v>
      </c>
      <c r="E2830" s="115">
        <v>21.06</v>
      </c>
    </row>
    <row r="2831" spans="1:5" x14ac:dyDescent="0.25">
      <c r="A2831" s="35" t="s">
        <v>2098</v>
      </c>
      <c r="B2831" s="36">
        <v>106091</v>
      </c>
      <c r="C2831" s="30" t="s">
        <v>2952</v>
      </c>
      <c r="D2831" s="36" t="s">
        <v>64</v>
      </c>
      <c r="E2831" s="115">
        <v>96.1</v>
      </c>
    </row>
    <row r="2832" spans="1:5" x14ac:dyDescent="0.25">
      <c r="A2832" s="35" t="s">
        <v>2098</v>
      </c>
      <c r="B2832" s="36">
        <v>106093</v>
      </c>
      <c r="C2832" s="30" t="s">
        <v>2953</v>
      </c>
      <c r="D2832" s="36" t="s">
        <v>64</v>
      </c>
      <c r="E2832" s="115">
        <v>137.44999999999999</v>
      </c>
    </row>
    <row r="2833" spans="1:5" x14ac:dyDescent="0.25">
      <c r="A2833" s="35" t="s">
        <v>2098</v>
      </c>
      <c r="B2833" s="36">
        <v>100637</v>
      </c>
      <c r="C2833" s="30" t="s">
        <v>2954</v>
      </c>
      <c r="D2833" s="36" t="s">
        <v>64</v>
      </c>
      <c r="E2833" s="115">
        <v>214.66</v>
      </c>
    </row>
    <row r="2834" spans="1:5" x14ac:dyDescent="0.25">
      <c r="A2834" s="35" t="s">
        <v>2098</v>
      </c>
      <c r="B2834" s="36">
        <v>100638</v>
      </c>
      <c r="C2834" s="30" t="s">
        <v>2955</v>
      </c>
      <c r="D2834" s="36" t="s">
        <v>64</v>
      </c>
      <c r="E2834" s="115">
        <v>65.98</v>
      </c>
    </row>
    <row r="2835" spans="1:5" x14ac:dyDescent="0.25">
      <c r="A2835" s="35" t="s">
        <v>2098</v>
      </c>
      <c r="B2835" s="36">
        <v>100639</v>
      </c>
      <c r="C2835" s="30" t="s">
        <v>2956</v>
      </c>
      <c r="D2835" s="36" t="s">
        <v>64</v>
      </c>
      <c r="E2835" s="115">
        <v>268.52999999999997</v>
      </c>
    </row>
    <row r="2836" spans="1:5" x14ac:dyDescent="0.25">
      <c r="A2836" s="35" t="s">
        <v>2098</v>
      </c>
      <c r="B2836" s="36">
        <v>100640</v>
      </c>
      <c r="C2836" s="30" t="s">
        <v>2957</v>
      </c>
      <c r="D2836" s="36" t="s">
        <v>64</v>
      </c>
      <c r="E2836" s="115">
        <v>4701.6000000000004</v>
      </c>
    </row>
    <row r="2837" spans="1:5" x14ac:dyDescent="0.25">
      <c r="A2837" s="35" t="s">
        <v>2098</v>
      </c>
      <c r="B2837" s="36">
        <v>93429</v>
      </c>
      <c r="C2837" s="30" t="s">
        <v>2958</v>
      </c>
      <c r="D2837" s="36" t="s">
        <v>64</v>
      </c>
      <c r="E2837" s="115">
        <v>174.76</v>
      </c>
    </row>
    <row r="2838" spans="1:5" x14ac:dyDescent="0.25">
      <c r="A2838" s="35" t="s">
        <v>2098</v>
      </c>
      <c r="B2838" s="36">
        <v>93430</v>
      </c>
      <c r="C2838" s="30" t="s">
        <v>2959</v>
      </c>
      <c r="D2838" s="36" t="s">
        <v>64</v>
      </c>
      <c r="E2838" s="115">
        <v>53.72</v>
      </c>
    </row>
    <row r="2839" spans="1:5" x14ac:dyDescent="0.25">
      <c r="A2839" s="35" t="s">
        <v>2098</v>
      </c>
      <c r="B2839" s="36">
        <v>93431</v>
      </c>
      <c r="C2839" s="30" t="s">
        <v>2960</v>
      </c>
      <c r="D2839" s="36" t="s">
        <v>64</v>
      </c>
      <c r="E2839" s="115">
        <v>218.62</v>
      </c>
    </row>
    <row r="2840" spans="1:5" x14ac:dyDescent="0.25">
      <c r="A2840" s="35" t="s">
        <v>2098</v>
      </c>
      <c r="B2840" s="36">
        <v>93432</v>
      </c>
      <c r="C2840" s="30" t="s">
        <v>2961</v>
      </c>
      <c r="D2840" s="36" t="s">
        <v>64</v>
      </c>
      <c r="E2840" s="115">
        <v>2350.8000000000002</v>
      </c>
    </row>
    <row r="2841" spans="1:5" x14ac:dyDescent="0.25">
      <c r="A2841" s="35" t="s">
        <v>2098</v>
      </c>
      <c r="B2841" s="36">
        <v>95118</v>
      </c>
      <c r="C2841" s="30" t="s">
        <v>2962</v>
      </c>
      <c r="D2841" s="36" t="s">
        <v>64</v>
      </c>
      <c r="E2841" s="115">
        <v>80.150000000000006</v>
      </c>
    </row>
    <row r="2842" spans="1:5" x14ac:dyDescent="0.25">
      <c r="A2842" s="35" t="s">
        <v>2098</v>
      </c>
      <c r="B2842" s="36">
        <v>95119</v>
      </c>
      <c r="C2842" s="30" t="s">
        <v>2963</v>
      </c>
      <c r="D2842" s="36" t="s">
        <v>64</v>
      </c>
      <c r="E2842" s="115">
        <v>24.72</v>
      </c>
    </row>
    <row r="2843" spans="1:5" x14ac:dyDescent="0.25">
      <c r="A2843" s="35" t="s">
        <v>2098</v>
      </c>
      <c r="B2843" s="36">
        <v>5707</v>
      </c>
      <c r="C2843" s="30" t="s">
        <v>2964</v>
      </c>
      <c r="D2843" s="36" t="s">
        <v>64</v>
      </c>
      <c r="E2843" s="115">
        <v>87.69</v>
      </c>
    </row>
    <row r="2844" spans="1:5" x14ac:dyDescent="0.25">
      <c r="A2844" s="35" t="s">
        <v>2098</v>
      </c>
      <c r="B2844" s="36">
        <v>95120</v>
      </c>
      <c r="C2844" s="30" t="s">
        <v>2965</v>
      </c>
      <c r="D2844" s="36" t="s">
        <v>64</v>
      </c>
      <c r="E2844" s="115">
        <v>54.18</v>
      </c>
    </row>
    <row r="2845" spans="1:5" x14ac:dyDescent="0.25">
      <c r="A2845" s="35" t="s">
        <v>2098</v>
      </c>
      <c r="B2845" s="36">
        <v>103657</v>
      </c>
      <c r="C2845" s="30" t="s">
        <v>2966</v>
      </c>
      <c r="D2845" s="36" t="s">
        <v>64</v>
      </c>
      <c r="E2845" s="115">
        <v>0</v>
      </c>
    </row>
    <row r="2846" spans="1:5" x14ac:dyDescent="0.25">
      <c r="A2846" s="35" t="s">
        <v>2098</v>
      </c>
      <c r="B2846" s="36">
        <v>103658</v>
      </c>
      <c r="C2846" s="30" t="s">
        <v>2967</v>
      </c>
      <c r="D2846" s="36" t="s">
        <v>64</v>
      </c>
      <c r="E2846" s="115">
        <v>0</v>
      </c>
    </row>
    <row r="2847" spans="1:5" x14ac:dyDescent="0.25">
      <c r="A2847" s="35" t="s">
        <v>2098</v>
      </c>
      <c r="B2847" s="36">
        <v>103659</v>
      </c>
      <c r="C2847" s="30" t="s">
        <v>2968</v>
      </c>
      <c r="D2847" s="36" t="s">
        <v>64</v>
      </c>
      <c r="E2847" s="115">
        <v>0</v>
      </c>
    </row>
    <row r="2848" spans="1:5" x14ac:dyDescent="0.25">
      <c r="A2848" s="35" t="s">
        <v>2098</v>
      </c>
      <c r="B2848" s="36">
        <v>103660</v>
      </c>
      <c r="C2848" s="30" t="s">
        <v>2969</v>
      </c>
      <c r="D2848" s="36" t="s">
        <v>64</v>
      </c>
      <c r="E2848" s="115">
        <v>13.07</v>
      </c>
    </row>
    <row r="2849" spans="1:5" x14ac:dyDescent="0.25">
      <c r="A2849" s="35" t="s">
        <v>2098</v>
      </c>
      <c r="B2849" s="36">
        <v>89015</v>
      </c>
      <c r="C2849" s="30" t="s">
        <v>2970</v>
      </c>
      <c r="D2849" s="36" t="s">
        <v>64</v>
      </c>
      <c r="E2849" s="115">
        <v>3.93</v>
      </c>
    </row>
    <row r="2850" spans="1:5" x14ac:dyDescent="0.25">
      <c r="A2850" s="35" t="s">
        <v>2098</v>
      </c>
      <c r="B2850" s="36">
        <v>89016</v>
      </c>
      <c r="C2850" s="30" t="s">
        <v>2971</v>
      </c>
      <c r="D2850" s="36" t="s">
        <v>64</v>
      </c>
      <c r="E2850" s="115">
        <v>1.04</v>
      </c>
    </row>
    <row r="2851" spans="1:5" x14ac:dyDescent="0.25">
      <c r="A2851" s="35" t="s">
        <v>2098</v>
      </c>
      <c r="B2851" s="36">
        <v>53804</v>
      </c>
      <c r="C2851" s="30" t="s">
        <v>2972</v>
      </c>
      <c r="D2851" s="36" t="s">
        <v>64</v>
      </c>
      <c r="E2851" s="115">
        <v>4.92</v>
      </c>
    </row>
    <row r="2852" spans="1:5" x14ac:dyDescent="0.25">
      <c r="A2852" s="35" t="s">
        <v>2098</v>
      </c>
      <c r="B2852" s="36">
        <v>90582</v>
      </c>
      <c r="C2852" s="30" t="s">
        <v>2973</v>
      </c>
      <c r="D2852" s="36" t="s">
        <v>64</v>
      </c>
      <c r="E2852" s="115">
        <v>0.42</v>
      </c>
    </row>
    <row r="2853" spans="1:5" x14ac:dyDescent="0.25">
      <c r="A2853" s="35" t="s">
        <v>2098</v>
      </c>
      <c r="B2853" s="36">
        <v>90583</v>
      </c>
      <c r="C2853" s="30" t="s">
        <v>2974</v>
      </c>
      <c r="D2853" s="36" t="s">
        <v>64</v>
      </c>
      <c r="E2853" s="115">
        <v>0.09</v>
      </c>
    </row>
    <row r="2854" spans="1:5" x14ac:dyDescent="0.25">
      <c r="A2854" s="35" t="s">
        <v>2098</v>
      </c>
      <c r="B2854" s="36">
        <v>90584</v>
      </c>
      <c r="C2854" s="30" t="s">
        <v>2975</v>
      </c>
      <c r="D2854" s="36" t="s">
        <v>64</v>
      </c>
      <c r="E2854" s="115">
        <v>0.33</v>
      </c>
    </row>
    <row r="2855" spans="1:5" x14ac:dyDescent="0.25">
      <c r="A2855" s="35" t="s">
        <v>2098</v>
      </c>
      <c r="B2855" s="36">
        <v>90585</v>
      </c>
      <c r="C2855" s="30" t="s">
        <v>2976</v>
      </c>
      <c r="D2855" s="36" t="s">
        <v>64</v>
      </c>
      <c r="E2855" s="115">
        <v>0.44</v>
      </c>
    </row>
    <row r="2856" spans="1:5" x14ac:dyDescent="0.25">
      <c r="A2856" s="35" t="s">
        <v>2098</v>
      </c>
      <c r="B2856" s="36">
        <v>106380</v>
      </c>
      <c r="C2856" s="30" t="s">
        <v>2977</v>
      </c>
      <c r="D2856" s="36" t="s">
        <v>64</v>
      </c>
      <c r="E2856" s="115">
        <v>72.739999999999995</v>
      </c>
    </row>
    <row r="2857" spans="1:5" x14ac:dyDescent="0.25">
      <c r="A2857" s="35" t="s">
        <v>2098</v>
      </c>
      <c r="B2857" s="36">
        <v>106381</v>
      </c>
      <c r="C2857" s="30" t="s">
        <v>2978</v>
      </c>
      <c r="D2857" s="36" t="s">
        <v>64</v>
      </c>
      <c r="E2857" s="115">
        <v>25.64</v>
      </c>
    </row>
    <row r="2858" spans="1:5" x14ac:dyDescent="0.25">
      <c r="A2858" s="35" t="s">
        <v>2098</v>
      </c>
      <c r="B2858" s="36">
        <v>106382</v>
      </c>
      <c r="C2858" s="30" t="s">
        <v>2979</v>
      </c>
      <c r="D2858" s="36" t="s">
        <v>64</v>
      </c>
      <c r="E2858" s="115">
        <v>116.93</v>
      </c>
    </row>
    <row r="2859" spans="1:5" x14ac:dyDescent="0.25">
      <c r="A2859" s="35" t="s">
        <v>2098</v>
      </c>
      <c r="B2859" s="36">
        <v>106383</v>
      </c>
      <c r="C2859" s="30" t="s">
        <v>2980</v>
      </c>
      <c r="D2859" s="36" t="s">
        <v>64</v>
      </c>
      <c r="E2859" s="115">
        <v>101.8</v>
      </c>
    </row>
    <row r="2860" spans="1:5" x14ac:dyDescent="0.25">
      <c r="A2860" s="35" t="s">
        <v>2098</v>
      </c>
      <c r="B2860" s="36">
        <v>106376</v>
      </c>
      <c r="C2860" s="30" t="s">
        <v>2981</v>
      </c>
      <c r="D2860" s="36" t="s">
        <v>64</v>
      </c>
      <c r="E2860" s="115">
        <v>171.55</v>
      </c>
    </row>
    <row r="2861" spans="1:5" x14ac:dyDescent="0.25">
      <c r="A2861" s="35" t="s">
        <v>2098</v>
      </c>
      <c r="B2861" s="36">
        <v>106377</v>
      </c>
      <c r="C2861" s="30" t="s">
        <v>2982</v>
      </c>
      <c r="D2861" s="36" t="s">
        <v>64</v>
      </c>
      <c r="E2861" s="115">
        <v>60.47</v>
      </c>
    </row>
    <row r="2862" spans="1:5" x14ac:dyDescent="0.25">
      <c r="A2862" s="35" t="s">
        <v>2098</v>
      </c>
      <c r="B2862" s="36">
        <v>106378</v>
      </c>
      <c r="C2862" s="30" t="s">
        <v>2983</v>
      </c>
      <c r="D2862" s="36" t="s">
        <v>64</v>
      </c>
      <c r="E2862" s="115">
        <v>275.77</v>
      </c>
    </row>
    <row r="2863" spans="1:5" x14ac:dyDescent="0.25">
      <c r="A2863" s="35" t="s">
        <v>2098</v>
      </c>
      <c r="B2863" s="36">
        <v>106379</v>
      </c>
      <c r="C2863" s="30" t="s">
        <v>2984</v>
      </c>
      <c r="D2863" s="36" t="s">
        <v>64</v>
      </c>
      <c r="E2863" s="115">
        <v>124</v>
      </c>
    </row>
    <row r="2864" spans="1:5" x14ac:dyDescent="0.25">
      <c r="A2864" s="35" t="s">
        <v>2098</v>
      </c>
      <c r="B2864" s="36">
        <v>89240</v>
      </c>
      <c r="C2864" s="30" t="s">
        <v>2985</v>
      </c>
      <c r="D2864" s="36" t="s">
        <v>64</v>
      </c>
      <c r="E2864" s="115">
        <v>88.13</v>
      </c>
    </row>
    <row r="2865" spans="1:5" x14ac:dyDescent="0.25">
      <c r="A2865" s="35" t="s">
        <v>2098</v>
      </c>
      <c r="B2865" s="36">
        <v>89241</v>
      </c>
      <c r="C2865" s="30" t="s">
        <v>2986</v>
      </c>
      <c r="D2865" s="36" t="s">
        <v>64</v>
      </c>
      <c r="E2865" s="115">
        <v>31.06</v>
      </c>
    </row>
    <row r="2866" spans="1:5" x14ac:dyDescent="0.25">
      <c r="A2866" s="35" t="s">
        <v>2098</v>
      </c>
      <c r="B2866" s="36">
        <v>5710</v>
      </c>
      <c r="C2866" s="30" t="s">
        <v>2987</v>
      </c>
      <c r="D2866" s="36" t="s">
        <v>64</v>
      </c>
      <c r="E2866" s="115">
        <v>141.66999999999999</v>
      </c>
    </row>
    <row r="2867" spans="1:5" x14ac:dyDescent="0.25">
      <c r="A2867" s="35" t="s">
        <v>2098</v>
      </c>
      <c r="B2867" s="36">
        <v>5711</v>
      </c>
      <c r="C2867" s="30" t="s">
        <v>2988</v>
      </c>
      <c r="D2867" s="36" t="s">
        <v>64</v>
      </c>
      <c r="E2867" s="115">
        <v>97.16</v>
      </c>
    </row>
    <row r="2868" spans="1:5" x14ac:dyDescent="0.25">
      <c r="A2868" s="35" t="s">
        <v>2098</v>
      </c>
      <c r="B2868" s="36">
        <v>89253</v>
      </c>
      <c r="C2868" s="30" t="s">
        <v>2989</v>
      </c>
      <c r="D2868" s="36" t="s">
        <v>64</v>
      </c>
      <c r="E2868" s="115">
        <v>72.22</v>
      </c>
    </row>
    <row r="2869" spans="1:5" x14ac:dyDescent="0.25">
      <c r="A2869" s="35" t="s">
        <v>2098</v>
      </c>
      <c r="B2869" s="36">
        <v>89254</v>
      </c>
      <c r="C2869" s="30" t="s">
        <v>2990</v>
      </c>
      <c r="D2869" s="36" t="s">
        <v>64</v>
      </c>
      <c r="E2869" s="115">
        <v>25.45</v>
      </c>
    </row>
    <row r="2870" spans="1:5" x14ac:dyDescent="0.25">
      <c r="A2870" s="35" t="s">
        <v>2098</v>
      </c>
      <c r="B2870" s="36">
        <v>89255</v>
      </c>
      <c r="C2870" s="30" t="s">
        <v>2991</v>
      </c>
      <c r="D2870" s="36" t="s">
        <v>64</v>
      </c>
      <c r="E2870" s="115">
        <v>116.09</v>
      </c>
    </row>
    <row r="2871" spans="1:5" x14ac:dyDescent="0.25">
      <c r="A2871" s="35" t="s">
        <v>2098</v>
      </c>
      <c r="B2871" s="36">
        <v>89256</v>
      </c>
      <c r="C2871" s="30" t="s">
        <v>2992</v>
      </c>
      <c r="D2871" s="36" t="s">
        <v>64</v>
      </c>
      <c r="E2871" s="115">
        <v>92.53</v>
      </c>
    </row>
    <row r="2872" spans="1:5" x14ac:dyDescent="0.25">
      <c r="A2872" s="35" t="s">
        <v>2098</v>
      </c>
      <c r="B2872" s="36">
        <v>106384</v>
      </c>
      <c r="C2872" s="30" t="s">
        <v>2993</v>
      </c>
      <c r="D2872" s="36" t="s">
        <v>64</v>
      </c>
      <c r="E2872" s="115">
        <v>89.21</v>
      </c>
    </row>
    <row r="2873" spans="1:5" x14ac:dyDescent="0.25">
      <c r="A2873" s="35" t="s">
        <v>2098</v>
      </c>
      <c r="B2873" s="36">
        <v>106385</v>
      </c>
      <c r="C2873" s="30" t="s">
        <v>2994</v>
      </c>
      <c r="D2873" s="36" t="s">
        <v>64</v>
      </c>
      <c r="E2873" s="115">
        <v>27.52</v>
      </c>
    </row>
    <row r="2874" spans="1:5" x14ac:dyDescent="0.25">
      <c r="A2874" s="35" t="s">
        <v>2098</v>
      </c>
      <c r="B2874" s="36">
        <v>106386</v>
      </c>
      <c r="C2874" s="30" t="s">
        <v>2995</v>
      </c>
      <c r="D2874" s="36" t="s">
        <v>64</v>
      </c>
      <c r="E2874" s="115">
        <v>125.52</v>
      </c>
    </row>
    <row r="2875" spans="1:5" x14ac:dyDescent="0.25">
      <c r="A2875" s="35" t="s">
        <v>2098</v>
      </c>
      <c r="B2875" s="36">
        <v>106387</v>
      </c>
      <c r="C2875" s="30" t="s">
        <v>2996</v>
      </c>
      <c r="D2875" s="36" t="s">
        <v>64</v>
      </c>
      <c r="E2875" s="115">
        <v>97.16</v>
      </c>
    </row>
    <row r="2876" spans="1:5" x14ac:dyDescent="0.25">
      <c r="A2876" s="35" t="s">
        <v>2997</v>
      </c>
      <c r="B2876" s="36">
        <v>106489</v>
      </c>
      <c r="C2876" s="30" t="s">
        <v>2998</v>
      </c>
      <c r="D2876" s="36" t="s">
        <v>99</v>
      </c>
      <c r="E2876" s="115">
        <v>0</v>
      </c>
    </row>
    <row r="2877" spans="1:5" x14ac:dyDescent="0.25">
      <c r="A2877" s="35" t="s">
        <v>2997</v>
      </c>
      <c r="B2877" s="36">
        <v>106491</v>
      </c>
      <c r="C2877" s="30" t="s">
        <v>2999</v>
      </c>
      <c r="D2877" s="36" t="s">
        <v>99</v>
      </c>
      <c r="E2877" s="115">
        <v>0</v>
      </c>
    </row>
    <row r="2878" spans="1:5" x14ac:dyDescent="0.25">
      <c r="A2878" s="35" t="s">
        <v>2997</v>
      </c>
      <c r="B2878" s="36">
        <v>106493</v>
      </c>
      <c r="C2878" s="30" t="s">
        <v>3000</v>
      </c>
      <c r="D2878" s="36" t="s">
        <v>99</v>
      </c>
      <c r="E2878" s="115">
        <v>0</v>
      </c>
    </row>
    <row r="2879" spans="1:5" x14ac:dyDescent="0.25">
      <c r="A2879" s="35" t="s">
        <v>2997</v>
      </c>
      <c r="B2879" s="36">
        <v>106490</v>
      </c>
      <c r="C2879" s="30" t="s">
        <v>3001</v>
      </c>
      <c r="D2879" s="36" t="s">
        <v>99</v>
      </c>
      <c r="E2879" s="115">
        <v>0</v>
      </c>
    </row>
    <row r="2880" spans="1:5" x14ac:dyDescent="0.25">
      <c r="A2880" s="35" t="s">
        <v>2997</v>
      </c>
      <c r="B2880" s="36">
        <v>106492</v>
      </c>
      <c r="C2880" s="30" t="s">
        <v>3002</v>
      </c>
      <c r="D2880" s="36" t="s">
        <v>99</v>
      </c>
      <c r="E2880" s="115">
        <v>0</v>
      </c>
    </row>
    <row r="2881" spans="1:5" x14ac:dyDescent="0.25">
      <c r="A2881" s="35" t="s">
        <v>2997</v>
      </c>
      <c r="B2881" s="36">
        <v>106496</v>
      </c>
      <c r="C2881" s="30" t="s">
        <v>3003</v>
      </c>
      <c r="D2881" s="36" t="s">
        <v>99</v>
      </c>
      <c r="E2881" s="115">
        <v>0</v>
      </c>
    </row>
    <row r="2882" spans="1:5" x14ac:dyDescent="0.25">
      <c r="A2882" s="35" t="s">
        <v>2997</v>
      </c>
      <c r="B2882" s="36">
        <v>106497</v>
      </c>
      <c r="C2882" s="30" t="s">
        <v>3004</v>
      </c>
      <c r="D2882" s="36" t="s">
        <v>99</v>
      </c>
      <c r="E2882" s="115">
        <v>0</v>
      </c>
    </row>
    <row r="2883" spans="1:5" x14ac:dyDescent="0.25">
      <c r="A2883" s="35" t="s">
        <v>2997</v>
      </c>
      <c r="B2883" s="36">
        <v>106495</v>
      </c>
      <c r="C2883" s="30" t="s">
        <v>3005</v>
      </c>
      <c r="D2883" s="36" t="s">
        <v>99</v>
      </c>
      <c r="E2883" s="115">
        <v>0</v>
      </c>
    </row>
    <row r="2884" spans="1:5" x14ac:dyDescent="0.25">
      <c r="A2884" s="35" t="s">
        <v>2997</v>
      </c>
      <c r="B2884" s="36">
        <v>106498</v>
      </c>
      <c r="C2884" s="30" t="s">
        <v>3006</v>
      </c>
      <c r="D2884" s="36" t="s">
        <v>99</v>
      </c>
      <c r="E2884" s="115">
        <v>0</v>
      </c>
    </row>
    <row r="2885" spans="1:5" x14ac:dyDescent="0.25">
      <c r="A2885" s="35" t="s">
        <v>2997</v>
      </c>
      <c r="B2885" s="36">
        <v>106494</v>
      </c>
      <c r="C2885" s="30" t="s">
        <v>3007</v>
      </c>
      <c r="D2885" s="36" t="s">
        <v>99</v>
      </c>
      <c r="E2885" s="115">
        <v>0</v>
      </c>
    </row>
    <row r="2886" spans="1:5" x14ac:dyDescent="0.25">
      <c r="A2886" s="35" t="s">
        <v>2997</v>
      </c>
      <c r="B2886" s="36">
        <v>106485</v>
      </c>
      <c r="C2886" s="30" t="s">
        <v>3008</v>
      </c>
      <c r="D2886" s="36" t="s">
        <v>99</v>
      </c>
      <c r="E2886" s="115">
        <v>0</v>
      </c>
    </row>
    <row r="2887" spans="1:5" x14ac:dyDescent="0.25">
      <c r="A2887" s="35" t="s">
        <v>2997</v>
      </c>
      <c r="B2887" s="36">
        <v>106486</v>
      </c>
      <c r="C2887" s="30" t="s">
        <v>3009</v>
      </c>
      <c r="D2887" s="36" t="s">
        <v>99</v>
      </c>
      <c r="E2887" s="115">
        <v>0</v>
      </c>
    </row>
    <row r="2888" spans="1:5" x14ac:dyDescent="0.25">
      <c r="A2888" s="35" t="s">
        <v>2997</v>
      </c>
      <c r="B2888" s="36">
        <v>106487</v>
      </c>
      <c r="C2888" s="30" t="s">
        <v>3010</v>
      </c>
      <c r="D2888" s="36" t="s">
        <v>99</v>
      </c>
      <c r="E2888" s="115">
        <v>0</v>
      </c>
    </row>
    <row r="2889" spans="1:5" x14ac:dyDescent="0.25">
      <c r="A2889" s="35" t="s">
        <v>2997</v>
      </c>
      <c r="B2889" s="36">
        <v>106488</v>
      </c>
      <c r="C2889" s="30" t="s">
        <v>3011</v>
      </c>
      <c r="D2889" s="36" t="s">
        <v>99</v>
      </c>
      <c r="E2889" s="115">
        <v>0</v>
      </c>
    </row>
    <row r="2890" spans="1:5" x14ac:dyDescent="0.25">
      <c r="A2890" s="35" t="s">
        <v>15551</v>
      </c>
      <c r="B2890" s="36">
        <v>103741</v>
      </c>
      <c r="C2890" s="30" t="s">
        <v>9427</v>
      </c>
      <c r="D2890" s="36" t="s">
        <v>99</v>
      </c>
      <c r="E2890" s="115">
        <v>0</v>
      </c>
    </row>
    <row r="2891" spans="1:5" x14ac:dyDescent="0.25">
      <c r="A2891" s="35" t="s">
        <v>15551</v>
      </c>
      <c r="B2891" s="36">
        <v>103755</v>
      </c>
      <c r="C2891" s="30" t="s">
        <v>9428</v>
      </c>
      <c r="D2891" s="36" t="s">
        <v>106</v>
      </c>
      <c r="E2891" s="115">
        <v>0</v>
      </c>
    </row>
    <row r="2892" spans="1:5" x14ac:dyDescent="0.25">
      <c r="A2892" s="35" t="s">
        <v>15551</v>
      </c>
      <c r="B2892" s="36">
        <v>103753</v>
      </c>
      <c r="C2892" s="30" t="s">
        <v>9429</v>
      </c>
      <c r="D2892" s="36" t="s">
        <v>106</v>
      </c>
      <c r="E2892" s="115">
        <v>0</v>
      </c>
    </row>
    <row r="2893" spans="1:5" x14ac:dyDescent="0.25">
      <c r="A2893" s="35" t="s">
        <v>15551</v>
      </c>
      <c r="B2893" s="36">
        <v>103754</v>
      </c>
      <c r="C2893" s="30" t="s">
        <v>9430</v>
      </c>
      <c r="D2893" s="36" t="s">
        <v>106</v>
      </c>
      <c r="E2893" s="115">
        <v>0</v>
      </c>
    </row>
    <row r="2894" spans="1:5" x14ac:dyDescent="0.25">
      <c r="A2894" s="35" t="s">
        <v>15551</v>
      </c>
      <c r="B2894" s="36">
        <v>103752</v>
      </c>
      <c r="C2894" s="30" t="s">
        <v>9431</v>
      </c>
      <c r="D2894" s="36" t="s">
        <v>106</v>
      </c>
      <c r="E2894" s="115">
        <v>0</v>
      </c>
    </row>
    <row r="2895" spans="1:5" x14ac:dyDescent="0.25">
      <c r="A2895" s="35" t="s">
        <v>15551</v>
      </c>
      <c r="B2895" s="36">
        <v>103759</v>
      </c>
      <c r="C2895" s="30" t="s">
        <v>9432</v>
      </c>
      <c r="D2895" s="36" t="s">
        <v>106</v>
      </c>
      <c r="E2895" s="115">
        <v>0</v>
      </c>
    </row>
    <row r="2896" spans="1:5" x14ac:dyDescent="0.25">
      <c r="A2896" s="35" t="s">
        <v>15551</v>
      </c>
      <c r="B2896" s="36">
        <v>103757</v>
      </c>
      <c r="C2896" s="30" t="s">
        <v>9433</v>
      </c>
      <c r="D2896" s="36" t="s">
        <v>106</v>
      </c>
      <c r="E2896" s="115">
        <v>0</v>
      </c>
    </row>
    <row r="2897" spans="1:5" x14ac:dyDescent="0.25">
      <c r="A2897" s="35" t="s">
        <v>15551</v>
      </c>
      <c r="B2897" s="36">
        <v>103758</v>
      </c>
      <c r="C2897" s="30" t="s">
        <v>9434</v>
      </c>
      <c r="D2897" s="36" t="s">
        <v>106</v>
      </c>
      <c r="E2897" s="115">
        <v>0</v>
      </c>
    </row>
    <row r="2898" spans="1:5" x14ac:dyDescent="0.25">
      <c r="A2898" s="35" t="s">
        <v>15551</v>
      </c>
      <c r="B2898" s="36">
        <v>103756</v>
      </c>
      <c r="C2898" s="30" t="s">
        <v>9435</v>
      </c>
      <c r="D2898" s="36" t="s">
        <v>106</v>
      </c>
      <c r="E2898" s="115">
        <v>0</v>
      </c>
    </row>
    <row r="2899" spans="1:5" x14ac:dyDescent="0.25">
      <c r="A2899" s="35" t="s">
        <v>15551</v>
      </c>
      <c r="B2899" s="36">
        <v>103734</v>
      </c>
      <c r="C2899" s="30" t="s">
        <v>9436</v>
      </c>
      <c r="D2899" s="36" t="s">
        <v>99</v>
      </c>
      <c r="E2899" s="115">
        <v>0</v>
      </c>
    </row>
    <row r="2900" spans="1:5" x14ac:dyDescent="0.25">
      <c r="A2900" s="35" t="s">
        <v>15551</v>
      </c>
      <c r="B2900" s="36">
        <v>103740</v>
      </c>
      <c r="C2900" s="30" t="s">
        <v>9437</v>
      </c>
      <c r="D2900" s="36" t="s">
        <v>99</v>
      </c>
      <c r="E2900" s="115">
        <v>0</v>
      </c>
    </row>
    <row r="2901" spans="1:5" x14ac:dyDescent="0.25">
      <c r="A2901" s="35" t="s">
        <v>15551</v>
      </c>
      <c r="B2901" s="36">
        <v>103747</v>
      </c>
      <c r="C2901" s="30" t="s">
        <v>9438</v>
      </c>
      <c r="D2901" s="36" t="s">
        <v>106</v>
      </c>
      <c r="E2901" s="115">
        <v>0</v>
      </c>
    </row>
    <row r="2902" spans="1:5" x14ac:dyDescent="0.25">
      <c r="A2902" s="35" t="s">
        <v>15551</v>
      </c>
      <c r="B2902" s="36">
        <v>103746</v>
      </c>
      <c r="C2902" s="30" t="s">
        <v>9439</v>
      </c>
      <c r="D2902" s="36" t="s">
        <v>106</v>
      </c>
      <c r="E2902" s="115">
        <v>0</v>
      </c>
    </row>
    <row r="2903" spans="1:5" x14ac:dyDescent="0.25">
      <c r="A2903" s="35" t="s">
        <v>15551</v>
      </c>
      <c r="B2903" s="36">
        <v>103749</v>
      </c>
      <c r="C2903" s="30" t="s">
        <v>9440</v>
      </c>
      <c r="D2903" s="36" t="s">
        <v>106</v>
      </c>
      <c r="E2903" s="115">
        <v>0</v>
      </c>
    </row>
    <row r="2904" spans="1:5" x14ac:dyDescent="0.25">
      <c r="A2904" s="35" t="s">
        <v>15551</v>
      </c>
      <c r="B2904" s="36">
        <v>103744</v>
      </c>
      <c r="C2904" s="30" t="s">
        <v>9441</v>
      </c>
      <c r="D2904" s="36" t="s">
        <v>106</v>
      </c>
      <c r="E2904" s="115">
        <v>0</v>
      </c>
    </row>
    <row r="2905" spans="1:5" x14ac:dyDescent="0.25">
      <c r="A2905" s="35" t="s">
        <v>15551</v>
      </c>
      <c r="B2905" s="36">
        <v>103748</v>
      </c>
      <c r="C2905" s="30" t="s">
        <v>9442</v>
      </c>
      <c r="D2905" s="36" t="s">
        <v>106</v>
      </c>
      <c r="E2905" s="115">
        <v>0</v>
      </c>
    </row>
    <row r="2906" spans="1:5" x14ac:dyDescent="0.25">
      <c r="A2906" s="35" t="s">
        <v>15551</v>
      </c>
      <c r="B2906" s="36">
        <v>103745</v>
      </c>
      <c r="C2906" s="30" t="s">
        <v>9443</v>
      </c>
      <c r="D2906" s="36" t="s">
        <v>106</v>
      </c>
      <c r="E2906" s="115">
        <v>0</v>
      </c>
    </row>
    <row r="2907" spans="1:5" x14ac:dyDescent="0.25">
      <c r="A2907" s="35" t="s">
        <v>15551</v>
      </c>
      <c r="B2907" s="36">
        <v>103751</v>
      </c>
      <c r="C2907" s="30" t="s">
        <v>9444</v>
      </c>
      <c r="D2907" s="36" t="s">
        <v>106</v>
      </c>
      <c r="E2907" s="115">
        <v>0</v>
      </c>
    </row>
    <row r="2908" spans="1:5" x14ac:dyDescent="0.25">
      <c r="A2908" s="35" t="s">
        <v>15551</v>
      </c>
      <c r="B2908" s="36">
        <v>103750</v>
      </c>
      <c r="C2908" s="30" t="s">
        <v>9445</v>
      </c>
      <c r="D2908" s="36" t="s">
        <v>106</v>
      </c>
      <c r="E2908" s="115">
        <v>0</v>
      </c>
    </row>
    <row r="2909" spans="1:5" x14ac:dyDescent="0.25">
      <c r="A2909" s="35" t="s">
        <v>15551</v>
      </c>
      <c r="B2909" s="36">
        <v>103738</v>
      </c>
      <c r="C2909" s="30" t="s">
        <v>9447</v>
      </c>
      <c r="D2909" s="36" t="s">
        <v>99</v>
      </c>
      <c r="E2909" s="115">
        <v>0</v>
      </c>
    </row>
    <row r="2910" spans="1:5" x14ac:dyDescent="0.25">
      <c r="A2910" s="35" t="s">
        <v>15551</v>
      </c>
      <c r="B2910" s="36">
        <v>103736</v>
      </c>
      <c r="C2910" s="30" t="s">
        <v>9448</v>
      </c>
      <c r="D2910" s="36" t="s">
        <v>99</v>
      </c>
      <c r="E2910" s="115">
        <v>0</v>
      </c>
    </row>
    <row r="2911" spans="1:5" x14ac:dyDescent="0.25">
      <c r="A2911" s="35" t="s">
        <v>15551</v>
      </c>
      <c r="B2911" s="36">
        <v>103739</v>
      </c>
      <c r="C2911" s="30" t="s">
        <v>9449</v>
      </c>
      <c r="D2911" s="36" t="s">
        <v>99</v>
      </c>
      <c r="E2911" s="115">
        <v>0</v>
      </c>
    </row>
    <row r="2912" spans="1:5" x14ac:dyDescent="0.25">
      <c r="A2912" s="35" t="s">
        <v>15551</v>
      </c>
      <c r="B2912" s="36">
        <v>103737</v>
      </c>
      <c r="C2912" s="30" t="s">
        <v>9450</v>
      </c>
      <c r="D2912" s="36" t="s">
        <v>99</v>
      </c>
      <c r="E2912" s="115">
        <v>0</v>
      </c>
    </row>
    <row r="2913" spans="1:5" x14ac:dyDescent="0.25">
      <c r="A2913" s="35" t="s">
        <v>15551</v>
      </c>
      <c r="B2913" s="36">
        <v>103742</v>
      </c>
      <c r="C2913" s="30" t="s">
        <v>9451</v>
      </c>
      <c r="D2913" s="36" t="s">
        <v>99</v>
      </c>
      <c r="E2913" s="115">
        <v>0</v>
      </c>
    </row>
    <row r="2914" spans="1:5" x14ac:dyDescent="0.25">
      <c r="A2914" s="35" t="s">
        <v>3012</v>
      </c>
      <c r="B2914" s="36">
        <v>103797</v>
      </c>
      <c r="C2914" s="30" t="s">
        <v>3013</v>
      </c>
      <c r="D2914" s="36" t="s">
        <v>370</v>
      </c>
      <c r="E2914" s="115">
        <v>19.59</v>
      </c>
    </row>
    <row r="2915" spans="1:5" x14ac:dyDescent="0.25">
      <c r="A2915" s="35" t="s">
        <v>3012</v>
      </c>
      <c r="B2915" s="36">
        <v>103930</v>
      </c>
      <c r="C2915" s="30" t="s">
        <v>3014</v>
      </c>
      <c r="D2915" s="36" t="s">
        <v>189</v>
      </c>
      <c r="E2915" s="115">
        <v>869.92</v>
      </c>
    </row>
    <row r="2916" spans="1:5" x14ac:dyDescent="0.25">
      <c r="A2916" s="35" t="s">
        <v>3012</v>
      </c>
      <c r="B2916" s="36">
        <v>103931</v>
      </c>
      <c r="C2916" s="30" t="s">
        <v>3015</v>
      </c>
      <c r="D2916" s="36" t="s">
        <v>189</v>
      </c>
      <c r="E2916" s="115">
        <v>662.1</v>
      </c>
    </row>
    <row r="2917" spans="1:5" x14ac:dyDescent="0.25">
      <c r="A2917" s="35" t="s">
        <v>3012</v>
      </c>
      <c r="B2917" s="36">
        <v>103932</v>
      </c>
      <c r="C2917" s="30" t="s">
        <v>3016</v>
      </c>
      <c r="D2917" s="36" t="s">
        <v>189</v>
      </c>
      <c r="E2917" s="115">
        <v>631.63</v>
      </c>
    </row>
    <row r="2918" spans="1:5" x14ac:dyDescent="0.25">
      <c r="A2918" s="35" t="s">
        <v>3012</v>
      </c>
      <c r="B2918" s="36">
        <v>103929</v>
      </c>
      <c r="C2918" s="30" t="s">
        <v>3017</v>
      </c>
      <c r="D2918" s="36" t="s">
        <v>189</v>
      </c>
      <c r="E2918" s="115">
        <v>1369.59</v>
      </c>
    </row>
    <row r="2919" spans="1:5" x14ac:dyDescent="0.25">
      <c r="A2919" s="35" t="s">
        <v>3012</v>
      </c>
      <c r="B2919" s="36">
        <v>103928</v>
      </c>
      <c r="C2919" s="30" t="s">
        <v>3018</v>
      </c>
      <c r="D2919" s="36" t="s">
        <v>189</v>
      </c>
      <c r="E2919" s="115">
        <v>617.82000000000005</v>
      </c>
    </row>
    <row r="2920" spans="1:5" x14ac:dyDescent="0.25">
      <c r="A2920" s="35" t="s">
        <v>3012</v>
      </c>
      <c r="B2920" s="36">
        <v>103798</v>
      </c>
      <c r="C2920" s="30" t="s">
        <v>3019</v>
      </c>
      <c r="D2920" s="36" t="s">
        <v>189</v>
      </c>
      <c r="E2920" s="115">
        <v>623.85</v>
      </c>
    </row>
    <row r="2921" spans="1:5" x14ac:dyDescent="0.25">
      <c r="A2921" s="35" t="s">
        <v>3012</v>
      </c>
      <c r="B2921" s="36">
        <v>103801</v>
      </c>
      <c r="C2921" s="30" t="s">
        <v>3020</v>
      </c>
      <c r="D2921" s="36" t="s">
        <v>189</v>
      </c>
      <c r="E2921" s="115">
        <v>783.03</v>
      </c>
    </row>
    <row r="2922" spans="1:5" x14ac:dyDescent="0.25">
      <c r="A2922" s="35" t="s">
        <v>3012</v>
      </c>
      <c r="B2922" s="36">
        <v>103933</v>
      </c>
      <c r="C2922" s="30" t="s">
        <v>3021</v>
      </c>
      <c r="D2922" s="36" t="s">
        <v>189</v>
      </c>
      <c r="E2922" s="115">
        <v>1593.86</v>
      </c>
    </row>
    <row r="2923" spans="1:5" x14ac:dyDescent="0.25">
      <c r="A2923" s="35" t="s">
        <v>3012</v>
      </c>
      <c r="B2923" s="36">
        <v>103925</v>
      </c>
      <c r="C2923" s="30" t="s">
        <v>3022</v>
      </c>
      <c r="D2923" s="36" t="s">
        <v>189</v>
      </c>
      <c r="E2923" s="115">
        <v>1852.95</v>
      </c>
    </row>
    <row r="2924" spans="1:5" x14ac:dyDescent="0.25">
      <c r="A2924" s="35" t="s">
        <v>3012</v>
      </c>
      <c r="B2924" s="36">
        <v>103926</v>
      </c>
      <c r="C2924" s="30" t="s">
        <v>3023</v>
      </c>
      <c r="D2924" s="36" t="s">
        <v>189</v>
      </c>
      <c r="E2924" s="115">
        <v>1470.64</v>
      </c>
    </row>
    <row r="2925" spans="1:5" x14ac:dyDescent="0.25">
      <c r="A2925" s="35" t="s">
        <v>3012</v>
      </c>
      <c r="B2925" s="36">
        <v>103796</v>
      </c>
      <c r="C2925" s="30" t="s">
        <v>3024</v>
      </c>
      <c r="D2925" s="36" t="s">
        <v>97</v>
      </c>
      <c r="E2925" s="115">
        <v>58.65</v>
      </c>
    </row>
    <row r="2926" spans="1:5" x14ac:dyDescent="0.25">
      <c r="A2926" s="35" t="s">
        <v>3012</v>
      </c>
      <c r="B2926" s="36">
        <v>103795</v>
      </c>
      <c r="C2926" s="30" t="s">
        <v>3025</v>
      </c>
      <c r="D2926" s="36" t="s">
        <v>97</v>
      </c>
      <c r="E2926" s="115">
        <v>98.89</v>
      </c>
    </row>
    <row r="2927" spans="1:5" x14ac:dyDescent="0.25">
      <c r="A2927" s="35" t="s">
        <v>3012</v>
      </c>
      <c r="B2927" s="36">
        <v>103800</v>
      </c>
      <c r="C2927" s="30" t="s">
        <v>3026</v>
      </c>
      <c r="D2927" s="36" t="s">
        <v>189</v>
      </c>
      <c r="E2927" s="115">
        <v>617.82000000000005</v>
      </c>
    </row>
    <row r="2928" spans="1:5" x14ac:dyDescent="0.25">
      <c r="A2928" s="35" t="s">
        <v>3012</v>
      </c>
      <c r="B2928" s="36">
        <v>103799</v>
      </c>
      <c r="C2928" s="30" t="s">
        <v>3027</v>
      </c>
      <c r="D2928" s="36" t="s">
        <v>189</v>
      </c>
      <c r="E2928" s="115">
        <v>495.4</v>
      </c>
    </row>
    <row r="2929" spans="1:5" x14ac:dyDescent="0.25">
      <c r="A2929" s="35" t="s">
        <v>3028</v>
      </c>
      <c r="B2929" s="36">
        <v>104950</v>
      </c>
      <c r="C2929" s="30" t="s">
        <v>3029</v>
      </c>
      <c r="D2929" s="36" t="s">
        <v>189</v>
      </c>
      <c r="E2929" s="115">
        <v>0</v>
      </c>
    </row>
    <row r="2930" spans="1:5" x14ac:dyDescent="0.25">
      <c r="A2930" s="35" t="s">
        <v>3028</v>
      </c>
      <c r="B2930" s="36">
        <v>104948</v>
      </c>
      <c r="C2930" s="30" t="s">
        <v>3030</v>
      </c>
      <c r="D2930" s="36" t="s">
        <v>189</v>
      </c>
      <c r="E2930" s="115">
        <v>5.87</v>
      </c>
    </row>
    <row r="2931" spans="1:5" x14ac:dyDescent="0.25">
      <c r="A2931" s="35" t="s">
        <v>3028</v>
      </c>
      <c r="B2931" s="36">
        <v>104949</v>
      </c>
      <c r="C2931" s="30" t="s">
        <v>3031</v>
      </c>
      <c r="D2931" s="36" t="s">
        <v>189</v>
      </c>
      <c r="E2931" s="115">
        <v>10.84</v>
      </c>
    </row>
    <row r="2932" spans="1:5" x14ac:dyDescent="0.25">
      <c r="A2932" s="35" t="s">
        <v>3028</v>
      </c>
      <c r="B2932" s="36">
        <v>104947</v>
      </c>
      <c r="C2932" s="30" t="s">
        <v>3032</v>
      </c>
      <c r="D2932" s="36" t="s">
        <v>189</v>
      </c>
      <c r="E2932" s="115">
        <v>13.57</v>
      </c>
    </row>
    <row r="2933" spans="1:5" x14ac:dyDescent="0.25">
      <c r="A2933" s="35" t="s">
        <v>3033</v>
      </c>
      <c r="B2933" s="36">
        <v>106545</v>
      </c>
      <c r="C2933" s="30" t="s">
        <v>3034</v>
      </c>
      <c r="D2933" s="36" t="s">
        <v>106</v>
      </c>
      <c r="E2933" s="115">
        <v>10.81</v>
      </c>
    </row>
    <row r="2934" spans="1:5" x14ac:dyDescent="0.25">
      <c r="A2934" s="35" t="s">
        <v>3033</v>
      </c>
      <c r="B2934" s="36">
        <v>106543</v>
      </c>
      <c r="C2934" s="30" t="s">
        <v>3035</v>
      </c>
      <c r="D2934" s="36" t="s">
        <v>106</v>
      </c>
      <c r="E2934" s="115">
        <v>22.21</v>
      </c>
    </row>
    <row r="2935" spans="1:5" x14ac:dyDescent="0.25">
      <c r="A2935" s="35" t="s">
        <v>3033</v>
      </c>
      <c r="B2935" s="36">
        <v>106544</v>
      </c>
      <c r="C2935" s="30" t="s">
        <v>3036</v>
      </c>
      <c r="D2935" s="36" t="s">
        <v>106</v>
      </c>
      <c r="E2935" s="115">
        <v>38.1</v>
      </c>
    </row>
    <row r="2936" spans="1:5" x14ac:dyDescent="0.25">
      <c r="A2936" s="35" t="s">
        <v>3033</v>
      </c>
      <c r="B2936" s="36">
        <v>106546</v>
      </c>
      <c r="C2936" s="30" t="s">
        <v>3037</v>
      </c>
      <c r="D2936" s="36" t="s">
        <v>106</v>
      </c>
      <c r="E2936" s="115">
        <v>6.78</v>
      </c>
    </row>
    <row r="2937" spans="1:5" x14ac:dyDescent="0.25">
      <c r="A2937" s="35" t="s">
        <v>3033</v>
      </c>
      <c r="B2937" s="36">
        <v>106547</v>
      </c>
      <c r="C2937" s="30" t="s">
        <v>3038</v>
      </c>
      <c r="D2937" s="36" t="s">
        <v>99</v>
      </c>
      <c r="E2937" s="115">
        <v>9.23</v>
      </c>
    </row>
    <row r="2938" spans="1:5" x14ac:dyDescent="0.25">
      <c r="A2938" s="35" t="s">
        <v>3033</v>
      </c>
      <c r="B2938" s="36">
        <v>106542</v>
      </c>
      <c r="C2938" s="30" t="s">
        <v>3039</v>
      </c>
      <c r="D2938" s="36" t="s">
        <v>97</v>
      </c>
      <c r="E2938" s="115">
        <v>0</v>
      </c>
    </row>
    <row r="2939" spans="1:5" x14ac:dyDescent="0.25">
      <c r="A2939" s="35" t="s">
        <v>3033</v>
      </c>
      <c r="B2939" s="36">
        <v>106534</v>
      </c>
      <c r="C2939" s="30" t="s">
        <v>3040</v>
      </c>
      <c r="D2939" s="36" t="s">
        <v>97</v>
      </c>
      <c r="E2939" s="115">
        <v>0</v>
      </c>
    </row>
    <row r="2940" spans="1:5" x14ac:dyDescent="0.25">
      <c r="A2940" s="35" t="s">
        <v>3033</v>
      </c>
      <c r="B2940" s="36">
        <v>106535</v>
      </c>
      <c r="C2940" s="30" t="s">
        <v>3041</v>
      </c>
      <c r="D2940" s="36" t="s">
        <v>97</v>
      </c>
      <c r="E2940" s="115">
        <v>0</v>
      </c>
    </row>
    <row r="2941" spans="1:5" x14ac:dyDescent="0.25">
      <c r="A2941" s="35" t="s">
        <v>3033</v>
      </c>
      <c r="B2941" s="36">
        <v>106537</v>
      </c>
      <c r="C2941" s="30" t="s">
        <v>3042</v>
      </c>
      <c r="D2941" s="36" t="s">
        <v>97</v>
      </c>
      <c r="E2941" s="115">
        <v>0</v>
      </c>
    </row>
    <row r="2942" spans="1:5" x14ac:dyDescent="0.25">
      <c r="A2942" s="35" t="s">
        <v>3033</v>
      </c>
      <c r="B2942" s="36">
        <v>106536</v>
      </c>
      <c r="C2942" s="30" t="s">
        <v>3043</v>
      </c>
      <c r="D2942" s="36" t="s">
        <v>97</v>
      </c>
      <c r="E2942" s="115">
        <v>0</v>
      </c>
    </row>
    <row r="2943" spans="1:5" x14ac:dyDescent="0.25">
      <c r="A2943" s="35" t="s">
        <v>3033</v>
      </c>
      <c r="B2943" s="36">
        <v>106530</v>
      </c>
      <c r="C2943" s="30" t="s">
        <v>3044</v>
      </c>
      <c r="D2943" s="36" t="s">
        <v>97</v>
      </c>
      <c r="E2943" s="115">
        <v>0</v>
      </c>
    </row>
    <row r="2944" spans="1:5" x14ac:dyDescent="0.25">
      <c r="A2944" s="35" t="s">
        <v>3033</v>
      </c>
      <c r="B2944" s="36">
        <v>106531</v>
      </c>
      <c r="C2944" s="30" t="s">
        <v>3045</v>
      </c>
      <c r="D2944" s="36" t="s">
        <v>97</v>
      </c>
      <c r="E2944" s="115">
        <v>0</v>
      </c>
    </row>
    <row r="2945" spans="1:5" x14ac:dyDescent="0.25">
      <c r="A2945" s="35" t="s">
        <v>3033</v>
      </c>
      <c r="B2945" s="36">
        <v>106533</v>
      </c>
      <c r="C2945" s="30" t="s">
        <v>3046</v>
      </c>
      <c r="D2945" s="36" t="s">
        <v>97</v>
      </c>
      <c r="E2945" s="115">
        <v>0</v>
      </c>
    </row>
    <row r="2946" spans="1:5" x14ac:dyDescent="0.25">
      <c r="A2946" s="35" t="s">
        <v>3033</v>
      </c>
      <c r="B2946" s="36">
        <v>106532</v>
      </c>
      <c r="C2946" s="30" t="s">
        <v>3047</v>
      </c>
      <c r="D2946" s="36" t="s">
        <v>97</v>
      </c>
      <c r="E2946" s="115">
        <v>0</v>
      </c>
    </row>
    <row r="2947" spans="1:5" x14ac:dyDescent="0.25">
      <c r="A2947" s="35" t="s">
        <v>3033</v>
      </c>
      <c r="B2947" s="36">
        <v>106538</v>
      </c>
      <c r="C2947" s="30" t="s">
        <v>3048</v>
      </c>
      <c r="D2947" s="36" t="s">
        <v>97</v>
      </c>
      <c r="E2947" s="115">
        <v>0</v>
      </c>
    </row>
    <row r="2948" spans="1:5" x14ac:dyDescent="0.25">
      <c r="A2948" s="35" t="s">
        <v>3033</v>
      </c>
      <c r="B2948" s="36">
        <v>106539</v>
      </c>
      <c r="C2948" s="30" t="s">
        <v>3049</v>
      </c>
      <c r="D2948" s="36" t="s">
        <v>97</v>
      </c>
      <c r="E2948" s="115">
        <v>0</v>
      </c>
    </row>
    <row r="2949" spans="1:5" x14ac:dyDescent="0.25">
      <c r="A2949" s="35" t="s">
        <v>3033</v>
      </c>
      <c r="B2949" s="36">
        <v>106541</v>
      </c>
      <c r="C2949" s="30" t="s">
        <v>3050</v>
      </c>
      <c r="D2949" s="36" t="s">
        <v>97</v>
      </c>
      <c r="E2949" s="115">
        <v>0</v>
      </c>
    </row>
    <row r="2950" spans="1:5" x14ac:dyDescent="0.25">
      <c r="A2950" s="35" t="s">
        <v>3033</v>
      </c>
      <c r="B2950" s="36">
        <v>106540</v>
      </c>
      <c r="C2950" s="30" t="s">
        <v>3051</v>
      </c>
      <c r="D2950" s="36" t="s">
        <v>97</v>
      </c>
      <c r="E2950" s="115">
        <v>0</v>
      </c>
    </row>
    <row r="2951" spans="1:5" x14ac:dyDescent="0.25">
      <c r="A2951" s="35" t="s">
        <v>3052</v>
      </c>
      <c r="B2951" s="36">
        <v>104325</v>
      </c>
      <c r="C2951" s="30" t="s">
        <v>3053</v>
      </c>
      <c r="D2951" s="36" t="s">
        <v>99</v>
      </c>
      <c r="E2951" s="115">
        <v>0</v>
      </c>
    </row>
    <row r="2952" spans="1:5" x14ac:dyDescent="0.25">
      <c r="A2952" s="35" t="s">
        <v>3052</v>
      </c>
      <c r="B2952" s="36">
        <v>104318</v>
      </c>
      <c r="C2952" s="30" t="s">
        <v>3054</v>
      </c>
      <c r="D2952" s="36" t="s">
        <v>99</v>
      </c>
      <c r="E2952" s="115">
        <v>9.6999999999999993</v>
      </c>
    </row>
    <row r="2953" spans="1:5" x14ac:dyDescent="0.25">
      <c r="A2953" s="35" t="s">
        <v>3052</v>
      </c>
      <c r="B2953" s="36">
        <v>89867</v>
      </c>
      <c r="C2953" s="30" t="s">
        <v>3055</v>
      </c>
      <c r="D2953" s="36" t="s">
        <v>99</v>
      </c>
      <c r="E2953" s="115">
        <v>10.74</v>
      </c>
    </row>
    <row r="2954" spans="1:5" x14ac:dyDescent="0.25">
      <c r="A2954" s="35" t="s">
        <v>3052</v>
      </c>
      <c r="B2954" s="36">
        <v>104320</v>
      </c>
      <c r="C2954" s="30" t="s">
        <v>3056</v>
      </c>
      <c r="D2954" s="36" t="s">
        <v>99</v>
      </c>
      <c r="E2954" s="115">
        <v>14.35</v>
      </c>
    </row>
    <row r="2955" spans="1:5" x14ac:dyDescent="0.25">
      <c r="A2955" s="35" t="s">
        <v>3052</v>
      </c>
      <c r="B2955" s="36">
        <v>104317</v>
      </c>
      <c r="C2955" s="30" t="s">
        <v>3057</v>
      </c>
      <c r="D2955" s="36" t="s">
        <v>99</v>
      </c>
      <c r="E2955" s="115">
        <v>9.17</v>
      </c>
    </row>
    <row r="2956" spans="1:5" x14ac:dyDescent="0.25">
      <c r="A2956" s="35" t="s">
        <v>3052</v>
      </c>
      <c r="B2956" s="36">
        <v>89866</v>
      </c>
      <c r="C2956" s="30" t="s">
        <v>3058</v>
      </c>
      <c r="D2956" s="36" t="s">
        <v>99</v>
      </c>
      <c r="E2956" s="115">
        <v>9.98</v>
      </c>
    </row>
    <row r="2957" spans="1:5" x14ac:dyDescent="0.25">
      <c r="A2957" s="35" t="s">
        <v>3052</v>
      </c>
      <c r="B2957" s="36">
        <v>104319</v>
      </c>
      <c r="C2957" s="30" t="s">
        <v>3059</v>
      </c>
      <c r="D2957" s="36" t="s">
        <v>99</v>
      </c>
      <c r="E2957" s="115">
        <v>12.66</v>
      </c>
    </row>
    <row r="2958" spans="1:5" x14ac:dyDescent="0.25">
      <c r="A2958" s="35" t="s">
        <v>3052</v>
      </c>
      <c r="B2958" s="36">
        <v>104321</v>
      </c>
      <c r="C2958" s="30" t="s">
        <v>3060</v>
      </c>
      <c r="D2958" s="36" t="s">
        <v>99</v>
      </c>
      <c r="E2958" s="115">
        <v>6.82</v>
      </c>
    </row>
    <row r="2959" spans="1:5" x14ac:dyDescent="0.25">
      <c r="A2959" s="35" t="s">
        <v>3052</v>
      </c>
      <c r="B2959" s="36">
        <v>89868</v>
      </c>
      <c r="C2959" s="30" t="s">
        <v>3061</v>
      </c>
      <c r="D2959" s="36" t="s">
        <v>99</v>
      </c>
      <c r="E2959" s="115">
        <v>7.39</v>
      </c>
    </row>
    <row r="2960" spans="1:5" x14ac:dyDescent="0.25">
      <c r="A2960" s="35" t="s">
        <v>3052</v>
      </c>
      <c r="B2960" s="36">
        <v>104322</v>
      </c>
      <c r="C2960" s="30" t="s">
        <v>3062</v>
      </c>
      <c r="D2960" s="36" t="s">
        <v>99</v>
      </c>
      <c r="E2960" s="115">
        <v>9.39</v>
      </c>
    </row>
    <row r="2961" spans="1:5" x14ac:dyDescent="0.25">
      <c r="A2961" s="35" t="s">
        <v>3052</v>
      </c>
      <c r="B2961" s="36">
        <v>104323</v>
      </c>
      <c r="C2961" s="30" t="s">
        <v>3063</v>
      </c>
      <c r="D2961" s="36" t="s">
        <v>99</v>
      </c>
      <c r="E2961" s="115">
        <v>12.67</v>
      </c>
    </row>
    <row r="2962" spans="1:5" x14ac:dyDescent="0.25">
      <c r="A2962" s="35" t="s">
        <v>3052</v>
      </c>
      <c r="B2962" s="36">
        <v>89869</v>
      </c>
      <c r="C2962" s="30" t="s">
        <v>3064</v>
      </c>
      <c r="D2962" s="36" t="s">
        <v>99</v>
      </c>
      <c r="E2962" s="115">
        <v>13.74</v>
      </c>
    </row>
    <row r="2963" spans="1:5" x14ac:dyDescent="0.25">
      <c r="A2963" s="35" t="s">
        <v>3052</v>
      </c>
      <c r="B2963" s="36">
        <v>104324</v>
      </c>
      <c r="C2963" s="30" t="s">
        <v>3065</v>
      </c>
      <c r="D2963" s="36" t="s">
        <v>99</v>
      </c>
      <c r="E2963" s="115">
        <v>17.7</v>
      </c>
    </row>
    <row r="2964" spans="1:5" x14ac:dyDescent="0.25">
      <c r="A2964" s="35" t="s">
        <v>3052</v>
      </c>
      <c r="B2964" s="36">
        <v>104315</v>
      </c>
      <c r="C2964" s="30" t="s">
        <v>3066</v>
      </c>
      <c r="D2964" s="36" t="s">
        <v>106</v>
      </c>
      <c r="E2964" s="115">
        <v>21.35</v>
      </c>
    </row>
    <row r="2965" spans="1:5" x14ac:dyDescent="0.25">
      <c r="A2965" s="35" t="s">
        <v>3052</v>
      </c>
      <c r="B2965" s="36">
        <v>89865</v>
      </c>
      <c r="C2965" s="30" t="s">
        <v>3067</v>
      </c>
      <c r="D2965" s="36" t="s">
        <v>106</v>
      </c>
      <c r="E2965" s="115">
        <v>22.79</v>
      </c>
    </row>
    <row r="2966" spans="1:5" x14ac:dyDescent="0.25">
      <c r="A2966" s="35" t="s">
        <v>3052</v>
      </c>
      <c r="B2966" s="36">
        <v>104316</v>
      </c>
      <c r="C2966" s="30" t="s">
        <v>3068</v>
      </c>
      <c r="D2966" s="36" t="s">
        <v>106</v>
      </c>
      <c r="E2966" s="115">
        <v>29.06</v>
      </c>
    </row>
    <row r="2967" spans="1:5" x14ac:dyDescent="0.25">
      <c r="A2967" s="35" t="s">
        <v>3069</v>
      </c>
      <c r="B2967" s="36">
        <v>102724</v>
      </c>
      <c r="C2967" s="30" t="s">
        <v>3070</v>
      </c>
      <c r="D2967" s="36" t="s">
        <v>99</v>
      </c>
      <c r="E2967" s="115">
        <v>35.26</v>
      </c>
    </row>
    <row r="2968" spans="1:5" x14ac:dyDescent="0.25">
      <c r="A2968" s="35" t="s">
        <v>3069</v>
      </c>
      <c r="B2968" s="36">
        <v>102726</v>
      </c>
      <c r="C2968" s="30" t="s">
        <v>3071</v>
      </c>
      <c r="D2968" s="36" t="s">
        <v>99</v>
      </c>
      <c r="E2968" s="115">
        <v>32.46</v>
      </c>
    </row>
    <row r="2969" spans="1:5" x14ac:dyDescent="0.25">
      <c r="A2969" s="35" t="s">
        <v>3069</v>
      </c>
      <c r="B2969" s="36">
        <v>102725</v>
      </c>
      <c r="C2969" s="30" t="s">
        <v>3072</v>
      </c>
      <c r="D2969" s="36" t="s">
        <v>99</v>
      </c>
      <c r="E2969" s="115">
        <v>34.56</v>
      </c>
    </row>
    <row r="2970" spans="1:5" x14ac:dyDescent="0.25">
      <c r="A2970" s="35" t="s">
        <v>3069</v>
      </c>
      <c r="B2970" s="36">
        <v>102722</v>
      </c>
      <c r="C2970" s="30" t="s">
        <v>3073</v>
      </c>
      <c r="D2970" s="36" t="s">
        <v>106</v>
      </c>
      <c r="E2970" s="115">
        <v>58.72</v>
      </c>
    </row>
    <row r="2971" spans="1:5" x14ac:dyDescent="0.25">
      <c r="A2971" s="35" t="s">
        <v>3069</v>
      </c>
      <c r="B2971" s="36">
        <v>102721</v>
      </c>
      <c r="C2971" s="30" t="s">
        <v>3074</v>
      </c>
      <c r="D2971" s="36" t="s">
        <v>106</v>
      </c>
      <c r="E2971" s="115">
        <v>0</v>
      </c>
    </row>
    <row r="2972" spans="1:5" x14ac:dyDescent="0.25">
      <c r="A2972" s="35" t="s">
        <v>3069</v>
      </c>
      <c r="B2972" s="36">
        <v>102723</v>
      </c>
      <c r="C2972" s="30" t="s">
        <v>3075</v>
      </c>
      <c r="D2972" s="36" t="s">
        <v>106</v>
      </c>
      <c r="E2972" s="115">
        <v>113.72</v>
      </c>
    </row>
    <row r="2973" spans="1:5" x14ac:dyDescent="0.25">
      <c r="A2973" s="35" t="s">
        <v>3069</v>
      </c>
      <c r="B2973" s="36">
        <v>102690</v>
      </c>
      <c r="C2973" s="30" t="s">
        <v>3076</v>
      </c>
      <c r="D2973" s="36" t="s">
        <v>106</v>
      </c>
      <c r="E2973" s="115">
        <v>68</v>
      </c>
    </row>
    <row r="2974" spans="1:5" x14ac:dyDescent="0.25">
      <c r="A2974" s="35" t="s">
        <v>3069</v>
      </c>
      <c r="B2974" s="36">
        <v>102688</v>
      </c>
      <c r="C2974" s="30" t="s">
        <v>3077</v>
      </c>
      <c r="D2974" s="36" t="s">
        <v>106</v>
      </c>
      <c r="E2974" s="115">
        <v>51.6</v>
      </c>
    </row>
    <row r="2975" spans="1:5" x14ac:dyDescent="0.25">
      <c r="A2975" s="35" t="s">
        <v>3069</v>
      </c>
      <c r="B2975" s="36">
        <v>102689</v>
      </c>
      <c r="C2975" s="30" t="s">
        <v>3078</v>
      </c>
      <c r="D2975" s="36" t="s">
        <v>106</v>
      </c>
      <c r="E2975" s="115">
        <v>108.16</v>
      </c>
    </row>
    <row r="2976" spans="1:5" x14ac:dyDescent="0.25">
      <c r="A2976" s="35" t="s">
        <v>3069</v>
      </c>
      <c r="B2976" s="36">
        <v>102693</v>
      </c>
      <c r="C2976" s="30" t="s">
        <v>3079</v>
      </c>
      <c r="D2976" s="36" t="s">
        <v>106</v>
      </c>
      <c r="E2976" s="115">
        <v>124.54</v>
      </c>
    </row>
    <row r="2977" spans="1:5" x14ac:dyDescent="0.25">
      <c r="A2977" s="35" t="s">
        <v>3069</v>
      </c>
      <c r="B2977" s="36">
        <v>102694</v>
      </c>
      <c r="C2977" s="30" t="s">
        <v>3080</v>
      </c>
      <c r="D2977" s="36" t="s">
        <v>106</v>
      </c>
      <c r="E2977" s="115">
        <v>97.74</v>
      </c>
    </row>
    <row r="2978" spans="1:5" x14ac:dyDescent="0.25">
      <c r="A2978" s="35" t="s">
        <v>3069</v>
      </c>
      <c r="B2978" s="36">
        <v>102697</v>
      </c>
      <c r="C2978" s="30" t="s">
        <v>3081</v>
      </c>
      <c r="D2978" s="36" t="s">
        <v>106</v>
      </c>
      <c r="E2978" s="115">
        <v>109.74</v>
      </c>
    </row>
    <row r="2979" spans="1:5" x14ac:dyDescent="0.25">
      <c r="A2979" s="35" t="s">
        <v>3069</v>
      </c>
      <c r="B2979" s="36">
        <v>102696</v>
      </c>
      <c r="C2979" s="30" t="s">
        <v>3082</v>
      </c>
      <c r="D2979" s="36" t="s">
        <v>106</v>
      </c>
      <c r="E2979" s="115">
        <v>154.33000000000001</v>
      </c>
    </row>
    <row r="2980" spans="1:5" x14ac:dyDescent="0.25">
      <c r="A2980" s="35" t="s">
        <v>3069</v>
      </c>
      <c r="B2980" s="36">
        <v>102703</v>
      </c>
      <c r="C2980" s="30" t="s">
        <v>3083</v>
      </c>
      <c r="D2980" s="36" t="s">
        <v>106</v>
      </c>
      <c r="E2980" s="115">
        <v>166.31</v>
      </c>
    </row>
    <row r="2981" spans="1:5" x14ac:dyDescent="0.25">
      <c r="A2981" s="35" t="s">
        <v>3069</v>
      </c>
      <c r="B2981" s="36">
        <v>102678</v>
      </c>
      <c r="C2981" s="30" t="s">
        <v>3084</v>
      </c>
      <c r="D2981" s="36" t="s">
        <v>106</v>
      </c>
      <c r="E2981" s="115">
        <v>134.16</v>
      </c>
    </row>
    <row r="2982" spans="1:5" x14ac:dyDescent="0.25">
      <c r="A2982" s="35" t="s">
        <v>3069</v>
      </c>
      <c r="B2982" s="36">
        <v>102679</v>
      </c>
      <c r="C2982" s="30" t="s">
        <v>3085</v>
      </c>
      <c r="D2982" s="36" t="s">
        <v>106</v>
      </c>
      <c r="E2982" s="115">
        <v>144.16</v>
      </c>
    </row>
    <row r="2983" spans="1:5" x14ac:dyDescent="0.25">
      <c r="A2983" s="35" t="s">
        <v>3069</v>
      </c>
      <c r="B2983" s="36">
        <v>102673</v>
      </c>
      <c r="C2983" s="30" t="s">
        <v>3086</v>
      </c>
      <c r="D2983" s="36" t="s">
        <v>106</v>
      </c>
      <c r="E2983" s="115">
        <v>180.35</v>
      </c>
    </row>
    <row r="2984" spans="1:5" x14ac:dyDescent="0.25">
      <c r="A2984" s="35" t="s">
        <v>3069</v>
      </c>
      <c r="B2984" s="36">
        <v>102677</v>
      </c>
      <c r="C2984" s="30" t="s">
        <v>3087</v>
      </c>
      <c r="D2984" s="36" t="s">
        <v>106</v>
      </c>
      <c r="E2984" s="115">
        <v>168.71</v>
      </c>
    </row>
    <row r="2985" spans="1:5" x14ac:dyDescent="0.25">
      <c r="A2985" s="35" t="s">
        <v>3069</v>
      </c>
      <c r="B2985" s="36">
        <v>102683</v>
      </c>
      <c r="C2985" s="30" t="s">
        <v>3088</v>
      </c>
      <c r="D2985" s="36" t="s">
        <v>106</v>
      </c>
      <c r="E2985" s="115">
        <v>173.72</v>
      </c>
    </row>
    <row r="2986" spans="1:5" x14ac:dyDescent="0.25">
      <c r="A2986" s="35" t="s">
        <v>3069</v>
      </c>
      <c r="B2986" s="36">
        <v>102687</v>
      </c>
      <c r="C2986" s="30" t="s">
        <v>3089</v>
      </c>
      <c r="D2986" s="36" t="s">
        <v>106</v>
      </c>
      <c r="E2986" s="115">
        <v>177.87</v>
      </c>
    </row>
    <row r="2987" spans="1:5" x14ac:dyDescent="0.25">
      <c r="A2987" s="35" t="s">
        <v>3069</v>
      </c>
      <c r="B2987" s="36">
        <v>102670</v>
      </c>
      <c r="C2987" s="30" t="s">
        <v>3090</v>
      </c>
      <c r="D2987" s="36" t="s">
        <v>106</v>
      </c>
      <c r="E2987" s="115">
        <v>134.88</v>
      </c>
    </row>
    <row r="2988" spans="1:5" x14ac:dyDescent="0.25">
      <c r="A2988" s="35" t="s">
        <v>3069</v>
      </c>
      <c r="B2988" s="36">
        <v>102674</v>
      </c>
      <c r="C2988" s="30" t="s">
        <v>3091</v>
      </c>
      <c r="D2988" s="36" t="s">
        <v>106</v>
      </c>
      <c r="E2988" s="115">
        <v>148.62</v>
      </c>
    </row>
    <row r="2989" spans="1:5" x14ac:dyDescent="0.25">
      <c r="A2989" s="35" t="s">
        <v>3069</v>
      </c>
      <c r="B2989" s="36">
        <v>102680</v>
      </c>
      <c r="C2989" s="30" t="s">
        <v>3092</v>
      </c>
      <c r="D2989" s="36" t="s">
        <v>106</v>
      </c>
      <c r="E2989" s="115">
        <v>146.4</v>
      </c>
    </row>
    <row r="2990" spans="1:5" x14ac:dyDescent="0.25">
      <c r="A2990" s="35" t="s">
        <v>3069</v>
      </c>
      <c r="B2990" s="36">
        <v>102684</v>
      </c>
      <c r="C2990" s="30" t="s">
        <v>3093</v>
      </c>
      <c r="D2990" s="36" t="s">
        <v>106</v>
      </c>
      <c r="E2990" s="115">
        <v>156.41999999999999</v>
      </c>
    </row>
    <row r="2991" spans="1:5" x14ac:dyDescent="0.25">
      <c r="A2991" s="35" t="s">
        <v>3069</v>
      </c>
      <c r="B2991" s="36">
        <v>102672</v>
      </c>
      <c r="C2991" s="30" t="s">
        <v>3094</v>
      </c>
      <c r="D2991" s="36" t="s">
        <v>106</v>
      </c>
      <c r="E2991" s="115">
        <v>211.96</v>
      </c>
    </row>
    <row r="2992" spans="1:5" x14ac:dyDescent="0.25">
      <c r="A2992" s="35" t="s">
        <v>3069</v>
      </c>
      <c r="B2992" s="36">
        <v>102676</v>
      </c>
      <c r="C2992" s="30" t="s">
        <v>3095</v>
      </c>
      <c r="D2992" s="36" t="s">
        <v>106</v>
      </c>
      <c r="E2992" s="115">
        <v>212.53</v>
      </c>
    </row>
    <row r="2993" spans="1:5" x14ac:dyDescent="0.25">
      <c r="A2993" s="35" t="s">
        <v>3069</v>
      </c>
      <c r="B2993" s="36">
        <v>102681</v>
      </c>
      <c r="C2993" s="30" t="s">
        <v>3096</v>
      </c>
      <c r="D2993" s="36" t="s">
        <v>106</v>
      </c>
      <c r="E2993" s="115">
        <v>210.3</v>
      </c>
    </row>
    <row r="2994" spans="1:5" x14ac:dyDescent="0.25">
      <c r="A2994" s="35" t="s">
        <v>3069</v>
      </c>
      <c r="B2994" s="36">
        <v>102685</v>
      </c>
      <c r="C2994" s="30" t="s">
        <v>3097</v>
      </c>
      <c r="D2994" s="36" t="s">
        <v>106</v>
      </c>
      <c r="E2994" s="115">
        <v>220.33</v>
      </c>
    </row>
    <row r="2995" spans="1:5" x14ac:dyDescent="0.25">
      <c r="A2995" s="35" t="s">
        <v>3069</v>
      </c>
      <c r="B2995" s="36">
        <v>102664</v>
      </c>
      <c r="C2995" s="30" t="s">
        <v>3098</v>
      </c>
      <c r="D2995" s="36" t="s">
        <v>106</v>
      </c>
      <c r="E2995" s="115">
        <v>49.47</v>
      </c>
    </row>
    <row r="2996" spans="1:5" x14ac:dyDescent="0.25">
      <c r="A2996" s="35" t="s">
        <v>3069</v>
      </c>
      <c r="B2996" s="36">
        <v>102665</v>
      </c>
      <c r="C2996" s="30" t="s">
        <v>3099</v>
      </c>
      <c r="D2996" s="36" t="s">
        <v>106</v>
      </c>
      <c r="E2996" s="115">
        <v>24.36</v>
      </c>
    </row>
    <row r="2997" spans="1:5" x14ac:dyDescent="0.25">
      <c r="A2997" s="35" t="s">
        <v>3069</v>
      </c>
      <c r="B2997" s="36">
        <v>102663</v>
      </c>
      <c r="C2997" s="30" t="s">
        <v>3100</v>
      </c>
      <c r="D2997" s="36" t="s">
        <v>106</v>
      </c>
      <c r="E2997" s="115">
        <v>56.9</v>
      </c>
    </row>
    <row r="2998" spans="1:5" x14ac:dyDescent="0.25">
      <c r="A2998" s="35" t="s">
        <v>3069</v>
      </c>
      <c r="B2998" s="36">
        <v>102669</v>
      </c>
      <c r="C2998" s="30" t="s">
        <v>3101</v>
      </c>
      <c r="D2998" s="36" t="s">
        <v>106</v>
      </c>
      <c r="E2998" s="115">
        <v>74.66</v>
      </c>
    </row>
    <row r="2999" spans="1:5" x14ac:dyDescent="0.25">
      <c r="A2999" s="35" t="s">
        <v>3069</v>
      </c>
      <c r="B2999" s="36">
        <v>102661</v>
      </c>
      <c r="C2999" s="30" t="s">
        <v>3102</v>
      </c>
      <c r="D2999" s="36" t="s">
        <v>106</v>
      </c>
      <c r="E2999" s="115">
        <v>43.86</v>
      </c>
    </row>
    <row r="3000" spans="1:5" x14ac:dyDescent="0.25">
      <c r="A3000" s="35" t="s">
        <v>3069</v>
      </c>
      <c r="B3000" s="36">
        <v>102666</v>
      </c>
      <c r="C3000" s="30" t="s">
        <v>3103</v>
      </c>
      <c r="D3000" s="36" t="s">
        <v>106</v>
      </c>
      <c r="E3000" s="115">
        <v>60.26</v>
      </c>
    </row>
    <row r="3001" spans="1:5" x14ac:dyDescent="0.25">
      <c r="A3001" s="35" t="s">
        <v>3069</v>
      </c>
      <c r="B3001" s="36">
        <v>102662</v>
      </c>
      <c r="C3001" s="30" t="s">
        <v>3104</v>
      </c>
      <c r="D3001" s="36" t="s">
        <v>106</v>
      </c>
      <c r="E3001" s="115">
        <v>103.79</v>
      </c>
    </row>
    <row r="3002" spans="1:5" x14ac:dyDescent="0.25">
      <c r="A3002" s="35" t="s">
        <v>3069</v>
      </c>
      <c r="B3002" s="36">
        <v>102668</v>
      </c>
      <c r="C3002" s="30" t="s">
        <v>3105</v>
      </c>
      <c r="D3002" s="36" t="s">
        <v>106</v>
      </c>
      <c r="E3002" s="115">
        <v>120.19</v>
      </c>
    </row>
    <row r="3003" spans="1:5" x14ac:dyDescent="0.25">
      <c r="A3003" s="35" t="s">
        <v>3069</v>
      </c>
      <c r="B3003" s="36">
        <v>102718</v>
      </c>
      <c r="C3003" s="30" t="s">
        <v>3106</v>
      </c>
      <c r="D3003" s="36" t="s">
        <v>189</v>
      </c>
      <c r="E3003" s="115">
        <v>200.31</v>
      </c>
    </row>
    <row r="3004" spans="1:5" x14ac:dyDescent="0.25">
      <c r="A3004" s="35" t="s">
        <v>3069</v>
      </c>
      <c r="B3004" s="36">
        <v>102716</v>
      </c>
      <c r="C3004" s="30" t="s">
        <v>3107</v>
      </c>
      <c r="D3004" s="36" t="s">
        <v>189</v>
      </c>
      <c r="E3004" s="115">
        <v>179.96</v>
      </c>
    </row>
    <row r="3005" spans="1:5" x14ac:dyDescent="0.25">
      <c r="A3005" s="35" t="s">
        <v>3069</v>
      </c>
      <c r="B3005" s="36">
        <v>102719</v>
      </c>
      <c r="C3005" s="30" t="s">
        <v>3108</v>
      </c>
      <c r="D3005" s="36" t="s">
        <v>189</v>
      </c>
      <c r="E3005" s="115">
        <v>143.11000000000001</v>
      </c>
    </row>
    <row r="3006" spans="1:5" x14ac:dyDescent="0.25">
      <c r="A3006" s="35" t="s">
        <v>3069</v>
      </c>
      <c r="B3006" s="36">
        <v>102717</v>
      </c>
      <c r="C3006" s="30" t="s">
        <v>3109</v>
      </c>
      <c r="D3006" s="36" t="s">
        <v>189</v>
      </c>
      <c r="E3006" s="115">
        <v>122.76</v>
      </c>
    </row>
    <row r="3007" spans="1:5" x14ac:dyDescent="0.25">
      <c r="A3007" s="35" t="s">
        <v>3069</v>
      </c>
      <c r="B3007" s="36">
        <v>102720</v>
      </c>
      <c r="C3007" s="30" t="s">
        <v>3110</v>
      </c>
      <c r="D3007" s="36" t="s">
        <v>97</v>
      </c>
      <c r="E3007" s="115">
        <v>0</v>
      </c>
    </row>
    <row r="3008" spans="1:5" x14ac:dyDescent="0.25">
      <c r="A3008" s="35" t="s">
        <v>3069</v>
      </c>
      <c r="B3008" s="36">
        <v>102713</v>
      </c>
      <c r="C3008" s="30" t="s">
        <v>3111</v>
      </c>
      <c r="D3008" s="36" t="s">
        <v>97</v>
      </c>
      <c r="E3008" s="115">
        <v>13.51</v>
      </c>
    </row>
    <row r="3009" spans="1:5" x14ac:dyDescent="0.25">
      <c r="A3009" s="35" t="s">
        <v>3069</v>
      </c>
      <c r="B3009" s="36">
        <v>102715</v>
      </c>
      <c r="C3009" s="30" t="s">
        <v>3112</v>
      </c>
      <c r="D3009" s="36" t="s">
        <v>97</v>
      </c>
      <c r="E3009" s="115">
        <v>26.57</v>
      </c>
    </row>
    <row r="3010" spans="1:5" x14ac:dyDescent="0.25">
      <c r="A3010" s="35" t="s">
        <v>3069</v>
      </c>
      <c r="B3010" s="36">
        <v>103653</v>
      </c>
      <c r="C3010" s="30" t="s">
        <v>3113</v>
      </c>
      <c r="D3010" s="36" t="s">
        <v>97</v>
      </c>
      <c r="E3010" s="115">
        <v>31.69</v>
      </c>
    </row>
    <row r="3011" spans="1:5" x14ac:dyDescent="0.25">
      <c r="A3011" s="35" t="s">
        <v>3069</v>
      </c>
      <c r="B3011" s="36">
        <v>102712</v>
      </c>
      <c r="C3011" s="30" t="s">
        <v>3114</v>
      </c>
      <c r="D3011" s="36" t="s">
        <v>97</v>
      </c>
      <c r="E3011" s="115">
        <v>9.8800000000000008</v>
      </c>
    </row>
    <row r="3012" spans="1:5" x14ac:dyDescent="0.25">
      <c r="A3012" s="35" t="s">
        <v>3069</v>
      </c>
      <c r="B3012" s="36">
        <v>102711</v>
      </c>
      <c r="C3012" s="30" t="s">
        <v>3115</v>
      </c>
      <c r="D3012" s="36" t="s">
        <v>99</v>
      </c>
      <c r="E3012" s="115">
        <v>96.31</v>
      </c>
    </row>
    <row r="3013" spans="1:5" x14ac:dyDescent="0.25">
      <c r="A3013" s="35" t="s">
        <v>3069</v>
      </c>
      <c r="B3013" s="36">
        <v>102710</v>
      </c>
      <c r="C3013" s="30" t="s">
        <v>3116</v>
      </c>
      <c r="D3013" s="36" t="s">
        <v>99</v>
      </c>
      <c r="E3013" s="115">
        <v>77.14</v>
      </c>
    </row>
    <row r="3014" spans="1:5" x14ac:dyDescent="0.25">
      <c r="A3014" s="35" t="s">
        <v>3069</v>
      </c>
      <c r="B3014" s="36">
        <v>102709</v>
      </c>
      <c r="C3014" s="30" t="s">
        <v>3117</v>
      </c>
      <c r="D3014" s="36" t="s">
        <v>99</v>
      </c>
      <c r="E3014" s="115">
        <v>0</v>
      </c>
    </row>
    <row r="3015" spans="1:5" x14ac:dyDescent="0.25">
      <c r="A3015" s="35" t="s">
        <v>3069</v>
      </c>
      <c r="B3015" s="36">
        <v>102708</v>
      </c>
      <c r="C3015" s="30" t="s">
        <v>3118</v>
      </c>
      <c r="D3015" s="36" t="s">
        <v>99</v>
      </c>
      <c r="E3015" s="115">
        <v>32.71</v>
      </c>
    </row>
    <row r="3016" spans="1:5" x14ac:dyDescent="0.25">
      <c r="A3016" s="35" t="s">
        <v>3069</v>
      </c>
      <c r="B3016" s="36">
        <v>102707</v>
      </c>
      <c r="C3016" s="30" t="s">
        <v>3119</v>
      </c>
      <c r="D3016" s="36" t="s">
        <v>106</v>
      </c>
      <c r="E3016" s="115">
        <v>29.68</v>
      </c>
    </row>
    <row r="3017" spans="1:5" x14ac:dyDescent="0.25">
      <c r="A3017" s="35" t="s">
        <v>3069</v>
      </c>
      <c r="B3017" s="36">
        <v>102704</v>
      </c>
      <c r="C3017" s="30" t="s">
        <v>3120</v>
      </c>
      <c r="D3017" s="36" t="s">
        <v>106</v>
      </c>
      <c r="E3017" s="115">
        <v>11.38</v>
      </c>
    </row>
    <row r="3018" spans="1:5" x14ac:dyDescent="0.25">
      <c r="A3018" s="35" t="s">
        <v>3069</v>
      </c>
      <c r="B3018" s="36">
        <v>102705</v>
      </c>
      <c r="C3018" s="30" t="s">
        <v>3121</v>
      </c>
      <c r="D3018" s="36" t="s">
        <v>106</v>
      </c>
      <c r="E3018" s="115">
        <v>66.38</v>
      </c>
    </row>
    <row r="3019" spans="1:5" x14ac:dyDescent="0.25">
      <c r="A3019" s="35" t="s">
        <v>3122</v>
      </c>
      <c r="B3019" s="36">
        <v>98333</v>
      </c>
      <c r="C3019" s="30" t="s">
        <v>3123</v>
      </c>
      <c r="D3019" s="36" t="s">
        <v>97</v>
      </c>
      <c r="E3019" s="115">
        <v>0</v>
      </c>
    </row>
    <row r="3020" spans="1:5" x14ac:dyDescent="0.25">
      <c r="A3020" s="35" t="s">
        <v>3122</v>
      </c>
      <c r="B3020" s="36">
        <v>98332</v>
      </c>
      <c r="C3020" s="30" t="s">
        <v>3124</v>
      </c>
      <c r="D3020" s="36" t="s">
        <v>97</v>
      </c>
      <c r="E3020" s="115">
        <v>0</v>
      </c>
    </row>
    <row r="3021" spans="1:5" x14ac:dyDescent="0.25">
      <c r="A3021" s="35" t="s">
        <v>3122</v>
      </c>
      <c r="B3021" s="36">
        <v>98331</v>
      </c>
      <c r="C3021" s="30" t="s">
        <v>3125</v>
      </c>
      <c r="D3021" s="36" t="s">
        <v>97</v>
      </c>
      <c r="E3021" s="115">
        <v>0</v>
      </c>
    </row>
    <row r="3022" spans="1:5" x14ac:dyDescent="0.25">
      <c r="A3022" s="35" t="s">
        <v>3122</v>
      </c>
      <c r="B3022" s="36">
        <v>98327</v>
      </c>
      <c r="C3022" s="30" t="s">
        <v>3126</v>
      </c>
      <c r="D3022" s="36" t="s">
        <v>97</v>
      </c>
      <c r="E3022" s="115">
        <v>0</v>
      </c>
    </row>
    <row r="3023" spans="1:5" x14ac:dyDescent="0.25">
      <c r="A3023" s="35" t="s">
        <v>3122</v>
      </c>
      <c r="B3023" s="36">
        <v>98326</v>
      </c>
      <c r="C3023" s="30" t="s">
        <v>3127</v>
      </c>
      <c r="D3023" s="36" t="s">
        <v>97</v>
      </c>
      <c r="E3023" s="115">
        <v>0</v>
      </c>
    </row>
    <row r="3024" spans="1:5" x14ac:dyDescent="0.25">
      <c r="A3024" s="35" t="s">
        <v>3122</v>
      </c>
      <c r="B3024" s="36">
        <v>98325</v>
      </c>
      <c r="C3024" s="30" t="s">
        <v>3128</v>
      </c>
      <c r="D3024" s="36" t="s">
        <v>97</v>
      </c>
      <c r="E3024" s="115">
        <v>0</v>
      </c>
    </row>
    <row r="3025" spans="1:5" x14ac:dyDescent="0.25">
      <c r="A3025" s="35" t="s">
        <v>3122</v>
      </c>
      <c r="B3025" s="36">
        <v>98370</v>
      </c>
      <c r="C3025" s="30" t="s">
        <v>3129</v>
      </c>
      <c r="D3025" s="36" t="s">
        <v>97</v>
      </c>
      <c r="E3025" s="115">
        <v>0</v>
      </c>
    </row>
    <row r="3026" spans="1:5" x14ac:dyDescent="0.25">
      <c r="A3026" s="35" t="s">
        <v>3122</v>
      </c>
      <c r="B3026" s="36">
        <v>98389</v>
      </c>
      <c r="C3026" s="30" t="s">
        <v>3130</v>
      </c>
      <c r="D3026" s="36" t="s">
        <v>99</v>
      </c>
      <c r="E3026" s="115">
        <v>0</v>
      </c>
    </row>
    <row r="3027" spans="1:5" x14ac:dyDescent="0.25">
      <c r="A3027" s="35" t="s">
        <v>3122</v>
      </c>
      <c r="B3027" s="36">
        <v>98390</v>
      </c>
      <c r="C3027" s="30" t="s">
        <v>3131</v>
      </c>
      <c r="D3027" s="36" t="s">
        <v>99</v>
      </c>
      <c r="E3027" s="115">
        <v>0</v>
      </c>
    </row>
    <row r="3028" spans="1:5" x14ac:dyDescent="0.25">
      <c r="A3028" s="35" t="s">
        <v>3122</v>
      </c>
      <c r="B3028" s="36">
        <v>98391</v>
      </c>
      <c r="C3028" s="30" t="s">
        <v>3132</v>
      </c>
      <c r="D3028" s="36" t="s">
        <v>99</v>
      </c>
      <c r="E3028" s="115">
        <v>0</v>
      </c>
    </row>
    <row r="3029" spans="1:5" x14ac:dyDescent="0.25">
      <c r="A3029" s="35" t="s">
        <v>3122</v>
      </c>
      <c r="B3029" s="36">
        <v>98392</v>
      </c>
      <c r="C3029" s="30" t="s">
        <v>3133</v>
      </c>
      <c r="D3029" s="36" t="s">
        <v>99</v>
      </c>
      <c r="E3029" s="115">
        <v>0</v>
      </c>
    </row>
    <row r="3030" spans="1:5" x14ac:dyDescent="0.25">
      <c r="A3030" s="35" t="s">
        <v>3122</v>
      </c>
      <c r="B3030" s="36">
        <v>98393</v>
      </c>
      <c r="C3030" s="30" t="s">
        <v>3134</v>
      </c>
      <c r="D3030" s="36" t="s">
        <v>99</v>
      </c>
      <c r="E3030" s="115">
        <v>0</v>
      </c>
    </row>
    <row r="3031" spans="1:5" x14ac:dyDescent="0.25">
      <c r="A3031" s="35" t="s">
        <v>3122</v>
      </c>
      <c r="B3031" s="36">
        <v>98394</v>
      </c>
      <c r="C3031" s="30" t="s">
        <v>3135</v>
      </c>
      <c r="D3031" s="36" t="s">
        <v>99</v>
      </c>
      <c r="E3031" s="115">
        <v>0</v>
      </c>
    </row>
    <row r="3032" spans="1:5" x14ac:dyDescent="0.25">
      <c r="A3032" s="35" t="s">
        <v>3122</v>
      </c>
      <c r="B3032" s="36">
        <v>98395</v>
      </c>
      <c r="C3032" s="30" t="s">
        <v>3136</v>
      </c>
      <c r="D3032" s="36" t="s">
        <v>99</v>
      </c>
      <c r="E3032" s="115">
        <v>0</v>
      </c>
    </row>
    <row r="3033" spans="1:5" x14ac:dyDescent="0.25">
      <c r="A3033" s="35" t="s">
        <v>3122</v>
      </c>
      <c r="B3033" s="36">
        <v>98396</v>
      </c>
      <c r="C3033" s="30" t="s">
        <v>3137</v>
      </c>
      <c r="D3033" s="36" t="s">
        <v>99</v>
      </c>
      <c r="E3033" s="115">
        <v>0</v>
      </c>
    </row>
    <row r="3034" spans="1:5" x14ac:dyDescent="0.25">
      <c r="A3034" s="35" t="s">
        <v>3122</v>
      </c>
      <c r="B3034" s="36">
        <v>98369</v>
      </c>
      <c r="C3034" s="30" t="s">
        <v>3138</v>
      </c>
      <c r="D3034" s="36" t="s">
        <v>97</v>
      </c>
      <c r="E3034" s="115">
        <v>0</v>
      </c>
    </row>
    <row r="3035" spans="1:5" x14ac:dyDescent="0.25">
      <c r="A3035" s="35" t="s">
        <v>3122</v>
      </c>
      <c r="B3035" s="36">
        <v>98360</v>
      </c>
      <c r="C3035" s="30" t="s">
        <v>3139</v>
      </c>
      <c r="D3035" s="36" t="s">
        <v>97</v>
      </c>
      <c r="E3035" s="115">
        <v>0</v>
      </c>
    </row>
    <row r="3036" spans="1:5" x14ac:dyDescent="0.25">
      <c r="A3036" s="35" t="s">
        <v>3122</v>
      </c>
      <c r="B3036" s="36">
        <v>98368</v>
      </c>
      <c r="C3036" s="30" t="s">
        <v>3140</v>
      </c>
      <c r="D3036" s="36" t="s">
        <v>97</v>
      </c>
      <c r="E3036" s="115">
        <v>0</v>
      </c>
    </row>
    <row r="3037" spans="1:5" x14ac:dyDescent="0.25">
      <c r="A3037" s="35" t="s">
        <v>3122</v>
      </c>
      <c r="B3037" s="36">
        <v>98359</v>
      </c>
      <c r="C3037" s="30" t="s">
        <v>3141</v>
      </c>
      <c r="D3037" s="36" t="s">
        <v>97</v>
      </c>
      <c r="E3037" s="115">
        <v>0</v>
      </c>
    </row>
    <row r="3038" spans="1:5" x14ac:dyDescent="0.25">
      <c r="A3038" s="35" t="s">
        <v>3122</v>
      </c>
      <c r="B3038" s="36">
        <v>98367</v>
      </c>
      <c r="C3038" s="30" t="s">
        <v>3142</v>
      </c>
      <c r="D3038" s="36" t="s">
        <v>97</v>
      </c>
      <c r="E3038" s="115">
        <v>0</v>
      </c>
    </row>
    <row r="3039" spans="1:5" x14ac:dyDescent="0.25">
      <c r="A3039" s="35" t="s">
        <v>3122</v>
      </c>
      <c r="B3039" s="36">
        <v>98358</v>
      </c>
      <c r="C3039" s="30" t="s">
        <v>3143</v>
      </c>
      <c r="D3039" s="36" t="s">
        <v>97</v>
      </c>
      <c r="E3039" s="115">
        <v>0</v>
      </c>
    </row>
    <row r="3040" spans="1:5" x14ac:dyDescent="0.25">
      <c r="A3040" s="35" t="s">
        <v>3122</v>
      </c>
      <c r="B3040" s="36">
        <v>98352</v>
      </c>
      <c r="C3040" s="30" t="s">
        <v>3144</v>
      </c>
      <c r="D3040" s="36" t="s">
        <v>97</v>
      </c>
      <c r="E3040" s="115">
        <v>0</v>
      </c>
    </row>
    <row r="3041" spans="1:5" x14ac:dyDescent="0.25">
      <c r="A3041" s="35" t="s">
        <v>3122</v>
      </c>
      <c r="B3041" s="36">
        <v>98343</v>
      </c>
      <c r="C3041" s="30" t="s">
        <v>3145</v>
      </c>
      <c r="D3041" s="36" t="s">
        <v>97</v>
      </c>
      <c r="E3041" s="115">
        <v>0</v>
      </c>
    </row>
    <row r="3042" spans="1:5" x14ac:dyDescent="0.25">
      <c r="A3042" s="35" t="s">
        <v>3122</v>
      </c>
      <c r="B3042" s="36">
        <v>98351</v>
      </c>
      <c r="C3042" s="30" t="s">
        <v>3146</v>
      </c>
      <c r="D3042" s="36" t="s">
        <v>97</v>
      </c>
      <c r="E3042" s="115">
        <v>0</v>
      </c>
    </row>
    <row r="3043" spans="1:5" x14ac:dyDescent="0.25">
      <c r="A3043" s="35" t="s">
        <v>3122</v>
      </c>
      <c r="B3043" s="36">
        <v>98342</v>
      </c>
      <c r="C3043" s="30" t="s">
        <v>3147</v>
      </c>
      <c r="D3043" s="36" t="s">
        <v>97</v>
      </c>
      <c r="E3043" s="115">
        <v>0</v>
      </c>
    </row>
    <row r="3044" spans="1:5" x14ac:dyDescent="0.25">
      <c r="A3044" s="35" t="s">
        <v>3122</v>
      </c>
      <c r="B3044" s="36">
        <v>98350</v>
      </c>
      <c r="C3044" s="30" t="s">
        <v>3148</v>
      </c>
      <c r="D3044" s="36" t="s">
        <v>97</v>
      </c>
      <c r="E3044" s="115">
        <v>0</v>
      </c>
    </row>
    <row r="3045" spans="1:5" x14ac:dyDescent="0.25">
      <c r="A3045" s="35" t="s">
        <v>3122</v>
      </c>
      <c r="B3045" s="36">
        <v>98341</v>
      </c>
      <c r="C3045" s="30" t="s">
        <v>3149</v>
      </c>
      <c r="D3045" s="36" t="s">
        <v>97</v>
      </c>
      <c r="E3045" s="115">
        <v>0</v>
      </c>
    </row>
    <row r="3046" spans="1:5" x14ac:dyDescent="0.25">
      <c r="A3046" s="35" t="s">
        <v>3122</v>
      </c>
      <c r="B3046" s="36">
        <v>98381</v>
      </c>
      <c r="C3046" s="30" t="s">
        <v>3150</v>
      </c>
      <c r="D3046" s="36" t="s">
        <v>106</v>
      </c>
      <c r="E3046" s="115">
        <v>0</v>
      </c>
    </row>
    <row r="3047" spans="1:5" x14ac:dyDescent="0.25">
      <c r="A3047" s="35" t="s">
        <v>3122</v>
      </c>
      <c r="B3047" s="36">
        <v>98382</v>
      </c>
      <c r="C3047" s="30" t="s">
        <v>3151</v>
      </c>
      <c r="D3047" s="36" t="s">
        <v>106</v>
      </c>
      <c r="E3047" s="115">
        <v>0</v>
      </c>
    </row>
    <row r="3048" spans="1:5" x14ac:dyDescent="0.25">
      <c r="A3048" s="35" t="s">
        <v>3122</v>
      </c>
      <c r="B3048" s="36">
        <v>98383</v>
      </c>
      <c r="C3048" s="30" t="s">
        <v>3152</v>
      </c>
      <c r="D3048" s="36" t="s">
        <v>106</v>
      </c>
      <c r="E3048" s="115">
        <v>0</v>
      </c>
    </row>
    <row r="3049" spans="1:5" x14ac:dyDescent="0.25">
      <c r="A3049" s="35" t="s">
        <v>3122</v>
      </c>
      <c r="B3049" s="36">
        <v>98384</v>
      </c>
      <c r="C3049" s="30" t="s">
        <v>3153</v>
      </c>
      <c r="D3049" s="36" t="s">
        <v>106</v>
      </c>
      <c r="E3049" s="115">
        <v>0</v>
      </c>
    </row>
    <row r="3050" spans="1:5" x14ac:dyDescent="0.25">
      <c r="A3050" s="35" t="s">
        <v>3122</v>
      </c>
      <c r="B3050" s="36">
        <v>98385</v>
      </c>
      <c r="C3050" s="30" t="s">
        <v>3154</v>
      </c>
      <c r="D3050" s="36" t="s">
        <v>106</v>
      </c>
      <c r="E3050" s="115">
        <v>0</v>
      </c>
    </row>
    <row r="3051" spans="1:5" x14ac:dyDescent="0.25">
      <c r="A3051" s="35" t="s">
        <v>3122</v>
      </c>
      <c r="B3051" s="36">
        <v>98386</v>
      </c>
      <c r="C3051" s="30" t="s">
        <v>3155</v>
      </c>
      <c r="D3051" s="36" t="s">
        <v>106</v>
      </c>
      <c r="E3051" s="115">
        <v>0</v>
      </c>
    </row>
    <row r="3052" spans="1:5" x14ac:dyDescent="0.25">
      <c r="A3052" s="35" t="s">
        <v>3122</v>
      </c>
      <c r="B3052" s="36">
        <v>98387</v>
      </c>
      <c r="C3052" s="30" t="s">
        <v>3156</v>
      </c>
      <c r="D3052" s="36" t="s">
        <v>106</v>
      </c>
      <c r="E3052" s="115">
        <v>0</v>
      </c>
    </row>
    <row r="3053" spans="1:5" x14ac:dyDescent="0.25">
      <c r="A3053" s="35" t="s">
        <v>3122</v>
      </c>
      <c r="B3053" s="36">
        <v>98388</v>
      </c>
      <c r="C3053" s="30" t="s">
        <v>3157</v>
      </c>
      <c r="D3053" s="36" t="s">
        <v>106</v>
      </c>
      <c r="E3053" s="115">
        <v>0</v>
      </c>
    </row>
    <row r="3054" spans="1:5" x14ac:dyDescent="0.25">
      <c r="A3054" s="35" t="s">
        <v>3122</v>
      </c>
      <c r="B3054" s="36">
        <v>98346</v>
      </c>
      <c r="C3054" s="30" t="s">
        <v>3158</v>
      </c>
      <c r="D3054" s="36" t="s">
        <v>97</v>
      </c>
      <c r="E3054" s="115">
        <v>0</v>
      </c>
    </row>
    <row r="3055" spans="1:5" x14ac:dyDescent="0.25">
      <c r="A3055" s="35" t="s">
        <v>3122</v>
      </c>
      <c r="B3055" s="36">
        <v>98363</v>
      </c>
      <c r="C3055" s="30" t="s">
        <v>3159</v>
      </c>
      <c r="D3055" s="36" t="s">
        <v>97</v>
      </c>
      <c r="E3055" s="115">
        <v>0</v>
      </c>
    </row>
    <row r="3056" spans="1:5" x14ac:dyDescent="0.25">
      <c r="A3056" s="35" t="s">
        <v>3122</v>
      </c>
      <c r="B3056" s="36">
        <v>98354</v>
      </c>
      <c r="C3056" s="30" t="s">
        <v>3160</v>
      </c>
      <c r="D3056" s="36" t="s">
        <v>97</v>
      </c>
      <c r="E3056" s="115">
        <v>0</v>
      </c>
    </row>
    <row r="3057" spans="1:5" x14ac:dyDescent="0.25">
      <c r="A3057" s="35" t="s">
        <v>3122</v>
      </c>
      <c r="B3057" s="36">
        <v>98337</v>
      </c>
      <c r="C3057" s="30" t="s">
        <v>3161</v>
      </c>
      <c r="D3057" s="36" t="s">
        <v>97</v>
      </c>
      <c r="E3057" s="115">
        <v>0</v>
      </c>
    </row>
    <row r="3058" spans="1:5" x14ac:dyDescent="0.25">
      <c r="A3058" s="35" t="s">
        <v>3122</v>
      </c>
      <c r="B3058" s="36">
        <v>98345</v>
      </c>
      <c r="C3058" s="30" t="s">
        <v>3162</v>
      </c>
      <c r="D3058" s="36" t="s">
        <v>97</v>
      </c>
      <c r="E3058" s="115">
        <v>0</v>
      </c>
    </row>
    <row r="3059" spans="1:5" x14ac:dyDescent="0.25">
      <c r="A3059" s="35" t="s">
        <v>3122</v>
      </c>
      <c r="B3059" s="36">
        <v>98362</v>
      </c>
      <c r="C3059" s="30" t="s">
        <v>3163</v>
      </c>
      <c r="D3059" s="36" t="s">
        <v>97</v>
      </c>
      <c r="E3059" s="115">
        <v>0</v>
      </c>
    </row>
    <row r="3060" spans="1:5" x14ac:dyDescent="0.25">
      <c r="A3060" s="35" t="s">
        <v>3122</v>
      </c>
      <c r="B3060" s="36">
        <v>98403</v>
      </c>
      <c r="C3060" s="30" t="s">
        <v>3164</v>
      </c>
      <c r="D3060" s="36" t="s">
        <v>97</v>
      </c>
      <c r="E3060" s="115">
        <v>0</v>
      </c>
    </row>
    <row r="3061" spans="1:5" x14ac:dyDescent="0.25">
      <c r="A3061" s="35" t="s">
        <v>3122</v>
      </c>
      <c r="B3061" s="36">
        <v>98335</v>
      </c>
      <c r="C3061" s="30" t="s">
        <v>3165</v>
      </c>
      <c r="D3061" s="36" t="s">
        <v>97</v>
      </c>
      <c r="E3061" s="115">
        <v>0</v>
      </c>
    </row>
    <row r="3062" spans="1:5" x14ac:dyDescent="0.25">
      <c r="A3062" s="35" t="s">
        <v>3122</v>
      </c>
      <c r="B3062" s="36">
        <v>98344</v>
      </c>
      <c r="C3062" s="30" t="s">
        <v>3166</v>
      </c>
      <c r="D3062" s="36" t="s">
        <v>97</v>
      </c>
      <c r="E3062" s="115">
        <v>0</v>
      </c>
    </row>
    <row r="3063" spans="1:5" x14ac:dyDescent="0.25">
      <c r="A3063" s="35" t="s">
        <v>3122</v>
      </c>
      <c r="B3063" s="36">
        <v>98361</v>
      </c>
      <c r="C3063" s="30" t="s">
        <v>3167</v>
      </c>
      <c r="D3063" s="36" t="s">
        <v>97</v>
      </c>
      <c r="E3063" s="115">
        <v>0</v>
      </c>
    </row>
    <row r="3064" spans="1:5" x14ac:dyDescent="0.25">
      <c r="A3064" s="35" t="s">
        <v>3122</v>
      </c>
      <c r="B3064" s="36">
        <v>98353</v>
      </c>
      <c r="C3064" s="30" t="s">
        <v>3168</v>
      </c>
      <c r="D3064" s="36" t="s">
        <v>97</v>
      </c>
      <c r="E3064" s="115">
        <v>0</v>
      </c>
    </row>
    <row r="3065" spans="1:5" x14ac:dyDescent="0.25">
      <c r="A3065" s="35" t="s">
        <v>3122</v>
      </c>
      <c r="B3065" s="36">
        <v>98334</v>
      </c>
      <c r="C3065" s="30" t="s">
        <v>3169</v>
      </c>
      <c r="D3065" s="36" t="s">
        <v>97</v>
      </c>
      <c r="E3065" s="115">
        <v>0</v>
      </c>
    </row>
    <row r="3066" spans="1:5" x14ac:dyDescent="0.25">
      <c r="A3066" s="35" t="s">
        <v>3122</v>
      </c>
      <c r="B3066" s="36">
        <v>98371</v>
      </c>
      <c r="C3066" s="30" t="s">
        <v>3170</v>
      </c>
      <c r="D3066" s="36" t="s">
        <v>97</v>
      </c>
      <c r="E3066" s="115">
        <v>0</v>
      </c>
    </row>
    <row r="3067" spans="1:5" x14ac:dyDescent="0.25">
      <c r="A3067" s="35" t="s">
        <v>3122</v>
      </c>
      <c r="B3067" s="36">
        <v>98397</v>
      </c>
      <c r="C3067" s="30" t="s">
        <v>3171</v>
      </c>
      <c r="D3067" s="36" t="s">
        <v>97</v>
      </c>
      <c r="E3067" s="115">
        <v>15.71</v>
      </c>
    </row>
    <row r="3068" spans="1:5" x14ac:dyDescent="0.25">
      <c r="A3068" s="35" t="s">
        <v>3172</v>
      </c>
      <c r="B3068" s="36">
        <v>97280</v>
      </c>
      <c r="C3068" s="30" t="s">
        <v>3173</v>
      </c>
      <c r="D3068" s="36" t="s">
        <v>99</v>
      </c>
      <c r="E3068" s="115">
        <v>54.37</v>
      </c>
    </row>
    <row r="3069" spans="1:5" x14ac:dyDescent="0.25">
      <c r="A3069" s="35" t="s">
        <v>3172</v>
      </c>
      <c r="B3069" s="36">
        <v>97275</v>
      </c>
      <c r="C3069" s="30" t="s">
        <v>3174</v>
      </c>
      <c r="D3069" s="36" t="s">
        <v>99</v>
      </c>
      <c r="E3069" s="115">
        <v>42.05</v>
      </c>
    </row>
    <row r="3070" spans="1:5" x14ac:dyDescent="0.25">
      <c r="A3070" s="35" t="s">
        <v>3172</v>
      </c>
      <c r="B3070" s="36">
        <v>97279</v>
      </c>
      <c r="C3070" s="30" t="s">
        <v>3175</v>
      </c>
      <c r="D3070" s="36" t="s">
        <v>99</v>
      </c>
      <c r="E3070" s="115">
        <v>47.46</v>
      </c>
    </row>
    <row r="3071" spans="1:5" x14ac:dyDescent="0.25">
      <c r="A3071" s="35" t="s">
        <v>3172</v>
      </c>
      <c r="B3071" s="36">
        <v>97285</v>
      </c>
      <c r="C3071" s="30" t="s">
        <v>3176</v>
      </c>
      <c r="D3071" s="36" t="s">
        <v>99</v>
      </c>
      <c r="E3071" s="115">
        <v>59</v>
      </c>
    </row>
    <row r="3072" spans="1:5" x14ac:dyDescent="0.25">
      <c r="A3072" s="35" t="s">
        <v>3172</v>
      </c>
      <c r="B3072" s="36">
        <v>97286</v>
      </c>
      <c r="C3072" s="30" t="s">
        <v>3177</v>
      </c>
      <c r="D3072" s="36" t="s">
        <v>99</v>
      </c>
      <c r="E3072" s="115">
        <v>64.790000000000006</v>
      </c>
    </row>
    <row r="3073" spans="1:5" x14ac:dyDescent="0.25">
      <c r="A3073" s="35" t="s">
        <v>3172</v>
      </c>
      <c r="B3073" s="36">
        <v>97291</v>
      </c>
      <c r="C3073" s="30" t="s">
        <v>3178</v>
      </c>
      <c r="D3073" s="36" t="s">
        <v>99</v>
      </c>
      <c r="E3073" s="115">
        <v>79.12</v>
      </c>
    </row>
    <row r="3074" spans="1:5" x14ac:dyDescent="0.25">
      <c r="A3074" s="35" t="s">
        <v>3172</v>
      </c>
      <c r="B3074" s="36">
        <v>97292</v>
      </c>
      <c r="C3074" s="30" t="s">
        <v>3179</v>
      </c>
      <c r="D3074" s="36" t="s">
        <v>99</v>
      </c>
      <c r="E3074" s="115">
        <v>92.67</v>
      </c>
    </row>
    <row r="3075" spans="1:5" x14ac:dyDescent="0.25">
      <c r="A3075" s="35" t="s">
        <v>3172</v>
      </c>
      <c r="B3075" s="36">
        <v>97297</v>
      </c>
      <c r="C3075" s="30" t="s">
        <v>3180</v>
      </c>
      <c r="D3075" s="36" t="s">
        <v>99</v>
      </c>
      <c r="E3075" s="115">
        <v>116.95</v>
      </c>
    </row>
    <row r="3076" spans="1:5" x14ac:dyDescent="0.25">
      <c r="A3076" s="35" t="s">
        <v>3172</v>
      </c>
      <c r="B3076" s="36">
        <v>97298</v>
      </c>
      <c r="C3076" s="30" t="s">
        <v>3181</v>
      </c>
      <c r="D3076" s="36" t="s">
        <v>99</v>
      </c>
      <c r="E3076" s="115">
        <v>152.83000000000001</v>
      </c>
    </row>
    <row r="3077" spans="1:5" x14ac:dyDescent="0.25">
      <c r="A3077" s="35" t="s">
        <v>3172</v>
      </c>
      <c r="B3077" s="36">
        <v>97303</v>
      </c>
      <c r="C3077" s="30" t="s">
        <v>3182</v>
      </c>
      <c r="D3077" s="36" t="s">
        <v>99</v>
      </c>
      <c r="E3077" s="115">
        <v>200.43</v>
      </c>
    </row>
    <row r="3078" spans="1:5" x14ac:dyDescent="0.25">
      <c r="A3078" s="35" t="s">
        <v>3172</v>
      </c>
      <c r="B3078" s="36">
        <v>97304</v>
      </c>
      <c r="C3078" s="30" t="s">
        <v>3183</v>
      </c>
      <c r="D3078" s="36" t="s">
        <v>99</v>
      </c>
      <c r="E3078" s="115">
        <v>255.66</v>
      </c>
    </row>
    <row r="3079" spans="1:5" x14ac:dyDescent="0.25">
      <c r="A3079" s="35" t="s">
        <v>3172</v>
      </c>
      <c r="B3079" s="36">
        <v>97309</v>
      </c>
      <c r="C3079" s="30" t="s">
        <v>3184</v>
      </c>
      <c r="D3079" s="36" t="s">
        <v>99</v>
      </c>
      <c r="E3079" s="115">
        <v>380.45</v>
      </c>
    </row>
    <row r="3080" spans="1:5" x14ac:dyDescent="0.25">
      <c r="A3080" s="35" t="s">
        <v>3172</v>
      </c>
      <c r="B3080" s="36">
        <v>97310</v>
      </c>
      <c r="C3080" s="30" t="s">
        <v>3185</v>
      </c>
      <c r="D3080" s="36" t="s">
        <v>99</v>
      </c>
      <c r="E3080" s="115">
        <v>455.7</v>
      </c>
    </row>
    <row r="3081" spans="1:5" x14ac:dyDescent="0.25">
      <c r="A3081" s="35" t="s">
        <v>3172</v>
      </c>
      <c r="B3081" s="36">
        <v>97282</v>
      </c>
      <c r="C3081" s="30" t="s">
        <v>3186</v>
      </c>
      <c r="D3081" s="36" t="s">
        <v>99</v>
      </c>
      <c r="E3081" s="115">
        <v>54.37</v>
      </c>
    </row>
    <row r="3082" spans="1:5" x14ac:dyDescent="0.25">
      <c r="A3082" s="35" t="s">
        <v>3172</v>
      </c>
      <c r="B3082" s="36">
        <v>97276</v>
      </c>
      <c r="C3082" s="30" t="s">
        <v>3187</v>
      </c>
      <c r="D3082" s="36" t="s">
        <v>99</v>
      </c>
      <c r="E3082" s="115">
        <v>43.16</v>
      </c>
    </row>
    <row r="3083" spans="1:5" x14ac:dyDescent="0.25">
      <c r="A3083" s="35" t="s">
        <v>3172</v>
      </c>
      <c r="B3083" s="36">
        <v>97281</v>
      </c>
      <c r="C3083" s="30" t="s">
        <v>3188</v>
      </c>
      <c r="D3083" s="36" t="s">
        <v>99</v>
      </c>
      <c r="E3083" s="115">
        <v>47.92</v>
      </c>
    </row>
    <row r="3084" spans="1:5" x14ac:dyDescent="0.25">
      <c r="A3084" s="35" t="s">
        <v>3172</v>
      </c>
      <c r="B3084" s="36">
        <v>97287</v>
      </c>
      <c r="C3084" s="30" t="s">
        <v>3189</v>
      </c>
      <c r="D3084" s="36" t="s">
        <v>99</v>
      </c>
      <c r="E3084" s="115">
        <v>59.5</v>
      </c>
    </row>
    <row r="3085" spans="1:5" x14ac:dyDescent="0.25">
      <c r="A3085" s="35" t="s">
        <v>3172</v>
      </c>
      <c r="B3085" s="36">
        <v>97288</v>
      </c>
      <c r="C3085" s="30" t="s">
        <v>3190</v>
      </c>
      <c r="D3085" s="36" t="s">
        <v>99</v>
      </c>
      <c r="E3085" s="115">
        <v>68.209999999999994</v>
      </c>
    </row>
    <row r="3086" spans="1:5" x14ac:dyDescent="0.25">
      <c r="A3086" s="35" t="s">
        <v>3172</v>
      </c>
      <c r="B3086" s="36">
        <v>97293</v>
      </c>
      <c r="C3086" s="30" t="s">
        <v>3191</v>
      </c>
      <c r="D3086" s="36" t="s">
        <v>99</v>
      </c>
      <c r="E3086" s="115">
        <v>79.12</v>
      </c>
    </row>
    <row r="3087" spans="1:5" x14ac:dyDescent="0.25">
      <c r="A3087" s="35" t="s">
        <v>3172</v>
      </c>
      <c r="B3087" s="36">
        <v>97294</v>
      </c>
      <c r="C3087" s="30" t="s">
        <v>3192</v>
      </c>
      <c r="D3087" s="36" t="s">
        <v>99</v>
      </c>
      <c r="E3087" s="115">
        <v>92.67</v>
      </c>
    </row>
    <row r="3088" spans="1:5" x14ac:dyDescent="0.25">
      <c r="A3088" s="35" t="s">
        <v>3172</v>
      </c>
      <c r="B3088" s="36">
        <v>97299</v>
      </c>
      <c r="C3088" s="30" t="s">
        <v>3193</v>
      </c>
      <c r="D3088" s="36" t="s">
        <v>99</v>
      </c>
      <c r="E3088" s="115">
        <v>116.95</v>
      </c>
    </row>
    <row r="3089" spans="1:5" x14ac:dyDescent="0.25">
      <c r="A3089" s="35" t="s">
        <v>3172</v>
      </c>
      <c r="B3089" s="36">
        <v>97300</v>
      </c>
      <c r="C3089" s="30" t="s">
        <v>3194</v>
      </c>
      <c r="D3089" s="36" t="s">
        <v>99</v>
      </c>
      <c r="E3089" s="115">
        <v>152.83000000000001</v>
      </c>
    </row>
    <row r="3090" spans="1:5" x14ac:dyDescent="0.25">
      <c r="A3090" s="35" t="s">
        <v>3172</v>
      </c>
      <c r="B3090" s="36">
        <v>97305</v>
      </c>
      <c r="C3090" s="30" t="s">
        <v>3195</v>
      </c>
      <c r="D3090" s="36" t="s">
        <v>99</v>
      </c>
      <c r="E3090" s="115">
        <v>193.93</v>
      </c>
    </row>
    <row r="3091" spans="1:5" x14ac:dyDescent="0.25">
      <c r="A3091" s="35" t="s">
        <v>3172</v>
      </c>
      <c r="B3091" s="36">
        <v>97306</v>
      </c>
      <c r="C3091" s="30" t="s">
        <v>3196</v>
      </c>
      <c r="D3091" s="36" t="s">
        <v>99</v>
      </c>
      <c r="E3091" s="115">
        <v>269.73</v>
      </c>
    </row>
    <row r="3092" spans="1:5" x14ac:dyDescent="0.25">
      <c r="A3092" s="35" t="s">
        <v>3172</v>
      </c>
      <c r="B3092" s="36">
        <v>97311</v>
      </c>
      <c r="C3092" s="30" t="s">
        <v>3197</v>
      </c>
      <c r="D3092" s="36" t="s">
        <v>99</v>
      </c>
      <c r="E3092" s="115">
        <v>337.57</v>
      </c>
    </row>
    <row r="3093" spans="1:5" x14ac:dyDescent="0.25">
      <c r="A3093" s="35" t="s">
        <v>3172</v>
      </c>
      <c r="B3093" s="36">
        <v>97312</v>
      </c>
      <c r="C3093" s="30" t="s">
        <v>3198</v>
      </c>
      <c r="D3093" s="36" t="s">
        <v>99</v>
      </c>
      <c r="E3093" s="115">
        <v>455.7</v>
      </c>
    </row>
    <row r="3094" spans="1:5" x14ac:dyDescent="0.25">
      <c r="A3094" s="35" t="s">
        <v>3172</v>
      </c>
      <c r="B3094" s="36">
        <v>97278</v>
      </c>
      <c r="C3094" s="30" t="s">
        <v>3199</v>
      </c>
      <c r="D3094" s="36" t="s">
        <v>99</v>
      </c>
      <c r="E3094" s="115">
        <v>58.56</v>
      </c>
    </row>
    <row r="3095" spans="1:5" x14ac:dyDescent="0.25">
      <c r="A3095" s="35" t="s">
        <v>3172</v>
      </c>
      <c r="B3095" s="36">
        <v>97274</v>
      </c>
      <c r="C3095" s="30" t="s">
        <v>3200</v>
      </c>
      <c r="D3095" s="36" t="s">
        <v>99</v>
      </c>
      <c r="E3095" s="115">
        <v>45.64</v>
      </c>
    </row>
    <row r="3096" spans="1:5" x14ac:dyDescent="0.25">
      <c r="A3096" s="35" t="s">
        <v>3172</v>
      </c>
      <c r="B3096" s="36">
        <v>97283</v>
      </c>
      <c r="C3096" s="30" t="s">
        <v>3201</v>
      </c>
      <c r="D3096" s="36" t="s">
        <v>99</v>
      </c>
      <c r="E3096" s="115">
        <v>61.81</v>
      </c>
    </row>
    <row r="3097" spans="1:5" x14ac:dyDescent="0.25">
      <c r="A3097" s="35" t="s">
        <v>3172</v>
      </c>
      <c r="B3097" s="36">
        <v>97284</v>
      </c>
      <c r="C3097" s="30" t="s">
        <v>3202</v>
      </c>
      <c r="D3097" s="36" t="s">
        <v>99</v>
      </c>
      <c r="E3097" s="115">
        <v>76.180000000000007</v>
      </c>
    </row>
    <row r="3098" spans="1:5" x14ac:dyDescent="0.25">
      <c r="A3098" s="35" t="s">
        <v>3172</v>
      </c>
      <c r="B3098" s="36">
        <v>97289</v>
      </c>
      <c r="C3098" s="30" t="s">
        <v>3203</v>
      </c>
      <c r="D3098" s="36" t="s">
        <v>99</v>
      </c>
      <c r="E3098" s="115">
        <v>92.91</v>
      </c>
    </row>
    <row r="3099" spans="1:5" x14ac:dyDescent="0.25">
      <c r="A3099" s="35" t="s">
        <v>3172</v>
      </c>
      <c r="B3099" s="36">
        <v>97290</v>
      </c>
      <c r="C3099" s="30" t="s">
        <v>3204</v>
      </c>
      <c r="D3099" s="36" t="s">
        <v>99</v>
      </c>
      <c r="E3099" s="115">
        <v>97.8</v>
      </c>
    </row>
    <row r="3100" spans="1:5" x14ac:dyDescent="0.25">
      <c r="A3100" s="35" t="s">
        <v>3172</v>
      </c>
      <c r="B3100" s="36">
        <v>97295</v>
      </c>
      <c r="C3100" s="30" t="s">
        <v>3205</v>
      </c>
      <c r="D3100" s="36" t="s">
        <v>99</v>
      </c>
      <c r="E3100" s="115">
        <v>131.49</v>
      </c>
    </row>
    <row r="3101" spans="1:5" x14ac:dyDescent="0.25">
      <c r="A3101" s="35" t="s">
        <v>3172</v>
      </c>
      <c r="B3101" s="36">
        <v>97296</v>
      </c>
      <c r="C3101" s="30" t="s">
        <v>3206</v>
      </c>
      <c r="D3101" s="36" t="s">
        <v>99</v>
      </c>
      <c r="E3101" s="115">
        <v>171.06</v>
      </c>
    </row>
    <row r="3102" spans="1:5" x14ac:dyDescent="0.25">
      <c r="A3102" s="35" t="s">
        <v>3172</v>
      </c>
      <c r="B3102" s="36">
        <v>97301</v>
      </c>
      <c r="C3102" s="30" t="s">
        <v>3207</v>
      </c>
      <c r="D3102" s="36" t="s">
        <v>99</v>
      </c>
      <c r="E3102" s="115">
        <v>233.27</v>
      </c>
    </row>
    <row r="3103" spans="1:5" x14ac:dyDescent="0.25">
      <c r="A3103" s="35" t="s">
        <v>3172</v>
      </c>
      <c r="B3103" s="36">
        <v>97302</v>
      </c>
      <c r="C3103" s="30" t="s">
        <v>3208</v>
      </c>
      <c r="D3103" s="36" t="s">
        <v>99</v>
      </c>
      <c r="E3103" s="115">
        <v>283.70999999999998</v>
      </c>
    </row>
    <row r="3104" spans="1:5" x14ac:dyDescent="0.25">
      <c r="A3104" s="35" t="s">
        <v>3172</v>
      </c>
      <c r="B3104" s="36">
        <v>97307</v>
      </c>
      <c r="C3104" s="30" t="s">
        <v>3209</v>
      </c>
      <c r="D3104" s="36" t="s">
        <v>99</v>
      </c>
      <c r="E3104" s="115">
        <v>376.16</v>
      </c>
    </row>
    <row r="3105" spans="1:5" x14ac:dyDescent="0.25">
      <c r="A3105" s="35" t="s">
        <v>3172</v>
      </c>
      <c r="B3105" s="36">
        <v>97277</v>
      </c>
      <c r="C3105" s="30" t="s">
        <v>3210</v>
      </c>
      <c r="D3105" s="36" t="s">
        <v>99</v>
      </c>
      <c r="E3105" s="115">
        <v>51.88</v>
      </c>
    </row>
    <row r="3106" spans="1:5" x14ac:dyDescent="0.25">
      <c r="A3106" s="35" t="s">
        <v>3172</v>
      </c>
      <c r="B3106" s="36">
        <v>97308</v>
      </c>
      <c r="C3106" s="30" t="s">
        <v>3211</v>
      </c>
      <c r="D3106" s="36" t="s">
        <v>99</v>
      </c>
      <c r="E3106" s="115">
        <v>434.44</v>
      </c>
    </row>
    <row r="3107" spans="1:5" x14ac:dyDescent="0.25">
      <c r="A3107" s="35" t="s">
        <v>3172</v>
      </c>
      <c r="B3107" s="36">
        <v>97238</v>
      </c>
      <c r="C3107" s="30" t="s">
        <v>3212</v>
      </c>
      <c r="D3107" s="36" t="s">
        <v>106</v>
      </c>
      <c r="E3107" s="115">
        <v>99.19</v>
      </c>
    </row>
    <row r="3108" spans="1:5" x14ac:dyDescent="0.25">
      <c r="A3108" s="35" t="s">
        <v>3172</v>
      </c>
      <c r="B3108" s="36">
        <v>97239</v>
      </c>
      <c r="C3108" s="30" t="s">
        <v>3213</v>
      </c>
      <c r="D3108" s="36" t="s">
        <v>106</v>
      </c>
      <c r="E3108" s="115">
        <v>103.82</v>
      </c>
    </row>
    <row r="3109" spans="1:5" x14ac:dyDescent="0.25">
      <c r="A3109" s="35" t="s">
        <v>3172</v>
      </c>
      <c r="B3109" s="36">
        <v>97240</v>
      </c>
      <c r="C3109" s="30" t="s">
        <v>3214</v>
      </c>
      <c r="D3109" s="36" t="s">
        <v>106</v>
      </c>
      <c r="E3109" s="115">
        <v>107.13</v>
      </c>
    </row>
    <row r="3110" spans="1:5" x14ac:dyDescent="0.25">
      <c r="A3110" s="35" t="s">
        <v>3172</v>
      </c>
      <c r="B3110" s="36">
        <v>97241</v>
      </c>
      <c r="C3110" s="30" t="s">
        <v>3215</v>
      </c>
      <c r="D3110" s="36" t="s">
        <v>106</v>
      </c>
      <c r="E3110" s="115">
        <v>114.64</v>
      </c>
    </row>
    <row r="3111" spans="1:5" x14ac:dyDescent="0.25">
      <c r="A3111" s="35" t="s">
        <v>3172</v>
      </c>
      <c r="B3111" s="36">
        <v>97242</v>
      </c>
      <c r="C3111" s="30" t="s">
        <v>3216</v>
      </c>
      <c r="D3111" s="36" t="s">
        <v>106</v>
      </c>
      <c r="E3111" s="115">
        <v>122.77</v>
      </c>
    </row>
    <row r="3112" spans="1:5" x14ac:dyDescent="0.25">
      <c r="A3112" s="35" t="s">
        <v>3172</v>
      </c>
      <c r="B3112" s="36">
        <v>97243</v>
      </c>
      <c r="C3112" s="30" t="s">
        <v>3217</v>
      </c>
      <c r="D3112" s="36" t="s">
        <v>106</v>
      </c>
      <c r="E3112" s="115">
        <v>147.52000000000001</v>
      </c>
    </row>
    <row r="3113" spans="1:5" x14ac:dyDescent="0.25">
      <c r="A3113" s="35" t="s">
        <v>3172</v>
      </c>
      <c r="B3113" s="36">
        <v>97244</v>
      </c>
      <c r="C3113" s="30" t="s">
        <v>3218</v>
      </c>
      <c r="D3113" s="36" t="s">
        <v>106</v>
      </c>
      <c r="E3113" s="115">
        <v>167.29</v>
      </c>
    </row>
    <row r="3114" spans="1:5" x14ac:dyDescent="0.25">
      <c r="A3114" s="35" t="s">
        <v>3172</v>
      </c>
      <c r="B3114" s="36">
        <v>97245</v>
      </c>
      <c r="C3114" s="30" t="s">
        <v>3219</v>
      </c>
      <c r="D3114" s="36" t="s">
        <v>106</v>
      </c>
      <c r="E3114" s="115">
        <v>202.91</v>
      </c>
    </row>
    <row r="3115" spans="1:5" x14ac:dyDescent="0.25">
      <c r="A3115" s="35" t="s">
        <v>3172</v>
      </c>
      <c r="B3115" s="36">
        <v>97236</v>
      </c>
      <c r="C3115" s="30" t="s">
        <v>3220</v>
      </c>
      <c r="D3115" s="36" t="s">
        <v>106</v>
      </c>
      <c r="E3115" s="115">
        <v>91.32</v>
      </c>
    </row>
    <row r="3116" spans="1:5" x14ac:dyDescent="0.25">
      <c r="A3116" s="35" t="s">
        <v>3172</v>
      </c>
      <c r="B3116" s="36">
        <v>97246</v>
      </c>
      <c r="C3116" s="30" t="s">
        <v>3221</v>
      </c>
      <c r="D3116" s="36" t="s">
        <v>106</v>
      </c>
      <c r="E3116" s="115">
        <v>224.14</v>
      </c>
    </row>
    <row r="3117" spans="1:5" x14ac:dyDescent="0.25">
      <c r="A3117" s="35" t="s">
        <v>3172</v>
      </c>
      <c r="B3117" s="36">
        <v>97247</v>
      </c>
      <c r="C3117" s="30" t="s">
        <v>3222</v>
      </c>
      <c r="D3117" s="36" t="s">
        <v>106</v>
      </c>
      <c r="E3117" s="115">
        <v>264.8</v>
      </c>
    </row>
    <row r="3118" spans="1:5" x14ac:dyDescent="0.25">
      <c r="A3118" s="35" t="s">
        <v>3172</v>
      </c>
      <c r="B3118" s="36">
        <v>97237</v>
      </c>
      <c r="C3118" s="30" t="s">
        <v>3223</v>
      </c>
      <c r="D3118" s="36" t="s">
        <v>106</v>
      </c>
      <c r="E3118" s="115">
        <v>95.21</v>
      </c>
    </row>
    <row r="3119" spans="1:5" x14ac:dyDescent="0.25">
      <c r="A3119" s="35" t="s">
        <v>3172</v>
      </c>
      <c r="B3119" s="36">
        <v>97248</v>
      </c>
      <c r="C3119" s="30" t="s">
        <v>3224</v>
      </c>
      <c r="D3119" s="36" t="s">
        <v>106</v>
      </c>
      <c r="E3119" s="115">
        <v>295.58</v>
      </c>
    </row>
    <row r="3120" spans="1:5" x14ac:dyDescent="0.25">
      <c r="A3120" s="35" t="s">
        <v>3172</v>
      </c>
      <c r="B3120" s="36">
        <v>97251</v>
      </c>
      <c r="C3120" s="30" t="s">
        <v>3225</v>
      </c>
      <c r="D3120" s="36" t="s">
        <v>99</v>
      </c>
      <c r="E3120" s="115">
        <v>36.229999999999997</v>
      </c>
    </row>
    <row r="3121" spans="1:5" x14ac:dyDescent="0.25">
      <c r="A3121" s="35" t="s">
        <v>3172</v>
      </c>
      <c r="B3121" s="36">
        <v>97254</v>
      </c>
      <c r="C3121" s="30" t="s">
        <v>3226</v>
      </c>
      <c r="D3121" s="36" t="s">
        <v>99</v>
      </c>
      <c r="E3121" s="115">
        <v>39.54</v>
      </c>
    </row>
    <row r="3122" spans="1:5" x14ac:dyDescent="0.25">
      <c r="A3122" s="35" t="s">
        <v>3172</v>
      </c>
      <c r="B3122" s="36">
        <v>97255</v>
      </c>
      <c r="C3122" s="30" t="s">
        <v>3227</v>
      </c>
      <c r="D3122" s="36" t="s">
        <v>99</v>
      </c>
      <c r="E3122" s="115">
        <v>42.06</v>
      </c>
    </row>
    <row r="3123" spans="1:5" x14ac:dyDescent="0.25">
      <c r="A3123" s="35" t="s">
        <v>3172</v>
      </c>
      <c r="B3123" s="36">
        <v>97249</v>
      </c>
      <c r="C3123" s="30" t="s">
        <v>3228</v>
      </c>
      <c r="D3123" s="36" t="s">
        <v>99</v>
      </c>
      <c r="E3123" s="115">
        <v>30.89</v>
      </c>
    </row>
    <row r="3124" spans="1:5" x14ac:dyDescent="0.25">
      <c r="A3124" s="35" t="s">
        <v>3172</v>
      </c>
      <c r="B3124" s="36">
        <v>97250</v>
      </c>
      <c r="C3124" s="30" t="s">
        <v>3229</v>
      </c>
      <c r="D3124" s="36" t="s">
        <v>99</v>
      </c>
      <c r="E3124" s="115">
        <v>33.619999999999997</v>
      </c>
    </row>
    <row r="3125" spans="1:5" x14ac:dyDescent="0.25">
      <c r="A3125" s="35" t="s">
        <v>3172</v>
      </c>
      <c r="B3125" s="36">
        <v>97258</v>
      </c>
      <c r="C3125" s="30" t="s">
        <v>3230</v>
      </c>
      <c r="D3125" s="36" t="s">
        <v>99</v>
      </c>
      <c r="E3125" s="115">
        <v>47.31</v>
      </c>
    </row>
    <row r="3126" spans="1:5" x14ac:dyDescent="0.25">
      <c r="A3126" s="35" t="s">
        <v>3172</v>
      </c>
      <c r="B3126" s="36">
        <v>97259</v>
      </c>
      <c r="C3126" s="30" t="s">
        <v>3231</v>
      </c>
      <c r="D3126" s="36" t="s">
        <v>99</v>
      </c>
      <c r="E3126" s="115">
        <v>53.41</v>
      </c>
    </row>
    <row r="3127" spans="1:5" x14ac:dyDescent="0.25">
      <c r="A3127" s="35" t="s">
        <v>3172</v>
      </c>
      <c r="B3127" s="36">
        <v>97262</v>
      </c>
      <c r="C3127" s="30" t="s">
        <v>3232</v>
      </c>
      <c r="D3127" s="36" t="s">
        <v>99</v>
      </c>
      <c r="E3127" s="115">
        <v>62.28</v>
      </c>
    </row>
    <row r="3128" spans="1:5" x14ac:dyDescent="0.25">
      <c r="A3128" s="35" t="s">
        <v>3172</v>
      </c>
      <c r="B3128" s="36">
        <v>97263</v>
      </c>
      <c r="C3128" s="30" t="s">
        <v>3233</v>
      </c>
      <c r="D3128" s="36" t="s">
        <v>99</v>
      </c>
      <c r="E3128" s="115">
        <v>73.86</v>
      </c>
    </row>
    <row r="3129" spans="1:5" x14ac:dyDescent="0.25">
      <c r="A3129" s="35" t="s">
        <v>3172</v>
      </c>
      <c r="B3129" s="36">
        <v>97266</v>
      </c>
      <c r="C3129" s="30" t="s">
        <v>3234</v>
      </c>
      <c r="D3129" s="36" t="s">
        <v>99</v>
      </c>
      <c r="E3129" s="115">
        <v>89.1</v>
      </c>
    </row>
    <row r="3130" spans="1:5" x14ac:dyDescent="0.25">
      <c r="A3130" s="35" t="s">
        <v>3172</v>
      </c>
      <c r="B3130" s="36">
        <v>97267</v>
      </c>
      <c r="C3130" s="30" t="s">
        <v>3235</v>
      </c>
      <c r="D3130" s="36" t="s">
        <v>99</v>
      </c>
      <c r="E3130" s="115">
        <v>101.64</v>
      </c>
    </row>
    <row r="3131" spans="1:5" x14ac:dyDescent="0.25">
      <c r="A3131" s="35" t="s">
        <v>3172</v>
      </c>
      <c r="B3131" s="36">
        <v>97270</v>
      </c>
      <c r="C3131" s="30" t="s">
        <v>3236</v>
      </c>
      <c r="D3131" s="36" t="s">
        <v>99</v>
      </c>
      <c r="E3131" s="115">
        <v>115.73</v>
      </c>
    </row>
    <row r="3132" spans="1:5" x14ac:dyDescent="0.25">
      <c r="A3132" s="35" t="s">
        <v>3172</v>
      </c>
      <c r="B3132" s="36">
        <v>97271</v>
      </c>
      <c r="C3132" s="30" t="s">
        <v>3237</v>
      </c>
      <c r="D3132" s="36" t="s">
        <v>99</v>
      </c>
      <c r="E3132" s="115">
        <v>127.65</v>
      </c>
    </row>
    <row r="3133" spans="1:5" x14ac:dyDescent="0.25">
      <c r="A3133" s="35" t="s">
        <v>3172</v>
      </c>
      <c r="B3133" s="36">
        <v>97252</v>
      </c>
      <c r="C3133" s="30" t="s">
        <v>3238</v>
      </c>
      <c r="D3133" s="36" t="s">
        <v>99</v>
      </c>
      <c r="E3133" s="115">
        <v>41.56</v>
      </c>
    </row>
    <row r="3134" spans="1:5" x14ac:dyDescent="0.25">
      <c r="A3134" s="35" t="s">
        <v>3172</v>
      </c>
      <c r="B3134" s="36">
        <v>97257</v>
      </c>
      <c r="C3134" s="30" t="s">
        <v>3239</v>
      </c>
      <c r="D3134" s="36" t="s">
        <v>99</v>
      </c>
      <c r="E3134" s="115">
        <v>45.65</v>
      </c>
    </row>
    <row r="3135" spans="1:5" x14ac:dyDescent="0.25">
      <c r="A3135" s="35" t="s">
        <v>3172</v>
      </c>
      <c r="B3135" s="36">
        <v>97256</v>
      </c>
      <c r="C3135" s="30" t="s">
        <v>3240</v>
      </c>
      <c r="D3135" s="36" t="s">
        <v>99</v>
      </c>
      <c r="E3135" s="115">
        <v>49.45</v>
      </c>
    </row>
    <row r="3136" spans="1:5" x14ac:dyDescent="0.25">
      <c r="A3136" s="35" t="s">
        <v>3172</v>
      </c>
      <c r="B3136" s="36">
        <v>97253</v>
      </c>
      <c r="C3136" s="30" t="s">
        <v>3241</v>
      </c>
      <c r="D3136" s="36" t="s">
        <v>99</v>
      </c>
      <c r="E3136" s="115">
        <v>37.950000000000003</v>
      </c>
    </row>
    <row r="3137" spans="1:5" x14ac:dyDescent="0.25">
      <c r="A3137" s="35" t="s">
        <v>3172</v>
      </c>
      <c r="B3137" s="36">
        <v>97261</v>
      </c>
      <c r="C3137" s="30" t="s">
        <v>3242</v>
      </c>
      <c r="D3137" s="36" t="s">
        <v>99</v>
      </c>
      <c r="E3137" s="115">
        <v>55.44</v>
      </c>
    </row>
    <row r="3138" spans="1:5" x14ac:dyDescent="0.25">
      <c r="A3138" s="35" t="s">
        <v>3172</v>
      </c>
      <c r="B3138" s="36">
        <v>97260</v>
      </c>
      <c r="C3138" s="30" t="s">
        <v>3243</v>
      </c>
      <c r="D3138" s="36" t="s">
        <v>99</v>
      </c>
      <c r="E3138" s="115">
        <v>62.62</v>
      </c>
    </row>
    <row r="3139" spans="1:5" x14ac:dyDescent="0.25">
      <c r="A3139" s="35" t="s">
        <v>3172</v>
      </c>
      <c r="B3139" s="36">
        <v>97265</v>
      </c>
      <c r="C3139" s="30" t="s">
        <v>3244</v>
      </c>
      <c r="D3139" s="36" t="s">
        <v>99</v>
      </c>
      <c r="E3139" s="115">
        <v>79.33</v>
      </c>
    </row>
    <row r="3140" spans="1:5" x14ac:dyDescent="0.25">
      <c r="A3140" s="35" t="s">
        <v>3172</v>
      </c>
      <c r="B3140" s="36">
        <v>97264</v>
      </c>
      <c r="C3140" s="30" t="s">
        <v>3245</v>
      </c>
      <c r="D3140" s="36" t="s">
        <v>99</v>
      </c>
      <c r="E3140" s="115">
        <v>96.96</v>
      </c>
    </row>
    <row r="3141" spans="1:5" x14ac:dyDescent="0.25">
      <c r="A3141" s="35" t="s">
        <v>3172</v>
      </c>
      <c r="B3141" s="36">
        <v>97269</v>
      </c>
      <c r="C3141" s="30" t="s">
        <v>3246</v>
      </c>
      <c r="D3141" s="36" t="s">
        <v>99</v>
      </c>
      <c r="E3141" s="115">
        <v>116.33</v>
      </c>
    </row>
    <row r="3142" spans="1:5" x14ac:dyDescent="0.25">
      <c r="A3142" s="35" t="s">
        <v>3172</v>
      </c>
      <c r="B3142" s="36">
        <v>97268</v>
      </c>
      <c r="C3142" s="30" t="s">
        <v>3247</v>
      </c>
      <c r="D3142" s="36" t="s">
        <v>99</v>
      </c>
      <c r="E3142" s="115">
        <v>134.33000000000001</v>
      </c>
    </row>
    <row r="3143" spans="1:5" x14ac:dyDescent="0.25">
      <c r="A3143" s="35" t="s">
        <v>3172</v>
      </c>
      <c r="B3143" s="36">
        <v>97273</v>
      </c>
      <c r="C3143" s="30" t="s">
        <v>3248</v>
      </c>
      <c r="D3143" s="36" t="s">
        <v>99</v>
      </c>
      <c r="E3143" s="115">
        <v>168.7</v>
      </c>
    </row>
    <row r="3144" spans="1:5" x14ac:dyDescent="0.25">
      <c r="A3144" s="35" t="s">
        <v>3172</v>
      </c>
      <c r="B3144" s="36">
        <v>97272</v>
      </c>
      <c r="C3144" s="30" t="s">
        <v>3249</v>
      </c>
      <c r="D3144" s="36" t="s">
        <v>99</v>
      </c>
      <c r="E3144" s="115">
        <v>198.14</v>
      </c>
    </row>
    <row r="3145" spans="1:5" x14ac:dyDescent="0.25">
      <c r="A3145" s="35" t="s">
        <v>3172</v>
      </c>
      <c r="B3145" s="36">
        <v>97315</v>
      </c>
      <c r="C3145" s="30" t="s">
        <v>3250</v>
      </c>
      <c r="D3145" s="36" t="s">
        <v>99</v>
      </c>
      <c r="E3145" s="115">
        <v>81.260000000000005</v>
      </c>
    </row>
    <row r="3146" spans="1:5" x14ac:dyDescent="0.25">
      <c r="A3146" s="35" t="s">
        <v>3172</v>
      </c>
      <c r="B3146" s="36">
        <v>97316</v>
      </c>
      <c r="C3146" s="30" t="s">
        <v>3251</v>
      </c>
      <c r="D3146" s="36" t="s">
        <v>99</v>
      </c>
      <c r="E3146" s="115">
        <v>87.68</v>
      </c>
    </row>
    <row r="3147" spans="1:5" x14ac:dyDescent="0.25">
      <c r="A3147" s="35" t="s">
        <v>3172</v>
      </c>
      <c r="B3147" s="36">
        <v>97317</v>
      </c>
      <c r="C3147" s="30" t="s">
        <v>3252</v>
      </c>
      <c r="D3147" s="36" t="s">
        <v>99</v>
      </c>
      <c r="E3147" s="115">
        <v>97.41</v>
      </c>
    </row>
    <row r="3148" spans="1:5" x14ac:dyDescent="0.25">
      <c r="A3148" s="35" t="s">
        <v>3172</v>
      </c>
      <c r="B3148" s="36">
        <v>97318</v>
      </c>
      <c r="C3148" s="30" t="s">
        <v>3253</v>
      </c>
      <c r="D3148" s="36" t="s">
        <v>99</v>
      </c>
      <c r="E3148" s="115">
        <v>113.88</v>
      </c>
    </row>
    <row r="3149" spans="1:5" x14ac:dyDescent="0.25">
      <c r="A3149" s="35" t="s">
        <v>3172</v>
      </c>
      <c r="B3149" s="36">
        <v>97319</v>
      </c>
      <c r="C3149" s="30" t="s">
        <v>3254</v>
      </c>
      <c r="D3149" s="36" t="s">
        <v>99</v>
      </c>
      <c r="E3149" s="115">
        <v>128.59</v>
      </c>
    </row>
    <row r="3150" spans="1:5" x14ac:dyDescent="0.25">
      <c r="A3150" s="35" t="s">
        <v>3172</v>
      </c>
      <c r="B3150" s="36">
        <v>97320</v>
      </c>
      <c r="C3150" s="30" t="s">
        <v>3255</v>
      </c>
      <c r="D3150" s="36" t="s">
        <v>99</v>
      </c>
      <c r="E3150" s="115">
        <v>154.32</v>
      </c>
    </row>
    <row r="3151" spans="1:5" x14ac:dyDescent="0.25">
      <c r="A3151" s="35" t="s">
        <v>3172</v>
      </c>
      <c r="B3151" s="36">
        <v>97321</v>
      </c>
      <c r="C3151" s="30" t="s">
        <v>3256</v>
      </c>
      <c r="D3151" s="36" t="s">
        <v>99</v>
      </c>
      <c r="E3151" s="115">
        <v>194.98</v>
      </c>
    </row>
    <row r="3152" spans="1:5" x14ac:dyDescent="0.25">
      <c r="A3152" s="35" t="s">
        <v>3172</v>
      </c>
      <c r="B3152" s="36">
        <v>97322</v>
      </c>
      <c r="C3152" s="30" t="s">
        <v>3257</v>
      </c>
      <c r="D3152" s="36" t="s">
        <v>99</v>
      </c>
      <c r="E3152" s="115">
        <v>278.3</v>
      </c>
    </row>
    <row r="3153" spans="1:5" x14ac:dyDescent="0.25">
      <c r="A3153" s="35" t="s">
        <v>3172</v>
      </c>
      <c r="B3153" s="36">
        <v>97313</v>
      </c>
      <c r="C3153" s="30" t="s">
        <v>3258</v>
      </c>
      <c r="D3153" s="36" t="s">
        <v>99</v>
      </c>
      <c r="E3153" s="115">
        <v>65.36</v>
      </c>
    </row>
    <row r="3154" spans="1:5" x14ac:dyDescent="0.25">
      <c r="A3154" s="35" t="s">
        <v>3172</v>
      </c>
      <c r="B3154" s="36">
        <v>97323</v>
      </c>
      <c r="C3154" s="30" t="s">
        <v>3259</v>
      </c>
      <c r="D3154" s="36" t="s">
        <v>99</v>
      </c>
      <c r="E3154" s="115">
        <v>336.16</v>
      </c>
    </row>
    <row r="3155" spans="1:5" x14ac:dyDescent="0.25">
      <c r="A3155" s="35" t="s">
        <v>3172</v>
      </c>
      <c r="B3155" s="36">
        <v>97324</v>
      </c>
      <c r="C3155" s="30" t="s">
        <v>3260</v>
      </c>
      <c r="D3155" s="36" t="s">
        <v>99</v>
      </c>
      <c r="E3155" s="115">
        <v>412.84</v>
      </c>
    </row>
    <row r="3156" spans="1:5" x14ac:dyDescent="0.25">
      <c r="A3156" s="35" t="s">
        <v>3172</v>
      </c>
      <c r="B3156" s="36">
        <v>97314</v>
      </c>
      <c r="C3156" s="30" t="s">
        <v>3261</v>
      </c>
      <c r="D3156" s="36" t="s">
        <v>99</v>
      </c>
      <c r="E3156" s="115">
        <v>73.900000000000006</v>
      </c>
    </row>
    <row r="3157" spans="1:5" x14ac:dyDescent="0.25">
      <c r="A3157" s="35" t="s">
        <v>3172</v>
      </c>
      <c r="B3157" s="36">
        <v>97325</v>
      </c>
      <c r="C3157" s="30" t="s">
        <v>3262</v>
      </c>
      <c r="D3157" s="36" t="s">
        <v>99</v>
      </c>
      <c r="E3157" s="115">
        <v>497.2</v>
      </c>
    </row>
    <row r="3158" spans="1:5" x14ac:dyDescent="0.25">
      <c r="A3158" s="35" t="s">
        <v>3263</v>
      </c>
      <c r="B3158" s="36">
        <v>103518</v>
      </c>
      <c r="C3158" s="30" t="s">
        <v>3264</v>
      </c>
      <c r="D3158" s="36" t="s">
        <v>99</v>
      </c>
      <c r="E3158" s="115">
        <v>0</v>
      </c>
    </row>
    <row r="3159" spans="1:5" x14ac:dyDescent="0.25">
      <c r="A3159" s="35" t="s">
        <v>3263</v>
      </c>
      <c r="B3159" s="36">
        <v>103517</v>
      </c>
      <c r="C3159" s="30" t="s">
        <v>3265</v>
      </c>
      <c r="D3159" s="36" t="s">
        <v>99</v>
      </c>
      <c r="E3159" s="115">
        <v>3355.02</v>
      </c>
    </row>
    <row r="3160" spans="1:5" x14ac:dyDescent="0.25">
      <c r="A3160" s="35" t="s">
        <v>3263</v>
      </c>
      <c r="B3160" s="36">
        <v>103519</v>
      </c>
      <c r="C3160" s="30" t="s">
        <v>3266</v>
      </c>
      <c r="D3160" s="36" t="s">
        <v>99</v>
      </c>
      <c r="E3160" s="115">
        <v>13.6</v>
      </c>
    </row>
    <row r="3161" spans="1:5" x14ac:dyDescent="0.25">
      <c r="A3161" s="35" t="s">
        <v>3263</v>
      </c>
      <c r="B3161" s="36">
        <v>103515</v>
      </c>
      <c r="C3161" s="30" t="s">
        <v>3267</v>
      </c>
      <c r="D3161" s="36" t="s">
        <v>99</v>
      </c>
      <c r="E3161" s="115">
        <v>0</v>
      </c>
    </row>
    <row r="3162" spans="1:5" x14ac:dyDescent="0.25">
      <c r="A3162" s="35" t="s">
        <v>3263</v>
      </c>
      <c r="B3162" s="36">
        <v>103502</v>
      </c>
      <c r="C3162" s="30" t="s">
        <v>3268</v>
      </c>
      <c r="D3162" s="36" t="s">
        <v>106</v>
      </c>
      <c r="E3162" s="115">
        <v>0</v>
      </c>
    </row>
    <row r="3163" spans="1:5" x14ac:dyDescent="0.25">
      <c r="A3163" s="35" t="s">
        <v>3263</v>
      </c>
      <c r="B3163" s="36">
        <v>103503</v>
      </c>
      <c r="C3163" s="30" t="s">
        <v>3269</v>
      </c>
      <c r="D3163" s="36" t="s">
        <v>106</v>
      </c>
      <c r="E3163" s="115">
        <v>0</v>
      </c>
    </row>
    <row r="3164" spans="1:5" x14ac:dyDescent="0.25">
      <c r="A3164" s="35" t="s">
        <v>3263</v>
      </c>
      <c r="B3164" s="36">
        <v>103499</v>
      </c>
      <c r="C3164" s="30" t="s">
        <v>3270</v>
      </c>
      <c r="D3164" s="36" t="s">
        <v>99</v>
      </c>
      <c r="E3164" s="115">
        <v>0</v>
      </c>
    </row>
    <row r="3165" spans="1:5" x14ac:dyDescent="0.25">
      <c r="A3165" s="35" t="s">
        <v>3263</v>
      </c>
      <c r="B3165" s="36">
        <v>103501</v>
      </c>
      <c r="C3165" s="30" t="s">
        <v>3271</v>
      </c>
      <c r="D3165" s="36" t="s">
        <v>99</v>
      </c>
      <c r="E3165" s="115">
        <v>0</v>
      </c>
    </row>
    <row r="3166" spans="1:5" x14ac:dyDescent="0.25">
      <c r="A3166" s="35" t="s">
        <v>3263</v>
      </c>
      <c r="B3166" s="36">
        <v>103500</v>
      </c>
      <c r="C3166" s="30" t="s">
        <v>3272</v>
      </c>
      <c r="D3166" s="36" t="s">
        <v>99</v>
      </c>
      <c r="E3166" s="115">
        <v>0</v>
      </c>
    </row>
    <row r="3167" spans="1:5" x14ac:dyDescent="0.25">
      <c r="A3167" s="35" t="s">
        <v>3263</v>
      </c>
      <c r="B3167" s="36">
        <v>106678</v>
      </c>
      <c r="C3167" s="30" t="s">
        <v>3273</v>
      </c>
      <c r="D3167" s="36" t="s">
        <v>99</v>
      </c>
      <c r="E3167" s="115">
        <v>0</v>
      </c>
    </row>
    <row r="3168" spans="1:5" x14ac:dyDescent="0.25">
      <c r="A3168" s="35" t="s">
        <v>3263</v>
      </c>
      <c r="B3168" s="36">
        <v>106680</v>
      </c>
      <c r="C3168" s="30" t="s">
        <v>3274</v>
      </c>
      <c r="D3168" s="36" t="s">
        <v>99</v>
      </c>
      <c r="E3168" s="115">
        <v>0</v>
      </c>
    </row>
    <row r="3169" spans="1:5" x14ac:dyDescent="0.25">
      <c r="A3169" s="35" t="s">
        <v>3263</v>
      </c>
      <c r="B3169" s="36">
        <v>106679</v>
      </c>
      <c r="C3169" s="30" t="s">
        <v>3275</v>
      </c>
      <c r="D3169" s="36" t="s">
        <v>99</v>
      </c>
      <c r="E3169" s="115">
        <v>0</v>
      </c>
    </row>
    <row r="3170" spans="1:5" x14ac:dyDescent="0.25">
      <c r="A3170" s="35" t="s">
        <v>3263</v>
      </c>
      <c r="B3170" s="36">
        <v>103496</v>
      </c>
      <c r="C3170" s="30" t="s">
        <v>3276</v>
      </c>
      <c r="D3170" s="36" t="s">
        <v>99</v>
      </c>
      <c r="E3170" s="115">
        <v>0</v>
      </c>
    </row>
    <row r="3171" spans="1:5" x14ac:dyDescent="0.25">
      <c r="A3171" s="35" t="s">
        <v>3263</v>
      </c>
      <c r="B3171" s="36">
        <v>103498</v>
      </c>
      <c r="C3171" s="30" t="s">
        <v>3277</v>
      </c>
      <c r="D3171" s="36" t="s">
        <v>99</v>
      </c>
      <c r="E3171" s="115">
        <v>0</v>
      </c>
    </row>
    <row r="3172" spans="1:5" x14ac:dyDescent="0.25">
      <c r="A3172" s="35" t="s">
        <v>3263</v>
      </c>
      <c r="B3172" s="36">
        <v>103497</v>
      </c>
      <c r="C3172" s="30" t="s">
        <v>3278</v>
      </c>
      <c r="D3172" s="36" t="s">
        <v>99</v>
      </c>
      <c r="E3172" s="115">
        <v>0</v>
      </c>
    </row>
    <row r="3173" spans="1:5" x14ac:dyDescent="0.25">
      <c r="A3173" s="35" t="s">
        <v>3263</v>
      </c>
      <c r="B3173" s="36">
        <v>103516</v>
      </c>
      <c r="C3173" s="30" t="s">
        <v>3279</v>
      </c>
      <c r="D3173" s="36" t="s">
        <v>99</v>
      </c>
      <c r="E3173" s="115">
        <v>0</v>
      </c>
    </row>
    <row r="3174" spans="1:5" x14ac:dyDescent="0.25">
      <c r="A3174" s="35" t="s">
        <v>3263</v>
      </c>
      <c r="B3174" s="36">
        <v>103506</v>
      </c>
      <c r="C3174" s="30" t="s">
        <v>3280</v>
      </c>
      <c r="D3174" s="36" t="s">
        <v>99</v>
      </c>
      <c r="E3174" s="115">
        <v>0</v>
      </c>
    </row>
    <row r="3175" spans="1:5" x14ac:dyDescent="0.25">
      <c r="A3175" s="35" t="s">
        <v>3263</v>
      </c>
      <c r="B3175" s="36">
        <v>106681</v>
      </c>
      <c r="C3175" s="30" t="s">
        <v>3281</v>
      </c>
      <c r="D3175" s="36" t="s">
        <v>99</v>
      </c>
      <c r="E3175" s="115">
        <v>0</v>
      </c>
    </row>
    <row r="3176" spans="1:5" x14ac:dyDescent="0.25">
      <c r="A3176" s="35" t="s">
        <v>3263</v>
      </c>
      <c r="B3176" s="36">
        <v>103507</v>
      </c>
      <c r="C3176" s="30" t="s">
        <v>3282</v>
      </c>
      <c r="D3176" s="36" t="s">
        <v>99</v>
      </c>
      <c r="E3176" s="115">
        <v>0</v>
      </c>
    </row>
    <row r="3177" spans="1:5" x14ac:dyDescent="0.25">
      <c r="A3177" s="35" t="s">
        <v>3263</v>
      </c>
      <c r="B3177" s="36">
        <v>103493</v>
      </c>
      <c r="C3177" s="30" t="s">
        <v>3283</v>
      </c>
      <c r="D3177" s="36" t="s">
        <v>99</v>
      </c>
      <c r="E3177" s="115">
        <v>0</v>
      </c>
    </row>
    <row r="3178" spans="1:5" x14ac:dyDescent="0.25">
      <c r="A3178" s="35" t="s">
        <v>3263</v>
      </c>
      <c r="B3178" s="36">
        <v>103495</v>
      </c>
      <c r="C3178" s="30" t="s">
        <v>3284</v>
      </c>
      <c r="D3178" s="36" t="s">
        <v>99</v>
      </c>
      <c r="E3178" s="115">
        <v>0</v>
      </c>
    </row>
    <row r="3179" spans="1:5" x14ac:dyDescent="0.25">
      <c r="A3179" s="35" t="s">
        <v>3263</v>
      </c>
      <c r="B3179" s="36">
        <v>103494</v>
      </c>
      <c r="C3179" s="30" t="s">
        <v>3285</v>
      </c>
      <c r="D3179" s="36" t="s">
        <v>99</v>
      </c>
      <c r="E3179" s="115">
        <v>0</v>
      </c>
    </row>
    <row r="3180" spans="1:5" x14ac:dyDescent="0.25">
      <c r="A3180" s="35" t="s">
        <v>3263</v>
      </c>
      <c r="B3180" s="36">
        <v>103513</v>
      </c>
      <c r="C3180" s="30" t="s">
        <v>3286</v>
      </c>
      <c r="D3180" s="36" t="s">
        <v>99</v>
      </c>
      <c r="E3180" s="115">
        <v>0</v>
      </c>
    </row>
    <row r="3181" spans="1:5" x14ac:dyDescent="0.25">
      <c r="A3181" s="35" t="s">
        <v>3263</v>
      </c>
      <c r="B3181" s="36">
        <v>103523</v>
      </c>
      <c r="C3181" s="30" t="s">
        <v>3287</v>
      </c>
      <c r="D3181" s="36" t="s">
        <v>99</v>
      </c>
      <c r="E3181" s="115">
        <v>11227.59</v>
      </c>
    </row>
    <row r="3182" spans="1:5" x14ac:dyDescent="0.25">
      <c r="A3182" s="35" t="s">
        <v>3263</v>
      </c>
      <c r="B3182" s="36">
        <v>103509</v>
      </c>
      <c r="C3182" s="30" t="s">
        <v>3288</v>
      </c>
      <c r="D3182" s="36" t="s">
        <v>99</v>
      </c>
      <c r="E3182" s="115">
        <v>0</v>
      </c>
    </row>
    <row r="3183" spans="1:5" x14ac:dyDescent="0.25">
      <c r="A3183" s="35" t="s">
        <v>3263</v>
      </c>
      <c r="B3183" s="36">
        <v>103514</v>
      </c>
      <c r="C3183" s="30" t="s">
        <v>3289</v>
      </c>
      <c r="D3183" s="36" t="s">
        <v>99</v>
      </c>
      <c r="E3183" s="115">
        <v>0</v>
      </c>
    </row>
    <row r="3184" spans="1:5" x14ac:dyDescent="0.25">
      <c r="A3184" s="35" t="s">
        <v>3263</v>
      </c>
      <c r="B3184" s="36">
        <v>103510</v>
      </c>
      <c r="C3184" s="30" t="s">
        <v>3290</v>
      </c>
      <c r="D3184" s="36" t="s">
        <v>99</v>
      </c>
      <c r="E3184" s="115">
        <v>0</v>
      </c>
    </row>
    <row r="3185" spans="1:5" x14ac:dyDescent="0.25">
      <c r="A3185" s="35" t="s">
        <v>3263</v>
      </c>
      <c r="B3185" s="36">
        <v>103520</v>
      </c>
      <c r="C3185" s="30" t="s">
        <v>3291</v>
      </c>
      <c r="D3185" s="36" t="s">
        <v>99</v>
      </c>
      <c r="E3185" s="115">
        <v>5522.34</v>
      </c>
    </row>
    <row r="3186" spans="1:5" x14ac:dyDescent="0.25">
      <c r="A3186" s="35" t="s">
        <v>3263</v>
      </c>
      <c r="B3186" s="36">
        <v>103511</v>
      </c>
      <c r="C3186" s="30" t="s">
        <v>3292</v>
      </c>
      <c r="D3186" s="36" t="s">
        <v>99</v>
      </c>
      <c r="E3186" s="115">
        <v>0</v>
      </c>
    </row>
    <row r="3187" spans="1:5" x14ac:dyDescent="0.25">
      <c r="A3187" s="35" t="s">
        <v>3263</v>
      </c>
      <c r="B3187" s="36">
        <v>103521</v>
      </c>
      <c r="C3187" s="30" t="s">
        <v>3293</v>
      </c>
      <c r="D3187" s="36" t="s">
        <v>99</v>
      </c>
      <c r="E3187" s="115">
        <v>7331.67</v>
      </c>
    </row>
    <row r="3188" spans="1:5" x14ac:dyDescent="0.25">
      <c r="A3188" s="35" t="s">
        <v>3263</v>
      </c>
      <c r="B3188" s="36">
        <v>103512</v>
      </c>
      <c r="C3188" s="30" t="s">
        <v>3294</v>
      </c>
      <c r="D3188" s="36" t="s">
        <v>99</v>
      </c>
      <c r="E3188" s="115">
        <v>0</v>
      </c>
    </row>
    <row r="3189" spans="1:5" x14ac:dyDescent="0.25">
      <c r="A3189" s="35" t="s">
        <v>3263</v>
      </c>
      <c r="B3189" s="36">
        <v>103522</v>
      </c>
      <c r="C3189" s="30" t="s">
        <v>3295</v>
      </c>
      <c r="D3189" s="36" t="s">
        <v>99</v>
      </c>
      <c r="E3189" s="115">
        <v>7495.48</v>
      </c>
    </row>
    <row r="3190" spans="1:5" x14ac:dyDescent="0.25">
      <c r="A3190" s="35" t="s">
        <v>3263</v>
      </c>
      <c r="B3190" s="36">
        <v>103508</v>
      </c>
      <c r="C3190" s="30" t="s">
        <v>3296</v>
      </c>
      <c r="D3190" s="36" t="s">
        <v>99</v>
      </c>
      <c r="E3190" s="115">
        <v>0</v>
      </c>
    </row>
    <row r="3191" spans="1:5" x14ac:dyDescent="0.25">
      <c r="A3191" s="35" t="s">
        <v>3263</v>
      </c>
      <c r="B3191" s="36">
        <v>103524</v>
      </c>
      <c r="C3191" s="30" t="s">
        <v>3297</v>
      </c>
      <c r="D3191" s="36" t="s">
        <v>99</v>
      </c>
      <c r="E3191" s="115">
        <v>0</v>
      </c>
    </row>
    <row r="3192" spans="1:5" x14ac:dyDescent="0.25">
      <c r="A3192" s="35" t="s">
        <v>3263</v>
      </c>
      <c r="B3192" s="36">
        <v>103526</v>
      </c>
      <c r="C3192" s="30" t="s">
        <v>3298</v>
      </c>
      <c r="D3192" s="36" t="s">
        <v>99</v>
      </c>
      <c r="E3192" s="115">
        <v>0</v>
      </c>
    </row>
    <row r="3193" spans="1:5" x14ac:dyDescent="0.25">
      <c r="A3193" s="35" t="s">
        <v>3263</v>
      </c>
      <c r="B3193" s="36">
        <v>103525</v>
      </c>
      <c r="C3193" s="30" t="s">
        <v>3299</v>
      </c>
      <c r="D3193" s="36" t="s">
        <v>99</v>
      </c>
      <c r="E3193" s="115">
        <v>0</v>
      </c>
    </row>
    <row r="3194" spans="1:5" x14ac:dyDescent="0.25">
      <c r="A3194" s="35" t="s">
        <v>3300</v>
      </c>
      <c r="B3194" s="36">
        <v>97062</v>
      </c>
      <c r="C3194" s="30" t="s">
        <v>3301</v>
      </c>
      <c r="D3194" s="36" t="s">
        <v>97</v>
      </c>
      <c r="E3194" s="115">
        <v>7.82</v>
      </c>
    </row>
    <row r="3195" spans="1:5" x14ac:dyDescent="0.25">
      <c r="A3195" s="35" t="s">
        <v>3300</v>
      </c>
      <c r="B3195" s="36">
        <v>97061</v>
      </c>
      <c r="C3195" s="30" t="s">
        <v>3302</v>
      </c>
      <c r="D3195" s="36" t="s">
        <v>97</v>
      </c>
      <c r="E3195" s="115">
        <v>0</v>
      </c>
    </row>
    <row r="3196" spans="1:5" x14ac:dyDescent="0.25">
      <c r="A3196" s="35" t="s">
        <v>3300</v>
      </c>
      <c r="B3196" s="36">
        <v>104988</v>
      </c>
      <c r="C3196" s="30" t="s">
        <v>3303</v>
      </c>
      <c r="D3196" s="36" t="s">
        <v>97</v>
      </c>
      <c r="E3196" s="115">
        <v>0</v>
      </c>
    </row>
    <row r="3197" spans="1:5" x14ac:dyDescent="0.25">
      <c r="A3197" s="35" t="s">
        <v>3300</v>
      </c>
      <c r="B3197" s="36">
        <v>104979</v>
      </c>
      <c r="C3197" s="30" t="s">
        <v>3304</v>
      </c>
      <c r="D3197" s="36" t="s">
        <v>97</v>
      </c>
      <c r="E3197" s="115">
        <v>0</v>
      </c>
    </row>
    <row r="3198" spans="1:5" x14ac:dyDescent="0.25">
      <c r="A3198" s="35" t="s">
        <v>3300</v>
      </c>
      <c r="B3198" s="36">
        <v>97040</v>
      </c>
      <c r="C3198" s="30" t="s">
        <v>3305</v>
      </c>
      <c r="D3198" s="36" t="s">
        <v>97</v>
      </c>
      <c r="E3198" s="115">
        <v>21.94</v>
      </c>
    </row>
    <row r="3199" spans="1:5" x14ac:dyDescent="0.25">
      <c r="A3199" s="35" t="s">
        <v>3300</v>
      </c>
      <c r="B3199" s="36">
        <v>97041</v>
      </c>
      <c r="C3199" s="30" t="s">
        <v>3306</v>
      </c>
      <c r="D3199" s="36" t="s">
        <v>97</v>
      </c>
      <c r="E3199" s="115">
        <v>141.93</v>
      </c>
    </row>
    <row r="3200" spans="1:5" x14ac:dyDescent="0.25">
      <c r="A3200" s="35" t="s">
        <v>3300</v>
      </c>
      <c r="B3200" s="36">
        <v>97039</v>
      </c>
      <c r="C3200" s="30" t="s">
        <v>3307</v>
      </c>
      <c r="D3200" s="36" t="s">
        <v>97</v>
      </c>
      <c r="E3200" s="115">
        <v>86.02</v>
      </c>
    </row>
    <row r="3201" spans="1:5" x14ac:dyDescent="0.25">
      <c r="A3201" s="35" t="s">
        <v>3300</v>
      </c>
      <c r="B3201" s="36">
        <v>102655</v>
      </c>
      <c r="C3201" s="30" t="s">
        <v>3308</v>
      </c>
      <c r="D3201" s="36" t="s">
        <v>106</v>
      </c>
      <c r="E3201" s="115">
        <v>0.88</v>
      </c>
    </row>
    <row r="3202" spans="1:5" x14ac:dyDescent="0.25">
      <c r="A3202" s="35" t="s">
        <v>3300</v>
      </c>
      <c r="B3202" s="36">
        <v>104987</v>
      </c>
      <c r="C3202" s="30" t="s">
        <v>3309</v>
      </c>
      <c r="D3202" s="36" t="s">
        <v>106</v>
      </c>
      <c r="E3202" s="115">
        <v>0</v>
      </c>
    </row>
    <row r="3203" spans="1:5" x14ac:dyDescent="0.25">
      <c r="A3203" s="35" t="s">
        <v>3300</v>
      </c>
      <c r="B3203" s="36">
        <v>104986</v>
      </c>
      <c r="C3203" s="30" t="s">
        <v>3310</v>
      </c>
      <c r="D3203" s="36" t="s">
        <v>106</v>
      </c>
      <c r="E3203" s="115">
        <v>0</v>
      </c>
    </row>
    <row r="3204" spans="1:5" x14ac:dyDescent="0.25">
      <c r="A3204" s="35" t="s">
        <v>3300</v>
      </c>
      <c r="B3204" s="36">
        <v>104984</v>
      </c>
      <c r="C3204" s="30" t="s">
        <v>3311</v>
      </c>
      <c r="D3204" s="36" t="s">
        <v>106</v>
      </c>
      <c r="E3204" s="115">
        <v>0</v>
      </c>
    </row>
    <row r="3205" spans="1:5" x14ac:dyDescent="0.25">
      <c r="A3205" s="35" t="s">
        <v>3300</v>
      </c>
      <c r="B3205" s="36">
        <v>104985</v>
      </c>
      <c r="C3205" s="30" t="s">
        <v>3312</v>
      </c>
      <c r="D3205" s="36" t="s">
        <v>106</v>
      </c>
      <c r="E3205" s="115">
        <v>0</v>
      </c>
    </row>
    <row r="3206" spans="1:5" x14ac:dyDescent="0.25">
      <c r="A3206" s="35" t="s">
        <v>3300</v>
      </c>
      <c r="B3206" s="36">
        <v>97026</v>
      </c>
      <c r="C3206" s="30" t="s">
        <v>3313</v>
      </c>
      <c r="D3206" s="36" t="s">
        <v>106</v>
      </c>
      <c r="E3206" s="115">
        <v>0</v>
      </c>
    </row>
    <row r="3207" spans="1:5" x14ac:dyDescent="0.25">
      <c r="A3207" s="35" t="s">
        <v>3300</v>
      </c>
      <c r="B3207" s="36">
        <v>97025</v>
      </c>
      <c r="C3207" s="30" t="s">
        <v>3314</v>
      </c>
      <c r="D3207" s="36" t="s">
        <v>106</v>
      </c>
      <c r="E3207" s="115">
        <v>0</v>
      </c>
    </row>
    <row r="3208" spans="1:5" x14ac:dyDescent="0.25">
      <c r="A3208" s="35" t="s">
        <v>3300</v>
      </c>
      <c r="B3208" s="36">
        <v>97032</v>
      </c>
      <c r="C3208" s="30" t="s">
        <v>3315</v>
      </c>
      <c r="D3208" s="36" t="s">
        <v>106</v>
      </c>
      <c r="E3208" s="115">
        <v>78.73</v>
      </c>
    </row>
    <row r="3209" spans="1:5" x14ac:dyDescent="0.25">
      <c r="A3209" s="35" t="s">
        <v>3300</v>
      </c>
      <c r="B3209" s="36">
        <v>97031</v>
      </c>
      <c r="C3209" s="30" t="s">
        <v>3316</v>
      </c>
      <c r="D3209" s="36" t="s">
        <v>106</v>
      </c>
      <c r="E3209" s="115">
        <v>128.58000000000001</v>
      </c>
    </row>
    <row r="3210" spans="1:5" x14ac:dyDescent="0.25">
      <c r="A3210" s="35" t="s">
        <v>3300</v>
      </c>
      <c r="B3210" s="36">
        <v>97036</v>
      </c>
      <c r="C3210" s="30" t="s">
        <v>3317</v>
      </c>
      <c r="D3210" s="36" t="s">
        <v>106</v>
      </c>
      <c r="E3210" s="115">
        <v>0</v>
      </c>
    </row>
    <row r="3211" spans="1:5" x14ac:dyDescent="0.25">
      <c r="A3211" s="35" t="s">
        <v>3300</v>
      </c>
      <c r="B3211" s="36">
        <v>97035</v>
      </c>
      <c r="C3211" s="30" t="s">
        <v>3318</v>
      </c>
      <c r="D3211" s="36" t="s">
        <v>106</v>
      </c>
      <c r="E3211" s="115">
        <v>0</v>
      </c>
    </row>
    <row r="3212" spans="1:5" x14ac:dyDescent="0.25">
      <c r="A3212" s="35" t="s">
        <v>3300</v>
      </c>
      <c r="B3212" s="36">
        <v>97034</v>
      </c>
      <c r="C3212" s="30" t="s">
        <v>3319</v>
      </c>
      <c r="D3212" s="36" t="s">
        <v>106</v>
      </c>
      <c r="E3212" s="115">
        <v>82.44</v>
      </c>
    </row>
    <row r="3213" spans="1:5" x14ac:dyDescent="0.25">
      <c r="A3213" s="35" t="s">
        <v>3300</v>
      </c>
      <c r="B3213" s="36">
        <v>97033</v>
      </c>
      <c r="C3213" s="30" t="s">
        <v>3320</v>
      </c>
      <c r="D3213" s="36" t="s">
        <v>106</v>
      </c>
      <c r="E3213" s="115">
        <v>127.8</v>
      </c>
    </row>
    <row r="3214" spans="1:5" x14ac:dyDescent="0.25">
      <c r="A3214" s="35" t="s">
        <v>3300</v>
      </c>
      <c r="B3214" s="36">
        <v>97030</v>
      </c>
      <c r="C3214" s="30" t="s">
        <v>3321</v>
      </c>
      <c r="D3214" s="36" t="s">
        <v>106</v>
      </c>
      <c r="E3214" s="115">
        <v>0</v>
      </c>
    </row>
    <row r="3215" spans="1:5" x14ac:dyDescent="0.25">
      <c r="A3215" s="35" t="s">
        <v>3300</v>
      </c>
      <c r="B3215" s="36">
        <v>97029</v>
      </c>
      <c r="C3215" s="30" t="s">
        <v>3322</v>
      </c>
      <c r="D3215" s="36" t="s">
        <v>106</v>
      </c>
      <c r="E3215" s="115">
        <v>0</v>
      </c>
    </row>
    <row r="3216" spans="1:5" x14ac:dyDescent="0.25">
      <c r="A3216" s="35" t="s">
        <v>3300</v>
      </c>
      <c r="B3216" s="36">
        <v>97028</v>
      </c>
      <c r="C3216" s="30" t="s">
        <v>3323</v>
      </c>
      <c r="D3216" s="36" t="s">
        <v>106</v>
      </c>
      <c r="E3216" s="115">
        <v>0</v>
      </c>
    </row>
    <row r="3217" spans="1:5" x14ac:dyDescent="0.25">
      <c r="A3217" s="35" t="s">
        <v>3300</v>
      </c>
      <c r="B3217" s="36">
        <v>97027</v>
      </c>
      <c r="C3217" s="30" t="s">
        <v>3324</v>
      </c>
      <c r="D3217" s="36" t="s">
        <v>106</v>
      </c>
      <c r="E3217" s="115">
        <v>0</v>
      </c>
    </row>
    <row r="3218" spans="1:5" x14ac:dyDescent="0.25">
      <c r="A3218" s="35" t="s">
        <v>3300</v>
      </c>
      <c r="B3218" s="36">
        <v>97038</v>
      </c>
      <c r="C3218" s="30" t="s">
        <v>3325</v>
      </c>
      <c r="D3218" s="36" t="s">
        <v>106</v>
      </c>
      <c r="E3218" s="115">
        <v>0</v>
      </c>
    </row>
    <row r="3219" spans="1:5" x14ac:dyDescent="0.25">
      <c r="A3219" s="35" t="s">
        <v>3300</v>
      </c>
      <c r="B3219" s="36">
        <v>97037</v>
      </c>
      <c r="C3219" s="30" t="s">
        <v>3326</v>
      </c>
      <c r="D3219" s="36" t="s">
        <v>106</v>
      </c>
      <c r="E3219" s="115">
        <v>0</v>
      </c>
    </row>
    <row r="3220" spans="1:5" x14ac:dyDescent="0.25">
      <c r="A3220" s="35" t="s">
        <v>3300</v>
      </c>
      <c r="B3220" s="36">
        <v>97014</v>
      </c>
      <c r="C3220" s="30" t="s">
        <v>3327</v>
      </c>
      <c r="D3220" s="36" t="s">
        <v>106</v>
      </c>
      <c r="E3220" s="115">
        <v>83.62</v>
      </c>
    </row>
    <row r="3221" spans="1:5" x14ac:dyDescent="0.25">
      <c r="A3221" s="35" t="s">
        <v>3300</v>
      </c>
      <c r="B3221" s="36">
        <v>97015</v>
      </c>
      <c r="C3221" s="30" t="s">
        <v>3328</v>
      </c>
      <c r="D3221" s="36" t="s">
        <v>106</v>
      </c>
      <c r="E3221" s="115">
        <v>69.510000000000005</v>
      </c>
    </row>
    <row r="3222" spans="1:5" x14ac:dyDescent="0.25">
      <c r="A3222" s="35" t="s">
        <v>3300</v>
      </c>
      <c r="B3222" s="36">
        <v>97013</v>
      </c>
      <c r="C3222" s="30" t="s">
        <v>3329</v>
      </c>
      <c r="D3222" s="36" t="s">
        <v>106</v>
      </c>
      <c r="E3222" s="115">
        <v>111.87</v>
      </c>
    </row>
    <row r="3223" spans="1:5" x14ac:dyDescent="0.25">
      <c r="A3223" s="35" t="s">
        <v>3300</v>
      </c>
      <c r="B3223" s="36">
        <v>97017</v>
      </c>
      <c r="C3223" s="30" t="s">
        <v>3330</v>
      </c>
      <c r="D3223" s="36" t="s">
        <v>106</v>
      </c>
      <c r="E3223" s="115">
        <v>69.03</v>
      </c>
    </row>
    <row r="3224" spans="1:5" x14ac:dyDescent="0.25">
      <c r="A3224" s="35" t="s">
        <v>3300</v>
      </c>
      <c r="B3224" s="36">
        <v>97018</v>
      </c>
      <c r="C3224" s="30" t="s">
        <v>3331</v>
      </c>
      <c r="D3224" s="36" t="s">
        <v>106</v>
      </c>
      <c r="E3224" s="115">
        <v>57.17</v>
      </c>
    </row>
    <row r="3225" spans="1:5" x14ac:dyDescent="0.25">
      <c r="A3225" s="35" t="s">
        <v>3300</v>
      </c>
      <c r="B3225" s="36">
        <v>97016</v>
      </c>
      <c r="C3225" s="30" t="s">
        <v>3332</v>
      </c>
      <c r="D3225" s="36" t="s">
        <v>106</v>
      </c>
      <c r="E3225" s="115">
        <v>92.93</v>
      </c>
    </row>
    <row r="3226" spans="1:5" x14ac:dyDescent="0.25">
      <c r="A3226" s="35" t="s">
        <v>3300</v>
      </c>
      <c r="B3226" s="36">
        <v>97024</v>
      </c>
      <c r="C3226" s="30" t="s">
        <v>3333</v>
      </c>
      <c r="D3226" s="36" t="s">
        <v>106</v>
      </c>
      <c r="E3226" s="115">
        <v>0</v>
      </c>
    </row>
    <row r="3227" spans="1:5" x14ac:dyDescent="0.25">
      <c r="A3227" s="35" t="s">
        <v>3300</v>
      </c>
      <c r="B3227" s="36">
        <v>97023</v>
      </c>
      <c r="C3227" s="30" t="s">
        <v>3334</v>
      </c>
      <c r="D3227" s="36" t="s">
        <v>106</v>
      </c>
      <c r="E3227" s="115">
        <v>0</v>
      </c>
    </row>
    <row r="3228" spans="1:5" x14ac:dyDescent="0.25">
      <c r="A3228" s="35" t="s">
        <v>3300</v>
      </c>
      <c r="B3228" s="36">
        <v>105804</v>
      </c>
      <c r="C3228" s="30" t="s">
        <v>3335</v>
      </c>
      <c r="D3228" s="36" t="s">
        <v>106</v>
      </c>
      <c r="E3228" s="115">
        <v>0</v>
      </c>
    </row>
    <row r="3229" spans="1:5" x14ac:dyDescent="0.25">
      <c r="A3229" s="35" t="s">
        <v>3300</v>
      </c>
      <c r="B3229" s="36">
        <v>104990</v>
      </c>
      <c r="C3229" s="30" t="s">
        <v>3336</v>
      </c>
      <c r="D3229" s="36" t="s">
        <v>106</v>
      </c>
      <c r="E3229" s="115">
        <v>12.3</v>
      </c>
    </row>
    <row r="3230" spans="1:5" x14ac:dyDescent="0.25">
      <c r="A3230" s="35" t="s">
        <v>3300</v>
      </c>
      <c r="B3230" s="36">
        <v>97052</v>
      </c>
      <c r="C3230" s="30" t="s">
        <v>3337</v>
      </c>
      <c r="D3230" s="36" t="s">
        <v>99</v>
      </c>
      <c r="E3230" s="115">
        <v>0</v>
      </c>
    </row>
    <row r="3231" spans="1:5" x14ac:dyDescent="0.25">
      <c r="A3231" s="35" t="s">
        <v>3300</v>
      </c>
      <c r="B3231" s="36">
        <v>97054</v>
      </c>
      <c r="C3231" s="30" t="s">
        <v>3338</v>
      </c>
      <c r="D3231" s="36" t="s">
        <v>99</v>
      </c>
      <c r="E3231" s="115">
        <v>31.55</v>
      </c>
    </row>
    <row r="3232" spans="1:5" x14ac:dyDescent="0.25">
      <c r="A3232" s="35" t="s">
        <v>3300</v>
      </c>
      <c r="B3232" s="36">
        <v>104981</v>
      </c>
      <c r="C3232" s="30" t="s">
        <v>3339</v>
      </c>
      <c r="D3232" s="36" t="s">
        <v>106</v>
      </c>
      <c r="E3232" s="115">
        <v>0</v>
      </c>
    </row>
    <row r="3233" spans="1:5" x14ac:dyDescent="0.25">
      <c r="A3233" s="35" t="s">
        <v>3300</v>
      </c>
      <c r="B3233" s="36">
        <v>104980</v>
      </c>
      <c r="C3233" s="30" t="s">
        <v>3340</v>
      </c>
      <c r="D3233" s="36" t="s">
        <v>106</v>
      </c>
      <c r="E3233" s="115">
        <v>0</v>
      </c>
    </row>
    <row r="3234" spans="1:5" x14ac:dyDescent="0.25">
      <c r="A3234" s="35" t="s">
        <v>3300</v>
      </c>
      <c r="B3234" s="36">
        <v>97042</v>
      </c>
      <c r="C3234" s="30" t="s">
        <v>3341</v>
      </c>
      <c r="D3234" s="36" t="s">
        <v>106</v>
      </c>
      <c r="E3234" s="115">
        <v>0</v>
      </c>
    </row>
    <row r="3235" spans="1:5" x14ac:dyDescent="0.25">
      <c r="A3235" s="35" t="s">
        <v>3300</v>
      </c>
      <c r="B3235" s="36">
        <v>97045</v>
      </c>
      <c r="C3235" s="30" t="s">
        <v>3342</v>
      </c>
      <c r="D3235" s="36" t="s">
        <v>106</v>
      </c>
      <c r="E3235" s="115">
        <v>0</v>
      </c>
    </row>
    <row r="3236" spans="1:5" x14ac:dyDescent="0.25">
      <c r="A3236" s="35" t="s">
        <v>3300</v>
      </c>
      <c r="B3236" s="36">
        <v>97044</v>
      </c>
      <c r="C3236" s="30" t="s">
        <v>3343</v>
      </c>
      <c r="D3236" s="36" t="s">
        <v>106</v>
      </c>
      <c r="E3236" s="115">
        <v>0</v>
      </c>
    </row>
    <row r="3237" spans="1:5" x14ac:dyDescent="0.25">
      <c r="A3237" s="35" t="s">
        <v>3300</v>
      </c>
      <c r="B3237" s="36">
        <v>97043</v>
      </c>
      <c r="C3237" s="30" t="s">
        <v>3344</v>
      </c>
      <c r="D3237" s="36" t="s">
        <v>106</v>
      </c>
      <c r="E3237" s="115">
        <v>0</v>
      </c>
    </row>
    <row r="3238" spans="1:5" x14ac:dyDescent="0.25">
      <c r="A3238" s="35" t="s">
        <v>3300</v>
      </c>
      <c r="B3238" s="36">
        <v>97063</v>
      </c>
      <c r="C3238" s="30" t="s">
        <v>3345</v>
      </c>
      <c r="D3238" s="36" t="s">
        <v>97</v>
      </c>
      <c r="E3238" s="115">
        <v>26.34</v>
      </c>
    </row>
    <row r="3239" spans="1:5" x14ac:dyDescent="0.25">
      <c r="A3239" s="35" t="s">
        <v>3300</v>
      </c>
      <c r="B3239" s="36">
        <v>97065</v>
      </c>
      <c r="C3239" s="30" t="s">
        <v>3346</v>
      </c>
      <c r="D3239" s="36" t="s">
        <v>189</v>
      </c>
      <c r="E3239" s="115">
        <v>17.86</v>
      </c>
    </row>
    <row r="3240" spans="1:5" x14ac:dyDescent="0.25">
      <c r="A3240" s="35" t="s">
        <v>3300</v>
      </c>
      <c r="B3240" s="36">
        <v>97064</v>
      </c>
      <c r="C3240" s="30" t="s">
        <v>3347</v>
      </c>
      <c r="D3240" s="36" t="s">
        <v>106</v>
      </c>
      <c r="E3240" s="115">
        <v>37.1</v>
      </c>
    </row>
    <row r="3241" spans="1:5" x14ac:dyDescent="0.25">
      <c r="A3241" s="35" t="s">
        <v>3300</v>
      </c>
      <c r="B3241" s="36">
        <v>97049</v>
      </c>
      <c r="C3241" s="30" t="s">
        <v>3348</v>
      </c>
      <c r="D3241" s="36" t="s">
        <v>97</v>
      </c>
      <c r="E3241" s="115">
        <v>0</v>
      </c>
    </row>
    <row r="3242" spans="1:5" x14ac:dyDescent="0.25">
      <c r="A3242" s="35" t="s">
        <v>3300</v>
      </c>
      <c r="B3242" s="36">
        <v>96997</v>
      </c>
      <c r="C3242" s="30" t="s">
        <v>3349</v>
      </c>
      <c r="D3242" s="36" t="s">
        <v>106</v>
      </c>
      <c r="E3242" s="115">
        <v>0</v>
      </c>
    </row>
    <row r="3243" spans="1:5" x14ac:dyDescent="0.25">
      <c r="A3243" s="35" t="s">
        <v>3300</v>
      </c>
      <c r="B3243" s="36">
        <v>96999</v>
      </c>
      <c r="C3243" s="30" t="s">
        <v>3350</v>
      </c>
      <c r="D3243" s="36" t="s">
        <v>106</v>
      </c>
      <c r="E3243" s="115">
        <v>0</v>
      </c>
    </row>
    <row r="3244" spans="1:5" x14ac:dyDescent="0.25">
      <c r="A3244" s="35" t="s">
        <v>3300</v>
      </c>
      <c r="B3244" s="36">
        <v>96996</v>
      </c>
      <c r="C3244" s="30" t="s">
        <v>3351</v>
      </c>
      <c r="D3244" s="36" t="s">
        <v>106</v>
      </c>
      <c r="E3244" s="115">
        <v>0</v>
      </c>
    </row>
    <row r="3245" spans="1:5" x14ac:dyDescent="0.25">
      <c r="A3245" s="35" t="s">
        <v>3300</v>
      </c>
      <c r="B3245" s="36">
        <v>96998</v>
      </c>
      <c r="C3245" s="30" t="s">
        <v>3352</v>
      </c>
      <c r="D3245" s="36" t="s">
        <v>106</v>
      </c>
      <c r="E3245" s="115">
        <v>0</v>
      </c>
    </row>
    <row r="3246" spans="1:5" x14ac:dyDescent="0.25">
      <c r="A3246" s="35" t="s">
        <v>3300</v>
      </c>
      <c r="B3246" s="36">
        <v>97067</v>
      </c>
      <c r="C3246" s="30" t="s">
        <v>3353</v>
      </c>
      <c r="D3246" s="36" t="s">
        <v>106</v>
      </c>
      <c r="E3246" s="115">
        <v>955.42</v>
      </c>
    </row>
    <row r="3247" spans="1:5" x14ac:dyDescent="0.25">
      <c r="A3247" s="35" t="s">
        <v>3300</v>
      </c>
      <c r="B3247" s="36">
        <v>97001</v>
      </c>
      <c r="C3247" s="30" t="s">
        <v>3354</v>
      </c>
      <c r="D3247" s="36" t="s">
        <v>106</v>
      </c>
      <c r="E3247" s="115">
        <v>0</v>
      </c>
    </row>
    <row r="3248" spans="1:5" x14ac:dyDescent="0.25">
      <c r="A3248" s="35" t="s">
        <v>3300</v>
      </c>
      <c r="B3248" s="36">
        <v>97003</v>
      </c>
      <c r="C3248" s="30" t="s">
        <v>3355</v>
      </c>
      <c r="D3248" s="36" t="s">
        <v>106</v>
      </c>
      <c r="E3248" s="115">
        <v>0</v>
      </c>
    </row>
    <row r="3249" spans="1:5" x14ac:dyDescent="0.25">
      <c r="A3249" s="35" t="s">
        <v>3300</v>
      </c>
      <c r="B3249" s="36">
        <v>97005</v>
      </c>
      <c r="C3249" s="30" t="s">
        <v>3356</v>
      </c>
      <c r="D3249" s="36" t="s">
        <v>106</v>
      </c>
      <c r="E3249" s="115">
        <v>0</v>
      </c>
    </row>
    <row r="3250" spans="1:5" x14ac:dyDescent="0.25">
      <c r="A3250" s="35" t="s">
        <v>3300</v>
      </c>
      <c r="B3250" s="36">
        <v>97000</v>
      </c>
      <c r="C3250" s="30" t="s">
        <v>3357</v>
      </c>
      <c r="D3250" s="36" t="s">
        <v>106</v>
      </c>
      <c r="E3250" s="115">
        <v>0</v>
      </c>
    </row>
    <row r="3251" spans="1:5" x14ac:dyDescent="0.25">
      <c r="A3251" s="35" t="s">
        <v>3300</v>
      </c>
      <c r="B3251" s="36">
        <v>97002</v>
      </c>
      <c r="C3251" s="30" t="s">
        <v>3358</v>
      </c>
      <c r="D3251" s="36" t="s">
        <v>106</v>
      </c>
      <c r="E3251" s="115">
        <v>0</v>
      </c>
    </row>
    <row r="3252" spans="1:5" x14ac:dyDescent="0.25">
      <c r="A3252" s="35" t="s">
        <v>3300</v>
      </c>
      <c r="B3252" s="36">
        <v>97004</v>
      </c>
      <c r="C3252" s="30" t="s">
        <v>3359</v>
      </c>
      <c r="D3252" s="36" t="s">
        <v>106</v>
      </c>
      <c r="E3252" s="115">
        <v>0</v>
      </c>
    </row>
    <row r="3253" spans="1:5" x14ac:dyDescent="0.25">
      <c r="A3253" s="35" t="s">
        <v>3300</v>
      </c>
      <c r="B3253" s="36">
        <v>97007</v>
      </c>
      <c r="C3253" s="30" t="s">
        <v>3360</v>
      </c>
      <c r="D3253" s="36" t="s">
        <v>106</v>
      </c>
      <c r="E3253" s="115">
        <v>0</v>
      </c>
    </row>
    <row r="3254" spans="1:5" x14ac:dyDescent="0.25">
      <c r="A3254" s="35" t="s">
        <v>3300</v>
      </c>
      <c r="B3254" s="36">
        <v>97009</v>
      </c>
      <c r="C3254" s="30" t="s">
        <v>3361</v>
      </c>
      <c r="D3254" s="36" t="s">
        <v>106</v>
      </c>
      <c r="E3254" s="115">
        <v>0</v>
      </c>
    </row>
    <row r="3255" spans="1:5" x14ac:dyDescent="0.25">
      <c r="A3255" s="35" t="s">
        <v>3300</v>
      </c>
      <c r="B3255" s="36">
        <v>97006</v>
      </c>
      <c r="C3255" s="30" t="s">
        <v>3362</v>
      </c>
      <c r="D3255" s="36" t="s">
        <v>106</v>
      </c>
      <c r="E3255" s="115">
        <v>0</v>
      </c>
    </row>
    <row r="3256" spans="1:5" x14ac:dyDescent="0.25">
      <c r="A3256" s="35" t="s">
        <v>3300</v>
      </c>
      <c r="B3256" s="36">
        <v>97008</v>
      </c>
      <c r="C3256" s="30" t="s">
        <v>3363</v>
      </c>
      <c r="D3256" s="36" t="s">
        <v>106</v>
      </c>
      <c r="E3256" s="115">
        <v>0</v>
      </c>
    </row>
    <row r="3257" spans="1:5" x14ac:dyDescent="0.25">
      <c r="A3257" s="35" t="s">
        <v>3300</v>
      </c>
      <c r="B3257" s="36">
        <v>97048</v>
      </c>
      <c r="C3257" s="30" t="s">
        <v>3364</v>
      </c>
      <c r="D3257" s="36" t="s">
        <v>97</v>
      </c>
      <c r="E3257" s="115">
        <v>0.1</v>
      </c>
    </row>
    <row r="3258" spans="1:5" x14ac:dyDescent="0.25">
      <c r="A3258" s="35" t="s">
        <v>3300</v>
      </c>
      <c r="B3258" s="36">
        <v>97047</v>
      </c>
      <c r="C3258" s="30" t="s">
        <v>3365</v>
      </c>
      <c r="D3258" s="36" t="s">
        <v>97</v>
      </c>
      <c r="E3258" s="115">
        <v>0.14000000000000001</v>
      </c>
    </row>
    <row r="3259" spans="1:5" x14ac:dyDescent="0.25">
      <c r="A3259" s="35" t="s">
        <v>3300</v>
      </c>
      <c r="B3259" s="36">
        <v>97046</v>
      </c>
      <c r="C3259" s="30" t="s">
        <v>3366</v>
      </c>
      <c r="D3259" s="36" t="s">
        <v>97</v>
      </c>
      <c r="E3259" s="115">
        <v>0.37</v>
      </c>
    </row>
    <row r="3260" spans="1:5" x14ac:dyDescent="0.25">
      <c r="A3260" s="35" t="s">
        <v>3300</v>
      </c>
      <c r="B3260" s="36">
        <v>104989</v>
      </c>
      <c r="C3260" s="30" t="s">
        <v>3367</v>
      </c>
      <c r="D3260" s="36" t="s">
        <v>99</v>
      </c>
      <c r="E3260" s="115">
        <v>48.94</v>
      </c>
    </row>
    <row r="3261" spans="1:5" x14ac:dyDescent="0.25">
      <c r="A3261" s="35" t="s">
        <v>3300</v>
      </c>
      <c r="B3261" s="36">
        <v>97066</v>
      </c>
      <c r="C3261" s="30" t="s">
        <v>3368</v>
      </c>
      <c r="D3261" s="36" t="s">
        <v>97</v>
      </c>
      <c r="E3261" s="115">
        <v>395.87</v>
      </c>
    </row>
    <row r="3262" spans="1:5" x14ac:dyDescent="0.25">
      <c r="A3262" s="35" t="s">
        <v>3300</v>
      </c>
      <c r="B3262" s="36">
        <v>104982</v>
      </c>
      <c r="C3262" s="30" t="s">
        <v>3369</v>
      </c>
      <c r="D3262" s="36" t="s">
        <v>106</v>
      </c>
      <c r="E3262" s="115">
        <v>0</v>
      </c>
    </row>
    <row r="3263" spans="1:5" x14ac:dyDescent="0.25">
      <c r="A3263" s="35" t="s">
        <v>3300</v>
      </c>
      <c r="B3263" s="36">
        <v>97060</v>
      </c>
      <c r="C3263" s="30" t="s">
        <v>3370</v>
      </c>
      <c r="D3263" s="36" t="s">
        <v>106</v>
      </c>
      <c r="E3263" s="115">
        <v>0</v>
      </c>
    </row>
    <row r="3264" spans="1:5" x14ac:dyDescent="0.25">
      <c r="A3264" s="35" t="s">
        <v>3300</v>
      </c>
      <c r="B3264" s="36">
        <v>97059</v>
      </c>
      <c r="C3264" s="30" t="s">
        <v>3371</v>
      </c>
      <c r="D3264" s="36" t="s">
        <v>106</v>
      </c>
      <c r="E3264" s="115">
        <v>0</v>
      </c>
    </row>
    <row r="3265" spans="1:5" x14ac:dyDescent="0.25">
      <c r="A3265" s="35" t="s">
        <v>3300</v>
      </c>
      <c r="B3265" s="36">
        <v>97058</v>
      </c>
      <c r="C3265" s="30" t="s">
        <v>3372</v>
      </c>
      <c r="D3265" s="36" t="s">
        <v>106</v>
      </c>
      <c r="E3265" s="115">
        <v>0</v>
      </c>
    </row>
    <row r="3266" spans="1:5" x14ac:dyDescent="0.25">
      <c r="A3266" s="35" t="s">
        <v>3300</v>
      </c>
      <c r="B3266" s="36">
        <v>97056</v>
      </c>
      <c r="C3266" s="30" t="s">
        <v>3373</v>
      </c>
      <c r="D3266" s="36" t="s">
        <v>106</v>
      </c>
      <c r="E3266" s="115">
        <v>0</v>
      </c>
    </row>
    <row r="3267" spans="1:5" x14ac:dyDescent="0.25">
      <c r="A3267" s="35" t="s">
        <v>3300</v>
      </c>
      <c r="B3267" s="36">
        <v>97057</v>
      </c>
      <c r="C3267" s="30" t="s">
        <v>3374</v>
      </c>
      <c r="D3267" s="36" t="s">
        <v>106</v>
      </c>
      <c r="E3267" s="115">
        <v>0</v>
      </c>
    </row>
    <row r="3268" spans="1:5" x14ac:dyDescent="0.25">
      <c r="A3268" s="35" t="s">
        <v>3300</v>
      </c>
      <c r="B3268" s="36">
        <v>97055</v>
      </c>
      <c r="C3268" s="30" t="s">
        <v>3375</v>
      </c>
      <c r="D3268" s="36" t="s">
        <v>106</v>
      </c>
      <c r="E3268" s="115">
        <v>0</v>
      </c>
    </row>
    <row r="3269" spans="1:5" x14ac:dyDescent="0.25">
      <c r="A3269" s="35" t="s">
        <v>3300</v>
      </c>
      <c r="B3269" s="36">
        <v>102656</v>
      </c>
      <c r="C3269" s="30" t="s">
        <v>3376</v>
      </c>
      <c r="D3269" s="36" t="s">
        <v>106</v>
      </c>
      <c r="E3269" s="115">
        <v>6.73</v>
      </c>
    </row>
    <row r="3270" spans="1:5" x14ac:dyDescent="0.25">
      <c r="A3270" s="35" t="s">
        <v>3300</v>
      </c>
      <c r="B3270" s="36">
        <v>104983</v>
      </c>
      <c r="C3270" s="30" t="s">
        <v>3377</v>
      </c>
      <c r="D3270" s="36" t="s">
        <v>99</v>
      </c>
      <c r="E3270" s="115">
        <v>0</v>
      </c>
    </row>
    <row r="3271" spans="1:5" x14ac:dyDescent="0.25">
      <c r="A3271" s="35" t="s">
        <v>3300</v>
      </c>
      <c r="B3271" s="36">
        <v>97050</v>
      </c>
      <c r="C3271" s="30" t="s">
        <v>3378</v>
      </c>
      <c r="D3271" s="36" t="s">
        <v>97</v>
      </c>
      <c r="E3271" s="115">
        <v>0</v>
      </c>
    </row>
    <row r="3272" spans="1:5" x14ac:dyDescent="0.25">
      <c r="A3272" s="35" t="s">
        <v>3379</v>
      </c>
      <c r="B3272" s="36">
        <v>95946</v>
      </c>
      <c r="C3272" s="30" t="s">
        <v>3380</v>
      </c>
      <c r="D3272" s="36" t="s">
        <v>370</v>
      </c>
      <c r="E3272" s="115">
        <v>14.22</v>
      </c>
    </row>
    <row r="3273" spans="1:5" x14ac:dyDescent="0.25">
      <c r="A3273" s="35" t="s">
        <v>3379</v>
      </c>
      <c r="B3273" s="36">
        <v>95947</v>
      </c>
      <c r="C3273" s="30" t="s">
        <v>3381</v>
      </c>
      <c r="D3273" s="36" t="s">
        <v>370</v>
      </c>
      <c r="E3273" s="115">
        <v>10.49</v>
      </c>
    </row>
    <row r="3274" spans="1:5" x14ac:dyDescent="0.25">
      <c r="A3274" s="35" t="s">
        <v>3379</v>
      </c>
      <c r="B3274" s="36">
        <v>95948</v>
      </c>
      <c r="C3274" s="30" t="s">
        <v>3382</v>
      </c>
      <c r="D3274" s="36" t="s">
        <v>370</v>
      </c>
      <c r="E3274" s="115">
        <v>8.74</v>
      </c>
    </row>
    <row r="3275" spans="1:5" x14ac:dyDescent="0.25">
      <c r="A3275" s="35" t="s">
        <v>3379</v>
      </c>
      <c r="B3275" s="36">
        <v>95944</v>
      </c>
      <c r="C3275" s="30" t="s">
        <v>3383</v>
      </c>
      <c r="D3275" s="36" t="s">
        <v>370</v>
      </c>
      <c r="E3275" s="115">
        <v>24.62</v>
      </c>
    </row>
    <row r="3276" spans="1:5" x14ac:dyDescent="0.25">
      <c r="A3276" s="35" t="s">
        <v>3379</v>
      </c>
      <c r="B3276" s="36">
        <v>95945</v>
      </c>
      <c r="C3276" s="30" t="s">
        <v>3384</v>
      </c>
      <c r="D3276" s="36" t="s">
        <v>370</v>
      </c>
      <c r="E3276" s="115">
        <v>18.79</v>
      </c>
    </row>
    <row r="3277" spans="1:5" x14ac:dyDescent="0.25">
      <c r="A3277" s="35" t="s">
        <v>3379</v>
      </c>
      <c r="B3277" s="36">
        <v>95943</v>
      </c>
      <c r="C3277" s="30" t="s">
        <v>3385</v>
      </c>
      <c r="D3277" s="36" t="s">
        <v>370</v>
      </c>
      <c r="E3277" s="115">
        <v>28.08</v>
      </c>
    </row>
    <row r="3278" spans="1:5" x14ac:dyDescent="0.25">
      <c r="A3278" s="35" t="s">
        <v>3379</v>
      </c>
      <c r="B3278" s="36">
        <v>102077</v>
      </c>
      <c r="C3278" s="30" t="s">
        <v>3386</v>
      </c>
      <c r="D3278" s="36" t="s">
        <v>189</v>
      </c>
      <c r="E3278" s="115">
        <v>5896.35</v>
      </c>
    </row>
    <row r="3279" spans="1:5" x14ac:dyDescent="0.25">
      <c r="A3279" s="35" t="s">
        <v>3379</v>
      </c>
      <c r="B3279" s="36">
        <v>102073</v>
      </c>
      <c r="C3279" s="30" t="s">
        <v>3387</v>
      </c>
      <c r="D3279" s="36" t="s">
        <v>189</v>
      </c>
      <c r="E3279" s="115">
        <v>4205.78</v>
      </c>
    </row>
    <row r="3280" spans="1:5" x14ac:dyDescent="0.25">
      <c r="A3280" s="35" t="s">
        <v>3379</v>
      </c>
      <c r="B3280" s="36">
        <v>102079</v>
      </c>
      <c r="C3280" s="30" t="s">
        <v>3388</v>
      </c>
      <c r="D3280" s="36" t="s">
        <v>189</v>
      </c>
      <c r="E3280" s="115">
        <v>5770.05</v>
      </c>
    </row>
    <row r="3281" spans="1:5" x14ac:dyDescent="0.25">
      <c r="A3281" s="35" t="s">
        <v>3379</v>
      </c>
      <c r="B3281" s="36">
        <v>102075</v>
      </c>
      <c r="C3281" s="30" t="s">
        <v>3389</v>
      </c>
      <c r="D3281" s="36" t="s">
        <v>189</v>
      </c>
      <c r="E3281" s="115">
        <v>5194.49</v>
      </c>
    </row>
    <row r="3282" spans="1:5" x14ac:dyDescent="0.25">
      <c r="A3282" s="35" t="s">
        <v>3379</v>
      </c>
      <c r="B3282" s="36">
        <v>102078</v>
      </c>
      <c r="C3282" s="30" t="s">
        <v>3390</v>
      </c>
      <c r="D3282" s="36" t="s">
        <v>189</v>
      </c>
      <c r="E3282" s="115">
        <v>6027.88</v>
      </c>
    </row>
    <row r="3283" spans="1:5" x14ac:dyDescent="0.25">
      <c r="A3283" s="35" t="s">
        <v>3379</v>
      </c>
      <c r="B3283" s="36">
        <v>102074</v>
      </c>
      <c r="C3283" s="30" t="s">
        <v>3391</v>
      </c>
      <c r="D3283" s="36" t="s">
        <v>189</v>
      </c>
      <c r="E3283" s="115">
        <v>5009.78</v>
      </c>
    </row>
    <row r="3284" spans="1:5" x14ac:dyDescent="0.25">
      <c r="A3284" s="35" t="s">
        <v>3379</v>
      </c>
      <c r="B3284" s="36">
        <v>102080</v>
      </c>
      <c r="C3284" s="30" t="s">
        <v>3392</v>
      </c>
      <c r="D3284" s="36" t="s">
        <v>189</v>
      </c>
      <c r="E3284" s="115">
        <v>4986.37</v>
      </c>
    </row>
    <row r="3285" spans="1:5" x14ac:dyDescent="0.25">
      <c r="A3285" s="35" t="s">
        <v>3379</v>
      </c>
      <c r="B3285" s="36">
        <v>102076</v>
      </c>
      <c r="C3285" s="30" t="s">
        <v>3393</v>
      </c>
      <c r="D3285" s="36" t="s">
        <v>189</v>
      </c>
      <c r="E3285" s="115">
        <v>5298.59</v>
      </c>
    </row>
    <row r="3286" spans="1:5" x14ac:dyDescent="0.25">
      <c r="A3286" s="35" t="s">
        <v>3379</v>
      </c>
      <c r="B3286" s="36">
        <v>102084</v>
      </c>
      <c r="C3286" s="30" t="s">
        <v>3394</v>
      </c>
      <c r="D3286" s="36" t="s">
        <v>106</v>
      </c>
      <c r="E3286" s="115">
        <v>0</v>
      </c>
    </row>
    <row r="3287" spans="1:5" x14ac:dyDescent="0.25">
      <c r="A3287" s="35" t="s">
        <v>3379</v>
      </c>
      <c r="B3287" s="36">
        <v>102082</v>
      </c>
      <c r="C3287" s="30" t="s">
        <v>3395</v>
      </c>
      <c r="D3287" s="36" t="s">
        <v>106</v>
      </c>
      <c r="E3287" s="115">
        <v>0</v>
      </c>
    </row>
    <row r="3288" spans="1:5" x14ac:dyDescent="0.25">
      <c r="A3288" s="35" t="s">
        <v>3379</v>
      </c>
      <c r="B3288" s="36">
        <v>102081</v>
      </c>
      <c r="C3288" s="30" t="s">
        <v>3396</v>
      </c>
      <c r="D3288" s="36" t="s">
        <v>106</v>
      </c>
      <c r="E3288" s="115">
        <v>0</v>
      </c>
    </row>
    <row r="3289" spans="1:5" x14ac:dyDescent="0.25">
      <c r="A3289" s="35" t="s">
        <v>3379</v>
      </c>
      <c r="B3289" s="36">
        <v>102092</v>
      </c>
      <c r="C3289" s="30" t="s">
        <v>3397</v>
      </c>
      <c r="D3289" s="36" t="s">
        <v>106</v>
      </c>
      <c r="E3289" s="115">
        <v>0</v>
      </c>
    </row>
    <row r="3290" spans="1:5" x14ac:dyDescent="0.25">
      <c r="A3290" s="35" t="s">
        <v>3379</v>
      </c>
      <c r="B3290" s="36">
        <v>102089</v>
      </c>
      <c r="C3290" s="30" t="s">
        <v>3398</v>
      </c>
      <c r="D3290" s="36" t="s">
        <v>97</v>
      </c>
      <c r="E3290" s="115">
        <v>194.71</v>
      </c>
    </row>
    <row r="3291" spans="1:5" x14ac:dyDescent="0.25">
      <c r="A3291" s="35" t="s">
        <v>3379</v>
      </c>
      <c r="B3291" s="36">
        <v>102090</v>
      </c>
      <c r="C3291" s="30" t="s">
        <v>3399</v>
      </c>
      <c r="D3291" s="36" t="s">
        <v>97</v>
      </c>
      <c r="E3291" s="115">
        <v>147.93</v>
      </c>
    </row>
    <row r="3292" spans="1:5" x14ac:dyDescent="0.25">
      <c r="A3292" s="35" t="s">
        <v>3379</v>
      </c>
      <c r="B3292" s="36">
        <v>102086</v>
      </c>
      <c r="C3292" s="30" t="s">
        <v>3400</v>
      </c>
      <c r="D3292" s="36" t="s">
        <v>97</v>
      </c>
      <c r="E3292" s="115">
        <v>202.57</v>
      </c>
    </row>
    <row r="3293" spans="1:5" x14ac:dyDescent="0.25">
      <c r="A3293" s="35" t="s">
        <v>3379</v>
      </c>
      <c r="B3293" s="36">
        <v>102087</v>
      </c>
      <c r="C3293" s="30" t="s">
        <v>3401</v>
      </c>
      <c r="D3293" s="36" t="s">
        <v>97</v>
      </c>
      <c r="E3293" s="115">
        <v>161.34</v>
      </c>
    </row>
    <row r="3294" spans="1:5" x14ac:dyDescent="0.25">
      <c r="A3294" s="35" t="s">
        <v>3379</v>
      </c>
      <c r="B3294" s="36">
        <v>102091</v>
      </c>
      <c r="C3294" s="30" t="s">
        <v>3402</v>
      </c>
      <c r="D3294" s="36" t="s">
        <v>97</v>
      </c>
      <c r="E3294" s="115">
        <v>389.59</v>
      </c>
    </row>
    <row r="3295" spans="1:5" x14ac:dyDescent="0.25">
      <c r="A3295" s="35" t="s">
        <v>3379</v>
      </c>
      <c r="B3295" s="36">
        <v>102088</v>
      </c>
      <c r="C3295" s="30" t="s">
        <v>3403</v>
      </c>
      <c r="D3295" s="36" t="s">
        <v>97</v>
      </c>
      <c r="E3295" s="115">
        <v>328.93</v>
      </c>
    </row>
    <row r="3296" spans="1:5" x14ac:dyDescent="0.25">
      <c r="A3296" s="35" t="s">
        <v>3379</v>
      </c>
      <c r="B3296" s="36">
        <v>101997</v>
      </c>
      <c r="C3296" s="30" t="s">
        <v>3404</v>
      </c>
      <c r="D3296" s="36" t="s">
        <v>97</v>
      </c>
      <c r="E3296" s="115">
        <v>206.06</v>
      </c>
    </row>
    <row r="3297" spans="1:5" x14ac:dyDescent="0.25">
      <c r="A3297" s="35" t="s">
        <v>3379</v>
      </c>
      <c r="B3297" s="36">
        <v>101998</v>
      </c>
      <c r="C3297" s="30" t="s">
        <v>3405</v>
      </c>
      <c r="D3297" s="36" t="s">
        <v>97</v>
      </c>
      <c r="E3297" s="115">
        <v>156.62</v>
      </c>
    </row>
    <row r="3298" spans="1:5" x14ac:dyDescent="0.25">
      <c r="A3298" s="35" t="s">
        <v>3379</v>
      </c>
      <c r="B3298" s="36">
        <v>101999</v>
      </c>
      <c r="C3298" s="30" t="s">
        <v>3406</v>
      </c>
      <c r="D3298" s="36" t="s">
        <v>97</v>
      </c>
      <c r="E3298" s="115">
        <v>462.56</v>
      </c>
    </row>
    <row r="3299" spans="1:5" x14ac:dyDescent="0.25">
      <c r="A3299" s="35" t="s">
        <v>3379</v>
      </c>
      <c r="B3299" s="36">
        <v>101994</v>
      </c>
      <c r="C3299" s="30" t="s">
        <v>3407</v>
      </c>
      <c r="D3299" s="36" t="s">
        <v>97</v>
      </c>
      <c r="E3299" s="115">
        <v>210.61</v>
      </c>
    </row>
    <row r="3300" spans="1:5" x14ac:dyDescent="0.25">
      <c r="A3300" s="35" t="s">
        <v>3379</v>
      </c>
      <c r="B3300" s="36">
        <v>101995</v>
      </c>
      <c r="C3300" s="30" t="s">
        <v>3408</v>
      </c>
      <c r="D3300" s="36" t="s">
        <v>97</v>
      </c>
      <c r="E3300" s="115">
        <v>166.52</v>
      </c>
    </row>
    <row r="3301" spans="1:5" x14ac:dyDescent="0.25">
      <c r="A3301" s="35" t="s">
        <v>3379</v>
      </c>
      <c r="B3301" s="36">
        <v>101996</v>
      </c>
      <c r="C3301" s="30" t="s">
        <v>3409</v>
      </c>
      <c r="D3301" s="36" t="s">
        <v>97</v>
      </c>
      <c r="E3301" s="115">
        <v>354.19</v>
      </c>
    </row>
    <row r="3302" spans="1:5" x14ac:dyDescent="0.25">
      <c r="A3302" s="35" t="s">
        <v>3379</v>
      </c>
      <c r="B3302" s="36">
        <v>101991</v>
      </c>
      <c r="C3302" s="30" t="s">
        <v>3410</v>
      </c>
      <c r="D3302" s="36" t="s">
        <v>97</v>
      </c>
      <c r="E3302" s="115">
        <v>206.28</v>
      </c>
    </row>
    <row r="3303" spans="1:5" x14ac:dyDescent="0.25">
      <c r="A3303" s="35" t="s">
        <v>3379</v>
      </c>
      <c r="B3303" s="36">
        <v>101992</v>
      </c>
      <c r="C3303" s="30" t="s">
        <v>3411</v>
      </c>
      <c r="D3303" s="36" t="s">
        <v>97</v>
      </c>
      <c r="E3303" s="115">
        <v>157.94</v>
      </c>
    </row>
    <row r="3304" spans="1:5" x14ac:dyDescent="0.25">
      <c r="A3304" s="35" t="s">
        <v>3379</v>
      </c>
      <c r="B3304" s="36">
        <v>101993</v>
      </c>
      <c r="C3304" s="30" t="s">
        <v>3412</v>
      </c>
      <c r="D3304" s="36" t="s">
        <v>97</v>
      </c>
      <c r="E3304" s="115">
        <v>430.94</v>
      </c>
    </row>
    <row r="3305" spans="1:5" x14ac:dyDescent="0.25">
      <c r="A3305" s="35" t="s">
        <v>3379</v>
      </c>
      <c r="B3305" s="36">
        <v>101988</v>
      </c>
      <c r="C3305" s="30" t="s">
        <v>3413</v>
      </c>
      <c r="D3305" s="36" t="s">
        <v>97</v>
      </c>
      <c r="E3305" s="115">
        <v>200.51</v>
      </c>
    </row>
    <row r="3306" spans="1:5" x14ac:dyDescent="0.25">
      <c r="A3306" s="35" t="s">
        <v>3379</v>
      </c>
      <c r="B3306" s="36">
        <v>101989</v>
      </c>
      <c r="C3306" s="30" t="s">
        <v>3414</v>
      </c>
      <c r="D3306" s="36" t="s">
        <v>97</v>
      </c>
      <c r="E3306" s="115">
        <v>161.24</v>
      </c>
    </row>
    <row r="3307" spans="1:5" x14ac:dyDescent="0.25">
      <c r="A3307" s="35" t="s">
        <v>3379</v>
      </c>
      <c r="B3307" s="36">
        <v>101990</v>
      </c>
      <c r="C3307" s="30" t="s">
        <v>3415</v>
      </c>
      <c r="D3307" s="36" t="s">
        <v>97</v>
      </c>
      <c r="E3307" s="115">
        <v>328.8</v>
      </c>
    </row>
    <row r="3308" spans="1:5" x14ac:dyDescent="0.25">
      <c r="A3308" s="35" t="s">
        <v>3379</v>
      </c>
      <c r="B3308" s="36">
        <v>101985</v>
      </c>
      <c r="C3308" s="30" t="s">
        <v>3416</v>
      </c>
      <c r="D3308" s="36" t="s">
        <v>97</v>
      </c>
      <c r="E3308" s="115">
        <v>203.56</v>
      </c>
    </row>
    <row r="3309" spans="1:5" x14ac:dyDescent="0.25">
      <c r="A3309" s="35" t="s">
        <v>3379</v>
      </c>
      <c r="B3309" s="36">
        <v>101986</v>
      </c>
      <c r="C3309" s="30" t="s">
        <v>3417</v>
      </c>
      <c r="D3309" s="36" t="s">
        <v>97</v>
      </c>
      <c r="E3309" s="115">
        <v>153</v>
      </c>
    </row>
    <row r="3310" spans="1:5" x14ac:dyDescent="0.25">
      <c r="A3310" s="35" t="s">
        <v>3379</v>
      </c>
      <c r="B3310" s="36">
        <v>101987</v>
      </c>
      <c r="C3310" s="30" t="s">
        <v>3418</v>
      </c>
      <c r="D3310" s="36" t="s">
        <v>97</v>
      </c>
      <c r="E3310" s="115">
        <v>365.59</v>
      </c>
    </row>
    <row r="3311" spans="1:5" x14ac:dyDescent="0.25">
      <c r="A3311" s="35" t="s">
        <v>3379</v>
      </c>
      <c r="B3311" s="36">
        <v>101969</v>
      </c>
      <c r="C3311" s="30" t="s">
        <v>3419</v>
      </c>
      <c r="D3311" s="36" t="s">
        <v>97</v>
      </c>
      <c r="E3311" s="115">
        <v>190.8</v>
      </c>
    </row>
    <row r="3312" spans="1:5" x14ac:dyDescent="0.25">
      <c r="A3312" s="35" t="s">
        <v>3379</v>
      </c>
      <c r="B3312" s="36">
        <v>101971</v>
      </c>
      <c r="C3312" s="30" t="s">
        <v>3420</v>
      </c>
      <c r="D3312" s="36" t="s">
        <v>97</v>
      </c>
      <c r="E3312" s="115">
        <v>151.02000000000001</v>
      </c>
    </row>
    <row r="3313" spans="1:5" x14ac:dyDescent="0.25">
      <c r="A3313" s="35" t="s">
        <v>3379</v>
      </c>
      <c r="B3313" s="36">
        <v>101973</v>
      </c>
      <c r="C3313" s="30" t="s">
        <v>3421</v>
      </c>
      <c r="D3313" s="36" t="s">
        <v>97</v>
      </c>
      <c r="E3313" s="115">
        <v>305.19</v>
      </c>
    </row>
    <row r="3314" spans="1:5" x14ac:dyDescent="0.25">
      <c r="A3314" s="35" t="s">
        <v>3379</v>
      </c>
      <c r="B3314" s="36">
        <v>102072</v>
      </c>
      <c r="C3314" s="30" t="s">
        <v>3422</v>
      </c>
      <c r="D3314" s="36" t="s">
        <v>97</v>
      </c>
      <c r="E3314" s="115">
        <v>217.93</v>
      </c>
    </row>
    <row r="3315" spans="1:5" x14ac:dyDescent="0.25">
      <c r="A3315" s="35" t="s">
        <v>3379</v>
      </c>
      <c r="B3315" s="36">
        <v>102070</v>
      </c>
      <c r="C3315" s="30" t="s">
        <v>3423</v>
      </c>
      <c r="D3315" s="36" t="s">
        <v>97</v>
      </c>
      <c r="E3315" s="115">
        <v>258.92</v>
      </c>
    </row>
    <row r="3316" spans="1:5" x14ac:dyDescent="0.25">
      <c r="A3316" s="35" t="s">
        <v>3379</v>
      </c>
      <c r="B3316" s="36">
        <v>102071</v>
      </c>
      <c r="C3316" s="30" t="s">
        <v>3424</v>
      </c>
      <c r="D3316" s="36" t="s">
        <v>97</v>
      </c>
      <c r="E3316" s="115">
        <v>230.88</v>
      </c>
    </row>
    <row r="3317" spans="1:5" x14ac:dyDescent="0.25">
      <c r="A3317" s="35" t="s">
        <v>3379</v>
      </c>
      <c r="B3317" s="36">
        <v>102068</v>
      </c>
      <c r="C3317" s="30" t="s">
        <v>3425</v>
      </c>
      <c r="D3317" s="36" t="s">
        <v>97</v>
      </c>
      <c r="E3317" s="115">
        <v>328.47</v>
      </c>
    </row>
    <row r="3318" spans="1:5" x14ac:dyDescent="0.25">
      <c r="A3318" s="35" t="s">
        <v>3379</v>
      </c>
      <c r="B3318" s="36">
        <v>102069</v>
      </c>
      <c r="C3318" s="30" t="s">
        <v>3426</v>
      </c>
      <c r="D3318" s="36" t="s">
        <v>97</v>
      </c>
      <c r="E3318" s="115">
        <v>297.75</v>
      </c>
    </row>
    <row r="3319" spans="1:5" x14ac:dyDescent="0.25">
      <c r="A3319" s="35" t="s">
        <v>3379</v>
      </c>
      <c r="B3319" s="36">
        <v>102066</v>
      </c>
      <c r="C3319" s="30" t="s">
        <v>3427</v>
      </c>
      <c r="D3319" s="36" t="s">
        <v>97</v>
      </c>
      <c r="E3319" s="115">
        <v>699.37</v>
      </c>
    </row>
    <row r="3320" spans="1:5" x14ac:dyDescent="0.25">
      <c r="A3320" s="35" t="s">
        <v>3379</v>
      </c>
      <c r="B3320" s="36">
        <v>102067</v>
      </c>
      <c r="C3320" s="30" t="s">
        <v>3428</v>
      </c>
      <c r="D3320" s="36" t="s">
        <v>97</v>
      </c>
      <c r="E3320" s="115">
        <v>598.12</v>
      </c>
    </row>
    <row r="3321" spans="1:5" x14ac:dyDescent="0.25">
      <c r="A3321" s="35" t="s">
        <v>3379</v>
      </c>
      <c r="B3321" s="36">
        <v>102065</v>
      </c>
      <c r="C3321" s="30" t="s">
        <v>3429</v>
      </c>
      <c r="D3321" s="36" t="s">
        <v>97</v>
      </c>
      <c r="E3321" s="115">
        <v>228.61</v>
      </c>
    </row>
    <row r="3322" spans="1:5" x14ac:dyDescent="0.25">
      <c r="A3322" s="35" t="s">
        <v>3379</v>
      </c>
      <c r="B3322" s="36">
        <v>102063</v>
      </c>
      <c r="C3322" s="30" t="s">
        <v>3430</v>
      </c>
      <c r="D3322" s="36" t="s">
        <v>97</v>
      </c>
      <c r="E3322" s="115">
        <v>273.64</v>
      </c>
    </row>
    <row r="3323" spans="1:5" x14ac:dyDescent="0.25">
      <c r="A3323" s="35" t="s">
        <v>3379</v>
      </c>
      <c r="B3323" s="36">
        <v>102064</v>
      </c>
      <c r="C3323" s="30" t="s">
        <v>3431</v>
      </c>
      <c r="D3323" s="36" t="s">
        <v>97</v>
      </c>
      <c r="E3323" s="115">
        <v>244.74</v>
      </c>
    </row>
    <row r="3324" spans="1:5" x14ac:dyDescent="0.25">
      <c r="A3324" s="35" t="s">
        <v>3379</v>
      </c>
      <c r="B3324" s="36">
        <v>102061</v>
      </c>
      <c r="C3324" s="30" t="s">
        <v>3432</v>
      </c>
      <c r="D3324" s="36" t="s">
        <v>97</v>
      </c>
      <c r="E3324" s="115">
        <v>347.46</v>
      </c>
    </row>
    <row r="3325" spans="1:5" x14ac:dyDescent="0.25">
      <c r="A3325" s="35" t="s">
        <v>3379</v>
      </c>
      <c r="B3325" s="36">
        <v>102062</v>
      </c>
      <c r="C3325" s="30" t="s">
        <v>3433</v>
      </c>
      <c r="D3325" s="36" t="s">
        <v>97</v>
      </c>
      <c r="E3325" s="115">
        <v>317.87</v>
      </c>
    </row>
    <row r="3326" spans="1:5" x14ac:dyDescent="0.25">
      <c r="A3326" s="35" t="s">
        <v>3379</v>
      </c>
      <c r="B3326" s="36">
        <v>102059</v>
      </c>
      <c r="C3326" s="30" t="s">
        <v>3434</v>
      </c>
      <c r="D3326" s="36" t="s">
        <v>97</v>
      </c>
      <c r="E3326" s="115">
        <v>651.54999999999995</v>
      </c>
    </row>
    <row r="3327" spans="1:5" x14ac:dyDescent="0.25">
      <c r="A3327" s="35" t="s">
        <v>3379</v>
      </c>
      <c r="B3327" s="36">
        <v>102060</v>
      </c>
      <c r="C3327" s="30" t="s">
        <v>3435</v>
      </c>
      <c r="D3327" s="36" t="s">
        <v>97</v>
      </c>
      <c r="E3327" s="115">
        <v>545.21</v>
      </c>
    </row>
    <row r="3328" spans="1:5" x14ac:dyDescent="0.25">
      <c r="A3328" s="35" t="s">
        <v>3379</v>
      </c>
      <c r="B3328" s="36">
        <v>102052</v>
      </c>
      <c r="C3328" s="30" t="s">
        <v>3436</v>
      </c>
      <c r="D3328" s="36" t="s">
        <v>97</v>
      </c>
      <c r="E3328" s="115">
        <v>229.1</v>
      </c>
    </row>
    <row r="3329" spans="1:5" x14ac:dyDescent="0.25">
      <c r="A3329" s="35" t="s">
        <v>3379</v>
      </c>
      <c r="B3329" s="36">
        <v>102050</v>
      </c>
      <c r="C3329" s="30" t="s">
        <v>3437</v>
      </c>
      <c r="D3329" s="36" t="s">
        <v>97</v>
      </c>
      <c r="E3329" s="115">
        <v>276.77</v>
      </c>
    </row>
    <row r="3330" spans="1:5" x14ac:dyDescent="0.25">
      <c r="A3330" s="35" t="s">
        <v>3379</v>
      </c>
      <c r="B3330" s="36">
        <v>102051</v>
      </c>
      <c r="C3330" s="30" t="s">
        <v>3438</v>
      </c>
      <c r="D3330" s="36" t="s">
        <v>97</v>
      </c>
      <c r="E3330" s="115">
        <v>246.2</v>
      </c>
    </row>
    <row r="3331" spans="1:5" x14ac:dyDescent="0.25">
      <c r="A3331" s="35" t="s">
        <v>3379</v>
      </c>
      <c r="B3331" s="36">
        <v>102048</v>
      </c>
      <c r="C3331" s="30" t="s">
        <v>3439</v>
      </c>
      <c r="D3331" s="36" t="s">
        <v>97</v>
      </c>
      <c r="E3331" s="115">
        <v>361.51</v>
      </c>
    </row>
    <row r="3332" spans="1:5" x14ac:dyDescent="0.25">
      <c r="A3332" s="35" t="s">
        <v>3379</v>
      </c>
      <c r="B3332" s="36">
        <v>102049</v>
      </c>
      <c r="C3332" s="30" t="s">
        <v>3440</v>
      </c>
      <c r="D3332" s="36" t="s">
        <v>97</v>
      </c>
      <c r="E3332" s="115">
        <v>318.66000000000003</v>
      </c>
    </row>
    <row r="3333" spans="1:5" x14ac:dyDescent="0.25">
      <c r="A3333" s="35" t="s">
        <v>3379</v>
      </c>
      <c r="B3333" s="36">
        <v>102046</v>
      </c>
      <c r="C3333" s="30" t="s">
        <v>3441</v>
      </c>
      <c r="D3333" s="36" t="s">
        <v>97</v>
      </c>
      <c r="E3333" s="115">
        <v>795.41</v>
      </c>
    </row>
    <row r="3334" spans="1:5" x14ac:dyDescent="0.25">
      <c r="A3334" s="35" t="s">
        <v>3379</v>
      </c>
      <c r="B3334" s="36">
        <v>102047</v>
      </c>
      <c r="C3334" s="30" t="s">
        <v>3442</v>
      </c>
      <c r="D3334" s="36" t="s">
        <v>97</v>
      </c>
      <c r="E3334" s="115">
        <v>676.89</v>
      </c>
    </row>
    <row r="3335" spans="1:5" x14ac:dyDescent="0.25">
      <c r="A3335" s="35" t="s">
        <v>3379</v>
      </c>
      <c r="B3335" s="36">
        <v>102045</v>
      </c>
      <c r="C3335" s="30" t="s">
        <v>3443</v>
      </c>
      <c r="D3335" s="36" t="s">
        <v>97</v>
      </c>
      <c r="E3335" s="115">
        <v>245.53</v>
      </c>
    </row>
    <row r="3336" spans="1:5" x14ac:dyDescent="0.25">
      <c r="A3336" s="35" t="s">
        <v>3379</v>
      </c>
      <c r="B3336" s="36">
        <v>102043</v>
      </c>
      <c r="C3336" s="30" t="s">
        <v>3444</v>
      </c>
      <c r="D3336" s="36" t="s">
        <v>97</v>
      </c>
      <c r="E3336" s="115">
        <v>291.87</v>
      </c>
    </row>
    <row r="3337" spans="1:5" x14ac:dyDescent="0.25">
      <c r="A3337" s="35" t="s">
        <v>3379</v>
      </c>
      <c r="B3337" s="36">
        <v>102044</v>
      </c>
      <c r="C3337" s="30" t="s">
        <v>3445</v>
      </c>
      <c r="D3337" s="36" t="s">
        <v>97</v>
      </c>
      <c r="E3337" s="115">
        <v>262.91000000000003</v>
      </c>
    </row>
    <row r="3338" spans="1:5" x14ac:dyDescent="0.25">
      <c r="A3338" s="35" t="s">
        <v>3379</v>
      </c>
      <c r="B3338" s="36">
        <v>102041</v>
      </c>
      <c r="C3338" s="30" t="s">
        <v>3446</v>
      </c>
      <c r="D3338" s="36" t="s">
        <v>97</v>
      </c>
      <c r="E3338" s="115">
        <v>378.6</v>
      </c>
    </row>
    <row r="3339" spans="1:5" x14ac:dyDescent="0.25">
      <c r="A3339" s="35" t="s">
        <v>3379</v>
      </c>
      <c r="B3339" s="36">
        <v>102042</v>
      </c>
      <c r="C3339" s="30" t="s">
        <v>3447</v>
      </c>
      <c r="D3339" s="36" t="s">
        <v>97</v>
      </c>
      <c r="E3339" s="115">
        <v>338.06</v>
      </c>
    </row>
    <row r="3340" spans="1:5" x14ac:dyDescent="0.25">
      <c r="A3340" s="35" t="s">
        <v>3379</v>
      </c>
      <c r="B3340" s="36">
        <v>102039</v>
      </c>
      <c r="C3340" s="30" t="s">
        <v>3448</v>
      </c>
      <c r="D3340" s="36" t="s">
        <v>97</v>
      </c>
      <c r="E3340" s="115">
        <v>705.26</v>
      </c>
    </row>
    <row r="3341" spans="1:5" x14ac:dyDescent="0.25">
      <c r="A3341" s="35" t="s">
        <v>3379</v>
      </c>
      <c r="B3341" s="36">
        <v>102040</v>
      </c>
      <c r="C3341" s="30" t="s">
        <v>3449</v>
      </c>
      <c r="D3341" s="36" t="s">
        <v>97</v>
      </c>
      <c r="E3341" s="115">
        <v>585.07000000000005</v>
      </c>
    </row>
    <row r="3342" spans="1:5" x14ac:dyDescent="0.25">
      <c r="A3342" s="35" t="s">
        <v>3379</v>
      </c>
      <c r="B3342" s="36">
        <v>102038</v>
      </c>
      <c r="C3342" s="30" t="s">
        <v>3450</v>
      </c>
      <c r="D3342" s="36" t="s">
        <v>97</v>
      </c>
      <c r="E3342" s="115">
        <v>240.53</v>
      </c>
    </row>
    <row r="3343" spans="1:5" x14ac:dyDescent="0.25">
      <c r="A3343" s="35" t="s">
        <v>3379</v>
      </c>
      <c r="B3343" s="36">
        <v>102036</v>
      </c>
      <c r="C3343" s="30" t="s">
        <v>3451</v>
      </c>
      <c r="D3343" s="36" t="s">
        <v>97</v>
      </c>
      <c r="E3343" s="115">
        <v>288.24</v>
      </c>
    </row>
    <row r="3344" spans="1:5" x14ac:dyDescent="0.25">
      <c r="A3344" s="35" t="s">
        <v>3379</v>
      </c>
      <c r="B3344" s="36">
        <v>102037</v>
      </c>
      <c r="C3344" s="30" t="s">
        <v>3452</v>
      </c>
      <c r="D3344" s="36" t="s">
        <v>97</v>
      </c>
      <c r="E3344" s="115">
        <v>257.64999999999998</v>
      </c>
    </row>
    <row r="3345" spans="1:5" x14ac:dyDescent="0.25">
      <c r="A3345" s="35" t="s">
        <v>3379</v>
      </c>
      <c r="B3345" s="36">
        <v>102016</v>
      </c>
      <c r="C3345" s="30" t="s">
        <v>3453</v>
      </c>
      <c r="D3345" s="36" t="s">
        <v>97</v>
      </c>
      <c r="E3345" s="115">
        <v>370.7</v>
      </c>
    </row>
    <row r="3346" spans="1:5" x14ac:dyDescent="0.25">
      <c r="A3346" s="35" t="s">
        <v>3379</v>
      </c>
      <c r="B3346" s="36">
        <v>102017</v>
      </c>
      <c r="C3346" s="30" t="s">
        <v>3454</v>
      </c>
      <c r="D3346" s="36" t="s">
        <v>97</v>
      </c>
      <c r="E3346" s="115">
        <v>332.28</v>
      </c>
    </row>
    <row r="3347" spans="1:5" x14ac:dyDescent="0.25">
      <c r="A3347" s="35" t="s">
        <v>3379</v>
      </c>
      <c r="B3347" s="36">
        <v>102014</v>
      </c>
      <c r="C3347" s="30" t="s">
        <v>3455</v>
      </c>
      <c r="D3347" s="36" t="s">
        <v>97</v>
      </c>
      <c r="E3347" s="115">
        <v>774.8</v>
      </c>
    </row>
    <row r="3348" spans="1:5" x14ac:dyDescent="0.25">
      <c r="A3348" s="35" t="s">
        <v>3379</v>
      </c>
      <c r="B3348" s="36">
        <v>102015</v>
      </c>
      <c r="C3348" s="30" t="s">
        <v>3456</v>
      </c>
      <c r="D3348" s="36" t="s">
        <v>97</v>
      </c>
      <c r="E3348" s="115">
        <v>647.46</v>
      </c>
    </row>
    <row r="3349" spans="1:5" x14ac:dyDescent="0.25">
      <c r="A3349" s="35" t="s">
        <v>3379</v>
      </c>
      <c r="B3349" s="36">
        <v>102013</v>
      </c>
      <c r="C3349" s="30" t="s">
        <v>3457</v>
      </c>
      <c r="D3349" s="36" t="s">
        <v>97</v>
      </c>
      <c r="E3349" s="115">
        <v>248.61</v>
      </c>
    </row>
    <row r="3350" spans="1:5" x14ac:dyDescent="0.25">
      <c r="A3350" s="35" t="s">
        <v>3379</v>
      </c>
      <c r="B3350" s="36">
        <v>102011</v>
      </c>
      <c r="C3350" s="30" t="s">
        <v>3458</v>
      </c>
      <c r="D3350" s="36" t="s">
        <v>97</v>
      </c>
      <c r="E3350" s="115">
        <v>295.33999999999997</v>
      </c>
    </row>
    <row r="3351" spans="1:5" x14ac:dyDescent="0.25">
      <c r="A3351" s="35" t="s">
        <v>3379</v>
      </c>
      <c r="B3351" s="36">
        <v>102012</v>
      </c>
      <c r="C3351" s="30" t="s">
        <v>3459</v>
      </c>
      <c r="D3351" s="36" t="s">
        <v>97</v>
      </c>
      <c r="E3351" s="115">
        <v>265.38</v>
      </c>
    </row>
    <row r="3352" spans="1:5" x14ac:dyDescent="0.25">
      <c r="A3352" s="35" t="s">
        <v>3379</v>
      </c>
      <c r="B3352" s="36">
        <v>102009</v>
      </c>
      <c r="C3352" s="30" t="s">
        <v>3460</v>
      </c>
      <c r="D3352" s="36" t="s">
        <v>97</v>
      </c>
      <c r="E3352" s="115">
        <v>380.46</v>
      </c>
    </row>
    <row r="3353" spans="1:5" x14ac:dyDescent="0.25">
      <c r="A3353" s="35" t="s">
        <v>3379</v>
      </c>
      <c r="B3353" s="36">
        <v>102010</v>
      </c>
      <c r="C3353" s="30" t="s">
        <v>3461</v>
      </c>
      <c r="D3353" s="36" t="s">
        <v>97</v>
      </c>
      <c r="E3353" s="115">
        <v>343.17</v>
      </c>
    </row>
    <row r="3354" spans="1:5" x14ac:dyDescent="0.25">
      <c r="A3354" s="35" t="s">
        <v>3379</v>
      </c>
      <c r="B3354" s="36">
        <v>102007</v>
      </c>
      <c r="C3354" s="30" t="s">
        <v>3462</v>
      </c>
      <c r="D3354" s="36" t="s">
        <v>97</v>
      </c>
      <c r="E3354" s="115">
        <v>671.22</v>
      </c>
    </row>
    <row r="3355" spans="1:5" x14ac:dyDescent="0.25">
      <c r="A3355" s="35" t="s">
        <v>3379</v>
      </c>
      <c r="B3355" s="36">
        <v>102008</v>
      </c>
      <c r="C3355" s="30" t="s">
        <v>3463</v>
      </c>
      <c r="D3355" s="36" t="s">
        <v>97</v>
      </c>
      <c r="E3355" s="115">
        <v>558.44000000000005</v>
      </c>
    </row>
    <row r="3356" spans="1:5" x14ac:dyDescent="0.25">
      <c r="A3356" s="35" t="s">
        <v>3379</v>
      </c>
      <c r="B3356" s="36">
        <v>102006</v>
      </c>
      <c r="C3356" s="30" t="s">
        <v>3464</v>
      </c>
      <c r="D3356" s="36" t="s">
        <v>97</v>
      </c>
      <c r="E3356" s="115">
        <v>244.21</v>
      </c>
    </row>
    <row r="3357" spans="1:5" x14ac:dyDescent="0.25">
      <c r="A3357" s="35" t="s">
        <v>3379</v>
      </c>
      <c r="B3357" s="36">
        <v>102004</v>
      </c>
      <c r="C3357" s="30" t="s">
        <v>3465</v>
      </c>
      <c r="D3357" s="36" t="s">
        <v>97</v>
      </c>
      <c r="E3357" s="115">
        <v>293.49</v>
      </c>
    </row>
    <row r="3358" spans="1:5" x14ac:dyDescent="0.25">
      <c r="A3358" s="35" t="s">
        <v>3379</v>
      </c>
      <c r="B3358" s="36">
        <v>102005</v>
      </c>
      <c r="C3358" s="30" t="s">
        <v>3466</v>
      </c>
      <c r="D3358" s="36" t="s">
        <v>97</v>
      </c>
      <c r="E3358" s="115">
        <v>263.2</v>
      </c>
    </row>
    <row r="3359" spans="1:5" x14ac:dyDescent="0.25">
      <c r="A3359" s="35" t="s">
        <v>3379</v>
      </c>
      <c r="B3359" s="36">
        <v>102002</v>
      </c>
      <c r="C3359" s="30" t="s">
        <v>3467</v>
      </c>
      <c r="D3359" s="36" t="s">
        <v>97</v>
      </c>
      <c r="E3359" s="115">
        <v>371.12</v>
      </c>
    </row>
    <row r="3360" spans="1:5" x14ac:dyDescent="0.25">
      <c r="A3360" s="35" t="s">
        <v>3379</v>
      </c>
      <c r="B3360" s="36">
        <v>102003</v>
      </c>
      <c r="C3360" s="30" t="s">
        <v>3468</v>
      </c>
      <c r="D3360" s="36" t="s">
        <v>97</v>
      </c>
      <c r="E3360" s="115">
        <v>335.08</v>
      </c>
    </row>
    <row r="3361" spans="1:5" x14ac:dyDescent="0.25">
      <c r="A3361" s="35" t="s">
        <v>3379</v>
      </c>
      <c r="B3361" s="36">
        <v>102000</v>
      </c>
      <c r="C3361" s="30" t="s">
        <v>3469</v>
      </c>
      <c r="D3361" s="36" t="s">
        <v>97</v>
      </c>
      <c r="E3361" s="115">
        <v>708.95</v>
      </c>
    </row>
    <row r="3362" spans="1:5" x14ac:dyDescent="0.25">
      <c r="A3362" s="35" t="s">
        <v>3379</v>
      </c>
      <c r="B3362" s="36">
        <v>102001</v>
      </c>
      <c r="C3362" s="30" t="s">
        <v>3470</v>
      </c>
      <c r="D3362" s="36" t="s">
        <v>97</v>
      </c>
      <c r="E3362" s="115">
        <v>609.64</v>
      </c>
    </row>
    <row r="3363" spans="1:5" x14ac:dyDescent="0.25">
      <c r="A3363" s="35" t="s">
        <v>3379</v>
      </c>
      <c r="B3363" s="36">
        <v>101983</v>
      </c>
      <c r="C3363" s="30" t="s">
        <v>3471</v>
      </c>
      <c r="D3363" s="36" t="s">
        <v>97</v>
      </c>
      <c r="E3363" s="115">
        <v>251.89</v>
      </c>
    </row>
    <row r="3364" spans="1:5" x14ac:dyDescent="0.25">
      <c r="A3364" s="35" t="s">
        <v>3379</v>
      </c>
      <c r="B3364" s="36">
        <v>101981</v>
      </c>
      <c r="C3364" s="30" t="s">
        <v>3472</v>
      </c>
      <c r="D3364" s="36" t="s">
        <v>97</v>
      </c>
      <c r="E3364" s="115">
        <v>298.87</v>
      </c>
    </row>
    <row r="3365" spans="1:5" x14ac:dyDescent="0.25">
      <c r="A3365" s="35" t="s">
        <v>3379</v>
      </c>
      <c r="B3365" s="36">
        <v>101982</v>
      </c>
      <c r="C3365" s="30" t="s">
        <v>3473</v>
      </c>
      <c r="D3365" s="36" t="s">
        <v>97</v>
      </c>
      <c r="E3365" s="115">
        <v>269.99</v>
      </c>
    </row>
    <row r="3366" spans="1:5" x14ac:dyDescent="0.25">
      <c r="A3366" s="35" t="s">
        <v>3379</v>
      </c>
      <c r="B3366" s="36">
        <v>101977</v>
      </c>
      <c r="C3366" s="30" t="s">
        <v>3474</v>
      </c>
      <c r="D3366" s="36" t="s">
        <v>97</v>
      </c>
      <c r="E3366" s="115">
        <v>377.79</v>
      </c>
    </row>
    <row r="3367" spans="1:5" x14ac:dyDescent="0.25">
      <c r="A3367" s="35" t="s">
        <v>3379</v>
      </c>
      <c r="B3367" s="36">
        <v>101980</v>
      </c>
      <c r="C3367" s="30" t="s">
        <v>3475</v>
      </c>
      <c r="D3367" s="36" t="s">
        <v>97</v>
      </c>
      <c r="E3367" s="115">
        <v>343.77</v>
      </c>
    </row>
    <row r="3368" spans="1:5" x14ac:dyDescent="0.25">
      <c r="A3368" s="35" t="s">
        <v>3379</v>
      </c>
      <c r="B3368" s="36">
        <v>101974</v>
      </c>
      <c r="C3368" s="30" t="s">
        <v>3476</v>
      </c>
      <c r="D3368" s="36" t="s">
        <v>97</v>
      </c>
      <c r="E3368" s="115">
        <v>673.46</v>
      </c>
    </row>
    <row r="3369" spans="1:5" x14ac:dyDescent="0.25">
      <c r="A3369" s="35" t="s">
        <v>3379</v>
      </c>
      <c r="B3369" s="36">
        <v>101975</v>
      </c>
      <c r="C3369" s="30" t="s">
        <v>3477</v>
      </c>
      <c r="D3369" s="36" t="s">
        <v>97</v>
      </c>
      <c r="E3369" s="115">
        <v>570.49</v>
      </c>
    </row>
    <row r="3370" spans="1:5" x14ac:dyDescent="0.25">
      <c r="A3370" s="35" t="s">
        <v>3478</v>
      </c>
      <c r="B3370" s="36">
        <v>101114</v>
      </c>
      <c r="C3370" s="30" t="s">
        <v>3479</v>
      </c>
      <c r="D3370" s="36" t="s">
        <v>189</v>
      </c>
      <c r="E3370" s="115">
        <v>5</v>
      </c>
    </row>
    <row r="3371" spans="1:5" x14ac:dyDescent="0.25">
      <c r="A3371" s="35" t="s">
        <v>3478</v>
      </c>
      <c r="B3371" s="36">
        <v>101118</v>
      </c>
      <c r="C3371" s="30" t="s">
        <v>3480</v>
      </c>
      <c r="D3371" s="36" t="s">
        <v>189</v>
      </c>
      <c r="E3371" s="115">
        <v>4.28</v>
      </c>
    </row>
    <row r="3372" spans="1:5" x14ac:dyDescent="0.25">
      <c r="A3372" s="35" t="s">
        <v>3478</v>
      </c>
      <c r="B3372" s="36">
        <v>101115</v>
      </c>
      <c r="C3372" s="30" t="s">
        <v>3481</v>
      </c>
      <c r="D3372" s="36" t="s">
        <v>189</v>
      </c>
      <c r="E3372" s="115">
        <v>4.12</v>
      </c>
    </row>
    <row r="3373" spans="1:5" x14ac:dyDescent="0.25">
      <c r="A3373" s="35" t="s">
        <v>3478</v>
      </c>
      <c r="B3373" s="36">
        <v>101116</v>
      </c>
      <c r="C3373" s="30" t="s">
        <v>3482</v>
      </c>
      <c r="D3373" s="36" t="s">
        <v>189</v>
      </c>
      <c r="E3373" s="115">
        <v>2.57</v>
      </c>
    </row>
    <row r="3374" spans="1:5" x14ac:dyDescent="0.25">
      <c r="A3374" s="35" t="s">
        <v>3478</v>
      </c>
      <c r="B3374" s="36">
        <v>101117</v>
      </c>
      <c r="C3374" s="30" t="s">
        <v>3483</v>
      </c>
      <c r="D3374" s="36" t="s">
        <v>189</v>
      </c>
      <c r="E3374" s="115">
        <v>3.43</v>
      </c>
    </row>
    <row r="3375" spans="1:5" x14ac:dyDescent="0.25">
      <c r="A3375" s="35" t="s">
        <v>3478</v>
      </c>
      <c r="B3375" s="36">
        <v>101124</v>
      </c>
      <c r="C3375" s="30" t="s">
        <v>3484</v>
      </c>
      <c r="D3375" s="36" t="s">
        <v>189</v>
      </c>
      <c r="E3375" s="115">
        <v>16.3</v>
      </c>
    </row>
    <row r="3376" spans="1:5" x14ac:dyDescent="0.25">
      <c r="A3376" s="35" t="s">
        <v>3478</v>
      </c>
      <c r="B3376" s="36">
        <v>101128</v>
      </c>
      <c r="C3376" s="30" t="s">
        <v>3485</v>
      </c>
      <c r="D3376" s="36" t="s">
        <v>189</v>
      </c>
      <c r="E3376" s="115">
        <v>15.58</v>
      </c>
    </row>
    <row r="3377" spans="1:5" x14ac:dyDescent="0.25">
      <c r="A3377" s="35" t="s">
        <v>3478</v>
      </c>
      <c r="B3377" s="36">
        <v>101125</v>
      </c>
      <c r="C3377" s="30" t="s">
        <v>3486</v>
      </c>
      <c r="D3377" s="36" t="s">
        <v>189</v>
      </c>
      <c r="E3377" s="115">
        <v>15.42</v>
      </c>
    </row>
    <row r="3378" spans="1:5" x14ac:dyDescent="0.25">
      <c r="A3378" s="35" t="s">
        <v>3478</v>
      </c>
      <c r="B3378" s="36">
        <v>101126</v>
      </c>
      <c r="C3378" s="30" t="s">
        <v>3487</v>
      </c>
      <c r="D3378" s="36" t="s">
        <v>189</v>
      </c>
      <c r="E3378" s="115">
        <v>13.86</v>
      </c>
    </row>
    <row r="3379" spans="1:5" x14ac:dyDescent="0.25">
      <c r="A3379" s="35" t="s">
        <v>3478</v>
      </c>
      <c r="B3379" s="36">
        <v>101127</v>
      </c>
      <c r="C3379" s="30" t="s">
        <v>3488</v>
      </c>
      <c r="D3379" s="36" t="s">
        <v>189</v>
      </c>
      <c r="E3379" s="115">
        <v>14.73</v>
      </c>
    </row>
    <row r="3380" spans="1:5" x14ac:dyDescent="0.25">
      <c r="A3380" s="35" t="s">
        <v>3478</v>
      </c>
      <c r="B3380" s="36">
        <v>101134</v>
      </c>
      <c r="C3380" s="30" t="s">
        <v>3489</v>
      </c>
      <c r="D3380" s="36" t="s">
        <v>189</v>
      </c>
      <c r="E3380" s="115">
        <v>17.09</v>
      </c>
    </row>
    <row r="3381" spans="1:5" x14ac:dyDescent="0.25">
      <c r="A3381" s="35" t="s">
        <v>3478</v>
      </c>
      <c r="B3381" s="36">
        <v>101144</v>
      </c>
      <c r="C3381" s="30" t="s">
        <v>3490</v>
      </c>
      <c r="D3381" s="36" t="s">
        <v>189</v>
      </c>
      <c r="E3381" s="115">
        <v>16.87</v>
      </c>
    </row>
    <row r="3382" spans="1:5" x14ac:dyDescent="0.25">
      <c r="A3382" s="35" t="s">
        <v>3478</v>
      </c>
      <c r="B3382" s="36">
        <v>101138</v>
      </c>
      <c r="C3382" s="30" t="s">
        <v>3491</v>
      </c>
      <c r="D3382" s="36" t="s">
        <v>189</v>
      </c>
      <c r="E3382" s="115">
        <v>16.37</v>
      </c>
    </row>
    <row r="3383" spans="1:5" x14ac:dyDescent="0.25">
      <c r="A3383" s="35" t="s">
        <v>3478</v>
      </c>
      <c r="B3383" s="36">
        <v>101148</v>
      </c>
      <c r="C3383" s="30" t="s">
        <v>3492</v>
      </c>
      <c r="D3383" s="36" t="s">
        <v>189</v>
      </c>
      <c r="E3383" s="115">
        <v>16.149999999999999</v>
      </c>
    </row>
    <row r="3384" spans="1:5" x14ac:dyDescent="0.25">
      <c r="A3384" s="35" t="s">
        <v>3478</v>
      </c>
      <c r="B3384" s="36">
        <v>101135</v>
      </c>
      <c r="C3384" s="30" t="s">
        <v>3493</v>
      </c>
      <c r="D3384" s="36" t="s">
        <v>189</v>
      </c>
      <c r="E3384" s="115">
        <v>16.21</v>
      </c>
    </row>
    <row r="3385" spans="1:5" x14ac:dyDescent="0.25">
      <c r="A3385" s="35" t="s">
        <v>3478</v>
      </c>
      <c r="B3385" s="36">
        <v>101145</v>
      </c>
      <c r="C3385" s="30" t="s">
        <v>3494</v>
      </c>
      <c r="D3385" s="36" t="s">
        <v>189</v>
      </c>
      <c r="E3385" s="115">
        <v>15.99</v>
      </c>
    </row>
    <row r="3386" spans="1:5" x14ac:dyDescent="0.25">
      <c r="A3386" s="35" t="s">
        <v>3478</v>
      </c>
      <c r="B3386" s="36">
        <v>101136</v>
      </c>
      <c r="C3386" s="30" t="s">
        <v>3495</v>
      </c>
      <c r="D3386" s="36" t="s">
        <v>189</v>
      </c>
      <c r="E3386" s="115">
        <v>14.66</v>
      </c>
    </row>
    <row r="3387" spans="1:5" x14ac:dyDescent="0.25">
      <c r="A3387" s="35" t="s">
        <v>3478</v>
      </c>
      <c r="B3387" s="36">
        <v>101146</v>
      </c>
      <c r="C3387" s="30" t="s">
        <v>3496</v>
      </c>
      <c r="D3387" s="36" t="s">
        <v>189</v>
      </c>
      <c r="E3387" s="115">
        <v>14.44</v>
      </c>
    </row>
    <row r="3388" spans="1:5" x14ac:dyDescent="0.25">
      <c r="A3388" s="35" t="s">
        <v>3478</v>
      </c>
      <c r="B3388" s="36">
        <v>101137</v>
      </c>
      <c r="C3388" s="30" t="s">
        <v>3497</v>
      </c>
      <c r="D3388" s="36" t="s">
        <v>189</v>
      </c>
      <c r="E3388" s="115">
        <v>15.52</v>
      </c>
    </row>
    <row r="3389" spans="1:5" x14ac:dyDescent="0.25">
      <c r="A3389" s="35" t="s">
        <v>3478</v>
      </c>
      <c r="B3389" s="36">
        <v>101147</v>
      </c>
      <c r="C3389" s="30" t="s">
        <v>3498</v>
      </c>
      <c r="D3389" s="36" t="s">
        <v>189</v>
      </c>
      <c r="E3389" s="115">
        <v>15.3</v>
      </c>
    </row>
    <row r="3390" spans="1:5" x14ac:dyDescent="0.25">
      <c r="A3390" s="35" t="s">
        <v>3478</v>
      </c>
      <c r="B3390" s="36">
        <v>101119</v>
      </c>
      <c r="C3390" s="30" t="s">
        <v>3499</v>
      </c>
      <c r="D3390" s="36" t="s">
        <v>189</v>
      </c>
      <c r="E3390" s="115">
        <v>9.5399999999999991</v>
      </c>
    </row>
    <row r="3391" spans="1:5" x14ac:dyDescent="0.25">
      <c r="A3391" s="35" t="s">
        <v>3478</v>
      </c>
      <c r="B3391" s="36">
        <v>101123</v>
      </c>
      <c r="C3391" s="30" t="s">
        <v>3500</v>
      </c>
      <c r="D3391" s="36" t="s">
        <v>189</v>
      </c>
      <c r="E3391" s="115">
        <v>8.18</v>
      </c>
    </row>
    <row r="3392" spans="1:5" x14ac:dyDescent="0.25">
      <c r="A3392" s="35" t="s">
        <v>3478</v>
      </c>
      <c r="B3392" s="36">
        <v>101120</v>
      </c>
      <c r="C3392" s="30" t="s">
        <v>3501</v>
      </c>
      <c r="D3392" s="36" t="s">
        <v>189</v>
      </c>
      <c r="E3392" s="115">
        <v>7.89</v>
      </c>
    </row>
    <row r="3393" spans="1:5" x14ac:dyDescent="0.25">
      <c r="A3393" s="35" t="s">
        <v>3478</v>
      </c>
      <c r="B3393" s="36">
        <v>101121</v>
      </c>
      <c r="C3393" s="30" t="s">
        <v>3502</v>
      </c>
      <c r="D3393" s="36" t="s">
        <v>189</v>
      </c>
      <c r="E3393" s="115">
        <v>4.93</v>
      </c>
    </row>
    <row r="3394" spans="1:5" x14ac:dyDescent="0.25">
      <c r="A3394" s="35" t="s">
        <v>3478</v>
      </c>
      <c r="B3394" s="36">
        <v>101122</v>
      </c>
      <c r="C3394" s="30" t="s">
        <v>3503</v>
      </c>
      <c r="D3394" s="36" t="s">
        <v>189</v>
      </c>
      <c r="E3394" s="115">
        <v>6.54</v>
      </c>
    </row>
    <row r="3395" spans="1:5" x14ac:dyDescent="0.25">
      <c r="A3395" s="35" t="s">
        <v>3478</v>
      </c>
      <c r="B3395" s="36">
        <v>101129</v>
      </c>
      <c r="C3395" s="30" t="s">
        <v>3504</v>
      </c>
      <c r="D3395" s="36" t="s">
        <v>189</v>
      </c>
      <c r="E3395" s="115">
        <v>21.29</v>
      </c>
    </row>
    <row r="3396" spans="1:5" x14ac:dyDescent="0.25">
      <c r="A3396" s="35" t="s">
        <v>3478</v>
      </c>
      <c r="B3396" s="36">
        <v>101133</v>
      </c>
      <c r="C3396" s="30" t="s">
        <v>3505</v>
      </c>
      <c r="D3396" s="36" t="s">
        <v>189</v>
      </c>
      <c r="E3396" s="115">
        <v>19.93</v>
      </c>
    </row>
    <row r="3397" spans="1:5" x14ac:dyDescent="0.25">
      <c r="A3397" s="35" t="s">
        <v>3478</v>
      </c>
      <c r="B3397" s="36">
        <v>101130</v>
      </c>
      <c r="C3397" s="30" t="s">
        <v>3506</v>
      </c>
      <c r="D3397" s="36" t="s">
        <v>189</v>
      </c>
      <c r="E3397" s="115">
        <v>19.64</v>
      </c>
    </row>
    <row r="3398" spans="1:5" x14ac:dyDescent="0.25">
      <c r="A3398" s="35" t="s">
        <v>3478</v>
      </c>
      <c r="B3398" s="36">
        <v>101131</v>
      </c>
      <c r="C3398" s="30" t="s">
        <v>3507</v>
      </c>
      <c r="D3398" s="36" t="s">
        <v>189</v>
      </c>
      <c r="E3398" s="115">
        <v>16.68</v>
      </c>
    </row>
    <row r="3399" spans="1:5" x14ac:dyDescent="0.25">
      <c r="A3399" s="35" t="s">
        <v>3478</v>
      </c>
      <c r="B3399" s="36">
        <v>101132</v>
      </c>
      <c r="C3399" s="30" t="s">
        <v>3508</v>
      </c>
      <c r="D3399" s="36" t="s">
        <v>189</v>
      </c>
      <c r="E3399" s="115">
        <v>18.29</v>
      </c>
    </row>
    <row r="3400" spans="1:5" x14ac:dyDescent="0.25">
      <c r="A3400" s="35" t="s">
        <v>3478</v>
      </c>
      <c r="B3400" s="36">
        <v>101139</v>
      </c>
      <c r="C3400" s="30" t="s">
        <v>3509</v>
      </c>
      <c r="D3400" s="36" t="s">
        <v>189</v>
      </c>
      <c r="E3400" s="115">
        <v>22.11</v>
      </c>
    </row>
    <row r="3401" spans="1:5" x14ac:dyDescent="0.25">
      <c r="A3401" s="35" t="s">
        <v>3478</v>
      </c>
      <c r="B3401" s="36">
        <v>101149</v>
      </c>
      <c r="C3401" s="30" t="s">
        <v>3510</v>
      </c>
      <c r="D3401" s="36" t="s">
        <v>189</v>
      </c>
      <c r="E3401" s="115">
        <v>21.88</v>
      </c>
    </row>
    <row r="3402" spans="1:5" x14ac:dyDescent="0.25">
      <c r="A3402" s="35" t="s">
        <v>3478</v>
      </c>
      <c r="B3402" s="36">
        <v>101143</v>
      </c>
      <c r="C3402" s="30" t="s">
        <v>3511</v>
      </c>
      <c r="D3402" s="36" t="s">
        <v>189</v>
      </c>
      <c r="E3402" s="115">
        <v>20.75</v>
      </c>
    </row>
    <row r="3403" spans="1:5" x14ac:dyDescent="0.25">
      <c r="A3403" s="35" t="s">
        <v>3478</v>
      </c>
      <c r="B3403" s="36">
        <v>101153</v>
      </c>
      <c r="C3403" s="30" t="s">
        <v>3512</v>
      </c>
      <c r="D3403" s="36" t="s">
        <v>189</v>
      </c>
      <c r="E3403" s="115">
        <v>20.52</v>
      </c>
    </row>
    <row r="3404" spans="1:5" x14ac:dyDescent="0.25">
      <c r="A3404" s="35" t="s">
        <v>3478</v>
      </c>
      <c r="B3404" s="36">
        <v>101140</v>
      </c>
      <c r="C3404" s="30" t="s">
        <v>3513</v>
      </c>
      <c r="D3404" s="36" t="s">
        <v>189</v>
      </c>
      <c r="E3404" s="115">
        <v>20.46</v>
      </c>
    </row>
    <row r="3405" spans="1:5" x14ac:dyDescent="0.25">
      <c r="A3405" s="35" t="s">
        <v>3478</v>
      </c>
      <c r="B3405" s="36">
        <v>101150</v>
      </c>
      <c r="C3405" s="30" t="s">
        <v>3514</v>
      </c>
      <c r="D3405" s="36" t="s">
        <v>189</v>
      </c>
      <c r="E3405" s="115">
        <v>20.23</v>
      </c>
    </row>
    <row r="3406" spans="1:5" x14ac:dyDescent="0.25">
      <c r="A3406" s="35" t="s">
        <v>3478</v>
      </c>
      <c r="B3406" s="36">
        <v>101141</v>
      </c>
      <c r="C3406" s="30" t="s">
        <v>3515</v>
      </c>
      <c r="D3406" s="36" t="s">
        <v>189</v>
      </c>
      <c r="E3406" s="115">
        <v>17.5</v>
      </c>
    </row>
    <row r="3407" spans="1:5" x14ac:dyDescent="0.25">
      <c r="A3407" s="35" t="s">
        <v>3478</v>
      </c>
      <c r="B3407" s="36">
        <v>101151</v>
      </c>
      <c r="C3407" s="30" t="s">
        <v>3516</v>
      </c>
      <c r="D3407" s="36" t="s">
        <v>189</v>
      </c>
      <c r="E3407" s="115">
        <v>17.27</v>
      </c>
    </row>
    <row r="3408" spans="1:5" x14ac:dyDescent="0.25">
      <c r="A3408" s="35" t="s">
        <v>3478</v>
      </c>
      <c r="B3408" s="36">
        <v>101142</v>
      </c>
      <c r="C3408" s="30" t="s">
        <v>3517</v>
      </c>
      <c r="D3408" s="36" t="s">
        <v>189</v>
      </c>
      <c r="E3408" s="115">
        <v>19.11</v>
      </c>
    </row>
    <row r="3409" spans="1:5" x14ac:dyDescent="0.25">
      <c r="A3409" s="35" t="s">
        <v>3478</v>
      </c>
      <c r="B3409" s="36">
        <v>101152</v>
      </c>
      <c r="C3409" s="30" t="s">
        <v>3518</v>
      </c>
      <c r="D3409" s="36" t="s">
        <v>189</v>
      </c>
      <c r="E3409" s="115">
        <v>18.88</v>
      </c>
    </row>
    <row r="3410" spans="1:5" x14ac:dyDescent="0.25">
      <c r="A3410" s="35" t="s">
        <v>3519</v>
      </c>
      <c r="B3410" s="36">
        <v>101207</v>
      </c>
      <c r="C3410" s="30" t="s">
        <v>3520</v>
      </c>
      <c r="D3410" s="36" t="s">
        <v>189</v>
      </c>
      <c r="E3410" s="115">
        <v>12.25</v>
      </c>
    </row>
    <row r="3411" spans="1:5" x14ac:dyDescent="0.25">
      <c r="A3411" s="35" t="s">
        <v>3519</v>
      </c>
      <c r="B3411" s="36">
        <v>101206</v>
      </c>
      <c r="C3411" s="30" t="s">
        <v>3521</v>
      </c>
      <c r="D3411" s="36" t="s">
        <v>189</v>
      </c>
      <c r="E3411" s="115">
        <v>14.26</v>
      </c>
    </row>
    <row r="3412" spans="1:5" x14ac:dyDescent="0.25">
      <c r="A3412" s="35" t="s">
        <v>3519</v>
      </c>
      <c r="B3412" s="36">
        <v>101210</v>
      </c>
      <c r="C3412" s="30" t="s">
        <v>3522</v>
      </c>
      <c r="D3412" s="36" t="s">
        <v>189</v>
      </c>
      <c r="E3412" s="115">
        <v>19.829999999999998</v>
      </c>
    </row>
    <row r="3413" spans="1:5" x14ac:dyDescent="0.25">
      <c r="A3413" s="35" t="s">
        <v>3519</v>
      </c>
      <c r="B3413" s="36">
        <v>101211</v>
      </c>
      <c r="C3413" s="30" t="s">
        <v>3523</v>
      </c>
      <c r="D3413" s="36" t="s">
        <v>189</v>
      </c>
      <c r="E3413" s="115">
        <v>21.28</v>
      </c>
    </row>
    <row r="3414" spans="1:5" x14ac:dyDescent="0.25">
      <c r="A3414" s="35" t="s">
        <v>3519</v>
      </c>
      <c r="B3414" s="36">
        <v>101215</v>
      </c>
      <c r="C3414" s="30" t="s">
        <v>3524</v>
      </c>
      <c r="D3414" s="36" t="s">
        <v>189</v>
      </c>
      <c r="E3414" s="115">
        <v>19.14</v>
      </c>
    </row>
    <row r="3415" spans="1:5" x14ac:dyDescent="0.25">
      <c r="A3415" s="35" t="s">
        <v>3519</v>
      </c>
      <c r="B3415" s="36">
        <v>101216</v>
      </c>
      <c r="C3415" s="30" t="s">
        <v>3525</v>
      </c>
      <c r="D3415" s="36" t="s">
        <v>189</v>
      </c>
      <c r="E3415" s="115">
        <v>20.03</v>
      </c>
    </row>
    <row r="3416" spans="1:5" x14ac:dyDescent="0.25">
      <c r="A3416" s="35" t="s">
        <v>3519</v>
      </c>
      <c r="B3416" s="36">
        <v>101212</v>
      </c>
      <c r="C3416" s="30" t="s">
        <v>3526</v>
      </c>
      <c r="D3416" s="36" t="s">
        <v>189</v>
      </c>
      <c r="E3416" s="115">
        <v>24.86</v>
      </c>
    </row>
    <row r="3417" spans="1:5" x14ac:dyDescent="0.25">
      <c r="A3417" s="35" t="s">
        <v>3519</v>
      </c>
      <c r="B3417" s="36">
        <v>101217</v>
      </c>
      <c r="C3417" s="30" t="s">
        <v>3527</v>
      </c>
      <c r="D3417" s="36" t="s">
        <v>189</v>
      </c>
      <c r="E3417" s="115">
        <v>23.36</v>
      </c>
    </row>
    <row r="3418" spans="1:5" x14ac:dyDescent="0.25">
      <c r="A3418" s="35" t="s">
        <v>3519</v>
      </c>
      <c r="B3418" s="36">
        <v>101218</v>
      </c>
      <c r="C3418" s="30" t="s">
        <v>3528</v>
      </c>
      <c r="D3418" s="36" t="s">
        <v>189</v>
      </c>
      <c r="E3418" s="115">
        <v>24.68</v>
      </c>
    </row>
    <row r="3419" spans="1:5" x14ac:dyDescent="0.25">
      <c r="A3419" s="35" t="s">
        <v>3519</v>
      </c>
      <c r="B3419" s="36">
        <v>101213</v>
      </c>
      <c r="C3419" s="30" t="s">
        <v>3529</v>
      </c>
      <c r="D3419" s="36" t="s">
        <v>189</v>
      </c>
      <c r="E3419" s="115">
        <v>27.85</v>
      </c>
    </row>
    <row r="3420" spans="1:5" x14ac:dyDescent="0.25">
      <c r="A3420" s="35" t="s">
        <v>3519</v>
      </c>
      <c r="B3420" s="36">
        <v>101219</v>
      </c>
      <c r="C3420" s="30" t="s">
        <v>3530</v>
      </c>
      <c r="D3420" s="36" t="s">
        <v>189</v>
      </c>
      <c r="E3420" s="115">
        <v>29.9</v>
      </c>
    </row>
    <row r="3421" spans="1:5" x14ac:dyDescent="0.25">
      <c r="A3421" s="35" t="s">
        <v>3519</v>
      </c>
      <c r="B3421" s="36">
        <v>101214</v>
      </c>
      <c r="C3421" s="30" t="s">
        <v>3531</v>
      </c>
      <c r="D3421" s="36" t="s">
        <v>189</v>
      </c>
      <c r="E3421" s="115">
        <v>33.619999999999997</v>
      </c>
    </row>
    <row r="3422" spans="1:5" x14ac:dyDescent="0.25">
      <c r="A3422" s="35" t="s">
        <v>3519</v>
      </c>
      <c r="B3422" s="36">
        <v>101254</v>
      </c>
      <c r="C3422" s="30" t="s">
        <v>3532</v>
      </c>
      <c r="D3422" s="36" t="s">
        <v>189</v>
      </c>
      <c r="E3422" s="115">
        <v>14.48</v>
      </c>
    </row>
    <row r="3423" spans="1:5" x14ac:dyDescent="0.25">
      <c r="A3423" s="35" t="s">
        <v>3519</v>
      </c>
      <c r="B3423" s="36">
        <v>101256</v>
      </c>
      <c r="C3423" s="30" t="s">
        <v>3533</v>
      </c>
      <c r="D3423" s="36" t="s">
        <v>189</v>
      </c>
      <c r="E3423" s="115">
        <v>22.35</v>
      </c>
    </row>
    <row r="3424" spans="1:5" x14ac:dyDescent="0.25">
      <c r="A3424" s="35" t="s">
        <v>3519</v>
      </c>
      <c r="B3424" s="36">
        <v>101257</v>
      </c>
      <c r="C3424" s="30" t="s">
        <v>3534</v>
      </c>
      <c r="D3424" s="36" t="s">
        <v>189</v>
      </c>
      <c r="E3424" s="115">
        <v>23.5</v>
      </c>
    </row>
    <row r="3425" spans="1:5" x14ac:dyDescent="0.25">
      <c r="A3425" s="35" t="s">
        <v>3519</v>
      </c>
      <c r="B3425" s="36">
        <v>101258</v>
      </c>
      <c r="C3425" s="30" t="s">
        <v>3535</v>
      </c>
      <c r="D3425" s="36" t="s">
        <v>189</v>
      </c>
      <c r="E3425" s="115">
        <v>27.28</v>
      </c>
    </row>
    <row r="3426" spans="1:5" x14ac:dyDescent="0.25">
      <c r="A3426" s="35" t="s">
        <v>3519</v>
      </c>
      <c r="B3426" s="36">
        <v>101259</v>
      </c>
      <c r="C3426" s="30" t="s">
        <v>3536</v>
      </c>
      <c r="D3426" s="36" t="s">
        <v>189</v>
      </c>
      <c r="E3426" s="115">
        <v>30.35</v>
      </c>
    </row>
    <row r="3427" spans="1:5" x14ac:dyDescent="0.25">
      <c r="A3427" s="35" t="s">
        <v>3519</v>
      </c>
      <c r="B3427" s="36">
        <v>101260</v>
      </c>
      <c r="C3427" s="30" t="s">
        <v>3537</v>
      </c>
      <c r="D3427" s="36" t="s">
        <v>189</v>
      </c>
      <c r="E3427" s="115">
        <v>37.96</v>
      </c>
    </row>
    <row r="3428" spans="1:5" x14ac:dyDescent="0.25">
      <c r="A3428" s="35" t="s">
        <v>3519</v>
      </c>
      <c r="B3428" s="36">
        <v>101208</v>
      </c>
      <c r="C3428" s="30" t="s">
        <v>3538</v>
      </c>
      <c r="D3428" s="36" t="s">
        <v>189</v>
      </c>
      <c r="E3428" s="115">
        <v>12</v>
      </c>
    </row>
    <row r="3429" spans="1:5" x14ac:dyDescent="0.25">
      <c r="A3429" s="35" t="s">
        <v>3519</v>
      </c>
      <c r="B3429" s="36">
        <v>101209</v>
      </c>
      <c r="C3429" s="30" t="s">
        <v>3539</v>
      </c>
      <c r="D3429" s="36" t="s">
        <v>189</v>
      </c>
      <c r="E3429" s="115">
        <v>11.17</v>
      </c>
    </row>
    <row r="3430" spans="1:5" x14ac:dyDescent="0.25">
      <c r="A3430" s="35" t="s">
        <v>3519</v>
      </c>
      <c r="B3430" s="36">
        <v>101220</v>
      </c>
      <c r="C3430" s="30" t="s">
        <v>3540</v>
      </c>
      <c r="D3430" s="36" t="s">
        <v>189</v>
      </c>
      <c r="E3430" s="115">
        <v>18.73</v>
      </c>
    </row>
    <row r="3431" spans="1:5" x14ac:dyDescent="0.25">
      <c r="A3431" s="35" t="s">
        <v>3519</v>
      </c>
      <c r="B3431" s="36">
        <v>101221</v>
      </c>
      <c r="C3431" s="30" t="s">
        <v>3541</v>
      </c>
      <c r="D3431" s="36" t="s">
        <v>189</v>
      </c>
      <c r="E3431" s="115">
        <v>19.77</v>
      </c>
    </row>
    <row r="3432" spans="1:5" x14ac:dyDescent="0.25">
      <c r="A3432" s="35" t="s">
        <v>3519</v>
      </c>
      <c r="B3432" s="36">
        <v>101225</v>
      </c>
      <c r="C3432" s="30" t="s">
        <v>3542</v>
      </c>
      <c r="D3432" s="36" t="s">
        <v>189</v>
      </c>
      <c r="E3432" s="115">
        <v>17.239999999999998</v>
      </c>
    </row>
    <row r="3433" spans="1:5" x14ac:dyDescent="0.25">
      <c r="A3433" s="35" t="s">
        <v>3519</v>
      </c>
      <c r="B3433" s="36">
        <v>101226</v>
      </c>
      <c r="C3433" s="30" t="s">
        <v>3543</v>
      </c>
      <c r="D3433" s="36" t="s">
        <v>189</v>
      </c>
      <c r="E3433" s="115">
        <v>18.14</v>
      </c>
    </row>
    <row r="3434" spans="1:5" x14ac:dyDescent="0.25">
      <c r="A3434" s="35" t="s">
        <v>3519</v>
      </c>
      <c r="B3434" s="36">
        <v>101222</v>
      </c>
      <c r="C3434" s="30" t="s">
        <v>3544</v>
      </c>
      <c r="D3434" s="36" t="s">
        <v>189</v>
      </c>
      <c r="E3434" s="115">
        <v>22.99</v>
      </c>
    </row>
    <row r="3435" spans="1:5" x14ac:dyDescent="0.25">
      <c r="A3435" s="35" t="s">
        <v>3519</v>
      </c>
      <c r="B3435" s="36">
        <v>101227</v>
      </c>
      <c r="C3435" s="30" t="s">
        <v>3545</v>
      </c>
      <c r="D3435" s="36" t="s">
        <v>189</v>
      </c>
      <c r="E3435" s="115">
        <v>21.04</v>
      </c>
    </row>
    <row r="3436" spans="1:5" x14ac:dyDescent="0.25">
      <c r="A3436" s="35" t="s">
        <v>3519</v>
      </c>
      <c r="B3436" s="36">
        <v>101228</v>
      </c>
      <c r="C3436" s="30" t="s">
        <v>3546</v>
      </c>
      <c r="D3436" s="36" t="s">
        <v>189</v>
      </c>
      <c r="E3436" s="115">
        <v>22.4</v>
      </c>
    </row>
    <row r="3437" spans="1:5" x14ac:dyDescent="0.25">
      <c r="A3437" s="35" t="s">
        <v>3519</v>
      </c>
      <c r="B3437" s="36">
        <v>101223</v>
      </c>
      <c r="C3437" s="30" t="s">
        <v>3547</v>
      </c>
      <c r="D3437" s="36" t="s">
        <v>189</v>
      </c>
      <c r="E3437" s="115">
        <v>25.62</v>
      </c>
    </row>
    <row r="3438" spans="1:5" x14ac:dyDescent="0.25">
      <c r="A3438" s="35" t="s">
        <v>3519</v>
      </c>
      <c r="B3438" s="36">
        <v>101229</v>
      </c>
      <c r="C3438" s="30" t="s">
        <v>3548</v>
      </c>
      <c r="D3438" s="36" t="s">
        <v>189</v>
      </c>
      <c r="E3438" s="115">
        <v>28.29</v>
      </c>
    </row>
    <row r="3439" spans="1:5" x14ac:dyDescent="0.25">
      <c r="A3439" s="35" t="s">
        <v>3519</v>
      </c>
      <c r="B3439" s="36">
        <v>101224</v>
      </c>
      <c r="C3439" s="30" t="s">
        <v>3549</v>
      </c>
      <c r="D3439" s="36" t="s">
        <v>189</v>
      </c>
      <c r="E3439" s="115">
        <v>32.14</v>
      </c>
    </row>
    <row r="3440" spans="1:5" x14ac:dyDescent="0.25">
      <c r="A3440" s="35" t="s">
        <v>3519</v>
      </c>
      <c r="B3440" s="36">
        <v>101265</v>
      </c>
      <c r="C3440" s="30" t="s">
        <v>3550</v>
      </c>
      <c r="D3440" s="36" t="s">
        <v>189</v>
      </c>
      <c r="E3440" s="115">
        <v>35.61</v>
      </c>
    </row>
    <row r="3441" spans="1:5" x14ac:dyDescent="0.25">
      <c r="A3441" s="35" t="s">
        <v>3519</v>
      </c>
      <c r="B3441" s="36">
        <v>101255</v>
      </c>
      <c r="C3441" s="30" t="s">
        <v>3551</v>
      </c>
      <c r="D3441" s="36" t="s">
        <v>189</v>
      </c>
      <c r="E3441" s="115">
        <v>12.76</v>
      </c>
    </row>
    <row r="3442" spans="1:5" x14ac:dyDescent="0.25">
      <c r="A3442" s="35" t="s">
        <v>3519</v>
      </c>
      <c r="B3442" s="36">
        <v>101261</v>
      </c>
      <c r="C3442" s="30" t="s">
        <v>3552</v>
      </c>
      <c r="D3442" s="36" t="s">
        <v>189</v>
      </c>
      <c r="E3442" s="115">
        <v>21.16</v>
      </c>
    </row>
    <row r="3443" spans="1:5" x14ac:dyDescent="0.25">
      <c r="A3443" s="35" t="s">
        <v>3519</v>
      </c>
      <c r="B3443" s="36">
        <v>101262</v>
      </c>
      <c r="C3443" s="30" t="s">
        <v>3553</v>
      </c>
      <c r="D3443" s="36" t="s">
        <v>189</v>
      </c>
      <c r="E3443" s="115">
        <v>22.3</v>
      </c>
    </row>
    <row r="3444" spans="1:5" x14ac:dyDescent="0.25">
      <c r="A3444" s="35" t="s">
        <v>3519</v>
      </c>
      <c r="B3444" s="36">
        <v>101263</v>
      </c>
      <c r="C3444" s="30" t="s">
        <v>3554</v>
      </c>
      <c r="D3444" s="36" t="s">
        <v>189</v>
      </c>
      <c r="E3444" s="115">
        <v>25.77</v>
      </c>
    </row>
    <row r="3445" spans="1:5" x14ac:dyDescent="0.25">
      <c r="A3445" s="35" t="s">
        <v>3519</v>
      </c>
      <c r="B3445" s="36">
        <v>101264</v>
      </c>
      <c r="C3445" s="30" t="s">
        <v>3555</v>
      </c>
      <c r="D3445" s="36" t="s">
        <v>189</v>
      </c>
      <c r="E3445" s="115">
        <v>28.59</v>
      </c>
    </row>
    <row r="3446" spans="1:5" x14ac:dyDescent="0.25">
      <c r="A3446" s="35" t="s">
        <v>3519</v>
      </c>
      <c r="B3446" s="36">
        <v>101230</v>
      </c>
      <c r="C3446" s="30" t="s">
        <v>3556</v>
      </c>
      <c r="D3446" s="36" t="s">
        <v>189</v>
      </c>
      <c r="E3446" s="115">
        <v>12.54</v>
      </c>
    </row>
    <row r="3447" spans="1:5" x14ac:dyDescent="0.25">
      <c r="A3447" s="35" t="s">
        <v>3519</v>
      </c>
      <c r="B3447" s="36">
        <v>101231</v>
      </c>
      <c r="C3447" s="30" t="s">
        <v>3557</v>
      </c>
      <c r="D3447" s="36" t="s">
        <v>189</v>
      </c>
      <c r="E3447" s="115">
        <v>11.97</v>
      </c>
    </row>
    <row r="3448" spans="1:5" x14ac:dyDescent="0.25">
      <c r="A3448" s="35" t="s">
        <v>3519</v>
      </c>
      <c r="B3448" s="36">
        <v>101272</v>
      </c>
      <c r="C3448" s="30" t="s">
        <v>3558</v>
      </c>
      <c r="D3448" s="36" t="s">
        <v>189</v>
      </c>
      <c r="E3448" s="115">
        <v>36.22</v>
      </c>
    </row>
    <row r="3449" spans="1:5" x14ac:dyDescent="0.25">
      <c r="A3449" s="35" t="s">
        <v>3519</v>
      </c>
      <c r="B3449" s="36">
        <v>101266</v>
      </c>
      <c r="C3449" s="30" t="s">
        <v>3559</v>
      </c>
      <c r="D3449" s="36" t="s">
        <v>189</v>
      </c>
      <c r="E3449" s="115">
        <v>12.85</v>
      </c>
    </row>
    <row r="3450" spans="1:5" x14ac:dyDescent="0.25">
      <c r="A3450" s="35" t="s">
        <v>3519</v>
      </c>
      <c r="B3450" s="36">
        <v>101239</v>
      </c>
      <c r="C3450" s="30" t="s">
        <v>3560</v>
      </c>
      <c r="D3450" s="36" t="s">
        <v>189</v>
      </c>
      <c r="E3450" s="115">
        <v>17.11</v>
      </c>
    </row>
    <row r="3451" spans="1:5" x14ac:dyDescent="0.25">
      <c r="A3451" s="35" t="s">
        <v>3519</v>
      </c>
      <c r="B3451" s="36">
        <v>101240</v>
      </c>
      <c r="C3451" s="30" t="s">
        <v>3561</v>
      </c>
      <c r="D3451" s="36" t="s">
        <v>189</v>
      </c>
      <c r="E3451" s="115">
        <v>18.02</v>
      </c>
    </row>
    <row r="3452" spans="1:5" x14ac:dyDescent="0.25">
      <c r="A3452" s="35" t="s">
        <v>3519</v>
      </c>
      <c r="B3452" s="36">
        <v>101268</v>
      </c>
      <c r="C3452" s="30" t="s">
        <v>3562</v>
      </c>
      <c r="D3452" s="36" t="s">
        <v>189</v>
      </c>
      <c r="E3452" s="115">
        <v>20.260000000000002</v>
      </c>
    </row>
    <row r="3453" spans="1:5" x14ac:dyDescent="0.25">
      <c r="A3453" s="35" t="s">
        <v>3519</v>
      </c>
      <c r="B3453" s="36">
        <v>101234</v>
      </c>
      <c r="C3453" s="30" t="s">
        <v>3563</v>
      </c>
      <c r="D3453" s="36" t="s">
        <v>189</v>
      </c>
      <c r="E3453" s="115">
        <v>19.52</v>
      </c>
    </row>
    <row r="3454" spans="1:5" x14ac:dyDescent="0.25">
      <c r="A3454" s="35" t="s">
        <v>3519</v>
      </c>
      <c r="B3454" s="36">
        <v>101235</v>
      </c>
      <c r="C3454" s="30" t="s">
        <v>3564</v>
      </c>
      <c r="D3454" s="36" t="s">
        <v>189</v>
      </c>
      <c r="E3454" s="115">
        <v>20.53</v>
      </c>
    </row>
    <row r="3455" spans="1:5" x14ac:dyDescent="0.25">
      <c r="A3455" s="35" t="s">
        <v>3519</v>
      </c>
      <c r="B3455" s="36">
        <v>101241</v>
      </c>
      <c r="C3455" s="30" t="s">
        <v>3565</v>
      </c>
      <c r="D3455" s="36" t="s">
        <v>189</v>
      </c>
      <c r="E3455" s="115">
        <v>21.1</v>
      </c>
    </row>
    <row r="3456" spans="1:5" x14ac:dyDescent="0.25">
      <c r="A3456" s="35" t="s">
        <v>3519</v>
      </c>
      <c r="B3456" s="36">
        <v>101269</v>
      </c>
      <c r="C3456" s="30" t="s">
        <v>3566</v>
      </c>
      <c r="D3456" s="36" t="s">
        <v>189</v>
      </c>
      <c r="E3456" s="115">
        <v>22.6</v>
      </c>
    </row>
    <row r="3457" spans="1:5" x14ac:dyDescent="0.25">
      <c r="A3457" s="35" t="s">
        <v>3519</v>
      </c>
      <c r="B3457" s="36">
        <v>101236</v>
      </c>
      <c r="C3457" s="30" t="s">
        <v>3567</v>
      </c>
      <c r="D3457" s="36" t="s">
        <v>189</v>
      </c>
      <c r="E3457" s="115">
        <v>23.91</v>
      </c>
    </row>
    <row r="3458" spans="1:5" x14ac:dyDescent="0.25">
      <c r="A3458" s="35" t="s">
        <v>3519</v>
      </c>
      <c r="B3458" s="36">
        <v>101237</v>
      </c>
      <c r="C3458" s="30" t="s">
        <v>3568</v>
      </c>
      <c r="D3458" s="36" t="s">
        <v>189</v>
      </c>
      <c r="E3458" s="115">
        <v>25.42</v>
      </c>
    </row>
    <row r="3459" spans="1:5" x14ac:dyDescent="0.25">
      <c r="A3459" s="35" t="s">
        <v>3519</v>
      </c>
      <c r="B3459" s="36">
        <v>101242</v>
      </c>
      <c r="C3459" s="30" t="s">
        <v>3569</v>
      </c>
      <c r="D3459" s="36" t="s">
        <v>189</v>
      </c>
      <c r="E3459" s="115">
        <v>23.63</v>
      </c>
    </row>
    <row r="3460" spans="1:5" x14ac:dyDescent="0.25">
      <c r="A3460" s="35" t="s">
        <v>3519</v>
      </c>
      <c r="B3460" s="36">
        <v>101270</v>
      </c>
      <c r="C3460" s="30" t="s">
        <v>3570</v>
      </c>
      <c r="D3460" s="36" t="s">
        <v>189</v>
      </c>
      <c r="E3460" s="115">
        <v>26.16</v>
      </c>
    </row>
    <row r="3461" spans="1:5" x14ac:dyDescent="0.25">
      <c r="A3461" s="35" t="s">
        <v>3519</v>
      </c>
      <c r="B3461" s="36">
        <v>101243</v>
      </c>
      <c r="C3461" s="30" t="s">
        <v>3571</v>
      </c>
      <c r="D3461" s="36" t="s">
        <v>189</v>
      </c>
      <c r="E3461" s="115">
        <v>28.6</v>
      </c>
    </row>
    <row r="3462" spans="1:5" x14ac:dyDescent="0.25">
      <c r="A3462" s="35" t="s">
        <v>3519</v>
      </c>
      <c r="B3462" s="36">
        <v>101271</v>
      </c>
      <c r="C3462" s="30" t="s">
        <v>3572</v>
      </c>
      <c r="D3462" s="36" t="s">
        <v>189</v>
      </c>
      <c r="E3462" s="115">
        <v>29.04</v>
      </c>
    </row>
    <row r="3463" spans="1:5" x14ac:dyDescent="0.25">
      <c r="A3463" s="35" t="s">
        <v>3519</v>
      </c>
      <c r="B3463" s="36">
        <v>101238</v>
      </c>
      <c r="C3463" s="30" t="s">
        <v>3573</v>
      </c>
      <c r="D3463" s="36" t="s">
        <v>189</v>
      </c>
      <c r="E3463" s="115">
        <v>32.200000000000003</v>
      </c>
    </row>
    <row r="3464" spans="1:5" x14ac:dyDescent="0.25">
      <c r="A3464" s="35" t="s">
        <v>3519</v>
      </c>
      <c r="B3464" s="36">
        <v>101232</v>
      </c>
      <c r="C3464" s="30" t="s">
        <v>3574</v>
      </c>
      <c r="D3464" s="36" t="s">
        <v>189</v>
      </c>
      <c r="E3464" s="115">
        <v>10.7</v>
      </c>
    </row>
    <row r="3465" spans="1:5" x14ac:dyDescent="0.25">
      <c r="A3465" s="35" t="s">
        <v>3519</v>
      </c>
      <c r="B3465" s="36">
        <v>101233</v>
      </c>
      <c r="C3465" s="30" t="s">
        <v>3575</v>
      </c>
      <c r="D3465" s="36" t="s">
        <v>189</v>
      </c>
      <c r="E3465" s="115">
        <v>9.89</v>
      </c>
    </row>
    <row r="3466" spans="1:5" x14ac:dyDescent="0.25">
      <c r="A3466" s="35" t="s">
        <v>3519</v>
      </c>
      <c r="B3466" s="36">
        <v>101248</v>
      </c>
      <c r="C3466" s="30" t="s">
        <v>3576</v>
      </c>
      <c r="D3466" s="36" t="s">
        <v>189</v>
      </c>
      <c r="E3466" s="115">
        <v>30.75</v>
      </c>
    </row>
    <row r="3467" spans="1:5" x14ac:dyDescent="0.25">
      <c r="A3467" s="35" t="s">
        <v>3519</v>
      </c>
      <c r="B3467" s="36">
        <v>101277</v>
      </c>
      <c r="C3467" s="30" t="s">
        <v>3577</v>
      </c>
      <c r="D3467" s="36" t="s">
        <v>189</v>
      </c>
      <c r="E3467" s="115">
        <v>35.06</v>
      </c>
    </row>
    <row r="3468" spans="1:5" x14ac:dyDescent="0.25">
      <c r="A3468" s="35" t="s">
        <v>3519</v>
      </c>
      <c r="B3468" s="36">
        <v>101267</v>
      </c>
      <c r="C3468" s="30" t="s">
        <v>3578</v>
      </c>
      <c r="D3468" s="36" t="s">
        <v>189</v>
      </c>
      <c r="E3468" s="115">
        <v>12.4</v>
      </c>
    </row>
    <row r="3469" spans="1:5" x14ac:dyDescent="0.25">
      <c r="A3469" s="35" t="s">
        <v>3519</v>
      </c>
      <c r="B3469" s="36">
        <v>101249</v>
      </c>
      <c r="C3469" s="30" t="s">
        <v>3579</v>
      </c>
      <c r="D3469" s="36" t="s">
        <v>189</v>
      </c>
      <c r="E3469" s="115">
        <v>15.66</v>
      </c>
    </row>
    <row r="3470" spans="1:5" x14ac:dyDescent="0.25">
      <c r="A3470" s="35" t="s">
        <v>3519</v>
      </c>
      <c r="B3470" s="36">
        <v>101273</v>
      </c>
      <c r="C3470" s="30" t="s">
        <v>3580</v>
      </c>
      <c r="D3470" s="36" t="s">
        <v>189</v>
      </c>
      <c r="E3470" s="115">
        <v>19.36</v>
      </c>
    </row>
    <row r="3471" spans="1:5" x14ac:dyDescent="0.25">
      <c r="A3471" s="35" t="s">
        <v>3519</v>
      </c>
      <c r="B3471" s="36">
        <v>101245</v>
      </c>
      <c r="C3471" s="30" t="s">
        <v>3581</v>
      </c>
      <c r="D3471" s="36" t="s">
        <v>189</v>
      </c>
      <c r="E3471" s="115">
        <v>19.04</v>
      </c>
    </row>
    <row r="3472" spans="1:5" x14ac:dyDescent="0.25">
      <c r="A3472" s="35" t="s">
        <v>3519</v>
      </c>
      <c r="B3472" s="36">
        <v>101250</v>
      </c>
      <c r="C3472" s="30" t="s">
        <v>3582</v>
      </c>
      <c r="D3472" s="36" t="s">
        <v>189</v>
      </c>
      <c r="E3472" s="115">
        <v>17.420000000000002</v>
      </c>
    </row>
    <row r="3473" spans="1:5" x14ac:dyDescent="0.25">
      <c r="A3473" s="35" t="s">
        <v>3519</v>
      </c>
      <c r="B3473" s="36">
        <v>101251</v>
      </c>
      <c r="C3473" s="30" t="s">
        <v>3583</v>
      </c>
      <c r="D3473" s="36" t="s">
        <v>189</v>
      </c>
      <c r="E3473" s="115">
        <v>19.75</v>
      </c>
    </row>
    <row r="3474" spans="1:5" x14ac:dyDescent="0.25">
      <c r="A3474" s="35" t="s">
        <v>3519</v>
      </c>
      <c r="B3474" s="36">
        <v>101274</v>
      </c>
      <c r="C3474" s="30" t="s">
        <v>3584</v>
      </c>
      <c r="D3474" s="36" t="s">
        <v>189</v>
      </c>
      <c r="E3474" s="115">
        <v>21.43</v>
      </c>
    </row>
    <row r="3475" spans="1:5" x14ac:dyDescent="0.25">
      <c r="A3475" s="35" t="s">
        <v>3519</v>
      </c>
      <c r="B3475" s="36">
        <v>101246</v>
      </c>
      <c r="C3475" s="30" t="s">
        <v>3585</v>
      </c>
      <c r="D3475" s="36" t="s">
        <v>189</v>
      </c>
      <c r="E3475" s="115">
        <v>22.13</v>
      </c>
    </row>
    <row r="3476" spans="1:5" x14ac:dyDescent="0.25">
      <c r="A3476" s="35" t="s">
        <v>3519</v>
      </c>
      <c r="B3476" s="36">
        <v>101252</v>
      </c>
      <c r="C3476" s="30" t="s">
        <v>3586</v>
      </c>
      <c r="D3476" s="36" t="s">
        <v>189</v>
      </c>
      <c r="E3476" s="115">
        <v>21.48</v>
      </c>
    </row>
    <row r="3477" spans="1:5" x14ac:dyDescent="0.25">
      <c r="A3477" s="35" t="s">
        <v>3519</v>
      </c>
      <c r="B3477" s="36">
        <v>101275</v>
      </c>
      <c r="C3477" s="30" t="s">
        <v>3587</v>
      </c>
      <c r="D3477" s="36" t="s">
        <v>189</v>
      </c>
      <c r="E3477" s="115">
        <v>24.79</v>
      </c>
    </row>
    <row r="3478" spans="1:5" x14ac:dyDescent="0.25">
      <c r="A3478" s="35" t="s">
        <v>3519</v>
      </c>
      <c r="B3478" s="36">
        <v>101247</v>
      </c>
      <c r="C3478" s="30" t="s">
        <v>3588</v>
      </c>
      <c r="D3478" s="36" t="s">
        <v>189</v>
      </c>
      <c r="E3478" s="115">
        <v>24.57</v>
      </c>
    </row>
    <row r="3479" spans="1:5" x14ac:dyDescent="0.25">
      <c r="A3479" s="35" t="s">
        <v>3519</v>
      </c>
      <c r="B3479" s="36">
        <v>101276</v>
      </c>
      <c r="C3479" s="30" t="s">
        <v>3589</v>
      </c>
      <c r="D3479" s="36" t="s">
        <v>189</v>
      </c>
      <c r="E3479" s="115">
        <v>27.41</v>
      </c>
    </row>
    <row r="3480" spans="1:5" x14ac:dyDescent="0.25">
      <c r="A3480" s="35" t="s">
        <v>3519</v>
      </c>
      <c r="B3480" s="36">
        <v>101253</v>
      </c>
      <c r="C3480" s="30" t="s">
        <v>3590</v>
      </c>
      <c r="D3480" s="36" t="s">
        <v>189</v>
      </c>
      <c r="E3480" s="115">
        <v>27.07</v>
      </c>
    </row>
    <row r="3481" spans="1:5" x14ac:dyDescent="0.25">
      <c r="A3481" s="35" t="s">
        <v>3519</v>
      </c>
      <c r="B3481" s="36">
        <v>101244</v>
      </c>
      <c r="C3481" s="30" t="s">
        <v>3591</v>
      </c>
      <c r="D3481" s="36" t="s">
        <v>189</v>
      </c>
      <c r="E3481" s="115">
        <v>18.03</v>
      </c>
    </row>
    <row r="3482" spans="1:5" x14ac:dyDescent="0.25">
      <c r="A3482" s="35" t="s">
        <v>3592</v>
      </c>
      <c r="B3482" s="36">
        <v>93358</v>
      </c>
      <c r="C3482" s="30" t="s">
        <v>3593</v>
      </c>
      <c r="D3482" s="36" t="s">
        <v>189</v>
      </c>
      <c r="E3482" s="115">
        <v>124.25</v>
      </c>
    </row>
    <row r="3483" spans="1:5" x14ac:dyDescent="0.25">
      <c r="A3483" s="35" t="s">
        <v>3592</v>
      </c>
      <c r="B3483" s="36">
        <v>90082</v>
      </c>
      <c r="C3483" s="30" t="s">
        <v>3594</v>
      </c>
      <c r="D3483" s="36" t="s">
        <v>189</v>
      </c>
      <c r="E3483" s="115">
        <v>10.72</v>
      </c>
    </row>
    <row r="3484" spans="1:5" x14ac:dyDescent="0.25">
      <c r="A3484" s="35" t="s">
        <v>3592</v>
      </c>
      <c r="B3484" s="36">
        <v>90091</v>
      </c>
      <c r="C3484" s="30" t="s">
        <v>3595</v>
      </c>
      <c r="D3484" s="36" t="s">
        <v>189</v>
      </c>
      <c r="E3484" s="115">
        <v>6.75</v>
      </c>
    </row>
    <row r="3485" spans="1:5" x14ac:dyDescent="0.25">
      <c r="A3485" s="35" t="s">
        <v>3592</v>
      </c>
      <c r="B3485" s="36">
        <v>102307</v>
      </c>
      <c r="C3485" s="30" t="s">
        <v>3596</v>
      </c>
      <c r="D3485" s="36" t="s">
        <v>189</v>
      </c>
      <c r="E3485" s="115">
        <v>13.41</v>
      </c>
    </row>
    <row r="3486" spans="1:5" x14ac:dyDescent="0.25">
      <c r="A3486" s="35" t="s">
        <v>3592</v>
      </c>
      <c r="B3486" s="36">
        <v>102315</v>
      </c>
      <c r="C3486" s="30" t="s">
        <v>3597</v>
      </c>
      <c r="D3486" s="36" t="s">
        <v>189</v>
      </c>
      <c r="E3486" s="115">
        <v>8.44</v>
      </c>
    </row>
    <row r="3487" spans="1:5" x14ac:dyDescent="0.25">
      <c r="A3487" s="35" t="s">
        <v>3592</v>
      </c>
      <c r="B3487" s="36">
        <v>102283</v>
      </c>
      <c r="C3487" s="30" t="s">
        <v>3598</v>
      </c>
      <c r="D3487" s="36" t="s">
        <v>189</v>
      </c>
      <c r="E3487" s="115">
        <v>14.02</v>
      </c>
    </row>
    <row r="3488" spans="1:5" x14ac:dyDescent="0.25">
      <c r="A3488" s="35" t="s">
        <v>3592</v>
      </c>
      <c r="B3488" s="36">
        <v>102291</v>
      </c>
      <c r="C3488" s="30" t="s">
        <v>3599</v>
      </c>
      <c r="D3488" s="36" t="s">
        <v>189</v>
      </c>
      <c r="E3488" s="115">
        <v>8.83</v>
      </c>
    </row>
    <row r="3489" spans="1:5" x14ac:dyDescent="0.25">
      <c r="A3489" s="35" t="s">
        <v>3592</v>
      </c>
      <c r="B3489" s="36">
        <v>102276</v>
      </c>
      <c r="C3489" s="30" t="s">
        <v>3600</v>
      </c>
      <c r="D3489" s="36" t="s">
        <v>189</v>
      </c>
      <c r="E3489" s="115">
        <v>12.07</v>
      </c>
    </row>
    <row r="3490" spans="1:5" x14ac:dyDescent="0.25">
      <c r="A3490" s="35" t="s">
        <v>3592</v>
      </c>
      <c r="B3490" s="36">
        <v>102306</v>
      </c>
      <c r="C3490" s="30" t="s">
        <v>3601</v>
      </c>
      <c r="D3490" s="36" t="s">
        <v>189</v>
      </c>
      <c r="E3490" s="115">
        <v>15.09</v>
      </c>
    </row>
    <row r="3491" spans="1:5" x14ac:dyDescent="0.25">
      <c r="A3491" s="35" t="s">
        <v>3592</v>
      </c>
      <c r="B3491" s="36">
        <v>102279</v>
      </c>
      <c r="C3491" s="30" t="s">
        <v>3602</v>
      </c>
      <c r="D3491" s="36" t="s">
        <v>189</v>
      </c>
      <c r="E3491" s="115">
        <v>7.6</v>
      </c>
    </row>
    <row r="3492" spans="1:5" x14ac:dyDescent="0.25">
      <c r="A3492" s="35" t="s">
        <v>3592</v>
      </c>
      <c r="B3492" s="36">
        <v>102282</v>
      </c>
      <c r="C3492" s="30" t="s">
        <v>3603</v>
      </c>
      <c r="D3492" s="36" t="s">
        <v>189</v>
      </c>
      <c r="E3492" s="115">
        <v>15.79</v>
      </c>
    </row>
    <row r="3493" spans="1:5" x14ac:dyDescent="0.25">
      <c r="A3493" s="35" t="s">
        <v>3592</v>
      </c>
      <c r="B3493" s="36">
        <v>102290</v>
      </c>
      <c r="C3493" s="30" t="s">
        <v>3604</v>
      </c>
      <c r="D3493" s="36" t="s">
        <v>189</v>
      </c>
      <c r="E3493" s="115">
        <v>9.94</v>
      </c>
    </row>
    <row r="3494" spans="1:5" x14ac:dyDescent="0.25">
      <c r="A3494" s="35" t="s">
        <v>3592</v>
      </c>
      <c r="B3494" s="36">
        <v>90100</v>
      </c>
      <c r="C3494" s="30" t="s">
        <v>3605</v>
      </c>
      <c r="D3494" s="36" t="s">
        <v>189</v>
      </c>
      <c r="E3494" s="115">
        <v>14.78</v>
      </c>
    </row>
    <row r="3495" spans="1:5" x14ac:dyDescent="0.25">
      <c r="A3495" s="35" t="s">
        <v>3592</v>
      </c>
      <c r="B3495" s="36">
        <v>102323</v>
      </c>
      <c r="C3495" s="30" t="s">
        <v>3606</v>
      </c>
      <c r="D3495" s="36" t="s">
        <v>189</v>
      </c>
      <c r="E3495" s="115">
        <v>18.48</v>
      </c>
    </row>
    <row r="3496" spans="1:5" x14ac:dyDescent="0.25">
      <c r="A3496" s="35" t="s">
        <v>3592</v>
      </c>
      <c r="B3496" s="36">
        <v>102327</v>
      </c>
      <c r="C3496" s="30" t="s">
        <v>3607</v>
      </c>
      <c r="D3496" s="36" t="s">
        <v>189</v>
      </c>
      <c r="E3496" s="115">
        <v>11.65</v>
      </c>
    </row>
    <row r="3497" spans="1:5" x14ac:dyDescent="0.25">
      <c r="A3497" s="35" t="s">
        <v>3592</v>
      </c>
      <c r="B3497" s="36">
        <v>102299</v>
      </c>
      <c r="C3497" s="30" t="s">
        <v>3608</v>
      </c>
      <c r="D3497" s="36" t="s">
        <v>189</v>
      </c>
      <c r="E3497" s="115">
        <v>19.34</v>
      </c>
    </row>
    <row r="3498" spans="1:5" x14ac:dyDescent="0.25">
      <c r="A3498" s="35" t="s">
        <v>3592</v>
      </c>
      <c r="B3498" s="36">
        <v>102303</v>
      </c>
      <c r="C3498" s="30" t="s">
        <v>3609</v>
      </c>
      <c r="D3498" s="36" t="s">
        <v>189</v>
      </c>
      <c r="E3498" s="115">
        <v>12.19</v>
      </c>
    </row>
    <row r="3499" spans="1:5" x14ac:dyDescent="0.25">
      <c r="A3499" s="35" t="s">
        <v>3592</v>
      </c>
      <c r="B3499" s="36">
        <v>90099</v>
      </c>
      <c r="C3499" s="30" t="s">
        <v>3610</v>
      </c>
      <c r="D3499" s="36" t="s">
        <v>189</v>
      </c>
      <c r="E3499" s="115">
        <v>17.25</v>
      </c>
    </row>
    <row r="3500" spans="1:5" x14ac:dyDescent="0.25">
      <c r="A3500" s="35" t="s">
        <v>3592</v>
      </c>
      <c r="B3500" s="36">
        <v>102322</v>
      </c>
      <c r="C3500" s="30" t="s">
        <v>3611</v>
      </c>
      <c r="D3500" s="36" t="s">
        <v>189</v>
      </c>
      <c r="E3500" s="115">
        <v>21.56</v>
      </c>
    </row>
    <row r="3501" spans="1:5" x14ac:dyDescent="0.25">
      <c r="A3501" s="35" t="s">
        <v>3592</v>
      </c>
      <c r="B3501" s="36">
        <v>102298</v>
      </c>
      <c r="C3501" s="30" t="s">
        <v>3612</v>
      </c>
      <c r="D3501" s="36" t="s">
        <v>189</v>
      </c>
      <c r="E3501" s="115">
        <v>22.57</v>
      </c>
    </row>
    <row r="3502" spans="1:5" x14ac:dyDescent="0.25">
      <c r="A3502" s="35" t="s">
        <v>3592</v>
      </c>
      <c r="B3502" s="36">
        <v>102302</v>
      </c>
      <c r="C3502" s="30" t="s">
        <v>3613</v>
      </c>
      <c r="D3502" s="36" t="s">
        <v>189</v>
      </c>
      <c r="E3502" s="115">
        <v>14.22</v>
      </c>
    </row>
    <row r="3503" spans="1:5" x14ac:dyDescent="0.25">
      <c r="A3503" s="35" t="s">
        <v>3592</v>
      </c>
      <c r="B3503" s="36">
        <v>102326</v>
      </c>
      <c r="C3503" s="30" t="s">
        <v>3614</v>
      </c>
      <c r="D3503" s="36" t="s">
        <v>189</v>
      </c>
      <c r="E3503" s="115">
        <v>13.59</v>
      </c>
    </row>
    <row r="3504" spans="1:5" x14ac:dyDescent="0.25">
      <c r="A3504" s="35" t="s">
        <v>3592</v>
      </c>
      <c r="B3504" s="36">
        <v>102314</v>
      </c>
      <c r="C3504" s="30" t="s">
        <v>3615</v>
      </c>
      <c r="D3504" s="36" t="s">
        <v>189</v>
      </c>
      <c r="E3504" s="115">
        <v>9.51</v>
      </c>
    </row>
    <row r="3505" spans="1:5" x14ac:dyDescent="0.25">
      <c r="A3505" s="35" t="s">
        <v>3592</v>
      </c>
      <c r="B3505" s="36">
        <v>102312</v>
      </c>
      <c r="C3505" s="30" t="s">
        <v>3616</v>
      </c>
      <c r="D3505" s="36" t="s">
        <v>189</v>
      </c>
      <c r="E3505" s="115">
        <v>12</v>
      </c>
    </row>
    <row r="3506" spans="1:5" x14ac:dyDescent="0.25">
      <c r="A3506" s="35" t="s">
        <v>3592</v>
      </c>
      <c r="B3506" s="36">
        <v>102288</v>
      </c>
      <c r="C3506" s="30" t="s">
        <v>3617</v>
      </c>
      <c r="D3506" s="36" t="s">
        <v>189</v>
      </c>
      <c r="E3506" s="115">
        <v>12.56</v>
      </c>
    </row>
    <row r="3507" spans="1:5" x14ac:dyDescent="0.25">
      <c r="A3507" s="35" t="s">
        <v>3592</v>
      </c>
      <c r="B3507" s="36">
        <v>90087</v>
      </c>
      <c r="C3507" s="30" t="s">
        <v>3618</v>
      </c>
      <c r="D3507" s="36" t="s">
        <v>189</v>
      </c>
      <c r="E3507" s="115">
        <v>9.59</v>
      </c>
    </row>
    <row r="3508" spans="1:5" x14ac:dyDescent="0.25">
      <c r="A3508" s="35" t="s">
        <v>3592</v>
      </c>
      <c r="B3508" s="36">
        <v>102308</v>
      </c>
      <c r="C3508" s="30" t="s">
        <v>3619</v>
      </c>
      <c r="D3508" s="36" t="s">
        <v>189</v>
      </c>
      <c r="E3508" s="115">
        <v>12.97</v>
      </c>
    </row>
    <row r="3509" spans="1:5" x14ac:dyDescent="0.25">
      <c r="A3509" s="35" t="s">
        <v>3592</v>
      </c>
      <c r="B3509" s="36">
        <v>90084</v>
      </c>
      <c r="C3509" s="30" t="s">
        <v>3620</v>
      </c>
      <c r="D3509" s="36" t="s">
        <v>189</v>
      </c>
      <c r="E3509" s="115">
        <v>10.37</v>
      </c>
    </row>
    <row r="3510" spans="1:5" x14ac:dyDescent="0.25">
      <c r="A3510" s="35" t="s">
        <v>3592</v>
      </c>
      <c r="B3510" s="36">
        <v>102284</v>
      </c>
      <c r="C3510" s="30" t="s">
        <v>3621</v>
      </c>
      <c r="D3510" s="36" t="s">
        <v>189</v>
      </c>
      <c r="E3510" s="115">
        <v>13.59</v>
      </c>
    </row>
    <row r="3511" spans="1:5" x14ac:dyDescent="0.25">
      <c r="A3511" s="35" t="s">
        <v>3592</v>
      </c>
      <c r="B3511" s="36">
        <v>102325</v>
      </c>
      <c r="C3511" s="30" t="s">
        <v>3622</v>
      </c>
      <c r="D3511" s="36" t="s">
        <v>189</v>
      </c>
      <c r="E3511" s="115">
        <v>16.72</v>
      </c>
    </row>
    <row r="3512" spans="1:5" x14ac:dyDescent="0.25">
      <c r="A3512" s="35" t="s">
        <v>3592</v>
      </c>
      <c r="B3512" s="36">
        <v>102329</v>
      </c>
      <c r="C3512" s="30" t="s">
        <v>3623</v>
      </c>
      <c r="D3512" s="36" t="s">
        <v>189</v>
      </c>
      <c r="E3512" s="115">
        <v>10.52</v>
      </c>
    </row>
    <row r="3513" spans="1:5" x14ac:dyDescent="0.25">
      <c r="A3513" s="35" t="s">
        <v>3592</v>
      </c>
      <c r="B3513" s="36">
        <v>102301</v>
      </c>
      <c r="C3513" s="30" t="s">
        <v>3624</v>
      </c>
      <c r="D3513" s="36" t="s">
        <v>189</v>
      </c>
      <c r="E3513" s="115">
        <v>17.5</v>
      </c>
    </row>
    <row r="3514" spans="1:5" x14ac:dyDescent="0.25">
      <c r="A3514" s="35" t="s">
        <v>3592</v>
      </c>
      <c r="B3514" s="36">
        <v>102305</v>
      </c>
      <c r="C3514" s="30" t="s">
        <v>3625</v>
      </c>
      <c r="D3514" s="36" t="s">
        <v>189</v>
      </c>
      <c r="E3514" s="115">
        <v>11.02</v>
      </c>
    </row>
    <row r="3515" spans="1:5" x14ac:dyDescent="0.25">
      <c r="A3515" s="35" t="s">
        <v>3592</v>
      </c>
      <c r="B3515" s="36">
        <v>90101</v>
      </c>
      <c r="C3515" s="30" t="s">
        <v>3626</v>
      </c>
      <c r="D3515" s="36" t="s">
        <v>189</v>
      </c>
      <c r="E3515" s="115">
        <v>14.6</v>
      </c>
    </row>
    <row r="3516" spans="1:5" x14ac:dyDescent="0.25">
      <c r="A3516" s="35" t="s">
        <v>3592</v>
      </c>
      <c r="B3516" s="36">
        <v>102324</v>
      </c>
      <c r="C3516" s="30" t="s">
        <v>3627</v>
      </c>
      <c r="D3516" s="36" t="s">
        <v>189</v>
      </c>
      <c r="E3516" s="115">
        <v>18.260000000000002</v>
      </c>
    </row>
    <row r="3517" spans="1:5" x14ac:dyDescent="0.25">
      <c r="A3517" s="35" t="s">
        <v>3592</v>
      </c>
      <c r="B3517" s="36">
        <v>102300</v>
      </c>
      <c r="C3517" s="30" t="s">
        <v>3628</v>
      </c>
      <c r="D3517" s="36" t="s">
        <v>189</v>
      </c>
      <c r="E3517" s="115">
        <v>19.11</v>
      </c>
    </row>
    <row r="3518" spans="1:5" x14ac:dyDescent="0.25">
      <c r="A3518" s="35" t="s">
        <v>3592</v>
      </c>
      <c r="B3518" s="36">
        <v>90102</v>
      </c>
      <c r="C3518" s="30" t="s">
        <v>3629</v>
      </c>
      <c r="D3518" s="36" t="s">
        <v>189</v>
      </c>
      <c r="E3518" s="115">
        <v>13.37</v>
      </c>
    </row>
    <row r="3519" spans="1:5" x14ac:dyDescent="0.25">
      <c r="A3519" s="35" t="s">
        <v>3592</v>
      </c>
      <c r="B3519" s="36">
        <v>102328</v>
      </c>
      <c r="C3519" s="30" t="s">
        <v>3630</v>
      </c>
      <c r="D3519" s="36" t="s">
        <v>189</v>
      </c>
      <c r="E3519" s="115">
        <v>11.51</v>
      </c>
    </row>
    <row r="3520" spans="1:5" x14ac:dyDescent="0.25">
      <c r="A3520" s="35" t="s">
        <v>3592</v>
      </c>
      <c r="B3520" s="36">
        <v>102304</v>
      </c>
      <c r="C3520" s="30" t="s">
        <v>3631</v>
      </c>
      <c r="D3520" s="36" t="s">
        <v>189</v>
      </c>
      <c r="E3520" s="115">
        <v>12.04</v>
      </c>
    </row>
    <row r="3521" spans="1:5" x14ac:dyDescent="0.25">
      <c r="A3521" s="35" t="s">
        <v>3592</v>
      </c>
      <c r="B3521" s="36">
        <v>102295</v>
      </c>
      <c r="C3521" s="30" t="s">
        <v>3632</v>
      </c>
      <c r="D3521" s="36" t="s">
        <v>189</v>
      </c>
      <c r="E3521" s="115">
        <v>8.23</v>
      </c>
    </row>
    <row r="3522" spans="1:5" x14ac:dyDescent="0.25">
      <c r="A3522" s="35" t="s">
        <v>3592</v>
      </c>
      <c r="B3522" s="36">
        <v>102281</v>
      </c>
      <c r="C3522" s="30" t="s">
        <v>3633</v>
      </c>
      <c r="D3522" s="36" t="s">
        <v>189</v>
      </c>
      <c r="E3522" s="115">
        <v>6.28</v>
      </c>
    </row>
    <row r="3523" spans="1:5" x14ac:dyDescent="0.25">
      <c r="A3523" s="35" t="s">
        <v>3592</v>
      </c>
      <c r="B3523" s="36">
        <v>102311</v>
      </c>
      <c r="C3523" s="30" t="s">
        <v>3634</v>
      </c>
      <c r="D3523" s="36" t="s">
        <v>189</v>
      </c>
      <c r="E3523" s="115">
        <v>12.48</v>
      </c>
    </row>
    <row r="3524" spans="1:5" x14ac:dyDescent="0.25">
      <c r="A3524" s="35" t="s">
        <v>3592</v>
      </c>
      <c r="B3524" s="36">
        <v>102319</v>
      </c>
      <c r="C3524" s="30" t="s">
        <v>3635</v>
      </c>
      <c r="D3524" s="36" t="s">
        <v>189</v>
      </c>
      <c r="E3524" s="115">
        <v>7.87</v>
      </c>
    </row>
    <row r="3525" spans="1:5" x14ac:dyDescent="0.25">
      <c r="A3525" s="35" t="s">
        <v>3592</v>
      </c>
      <c r="B3525" s="36">
        <v>102287</v>
      </c>
      <c r="C3525" s="30" t="s">
        <v>3636</v>
      </c>
      <c r="D3525" s="36" t="s">
        <v>189</v>
      </c>
      <c r="E3525" s="115">
        <v>13.06</v>
      </c>
    </row>
    <row r="3526" spans="1:5" x14ac:dyDescent="0.25">
      <c r="A3526" s="35" t="s">
        <v>3592</v>
      </c>
      <c r="B3526" s="36">
        <v>102316</v>
      </c>
      <c r="C3526" s="30" t="s">
        <v>3637</v>
      </c>
      <c r="D3526" s="36" t="s">
        <v>189</v>
      </c>
      <c r="E3526" s="115">
        <v>8.17</v>
      </c>
    </row>
    <row r="3527" spans="1:5" x14ac:dyDescent="0.25">
      <c r="A3527" s="35" t="s">
        <v>3592</v>
      </c>
      <c r="B3527" s="36">
        <v>102292</v>
      </c>
      <c r="C3527" s="30" t="s">
        <v>3638</v>
      </c>
      <c r="D3527" s="36" t="s">
        <v>189</v>
      </c>
      <c r="E3527" s="115">
        <v>8.5500000000000007</v>
      </c>
    </row>
    <row r="3528" spans="1:5" x14ac:dyDescent="0.25">
      <c r="A3528" s="35" t="s">
        <v>3592</v>
      </c>
      <c r="B3528" s="36">
        <v>90092</v>
      </c>
      <c r="C3528" s="30" t="s">
        <v>3639</v>
      </c>
      <c r="D3528" s="36" t="s">
        <v>189</v>
      </c>
      <c r="E3528" s="115">
        <v>6.54</v>
      </c>
    </row>
    <row r="3529" spans="1:5" x14ac:dyDescent="0.25">
      <c r="A3529" s="35" t="s">
        <v>3592</v>
      </c>
      <c r="B3529" s="36">
        <v>102278</v>
      </c>
      <c r="C3529" s="30" t="s">
        <v>3640</v>
      </c>
      <c r="D3529" s="36" t="s">
        <v>189</v>
      </c>
      <c r="E3529" s="115">
        <v>9.98</v>
      </c>
    </row>
    <row r="3530" spans="1:5" x14ac:dyDescent="0.25">
      <c r="A3530" s="35" t="s">
        <v>3592</v>
      </c>
      <c r="B3530" s="36">
        <v>90094</v>
      </c>
      <c r="C3530" s="30" t="s">
        <v>3641</v>
      </c>
      <c r="D3530" s="36" t="s">
        <v>189</v>
      </c>
      <c r="E3530" s="115">
        <v>6.18</v>
      </c>
    </row>
    <row r="3531" spans="1:5" x14ac:dyDescent="0.25">
      <c r="A3531" s="35" t="s">
        <v>3592</v>
      </c>
      <c r="B3531" s="36">
        <v>102309</v>
      </c>
      <c r="C3531" s="30" t="s">
        <v>3642</v>
      </c>
      <c r="D3531" s="36" t="s">
        <v>189</v>
      </c>
      <c r="E3531" s="115">
        <v>12.27</v>
      </c>
    </row>
    <row r="3532" spans="1:5" x14ac:dyDescent="0.25">
      <c r="A3532" s="35" t="s">
        <v>3592</v>
      </c>
      <c r="B3532" s="36">
        <v>102285</v>
      </c>
      <c r="C3532" s="30" t="s">
        <v>3643</v>
      </c>
      <c r="D3532" s="36" t="s">
        <v>189</v>
      </c>
      <c r="E3532" s="115">
        <v>12.85</v>
      </c>
    </row>
    <row r="3533" spans="1:5" x14ac:dyDescent="0.25">
      <c r="A3533" s="35" t="s">
        <v>3592</v>
      </c>
      <c r="B3533" s="36">
        <v>90095</v>
      </c>
      <c r="C3533" s="30" t="s">
        <v>3644</v>
      </c>
      <c r="D3533" s="36" t="s">
        <v>189</v>
      </c>
      <c r="E3533" s="115">
        <v>6.04</v>
      </c>
    </row>
    <row r="3534" spans="1:5" x14ac:dyDescent="0.25">
      <c r="A3534" s="35" t="s">
        <v>3592</v>
      </c>
      <c r="B3534" s="36">
        <v>102320</v>
      </c>
      <c r="C3534" s="30" t="s">
        <v>3645</v>
      </c>
      <c r="D3534" s="36" t="s">
        <v>189</v>
      </c>
      <c r="E3534" s="115">
        <v>7.55</v>
      </c>
    </row>
    <row r="3535" spans="1:5" x14ac:dyDescent="0.25">
      <c r="A3535" s="35" t="s">
        <v>3592</v>
      </c>
      <c r="B3535" s="36">
        <v>102296</v>
      </c>
      <c r="C3535" s="30" t="s">
        <v>3646</v>
      </c>
      <c r="D3535" s="36" t="s">
        <v>189</v>
      </c>
      <c r="E3535" s="115">
        <v>7.91</v>
      </c>
    </row>
    <row r="3536" spans="1:5" x14ac:dyDescent="0.25">
      <c r="A3536" s="35" t="s">
        <v>3592</v>
      </c>
      <c r="B3536" s="36">
        <v>90086</v>
      </c>
      <c r="C3536" s="30" t="s">
        <v>3647</v>
      </c>
      <c r="D3536" s="36" t="s">
        <v>189</v>
      </c>
      <c r="E3536" s="115">
        <v>9.81</v>
      </c>
    </row>
    <row r="3537" spans="1:5" x14ac:dyDescent="0.25">
      <c r="A3537" s="35" t="s">
        <v>3592</v>
      </c>
      <c r="B3537" s="36">
        <v>102277</v>
      </c>
      <c r="C3537" s="30" t="s">
        <v>3648</v>
      </c>
      <c r="D3537" s="36" t="s">
        <v>189</v>
      </c>
      <c r="E3537" s="115">
        <v>9.5299999999999994</v>
      </c>
    </row>
    <row r="3538" spans="1:5" x14ac:dyDescent="0.25">
      <c r="A3538" s="35" t="s">
        <v>3592</v>
      </c>
      <c r="B3538" s="36">
        <v>102286</v>
      </c>
      <c r="C3538" s="30" t="s">
        <v>3649</v>
      </c>
      <c r="D3538" s="36" t="s">
        <v>189</v>
      </c>
      <c r="E3538" s="115">
        <v>12.49</v>
      </c>
    </row>
    <row r="3539" spans="1:5" x14ac:dyDescent="0.25">
      <c r="A3539" s="35" t="s">
        <v>3592</v>
      </c>
      <c r="B3539" s="36">
        <v>90098</v>
      </c>
      <c r="C3539" s="30" t="s">
        <v>3650</v>
      </c>
      <c r="D3539" s="36" t="s">
        <v>189</v>
      </c>
      <c r="E3539" s="115">
        <v>5.92</v>
      </c>
    </row>
    <row r="3540" spans="1:5" x14ac:dyDescent="0.25">
      <c r="A3540" s="35" t="s">
        <v>3592</v>
      </c>
      <c r="B3540" s="36">
        <v>102313</v>
      </c>
      <c r="C3540" s="30" t="s">
        <v>3651</v>
      </c>
      <c r="D3540" s="36" t="s">
        <v>189</v>
      </c>
      <c r="E3540" s="115">
        <v>11.76</v>
      </c>
    </row>
    <row r="3541" spans="1:5" x14ac:dyDescent="0.25">
      <c r="A3541" s="35" t="s">
        <v>3592</v>
      </c>
      <c r="B3541" s="36">
        <v>102321</v>
      </c>
      <c r="C3541" s="30" t="s">
        <v>3652</v>
      </c>
      <c r="D3541" s="36" t="s">
        <v>189</v>
      </c>
      <c r="E3541" s="115">
        <v>7.4</v>
      </c>
    </row>
    <row r="3542" spans="1:5" x14ac:dyDescent="0.25">
      <c r="A3542" s="35" t="s">
        <v>3592</v>
      </c>
      <c r="B3542" s="36">
        <v>102289</v>
      </c>
      <c r="C3542" s="30" t="s">
        <v>3653</v>
      </c>
      <c r="D3542" s="36" t="s">
        <v>189</v>
      </c>
      <c r="E3542" s="115">
        <v>12.31</v>
      </c>
    </row>
    <row r="3543" spans="1:5" x14ac:dyDescent="0.25">
      <c r="A3543" s="35" t="s">
        <v>3592</v>
      </c>
      <c r="B3543" s="36">
        <v>102297</v>
      </c>
      <c r="C3543" s="30" t="s">
        <v>3654</v>
      </c>
      <c r="D3543" s="36" t="s">
        <v>189</v>
      </c>
      <c r="E3543" s="115">
        <v>7.75</v>
      </c>
    </row>
    <row r="3544" spans="1:5" x14ac:dyDescent="0.25">
      <c r="A3544" s="35" t="s">
        <v>3592</v>
      </c>
      <c r="B3544" s="36">
        <v>102280</v>
      </c>
      <c r="C3544" s="30" t="s">
        <v>3655</v>
      </c>
      <c r="D3544" s="36" t="s">
        <v>189</v>
      </c>
      <c r="E3544" s="115">
        <v>6</v>
      </c>
    </row>
    <row r="3545" spans="1:5" x14ac:dyDescent="0.25">
      <c r="A3545" s="35" t="s">
        <v>3592</v>
      </c>
      <c r="B3545" s="36">
        <v>102294</v>
      </c>
      <c r="C3545" s="30" t="s">
        <v>3656</v>
      </c>
      <c r="D3545" s="36" t="s">
        <v>189</v>
      </c>
      <c r="E3545" s="115">
        <v>7.86</v>
      </c>
    </row>
    <row r="3546" spans="1:5" x14ac:dyDescent="0.25">
      <c r="A3546" s="35" t="s">
        <v>3592</v>
      </c>
      <c r="B3546" s="36">
        <v>90090</v>
      </c>
      <c r="C3546" s="30" t="s">
        <v>3657</v>
      </c>
      <c r="D3546" s="36" t="s">
        <v>189</v>
      </c>
      <c r="E3546" s="115">
        <v>9.41</v>
      </c>
    </row>
    <row r="3547" spans="1:5" x14ac:dyDescent="0.25">
      <c r="A3547" s="35" t="s">
        <v>3592</v>
      </c>
      <c r="B3547" s="36">
        <v>102317</v>
      </c>
      <c r="C3547" s="30" t="s">
        <v>3658</v>
      </c>
      <c r="D3547" s="36" t="s">
        <v>189</v>
      </c>
      <c r="E3547" s="115">
        <v>7.72</v>
      </c>
    </row>
    <row r="3548" spans="1:5" x14ac:dyDescent="0.25">
      <c r="A3548" s="35" t="s">
        <v>3592</v>
      </c>
      <c r="B3548" s="36">
        <v>102293</v>
      </c>
      <c r="C3548" s="30" t="s">
        <v>3659</v>
      </c>
      <c r="D3548" s="36" t="s">
        <v>189</v>
      </c>
      <c r="E3548" s="115">
        <v>8.09</v>
      </c>
    </row>
    <row r="3549" spans="1:5" x14ac:dyDescent="0.25">
      <c r="A3549" s="35" t="s">
        <v>3592</v>
      </c>
      <c r="B3549" s="36">
        <v>102310</v>
      </c>
      <c r="C3549" s="30" t="s">
        <v>3660</v>
      </c>
      <c r="D3549" s="36" t="s">
        <v>189</v>
      </c>
      <c r="E3549" s="115">
        <v>11.93</v>
      </c>
    </row>
    <row r="3550" spans="1:5" x14ac:dyDescent="0.25">
      <c r="A3550" s="35" t="s">
        <v>3592</v>
      </c>
      <c r="B3550" s="36">
        <v>102318</v>
      </c>
      <c r="C3550" s="30" t="s">
        <v>3661</v>
      </c>
      <c r="D3550" s="36" t="s">
        <v>189</v>
      </c>
      <c r="E3550" s="115">
        <v>7.51</v>
      </c>
    </row>
    <row r="3551" spans="1:5" x14ac:dyDescent="0.25">
      <c r="A3551" s="35" t="s">
        <v>3592</v>
      </c>
      <c r="B3551" s="36">
        <v>90106</v>
      </c>
      <c r="C3551" s="30" t="s">
        <v>3662</v>
      </c>
      <c r="D3551" s="36" t="s">
        <v>189</v>
      </c>
      <c r="E3551" s="115">
        <v>9.31</v>
      </c>
    </row>
    <row r="3552" spans="1:5" x14ac:dyDescent="0.25">
      <c r="A3552" s="35" t="s">
        <v>3592</v>
      </c>
      <c r="B3552" s="36">
        <v>90105</v>
      </c>
      <c r="C3552" s="30" t="s">
        <v>3663</v>
      </c>
      <c r="D3552" s="36" t="s">
        <v>189</v>
      </c>
      <c r="E3552" s="115">
        <v>10.27</v>
      </c>
    </row>
    <row r="3553" spans="1:5" x14ac:dyDescent="0.25">
      <c r="A3553" s="35" t="s">
        <v>3592</v>
      </c>
      <c r="B3553" s="36">
        <v>90108</v>
      </c>
      <c r="C3553" s="30" t="s">
        <v>3664</v>
      </c>
      <c r="D3553" s="36" t="s">
        <v>189</v>
      </c>
      <c r="E3553" s="115">
        <v>8.42</v>
      </c>
    </row>
    <row r="3554" spans="1:5" x14ac:dyDescent="0.25">
      <c r="A3554" s="35" t="s">
        <v>3592</v>
      </c>
      <c r="B3554" s="36">
        <v>90107</v>
      </c>
      <c r="C3554" s="30" t="s">
        <v>3665</v>
      </c>
      <c r="D3554" s="36" t="s">
        <v>189</v>
      </c>
      <c r="E3554" s="115">
        <v>9.19</v>
      </c>
    </row>
    <row r="3555" spans="1:5" x14ac:dyDescent="0.25">
      <c r="A3555" s="35" t="s">
        <v>3666</v>
      </c>
      <c r="B3555" s="36">
        <v>102354</v>
      </c>
      <c r="C3555" s="30" t="s">
        <v>3667</v>
      </c>
      <c r="D3555" s="36" t="s">
        <v>189</v>
      </c>
      <c r="E3555" s="115">
        <v>184.58</v>
      </c>
    </row>
    <row r="3556" spans="1:5" x14ac:dyDescent="0.25">
      <c r="A3556" s="35" t="s">
        <v>3666</v>
      </c>
      <c r="B3556" s="36">
        <v>102355</v>
      </c>
      <c r="C3556" s="30" t="s">
        <v>3668</v>
      </c>
      <c r="D3556" s="36" t="s">
        <v>189</v>
      </c>
      <c r="E3556" s="115">
        <v>220.04</v>
      </c>
    </row>
    <row r="3557" spans="1:5" x14ac:dyDescent="0.25">
      <c r="A3557" s="35" t="s">
        <v>3666</v>
      </c>
      <c r="B3557" s="36">
        <v>102356</v>
      </c>
      <c r="C3557" s="30" t="s">
        <v>3669</v>
      </c>
      <c r="D3557" s="36" t="s">
        <v>189</v>
      </c>
      <c r="E3557" s="115">
        <v>0</v>
      </c>
    </row>
    <row r="3558" spans="1:5" x14ac:dyDescent="0.25">
      <c r="A3558" s="35" t="s">
        <v>3666</v>
      </c>
      <c r="B3558" s="36">
        <v>102357</v>
      </c>
      <c r="C3558" s="30" t="s">
        <v>3670</v>
      </c>
      <c r="D3558" s="36" t="s">
        <v>189</v>
      </c>
      <c r="E3558" s="115">
        <v>0</v>
      </c>
    </row>
    <row r="3559" spans="1:5" x14ac:dyDescent="0.25">
      <c r="A3559" s="35" t="s">
        <v>3666</v>
      </c>
      <c r="B3559" s="36">
        <v>102358</v>
      </c>
      <c r="C3559" s="30" t="s">
        <v>3671</v>
      </c>
      <c r="D3559" s="36" t="s">
        <v>189</v>
      </c>
      <c r="E3559" s="115">
        <v>0</v>
      </c>
    </row>
    <row r="3560" spans="1:5" x14ac:dyDescent="0.25">
      <c r="A3560" s="35" t="s">
        <v>3666</v>
      </c>
      <c r="B3560" s="36">
        <v>102359</v>
      </c>
      <c r="C3560" s="30" t="s">
        <v>3672</v>
      </c>
      <c r="D3560" s="36" t="s">
        <v>189</v>
      </c>
      <c r="E3560" s="115">
        <v>0</v>
      </c>
    </row>
    <row r="3561" spans="1:5" x14ac:dyDescent="0.25">
      <c r="A3561" s="35" t="s">
        <v>3666</v>
      </c>
      <c r="B3561" s="36">
        <v>102348</v>
      </c>
      <c r="C3561" s="30" t="s">
        <v>3673</v>
      </c>
      <c r="D3561" s="36" t="s">
        <v>189</v>
      </c>
      <c r="E3561" s="115">
        <v>0</v>
      </c>
    </row>
    <row r="3562" spans="1:5" x14ac:dyDescent="0.25">
      <c r="A3562" s="35" t="s">
        <v>3666</v>
      </c>
      <c r="B3562" s="36">
        <v>102346</v>
      </c>
      <c r="C3562" s="30" t="s">
        <v>3674</v>
      </c>
      <c r="D3562" s="36" t="s">
        <v>189</v>
      </c>
      <c r="E3562" s="115">
        <v>0</v>
      </c>
    </row>
    <row r="3563" spans="1:5" x14ac:dyDescent="0.25">
      <c r="A3563" s="35" t="s">
        <v>3666</v>
      </c>
      <c r="B3563" s="36">
        <v>102347</v>
      </c>
      <c r="C3563" s="30" t="s">
        <v>3675</v>
      </c>
      <c r="D3563" s="36" t="s">
        <v>189</v>
      </c>
      <c r="E3563" s="115">
        <v>0</v>
      </c>
    </row>
    <row r="3564" spans="1:5" x14ac:dyDescent="0.25">
      <c r="A3564" s="35" t="s">
        <v>3666</v>
      </c>
      <c r="B3564" s="36">
        <v>102350</v>
      </c>
      <c r="C3564" s="30" t="s">
        <v>3676</v>
      </c>
      <c r="D3564" s="36" t="s">
        <v>189</v>
      </c>
      <c r="E3564" s="115">
        <v>0</v>
      </c>
    </row>
    <row r="3565" spans="1:5" x14ac:dyDescent="0.25">
      <c r="A3565" s="35" t="s">
        <v>3666</v>
      </c>
      <c r="B3565" s="36">
        <v>102351</v>
      </c>
      <c r="C3565" s="30" t="s">
        <v>3677</v>
      </c>
      <c r="D3565" s="36" t="s">
        <v>189</v>
      </c>
      <c r="E3565" s="115">
        <v>0</v>
      </c>
    </row>
    <row r="3566" spans="1:5" x14ac:dyDescent="0.25">
      <c r="A3566" s="35" t="s">
        <v>3666</v>
      </c>
      <c r="B3566" s="36">
        <v>102352</v>
      </c>
      <c r="C3566" s="30" t="s">
        <v>3678</v>
      </c>
      <c r="D3566" s="36" t="s">
        <v>189</v>
      </c>
      <c r="E3566" s="115">
        <v>0</v>
      </c>
    </row>
    <row r="3567" spans="1:5" x14ac:dyDescent="0.25">
      <c r="A3567" s="35" t="s">
        <v>3666</v>
      </c>
      <c r="B3567" s="36">
        <v>102353</v>
      </c>
      <c r="C3567" s="30" t="s">
        <v>3679</v>
      </c>
      <c r="D3567" s="36" t="s">
        <v>189</v>
      </c>
      <c r="E3567" s="115">
        <v>0</v>
      </c>
    </row>
    <row r="3568" spans="1:5" x14ac:dyDescent="0.25">
      <c r="A3568" s="35" t="s">
        <v>3666</v>
      </c>
      <c r="B3568" s="36">
        <v>102349</v>
      </c>
      <c r="C3568" s="30" t="s">
        <v>3680</v>
      </c>
      <c r="D3568" s="36" t="s">
        <v>189</v>
      </c>
      <c r="E3568" s="115">
        <v>0</v>
      </c>
    </row>
    <row r="3569" spans="1:5" x14ac:dyDescent="0.25">
      <c r="A3569" s="35" t="s">
        <v>3666</v>
      </c>
      <c r="B3569" s="36">
        <v>102360</v>
      </c>
      <c r="C3569" s="30" t="s">
        <v>3681</v>
      </c>
      <c r="D3569" s="36" t="s">
        <v>189</v>
      </c>
      <c r="E3569" s="115">
        <v>27.04</v>
      </c>
    </row>
    <row r="3570" spans="1:5" x14ac:dyDescent="0.25">
      <c r="A3570" s="35" t="s">
        <v>3666</v>
      </c>
      <c r="B3570" s="36">
        <v>102361</v>
      </c>
      <c r="C3570" s="30" t="s">
        <v>3682</v>
      </c>
      <c r="D3570" s="36" t="s">
        <v>189</v>
      </c>
      <c r="E3570" s="115">
        <v>40.700000000000003</v>
      </c>
    </row>
    <row r="3571" spans="1:5" x14ac:dyDescent="0.25">
      <c r="A3571" s="35" t="s">
        <v>3683</v>
      </c>
      <c r="B3571" s="36">
        <v>101595</v>
      </c>
      <c r="C3571" s="30" t="s">
        <v>3684</v>
      </c>
      <c r="D3571" s="36" t="s">
        <v>97</v>
      </c>
      <c r="E3571" s="115">
        <v>0</v>
      </c>
    </row>
    <row r="3572" spans="1:5" x14ac:dyDescent="0.25">
      <c r="A3572" s="35" t="s">
        <v>3683</v>
      </c>
      <c r="B3572" s="36">
        <v>101601</v>
      </c>
      <c r="C3572" s="30" t="s">
        <v>3685</v>
      </c>
      <c r="D3572" s="36" t="s">
        <v>97</v>
      </c>
      <c r="E3572" s="115">
        <v>27.63</v>
      </c>
    </row>
    <row r="3573" spans="1:5" x14ac:dyDescent="0.25">
      <c r="A3573" s="35" t="s">
        <v>3683</v>
      </c>
      <c r="B3573" s="36">
        <v>101594</v>
      </c>
      <c r="C3573" s="30" t="s">
        <v>3686</v>
      </c>
      <c r="D3573" s="36" t="s">
        <v>97</v>
      </c>
      <c r="E3573" s="115">
        <v>0</v>
      </c>
    </row>
    <row r="3574" spans="1:5" x14ac:dyDescent="0.25">
      <c r="A3574" s="35" t="s">
        <v>3683</v>
      </c>
      <c r="B3574" s="36">
        <v>101600</v>
      </c>
      <c r="C3574" s="30" t="s">
        <v>3687</v>
      </c>
      <c r="D3574" s="36" t="s">
        <v>97</v>
      </c>
      <c r="E3574" s="115">
        <v>19.48</v>
      </c>
    </row>
    <row r="3575" spans="1:5" x14ac:dyDescent="0.25">
      <c r="A3575" s="35" t="s">
        <v>3683</v>
      </c>
      <c r="B3575" s="36">
        <v>101597</v>
      </c>
      <c r="C3575" s="30" t="s">
        <v>3688</v>
      </c>
      <c r="D3575" s="36" t="s">
        <v>97</v>
      </c>
      <c r="E3575" s="115">
        <v>0</v>
      </c>
    </row>
    <row r="3576" spans="1:5" x14ac:dyDescent="0.25">
      <c r="A3576" s="35" t="s">
        <v>3683</v>
      </c>
      <c r="B3576" s="36">
        <v>101603</v>
      </c>
      <c r="C3576" s="30" t="s">
        <v>3689</v>
      </c>
      <c r="D3576" s="36" t="s">
        <v>97</v>
      </c>
      <c r="E3576" s="115">
        <v>23.05</v>
      </c>
    </row>
    <row r="3577" spans="1:5" x14ac:dyDescent="0.25">
      <c r="A3577" s="35" t="s">
        <v>3683</v>
      </c>
      <c r="B3577" s="36">
        <v>101596</v>
      </c>
      <c r="C3577" s="30" t="s">
        <v>3690</v>
      </c>
      <c r="D3577" s="36" t="s">
        <v>97</v>
      </c>
      <c r="E3577" s="115">
        <v>0</v>
      </c>
    </row>
    <row r="3578" spans="1:5" x14ac:dyDescent="0.25">
      <c r="A3578" s="35" t="s">
        <v>3683</v>
      </c>
      <c r="B3578" s="36">
        <v>101602</v>
      </c>
      <c r="C3578" s="30" t="s">
        <v>3691</v>
      </c>
      <c r="D3578" s="36" t="s">
        <v>97</v>
      </c>
      <c r="E3578" s="115">
        <v>14.91</v>
      </c>
    </row>
    <row r="3579" spans="1:5" x14ac:dyDescent="0.25">
      <c r="A3579" s="35" t="s">
        <v>3683</v>
      </c>
      <c r="B3579" s="36">
        <v>101599</v>
      </c>
      <c r="C3579" s="30" t="s">
        <v>3692</v>
      </c>
      <c r="D3579" s="36" t="s">
        <v>97</v>
      </c>
      <c r="E3579" s="115">
        <v>0</v>
      </c>
    </row>
    <row r="3580" spans="1:5" x14ac:dyDescent="0.25">
      <c r="A3580" s="35" t="s">
        <v>3683</v>
      </c>
      <c r="B3580" s="36">
        <v>101605</v>
      </c>
      <c r="C3580" s="30" t="s">
        <v>3693</v>
      </c>
      <c r="D3580" s="36" t="s">
        <v>97</v>
      </c>
      <c r="E3580" s="115">
        <v>18.510000000000002</v>
      </c>
    </row>
    <row r="3581" spans="1:5" x14ac:dyDescent="0.25">
      <c r="A3581" s="35" t="s">
        <v>3683</v>
      </c>
      <c r="B3581" s="36">
        <v>101598</v>
      </c>
      <c r="C3581" s="30" t="s">
        <v>3694</v>
      </c>
      <c r="D3581" s="36" t="s">
        <v>97</v>
      </c>
      <c r="E3581" s="115">
        <v>0</v>
      </c>
    </row>
    <row r="3582" spans="1:5" x14ac:dyDescent="0.25">
      <c r="A3582" s="35" t="s">
        <v>3683</v>
      </c>
      <c r="B3582" s="36">
        <v>101604</v>
      </c>
      <c r="C3582" s="30" t="s">
        <v>3695</v>
      </c>
      <c r="D3582" s="36" t="s">
        <v>97</v>
      </c>
      <c r="E3582" s="115">
        <v>10.38</v>
      </c>
    </row>
    <row r="3583" spans="1:5" x14ac:dyDescent="0.25">
      <c r="A3583" s="35" t="s">
        <v>3683</v>
      </c>
      <c r="B3583" s="36">
        <v>101588</v>
      </c>
      <c r="C3583" s="30" t="s">
        <v>3696</v>
      </c>
      <c r="D3583" s="36" t="s">
        <v>97</v>
      </c>
      <c r="E3583" s="115">
        <v>127.14</v>
      </c>
    </row>
    <row r="3584" spans="1:5" x14ac:dyDescent="0.25">
      <c r="A3584" s="35" t="s">
        <v>3683</v>
      </c>
      <c r="B3584" s="36">
        <v>101591</v>
      </c>
      <c r="C3584" s="30" t="s">
        <v>3697</v>
      </c>
      <c r="D3584" s="36" t="s">
        <v>97</v>
      </c>
      <c r="E3584" s="115">
        <v>149.63999999999999</v>
      </c>
    </row>
    <row r="3585" spans="1:5" x14ac:dyDescent="0.25">
      <c r="A3585" s="35" t="s">
        <v>3683</v>
      </c>
      <c r="B3585" s="36">
        <v>101590</v>
      </c>
      <c r="C3585" s="30" t="s">
        <v>3698</v>
      </c>
      <c r="D3585" s="36" t="s">
        <v>97</v>
      </c>
      <c r="E3585" s="115">
        <v>99.53</v>
      </c>
    </row>
    <row r="3586" spans="1:5" x14ac:dyDescent="0.25">
      <c r="A3586" s="35" t="s">
        <v>3683</v>
      </c>
      <c r="B3586" s="36">
        <v>101593</v>
      </c>
      <c r="C3586" s="30" t="s">
        <v>3699</v>
      </c>
      <c r="D3586" s="36" t="s">
        <v>97</v>
      </c>
      <c r="E3586" s="115">
        <v>125.33</v>
      </c>
    </row>
    <row r="3587" spans="1:5" x14ac:dyDescent="0.25">
      <c r="A3587" s="35" t="s">
        <v>3683</v>
      </c>
      <c r="B3587" s="36">
        <v>101592</v>
      </c>
      <c r="C3587" s="30" t="s">
        <v>3700</v>
      </c>
      <c r="D3587" s="36" t="s">
        <v>97</v>
      </c>
      <c r="E3587" s="115">
        <v>74.930000000000007</v>
      </c>
    </row>
    <row r="3588" spans="1:5" x14ac:dyDescent="0.25">
      <c r="A3588" s="35" t="s">
        <v>3683</v>
      </c>
      <c r="B3588" s="36">
        <v>101583</v>
      </c>
      <c r="C3588" s="30" t="s">
        <v>3701</v>
      </c>
      <c r="D3588" s="36" t="s">
        <v>97</v>
      </c>
      <c r="E3588" s="115">
        <v>123.35</v>
      </c>
    </row>
    <row r="3589" spans="1:5" x14ac:dyDescent="0.25">
      <c r="A3589" s="35" t="s">
        <v>3683</v>
      </c>
      <c r="B3589" s="36">
        <v>101582</v>
      </c>
      <c r="C3589" s="30" t="s">
        <v>3702</v>
      </c>
      <c r="D3589" s="36" t="s">
        <v>97</v>
      </c>
      <c r="E3589" s="115">
        <v>101.6</v>
      </c>
    </row>
    <row r="3590" spans="1:5" x14ac:dyDescent="0.25">
      <c r="A3590" s="35" t="s">
        <v>3683</v>
      </c>
      <c r="B3590" s="36">
        <v>101585</v>
      </c>
      <c r="C3590" s="30" t="s">
        <v>3703</v>
      </c>
      <c r="D3590" s="36" t="s">
        <v>97</v>
      </c>
      <c r="E3590" s="115">
        <v>106.4</v>
      </c>
    </row>
    <row r="3591" spans="1:5" x14ac:dyDescent="0.25">
      <c r="A3591" s="35" t="s">
        <v>3683</v>
      </c>
      <c r="B3591" s="36">
        <v>101584</v>
      </c>
      <c r="C3591" s="30" t="s">
        <v>3704</v>
      </c>
      <c r="D3591" s="36" t="s">
        <v>97</v>
      </c>
      <c r="E3591" s="115">
        <v>84.64</v>
      </c>
    </row>
    <row r="3592" spans="1:5" x14ac:dyDescent="0.25">
      <c r="A3592" s="35" t="s">
        <v>3683</v>
      </c>
      <c r="B3592" s="36">
        <v>101587</v>
      </c>
      <c r="C3592" s="30" t="s">
        <v>3705</v>
      </c>
      <c r="D3592" s="36" t="s">
        <v>97</v>
      </c>
      <c r="E3592" s="115">
        <v>96.39</v>
      </c>
    </row>
    <row r="3593" spans="1:5" x14ac:dyDescent="0.25">
      <c r="A3593" s="35" t="s">
        <v>3683</v>
      </c>
      <c r="B3593" s="36">
        <v>101586</v>
      </c>
      <c r="C3593" s="30" t="s">
        <v>3706</v>
      </c>
      <c r="D3593" s="36" t="s">
        <v>97</v>
      </c>
      <c r="E3593" s="115">
        <v>74.36</v>
      </c>
    </row>
    <row r="3594" spans="1:5" x14ac:dyDescent="0.25">
      <c r="A3594" s="35" t="s">
        <v>3683</v>
      </c>
      <c r="B3594" s="36">
        <v>101577</v>
      </c>
      <c r="C3594" s="30" t="s">
        <v>3707</v>
      </c>
      <c r="D3594" s="36" t="s">
        <v>97</v>
      </c>
      <c r="E3594" s="115">
        <v>75.959999999999994</v>
      </c>
    </row>
    <row r="3595" spans="1:5" x14ac:dyDescent="0.25">
      <c r="A3595" s="35" t="s">
        <v>3683</v>
      </c>
      <c r="B3595" s="36">
        <v>101576</v>
      </c>
      <c r="C3595" s="30" t="s">
        <v>3708</v>
      </c>
      <c r="D3595" s="36" t="s">
        <v>97</v>
      </c>
      <c r="E3595" s="115">
        <v>61.92</v>
      </c>
    </row>
    <row r="3596" spans="1:5" x14ac:dyDescent="0.25">
      <c r="A3596" s="35" t="s">
        <v>3683</v>
      </c>
      <c r="B3596" s="36">
        <v>101579</v>
      </c>
      <c r="C3596" s="30" t="s">
        <v>3709</v>
      </c>
      <c r="D3596" s="36" t="s">
        <v>97</v>
      </c>
      <c r="E3596" s="115">
        <v>65.94</v>
      </c>
    </row>
    <row r="3597" spans="1:5" x14ac:dyDescent="0.25">
      <c r="A3597" s="35" t="s">
        <v>3683</v>
      </c>
      <c r="B3597" s="36">
        <v>101578</v>
      </c>
      <c r="C3597" s="30" t="s">
        <v>3710</v>
      </c>
      <c r="D3597" s="36" t="s">
        <v>97</v>
      </c>
      <c r="E3597" s="115">
        <v>51.89</v>
      </c>
    </row>
    <row r="3598" spans="1:5" x14ac:dyDescent="0.25">
      <c r="A3598" s="35" t="s">
        <v>3683</v>
      </c>
      <c r="B3598" s="36">
        <v>101581</v>
      </c>
      <c r="C3598" s="30" t="s">
        <v>3711</v>
      </c>
      <c r="D3598" s="36" t="s">
        <v>97</v>
      </c>
      <c r="E3598" s="115">
        <v>61.04</v>
      </c>
    </row>
    <row r="3599" spans="1:5" x14ac:dyDescent="0.25">
      <c r="A3599" s="35" t="s">
        <v>3683</v>
      </c>
      <c r="B3599" s="36">
        <v>101580</v>
      </c>
      <c r="C3599" s="30" t="s">
        <v>3712</v>
      </c>
      <c r="D3599" s="36" t="s">
        <v>97</v>
      </c>
      <c r="E3599" s="115">
        <v>46.71</v>
      </c>
    </row>
    <row r="3600" spans="1:5" x14ac:dyDescent="0.25">
      <c r="A3600" s="35" t="s">
        <v>3683</v>
      </c>
      <c r="B3600" s="36">
        <v>101606</v>
      </c>
      <c r="C3600" s="30" t="s">
        <v>3713</v>
      </c>
      <c r="D3600" s="36" t="s">
        <v>97</v>
      </c>
      <c r="E3600" s="115">
        <v>0</v>
      </c>
    </row>
    <row r="3601" spans="1:5" x14ac:dyDescent="0.25">
      <c r="A3601" s="35" t="s">
        <v>3683</v>
      </c>
      <c r="B3601" s="36">
        <v>101607</v>
      </c>
      <c r="C3601" s="30" t="s">
        <v>3714</v>
      </c>
      <c r="D3601" s="36" t="s">
        <v>97</v>
      </c>
      <c r="E3601" s="115">
        <v>0</v>
      </c>
    </row>
    <row r="3602" spans="1:5" x14ac:dyDescent="0.25">
      <c r="A3602" s="35" t="s">
        <v>3683</v>
      </c>
      <c r="B3602" s="36">
        <v>101608</v>
      </c>
      <c r="C3602" s="30" t="s">
        <v>3715</v>
      </c>
      <c r="D3602" s="36" t="s">
        <v>97</v>
      </c>
      <c r="E3602" s="115">
        <v>0</v>
      </c>
    </row>
    <row r="3603" spans="1:5" x14ac:dyDescent="0.25">
      <c r="A3603" s="35" t="s">
        <v>3683</v>
      </c>
      <c r="B3603" s="36">
        <v>101571</v>
      </c>
      <c r="C3603" s="30" t="s">
        <v>3716</v>
      </c>
      <c r="D3603" s="36" t="s">
        <v>97</v>
      </c>
      <c r="E3603" s="115">
        <v>44.47</v>
      </c>
    </row>
    <row r="3604" spans="1:5" x14ac:dyDescent="0.25">
      <c r="A3604" s="35" t="s">
        <v>3683</v>
      </c>
      <c r="B3604" s="36">
        <v>101570</v>
      </c>
      <c r="C3604" s="30" t="s">
        <v>3717</v>
      </c>
      <c r="D3604" s="36" t="s">
        <v>97</v>
      </c>
      <c r="E3604" s="115">
        <v>33.81</v>
      </c>
    </row>
    <row r="3605" spans="1:5" x14ac:dyDescent="0.25">
      <c r="A3605" s="35" t="s">
        <v>3683</v>
      </c>
      <c r="B3605" s="36">
        <v>101573</v>
      </c>
      <c r="C3605" s="30" t="s">
        <v>3718</v>
      </c>
      <c r="D3605" s="36" t="s">
        <v>97</v>
      </c>
      <c r="E3605" s="115">
        <v>37.799999999999997</v>
      </c>
    </row>
    <row r="3606" spans="1:5" x14ac:dyDescent="0.25">
      <c r="A3606" s="35" t="s">
        <v>3683</v>
      </c>
      <c r="B3606" s="36">
        <v>101572</v>
      </c>
      <c r="C3606" s="30" t="s">
        <v>3719</v>
      </c>
      <c r="D3606" s="36" t="s">
        <v>97</v>
      </c>
      <c r="E3606" s="115">
        <v>27.14</v>
      </c>
    </row>
    <row r="3607" spans="1:5" x14ac:dyDescent="0.25">
      <c r="A3607" s="35" t="s">
        <v>3683</v>
      </c>
      <c r="B3607" s="36">
        <v>101575</v>
      </c>
      <c r="C3607" s="30" t="s">
        <v>3720</v>
      </c>
      <c r="D3607" s="36" t="s">
        <v>97</v>
      </c>
      <c r="E3607" s="115">
        <v>32.520000000000003</v>
      </c>
    </row>
    <row r="3608" spans="1:5" x14ac:dyDescent="0.25">
      <c r="A3608" s="35" t="s">
        <v>3683</v>
      </c>
      <c r="B3608" s="36">
        <v>101574</v>
      </c>
      <c r="C3608" s="30" t="s">
        <v>3721</v>
      </c>
      <c r="D3608" s="36" t="s">
        <v>97</v>
      </c>
      <c r="E3608" s="115">
        <v>21.58</v>
      </c>
    </row>
    <row r="3609" spans="1:5" x14ac:dyDescent="0.25">
      <c r="A3609" s="35" t="s">
        <v>3683</v>
      </c>
      <c r="B3609" s="36">
        <v>101589</v>
      </c>
      <c r="C3609" s="30" t="s">
        <v>3722</v>
      </c>
      <c r="D3609" s="36" t="s">
        <v>97</v>
      </c>
      <c r="E3609" s="115">
        <v>177.25</v>
      </c>
    </row>
    <row r="3610" spans="1:5" x14ac:dyDescent="0.25">
      <c r="A3610" s="35" t="s">
        <v>3683</v>
      </c>
      <c r="B3610" s="36">
        <v>106673</v>
      </c>
      <c r="C3610" s="30" t="s">
        <v>3723</v>
      </c>
      <c r="D3610" s="36" t="s">
        <v>97</v>
      </c>
      <c r="E3610" s="115">
        <v>8.4499999999999993</v>
      </c>
    </row>
    <row r="3611" spans="1:5" x14ac:dyDescent="0.25">
      <c r="A3611" s="35" t="s">
        <v>3683</v>
      </c>
      <c r="B3611" s="36">
        <v>101617</v>
      </c>
      <c r="C3611" s="30" t="s">
        <v>3724</v>
      </c>
      <c r="D3611" s="36" t="s">
        <v>97</v>
      </c>
      <c r="E3611" s="115">
        <v>4.88</v>
      </c>
    </row>
    <row r="3612" spans="1:5" x14ac:dyDescent="0.25">
      <c r="A3612" s="35" t="s">
        <v>3683</v>
      </c>
      <c r="B3612" s="36">
        <v>101620</v>
      </c>
      <c r="C3612" s="30" t="s">
        <v>3725</v>
      </c>
      <c r="D3612" s="36" t="s">
        <v>189</v>
      </c>
      <c r="E3612" s="115">
        <v>287.7</v>
      </c>
    </row>
    <row r="3613" spans="1:5" x14ac:dyDescent="0.25">
      <c r="A3613" s="35" t="s">
        <v>3683</v>
      </c>
      <c r="B3613" s="36">
        <v>101625</v>
      </c>
      <c r="C3613" s="30" t="s">
        <v>3726</v>
      </c>
      <c r="D3613" s="36" t="s">
        <v>189</v>
      </c>
      <c r="E3613" s="115">
        <v>253.71</v>
      </c>
    </row>
    <row r="3614" spans="1:5" x14ac:dyDescent="0.25">
      <c r="A3614" s="35" t="s">
        <v>3683</v>
      </c>
      <c r="B3614" s="36">
        <v>101621</v>
      </c>
      <c r="C3614" s="30" t="s">
        <v>3727</v>
      </c>
      <c r="D3614" s="36" t="s">
        <v>189</v>
      </c>
      <c r="E3614" s="115">
        <v>269.35000000000002</v>
      </c>
    </row>
    <row r="3615" spans="1:5" x14ac:dyDescent="0.25">
      <c r="A3615" s="35" t="s">
        <v>3683</v>
      </c>
      <c r="B3615" s="36">
        <v>101624</v>
      </c>
      <c r="C3615" s="30" t="s">
        <v>3728</v>
      </c>
      <c r="D3615" s="36" t="s">
        <v>189</v>
      </c>
      <c r="E3615" s="115">
        <v>229.48</v>
      </c>
    </row>
    <row r="3616" spans="1:5" x14ac:dyDescent="0.25">
      <c r="A3616" s="35" t="s">
        <v>3683</v>
      </c>
      <c r="B3616" s="36">
        <v>106672</v>
      </c>
      <c r="C3616" s="30" t="s">
        <v>3729</v>
      </c>
      <c r="D3616" s="36" t="s">
        <v>97</v>
      </c>
      <c r="E3616" s="115">
        <v>14.36</v>
      </c>
    </row>
    <row r="3617" spans="1:5" x14ac:dyDescent="0.25">
      <c r="A3617" s="35" t="s">
        <v>3683</v>
      </c>
      <c r="B3617" s="36">
        <v>101616</v>
      </c>
      <c r="C3617" s="30" t="s">
        <v>3730</v>
      </c>
      <c r="D3617" s="36" t="s">
        <v>97</v>
      </c>
      <c r="E3617" s="115">
        <v>10.77</v>
      </c>
    </row>
    <row r="3618" spans="1:5" x14ac:dyDescent="0.25">
      <c r="A3618" s="35" t="s">
        <v>3683</v>
      </c>
      <c r="B3618" s="36">
        <v>101618</v>
      </c>
      <c r="C3618" s="30" t="s">
        <v>3731</v>
      </c>
      <c r="D3618" s="36" t="s">
        <v>189</v>
      </c>
      <c r="E3618" s="115">
        <v>323.39</v>
      </c>
    </row>
    <row r="3619" spans="1:5" x14ac:dyDescent="0.25">
      <c r="A3619" s="35" t="s">
        <v>3683</v>
      </c>
      <c r="B3619" s="36">
        <v>101622</v>
      </c>
      <c r="C3619" s="30" t="s">
        <v>3732</v>
      </c>
      <c r="D3619" s="36" t="s">
        <v>189</v>
      </c>
      <c r="E3619" s="115">
        <v>318.57</v>
      </c>
    </row>
    <row r="3620" spans="1:5" x14ac:dyDescent="0.25">
      <c r="A3620" s="35" t="s">
        <v>3683</v>
      </c>
      <c r="B3620" s="36">
        <v>101619</v>
      </c>
      <c r="C3620" s="30" t="s">
        <v>3733</v>
      </c>
      <c r="D3620" s="36" t="s">
        <v>189</v>
      </c>
      <c r="E3620" s="115">
        <v>305.04000000000002</v>
      </c>
    </row>
    <row r="3621" spans="1:5" x14ac:dyDescent="0.25">
      <c r="A3621" s="35" t="s">
        <v>3683</v>
      </c>
      <c r="B3621" s="36">
        <v>101623</v>
      </c>
      <c r="C3621" s="30" t="s">
        <v>3734</v>
      </c>
      <c r="D3621" s="36" t="s">
        <v>189</v>
      </c>
      <c r="E3621" s="115">
        <v>299.55</v>
      </c>
    </row>
    <row r="3622" spans="1:5" x14ac:dyDescent="0.25">
      <c r="A3622" s="35" t="s">
        <v>3735</v>
      </c>
      <c r="B3622" s="36">
        <v>104482</v>
      </c>
      <c r="C3622" s="30" t="s">
        <v>3736</v>
      </c>
      <c r="D3622" s="36" t="s">
        <v>64</v>
      </c>
      <c r="E3622" s="115">
        <v>41.76</v>
      </c>
    </row>
    <row r="3623" spans="1:5" x14ac:dyDescent="0.25">
      <c r="A3623" s="35" t="s">
        <v>3735</v>
      </c>
      <c r="B3623" s="36">
        <v>104189</v>
      </c>
      <c r="C3623" s="30" t="s">
        <v>3737</v>
      </c>
      <c r="D3623" s="36" t="s">
        <v>189</v>
      </c>
      <c r="E3623" s="115">
        <v>207.02</v>
      </c>
    </row>
    <row r="3624" spans="1:5" x14ac:dyDescent="0.25">
      <c r="A3624" s="35" t="s">
        <v>3735</v>
      </c>
      <c r="B3624" s="36">
        <v>104465</v>
      </c>
      <c r="C3624" s="30" t="s">
        <v>3738</v>
      </c>
      <c r="D3624" s="36" t="s">
        <v>106</v>
      </c>
      <c r="E3624" s="115">
        <v>0</v>
      </c>
    </row>
    <row r="3625" spans="1:5" x14ac:dyDescent="0.25">
      <c r="A3625" s="35" t="s">
        <v>3735</v>
      </c>
      <c r="B3625" s="36">
        <v>104188</v>
      </c>
      <c r="C3625" s="30" t="s">
        <v>3739</v>
      </c>
      <c r="D3625" s="36" t="s">
        <v>106</v>
      </c>
      <c r="E3625" s="115">
        <v>0</v>
      </c>
    </row>
    <row r="3626" spans="1:5" x14ac:dyDescent="0.25">
      <c r="A3626" s="35" t="s">
        <v>3735</v>
      </c>
      <c r="B3626" s="36">
        <v>104185</v>
      </c>
      <c r="C3626" s="30" t="s">
        <v>3740</v>
      </c>
      <c r="D3626" s="36" t="s">
        <v>99</v>
      </c>
      <c r="E3626" s="115">
        <v>35.54</v>
      </c>
    </row>
    <row r="3627" spans="1:5" x14ac:dyDescent="0.25">
      <c r="A3627" s="35" t="s">
        <v>3735</v>
      </c>
      <c r="B3627" s="36">
        <v>104182</v>
      </c>
      <c r="C3627" s="30" t="s">
        <v>3741</v>
      </c>
      <c r="D3627" s="36" t="s">
        <v>106</v>
      </c>
      <c r="E3627" s="115">
        <v>20.21</v>
      </c>
    </row>
    <row r="3628" spans="1:5" x14ac:dyDescent="0.25">
      <c r="A3628" s="35" t="s">
        <v>3735</v>
      </c>
      <c r="B3628" s="36">
        <v>104184</v>
      </c>
      <c r="C3628" s="30" t="s">
        <v>3742</v>
      </c>
      <c r="D3628" s="36" t="s">
        <v>99</v>
      </c>
      <c r="E3628" s="115">
        <v>43.41</v>
      </c>
    </row>
    <row r="3629" spans="1:5" x14ac:dyDescent="0.25">
      <c r="A3629" s="35" t="s">
        <v>3735</v>
      </c>
      <c r="B3629" s="36">
        <v>104190</v>
      </c>
      <c r="C3629" s="30" t="s">
        <v>3743</v>
      </c>
      <c r="D3629" s="36" t="s">
        <v>99</v>
      </c>
      <c r="E3629" s="115">
        <v>955.4</v>
      </c>
    </row>
    <row r="3630" spans="1:5" x14ac:dyDescent="0.25">
      <c r="A3630" s="35" t="s">
        <v>3735</v>
      </c>
      <c r="B3630" s="36">
        <v>104463</v>
      </c>
      <c r="C3630" s="30" t="s">
        <v>3744</v>
      </c>
      <c r="D3630" s="36" t="s">
        <v>99</v>
      </c>
      <c r="E3630" s="115">
        <v>421.16</v>
      </c>
    </row>
    <row r="3631" spans="1:5" x14ac:dyDescent="0.25">
      <c r="A3631" s="35" t="s">
        <v>3735</v>
      </c>
      <c r="B3631" s="36">
        <v>104464</v>
      </c>
      <c r="C3631" s="30" t="s">
        <v>3745</v>
      </c>
      <c r="D3631" s="36" t="s">
        <v>99</v>
      </c>
      <c r="E3631" s="115">
        <v>428.26</v>
      </c>
    </row>
    <row r="3632" spans="1:5" x14ac:dyDescent="0.25">
      <c r="A3632" s="35" t="s">
        <v>3735</v>
      </c>
      <c r="B3632" s="36">
        <v>104183</v>
      </c>
      <c r="C3632" s="30" t="s">
        <v>3746</v>
      </c>
      <c r="D3632" s="36" t="s">
        <v>106</v>
      </c>
      <c r="E3632" s="115">
        <v>236.13</v>
      </c>
    </row>
    <row r="3633" spans="1:5" x14ac:dyDescent="0.25">
      <c r="A3633" s="35" t="s">
        <v>3735</v>
      </c>
      <c r="B3633" s="36">
        <v>104187</v>
      </c>
      <c r="C3633" s="30" t="s">
        <v>3747</v>
      </c>
      <c r="D3633" s="36" t="s">
        <v>106</v>
      </c>
      <c r="E3633" s="115">
        <v>1400.25</v>
      </c>
    </row>
    <row r="3634" spans="1:5" x14ac:dyDescent="0.25">
      <c r="A3634" s="35" t="s">
        <v>3735</v>
      </c>
      <c r="B3634" s="36">
        <v>104186</v>
      </c>
      <c r="C3634" s="30" t="s">
        <v>3748</v>
      </c>
      <c r="D3634" s="36" t="s">
        <v>106</v>
      </c>
      <c r="E3634" s="115">
        <v>298.22000000000003</v>
      </c>
    </row>
    <row r="3635" spans="1:5" x14ac:dyDescent="0.25">
      <c r="A3635" s="35" t="s">
        <v>3735</v>
      </c>
      <c r="B3635" s="36">
        <v>104180</v>
      </c>
      <c r="C3635" s="30" t="s">
        <v>3749</v>
      </c>
      <c r="D3635" s="36" t="s">
        <v>106</v>
      </c>
      <c r="E3635" s="115">
        <v>18.14</v>
      </c>
    </row>
    <row r="3636" spans="1:5" x14ac:dyDescent="0.25">
      <c r="A3636" s="35" t="s">
        <v>3735</v>
      </c>
      <c r="B3636" s="36">
        <v>104181</v>
      </c>
      <c r="C3636" s="30" t="s">
        <v>3750</v>
      </c>
      <c r="D3636" s="36" t="s">
        <v>106</v>
      </c>
      <c r="E3636" s="115">
        <v>19.559999999999999</v>
      </c>
    </row>
    <row r="3637" spans="1:5" x14ac:dyDescent="0.25">
      <c r="A3637" s="35" t="s">
        <v>3751</v>
      </c>
      <c r="B3637" s="36">
        <v>100674</v>
      </c>
      <c r="C3637" s="30" t="s">
        <v>3752</v>
      </c>
      <c r="D3637" s="36" t="s">
        <v>97</v>
      </c>
      <c r="E3637" s="115">
        <v>1469.21</v>
      </c>
    </row>
    <row r="3638" spans="1:5" x14ac:dyDescent="0.25">
      <c r="A3638" s="35" t="s">
        <v>3751</v>
      </c>
      <c r="B3638" s="36">
        <v>100664</v>
      </c>
      <c r="C3638" s="30" t="s">
        <v>3753</v>
      </c>
      <c r="D3638" s="36" t="s">
        <v>97</v>
      </c>
      <c r="E3638" s="115">
        <v>0</v>
      </c>
    </row>
    <row r="3639" spans="1:5" x14ac:dyDescent="0.25">
      <c r="A3639" s="35" t="s">
        <v>3751</v>
      </c>
      <c r="B3639" s="36">
        <v>94589</v>
      </c>
      <c r="C3639" s="30" t="s">
        <v>3754</v>
      </c>
      <c r="D3639" s="36" t="s">
        <v>106</v>
      </c>
      <c r="E3639" s="115">
        <v>33.1</v>
      </c>
    </row>
    <row r="3640" spans="1:5" x14ac:dyDescent="0.25">
      <c r="A3640" s="35" t="s">
        <v>3751</v>
      </c>
      <c r="B3640" s="36">
        <v>94590</v>
      </c>
      <c r="C3640" s="30" t="s">
        <v>3755</v>
      </c>
      <c r="D3640" s="36" t="s">
        <v>106</v>
      </c>
      <c r="E3640" s="115">
        <v>41.68</v>
      </c>
    </row>
    <row r="3641" spans="1:5" x14ac:dyDescent="0.25">
      <c r="A3641" s="35" t="s">
        <v>3751</v>
      </c>
      <c r="B3641" s="36">
        <v>94587</v>
      </c>
      <c r="C3641" s="30" t="s">
        <v>3756</v>
      </c>
      <c r="D3641" s="36" t="s">
        <v>106</v>
      </c>
      <c r="E3641" s="115">
        <v>76.790000000000006</v>
      </c>
    </row>
    <row r="3642" spans="1:5" x14ac:dyDescent="0.25">
      <c r="A3642" s="35" t="s">
        <v>3751</v>
      </c>
      <c r="B3642" s="36">
        <v>94588</v>
      </c>
      <c r="C3642" s="30" t="s">
        <v>3757</v>
      </c>
      <c r="D3642" s="36" t="s">
        <v>106</v>
      </c>
      <c r="E3642" s="115">
        <v>91.51</v>
      </c>
    </row>
    <row r="3643" spans="1:5" x14ac:dyDescent="0.25">
      <c r="A3643" s="35" t="s">
        <v>3751</v>
      </c>
      <c r="B3643" s="36">
        <v>105812</v>
      </c>
      <c r="C3643" s="30" t="s">
        <v>3758</v>
      </c>
      <c r="D3643" s="36" t="s">
        <v>106</v>
      </c>
      <c r="E3643" s="115">
        <v>59.81</v>
      </c>
    </row>
    <row r="3644" spans="1:5" x14ac:dyDescent="0.25">
      <c r="A3644" s="35" t="s">
        <v>3751</v>
      </c>
      <c r="B3644" s="36">
        <v>94571</v>
      </c>
      <c r="C3644" s="30" t="s">
        <v>3759</v>
      </c>
      <c r="D3644" s="36" t="s">
        <v>97</v>
      </c>
      <c r="E3644" s="115">
        <v>0</v>
      </c>
    </row>
    <row r="3645" spans="1:5" x14ac:dyDescent="0.25">
      <c r="A3645" s="35" t="s">
        <v>3751</v>
      </c>
      <c r="B3645" s="36">
        <v>94570</v>
      </c>
      <c r="C3645" s="30" t="s">
        <v>3760</v>
      </c>
      <c r="D3645" s="36" t="s">
        <v>97</v>
      </c>
      <c r="E3645" s="115">
        <v>673.09</v>
      </c>
    </row>
    <row r="3646" spans="1:5" x14ac:dyDescent="0.25">
      <c r="A3646" s="35" t="s">
        <v>3751</v>
      </c>
      <c r="B3646" s="36">
        <v>105811</v>
      </c>
      <c r="C3646" s="30" t="s">
        <v>3761</v>
      </c>
      <c r="D3646" s="36" t="s">
        <v>97</v>
      </c>
      <c r="E3646" s="115">
        <v>0</v>
      </c>
    </row>
    <row r="3647" spans="1:5" x14ac:dyDescent="0.25">
      <c r="A3647" s="35" t="s">
        <v>3751</v>
      </c>
      <c r="B3647" s="36">
        <v>94572</v>
      </c>
      <c r="C3647" s="30" t="s">
        <v>3762</v>
      </c>
      <c r="D3647" s="36" t="s">
        <v>97</v>
      </c>
      <c r="E3647" s="115">
        <v>969.89</v>
      </c>
    </row>
    <row r="3648" spans="1:5" x14ac:dyDescent="0.25">
      <c r="A3648" s="35" t="s">
        <v>3751</v>
      </c>
      <c r="B3648" s="36">
        <v>94573</v>
      </c>
      <c r="C3648" s="30" t="s">
        <v>3763</v>
      </c>
      <c r="D3648" s="36" t="s">
        <v>97</v>
      </c>
      <c r="E3648" s="115">
        <v>754.49</v>
      </c>
    </row>
    <row r="3649" spans="1:5" x14ac:dyDescent="0.25">
      <c r="A3649" s="35" t="s">
        <v>3751</v>
      </c>
      <c r="B3649" s="36">
        <v>105809</v>
      </c>
      <c r="C3649" s="30" t="s">
        <v>3764</v>
      </c>
      <c r="D3649" s="36" t="s">
        <v>97</v>
      </c>
      <c r="E3649" s="115">
        <v>0</v>
      </c>
    </row>
    <row r="3650" spans="1:5" x14ac:dyDescent="0.25">
      <c r="A3650" s="35" t="s">
        <v>3751</v>
      </c>
      <c r="B3650" s="36">
        <v>94569</v>
      </c>
      <c r="C3650" s="30" t="s">
        <v>3765</v>
      </c>
      <c r="D3650" s="36" t="s">
        <v>97</v>
      </c>
      <c r="E3650" s="115">
        <v>1263.2</v>
      </c>
    </row>
    <row r="3651" spans="1:5" x14ac:dyDescent="0.25">
      <c r="A3651" s="35" t="s">
        <v>3751</v>
      </c>
      <c r="B3651" s="36">
        <v>105810</v>
      </c>
      <c r="C3651" s="30" t="s">
        <v>3766</v>
      </c>
      <c r="D3651" s="36" t="s">
        <v>97</v>
      </c>
      <c r="E3651" s="115">
        <v>0</v>
      </c>
    </row>
    <row r="3652" spans="1:5" x14ac:dyDescent="0.25">
      <c r="A3652" s="35" t="s">
        <v>3751</v>
      </c>
      <c r="B3652" s="36">
        <v>94561</v>
      </c>
      <c r="C3652" s="30" t="s">
        <v>3767</v>
      </c>
      <c r="D3652" s="36" t="s">
        <v>97</v>
      </c>
      <c r="E3652" s="115">
        <v>0</v>
      </c>
    </row>
    <row r="3653" spans="1:5" x14ac:dyDescent="0.25">
      <c r="A3653" s="35" t="s">
        <v>3751</v>
      </c>
      <c r="B3653" s="36">
        <v>94562</v>
      </c>
      <c r="C3653" s="30" t="s">
        <v>3768</v>
      </c>
      <c r="D3653" s="36" t="s">
        <v>97</v>
      </c>
      <c r="E3653" s="115">
        <v>555.08000000000004</v>
      </c>
    </row>
    <row r="3654" spans="1:5" x14ac:dyDescent="0.25">
      <c r="A3654" s="35" t="s">
        <v>3751</v>
      </c>
      <c r="B3654" s="36">
        <v>105813</v>
      </c>
      <c r="C3654" s="30" t="s">
        <v>3769</v>
      </c>
      <c r="D3654" s="36" t="s">
        <v>97</v>
      </c>
      <c r="E3654" s="115">
        <v>997.12</v>
      </c>
    </row>
    <row r="3655" spans="1:5" x14ac:dyDescent="0.25">
      <c r="A3655" s="35" t="s">
        <v>3751</v>
      </c>
      <c r="B3655" s="36">
        <v>94559</v>
      </c>
      <c r="C3655" s="30" t="s">
        <v>3770</v>
      </c>
      <c r="D3655" s="36" t="s">
        <v>97</v>
      </c>
      <c r="E3655" s="115">
        <v>729.01</v>
      </c>
    </row>
    <row r="3656" spans="1:5" x14ac:dyDescent="0.25">
      <c r="A3656" s="35" t="s">
        <v>3751</v>
      </c>
      <c r="B3656" s="36">
        <v>100668</v>
      </c>
      <c r="C3656" s="30" t="s">
        <v>3771</v>
      </c>
      <c r="D3656" s="36" t="s">
        <v>97</v>
      </c>
      <c r="E3656" s="115">
        <v>1414.93</v>
      </c>
    </row>
    <row r="3657" spans="1:5" x14ac:dyDescent="0.25">
      <c r="A3657" s="35" t="s">
        <v>3751</v>
      </c>
      <c r="B3657" s="36">
        <v>100670</v>
      </c>
      <c r="C3657" s="30" t="s">
        <v>3772</v>
      </c>
      <c r="D3657" s="36" t="s">
        <v>97</v>
      </c>
      <c r="E3657" s="115">
        <v>1017.92</v>
      </c>
    </row>
    <row r="3658" spans="1:5" x14ac:dyDescent="0.25">
      <c r="A3658" s="35" t="s">
        <v>3751</v>
      </c>
      <c r="B3658" s="36">
        <v>100665</v>
      </c>
      <c r="C3658" s="30" t="s">
        <v>3773</v>
      </c>
      <c r="D3658" s="36" t="s">
        <v>97</v>
      </c>
      <c r="E3658" s="115">
        <v>864.21</v>
      </c>
    </row>
    <row r="3659" spans="1:5" x14ac:dyDescent="0.25">
      <c r="A3659" s="35" t="s">
        <v>3751</v>
      </c>
      <c r="B3659" s="36">
        <v>100924</v>
      </c>
      <c r="C3659" s="30" t="s">
        <v>3774</v>
      </c>
      <c r="D3659" s="36" t="s">
        <v>97</v>
      </c>
      <c r="E3659" s="115">
        <v>0</v>
      </c>
    </row>
    <row r="3660" spans="1:5" x14ac:dyDescent="0.25">
      <c r="A3660" s="35" t="s">
        <v>3751</v>
      </c>
      <c r="B3660" s="36">
        <v>100671</v>
      </c>
      <c r="C3660" s="30" t="s">
        <v>3775</v>
      </c>
      <c r="D3660" s="36" t="s">
        <v>97</v>
      </c>
      <c r="E3660" s="115">
        <v>1245.33</v>
      </c>
    </row>
    <row r="3661" spans="1:5" x14ac:dyDescent="0.25">
      <c r="A3661" s="35" t="s">
        <v>3751</v>
      </c>
      <c r="B3661" s="36">
        <v>100667</v>
      </c>
      <c r="C3661" s="30" t="s">
        <v>3776</v>
      </c>
      <c r="D3661" s="36" t="s">
        <v>97</v>
      </c>
      <c r="E3661" s="115">
        <v>1088.08</v>
      </c>
    </row>
    <row r="3662" spans="1:5" x14ac:dyDescent="0.25">
      <c r="A3662" s="35" t="s">
        <v>3751</v>
      </c>
      <c r="B3662" s="36">
        <v>100669</v>
      </c>
      <c r="C3662" s="30" t="s">
        <v>3777</v>
      </c>
      <c r="D3662" s="36" t="s">
        <v>97</v>
      </c>
      <c r="E3662" s="115">
        <v>1074.3</v>
      </c>
    </row>
    <row r="3663" spans="1:5" x14ac:dyDescent="0.25">
      <c r="A3663" s="35" t="s">
        <v>3751</v>
      </c>
      <c r="B3663" s="36">
        <v>100672</v>
      </c>
      <c r="C3663" s="30" t="s">
        <v>3778</v>
      </c>
      <c r="D3663" s="36" t="s">
        <v>97</v>
      </c>
      <c r="E3663" s="115">
        <v>830.14</v>
      </c>
    </row>
    <row r="3664" spans="1:5" x14ac:dyDescent="0.25">
      <c r="A3664" s="35" t="s">
        <v>3751</v>
      </c>
      <c r="B3664" s="36">
        <v>100666</v>
      </c>
      <c r="C3664" s="30" t="s">
        <v>3779</v>
      </c>
      <c r="D3664" s="36" t="s">
        <v>97</v>
      </c>
      <c r="E3664" s="115">
        <v>705.86</v>
      </c>
    </row>
    <row r="3665" spans="1:5" x14ac:dyDescent="0.25">
      <c r="A3665" s="35" t="s">
        <v>3751</v>
      </c>
      <c r="B3665" s="36">
        <v>100663</v>
      </c>
      <c r="C3665" s="30" t="s">
        <v>3780</v>
      </c>
      <c r="D3665" s="36" t="s">
        <v>97</v>
      </c>
      <c r="E3665" s="115">
        <v>0</v>
      </c>
    </row>
    <row r="3666" spans="1:5" x14ac:dyDescent="0.25">
      <c r="A3666" s="35" t="s">
        <v>3751</v>
      </c>
      <c r="B3666" s="36">
        <v>100662</v>
      </c>
      <c r="C3666" s="30" t="s">
        <v>3781</v>
      </c>
      <c r="D3666" s="36" t="s">
        <v>97</v>
      </c>
      <c r="E3666" s="115">
        <v>0</v>
      </c>
    </row>
    <row r="3667" spans="1:5" x14ac:dyDescent="0.25">
      <c r="A3667" s="35" t="s">
        <v>3751</v>
      </c>
      <c r="B3667" s="36">
        <v>100661</v>
      </c>
      <c r="C3667" s="30" t="s">
        <v>3782</v>
      </c>
      <c r="D3667" s="36" t="s">
        <v>97</v>
      </c>
      <c r="E3667" s="115">
        <v>0</v>
      </c>
    </row>
    <row r="3668" spans="1:5" x14ac:dyDescent="0.25">
      <c r="A3668" s="35" t="s">
        <v>3783</v>
      </c>
      <c r="B3668" s="36">
        <v>105925</v>
      </c>
      <c r="C3668" s="30" t="s">
        <v>3784</v>
      </c>
      <c r="D3668" s="36" t="s">
        <v>106</v>
      </c>
      <c r="E3668" s="115">
        <v>3.4</v>
      </c>
    </row>
    <row r="3669" spans="1:5" x14ac:dyDescent="0.25">
      <c r="A3669" s="35" t="s">
        <v>3783</v>
      </c>
      <c r="B3669" s="36">
        <v>100659</v>
      </c>
      <c r="C3669" s="30" t="s">
        <v>3785</v>
      </c>
      <c r="D3669" s="36" t="s">
        <v>106</v>
      </c>
      <c r="E3669" s="115">
        <v>16.399999999999999</v>
      </c>
    </row>
    <row r="3670" spans="1:5" x14ac:dyDescent="0.25">
      <c r="A3670" s="35" t="s">
        <v>3783</v>
      </c>
      <c r="B3670" s="36">
        <v>100660</v>
      </c>
      <c r="C3670" s="30" t="s">
        <v>3786</v>
      </c>
      <c r="D3670" s="36" t="s">
        <v>106</v>
      </c>
      <c r="E3670" s="115">
        <v>11.15</v>
      </c>
    </row>
    <row r="3671" spans="1:5" x14ac:dyDescent="0.25">
      <c r="A3671" s="35" t="s">
        <v>3783</v>
      </c>
      <c r="B3671" s="36">
        <v>100711</v>
      </c>
      <c r="C3671" s="30" t="s">
        <v>3787</v>
      </c>
      <c r="D3671" s="36" t="s">
        <v>106</v>
      </c>
      <c r="E3671" s="115">
        <v>0</v>
      </c>
    </row>
    <row r="3672" spans="1:5" x14ac:dyDescent="0.25">
      <c r="A3672" s="35" t="s">
        <v>3783</v>
      </c>
      <c r="B3672" s="36">
        <v>100676</v>
      </c>
      <c r="C3672" s="30" t="s">
        <v>3788</v>
      </c>
      <c r="D3672" s="36" t="s">
        <v>99</v>
      </c>
      <c r="E3672" s="115">
        <v>313.14999999999998</v>
      </c>
    </row>
    <row r="3673" spans="1:5" x14ac:dyDescent="0.25">
      <c r="A3673" s="35" t="s">
        <v>3783</v>
      </c>
      <c r="B3673" s="36">
        <v>90806</v>
      </c>
      <c r="C3673" s="30" t="s">
        <v>3789</v>
      </c>
      <c r="D3673" s="36" t="s">
        <v>99</v>
      </c>
      <c r="E3673" s="115">
        <v>636.67999999999995</v>
      </c>
    </row>
    <row r="3674" spans="1:5" x14ac:dyDescent="0.25">
      <c r="A3674" s="35" t="s">
        <v>3783</v>
      </c>
      <c r="B3674" s="36">
        <v>91292</v>
      </c>
      <c r="C3674" s="30" t="s">
        <v>3790</v>
      </c>
      <c r="D3674" s="36" t="s">
        <v>99</v>
      </c>
      <c r="E3674" s="115">
        <v>519.65</v>
      </c>
    </row>
    <row r="3675" spans="1:5" x14ac:dyDescent="0.25">
      <c r="A3675" s="35" t="s">
        <v>3783</v>
      </c>
      <c r="B3675" s="36">
        <v>90801</v>
      </c>
      <c r="C3675" s="30" t="s">
        <v>3791</v>
      </c>
      <c r="D3675" s="36" t="s">
        <v>99</v>
      </c>
      <c r="E3675" s="115">
        <v>492.11</v>
      </c>
    </row>
    <row r="3676" spans="1:5" x14ac:dyDescent="0.25">
      <c r="A3676" s="35" t="s">
        <v>3783</v>
      </c>
      <c r="B3676" s="36">
        <v>91287</v>
      </c>
      <c r="C3676" s="30" t="s">
        <v>3792</v>
      </c>
      <c r="D3676" s="36" t="s">
        <v>99</v>
      </c>
      <c r="E3676" s="115">
        <v>375.08</v>
      </c>
    </row>
    <row r="3677" spans="1:5" x14ac:dyDescent="0.25">
      <c r="A3677" s="35" t="s">
        <v>3783</v>
      </c>
      <c r="B3677" s="36">
        <v>100706</v>
      </c>
      <c r="C3677" s="30" t="s">
        <v>3793</v>
      </c>
      <c r="D3677" s="36" t="s">
        <v>99</v>
      </c>
      <c r="E3677" s="115">
        <v>110.48</v>
      </c>
    </row>
    <row r="3678" spans="1:5" x14ac:dyDescent="0.25">
      <c r="A3678" s="35" t="s">
        <v>3783</v>
      </c>
      <c r="B3678" s="36">
        <v>100709</v>
      </c>
      <c r="C3678" s="30" t="s">
        <v>3794</v>
      </c>
      <c r="D3678" s="36" t="s">
        <v>99</v>
      </c>
      <c r="E3678" s="115">
        <v>78.63</v>
      </c>
    </row>
    <row r="3679" spans="1:5" x14ac:dyDescent="0.25">
      <c r="A3679" s="35" t="s">
        <v>3783</v>
      </c>
      <c r="B3679" s="36">
        <v>100710</v>
      </c>
      <c r="C3679" s="30" t="s">
        <v>3795</v>
      </c>
      <c r="D3679" s="36" t="s">
        <v>99</v>
      </c>
      <c r="E3679" s="115">
        <v>170.33</v>
      </c>
    </row>
    <row r="3680" spans="1:5" x14ac:dyDescent="0.25">
      <c r="A3680" s="35" t="s">
        <v>3783</v>
      </c>
      <c r="B3680" s="36">
        <v>90830</v>
      </c>
      <c r="C3680" s="30" t="s">
        <v>3796</v>
      </c>
      <c r="D3680" s="36" t="s">
        <v>99</v>
      </c>
      <c r="E3680" s="115">
        <v>219.25</v>
      </c>
    </row>
    <row r="3681" spans="1:5" x14ac:dyDescent="0.25">
      <c r="A3681" s="35" t="s">
        <v>3783</v>
      </c>
      <c r="B3681" s="36">
        <v>91304</v>
      </c>
      <c r="C3681" s="30" t="s">
        <v>3797</v>
      </c>
      <c r="D3681" s="36" t="s">
        <v>99</v>
      </c>
      <c r="E3681" s="115">
        <v>144.4</v>
      </c>
    </row>
    <row r="3682" spans="1:5" x14ac:dyDescent="0.25">
      <c r="A3682" s="35" t="s">
        <v>3783</v>
      </c>
      <c r="B3682" s="36">
        <v>90831</v>
      </c>
      <c r="C3682" s="30" t="s">
        <v>3798</v>
      </c>
      <c r="D3682" s="36" t="s">
        <v>99</v>
      </c>
      <c r="E3682" s="115">
        <v>189.15</v>
      </c>
    </row>
    <row r="3683" spans="1:5" x14ac:dyDescent="0.25">
      <c r="A3683" s="35" t="s">
        <v>3783</v>
      </c>
      <c r="B3683" s="36">
        <v>91305</v>
      </c>
      <c r="C3683" s="30" t="s">
        <v>3799</v>
      </c>
      <c r="D3683" s="36" t="s">
        <v>99</v>
      </c>
      <c r="E3683" s="115">
        <v>137.65</v>
      </c>
    </row>
    <row r="3684" spans="1:5" x14ac:dyDescent="0.25">
      <c r="A3684" s="35" t="s">
        <v>3783</v>
      </c>
      <c r="B3684" s="36">
        <v>91306</v>
      </c>
      <c r="C3684" s="30" t="s">
        <v>3800</v>
      </c>
      <c r="D3684" s="36" t="s">
        <v>99</v>
      </c>
      <c r="E3684" s="115">
        <v>189.15</v>
      </c>
    </row>
    <row r="3685" spans="1:5" x14ac:dyDescent="0.25">
      <c r="A3685" s="35" t="s">
        <v>3783</v>
      </c>
      <c r="B3685" s="36">
        <v>91307</v>
      </c>
      <c r="C3685" s="30" t="s">
        <v>3801</v>
      </c>
      <c r="D3685" s="36" t="s">
        <v>99</v>
      </c>
      <c r="E3685" s="115">
        <v>120.28</v>
      </c>
    </row>
    <row r="3686" spans="1:5" x14ac:dyDescent="0.25">
      <c r="A3686" s="35" t="s">
        <v>3783</v>
      </c>
      <c r="B3686" s="36">
        <v>100707</v>
      </c>
      <c r="C3686" s="30" t="s">
        <v>3802</v>
      </c>
      <c r="D3686" s="36" t="s">
        <v>99</v>
      </c>
      <c r="E3686" s="115">
        <v>190.27</v>
      </c>
    </row>
    <row r="3687" spans="1:5" x14ac:dyDescent="0.25">
      <c r="A3687" s="35" t="s">
        <v>3783</v>
      </c>
      <c r="B3687" s="36">
        <v>100708</v>
      </c>
      <c r="C3687" s="30" t="s">
        <v>3803</v>
      </c>
      <c r="D3687" s="36" t="s">
        <v>99</v>
      </c>
      <c r="E3687" s="115">
        <v>233.63</v>
      </c>
    </row>
    <row r="3688" spans="1:5" x14ac:dyDescent="0.25">
      <c r="A3688" s="35" t="s">
        <v>3783</v>
      </c>
      <c r="B3688" s="36">
        <v>91328</v>
      </c>
      <c r="C3688" s="30" t="s">
        <v>3804</v>
      </c>
      <c r="D3688" s="36" t="s">
        <v>99</v>
      </c>
      <c r="E3688" s="115">
        <v>1220.4000000000001</v>
      </c>
    </row>
    <row r="3689" spans="1:5" x14ac:dyDescent="0.25">
      <c r="A3689" s="35" t="s">
        <v>3783</v>
      </c>
      <c r="B3689" s="36">
        <v>100687</v>
      </c>
      <c r="C3689" s="30" t="s">
        <v>3805</v>
      </c>
      <c r="D3689" s="36" t="s">
        <v>99</v>
      </c>
      <c r="E3689" s="115">
        <v>1409.55</v>
      </c>
    </row>
    <row r="3690" spans="1:5" x14ac:dyDescent="0.25">
      <c r="A3690" s="35" t="s">
        <v>3783</v>
      </c>
      <c r="B3690" s="36">
        <v>100681</v>
      </c>
      <c r="C3690" s="30" t="s">
        <v>3806</v>
      </c>
      <c r="D3690" s="36" t="s">
        <v>99</v>
      </c>
      <c r="E3690" s="115">
        <v>1443.67</v>
      </c>
    </row>
    <row r="3691" spans="1:5" x14ac:dyDescent="0.25">
      <c r="A3691" s="35" t="s">
        <v>3783</v>
      </c>
      <c r="B3691" s="36">
        <v>91330</v>
      </c>
      <c r="C3691" s="30" t="s">
        <v>3807</v>
      </c>
      <c r="D3691" s="36" t="s">
        <v>99</v>
      </c>
      <c r="E3691" s="115">
        <v>1254.52</v>
      </c>
    </row>
    <row r="3692" spans="1:5" x14ac:dyDescent="0.25">
      <c r="A3692" s="35" t="s">
        <v>3783</v>
      </c>
      <c r="B3692" s="36">
        <v>100689</v>
      </c>
      <c r="C3692" s="30" t="s">
        <v>3808</v>
      </c>
      <c r="D3692" s="36" t="s">
        <v>99</v>
      </c>
      <c r="E3692" s="115">
        <v>1521.36</v>
      </c>
    </row>
    <row r="3693" spans="1:5" x14ac:dyDescent="0.25">
      <c r="A3693" s="35" t="s">
        <v>3783</v>
      </c>
      <c r="B3693" s="36">
        <v>91332</v>
      </c>
      <c r="C3693" s="30" t="s">
        <v>3809</v>
      </c>
      <c r="D3693" s="36" t="s">
        <v>99</v>
      </c>
      <c r="E3693" s="115">
        <v>1302.1099999999999</v>
      </c>
    </row>
    <row r="3694" spans="1:5" x14ac:dyDescent="0.25">
      <c r="A3694" s="35" t="s">
        <v>3783</v>
      </c>
      <c r="B3694" s="36">
        <v>100688</v>
      </c>
      <c r="C3694" s="30" t="s">
        <v>3810</v>
      </c>
      <c r="D3694" s="36" t="s">
        <v>99</v>
      </c>
      <c r="E3694" s="115">
        <v>1190.6199999999999</v>
      </c>
    </row>
    <row r="3695" spans="1:5" x14ac:dyDescent="0.25">
      <c r="A3695" s="35" t="s">
        <v>3783</v>
      </c>
      <c r="B3695" s="36">
        <v>91329</v>
      </c>
      <c r="C3695" s="30" t="s">
        <v>3811</v>
      </c>
      <c r="D3695" s="36" t="s">
        <v>99</v>
      </c>
      <c r="E3695" s="115">
        <v>1052.97</v>
      </c>
    </row>
    <row r="3696" spans="1:5" x14ac:dyDescent="0.25">
      <c r="A3696" s="35" t="s">
        <v>3783</v>
      </c>
      <c r="B3696" s="36">
        <v>100682</v>
      </c>
      <c r="C3696" s="30" t="s">
        <v>3812</v>
      </c>
      <c r="D3696" s="36" t="s">
        <v>99</v>
      </c>
      <c r="E3696" s="115">
        <v>1206.32</v>
      </c>
    </row>
    <row r="3697" spans="1:5" x14ac:dyDescent="0.25">
      <c r="A3697" s="35" t="s">
        <v>3783</v>
      </c>
      <c r="B3697" s="36">
        <v>91331</v>
      </c>
      <c r="C3697" s="30" t="s">
        <v>3813</v>
      </c>
      <c r="D3697" s="36" t="s">
        <v>99</v>
      </c>
      <c r="E3697" s="115">
        <v>1086.04</v>
      </c>
    </row>
    <row r="3698" spans="1:5" x14ac:dyDescent="0.25">
      <c r="A3698" s="35" t="s">
        <v>3783</v>
      </c>
      <c r="B3698" s="36">
        <v>100690</v>
      </c>
      <c r="C3698" s="30" t="s">
        <v>3814</v>
      </c>
      <c r="D3698" s="36" t="s">
        <v>99</v>
      </c>
      <c r="E3698" s="115">
        <v>1276.98</v>
      </c>
    </row>
    <row r="3699" spans="1:5" x14ac:dyDescent="0.25">
      <c r="A3699" s="35" t="s">
        <v>3783</v>
      </c>
      <c r="B3699" s="36">
        <v>91333</v>
      </c>
      <c r="C3699" s="30" t="s">
        <v>3815</v>
      </c>
      <c r="D3699" s="36" t="s">
        <v>99</v>
      </c>
      <c r="E3699" s="115">
        <v>1132.58</v>
      </c>
    </row>
    <row r="3700" spans="1:5" x14ac:dyDescent="0.25">
      <c r="A3700" s="35" t="s">
        <v>3783</v>
      </c>
      <c r="B3700" s="36">
        <v>90845</v>
      </c>
      <c r="C3700" s="30" t="s">
        <v>3816</v>
      </c>
      <c r="D3700" s="36" t="s">
        <v>99</v>
      </c>
      <c r="E3700" s="115">
        <v>1771.93</v>
      </c>
    </row>
    <row r="3701" spans="1:5" x14ac:dyDescent="0.25">
      <c r="A3701" s="35" t="s">
        <v>3783</v>
      </c>
      <c r="B3701" s="36">
        <v>90846</v>
      </c>
      <c r="C3701" s="30" t="s">
        <v>3817</v>
      </c>
      <c r="D3701" s="36" t="s">
        <v>99</v>
      </c>
      <c r="E3701" s="115">
        <v>1857.23</v>
      </c>
    </row>
    <row r="3702" spans="1:5" x14ac:dyDescent="0.25">
      <c r="A3702" s="35" t="s">
        <v>3783</v>
      </c>
      <c r="B3702" s="36">
        <v>91316</v>
      </c>
      <c r="C3702" s="30" t="s">
        <v>3818</v>
      </c>
      <c r="D3702" s="36" t="s">
        <v>99</v>
      </c>
      <c r="E3702" s="115">
        <v>1527.55</v>
      </c>
    </row>
    <row r="3703" spans="1:5" x14ac:dyDescent="0.25">
      <c r="A3703" s="35" t="s">
        <v>3783</v>
      </c>
      <c r="B3703" s="36">
        <v>91317</v>
      </c>
      <c r="C3703" s="30" t="s">
        <v>3819</v>
      </c>
      <c r="D3703" s="36" t="s">
        <v>99</v>
      </c>
      <c r="E3703" s="115">
        <v>1611.8</v>
      </c>
    </row>
    <row r="3704" spans="1:5" x14ac:dyDescent="0.25">
      <c r="A3704" s="35" t="s">
        <v>3783</v>
      </c>
      <c r="B3704" s="36">
        <v>90841</v>
      </c>
      <c r="C3704" s="30" t="s">
        <v>3820</v>
      </c>
      <c r="D3704" s="36" t="s">
        <v>99</v>
      </c>
      <c r="E3704" s="115">
        <v>1386.42</v>
      </c>
    </row>
    <row r="3705" spans="1:5" x14ac:dyDescent="0.25">
      <c r="A3705" s="35" t="s">
        <v>3783</v>
      </c>
      <c r="B3705" s="36">
        <v>90847</v>
      </c>
      <c r="C3705" s="30" t="s">
        <v>3821</v>
      </c>
      <c r="D3705" s="36" t="s">
        <v>99</v>
      </c>
      <c r="E3705" s="115">
        <v>1197.27</v>
      </c>
    </row>
    <row r="3706" spans="1:5" x14ac:dyDescent="0.25">
      <c r="A3706" s="35" t="s">
        <v>3783</v>
      </c>
      <c r="B3706" s="36">
        <v>90842</v>
      </c>
      <c r="C3706" s="30" t="s">
        <v>3822</v>
      </c>
      <c r="D3706" s="36" t="s">
        <v>99</v>
      </c>
      <c r="E3706" s="115">
        <v>1400.68</v>
      </c>
    </row>
    <row r="3707" spans="1:5" x14ac:dyDescent="0.25">
      <c r="A3707" s="35" t="s">
        <v>3783</v>
      </c>
      <c r="B3707" s="36">
        <v>90848</v>
      </c>
      <c r="C3707" s="30" t="s">
        <v>3823</v>
      </c>
      <c r="D3707" s="36" t="s">
        <v>99</v>
      </c>
      <c r="E3707" s="115">
        <v>1211.53</v>
      </c>
    </row>
    <row r="3708" spans="1:5" x14ac:dyDescent="0.25">
      <c r="A3708" s="35" t="s">
        <v>3783</v>
      </c>
      <c r="B3708" s="36">
        <v>90843</v>
      </c>
      <c r="C3708" s="30" t="s">
        <v>3824</v>
      </c>
      <c r="D3708" s="36" t="s">
        <v>99</v>
      </c>
      <c r="E3708" s="115">
        <v>1463.87</v>
      </c>
    </row>
    <row r="3709" spans="1:5" x14ac:dyDescent="0.25">
      <c r="A3709" s="35" t="s">
        <v>3783</v>
      </c>
      <c r="B3709" s="36">
        <v>90849</v>
      </c>
      <c r="C3709" s="30" t="s">
        <v>3825</v>
      </c>
      <c r="D3709" s="36" t="s">
        <v>99</v>
      </c>
      <c r="E3709" s="115">
        <v>1244.6199999999999</v>
      </c>
    </row>
    <row r="3710" spans="1:5" x14ac:dyDescent="0.25">
      <c r="A3710" s="35" t="s">
        <v>3783</v>
      </c>
      <c r="B3710" s="36">
        <v>90844</v>
      </c>
      <c r="C3710" s="30" t="s">
        <v>3826</v>
      </c>
      <c r="D3710" s="36" t="s">
        <v>99</v>
      </c>
      <c r="E3710" s="115">
        <v>1558.89</v>
      </c>
    </row>
    <row r="3711" spans="1:5" x14ac:dyDescent="0.25">
      <c r="A3711" s="35" t="s">
        <v>3783</v>
      </c>
      <c r="B3711" s="36">
        <v>90850</v>
      </c>
      <c r="C3711" s="30" t="s">
        <v>3827</v>
      </c>
      <c r="D3711" s="36" t="s">
        <v>99</v>
      </c>
      <c r="E3711" s="115">
        <v>1339.64</v>
      </c>
    </row>
    <row r="3712" spans="1:5" x14ac:dyDescent="0.25">
      <c r="A3712" s="35" t="s">
        <v>3783</v>
      </c>
      <c r="B3712" s="36">
        <v>91312</v>
      </c>
      <c r="C3712" s="30" t="s">
        <v>3828</v>
      </c>
      <c r="D3712" s="36" t="s">
        <v>99</v>
      </c>
      <c r="E3712" s="115">
        <v>1167.49</v>
      </c>
    </row>
    <row r="3713" spans="1:5" x14ac:dyDescent="0.25">
      <c r="A3713" s="35" t="s">
        <v>3783</v>
      </c>
      <c r="B3713" s="36">
        <v>91318</v>
      </c>
      <c r="C3713" s="30" t="s">
        <v>3829</v>
      </c>
      <c r="D3713" s="36" t="s">
        <v>99</v>
      </c>
      <c r="E3713" s="115">
        <v>1029.8399999999999</v>
      </c>
    </row>
    <row r="3714" spans="1:5" x14ac:dyDescent="0.25">
      <c r="A3714" s="35" t="s">
        <v>3783</v>
      </c>
      <c r="B3714" s="36">
        <v>91313</v>
      </c>
      <c r="C3714" s="30" t="s">
        <v>3830</v>
      </c>
      <c r="D3714" s="36" t="s">
        <v>99</v>
      </c>
      <c r="E3714" s="115">
        <v>1163.33</v>
      </c>
    </row>
    <row r="3715" spans="1:5" x14ac:dyDescent="0.25">
      <c r="A3715" s="35" t="s">
        <v>3783</v>
      </c>
      <c r="B3715" s="36">
        <v>91319</v>
      </c>
      <c r="C3715" s="30" t="s">
        <v>3831</v>
      </c>
      <c r="D3715" s="36" t="s">
        <v>99</v>
      </c>
      <c r="E3715" s="115">
        <v>1043.05</v>
      </c>
    </row>
    <row r="3716" spans="1:5" x14ac:dyDescent="0.25">
      <c r="A3716" s="35" t="s">
        <v>3783</v>
      </c>
      <c r="B3716" s="36">
        <v>91314</v>
      </c>
      <c r="C3716" s="30" t="s">
        <v>3832</v>
      </c>
      <c r="D3716" s="36" t="s">
        <v>99</v>
      </c>
      <c r="E3716" s="115">
        <v>1219.49</v>
      </c>
    </row>
    <row r="3717" spans="1:5" x14ac:dyDescent="0.25">
      <c r="A3717" s="35" t="s">
        <v>3783</v>
      </c>
      <c r="B3717" s="36">
        <v>91320</v>
      </c>
      <c r="C3717" s="30" t="s">
        <v>3833</v>
      </c>
      <c r="D3717" s="36" t="s">
        <v>99</v>
      </c>
      <c r="E3717" s="115">
        <v>1075.0899999999999</v>
      </c>
    </row>
    <row r="3718" spans="1:5" x14ac:dyDescent="0.25">
      <c r="A3718" s="35" t="s">
        <v>3783</v>
      </c>
      <c r="B3718" s="36">
        <v>91315</v>
      </c>
      <c r="C3718" s="30" t="s">
        <v>3834</v>
      </c>
      <c r="D3718" s="36" t="s">
        <v>99</v>
      </c>
      <c r="E3718" s="115">
        <v>1313.46</v>
      </c>
    </row>
    <row r="3719" spans="1:5" x14ac:dyDescent="0.25">
      <c r="A3719" s="35" t="s">
        <v>3783</v>
      </c>
      <c r="B3719" s="36">
        <v>91321</v>
      </c>
      <c r="C3719" s="30" t="s">
        <v>3835</v>
      </c>
      <c r="D3719" s="36" t="s">
        <v>99</v>
      </c>
      <c r="E3719" s="115">
        <v>1169.06</v>
      </c>
    </row>
    <row r="3720" spans="1:5" x14ac:dyDescent="0.25">
      <c r="A3720" s="35" t="s">
        <v>3783</v>
      </c>
      <c r="B3720" s="36">
        <v>90851</v>
      </c>
      <c r="C3720" s="30" t="s">
        <v>3836</v>
      </c>
      <c r="D3720" s="36" t="s">
        <v>99</v>
      </c>
      <c r="E3720" s="115">
        <v>1552.68</v>
      </c>
    </row>
    <row r="3721" spans="1:5" x14ac:dyDescent="0.25">
      <c r="A3721" s="35" t="s">
        <v>3783</v>
      </c>
      <c r="B3721" s="36">
        <v>90852</v>
      </c>
      <c r="C3721" s="30" t="s">
        <v>3837</v>
      </c>
      <c r="D3721" s="36" t="s">
        <v>99</v>
      </c>
      <c r="E3721" s="115">
        <v>1637.98</v>
      </c>
    </row>
    <row r="3722" spans="1:5" x14ac:dyDescent="0.25">
      <c r="A3722" s="35" t="s">
        <v>3783</v>
      </c>
      <c r="B3722" s="36">
        <v>91322</v>
      </c>
      <c r="C3722" s="30" t="s">
        <v>3838</v>
      </c>
      <c r="D3722" s="36" t="s">
        <v>99</v>
      </c>
      <c r="E3722" s="115">
        <v>1383.15</v>
      </c>
    </row>
    <row r="3723" spans="1:5" x14ac:dyDescent="0.25">
      <c r="A3723" s="35" t="s">
        <v>3783</v>
      </c>
      <c r="B3723" s="36">
        <v>91323</v>
      </c>
      <c r="C3723" s="30" t="s">
        <v>3839</v>
      </c>
      <c r="D3723" s="36" t="s">
        <v>99</v>
      </c>
      <c r="E3723" s="115">
        <v>1467.4</v>
      </c>
    </row>
    <row r="3724" spans="1:5" x14ac:dyDescent="0.25">
      <c r="A3724" s="35" t="s">
        <v>3783</v>
      </c>
      <c r="B3724" s="36">
        <v>100678</v>
      </c>
      <c r="C3724" s="30" t="s">
        <v>3840</v>
      </c>
      <c r="D3724" s="36" t="s">
        <v>99</v>
      </c>
      <c r="E3724" s="115">
        <v>1398.82</v>
      </c>
    </row>
    <row r="3725" spans="1:5" x14ac:dyDescent="0.25">
      <c r="A3725" s="35" t="s">
        <v>3783</v>
      </c>
      <c r="B3725" s="36">
        <v>91013</v>
      </c>
      <c r="C3725" s="30" t="s">
        <v>3841</v>
      </c>
      <c r="D3725" s="36" t="s">
        <v>99</v>
      </c>
      <c r="E3725" s="115">
        <v>1209.67</v>
      </c>
    </row>
    <row r="3726" spans="1:5" x14ac:dyDescent="0.25">
      <c r="A3726" s="35" t="s">
        <v>3783</v>
      </c>
      <c r="B3726" s="36">
        <v>100680</v>
      </c>
      <c r="C3726" s="30" t="s">
        <v>3842</v>
      </c>
      <c r="D3726" s="36" t="s">
        <v>99</v>
      </c>
      <c r="E3726" s="115">
        <v>1413.67</v>
      </c>
    </row>
    <row r="3727" spans="1:5" x14ac:dyDescent="0.25">
      <c r="A3727" s="35" t="s">
        <v>3783</v>
      </c>
      <c r="B3727" s="36">
        <v>91014</v>
      </c>
      <c r="C3727" s="30" t="s">
        <v>3843</v>
      </c>
      <c r="D3727" s="36" t="s">
        <v>99</v>
      </c>
      <c r="E3727" s="115">
        <v>1224.52</v>
      </c>
    </row>
    <row r="3728" spans="1:5" x14ac:dyDescent="0.25">
      <c r="A3728" s="35" t="s">
        <v>3783</v>
      </c>
      <c r="B3728" s="36">
        <v>100683</v>
      </c>
      <c r="C3728" s="30" t="s">
        <v>3844</v>
      </c>
      <c r="D3728" s="36" t="s">
        <v>99</v>
      </c>
      <c r="E3728" s="115">
        <v>1514.21</v>
      </c>
    </row>
    <row r="3729" spans="1:5" x14ac:dyDescent="0.25">
      <c r="A3729" s="35" t="s">
        <v>3783</v>
      </c>
      <c r="B3729" s="36">
        <v>91015</v>
      </c>
      <c r="C3729" s="30" t="s">
        <v>3845</v>
      </c>
      <c r="D3729" s="36" t="s">
        <v>99</v>
      </c>
      <c r="E3729" s="115">
        <v>1294.96</v>
      </c>
    </row>
    <row r="3730" spans="1:5" x14ac:dyDescent="0.25">
      <c r="A3730" s="35" t="s">
        <v>3783</v>
      </c>
      <c r="B3730" s="36">
        <v>100685</v>
      </c>
      <c r="C3730" s="30" t="s">
        <v>3846</v>
      </c>
      <c r="D3730" s="36" t="s">
        <v>99</v>
      </c>
      <c r="E3730" s="115">
        <v>1569.88</v>
      </c>
    </row>
    <row r="3731" spans="1:5" x14ac:dyDescent="0.25">
      <c r="A3731" s="35" t="s">
        <v>3783</v>
      </c>
      <c r="B3731" s="36">
        <v>91016</v>
      </c>
      <c r="C3731" s="30" t="s">
        <v>3847</v>
      </c>
      <c r="D3731" s="36" t="s">
        <v>99</v>
      </c>
      <c r="E3731" s="115">
        <v>1350.63</v>
      </c>
    </row>
    <row r="3732" spans="1:5" x14ac:dyDescent="0.25">
      <c r="A3732" s="35" t="s">
        <v>3783</v>
      </c>
      <c r="B3732" s="36">
        <v>100679</v>
      </c>
      <c r="C3732" s="30" t="s">
        <v>3848</v>
      </c>
      <c r="D3732" s="36" t="s">
        <v>99</v>
      </c>
      <c r="E3732" s="115">
        <v>1179.8900000000001</v>
      </c>
    </row>
    <row r="3733" spans="1:5" x14ac:dyDescent="0.25">
      <c r="A3733" s="35" t="s">
        <v>3783</v>
      </c>
      <c r="B3733" s="36">
        <v>91324</v>
      </c>
      <c r="C3733" s="30" t="s">
        <v>3849</v>
      </c>
      <c r="D3733" s="36" t="s">
        <v>99</v>
      </c>
      <c r="E3733" s="115">
        <v>1042.24</v>
      </c>
    </row>
    <row r="3734" spans="1:5" x14ac:dyDescent="0.25">
      <c r="A3734" s="35" t="s">
        <v>3783</v>
      </c>
      <c r="B3734" s="36">
        <v>100712</v>
      </c>
      <c r="C3734" s="30" t="s">
        <v>3850</v>
      </c>
      <c r="D3734" s="36" t="s">
        <v>99</v>
      </c>
      <c r="E3734" s="115">
        <v>1176.32</v>
      </c>
    </row>
    <row r="3735" spans="1:5" x14ac:dyDescent="0.25">
      <c r="A3735" s="35" t="s">
        <v>3783</v>
      </c>
      <c r="B3735" s="36">
        <v>91325</v>
      </c>
      <c r="C3735" s="30" t="s">
        <v>3851</v>
      </c>
      <c r="D3735" s="36" t="s">
        <v>99</v>
      </c>
      <c r="E3735" s="115">
        <v>1056.04</v>
      </c>
    </row>
    <row r="3736" spans="1:5" x14ac:dyDescent="0.25">
      <c r="A3736" s="35" t="s">
        <v>3783</v>
      </c>
      <c r="B3736" s="36">
        <v>100684</v>
      </c>
      <c r="C3736" s="30" t="s">
        <v>3852</v>
      </c>
      <c r="D3736" s="36" t="s">
        <v>99</v>
      </c>
      <c r="E3736" s="115">
        <v>1269.83</v>
      </c>
    </row>
    <row r="3737" spans="1:5" x14ac:dyDescent="0.25">
      <c r="A3737" s="35" t="s">
        <v>3783</v>
      </c>
      <c r="B3737" s="36">
        <v>91326</v>
      </c>
      <c r="C3737" s="30" t="s">
        <v>3853</v>
      </c>
      <c r="D3737" s="36" t="s">
        <v>99</v>
      </c>
      <c r="E3737" s="115">
        <v>1125.43</v>
      </c>
    </row>
    <row r="3738" spans="1:5" x14ac:dyDescent="0.25">
      <c r="A3738" s="35" t="s">
        <v>3783</v>
      </c>
      <c r="B3738" s="36">
        <v>100686</v>
      </c>
      <c r="C3738" s="30" t="s">
        <v>3854</v>
      </c>
      <c r="D3738" s="36" t="s">
        <v>99</v>
      </c>
      <c r="E3738" s="115">
        <v>1324.45</v>
      </c>
    </row>
    <row r="3739" spans="1:5" x14ac:dyDescent="0.25">
      <c r="A3739" s="35" t="s">
        <v>3783</v>
      </c>
      <c r="B3739" s="36">
        <v>91327</v>
      </c>
      <c r="C3739" s="30" t="s">
        <v>3855</v>
      </c>
      <c r="D3739" s="36" t="s">
        <v>99</v>
      </c>
      <c r="E3739" s="115">
        <v>1180.05</v>
      </c>
    </row>
    <row r="3740" spans="1:5" x14ac:dyDescent="0.25">
      <c r="A3740" s="35" t="s">
        <v>3783</v>
      </c>
      <c r="B3740" s="36">
        <v>100693</v>
      </c>
      <c r="C3740" s="30" t="s">
        <v>3856</v>
      </c>
      <c r="D3740" s="36" t="s">
        <v>99</v>
      </c>
      <c r="E3740" s="115">
        <v>2353.56</v>
      </c>
    </row>
    <row r="3741" spans="1:5" x14ac:dyDescent="0.25">
      <c r="A3741" s="35" t="s">
        <v>3783</v>
      </c>
      <c r="B3741" s="36">
        <v>91336</v>
      </c>
      <c r="C3741" s="30" t="s">
        <v>3857</v>
      </c>
      <c r="D3741" s="36" t="s">
        <v>99</v>
      </c>
      <c r="E3741" s="115">
        <v>2134.31</v>
      </c>
    </row>
    <row r="3742" spans="1:5" x14ac:dyDescent="0.25">
      <c r="A3742" s="35" t="s">
        <v>3783</v>
      </c>
      <c r="B3742" s="36">
        <v>100694</v>
      </c>
      <c r="C3742" s="30" t="s">
        <v>3858</v>
      </c>
      <c r="D3742" s="36" t="s">
        <v>99</v>
      </c>
      <c r="E3742" s="115">
        <v>2109.1799999999998</v>
      </c>
    </row>
    <row r="3743" spans="1:5" x14ac:dyDescent="0.25">
      <c r="A3743" s="35" t="s">
        <v>3783</v>
      </c>
      <c r="B3743" s="36">
        <v>91337</v>
      </c>
      <c r="C3743" s="30" t="s">
        <v>3859</v>
      </c>
      <c r="D3743" s="36" t="s">
        <v>99</v>
      </c>
      <c r="E3743" s="115">
        <v>1964.78</v>
      </c>
    </row>
    <row r="3744" spans="1:5" x14ac:dyDescent="0.25">
      <c r="A3744" s="35" t="s">
        <v>3783</v>
      </c>
      <c r="B3744" s="36">
        <v>100691</v>
      </c>
      <c r="C3744" s="30" t="s">
        <v>3860</v>
      </c>
      <c r="D3744" s="36" t="s">
        <v>99</v>
      </c>
      <c r="E3744" s="115">
        <v>1978.41</v>
      </c>
    </row>
    <row r="3745" spans="1:5" x14ac:dyDescent="0.25">
      <c r="A3745" s="35" t="s">
        <v>3783</v>
      </c>
      <c r="B3745" s="36">
        <v>100692</v>
      </c>
      <c r="C3745" s="30" t="s">
        <v>3861</v>
      </c>
      <c r="D3745" s="36" t="s">
        <v>99</v>
      </c>
      <c r="E3745" s="115">
        <v>1734.03</v>
      </c>
    </row>
    <row r="3746" spans="1:5" x14ac:dyDescent="0.25">
      <c r="A3746" s="35" t="s">
        <v>3783</v>
      </c>
      <c r="B3746" s="36">
        <v>91334</v>
      </c>
      <c r="C3746" s="30" t="s">
        <v>3862</v>
      </c>
      <c r="D3746" s="36" t="s">
        <v>99</v>
      </c>
      <c r="E3746" s="115">
        <v>1759.16</v>
      </c>
    </row>
    <row r="3747" spans="1:5" x14ac:dyDescent="0.25">
      <c r="A3747" s="35" t="s">
        <v>3783</v>
      </c>
      <c r="B3747" s="36">
        <v>91335</v>
      </c>
      <c r="C3747" s="30" t="s">
        <v>3863</v>
      </c>
      <c r="D3747" s="36" t="s">
        <v>99</v>
      </c>
      <c r="E3747" s="115">
        <v>1589.63</v>
      </c>
    </row>
    <row r="3748" spans="1:5" x14ac:dyDescent="0.25">
      <c r="A3748" s="35" t="s">
        <v>3783</v>
      </c>
      <c r="B3748" s="36">
        <v>90788</v>
      </c>
      <c r="C3748" s="30" t="s">
        <v>3864</v>
      </c>
      <c r="D3748" s="36" t="s">
        <v>99</v>
      </c>
      <c r="E3748" s="115">
        <v>953.46</v>
      </c>
    </row>
    <row r="3749" spans="1:5" x14ac:dyDescent="0.25">
      <c r="A3749" s="35" t="s">
        <v>3783</v>
      </c>
      <c r="B3749" s="36">
        <v>90789</v>
      </c>
      <c r="C3749" s="30" t="s">
        <v>3865</v>
      </c>
      <c r="D3749" s="36" t="s">
        <v>99</v>
      </c>
      <c r="E3749" s="115">
        <v>955.88</v>
      </c>
    </row>
    <row r="3750" spans="1:5" x14ac:dyDescent="0.25">
      <c r="A3750" s="35" t="s">
        <v>3783</v>
      </c>
      <c r="B3750" s="36">
        <v>90790</v>
      </c>
      <c r="C3750" s="30" t="s">
        <v>3866</v>
      </c>
      <c r="D3750" s="36" t="s">
        <v>99</v>
      </c>
      <c r="E3750" s="115">
        <v>985.1</v>
      </c>
    </row>
    <row r="3751" spans="1:5" x14ac:dyDescent="0.25">
      <c r="A3751" s="35" t="s">
        <v>3783</v>
      </c>
      <c r="B3751" s="36">
        <v>100675</v>
      </c>
      <c r="C3751" s="30" t="s">
        <v>3867</v>
      </c>
      <c r="D3751" s="36" t="s">
        <v>99</v>
      </c>
      <c r="E3751" s="115">
        <v>1061.29</v>
      </c>
    </row>
    <row r="3752" spans="1:5" x14ac:dyDescent="0.25">
      <c r="A3752" s="35" t="s">
        <v>3783</v>
      </c>
      <c r="B3752" s="36">
        <v>90794</v>
      </c>
      <c r="C3752" s="30" t="s">
        <v>3868</v>
      </c>
      <c r="D3752" s="36" t="s">
        <v>99</v>
      </c>
      <c r="E3752" s="115">
        <v>865.54</v>
      </c>
    </row>
    <row r="3753" spans="1:5" x14ac:dyDescent="0.25">
      <c r="A3753" s="35" t="s">
        <v>3783</v>
      </c>
      <c r="B3753" s="36">
        <v>90796</v>
      </c>
      <c r="C3753" s="30" t="s">
        <v>3869</v>
      </c>
      <c r="D3753" s="36" t="s">
        <v>99</v>
      </c>
      <c r="E3753" s="115">
        <v>879.93</v>
      </c>
    </row>
    <row r="3754" spans="1:5" x14ac:dyDescent="0.25">
      <c r="A3754" s="35" t="s">
        <v>3783</v>
      </c>
      <c r="B3754" s="36">
        <v>90797</v>
      </c>
      <c r="C3754" s="30" t="s">
        <v>3870</v>
      </c>
      <c r="D3754" s="36" t="s">
        <v>99</v>
      </c>
      <c r="E3754" s="115">
        <v>887.15</v>
      </c>
    </row>
    <row r="3755" spans="1:5" x14ac:dyDescent="0.25">
      <c r="A3755" s="35" t="s">
        <v>3783</v>
      </c>
      <c r="B3755" s="36">
        <v>90791</v>
      </c>
      <c r="C3755" s="30" t="s">
        <v>3871</v>
      </c>
      <c r="D3755" s="36" t="s">
        <v>99</v>
      </c>
      <c r="E3755" s="115">
        <v>1153.22</v>
      </c>
    </row>
    <row r="3756" spans="1:5" x14ac:dyDescent="0.25">
      <c r="A3756" s="35" t="s">
        <v>3783</v>
      </c>
      <c r="B3756" s="36">
        <v>90793</v>
      </c>
      <c r="C3756" s="30" t="s">
        <v>3872</v>
      </c>
      <c r="D3756" s="36" t="s">
        <v>99</v>
      </c>
      <c r="E3756" s="115">
        <v>1204.02</v>
      </c>
    </row>
    <row r="3757" spans="1:5" x14ac:dyDescent="0.25">
      <c r="A3757" s="35" t="s">
        <v>3783</v>
      </c>
      <c r="B3757" s="36">
        <v>90798</v>
      </c>
      <c r="C3757" s="30" t="s">
        <v>3873</v>
      </c>
      <c r="D3757" s="36" t="s">
        <v>99</v>
      </c>
      <c r="E3757" s="115">
        <v>1258.82</v>
      </c>
    </row>
    <row r="3758" spans="1:5" x14ac:dyDescent="0.25">
      <c r="A3758" s="35" t="s">
        <v>3783</v>
      </c>
      <c r="B3758" s="36">
        <v>90799</v>
      </c>
      <c r="C3758" s="30" t="s">
        <v>3874</v>
      </c>
      <c r="D3758" s="36" t="s">
        <v>99</v>
      </c>
      <c r="E3758" s="115">
        <v>1295.5899999999999</v>
      </c>
    </row>
    <row r="3759" spans="1:5" x14ac:dyDescent="0.25">
      <c r="A3759" s="35" t="s">
        <v>3783</v>
      </c>
      <c r="B3759" s="36">
        <v>100704</v>
      </c>
      <c r="C3759" s="30" t="s">
        <v>3875</v>
      </c>
      <c r="D3759" s="36" t="s">
        <v>99</v>
      </c>
      <c r="E3759" s="115">
        <v>89.9</v>
      </c>
    </row>
    <row r="3760" spans="1:5" x14ac:dyDescent="0.25">
      <c r="A3760" s="35" t="s">
        <v>3783</v>
      </c>
      <c r="B3760" s="36">
        <v>106141</v>
      </c>
      <c r="C3760" s="30" t="s">
        <v>3876</v>
      </c>
      <c r="D3760" s="36" t="s">
        <v>99</v>
      </c>
      <c r="E3760" s="115">
        <v>0</v>
      </c>
    </row>
    <row r="3761" spans="1:5" x14ac:dyDescent="0.25">
      <c r="A3761" s="35" t="s">
        <v>3783</v>
      </c>
      <c r="B3761" s="36">
        <v>106139</v>
      </c>
      <c r="C3761" s="30" t="s">
        <v>3877</v>
      </c>
      <c r="D3761" s="36" t="s">
        <v>99</v>
      </c>
      <c r="E3761" s="115">
        <v>0</v>
      </c>
    </row>
    <row r="3762" spans="1:5" x14ac:dyDescent="0.25">
      <c r="A3762" s="35" t="s">
        <v>3783</v>
      </c>
      <c r="B3762" s="36">
        <v>106140</v>
      </c>
      <c r="C3762" s="30" t="s">
        <v>3878</v>
      </c>
      <c r="D3762" s="36" t="s">
        <v>99</v>
      </c>
      <c r="E3762" s="115">
        <v>0</v>
      </c>
    </row>
    <row r="3763" spans="1:5" x14ac:dyDescent="0.25">
      <c r="A3763" s="35" t="s">
        <v>3783</v>
      </c>
      <c r="B3763" s="36">
        <v>90838</v>
      </c>
      <c r="C3763" s="30" t="s">
        <v>3879</v>
      </c>
      <c r="D3763" s="36" t="s">
        <v>99</v>
      </c>
      <c r="E3763" s="115">
        <v>2677.11</v>
      </c>
    </row>
    <row r="3764" spans="1:5" x14ac:dyDescent="0.25">
      <c r="A3764" s="35" t="s">
        <v>3783</v>
      </c>
      <c r="B3764" s="36">
        <v>94805</v>
      </c>
      <c r="C3764" s="30" t="s">
        <v>3880</v>
      </c>
      <c r="D3764" s="36" t="s">
        <v>99</v>
      </c>
      <c r="E3764" s="115">
        <v>1456.11</v>
      </c>
    </row>
    <row r="3765" spans="1:5" x14ac:dyDescent="0.25">
      <c r="A3765" s="35" t="s">
        <v>3783</v>
      </c>
      <c r="B3765" s="36">
        <v>106145</v>
      </c>
      <c r="C3765" s="30" t="s">
        <v>3881</v>
      </c>
      <c r="D3765" s="36" t="s">
        <v>99</v>
      </c>
      <c r="E3765" s="115">
        <v>1465.82</v>
      </c>
    </row>
    <row r="3766" spans="1:5" x14ac:dyDescent="0.25">
      <c r="A3766" s="35" t="s">
        <v>3783</v>
      </c>
      <c r="B3766" s="36">
        <v>106146</v>
      </c>
      <c r="C3766" s="30" t="s">
        <v>3882</v>
      </c>
      <c r="D3766" s="36" t="s">
        <v>99</v>
      </c>
      <c r="E3766" s="115">
        <v>1228.3900000000001</v>
      </c>
    </row>
    <row r="3767" spans="1:5" x14ac:dyDescent="0.25">
      <c r="A3767" s="35" t="s">
        <v>3783</v>
      </c>
      <c r="B3767" s="36">
        <v>100702</v>
      </c>
      <c r="C3767" s="30" t="s">
        <v>3883</v>
      </c>
      <c r="D3767" s="36" t="s">
        <v>97</v>
      </c>
      <c r="E3767" s="115">
        <v>849.29</v>
      </c>
    </row>
    <row r="3768" spans="1:5" x14ac:dyDescent="0.25">
      <c r="A3768" s="35" t="s">
        <v>3783</v>
      </c>
      <c r="B3768" s="36">
        <v>106148</v>
      </c>
      <c r="C3768" s="30" t="s">
        <v>3884</v>
      </c>
      <c r="D3768" s="36" t="s">
        <v>99</v>
      </c>
      <c r="E3768" s="115">
        <v>0</v>
      </c>
    </row>
    <row r="3769" spans="1:5" x14ac:dyDescent="0.25">
      <c r="A3769" s="35" t="s">
        <v>3783</v>
      </c>
      <c r="B3769" s="36">
        <v>100701</v>
      </c>
      <c r="C3769" s="30" t="s">
        <v>3885</v>
      </c>
      <c r="D3769" s="36" t="s">
        <v>97</v>
      </c>
      <c r="E3769" s="115">
        <v>1102.54</v>
      </c>
    </row>
    <row r="3770" spans="1:5" x14ac:dyDescent="0.25">
      <c r="A3770" s="35" t="s">
        <v>3783</v>
      </c>
      <c r="B3770" s="36">
        <v>100700</v>
      </c>
      <c r="C3770" s="30" t="s">
        <v>3886</v>
      </c>
      <c r="D3770" s="36" t="s">
        <v>99</v>
      </c>
      <c r="E3770" s="115">
        <v>1111.0999999999999</v>
      </c>
    </row>
    <row r="3771" spans="1:5" x14ac:dyDescent="0.25">
      <c r="A3771" s="35" t="s">
        <v>3783</v>
      </c>
      <c r="B3771" s="36">
        <v>91295</v>
      </c>
      <c r="C3771" s="30" t="s">
        <v>3887</v>
      </c>
      <c r="D3771" s="36" t="s">
        <v>99</v>
      </c>
      <c r="E3771" s="115">
        <v>426.28</v>
      </c>
    </row>
    <row r="3772" spans="1:5" x14ac:dyDescent="0.25">
      <c r="A3772" s="35" t="s">
        <v>3783</v>
      </c>
      <c r="B3772" s="36">
        <v>91296</v>
      </c>
      <c r="C3772" s="30" t="s">
        <v>3888</v>
      </c>
      <c r="D3772" s="36" t="s">
        <v>99</v>
      </c>
      <c r="E3772" s="115">
        <v>457.12</v>
      </c>
    </row>
    <row r="3773" spans="1:5" x14ac:dyDescent="0.25">
      <c r="A3773" s="35" t="s">
        <v>3783</v>
      </c>
      <c r="B3773" s="36">
        <v>91297</v>
      </c>
      <c r="C3773" s="30" t="s">
        <v>3889</v>
      </c>
      <c r="D3773" s="36" t="s">
        <v>99</v>
      </c>
      <c r="E3773" s="115">
        <v>501.43</v>
      </c>
    </row>
    <row r="3774" spans="1:5" x14ac:dyDescent="0.25">
      <c r="A3774" s="35" t="s">
        <v>3783</v>
      </c>
      <c r="B3774" s="36">
        <v>90820</v>
      </c>
      <c r="C3774" s="30" t="s">
        <v>3890</v>
      </c>
      <c r="D3774" s="36" t="s">
        <v>99</v>
      </c>
      <c r="E3774" s="115">
        <v>403.15</v>
      </c>
    </row>
    <row r="3775" spans="1:5" x14ac:dyDescent="0.25">
      <c r="A3775" s="35" t="s">
        <v>3783</v>
      </c>
      <c r="B3775" s="36">
        <v>90821</v>
      </c>
      <c r="C3775" s="30" t="s">
        <v>3891</v>
      </c>
      <c r="D3775" s="36" t="s">
        <v>99</v>
      </c>
      <c r="E3775" s="115">
        <v>414.13</v>
      </c>
    </row>
    <row r="3776" spans="1:5" x14ac:dyDescent="0.25">
      <c r="A3776" s="35" t="s">
        <v>3783</v>
      </c>
      <c r="B3776" s="36">
        <v>90822</v>
      </c>
      <c r="C3776" s="30" t="s">
        <v>3892</v>
      </c>
      <c r="D3776" s="36" t="s">
        <v>99</v>
      </c>
      <c r="E3776" s="115">
        <v>443.94</v>
      </c>
    </row>
    <row r="3777" spans="1:5" x14ac:dyDescent="0.25">
      <c r="A3777" s="35" t="s">
        <v>3783</v>
      </c>
      <c r="B3777" s="36">
        <v>90823</v>
      </c>
      <c r="C3777" s="30" t="s">
        <v>3893</v>
      </c>
      <c r="D3777" s="36" t="s">
        <v>99</v>
      </c>
      <c r="E3777" s="115">
        <v>535.67999999999995</v>
      </c>
    </row>
    <row r="3778" spans="1:5" x14ac:dyDescent="0.25">
      <c r="A3778" s="35" t="s">
        <v>3783</v>
      </c>
      <c r="B3778" s="36">
        <v>90824</v>
      </c>
      <c r="C3778" s="30" t="s">
        <v>3894</v>
      </c>
      <c r="D3778" s="36" t="s">
        <v>99</v>
      </c>
      <c r="E3778" s="115">
        <v>752</v>
      </c>
    </row>
    <row r="3779" spans="1:5" x14ac:dyDescent="0.25">
      <c r="A3779" s="35" t="s">
        <v>3783</v>
      </c>
      <c r="B3779" s="36">
        <v>91009</v>
      </c>
      <c r="C3779" s="30" t="s">
        <v>3895</v>
      </c>
      <c r="D3779" s="36" t="s">
        <v>99</v>
      </c>
      <c r="E3779" s="115">
        <v>415.55</v>
      </c>
    </row>
    <row r="3780" spans="1:5" x14ac:dyDescent="0.25">
      <c r="A3780" s="35" t="s">
        <v>3783</v>
      </c>
      <c r="B3780" s="36">
        <v>91010</v>
      </c>
      <c r="C3780" s="30" t="s">
        <v>3896</v>
      </c>
      <c r="D3780" s="36" t="s">
        <v>99</v>
      </c>
      <c r="E3780" s="115">
        <v>427.12</v>
      </c>
    </row>
    <row r="3781" spans="1:5" x14ac:dyDescent="0.25">
      <c r="A3781" s="35" t="s">
        <v>3783</v>
      </c>
      <c r="B3781" s="36">
        <v>91011</v>
      </c>
      <c r="C3781" s="30" t="s">
        <v>3897</v>
      </c>
      <c r="D3781" s="36" t="s">
        <v>99</v>
      </c>
      <c r="E3781" s="115">
        <v>494.28</v>
      </c>
    </row>
    <row r="3782" spans="1:5" x14ac:dyDescent="0.25">
      <c r="A3782" s="35" t="s">
        <v>3783</v>
      </c>
      <c r="B3782" s="36">
        <v>91012</v>
      </c>
      <c r="C3782" s="30" t="s">
        <v>3898</v>
      </c>
      <c r="D3782" s="36" t="s">
        <v>99</v>
      </c>
      <c r="E3782" s="115">
        <v>546.66999999999996</v>
      </c>
    </row>
    <row r="3783" spans="1:5" x14ac:dyDescent="0.25">
      <c r="A3783" s="35" t="s">
        <v>3783</v>
      </c>
      <c r="B3783" s="36">
        <v>91298</v>
      </c>
      <c r="C3783" s="30" t="s">
        <v>3899</v>
      </c>
      <c r="D3783" s="36" t="s">
        <v>99</v>
      </c>
      <c r="E3783" s="115">
        <v>958.48</v>
      </c>
    </row>
    <row r="3784" spans="1:5" x14ac:dyDescent="0.25">
      <c r="A3784" s="35" t="s">
        <v>3783</v>
      </c>
      <c r="B3784" s="36">
        <v>90825</v>
      </c>
      <c r="C3784" s="30" t="s">
        <v>3900</v>
      </c>
      <c r="D3784" s="36" t="s">
        <v>99</v>
      </c>
      <c r="E3784" s="115">
        <v>834.02</v>
      </c>
    </row>
    <row r="3785" spans="1:5" x14ac:dyDescent="0.25">
      <c r="A3785" s="35" t="s">
        <v>3783</v>
      </c>
      <c r="B3785" s="36">
        <v>91299</v>
      </c>
      <c r="C3785" s="30" t="s">
        <v>3901</v>
      </c>
      <c r="D3785" s="36" t="s">
        <v>99</v>
      </c>
      <c r="E3785" s="115">
        <v>1333.63</v>
      </c>
    </row>
    <row r="3786" spans="1:5" x14ac:dyDescent="0.25">
      <c r="A3786" s="35" t="s">
        <v>3783</v>
      </c>
      <c r="B3786" s="36">
        <v>91341</v>
      </c>
      <c r="C3786" s="30" t="s">
        <v>3902</v>
      </c>
      <c r="D3786" s="36" t="s">
        <v>97</v>
      </c>
      <c r="E3786" s="115">
        <v>1202.6300000000001</v>
      </c>
    </row>
    <row r="3787" spans="1:5" x14ac:dyDescent="0.25">
      <c r="A3787" s="35" t="s">
        <v>3783</v>
      </c>
      <c r="B3787" s="36">
        <v>94806</v>
      </c>
      <c r="C3787" s="30" t="s">
        <v>3903</v>
      </c>
      <c r="D3787" s="36" t="s">
        <v>99</v>
      </c>
      <c r="E3787" s="115">
        <v>1226.46</v>
      </c>
    </row>
    <row r="3788" spans="1:5" x14ac:dyDescent="0.25">
      <c r="A3788" s="35" t="s">
        <v>3783</v>
      </c>
      <c r="B3788" s="36">
        <v>94807</v>
      </c>
      <c r="C3788" s="30" t="s">
        <v>3904</v>
      </c>
      <c r="D3788" s="36" t="s">
        <v>99</v>
      </c>
      <c r="E3788" s="115">
        <v>1115.6099999999999</v>
      </c>
    </row>
    <row r="3789" spans="1:5" x14ac:dyDescent="0.25">
      <c r="A3789" s="35" t="s">
        <v>3783</v>
      </c>
      <c r="B3789" s="36">
        <v>106142</v>
      </c>
      <c r="C3789" s="30" t="s">
        <v>3905</v>
      </c>
      <c r="D3789" s="36" t="s">
        <v>99</v>
      </c>
      <c r="E3789" s="115">
        <v>937.86</v>
      </c>
    </row>
    <row r="3790" spans="1:5" x14ac:dyDescent="0.25">
      <c r="A3790" s="35" t="s">
        <v>3783</v>
      </c>
      <c r="B3790" s="36">
        <v>106143</v>
      </c>
      <c r="C3790" s="30" t="s">
        <v>3906</v>
      </c>
      <c r="D3790" s="36" t="s">
        <v>99</v>
      </c>
      <c r="E3790" s="115">
        <v>966.76</v>
      </c>
    </row>
    <row r="3791" spans="1:5" x14ac:dyDescent="0.25">
      <c r="A3791" s="35" t="s">
        <v>3783</v>
      </c>
      <c r="B3791" s="36">
        <v>106144</v>
      </c>
      <c r="C3791" s="30" t="s">
        <v>3907</v>
      </c>
      <c r="D3791" s="36" t="s">
        <v>99</v>
      </c>
      <c r="E3791" s="115">
        <v>1137.74</v>
      </c>
    </row>
    <row r="3792" spans="1:5" x14ac:dyDescent="0.25">
      <c r="A3792" s="35" t="s">
        <v>3783</v>
      </c>
      <c r="B3792" s="36">
        <v>100703</v>
      </c>
      <c r="C3792" s="30" t="s">
        <v>3908</v>
      </c>
      <c r="D3792" s="36" t="s">
        <v>99</v>
      </c>
      <c r="E3792" s="115">
        <v>38.35</v>
      </c>
    </row>
    <row r="3793" spans="1:5" x14ac:dyDescent="0.25">
      <c r="A3793" s="35" t="s">
        <v>3783</v>
      </c>
      <c r="B3793" s="36">
        <v>106147</v>
      </c>
      <c r="C3793" s="30" t="s">
        <v>3909</v>
      </c>
      <c r="D3793" s="36" t="s">
        <v>99</v>
      </c>
      <c r="E3793" s="115">
        <v>152.81</v>
      </c>
    </row>
    <row r="3794" spans="1:5" x14ac:dyDescent="0.25">
      <c r="A3794" s="35" t="s">
        <v>3783</v>
      </c>
      <c r="B3794" s="36">
        <v>100695</v>
      </c>
      <c r="C3794" s="30" t="s">
        <v>3910</v>
      </c>
      <c r="D3794" s="36" t="s">
        <v>99</v>
      </c>
      <c r="E3794" s="115">
        <v>107.33</v>
      </c>
    </row>
    <row r="3795" spans="1:5" x14ac:dyDescent="0.25">
      <c r="A3795" s="35" t="s">
        <v>3783</v>
      </c>
      <c r="B3795" s="36">
        <v>100696</v>
      </c>
      <c r="C3795" s="30" t="s">
        <v>3911</v>
      </c>
      <c r="D3795" s="36" t="s">
        <v>99</v>
      </c>
      <c r="E3795" s="115">
        <v>119.23</v>
      </c>
    </row>
    <row r="3796" spans="1:5" x14ac:dyDescent="0.25">
      <c r="A3796" s="35" t="s">
        <v>3783</v>
      </c>
      <c r="B3796" s="36">
        <v>100697</v>
      </c>
      <c r="C3796" s="30" t="s">
        <v>3912</v>
      </c>
      <c r="D3796" s="36" t="s">
        <v>99</v>
      </c>
      <c r="E3796" s="115">
        <v>131.12</v>
      </c>
    </row>
    <row r="3797" spans="1:5" x14ac:dyDescent="0.25">
      <c r="A3797" s="35" t="s">
        <v>3783</v>
      </c>
      <c r="B3797" s="36">
        <v>100698</v>
      </c>
      <c r="C3797" s="30" t="s">
        <v>3913</v>
      </c>
      <c r="D3797" s="36" t="s">
        <v>99</v>
      </c>
      <c r="E3797" s="115">
        <v>143.02000000000001</v>
      </c>
    </row>
    <row r="3798" spans="1:5" x14ac:dyDescent="0.25">
      <c r="A3798" s="35" t="s">
        <v>3783</v>
      </c>
      <c r="B3798" s="36">
        <v>100699</v>
      </c>
      <c r="C3798" s="30" t="s">
        <v>3914</v>
      </c>
      <c r="D3798" s="36" t="s">
        <v>99</v>
      </c>
      <c r="E3798" s="115">
        <v>171.76</v>
      </c>
    </row>
    <row r="3799" spans="1:5" x14ac:dyDescent="0.25">
      <c r="A3799" s="35" t="s">
        <v>3783</v>
      </c>
      <c r="B3799" s="36">
        <v>100705</v>
      </c>
      <c r="C3799" s="30" t="s">
        <v>3915</v>
      </c>
      <c r="D3799" s="36" t="s">
        <v>99</v>
      </c>
      <c r="E3799" s="115">
        <v>86.13</v>
      </c>
    </row>
    <row r="3800" spans="1:5" x14ac:dyDescent="0.25">
      <c r="A3800" s="35" t="s">
        <v>3916</v>
      </c>
      <c r="B3800" s="36">
        <v>101173</v>
      </c>
      <c r="C3800" s="30" t="s">
        <v>3917</v>
      </c>
      <c r="D3800" s="36" t="s">
        <v>106</v>
      </c>
      <c r="E3800" s="115">
        <v>76.02</v>
      </c>
    </row>
    <row r="3801" spans="1:5" x14ac:dyDescent="0.25">
      <c r="A3801" s="35" t="s">
        <v>3916</v>
      </c>
      <c r="B3801" s="36">
        <v>101174</v>
      </c>
      <c r="C3801" s="30" t="s">
        <v>3918</v>
      </c>
      <c r="D3801" s="36" t="s">
        <v>106</v>
      </c>
      <c r="E3801" s="115">
        <v>109.1</v>
      </c>
    </row>
    <row r="3802" spans="1:5" x14ac:dyDescent="0.25">
      <c r="A3802" s="35" t="s">
        <v>3916</v>
      </c>
      <c r="B3802" s="36">
        <v>101175</v>
      </c>
      <c r="C3802" s="30" t="s">
        <v>3919</v>
      </c>
      <c r="D3802" s="36" t="s">
        <v>106</v>
      </c>
      <c r="E3802" s="115">
        <v>148.93</v>
      </c>
    </row>
    <row r="3803" spans="1:5" x14ac:dyDescent="0.25">
      <c r="A3803" s="35" t="s">
        <v>3916</v>
      </c>
      <c r="B3803" s="36">
        <v>101176</v>
      </c>
      <c r="C3803" s="30" t="s">
        <v>3920</v>
      </c>
      <c r="D3803" s="36" t="s">
        <v>106</v>
      </c>
      <c r="E3803" s="115">
        <v>179.98</v>
      </c>
    </row>
    <row r="3804" spans="1:5" x14ac:dyDescent="0.25">
      <c r="A3804" s="35" t="s">
        <v>3916</v>
      </c>
      <c r="B3804" s="36">
        <v>101183</v>
      </c>
      <c r="C3804" s="30" t="s">
        <v>3921</v>
      </c>
      <c r="D3804" s="36" t="s">
        <v>106</v>
      </c>
      <c r="E3804" s="115">
        <v>0</v>
      </c>
    </row>
    <row r="3805" spans="1:5" x14ac:dyDescent="0.25">
      <c r="A3805" s="35" t="s">
        <v>3916</v>
      </c>
      <c r="B3805" s="36">
        <v>101184</v>
      </c>
      <c r="C3805" s="30" t="s">
        <v>3922</v>
      </c>
      <c r="D3805" s="36" t="s">
        <v>106</v>
      </c>
      <c r="E3805" s="115">
        <v>0</v>
      </c>
    </row>
    <row r="3806" spans="1:5" x14ac:dyDescent="0.25">
      <c r="A3806" s="35" t="s">
        <v>3916</v>
      </c>
      <c r="B3806" s="36">
        <v>101182</v>
      </c>
      <c r="C3806" s="30" t="s">
        <v>3923</v>
      </c>
      <c r="D3806" s="36" t="s">
        <v>106</v>
      </c>
      <c r="E3806" s="115">
        <v>0</v>
      </c>
    </row>
    <row r="3807" spans="1:5" x14ac:dyDescent="0.25">
      <c r="A3807" s="35" t="s">
        <v>3916</v>
      </c>
      <c r="B3807" s="36">
        <v>101185</v>
      </c>
      <c r="C3807" s="30" t="s">
        <v>3924</v>
      </c>
      <c r="D3807" s="36" t="s">
        <v>106</v>
      </c>
      <c r="E3807" s="115">
        <v>0</v>
      </c>
    </row>
    <row r="3808" spans="1:5" x14ac:dyDescent="0.25">
      <c r="A3808" s="35" t="s">
        <v>3916</v>
      </c>
      <c r="B3808" s="36">
        <v>101186</v>
      </c>
      <c r="C3808" s="30" t="s">
        <v>3925</v>
      </c>
      <c r="D3808" s="36" t="s">
        <v>106</v>
      </c>
      <c r="E3808" s="115">
        <v>0</v>
      </c>
    </row>
    <row r="3809" spans="1:5" x14ac:dyDescent="0.25">
      <c r="A3809" s="35" t="s">
        <v>3916</v>
      </c>
      <c r="B3809" s="36">
        <v>101187</v>
      </c>
      <c r="C3809" s="30" t="s">
        <v>3926</v>
      </c>
      <c r="D3809" s="36" t="s">
        <v>106</v>
      </c>
      <c r="E3809" s="115">
        <v>0</v>
      </c>
    </row>
    <row r="3810" spans="1:5" x14ac:dyDescent="0.25">
      <c r="A3810" s="35" t="s">
        <v>3916</v>
      </c>
      <c r="B3810" s="36">
        <v>101177</v>
      </c>
      <c r="C3810" s="30" t="s">
        <v>3927</v>
      </c>
      <c r="D3810" s="36" t="s">
        <v>106</v>
      </c>
      <c r="E3810" s="115">
        <v>0</v>
      </c>
    </row>
    <row r="3811" spans="1:5" x14ac:dyDescent="0.25">
      <c r="A3811" s="35" t="s">
        <v>3916</v>
      </c>
      <c r="B3811" s="36">
        <v>101178</v>
      </c>
      <c r="C3811" s="30" t="s">
        <v>3928</v>
      </c>
      <c r="D3811" s="36" t="s">
        <v>106</v>
      </c>
      <c r="E3811" s="115">
        <v>0</v>
      </c>
    </row>
    <row r="3812" spans="1:5" x14ac:dyDescent="0.25">
      <c r="A3812" s="35" t="s">
        <v>3916</v>
      </c>
      <c r="B3812" s="36">
        <v>101180</v>
      </c>
      <c r="C3812" s="30" t="s">
        <v>3929</v>
      </c>
      <c r="D3812" s="36" t="s">
        <v>106</v>
      </c>
      <c r="E3812" s="115">
        <v>0</v>
      </c>
    </row>
    <row r="3813" spans="1:5" x14ac:dyDescent="0.25">
      <c r="A3813" s="35" t="s">
        <v>3916</v>
      </c>
      <c r="B3813" s="36">
        <v>101179</v>
      </c>
      <c r="C3813" s="30" t="s">
        <v>3930</v>
      </c>
      <c r="D3813" s="36" t="s">
        <v>106</v>
      </c>
      <c r="E3813" s="115">
        <v>0</v>
      </c>
    </row>
    <row r="3814" spans="1:5" x14ac:dyDescent="0.25">
      <c r="A3814" s="35" t="s">
        <v>3916</v>
      </c>
      <c r="B3814" s="36">
        <v>101181</v>
      </c>
      <c r="C3814" s="30" t="s">
        <v>3931</v>
      </c>
      <c r="D3814" s="36" t="s">
        <v>106</v>
      </c>
      <c r="E3814" s="115">
        <v>0</v>
      </c>
    </row>
    <row r="3815" spans="1:5" x14ac:dyDescent="0.25">
      <c r="A3815" s="35" t="s">
        <v>3932</v>
      </c>
      <c r="B3815" s="36">
        <v>107113</v>
      </c>
      <c r="C3815" s="30" t="s">
        <v>15552</v>
      </c>
      <c r="D3815" s="36" t="s">
        <v>106</v>
      </c>
      <c r="E3815" s="115">
        <v>94.08</v>
      </c>
    </row>
    <row r="3816" spans="1:5" x14ac:dyDescent="0.25">
      <c r="A3816" s="35" t="s">
        <v>3932</v>
      </c>
      <c r="B3816" s="36">
        <v>100899</v>
      </c>
      <c r="C3816" s="30" t="s">
        <v>15553</v>
      </c>
      <c r="D3816" s="36" t="s">
        <v>106</v>
      </c>
      <c r="E3816" s="115">
        <v>99.37</v>
      </c>
    </row>
    <row r="3817" spans="1:5" x14ac:dyDescent="0.25">
      <c r="A3817" s="35" t="s">
        <v>3932</v>
      </c>
      <c r="B3817" s="36">
        <v>107107</v>
      </c>
      <c r="C3817" s="30" t="s">
        <v>15554</v>
      </c>
      <c r="D3817" s="36" t="s">
        <v>106</v>
      </c>
      <c r="E3817" s="115">
        <v>50.1</v>
      </c>
    </row>
    <row r="3818" spans="1:5" x14ac:dyDescent="0.25">
      <c r="A3818" s="35" t="s">
        <v>3932</v>
      </c>
      <c r="B3818" s="36">
        <v>100896</v>
      </c>
      <c r="C3818" s="30" t="s">
        <v>15555</v>
      </c>
      <c r="D3818" s="36" t="s">
        <v>106</v>
      </c>
      <c r="E3818" s="115">
        <v>59.13</v>
      </c>
    </row>
    <row r="3819" spans="1:5" x14ac:dyDescent="0.25">
      <c r="A3819" s="35" t="s">
        <v>3932</v>
      </c>
      <c r="B3819" s="36">
        <v>107133</v>
      </c>
      <c r="C3819" s="30" t="s">
        <v>15556</v>
      </c>
      <c r="D3819" s="36" t="s">
        <v>106</v>
      </c>
      <c r="E3819" s="115">
        <v>95.9</v>
      </c>
    </row>
    <row r="3820" spans="1:5" x14ac:dyDescent="0.25">
      <c r="A3820" s="35" t="s">
        <v>3932</v>
      </c>
      <c r="B3820" s="36">
        <v>107123</v>
      </c>
      <c r="C3820" s="30" t="s">
        <v>15557</v>
      </c>
      <c r="D3820" s="36" t="s">
        <v>106</v>
      </c>
      <c r="E3820" s="115">
        <v>101.19</v>
      </c>
    </row>
    <row r="3821" spans="1:5" x14ac:dyDescent="0.25">
      <c r="A3821" s="35" t="s">
        <v>3932</v>
      </c>
      <c r="B3821" s="36">
        <v>107127</v>
      </c>
      <c r="C3821" s="30" t="s">
        <v>15558</v>
      </c>
      <c r="D3821" s="36" t="s">
        <v>106</v>
      </c>
      <c r="E3821" s="115">
        <v>51.92</v>
      </c>
    </row>
    <row r="3822" spans="1:5" x14ac:dyDescent="0.25">
      <c r="A3822" s="35" t="s">
        <v>3932</v>
      </c>
      <c r="B3822" s="36">
        <v>107117</v>
      </c>
      <c r="C3822" s="30" t="s">
        <v>15559</v>
      </c>
      <c r="D3822" s="36" t="s">
        <v>106</v>
      </c>
      <c r="E3822" s="115">
        <v>60.95</v>
      </c>
    </row>
    <row r="3823" spans="1:5" x14ac:dyDescent="0.25">
      <c r="A3823" s="35" t="s">
        <v>3932</v>
      </c>
      <c r="B3823" s="36">
        <v>107115</v>
      </c>
      <c r="C3823" s="30" t="s">
        <v>15560</v>
      </c>
      <c r="D3823" s="36" t="s">
        <v>106</v>
      </c>
      <c r="E3823" s="115">
        <v>118.11</v>
      </c>
    </row>
    <row r="3824" spans="1:5" x14ac:dyDescent="0.25">
      <c r="A3824" s="35" t="s">
        <v>3932</v>
      </c>
      <c r="B3824" s="36">
        <v>107105</v>
      </c>
      <c r="C3824" s="30" t="s">
        <v>15561</v>
      </c>
      <c r="D3824" s="36" t="s">
        <v>106</v>
      </c>
      <c r="E3824" s="115">
        <v>122.88</v>
      </c>
    </row>
    <row r="3825" spans="1:5" x14ac:dyDescent="0.25">
      <c r="A3825" s="35" t="s">
        <v>3932</v>
      </c>
      <c r="B3825" s="36">
        <v>107108</v>
      </c>
      <c r="C3825" s="30" t="s">
        <v>15562</v>
      </c>
      <c r="D3825" s="36" t="s">
        <v>106</v>
      </c>
      <c r="E3825" s="115">
        <v>64.03</v>
      </c>
    </row>
    <row r="3826" spans="1:5" x14ac:dyDescent="0.25">
      <c r="A3826" s="35" t="s">
        <v>3932</v>
      </c>
      <c r="B3826" s="36">
        <v>107102</v>
      </c>
      <c r="C3826" s="30" t="s">
        <v>15563</v>
      </c>
      <c r="D3826" s="36" t="s">
        <v>106</v>
      </c>
      <c r="E3826" s="115">
        <v>73.06</v>
      </c>
    </row>
    <row r="3827" spans="1:5" x14ac:dyDescent="0.25">
      <c r="A3827" s="35" t="s">
        <v>3932</v>
      </c>
      <c r="B3827" s="36">
        <v>107135</v>
      </c>
      <c r="C3827" s="30" t="s">
        <v>15564</v>
      </c>
      <c r="D3827" s="36" t="s">
        <v>106</v>
      </c>
      <c r="E3827" s="115">
        <v>120.73</v>
      </c>
    </row>
    <row r="3828" spans="1:5" x14ac:dyDescent="0.25">
      <c r="A3828" s="35" t="s">
        <v>3932</v>
      </c>
      <c r="B3828" s="36">
        <v>107125</v>
      </c>
      <c r="C3828" s="30" t="s">
        <v>15565</v>
      </c>
      <c r="D3828" s="36" t="s">
        <v>106</v>
      </c>
      <c r="E3828" s="115">
        <v>125.5</v>
      </c>
    </row>
    <row r="3829" spans="1:5" x14ac:dyDescent="0.25">
      <c r="A3829" s="35" t="s">
        <v>3932</v>
      </c>
      <c r="B3829" s="36">
        <v>107128</v>
      </c>
      <c r="C3829" s="30" t="s">
        <v>15566</v>
      </c>
      <c r="D3829" s="36" t="s">
        <v>106</v>
      </c>
      <c r="E3829" s="115">
        <v>66.650000000000006</v>
      </c>
    </row>
    <row r="3830" spans="1:5" x14ac:dyDescent="0.25">
      <c r="A3830" s="35" t="s">
        <v>3932</v>
      </c>
      <c r="B3830" s="36">
        <v>107118</v>
      </c>
      <c r="C3830" s="30" t="s">
        <v>15567</v>
      </c>
      <c r="D3830" s="36" t="s">
        <v>106</v>
      </c>
      <c r="E3830" s="115">
        <v>75.680000000000007</v>
      </c>
    </row>
    <row r="3831" spans="1:5" x14ac:dyDescent="0.25">
      <c r="A3831" s="35" t="s">
        <v>3932</v>
      </c>
      <c r="B3831" s="36">
        <v>107109</v>
      </c>
      <c r="C3831" s="30" t="s">
        <v>15568</v>
      </c>
      <c r="D3831" s="36" t="s">
        <v>106</v>
      </c>
      <c r="E3831" s="115">
        <v>79.87</v>
      </c>
    </row>
    <row r="3832" spans="1:5" x14ac:dyDescent="0.25">
      <c r="A3832" s="35" t="s">
        <v>3932</v>
      </c>
      <c r="B3832" s="36">
        <v>107103</v>
      </c>
      <c r="C3832" s="30" t="s">
        <v>15569</v>
      </c>
      <c r="D3832" s="36" t="s">
        <v>106</v>
      </c>
      <c r="E3832" s="115">
        <v>93.96</v>
      </c>
    </row>
    <row r="3833" spans="1:5" x14ac:dyDescent="0.25">
      <c r="A3833" s="35" t="s">
        <v>3932</v>
      </c>
      <c r="B3833" s="36">
        <v>107129</v>
      </c>
      <c r="C3833" s="30" t="s">
        <v>15570</v>
      </c>
      <c r="D3833" s="36" t="s">
        <v>106</v>
      </c>
      <c r="E3833" s="115">
        <v>83.44</v>
      </c>
    </row>
    <row r="3834" spans="1:5" x14ac:dyDescent="0.25">
      <c r="A3834" s="35" t="s">
        <v>3932</v>
      </c>
      <c r="B3834" s="36">
        <v>107119</v>
      </c>
      <c r="C3834" s="30" t="s">
        <v>15571</v>
      </c>
      <c r="D3834" s="36" t="s">
        <v>106</v>
      </c>
      <c r="E3834" s="115">
        <v>97.53</v>
      </c>
    </row>
    <row r="3835" spans="1:5" x14ac:dyDescent="0.25">
      <c r="A3835" s="35" t="s">
        <v>3932</v>
      </c>
      <c r="B3835" s="36">
        <v>107110</v>
      </c>
      <c r="C3835" s="30" t="s">
        <v>15572</v>
      </c>
      <c r="D3835" s="36" t="s">
        <v>106</v>
      </c>
      <c r="E3835" s="115">
        <v>97.65</v>
      </c>
    </row>
    <row r="3836" spans="1:5" x14ac:dyDescent="0.25">
      <c r="A3836" s="35" t="s">
        <v>3932</v>
      </c>
      <c r="B3836" s="36">
        <v>100897</v>
      </c>
      <c r="C3836" s="30" t="s">
        <v>15573</v>
      </c>
      <c r="D3836" s="36" t="s">
        <v>106</v>
      </c>
      <c r="E3836" s="115">
        <v>111.74</v>
      </c>
    </row>
    <row r="3837" spans="1:5" x14ac:dyDescent="0.25">
      <c r="A3837" s="35" t="s">
        <v>3932</v>
      </c>
      <c r="B3837" s="36">
        <v>107130</v>
      </c>
      <c r="C3837" s="30" t="s">
        <v>15574</v>
      </c>
      <c r="D3837" s="36" t="s">
        <v>106</v>
      </c>
      <c r="E3837" s="115">
        <v>102.31</v>
      </c>
    </row>
    <row r="3838" spans="1:5" x14ac:dyDescent="0.25">
      <c r="A3838" s="35" t="s">
        <v>3932</v>
      </c>
      <c r="B3838" s="36">
        <v>107120</v>
      </c>
      <c r="C3838" s="30" t="s">
        <v>15575</v>
      </c>
      <c r="D3838" s="36" t="s">
        <v>106</v>
      </c>
      <c r="E3838" s="115">
        <v>116.4</v>
      </c>
    </row>
    <row r="3839" spans="1:5" x14ac:dyDescent="0.25">
      <c r="A3839" s="35" t="s">
        <v>3932</v>
      </c>
      <c r="B3839" s="36">
        <v>107116</v>
      </c>
      <c r="C3839" s="30" t="s">
        <v>15576</v>
      </c>
      <c r="D3839" s="36" t="s">
        <v>106</v>
      </c>
      <c r="E3839" s="115">
        <v>154.05000000000001</v>
      </c>
    </row>
    <row r="3840" spans="1:5" x14ac:dyDescent="0.25">
      <c r="A3840" s="35" t="s">
        <v>3932</v>
      </c>
      <c r="B3840" s="36">
        <v>107106</v>
      </c>
      <c r="C3840" s="30" t="s">
        <v>15577</v>
      </c>
      <c r="D3840" s="36" t="s">
        <v>106</v>
      </c>
      <c r="E3840" s="115">
        <v>172.39</v>
      </c>
    </row>
    <row r="3841" spans="1:5" x14ac:dyDescent="0.25">
      <c r="A3841" s="35" t="s">
        <v>3932</v>
      </c>
      <c r="B3841" s="36">
        <v>107111</v>
      </c>
      <c r="C3841" s="30" t="s">
        <v>15578</v>
      </c>
      <c r="D3841" s="36" t="s">
        <v>106</v>
      </c>
      <c r="E3841" s="115">
        <v>139.22</v>
      </c>
    </row>
    <row r="3842" spans="1:5" x14ac:dyDescent="0.25">
      <c r="A3842" s="35" t="s">
        <v>3932</v>
      </c>
      <c r="B3842" s="36">
        <v>107104</v>
      </c>
      <c r="C3842" s="30" t="s">
        <v>15579</v>
      </c>
      <c r="D3842" s="36" t="s">
        <v>106</v>
      </c>
      <c r="E3842" s="115">
        <v>164.37</v>
      </c>
    </row>
    <row r="3843" spans="1:5" x14ac:dyDescent="0.25">
      <c r="A3843" s="35" t="s">
        <v>3932</v>
      </c>
      <c r="B3843" s="36">
        <v>107136</v>
      </c>
      <c r="C3843" s="30" t="s">
        <v>15580</v>
      </c>
      <c r="D3843" s="36" t="s">
        <v>106</v>
      </c>
      <c r="E3843" s="115">
        <v>161.33000000000001</v>
      </c>
    </row>
    <row r="3844" spans="1:5" x14ac:dyDescent="0.25">
      <c r="A3844" s="35" t="s">
        <v>3932</v>
      </c>
      <c r="B3844" s="36">
        <v>107126</v>
      </c>
      <c r="C3844" s="30" t="s">
        <v>15581</v>
      </c>
      <c r="D3844" s="36" t="s">
        <v>106</v>
      </c>
      <c r="E3844" s="115">
        <v>179.67</v>
      </c>
    </row>
    <row r="3845" spans="1:5" x14ac:dyDescent="0.25">
      <c r="A3845" s="35" t="s">
        <v>3932</v>
      </c>
      <c r="B3845" s="36">
        <v>107131</v>
      </c>
      <c r="C3845" s="30" t="s">
        <v>15582</v>
      </c>
      <c r="D3845" s="36" t="s">
        <v>106</v>
      </c>
      <c r="E3845" s="115">
        <v>146.5</v>
      </c>
    </row>
    <row r="3846" spans="1:5" x14ac:dyDescent="0.25">
      <c r="A3846" s="35" t="s">
        <v>3932</v>
      </c>
      <c r="B3846" s="36">
        <v>107121</v>
      </c>
      <c r="C3846" s="30" t="s">
        <v>15583</v>
      </c>
      <c r="D3846" s="36" t="s">
        <v>106</v>
      </c>
      <c r="E3846" s="115">
        <v>171.65</v>
      </c>
    </row>
    <row r="3847" spans="1:5" x14ac:dyDescent="0.25">
      <c r="A3847" s="35" t="s">
        <v>3932</v>
      </c>
      <c r="B3847" s="36">
        <v>107114</v>
      </c>
      <c r="C3847" s="30" t="s">
        <v>15584</v>
      </c>
      <c r="D3847" s="36" t="s">
        <v>106</v>
      </c>
      <c r="E3847" s="115">
        <v>207.86</v>
      </c>
    </row>
    <row r="3848" spans="1:5" x14ac:dyDescent="0.25">
      <c r="A3848" s="35" t="s">
        <v>3932</v>
      </c>
      <c r="B3848" s="36">
        <v>100900</v>
      </c>
      <c r="C3848" s="30" t="s">
        <v>15585</v>
      </c>
      <c r="D3848" s="36" t="s">
        <v>106</v>
      </c>
      <c r="E3848" s="115">
        <v>224.58</v>
      </c>
    </row>
    <row r="3849" spans="1:5" x14ac:dyDescent="0.25">
      <c r="A3849" s="35" t="s">
        <v>3932</v>
      </c>
      <c r="B3849" s="36">
        <v>107112</v>
      </c>
      <c r="C3849" s="30" t="s">
        <v>15586</v>
      </c>
      <c r="D3849" s="36" t="s">
        <v>106</v>
      </c>
      <c r="E3849" s="115">
        <v>188.94</v>
      </c>
    </row>
    <row r="3850" spans="1:5" x14ac:dyDescent="0.25">
      <c r="A3850" s="35" t="s">
        <v>3932</v>
      </c>
      <c r="B3850" s="36">
        <v>100898</v>
      </c>
      <c r="C3850" s="30" t="s">
        <v>15587</v>
      </c>
      <c r="D3850" s="36" t="s">
        <v>106</v>
      </c>
      <c r="E3850" s="115">
        <v>214.09</v>
      </c>
    </row>
    <row r="3851" spans="1:5" x14ac:dyDescent="0.25">
      <c r="A3851" s="35" t="s">
        <v>3932</v>
      </c>
      <c r="B3851" s="36">
        <v>107134</v>
      </c>
      <c r="C3851" s="30" t="s">
        <v>15588</v>
      </c>
      <c r="D3851" s="36" t="s">
        <v>106</v>
      </c>
      <c r="E3851" s="115">
        <v>218.34</v>
      </c>
    </row>
    <row r="3852" spans="1:5" x14ac:dyDescent="0.25">
      <c r="A3852" s="35" t="s">
        <v>3932</v>
      </c>
      <c r="B3852" s="36">
        <v>107124</v>
      </c>
      <c r="C3852" s="30" t="s">
        <v>15589</v>
      </c>
      <c r="D3852" s="36" t="s">
        <v>106</v>
      </c>
      <c r="E3852" s="115">
        <v>235.06</v>
      </c>
    </row>
    <row r="3853" spans="1:5" x14ac:dyDescent="0.25">
      <c r="A3853" s="35" t="s">
        <v>3932</v>
      </c>
      <c r="B3853" s="36">
        <v>107132</v>
      </c>
      <c r="C3853" s="30" t="s">
        <v>15590</v>
      </c>
      <c r="D3853" s="36" t="s">
        <v>106</v>
      </c>
      <c r="E3853" s="115">
        <v>199.42</v>
      </c>
    </row>
    <row r="3854" spans="1:5" x14ac:dyDescent="0.25">
      <c r="A3854" s="35" t="s">
        <v>3932</v>
      </c>
      <c r="B3854" s="36">
        <v>107122</v>
      </c>
      <c r="C3854" s="30" t="s">
        <v>15591</v>
      </c>
      <c r="D3854" s="36" t="s">
        <v>106</v>
      </c>
      <c r="E3854" s="115">
        <v>224.57</v>
      </c>
    </row>
    <row r="3855" spans="1:5" x14ac:dyDescent="0.25">
      <c r="A3855" s="35" t="s">
        <v>3933</v>
      </c>
      <c r="B3855" s="36">
        <v>100892</v>
      </c>
      <c r="C3855" s="30" t="s">
        <v>3934</v>
      </c>
      <c r="D3855" s="36" t="s">
        <v>370</v>
      </c>
      <c r="E3855" s="115">
        <v>12.83</v>
      </c>
    </row>
    <row r="3856" spans="1:5" x14ac:dyDescent="0.25">
      <c r="A3856" s="35" t="s">
        <v>3933</v>
      </c>
      <c r="B3856" s="36">
        <v>100893</v>
      </c>
      <c r="C3856" s="30" t="s">
        <v>3935</v>
      </c>
      <c r="D3856" s="36" t="s">
        <v>370</v>
      </c>
      <c r="E3856" s="115">
        <v>12.57</v>
      </c>
    </row>
    <row r="3857" spans="1:5" x14ac:dyDescent="0.25">
      <c r="A3857" s="35" t="s">
        <v>3933</v>
      </c>
      <c r="B3857" s="36">
        <v>100894</v>
      </c>
      <c r="C3857" s="30" t="s">
        <v>3936</v>
      </c>
      <c r="D3857" s="36" t="s">
        <v>370</v>
      </c>
      <c r="E3857" s="115">
        <v>12.42</v>
      </c>
    </row>
    <row r="3858" spans="1:5" x14ac:dyDescent="0.25">
      <c r="A3858" s="35" t="s">
        <v>3933</v>
      </c>
      <c r="B3858" s="36">
        <v>100889</v>
      </c>
      <c r="C3858" s="30" t="s">
        <v>3937</v>
      </c>
      <c r="D3858" s="36" t="s">
        <v>370</v>
      </c>
      <c r="E3858" s="115">
        <v>12.23</v>
      </c>
    </row>
    <row r="3859" spans="1:5" x14ac:dyDescent="0.25">
      <c r="A3859" s="35" t="s">
        <v>3933</v>
      </c>
      <c r="B3859" s="36">
        <v>100891</v>
      </c>
      <c r="C3859" s="30" t="s">
        <v>3938</v>
      </c>
      <c r="D3859" s="36" t="s">
        <v>370</v>
      </c>
      <c r="E3859" s="115">
        <v>0</v>
      </c>
    </row>
    <row r="3860" spans="1:5" x14ac:dyDescent="0.25">
      <c r="A3860" s="35" t="s">
        <v>3933</v>
      </c>
      <c r="B3860" s="36">
        <v>100890</v>
      </c>
      <c r="C3860" s="30" t="s">
        <v>3939</v>
      </c>
      <c r="D3860" s="36" t="s">
        <v>370</v>
      </c>
      <c r="E3860" s="115">
        <v>11.99</v>
      </c>
    </row>
    <row r="3861" spans="1:5" x14ac:dyDescent="0.25">
      <c r="A3861" s="35" t="s">
        <v>3940</v>
      </c>
      <c r="B3861" s="36">
        <v>100658</v>
      </c>
      <c r="C3861" s="30" t="s">
        <v>3941</v>
      </c>
      <c r="D3861" s="36" t="s">
        <v>106</v>
      </c>
      <c r="E3861" s="115">
        <v>378.55</v>
      </c>
    </row>
    <row r="3862" spans="1:5" x14ac:dyDescent="0.25">
      <c r="A3862" s="35" t="s">
        <v>3940</v>
      </c>
      <c r="B3862" s="36">
        <v>100657</v>
      </c>
      <c r="C3862" s="30" t="s">
        <v>3942</v>
      </c>
      <c r="D3862" s="36" t="s">
        <v>106</v>
      </c>
      <c r="E3862" s="115">
        <v>166.04</v>
      </c>
    </row>
    <row r="3863" spans="1:5" x14ac:dyDescent="0.25">
      <c r="A3863" s="35" t="s">
        <v>3940</v>
      </c>
      <c r="B3863" s="36">
        <v>100656</v>
      </c>
      <c r="C3863" s="30" t="s">
        <v>3943</v>
      </c>
      <c r="D3863" s="36" t="s">
        <v>106</v>
      </c>
      <c r="E3863" s="115">
        <v>129.5</v>
      </c>
    </row>
    <row r="3864" spans="1:5" x14ac:dyDescent="0.25">
      <c r="A3864" s="35" t="s">
        <v>3944</v>
      </c>
      <c r="B3864" s="36">
        <v>102649</v>
      </c>
      <c r="C3864" s="30" t="s">
        <v>3945</v>
      </c>
      <c r="D3864" s="36" t="s">
        <v>106</v>
      </c>
      <c r="E3864" s="115">
        <v>411.56</v>
      </c>
    </row>
    <row r="3865" spans="1:5" x14ac:dyDescent="0.25">
      <c r="A3865" s="35" t="s">
        <v>3944</v>
      </c>
      <c r="B3865" s="36">
        <v>102645</v>
      </c>
      <c r="C3865" s="30" t="s">
        <v>3946</v>
      </c>
      <c r="D3865" s="36" t="s">
        <v>106</v>
      </c>
      <c r="E3865" s="115">
        <v>282.98</v>
      </c>
    </row>
    <row r="3866" spans="1:5" x14ac:dyDescent="0.25">
      <c r="A3866" s="35" t="s">
        <v>3944</v>
      </c>
      <c r="B3866" s="36">
        <v>102650</v>
      </c>
      <c r="C3866" s="30" t="s">
        <v>3947</v>
      </c>
      <c r="D3866" s="36" t="s">
        <v>106</v>
      </c>
      <c r="E3866" s="115">
        <v>586.47</v>
      </c>
    </row>
    <row r="3867" spans="1:5" x14ac:dyDescent="0.25">
      <c r="A3867" s="35" t="s">
        <v>3944</v>
      </c>
      <c r="B3867" s="36">
        <v>102646</v>
      </c>
      <c r="C3867" s="30" t="s">
        <v>3948</v>
      </c>
      <c r="D3867" s="36" t="s">
        <v>106</v>
      </c>
      <c r="E3867" s="115">
        <v>425.68</v>
      </c>
    </row>
    <row r="3868" spans="1:5" x14ac:dyDescent="0.25">
      <c r="A3868" s="35" t="s">
        <v>3944</v>
      </c>
      <c r="B3868" s="36">
        <v>102651</v>
      </c>
      <c r="C3868" s="30" t="s">
        <v>3949</v>
      </c>
      <c r="D3868" s="36" t="s">
        <v>106</v>
      </c>
      <c r="E3868" s="115">
        <v>759.08</v>
      </c>
    </row>
    <row r="3869" spans="1:5" x14ac:dyDescent="0.25">
      <c r="A3869" s="35" t="s">
        <v>3944</v>
      </c>
      <c r="B3869" s="36">
        <v>102647</v>
      </c>
      <c r="C3869" s="30" t="s">
        <v>3950</v>
      </c>
      <c r="D3869" s="36" t="s">
        <v>106</v>
      </c>
      <c r="E3869" s="115">
        <v>556.88</v>
      </c>
    </row>
    <row r="3870" spans="1:5" x14ac:dyDescent="0.25">
      <c r="A3870" s="35" t="s">
        <v>3944</v>
      </c>
      <c r="B3870" s="36">
        <v>102652</v>
      </c>
      <c r="C3870" s="30" t="s">
        <v>3951</v>
      </c>
      <c r="D3870" s="36" t="s">
        <v>106</v>
      </c>
      <c r="E3870" s="115">
        <v>972.09</v>
      </c>
    </row>
    <row r="3871" spans="1:5" x14ac:dyDescent="0.25">
      <c r="A3871" s="35" t="s">
        <v>3944</v>
      </c>
      <c r="B3871" s="36">
        <v>102648</v>
      </c>
      <c r="C3871" s="30" t="s">
        <v>3952</v>
      </c>
      <c r="D3871" s="36" t="s">
        <v>106</v>
      </c>
      <c r="E3871" s="115">
        <v>735.27</v>
      </c>
    </row>
    <row r="3872" spans="1:5" x14ac:dyDescent="0.25">
      <c r="A3872" s="35" t="s">
        <v>3953</v>
      </c>
      <c r="B3872" s="36">
        <v>106794</v>
      </c>
      <c r="C3872" s="30" t="s">
        <v>3954</v>
      </c>
      <c r="D3872" s="36" t="s">
        <v>106</v>
      </c>
      <c r="E3872" s="115">
        <v>109.25</v>
      </c>
    </row>
    <row r="3873" spans="1:5" x14ac:dyDescent="0.25">
      <c r="A3873" s="35" t="s">
        <v>3953</v>
      </c>
      <c r="B3873" s="36">
        <v>100651</v>
      </c>
      <c r="C3873" s="30" t="s">
        <v>3955</v>
      </c>
      <c r="D3873" s="36" t="s">
        <v>106</v>
      </c>
      <c r="E3873" s="115">
        <v>138</v>
      </c>
    </row>
    <row r="3874" spans="1:5" x14ac:dyDescent="0.25">
      <c r="A3874" s="35" t="s">
        <v>3953</v>
      </c>
      <c r="B3874" s="36">
        <v>106804</v>
      </c>
      <c r="C3874" s="30" t="s">
        <v>3956</v>
      </c>
      <c r="D3874" s="36" t="s">
        <v>106</v>
      </c>
      <c r="E3874" s="115">
        <v>112.61</v>
      </c>
    </row>
    <row r="3875" spans="1:5" x14ac:dyDescent="0.25">
      <c r="A3875" s="35" t="s">
        <v>3953</v>
      </c>
      <c r="B3875" s="36">
        <v>106799</v>
      </c>
      <c r="C3875" s="30" t="s">
        <v>3957</v>
      </c>
      <c r="D3875" s="36" t="s">
        <v>106</v>
      </c>
      <c r="E3875" s="115">
        <v>141.36000000000001</v>
      </c>
    </row>
    <row r="3876" spans="1:5" x14ac:dyDescent="0.25">
      <c r="A3876" s="35" t="s">
        <v>3953</v>
      </c>
      <c r="B3876" s="36">
        <v>106795</v>
      </c>
      <c r="C3876" s="30" t="s">
        <v>3958</v>
      </c>
      <c r="D3876" s="36" t="s">
        <v>106</v>
      </c>
      <c r="E3876" s="115">
        <v>205.33</v>
      </c>
    </row>
    <row r="3877" spans="1:5" x14ac:dyDescent="0.25">
      <c r="A3877" s="35" t="s">
        <v>3953</v>
      </c>
      <c r="B3877" s="36">
        <v>100652</v>
      </c>
      <c r="C3877" s="30" t="s">
        <v>3959</v>
      </c>
      <c r="D3877" s="36" t="s">
        <v>106</v>
      </c>
      <c r="E3877" s="115">
        <v>250.09</v>
      </c>
    </row>
    <row r="3878" spans="1:5" x14ac:dyDescent="0.25">
      <c r="A3878" s="35" t="s">
        <v>3953</v>
      </c>
      <c r="B3878" s="36">
        <v>106805</v>
      </c>
      <c r="C3878" s="30" t="s">
        <v>3960</v>
      </c>
      <c r="D3878" s="36" t="s">
        <v>106</v>
      </c>
      <c r="E3878" s="115">
        <v>213.65</v>
      </c>
    </row>
    <row r="3879" spans="1:5" x14ac:dyDescent="0.25">
      <c r="A3879" s="35" t="s">
        <v>3953</v>
      </c>
      <c r="B3879" s="36">
        <v>106800</v>
      </c>
      <c r="C3879" s="30" t="s">
        <v>3961</v>
      </c>
      <c r="D3879" s="36" t="s">
        <v>106</v>
      </c>
      <c r="E3879" s="115">
        <v>258.41000000000003</v>
      </c>
    </row>
    <row r="3880" spans="1:5" x14ac:dyDescent="0.25">
      <c r="A3880" s="35" t="s">
        <v>3953</v>
      </c>
      <c r="B3880" s="36">
        <v>106796</v>
      </c>
      <c r="C3880" s="30" t="s">
        <v>3962</v>
      </c>
      <c r="D3880" s="36" t="s">
        <v>106</v>
      </c>
      <c r="E3880" s="115">
        <v>334.59</v>
      </c>
    </row>
    <row r="3881" spans="1:5" x14ac:dyDescent="0.25">
      <c r="A3881" s="35" t="s">
        <v>3953</v>
      </c>
      <c r="B3881" s="36">
        <v>100653</v>
      </c>
      <c r="C3881" s="30" t="s">
        <v>3963</v>
      </c>
      <c r="D3881" s="36" t="s">
        <v>106</v>
      </c>
      <c r="E3881" s="115">
        <v>406.48</v>
      </c>
    </row>
    <row r="3882" spans="1:5" x14ac:dyDescent="0.25">
      <c r="A3882" s="35" t="s">
        <v>3953</v>
      </c>
      <c r="B3882" s="36">
        <v>106806</v>
      </c>
      <c r="C3882" s="30" t="s">
        <v>3964</v>
      </c>
      <c r="D3882" s="36" t="s">
        <v>106</v>
      </c>
      <c r="E3882" s="115">
        <v>349.9</v>
      </c>
    </row>
    <row r="3883" spans="1:5" x14ac:dyDescent="0.25">
      <c r="A3883" s="35" t="s">
        <v>3953</v>
      </c>
      <c r="B3883" s="36">
        <v>106801</v>
      </c>
      <c r="C3883" s="30" t="s">
        <v>3965</v>
      </c>
      <c r="D3883" s="36" t="s">
        <v>106</v>
      </c>
      <c r="E3883" s="115">
        <v>421.79</v>
      </c>
    </row>
    <row r="3884" spans="1:5" x14ac:dyDescent="0.25">
      <c r="A3884" s="35" t="s">
        <v>3953</v>
      </c>
      <c r="B3884" s="36">
        <v>106797</v>
      </c>
      <c r="C3884" s="30" t="s">
        <v>3966</v>
      </c>
      <c r="D3884" s="36" t="s">
        <v>106</v>
      </c>
      <c r="E3884" s="115">
        <v>411.78</v>
      </c>
    </row>
    <row r="3885" spans="1:5" x14ac:dyDescent="0.25">
      <c r="A3885" s="35" t="s">
        <v>3953</v>
      </c>
      <c r="B3885" s="36">
        <v>100654</v>
      </c>
      <c r="C3885" s="30" t="s">
        <v>3967</v>
      </c>
      <c r="D3885" s="36" t="s">
        <v>106</v>
      </c>
      <c r="E3885" s="115">
        <v>545.98</v>
      </c>
    </row>
    <row r="3886" spans="1:5" x14ac:dyDescent="0.25">
      <c r="A3886" s="35" t="s">
        <v>3953</v>
      </c>
      <c r="B3886" s="36">
        <v>106807</v>
      </c>
      <c r="C3886" s="30" t="s">
        <v>3968</v>
      </c>
      <c r="D3886" s="36" t="s">
        <v>106</v>
      </c>
      <c r="E3886" s="115">
        <v>431.25</v>
      </c>
    </row>
    <row r="3887" spans="1:5" x14ac:dyDescent="0.25">
      <c r="A3887" s="35" t="s">
        <v>3953</v>
      </c>
      <c r="B3887" s="36">
        <v>106802</v>
      </c>
      <c r="C3887" s="30" t="s">
        <v>3969</v>
      </c>
      <c r="D3887" s="36" t="s">
        <v>106</v>
      </c>
      <c r="E3887" s="115">
        <v>565.45000000000005</v>
      </c>
    </row>
    <row r="3888" spans="1:5" x14ac:dyDescent="0.25">
      <c r="A3888" s="35" t="s">
        <v>3953</v>
      </c>
      <c r="B3888" s="36">
        <v>106798</v>
      </c>
      <c r="C3888" s="30" t="s">
        <v>3970</v>
      </c>
      <c r="D3888" s="36" t="s">
        <v>106</v>
      </c>
      <c r="E3888" s="115">
        <v>507.53</v>
      </c>
    </row>
    <row r="3889" spans="1:5" x14ac:dyDescent="0.25">
      <c r="A3889" s="35" t="s">
        <v>3953</v>
      </c>
      <c r="B3889" s="36">
        <v>100655</v>
      </c>
      <c r="C3889" s="30" t="s">
        <v>3971</v>
      </c>
      <c r="D3889" s="36" t="s">
        <v>106</v>
      </c>
      <c r="E3889" s="115">
        <v>646.37</v>
      </c>
    </row>
    <row r="3890" spans="1:5" x14ac:dyDescent="0.25">
      <c r="A3890" s="35" t="s">
        <v>3953</v>
      </c>
      <c r="B3890" s="36">
        <v>106808</v>
      </c>
      <c r="C3890" s="30" t="s">
        <v>3972</v>
      </c>
      <c r="D3890" s="36" t="s">
        <v>106</v>
      </c>
      <c r="E3890" s="115">
        <v>531.49</v>
      </c>
    </row>
    <row r="3891" spans="1:5" x14ac:dyDescent="0.25">
      <c r="A3891" s="35" t="s">
        <v>3953</v>
      </c>
      <c r="B3891" s="36">
        <v>106803</v>
      </c>
      <c r="C3891" s="30" t="s">
        <v>3973</v>
      </c>
      <c r="D3891" s="36" t="s">
        <v>106</v>
      </c>
      <c r="E3891" s="115">
        <v>670.33</v>
      </c>
    </row>
    <row r="3892" spans="1:5" x14ac:dyDescent="0.25">
      <c r="A3892" s="35" t="s">
        <v>3974</v>
      </c>
      <c r="B3892" s="36">
        <v>100364</v>
      </c>
      <c r="C3892" s="30" t="s">
        <v>3975</v>
      </c>
      <c r="D3892" s="36" t="s">
        <v>99</v>
      </c>
      <c r="E3892" s="115">
        <v>4515.2700000000004</v>
      </c>
    </row>
    <row r="3893" spans="1:5" x14ac:dyDescent="0.25">
      <c r="A3893" s="35" t="s">
        <v>3974</v>
      </c>
      <c r="B3893" s="36">
        <v>100374</v>
      </c>
      <c r="C3893" s="30" t="s">
        <v>3976</v>
      </c>
      <c r="D3893" s="36" t="s">
        <v>99</v>
      </c>
      <c r="E3893" s="115">
        <v>4185.76</v>
      </c>
    </row>
    <row r="3894" spans="1:5" x14ac:dyDescent="0.25">
      <c r="A3894" s="35" t="s">
        <v>3974</v>
      </c>
      <c r="B3894" s="36">
        <v>100365</v>
      </c>
      <c r="C3894" s="30" t="s">
        <v>3977</v>
      </c>
      <c r="D3894" s="36" t="s">
        <v>99</v>
      </c>
      <c r="E3894" s="115">
        <v>5258.09</v>
      </c>
    </row>
    <row r="3895" spans="1:5" x14ac:dyDescent="0.25">
      <c r="A3895" s="35" t="s">
        <v>3974</v>
      </c>
      <c r="B3895" s="36">
        <v>100375</v>
      </c>
      <c r="C3895" s="30" t="s">
        <v>3978</v>
      </c>
      <c r="D3895" s="36" t="s">
        <v>99</v>
      </c>
      <c r="E3895" s="115">
        <v>4774.54</v>
      </c>
    </row>
    <row r="3896" spans="1:5" x14ac:dyDescent="0.25">
      <c r="A3896" s="35" t="s">
        <v>3974</v>
      </c>
      <c r="B3896" s="36">
        <v>100366</v>
      </c>
      <c r="C3896" s="30" t="s">
        <v>3979</v>
      </c>
      <c r="D3896" s="36" t="s">
        <v>99</v>
      </c>
      <c r="E3896" s="115">
        <v>5625.11</v>
      </c>
    </row>
    <row r="3897" spans="1:5" x14ac:dyDescent="0.25">
      <c r="A3897" s="35" t="s">
        <v>3974</v>
      </c>
      <c r="B3897" s="36">
        <v>100376</v>
      </c>
      <c r="C3897" s="30" t="s">
        <v>3980</v>
      </c>
      <c r="D3897" s="36" t="s">
        <v>99</v>
      </c>
      <c r="E3897" s="115">
        <v>4919.8500000000004</v>
      </c>
    </row>
    <row r="3898" spans="1:5" x14ac:dyDescent="0.25">
      <c r="A3898" s="35" t="s">
        <v>3974</v>
      </c>
      <c r="B3898" s="36">
        <v>100357</v>
      </c>
      <c r="C3898" s="30" t="s">
        <v>3981</v>
      </c>
      <c r="D3898" s="36" t="s">
        <v>99</v>
      </c>
      <c r="E3898" s="115">
        <v>1569.81</v>
      </c>
    </row>
    <row r="3899" spans="1:5" x14ac:dyDescent="0.25">
      <c r="A3899" s="35" t="s">
        <v>3974</v>
      </c>
      <c r="B3899" s="36">
        <v>100367</v>
      </c>
      <c r="C3899" s="30" t="s">
        <v>3982</v>
      </c>
      <c r="D3899" s="36" t="s">
        <v>99</v>
      </c>
      <c r="E3899" s="115">
        <v>1523.33</v>
      </c>
    </row>
    <row r="3900" spans="1:5" x14ac:dyDescent="0.25">
      <c r="A3900" s="35" t="s">
        <v>3974</v>
      </c>
      <c r="B3900" s="36">
        <v>100358</v>
      </c>
      <c r="C3900" s="30" t="s">
        <v>3983</v>
      </c>
      <c r="D3900" s="36" t="s">
        <v>99</v>
      </c>
      <c r="E3900" s="115">
        <v>2180.73</v>
      </c>
    </row>
    <row r="3901" spans="1:5" x14ac:dyDescent="0.25">
      <c r="A3901" s="35" t="s">
        <v>3974</v>
      </c>
      <c r="B3901" s="36">
        <v>100368</v>
      </c>
      <c r="C3901" s="30" t="s">
        <v>3984</v>
      </c>
      <c r="D3901" s="36" t="s">
        <v>99</v>
      </c>
      <c r="E3901" s="115">
        <v>2123.13</v>
      </c>
    </row>
    <row r="3902" spans="1:5" x14ac:dyDescent="0.25">
      <c r="A3902" s="35" t="s">
        <v>3974</v>
      </c>
      <c r="B3902" s="36">
        <v>100359</v>
      </c>
      <c r="C3902" s="30" t="s">
        <v>3985</v>
      </c>
      <c r="D3902" s="36" t="s">
        <v>99</v>
      </c>
      <c r="E3902" s="115">
        <v>2293.7600000000002</v>
      </c>
    </row>
    <row r="3903" spans="1:5" x14ac:dyDescent="0.25">
      <c r="A3903" s="35" t="s">
        <v>3974</v>
      </c>
      <c r="B3903" s="36">
        <v>100369</v>
      </c>
      <c r="C3903" s="30" t="s">
        <v>3986</v>
      </c>
      <c r="D3903" s="36" t="s">
        <v>99</v>
      </c>
      <c r="E3903" s="115">
        <v>2235.33</v>
      </c>
    </row>
    <row r="3904" spans="1:5" x14ac:dyDescent="0.25">
      <c r="A3904" s="35" t="s">
        <v>3974</v>
      </c>
      <c r="B3904" s="36">
        <v>100360</v>
      </c>
      <c r="C3904" s="30" t="s">
        <v>3987</v>
      </c>
      <c r="D3904" s="36" t="s">
        <v>99</v>
      </c>
      <c r="E3904" s="115">
        <v>2560.48</v>
      </c>
    </row>
    <row r="3905" spans="1:5" x14ac:dyDescent="0.25">
      <c r="A3905" s="35" t="s">
        <v>3974</v>
      </c>
      <c r="B3905" s="36">
        <v>100370</v>
      </c>
      <c r="C3905" s="30" t="s">
        <v>3988</v>
      </c>
      <c r="D3905" s="36" t="s">
        <v>99</v>
      </c>
      <c r="E3905" s="115">
        <v>2669.34</v>
      </c>
    </row>
    <row r="3906" spans="1:5" x14ac:dyDescent="0.25">
      <c r="A3906" s="35" t="s">
        <v>3974</v>
      </c>
      <c r="B3906" s="36">
        <v>100361</v>
      </c>
      <c r="C3906" s="30" t="s">
        <v>3989</v>
      </c>
      <c r="D3906" s="36" t="s">
        <v>99</v>
      </c>
      <c r="E3906" s="115">
        <v>3220.21</v>
      </c>
    </row>
    <row r="3907" spans="1:5" x14ac:dyDescent="0.25">
      <c r="A3907" s="35" t="s">
        <v>3974</v>
      </c>
      <c r="B3907" s="36">
        <v>100371</v>
      </c>
      <c r="C3907" s="30" t="s">
        <v>3990</v>
      </c>
      <c r="D3907" s="36" t="s">
        <v>99</v>
      </c>
      <c r="E3907" s="115">
        <v>3069.66</v>
      </c>
    </row>
    <row r="3908" spans="1:5" x14ac:dyDescent="0.25">
      <c r="A3908" s="35" t="s">
        <v>3974</v>
      </c>
      <c r="B3908" s="36">
        <v>100362</v>
      </c>
      <c r="C3908" s="30" t="s">
        <v>3991</v>
      </c>
      <c r="D3908" s="36" t="s">
        <v>99</v>
      </c>
      <c r="E3908" s="115">
        <v>3986.52</v>
      </c>
    </row>
    <row r="3909" spans="1:5" x14ac:dyDescent="0.25">
      <c r="A3909" s="35" t="s">
        <v>3974</v>
      </c>
      <c r="B3909" s="36">
        <v>100372</v>
      </c>
      <c r="C3909" s="30" t="s">
        <v>3992</v>
      </c>
      <c r="D3909" s="36" t="s">
        <v>99</v>
      </c>
      <c r="E3909" s="115">
        <v>3731.91</v>
      </c>
    </row>
    <row r="3910" spans="1:5" x14ac:dyDescent="0.25">
      <c r="A3910" s="35" t="s">
        <v>3974</v>
      </c>
      <c r="B3910" s="36">
        <v>100363</v>
      </c>
      <c r="C3910" s="30" t="s">
        <v>3993</v>
      </c>
      <c r="D3910" s="36" t="s">
        <v>99</v>
      </c>
      <c r="E3910" s="115">
        <v>4124.49</v>
      </c>
    </row>
    <row r="3911" spans="1:5" x14ac:dyDescent="0.25">
      <c r="A3911" s="35" t="s">
        <v>3974</v>
      </c>
      <c r="B3911" s="36">
        <v>100373</v>
      </c>
      <c r="C3911" s="30" t="s">
        <v>3994</v>
      </c>
      <c r="D3911" s="36" t="s">
        <v>99</v>
      </c>
      <c r="E3911" s="115">
        <v>3868.11</v>
      </c>
    </row>
    <row r="3912" spans="1:5" x14ac:dyDescent="0.25">
      <c r="A3912" s="35" t="s">
        <v>3974</v>
      </c>
      <c r="B3912" s="36">
        <v>106154</v>
      </c>
      <c r="C3912" s="30" t="s">
        <v>3995</v>
      </c>
      <c r="D3912" s="36" t="s">
        <v>97</v>
      </c>
      <c r="E3912" s="115">
        <v>0</v>
      </c>
    </row>
    <row r="3913" spans="1:5" x14ac:dyDescent="0.25">
      <c r="A3913" s="35" t="s">
        <v>3974</v>
      </c>
      <c r="B3913" s="36">
        <v>106153</v>
      </c>
      <c r="C3913" s="30" t="s">
        <v>3996</v>
      </c>
      <c r="D3913" s="36" t="s">
        <v>97</v>
      </c>
      <c r="E3913" s="115">
        <v>0</v>
      </c>
    </row>
    <row r="3914" spans="1:5" x14ac:dyDescent="0.25">
      <c r="A3914" s="35" t="s">
        <v>3974</v>
      </c>
      <c r="B3914" s="36">
        <v>106152</v>
      </c>
      <c r="C3914" s="30" t="s">
        <v>3997</v>
      </c>
      <c r="D3914" s="36" t="s">
        <v>97</v>
      </c>
      <c r="E3914" s="115">
        <v>0</v>
      </c>
    </row>
    <row r="3915" spans="1:5" x14ac:dyDescent="0.25">
      <c r="A3915" s="35" t="s">
        <v>3974</v>
      </c>
      <c r="B3915" s="36">
        <v>106157</v>
      </c>
      <c r="C3915" s="30" t="s">
        <v>3998</v>
      </c>
      <c r="D3915" s="36" t="s">
        <v>97</v>
      </c>
      <c r="E3915" s="115">
        <v>0</v>
      </c>
    </row>
    <row r="3916" spans="1:5" x14ac:dyDescent="0.25">
      <c r="A3916" s="35" t="s">
        <v>3974</v>
      </c>
      <c r="B3916" s="36">
        <v>106156</v>
      </c>
      <c r="C3916" s="30" t="s">
        <v>3999</v>
      </c>
      <c r="D3916" s="36" t="s">
        <v>97</v>
      </c>
      <c r="E3916" s="115">
        <v>0</v>
      </c>
    </row>
    <row r="3917" spans="1:5" x14ac:dyDescent="0.25">
      <c r="A3917" s="35" t="s">
        <v>3974</v>
      </c>
      <c r="B3917" s="36">
        <v>106155</v>
      </c>
      <c r="C3917" s="30" t="s">
        <v>4000</v>
      </c>
      <c r="D3917" s="36" t="s">
        <v>97</v>
      </c>
      <c r="E3917" s="115">
        <v>0</v>
      </c>
    </row>
    <row r="3918" spans="1:5" x14ac:dyDescent="0.25">
      <c r="A3918" s="35" t="s">
        <v>3974</v>
      </c>
      <c r="B3918" s="36">
        <v>106160</v>
      </c>
      <c r="C3918" s="30" t="s">
        <v>4001</v>
      </c>
      <c r="D3918" s="36" t="s">
        <v>97</v>
      </c>
      <c r="E3918" s="115">
        <v>0</v>
      </c>
    </row>
    <row r="3919" spans="1:5" x14ac:dyDescent="0.25">
      <c r="A3919" s="35" t="s">
        <v>3974</v>
      </c>
      <c r="B3919" s="36">
        <v>106159</v>
      </c>
      <c r="C3919" s="30" t="s">
        <v>4002</v>
      </c>
      <c r="D3919" s="36" t="s">
        <v>97</v>
      </c>
      <c r="E3919" s="115">
        <v>0</v>
      </c>
    </row>
    <row r="3920" spans="1:5" x14ac:dyDescent="0.25">
      <c r="A3920" s="35" t="s">
        <v>3974</v>
      </c>
      <c r="B3920" s="36">
        <v>106158</v>
      </c>
      <c r="C3920" s="30" t="s">
        <v>4003</v>
      </c>
      <c r="D3920" s="36" t="s">
        <v>97</v>
      </c>
      <c r="E3920" s="115">
        <v>0</v>
      </c>
    </row>
    <row r="3921" spans="1:5" x14ac:dyDescent="0.25">
      <c r="A3921" s="35" t="s">
        <v>3974</v>
      </c>
      <c r="B3921" s="36">
        <v>106163</v>
      </c>
      <c r="C3921" s="30" t="s">
        <v>4004</v>
      </c>
      <c r="D3921" s="36" t="s">
        <v>97</v>
      </c>
      <c r="E3921" s="115">
        <v>0</v>
      </c>
    </row>
    <row r="3922" spans="1:5" x14ac:dyDescent="0.25">
      <c r="A3922" s="35" t="s">
        <v>3974</v>
      </c>
      <c r="B3922" s="36">
        <v>106162</v>
      </c>
      <c r="C3922" s="30" t="s">
        <v>4005</v>
      </c>
      <c r="D3922" s="36" t="s">
        <v>97</v>
      </c>
      <c r="E3922" s="115">
        <v>0</v>
      </c>
    </row>
    <row r="3923" spans="1:5" x14ac:dyDescent="0.25">
      <c r="A3923" s="35" t="s">
        <v>3974</v>
      </c>
      <c r="B3923" s="36">
        <v>106161</v>
      </c>
      <c r="C3923" s="30" t="s">
        <v>4006</v>
      </c>
      <c r="D3923" s="36" t="s">
        <v>97</v>
      </c>
      <c r="E3923" s="115">
        <v>0</v>
      </c>
    </row>
    <row r="3924" spans="1:5" x14ac:dyDescent="0.25">
      <c r="A3924" s="35" t="s">
        <v>3974</v>
      </c>
      <c r="B3924" s="36">
        <v>100381</v>
      </c>
      <c r="C3924" s="30" t="s">
        <v>4007</v>
      </c>
      <c r="D3924" s="36" t="s">
        <v>97</v>
      </c>
      <c r="E3924" s="115">
        <v>89.31</v>
      </c>
    </row>
    <row r="3925" spans="1:5" x14ac:dyDescent="0.25">
      <c r="A3925" s="35" t="s">
        <v>3974</v>
      </c>
      <c r="B3925" s="36">
        <v>100380</v>
      </c>
      <c r="C3925" s="30" t="s">
        <v>4008</v>
      </c>
      <c r="D3925" s="36" t="s">
        <v>97</v>
      </c>
      <c r="E3925" s="115">
        <v>78.02</v>
      </c>
    </row>
    <row r="3926" spans="1:5" x14ac:dyDescent="0.25">
      <c r="A3926" s="35" t="s">
        <v>3974</v>
      </c>
      <c r="B3926" s="36">
        <v>100379</v>
      </c>
      <c r="C3926" s="30" t="s">
        <v>4009</v>
      </c>
      <c r="D3926" s="36" t="s">
        <v>97</v>
      </c>
      <c r="E3926" s="115">
        <v>58.53</v>
      </c>
    </row>
    <row r="3927" spans="1:5" x14ac:dyDescent="0.25">
      <c r="A3927" s="35" t="s">
        <v>3974</v>
      </c>
      <c r="B3927" s="36">
        <v>100384</v>
      </c>
      <c r="C3927" s="30" t="s">
        <v>4010</v>
      </c>
      <c r="D3927" s="36" t="s">
        <v>97</v>
      </c>
      <c r="E3927" s="115">
        <v>42.25</v>
      </c>
    </row>
    <row r="3928" spans="1:5" x14ac:dyDescent="0.25">
      <c r="A3928" s="35" t="s">
        <v>3974</v>
      </c>
      <c r="B3928" s="36">
        <v>100383</v>
      </c>
      <c r="C3928" s="30" t="s">
        <v>4011</v>
      </c>
      <c r="D3928" s="36" t="s">
        <v>97</v>
      </c>
      <c r="E3928" s="115">
        <v>39.21</v>
      </c>
    </row>
    <row r="3929" spans="1:5" x14ac:dyDescent="0.25">
      <c r="A3929" s="35" t="s">
        <v>3974</v>
      </c>
      <c r="B3929" s="36">
        <v>100382</v>
      </c>
      <c r="C3929" s="30" t="s">
        <v>4012</v>
      </c>
      <c r="D3929" s="36" t="s">
        <v>97</v>
      </c>
      <c r="E3929" s="115">
        <v>36.479999999999997</v>
      </c>
    </row>
    <row r="3930" spans="1:5" x14ac:dyDescent="0.25">
      <c r="A3930" s="35" t="s">
        <v>3974</v>
      </c>
      <c r="B3930" s="36">
        <v>100387</v>
      </c>
      <c r="C3930" s="30" t="s">
        <v>4013</v>
      </c>
      <c r="D3930" s="36" t="s">
        <v>97</v>
      </c>
      <c r="E3930" s="115">
        <v>84.67</v>
      </c>
    </row>
    <row r="3931" spans="1:5" x14ac:dyDescent="0.25">
      <c r="A3931" s="35" t="s">
        <v>3974</v>
      </c>
      <c r="B3931" s="36">
        <v>100386</v>
      </c>
      <c r="C3931" s="30" t="s">
        <v>4014</v>
      </c>
      <c r="D3931" s="36" t="s">
        <v>97</v>
      </c>
      <c r="E3931" s="115">
        <v>67.45</v>
      </c>
    </row>
    <row r="3932" spans="1:5" x14ac:dyDescent="0.25">
      <c r="A3932" s="35" t="s">
        <v>3974</v>
      </c>
      <c r="B3932" s="36">
        <v>100385</v>
      </c>
      <c r="C3932" s="30" t="s">
        <v>4015</v>
      </c>
      <c r="D3932" s="36" t="s">
        <v>97</v>
      </c>
      <c r="E3932" s="115">
        <v>52.19</v>
      </c>
    </row>
    <row r="3933" spans="1:5" x14ac:dyDescent="0.25">
      <c r="A3933" s="35" t="s">
        <v>3974</v>
      </c>
      <c r="B3933" s="36">
        <v>100377</v>
      </c>
      <c r="C3933" s="30" t="s">
        <v>4016</v>
      </c>
      <c r="D3933" s="36" t="s">
        <v>370</v>
      </c>
      <c r="E3933" s="115">
        <v>14.43</v>
      </c>
    </row>
    <row r="3934" spans="1:5" x14ac:dyDescent="0.25">
      <c r="A3934" s="35" t="s">
        <v>3974</v>
      </c>
      <c r="B3934" s="36">
        <v>100378</v>
      </c>
      <c r="C3934" s="30" t="s">
        <v>4017</v>
      </c>
      <c r="D3934" s="36" t="s">
        <v>370</v>
      </c>
      <c r="E3934" s="115">
        <v>12.98</v>
      </c>
    </row>
    <row r="3935" spans="1:5" x14ac:dyDescent="0.25">
      <c r="A3935" s="35" t="s">
        <v>3974</v>
      </c>
      <c r="B3935" s="36">
        <v>92596</v>
      </c>
      <c r="C3935" s="30" t="s">
        <v>4018</v>
      </c>
      <c r="D3935" s="36" t="s">
        <v>99</v>
      </c>
      <c r="E3935" s="115">
        <v>2239.9299999999998</v>
      </c>
    </row>
    <row r="3936" spans="1:5" x14ac:dyDescent="0.25">
      <c r="A3936" s="35" t="s">
        <v>3974</v>
      </c>
      <c r="B3936" s="36">
        <v>92616</v>
      </c>
      <c r="C3936" s="30" t="s">
        <v>4019</v>
      </c>
      <c r="D3936" s="36" t="s">
        <v>99</v>
      </c>
      <c r="E3936" s="115">
        <v>2075.66</v>
      </c>
    </row>
    <row r="3937" spans="1:5" x14ac:dyDescent="0.25">
      <c r="A3937" s="35" t="s">
        <v>3974</v>
      </c>
      <c r="B3937" s="36">
        <v>92598</v>
      </c>
      <c r="C3937" s="30" t="s">
        <v>4020</v>
      </c>
      <c r="D3937" s="36" t="s">
        <v>99</v>
      </c>
      <c r="E3937" s="115">
        <v>2382</v>
      </c>
    </row>
    <row r="3938" spans="1:5" x14ac:dyDescent="0.25">
      <c r="A3938" s="35" t="s">
        <v>3974</v>
      </c>
      <c r="B3938" s="36">
        <v>92618</v>
      </c>
      <c r="C3938" s="30" t="s">
        <v>4021</v>
      </c>
      <c r="D3938" s="36" t="s">
        <v>99</v>
      </c>
      <c r="E3938" s="115">
        <v>2255.1</v>
      </c>
    </row>
    <row r="3939" spans="1:5" x14ac:dyDescent="0.25">
      <c r="A3939" s="35" t="s">
        <v>3974</v>
      </c>
      <c r="B3939" s="36">
        <v>92600</v>
      </c>
      <c r="C3939" s="30" t="s">
        <v>4022</v>
      </c>
      <c r="D3939" s="36" t="s">
        <v>99</v>
      </c>
      <c r="E3939" s="115">
        <v>2526.63</v>
      </c>
    </row>
    <row r="3940" spans="1:5" x14ac:dyDescent="0.25">
      <c r="A3940" s="35" t="s">
        <v>3974</v>
      </c>
      <c r="B3940" s="36">
        <v>92620</v>
      </c>
      <c r="C3940" s="30" t="s">
        <v>4023</v>
      </c>
      <c r="D3940" s="36" t="s">
        <v>99</v>
      </c>
      <c r="E3940" s="115">
        <v>2335.2600000000002</v>
      </c>
    </row>
    <row r="3941" spans="1:5" x14ac:dyDescent="0.25">
      <c r="A3941" s="35" t="s">
        <v>3974</v>
      </c>
      <c r="B3941" s="36">
        <v>92582</v>
      </c>
      <c r="C3941" s="30" t="s">
        <v>4024</v>
      </c>
      <c r="D3941" s="36" t="s">
        <v>99</v>
      </c>
      <c r="E3941" s="115">
        <v>707.84</v>
      </c>
    </row>
    <row r="3942" spans="1:5" x14ac:dyDescent="0.25">
      <c r="A3942" s="35" t="s">
        <v>3974</v>
      </c>
      <c r="B3942" s="36">
        <v>92602</v>
      </c>
      <c r="C3942" s="30" t="s">
        <v>4025</v>
      </c>
      <c r="D3942" s="36" t="s">
        <v>99</v>
      </c>
      <c r="E3942" s="115">
        <v>686.25</v>
      </c>
    </row>
    <row r="3943" spans="1:5" x14ac:dyDescent="0.25">
      <c r="A3943" s="35" t="s">
        <v>3974</v>
      </c>
      <c r="B3943" s="36">
        <v>92584</v>
      </c>
      <c r="C3943" s="30" t="s">
        <v>4026</v>
      </c>
      <c r="D3943" s="36" t="s">
        <v>99</v>
      </c>
      <c r="E3943" s="115">
        <v>831.07</v>
      </c>
    </row>
    <row r="3944" spans="1:5" x14ac:dyDescent="0.25">
      <c r="A3944" s="35" t="s">
        <v>3974</v>
      </c>
      <c r="B3944" s="36">
        <v>92604</v>
      </c>
      <c r="C3944" s="30" t="s">
        <v>4027</v>
      </c>
      <c r="D3944" s="36" t="s">
        <v>99</v>
      </c>
      <c r="E3944" s="115">
        <v>800.86</v>
      </c>
    </row>
    <row r="3945" spans="1:5" x14ac:dyDescent="0.25">
      <c r="A3945" s="35" t="s">
        <v>3974</v>
      </c>
      <c r="B3945" s="36">
        <v>92586</v>
      </c>
      <c r="C3945" s="30" t="s">
        <v>4028</v>
      </c>
      <c r="D3945" s="36" t="s">
        <v>99</v>
      </c>
      <c r="E3945" s="115">
        <v>950.79</v>
      </c>
    </row>
    <row r="3946" spans="1:5" x14ac:dyDescent="0.25">
      <c r="A3946" s="35" t="s">
        <v>3974</v>
      </c>
      <c r="B3946" s="36">
        <v>92606</v>
      </c>
      <c r="C3946" s="30" t="s">
        <v>4029</v>
      </c>
      <c r="D3946" s="36" t="s">
        <v>99</v>
      </c>
      <c r="E3946" s="115">
        <v>916.09</v>
      </c>
    </row>
    <row r="3947" spans="1:5" x14ac:dyDescent="0.25">
      <c r="A3947" s="35" t="s">
        <v>3974</v>
      </c>
      <c r="B3947" s="36">
        <v>92588</v>
      </c>
      <c r="C3947" s="30" t="s">
        <v>4030</v>
      </c>
      <c r="D3947" s="36" t="s">
        <v>99</v>
      </c>
      <c r="E3947" s="115">
        <v>1286.69</v>
      </c>
    </row>
    <row r="3948" spans="1:5" x14ac:dyDescent="0.25">
      <c r="A3948" s="35" t="s">
        <v>3974</v>
      </c>
      <c r="B3948" s="36">
        <v>92608</v>
      </c>
      <c r="C3948" s="30" t="s">
        <v>4031</v>
      </c>
      <c r="D3948" s="36" t="s">
        <v>99</v>
      </c>
      <c r="E3948" s="115">
        <v>1222.58</v>
      </c>
    </row>
    <row r="3949" spans="1:5" x14ac:dyDescent="0.25">
      <c r="A3949" s="35" t="s">
        <v>3974</v>
      </c>
      <c r="B3949" s="36">
        <v>92590</v>
      </c>
      <c r="C3949" s="30" t="s">
        <v>4032</v>
      </c>
      <c r="D3949" s="36" t="s">
        <v>99</v>
      </c>
      <c r="E3949" s="115">
        <v>1418.23</v>
      </c>
    </row>
    <row r="3950" spans="1:5" x14ac:dyDescent="0.25">
      <c r="A3950" s="35" t="s">
        <v>3974</v>
      </c>
      <c r="B3950" s="36">
        <v>92610</v>
      </c>
      <c r="C3950" s="30" t="s">
        <v>4033</v>
      </c>
      <c r="D3950" s="36" t="s">
        <v>99</v>
      </c>
      <c r="E3950" s="115">
        <v>1345.5</v>
      </c>
    </row>
    <row r="3951" spans="1:5" x14ac:dyDescent="0.25">
      <c r="A3951" s="35" t="s">
        <v>3974</v>
      </c>
      <c r="B3951" s="36">
        <v>92592</v>
      </c>
      <c r="C3951" s="30" t="s">
        <v>4034</v>
      </c>
      <c r="D3951" s="36" t="s">
        <v>99</v>
      </c>
      <c r="E3951" s="115">
        <v>1649.01</v>
      </c>
    </row>
    <row r="3952" spans="1:5" x14ac:dyDescent="0.25">
      <c r="A3952" s="35" t="s">
        <v>3974</v>
      </c>
      <c r="B3952" s="36">
        <v>92612</v>
      </c>
      <c r="C3952" s="30" t="s">
        <v>4035</v>
      </c>
      <c r="D3952" s="36" t="s">
        <v>99</v>
      </c>
      <c r="E3952" s="115">
        <v>1600.06</v>
      </c>
    </row>
    <row r="3953" spans="1:5" x14ac:dyDescent="0.25">
      <c r="A3953" s="35" t="s">
        <v>3974</v>
      </c>
      <c r="B3953" s="36">
        <v>92594</v>
      </c>
      <c r="C3953" s="30" t="s">
        <v>4036</v>
      </c>
      <c r="D3953" s="36" t="s">
        <v>99</v>
      </c>
      <c r="E3953" s="115">
        <v>1916.86</v>
      </c>
    </row>
    <row r="3954" spans="1:5" x14ac:dyDescent="0.25">
      <c r="A3954" s="35" t="s">
        <v>3974</v>
      </c>
      <c r="B3954" s="36">
        <v>92614</v>
      </c>
      <c r="C3954" s="30" t="s">
        <v>4037</v>
      </c>
      <c r="D3954" s="36" t="s">
        <v>99</v>
      </c>
      <c r="E3954" s="115">
        <v>1782.11</v>
      </c>
    </row>
    <row r="3955" spans="1:5" x14ac:dyDescent="0.25">
      <c r="A3955" s="35" t="s">
        <v>3974</v>
      </c>
      <c r="B3955" s="36">
        <v>92552</v>
      </c>
      <c r="C3955" s="30" t="s">
        <v>4038</v>
      </c>
      <c r="D3955" s="36" t="s">
        <v>99</v>
      </c>
      <c r="E3955" s="115">
        <v>3818.99</v>
      </c>
    </row>
    <row r="3956" spans="1:5" x14ac:dyDescent="0.25">
      <c r="A3956" s="35" t="s">
        <v>3974</v>
      </c>
      <c r="B3956" s="36">
        <v>92562</v>
      </c>
      <c r="C3956" s="30" t="s">
        <v>4039</v>
      </c>
      <c r="D3956" s="36" t="s">
        <v>99</v>
      </c>
      <c r="E3956" s="115">
        <v>3717.86</v>
      </c>
    </row>
    <row r="3957" spans="1:5" x14ac:dyDescent="0.25">
      <c r="A3957" s="35" t="s">
        <v>3974</v>
      </c>
      <c r="B3957" s="36">
        <v>92553</v>
      </c>
      <c r="C3957" s="30" t="s">
        <v>4040</v>
      </c>
      <c r="D3957" s="36" t="s">
        <v>99</v>
      </c>
      <c r="E3957" s="115">
        <v>4431.71</v>
      </c>
    </row>
    <row r="3958" spans="1:5" x14ac:dyDescent="0.25">
      <c r="A3958" s="35" t="s">
        <v>3974</v>
      </c>
      <c r="B3958" s="36">
        <v>92563</v>
      </c>
      <c r="C3958" s="30" t="s">
        <v>4041</v>
      </c>
      <c r="D3958" s="36" t="s">
        <v>99</v>
      </c>
      <c r="E3958" s="115">
        <v>4323.18</v>
      </c>
    </row>
    <row r="3959" spans="1:5" x14ac:dyDescent="0.25">
      <c r="A3959" s="35" t="s">
        <v>3974</v>
      </c>
      <c r="B3959" s="36">
        <v>92554</v>
      </c>
      <c r="C3959" s="30" t="s">
        <v>4042</v>
      </c>
      <c r="D3959" s="36" t="s">
        <v>99</v>
      </c>
      <c r="E3959" s="115">
        <v>4593.57</v>
      </c>
    </row>
    <row r="3960" spans="1:5" x14ac:dyDescent="0.25">
      <c r="A3960" s="35" t="s">
        <v>3974</v>
      </c>
      <c r="B3960" s="36">
        <v>92564</v>
      </c>
      <c r="C3960" s="30" t="s">
        <v>4043</v>
      </c>
      <c r="D3960" s="36" t="s">
        <v>99</v>
      </c>
      <c r="E3960" s="115">
        <v>4460.63</v>
      </c>
    </row>
    <row r="3961" spans="1:5" x14ac:dyDescent="0.25">
      <c r="A3961" s="35" t="s">
        <v>3974</v>
      </c>
      <c r="B3961" s="36">
        <v>92545</v>
      </c>
      <c r="C3961" s="30" t="s">
        <v>4044</v>
      </c>
      <c r="D3961" s="36" t="s">
        <v>99</v>
      </c>
      <c r="E3961" s="115">
        <v>1481.62</v>
      </c>
    </row>
    <row r="3962" spans="1:5" x14ac:dyDescent="0.25">
      <c r="A3962" s="35" t="s">
        <v>3974</v>
      </c>
      <c r="B3962" s="36">
        <v>92555</v>
      </c>
      <c r="C3962" s="30" t="s">
        <v>4045</v>
      </c>
      <c r="D3962" s="36" t="s">
        <v>99</v>
      </c>
      <c r="E3962" s="115">
        <v>1479.13</v>
      </c>
    </row>
    <row r="3963" spans="1:5" x14ac:dyDescent="0.25">
      <c r="A3963" s="35" t="s">
        <v>3974</v>
      </c>
      <c r="B3963" s="36">
        <v>92546</v>
      </c>
      <c r="C3963" s="30" t="s">
        <v>4046</v>
      </c>
      <c r="D3963" s="36" t="s">
        <v>99</v>
      </c>
      <c r="E3963" s="115">
        <v>1878.28</v>
      </c>
    </row>
    <row r="3964" spans="1:5" x14ac:dyDescent="0.25">
      <c r="A3964" s="35" t="s">
        <v>3974</v>
      </c>
      <c r="B3964" s="36">
        <v>92556</v>
      </c>
      <c r="C3964" s="30" t="s">
        <v>4047</v>
      </c>
      <c r="D3964" s="36" t="s">
        <v>99</v>
      </c>
      <c r="E3964" s="115">
        <v>1836.41</v>
      </c>
    </row>
    <row r="3965" spans="1:5" x14ac:dyDescent="0.25">
      <c r="A3965" s="35" t="s">
        <v>3974</v>
      </c>
      <c r="B3965" s="36">
        <v>92547</v>
      </c>
      <c r="C3965" s="30" t="s">
        <v>4048</v>
      </c>
      <c r="D3965" s="36" t="s">
        <v>99</v>
      </c>
      <c r="E3965" s="115">
        <v>1987.38</v>
      </c>
    </row>
    <row r="3966" spans="1:5" x14ac:dyDescent="0.25">
      <c r="A3966" s="35" t="s">
        <v>3974</v>
      </c>
      <c r="B3966" s="36">
        <v>92557</v>
      </c>
      <c r="C3966" s="30" t="s">
        <v>4049</v>
      </c>
      <c r="D3966" s="36" t="s">
        <v>99</v>
      </c>
      <c r="E3966" s="115">
        <v>1944.68</v>
      </c>
    </row>
    <row r="3967" spans="1:5" x14ac:dyDescent="0.25">
      <c r="A3967" s="35" t="s">
        <v>3974</v>
      </c>
      <c r="B3967" s="36">
        <v>92548</v>
      </c>
      <c r="C3967" s="30" t="s">
        <v>4050</v>
      </c>
      <c r="D3967" s="36" t="s">
        <v>99</v>
      </c>
      <c r="E3967" s="115">
        <v>2229.6999999999998</v>
      </c>
    </row>
    <row r="3968" spans="1:5" x14ac:dyDescent="0.25">
      <c r="A3968" s="35" t="s">
        <v>3974</v>
      </c>
      <c r="B3968" s="36">
        <v>92558</v>
      </c>
      <c r="C3968" s="30" t="s">
        <v>4051</v>
      </c>
      <c r="D3968" s="36" t="s">
        <v>99</v>
      </c>
      <c r="E3968" s="115">
        <v>2202.7199999999998</v>
      </c>
    </row>
    <row r="3969" spans="1:5" x14ac:dyDescent="0.25">
      <c r="A3969" s="35" t="s">
        <v>3974</v>
      </c>
      <c r="B3969" s="36">
        <v>92549</v>
      </c>
      <c r="C3969" s="30" t="s">
        <v>4052</v>
      </c>
      <c r="D3969" s="36" t="s">
        <v>99</v>
      </c>
      <c r="E3969" s="115">
        <v>2831.24</v>
      </c>
    </row>
    <row r="3970" spans="1:5" x14ac:dyDescent="0.25">
      <c r="A3970" s="35" t="s">
        <v>3974</v>
      </c>
      <c r="B3970" s="36">
        <v>92559</v>
      </c>
      <c r="C3970" s="30" t="s">
        <v>4053</v>
      </c>
      <c r="D3970" s="36" t="s">
        <v>99</v>
      </c>
      <c r="E3970" s="115">
        <v>2784.46</v>
      </c>
    </row>
    <row r="3971" spans="1:5" x14ac:dyDescent="0.25">
      <c r="A3971" s="35" t="s">
        <v>3974</v>
      </c>
      <c r="B3971" s="36">
        <v>92550</v>
      </c>
      <c r="C3971" s="30" t="s">
        <v>4054</v>
      </c>
      <c r="D3971" s="36" t="s">
        <v>99</v>
      </c>
      <c r="E3971" s="115">
        <v>3341.48</v>
      </c>
    </row>
    <row r="3972" spans="1:5" x14ac:dyDescent="0.25">
      <c r="A3972" s="35" t="s">
        <v>3974</v>
      </c>
      <c r="B3972" s="36">
        <v>92560</v>
      </c>
      <c r="C3972" s="30" t="s">
        <v>4055</v>
      </c>
      <c r="D3972" s="36" t="s">
        <v>99</v>
      </c>
      <c r="E3972" s="115">
        <v>3279.05</v>
      </c>
    </row>
    <row r="3973" spans="1:5" x14ac:dyDescent="0.25">
      <c r="A3973" s="35" t="s">
        <v>3974</v>
      </c>
      <c r="B3973" s="36">
        <v>92551</v>
      </c>
      <c r="C3973" s="30" t="s">
        <v>4056</v>
      </c>
      <c r="D3973" s="36" t="s">
        <v>99</v>
      </c>
      <c r="E3973" s="115">
        <v>3482.45</v>
      </c>
    </row>
    <row r="3974" spans="1:5" x14ac:dyDescent="0.25">
      <c r="A3974" s="35" t="s">
        <v>3974</v>
      </c>
      <c r="B3974" s="36">
        <v>92561</v>
      </c>
      <c r="C3974" s="30" t="s">
        <v>4057</v>
      </c>
      <c r="D3974" s="36" t="s">
        <v>99</v>
      </c>
      <c r="E3974" s="115">
        <v>3420.69</v>
      </c>
    </row>
    <row r="3975" spans="1:5" x14ac:dyDescent="0.25">
      <c r="A3975" s="35" t="s">
        <v>3974</v>
      </c>
      <c r="B3975" s="36">
        <v>92262</v>
      </c>
      <c r="C3975" s="30" t="s">
        <v>4058</v>
      </c>
      <c r="D3975" s="36" t="s">
        <v>99</v>
      </c>
      <c r="E3975" s="115">
        <v>1043.3900000000001</v>
      </c>
    </row>
    <row r="3976" spans="1:5" x14ac:dyDescent="0.25">
      <c r="A3976" s="35" t="s">
        <v>3974</v>
      </c>
      <c r="B3976" s="36">
        <v>106149</v>
      </c>
      <c r="C3976" s="30" t="s">
        <v>4059</v>
      </c>
      <c r="D3976" s="36" t="s">
        <v>99</v>
      </c>
      <c r="E3976" s="115">
        <v>1211.9100000000001</v>
      </c>
    </row>
    <row r="3977" spans="1:5" x14ac:dyDescent="0.25">
      <c r="A3977" s="35" t="s">
        <v>3974</v>
      </c>
      <c r="B3977" s="36">
        <v>106150</v>
      </c>
      <c r="C3977" s="30" t="s">
        <v>4060</v>
      </c>
      <c r="D3977" s="36" t="s">
        <v>99</v>
      </c>
      <c r="E3977" s="115">
        <v>1407.41</v>
      </c>
    </row>
    <row r="3978" spans="1:5" x14ac:dyDescent="0.25">
      <c r="A3978" s="35" t="s">
        <v>3974</v>
      </c>
      <c r="B3978" s="36">
        <v>106151</v>
      </c>
      <c r="C3978" s="30" t="s">
        <v>4061</v>
      </c>
      <c r="D3978" s="36" t="s">
        <v>99</v>
      </c>
      <c r="E3978" s="115">
        <v>1629.86</v>
      </c>
    </row>
    <row r="3979" spans="1:5" x14ac:dyDescent="0.25">
      <c r="A3979" s="35" t="s">
        <v>3974</v>
      </c>
      <c r="B3979" s="36">
        <v>92259</v>
      </c>
      <c r="C3979" s="30" t="s">
        <v>4062</v>
      </c>
      <c r="D3979" s="36" t="s">
        <v>99</v>
      </c>
      <c r="E3979" s="115">
        <v>650.72</v>
      </c>
    </row>
    <row r="3980" spans="1:5" x14ac:dyDescent="0.25">
      <c r="A3980" s="35" t="s">
        <v>3974</v>
      </c>
      <c r="B3980" s="36">
        <v>92260</v>
      </c>
      <c r="C3980" s="30" t="s">
        <v>4063</v>
      </c>
      <c r="D3980" s="36" t="s">
        <v>99</v>
      </c>
      <c r="E3980" s="115">
        <v>761.94</v>
      </c>
    </row>
    <row r="3981" spans="1:5" x14ac:dyDescent="0.25">
      <c r="A3981" s="35" t="s">
        <v>3974</v>
      </c>
      <c r="B3981" s="36">
        <v>92261</v>
      </c>
      <c r="C3981" s="30" t="s">
        <v>4064</v>
      </c>
      <c r="D3981" s="36" t="s">
        <v>99</v>
      </c>
      <c r="E3981" s="115">
        <v>869.81</v>
      </c>
    </row>
    <row r="3982" spans="1:5" x14ac:dyDescent="0.25">
      <c r="A3982" s="35" t="s">
        <v>3974</v>
      </c>
      <c r="B3982" s="36">
        <v>92258</v>
      </c>
      <c r="C3982" s="30" t="s">
        <v>4065</v>
      </c>
      <c r="D3982" s="36" t="s">
        <v>99</v>
      </c>
      <c r="E3982" s="115">
        <v>597.20000000000005</v>
      </c>
    </row>
    <row r="3983" spans="1:5" x14ac:dyDescent="0.25">
      <c r="A3983" s="35" t="s">
        <v>3974</v>
      </c>
      <c r="B3983" s="36">
        <v>92255</v>
      </c>
      <c r="C3983" s="30" t="s">
        <v>4066</v>
      </c>
      <c r="D3983" s="36" t="s">
        <v>99</v>
      </c>
      <c r="E3983" s="115">
        <v>241.61</v>
      </c>
    </row>
    <row r="3984" spans="1:5" x14ac:dyDescent="0.25">
      <c r="A3984" s="35" t="s">
        <v>3974</v>
      </c>
      <c r="B3984" s="36">
        <v>92256</v>
      </c>
      <c r="C3984" s="30" t="s">
        <v>4067</v>
      </c>
      <c r="D3984" s="36" t="s">
        <v>99</v>
      </c>
      <c r="E3984" s="115">
        <v>342.34</v>
      </c>
    </row>
    <row r="3985" spans="1:5" x14ac:dyDescent="0.25">
      <c r="A3985" s="35" t="s">
        <v>3974</v>
      </c>
      <c r="B3985" s="36">
        <v>92257</v>
      </c>
      <c r="C3985" s="30" t="s">
        <v>4068</v>
      </c>
      <c r="D3985" s="36" t="s">
        <v>99</v>
      </c>
      <c r="E3985" s="115">
        <v>440.01</v>
      </c>
    </row>
    <row r="3986" spans="1:5" x14ac:dyDescent="0.25">
      <c r="A3986" s="35" t="s">
        <v>3974</v>
      </c>
      <c r="B3986" s="36">
        <v>100393</v>
      </c>
      <c r="C3986" s="30" t="s">
        <v>4069</v>
      </c>
      <c r="D3986" s="36" t="s">
        <v>97</v>
      </c>
      <c r="E3986" s="115">
        <v>29.12</v>
      </c>
    </row>
    <row r="3987" spans="1:5" x14ac:dyDescent="0.25">
      <c r="A3987" s="35" t="s">
        <v>3974</v>
      </c>
      <c r="B3987" s="36">
        <v>100389</v>
      </c>
      <c r="C3987" s="30" t="s">
        <v>4070</v>
      </c>
      <c r="D3987" s="36" t="s">
        <v>97</v>
      </c>
      <c r="E3987" s="115">
        <v>24.23</v>
      </c>
    </row>
    <row r="3988" spans="1:5" x14ac:dyDescent="0.25">
      <c r="A3988" s="35" t="s">
        <v>3974</v>
      </c>
      <c r="B3988" s="36">
        <v>100395</v>
      </c>
      <c r="C3988" s="30" t="s">
        <v>4071</v>
      </c>
      <c r="D3988" s="36" t="s">
        <v>97</v>
      </c>
      <c r="E3988" s="115">
        <v>32.04</v>
      </c>
    </row>
    <row r="3989" spans="1:5" x14ac:dyDescent="0.25">
      <c r="A3989" s="35" t="s">
        <v>3974</v>
      </c>
      <c r="B3989" s="36">
        <v>100391</v>
      </c>
      <c r="C3989" s="30" t="s">
        <v>4072</v>
      </c>
      <c r="D3989" s="36" t="s">
        <v>97</v>
      </c>
      <c r="E3989" s="115">
        <v>26.72</v>
      </c>
    </row>
    <row r="3990" spans="1:5" x14ac:dyDescent="0.25">
      <c r="A3990" s="35" t="s">
        <v>3974</v>
      </c>
      <c r="B3990" s="36">
        <v>100392</v>
      </c>
      <c r="C3990" s="30" t="s">
        <v>4073</v>
      </c>
      <c r="D3990" s="36" t="s">
        <v>97</v>
      </c>
      <c r="E3990" s="115">
        <v>23.97</v>
      </c>
    </row>
    <row r="3991" spans="1:5" x14ac:dyDescent="0.25">
      <c r="A3991" s="35" t="s">
        <v>3974</v>
      </c>
      <c r="B3991" s="36">
        <v>100388</v>
      </c>
      <c r="C3991" s="30" t="s">
        <v>4074</v>
      </c>
      <c r="D3991" s="36" t="s">
        <v>97</v>
      </c>
      <c r="E3991" s="115">
        <v>30.54</v>
      </c>
    </row>
    <row r="3992" spans="1:5" x14ac:dyDescent="0.25">
      <c r="A3992" s="35" t="s">
        <v>3974</v>
      </c>
      <c r="B3992" s="36">
        <v>100394</v>
      </c>
      <c r="C3992" s="30" t="s">
        <v>4075</v>
      </c>
      <c r="D3992" s="36" t="s">
        <v>97</v>
      </c>
      <c r="E3992" s="115">
        <v>28.1</v>
      </c>
    </row>
    <row r="3993" spans="1:5" x14ac:dyDescent="0.25">
      <c r="A3993" s="35" t="s">
        <v>3974</v>
      </c>
      <c r="B3993" s="36">
        <v>100390</v>
      </c>
      <c r="C3993" s="30" t="s">
        <v>4076</v>
      </c>
      <c r="D3993" s="36" t="s">
        <v>97</v>
      </c>
      <c r="E3993" s="115">
        <v>35.81</v>
      </c>
    </row>
    <row r="3994" spans="1:5" x14ac:dyDescent="0.25">
      <c r="A3994" s="35" t="s">
        <v>3974</v>
      </c>
      <c r="B3994" s="36">
        <v>92575</v>
      </c>
      <c r="C3994" s="30" t="s">
        <v>4077</v>
      </c>
      <c r="D3994" s="36" t="s">
        <v>97</v>
      </c>
      <c r="E3994" s="115">
        <v>66.47</v>
      </c>
    </row>
    <row r="3995" spans="1:5" x14ac:dyDescent="0.25">
      <c r="A3995" s="35" t="s">
        <v>3974</v>
      </c>
      <c r="B3995" s="36">
        <v>92569</v>
      </c>
      <c r="C3995" s="30" t="s">
        <v>4078</v>
      </c>
      <c r="D3995" s="36" t="s">
        <v>97</v>
      </c>
      <c r="E3995" s="115">
        <v>72.349999999999994</v>
      </c>
    </row>
    <row r="3996" spans="1:5" x14ac:dyDescent="0.25">
      <c r="A3996" s="35" t="s">
        <v>3974</v>
      </c>
      <c r="B3996" s="36">
        <v>92578</v>
      </c>
      <c r="C3996" s="30" t="s">
        <v>4079</v>
      </c>
      <c r="D3996" s="36" t="s">
        <v>97</v>
      </c>
      <c r="E3996" s="115">
        <v>70.09</v>
      </c>
    </row>
    <row r="3997" spans="1:5" x14ac:dyDescent="0.25">
      <c r="A3997" s="35" t="s">
        <v>3974</v>
      </c>
      <c r="B3997" s="36">
        <v>92572</v>
      </c>
      <c r="C3997" s="30" t="s">
        <v>4080</v>
      </c>
      <c r="D3997" s="36" t="s">
        <v>97</v>
      </c>
      <c r="E3997" s="115">
        <v>76.010000000000005</v>
      </c>
    </row>
    <row r="3998" spans="1:5" x14ac:dyDescent="0.25">
      <c r="A3998" s="35" t="s">
        <v>3974</v>
      </c>
      <c r="B3998" s="36">
        <v>92576</v>
      </c>
      <c r="C3998" s="30" t="s">
        <v>4081</v>
      </c>
      <c r="D3998" s="36" t="s">
        <v>97</v>
      </c>
      <c r="E3998" s="115">
        <v>35.68</v>
      </c>
    </row>
    <row r="3999" spans="1:5" x14ac:dyDescent="0.25">
      <c r="A3999" s="35" t="s">
        <v>3974</v>
      </c>
      <c r="B3999" s="36">
        <v>92570</v>
      </c>
      <c r="C3999" s="30" t="s">
        <v>4082</v>
      </c>
      <c r="D3999" s="36" t="s">
        <v>97</v>
      </c>
      <c r="E3999" s="115">
        <v>45.2</v>
      </c>
    </row>
    <row r="4000" spans="1:5" x14ac:dyDescent="0.25">
      <c r="A4000" s="35" t="s">
        <v>3974</v>
      </c>
      <c r="B4000" s="36">
        <v>92579</v>
      </c>
      <c r="C4000" s="30" t="s">
        <v>4083</v>
      </c>
      <c r="D4000" s="36" t="s">
        <v>97</v>
      </c>
      <c r="E4000" s="115">
        <v>37.83</v>
      </c>
    </row>
    <row r="4001" spans="1:5" x14ac:dyDescent="0.25">
      <c r="A4001" s="35" t="s">
        <v>3974</v>
      </c>
      <c r="B4001" s="36">
        <v>92573</v>
      </c>
      <c r="C4001" s="30" t="s">
        <v>4084</v>
      </c>
      <c r="D4001" s="36" t="s">
        <v>97</v>
      </c>
      <c r="E4001" s="115">
        <v>47.91</v>
      </c>
    </row>
    <row r="4002" spans="1:5" x14ac:dyDescent="0.25">
      <c r="A4002" s="35" t="s">
        <v>3974</v>
      </c>
      <c r="B4002" s="36">
        <v>92574</v>
      </c>
      <c r="C4002" s="30" t="s">
        <v>4085</v>
      </c>
      <c r="D4002" s="36" t="s">
        <v>97</v>
      </c>
      <c r="E4002" s="115">
        <v>135.37</v>
      </c>
    </row>
    <row r="4003" spans="1:5" x14ac:dyDescent="0.25">
      <c r="A4003" s="35" t="s">
        <v>3974</v>
      </c>
      <c r="B4003" s="36">
        <v>92568</v>
      </c>
      <c r="C4003" s="30" t="s">
        <v>4086</v>
      </c>
      <c r="D4003" s="36" t="s">
        <v>97</v>
      </c>
      <c r="E4003" s="115">
        <v>143.63999999999999</v>
      </c>
    </row>
    <row r="4004" spans="1:5" x14ac:dyDescent="0.25">
      <c r="A4004" s="35" t="s">
        <v>3974</v>
      </c>
      <c r="B4004" s="36">
        <v>92577</v>
      </c>
      <c r="C4004" s="30" t="s">
        <v>4087</v>
      </c>
      <c r="D4004" s="36" t="s">
        <v>97</v>
      </c>
      <c r="E4004" s="115">
        <v>152.4</v>
      </c>
    </row>
    <row r="4005" spans="1:5" x14ac:dyDescent="0.25">
      <c r="A4005" s="35" t="s">
        <v>3974</v>
      </c>
      <c r="B4005" s="36">
        <v>92571</v>
      </c>
      <c r="C4005" s="30" t="s">
        <v>4088</v>
      </c>
      <c r="D4005" s="36" t="s">
        <v>97</v>
      </c>
      <c r="E4005" s="115">
        <v>149.16</v>
      </c>
    </row>
    <row r="4006" spans="1:5" x14ac:dyDescent="0.25">
      <c r="A4006" s="35" t="s">
        <v>3974</v>
      </c>
      <c r="B4006" s="36">
        <v>92581</v>
      </c>
      <c r="C4006" s="30" t="s">
        <v>4089</v>
      </c>
      <c r="D4006" s="36" t="s">
        <v>97</v>
      </c>
      <c r="E4006" s="115">
        <v>53.97</v>
      </c>
    </row>
    <row r="4007" spans="1:5" x14ac:dyDescent="0.25">
      <c r="A4007" s="35" t="s">
        <v>3974</v>
      </c>
      <c r="B4007" s="36">
        <v>104314</v>
      </c>
      <c r="C4007" s="30" t="s">
        <v>4090</v>
      </c>
      <c r="D4007" s="36" t="s">
        <v>370</v>
      </c>
      <c r="E4007" s="115">
        <v>12.11</v>
      </c>
    </row>
    <row r="4008" spans="1:5" x14ac:dyDescent="0.25">
      <c r="A4008" s="35" t="s">
        <v>3974</v>
      </c>
      <c r="B4008" s="36">
        <v>92580</v>
      </c>
      <c r="C4008" s="30" t="s">
        <v>4091</v>
      </c>
      <c r="D4008" s="36" t="s">
        <v>97</v>
      </c>
      <c r="E4008" s="115">
        <v>52.51</v>
      </c>
    </row>
    <row r="4009" spans="1:5" x14ac:dyDescent="0.25">
      <c r="A4009" s="35" t="s">
        <v>3974</v>
      </c>
      <c r="B4009" s="36">
        <v>92539</v>
      </c>
      <c r="C4009" s="30" t="s">
        <v>4092</v>
      </c>
      <c r="D4009" s="36" t="s">
        <v>97</v>
      </c>
      <c r="E4009" s="115">
        <v>128.91</v>
      </c>
    </row>
    <row r="4010" spans="1:5" x14ac:dyDescent="0.25">
      <c r="A4010" s="35" t="s">
        <v>3974</v>
      </c>
      <c r="B4010" s="36">
        <v>92540</v>
      </c>
      <c r="C4010" s="30" t="s">
        <v>4093</v>
      </c>
      <c r="D4010" s="36" t="s">
        <v>97</v>
      </c>
      <c r="E4010" s="115">
        <v>144.1</v>
      </c>
    </row>
    <row r="4011" spans="1:5" x14ac:dyDescent="0.25">
      <c r="A4011" s="35" t="s">
        <v>3974</v>
      </c>
      <c r="B4011" s="36">
        <v>92544</v>
      </c>
      <c r="C4011" s="30" t="s">
        <v>4094</v>
      </c>
      <c r="D4011" s="36" t="s">
        <v>97</v>
      </c>
      <c r="E4011" s="115">
        <v>31.89</v>
      </c>
    </row>
    <row r="4012" spans="1:5" x14ac:dyDescent="0.25">
      <c r="A4012" s="35" t="s">
        <v>3974</v>
      </c>
      <c r="B4012" s="36">
        <v>92543</v>
      </c>
      <c r="C4012" s="30" t="s">
        <v>4095</v>
      </c>
      <c r="D4012" s="36" t="s">
        <v>97</v>
      </c>
      <c r="E4012" s="115">
        <v>39.85</v>
      </c>
    </row>
    <row r="4013" spans="1:5" x14ac:dyDescent="0.25">
      <c r="A4013" s="35" t="s">
        <v>4096</v>
      </c>
      <c r="B4013" s="36">
        <v>97725</v>
      </c>
      <c r="C4013" s="30" t="s">
        <v>4097</v>
      </c>
      <c r="D4013" s="36" t="s">
        <v>189</v>
      </c>
      <c r="E4013" s="115">
        <v>0</v>
      </c>
    </row>
    <row r="4014" spans="1:5" x14ac:dyDescent="0.25">
      <c r="A4014" s="35" t="s">
        <v>4096</v>
      </c>
      <c r="B4014" s="36">
        <v>97721</v>
      </c>
      <c r="C4014" s="30" t="s">
        <v>4098</v>
      </c>
      <c r="D4014" s="36" t="s">
        <v>189</v>
      </c>
      <c r="E4014" s="115">
        <v>0</v>
      </c>
    </row>
    <row r="4015" spans="1:5" x14ac:dyDescent="0.25">
      <c r="A4015" s="35" t="s">
        <v>4096</v>
      </c>
      <c r="B4015" s="36">
        <v>97722</v>
      </c>
      <c r="C4015" s="30" t="s">
        <v>4099</v>
      </c>
      <c r="D4015" s="36" t="s">
        <v>189</v>
      </c>
      <c r="E4015" s="115">
        <v>0</v>
      </c>
    </row>
    <row r="4016" spans="1:5" x14ac:dyDescent="0.25">
      <c r="A4016" s="35" t="s">
        <v>4096</v>
      </c>
      <c r="B4016" s="36">
        <v>97724</v>
      </c>
      <c r="C4016" s="30" t="s">
        <v>4100</v>
      </c>
      <c r="D4016" s="36" t="s">
        <v>189</v>
      </c>
      <c r="E4016" s="115">
        <v>0</v>
      </c>
    </row>
    <row r="4017" spans="1:5" x14ac:dyDescent="0.25">
      <c r="A4017" s="35" t="s">
        <v>4096</v>
      </c>
      <c r="B4017" s="36">
        <v>97719</v>
      </c>
      <c r="C4017" s="30" t="s">
        <v>4101</v>
      </c>
      <c r="D4017" s="36" t="s">
        <v>189</v>
      </c>
      <c r="E4017" s="115">
        <v>0</v>
      </c>
    </row>
    <row r="4018" spans="1:5" x14ac:dyDescent="0.25">
      <c r="A4018" s="35" t="s">
        <v>4096</v>
      </c>
      <c r="B4018" s="36">
        <v>97723</v>
      </c>
      <c r="C4018" s="30" t="s">
        <v>4102</v>
      </c>
      <c r="D4018" s="36" t="s">
        <v>189</v>
      </c>
      <c r="E4018" s="115">
        <v>0</v>
      </c>
    </row>
    <row r="4019" spans="1:5" x14ac:dyDescent="0.25">
      <c r="A4019" s="35" t="s">
        <v>4096</v>
      </c>
      <c r="B4019" s="36">
        <v>104946</v>
      </c>
      <c r="C4019" s="30" t="s">
        <v>4103</v>
      </c>
      <c r="D4019" s="36" t="s">
        <v>189</v>
      </c>
      <c r="E4019" s="115">
        <v>0</v>
      </c>
    </row>
    <row r="4020" spans="1:5" x14ac:dyDescent="0.25">
      <c r="A4020" s="35" t="s">
        <v>4096</v>
      </c>
      <c r="B4020" s="36">
        <v>104944</v>
      </c>
      <c r="C4020" s="30" t="s">
        <v>4104</v>
      </c>
      <c r="D4020" s="36" t="s">
        <v>189</v>
      </c>
      <c r="E4020" s="115">
        <v>0</v>
      </c>
    </row>
    <row r="4021" spans="1:5" x14ac:dyDescent="0.25">
      <c r="A4021" s="35" t="s">
        <v>4096</v>
      </c>
      <c r="B4021" s="36">
        <v>104945</v>
      </c>
      <c r="C4021" s="30" t="s">
        <v>4105</v>
      </c>
      <c r="D4021" s="36" t="s">
        <v>189</v>
      </c>
      <c r="E4021" s="115">
        <v>0</v>
      </c>
    </row>
    <row r="4022" spans="1:5" x14ac:dyDescent="0.25">
      <c r="A4022" s="35" t="s">
        <v>4096</v>
      </c>
      <c r="B4022" s="36">
        <v>97720</v>
      </c>
      <c r="C4022" s="30" t="s">
        <v>4106</v>
      </c>
      <c r="D4022" s="36" t="s">
        <v>189</v>
      </c>
      <c r="E4022" s="115">
        <v>0</v>
      </c>
    </row>
    <row r="4023" spans="1:5" x14ac:dyDescent="0.25">
      <c r="A4023" s="35" t="s">
        <v>4096</v>
      </c>
      <c r="B4023" s="36">
        <v>97740</v>
      </c>
      <c r="C4023" s="30" t="s">
        <v>4107</v>
      </c>
      <c r="D4023" s="36" t="s">
        <v>189</v>
      </c>
      <c r="E4023" s="115">
        <v>2415.7600000000002</v>
      </c>
    </row>
    <row r="4024" spans="1:5" x14ac:dyDescent="0.25">
      <c r="A4024" s="35" t="s">
        <v>4096</v>
      </c>
      <c r="B4024" s="36">
        <v>97738</v>
      </c>
      <c r="C4024" s="30" t="s">
        <v>4108</v>
      </c>
      <c r="D4024" s="36" t="s">
        <v>189</v>
      </c>
      <c r="E4024" s="115">
        <v>4979.99</v>
      </c>
    </row>
    <row r="4025" spans="1:5" x14ac:dyDescent="0.25">
      <c r="A4025" s="35" t="s">
        <v>4096</v>
      </c>
      <c r="B4025" s="36">
        <v>97739</v>
      </c>
      <c r="C4025" s="30" t="s">
        <v>4109</v>
      </c>
      <c r="D4025" s="36" t="s">
        <v>189</v>
      </c>
      <c r="E4025" s="115">
        <v>3567.65</v>
      </c>
    </row>
    <row r="4026" spans="1:5" x14ac:dyDescent="0.25">
      <c r="A4026" s="35" t="s">
        <v>4096</v>
      </c>
      <c r="B4026" s="36">
        <v>97736</v>
      </c>
      <c r="C4026" s="30" t="s">
        <v>4110</v>
      </c>
      <c r="D4026" s="36" t="s">
        <v>189</v>
      </c>
      <c r="E4026" s="115">
        <v>1792.57</v>
      </c>
    </row>
    <row r="4027" spans="1:5" x14ac:dyDescent="0.25">
      <c r="A4027" s="35" t="s">
        <v>4096</v>
      </c>
      <c r="B4027" s="36">
        <v>97734</v>
      </c>
      <c r="C4027" s="30" t="s">
        <v>4111</v>
      </c>
      <c r="D4027" s="36" t="s">
        <v>189</v>
      </c>
      <c r="E4027" s="115">
        <v>3876.36</v>
      </c>
    </row>
    <row r="4028" spans="1:5" x14ac:dyDescent="0.25">
      <c r="A4028" s="35" t="s">
        <v>4096</v>
      </c>
      <c r="B4028" s="36">
        <v>97735</v>
      </c>
      <c r="C4028" s="30" t="s">
        <v>4112</v>
      </c>
      <c r="D4028" s="36" t="s">
        <v>189</v>
      </c>
      <c r="E4028" s="115">
        <v>3122.94</v>
      </c>
    </row>
    <row r="4029" spans="1:5" x14ac:dyDescent="0.25">
      <c r="A4029" s="35" t="s">
        <v>4096</v>
      </c>
      <c r="B4029" s="36">
        <v>97737</v>
      </c>
      <c r="C4029" s="30" t="s">
        <v>4113</v>
      </c>
      <c r="D4029" s="36" t="s">
        <v>189</v>
      </c>
      <c r="E4029" s="115">
        <v>4007.57</v>
      </c>
    </row>
    <row r="4030" spans="1:5" x14ac:dyDescent="0.25">
      <c r="A4030" s="35" t="s">
        <v>4096</v>
      </c>
      <c r="B4030" s="36">
        <v>97733</v>
      </c>
      <c r="C4030" s="30" t="s">
        <v>4114</v>
      </c>
      <c r="D4030" s="36" t="s">
        <v>189</v>
      </c>
      <c r="E4030" s="115">
        <v>4394.76</v>
      </c>
    </row>
    <row r="4031" spans="1:5" x14ac:dyDescent="0.25">
      <c r="A4031" s="35" t="s">
        <v>4115</v>
      </c>
      <c r="B4031" s="36">
        <v>98616</v>
      </c>
      <c r="C4031" s="30" t="s">
        <v>4116</v>
      </c>
      <c r="D4031" s="36" t="s">
        <v>97</v>
      </c>
      <c r="E4031" s="115">
        <v>268.36</v>
      </c>
    </row>
    <row r="4032" spans="1:5" x14ac:dyDescent="0.25">
      <c r="A4032" s="35" t="s">
        <v>4115</v>
      </c>
      <c r="B4032" s="36">
        <v>98619</v>
      </c>
      <c r="C4032" s="30" t="s">
        <v>4117</v>
      </c>
      <c r="D4032" s="36" t="s">
        <v>97</v>
      </c>
      <c r="E4032" s="115">
        <v>286.38</v>
      </c>
    </row>
    <row r="4033" spans="1:5" x14ac:dyDescent="0.25">
      <c r="A4033" s="35" t="s">
        <v>4115</v>
      </c>
      <c r="B4033" s="36">
        <v>98622</v>
      </c>
      <c r="C4033" s="30" t="s">
        <v>4118</v>
      </c>
      <c r="D4033" s="36" t="s">
        <v>97</v>
      </c>
      <c r="E4033" s="115">
        <v>450.24</v>
      </c>
    </row>
    <row r="4034" spans="1:5" x14ac:dyDescent="0.25">
      <c r="A4034" s="35" t="s">
        <v>4115</v>
      </c>
      <c r="B4034" s="36">
        <v>98625</v>
      </c>
      <c r="C4034" s="30" t="s">
        <v>4119</v>
      </c>
      <c r="D4034" s="36" t="s">
        <v>97</v>
      </c>
      <c r="E4034" s="115">
        <v>464.69</v>
      </c>
    </row>
    <row r="4035" spans="1:5" x14ac:dyDescent="0.25">
      <c r="A4035" s="35" t="s">
        <v>4115</v>
      </c>
      <c r="B4035" s="36">
        <v>105918</v>
      </c>
      <c r="C4035" s="30" t="s">
        <v>4120</v>
      </c>
      <c r="D4035" s="36" t="s">
        <v>97</v>
      </c>
      <c r="E4035" s="115">
        <v>0</v>
      </c>
    </row>
    <row r="4036" spans="1:5" x14ac:dyDescent="0.25">
      <c r="A4036" s="35" t="s">
        <v>4115</v>
      </c>
      <c r="B4036" s="36">
        <v>98631</v>
      </c>
      <c r="C4036" s="30" t="s">
        <v>4121</v>
      </c>
      <c r="D4036" s="36" t="s">
        <v>97</v>
      </c>
      <c r="E4036" s="115">
        <v>0</v>
      </c>
    </row>
    <row r="4037" spans="1:5" x14ac:dyDescent="0.25">
      <c r="A4037" s="35" t="s">
        <v>4115</v>
      </c>
      <c r="B4037" s="36">
        <v>98637</v>
      </c>
      <c r="C4037" s="30" t="s">
        <v>4122</v>
      </c>
      <c r="D4037" s="36" t="s">
        <v>189</v>
      </c>
      <c r="E4037" s="115">
        <v>0</v>
      </c>
    </row>
    <row r="4038" spans="1:5" x14ac:dyDescent="0.25">
      <c r="A4038" s="35" t="s">
        <v>4115</v>
      </c>
      <c r="B4038" s="36">
        <v>98641</v>
      </c>
      <c r="C4038" s="30" t="s">
        <v>4123</v>
      </c>
      <c r="D4038" s="36" t="s">
        <v>189</v>
      </c>
      <c r="E4038" s="115">
        <v>0</v>
      </c>
    </row>
    <row r="4039" spans="1:5" x14ac:dyDescent="0.25">
      <c r="A4039" s="35" t="s">
        <v>4115</v>
      </c>
      <c r="B4039" s="36">
        <v>98645</v>
      </c>
      <c r="C4039" s="30" t="s">
        <v>4124</v>
      </c>
      <c r="D4039" s="36" t="s">
        <v>189</v>
      </c>
      <c r="E4039" s="115">
        <v>0</v>
      </c>
    </row>
    <row r="4040" spans="1:5" x14ac:dyDescent="0.25">
      <c r="A4040" s="35" t="s">
        <v>4115</v>
      </c>
      <c r="B4040" s="36">
        <v>98649</v>
      </c>
      <c r="C4040" s="30" t="s">
        <v>4125</v>
      </c>
      <c r="D4040" s="36" t="s">
        <v>189</v>
      </c>
      <c r="E4040" s="115">
        <v>0</v>
      </c>
    </row>
    <row r="4041" spans="1:5" x14ac:dyDescent="0.25">
      <c r="A4041" s="35" t="s">
        <v>4115</v>
      </c>
      <c r="B4041" s="36">
        <v>98653</v>
      </c>
      <c r="C4041" s="30" t="s">
        <v>4126</v>
      </c>
      <c r="D4041" s="36" t="s">
        <v>189</v>
      </c>
      <c r="E4041" s="115">
        <v>0</v>
      </c>
    </row>
    <row r="4042" spans="1:5" x14ac:dyDescent="0.25">
      <c r="A4042" s="35" t="s">
        <v>4115</v>
      </c>
      <c r="B4042" s="36">
        <v>98657</v>
      </c>
      <c r="C4042" s="30" t="s">
        <v>4127</v>
      </c>
      <c r="D4042" s="36" t="s">
        <v>106</v>
      </c>
      <c r="E4042" s="115">
        <v>808.97</v>
      </c>
    </row>
    <row r="4043" spans="1:5" x14ac:dyDescent="0.25">
      <c r="A4043" s="35" t="s">
        <v>4128</v>
      </c>
      <c r="B4043" s="36">
        <v>100344</v>
      </c>
      <c r="C4043" s="30" t="s">
        <v>4129</v>
      </c>
      <c r="D4043" s="36" t="s">
        <v>370</v>
      </c>
      <c r="E4043" s="115">
        <v>13.71</v>
      </c>
    </row>
    <row r="4044" spans="1:5" x14ac:dyDescent="0.25">
      <c r="A4044" s="35" t="s">
        <v>4128</v>
      </c>
      <c r="B4044" s="36">
        <v>100345</v>
      </c>
      <c r="C4044" s="30" t="s">
        <v>4130</v>
      </c>
      <c r="D4044" s="36" t="s">
        <v>370</v>
      </c>
      <c r="E4044" s="115">
        <v>10.38</v>
      </c>
    </row>
    <row r="4045" spans="1:5" x14ac:dyDescent="0.25">
      <c r="A4045" s="35" t="s">
        <v>4128</v>
      </c>
      <c r="B4045" s="36">
        <v>100346</v>
      </c>
      <c r="C4045" s="30" t="s">
        <v>4131</v>
      </c>
      <c r="D4045" s="36" t="s">
        <v>370</v>
      </c>
      <c r="E4045" s="115">
        <v>9.7899999999999991</v>
      </c>
    </row>
    <row r="4046" spans="1:5" x14ac:dyDescent="0.25">
      <c r="A4046" s="35" t="s">
        <v>4128</v>
      </c>
      <c r="B4046" s="36">
        <v>100347</v>
      </c>
      <c r="C4046" s="30" t="s">
        <v>4132</v>
      </c>
      <c r="D4046" s="36" t="s">
        <v>370</v>
      </c>
      <c r="E4046" s="115">
        <v>10.85</v>
      </c>
    </row>
    <row r="4047" spans="1:5" x14ac:dyDescent="0.25">
      <c r="A4047" s="35" t="s">
        <v>4128</v>
      </c>
      <c r="B4047" s="36">
        <v>100348</v>
      </c>
      <c r="C4047" s="30" t="s">
        <v>4133</v>
      </c>
      <c r="D4047" s="36" t="s">
        <v>370</v>
      </c>
      <c r="E4047" s="115">
        <v>10.61</v>
      </c>
    </row>
    <row r="4048" spans="1:5" x14ac:dyDescent="0.25">
      <c r="A4048" s="35" t="s">
        <v>4128</v>
      </c>
      <c r="B4048" s="36">
        <v>100342</v>
      </c>
      <c r="C4048" s="30" t="s">
        <v>4134</v>
      </c>
      <c r="D4048" s="36" t="s">
        <v>370</v>
      </c>
      <c r="E4048" s="115">
        <v>20.11</v>
      </c>
    </row>
    <row r="4049" spans="1:5" x14ac:dyDescent="0.25">
      <c r="A4049" s="35" t="s">
        <v>4128</v>
      </c>
      <c r="B4049" s="36">
        <v>100343</v>
      </c>
      <c r="C4049" s="30" t="s">
        <v>4135</v>
      </c>
      <c r="D4049" s="36" t="s">
        <v>370</v>
      </c>
      <c r="E4049" s="115">
        <v>17.21</v>
      </c>
    </row>
    <row r="4050" spans="1:5" x14ac:dyDescent="0.25">
      <c r="A4050" s="35" t="s">
        <v>4128</v>
      </c>
      <c r="B4050" s="36">
        <v>100349</v>
      </c>
      <c r="C4050" s="30" t="s">
        <v>4136</v>
      </c>
      <c r="D4050" s="36" t="s">
        <v>189</v>
      </c>
      <c r="E4050" s="115">
        <v>608.35</v>
      </c>
    </row>
    <row r="4051" spans="1:5" x14ac:dyDescent="0.25">
      <c r="A4051" s="35" t="s">
        <v>4128</v>
      </c>
      <c r="B4051" s="36">
        <v>100336</v>
      </c>
      <c r="C4051" s="30" t="s">
        <v>4137</v>
      </c>
      <c r="D4051" s="36" t="s">
        <v>97</v>
      </c>
      <c r="E4051" s="115">
        <v>0</v>
      </c>
    </row>
    <row r="4052" spans="1:5" x14ac:dyDescent="0.25">
      <c r="A4052" s="35" t="s">
        <v>4128</v>
      </c>
      <c r="B4052" s="36">
        <v>100337</v>
      </c>
      <c r="C4052" s="30" t="s">
        <v>4138</v>
      </c>
      <c r="D4052" s="36" t="s">
        <v>97</v>
      </c>
      <c r="E4052" s="115">
        <v>0</v>
      </c>
    </row>
    <row r="4053" spans="1:5" x14ac:dyDescent="0.25">
      <c r="A4053" s="35" t="s">
        <v>4128</v>
      </c>
      <c r="B4053" s="36">
        <v>100339</v>
      </c>
      <c r="C4053" s="30" t="s">
        <v>4139</v>
      </c>
      <c r="D4053" s="36" t="s">
        <v>97</v>
      </c>
      <c r="E4053" s="115">
        <v>0</v>
      </c>
    </row>
    <row r="4054" spans="1:5" x14ac:dyDescent="0.25">
      <c r="A4054" s="35" t="s">
        <v>4128</v>
      </c>
      <c r="B4054" s="36">
        <v>100340</v>
      </c>
      <c r="C4054" s="30" t="s">
        <v>4140</v>
      </c>
      <c r="D4054" s="36" t="s">
        <v>97</v>
      </c>
      <c r="E4054" s="115">
        <v>0</v>
      </c>
    </row>
    <row r="4055" spans="1:5" x14ac:dyDescent="0.25">
      <c r="A4055" s="35" t="s">
        <v>4128</v>
      </c>
      <c r="B4055" s="36">
        <v>105805</v>
      </c>
      <c r="C4055" s="30" t="s">
        <v>4141</v>
      </c>
      <c r="D4055" s="36" t="s">
        <v>97</v>
      </c>
      <c r="E4055" s="115">
        <v>876.78</v>
      </c>
    </row>
    <row r="4056" spans="1:5" x14ac:dyDescent="0.25">
      <c r="A4056" s="35" t="s">
        <v>4128</v>
      </c>
      <c r="B4056" s="36">
        <v>105806</v>
      </c>
      <c r="C4056" s="30" t="s">
        <v>4142</v>
      </c>
      <c r="D4056" s="36" t="s">
        <v>97</v>
      </c>
      <c r="E4056" s="115">
        <v>550.47</v>
      </c>
    </row>
    <row r="4057" spans="1:5" x14ac:dyDescent="0.25">
      <c r="A4057" s="35" t="s">
        <v>4128</v>
      </c>
      <c r="B4057" s="36">
        <v>105807</v>
      </c>
      <c r="C4057" s="30" t="s">
        <v>4143</v>
      </c>
      <c r="D4057" s="36" t="s">
        <v>97</v>
      </c>
      <c r="E4057" s="115">
        <v>697.06</v>
      </c>
    </row>
    <row r="4058" spans="1:5" x14ac:dyDescent="0.25">
      <c r="A4058" s="35" t="s">
        <v>4128</v>
      </c>
      <c r="B4058" s="36">
        <v>105808</v>
      </c>
      <c r="C4058" s="30" t="s">
        <v>4144</v>
      </c>
      <c r="D4058" s="36" t="s">
        <v>97</v>
      </c>
      <c r="E4058" s="115">
        <v>452.33</v>
      </c>
    </row>
    <row r="4059" spans="1:5" x14ac:dyDescent="0.25">
      <c r="A4059" s="35" t="s">
        <v>4128</v>
      </c>
      <c r="B4059" s="36">
        <v>100341</v>
      </c>
      <c r="C4059" s="30" t="s">
        <v>4145</v>
      </c>
      <c r="D4059" s="36" t="s">
        <v>97</v>
      </c>
      <c r="E4059" s="115">
        <v>49.26</v>
      </c>
    </row>
    <row r="4060" spans="1:5" x14ac:dyDescent="0.25">
      <c r="A4060" s="35" t="s">
        <v>4128</v>
      </c>
      <c r="B4060" s="36">
        <v>100351</v>
      </c>
      <c r="C4060" s="30" t="s">
        <v>4146</v>
      </c>
      <c r="D4060" s="36" t="s">
        <v>97</v>
      </c>
      <c r="E4060" s="115">
        <v>0</v>
      </c>
    </row>
    <row r="4061" spans="1:5" x14ac:dyDescent="0.25">
      <c r="A4061" s="35" t="s">
        <v>4128</v>
      </c>
      <c r="B4061" s="36">
        <v>100353</v>
      </c>
      <c r="C4061" s="30" t="s">
        <v>4147</v>
      </c>
      <c r="D4061" s="36" t="s">
        <v>97</v>
      </c>
      <c r="E4061" s="115">
        <v>0</v>
      </c>
    </row>
    <row r="4062" spans="1:5" x14ac:dyDescent="0.25">
      <c r="A4062" s="35" t="s">
        <v>4128</v>
      </c>
      <c r="B4062" s="36">
        <v>100350</v>
      </c>
      <c r="C4062" s="30" t="s">
        <v>4148</v>
      </c>
      <c r="D4062" s="36" t="s">
        <v>97</v>
      </c>
      <c r="E4062" s="115">
        <v>0</v>
      </c>
    </row>
    <row r="4063" spans="1:5" x14ac:dyDescent="0.25">
      <c r="A4063" s="35" t="s">
        <v>4149</v>
      </c>
      <c r="B4063" s="36">
        <v>105043</v>
      </c>
      <c r="C4063" s="30" t="s">
        <v>4150</v>
      </c>
      <c r="D4063" s="36" t="s">
        <v>106</v>
      </c>
      <c r="E4063" s="115">
        <v>0</v>
      </c>
    </row>
    <row r="4064" spans="1:5" x14ac:dyDescent="0.25">
      <c r="A4064" s="35" t="s">
        <v>4149</v>
      </c>
      <c r="B4064" s="36">
        <v>105047</v>
      </c>
      <c r="C4064" s="30" t="s">
        <v>4151</v>
      </c>
      <c r="D4064" s="36" t="s">
        <v>106</v>
      </c>
      <c r="E4064" s="115">
        <v>0</v>
      </c>
    </row>
    <row r="4065" spans="1:5" x14ac:dyDescent="0.25">
      <c r="A4065" s="35" t="s">
        <v>4149</v>
      </c>
      <c r="B4065" s="36">
        <v>105044</v>
      </c>
      <c r="C4065" s="30" t="s">
        <v>4152</v>
      </c>
      <c r="D4065" s="36" t="s">
        <v>106</v>
      </c>
      <c r="E4065" s="115">
        <v>0</v>
      </c>
    </row>
    <row r="4066" spans="1:5" x14ac:dyDescent="0.25">
      <c r="A4066" s="35" t="s">
        <v>4149</v>
      </c>
      <c r="B4066" s="36">
        <v>105094</v>
      </c>
      <c r="C4066" s="30" t="s">
        <v>4153</v>
      </c>
      <c r="D4066" s="36" t="s">
        <v>106</v>
      </c>
      <c r="E4066" s="115">
        <v>0</v>
      </c>
    </row>
    <row r="4067" spans="1:5" x14ac:dyDescent="0.25">
      <c r="A4067" s="35" t="s">
        <v>4149</v>
      </c>
      <c r="B4067" s="36">
        <v>105096</v>
      </c>
      <c r="C4067" s="30" t="s">
        <v>4154</v>
      </c>
      <c r="D4067" s="36" t="s">
        <v>106</v>
      </c>
      <c r="E4067" s="115">
        <v>0</v>
      </c>
    </row>
    <row r="4068" spans="1:5" x14ac:dyDescent="0.25">
      <c r="A4068" s="35" t="s">
        <v>4149</v>
      </c>
      <c r="B4068" s="36">
        <v>105048</v>
      </c>
      <c r="C4068" s="30" t="s">
        <v>4155</v>
      </c>
      <c r="D4068" s="36" t="s">
        <v>106</v>
      </c>
      <c r="E4068" s="115">
        <v>0</v>
      </c>
    </row>
    <row r="4069" spans="1:5" x14ac:dyDescent="0.25">
      <c r="A4069" s="35" t="s">
        <v>4149</v>
      </c>
      <c r="B4069" s="36">
        <v>105097</v>
      </c>
      <c r="C4069" s="30" t="s">
        <v>4156</v>
      </c>
      <c r="D4069" s="36" t="s">
        <v>106</v>
      </c>
      <c r="E4069" s="115">
        <v>0</v>
      </c>
    </row>
    <row r="4070" spans="1:5" x14ac:dyDescent="0.25">
      <c r="A4070" s="35" t="s">
        <v>4149</v>
      </c>
      <c r="B4070" s="36">
        <v>105049</v>
      </c>
      <c r="C4070" s="30" t="s">
        <v>4157</v>
      </c>
      <c r="D4070" s="36" t="s">
        <v>106</v>
      </c>
      <c r="E4070" s="115">
        <v>0</v>
      </c>
    </row>
    <row r="4071" spans="1:5" x14ac:dyDescent="0.25">
      <c r="A4071" s="35" t="s">
        <v>4149</v>
      </c>
      <c r="B4071" s="36">
        <v>105051</v>
      </c>
      <c r="C4071" s="30" t="s">
        <v>4158</v>
      </c>
      <c r="D4071" s="36" t="s">
        <v>106</v>
      </c>
      <c r="E4071" s="115">
        <v>0</v>
      </c>
    </row>
    <row r="4072" spans="1:5" x14ac:dyDescent="0.25">
      <c r="A4072" s="35" t="s">
        <v>4149</v>
      </c>
      <c r="B4072" s="36">
        <v>105054</v>
      </c>
      <c r="C4072" s="30" t="s">
        <v>4159</v>
      </c>
      <c r="D4072" s="36" t="s">
        <v>106</v>
      </c>
      <c r="E4072" s="115">
        <v>0</v>
      </c>
    </row>
    <row r="4073" spans="1:5" x14ac:dyDescent="0.25">
      <c r="A4073" s="35" t="s">
        <v>4149</v>
      </c>
      <c r="B4073" s="36">
        <v>105052</v>
      </c>
      <c r="C4073" s="30" t="s">
        <v>4160</v>
      </c>
      <c r="D4073" s="36" t="s">
        <v>106</v>
      </c>
      <c r="E4073" s="115">
        <v>0</v>
      </c>
    </row>
    <row r="4074" spans="1:5" x14ac:dyDescent="0.25">
      <c r="A4074" s="35" t="s">
        <v>4149</v>
      </c>
      <c r="B4074" s="36">
        <v>105055</v>
      </c>
      <c r="C4074" s="30" t="s">
        <v>4161</v>
      </c>
      <c r="D4074" s="36" t="s">
        <v>106</v>
      </c>
      <c r="E4074" s="115">
        <v>0</v>
      </c>
    </row>
    <row r="4075" spans="1:5" x14ac:dyDescent="0.25">
      <c r="A4075" s="35" t="s">
        <v>4149</v>
      </c>
      <c r="B4075" s="36">
        <v>105065</v>
      </c>
      <c r="C4075" s="30" t="s">
        <v>4162</v>
      </c>
      <c r="D4075" s="36" t="s">
        <v>106</v>
      </c>
      <c r="E4075" s="115">
        <v>0</v>
      </c>
    </row>
    <row r="4076" spans="1:5" x14ac:dyDescent="0.25">
      <c r="A4076" s="35" t="s">
        <v>4149</v>
      </c>
      <c r="B4076" s="36">
        <v>105059</v>
      </c>
      <c r="C4076" s="30" t="s">
        <v>4163</v>
      </c>
      <c r="D4076" s="36" t="s">
        <v>106</v>
      </c>
      <c r="E4076" s="115">
        <v>0</v>
      </c>
    </row>
    <row r="4077" spans="1:5" x14ac:dyDescent="0.25">
      <c r="A4077" s="35" t="s">
        <v>4149</v>
      </c>
      <c r="B4077" s="36">
        <v>105057</v>
      </c>
      <c r="C4077" s="30" t="s">
        <v>4164</v>
      </c>
      <c r="D4077" s="36" t="s">
        <v>106</v>
      </c>
      <c r="E4077" s="115">
        <v>0</v>
      </c>
    </row>
    <row r="4078" spans="1:5" x14ac:dyDescent="0.25">
      <c r="A4078" s="35" t="s">
        <v>4149</v>
      </c>
      <c r="B4078" s="36">
        <v>105060</v>
      </c>
      <c r="C4078" s="30" t="s">
        <v>4165</v>
      </c>
      <c r="D4078" s="36" t="s">
        <v>106</v>
      </c>
      <c r="E4078" s="115">
        <v>0</v>
      </c>
    </row>
    <row r="4079" spans="1:5" x14ac:dyDescent="0.25">
      <c r="A4079" s="35" t="s">
        <v>4149</v>
      </c>
      <c r="B4079" s="36">
        <v>105042</v>
      </c>
      <c r="C4079" s="30" t="s">
        <v>4166</v>
      </c>
      <c r="D4079" s="36" t="s">
        <v>106</v>
      </c>
      <c r="E4079" s="115">
        <v>93.39</v>
      </c>
    </row>
    <row r="4080" spans="1:5" x14ac:dyDescent="0.25">
      <c r="A4080" s="35" t="s">
        <v>4149</v>
      </c>
      <c r="B4080" s="36">
        <v>105046</v>
      </c>
      <c r="C4080" s="30" t="s">
        <v>4167</v>
      </c>
      <c r="D4080" s="36" t="s">
        <v>106</v>
      </c>
      <c r="E4080" s="115">
        <v>79.45</v>
      </c>
    </row>
    <row r="4081" spans="1:5" x14ac:dyDescent="0.25">
      <c r="A4081" s="35" t="s">
        <v>4149</v>
      </c>
      <c r="B4081" s="36">
        <v>105095</v>
      </c>
      <c r="C4081" s="30" t="s">
        <v>4168</v>
      </c>
      <c r="D4081" s="36" t="s">
        <v>106</v>
      </c>
      <c r="E4081" s="115">
        <v>141.33000000000001</v>
      </c>
    </row>
    <row r="4082" spans="1:5" x14ac:dyDescent="0.25">
      <c r="A4082" s="35" t="s">
        <v>4149</v>
      </c>
      <c r="B4082" s="36">
        <v>105098</v>
      </c>
      <c r="C4082" s="30" t="s">
        <v>4169</v>
      </c>
      <c r="D4082" s="36" t="s">
        <v>106</v>
      </c>
      <c r="E4082" s="115">
        <v>127.41</v>
      </c>
    </row>
    <row r="4083" spans="1:5" x14ac:dyDescent="0.25">
      <c r="A4083" s="35" t="s">
        <v>4149</v>
      </c>
      <c r="B4083" s="36">
        <v>105050</v>
      </c>
      <c r="C4083" s="30" t="s">
        <v>4170</v>
      </c>
      <c r="D4083" s="36" t="s">
        <v>106</v>
      </c>
      <c r="E4083" s="115">
        <v>298.14999999999998</v>
      </c>
    </row>
    <row r="4084" spans="1:5" x14ac:dyDescent="0.25">
      <c r="A4084" s="35" t="s">
        <v>4149</v>
      </c>
      <c r="B4084" s="36">
        <v>105053</v>
      </c>
      <c r="C4084" s="30" t="s">
        <v>4171</v>
      </c>
      <c r="D4084" s="36" t="s">
        <v>106</v>
      </c>
      <c r="E4084" s="115">
        <v>284.42</v>
      </c>
    </row>
    <row r="4085" spans="1:5" x14ac:dyDescent="0.25">
      <c r="A4085" s="35" t="s">
        <v>4149</v>
      </c>
      <c r="B4085" s="36">
        <v>105056</v>
      </c>
      <c r="C4085" s="30" t="s">
        <v>4172</v>
      </c>
      <c r="D4085" s="36" t="s">
        <v>106</v>
      </c>
      <c r="E4085" s="115">
        <v>413.5</v>
      </c>
    </row>
    <row r="4086" spans="1:5" x14ac:dyDescent="0.25">
      <c r="A4086" s="35" t="s">
        <v>4149</v>
      </c>
      <c r="B4086" s="36">
        <v>105058</v>
      </c>
      <c r="C4086" s="30" t="s">
        <v>4173</v>
      </c>
      <c r="D4086" s="36" t="s">
        <v>106</v>
      </c>
      <c r="E4086" s="115">
        <v>400.75</v>
      </c>
    </row>
    <row r="4087" spans="1:5" x14ac:dyDescent="0.25">
      <c r="A4087" s="35" t="s">
        <v>4149</v>
      </c>
      <c r="B4087" s="36">
        <v>105062</v>
      </c>
      <c r="C4087" s="30" t="s">
        <v>4174</v>
      </c>
      <c r="D4087" s="36" t="s">
        <v>106</v>
      </c>
      <c r="E4087" s="115">
        <v>0</v>
      </c>
    </row>
    <row r="4088" spans="1:5" x14ac:dyDescent="0.25">
      <c r="A4088" s="35" t="s">
        <v>4149</v>
      </c>
      <c r="B4088" s="36">
        <v>105066</v>
      </c>
      <c r="C4088" s="30" t="s">
        <v>4175</v>
      </c>
      <c r="D4088" s="36" t="s">
        <v>106</v>
      </c>
      <c r="E4088" s="115">
        <v>0</v>
      </c>
    </row>
    <row r="4089" spans="1:5" x14ac:dyDescent="0.25">
      <c r="A4089" s="35" t="s">
        <v>4149</v>
      </c>
      <c r="B4089" s="36">
        <v>105063</v>
      </c>
      <c r="C4089" s="30" t="s">
        <v>4176</v>
      </c>
      <c r="D4089" s="36" t="s">
        <v>106</v>
      </c>
      <c r="E4089" s="115">
        <v>0</v>
      </c>
    </row>
    <row r="4090" spans="1:5" x14ac:dyDescent="0.25">
      <c r="A4090" s="35" t="s">
        <v>4149</v>
      </c>
      <c r="B4090" s="36">
        <v>105067</v>
      </c>
      <c r="C4090" s="30" t="s">
        <v>4177</v>
      </c>
      <c r="D4090" s="36" t="s">
        <v>106</v>
      </c>
      <c r="E4090" s="115">
        <v>0</v>
      </c>
    </row>
    <row r="4091" spans="1:5" x14ac:dyDescent="0.25">
      <c r="A4091" s="35" t="s">
        <v>4149</v>
      </c>
      <c r="B4091" s="36">
        <v>105069</v>
      </c>
      <c r="C4091" s="30" t="s">
        <v>4178</v>
      </c>
      <c r="D4091" s="36" t="s">
        <v>106</v>
      </c>
      <c r="E4091" s="115">
        <v>0</v>
      </c>
    </row>
    <row r="4092" spans="1:5" x14ac:dyDescent="0.25">
      <c r="A4092" s="35" t="s">
        <v>4149</v>
      </c>
      <c r="B4092" s="36">
        <v>105072</v>
      </c>
      <c r="C4092" s="30" t="s">
        <v>4179</v>
      </c>
      <c r="D4092" s="36" t="s">
        <v>106</v>
      </c>
      <c r="E4092" s="115">
        <v>0</v>
      </c>
    </row>
    <row r="4093" spans="1:5" x14ac:dyDescent="0.25">
      <c r="A4093" s="35" t="s">
        <v>4149</v>
      </c>
      <c r="B4093" s="36">
        <v>105070</v>
      </c>
      <c r="C4093" s="30" t="s">
        <v>4180</v>
      </c>
      <c r="D4093" s="36" t="s">
        <v>106</v>
      </c>
      <c r="E4093" s="115">
        <v>0</v>
      </c>
    </row>
    <row r="4094" spans="1:5" x14ac:dyDescent="0.25">
      <c r="A4094" s="35" t="s">
        <v>4149</v>
      </c>
      <c r="B4094" s="36">
        <v>105073</v>
      </c>
      <c r="C4094" s="30" t="s">
        <v>4181</v>
      </c>
      <c r="D4094" s="36" t="s">
        <v>106</v>
      </c>
      <c r="E4094" s="115">
        <v>0</v>
      </c>
    </row>
    <row r="4095" spans="1:5" x14ac:dyDescent="0.25">
      <c r="A4095" s="35" t="s">
        <v>4149</v>
      </c>
      <c r="B4095" s="36">
        <v>105075</v>
      </c>
      <c r="C4095" s="30" t="s">
        <v>4182</v>
      </c>
      <c r="D4095" s="36" t="s">
        <v>106</v>
      </c>
      <c r="E4095" s="115">
        <v>0</v>
      </c>
    </row>
    <row r="4096" spans="1:5" x14ac:dyDescent="0.25">
      <c r="A4096" s="35" t="s">
        <v>4149</v>
      </c>
      <c r="B4096" s="36">
        <v>105078</v>
      </c>
      <c r="C4096" s="30" t="s">
        <v>4183</v>
      </c>
      <c r="D4096" s="36" t="s">
        <v>106</v>
      </c>
      <c r="E4096" s="115">
        <v>0</v>
      </c>
    </row>
    <row r="4097" spans="1:5" x14ac:dyDescent="0.25">
      <c r="A4097" s="35" t="s">
        <v>4149</v>
      </c>
      <c r="B4097" s="36">
        <v>105076</v>
      </c>
      <c r="C4097" s="30" t="s">
        <v>4184</v>
      </c>
      <c r="D4097" s="36" t="s">
        <v>106</v>
      </c>
      <c r="E4097" s="115">
        <v>0</v>
      </c>
    </row>
    <row r="4098" spans="1:5" x14ac:dyDescent="0.25">
      <c r="A4098" s="35" t="s">
        <v>4149</v>
      </c>
      <c r="B4098" s="36">
        <v>105079</v>
      </c>
      <c r="C4098" s="30" t="s">
        <v>4185</v>
      </c>
      <c r="D4098" s="36" t="s">
        <v>106</v>
      </c>
      <c r="E4098" s="115">
        <v>0</v>
      </c>
    </row>
    <row r="4099" spans="1:5" x14ac:dyDescent="0.25">
      <c r="A4099" s="35" t="s">
        <v>4149</v>
      </c>
      <c r="B4099" s="36">
        <v>105061</v>
      </c>
      <c r="C4099" s="30" t="s">
        <v>4186</v>
      </c>
      <c r="D4099" s="36" t="s">
        <v>106</v>
      </c>
      <c r="E4099" s="115">
        <v>140.9</v>
      </c>
    </row>
    <row r="4100" spans="1:5" x14ac:dyDescent="0.25">
      <c r="A4100" s="35" t="s">
        <v>4149</v>
      </c>
      <c r="B4100" s="36">
        <v>105064</v>
      </c>
      <c r="C4100" s="30" t="s">
        <v>4187</v>
      </c>
      <c r="D4100" s="36" t="s">
        <v>106</v>
      </c>
      <c r="E4100" s="115">
        <v>122.94</v>
      </c>
    </row>
    <row r="4101" spans="1:5" x14ac:dyDescent="0.25">
      <c r="A4101" s="35" t="s">
        <v>4149</v>
      </c>
      <c r="B4101" s="36">
        <v>105068</v>
      </c>
      <c r="C4101" s="30" t="s">
        <v>4188</v>
      </c>
      <c r="D4101" s="36" t="s">
        <v>106</v>
      </c>
      <c r="E4101" s="115">
        <v>238.05</v>
      </c>
    </row>
    <row r="4102" spans="1:5" x14ac:dyDescent="0.25">
      <c r="A4102" s="35" t="s">
        <v>4149</v>
      </c>
      <c r="B4102" s="36">
        <v>105071</v>
      </c>
      <c r="C4102" s="30" t="s">
        <v>4189</v>
      </c>
      <c r="D4102" s="36" t="s">
        <v>106</v>
      </c>
      <c r="E4102" s="115">
        <v>220.1</v>
      </c>
    </row>
    <row r="4103" spans="1:5" x14ac:dyDescent="0.25">
      <c r="A4103" s="35" t="s">
        <v>4149</v>
      </c>
      <c r="B4103" s="36">
        <v>105074</v>
      </c>
      <c r="C4103" s="30" t="s">
        <v>4190</v>
      </c>
      <c r="D4103" s="36" t="s">
        <v>106</v>
      </c>
      <c r="E4103" s="115">
        <v>374.01</v>
      </c>
    </row>
    <row r="4104" spans="1:5" x14ac:dyDescent="0.25">
      <c r="A4104" s="35" t="s">
        <v>4149</v>
      </c>
      <c r="B4104" s="36">
        <v>105077</v>
      </c>
      <c r="C4104" s="30" t="s">
        <v>4191</v>
      </c>
      <c r="D4104" s="36" t="s">
        <v>106</v>
      </c>
      <c r="E4104" s="115">
        <v>356.17</v>
      </c>
    </row>
    <row r="4105" spans="1:5" x14ac:dyDescent="0.25">
      <c r="A4105" s="35" t="s">
        <v>4149</v>
      </c>
      <c r="B4105" s="36">
        <v>105090</v>
      </c>
      <c r="C4105" s="30" t="s">
        <v>4192</v>
      </c>
      <c r="D4105" s="36" t="s">
        <v>97</v>
      </c>
      <c r="E4105" s="115">
        <v>356.6</v>
      </c>
    </row>
    <row r="4106" spans="1:5" x14ac:dyDescent="0.25">
      <c r="A4106" s="35" t="s">
        <v>4149</v>
      </c>
      <c r="B4106" s="36">
        <v>105099</v>
      </c>
      <c r="C4106" s="30" t="s">
        <v>4193</v>
      </c>
      <c r="D4106" s="36" t="s">
        <v>106</v>
      </c>
      <c r="E4106" s="115">
        <v>104.93</v>
      </c>
    </row>
    <row r="4107" spans="1:5" x14ac:dyDescent="0.25">
      <c r="A4107" s="35" t="s">
        <v>4149</v>
      </c>
      <c r="B4107" s="36">
        <v>105100</v>
      </c>
      <c r="C4107" s="30" t="s">
        <v>4194</v>
      </c>
      <c r="D4107" s="36" t="s">
        <v>106</v>
      </c>
      <c r="E4107" s="115">
        <v>156.76</v>
      </c>
    </row>
    <row r="4108" spans="1:5" x14ac:dyDescent="0.25">
      <c r="A4108" s="35" t="s">
        <v>4149</v>
      </c>
      <c r="B4108" s="36">
        <v>105101</v>
      </c>
      <c r="C4108" s="30" t="s">
        <v>4195</v>
      </c>
      <c r="D4108" s="36" t="s">
        <v>106</v>
      </c>
      <c r="E4108" s="115">
        <v>321.68</v>
      </c>
    </row>
    <row r="4109" spans="1:5" x14ac:dyDescent="0.25">
      <c r="A4109" s="35" t="s">
        <v>4149</v>
      </c>
      <c r="B4109" s="36">
        <v>105102</v>
      </c>
      <c r="C4109" s="30" t="s">
        <v>4196</v>
      </c>
      <c r="D4109" s="36" t="s">
        <v>106</v>
      </c>
      <c r="E4109" s="115">
        <v>447.6</v>
      </c>
    </row>
    <row r="4110" spans="1:5" x14ac:dyDescent="0.25">
      <c r="A4110" s="35" t="s">
        <v>4149</v>
      </c>
      <c r="B4110" s="36">
        <v>105080</v>
      </c>
      <c r="C4110" s="30" t="s">
        <v>4197</v>
      </c>
      <c r="D4110" s="36" t="s">
        <v>106</v>
      </c>
      <c r="E4110" s="115">
        <v>83.23</v>
      </c>
    </row>
    <row r="4111" spans="1:5" x14ac:dyDescent="0.25">
      <c r="A4111" s="35" t="s">
        <v>4149</v>
      </c>
      <c r="B4111" s="36">
        <v>105081</v>
      </c>
      <c r="C4111" s="30" t="s">
        <v>4198</v>
      </c>
      <c r="D4111" s="36" t="s">
        <v>106</v>
      </c>
      <c r="E4111" s="115">
        <v>98.49</v>
      </c>
    </row>
    <row r="4112" spans="1:5" x14ac:dyDescent="0.25">
      <c r="A4112" s="35" t="s">
        <v>4149</v>
      </c>
      <c r="B4112" s="36">
        <v>105091</v>
      </c>
      <c r="C4112" s="30" t="s">
        <v>4199</v>
      </c>
      <c r="D4112" s="36" t="s">
        <v>106</v>
      </c>
      <c r="E4112" s="115">
        <v>182.38</v>
      </c>
    </row>
    <row r="4113" spans="1:5" x14ac:dyDescent="0.25">
      <c r="A4113" s="35" t="s">
        <v>4149</v>
      </c>
      <c r="B4113" s="36">
        <v>105089</v>
      </c>
      <c r="C4113" s="30" t="s">
        <v>4200</v>
      </c>
      <c r="D4113" s="36" t="s">
        <v>106</v>
      </c>
      <c r="E4113" s="115">
        <v>233.77</v>
      </c>
    </row>
    <row r="4114" spans="1:5" x14ac:dyDescent="0.25">
      <c r="A4114" s="35" t="s">
        <v>4149</v>
      </c>
      <c r="B4114" s="36">
        <v>105082</v>
      </c>
      <c r="C4114" s="30" t="s">
        <v>4201</v>
      </c>
      <c r="D4114" s="36" t="s">
        <v>106</v>
      </c>
      <c r="E4114" s="115">
        <v>87.36</v>
      </c>
    </row>
    <row r="4115" spans="1:5" x14ac:dyDescent="0.25">
      <c r="A4115" s="35" t="s">
        <v>4149</v>
      </c>
      <c r="B4115" s="36">
        <v>105083</v>
      </c>
      <c r="C4115" s="30" t="s">
        <v>4202</v>
      </c>
      <c r="D4115" s="36" t="s">
        <v>106</v>
      </c>
      <c r="E4115" s="115">
        <v>100.38</v>
      </c>
    </row>
    <row r="4116" spans="1:5" x14ac:dyDescent="0.25">
      <c r="A4116" s="35" t="s">
        <v>4149</v>
      </c>
      <c r="B4116" s="36">
        <v>105084</v>
      </c>
      <c r="C4116" s="30" t="s">
        <v>4203</v>
      </c>
      <c r="D4116" s="36" t="s">
        <v>106</v>
      </c>
      <c r="E4116" s="115">
        <v>128.12</v>
      </c>
    </row>
    <row r="4117" spans="1:5" x14ac:dyDescent="0.25">
      <c r="A4117" s="35" t="s">
        <v>4149</v>
      </c>
      <c r="B4117" s="36">
        <v>105086</v>
      </c>
      <c r="C4117" s="30" t="s">
        <v>4204</v>
      </c>
      <c r="D4117" s="36" t="s">
        <v>106</v>
      </c>
      <c r="E4117" s="115">
        <v>117.87</v>
      </c>
    </row>
    <row r="4118" spans="1:5" x14ac:dyDescent="0.25">
      <c r="A4118" s="35" t="s">
        <v>4149</v>
      </c>
      <c r="B4118" s="36">
        <v>105087</v>
      </c>
      <c r="C4118" s="30" t="s">
        <v>4205</v>
      </c>
      <c r="D4118" s="36" t="s">
        <v>106</v>
      </c>
      <c r="E4118" s="115">
        <v>134.12</v>
      </c>
    </row>
    <row r="4119" spans="1:5" x14ac:dyDescent="0.25">
      <c r="A4119" s="35" t="s">
        <v>4149</v>
      </c>
      <c r="B4119" s="36">
        <v>105088</v>
      </c>
      <c r="C4119" s="30" t="s">
        <v>4206</v>
      </c>
      <c r="D4119" s="36" t="s">
        <v>106</v>
      </c>
      <c r="E4119" s="115">
        <v>254.58</v>
      </c>
    </row>
    <row r="4120" spans="1:5" x14ac:dyDescent="0.25">
      <c r="A4120" s="35" t="s">
        <v>4149</v>
      </c>
      <c r="B4120" s="36">
        <v>105092</v>
      </c>
      <c r="C4120" s="30" t="s">
        <v>4207</v>
      </c>
      <c r="D4120" s="36" t="s">
        <v>106</v>
      </c>
      <c r="E4120" s="115">
        <v>199.72</v>
      </c>
    </row>
    <row r="4121" spans="1:5" x14ac:dyDescent="0.25">
      <c r="A4121" s="35" t="s">
        <v>4149</v>
      </c>
      <c r="B4121" s="36">
        <v>105085</v>
      </c>
      <c r="C4121" s="30" t="s">
        <v>4208</v>
      </c>
      <c r="D4121" s="36" t="s">
        <v>106</v>
      </c>
      <c r="E4121" s="115">
        <v>134.57</v>
      </c>
    </row>
    <row r="4122" spans="1:5" x14ac:dyDescent="0.25">
      <c r="A4122" s="35" t="s">
        <v>4149</v>
      </c>
      <c r="B4122" s="36">
        <v>105093</v>
      </c>
      <c r="C4122" s="30" t="s">
        <v>4209</v>
      </c>
      <c r="D4122" s="36" t="s">
        <v>106</v>
      </c>
      <c r="E4122" s="115">
        <v>202.54</v>
      </c>
    </row>
    <row r="4123" spans="1:5" x14ac:dyDescent="0.25">
      <c r="A4123" s="35" t="s">
        <v>4149</v>
      </c>
      <c r="B4123" s="36">
        <v>105041</v>
      </c>
      <c r="C4123" s="30" t="s">
        <v>4210</v>
      </c>
      <c r="D4123" s="36" t="s">
        <v>106</v>
      </c>
      <c r="E4123" s="115">
        <v>54.45</v>
      </c>
    </row>
    <row r="4124" spans="1:5" x14ac:dyDescent="0.25">
      <c r="A4124" s="35" t="s">
        <v>4149</v>
      </c>
      <c r="B4124" s="36">
        <v>105045</v>
      </c>
      <c r="C4124" s="30" t="s">
        <v>4211</v>
      </c>
      <c r="D4124" s="36" t="s">
        <v>106</v>
      </c>
      <c r="E4124" s="115">
        <v>61.65</v>
      </c>
    </row>
    <row r="4125" spans="1:5" x14ac:dyDescent="0.25">
      <c r="A4125" s="35" t="s">
        <v>4212</v>
      </c>
      <c r="B4125" s="36">
        <v>93961</v>
      </c>
      <c r="C4125" s="30" t="s">
        <v>4213</v>
      </c>
      <c r="D4125" s="36" t="s">
        <v>106</v>
      </c>
      <c r="E4125" s="115">
        <v>251.89</v>
      </c>
    </row>
    <row r="4126" spans="1:5" x14ac:dyDescent="0.25">
      <c r="A4126" s="35" t="s">
        <v>4212</v>
      </c>
      <c r="B4126" s="36">
        <v>93971</v>
      </c>
      <c r="C4126" s="30" t="s">
        <v>4214</v>
      </c>
      <c r="D4126" s="36" t="s">
        <v>106</v>
      </c>
      <c r="E4126" s="115">
        <v>210.33</v>
      </c>
    </row>
    <row r="4127" spans="1:5" x14ac:dyDescent="0.25">
      <c r="A4127" s="35" t="s">
        <v>4212</v>
      </c>
      <c r="B4127" s="36">
        <v>93959</v>
      </c>
      <c r="C4127" s="30" t="s">
        <v>4215</v>
      </c>
      <c r="D4127" s="36" t="s">
        <v>106</v>
      </c>
      <c r="E4127" s="115">
        <v>281.57</v>
      </c>
    </row>
    <row r="4128" spans="1:5" x14ac:dyDescent="0.25">
      <c r="A4128" s="35" t="s">
        <v>4212</v>
      </c>
      <c r="B4128" s="36">
        <v>93969</v>
      </c>
      <c r="C4128" s="30" t="s">
        <v>4216</v>
      </c>
      <c r="D4128" s="36" t="s">
        <v>106</v>
      </c>
      <c r="E4128" s="115">
        <v>234.27</v>
      </c>
    </row>
    <row r="4129" spans="1:5" x14ac:dyDescent="0.25">
      <c r="A4129" s="35" t="s">
        <v>4212</v>
      </c>
      <c r="B4129" s="36">
        <v>93957</v>
      </c>
      <c r="C4129" s="30" t="s">
        <v>4217</v>
      </c>
      <c r="D4129" s="36" t="s">
        <v>106</v>
      </c>
      <c r="E4129" s="115">
        <v>352.29</v>
      </c>
    </row>
    <row r="4130" spans="1:5" x14ac:dyDescent="0.25">
      <c r="A4130" s="35" t="s">
        <v>4212</v>
      </c>
      <c r="B4130" s="36">
        <v>93967</v>
      </c>
      <c r="C4130" s="30" t="s">
        <v>4218</v>
      </c>
      <c r="D4130" s="36" t="s">
        <v>106</v>
      </c>
      <c r="E4130" s="115">
        <v>293.3</v>
      </c>
    </row>
    <row r="4131" spans="1:5" x14ac:dyDescent="0.25">
      <c r="A4131" s="35" t="s">
        <v>4219</v>
      </c>
      <c r="B4131" s="36">
        <v>104878</v>
      </c>
      <c r="C4131" s="30" t="s">
        <v>4220</v>
      </c>
      <c r="D4131" s="36" t="s">
        <v>99</v>
      </c>
      <c r="E4131" s="115">
        <v>2379.0100000000002</v>
      </c>
    </row>
    <row r="4132" spans="1:5" x14ac:dyDescent="0.25">
      <c r="A4132" s="35" t="s">
        <v>4219</v>
      </c>
      <c r="B4132" s="36">
        <v>104877</v>
      </c>
      <c r="C4132" s="30" t="s">
        <v>4221</v>
      </c>
      <c r="D4132" s="36" t="s">
        <v>99</v>
      </c>
      <c r="E4132" s="115">
        <v>676.61</v>
      </c>
    </row>
    <row r="4133" spans="1:5" x14ac:dyDescent="0.25">
      <c r="A4133" s="35" t="s">
        <v>4219</v>
      </c>
      <c r="B4133" s="36">
        <v>104841</v>
      </c>
      <c r="C4133" s="30" t="s">
        <v>4222</v>
      </c>
      <c r="D4133" s="36" t="s">
        <v>106</v>
      </c>
      <c r="E4133" s="115">
        <v>94.46</v>
      </c>
    </row>
    <row r="4134" spans="1:5" x14ac:dyDescent="0.25">
      <c r="A4134" s="35" t="s">
        <v>4219</v>
      </c>
      <c r="B4134" s="36">
        <v>104849</v>
      </c>
      <c r="C4134" s="30" t="s">
        <v>4223</v>
      </c>
      <c r="D4134" s="36" t="s">
        <v>106</v>
      </c>
      <c r="E4134" s="115">
        <v>64.45</v>
      </c>
    </row>
    <row r="4135" spans="1:5" x14ac:dyDescent="0.25">
      <c r="A4135" s="35" t="s">
        <v>4219</v>
      </c>
      <c r="B4135" s="36">
        <v>104887</v>
      </c>
      <c r="C4135" s="30" t="s">
        <v>4224</v>
      </c>
      <c r="D4135" s="36" t="s">
        <v>106</v>
      </c>
      <c r="E4135" s="115">
        <v>47.73</v>
      </c>
    </row>
    <row r="4136" spans="1:5" x14ac:dyDescent="0.25">
      <c r="A4136" s="35" t="s">
        <v>4219</v>
      </c>
      <c r="B4136" s="36">
        <v>104844</v>
      </c>
      <c r="C4136" s="30" t="s">
        <v>4225</v>
      </c>
      <c r="D4136" s="36" t="s">
        <v>106</v>
      </c>
      <c r="E4136" s="115">
        <v>104.81</v>
      </c>
    </row>
    <row r="4137" spans="1:5" x14ac:dyDescent="0.25">
      <c r="A4137" s="35" t="s">
        <v>4219</v>
      </c>
      <c r="B4137" s="36">
        <v>104852</v>
      </c>
      <c r="C4137" s="30" t="s">
        <v>4226</v>
      </c>
      <c r="D4137" s="36" t="s">
        <v>106</v>
      </c>
      <c r="E4137" s="115">
        <v>71.58</v>
      </c>
    </row>
    <row r="4138" spans="1:5" x14ac:dyDescent="0.25">
      <c r="A4138" s="35" t="s">
        <v>4219</v>
      </c>
      <c r="B4138" s="36">
        <v>104846</v>
      </c>
      <c r="C4138" s="30" t="s">
        <v>4227</v>
      </c>
      <c r="D4138" s="36" t="s">
        <v>106</v>
      </c>
      <c r="E4138" s="115">
        <v>120.21</v>
      </c>
    </row>
    <row r="4139" spans="1:5" x14ac:dyDescent="0.25">
      <c r="A4139" s="35" t="s">
        <v>4219</v>
      </c>
      <c r="B4139" s="36">
        <v>104854</v>
      </c>
      <c r="C4139" s="30" t="s">
        <v>4228</v>
      </c>
      <c r="D4139" s="36" t="s">
        <v>106</v>
      </c>
      <c r="E4139" s="115">
        <v>82.16</v>
      </c>
    </row>
    <row r="4140" spans="1:5" x14ac:dyDescent="0.25">
      <c r="A4140" s="35" t="s">
        <v>4219</v>
      </c>
      <c r="B4140" s="36">
        <v>104890</v>
      </c>
      <c r="C4140" s="30" t="s">
        <v>4229</v>
      </c>
      <c r="D4140" s="36" t="s">
        <v>106</v>
      </c>
      <c r="E4140" s="115">
        <v>55.52</v>
      </c>
    </row>
    <row r="4141" spans="1:5" x14ac:dyDescent="0.25">
      <c r="A4141" s="35" t="s">
        <v>4219</v>
      </c>
      <c r="B4141" s="36">
        <v>104842</v>
      </c>
      <c r="C4141" s="30" t="s">
        <v>4230</v>
      </c>
      <c r="D4141" s="36" t="s">
        <v>106</v>
      </c>
      <c r="E4141" s="115">
        <v>79.94</v>
      </c>
    </row>
    <row r="4142" spans="1:5" x14ac:dyDescent="0.25">
      <c r="A4142" s="35" t="s">
        <v>4219</v>
      </c>
      <c r="B4142" s="36">
        <v>104850</v>
      </c>
      <c r="C4142" s="30" t="s">
        <v>4231</v>
      </c>
      <c r="D4142" s="36" t="s">
        <v>106</v>
      </c>
      <c r="E4142" s="115">
        <v>56.76</v>
      </c>
    </row>
    <row r="4143" spans="1:5" x14ac:dyDescent="0.25">
      <c r="A4143" s="35" t="s">
        <v>4219</v>
      </c>
      <c r="B4143" s="36">
        <v>104888</v>
      </c>
      <c r="C4143" s="30" t="s">
        <v>4232</v>
      </c>
      <c r="D4143" s="36" t="s">
        <v>106</v>
      </c>
      <c r="E4143" s="115">
        <v>42.85</v>
      </c>
    </row>
    <row r="4144" spans="1:5" x14ac:dyDescent="0.25">
      <c r="A4144" s="35" t="s">
        <v>4219</v>
      </c>
      <c r="B4144" s="36">
        <v>104879</v>
      </c>
      <c r="C4144" s="30" t="s">
        <v>4233</v>
      </c>
      <c r="D4144" s="36" t="s">
        <v>106</v>
      </c>
      <c r="E4144" s="115">
        <v>88.58</v>
      </c>
    </row>
    <row r="4145" spans="1:5" x14ac:dyDescent="0.25">
      <c r="A4145" s="35" t="s">
        <v>4219</v>
      </c>
      <c r="B4145" s="36">
        <v>104853</v>
      </c>
      <c r="C4145" s="30" t="s">
        <v>4234</v>
      </c>
      <c r="D4145" s="36" t="s">
        <v>106</v>
      </c>
      <c r="E4145" s="115">
        <v>62.72</v>
      </c>
    </row>
    <row r="4146" spans="1:5" x14ac:dyDescent="0.25">
      <c r="A4146" s="35" t="s">
        <v>4219</v>
      </c>
      <c r="B4146" s="36">
        <v>104847</v>
      </c>
      <c r="C4146" s="30" t="s">
        <v>4235</v>
      </c>
      <c r="D4146" s="36" t="s">
        <v>106</v>
      </c>
      <c r="E4146" s="115">
        <v>101.38</v>
      </c>
    </row>
    <row r="4147" spans="1:5" x14ac:dyDescent="0.25">
      <c r="A4147" s="35" t="s">
        <v>4219</v>
      </c>
      <c r="B4147" s="36">
        <v>104855</v>
      </c>
      <c r="C4147" s="30" t="s">
        <v>4236</v>
      </c>
      <c r="D4147" s="36" t="s">
        <v>106</v>
      </c>
      <c r="E4147" s="115">
        <v>71.52</v>
      </c>
    </row>
    <row r="4148" spans="1:5" x14ac:dyDescent="0.25">
      <c r="A4148" s="35" t="s">
        <v>4219</v>
      </c>
      <c r="B4148" s="36">
        <v>104891</v>
      </c>
      <c r="C4148" s="30" t="s">
        <v>4237</v>
      </c>
      <c r="D4148" s="36" t="s">
        <v>106</v>
      </c>
      <c r="E4148" s="115">
        <v>49.41</v>
      </c>
    </row>
    <row r="4149" spans="1:5" x14ac:dyDescent="0.25">
      <c r="A4149" s="35" t="s">
        <v>4219</v>
      </c>
      <c r="B4149" s="36">
        <v>104892</v>
      </c>
      <c r="C4149" s="30" t="s">
        <v>4238</v>
      </c>
      <c r="D4149" s="36" t="s">
        <v>106</v>
      </c>
      <c r="E4149" s="115">
        <v>118.69</v>
      </c>
    </row>
    <row r="4150" spans="1:5" x14ac:dyDescent="0.25">
      <c r="A4150" s="35" t="s">
        <v>4219</v>
      </c>
      <c r="B4150" s="36">
        <v>104848</v>
      </c>
      <c r="C4150" s="30" t="s">
        <v>4239</v>
      </c>
      <c r="D4150" s="36" t="s">
        <v>106</v>
      </c>
      <c r="E4150" s="115">
        <v>75.95</v>
      </c>
    </row>
    <row r="4151" spans="1:5" x14ac:dyDescent="0.25">
      <c r="A4151" s="35" t="s">
        <v>4219</v>
      </c>
      <c r="B4151" s="36">
        <v>104886</v>
      </c>
      <c r="C4151" s="30" t="s">
        <v>4240</v>
      </c>
      <c r="D4151" s="36" t="s">
        <v>106</v>
      </c>
      <c r="E4151" s="115">
        <v>54.98</v>
      </c>
    </row>
    <row r="4152" spans="1:5" x14ac:dyDescent="0.25">
      <c r="A4152" s="35" t="s">
        <v>4219</v>
      </c>
      <c r="B4152" s="36">
        <v>104843</v>
      </c>
      <c r="C4152" s="30" t="s">
        <v>4241</v>
      </c>
      <c r="D4152" s="36" t="s">
        <v>106</v>
      </c>
      <c r="E4152" s="115">
        <v>131.6</v>
      </c>
    </row>
    <row r="4153" spans="1:5" x14ac:dyDescent="0.25">
      <c r="A4153" s="35" t="s">
        <v>4219</v>
      </c>
      <c r="B4153" s="36">
        <v>104851</v>
      </c>
      <c r="C4153" s="30" t="s">
        <v>4242</v>
      </c>
      <c r="D4153" s="36" t="s">
        <v>106</v>
      </c>
      <c r="E4153" s="115">
        <v>84.84</v>
      </c>
    </row>
    <row r="4154" spans="1:5" x14ac:dyDescent="0.25">
      <c r="A4154" s="35" t="s">
        <v>4219</v>
      </c>
      <c r="B4154" s="36">
        <v>104845</v>
      </c>
      <c r="C4154" s="30" t="s">
        <v>4243</v>
      </c>
      <c r="D4154" s="36" t="s">
        <v>106</v>
      </c>
      <c r="E4154" s="115">
        <v>150.78</v>
      </c>
    </row>
    <row r="4155" spans="1:5" x14ac:dyDescent="0.25">
      <c r="A4155" s="35" t="s">
        <v>4219</v>
      </c>
      <c r="B4155" s="36">
        <v>104880</v>
      </c>
      <c r="C4155" s="30" t="s">
        <v>4244</v>
      </c>
      <c r="D4155" s="36" t="s">
        <v>106</v>
      </c>
      <c r="E4155" s="115">
        <v>98.01</v>
      </c>
    </row>
    <row r="4156" spans="1:5" x14ac:dyDescent="0.25">
      <c r="A4156" s="35" t="s">
        <v>4219</v>
      </c>
      <c r="B4156" s="36">
        <v>104889</v>
      </c>
      <c r="C4156" s="30" t="s">
        <v>4245</v>
      </c>
      <c r="D4156" s="36" t="s">
        <v>106</v>
      </c>
      <c r="E4156" s="115">
        <v>64.64</v>
      </c>
    </row>
    <row r="4157" spans="1:5" x14ac:dyDescent="0.25">
      <c r="A4157" s="35" t="s">
        <v>4219</v>
      </c>
      <c r="B4157" s="36">
        <v>95108</v>
      </c>
      <c r="C4157" s="30" t="s">
        <v>4246</v>
      </c>
      <c r="D4157" s="36" t="s">
        <v>99</v>
      </c>
      <c r="E4157" s="115">
        <v>50.82</v>
      </c>
    </row>
    <row r="4158" spans="1:5" x14ac:dyDescent="0.25">
      <c r="A4158" s="35" t="s">
        <v>4219</v>
      </c>
      <c r="B4158" s="36">
        <v>104857</v>
      </c>
      <c r="C4158" s="30" t="s">
        <v>4247</v>
      </c>
      <c r="D4158" s="36" t="s">
        <v>106</v>
      </c>
      <c r="E4158" s="115">
        <v>0</v>
      </c>
    </row>
    <row r="4159" spans="1:5" x14ac:dyDescent="0.25">
      <c r="A4159" s="35" t="s">
        <v>4219</v>
      </c>
      <c r="B4159" s="36">
        <v>104859</v>
      </c>
      <c r="C4159" s="30" t="s">
        <v>4248</v>
      </c>
      <c r="D4159" s="36" t="s">
        <v>106</v>
      </c>
      <c r="E4159" s="115">
        <v>0</v>
      </c>
    </row>
    <row r="4160" spans="1:5" x14ac:dyDescent="0.25">
      <c r="A4160" s="35" t="s">
        <v>4219</v>
      </c>
      <c r="B4160" s="36">
        <v>104861</v>
      </c>
      <c r="C4160" s="30" t="s">
        <v>4249</v>
      </c>
      <c r="D4160" s="36" t="s">
        <v>106</v>
      </c>
      <c r="E4160" s="115">
        <v>0</v>
      </c>
    </row>
    <row r="4161" spans="1:5" x14ac:dyDescent="0.25">
      <c r="A4161" s="35" t="s">
        <v>4219</v>
      </c>
      <c r="B4161" s="36">
        <v>104856</v>
      </c>
      <c r="C4161" s="30" t="s">
        <v>4250</v>
      </c>
      <c r="D4161" s="36" t="s">
        <v>106</v>
      </c>
      <c r="E4161" s="115">
        <v>0</v>
      </c>
    </row>
    <row r="4162" spans="1:5" x14ac:dyDescent="0.25">
      <c r="A4162" s="35" t="s">
        <v>4219</v>
      </c>
      <c r="B4162" s="36">
        <v>104858</v>
      </c>
      <c r="C4162" s="30" t="s">
        <v>4251</v>
      </c>
      <c r="D4162" s="36" t="s">
        <v>106</v>
      </c>
      <c r="E4162" s="115">
        <v>0</v>
      </c>
    </row>
    <row r="4163" spans="1:5" x14ac:dyDescent="0.25">
      <c r="A4163" s="35" t="s">
        <v>4219</v>
      </c>
      <c r="B4163" s="36">
        <v>104860</v>
      </c>
      <c r="C4163" s="30" t="s">
        <v>4252</v>
      </c>
      <c r="D4163" s="36" t="s">
        <v>106</v>
      </c>
      <c r="E4163" s="115">
        <v>0</v>
      </c>
    </row>
    <row r="4164" spans="1:5" x14ac:dyDescent="0.25">
      <c r="A4164" s="35" t="s">
        <v>4219</v>
      </c>
      <c r="B4164" s="36">
        <v>104871</v>
      </c>
      <c r="C4164" s="30" t="s">
        <v>4253</v>
      </c>
      <c r="D4164" s="36" t="s">
        <v>106</v>
      </c>
      <c r="E4164" s="115">
        <v>0</v>
      </c>
    </row>
    <row r="4165" spans="1:5" x14ac:dyDescent="0.25">
      <c r="A4165" s="35" t="s">
        <v>4219</v>
      </c>
      <c r="B4165" s="36">
        <v>104883</v>
      </c>
      <c r="C4165" s="30" t="s">
        <v>4254</v>
      </c>
      <c r="D4165" s="36" t="s">
        <v>106</v>
      </c>
      <c r="E4165" s="115">
        <v>0</v>
      </c>
    </row>
    <row r="4166" spans="1:5" x14ac:dyDescent="0.25">
      <c r="A4166" s="35" t="s">
        <v>4219</v>
      </c>
      <c r="B4166" s="36">
        <v>104865</v>
      </c>
      <c r="C4166" s="30" t="s">
        <v>4255</v>
      </c>
      <c r="D4166" s="36" t="s">
        <v>106</v>
      </c>
      <c r="E4166" s="115">
        <v>0</v>
      </c>
    </row>
    <row r="4167" spans="1:5" x14ac:dyDescent="0.25">
      <c r="A4167" s="35" t="s">
        <v>4219</v>
      </c>
      <c r="B4167" s="36">
        <v>104872</v>
      </c>
      <c r="C4167" s="30" t="s">
        <v>4256</v>
      </c>
      <c r="D4167" s="36" t="s">
        <v>106</v>
      </c>
      <c r="E4167" s="115">
        <v>0</v>
      </c>
    </row>
    <row r="4168" spans="1:5" x14ac:dyDescent="0.25">
      <c r="A4168" s="35" t="s">
        <v>4219</v>
      </c>
      <c r="B4168" s="36">
        <v>104884</v>
      </c>
      <c r="C4168" s="30" t="s">
        <v>4257</v>
      </c>
      <c r="D4168" s="36" t="s">
        <v>106</v>
      </c>
      <c r="E4168" s="115">
        <v>0</v>
      </c>
    </row>
    <row r="4169" spans="1:5" x14ac:dyDescent="0.25">
      <c r="A4169" s="35" t="s">
        <v>4219</v>
      </c>
      <c r="B4169" s="36">
        <v>104866</v>
      </c>
      <c r="C4169" s="30" t="s">
        <v>4258</v>
      </c>
      <c r="D4169" s="36" t="s">
        <v>106</v>
      </c>
      <c r="E4169" s="115">
        <v>0</v>
      </c>
    </row>
    <row r="4170" spans="1:5" x14ac:dyDescent="0.25">
      <c r="A4170" s="35" t="s">
        <v>4219</v>
      </c>
      <c r="B4170" s="36">
        <v>104873</v>
      </c>
      <c r="C4170" s="30" t="s">
        <v>4259</v>
      </c>
      <c r="D4170" s="36" t="s">
        <v>106</v>
      </c>
      <c r="E4170" s="115">
        <v>0</v>
      </c>
    </row>
    <row r="4171" spans="1:5" x14ac:dyDescent="0.25">
      <c r="A4171" s="35" t="s">
        <v>4219</v>
      </c>
      <c r="B4171" s="36">
        <v>104885</v>
      </c>
      <c r="C4171" s="30" t="s">
        <v>4260</v>
      </c>
      <c r="D4171" s="36" t="s">
        <v>106</v>
      </c>
      <c r="E4171" s="115">
        <v>0</v>
      </c>
    </row>
    <row r="4172" spans="1:5" x14ac:dyDescent="0.25">
      <c r="A4172" s="35" t="s">
        <v>4219</v>
      </c>
      <c r="B4172" s="36">
        <v>104867</v>
      </c>
      <c r="C4172" s="30" t="s">
        <v>4261</v>
      </c>
      <c r="D4172" s="36" t="s">
        <v>106</v>
      </c>
      <c r="E4172" s="115">
        <v>0</v>
      </c>
    </row>
    <row r="4173" spans="1:5" x14ac:dyDescent="0.25">
      <c r="A4173" s="35" t="s">
        <v>4219</v>
      </c>
      <c r="B4173" s="36">
        <v>104868</v>
      </c>
      <c r="C4173" s="30" t="s">
        <v>4262</v>
      </c>
      <c r="D4173" s="36" t="s">
        <v>106</v>
      </c>
      <c r="E4173" s="115">
        <v>0</v>
      </c>
    </row>
    <row r="4174" spans="1:5" x14ac:dyDescent="0.25">
      <c r="A4174" s="35" t="s">
        <v>4219</v>
      </c>
      <c r="B4174" s="36">
        <v>104874</v>
      </c>
      <c r="C4174" s="30" t="s">
        <v>4263</v>
      </c>
      <c r="D4174" s="36" t="s">
        <v>106</v>
      </c>
      <c r="E4174" s="115">
        <v>0</v>
      </c>
    </row>
    <row r="4175" spans="1:5" x14ac:dyDescent="0.25">
      <c r="A4175" s="35" t="s">
        <v>4219</v>
      </c>
      <c r="B4175" s="36">
        <v>104862</v>
      </c>
      <c r="C4175" s="30" t="s">
        <v>4264</v>
      </c>
      <c r="D4175" s="36" t="s">
        <v>106</v>
      </c>
      <c r="E4175" s="115">
        <v>0</v>
      </c>
    </row>
    <row r="4176" spans="1:5" x14ac:dyDescent="0.25">
      <c r="A4176" s="35" t="s">
        <v>4219</v>
      </c>
      <c r="B4176" s="36">
        <v>104869</v>
      </c>
      <c r="C4176" s="30" t="s">
        <v>4265</v>
      </c>
      <c r="D4176" s="36" t="s">
        <v>106</v>
      </c>
      <c r="E4176" s="115">
        <v>0</v>
      </c>
    </row>
    <row r="4177" spans="1:5" x14ac:dyDescent="0.25">
      <c r="A4177" s="35" t="s">
        <v>4219</v>
      </c>
      <c r="B4177" s="36">
        <v>104881</v>
      </c>
      <c r="C4177" s="30" t="s">
        <v>4266</v>
      </c>
      <c r="D4177" s="36" t="s">
        <v>106</v>
      </c>
      <c r="E4177" s="115">
        <v>0</v>
      </c>
    </row>
    <row r="4178" spans="1:5" x14ac:dyDescent="0.25">
      <c r="A4178" s="35" t="s">
        <v>4219</v>
      </c>
      <c r="B4178" s="36">
        <v>104863</v>
      </c>
      <c r="C4178" s="30" t="s">
        <v>4267</v>
      </c>
      <c r="D4178" s="36" t="s">
        <v>106</v>
      </c>
      <c r="E4178" s="115">
        <v>0</v>
      </c>
    </row>
    <row r="4179" spans="1:5" x14ac:dyDescent="0.25">
      <c r="A4179" s="35" t="s">
        <v>4219</v>
      </c>
      <c r="B4179" s="36">
        <v>104870</v>
      </c>
      <c r="C4179" s="30" t="s">
        <v>4268</v>
      </c>
      <c r="D4179" s="36" t="s">
        <v>106</v>
      </c>
      <c r="E4179" s="115">
        <v>0</v>
      </c>
    </row>
    <row r="4180" spans="1:5" x14ac:dyDescent="0.25">
      <c r="A4180" s="35" t="s">
        <v>4219</v>
      </c>
      <c r="B4180" s="36">
        <v>104882</v>
      </c>
      <c r="C4180" s="30" t="s">
        <v>4269</v>
      </c>
      <c r="D4180" s="36" t="s">
        <v>106</v>
      </c>
      <c r="E4180" s="115">
        <v>0</v>
      </c>
    </row>
    <row r="4181" spans="1:5" x14ac:dyDescent="0.25">
      <c r="A4181" s="35" t="s">
        <v>4219</v>
      </c>
      <c r="B4181" s="36">
        <v>104864</v>
      </c>
      <c r="C4181" s="30" t="s">
        <v>4270</v>
      </c>
      <c r="D4181" s="36" t="s">
        <v>106</v>
      </c>
      <c r="E4181" s="115">
        <v>0</v>
      </c>
    </row>
    <row r="4182" spans="1:5" x14ac:dyDescent="0.25">
      <c r="A4182" s="35" t="s">
        <v>4219</v>
      </c>
      <c r="B4182" s="36">
        <v>104876</v>
      </c>
      <c r="C4182" s="30" t="s">
        <v>4271</v>
      </c>
      <c r="D4182" s="36" t="s">
        <v>99</v>
      </c>
      <c r="E4182" s="115">
        <v>33.200000000000003</v>
      </c>
    </row>
    <row r="4183" spans="1:5" x14ac:dyDescent="0.25">
      <c r="A4183" s="35" t="s">
        <v>4219</v>
      </c>
      <c r="B4183" s="36">
        <v>104875</v>
      </c>
      <c r="C4183" s="30" t="s">
        <v>4272</v>
      </c>
      <c r="D4183" s="36" t="s">
        <v>106</v>
      </c>
      <c r="E4183" s="115">
        <v>170.52</v>
      </c>
    </row>
    <row r="4184" spans="1:5" x14ac:dyDescent="0.25">
      <c r="A4184" s="35" t="s">
        <v>4273</v>
      </c>
      <c r="B4184" s="36">
        <v>105942</v>
      </c>
      <c r="C4184" s="30" t="s">
        <v>4274</v>
      </c>
      <c r="D4184" s="36" t="s">
        <v>106</v>
      </c>
      <c r="E4184" s="115">
        <v>0</v>
      </c>
    </row>
    <row r="4185" spans="1:5" x14ac:dyDescent="0.25">
      <c r="A4185" s="35" t="s">
        <v>4273</v>
      </c>
      <c r="B4185" s="36">
        <v>105943</v>
      </c>
      <c r="C4185" s="30" t="s">
        <v>4275</v>
      </c>
      <c r="D4185" s="36" t="s">
        <v>106</v>
      </c>
      <c r="E4185" s="115">
        <v>0</v>
      </c>
    </row>
    <row r="4186" spans="1:5" x14ac:dyDescent="0.25">
      <c r="A4186" s="35" t="s">
        <v>4273</v>
      </c>
      <c r="B4186" s="36">
        <v>105941</v>
      </c>
      <c r="C4186" s="30" t="s">
        <v>4276</v>
      </c>
      <c r="D4186" s="36" t="s">
        <v>97</v>
      </c>
      <c r="E4186" s="115">
        <v>0</v>
      </c>
    </row>
    <row r="4187" spans="1:5" x14ac:dyDescent="0.25">
      <c r="A4187" s="35" t="s">
        <v>4273</v>
      </c>
      <c r="B4187" s="36">
        <v>105940</v>
      </c>
      <c r="C4187" s="30" t="s">
        <v>4277</v>
      </c>
      <c r="D4187" s="36" t="s">
        <v>97</v>
      </c>
      <c r="E4187" s="115">
        <v>0</v>
      </c>
    </row>
    <row r="4188" spans="1:5" x14ac:dyDescent="0.25">
      <c r="A4188" s="35" t="s">
        <v>4273</v>
      </c>
      <c r="B4188" s="36">
        <v>105938</v>
      </c>
      <c r="C4188" s="30" t="s">
        <v>4278</v>
      </c>
      <c r="D4188" s="36" t="s">
        <v>97</v>
      </c>
      <c r="E4188" s="115">
        <v>0</v>
      </c>
    </row>
    <row r="4189" spans="1:5" x14ac:dyDescent="0.25">
      <c r="A4189" s="35" t="s">
        <v>4273</v>
      </c>
      <c r="B4189" s="36">
        <v>105939</v>
      </c>
      <c r="C4189" s="30" t="s">
        <v>4279</v>
      </c>
      <c r="D4189" s="36" t="s">
        <v>97</v>
      </c>
      <c r="E4189" s="115">
        <v>0</v>
      </c>
    </row>
    <row r="4190" spans="1:5" x14ac:dyDescent="0.25">
      <c r="A4190" s="35" t="s">
        <v>4280</v>
      </c>
      <c r="B4190" s="36">
        <v>96120</v>
      </c>
      <c r="C4190" s="30" t="s">
        <v>4281</v>
      </c>
      <c r="D4190" s="36" t="s">
        <v>106</v>
      </c>
      <c r="E4190" s="115">
        <v>3.86</v>
      </c>
    </row>
    <row r="4191" spans="1:5" x14ac:dyDescent="0.25">
      <c r="A4191" s="35" t="s">
        <v>4280</v>
      </c>
      <c r="B4191" s="36">
        <v>96123</v>
      </c>
      <c r="C4191" s="30" t="s">
        <v>4282</v>
      </c>
      <c r="D4191" s="36" t="s">
        <v>106</v>
      </c>
      <c r="E4191" s="115">
        <v>34.909999999999997</v>
      </c>
    </row>
    <row r="4192" spans="1:5" x14ac:dyDescent="0.25">
      <c r="A4192" s="35" t="s">
        <v>4280</v>
      </c>
      <c r="B4192" s="36">
        <v>96122</v>
      </c>
      <c r="C4192" s="30" t="s">
        <v>4283</v>
      </c>
      <c r="D4192" s="36" t="s">
        <v>106</v>
      </c>
      <c r="E4192" s="115">
        <v>64.52</v>
      </c>
    </row>
    <row r="4193" spans="1:5" x14ac:dyDescent="0.25">
      <c r="A4193" s="35" t="s">
        <v>4280</v>
      </c>
      <c r="B4193" s="36">
        <v>96121</v>
      </c>
      <c r="C4193" s="30" t="s">
        <v>4284</v>
      </c>
      <c r="D4193" s="36" t="s">
        <v>106</v>
      </c>
      <c r="E4193" s="115">
        <v>13.62</v>
      </c>
    </row>
    <row r="4194" spans="1:5" x14ac:dyDescent="0.25">
      <c r="A4194" s="35" t="s">
        <v>4280</v>
      </c>
      <c r="B4194" s="36">
        <v>99054</v>
      </c>
      <c r="C4194" s="30" t="s">
        <v>4285</v>
      </c>
      <c r="D4194" s="36" t="s">
        <v>97</v>
      </c>
      <c r="E4194" s="115">
        <v>78.400000000000006</v>
      </c>
    </row>
    <row r="4195" spans="1:5" x14ac:dyDescent="0.25">
      <c r="A4195" s="35" t="s">
        <v>4280</v>
      </c>
      <c r="B4195" s="36">
        <v>96110</v>
      </c>
      <c r="C4195" s="30" t="s">
        <v>4286</v>
      </c>
      <c r="D4195" s="36" t="s">
        <v>97</v>
      </c>
      <c r="E4195" s="115">
        <v>89.77</v>
      </c>
    </row>
    <row r="4196" spans="1:5" x14ac:dyDescent="0.25">
      <c r="A4196" s="35" t="s">
        <v>4280</v>
      </c>
      <c r="B4196" s="36">
        <v>96114</v>
      </c>
      <c r="C4196" s="30" t="s">
        <v>4287</v>
      </c>
      <c r="D4196" s="36" t="s">
        <v>97</v>
      </c>
      <c r="E4196" s="115">
        <v>90.3</v>
      </c>
    </row>
    <row r="4197" spans="1:5" x14ac:dyDescent="0.25">
      <c r="A4197" s="35" t="s">
        <v>4280</v>
      </c>
      <c r="B4197" s="36">
        <v>104757</v>
      </c>
      <c r="C4197" s="30" t="s">
        <v>4288</v>
      </c>
      <c r="D4197" s="36" t="s">
        <v>97</v>
      </c>
      <c r="E4197" s="115">
        <v>133.75</v>
      </c>
    </row>
    <row r="4198" spans="1:5" x14ac:dyDescent="0.25">
      <c r="A4198" s="35" t="s">
        <v>4280</v>
      </c>
      <c r="B4198" s="36">
        <v>104756</v>
      </c>
      <c r="C4198" s="30" t="s">
        <v>4289</v>
      </c>
      <c r="D4198" s="36" t="s">
        <v>97</v>
      </c>
      <c r="E4198" s="115">
        <v>261.58</v>
      </c>
    </row>
    <row r="4199" spans="1:5" x14ac:dyDescent="0.25">
      <c r="A4199" s="35" t="s">
        <v>4280</v>
      </c>
      <c r="B4199" s="36">
        <v>96112</v>
      </c>
      <c r="C4199" s="30" t="s">
        <v>4290</v>
      </c>
      <c r="D4199" s="36" t="s">
        <v>97</v>
      </c>
      <c r="E4199" s="115">
        <v>186.92</v>
      </c>
    </row>
    <row r="4200" spans="1:5" x14ac:dyDescent="0.25">
      <c r="A4200" s="35" t="s">
        <v>4280</v>
      </c>
      <c r="B4200" s="36">
        <v>96113</v>
      </c>
      <c r="C4200" s="30" t="s">
        <v>4291</v>
      </c>
      <c r="D4200" s="36" t="s">
        <v>97</v>
      </c>
      <c r="E4200" s="115">
        <v>60.87</v>
      </c>
    </row>
    <row r="4201" spans="1:5" x14ac:dyDescent="0.25">
      <c r="A4201" s="35" t="s">
        <v>4280</v>
      </c>
      <c r="B4201" s="36">
        <v>96109</v>
      </c>
      <c r="C4201" s="30" t="s">
        <v>4292</v>
      </c>
      <c r="D4201" s="36" t="s">
        <v>97</v>
      </c>
      <c r="E4201" s="115">
        <v>67.98</v>
      </c>
    </row>
    <row r="4202" spans="1:5" x14ac:dyDescent="0.25">
      <c r="A4202" s="35" t="s">
        <v>4280</v>
      </c>
      <c r="B4202" s="36">
        <v>96116</v>
      </c>
      <c r="C4202" s="30" t="s">
        <v>4293</v>
      </c>
      <c r="D4202" s="36" t="s">
        <v>97</v>
      </c>
      <c r="E4202" s="115">
        <v>74.3</v>
      </c>
    </row>
    <row r="4203" spans="1:5" x14ac:dyDescent="0.25">
      <c r="A4203" s="35" t="s">
        <v>4280</v>
      </c>
      <c r="B4203" s="36">
        <v>96111</v>
      </c>
      <c r="C4203" s="30" t="s">
        <v>4294</v>
      </c>
      <c r="D4203" s="36" t="s">
        <v>97</v>
      </c>
      <c r="E4203" s="115">
        <v>72.12</v>
      </c>
    </row>
    <row r="4204" spans="1:5" x14ac:dyDescent="0.25">
      <c r="A4204" s="35" t="s">
        <v>4280</v>
      </c>
      <c r="B4204" s="36">
        <v>96486</v>
      </c>
      <c r="C4204" s="30" t="s">
        <v>4295</v>
      </c>
      <c r="D4204" s="36" t="s">
        <v>97</v>
      </c>
      <c r="E4204" s="115">
        <v>84.44</v>
      </c>
    </row>
    <row r="4205" spans="1:5" x14ac:dyDescent="0.25">
      <c r="A4205" s="35" t="s">
        <v>4280</v>
      </c>
      <c r="B4205" s="36">
        <v>96485</v>
      </c>
      <c r="C4205" s="30" t="s">
        <v>4296</v>
      </c>
      <c r="D4205" s="36" t="s">
        <v>97</v>
      </c>
      <c r="E4205" s="115">
        <v>82.26</v>
      </c>
    </row>
    <row r="4206" spans="1:5" x14ac:dyDescent="0.25">
      <c r="A4206" s="35" t="s">
        <v>4280</v>
      </c>
      <c r="B4206" s="36">
        <v>97557</v>
      </c>
      <c r="C4206" s="30" t="s">
        <v>4297</v>
      </c>
      <c r="D4206" s="36" t="s">
        <v>97</v>
      </c>
      <c r="E4206" s="115">
        <v>0</v>
      </c>
    </row>
    <row r="4207" spans="1:5" x14ac:dyDescent="0.25">
      <c r="A4207" s="35" t="s">
        <v>4298</v>
      </c>
      <c r="B4207" s="36">
        <v>101807</v>
      </c>
      <c r="C4207" s="30" t="s">
        <v>4299</v>
      </c>
      <c r="D4207" s="36" t="s">
        <v>99</v>
      </c>
      <c r="E4207" s="115">
        <v>643</v>
      </c>
    </row>
    <row r="4208" spans="1:5" x14ac:dyDescent="0.25">
      <c r="A4208" s="35" t="s">
        <v>4298</v>
      </c>
      <c r="B4208" s="36">
        <v>101806</v>
      </c>
      <c r="C4208" s="30" t="s">
        <v>4300</v>
      </c>
      <c r="D4208" s="36" t="s">
        <v>99</v>
      </c>
      <c r="E4208" s="115">
        <v>700.47</v>
      </c>
    </row>
    <row r="4209" spans="1:5" x14ac:dyDescent="0.25">
      <c r="A4209" s="35" t="s">
        <v>4298</v>
      </c>
      <c r="B4209" s="36">
        <v>101808</v>
      </c>
      <c r="C4209" s="30" t="s">
        <v>4301</v>
      </c>
      <c r="D4209" s="36" t="s">
        <v>99</v>
      </c>
      <c r="E4209" s="115">
        <v>642.29</v>
      </c>
    </row>
    <row r="4210" spans="1:5" x14ac:dyDescent="0.25">
      <c r="A4210" s="35" t="s">
        <v>4298</v>
      </c>
      <c r="B4210" s="36">
        <v>98058</v>
      </c>
      <c r="C4210" s="30" t="s">
        <v>4302</v>
      </c>
      <c r="D4210" s="36" t="s">
        <v>99</v>
      </c>
      <c r="E4210" s="115">
        <v>2033.22</v>
      </c>
    </row>
    <row r="4211" spans="1:5" x14ac:dyDescent="0.25">
      <c r="A4211" s="35" t="s">
        <v>4298</v>
      </c>
      <c r="B4211" s="36">
        <v>98059</v>
      </c>
      <c r="C4211" s="30" t="s">
        <v>4303</v>
      </c>
      <c r="D4211" s="36" t="s">
        <v>99</v>
      </c>
      <c r="E4211" s="115">
        <v>4295.49</v>
      </c>
    </row>
    <row r="4212" spans="1:5" x14ac:dyDescent="0.25">
      <c r="A4212" s="35" t="s">
        <v>4298</v>
      </c>
      <c r="B4212" s="36">
        <v>98060</v>
      </c>
      <c r="C4212" s="30" t="s">
        <v>4304</v>
      </c>
      <c r="D4212" s="36" t="s">
        <v>99</v>
      </c>
      <c r="E4212" s="115">
        <v>5977.09</v>
      </c>
    </row>
    <row r="4213" spans="1:5" x14ac:dyDescent="0.25">
      <c r="A4213" s="35" t="s">
        <v>4298</v>
      </c>
      <c r="B4213" s="36">
        <v>98061</v>
      </c>
      <c r="C4213" s="30" t="s">
        <v>4305</v>
      </c>
      <c r="D4213" s="36" t="s">
        <v>99</v>
      </c>
      <c r="E4213" s="115">
        <v>8324.43</v>
      </c>
    </row>
    <row r="4214" spans="1:5" x14ac:dyDescent="0.25">
      <c r="A4214" s="35" t="s">
        <v>4298</v>
      </c>
      <c r="B4214" s="36">
        <v>98088</v>
      </c>
      <c r="C4214" s="30" t="s">
        <v>4306</v>
      </c>
      <c r="D4214" s="36" t="s">
        <v>99</v>
      </c>
      <c r="E4214" s="115">
        <v>3853.88</v>
      </c>
    </row>
    <row r="4215" spans="1:5" x14ac:dyDescent="0.25">
      <c r="A4215" s="35" t="s">
        <v>4298</v>
      </c>
      <c r="B4215" s="36">
        <v>98089</v>
      </c>
      <c r="C4215" s="30" t="s">
        <v>4307</v>
      </c>
      <c r="D4215" s="36" t="s">
        <v>99</v>
      </c>
      <c r="E4215" s="115">
        <v>6088.33</v>
      </c>
    </row>
    <row r="4216" spans="1:5" x14ac:dyDescent="0.25">
      <c r="A4216" s="35" t="s">
        <v>4298</v>
      </c>
      <c r="B4216" s="36">
        <v>98090</v>
      </c>
      <c r="C4216" s="30" t="s">
        <v>4308</v>
      </c>
      <c r="D4216" s="36" t="s">
        <v>99</v>
      </c>
      <c r="E4216" s="115">
        <v>9552.5400000000009</v>
      </c>
    </row>
    <row r="4217" spans="1:5" x14ac:dyDescent="0.25">
      <c r="A4217" s="35" t="s">
        <v>4298</v>
      </c>
      <c r="B4217" s="36">
        <v>98091</v>
      </c>
      <c r="C4217" s="30" t="s">
        <v>4309</v>
      </c>
      <c r="D4217" s="36" t="s">
        <v>99</v>
      </c>
      <c r="E4217" s="115">
        <v>12470.07</v>
      </c>
    </row>
    <row r="4218" spans="1:5" x14ac:dyDescent="0.25">
      <c r="A4218" s="35" t="s">
        <v>4298</v>
      </c>
      <c r="B4218" s="36">
        <v>98092</v>
      </c>
      <c r="C4218" s="30" t="s">
        <v>4310</v>
      </c>
      <c r="D4218" s="36" t="s">
        <v>99</v>
      </c>
      <c r="E4218" s="115">
        <v>14479.4</v>
      </c>
    </row>
    <row r="4219" spans="1:5" x14ac:dyDescent="0.25">
      <c r="A4219" s="35" t="s">
        <v>4298</v>
      </c>
      <c r="B4219" s="36">
        <v>98093</v>
      </c>
      <c r="C4219" s="30" t="s">
        <v>4311</v>
      </c>
      <c r="D4219" s="36" t="s">
        <v>99</v>
      </c>
      <c r="E4219" s="115">
        <v>17086.099999999999</v>
      </c>
    </row>
    <row r="4220" spans="1:5" x14ac:dyDescent="0.25">
      <c r="A4220" s="35" t="s">
        <v>4298</v>
      </c>
      <c r="B4220" s="36">
        <v>98072</v>
      </c>
      <c r="C4220" s="30" t="s">
        <v>4312</v>
      </c>
      <c r="D4220" s="36" t="s">
        <v>99</v>
      </c>
      <c r="E4220" s="115">
        <v>4701.5600000000004</v>
      </c>
    </row>
    <row r="4221" spans="1:5" x14ac:dyDescent="0.25">
      <c r="A4221" s="35" t="s">
        <v>4298</v>
      </c>
      <c r="B4221" s="36">
        <v>98073</v>
      </c>
      <c r="C4221" s="30" t="s">
        <v>4313</v>
      </c>
      <c r="D4221" s="36" t="s">
        <v>99</v>
      </c>
      <c r="E4221" s="115">
        <v>7380.28</v>
      </c>
    </row>
    <row r="4222" spans="1:5" x14ac:dyDescent="0.25">
      <c r="A4222" s="35" t="s">
        <v>4298</v>
      </c>
      <c r="B4222" s="36">
        <v>98074</v>
      </c>
      <c r="C4222" s="30" t="s">
        <v>4314</v>
      </c>
      <c r="D4222" s="36" t="s">
        <v>99</v>
      </c>
      <c r="E4222" s="115">
        <v>11485.8</v>
      </c>
    </row>
    <row r="4223" spans="1:5" x14ac:dyDescent="0.25">
      <c r="A4223" s="35" t="s">
        <v>4298</v>
      </c>
      <c r="B4223" s="36">
        <v>98075</v>
      </c>
      <c r="C4223" s="30" t="s">
        <v>4315</v>
      </c>
      <c r="D4223" s="36" t="s">
        <v>99</v>
      </c>
      <c r="E4223" s="115">
        <v>14946.35</v>
      </c>
    </row>
    <row r="4224" spans="1:5" x14ac:dyDescent="0.25">
      <c r="A4224" s="35" t="s">
        <v>4298</v>
      </c>
      <c r="B4224" s="36">
        <v>98076</v>
      </c>
      <c r="C4224" s="30" t="s">
        <v>4316</v>
      </c>
      <c r="D4224" s="36" t="s">
        <v>99</v>
      </c>
      <c r="E4224" s="115">
        <v>17242.439999999999</v>
      </c>
    </row>
    <row r="4225" spans="1:5" x14ac:dyDescent="0.25">
      <c r="A4225" s="35" t="s">
        <v>4298</v>
      </c>
      <c r="B4225" s="36">
        <v>98077</v>
      </c>
      <c r="C4225" s="30" t="s">
        <v>4317</v>
      </c>
      <c r="D4225" s="36" t="s">
        <v>99</v>
      </c>
      <c r="E4225" s="115">
        <v>20306.8</v>
      </c>
    </row>
    <row r="4226" spans="1:5" x14ac:dyDescent="0.25">
      <c r="A4226" s="35" t="s">
        <v>4298</v>
      </c>
      <c r="B4226" s="36">
        <v>98062</v>
      </c>
      <c r="C4226" s="30" t="s">
        <v>4318</v>
      </c>
      <c r="D4226" s="36" t="s">
        <v>99</v>
      </c>
      <c r="E4226" s="115">
        <v>3513.55</v>
      </c>
    </row>
    <row r="4227" spans="1:5" x14ac:dyDescent="0.25">
      <c r="A4227" s="35" t="s">
        <v>4298</v>
      </c>
      <c r="B4227" s="36">
        <v>98063</v>
      </c>
      <c r="C4227" s="30" t="s">
        <v>4319</v>
      </c>
      <c r="D4227" s="36" t="s">
        <v>99</v>
      </c>
      <c r="E4227" s="115">
        <v>5366.34</v>
      </c>
    </row>
    <row r="4228" spans="1:5" x14ac:dyDescent="0.25">
      <c r="A4228" s="35" t="s">
        <v>4298</v>
      </c>
      <c r="B4228" s="36">
        <v>98064</v>
      </c>
      <c r="C4228" s="30" t="s">
        <v>4320</v>
      </c>
      <c r="D4228" s="36" t="s">
        <v>99</v>
      </c>
      <c r="E4228" s="115">
        <v>6211.42</v>
      </c>
    </row>
    <row r="4229" spans="1:5" x14ac:dyDescent="0.25">
      <c r="A4229" s="35" t="s">
        <v>4298</v>
      </c>
      <c r="B4229" s="36">
        <v>98065</v>
      </c>
      <c r="C4229" s="30" t="s">
        <v>4321</v>
      </c>
      <c r="D4229" s="36" t="s">
        <v>99</v>
      </c>
      <c r="E4229" s="115">
        <v>8631.2900000000009</v>
      </c>
    </row>
    <row r="4230" spans="1:5" x14ac:dyDescent="0.25">
      <c r="A4230" s="35" t="s">
        <v>4298</v>
      </c>
      <c r="B4230" s="36">
        <v>98094</v>
      </c>
      <c r="C4230" s="30" t="s">
        <v>4322</v>
      </c>
      <c r="D4230" s="36" t="s">
        <v>99</v>
      </c>
      <c r="E4230" s="115">
        <v>3161.16</v>
      </c>
    </row>
    <row r="4231" spans="1:5" x14ac:dyDescent="0.25">
      <c r="A4231" s="35" t="s">
        <v>4298</v>
      </c>
      <c r="B4231" s="36">
        <v>98099</v>
      </c>
      <c r="C4231" s="30" t="s">
        <v>4323</v>
      </c>
      <c r="D4231" s="36" t="s">
        <v>99</v>
      </c>
      <c r="E4231" s="115">
        <v>5386.17</v>
      </c>
    </row>
    <row r="4232" spans="1:5" x14ac:dyDescent="0.25">
      <c r="A4232" s="35" t="s">
        <v>4298</v>
      </c>
      <c r="B4232" s="36">
        <v>98100</v>
      </c>
      <c r="C4232" s="30" t="s">
        <v>4324</v>
      </c>
      <c r="D4232" s="36" t="s">
        <v>99</v>
      </c>
      <c r="E4232" s="115">
        <v>7057.12</v>
      </c>
    </row>
    <row r="4233" spans="1:5" x14ac:dyDescent="0.25">
      <c r="A4233" s="35" t="s">
        <v>4298</v>
      </c>
      <c r="B4233" s="36">
        <v>98101</v>
      </c>
      <c r="C4233" s="30" t="s">
        <v>4325</v>
      </c>
      <c r="D4233" s="36" t="s">
        <v>99</v>
      </c>
      <c r="E4233" s="115">
        <v>10428.23</v>
      </c>
    </row>
    <row r="4234" spans="1:5" x14ac:dyDescent="0.25">
      <c r="A4234" s="35" t="s">
        <v>4298</v>
      </c>
      <c r="B4234" s="36">
        <v>98078</v>
      </c>
      <c r="C4234" s="30" t="s">
        <v>4326</v>
      </c>
      <c r="D4234" s="36" t="s">
        <v>99</v>
      </c>
      <c r="E4234" s="115">
        <v>5005.22</v>
      </c>
    </row>
    <row r="4235" spans="1:5" x14ac:dyDescent="0.25">
      <c r="A4235" s="35" t="s">
        <v>4298</v>
      </c>
      <c r="B4235" s="36">
        <v>98079</v>
      </c>
      <c r="C4235" s="30" t="s">
        <v>4327</v>
      </c>
      <c r="D4235" s="36" t="s">
        <v>99</v>
      </c>
      <c r="E4235" s="115">
        <v>8777.08</v>
      </c>
    </row>
    <row r="4236" spans="1:5" x14ac:dyDescent="0.25">
      <c r="A4236" s="35" t="s">
        <v>4298</v>
      </c>
      <c r="B4236" s="36">
        <v>98080</v>
      </c>
      <c r="C4236" s="30" t="s">
        <v>4328</v>
      </c>
      <c r="D4236" s="36" t="s">
        <v>99</v>
      </c>
      <c r="E4236" s="115">
        <v>11307.53</v>
      </c>
    </row>
    <row r="4237" spans="1:5" x14ac:dyDescent="0.25">
      <c r="A4237" s="35" t="s">
        <v>4298</v>
      </c>
      <c r="B4237" s="36">
        <v>98081</v>
      </c>
      <c r="C4237" s="30" t="s">
        <v>4329</v>
      </c>
      <c r="D4237" s="36" t="s">
        <v>99</v>
      </c>
      <c r="E4237" s="115">
        <v>16768.23</v>
      </c>
    </row>
    <row r="4238" spans="1:5" x14ac:dyDescent="0.25">
      <c r="A4238" s="35" t="s">
        <v>4298</v>
      </c>
      <c r="B4238" s="36">
        <v>98052</v>
      </c>
      <c r="C4238" s="30" t="s">
        <v>4330</v>
      </c>
      <c r="D4238" s="36" t="s">
        <v>99</v>
      </c>
      <c r="E4238" s="115">
        <v>2399.14</v>
      </c>
    </row>
    <row r="4239" spans="1:5" x14ac:dyDescent="0.25">
      <c r="A4239" s="35" t="s">
        <v>4298</v>
      </c>
      <c r="B4239" s="36">
        <v>98053</v>
      </c>
      <c r="C4239" s="30" t="s">
        <v>4331</v>
      </c>
      <c r="D4239" s="36" t="s">
        <v>99</v>
      </c>
      <c r="E4239" s="115">
        <v>3300.31</v>
      </c>
    </row>
    <row r="4240" spans="1:5" x14ac:dyDescent="0.25">
      <c r="A4240" s="35" t="s">
        <v>4298</v>
      </c>
      <c r="B4240" s="36">
        <v>98054</v>
      </c>
      <c r="C4240" s="30" t="s">
        <v>4332</v>
      </c>
      <c r="D4240" s="36" t="s">
        <v>99</v>
      </c>
      <c r="E4240" s="115">
        <v>5319.54</v>
      </c>
    </row>
    <row r="4241" spans="1:5" x14ac:dyDescent="0.25">
      <c r="A4241" s="35" t="s">
        <v>4298</v>
      </c>
      <c r="B4241" s="36">
        <v>98055</v>
      </c>
      <c r="C4241" s="30" t="s">
        <v>4333</v>
      </c>
      <c r="D4241" s="36" t="s">
        <v>99</v>
      </c>
      <c r="E4241" s="115">
        <v>7228.77</v>
      </c>
    </row>
    <row r="4242" spans="1:5" x14ac:dyDescent="0.25">
      <c r="A4242" s="35" t="s">
        <v>4298</v>
      </c>
      <c r="B4242" s="36">
        <v>98056</v>
      </c>
      <c r="C4242" s="30" t="s">
        <v>4334</v>
      </c>
      <c r="D4242" s="36" t="s">
        <v>99</v>
      </c>
      <c r="E4242" s="115">
        <v>8445.14</v>
      </c>
    </row>
    <row r="4243" spans="1:5" x14ac:dyDescent="0.25">
      <c r="A4243" s="35" t="s">
        <v>4298</v>
      </c>
      <c r="B4243" s="36">
        <v>98057</v>
      </c>
      <c r="C4243" s="30" t="s">
        <v>4335</v>
      </c>
      <c r="D4243" s="36" t="s">
        <v>99</v>
      </c>
      <c r="E4243" s="115">
        <v>10042.799999999999</v>
      </c>
    </row>
    <row r="4244" spans="1:5" x14ac:dyDescent="0.25">
      <c r="A4244" s="35" t="s">
        <v>4298</v>
      </c>
      <c r="B4244" s="36">
        <v>98082</v>
      </c>
      <c r="C4244" s="30" t="s">
        <v>4336</v>
      </c>
      <c r="D4244" s="36" t="s">
        <v>99</v>
      </c>
      <c r="E4244" s="115">
        <v>4476.51</v>
      </c>
    </row>
    <row r="4245" spans="1:5" x14ac:dyDescent="0.25">
      <c r="A4245" s="35" t="s">
        <v>4298</v>
      </c>
      <c r="B4245" s="36">
        <v>98083</v>
      </c>
      <c r="C4245" s="30" t="s">
        <v>4337</v>
      </c>
      <c r="D4245" s="36" t="s">
        <v>99</v>
      </c>
      <c r="E4245" s="115">
        <v>5904.4</v>
      </c>
    </row>
    <row r="4246" spans="1:5" x14ac:dyDescent="0.25">
      <c r="A4246" s="35" t="s">
        <v>4298</v>
      </c>
      <c r="B4246" s="36">
        <v>98084</v>
      </c>
      <c r="C4246" s="30" t="s">
        <v>4338</v>
      </c>
      <c r="D4246" s="36" t="s">
        <v>99</v>
      </c>
      <c r="E4246" s="115">
        <v>8282.4</v>
      </c>
    </row>
    <row r="4247" spans="1:5" x14ac:dyDescent="0.25">
      <c r="A4247" s="35" t="s">
        <v>4298</v>
      </c>
      <c r="B4247" s="36">
        <v>98085</v>
      </c>
      <c r="C4247" s="30" t="s">
        <v>4339</v>
      </c>
      <c r="D4247" s="36" t="s">
        <v>99</v>
      </c>
      <c r="E4247" s="115">
        <v>11246.22</v>
      </c>
    </row>
    <row r="4248" spans="1:5" x14ac:dyDescent="0.25">
      <c r="A4248" s="35" t="s">
        <v>4298</v>
      </c>
      <c r="B4248" s="36">
        <v>98087</v>
      </c>
      <c r="C4248" s="30" t="s">
        <v>4340</v>
      </c>
      <c r="D4248" s="36" t="s">
        <v>99</v>
      </c>
      <c r="E4248" s="115">
        <v>13516.62</v>
      </c>
    </row>
    <row r="4249" spans="1:5" x14ac:dyDescent="0.25">
      <c r="A4249" s="35" t="s">
        <v>4298</v>
      </c>
      <c r="B4249" s="36">
        <v>98086</v>
      </c>
      <c r="C4249" s="30" t="s">
        <v>4341</v>
      </c>
      <c r="D4249" s="36" t="s">
        <v>99</v>
      </c>
      <c r="E4249" s="115">
        <v>12685.56</v>
      </c>
    </row>
    <row r="4250" spans="1:5" x14ac:dyDescent="0.25">
      <c r="A4250" s="35" t="s">
        <v>4298</v>
      </c>
      <c r="B4250" s="36">
        <v>98066</v>
      </c>
      <c r="C4250" s="30" t="s">
        <v>4342</v>
      </c>
      <c r="D4250" s="36" t="s">
        <v>99</v>
      </c>
      <c r="E4250" s="115">
        <v>5601.34</v>
      </c>
    </row>
    <row r="4251" spans="1:5" x14ac:dyDescent="0.25">
      <c r="A4251" s="35" t="s">
        <v>4298</v>
      </c>
      <c r="B4251" s="36">
        <v>98067</v>
      </c>
      <c r="C4251" s="30" t="s">
        <v>4343</v>
      </c>
      <c r="D4251" s="36" t="s">
        <v>99</v>
      </c>
      <c r="E4251" s="115">
        <v>7466.2</v>
      </c>
    </row>
    <row r="4252" spans="1:5" x14ac:dyDescent="0.25">
      <c r="A4252" s="35" t="s">
        <v>4298</v>
      </c>
      <c r="B4252" s="36">
        <v>98068</v>
      </c>
      <c r="C4252" s="30" t="s">
        <v>4344</v>
      </c>
      <c r="D4252" s="36" t="s">
        <v>99</v>
      </c>
      <c r="E4252" s="115">
        <v>10551.53</v>
      </c>
    </row>
    <row r="4253" spans="1:5" x14ac:dyDescent="0.25">
      <c r="A4253" s="35" t="s">
        <v>4298</v>
      </c>
      <c r="B4253" s="36">
        <v>98069</v>
      </c>
      <c r="C4253" s="30" t="s">
        <v>4345</v>
      </c>
      <c r="D4253" s="36" t="s">
        <v>99</v>
      </c>
      <c r="E4253" s="115">
        <v>14216.75</v>
      </c>
    </row>
    <row r="4254" spans="1:5" x14ac:dyDescent="0.25">
      <c r="A4254" s="35" t="s">
        <v>4298</v>
      </c>
      <c r="B4254" s="36">
        <v>98071</v>
      </c>
      <c r="C4254" s="30" t="s">
        <v>4346</v>
      </c>
      <c r="D4254" s="36" t="s">
        <v>99</v>
      </c>
      <c r="E4254" s="115">
        <v>17658.27</v>
      </c>
    </row>
    <row r="4255" spans="1:5" x14ac:dyDescent="0.25">
      <c r="A4255" s="35" t="s">
        <v>4298</v>
      </c>
      <c r="B4255" s="36">
        <v>98070</v>
      </c>
      <c r="C4255" s="30" t="s">
        <v>4347</v>
      </c>
      <c r="D4255" s="36" t="s">
        <v>99</v>
      </c>
      <c r="E4255" s="115">
        <v>16225.01</v>
      </c>
    </row>
    <row r="4256" spans="1:5" x14ac:dyDescent="0.25">
      <c r="A4256" s="35" t="s">
        <v>4348</v>
      </c>
      <c r="B4256" s="36">
        <v>104915</v>
      </c>
      <c r="C4256" s="30" t="s">
        <v>4349</v>
      </c>
      <c r="D4256" s="36" t="s">
        <v>370</v>
      </c>
      <c r="E4256" s="115">
        <v>10.41</v>
      </c>
    </row>
    <row r="4257" spans="1:5" x14ac:dyDescent="0.25">
      <c r="A4257" s="35" t="s">
        <v>4348</v>
      </c>
      <c r="B4257" s="36">
        <v>96546</v>
      </c>
      <c r="C4257" s="30" t="s">
        <v>4350</v>
      </c>
      <c r="D4257" s="36" t="s">
        <v>370</v>
      </c>
      <c r="E4257" s="115">
        <v>16.059999999999999</v>
      </c>
    </row>
    <row r="4258" spans="1:5" x14ac:dyDescent="0.25">
      <c r="A4258" s="35" t="s">
        <v>4348</v>
      </c>
      <c r="B4258" s="36">
        <v>96544</v>
      </c>
      <c r="C4258" s="30" t="s">
        <v>4351</v>
      </c>
      <c r="D4258" s="36" t="s">
        <v>370</v>
      </c>
      <c r="E4258" s="115">
        <v>21.51</v>
      </c>
    </row>
    <row r="4259" spans="1:5" x14ac:dyDescent="0.25">
      <c r="A4259" s="35" t="s">
        <v>4348</v>
      </c>
      <c r="B4259" s="36">
        <v>96545</v>
      </c>
      <c r="C4259" s="30" t="s">
        <v>4352</v>
      </c>
      <c r="D4259" s="36" t="s">
        <v>370</v>
      </c>
      <c r="E4259" s="115">
        <v>18.75</v>
      </c>
    </row>
    <row r="4260" spans="1:5" x14ac:dyDescent="0.25">
      <c r="A4260" s="35" t="s">
        <v>4348</v>
      </c>
      <c r="B4260" s="36">
        <v>96543</v>
      </c>
      <c r="C4260" s="30" t="s">
        <v>4353</v>
      </c>
      <c r="D4260" s="36" t="s">
        <v>370</v>
      </c>
      <c r="E4260" s="115">
        <v>24.85</v>
      </c>
    </row>
    <row r="4261" spans="1:5" x14ac:dyDescent="0.25">
      <c r="A4261" s="35" t="s">
        <v>4348</v>
      </c>
      <c r="B4261" s="36">
        <v>104922</v>
      </c>
      <c r="C4261" s="30" t="s">
        <v>4354</v>
      </c>
      <c r="D4261" s="36" t="s">
        <v>370</v>
      </c>
      <c r="E4261" s="115">
        <v>11.86</v>
      </c>
    </row>
    <row r="4262" spans="1:5" x14ac:dyDescent="0.25">
      <c r="A4262" s="35" t="s">
        <v>4348</v>
      </c>
      <c r="B4262" s="36">
        <v>104920</v>
      </c>
      <c r="C4262" s="30" t="s">
        <v>4355</v>
      </c>
      <c r="D4262" s="36" t="s">
        <v>370</v>
      </c>
      <c r="E4262" s="115">
        <v>11.96</v>
      </c>
    </row>
    <row r="4263" spans="1:5" x14ac:dyDescent="0.25">
      <c r="A4263" s="35" t="s">
        <v>4348</v>
      </c>
      <c r="B4263" s="36">
        <v>104921</v>
      </c>
      <c r="C4263" s="30" t="s">
        <v>4356</v>
      </c>
      <c r="D4263" s="36" t="s">
        <v>370</v>
      </c>
      <c r="E4263" s="115">
        <v>11.03</v>
      </c>
    </row>
    <row r="4264" spans="1:5" x14ac:dyDescent="0.25">
      <c r="A4264" s="35" t="s">
        <v>4348</v>
      </c>
      <c r="B4264" s="36">
        <v>104919</v>
      </c>
      <c r="C4264" s="30" t="s">
        <v>4357</v>
      </c>
      <c r="D4264" s="36" t="s">
        <v>370</v>
      </c>
      <c r="E4264" s="115">
        <v>14.22</v>
      </c>
    </row>
    <row r="4265" spans="1:5" x14ac:dyDescent="0.25">
      <c r="A4265" s="35" t="s">
        <v>4348</v>
      </c>
      <c r="B4265" s="36">
        <v>104917</v>
      </c>
      <c r="C4265" s="30" t="s">
        <v>4358</v>
      </c>
      <c r="D4265" s="36" t="s">
        <v>370</v>
      </c>
      <c r="E4265" s="115">
        <v>18.05</v>
      </c>
    </row>
    <row r="4266" spans="1:5" x14ac:dyDescent="0.25">
      <c r="A4266" s="35" t="s">
        <v>4348</v>
      </c>
      <c r="B4266" s="36">
        <v>104918</v>
      </c>
      <c r="C4266" s="30" t="s">
        <v>4359</v>
      </c>
      <c r="D4266" s="36" t="s">
        <v>370</v>
      </c>
      <c r="E4266" s="115">
        <v>16.22</v>
      </c>
    </row>
    <row r="4267" spans="1:5" x14ac:dyDescent="0.25">
      <c r="A4267" s="35" t="s">
        <v>4348</v>
      </c>
      <c r="B4267" s="36">
        <v>104916</v>
      </c>
      <c r="C4267" s="30" t="s">
        <v>4360</v>
      </c>
      <c r="D4267" s="36" t="s">
        <v>370</v>
      </c>
      <c r="E4267" s="115">
        <v>20.260000000000002</v>
      </c>
    </row>
    <row r="4268" spans="1:5" x14ac:dyDescent="0.25">
      <c r="A4268" s="35" t="s">
        <v>4348</v>
      </c>
      <c r="B4268" s="36">
        <v>96557</v>
      </c>
      <c r="C4268" s="30" t="s">
        <v>4361</v>
      </c>
      <c r="D4268" s="36" t="s">
        <v>189</v>
      </c>
      <c r="E4268" s="115">
        <v>659.83</v>
      </c>
    </row>
    <row r="4269" spans="1:5" x14ac:dyDescent="0.25">
      <c r="A4269" s="35" t="s">
        <v>4348</v>
      </c>
      <c r="B4269" s="36">
        <v>96555</v>
      </c>
      <c r="C4269" s="30" t="s">
        <v>4362</v>
      </c>
      <c r="D4269" s="36" t="s">
        <v>189</v>
      </c>
      <c r="E4269" s="115">
        <v>863.9</v>
      </c>
    </row>
    <row r="4270" spans="1:5" x14ac:dyDescent="0.25">
      <c r="A4270" s="35" t="s">
        <v>4348</v>
      </c>
      <c r="B4270" s="36">
        <v>104924</v>
      </c>
      <c r="C4270" s="30" t="s">
        <v>4363</v>
      </c>
      <c r="D4270" s="36" t="s">
        <v>189</v>
      </c>
      <c r="E4270" s="115">
        <v>684.53</v>
      </c>
    </row>
    <row r="4271" spans="1:5" x14ac:dyDescent="0.25">
      <c r="A4271" s="35" t="s">
        <v>4348</v>
      </c>
      <c r="B4271" s="36">
        <v>104923</v>
      </c>
      <c r="C4271" s="30" t="s">
        <v>4364</v>
      </c>
      <c r="D4271" s="36" t="s">
        <v>189</v>
      </c>
      <c r="E4271" s="115">
        <v>938.7</v>
      </c>
    </row>
    <row r="4272" spans="1:5" x14ac:dyDescent="0.25">
      <c r="A4272" s="35" t="s">
        <v>4348</v>
      </c>
      <c r="B4272" s="36">
        <v>96558</v>
      </c>
      <c r="C4272" s="30" t="s">
        <v>4365</v>
      </c>
      <c r="D4272" s="36" t="s">
        <v>189</v>
      </c>
      <c r="E4272" s="115">
        <v>697.44</v>
      </c>
    </row>
    <row r="4273" spans="1:5" x14ac:dyDescent="0.25">
      <c r="A4273" s="35" t="s">
        <v>4348</v>
      </c>
      <c r="B4273" s="36">
        <v>96556</v>
      </c>
      <c r="C4273" s="30" t="s">
        <v>4366</v>
      </c>
      <c r="D4273" s="36" t="s">
        <v>189</v>
      </c>
      <c r="E4273" s="115">
        <v>1078.3800000000001</v>
      </c>
    </row>
    <row r="4274" spans="1:5" x14ac:dyDescent="0.25">
      <c r="A4274" s="35" t="s">
        <v>4348</v>
      </c>
      <c r="B4274" s="36">
        <v>96523</v>
      </c>
      <c r="C4274" s="30" t="s">
        <v>4367</v>
      </c>
      <c r="D4274" s="36" t="s">
        <v>189</v>
      </c>
      <c r="E4274" s="115">
        <v>137</v>
      </c>
    </row>
    <row r="4275" spans="1:5" x14ac:dyDescent="0.25">
      <c r="A4275" s="35" t="s">
        <v>4348</v>
      </c>
      <c r="B4275" s="36">
        <v>96522</v>
      </c>
      <c r="C4275" s="30" t="s">
        <v>4368</v>
      </c>
      <c r="D4275" s="36" t="s">
        <v>189</v>
      </c>
      <c r="E4275" s="115">
        <v>207.12</v>
      </c>
    </row>
    <row r="4276" spans="1:5" x14ac:dyDescent="0.25">
      <c r="A4276" s="35" t="s">
        <v>4348</v>
      </c>
      <c r="B4276" s="36">
        <v>96527</v>
      </c>
      <c r="C4276" s="30" t="s">
        <v>4369</v>
      </c>
      <c r="D4276" s="36" t="s">
        <v>189</v>
      </c>
      <c r="E4276" s="115">
        <v>150.75</v>
      </c>
    </row>
    <row r="4277" spans="1:5" x14ac:dyDescent="0.25">
      <c r="A4277" s="35" t="s">
        <v>4348</v>
      </c>
      <c r="B4277" s="36">
        <v>96526</v>
      </c>
      <c r="C4277" s="30" t="s">
        <v>4370</v>
      </c>
      <c r="D4277" s="36" t="s">
        <v>189</v>
      </c>
      <c r="E4277" s="115">
        <v>296.29000000000002</v>
      </c>
    </row>
    <row r="4278" spans="1:5" x14ac:dyDescent="0.25">
      <c r="A4278" s="35" t="s">
        <v>4348</v>
      </c>
      <c r="B4278" s="36">
        <v>96521</v>
      </c>
      <c r="C4278" s="30" t="s">
        <v>4371</v>
      </c>
      <c r="D4278" s="36" t="s">
        <v>189</v>
      </c>
      <c r="E4278" s="115">
        <v>46.4</v>
      </c>
    </row>
    <row r="4279" spans="1:5" x14ac:dyDescent="0.25">
      <c r="A4279" s="35" t="s">
        <v>4348</v>
      </c>
      <c r="B4279" s="36">
        <v>96520</v>
      </c>
      <c r="C4279" s="30" t="s">
        <v>4372</v>
      </c>
      <c r="D4279" s="36" t="s">
        <v>189</v>
      </c>
      <c r="E4279" s="115">
        <v>114.52</v>
      </c>
    </row>
    <row r="4280" spans="1:5" x14ac:dyDescent="0.25">
      <c r="A4280" s="35" t="s">
        <v>4348</v>
      </c>
      <c r="B4280" s="36">
        <v>96525</v>
      </c>
      <c r="C4280" s="30" t="s">
        <v>4373</v>
      </c>
      <c r="D4280" s="36" t="s">
        <v>189</v>
      </c>
      <c r="E4280" s="115">
        <v>64.97</v>
      </c>
    </row>
    <row r="4281" spans="1:5" x14ac:dyDescent="0.25">
      <c r="A4281" s="35" t="s">
        <v>4348</v>
      </c>
      <c r="B4281" s="36">
        <v>96524</v>
      </c>
      <c r="C4281" s="30" t="s">
        <v>4374</v>
      </c>
      <c r="D4281" s="36" t="s">
        <v>189</v>
      </c>
      <c r="E4281" s="115">
        <v>200.62</v>
      </c>
    </row>
    <row r="4282" spans="1:5" x14ac:dyDescent="0.25">
      <c r="A4282" s="35" t="s">
        <v>4348</v>
      </c>
      <c r="B4282" s="36">
        <v>96537</v>
      </c>
      <c r="C4282" s="30" t="s">
        <v>4375</v>
      </c>
      <c r="D4282" s="36" t="s">
        <v>97</v>
      </c>
      <c r="E4282" s="115">
        <v>213.35</v>
      </c>
    </row>
    <row r="4283" spans="1:5" x14ac:dyDescent="0.25">
      <c r="A4283" s="35" t="s">
        <v>4348</v>
      </c>
      <c r="B4283" s="36">
        <v>96540</v>
      </c>
      <c r="C4283" s="30" t="s">
        <v>4376</v>
      </c>
      <c r="D4283" s="36" t="s">
        <v>97</v>
      </c>
      <c r="E4283" s="115">
        <v>158.22</v>
      </c>
    </row>
    <row r="4284" spans="1:5" x14ac:dyDescent="0.25">
      <c r="A4284" s="35" t="s">
        <v>4348</v>
      </c>
      <c r="B4284" s="36">
        <v>96528</v>
      </c>
      <c r="C4284" s="30" t="s">
        <v>4377</v>
      </c>
      <c r="D4284" s="36" t="s">
        <v>97</v>
      </c>
      <c r="E4284" s="115">
        <v>170.72</v>
      </c>
    </row>
    <row r="4285" spans="1:5" x14ac:dyDescent="0.25">
      <c r="A4285" s="35" t="s">
        <v>4348</v>
      </c>
      <c r="B4285" s="36">
        <v>96531</v>
      </c>
      <c r="C4285" s="30" t="s">
        <v>4378</v>
      </c>
      <c r="D4285" s="36" t="s">
        <v>97</v>
      </c>
      <c r="E4285" s="115">
        <v>121.33</v>
      </c>
    </row>
    <row r="4286" spans="1:5" x14ac:dyDescent="0.25">
      <c r="A4286" s="35" t="s">
        <v>4348</v>
      </c>
      <c r="B4286" s="36">
        <v>96534</v>
      </c>
      <c r="C4286" s="30" t="s">
        <v>4379</v>
      </c>
      <c r="D4286" s="36" t="s">
        <v>97</v>
      </c>
      <c r="E4286" s="115">
        <v>95.63</v>
      </c>
    </row>
    <row r="4287" spans="1:5" x14ac:dyDescent="0.25">
      <c r="A4287" s="35" t="s">
        <v>4348</v>
      </c>
      <c r="B4287" s="36">
        <v>104928</v>
      </c>
      <c r="C4287" s="30" t="s">
        <v>4380</v>
      </c>
      <c r="D4287" s="36" t="s">
        <v>97</v>
      </c>
      <c r="E4287" s="115">
        <v>177.42</v>
      </c>
    </row>
    <row r="4288" spans="1:5" x14ac:dyDescent="0.25">
      <c r="A4288" s="35" t="s">
        <v>4348</v>
      </c>
      <c r="B4288" s="36">
        <v>104929</v>
      </c>
      <c r="C4288" s="30" t="s">
        <v>4381</v>
      </c>
      <c r="D4288" s="36" t="s">
        <v>97</v>
      </c>
      <c r="E4288" s="115">
        <v>110.74</v>
      </c>
    </row>
    <row r="4289" spans="1:5" x14ac:dyDescent="0.25">
      <c r="A4289" s="35" t="s">
        <v>4348</v>
      </c>
      <c r="B4289" s="36">
        <v>104925</v>
      </c>
      <c r="C4289" s="30" t="s">
        <v>4382</v>
      </c>
      <c r="D4289" s="36" t="s">
        <v>97</v>
      </c>
      <c r="E4289" s="115">
        <v>171.54</v>
      </c>
    </row>
    <row r="4290" spans="1:5" x14ac:dyDescent="0.25">
      <c r="A4290" s="35" t="s">
        <v>4348</v>
      </c>
      <c r="B4290" s="36">
        <v>104926</v>
      </c>
      <c r="C4290" s="30" t="s">
        <v>4383</v>
      </c>
      <c r="D4290" s="36" t="s">
        <v>97</v>
      </c>
      <c r="E4290" s="115">
        <v>115.81</v>
      </c>
    </row>
    <row r="4291" spans="1:5" x14ac:dyDescent="0.25">
      <c r="A4291" s="35" t="s">
        <v>4348</v>
      </c>
      <c r="B4291" s="36">
        <v>104927</v>
      </c>
      <c r="C4291" s="30" t="s">
        <v>4384</v>
      </c>
      <c r="D4291" s="36" t="s">
        <v>97</v>
      </c>
      <c r="E4291" s="115">
        <v>86.83</v>
      </c>
    </row>
    <row r="4292" spans="1:5" x14ac:dyDescent="0.25">
      <c r="A4292" s="35" t="s">
        <v>4348</v>
      </c>
      <c r="B4292" s="36">
        <v>96538</v>
      </c>
      <c r="C4292" s="30" t="s">
        <v>4385</v>
      </c>
      <c r="D4292" s="36" t="s">
        <v>97</v>
      </c>
      <c r="E4292" s="115">
        <v>301.54000000000002</v>
      </c>
    </row>
    <row r="4293" spans="1:5" x14ac:dyDescent="0.25">
      <c r="A4293" s="35" t="s">
        <v>4348</v>
      </c>
      <c r="B4293" s="36">
        <v>96541</v>
      </c>
      <c r="C4293" s="30" t="s">
        <v>4386</v>
      </c>
      <c r="D4293" s="36" t="s">
        <v>97</v>
      </c>
      <c r="E4293" s="115">
        <v>229.63</v>
      </c>
    </row>
    <row r="4294" spans="1:5" x14ac:dyDescent="0.25">
      <c r="A4294" s="35" t="s">
        <v>4348</v>
      </c>
      <c r="B4294" s="36">
        <v>96529</v>
      </c>
      <c r="C4294" s="30" t="s">
        <v>4387</v>
      </c>
      <c r="D4294" s="36" t="s">
        <v>97</v>
      </c>
      <c r="E4294" s="115">
        <v>303.43</v>
      </c>
    </row>
    <row r="4295" spans="1:5" x14ac:dyDescent="0.25">
      <c r="A4295" s="35" t="s">
        <v>4348</v>
      </c>
      <c r="B4295" s="36">
        <v>96532</v>
      </c>
      <c r="C4295" s="30" t="s">
        <v>4388</v>
      </c>
      <c r="D4295" s="36" t="s">
        <v>97</v>
      </c>
      <c r="E4295" s="115">
        <v>214.77</v>
      </c>
    </row>
    <row r="4296" spans="1:5" x14ac:dyDescent="0.25">
      <c r="A4296" s="35" t="s">
        <v>4348</v>
      </c>
      <c r="B4296" s="36">
        <v>96535</v>
      </c>
      <c r="C4296" s="30" t="s">
        <v>4389</v>
      </c>
      <c r="D4296" s="36" t="s">
        <v>97</v>
      </c>
      <c r="E4296" s="115">
        <v>168.64</v>
      </c>
    </row>
    <row r="4297" spans="1:5" x14ac:dyDescent="0.25">
      <c r="A4297" s="35" t="s">
        <v>4348</v>
      </c>
      <c r="B4297" s="36">
        <v>96539</v>
      </c>
      <c r="C4297" s="30" t="s">
        <v>4390</v>
      </c>
      <c r="D4297" s="36" t="s">
        <v>97</v>
      </c>
      <c r="E4297" s="115">
        <v>154.74</v>
      </c>
    </row>
    <row r="4298" spans="1:5" x14ac:dyDescent="0.25">
      <c r="A4298" s="35" t="s">
        <v>4348</v>
      </c>
      <c r="B4298" s="36">
        <v>96542</v>
      </c>
      <c r="C4298" s="30" t="s">
        <v>4391</v>
      </c>
      <c r="D4298" s="36" t="s">
        <v>97</v>
      </c>
      <c r="E4298" s="115">
        <v>120.61</v>
      </c>
    </row>
    <row r="4299" spans="1:5" x14ac:dyDescent="0.25">
      <c r="A4299" s="35" t="s">
        <v>4348</v>
      </c>
      <c r="B4299" s="36">
        <v>96530</v>
      </c>
      <c r="C4299" s="30" t="s">
        <v>4392</v>
      </c>
      <c r="D4299" s="36" t="s">
        <v>97</v>
      </c>
      <c r="E4299" s="115">
        <v>154.53</v>
      </c>
    </row>
    <row r="4300" spans="1:5" x14ac:dyDescent="0.25">
      <c r="A4300" s="35" t="s">
        <v>4348</v>
      </c>
      <c r="B4300" s="36">
        <v>96533</v>
      </c>
      <c r="C4300" s="30" t="s">
        <v>4393</v>
      </c>
      <c r="D4300" s="36" t="s">
        <v>97</v>
      </c>
      <c r="E4300" s="115">
        <v>106.7</v>
      </c>
    </row>
    <row r="4301" spans="1:5" x14ac:dyDescent="0.25">
      <c r="A4301" s="35" t="s">
        <v>4348</v>
      </c>
      <c r="B4301" s="36">
        <v>96536</v>
      </c>
      <c r="C4301" s="30" t="s">
        <v>4394</v>
      </c>
      <c r="D4301" s="36" t="s">
        <v>97</v>
      </c>
      <c r="E4301" s="115">
        <v>81.77</v>
      </c>
    </row>
    <row r="4302" spans="1:5" x14ac:dyDescent="0.25">
      <c r="A4302" s="35" t="s">
        <v>4395</v>
      </c>
      <c r="B4302" s="36">
        <v>105518</v>
      </c>
      <c r="C4302" s="30" t="s">
        <v>4396</v>
      </c>
      <c r="D4302" s="36" t="s">
        <v>97</v>
      </c>
      <c r="E4302" s="115">
        <v>0</v>
      </c>
    </row>
    <row r="4303" spans="1:5" x14ac:dyDescent="0.25">
      <c r="A4303" s="35" t="s">
        <v>4395</v>
      </c>
      <c r="B4303" s="36">
        <v>105517</v>
      </c>
      <c r="C4303" s="30" t="s">
        <v>4397</v>
      </c>
      <c r="D4303" s="36" t="s">
        <v>97</v>
      </c>
      <c r="E4303" s="115">
        <v>0</v>
      </c>
    </row>
    <row r="4304" spans="1:5" x14ac:dyDescent="0.25">
      <c r="A4304" s="35" t="s">
        <v>4395</v>
      </c>
      <c r="B4304" s="36">
        <v>105520</v>
      </c>
      <c r="C4304" s="30" t="s">
        <v>4398</v>
      </c>
      <c r="D4304" s="36" t="s">
        <v>97</v>
      </c>
      <c r="E4304" s="115">
        <v>0</v>
      </c>
    </row>
    <row r="4305" spans="1:5" x14ac:dyDescent="0.25">
      <c r="A4305" s="35" t="s">
        <v>4395</v>
      </c>
      <c r="B4305" s="36">
        <v>105519</v>
      </c>
      <c r="C4305" s="30" t="s">
        <v>4399</v>
      </c>
      <c r="D4305" s="36" t="s">
        <v>97</v>
      </c>
      <c r="E4305" s="115">
        <v>0</v>
      </c>
    </row>
    <row r="4306" spans="1:5" x14ac:dyDescent="0.25">
      <c r="A4306" s="35" t="s">
        <v>4400</v>
      </c>
      <c r="B4306" s="36">
        <v>101793</v>
      </c>
      <c r="C4306" s="30" t="s">
        <v>4401</v>
      </c>
      <c r="D4306" s="36" t="s">
        <v>189</v>
      </c>
      <c r="E4306" s="115">
        <v>29.57</v>
      </c>
    </row>
    <row r="4307" spans="1:5" x14ac:dyDescent="0.25">
      <c r="A4307" s="35" t="s">
        <v>4400</v>
      </c>
      <c r="B4307" s="36">
        <v>101792</v>
      </c>
      <c r="C4307" s="30" t="s">
        <v>4402</v>
      </c>
      <c r="D4307" s="36" t="s">
        <v>189</v>
      </c>
      <c r="E4307" s="115">
        <v>20.75</v>
      </c>
    </row>
    <row r="4308" spans="1:5" x14ac:dyDescent="0.25">
      <c r="A4308" s="35" t="s">
        <v>4400</v>
      </c>
      <c r="B4308" s="36">
        <v>92272</v>
      </c>
      <c r="C4308" s="30" t="s">
        <v>4403</v>
      </c>
      <c r="D4308" s="36" t="s">
        <v>106</v>
      </c>
      <c r="E4308" s="115">
        <v>36.409999999999997</v>
      </c>
    </row>
    <row r="4309" spans="1:5" x14ac:dyDescent="0.25">
      <c r="A4309" s="35" t="s">
        <v>4400</v>
      </c>
      <c r="B4309" s="36">
        <v>101791</v>
      </c>
      <c r="C4309" s="30" t="s">
        <v>4404</v>
      </c>
      <c r="D4309" s="36" t="s">
        <v>106</v>
      </c>
      <c r="E4309" s="115">
        <v>23.75</v>
      </c>
    </row>
    <row r="4310" spans="1:5" x14ac:dyDescent="0.25">
      <c r="A4310" s="35" t="s">
        <v>4400</v>
      </c>
      <c r="B4310" s="36">
        <v>92273</v>
      </c>
      <c r="C4310" s="30" t="s">
        <v>4405</v>
      </c>
      <c r="D4310" s="36" t="s">
        <v>106</v>
      </c>
      <c r="E4310" s="115">
        <v>15.38</v>
      </c>
    </row>
    <row r="4311" spans="1:5" x14ac:dyDescent="0.25">
      <c r="A4311" s="35" t="s">
        <v>4400</v>
      </c>
      <c r="B4311" s="36">
        <v>92268</v>
      </c>
      <c r="C4311" s="30" t="s">
        <v>4406</v>
      </c>
      <c r="D4311" s="36" t="s">
        <v>97</v>
      </c>
      <c r="E4311" s="115">
        <v>86.5</v>
      </c>
    </row>
    <row r="4312" spans="1:5" x14ac:dyDescent="0.25">
      <c r="A4312" s="35" t="s">
        <v>4400</v>
      </c>
      <c r="B4312" s="36">
        <v>92267</v>
      </c>
      <c r="C4312" s="30" t="s">
        <v>4407</v>
      </c>
      <c r="D4312" s="36" t="s">
        <v>97</v>
      </c>
      <c r="E4312" s="115">
        <v>51.64</v>
      </c>
    </row>
    <row r="4313" spans="1:5" x14ac:dyDescent="0.25">
      <c r="A4313" s="35" t="s">
        <v>4400</v>
      </c>
      <c r="B4313" s="36">
        <v>92271</v>
      </c>
      <c r="C4313" s="30" t="s">
        <v>4408</v>
      </c>
      <c r="D4313" s="36" t="s">
        <v>97</v>
      </c>
      <c r="E4313" s="115">
        <v>166.07</v>
      </c>
    </row>
    <row r="4314" spans="1:5" x14ac:dyDescent="0.25">
      <c r="A4314" s="35" t="s">
        <v>4400</v>
      </c>
      <c r="B4314" s="36">
        <v>92264</v>
      </c>
      <c r="C4314" s="30" t="s">
        <v>4409</v>
      </c>
      <c r="D4314" s="36" t="s">
        <v>97</v>
      </c>
      <c r="E4314" s="115">
        <v>218.19</v>
      </c>
    </row>
    <row r="4315" spans="1:5" x14ac:dyDescent="0.25">
      <c r="A4315" s="35" t="s">
        <v>4400</v>
      </c>
      <c r="B4315" s="36">
        <v>92263</v>
      </c>
      <c r="C4315" s="30" t="s">
        <v>4410</v>
      </c>
      <c r="D4315" s="36" t="s">
        <v>97</v>
      </c>
      <c r="E4315" s="115">
        <v>173.84</v>
      </c>
    </row>
    <row r="4316" spans="1:5" x14ac:dyDescent="0.25">
      <c r="A4316" s="35" t="s">
        <v>4400</v>
      </c>
      <c r="B4316" s="36">
        <v>92269</v>
      </c>
      <c r="C4316" s="30" t="s">
        <v>4411</v>
      </c>
      <c r="D4316" s="36" t="s">
        <v>97</v>
      </c>
      <c r="E4316" s="115">
        <v>127.82</v>
      </c>
    </row>
    <row r="4317" spans="1:5" x14ac:dyDescent="0.25">
      <c r="A4317" s="35" t="s">
        <v>4400</v>
      </c>
      <c r="B4317" s="36">
        <v>92270</v>
      </c>
      <c r="C4317" s="30" t="s">
        <v>4412</v>
      </c>
      <c r="D4317" s="36" t="s">
        <v>97</v>
      </c>
      <c r="E4317" s="115">
        <v>251.38</v>
      </c>
    </row>
    <row r="4318" spans="1:5" x14ac:dyDescent="0.25">
      <c r="A4318" s="35" t="s">
        <v>4400</v>
      </c>
      <c r="B4318" s="36">
        <v>92266</v>
      </c>
      <c r="C4318" s="30" t="s">
        <v>4413</v>
      </c>
      <c r="D4318" s="36" t="s">
        <v>97</v>
      </c>
      <c r="E4318" s="115">
        <v>167.66</v>
      </c>
    </row>
    <row r="4319" spans="1:5" x14ac:dyDescent="0.25">
      <c r="A4319" s="35" t="s">
        <v>4400</v>
      </c>
      <c r="B4319" s="36">
        <v>92265</v>
      </c>
      <c r="C4319" s="30" t="s">
        <v>4414</v>
      </c>
      <c r="D4319" s="36" t="s">
        <v>97</v>
      </c>
      <c r="E4319" s="115">
        <v>129.61000000000001</v>
      </c>
    </row>
    <row r="4320" spans="1:5" x14ac:dyDescent="0.25">
      <c r="A4320" s="35" t="s">
        <v>4400</v>
      </c>
      <c r="B4320" s="36">
        <v>92524</v>
      </c>
      <c r="C4320" s="30" t="s">
        <v>4415</v>
      </c>
      <c r="D4320" s="36" t="s">
        <v>97</v>
      </c>
      <c r="E4320" s="115">
        <v>93.8</v>
      </c>
    </row>
    <row r="4321" spans="1:5" x14ac:dyDescent="0.25">
      <c r="A4321" s="35" t="s">
        <v>4400</v>
      </c>
      <c r="B4321" s="36">
        <v>92528</v>
      </c>
      <c r="C4321" s="30" t="s">
        <v>4416</v>
      </c>
      <c r="D4321" s="36" t="s">
        <v>97</v>
      </c>
      <c r="E4321" s="115">
        <v>89.59</v>
      </c>
    </row>
    <row r="4322" spans="1:5" x14ac:dyDescent="0.25">
      <c r="A4322" s="35" t="s">
        <v>4400</v>
      </c>
      <c r="B4322" s="36">
        <v>92532</v>
      </c>
      <c r="C4322" s="30" t="s">
        <v>4417</v>
      </c>
      <c r="D4322" s="36" t="s">
        <v>97</v>
      </c>
      <c r="E4322" s="115">
        <v>85.91</v>
      </c>
    </row>
    <row r="4323" spans="1:5" x14ac:dyDescent="0.25">
      <c r="A4323" s="35" t="s">
        <v>4400</v>
      </c>
      <c r="B4323" s="36">
        <v>92536</v>
      </c>
      <c r="C4323" s="30" t="s">
        <v>4418</v>
      </c>
      <c r="D4323" s="36" t="s">
        <v>97</v>
      </c>
      <c r="E4323" s="115">
        <v>78.92</v>
      </c>
    </row>
    <row r="4324" spans="1:5" x14ac:dyDescent="0.25">
      <c r="A4324" s="35" t="s">
        <v>4400</v>
      </c>
      <c r="B4324" s="36">
        <v>92508</v>
      </c>
      <c r="C4324" s="30" t="s">
        <v>4419</v>
      </c>
      <c r="D4324" s="36" t="s">
        <v>97</v>
      </c>
      <c r="E4324" s="115">
        <v>126.44</v>
      </c>
    </row>
    <row r="4325" spans="1:5" x14ac:dyDescent="0.25">
      <c r="A4325" s="35" t="s">
        <v>4400</v>
      </c>
      <c r="B4325" s="36">
        <v>92512</v>
      </c>
      <c r="C4325" s="30" t="s">
        <v>4420</v>
      </c>
      <c r="D4325" s="36" t="s">
        <v>97</v>
      </c>
      <c r="E4325" s="115">
        <v>110.19</v>
      </c>
    </row>
    <row r="4326" spans="1:5" x14ac:dyDescent="0.25">
      <c r="A4326" s="35" t="s">
        <v>4400</v>
      </c>
      <c r="B4326" s="36">
        <v>92515</v>
      </c>
      <c r="C4326" s="30" t="s">
        <v>4421</v>
      </c>
      <c r="D4326" s="36" t="s">
        <v>97</v>
      </c>
      <c r="E4326" s="115">
        <v>101.47</v>
      </c>
    </row>
    <row r="4327" spans="1:5" x14ac:dyDescent="0.25">
      <c r="A4327" s="35" t="s">
        <v>4400</v>
      </c>
      <c r="B4327" s="36">
        <v>92520</v>
      </c>
      <c r="C4327" s="30" t="s">
        <v>4422</v>
      </c>
      <c r="D4327" s="36" t="s">
        <v>97</v>
      </c>
      <c r="E4327" s="115">
        <v>95.38</v>
      </c>
    </row>
    <row r="4328" spans="1:5" x14ac:dyDescent="0.25">
      <c r="A4328" s="35" t="s">
        <v>4400</v>
      </c>
      <c r="B4328" s="36">
        <v>92526</v>
      </c>
      <c r="C4328" s="30" t="s">
        <v>4423</v>
      </c>
      <c r="D4328" s="36" t="s">
        <v>97</v>
      </c>
      <c r="E4328" s="115">
        <v>50.21</v>
      </c>
    </row>
    <row r="4329" spans="1:5" x14ac:dyDescent="0.25">
      <c r="A4329" s="35" t="s">
        <v>4400</v>
      </c>
      <c r="B4329" s="36">
        <v>92530</v>
      </c>
      <c r="C4329" s="30" t="s">
        <v>4424</v>
      </c>
      <c r="D4329" s="36" t="s">
        <v>97</v>
      </c>
      <c r="E4329" s="115">
        <v>47.27</v>
      </c>
    </row>
    <row r="4330" spans="1:5" x14ac:dyDescent="0.25">
      <c r="A4330" s="35" t="s">
        <v>4400</v>
      </c>
      <c r="B4330" s="36">
        <v>92534</v>
      </c>
      <c r="C4330" s="30" t="s">
        <v>4425</v>
      </c>
      <c r="D4330" s="36" t="s">
        <v>97</v>
      </c>
      <c r="E4330" s="115">
        <v>44.75</v>
      </c>
    </row>
    <row r="4331" spans="1:5" x14ac:dyDescent="0.25">
      <c r="A4331" s="35" t="s">
        <v>4400</v>
      </c>
      <c r="B4331" s="36">
        <v>92538</v>
      </c>
      <c r="C4331" s="30" t="s">
        <v>4426</v>
      </c>
      <c r="D4331" s="36" t="s">
        <v>97</v>
      </c>
      <c r="E4331" s="115">
        <v>39.79</v>
      </c>
    </row>
    <row r="4332" spans="1:5" x14ac:dyDescent="0.25">
      <c r="A4332" s="35" t="s">
        <v>4400</v>
      </c>
      <c r="B4332" s="36">
        <v>103760</v>
      </c>
      <c r="C4332" s="30" t="s">
        <v>4427</v>
      </c>
      <c r="D4332" s="36" t="s">
        <v>97</v>
      </c>
      <c r="E4332" s="115">
        <v>150.56</v>
      </c>
    </row>
    <row r="4333" spans="1:5" x14ac:dyDescent="0.25">
      <c r="A4333" s="35" t="s">
        <v>4400</v>
      </c>
      <c r="B4333" s="36">
        <v>103761</v>
      </c>
      <c r="C4333" s="30" t="s">
        <v>4428</v>
      </c>
      <c r="D4333" s="36" t="s">
        <v>97</v>
      </c>
      <c r="E4333" s="115">
        <v>100.74</v>
      </c>
    </row>
    <row r="4334" spans="1:5" x14ac:dyDescent="0.25">
      <c r="A4334" s="35" t="s">
        <v>4400</v>
      </c>
      <c r="B4334" s="36">
        <v>103762</v>
      </c>
      <c r="C4334" s="30" t="s">
        <v>4429</v>
      </c>
      <c r="D4334" s="36" t="s">
        <v>97</v>
      </c>
      <c r="E4334" s="115">
        <v>86.75</v>
      </c>
    </row>
    <row r="4335" spans="1:5" x14ac:dyDescent="0.25">
      <c r="A4335" s="35" t="s">
        <v>4400</v>
      </c>
      <c r="B4335" s="36">
        <v>103763</v>
      </c>
      <c r="C4335" s="30" t="s">
        <v>4430</v>
      </c>
      <c r="D4335" s="36" t="s">
        <v>97</v>
      </c>
      <c r="E4335" s="115">
        <v>76.37</v>
      </c>
    </row>
    <row r="4336" spans="1:5" x14ac:dyDescent="0.25">
      <c r="A4336" s="35" t="s">
        <v>4400</v>
      </c>
      <c r="B4336" s="36">
        <v>92510</v>
      </c>
      <c r="C4336" s="30" t="s">
        <v>4431</v>
      </c>
      <c r="D4336" s="36" t="s">
        <v>97</v>
      </c>
      <c r="E4336" s="115">
        <v>76.709999999999994</v>
      </c>
    </row>
    <row r="4337" spans="1:5" x14ac:dyDescent="0.25">
      <c r="A4337" s="35" t="s">
        <v>4400</v>
      </c>
      <c r="B4337" s="36">
        <v>92514</v>
      </c>
      <c r="C4337" s="30" t="s">
        <v>4432</v>
      </c>
      <c r="D4337" s="36" t="s">
        <v>97</v>
      </c>
      <c r="E4337" s="115">
        <v>62.14</v>
      </c>
    </row>
    <row r="4338" spans="1:5" x14ac:dyDescent="0.25">
      <c r="A4338" s="35" t="s">
        <v>4400</v>
      </c>
      <c r="B4338" s="36">
        <v>92518</v>
      </c>
      <c r="C4338" s="30" t="s">
        <v>4433</v>
      </c>
      <c r="D4338" s="36" t="s">
        <v>97</v>
      </c>
      <c r="E4338" s="115">
        <v>55.03</v>
      </c>
    </row>
    <row r="4339" spans="1:5" x14ac:dyDescent="0.25">
      <c r="A4339" s="35" t="s">
        <v>4400</v>
      </c>
      <c r="B4339" s="36">
        <v>92522</v>
      </c>
      <c r="C4339" s="30" t="s">
        <v>4434</v>
      </c>
      <c r="D4339" s="36" t="s">
        <v>97</v>
      </c>
      <c r="E4339" s="115">
        <v>50.4</v>
      </c>
    </row>
    <row r="4340" spans="1:5" x14ac:dyDescent="0.25">
      <c r="A4340" s="35" t="s">
        <v>4400</v>
      </c>
      <c r="B4340" s="36">
        <v>92482</v>
      </c>
      <c r="C4340" s="30" t="s">
        <v>4435</v>
      </c>
      <c r="D4340" s="36" t="s">
        <v>97</v>
      </c>
      <c r="E4340" s="115">
        <v>485.37</v>
      </c>
    </row>
    <row r="4341" spans="1:5" x14ac:dyDescent="0.25">
      <c r="A4341" s="35" t="s">
        <v>4400</v>
      </c>
      <c r="B4341" s="36">
        <v>92484</v>
      </c>
      <c r="C4341" s="30" t="s">
        <v>4436</v>
      </c>
      <c r="D4341" s="36" t="s">
        <v>97</v>
      </c>
      <c r="E4341" s="115">
        <v>330.84</v>
      </c>
    </row>
    <row r="4342" spans="1:5" x14ac:dyDescent="0.25">
      <c r="A4342" s="35" t="s">
        <v>4400</v>
      </c>
      <c r="B4342" s="36">
        <v>92486</v>
      </c>
      <c r="C4342" s="30" t="s">
        <v>4437</v>
      </c>
      <c r="D4342" s="36" t="s">
        <v>97</v>
      </c>
      <c r="E4342" s="115">
        <v>233.07</v>
      </c>
    </row>
    <row r="4343" spans="1:5" x14ac:dyDescent="0.25">
      <c r="A4343" s="35" t="s">
        <v>4400</v>
      </c>
      <c r="B4343" s="36">
        <v>92492</v>
      </c>
      <c r="C4343" s="30" t="s">
        <v>4438</v>
      </c>
      <c r="D4343" s="36" t="s">
        <v>97</v>
      </c>
      <c r="E4343" s="115">
        <v>129.83000000000001</v>
      </c>
    </row>
    <row r="4344" spans="1:5" x14ac:dyDescent="0.25">
      <c r="A4344" s="35" t="s">
        <v>4400</v>
      </c>
      <c r="B4344" s="36">
        <v>92496</v>
      </c>
      <c r="C4344" s="30" t="s">
        <v>4439</v>
      </c>
      <c r="D4344" s="36" t="s">
        <v>97</v>
      </c>
      <c r="E4344" s="115">
        <v>123.7</v>
      </c>
    </row>
    <row r="4345" spans="1:5" x14ac:dyDescent="0.25">
      <c r="A4345" s="35" t="s">
        <v>4400</v>
      </c>
      <c r="B4345" s="36">
        <v>92500</v>
      </c>
      <c r="C4345" s="30" t="s">
        <v>4440</v>
      </c>
      <c r="D4345" s="36" t="s">
        <v>97</v>
      </c>
      <c r="E4345" s="115">
        <v>118.56</v>
      </c>
    </row>
    <row r="4346" spans="1:5" x14ac:dyDescent="0.25">
      <c r="A4346" s="35" t="s">
        <v>4400</v>
      </c>
      <c r="B4346" s="36">
        <v>92504</v>
      </c>
      <c r="C4346" s="30" t="s">
        <v>4441</v>
      </c>
      <c r="D4346" s="36" t="s">
        <v>97</v>
      </c>
      <c r="E4346" s="115">
        <v>109.27</v>
      </c>
    </row>
    <row r="4347" spans="1:5" x14ac:dyDescent="0.25">
      <c r="A4347" s="35" t="s">
        <v>4400</v>
      </c>
      <c r="B4347" s="36">
        <v>92488</v>
      </c>
      <c r="C4347" s="30" t="s">
        <v>4442</v>
      </c>
      <c r="D4347" s="36" t="s">
        <v>97</v>
      </c>
      <c r="E4347" s="115">
        <v>137.03</v>
      </c>
    </row>
    <row r="4348" spans="1:5" x14ac:dyDescent="0.25">
      <c r="A4348" s="35" t="s">
        <v>4400</v>
      </c>
      <c r="B4348" s="36">
        <v>92494</v>
      </c>
      <c r="C4348" s="30" t="s">
        <v>4443</v>
      </c>
      <c r="D4348" s="36" t="s">
        <v>97</v>
      </c>
      <c r="E4348" s="115">
        <v>84.4</v>
      </c>
    </row>
    <row r="4349" spans="1:5" x14ac:dyDescent="0.25">
      <c r="A4349" s="35" t="s">
        <v>4400</v>
      </c>
      <c r="B4349" s="36">
        <v>92498</v>
      </c>
      <c r="C4349" s="30" t="s">
        <v>4444</v>
      </c>
      <c r="D4349" s="36" t="s">
        <v>97</v>
      </c>
      <c r="E4349" s="115">
        <v>79.599999999999994</v>
      </c>
    </row>
    <row r="4350" spans="1:5" x14ac:dyDescent="0.25">
      <c r="A4350" s="35" t="s">
        <v>4400</v>
      </c>
      <c r="B4350" s="36">
        <v>92502</v>
      </c>
      <c r="C4350" s="30" t="s">
        <v>4445</v>
      </c>
      <c r="D4350" s="36" t="s">
        <v>97</v>
      </c>
      <c r="E4350" s="115">
        <v>75.77</v>
      </c>
    </row>
    <row r="4351" spans="1:5" x14ac:dyDescent="0.25">
      <c r="A4351" s="35" t="s">
        <v>4400</v>
      </c>
      <c r="B4351" s="36">
        <v>92506</v>
      </c>
      <c r="C4351" s="30" t="s">
        <v>4446</v>
      </c>
      <c r="D4351" s="36" t="s">
        <v>97</v>
      </c>
      <c r="E4351" s="115">
        <v>68.760000000000005</v>
      </c>
    </row>
    <row r="4352" spans="1:5" x14ac:dyDescent="0.25">
      <c r="A4352" s="35" t="s">
        <v>4400</v>
      </c>
      <c r="B4352" s="36">
        <v>92490</v>
      </c>
      <c r="C4352" s="30" t="s">
        <v>4447</v>
      </c>
      <c r="D4352" s="36" t="s">
        <v>97</v>
      </c>
      <c r="E4352" s="115">
        <v>90.02</v>
      </c>
    </row>
    <row r="4353" spans="1:5" x14ac:dyDescent="0.25">
      <c r="A4353" s="35" t="s">
        <v>4400</v>
      </c>
      <c r="B4353" s="36">
        <v>92433</v>
      </c>
      <c r="C4353" s="30" t="s">
        <v>4448</v>
      </c>
      <c r="D4353" s="36" t="s">
        <v>97</v>
      </c>
      <c r="E4353" s="115">
        <v>93.64</v>
      </c>
    </row>
    <row r="4354" spans="1:5" x14ac:dyDescent="0.25">
      <c r="A4354" s="35" t="s">
        <v>4400</v>
      </c>
      <c r="B4354" s="36">
        <v>92437</v>
      </c>
      <c r="C4354" s="30" t="s">
        <v>4449</v>
      </c>
      <c r="D4354" s="36" t="s">
        <v>97</v>
      </c>
      <c r="E4354" s="115">
        <v>89.55</v>
      </c>
    </row>
    <row r="4355" spans="1:5" x14ac:dyDescent="0.25">
      <c r="A4355" s="35" t="s">
        <v>4400</v>
      </c>
      <c r="B4355" s="36">
        <v>92441</v>
      </c>
      <c r="C4355" s="30" t="s">
        <v>4450</v>
      </c>
      <c r="D4355" s="36" t="s">
        <v>97</v>
      </c>
      <c r="E4355" s="115">
        <v>86.61</v>
      </c>
    </row>
    <row r="4356" spans="1:5" x14ac:dyDescent="0.25">
      <c r="A4356" s="35" t="s">
        <v>4400</v>
      </c>
      <c r="B4356" s="36">
        <v>92445</v>
      </c>
      <c r="C4356" s="30" t="s">
        <v>4451</v>
      </c>
      <c r="D4356" s="36" t="s">
        <v>97</v>
      </c>
      <c r="E4356" s="115">
        <v>80.81</v>
      </c>
    </row>
    <row r="4357" spans="1:5" x14ac:dyDescent="0.25">
      <c r="A4357" s="35" t="s">
        <v>4400</v>
      </c>
      <c r="B4357" s="36">
        <v>92417</v>
      </c>
      <c r="C4357" s="30" t="s">
        <v>4452</v>
      </c>
      <c r="D4357" s="36" t="s">
        <v>97</v>
      </c>
      <c r="E4357" s="115">
        <v>196.83</v>
      </c>
    </row>
    <row r="4358" spans="1:5" x14ac:dyDescent="0.25">
      <c r="A4358" s="35" t="s">
        <v>4400</v>
      </c>
      <c r="B4358" s="36">
        <v>92421</v>
      </c>
      <c r="C4358" s="30" t="s">
        <v>4453</v>
      </c>
      <c r="D4358" s="36" t="s">
        <v>97</v>
      </c>
      <c r="E4358" s="115">
        <v>131.79</v>
      </c>
    </row>
    <row r="4359" spans="1:5" x14ac:dyDescent="0.25">
      <c r="A4359" s="35" t="s">
        <v>4400</v>
      </c>
      <c r="B4359" s="36">
        <v>92425</v>
      </c>
      <c r="C4359" s="30" t="s">
        <v>4454</v>
      </c>
      <c r="D4359" s="36" t="s">
        <v>97</v>
      </c>
      <c r="E4359" s="115">
        <v>110.27</v>
      </c>
    </row>
    <row r="4360" spans="1:5" x14ac:dyDescent="0.25">
      <c r="A4360" s="35" t="s">
        <v>4400</v>
      </c>
      <c r="B4360" s="36">
        <v>92429</v>
      </c>
      <c r="C4360" s="30" t="s">
        <v>4455</v>
      </c>
      <c r="D4360" s="36" t="s">
        <v>97</v>
      </c>
      <c r="E4360" s="115">
        <v>99.42</v>
      </c>
    </row>
    <row r="4361" spans="1:5" x14ac:dyDescent="0.25">
      <c r="A4361" s="35" t="s">
        <v>4400</v>
      </c>
      <c r="B4361" s="36">
        <v>92431</v>
      </c>
      <c r="C4361" s="30" t="s">
        <v>4456</v>
      </c>
      <c r="D4361" s="36" t="s">
        <v>97</v>
      </c>
      <c r="E4361" s="115">
        <v>74.22</v>
      </c>
    </row>
    <row r="4362" spans="1:5" x14ac:dyDescent="0.25">
      <c r="A4362" s="35" t="s">
        <v>4400</v>
      </c>
      <c r="B4362" s="36">
        <v>92435</v>
      </c>
      <c r="C4362" s="30" t="s">
        <v>4457</v>
      </c>
      <c r="D4362" s="36" t="s">
        <v>97</v>
      </c>
      <c r="E4362" s="115">
        <v>70.790000000000006</v>
      </c>
    </row>
    <row r="4363" spans="1:5" x14ac:dyDescent="0.25">
      <c r="A4363" s="35" t="s">
        <v>4400</v>
      </c>
      <c r="B4363" s="36">
        <v>92439</v>
      </c>
      <c r="C4363" s="30" t="s">
        <v>4458</v>
      </c>
      <c r="D4363" s="36" t="s">
        <v>97</v>
      </c>
      <c r="E4363" s="115">
        <v>68.31</v>
      </c>
    </row>
    <row r="4364" spans="1:5" x14ac:dyDescent="0.25">
      <c r="A4364" s="35" t="s">
        <v>4400</v>
      </c>
      <c r="B4364" s="36">
        <v>92443</v>
      </c>
      <c r="C4364" s="30" t="s">
        <v>4459</v>
      </c>
      <c r="D4364" s="36" t="s">
        <v>97</v>
      </c>
      <c r="E4364" s="115">
        <v>63.17</v>
      </c>
    </row>
    <row r="4365" spans="1:5" x14ac:dyDescent="0.25">
      <c r="A4365" s="35" t="s">
        <v>4400</v>
      </c>
      <c r="B4365" s="36">
        <v>92415</v>
      </c>
      <c r="C4365" s="30" t="s">
        <v>4460</v>
      </c>
      <c r="D4365" s="36" t="s">
        <v>97</v>
      </c>
      <c r="E4365" s="115">
        <v>163.72999999999999</v>
      </c>
    </row>
    <row r="4366" spans="1:5" x14ac:dyDescent="0.25">
      <c r="A4366" s="35" t="s">
        <v>4400</v>
      </c>
      <c r="B4366" s="36">
        <v>92419</v>
      </c>
      <c r="C4366" s="30" t="s">
        <v>4461</v>
      </c>
      <c r="D4366" s="36" t="s">
        <v>97</v>
      </c>
      <c r="E4366" s="115">
        <v>106.41</v>
      </c>
    </row>
    <row r="4367" spans="1:5" x14ac:dyDescent="0.25">
      <c r="A4367" s="35" t="s">
        <v>4400</v>
      </c>
      <c r="B4367" s="36">
        <v>92423</v>
      </c>
      <c r="C4367" s="30" t="s">
        <v>4462</v>
      </c>
      <c r="D4367" s="36" t="s">
        <v>97</v>
      </c>
      <c r="E4367" s="115">
        <v>88.2</v>
      </c>
    </row>
    <row r="4368" spans="1:5" x14ac:dyDescent="0.25">
      <c r="A4368" s="35" t="s">
        <v>4400</v>
      </c>
      <c r="B4368" s="36">
        <v>92427</v>
      </c>
      <c r="C4368" s="30" t="s">
        <v>4463</v>
      </c>
      <c r="D4368" s="36" t="s">
        <v>97</v>
      </c>
      <c r="E4368" s="115">
        <v>78.98</v>
      </c>
    </row>
    <row r="4369" spans="1:5" x14ac:dyDescent="0.25">
      <c r="A4369" s="35" t="s">
        <v>4400</v>
      </c>
      <c r="B4369" s="36">
        <v>92409</v>
      </c>
      <c r="C4369" s="30" t="s">
        <v>4464</v>
      </c>
      <c r="D4369" s="36" t="s">
        <v>97</v>
      </c>
      <c r="E4369" s="115">
        <v>268.54000000000002</v>
      </c>
    </row>
    <row r="4370" spans="1:5" x14ac:dyDescent="0.25">
      <c r="A4370" s="35" t="s">
        <v>4400</v>
      </c>
      <c r="B4370" s="36">
        <v>92411</v>
      </c>
      <c r="C4370" s="30" t="s">
        <v>4465</v>
      </c>
      <c r="D4370" s="36" t="s">
        <v>97</v>
      </c>
      <c r="E4370" s="115">
        <v>189.77</v>
      </c>
    </row>
    <row r="4371" spans="1:5" x14ac:dyDescent="0.25">
      <c r="A4371" s="35" t="s">
        <v>4400</v>
      </c>
      <c r="B4371" s="36">
        <v>92413</v>
      </c>
      <c r="C4371" s="30" t="s">
        <v>4466</v>
      </c>
      <c r="D4371" s="36" t="s">
        <v>97</v>
      </c>
      <c r="E4371" s="115">
        <v>129.15</v>
      </c>
    </row>
    <row r="4372" spans="1:5" x14ac:dyDescent="0.25">
      <c r="A4372" s="35" t="s">
        <v>4400</v>
      </c>
      <c r="B4372" s="36">
        <v>92465</v>
      </c>
      <c r="C4372" s="30" t="s">
        <v>4467</v>
      </c>
      <c r="D4372" s="36" t="s">
        <v>97</v>
      </c>
      <c r="E4372" s="115">
        <v>173.48</v>
      </c>
    </row>
    <row r="4373" spans="1:5" x14ac:dyDescent="0.25">
      <c r="A4373" s="35" t="s">
        <v>4400</v>
      </c>
      <c r="B4373" s="36">
        <v>92469</v>
      </c>
      <c r="C4373" s="30" t="s">
        <v>4468</v>
      </c>
      <c r="D4373" s="36" t="s">
        <v>97</v>
      </c>
      <c r="E4373" s="115">
        <v>158.65</v>
      </c>
    </row>
    <row r="4374" spans="1:5" x14ac:dyDescent="0.25">
      <c r="A4374" s="35" t="s">
        <v>4400</v>
      </c>
      <c r="B4374" s="36">
        <v>92473</v>
      </c>
      <c r="C4374" s="30" t="s">
        <v>4469</v>
      </c>
      <c r="D4374" s="36" t="s">
        <v>97</v>
      </c>
      <c r="E4374" s="115">
        <v>146.51</v>
      </c>
    </row>
    <row r="4375" spans="1:5" x14ac:dyDescent="0.25">
      <c r="A4375" s="35" t="s">
        <v>4400</v>
      </c>
      <c r="B4375" s="36">
        <v>92477</v>
      </c>
      <c r="C4375" s="30" t="s">
        <v>4470</v>
      </c>
      <c r="D4375" s="36" t="s">
        <v>97</v>
      </c>
      <c r="E4375" s="115">
        <v>120.97</v>
      </c>
    </row>
    <row r="4376" spans="1:5" x14ac:dyDescent="0.25">
      <c r="A4376" s="35" t="s">
        <v>4400</v>
      </c>
      <c r="B4376" s="36">
        <v>92449</v>
      </c>
      <c r="C4376" s="30" t="s">
        <v>4471</v>
      </c>
      <c r="D4376" s="36" t="s">
        <v>97</v>
      </c>
      <c r="E4376" s="115">
        <v>310.33999999999997</v>
      </c>
    </row>
    <row r="4377" spans="1:5" x14ac:dyDescent="0.25">
      <c r="A4377" s="35" t="s">
        <v>4400</v>
      </c>
      <c r="B4377" s="36">
        <v>92453</v>
      </c>
      <c r="C4377" s="30" t="s">
        <v>4472</v>
      </c>
      <c r="D4377" s="36" t="s">
        <v>97</v>
      </c>
      <c r="E4377" s="115">
        <v>264.51</v>
      </c>
    </row>
    <row r="4378" spans="1:5" x14ac:dyDescent="0.25">
      <c r="A4378" s="35" t="s">
        <v>4400</v>
      </c>
      <c r="B4378" s="36">
        <v>92457</v>
      </c>
      <c r="C4378" s="30" t="s">
        <v>4473</v>
      </c>
      <c r="D4378" s="36" t="s">
        <v>97</v>
      </c>
      <c r="E4378" s="115">
        <v>231.09</v>
      </c>
    </row>
    <row r="4379" spans="1:5" x14ac:dyDescent="0.25">
      <c r="A4379" s="35" t="s">
        <v>4400</v>
      </c>
      <c r="B4379" s="36">
        <v>92461</v>
      </c>
      <c r="C4379" s="30" t="s">
        <v>4474</v>
      </c>
      <c r="D4379" s="36" t="s">
        <v>97</v>
      </c>
      <c r="E4379" s="115">
        <v>213.3</v>
      </c>
    </row>
    <row r="4380" spans="1:5" x14ac:dyDescent="0.25">
      <c r="A4380" s="35" t="s">
        <v>4400</v>
      </c>
      <c r="B4380" s="36">
        <v>92467</v>
      </c>
      <c r="C4380" s="30" t="s">
        <v>4475</v>
      </c>
      <c r="D4380" s="36" t="s">
        <v>97</v>
      </c>
      <c r="E4380" s="115">
        <v>113.27</v>
      </c>
    </row>
    <row r="4381" spans="1:5" x14ac:dyDescent="0.25">
      <c r="A4381" s="35" t="s">
        <v>4400</v>
      </c>
      <c r="B4381" s="36">
        <v>92471</v>
      </c>
      <c r="C4381" s="30" t="s">
        <v>4476</v>
      </c>
      <c r="D4381" s="36" t="s">
        <v>97</v>
      </c>
      <c r="E4381" s="115">
        <v>103.71</v>
      </c>
    </row>
    <row r="4382" spans="1:5" x14ac:dyDescent="0.25">
      <c r="A4382" s="35" t="s">
        <v>4400</v>
      </c>
      <c r="B4382" s="36">
        <v>92475</v>
      </c>
      <c r="C4382" s="30" t="s">
        <v>4477</v>
      </c>
      <c r="D4382" s="36" t="s">
        <v>97</v>
      </c>
      <c r="E4382" s="115">
        <v>95.86</v>
      </c>
    </row>
    <row r="4383" spans="1:5" x14ac:dyDescent="0.25">
      <c r="A4383" s="35" t="s">
        <v>4400</v>
      </c>
      <c r="B4383" s="36">
        <v>92479</v>
      </c>
      <c r="C4383" s="30" t="s">
        <v>4478</v>
      </c>
      <c r="D4383" s="36" t="s">
        <v>97</v>
      </c>
      <c r="E4383" s="115">
        <v>79.34</v>
      </c>
    </row>
    <row r="4384" spans="1:5" x14ac:dyDescent="0.25">
      <c r="A4384" s="35" t="s">
        <v>4400</v>
      </c>
      <c r="B4384" s="36">
        <v>92451</v>
      </c>
      <c r="C4384" s="30" t="s">
        <v>4479</v>
      </c>
      <c r="D4384" s="36" t="s">
        <v>97</v>
      </c>
      <c r="E4384" s="115">
        <v>213.18</v>
      </c>
    </row>
    <row r="4385" spans="1:5" x14ac:dyDescent="0.25">
      <c r="A4385" s="35" t="s">
        <v>4400</v>
      </c>
      <c r="B4385" s="36">
        <v>92455</v>
      </c>
      <c r="C4385" s="30" t="s">
        <v>4480</v>
      </c>
      <c r="D4385" s="36" t="s">
        <v>97</v>
      </c>
      <c r="E4385" s="115">
        <v>174.38</v>
      </c>
    </row>
    <row r="4386" spans="1:5" x14ac:dyDescent="0.25">
      <c r="A4386" s="35" t="s">
        <v>4400</v>
      </c>
      <c r="B4386" s="36">
        <v>92459</v>
      </c>
      <c r="C4386" s="30" t="s">
        <v>4481</v>
      </c>
      <c r="D4386" s="36" t="s">
        <v>97</v>
      </c>
      <c r="E4386" s="115">
        <v>149.16999999999999</v>
      </c>
    </row>
    <row r="4387" spans="1:5" x14ac:dyDescent="0.25">
      <c r="A4387" s="35" t="s">
        <v>4400</v>
      </c>
      <c r="B4387" s="36">
        <v>92463</v>
      </c>
      <c r="C4387" s="30" t="s">
        <v>4482</v>
      </c>
      <c r="D4387" s="36" t="s">
        <v>97</v>
      </c>
      <c r="E4387" s="115">
        <v>135.41999999999999</v>
      </c>
    </row>
    <row r="4388" spans="1:5" x14ac:dyDescent="0.25">
      <c r="A4388" s="35" t="s">
        <v>4400</v>
      </c>
      <c r="B4388" s="36">
        <v>92446</v>
      </c>
      <c r="C4388" s="30" t="s">
        <v>4483</v>
      </c>
      <c r="D4388" s="36" t="s">
        <v>97</v>
      </c>
      <c r="E4388" s="115">
        <v>423.42</v>
      </c>
    </row>
    <row r="4389" spans="1:5" x14ac:dyDescent="0.25">
      <c r="A4389" s="35" t="s">
        <v>4400</v>
      </c>
      <c r="B4389" s="36">
        <v>92447</v>
      </c>
      <c r="C4389" s="30" t="s">
        <v>4484</v>
      </c>
      <c r="D4389" s="36" t="s">
        <v>97</v>
      </c>
      <c r="E4389" s="115">
        <v>290.83</v>
      </c>
    </row>
    <row r="4390" spans="1:5" x14ac:dyDescent="0.25">
      <c r="A4390" s="35" t="s">
        <v>4400</v>
      </c>
      <c r="B4390" s="36">
        <v>92448</v>
      </c>
      <c r="C4390" s="30" t="s">
        <v>4485</v>
      </c>
      <c r="D4390" s="36" t="s">
        <v>97</v>
      </c>
      <c r="E4390" s="115">
        <v>221.99</v>
      </c>
    </row>
    <row r="4391" spans="1:5" x14ac:dyDescent="0.25">
      <c r="A4391" s="35" t="s">
        <v>4400</v>
      </c>
      <c r="B4391" s="36">
        <v>92466</v>
      </c>
      <c r="C4391" s="30" t="s">
        <v>4486</v>
      </c>
      <c r="D4391" s="36" t="s">
        <v>97</v>
      </c>
      <c r="E4391" s="115">
        <v>301.04000000000002</v>
      </c>
    </row>
    <row r="4392" spans="1:5" x14ac:dyDescent="0.25">
      <c r="A4392" s="35" t="s">
        <v>4400</v>
      </c>
      <c r="B4392" s="36">
        <v>92470</v>
      </c>
      <c r="C4392" s="30" t="s">
        <v>4487</v>
      </c>
      <c r="D4392" s="36" t="s">
        <v>97</v>
      </c>
      <c r="E4392" s="115">
        <v>292.26</v>
      </c>
    </row>
    <row r="4393" spans="1:5" x14ac:dyDescent="0.25">
      <c r="A4393" s="35" t="s">
        <v>4400</v>
      </c>
      <c r="B4393" s="36">
        <v>92474</v>
      </c>
      <c r="C4393" s="30" t="s">
        <v>4488</v>
      </c>
      <c r="D4393" s="36" t="s">
        <v>97</v>
      </c>
      <c r="E4393" s="115">
        <v>284.62</v>
      </c>
    </row>
    <row r="4394" spans="1:5" x14ac:dyDescent="0.25">
      <c r="A4394" s="35" t="s">
        <v>4400</v>
      </c>
      <c r="B4394" s="36">
        <v>92478</v>
      </c>
      <c r="C4394" s="30" t="s">
        <v>4489</v>
      </c>
      <c r="D4394" s="36" t="s">
        <v>97</v>
      </c>
      <c r="E4394" s="115">
        <v>269.8</v>
      </c>
    </row>
    <row r="4395" spans="1:5" x14ac:dyDescent="0.25">
      <c r="A4395" s="35" t="s">
        <v>4400</v>
      </c>
      <c r="B4395" s="36">
        <v>92450</v>
      </c>
      <c r="C4395" s="30" t="s">
        <v>4490</v>
      </c>
      <c r="D4395" s="36" t="s">
        <v>97</v>
      </c>
      <c r="E4395" s="115">
        <v>383.5</v>
      </c>
    </row>
    <row r="4396" spans="1:5" x14ac:dyDescent="0.25">
      <c r="A4396" s="35" t="s">
        <v>4400</v>
      </c>
      <c r="B4396" s="36">
        <v>92454</v>
      </c>
      <c r="C4396" s="30" t="s">
        <v>4491</v>
      </c>
      <c r="D4396" s="36" t="s">
        <v>97</v>
      </c>
      <c r="E4396" s="115">
        <v>347.95</v>
      </c>
    </row>
    <row r="4397" spans="1:5" x14ac:dyDescent="0.25">
      <c r="A4397" s="35" t="s">
        <v>4400</v>
      </c>
      <c r="B4397" s="36">
        <v>92458</v>
      </c>
      <c r="C4397" s="30" t="s">
        <v>4492</v>
      </c>
      <c r="D4397" s="36" t="s">
        <v>97</v>
      </c>
      <c r="E4397" s="115">
        <v>325.25</v>
      </c>
    </row>
    <row r="4398" spans="1:5" x14ac:dyDescent="0.25">
      <c r="A4398" s="35" t="s">
        <v>4400</v>
      </c>
      <c r="B4398" s="36">
        <v>92462</v>
      </c>
      <c r="C4398" s="30" t="s">
        <v>4493</v>
      </c>
      <c r="D4398" s="36" t="s">
        <v>97</v>
      </c>
      <c r="E4398" s="115">
        <v>310.38</v>
      </c>
    </row>
    <row r="4399" spans="1:5" x14ac:dyDescent="0.25">
      <c r="A4399" s="35" t="s">
        <v>4400</v>
      </c>
      <c r="B4399" s="36">
        <v>92468</v>
      </c>
      <c r="C4399" s="30" t="s">
        <v>4494</v>
      </c>
      <c r="D4399" s="36" t="s">
        <v>97</v>
      </c>
      <c r="E4399" s="115">
        <v>142.38999999999999</v>
      </c>
    </row>
    <row r="4400" spans="1:5" x14ac:dyDescent="0.25">
      <c r="A4400" s="35" t="s">
        <v>4400</v>
      </c>
      <c r="B4400" s="36">
        <v>92472</v>
      </c>
      <c r="C4400" s="30" t="s">
        <v>4495</v>
      </c>
      <c r="D4400" s="36" t="s">
        <v>97</v>
      </c>
      <c r="E4400" s="115">
        <v>134.94</v>
      </c>
    </row>
    <row r="4401" spans="1:5" x14ac:dyDescent="0.25">
      <c r="A4401" s="35" t="s">
        <v>4400</v>
      </c>
      <c r="B4401" s="36">
        <v>92476</v>
      </c>
      <c r="C4401" s="30" t="s">
        <v>4496</v>
      </c>
      <c r="D4401" s="36" t="s">
        <v>97</v>
      </c>
      <c r="E4401" s="115">
        <v>128.52000000000001</v>
      </c>
    </row>
    <row r="4402" spans="1:5" x14ac:dyDescent="0.25">
      <c r="A4402" s="35" t="s">
        <v>4400</v>
      </c>
      <c r="B4402" s="36">
        <v>92480</v>
      </c>
      <c r="C4402" s="30" t="s">
        <v>4497</v>
      </c>
      <c r="D4402" s="36" t="s">
        <v>97</v>
      </c>
      <c r="E4402" s="115">
        <v>115.91</v>
      </c>
    </row>
    <row r="4403" spans="1:5" x14ac:dyDescent="0.25">
      <c r="A4403" s="35" t="s">
        <v>4400</v>
      </c>
      <c r="B4403" s="36">
        <v>92452</v>
      </c>
      <c r="C4403" s="30" t="s">
        <v>4498</v>
      </c>
      <c r="D4403" s="36" t="s">
        <v>97</v>
      </c>
      <c r="E4403" s="115">
        <v>221.32</v>
      </c>
    </row>
    <row r="4404" spans="1:5" x14ac:dyDescent="0.25">
      <c r="A4404" s="35" t="s">
        <v>4400</v>
      </c>
      <c r="B4404" s="36">
        <v>92456</v>
      </c>
      <c r="C4404" s="30" t="s">
        <v>4499</v>
      </c>
      <c r="D4404" s="36" t="s">
        <v>97</v>
      </c>
      <c r="E4404" s="115">
        <v>186.3</v>
      </c>
    </row>
    <row r="4405" spans="1:5" x14ac:dyDescent="0.25">
      <c r="A4405" s="35" t="s">
        <v>4400</v>
      </c>
      <c r="B4405" s="36">
        <v>92460</v>
      </c>
      <c r="C4405" s="30" t="s">
        <v>4500</v>
      </c>
      <c r="D4405" s="36" t="s">
        <v>97</v>
      </c>
      <c r="E4405" s="115">
        <v>158.06</v>
      </c>
    </row>
    <row r="4406" spans="1:5" x14ac:dyDescent="0.25">
      <c r="A4406" s="35" t="s">
        <v>4400</v>
      </c>
      <c r="B4406" s="36">
        <v>92464</v>
      </c>
      <c r="C4406" s="30" t="s">
        <v>4501</v>
      </c>
      <c r="D4406" s="36" t="s">
        <v>97</v>
      </c>
      <c r="E4406" s="115">
        <v>150.80000000000001</v>
      </c>
    </row>
    <row r="4407" spans="1:5" x14ac:dyDescent="0.25">
      <c r="A4407" s="35" t="s">
        <v>4502</v>
      </c>
      <c r="B4407" s="36">
        <v>105403</v>
      </c>
      <c r="C4407" s="30" t="s">
        <v>4503</v>
      </c>
      <c r="D4407" s="36" t="s">
        <v>97</v>
      </c>
      <c r="E4407" s="115">
        <v>183.17</v>
      </c>
    </row>
    <row r="4408" spans="1:5" x14ac:dyDescent="0.25">
      <c r="A4408" s="35" t="s">
        <v>4502</v>
      </c>
      <c r="B4408" s="36">
        <v>96252</v>
      </c>
      <c r="C4408" s="30" t="s">
        <v>4504</v>
      </c>
      <c r="D4408" s="36" t="s">
        <v>97</v>
      </c>
      <c r="E4408" s="115">
        <v>151.24</v>
      </c>
    </row>
    <row r="4409" spans="1:5" x14ac:dyDescent="0.25">
      <c r="A4409" s="35" t="s">
        <v>4502</v>
      </c>
      <c r="B4409" s="36">
        <v>96254</v>
      </c>
      <c r="C4409" s="30" t="s">
        <v>4505</v>
      </c>
      <c r="D4409" s="36" t="s">
        <v>106</v>
      </c>
      <c r="E4409" s="115">
        <v>0</v>
      </c>
    </row>
    <row r="4410" spans="1:5" x14ac:dyDescent="0.25">
      <c r="A4410" s="35" t="s">
        <v>4502</v>
      </c>
      <c r="B4410" s="36">
        <v>96253</v>
      </c>
      <c r="C4410" s="30" t="s">
        <v>4506</v>
      </c>
      <c r="D4410" s="36" t="s">
        <v>106</v>
      </c>
      <c r="E4410" s="115">
        <v>0</v>
      </c>
    </row>
    <row r="4411" spans="1:5" x14ac:dyDescent="0.25">
      <c r="A4411" s="35" t="s">
        <v>4502</v>
      </c>
      <c r="B4411" s="36">
        <v>105406</v>
      </c>
      <c r="C4411" s="30" t="s">
        <v>4507</v>
      </c>
      <c r="D4411" s="36" t="s">
        <v>97</v>
      </c>
      <c r="E4411" s="115">
        <v>229.21</v>
      </c>
    </row>
    <row r="4412" spans="1:5" x14ac:dyDescent="0.25">
      <c r="A4412" s="35" t="s">
        <v>4502</v>
      </c>
      <c r="B4412" s="36">
        <v>96264</v>
      </c>
      <c r="C4412" s="30" t="s">
        <v>4508</v>
      </c>
      <c r="D4412" s="36" t="s">
        <v>97</v>
      </c>
      <c r="E4412" s="115">
        <v>0</v>
      </c>
    </row>
    <row r="4413" spans="1:5" x14ac:dyDescent="0.25">
      <c r="A4413" s="35" t="s">
        <v>4502</v>
      </c>
      <c r="B4413" s="36">
        <v>105405</v>
      </c>
      <c r="C4413" s="30" t="s">
        <v>4509</v>
      </c>
      <c r="D4413" s="36" t="s">
        <v>97</v>
      </c>
      <c r="E4413" s="115">
        <v>0</v>
      </c>
    </row>
    <row r="4414" spans="1:5" x14ac:dyDescent="0.25">
      <c r="A4414" s="35" t="s">
        <v>4502</v>
      </c>
      <c r="B4414" s="36">
        <v>96258</v>
      </c>
      <c r="C4414" s="30" t="s">
        <v>4510</v>
      </c>
      <c r="D4414" s="36" t="s">
        <v>97</v>
      </c>
      <c r="E4414" s="115">
        <v>164.73</v>
      </c>
    </row>
    <row r="4415" spans="1:5" x14ac:dyDescent="0.25">
      <c r="A4415" s="35" t="s">
        <v>4502</v>
      </c>
      <c r="B4415" s="36">
        <v>96262</v>
      </c>
      <c r="C4415" s="30" t="s">
        <v>4511</v>
      </c>
      <c r="D4415" s="36" t="s">
        <v>97</v>
      </c>
      <c r="E4415" s="115">
        <v>0</v>
      </c>
    </row>
    <row r="4416" spans="1:5" x14ac:dyDescent="0.25">
      <c r="A4416" s="35" t="s">
        <v>4502</v>
      </c>
      <c r="B4416" s="36">
        <v>105404</v>
      </c>
      <c r="C4416" s="30" t="s">
        <v>4512</v>
      </c>
      <c r="D4416" s="36" t="s">
        <v>97</v>
      </c>
      <c r="E4416" s="115">
        <v>0</v>
      </c>
    </row>
    <row r="4417" spans="1:5" x14ac:dyDescent="0.25">
      <c r="A4417" s="35" t="s">
        <v>4513</v>
      </c>
      <c r="B4417" s="36">
        <v>92751</v>
      </c>
      <c r="C4417" s="30" t="s">
        <v>4514</v>
      </c>
      <c r="D4417" s="36" t="s">
        <v>189</v>
      </c>
      <c r="E4417" s="115">
        <v>2384.59</v>
      </c>
    </row>
    <row r="4418" spans="1:5" x14ac:dyDescent="0.25">
      <c r="A4418" s="35" t="s">
        <v>4513</v>
      </c>
      <c r="B4418" s="36">
        <v>92752</v>
      </c>
      <c r="C4418" s="30" t="s">
        <v>4515</v>
      </c>
      <c r="D4418" s="36" t="s">
        <v>189</v>
      </c>
      <c r="E4418" s="115">
        <v>2841.65</v>
      </c>
    </row>
    <row r="4419" spans="1:5" x14ac:dyDescent="0.25">
      <c r="A4419" s="35" t="s">
        <v>4513</v>
      </c>
      <c r="B4419" s="36">
        <v>92750</v>
      </c>
      <c r="C4419" s="30" t="s">
        <v>4516</v>
      </c>
      <c r="D4419" s="36" t="s">
        <v>189</v>
      </c>
      <c r="E4419" s="115">
        <v>1924.39</v>
      </c>
    </row>
    <row r="4420" spans="1:5" x14ac:dyDescent="0.25">
      <c r="A4420" s="35" t="s">
        <v>4513</v>
      </c>
      <c r="B4420" s="36">
        <v>92749</v>
      </c>
      <c r="C4420" s="30" t="s">
        <v>4517</v>
      </c>
      <c r="D4420" s="36" t="s">
        <v>189</v>
      </c>
      <c r="E4420" s="115">
        <v>1136.8800000000001</v>
      </c>
    </row>
    <row r="4421" spans="1:5" x14ac:dyDescent="0.25">
      <c r="A4421" s="35" t="s">
        <v>4513</v>
      </c>
      <c r="B4421" s="36">
        <v>92745</v>
      </c>
      <c r="C4421" s="30" t="s">
        <v>4518</v>
      </c>
      <c r="D4421" s="36" t="s">
        <v>189</v>
      </c>
      <c r="E4421" s="115">
        <v>961.36</v>
      </c>
    </row>
    <row r="4422" spans="1:5" x14ac:dyDescent="0.25">
      <c r="A4422" s="35" t="s">
        <v>4513</v>
      </c>
      <c r="B4422" s="36">
        <v>92747</v>
      </c>
      <c r="C4422" s="30" t="s">
        <v>4519</v>
      </c>
      <c r="D4422" s="36" t="s">
        <v>189</v>
      </c>
      <c r="E4422" s="115">
        <v>1071.68</v>
      </c>
    </row>
    <row r="4423" spans="1:5" x14ac:dyDescent="0.25">
      <c r="A4423" s="35" t="s">
        <v>4513</v>
      </c>
      <c r="B4423" s="36">
        <v>92743</v>
      </c>
      <c r="C4423" s="30" t="s">
        <v>4520</v>
      </c>
      <c r="D4423" s="36" t="s">
        <v>189</v>
      </c>
      <c r="E4423" s="115">
        <v>783.7</v>
      </c>
    </row>
    <row r="4424" spans="1:5" x14ac:dyDescent="0.25">
      <c r="A4424" s="35" t="s">
        <v>4513</v>
      </c>
      <c r="B4424" s="36">
        <v>92746</v>
      </c>
      <c r="C4424" s="30" t="s">
        <v>4521</v>
      </c>
      <c r="D4424" s="36" t="s">
        <v>189</v>
      </c>
      <c r="E4424" s="115">
        <v>868.38</v>
      </c>
    </row>
    <row r="4425" spans="1:5" x14ac:dyDescent="0.25">
      <c r="A4425" s="35" t="s">
        <v>4513</v>
      </c>
      <c r="B4425" s="36">
        <v>92748</v>
      </c>
      <c r="C4425" s="30" t="s">
        <v>4522</v>
      </c>
      <c r="D4425" s="36" t="s">
        <v>189</v>
      </c>
      <c r="E4425" s="115">
        <v>954.7</v>
      </c>
    </row>
    <row r="4426" spans="1:5" x14ac:dyDescent="0.25">
      <c r="A4426" s="35" t="s">
        <v>4513</v>
      </c>
      <c r="B4426" s="36">
        <v>92744</v>
      </c>
      <c r="C4426" s="30" t="s">
        <v>4523</v>
      </c>
      <c r="D4426" s="36" t="s">
        <v>189</v>
      </c>
      <c r="E4426" s="115">
        <v>724.78</v>
      </c>
    </row>
    <row r="4427" spans="1:5" x14ac:dyDescent="0.25">
      <c r="A4427" s="35" t="s">
        <v>4513</v>
      </c>
      <c r="B4427" s="36">
        <v>92754</v>
      </c>
      <c r="C4427" s="30" t="s">
        <v>4524</v>
      </c>
      <c r="D4427" s="36" t="s">
        <v>189</v>
      </c>
      <c r="E4427" s="115">
        <v>728.91</v>
      </c>
    </row>
    <row r="4428" spans="1:5" x14ac:dyDescent="0.25">
      <c r="A4428" s="35" t="s">
        <v>4513</v>
      </c>
      <c r="B4428" s="36">
        <v>92753</v>
      </c>
      <c r="C4428" s="30" t="s">
        <v>4525</v>
      </c>
      <c r="D4428" s="36" t="s">
        <v>189</v>
      </c>
      <c r="E4428" s="115">
        <v>746.62</v>
      </c>
    </row>
    <row r="4429" spans="1:5" x14ac:dyDescent="0.25">
      <c r="A4429" s="35" t="s">
        <v>4513</v>
      </c>
      <c r="B4429" s="36">
        <v>92755</v>
      </c>
      <c r="C4429" s="30" t="s">
        <v>4526</v>
      </c>
      <c r="D4429" s="36" t="s">
        <v>97</v>
      </c>
      <c r="E4429" s="115">
        <v>295.31</v>
      </c>
    </row>
    <row r="4430" spans="1:5" x14ac:dyDescent="0.25">
      <c r="A4430" s="35" t="s">
        <v>4513</v>
      </c>
      <c r="B4430" s="36">
        <v>92756</v>
      </c>
      <c r="C4430" s="30" t="s">
        <v>4527</v>
      </c>
      <c r="D4430" s="36" t="s">
        <v>97</v>
      </c>
      <c r="E4430" s="115">
        <v>337.23</v>
      </c>
    </row>
    <row r="4431" spans="1:5" x14ac:dyDescent="0.25">
      <c r="A4431" s="35" t="s">
        <v>4513</v>
      </c>
      <c r="B4431" s="36">
        <v>92757</v>
      </c>
      <c r="C4431" s="30" t="s">
        <v>4528</v>
      </c>
      <c r="D4431" s="36" t="s">
        <v>97</v>
      </c>
      <c r="E4431" s="115">
        <v>387.57</v>
      </c>
    </row>
    <row r="4432" spans="1:5" x14ac:dyDescent="0.25">
      <c r="A4432" s="35" t="s">
        <v>4513</v>
      </c>
      <c r="B4432" s="36">
        <v>92758</v>
      </c>
      <c r="C4432" s="30" t="s">
        <v>4529</v>
      </c>
      <c r="D4432" s="36" t="s">
        <v>189</v>
      </c>
      <c r="E4432" s="115">
        <v>803.52</v>
      </c>
    </row>
    <row r="4433" spans="1:5" x14ac:dyDescent="0.25">
      <c r="A4433" s="35" t="s">
        <v>4530</v>
      </c>
      <c r="B4433" s="36">
        <v>104500</v>
      </c>
      <c r="C4433" s="30" t="s">
        <v>4531</v>
      </c>
      <c r="D4433" s="36" t="s">
        <v>106</v>
      </c>
      <c r="E4433" s="115">
        <v>0</v>
      </c>
    </row>
    <row r="4434" spans="1:5" x14ac:dyDescent="0.25">
      <c r="A4434" s="35" t="s">
        <v>4530</v>
      </c>
      <c r="B4434" s="36">
        <v>104503</v>
      </c>
      <c r="C4434" s="30" t="s">
        <v>4532</v>
      </c>
      <c r="D4434" s="36" t="s">
        <v>106</v>
      </c>
      <c r="E4434" s="115">
        <v>0</v>
      </c>
    </row>
    <row r="4435" spans="1:5" x14ac:dyDescent="0.25">
      <c r="A4435" s="35" t="s">
        <v>4530</v>
      </c>
      <c r="B4435" s="36">
        <v>104504</v>
      </c>
      <c r="C4435" s="30" t="s">
        <v>4533</v>
      </c>
      <c r="D4435" s="36" t="s">
        <v>106</v>
      </c>
      <c r="E4435" s="115">
        <v>0</v>
      </c>
    </row>
    <row r="4436" spans="1:5" x14ac:dyDescent="0.25">
      <c r="A4436" s="35" t="s">
        <v>4530</v>
      </c>
      <c r="B4436" s="36">
        <v>104507</v>
      </c>
      <c r="C4436" s="30" t="s">
        <v>4534</v>
      </c>
      <c r="D4436" s="36" t="s">
        <v>106</v>
      </c>
      <c r="E4436" s="115">
        <v>0</v>
      </c>
    </row>
    <row r="4437" spans="1:5" x14ac:dyDescent="0.25">
      <c r="A4437" s="35" t="s">
        <v>4530</v>
      </c>
      <c r="B4437" s="36">
        <v>104508</v>
      </c>
      <c r="C4437" s="30" t="s">
        <v>4535</v>
      </c>
      <c r="D4437" s="36" t="s">
        <v>106</v>
      </c>
      <c r="E4437" s="115">
        <v>0</v>
      </c>
    </row>
    <row r="4438" spans="1:5" x14ac:dyDescent="0.25">
      <c r="A4438" s="35" t="s">
        <v>4530</v>
      </c>
      <c r="B4438" s="36">
        <v>104509</v>
      </c>
      <c r="C4438" s="30" t="s">
        <v>4536</v>
      </c>
      <c r="D4438" s="36" t="s">
        <v>106</v>
      </c>
      <c r="E4438" s="115">
        <v>0</v>
      </c>
    </row>
    <row r="4439" spans="1:5" x14ac:dyDescent="0.25">
      <c r="A4439" s="35" t="s">
        <v>4530</v>
      </c>
      <c r="B4439" s="36">
        <v>104512</v>
      </c>
      <c r="C4439" s="30" t="s">
        <v>4537</v>
      </c>
      <c r="D4439" s="36" t="s">
        <v>106</v>
      </c>
      <c r="E4439" s="115">
        <v>0</v>
      </c>
    </row>
    <row r="4440" spans="1:5" x14ac:dyDescent="0.25">
      <c r="A4440" s="35" t="s">
        <v>4530</v>
      </c>
      <c r="B4440" s="36">
        <v>104513</v>
      </c>
      <c r="C4440" s="30" t="s">
        <v>4538</v>
      </c>
      <c r="D4440" s="36" t="s">
        <v>106</v>
      </c>
      <c r="E4440" s="115">
        <v>0</v>
      </c>
    </row>
    <row r="4441" spans="1:5" x14ac:dyDescent="0.25">
      <c r="A4441" s="35" t="s">
        <v>4530</v>
      </c>
      <c r="B4441" s="36">
        <v>104514</v>
      </c>
      <c r="C4441" s="30" t="s">
        <v>4539</v>
      </c>
      <c r="D4441" s="36" t="s">
        <v>106</v>
      </c>
      <c r="E4441" s="115">
        <v>0</v>
      </c>
    </row>
    <row r="4442" spans="1:5" x14ac:dyDescent="0.25">
      <c r="A4442" s="35" t="s">
        <v>4530</v>
      </c>
      <c r="B4442" s="36">
        <v>104501</v>
      </c>
      <c r="C4442" s="30" t="s">
        <v>4540</v>
      </c>
      <c r="D4442" s="36" t="s">
        <v>106</v>
      </c>
      <c r="E4442" s="115">
        <v>0</v>
      </c>
    </row>
    <row r="4443" spans="1:5" x14ac:dyDescent="0.25">
      <c r="A4443" s="35" t="s">
        <v>4530</v>
      </c>
      <c r="B4443" s="36">
        <v>104502</v>
      </c>
      <c r="C4443" s="30" t="s">
        <v>4541</v>
      </c>
      <c r="D4443" s="36" t="s">
        <v>106</v>
      </c>
      <c r="E4443" s="115">
        <v>0</v>
      </c>
    </row>
    <row r="4444" spans="1:5" x14ac:dyDescent="0.25">
      <c r="A4444" s="35" t="s">
        <v>4530</v>
      </c>
      <c r="B4444" s="36">
        <v>104505</v>
      </c>
      <c r="C4444" s="30" t="s">
        <v>4542</v>
      </c>
      <c r="D4444" s="36" t="s">
        <v>106</v>
      </c>
      <c r="E4444" s="115">
        <v>0</v>
      </c>
    </row>
    <row r="4445" spans="1:5" x14ac:dyDescent="0.25">
      <c r="A4445" s="35" t="s">
        <v>4530</v>
      </c>
      <c r="B4445" s="36">
        <v>104506</v>
      </c>
      <c r="C4445" s="30" t="s">
        <v>4543</v>
      </c>
      <c r="D4445" s="36" t="s">
        <v>106</v>
      </c>
      <c r="E4445" s="115">
        <v>0</v>
      </c>
    </row>
    <row r="4446" spans="1:5" x14ac:dyDescent="0.25">
      <c r="A4446" s="35" t="s">
        <v>4530</v>
      </c>
      <c r="B4446" s="36">
        <v>104510</v>
      </c>
      <c r="C4446" s="30" t="s">
        <v>4544</v>
      </c>
      <c r="D4446" s="36" t="s">
        <v>106</v>
      </c>
      <c r="E4446" s="115">
        <v>0</v>
      </c>
    </row>
    <row r="4447" spans="1:5" x14ac:dyDescent="0.25">
      <c r="A4447" s="35" t="s">
        <v>4530</v>
      </c>
      <c r="B4447" s="36">
        <v>104511</v>
      </c>
      <c r="C4447" s="30" t="s">
        <v>4545</v>
      </c>
      <c r="D4447" s="36" t="s">
        <v>106</v>
      </c>
      <c r="E4447" s="115">
        <v>0</v>
      </c>
    </row>
    <row r="4448" spans="1:5" x14ac:dyDescent="0.25">
      <c r="A4448" s="35" t="s">
        <v>4530</v>
      </c>
      <c r="B4448" s="36">
        <v>104491</v>
      </c>
      <c r="C4448" s="30" t="s">
        <v>4546</v>
      </c>
      <c r="D4448" s="36" t="s">
        <v>106</v>
      </c>
      <c r="E4448" s="115">
        <v>4631.76</v>
      </c>
    </row>
    <row r="4449" spans="1:5" x14ac:dyDescent="0.25">
      <c r="A4449" s="35" t="s">
        <v>4530</v>
      </c>
      <c r="B4449" s="36">
        <v>104492</v>
      </c>
      <c r="C4449" s="30" t="s">
        <v>4547</v>
      </c>
      <c r="D4449" s="36" t="s">
        <v>106</v>
      </c>
      <c r="E4449" s="115">
        <v>5791.86</v>
      </c>
    </row>
    <row r="4450" spans="1:5" x14ac:dyDescent="0.25">
      <c r="A4450" s="35" t="s">
        <v>4530</v>
      </c>
      <c r="B4450" s="36">
        <v>104493</v>
      </c>
      <c r="C4450" s="30" t="s">
        <v>4548</v>
      </c>
      <c r="D4450" s="36" t="s">
        <v>106</v>
      </c>
      <c r="E4450" s="115">
        <v>0</v>
      </c>
    </row>
    <row r="4451" spans="1:5" x14ac:dyDescent="0.25">
      <c r="A4451" s="35" t="s">
        <v>4530</v>
      </c>
      <c r="B4451" s="36">
        <v>104494</v>
      </c>
      <c r="C4451" s="30" t="s">
        <v>4549</v>
      </c>
      <c r="D4451" s="36" t="s">
        <v>106</v>
      </c>
      <c r="E4451" s="115">
        <v>7821.04</v>
      </c>
    </row>
    <row r="4452" spans="1:5" x14ac:dyDescent="0.25">
      <c r="A4452" s="35" t="s">
        <v>4530</v>
      </c>
      <c r="B4452" s="36">
        <v>104495</v>
      </c>
      <c r="C4452" s="30" t="s">
        <v>4550</v>
      </c>
      <c r="D4452" s="36" t="s">
        <v>106</v>
      </c>
      <c r="E4452" s="115">
        <v>0</v>
      </c>
    </row>
    <row r="4453" spans="1:5" x14ac:dyDescent="0.25">
      <c r="A4453" s="35" t="s">
        <v>4530</v>
      </c>
      <c r="B4453" s="36">
        <v>104496</v>
      </c>
      <c r="C4453" s="30" t="s">
        <v>4551</v>
      </c>
      <c r="D4453" s="36" t="s">
        <v>106</v>
      </c>
      <c r="E4453" s="115">
        <v>0</v>
      </c>
    </row>
    <row r="4454" spans="1:5" x14ac:dyDescent="0.25">
      <c r="A4454" s="35" t="s">
        <v>4530</v>
      </c>
      <c r="B4454" s="36">
        <v>104497</v>
      </c>
      <c r="C4454" s="30" t="s">
        <v>4552</v>
      </c>
      <c r="D4454" s="36" t="s">
        <v>106</v>
      </c>
      <c r="E4454" s="115">
        <v>9370.09</v>
      </c>
    </row>
    <row r="4455" spans="1:5" x14ac:dyDescent="0.25">
      <c r="A4455" s="35" t="s">
        <v>4530</v>
      </c>
      <c r="B4455" s="36">
        <v>104498</v>
      </c>
      <c r="C4455" s="30" t="s">
        <v>4553</v>
      </c>
      <c r="D4455" s="36" t="s">
        <v>106</v>
      </c>
      <c r="E4455" s="115">
        <v>0</v>
      </c>
    </row>
    <row r="4456" spans="1:5" x14ac:dyDescent="0.25">
      <c r="A4456" s="35" t="s">
        <v>4530</v>
      </c>
      <c r="B4456" s="36">
        <v>104499</v>
      </c>
      <c r="C4456" s="30" t="s">
        <v>4554</v>
      </c>
      <c r="D4456" s="36" t="s">
        <v>106</v>
      </c>
      <c r="E4456" s="115">
        <v>0</v>
      </c>
    </row>
    <row r="4457" spans="1:5" x14ac:dyDescent="0.25">
      <c r="A4457" s="35" t="s">
        <v>4530</v>
      </c>
      <c r="B4457" s="36">
        <v>104515</v>
      </c>
      <c r="C4457" s="30" t="s">
        <v>4555</v>
      </c>
      <c r="D4457" s="36" t="s">
        <v>97</v>
      </c>
      <c r="E4457" s="115">
        <v>27.41</v>
      </c>
    </row>
    <row r="4458" spans="1:5" x14ac:dyDescent="0.25">
      <c r="A4458" s="35" t="s">
        <v>4556</v>
      </c>
      <c r="B4458" s="36">
        <v>106549</v>
      </c>
      <c r="C4458" s="30" t="s">
        <v>4557</v>
      </c>
      <c r="D4458" s="36" t="s">
        <v>106</v>
      </c>
      <c r="E4458" s="115">
        <v>0</v>
      </c>
    </row>
    <row r="4459" spans="1:5" x14ac:dyDescent="0.25">
      <c r="A4459" s="35" t="s">
        <v>4556</v>
      </c>
      <c r="B4459" s="36">
        <v>106548</v>
      </c>
      <c r="C4459" s="30" t="s">
        <v>4558</v>
      </c>
      <c r="D4459" s="36" t="s">
        <v>106</v>
      </c>
      <c r="E4459" s="115">
        <v>0</v>
      </c>
    </row>
    <row r="4460" spans="1:5" x14ac:dyDescent="0.25">
      <c r="A4460" s="35" t="s">
        <v>4556</v>
      </c>
      <c r="B4460" s="36">
        <v>106550</v>
      </c>
      <c r="C4460" s="30" t="s">
        <v>4559</v>
      </c>
      <c r="D4460" s="36" t="s">
        <v>106</v>
      </c>
      <c r="E4460" s="115">
        <v>5.01</v>
      </c>
    </row>
    <row r="4461" spans="1:5" x14ac:dyDescent="0.25">
      <c r="A4461" s="35" t="s">
        <v>4560</v>
      </c>
      <c r="B4461" s="36">
        <v>87430</v>
      </c>
      <c r="C4461" s="30" t="s">
        <v>4561</v>
      </c>
      <c r="D4461" s="36" t="s">
        <v>97</v>
      </c>
      <c r="E4461" s="115">
        <v>24.84</v>
      </c>
    </row>
    <row r="4462" spans="1:5" x14ac:dyDescent="0.25">
      <c r="A4462" s="35" t="s">
        <v>4560</v>
      </c>
      <c r="B4462" s="36">
        <v>87433</v>
      </c>
      <c r="C4462" s="30" t="s">
        <v>4562</v>
      </c>
      <c r="D4462" s="36" t="s">
        <v>97</v>
      </c>
      <c r="E4462" s="115">
        <v>35.369999999999997</v>
      </c>
    </row>
    <row r="4463" spans="1:5" x14ac:dyDescent="0.25">
      <c r="A4463" s="35" t="s">
        <v>4560</v>
      </c>
      <c r="B4463" s="36">
        <v>87436</v>
      </c>
      <c r="C4463" s="30" t="s">
        <v>4563</v>
      </c>
      <c r="D4463" s="36" t="s">
        <v>97</v>
      </c>
      <c r="E4463" s="115">
        <v>40.630000000000003</v>
      </c>
    </row>
    <row r="4464" spans="1:5" x14ac:dyDescent="0.25">
      <c r="A4464" s="35" t="s">
        <v>4560</v>
      </c>
      <c r="B4464" s="36">
        <v>87439</v>
      </c>
      <c r="C4464" s="30" t="s">
        <v>4564</v>
      </c>
      <c r="D4464" s="36" t="s">
        <v>97</v>
      </c>
      <c r="E4464" s="115">
        <v>49.54</v>
      </c>
    </row>
    <row r="4465" spans="1:5" x14ac:dyDescent="0.25">
      <c r="A4465" s="35" t="s">
        <v>4560</v>
      </c>
      <c r="B4465" s="36">
        <v>104633</v>
      </c>
      <c r="C4465" s="30" t="s">
        <v>4565</v>
      </c>
      <c r="D4465" s="36" t="s">
        <v>97</v>
      </c>
      <c r="E4465" s="115">
        <v>34.770000000000003</v>
      </c>
    </row>
    <row r="4466" spans="1:5" x14ac:dyDescent="0.25">
      <c r="A4466" s="35" t="s">
        <v>4560</v>
      </c>
      <c r="B4466" s="36">
        <v>104634</v>
      </c>
      <c r="C4466" s="30" t="s">
        <v>4566</v>
      </c>
      <c r="D4466" s="36" t="s">
        <v>97</v>
      </c>
      <c r="E4466" s="115">
        <v>50.66</v>
      </c>
    </row>
    <row r="4467" spans="1:5" x14ac:dyDescent="0.25">
      <c r="A4467" s="35" t="s">
        <v>4560</v>
      </c>
      <c r="B4467" s="36">
        <v>87418</v>
      </c>
      <c r="C4467" s="30" t="s">
        <v>4567</v>
      </c>
      <c r="D4467" s="36" t="s">
        <v>97</v>
      </c>
      <c r="E4467" s="115">
        <v>24.67</v>
      </c>
    </row>
    <row r="4468" spans="1:5" x14ac:dyDescent="0.25">
      <c r="A4468" s="35" t="s">
        <v>4560</v>
      </c>
      <c r="B4468" s="36">
        <v>87421</v>
      </c>
      <c r="C4468" s="30" t="s">
        <v>4568</v>
      </c>
      <c r="D4468" s="36" t="s">
        <v>97</v>
      </c>
      <c r="E4468" s="115">
        <v>37.21</v>
      </c>
    </row>
    <row r="4469" spans="1:5" x14ac:dyDescent="0.25">
      <c r="A4469" s="35" t="s">
        <v>4560</v>
      </c>
      <c r="B4469" s="36">
        <v>104628</v>
      </c>
      <c r="C4469" s="30" t="s">
        <v>4569</v>
      </c>
      <c r="D4469" s="36" t="s">
        <v>97</v>
      </c>
      <c r="E4469" s="115">
        <v>39.72</v>
      </c>
    </row>
    <row r="4470" spans="1:5" x14ac:dyDescent="0.25">
      <c r="A4470" s="35" t="s">
        <v>4560</v>
      </c>
      <c r="B4470" s="36">
        <v>104631</v>
      </c>
      <c r="C4470" s="30" t="s">
        <v>4570</v>
      </c>
      <c r="D4470" s="36" t="s">
        <v>97</v>
      </c>
      <c r="E4470" s="115">
        <v>53.33</v>
      </c>
    </row>
    <row r="4471" spans="1:5" x14ac:dyDescent="0.25">
      <c r="A4471" s="35" t="s">
        <v>4560</v>
      </c>
      <c r="B4471" s="36">
        <v>104627</v>
      </c>
      <c r="C4471" s="30" t="s">
        <v>4571</v>
      </c>
      <c r="D4471" s="36" t="s">
        <v>97</v>
      </c>
      <c r="E4471" s="115">
        <v>24.65</v>
      </c>
    </row>
    <row r="4472" spans="1:5" x14ac:dyDescent="0.25">
      <c r="A4472" s="35" t="s">
        <v>4560</v>
      </c>
      <c r="B4472" s="36">
        <v>104630</v>
      </c>
      <c r="C4472" s="30" t="s">
        <v>4572</v>
      </c>
      <c r="D4472" s="36" t="s">
        <v>97</v>
      </c>
      <c r="E4472" s="115">
        <v>38.25</v>
      </c>
    </row>
    <row r="4473" spans="1:5" x14ac:dyDescent="0.25">
      <c r="A4473" s="35" t="s">
        <v>4560</v>
      </c>
      <c r="B4473" s="36">
        <v>104629</v>
      </c>
      <c r="C4473" s="30" t="s">
        <v>4573</v>
      </c>
      <c r="D4473" s="36" t="s">
        <v>97</v>
      </c>
      <c r="E4473" s="115">
        <v>48.38</v>
      </c>
    </row>
    <row r="4474" spans="1:5" x14ac:dyDescent="0.25">
      <c r="A4474" s="35" t="s">
        <v>4560</v>
      </c>
      <c r="B4474" s="36">
        <v>104632</v>
      </c>
      <c r="C4474" s="30" t="s">
        <v>4574</v>
      </c>
      <c r="D4474" s="36" t="s">
        <v>97</v>
      </c>
      <c r="E4474" s="115">
        <v>61.98</v>
      </c>
    </row>
    <row r="4475" spans="1:5" x14ac:dyDescent="0.25">
      <c r="A4475" s="35" t="s">
        <v>4560</v>
      </c>
      <c r="B4475" s="36">
        <v>87412</v>
      </c>
      <c r="C4475" s="30" t="s">
        <v>4575</v>
      </c>
      <c r="D4475" s="36" t="s">
        <v>97</v>
      </c>
      <c r="E4475" s="115">
        <v>32.6</v>
      </c>
    </row>
    <row r="4476" spans="1:5" x14ac:dyDescent="0.25">
      <c r="A4476" s="35" t="s">
        <v>4560</v>
      </c>
      <c r="B4476" s="36">
        <v>87415</v>
      </c>
      <c r="C4476" s="30" t="s">
        <v>4576</v>
      </c>
      <c r="D4476" s="36" t="s">
        <v>97</v>
      </c>
      <c r="E4476" s="115">
        <v>44.62</v>
      </c>
    </row>
    <row r="4477" spans="1:5" x14ac:dyDescent="0.25">
      <c r="A4477" s="35" t="s">
        <v>4560</v>
      </c>
      <c r="B4477" s="36">
        <v>87411</v>
      </c>
      <c r="C4477" s="30" t="s">
        <v>4577</v>
      </c>
      <c r="D4477" s="36" t="s">
        <v>97</v>
      </c>
      <c r="E4477" s="115">
        <v>20.99</v>
      </c>
    </row>
    <row r="4478" spans="1:5" x14ac:dyDescent="0.25">
      <c r="A4478" s="35" t="s">
        <v>4560</v>
      </c>
      <c r="B4478" s="36">
        <v>87414</v>
      </c>
      <c r="C4478" s="30" t="s">
        <v>4578</v>
      </c>
      <c r="D4478" s="36" t="s">
        <v>97</v>
      </c>
      <c r="E4478" s="115">
        <v>33</v>
      </c>
    </row>
    <row r="4479" spans="1:5" x14ac:dyDescent="0.25">
      <c r="A4479" s="35" t="s">
        <v>4560</v>
      </c>
      <c r="B4479" s="36">
        <v>87413</v>
      </c>
      <c r="C4479" s="30" t="s">
        <v>4579</v>
      </c>
      <c r="D4479" s="36" t="s">
        <v>97</v>
      </c>
      <c r="E4479" s="115">
        <v>39.270000000000003</v>
      </c>
    </row>
    <row r="4480" spans="1:5" x14ac:dyDescent="0.25">
      <c r="A4480" s="35" t="s">
        <v>4560</v>
      </c>
      <c r="B4480" s="36">
        <v>87416</v>
      </c>
      <c r="C4480" s="30" t="s">
        <v>4580</v>
      </c>
      <c r="D4480" s="36" t="s">
        <v>97</v>
      </c>
      <c r="E4480" s="115">
        <v>51.29</v>
      </c>
    </row>
    <row r="4481" spans="1:5" x14ac:dyDescent="0.25">
      <c r="A4481" s="35" t="s">
        <v>4560</v>
      </c>
      <c r="B4481" s="36">
        <v>104635</v>
      </c>
      <c r="C4481" s="30" t="s">
        <v>4581</v>
      </c>
      <c r="D4481" s="36" t="s">
        <v>97</v>
      </c>
      <c r="E4481" s="115">
        <v>71.66</v>
      </c>
    </row>
    <row r="4482" spans="1:5" x14ac:dyDescent="0.25">
      <c r="A4482" s="35" t="s">
        <v>4560</v>
      </c>
      <c r="B4482" s="36">
        <v>104636</v>
      </c>
      <c r="C4482" s="30" t="s">
        <v>4582</v>
      </c>
      <c r="D4482" s="36" t="s">
        <v>97</v>
      </c>
      <c r="E4482" s="115">
        <v>82.71</v>
      </c>
    </row>
    <row r="4483" spans="1:5" x14ac:dyDescent="0.25">
      <c r="A4483" s="35" t="s">
        <v>4560</v>
      </c>
      <c r="B4483" s="36">
        <v>87424</v>
      </c>
      <c r="C4483" s="30" t="s">
        <v>4583</v>
      </c>
      <c r="D4483" s="36" t="s">
        <v>97</v>
      </c>
      <c r="E4483" s="115">
        <v>50.19</v>
      </c>
    </row>
    <row r="4484" spans="1:5" x14ac:dyDescent="0.25">
      <c r="A4484" s="35" t="s">
        <v>4560</v>
      </c>
      <c r="B4484" s="36">
        <v>87427</v>
      </c>
      <c r="C4484" s="30" t="s">
        <v>4584</v>
      </c>
      <c r="D4484" s="36" t="s">
        <v>97</v>
      </c>
      <c r="E4484" s="115">
        <v>58.91</v>
      </c>
    </row>
    <row r="4485" spans="1:5" x14ac:dyDescent="0.25">
      <c r="A4485" s="35" t="s">
        <v>4585</v>
      </c>
      <c r="B4485" s="36">
        <v>89998</v>
      </c>
      <c r="C4485" s="30" t="s">
        <v>15623</v>
      </c>
      <c r="D4485" s="36" t="s">
        <v>370</v>
      </c>
      <c r="E4485" s="115">
        <v>12.16</v>
      </c>
    </row>
    <row r="4486" spans="1:5" x14ac:dyDescent="0.25">
      <c r="A4486" s="35" t="s">
        <v>4585</v>
      </c>
      <c r="B4486" s="36">
        <v>102920</v>
      </c>
      <c r="C4486" s="30" t="s">
        <v>15624</v>
      </c>
      <c r="D4486" s="36" t="s">
        <v>370</v>
      </c>
      <c r="E4486" s="115">
        <v>9.73</v>
      </c>
    </row>
    <row r="4487" spans="1:5" x14ac:dyDescent="0.25">
      <c r="A4487" s="35" t="s">
        <v>4585</v>
      </c>
      <c r="B4487" s="36">
        <v>102923</v>
      </c>
      <c r="C4487" s="30" t="s">
        <v>15625</v>
      </c>
      <c r="D4487" s="36" t="s">
        <v>370</v>
      </c>
      <c r="E4487" s="115">
        <v>8.8699999999999992</v>
      </c>
    </row>
    <row r="4488" spans="1:5" x14ac:dyDescent="0.25">
      <c r="A4488" s="35" t="s">
        <v>4585</v>
      </c>
      <c r="B4488" s="36">
        <v>107137</v>
      </c>
      <c r="C4488" s="30" t="s">
        <v>15626</v>
      </c>
      <c r="D4488" s="36" t="s">
        <v>370</v>
      </c>
      <c r="E4488" s="115">
        <v>14.69</v>
      </c>
    </row>
    <row r="4489" spans="1:5" x14ac:dyDescent="0.25">
      <c r="A4489" s="35" t="s">
        <v>4585</v>
      </c>
      <c r="B4489" s="36">
        <v>90000</v>
      </c>
      <c r="C4489" s="30" t="s">
        <v>15627</v>
      </c>
      <c r="D4489" s="36" t="s">
        <v>370</v>
      </c>
      <c r="E4489" s="115">
        <v>24.15</v>
      </c>
    </row>
    <row r="4490" spans="1:5" x14ac:dyDescent="0.25">
      <c r="A4490" s="35" t="s">
        <v>4585</v>
      </c>
      <c r="B4490" s="36">
        <v>103088</v>
      </c>
      <c r="C4490" s="30" t="s">
        <v>15628</v>
      </c>
      <c r="D4490" s="36" t="s">
        <v>370</v>
      </c>
      <c r="E4490" s="115">
        <v>17.420000000000002</v>
      </c>
    </row>
    <row r="4491" spans="1:5" x14ac:dyDescent="0.25">
      <c r="A4491" s="35" t="s">
        <v>4585</v>
      </c>
      <c r="B4491" s="36">
        <v>102922</v>
      </c>
      <c r="C4491" s="30" t="s">
        <v>15629</v>
      </c>
      <c r="D4491" s="36" t="s">
        <v>370</v>
      </c>
      <c r="E4491" s="115">
        <v>13.56</v>
      </c>
    </row>
    <row r="4492" spans="1:5" x14ac:dyDescent="0.25">
      <c r="A4492" s="35" t="s">
        <v>4585</v>
      </c>
      <c r="B4492" s="36">
        <v>107138</v>
      </c>
      <c r="C4492" s="30" t="s">
        <v>15630</v>
      </c>
      <c r="D4492" s="36" t="s">
        <v>370</v>
      </c>
      <c r="E4492" s="115">
        <v>48</v>
      </c>
    </row>
    <row r="4493" spans="1:5" x14ac:dyDescent="0.25">
      <c r="A4493" s="35" t="s">
        <v>4585</v>
      </c>
      <c r="B4493" s="36">
        <v>89999</v>
      </c>
      <c r="C4493" s="30" t="s">
        <v>15631</v>
      </c>
      <c r="D4493" s="36" t="s">
        <v>370</v>
      </c>
      <c r="E4493" s="115">
        <v>33.43</v>
      </c>
    </row>
    <row r="4494" spans="1:5" x14ac:dyDescent="0.25">
      <c r="A4494" s="35" t="s">
        <v>4585</v>
      </c>
      <c r="B4494" s="36">
        <v>89996</v>
      </c>
      <c r="C4494" s="30" t="s">
        <v>15632</v>
      </c>
      <c r="D4494" s="36" t="s">
        <v>370</v>
      </c>
      <c r="E4494" s="115">
        <v>12.7</v>
      </c>
    </row>
    <row r="4495" spans="1:5" x14ac:dyDescent="0.25">
      <c r="A4495" s="35" t="s">
        <v>4585</v>
      </c>
      <c r="B4495" s="36">
        <v>89997</v>
      </c>
      <c r="C4495" s="30" t="s">
        <v>15633</v>
      </c>
      <c r="D4495" s="36" t="s">
        <v>370</v>
      </c>
      <c r="E4495" s="115">
        <v>10.09</v>
      </c>
    </row>
    <row r="4496" spans="1:5" x14ac:dyDescent="0.25">
      <c r="A4496" s="35" t="s">
        <v>4585</v>
      </c>
      <c r="B4496" s="36">
        <v>102921</v>
      </c>
      <c r="C4496" s="30" t="s">
        <v>15634</v>
      </c>
      <c r="D4496" s="36" t="s">
        <v>370</v>
      </c>
      <c r="E4496" s="115">
        <v>9.09</v>
      </c>
    </row>
    <row r="4497" spans="1:5" x14ac:dyDescent="0.25">
      <c r="A4497" s="35" t="s">
        <v>4585</v>
      </c>
      <c r="B4497" s="36">
        <v>90278</v>
      </c>
      <c r="C4497" s="30" t="s">
        <v>15635</v>
      </c>
      <c r="D4497" s="36" t="s">
        <v>189</v>
      </c>
      <c r="E4497" s="115">
        <v>641.69000000000005</v>
      </c>
    </row>
    <row r="4498" spans="1:5" x14ac:dyDescent="0.25">
      <c r="A4498" s="35" t="s">
        <v>4585</v>
      </c>
      <c r="B4498" s="36">
        <v>90282</v>
      </c>
      <c r="C4498" s="30" t="s">
        <v>15636</v>
      </c>
      <c r="D4498" s="36" t="s">
        <v>189</v>
      </c>
      <c r="E4498" s="115">
        <v>640.04</v>
      </c>
    </row>
    <row r="4499" spans="1:5" x14ac:dyDescent="0.25">
      <c r="A4499" s="35" t="s">
        <v>4585</v>
      </c>
      <c r="B4499" s="36">
        <v>90279</v>
      </c>
      <c r="C4499" s="30" t="s">
        <v>15637</v>
      </c>
      <c r="D4499" s="36" t="s">
        <v>189</v>
      </c>
      <c r="E4499" s="115">
        <v>707.37</v>
      </c>
    </row>
    <row r="4500" spans="1:5" x14ac:dyDescent="0.25">
      <c r="A4500" s="35" t="s">
        <v>4585</v>
      </c>
      <c r="B4500" s="36">
        <v>90283</v>
      </c>
      <c r="C4500" s="30" t="s">
        <v>15638</v>
      </c>
      <c r="D4500" s="36" t="s">
        <v>189</v>
      </c>
      <c r="E4500" s="115">
        <v>705.85</v>
      </c>
    </row>
    <row r="4501" spans="1:5" x14ac:dyDescent="0.25">
      <c r="A4501" s="35" t="s">
        <v>4585</v>
      </c>
      <c r="B4501" s="36">
        <v>90280</v>
      </c>
      <c r="C4501" s="30" t="s">
        <v>15639</v>
      </c>
      <c r="D4501" s="36" t="s">
        <v>189</v>
      </c>
      <c r="E4501" s="115">
        <v>777.82</v>
      </c>
    </row>
    <row r="4502" spans="1:5" x14ac:dyDescent="0.25">
      <c r="A4502" s="35" t="s">
        <v>4585</v>
      </c>
      <c r="B4502" s="36">
        <v>90284</v>
      </c>
      <c r="C4502" s="30" t="s">
        <v>15640</v>
      </c>
      <c r="D4502" s="36" t="s">
        <v>189</v>
      </c>
      <c r="E4502" s="115">
        <v>781.18</v>
      </c>
    </row>
    <row r="4503" spans="1:5" x14ac:dyDescent="0.25">
      <c r="A4503" s="35" t="s">
        <v>4585</v>
      </c>
      <c r="B4503" s="36">
        <v>90281</v>
      </c>
      <c r="C4503" s="30" t="s">
        <v>15641</v>
      </c>
      <c r="D4503" s="36" t="s">
        <v>189</v>
      </c>
      <c r="E4503" s="115">
        <v>889.84</v>
      </c>
    </row>
    <row r="4504" spans="1:5" x14ac:dyDescent="0.25">
      <c r="A4504" s="35" t="s">
        <v>4585</v>
      </c>
      <c r="B4504" s="36">
        <v>90285</v>
      </c>
      <c r="C4504" s="30" t="s">
        <v>15642</v>
      </c>
      <c r="D4504" s="36" t="s">
        <v>189</v>
      </c>
      <c r="E4504" s="115">
        <v>896.72</v>
      </c>
    </row>
    <row r="4505" spans="1:5" x14ac:dyDescent="0.25">
      <c r="A4505" s="35" t="s">
        <v>4585</v>
      </c>
      <c r="B4505" s="36">
        <v>106813</v>
      </c>
      <c r="C4505" s="30" t="s">
        <v>15643</v>
      </c>
      <c r="D4505" s="36" t="s">
        <v>189</v>
      </c>
      <c r="E4505" s="115">
        <v>673.72</v>
      </c>
    </row>
    <row r="4506" spans="1:5" x14ac:dyDescent="0.25">
      <c r="A4506" s="35" t="s">
        <v>4585</v>
      </c>
      <c r="B4506" s="36">
        <v>106814</v>
      </c>
      <c r="C4506" s="30" t="s">
        <v>15644</v>
      </c>
      <c r="D4506" s="36" t="s">
        <v>189</v>
      </c>
      <c r="E4506" s="115">
        <v>4050.93</v>
      </c>
    </row>
    <row r="4507" spans="1:5" x14ac:dyDescent="0.25">
      <c r="A4507" s="35" t="s">
        <v>4585</v>
      </c>
      <c r="B4507" s="36">
        <v>107140</v>
      </c>
      <c r="C4507" s="30" t="s">
        <v>15645</v>
      </c>
      <c r="D4507" s="36" t="s">
        <v>189</v>
      </c>
      <c r="E4507" s="115">
        <v>5866.2</v>
      </c>
    </row>
    <row r="4508" spans="1:5" x14ac:dyDescent="0.25">
      <c r="A4508" s="35" t="s">
        <v>4585</v>
      </c>
      <c r="B4508" s="36">
        <v>105800</v>
      </c>
      <c r="C4508" s="30" t="s">
        <v>15646</v>
      </c>
      <c r="D4508" s="36" t="s">
        <v>189</v>
      </c>
      <c r="E4508" s="115">
        <v>1786.06</v>
      </c>
    </row>
    <row r="4509" spans="1:5" x14ac:dyDescent="0.25">
      <c r="A4509" s="35" t="s">
        <v>4585</v>
      </c>
      <c r="B4509" s="36">
        <v>89994</v>
      </c>
      <c r="C4509" s="30" t="s">
        <v>15647</v>
      </c>
      <c r="D4509" s="36" t="s">
        <v>189</v>
      </c>
      <c r="E4509" s="115">
        <v>1864.67</v>
      </c>
    </row>
    <row r="4510" spans="1:5" x14ac:dyDescent="0.25">
      <c r="A4510" s="35" t="s">
        <v>4585</v>
      </c>
      <c r="B4510" s="36">
        <v>105801</v>
      </c>
      <c r="C4510" s="30" t="s">
        <v>15648</v>
      </c>
      <c r="D4510" s="36" t="s">
        <v>189</v>
      </c>
      <c r="E4510" s="115">
        <v>1948.98</v>
      </c>
    </row>
    <row r="4511" spans="1:5" x14ac:dyDescent="0.25">
      <c r="A4511" s="35" t="s">
        <v>4585</v>
      </c>
      <c r="B4511" s="36">
        <v>105802</v>
      </c>
      <c r="C4511" s="30" t="s">
        <v>15649</v>
      </c>
      <c r="D4511" s="36" t="s">
        <v>189</v>
      </c>
      <c r="E4511" s="115">
        <v>2083.04</v>
      </c>
    </row>
    <row r="4512" spans="1:5" x14ac:dyDescent="0.25">
      <c r="A4512" s="35" t="s">
        <v>4585</v>
      </c>
      <c r="B4512" s="36">
        <v>105803</v>
      </c>
      <c r="C4512" s="30" t="s">
        <v>15650</v>
      </c>
      <c r="D4512" s="36" t="s">
        <v>189</v>
      </c>
      <c r="E4512" s="115">
        <v>1824.39</v>
      </c>
    </row>
    <row r="4513" spans="1:5" x14ac:dyDescent="0.25">
      <c r="A4513" s="35" t="s">
        <v>4585</v>
      </c>
      <c r="B4513" s="36">
        <v>107141</v>
      </c>
      <c r="C4513" s="30" t="s">
        <v>15651</v>
      </c>
      <c r="D4513" s="36" t="s">
        <v>189</v>
      </c>
      <c r="E4513" s="115">
        <v>5249.27</v>
      </c>
    </row>
    <row r="4514" spans="1:5" x14ac:dyDescent="0.25">
      <c r="A4514" s="35" t="s">
        <v>4585</v>
      </c>
      <c r="B4514" s="36">
        <v>105796</v>
      </c>
      <c r="C4514" s="30" t="s">
        <v>15652</v>
      </c>
      <c r="D4514" s="36" t="s">
        <v>189</v>
      </c>
      <c r="E4514" s="115">
        <v>1169.1300000000001</v>
      </c>
    </row>
    <row r="4515" spans="1:5" x14ac:dyDescent="0.25">
      <c r="A4515" s="35" t="s">
        <v>4585</v>
      </c>
      <c r="B4515" s="36">
        <v>89995</v>
      </c>
      <c r="C4515" s="30" t="s">
        <v>15653</v>
      </c>
      <c r="D4515" s="36" t="s">
        <v>189</v>
      </c>
      <c r="E4515" s="115">
        <v>1247.74</v>
      </c>
    </row>
    <row r="4516" spans="1:5" x14ac:dyDescent="0.25">
      <c r="A4516" s="35" t="s">
        <v>4585</v>
      </c>
      <c r="B4516" s="36">
        <v>105797</v>
      </c>
      <c r="C4516" s="30" t="s">
        <v>15654</v>
      </c>
      <c r="D4516" s="36" t="s">
        <v>189</v>
      </c>
      <c r="E4516" s="115">
        <v>1332.05</v>
      </c>
    </row>
    <row r="4517" spans="1:5" x14ac:dyDescent="0.25">
      <c r="A4517" s="35" t="s">
        <v>4585</v>
      </c>
      <c r="B4517" s="36">
        <v>105798</v>
      </c>
      <c r="C4517" s="30" t="s">
        <v>15655</v>
      </c>
      <c r="D4517" s="36" t="s">
        <v>189</v>
      </c>
      <c r="E4517" s="115">
        <v>1466.11</v>
      </c>
    </row>
    <row r="4518" spans="1:5" x14ac:dyDescent="0.25">
      <c r="A4518" s="35" t="s">
        <v>4585</v>
      </c>
      <c r="B4518" s="36">
        <v>105799</v>
      </c>
      <c r="C4518" s="30" t="s">
        <v>15656</v>
      </c>
      <c r="D4518" s="36" t="s">
        <v>189</v>
      </c>
      <c r="E4518" s="115">
        <v>1207.46</v>
      </c>
    </row>
    <row r="4519" spans="1:5" x14ac:dyDescent="0.25">
      <c r="A4519" s="35" t="s">
        <v>4585</v>
      </c>
      <c r="B4519" s="36">
        <v>107139</v>
      </c>
      <c r="C4519" s="30" t="s">
        <v>15657</v>
      </c>
      <c r="D4519" s="36" t="s">
        <v>189</v>
      </c>
      <c r="E4519" s="115">
        <v>5322.02</v>
      </c>
    </row>
    <row r="4520" spans="1:5" x14ac:dyDescent="0.25">
      <c r="A4520" s="35" t="s">
        <v>4585</v>
      </c>
      <c r="B4520" s="36">
        <v>105792</v>
      </c>
      <c r="C4520" s="30" t="s">
        <v>15658</v>
      </c>
      <c r="D4520" s="36" t="s">
        <v>189</v>
      </c>
      <c r="E4520" s="115">
        <v>1241.8800000000001</v>
      </c>
    </row>
    <row r="4521" spans="1:5" x14ac:dyDescent="0.25">
      <c r="A4521" s="35" t="s">
        <v>4585</v>
      </c>
      <c r="B4521" s="36">
        <v>89993</v>
      </c>
      <c r="C4521" s="30" t="s">
        <v>15659</v>
      </c>
      <c r="D4521" s="36" t="s">
        <v>189</v>
      </c>
      <c r="E4521" s="115">
        <v>1320.49</v>
      </c>
    </row>
    <row r="4522" spans="1:5" x14ac:dyDescent="0.25">
      <c r="A4522" s="35" t="s">
        <v>4585</v>
      </c>
      <c r="B4522" s="36">
        <v>105793</v>
      </c>
      <c r="C4522" s="30" t="s">
        <v>15660</v>
      </c>
      <c r="D4522" s="36" t="s">
        <v>189</v>
      </c>
      <c r="E4522" s="115">
        <v>1404.8</v>
      </c>
    </row>
    <row r="4523" spans="1:5" x14ac:dyDescent="0.25">
      <c r="A4523" s="35" t="s">
        <v>4585</v>
      </c>
      <c r="B4523" s="36">
        <v>105794</v>
      </c>
      <c r="C4523" s="30" t="s">
        <v>15661</v>
      </c>
      <c r="D4523" s="36" t="s">
        <v>189</v>
      </c>
      <c r="E4523" s="115">
        <v>1538.86</v>
      </c>
    </row>
    <row r="4524" spans="1:5" x14ac:dyDescent="0.25">
      <c r="A4524" s="35" t="s">
        <v>4585</v>
      </c>
      <c r="B4524" s="36">
        <v>105795</v>
      </c>
      <c r="C4524" s="30" t="s">
        <v>15662</v>
      </c>
      <c r="D4524" s="36" t="s">
        <v>189</v>
      </c>
      <c r="E4524" s="115">
        <v>1280.21</v>
      </c>
    </row>
    <row r="4525" spans="1:5" x14ac:dyDescent="0.25">
      <c r="A4525" s="35" t="s">
        <v>4586</v>
      </c>
      <c r="B4525" s="36">
        <v>106212</v>
      </c>
      <c r="C4525" s="30" t="s">
        <v>4587</v>
      </c>
      <c r="D4525" s="36" t="s">
        <v>106</v>
      </c>
      <c r="E4525" s="115">
        <v>0</v>
      </c>
    </row>
    <row r="4526" spans="1:5" x14ac:dyDescent="0.25">
      <c r="A4526" s="35" t="s">
        <v>4586</v>
      </c>
      <c r="B4526" s="36">
        <v>106216</v>
      </c>
      <c r="C4526" s="30" t="s">
        <v>4588</v>
      </c>
      <c r="D4526" s="36" t="s">
        <v>106</v>
      </c>
      <c r="E4526" s="115">
        <v>0</v>
      </c>
    </row>
    <row r="4527" spans="1:5" x14ac:dyDescent="0.25">
      <c r="A4527" s="35" t="s">
        <v>4586</v>
      </c>
      <c r="B4527" s="36">
        <v>99860</v>
      </c>
      <c r="C4527" s="30" t="s">
        <v>4589</v>
      </c>
      <c r="D4527" s="36" t="s">
        <v>106</v>
      </c>
      <c r="E4527" s="115">
        <v>164.66</v>
      </c>
    </row>
    <row r="4528" spans="1:5" x14ac:dyDescent="0.25">
      <c r="A4528" s="35" t="s">
        <v>4586</v>
      </c>
      <c r="B4528" s="36">
        <v>99858</v>
      </c>
      <c r="C4528" s="30" t="s">
        <v>4590</v>
      </c>
      <c r="D4528" s="36" t="s">
        <v>106</v>
      </c>
      <c r="E4528" s="115">
        <v>199.97</v>
      </c>
    </row>
    <row r="4529" spans="1:5" x14ac:dyDescent="0.25">
      <c r="A4529" s="35" t="s">
        <v>4586</v>
      </c>
      <c r="B4529" s="36">
        <v>99859</v>
      </c>
      <c r="C4529" s="30" t="s">
        <v>4591</v>
      </c>
      <c r="D4529" s="36" t="s">
        <v>106</v>
      </c>
      <c r="E4529" s="115">
        <v>0</v>
      </c>
    </row>
    <row r="4530" spans="1:5" x14ac:dyDescent="0.25">
      <c r="A4530" s="35" t="s">
        <v>4586</v>
      </c>
      <c r="B4530" s="36">
        <v>106211</v>
      </c>
      <c r="C4530" s="30" t="s">
        <v>4592</v>
      </c>
      <c r="D4530" s="36" t="s">
        <v>106</v>
      </c>
      <c r="E4530" s="115">
        <v>0</v>
      </c>
    </row>
    <row r="4531" spans="1:5" x14ac:dyDescent="0.25">
      <c r="A4531" s="35" t="s">
        <v>4586</v>
      </c>
      <c r="B4531" s="36">
        <v>106215</v>
      </c>
      <c r="C4531" s="30" t="s">
        <v>4593</v>
      </c>
      <c r="D4531" s="36" t="s">
        <v>106</v>
      </c>
      <c r="E4531" s="115">
        <v>0</v>
      </c>
    </row>
    <row r="4532" spans="1:5" x14ac:dyDescent="0.25">
      <c r="A4532" s="35" t="s">
        <v>4586</v>
      </c>
      <c r="B4532" s="36">
        <v>99857</v>
      </c>
      <c r="C4532" s="30" t="s">
        <v>4594</v>
      </c>
      <c r="D4532" s="36" t="s">
        <v>106</v>
      </c>
      <c r="E4532" s="115">
        <v>79.459999999999994</v>
      </c>
    </row>
    <row r="4533" spans="1:5" x14ac:dyDescent="0.25">
      <c r="A4533" s="35" t="s">
        <v>4586</v>
      </c>
      <c r="B4533" s="36">
        <v>99855</v>
      </c>
      <c r="C4533" s="30" t="s">
        <v>4595</v>
      </c>
      <c r="D4533" s="36" t="s">
        <v>106</v>
      </c>
      <c r="E4533" s="115">
        <v>100.52</v>
      </c>
    </row>
    <row r="4534" spans="1:5" x14ac:dyDescent="0.25">
      <c r="A4534" s="35" t="s">
        <v>4586</v>
      </c>
      <c r="B4534" s="36">
        <v>99856</v>
      </c>
      <c r="C4534" s="30" t="s">
        <v>4596</v>
      </c>
      <c r="D4534" s="36" t="s">
        <v>106</v>
      </c>
      <c r="E4534" s="115">
        <v>0</v>
      </c>
    </row>
    <row r="4535" spans="1:5" x14ac:dyDescent="0.25">
      <c r="A4535" s="35" t="s">
        <v>4586</v>
      </c>
      <c r="B4535" s="36">
        <v>106210</v>
      </c>
      <c r="C4535" s="30" t="s">
        <v>4597</v>
      </c>
      <c r="D4535" s="36" t="s">
        <v>106</v>
      </c>
      <c r="E4535" s="115">
        <v>0</v>
      </c>
    </row>
    <row r="4536" spans="1:5" x14ac:dyDescent="0.25">
      <c r="A4536" s="35" t="s">
        <v>4586</v>
      </c>
      <c r="B4536" s="36">
        <v>106214</v>
      </c>
      <c r="C4536" s="30" t="s">
        <v>4598</v>
      </c>
      <c r="D4536" s="36" t="s">
        <v>106</v>
      </c>
      <c r="E4536" s="115">
        <v>0</v>
      </c>
    </row>
    <row r="4537" spans="1:5" x14ac:dyDescent="0.25">
      <c r="A4537" s="35" t="s">
        <v>4586</v>
      </c>
      <c r="B4537" s="36">
        <v>99862</v>
      </c>
      <c r="C4537" s="30" t="s">
        <v>4599</v>
      </c>
      <c r="D4537" s="36" t="s">
        <v>97</v>
      </c>
      <c r="E4537" s="115">
        <v>618.54</v>
      </c>
    </row>
    <row r="4538" spans="1:5" x14ac:dyDescent="0.25">
      <c r="A4538" s="35" t="s">
        <v>4586</v>
      </c>
      <c r="B4538" s="36">
        <v>99861</v>
      </c>
      <c r="C4538" s="30" t="s">
        <v>4600</v>
      </c>
      <c r="D4538" s="36" t="s">
        <v>97</v>
      </c>
      <c r="E4538" s="115">
        <v>636.92999999999995</v>
      </c>
    </row>
    <row r="4539" spans="1:5" x14ac:dyDescent="0.25">
      <c r="A4539" s="35" t="s">
        <v>4586</v>
      </c>
      <c r="B4539" s="36">
        <v>106213</v>
      </c>
      <c r="C4539" s="30" t="s">
        <v>4601</v>
      </c>
      <c r="D4539" s="36" t="s">
        <v>106</v>
      </c>
      <c r="E4539" s="115">
        <v>0</v>
      </c>
    </row>
    <row r="4540" spans="1:5" x14ac:dyDescent="0.25">
      <c r="A4540" s="35" t="s">
        <v>4586</v>
      </c>
      <c r="B4540" s="36">
        <v>106220</v>
      </c>
      <c r="C4540" s="30" t="s">
        <v>4602</v>
      </c>
      <c r="D4540" s="36" t="s">
        <v>106</v>
      </c>
      <c r="E4540" s="115">
        <v>478.62</v>
      </c>
    </row>
    <row r="4541" spans="1:5" x14ac:dyDescent="0.25">
      <c r="A4541" s="35" t="s">
        <v>4586</v>
      </c>
      <c r="B4541" s="36">
        <v>106221</v>
      </c>
      <c r="C4541" s="30" t="s">
        <v>4603</v>
      </c>
      <c r="D4541" s="36" t="s">
        <v>106</v>
      </c>
      <c r="E4541" s="115">
        <v>224.52</v>
      </c>
    </row>
    <row r="4542" spans="1:5" x14ac:dyDescent="0.25">
      <c r="A4542" s="35" t="s">
        <v>4586</v>
      </c>
      <c r="B4542" s="36">
        <v>99853</v>
      </c>
      <c r="C4542" s="30" t="s">
        <v>4604</v>
      </c>
      <c r="D4542" s="36" t="s">
        <v>106</v>
      </c>
      <c r="E4542" s="115">
        <v>0</v>
      </c>
    </row>
    <row r="4543" spans="1:5" x14ac:dyDescent="0.25">
      <c r="A4543" s="35" t="s">
        <v>4586</v>
      </c>
      <c r="B4543" s="36">
        <v>99851</v>
      </c>
      <c r="C4543" s="30" t="s">
        <v>4605</v>
      </c>
      <c r="D4543" s="36" t="s">
        <v>106</v>
      </c>
      <c r="E4543" s="115">
        <v>0</v>
      </c>
    </row>
    <row r="4544" spans="1:5" x14ac:dyDescent="0.25">
      <c r="A4544" s="35" t="s">
        <v>4586</v>
      </c>
      <c r="B4544" s="36">
        <v>99854</v>
      </c>
      <c r="C4544" s="30" t="s">
        <v>4606</v>
      </c>
      <c r="D4544" s="36" t="s">
        <v>106</v>
      </c>
      <c r="E4544" s="115">
        <v>0</v>
      </c>
    </row>
    <row r="4545" spans="1:5" x14ac:dyDescent="0.25">
      <c r="A4545" s="35" t="s">
        <v>4586</v>
      </c>
      <c r="B4545" s="36">
        <v>99852</v>
      </c>
      <c r="C4545" s="30" t="s">
        <v>4607</v>
      </c>
      <c r="D4545" s="36" t="s">
        <v>106</v>
      </c>
      <c r="E4545" s="115">
        <v>0</v>
      </c>
    </row>
    <row r="4546" spans="1:5" x14ac:dyDescent="0.25">
      <c r="A4546" s="35" t="s">
        <v>4586</v>
      </c>
      <c r="B4546" s="36">
        <v>99844</v>
      </c>
      <c r="C4546" s="30" t="s">
        <v>4608</v>
      </c>
      <c r="D4546" s="36" t="s">
        <v>106</v>
      </c>
      <c r="E4546" s="115">
        <v>497.07</v>
      </c>
    </row>
    <row r="4547" spans="1:5" x14ac:dyDescent="0.25">
      <c r="A4547" s="35" t="s">
        <v>4586</v>
      </c>
      <c r="B4547" s="36">
        <v>99842</v>
      </c>
      <c r="C4547" s="30" t="s">
        <v>4609</v>
      </c>
      <c r="D4547" s="36" t="s">
        <v>106</v>
      </c>
      <c r="E4547" s="115">
        <v>590.9</v>
      </c>
    </row>
    <row r="4548" spans="1:5" x14ac:dyDescent="0.25">
      <c r="A4548" s="35" t="s">
        <v>4586</v>
      </c>
      <c r="B4548" s="36">
        <v>99845</v>
      </c>
      <c r="C4548" s="30" t="s">
        <v>4610</v>
      </c>
      <c r="D4548" s="36" t="s">
        <v>106</v>
      </c>
      <c r="E4548" s="115">
        <v>0</v>
      </c>
    </row>
    <row r="4549" spans="1:5" x14ac:dyDescent="0.25">
      <c r="A4549" s="35" t="s">
        <v>4586</v>
      </c>
      <c r="B4549" s="36">
        <v>99843</v>
      </c>
      <c r="C4549" s="30" t="s">
        <v>4611</v>
      </c>
      <c r="D4549" s="36" t="s">
        <v>106</v>
      </c>
      <c r="E4549" s="115">
        <v>0</v>
      </c>
    </row>
    <row r="4550" spans="1:5" x14ac:dyDescent="0.25">
      <c r="A4550" s="35" t="s">
        <v>4586</v>
      </c>
      <c r="B4550" s="36">
        <v>106217</v>
      </c>
      <c r="C4550" s="30" t="s">
        <v>4612</v>
      </c>
      <c r="D4550" s="36" t="s">
        <v>106</v>
      </c>
      <c r="E4550" s="115">
        <v>0</v>
      </c>
    </row>
    <row r="4551" spans="1:5" x14ac:dyDescent="0.25">
      <c r="A4551" s="35" t="s">
        <v>4586</v>
      </c>
      <c r="B4551" s="36">
        <v>106218</v>
      </c>
      <c r="C4551" s="30" t="s">
        <v>4613</v>
      </c>
      <c r="D4551" s="36" t="s">
        <v>106</v>
      </c>
      <c r="E4551" s="115">
        <v>0</v>
      </c>
    </row>
    <row r="4552" spans="1:5" x14ac:dyDescent="0.25">
      <c r="A4552" s="35" t="s">
        <v>4586</v>
      </c>
      <c r="B4552" s="36">
        <v>106219</v>
      </c>
      <c r="C4552" s="30" t="s">
        <v>4614</v>
      </c>
      <c r="D4552" s="36" t="s">
        <v>106</v>
      </c>
      <c r="E4552" s="115">
        <v>0</v>
      </c>
    </row>
    <row r="4553" spans="1:5" x14ac:dyDescent="0.25">
      <c r="A4553" s="35" t="s">
        <v>4586</v>
      </c>
      <c r="B4553" s="36">
        <v>99846</v>
      </c>
      <c r="C4553" s="30" t="s">
        <v>4615</v>
      </c>
      <c r="D4553" s="36" t="s">
        <v>106</v>
      </c>
      <c r="E4553" s="115">
        <v>0</v>
      </c>
    </row>
    <row r="4554" spans="1:5" x14ac:dyDescent="0.25">
      <c r="A4554" s="35" t="s">
        <v>4616</v>
      </c>
      <c r="B4554" s="36">
        <v>94276</v>
      </c>
      <c r="C4554" s="30" t="s">
        <v>4617</v>
      </c>
      <c r="D4554" s="36" t="s">
        <v>106</v>
      </c>
      <c r="E4554" s="115">
        <v>52.28</v>
      </c>
    </row>
    <row r="4555" spans="1:5" x14ac:dyDescent="0.25">
      <c r="A4555" s="35" t="s">
        <v>4616</v>
      </c>
      <c r="B4555" s="36">
        <v>94274</v>
      </c>
      <c r="C4555" s="30" t="s">
        <v>4618</v>
      </c>
      <c r="D4555" s="36" t="s">
        <v>106</v>
      </c>
      <c r="E4555" s="115">
        <v>57.05</v>
      </c>
    </row>
    <row r="4556" spans="1:5" x14ac:dyDescent="0.25">
      <c r="A4556" s="35" t="s">
        <v>4616</v>
      </c>
      <c r="B4556" s="36">
        <v>94280</v>
      </c>
      <c r="C4556" s="30" t="s">
        <v>4619</v>
      </c>
      <c r="D4556" s="36" t="s">
        <v>106</v>
      </c>
      <c r="E4556" s="115">
        <v>54.52</v>
      </c>
    </row>
    <row r="4557" spans="1:5" x14ac:dyDescent="0.25">
      <c r="A4557" s="35" t="s">
        <v>4616</v>
      </c>
      <c r="B4557" s="36">
        <v>94278</v>
      </c>
      <c r="C4557" s="30" t="s">
        <v>4620</v>
      </c>
      <c r="D4557" s="36" t="s">
        <v>106</v>
      </c>
      <c r="E4557" s="115">
        <v>46.81</v>
      </c>
    </row>
    <row r="4558" spans="1:5" x14ac:dyDescent="0.25">
      <c r="A4558" s="35" t="s">
        <v>4616</v>
      </c>
      <c r="B4558" s="36">
        <v>94275</v>
      </c>
      <c r="C4558" s="30" t="s">
        <v>4621</v>
      </c>
      <c r="D4558" s="36" t="s">
        <v>106</v>
      </c>
      <c r="E4558" s="115">
        <v>48.24</v>
      </c>
    </row>
    <row r="4559" spans="1:5" x14ac:dyDescent="0.25">
      <c r="A4559" s="35" t="s">
        <v>4616</v>
      </c>
      <c r="B4559" s="36">
        <v>94273</v>
      </c>
      <c r="C4559" s="30" t="s">
        <v>4622</v>
      </c>
      <c r="D4559" s="36" t="s">
        <v>106</v>
      </c>
      <c r="E4559" s="115">
        <v>53.01</v>
      </c>
    </row>
    <row r="4560" spans="1:5" x14ac:dyDescent="0.25">
      <c r="A4560" s="35" t="s">
        <v>4616</v>
      </c>
      <c r="B4560" s="36">
        <v>94279</v>
      </c>
      <c r="C4560" s="30" t="s">
        <v>4623</v>
      </c>
      <c r="D4560" s="36" t="s">
        <v>106</v>
      </c>
      <c r="E4560" s="115">
        <v>50.49</v>
      </c>
    </row>
    <row r="4561" spans="1:5" x14ac:dyDescent="0.25">
      <c r="A4561" s="35" t="s">
        <v>4616</v>
      </c>
      <c r="B4561" s="36">
        <v>94277</v>
      </c>
      <c r="C4561" s="30" t="s">
        <v>4624</v>
      </c>
      <c r="D4561" s="36" t="s">
        <v>106</v>
      </c>
      <c r="E4561" s="115">
        <v>42.78</v>
      </c>
    </row>
    <row r="4562" spans="1:5" x14ac:dyDescent="0.25">
      <c r="A4562" s="35" t="s">
        <v>4616</v>
      </c>
      <c r="B4562" s="36">
        <v>104930</v>
      </c>
      <c r="C4562" s="30" t="s">
        <v>4625</v>
      </c>
      <c r="D4562" s="36" t="s">
        <v>106</v>
      </c>
      <c r="E4562" s="115">
        <v>0</v>
      </c>
    </row>
    <row r="4563" spans="1:5" x14ac:dyDescent="0.25">
      <c r="A4563" s="35" t="s">
        <v>4616</v>
      </c>
      <c r="B4563" s="36">
        <v>104931</v>
      </c>
      <c r="C4563" s="30" t="s">
        <v>4626</v>
      </c>
      <c r="D4563" s="36" t="s">
        <v>106</v>
      </c>
      <c r="E4563" s="115">
        <v>0</v>
      </c>
    </row>
    <row r="4564" spans="1:5" x14ac:dyDescent="0.25">
      <c r="A4564" s="35" t="s">
        <v>4616</v>
      </c>
      <c r="B4564" s="36">
        <v>94294</v>
      </c>
      <c r="C4564" s="30" t="s">
        <v>4627</v>
      </c>
      <c r="D4564" s="36" t="s">
        <v>106</v>
      </c>
      <c r="E4564" s="115">
        <v>9.6199999999999992</v>
      </c>
    </row>
    <row r="4565" spans="1:5" x14ac:dyDescent="0.25">
      <c r="A4565" s="35" t="s">
        <v>4616</v>
      </c>
      <c r="B4565" s="36">
        <v>94288</v>
      </c>
      <c r="C4565" s="30" t="s">
        <v>4628</v>
      </c>
      <c r="D4565" s="36" t="s">
        <v>106</v>
      </c>
      <c r="E4565" s="115">
        <v>45.7</v>
      </c>
    </row>
    <row r="4566" spans="1:5" x14ac:dyDescent="0.25">
      <c r="A4566" s="35" t="s">
        <v>4616</v>
      </c>
      <c r="B4566" s="36">
        <v>94282</v>
      </c>
      <c r="C4566" s="30" t="s">
        <v>4629</v>
      </c>
      <c r="D4566" s="36" t="s">
        <v>106</v>
      </c>
      <c r="E4566" s="115">
        <v>56.98</v>
      </c>
    </row>
    <row r="4567" spans="1:5" x14ac:dyDescent="0.25">
      <c r="A4567" s="35" t="s">
        <v>4616</v>
      </c>
      <c r="B4567" s="36">
        <v>94290</v>
      </c>
      <c r="C4567" s="30" t="s">
        <v>4630</v>
      </c>
      <c r="D4567" s="36" t="s">
        <v>106</v>
      </c>
      <c r="E4567" s="115">
        <v>55.13</v>
      </c>
    </row>
    <row r="4568" spans="1:5" x14ac:dyDescent="0.25">
      <c r="A4568" s="35" t="s">
        <v>4616</v>
      </c>
      <c r="B4568" s="36">
        <v>94284</v>
      </c>
      <c r="C4568" s="30" t="s">
        <v>4631</v>
      </c>
      <c r="D4568" s="36" t="s">
        <v>106</v>
      </c>
      <c r="E4568" s="115">
        <v>72.22</v>
      </c>
    </row>
    <row r="4569" spans="1:5" x14ac:dyDescent="0.25">
      <c r="A4569" s="35" t="s">
        <v>4616</v>
      </c>
      <c r="B4569" s="36">
        <v>94292</v>
      </c>
      <c r="C4569" s="30" t="s">
        <v>4632</v>
      </c>
      <c r="D4569" s="36" t="s">
        <v>106</v>
      </c>
      <c r="E4569" s="115">
        <v>65.23</v>
      </c>
    </row>
    <row r="4570" spans="1:5" x14ac:dyDescent="0.25">
      <c r="A4570" s="35" t="s">
        <v>4616</v>
      </c>
      <c r="B4570" s="36">
        <v>94286</v>
      </c>
      <c r="C4570" s="30" t="s">
        <v>4633</v>
      </c>
      <c r="D4570" s="36" t="s">
        <v>106</v>
      </c>
      <c r="E4570" s="115">
        <v>90.78</v>
      </c>
    </row>
    <row r="4571" spans="1:5" x14ac:dyDescent="0.25">
      <c r="A4571" s="35" t="s">
        <v>4616</v>
      </c>
      <c r="B4571" s="36">
        <v>94287</v>
      </c>
      <c r="C4571" s="30" t="s">
        <v>4634</v>
      </c>
      <c r="D4571" s="36" t="s">
        <v>106</v>
      </c>
      <c r="E4571" s="115">
        <v>36.22</v>
      </c>
    </row>
    <row r="4572" spans="1:5" x14ac:dyDescent="0.25">
      <c r="A4572" s="35" t="s">
        <v>4616</v>
      </c>
      <c r="B4572" s="36">
        <v>94281</v>
      </c>
      <c r="C4572" s="30" t="s">
        <v>4635</v>
      </c>
      <c r="D4572" s="36" t="s">
        <v>106</v>
      </c>
      <c r="E4572" s="115">
        <v>46.32</v>
      </c>
    </row>
    <row r="4573" spans="1:5" x14ac:dyDescent="0.25">
      <c r="A4573" s="35" t="s">
        <v>4616</v>
      </c>
      <c r="B4573" s="36">
        <v>94289</v>
      </c>
      <c r="C4573" s="30" t="s">
        <v>4636</v>
      </c>
      <c r="D4573" s="36" t="s">
        <v>106</v>
      </c>
      <c r="E4573" s="115">
        <v>45.64</v>
      </c>
    </row>
    <row r="4574" spans="1:5" x14ac:dyDescent="0.25">
      <c r="A4574" s="35" t="s">
        <v>4616</v>
      </c>
      <c r="B4574" s="36">
        <v>94283</v>
      </c>
      <c r="C4574" s="30" t="s">
        <v>4637</v>
      </c>
      <c r="D4574" s="36" t="s">
        <v>106</v>
      </c>
      <c r="E4574" s="115">
        <v>61.55</v>
      </c>
    </row>
    <row r="4575" spans="1:5" x14ac:dyDescent="0.25">
      <c r="A4575" s="35" t="s">
        <v>4616</v>
      </c>
      <c r="B4575" s="36">
        <v>94291</v>
      </c>
      <c r="C4575" s="30" t="s">
        <v>4638</v>
      </c>
      <c r="D4575" s="36" t="s">
        <v>106</v>
      </c>
      <c r="E4575" s="115">
        <v>55.75</v>
      </c>
    </row>
    <row r="4576" spans="1:5" x14ac:dyDescent="0.25">
      <c r="A4576" s="35" t="s">
        <v>4616</v>
      </c>
      <c r="B4576" s="36">
        <v>94285</v>
      </c>
      <c r="C4576" s="30" t="s">
        <v>4639</v>
      </c>
      <c r="D4576" s="36" t="s">
        <v>106</v>
      </c>
      <c r="E4576" s="115">
        <v>80.11</v>
      </c>
    </row>
    <row r="4577" spans="1:5" x14ac:dyDescent="0.25">
      <c r="A4577" s="35" t="s">
        <v>4616</v>
      </c>
      <c r="B4577" s="36">
        <v>94293</v>
      </c>
      <c r="C4577" s="30" t="s">
        <v>4640</v>
      </c>
      <c r="D4577" s="36" t="s">
        <v>106</v>
      </c>
      <c r="E4577" s="115">
        <v>178.54</v>
      </c>
    </row>
    <row r="4578" spans="1:5" x14ac:dyDescent="0.25">
      <c r="A4578" s="35" t="s">
        <v>4616</v>
      </c>
      <c r="B4578" s="36">
        <v>94264</v>
      </c>
      <c r="C4578" s="30" t="s">
        <v>4641</v>
      </c>
      <c r="D4578" s="36" t="s">
        <v>106</v>
      </c>
      <c r="E4578" s="115">
        <v>47.15</v>
      </c>
    </row>
    <row r="4579" spans="1:5" x14ac:dyDescent="0.25">
      <c r="A4579" s="35" t="s">
        <v>4616</v>
      </c>
      <c r="B4579" s="36">
        <v>94266</v>
      </c>
      <c r="C4579" s="30" t="s">
        <v>4642</v>
      </c>
      <c r="D4579" s="36" t="s">
        <v>106</v>
      </c>
      <c r="E4579" s="115">
        <v>60.1</v>
      </c>
    </row>
    <row r="4580" spans="1:5" x14ac:dyDescent="0.25">
      <c r="A4580" s="35" t="s">
        <v>4616</v>
      </c>
      <c r="B4580" s="36">
        <v>94263</v>
      </c>
      <c r="C4580" s="30" t="s">
        <v>4643</v>
      </c>
      <c r="D4580" s="36" t="s">
        <v>106</v>
      </c>
      <c r="E4580" s="115">
        <v>40.65</v>
      </c>
    </row>
    <row r="4581" spans="1:5" x14ac:dyDescent="0.25">
      <c r="A4581" s="35" t="s">
        <v>4616</v>
      </c>
      <c r="B4581" s="36">
        <v>94265</v>
      </c>
      <c r="C4581" s="30" t="s">
        <v>4644</v>
      </c>
      <c r="D4581" s="36" t="s">
        <v>106</v>
      </c>
      <c r="E4581" s="115">
        <v>52.67</v>
      </c>
    </row>
    <row r="4582" spans="1:5" x14ac:dyDescent="0.25">
      <c r="A4582" s="35" t="s">
        <v>4616</v>
      </c>
      <c r="B4582" s="36">
        <v>94268</v>
      </c>
      <c r="C4582" s="30" t="s">
        <v>4645</v>
      </c>
      <c r="D4582" s="36" t="s">
        <v>106</v>
      </c>
      <c r="E4582" s="115">
        <v>70.510000000000005</v>
      </c>
    </row>
    <row r="4583" spans="1:5" x14ac:dyDescent="0.25">
      <c r="A4583" s="35" t="s">
        <v>4616</v>
      </c>
      <c r="B4583" s="36">
        <v>94270</v>
      </c>
      <c r="C4583" s="30" t="s">
        <v>4646</v>
      </c>
      <c r="D4583" s="36" t="s">
        <v>106</v>
      </c>
      <c r="E4583" s="115">
        <v>98.6</v>
      </c>
    </row>
    <row r="4584" spans="1:5" x14ac:dyDescent="0.25">
      <c r="A4584" s="35" t="s">
        <v>4616</v>
      </c>
      <c r="B4584" s="36">
        <v>94272</v>
      </c>
      <c r="C4584" s="30" t="s">
        <v>4647</v>
      </c>
      <c r="D4584" s="36" t="s">
        <v>106</v>
      </c>
      <c r="E4584" s="115">
        <v>121.44</v>
      </c>
    </row>
    <row r="4585" spans="1:5" x14ac:dyDescent="0.25">
      <c r="A4585" s="35" t="s">
        <v>4616</v>
      </c>
      <c r="B4585" s="36">
        <v>94267</v>
      </c>
      <c r="C4585" s="30" t="s">
        <v>4648</v>
      </c>
      <c r="D4585" s="36" t="s">
        <v>106</v>
      </c>
      <c r="E4585" s="115">
        <v>62.3</v>
      </c>
    </row>
    <row r="4586" spans="1:5" x14ac:dyDescent="0.25">
      <c r="A4586" s="35" t="s">
        <v>4616</v>
      </c>
      <c r="B4586" s="36">
        <v>94269</v>
      </c>
      <c r="C4586" s="30" t="s">
        <v>4649</v>
      </c>
      <c r="D4586" s="36" t="s">
        <v>106</v>
      </c>
      <c r="E4586" s="115">
        <v>87.2</v>
      </c>
    </row>
    <row r="4587" spans="1:5" x14ac:dyDescent="0.25">
      <c r="A4587" s="35" t="s">
        <v>4616</v>
      </c>
      <c r="B4587" s="36">
        <v>94271</v>
      </c>
      <c r="C4587" s="30" t="s">
        <v>4650</v>
      </c>
      <c r="D4587" s="36" t="s">
        <v>106</v>
      </c>
      <c r="E4587" s="115">
        <v>106.22</v>
      </c>
    </row>
    <row r="4588" spans="1:5" x14ac:dyDescent="0.25">
      <c r="A4588" s="35" t="s">
        <v>4651</v>
      </c>
      <c r="B4588" s="36">
        <v>105555</v>
      </c>
      <c r="C4588" s="30" t="s">
        <v>4652</v>
      </c>
      <c r="D4588" s="36" t="s">
        <v>99</v>
      </c>
      <c r="E4588" s="115">
        <v>0</v>
      </c>
    </row>
    <row r="4589" spans="1:5" x14ac:dyDescent="0.25">
      <c r="A4589" s="35" t="s">
        <v>4651</v>
      </c>
      <c r="B4589" s="36">
        <v>97603</v>
      </c>
      <c r="C4589" s="30" t="s">
        <v>4653</v>
      </c>
      <c r="D4589" s="36" t="s">
        <v>99</v>
      </c>
      <c r="E4589" s="115">
        <v>0</v>
      </c>
    </row>
    <row r="4590" spans="1:5" x14ac:dyDescent="0.25">
      <c r="A4590" s="35" t="s">
        <v>4651</v>
      </c>
      <c r="B4590" s="36">
        <v>97602</v>
      </c>
      <c r="C4590" s="30" t="s">
        <v>4654</v>
      </c>
      <c r="D4590" s="36" t="s">
        <v>99</v>
      </c>
      <c r="E4590" s="115">
        <v>0</v>
      </c>
    </row>
    <row r="4591" spans="1:5" x14ac:dyDescent="0.25">
      <c r="A4591" s="35" t="s">
        <v>4651</v>
      </c>
      <c r="B4591" s="36">
        <v>97604</v>
      </c>
      <c r="C4591" s="30" t="s">
        <v>4655</v>
      </c>
      <c r="D4591" s="36" t="s">
        <v>99</v>
      </c>
      <c r="E4591" s="115">
        <v>0</v>
      </c>
    </row>
    <row r="4592" spans="1:5" x14ac:dyDescent="0.25">
      <c r="A4592" s="35" t="s">
        <v>4651</v>
      </c>
      <c r="B4592" s="36">
        <v>105553</v>
      </c>
      <c r="C4592" s="30" t="s">
        <v>4656</v>
      </c>
      <c r="D4592" s="36" t="s">
        <v>99</v>
      </c>
      <c r="E4592" s="115">
        <v>0</v>
      </c>
    </row>
    <row r="4593" spans="1:5" x14ac:dyDescent="0.25">
      <c r="A4593" s="35" t="s">
        <v>4651</v>
      </c>
      <c r="B4593" s="36">
        <v>105552</v>
      </c>
      <c r="C4593" s="30" t="s">
        <v>4657</v>
      </c>
      <c r="D4593" s="36" t="s">
        <v>99</v>
      </c>
      <c r="E4593" s="115">
        <v>0</v>
      </c>
    </row>
    <row r="4594" spans="1:5" x14ac:dyDescent="0.25">
      <c r="A4594" s="35" t="s">
        <v>4651</v>
      </c>
      <c r="B4594" s="36">
        <v>105550</v>
      </c>
      <c r="C4594" s="30" t="s">
        <v>4658</v>
      </c>
      <c r="D4594" s="36" t="s">
        <v>99</v>
      </c>
      <c r="E4594" s="115">
        <v>0</v>
      </c>
    </row>
    <row r="4595" spans="1:5" x14ac:dyDescent="0.25">
      <c r="A4595" s="35" t="s">
        <v>4651</v>
      </c>
      <c r="B4595" s="36">
        <v>105551</v>
      </c>
      <c r="C4595" s="30" t="s">
        <v>4659</v>
      </c>
      <c r="D4595" s="36" t="s">
        <v>99</v>
      </c>
      <c r="E4595" s="115">
        <v>0</v>
      </c>
    </row>
    <row r="4596" spans="1:5" x14ac:dyDescent="0.25">
      <c r="A4596" s="35" t="s">
        <v>4651</v>
      </c>
      <c r="B4596" s="36">
        <v>105549</v>
      </c>
      <c r="C4596" s="30" t="s">
        <v>4660</v>
      </c>
      <c r="D4596" s="36" t="s">
        <v>99</v>
      </c>
      <c r="E4596" s="115">
        <v>0</v>
      </c>
    </row>
    <row r="4597" spans="1:5" x14ac:dyDescent="0.25">
      <c r="A4597" s="35" t="s">
        <v>4651</v>
      </c>
      <c r="B4597" s="36">
        <v>105547</v>
      </c>
      <c r="C4597" s="30" t="s">
        <v>4661</v>
      </c>
      <c r="D4597" s="36" t="s">
        <v>106</v>
      </c>
      <c r="E4597" s="115">
        <v>0</v>
      </c>
    </row>
    <row r="4598" spans="1:5" x14ac:dyDescent="0.25">
      <c r="A4598" s="35" t="s">
        <v>4651</v>
      </c>
      <c r="B4598" s="36">
        <v>97605</v>
      </c>
      <c r="C4598" s="30" t="s">
        <v>4662</v>
      </c>
      <c r="D4598" s="36" t="s">
        <v>99</v>
      </c>
      <c r="E4598" s="115">
        <v>74.67</v>
      </c>
    </row>
    <row r="4599" spans="1:5" x14ac:dyDescent="0.25">
      <c r="A4599" s="35" t="s">
        <v>4651</v>
      </c>
      <c r="B4599" s="36">
        <v>97607</v>
      </c>
      <c r="C4599" s="30" t="s">
        <v>4663</v>
      </c>
      <c r="D4599" s="36" t="s">
        <v>99</v>
      </c>
      <c r="E4599" s="115">
        <v>96.48</v>
      </c>
    </row>
    <row r="4600" spans="1:5" x14ac:dyDescent="0.25">
      <c r="A4600" s="35" t="s">
        <v>4651</v>
      </c>
      <c r="B4600" s="36">
        <v>97599</v>
      </c>
      <c r="C4600" s="30" t="s">
        <v>4664</v>
      </c>
      <c r="D4600" s="36" t="s">
        <v>99</v>
      </c>
      <c r="E4600" s="115">
        <v>23.34</v>
      </c>
    </row>
    <row r="4601" spans="1:5" x14ac:dyDescent="0.25">
      <c r="A4601" s="35" t="s">
        <v>4651</v>
      </c>
      <c r="B4601" s="36">
        <v>105542</v>
      </c>
      <c r="C4601" s="30" t="s">
        <v>4665</v>
      </c>
      <c r="D4601" s="36" t="s">
        <v>99</v>
      </c>
      <c r="E4601" s="115">
        <v>0</v>
      </c>
    </row>
    <row r="4602" spans="1:5" x14ac:dyDescent="0.25">
      <c r="A4602" s="35" t="s">
        <v>4651</v>
      </c>
      <c r="B4602" s="36">
        <v>105543</v>
      </c>
      <c r="C4602" s="30" t="s">
        <v>4666</v>
      </c>
      <c r="D4602" s="36" t="s">
        <v>99</v>
      </c>
      <c r="E4602" s="115">
        <v>0</v>
      </c>
    </row>
    <row r="4603" spans="1:5" x14ac:dyDescent="0.25">
      <c r="A4603" s="35" t="s">
        <v>4651</v>
      </c>
      <c r="B4603" s="36">
        <v>105544</v>
      </c>
      <c r="C4603" s="30" t="s">
        <v>4667</v>
      </c>
      <c r="D4603" s="36" t="s">
        <v>99</v>
      </c>
      <c r="E4603" s="115">
        <v>0</v>
      </c>
    </row>
    <row r="4604" spans="1:5" x14ac:dyDescent="0.25">
      <c r="A4604" s="35" t="s">
        <v>4651</v>
      </c>
      <c r="B4604" s="36">
        <v>100913</v>
      </c>
      <c r="C4604" s="30" t="s">
        <v>4668</v>
      </c>
      <c r="D4604" s="36" t="s">
        <v>99</v>
      </c>
      <c r="E4604" s="115">
        <v>0</v>
      </c>
    </row>
    <row r="4605" spans="1:5" x14ac:dyDescent="0.25">
      <c r="A4605" s="35" t="s">
        <v>4651</v>
      </c>
      <c r="B4605" s="36">
        <v>100916</v>
      </c>
      <c r="C4605" s="30" t="s">
        <v>4669</v>
      </c>
      <c r="D4605" s="36" t="s">
        <v>99</v>
      </c>
      <c r="E4605" s="115">
        <v>0</v>
      </c>
    </row>
    <row r="4606" spans="1:5" x14ac:dyDescent="0.25">
      <c r="A4606" s="35" t="s">
        <v>4651</v>
      </c>
      <c r="B4606" s="36">
        <v>100918</v>
      </c>
      <c r="C4606" s="30" t="s">
        <v>4670</v>
      </c>
      <c r="D4606" s="36" t="s">
        <v>99</v>
      </c>
      <c r="E4606" s="115">
        <v>0</v>
      </c>
    </row>
    <row r="4607" spans="1:5" x14ac:dyDescent="0.25">
      <c r="A4607" s="35" t="s">
        <v>4651</v>
      </c>
      <c r="B4607" s="36">
        <v>100914</v>
      </c>
      <c r="C4607" s="30" t="s">
        <v>4671</v>
      </c>
      <c r="D4607" s="36" t="s">
        <v>99</v>
      </c>
      <c r="E4607" s="115">
        <v>0</v>
      </c>
    </row>
    <row r="4608" spans="1:5" x14ac:dyDescent="0.25">
      <c r="A4608" s="35" t="s">
        <v>4651</v>
      </c>
      <c r="B4608" s="36">
        <v>100917</v>
      </c>
      <c r="C4608" s="30" t="s">
        <v>4672</v>
      </c>
      <c r="D4608" s="36" t="s">
        <v>99</v>
      </c>
      <c r="E4608" s="115">
        <v>0</v>
      </c>
    </row>
    <row r="4609" spans="1:5" x14ac:dyDescent="0.25">
      <c r="A4609" s="35" t="s">
        <v>4651</v>
      </c>
      <c r="B4609" s="36">
        <v>100907</v>
      </c>
      <c r="C4609" s="30" t="s">
        <v>4673</v>
      </c>
      <c r="D4609" s="36" t="s">
        <v>99</v>
      </c>
      <c r="E4609" s="115">
        <v>0</v>
      </c>
    </row>
    <row r="4610" spans="1:5" x14ac:dyDescent="0.25">
      <c r="A4610" s="35" t="s">
        <v>4651</v>
      </c>
      <c r="B4610" s="36">
        <v>102467</v>
      </c>
      <c r="C4610" s="30" t="s">
        <v>4674</v>
      </c>
      <c r="D4610" s="36" t="s">
        <v>99</v>
      </c>
      <c r="E4610" s="115">
        <v>0</v>
      </c>
    </row>
    <row r="4611" spans="1:5" x14ac:dyDescent="0.25">
      <c r="A4611" s="35" t="s">
        <v>4651</v>
      </c>
      <c r="B4611" s="36">
        <v>100910</v>
      </c>
      <c r="C4611" s="30" t="s">
        <v>4675</v>
      </c>
      <c r="D4611" s="36" t="s">
        <v>99</v>
      </c>
      <c r="E4611" s="115">
        <v>0</v>
      </c>
    </row>
    <row r="4612" spans="1:5" x14ac:dyDescent="0.25">
      <c r="A4612" s="35" t="s">
        <v>4651</v>
      </c>
      <c r="B4612" s="36">
        <v>105541</v>
      </c>
      <c r="C4612" s="30" t="s">
        <v>4676</v>
      </c>
      <c r="D4612" s="36" t="s">
        <v>99</v>
      </c>
      <c r="E4612" s="115">
        <v>0</v>
      </c>
    </row>
    <row r="4613" spans="1:5" x14ac:dyDescent="0.25">
      <c r="A4613" s="35" t="s">
        <v>4651</v>
      </c>
      <c r="B4613" s="36">
        <v>100908</v>
      </c>
      <c r="C4613" s="30" t="s">
        <v>4677</v>
      </c>
      <c r="D4613" s="36" t="s">
        <v>99</v>
      </c>
      <c r="E4613" s="115">
        <v>0</v>
      </c>
    </row>
    <row r="4614" spans="1:5" x14ac:dyDescent="0.25">
      <c r="A4614" s="35" t="s">
        <v>4651</v>
      </c>
      <c r="B4614" s="36">
        <v>100911</v>
      </c>
      <c r="C4614" s="30" t="s">
        <v>4678</v>
      </c>
      <c r="D4614" s="36" t="s">
        <v>99</v>
      </c>
      <c r="E4614" s="115">
        <v>0</v>
      </c>
    </row>
    <row r="4615" spans="1:5" x14ac:dyDescent="0.25">
      <c r="A4615" s="35" t="s">
        <v>4651</v>
      </c>
      <c r="B4615" s="36">
        <v>103782</v>
      </c>
      <c r="C4615" s="30" t="s">
        <v>4679</v>
      </c>
      <c r="D4615" s="36" t="s">
        <v>99</v>
      </c>
      <c r="E4615" s="115">
        <v>37.799999999999997</v>
      </c>
    </row>
    <row r="4616" spans="1:5" x14ac:dyDescent="0.25">
      <c r="A4616" s="35" t="s">
        <v>4651</v>
      </c>
      <c r="B4616" s="36">
        <v>103786</v>
      </c>
      <c r="C4616" s="30" t="s">
        <v>4680</v>
      </c>
      <c r="D4616" s="36" t="s">
        <v>99</v>
      </c>
      <c r="E4616" s="115">
        <v>0</v>
      </c>
    </row>
    <row r="4617" spans="1:5" x14ac:dyDescent="0.25">
      <c r="A4617" s="35" t="s">
        <v>4651</v>
      </c>
      <c r="B4617" s="36">
        <v>103787</v>
      </c>
      <c r="C4617" s="30" t="s">
        <v>4681</v>
      </c>
      <c r="D4617" s="36" t="s">
        <v>99</v>
      </c>
      <c r="E4617" s="115">
        <v>0</v>
      </c>
    </row>
    <row r="4618" spans="1:5" x14ac:dyDescent="0.25">
      <c r="A4618" s="35" t="s">
        <v>4651</v>
      </c>
      <c r="B4618" s="36">
        <v>103788</v>
      </c>
      <c r="C4618" s="30" t="s">
        <v>4682</v>
      </c>
      <c r="D4618" s="36" t="s">
        <v>99</v>
      </c>
      <c r="E4618" s="115">
        <v>0</v>
      </c>
    </row>
    <row r="4619" spans="1:5" x14ac:dyDescent="0.25">
      <c r="A4619" s="35" t="s">
        <v>4651</v>
      </c>
      <c r="B4619" s="36">
        <v>103783</v>
      </c>
      <c r="C4619" s="30" t="s">
        <v>4683</v>
      </c>
      <c r="D4619" s="36" t="s">
        <v>99</v>
      </c>
      <c r="E4619" s="115">
        <v>0</v>
      </c>
    </row>
    <row r="4620" spans="1:5" x14ac:dyDescent="0.25">
      <c r="A4620" s="35" t="s">
        <v>4651</v>
      </c>
      <c r="B4620" s="36">
        <v>103784</v>
      </c>
      <c r="C4620" s="30" t="s">
        <v>4684</v>
      </c>
      <c r="D4620" s="36" t="s">
        <v>99</v>
      </c>
      <c r="E4620" s="115">
        <v>0</v>
      </c>
    </row>
    <row r="4621" spans="1:5" x14ac:dyDescent="0.25">
      <c r="A4621" s="35" t="s">
        <v>4651</v>
      </c>
      <c r="B4621" s="36">
        <v>103785</v>
      </c>
      <c r="C4621" s="30" t="s">
        <v>4685</v>
      </c>
      <c r="D4621" s="36" t="s">
        <v>99</v>
      </c>
      <c r="E4621" s="115">
        <v>0</v>
      </c>
    </row>
    <row r="4622" spans="1:5" x14ac:dyDescent="0.25">
      <c r="A4622" s="35" t="s">
        <v>4651</v>
      </c>
      <c r="B4622" s="36">
        <v>105546</v>
      </c>
      <c r="C4622" s="30" t="s">
        <v>4686</v>
      </c>
      <c r="D4622" s="36" t="s">
        <v>99</v>
      </c>
      <c r="E4622" s="115">
        <v>0</v>
      </c>
    </row>
    <row r="4623" spans="1:5" x14ac:dyDescent="0.25">
      <c r="A4623" s="35" t="s">
        <v>4651</v>
      </c>
      <c r="B4623" s="36">
        <v>105545</v>
      </c>
      <c r="C4623" s="30" t="s">
        <v>4687</v>
      </c>
      <c r="D4623" s="36" t="s">
        <v>99</v>
      </c>
      <c r="E4623" s="115">
        <v>0</v>
      </c>
    </row>
    <row r="4624" spans="1:5" x14ac:dyDescent="0.25">
      <c r="A4624" s="35" t="s">
        <v>4651</v>
      </c>
      <c r="B4624" s="36">
        <v>97610</v>
      </c>
      <c r="C4624" s="30" t="s">
        <v>4688</v>
      </c>
      <c r="D4624" s="36" t="s">
        <v>99</v>
      </c>
      <c r="E4624" s="115">
        <v>17.670000000000002</v>
      </c>
    </row>
    <row r="4625" spans="1:5" x14ac:dyDescent="0.25">
      <c r="A4625" s="35" t="s">
        <v>4651</v>
      </c>
      <c r="B4625" s="36">
        <v>97609</v>
      </c>
      <c r="C4625" s="30" t="s">
        <v>4689</v>
      </c>
      <c r="D4625" s="36" t="s">
        <v>99</v>
      </c>
      <c r="E4625" s="115">
        <v>16.920000000000002</v>
      </c>
    </row>
    <row r="4626" spans="1:5" x14ac:dyDescent="0.25">
      <c r="A4626" s="35" t="s">
        <v>4651</v>
      </c>
      <c r="B4626" s="36">
        <v>105554</v>
      </c>
      <c r="C4626" s="30" t="s">
        <v>4690</v>
      </c>
      <c r="D4626" s="36" t="s">
        <v>99</v>
      </c>
      <c r="E4626" s="115">
        <v>19.86</v>
      </c>
    </row>
    <row r="4627" spans="1:5" x14ac:dyDescent="0.25">
      <c r="A4627" s="35" t="s">
        <v>4651</v>
      </c>
      <c r="B4627" s="36">
        <v>100903</v>
      </c>
      <c r="C4627" s="30" t="s">
        <v>4691</v>
      </c>
      <c r="D4627" s="36" t="s">
        <v>99</v>
      </c>
      <c r="E4627" s="115">
        <v>38.68</v>
      </c>
    </row>
    <row r="4628" spans="1:5" x14ac:dyDescent="0.25">
      <c r="A4628" s="35" t="s">
        <v>4651</v>
      </c>
      <c r="B4628" s="36">
        <v>100902</v>
      </c>
      <c r="C4628" s="30" t="s">
        <v>4692</v>
      </c>
      <c r="D4628" s="36" t="s">
        <v>99</v>
      </c>
      <c r="E4628" s="115">
        <v>35.369999999999997</v>
      </c>
    </row>
    <row r="4629" spans="1:5" x14ac:dyDescent="0.25">
      <c r="A4629" s="35" t="s">
        <v>4651</v>
      </c>
      <c r="B4629" s="36">
        <v>105548</v>
      </c>
      <c r="C4629" s="30" t="s">
        <v>4693</v>
      </c>
      <c r="D4629" s="36" t="s">
        <v>106</v>
      </c>
      <c r="E4629" s="115">
        <v>0</v>
      </c>
    </row>
    <row r="4630" spans="1:5" x14ac:dyDescent="0.25">
      <c r="A4630" s="35" t="s">
        <v>4651</v>
      </c>
      <c r="B4630" s="36">
        <v>97595</v>
      </c>
      <c r="C4630" s="30" t="s">
        <v>4694</v>
      </c>
      <c r="D4630" s="36" t="s">
        <v>99</v>
      </c>
      <c r="E4630" s="115">
        <v>92.28</v>
      </c>
    </row>
    <row r="4631" spans="1:5" x14ac:dyDescent="0.25">
      <c r="A4631" s="35" t="s">
        <v>4651</v>
      </c>
      <c r="B4631" s="36">
        <v>97597</v>
      </c>
      <c r="C4631" s="30" t="s">
        <v>4695</v>
      </c>
      <c r="D4631" s="36" t="s">
        <v>99</v>
      </c>
      <c r="E4631" s="115">
        <v>65.44</v>
      </c>
    </row>
    <row r="4632" spans="1:5" x14ac:dyDescent="0.25">
      <c r="A4632" s="35" t="s">
        <v>4651</v>
      </c>
      <c r="B4632" s="36">
        <v>97596</v>
      </c>
      <c r="C4632" s="30" t="s">
        <v>4696</v>
      </c>
      <c r="D4632" s="36" t="s">
        <v>99</v>
      </c>
      <c r="E4632" s="115">
        <v>69.319999999999993</v>
      </c>
    </row>
    <row r="4633" spans="1:5" x14ac:dyDescent="0.25">
      <c r="A4633" s="35" t="s">
        <v>4651</v>
      </c>
      <c r="B4633" s="36">
        <v>97598</v>
      </c>
      <c r="C4633" s="30" t="s">
        <v>4697</v>
      </c>
      <c r="D4633" s="36" t="s">
        <v>99</v>
      </c>
      <c r="E4633" s="115">
        <v>62.51</v>
      </c>
    </row>
    <row r="4634" spans="1:5" x14ac:dyDescent="0.25">
      <c r="A4634" s="35" t="s">
        <v>4698</v>
      </c>
      <c r="B4634" s="36">
        <v>98549</v>
      </c>
      <c r="C4634" s="30" t="s">
        <v>4699</v>
      </c>
      <c r="D4634" s="36" t="s">
        <v>97</v>
      </c>
      <c r="E4634" s="115">
        <v>0</v>
      </c>
    </row>
    <row r="4635" spans="1:5" x14ac:dyDescent="0.25">
      <c r="A4635" s="35" t="s">
        <v>4698</v>
      </c>
      <c r="B4635" s="36">
        <v>98562</v>
      </c>
      <c r="C4635" s="30" t="s">
        <v>4700</v>
      </c>
      <c r="D4635" s="36" t="s">
        <v>97</v>
      </c>
      <c r="E4635" s="115">
        <v>66.19</v>
      </c>
    </row>
    <row r="4636" spans="1:5" x14ac:dyDescent="0.25">
      <c r="A4636" s="35" t="s">
        <v>4698</v>
      </c>
      <c r="B4636" s="36">
        <v>98555</v>
      </c>
      <c r="C4636" s="30" t="s">
        <v>4701</v>
      </c>
      <c r="D4636" s="36" t="s">
        <v>97</v>
      </c>
      <c r="E4636" s="115">
        <v>40.22</v>
      </c>
    </row>
    <row r="4637" spans="1:5" x14ac:dyDescent="0.25">
      <c r="A4637" s="35" t="s">
        <v>4698</v>
      </c>
      <c r="B4637" s="36">
        <v>98556</v>
      </c>
      <c r="C4637" s="30" t="s">
        <v>4702</v>
      </c>
      <c r="D4637" s="36" t="s">
        <v>97</v>
      </c>
      <c r="E4637" s="115">
        <v>72.989999999999995</v>
      </c>
    </row>
    <row r="4638" spans="1:5" x14ac:dyDescent="0.25">
      <c r="A4638" s="35" t="s">
        <v>4698</v>
      </c>
      <c r="B4638" s="36">
        <v>98557</v>
      </c>
      <c r="C4638" s="30" t="s">
        <v>4703</v>
      </c>
      <c r="D4638" s="36" t="s">
        <v>97</v>
      </c>
      <c r="E4638" s="115">
        <v>51.59</v>
      </c>
    </row>
    <row r="4639" spans="1:5" x14ac:dyDescent="0.25">
      <c r="A4639" s="35" t="s">
        <v>4698</v>
      </c>
      <c r="B4639" s="36">
        <v>98548</v>
      </c>
      <c r="C4639" s="30" t="s">
        <v>4704</v>
      </c>
      <c r="D4639" s="36" t="s">
        <v>97</v>
      </c>
      <c r="E4639" s="115">
        <v>0</v>
      </c>
    </row>
    <row r="4640" spans="1:5" x14ac:dyDescent="0.25">
      <c r="A4640" s="35" t="s">
        <v>4698</v>
      </c>
      <c r="B4640" s="36">
        <v>98547</v>
      </c>
      <c r="C4640" s="30" t="s">
        <v>4705</v>
      </c>
      <c r="D4640" s="36" t="s">
        <v>97</v>
      </c>
      <c r="E4640" s="115">
        <v>238.56</v>
      </c>
    </row>
    <row r="4641" spans="1:5" x14ac:dyDescent="0.25">
      <c r="A4641" s="35" t="s">
        <v>4698</v>
      </c>
      <c r="B4641" s="36">
        <v>98546</v>
      </c>
      <c r="C4641" s="30" t="s">
        <v>4706</v>
      </c>
      <c r="D4641" s="36" t="s">
        <v>97</v>
      </c>
      <c r="E4641" s="115">
        <v>141.72999999999999</v>
      </c>
    </row>
    <row r="4642" spans="1:5" x14ac:dyDescent="0.25">
      <c r="A4642" s="35" t="s">
        <v>4698</v>
      </c>
      <c r="B4642" s="36">
        <v>98552</v>
      </c>
      <c r="C4642" s="30" t="s">
        <v>4707</v>
      </c>
      <c r="D4642" s="36" t="s">
        <v>97</v>
      </c>
      <c r="E4642" s="115">
        <v>0</v>
      </c>
    </row>
    <row r="4643" spans="1:5" x14ac:dyDescent="0.25">
      <c r="A4643" s="35" t="s">
        <v>4698</v>
      </c>
      <c r="B4643" s="36">
        <v>98553</v>
      </c>
      <c r="C4643" s="30" t="s">
        <v>4708</v>
      </c>
      <c r="D4643" s="36" t="s">
        <v>97</v>
      </c>
      <c r="E4643" s="115">
        <v>186.85</v>
      </c>
    </row>
    <row r="4644" spans="1:5" x14ac:dyDescent="0.25">
      <c r="A4644" s="35" t="s">
        <v>4698</v>
      </c>
      <c r="B4644" s="36">
        <v>98554</v>
      </c>
      <c r="C4644" s="30" t="s">
        <v>4709</v>
      </c>
      <c r="D4644" s="36" t="s">
        <v>97</v>
      </c>
      <c r="E4644" s="115">
        <v>55.2</v>
      </c>
    </row>
    <row r="4645" spans="1:5" x14ac:dyDescent="0.25">
      <c r="A4645" s="35" t="s">
        <v>4698</v>
      </c>
      <c r="B4645" s="36">
        <v>98565</v>
      </c>
      <c r="C4645" s="30" t="s">
        <v>4710</v>
      </c>
      <c r="D4645" s="36" t="s">
        <v>97</v>
      </c>
      <c r="E4645" s="115">
        <v>70.17</v>
      </c>
    </row>
    <row r="4646" spans="1:5" x14ac:dyDescent="0.25">
      <c r="A4646" s="35" t="s">
        <v>4698</v>
      </c>
      <c r="B4646" s="36">
        <v>98567</v>
      </c>
      <c r="C4646" s="30" t="s">
        <v>4711</v>
      </c>
      <c r="D4646" s="36" t="s">
        <v>97</v>
      </c>
      <c r="E4646" s="115">
        <v>90.4</v>
      </c>
    </row>
    <row r="4647" spans="1:5" x14ac:dyDescent="0.25">
      <c r="A4647" s="35" t="s">
        <v>4698</v>
      </c>
      <c r="B4647" s="36">
        <v>98569</v>
      </c>
      <c r="C4647" s="30" t="s">
        <v>4712</v>
      </c>
      <c r="D4647" s="36" t="s">
        <v>97</v>
      </c>
      <c r="E4647" s="115">
        <v>111.64</v>
      </c>
    </row>
    <row r="4648" spans="1:5" x14ac:dyDescent="0.25">
      <c r="A4648" s="35" t="s">
        <v>4698</v>
      </c>
      <c r="B4648" s="36">
        <v>98571</v>
      </c>
      <c r="C4648" s="30" t="s">
        <v>4713</v>
      </c>
      <c r="D4648" s="36" t="s">
        <v>97</v>
      </c>
      <c r="E4648" s="115">
        <v>52.75</v>
      </c>
    </row>
    <row r="4649" spans="1:5" x14ac:dyDescent="0.25">
      <c r="A4649" s="35" t="s">
        <v>4698</v>
      </c>
      <c r="B4649" s="36">
        <v>98572</v>
      </c>
      <c r="C4649" s="30" t="s">
        <v>4714</v>
      </c>
      <c r="D4649" s="36" t="s">
        <v>97</v>
      </c>
      <c r="E4649" s="115">
        <v>64.89</v>
      </c>
    </row>
    <row r="4650" spans="1:5" x14ac:dyDescent="0.25">
      <c r="A4650" s="35" t="s">
        <v>4698</v>
      </c>
      <c r="B4650" s="36">
        <v>98563</v>
      </c>
      <c r="C4650" s="30" t="s">
        <v>4715</v>
      </c>
      <c r="D4650" s="36" t="s">
        <v>97</v>
      </c>
      <c r="E4650" s="115">
        <v>48.95</v>
      </c>
    </row>
    <row r="4651" spans="1:5" x14ac:dyDescent="0.25">
      <c r="A4651" s="35" t="s">
        <v>4698</v>
      </c>
      <c r="B4651" s="36">
        <v>98564</v>
      </c>
      <c r="C4651" s="30" t="s">
        <v>4716</v>
      </c>
      <c r="D4651" s="36" t="s">
        <v>97</v>
      </c>
      <c r="E4651" s="115">
        <v>64.86</v>
      </c>
    </row>
    <row r="4652" spans="1:5" x14ac:dyDescent="0.25">
      <c r="A4652" s="35" t="s">
        <v>4698</v>
      </c>
      <c r="B4652" s="36">
        <v>98566</v>
      </c>
      <c r="C4652" s="30" t="s">
        <v>4717</v>
      </c>
      <c r="D4652" s="36" t="s">
        <v>97</v>
      </c>
      <c r="E4652" s="115">
        <v>86.1</v>
      </c>
    </row>
    <row r="4653" spans="1:5" x14ac:dyDescent="0.25">
      <c r="A4653" s="35" t="s">
        <v>4698</v>
      </c>
      <c r="B4653" s="36">
        <v>98568</v>
      </c>
      <c r="C4653" s="30" t="s">
        <v>4718</v>
      </c>
      <c r="D4653" s="36" t="s">
        <v>97</v>
      </c>
      <c r="E4653" s="115">
        <v>106.32</v>
      </c>
    </row>
    <row r="4654" spans="1:5" x14ac:dyDescent="0.25">
      <c r="A4654" s="35" t="s">
        <v>4698</v>
      </c>
      <c r="B4654" s="36">
        <v>98570</v>
      </c>
      <c r="C4654" s="30" t="s">
        <v>4719</v>
      </c>
      <c r="D4654" s="36" t="s">
        <v>97</v>
      </c>
      <c r="E4654" s="115">
        <v>127.56</v>
      </c>
    </row>
    <row r="4655" spans="1:5" x14ac:dyDescent="0.25">
      <c r="A4655" s="35" t="s">
        <v>4698</v>
      </c>
      <c r="B4655" s="36">
        <v>98573</v>
      </c>
      <c r="C4655" s="30" t="s">
        <v>4720</v>
      </c>
      <c r="D4655" s="36" t="s">
        <v>97</v>
      </c>
      <c r="E4655" s="115">
        <v>79.989999999999995</v>
      </c>
    </row>
    <row r="4656" spans="1:5" x14ac:dyDescent="0.25">
      <c r="A4656" s="35" t="s">
        <v>4698</v>
      </c>
      <c r="B4656" s="36">
        <v>98576</v>
      </c>
      <c r="C4656" s="30" t="s">
        <v>4721</v>
      </c>
      <c r="D4656" s="36" t="s">
        <v>106</v>
      </c>
      <c r="E4656" s="115">
        <v>25.22</v>
      </c>
    </row>
    <row r="4657" spans="1:5" x14ac:dyDescent="0.25">
      <c r="A4657" s="35" t="s">
        <v>4698</v>
      </c>
      <c r="B4657" s="36">
        <v>98575</v>
      </c>
      <c r="C4657" s="30" t="s">
        <v>4722</v>
      </c>
      <c r="D4657" s="36" t="s">
        <v>106</v>
      </c>
      <c r="E4657" s="115">
        <v>88.45</v>
      </c>
    </row>
    <row r="4658" spans="1:5" x14ac:dyDescent="0.25">
      <c r="A4658" s="35" t="s">
        <v>4698</v>
      </c>
      <c r="B4658" s="36">
        <v>98577</v>
      </c>
      <c r="C4658" s="30" t="s">
        <v>4723</v>
      </c>
      <c r="D4658" s="36" t="s">
        <v>106</v>
      </c>
      <c r="E4658" s="115">
        <v>63.58</v>
      </c>
    </row>
    <row r="4659" spans="1:5" x14ac:dyDescent="0.25">
      <c r="A4659" s="35" t="s">
        <v>4698</v>
      </c>
      <c r="B4659" s="36">
        <v>98558</v>
      </c>
      <c r="C4659" s="30" t="s">
        <v>4724</v>
      </c>
      <c r="D4659" s="36" t="s">
        <v>99</v>
      </c>
      <c r="E4659" s="115">
        <v>11.72</v>
      </c>
    </row>
    <row r="4660" spans="1:5" x14ac:dyDescent="0.25">
      <c r="A4660" s="35" t="s">
        <v>4698</v>
      </c>
      <c r="B4660" s="36">
        <v>106110</v>
      </c>
      <c r="C4660" s="30" t="s">
        <v>4725</v>
      </c>
      <c r="D4660" s="36" t="s">
        <v>99</v>
      </c>
      <c r="E4660" s="115">
        <v>0</v>
      </c>
    </row>
    <row r="4661" spans="1:5" x14ac:dyDescent="0.25">
      <c r="A4661" s="35" t="s">
        <v>4698</v>
      </c>
      <c r="B4661" s="36">
        <v>98551</v>
      </c>
      <c r="C4661" s="30" t="s">
        <v>4726</v>
      </c>
      <c r="D4661" s="36" t="s">
        <v>106</v>
      </c>
      <c r="E4661" s="115">
        <v>0</v>
      </c>
    </row>
    <row r="4662" spans="1:5" x14ac:dyDescent="0.25">
      <c r="A4662" s="35" t="s">
        <v>4698</v>
      </c>
      <c r="B4662" s="36">
        <v>98559</v>
      </c>
      <c r="C4662" s="30" t="s">
        <v>4727</v>
      </c>
      <c r="D4662" s="36" t="s">
        <v>106</v>
      </c>
      <c r="E4662" s="115">
        <v>6.06</v>
      </c>
    </row>
    <row r="4663" spans="1:5" x14ac:dyDescent="0.25">
      <c r="A4663" s="35" t="s">
        <v>4728</v>
      </c>
      <c r="B4663" s="36">
        <v>91925</v>
      </c>
      <c r="C4663" s="30" t="s">
        <v>4729</v>
      </c>
      <c r="D4663" s="36" t="s">
        <v>106</v>
      </c>
      <c r="E4663" s="115">
        <v>4.71</v>
      </c>
    </row>
    <row r="4664" spans="1:5" x14ac:dyDescent="0.25">
      <c r="A4664" s="35" t="s">
        <v>4728</v>
      </c>
      <c r="B4664" s="36">
        <v>91924</v>
      </c>
      <c r="C4664" s="30" t="s">
        <v>4730</v>
      </c>
      <c r="D4664" s="36" t="s">
        <v>106</v>
      </c>
      <c r="E4664" s="115">
        <v>3.94</v>
      </c>
    </row>
    <row r="4665" spans="1:5" x14ac:dyDescent="0.25">
      <c r="A4665" s="35" t="s">
        <v>4728</v>
      </c>
      <c r="B4665" s="36">
        <v>91933</v>
      </c>
      <c r="C4665" s="30" t="s">
        <v>4731</v>
      </c>
      <c r="D4665" s="36" t="s">
        <v>106</v>
      </c>
      <c r="E4665" s="115">
        <v>20.78</v>
      </c>
    </row>
    <row r="4666" spans="1:5" x14ac:dyDescent="0.25">
      <c r="A4666" s="35" t="s">
        <v>4728</v>
      </c>
      <c r="B4666" s="36">
        <v>91932</v>
      </c>
      <c r="C4666" s="30" t="s">
        <v>4732</v>
      </c>
      <c r="D4666" s="36" t="s">
        <v>106</v>
      </c>
      <c r="E4666" s="115">
        <v>21.51</v>
      </c>
    </row>
    <row r="4667" spans="1:5" x14ac:dyDescent="0.25">
      <c r="A4667" s="35" t="s">
        <v>4728</v>
      </c>
      <c r="B4667" s="36">
        <v>91935</v>
      </c>
      <c r="C4667" s="30" t="s">
        <v>4733</v>
      </c>
      <c r="D4667" s="36" t="s">
        <v>106</v>
      </c>
      <c r="E4667" s="115">
        <v>32.53</v>
      </c>
    </row>
    <row r="4668" spans="1:5" x14ac:dyDescent="0.25">
      <c r="A4668" s="35" t="s">
        <v>4728</v>
      </c>
      <c r="B4668" s="36">
        <v>91934</v>
      </c>
      <c r="C4668" s="30" t="s">
        <v>4734</v>
      </c>
      <c r="D4668" s="36" t="s">
        <v>106</v>
      </c>
      <c r="E4668" s="115">
        <v>31.11</v>
      </c>
    </row>
    <row r="4669" spans="1:5" x14ac:dyDescent="0.25">
      <c r="A4669" s="35" t="s">
        <v>4728</v>
      </c>
      <c r="B4669" s="36">
        <v>91927</v>
      </c>
      <c r="C4669" s="30" t="s">
        <v>4735</v>
      </c>
      <c r="D4669" s="36" t="s">
        <v>106</v>
      </c>
      <c r="E4669" s="115">
        <v>6.32</v>
      </c>
    </row>
    <row r="4670" spans="1:5" x14ac:dyDescent="0.25">
      <c r="A4670" s="35" t="s">
        <v>4728</v>
      </c>
      <c r="B4670" s="36">
        <v>91926</v>
      </c>
      <c r="C4670" s="30" t="s">
        <v>4736</v>
      </c>
      <c r="D4670" s="36" t="s">
        <v>106</v>
      </c>
      <c r="E4670" s="115">
        <v>5.66</v>
      </c>
    </row>
    <row r="4671" spans="1:5" x14ac:dyDescent="0.25">
      <c r="A4671" s="35" t="s">
        <v>4728</v>
      </c>
      <c r="B4671" s="36">
        <v>91929</v>
      </c>
      <c r="C4671" s="30" t="s">
        <v>4737</v>
      </c>
      <c r="D4671" s="36" t="s">
        <v>106</v>
      </c>
      <c r="E4671" s="115">
        <v>9.27</v>
      </c>
    </row>
    <row r="4672" spans="1:5" x14ac:dyDescent="0.25">
      <c r="A4672" s="35" t="s">
        <v>4728</v>
      </c>
      <c r="B4672" s="36">
        <v>91928</v>
      </c>
      <c r="C4672" s="30" t="s">
        <v>4738</v>
      </c>
      <c r="D4672" s="36" t="s">
        <v>106</v>
      </c>
      <c r="E4672" s="115">
        <v>8.6999999999999993</v>
      </c>
    </row>
    <row r="4673" spans="1:5" x14ac:dyDescent="0.25">
      <c r="A4673" s="35" t="s">
        <v>4728</v>
      </c>
      <c r="B4673" s="36">
        <v>91931</v>
      </c>
      <c r="C4673" s="30" t="s">
        <v>4739</v>
      </c>
      <c r="D4673" s="36" t="s">
        <v>106</v>
      </c>
      <c r="E4673" s="115">
        <v>13.04</v>
      </c>
    </row>
    <row r="4674" spans="1:5" x14ac:dyDescent="0.25">
      <c r="A4674" s="35" t="s">
        <v>4728</v>
      </c>
      <c r="B4674" s="36">
        <v>91930</v>
      </c>
      <c r="C4674" s="30" t="s">
        <v>4740</v>
      </c>
      <c r="D4674" s="36" t="s">
        <v>106</v>
      </c>
      <c r="E4674" s="115">
        <v>12.12</v>
      </c>
    </row>
    <row r="4675" spans="1:5" x14ac:dyDescent="0.25">
      <c r="A4675" s="35" t="s">
        <v>4728</v>
      </c>
      <c r="B4675" s="36">
        <v>104620</v>
      </c>
      <c r="C4675" s="30" t="s">
        <v>4741</v>
      </c>
      <c r="D4675" s="36" t="s">
        <v>99</v>
      </c>
      <c r="E4675" s="115">
        <v>0</v>
      </c>
    </row>
    <row r="4676" spans="1:5" x14ac:dyDescent="0.25">
      <c r="A4676" s="35" t="s">
        <v>4728</v>
      </c>
      <c r="B4676" s="36">
        <v>104624</v>
      </c>
      <c r="C4676" s="30" t="s">
        <v>4742</v>
      </c>
      <c r="D4676" s="36" t="s">
        <v>99</v>
      </c>
      <c r="E4676" s="115">
        <v>0</v>
      </c>
    </row>
    <row r="4677" spans="1:5" x14ac:dyDescent="0.25">
      <c r="A4677" s="35" t="s">
        <v>4728</v>
      </c>
      <c r="B4677" s="36">
        <v>104622</v>
      </c>
      <c r="C4677" s="30" t="s">
        <v>4743</v>
      </c>
      <c r="D4677" s="36" t="s">
        <v>99</v>
      </c>
      <c r="E4677" s="115">
        <v>0</v>
      </c>
    </row>
    <row r="4678" spans="1:5" x14ac:dyDescent="0.25">
      <c r="A4678" s="35" t="s">
        <v>4728</v>
      </c>
      <c r="B4678" s="36">
        <v>104621</v>
      </c>
      <c r="C4678" s="30" t="s">
        <v>4744</v>
      </c>
      <c r="D4678" s="36" t="s">
        <v>99</v>
      </c>
      <c r="E4678" s="115">
        <v>0</v>
      </c>
    </row>
    <row r="4679" spans="1:5" x14ac:dyDescent="0.25">
      <c r="A4679" s="35" t="s">
        <v>4728</v>
      </c>
      <c r="B4679" s="36">
        <v>104625</v>
      </c>
      <c r="C4679" s="30" t="s">
        <v>4745</v>
      </c>
      <c r="D4679" s="36" t="s">
        <v>99</v>
      </c>
      <c r="E4679" s="115">
        <v>0</v>
      </c>
    </row>
    <row r="4680" spans="1:5" x14ac:dyDescent="0.25">
      <c r="A4680" s="35" t="s">
        <v>4728</v>
      </c>
      <c r="B4680" s="36">
        <v>104623</v>
      </c>
      <c r="C4680" s="30" t="s">
        <v>4746</v>
      </c>
      <c r="D4680" s="36" t="s">
        <v>99</v>
      </c>
      <c r="E4680" s="115">
        <v>0</v>
      </c>
    </row>
    <row r="4681" spans="1:5" x14ac:dyDescent="0.25">
      <c r="A4681" s="35" t="s">
        <v>4728</v>
      </c>
      <c r="B4681" s="36">
        <v>91937</v>
      </c>
      <c r="C4681" s="30" t="s">
        <v>4747</v>
      </c>
      <c r="D4681" s="36" t="s">
        <v>99</v>
      </c>
      <c r="E4681" s="115">
        <v>24.46</v>
      </c>
    </row>
    <row r="4682" spans="1:5" x14ac:dyDescent="0.25">
      <c r="A4682" s="35" t="s">
        <v>4728</v>
      </c>
      <c r="B4682" s="36">
        <v>92865</v>
      </c>
      <c r="C4682" s="30" t="s">
        <v>4748</v>
      </c>
      <c r="D4682" s="36" t="s">
        <v>99</v>
      </c>
      <c r="E4682" s="115">
        <v>19.41</v>
      </c>
    </row>
    <row r="4683" spans="1:5" x14ac:dyDescent="0.25">
      <c r="A4683" s="35" t="s">
        <v>4728</v>
      </c>
      <c r="B4683" s="36">
        <v>91936</v>
      </c>
      <c r="C4683" s="30" t="s">
        <v>4749</v>
      </c>
      <c r="D4683" s="36" t="s">
        <v>99</v>
      </c>
      <c r="E4683" s="115">
        <v>28.01</v>
      </c>
    </row>
    <row r="4684" spans="1:5" x14ac:dyDescent="0.25">
      <c r="A4684" s="35" t="s">
        <v>4728</v>
      </c>
      <c r="B4684" s="36">
        <v>92867</v>
      </c>
      <c r="C4684" s="30" t="s">
        <v>4750</v>
      </c>
      <c r="D4684" s="36" t="s">
        <v>99</v>
      </c>
      <c r="E4684" s="115">
        <v>42.96</v>
      </c>
    </row>
    <row r="4685" spans="1:5" x14ac:dyDescent="0.25">
      <c r="A4685" s="35" t="s">
        <v>4728</v>
      </c>
      <c r="B4685" s="36">
        <v>91939</v>
      </c>
      <c r="C4685" s="30" t="s">
        <v>4751</v>
      </c>
      <c r="D4685" s="36" t="s">
        <v>99</v>
      </c>
      <c r="E4685" s="115">
        <v>46.04</v>
      </c>
    </row>
    <row r="4686" spans="1:5" x14ac:dyDescent="0.25">
      <c r="A4686" s="35" t="s">
        <v>4728</v>
      </c>
      <c r="B4686" s="36">
        <v>92869</v>
      </c>
      <c r="C4686" s="30" t="s">
        <v>4752</v>
      </c>
      <c r="D4686" s="36" t="s">
        <v>99</v>
      </c>
      <c r="E4686" s="115">
        <v>14.28</v>
      </c>
    </row>
    <row r="4687" spans="1:5" x14ac:dyDescent="0.25">
      <c r="A4687" s="35" t="s">
        <v>4728</v>
      </c>
      <c r="B4687" s="36">
        <v>91941</v>
      </c>
      <c r="C4687" s="30" t="s">
        <v>4753</v>
      </c>
      <c r="D4687" s="36" t="s">
        <v>99</v>
      </c>
      <c r="E4687" s="115">
        <v>17.36</v>
      </c>
    </row>
    <row r="4688" spans="1:5" x14ac:dyDescent="0.25">
      <c r="A4688" s="35" t="s">
        <v>4728</v>
      </c>
      <c r="B4688" s="36">
        <v>92868</v>
      </c>
      <c r="C4688" s="30" t="s">
        <v>4754</v>
      </c>
      <c r="D4688" s="36" t="s">
        <v>99</v>
      </c>
      <c r="E4688" s="115">
        <v>23.72</v>
      </c>
    </row>
    <row r="4689" spans="1:5" x14ac:dyDescent="0.25">
      <c r="A4689" s="35" t="s">
        <v>4728</v>
      </c>
      <c r="B4689" s="36">
        <v>91940</v>
      </c>
      <c r="C4689" s="30" t="s">
        <v>4755</v>
      </c>
      <c r="D4689" s="36" t="s">
        <v>99</v>
      </c>
      <c r="E4689" s="115">
        <v>26.8</v>
      </c>
    </row>
    <row r="4690" spans="1:5" x14ac:dyDescent="0.25">
      <c r="A4690" s="35" t="s">
        <v>4728</v>
      </c>
      <c r="B4690" s="36">
        <v>92870</v>
      </c>
      <c r="C4690" s="30" t="s">
        <v>4756</v>
      </c>
      <c r="D4690" s="36" t="s">
        <v>99</v>
      </c>
      <c r="E4690" s="115">
        <v>46.16</v>
      </c>
    </row>
    <row r="4691" spans="1:5" x14ac:dyDescent="0.25">
      <c r="A4691" s="35" t="s">
        <v>4728</v>
      </c>
      <c r="B4691" s="36">
        <v>91942</v>
      </c>
      <c r="C4691" s="30" t="s">
        <v>4757</v>
      </c>
      <c r="D4691" s="36" t="s">
        <v>99</v>
      </c>
      <c r="E4691" s="115">
        <v>52.09</v>
      </c>
    </row>
    <row r="4692" spans="1:5" x14ac:dyDescent="0.25">
      <c r="A4692" s="35" t="s">
        <v>4728</v>
      </c>
      <c r="B4692" s="36">
        <v>92872</v>
      </c>
      <c r="C4692" s="30" t="s">
        <v>4758</v>
      </c>
      <c r="D4692" s="36" t="s">
        <v>99</v>
      </c>
      <c r="E4692" s="115">
        <v>16.45</v>
      </c>
    </row>
    <row r="4693" spans="1:5" x14ac:dyDescent="0.25">
      <c r="A4693" s="35" t="s">
        <v>4728</v>
      </c>
      <c r="B4693" s="36">
        <v>91944</v>
      </c>
      <c r="C4693" s="30" t="s">
        <v>4759</v>
      </c>
      <c r="D4693" s="36" t="s">
        <v>99</v>
      </c>
      <c r="E4693" s="115">
        <v>22.38</v>
      </c>
    </row>
    <row r="4694" spans="1:5" x14ac:dyDescent="0.25">
      <c r="A4694" s="35" t="s">
        <v>4728</v>
      </c>
      <c r="B4694" s="36">
        <v>92871</v>
      </c>
      <c r="C4694" s="30" t="s">
        <v>4760</v>
      </c>
      <c r="D4694" s="36" t="s">
        <v>99</v>
      </c>
      <c r="E4694" s="115">
        <v>26.25</v>
      </c>
    </row>
    <row r="4695" spans="1:5" x14ac:dyDescent="0.25">
      <c r="A4695" s="35" t="s">
        <v>4728</v>
      </c>
      <c r="B4695" s="36">
        <v>91943</v>
      </c>
      <c r="C4695" s="30" t="s">
        <v>4761</v>
      </c>
      <c r="D4695" s="36" t="s">
        <v>99</v>
      </c>
      <c r="E4695" s="115">
        <v>32.18</v>
      </c>
    </row>
    <row r="4696" spans="1:5" x14ac:dyDescent="0.25">
      <c r="A4696" s="35" t="s">
        <v>4728</v>
      </c>
      <c r="B4696" s="36">
        <v>92866</v>
      </c>
      <c r="C4696" s="30" t="s">
        <v>4762</v>
      </c>
      <c r="D4696" s="36" t="s">
        <v>99</v>
      </c>
      <c r="E4696" s="115">
        <v>17.82</v>
      </c>
    </row>
    <row r="4697" spans="1:5" x14ac:dyDescent="0.25">
      <c r="A4697" s="35" t="s">
        <v>4728</v>
      </c>
      <c r="B4697" s="36">
        <v>91987</v>
      </c>
      <c r="C4697" s="30" t="s">
        <v>4763</v>
      </c>
      <c r="D4697" s="36" t="s">
        <v>99</v>
      </c>
      <c r="E4697" s="115">
        <v>58.89</v>
      </c>
    </row>
    <row r="4698" spans="1:5" x14ac:dyDescent="0.25">
      <c r="A4698" s="35" t="s">
        <v>4728</v>
      </c>
      <c r="B4698" s="36">
        <v>91986</v>
      </c>
      <c r="C4698" s="30" t="s">
        <v>4764</v>
      </c>
      <c r="D4698" s="36" t="s">
        <v>99</v>
      </c>
      <c r="E4698" s="115">
        <v>45.02</v>
      </c>
    </row>
    <row r="4699" spans="1:5" x14ac:dyDescent="0.25">
      <c r="A4699" s="35" t="s">
        <v>4728</v>
      </c>
      <c r="B4699" s="36">
        <v>97559</v>
      </c>
      <c r="C4699" s="30" t="s">
        <v>4765</v>
      </c>
      <c r="D4699" s="36" t="s">
        <v>99</v>
      </c>
      <c r="E4699" s="115">
        <v>20.04</v>
      </c>
    </row>
    <row r="4700" spans="1:5" x14ac:dyDescent="0.25">
      <c r="A4700" s="35" t="s">
        <v>4728</v>
      </c>
      <c r="B4700" s="36">
        <v>97562</v>
      </c>
      <c r="C4700" s="30" t="s">
        <v>4766</v>
      </c>
      <c r="D4700" s="36" t="s">
        <v>99</v>
      </c>
      <c r="E4700" s="115">
        <v>16.77</v>
      </c>
    </row>
    <row r="4701" spans="1:5" x14ac:dyDescent="0.25">
      <c r="A4701" s="35" t="s">
        <v>4728</v>
      </c>
      <c r="B4701" s="36">
        <v>97564</v>
      </c>
      <c r="C4701" s="30" t="s">
        <v>4767</v>
      </c>
      <c r="D4701" s="36" t="s">
        <v>99</v>
      </c>
      <c r="E4701" s="115">
        <v>26.65</v>
      </c>
    </row>
    <row r="4702" spans="1:5" x14ac:dyDescent="0.25">
      <c r="A4702" s="35" t="s">
        <v>4728</v>
      </c>
      <c r="B4702" s="36">
        <v>91889</v>
      </c>
      <c r="C4702" s="30" t="s">
        <v>4768</v>
      </c>
      <c r="D4702" s="36" t="s">
        <v>99</v>
      </c>
      <c r="E4702" s="115">
        <v>18.059999999999999</v>
      </c>
    </row>
    <row r="4703" spans="1:5" x14ac:dyDescent="0.25">
      <c r="A4703" s="35" t="s">
        <v>4728</v>
      </c>
      <c r="B4703" s="36">
        <v>91901</v>
      </c>
      <c r="C4703" s="30" t="s">
        <v>4769</v>
      </c>
      <c r="D4703" s="36" t="s">
        <v>99</v>
      </c>
      <c r="E4703" s="115">
        <v>14.79</v>
      </c>
    </row>
    <row r="4704" spans="1:5" x14ac:dyDescent="0.25">
      <c r="A4704" s="35" t="s">
        <v>4728</v>
      </c>
      <c r="B4704" s="36">
        <v>91913</v>
      </c>
      <c r="C4704" s="30" t="s">
        <v>4770</v>
      </c>
      <c r="D4704" s="36" t="s">
        <v>99</v>
      </c>
      <c r="E4704" s="115">
        <v>24.75</v>
      </c>
    </row>
    <row r="4705" spans="1:5" x14ac:dyDescent="0.25">
      <c r="A4705" s="35" t="s">
        <v>4728</v>
      </c>
      <c r="B4705" s="36">
        <v>91892</v>
      </c>
      <c r="C4705" s="30" t="s">
        <v>4771</v>
      </c>
      <c r="D4705" s="36" t="s">
        <v>99</v>
      </c>
      <c r="E4705" s="115">
        <v>24.15</v>
      </c>
    </row>
    <row r="4706" spans="1:5" x14ac:dyDescent="0.25">
      <c r="A4706" s="35" t="s">
        <v>4728</v>
      </c>
      <c r="B4706" s="36">
        <v>91904</v>
      </c>
      <c r="C4706" s="30" t="s">
        <v>4772</v>
      </c>
      <c r="D4706" s="36" t="s">
        <v>99</v>
      </c>
      <c r="E4706" s="115">
        <v>20.88</v>
      </c>
    </row>
    <row r="4707" spans="1:5" x14ac:dyDescent="0.25">
      <c r="A4707" s="35" t="s">
        <v>4728</v>
      </c>
      <c r="B4707" s="36">
        <v>91916</v>
      </c>
      <c r="C4707" s="30" t="s">
        <v>4773</v>
      </c>
      <c r="D4707" s="36" t="s">
        <v>99</v>
      </c>
      <c r="E4707" s="115">
        <v>30.76</v>
      </c>
    </row>
    <row r="4708" spans="1:5" x14ac:dyDescent="0.25">
      <c r="A4708" s="35" t="s">
        <v>4728</v>
      </c>
      <c r="B4708" s="36">
        <v>91895</v>
      </c>
      <c r="C4708" s="30" t="s">
        <v>4774</v>
      </c>
      <c r="D4708" s="36" t="s">
        <v>99</v>
      </c>
      <c r="E4708" s="115">
        <v>29.4</v>
      </c>
    </row>
    <row r="4709" spans="1:5" x14ac:dyDescent="0.25">
      <c r="A4709" s="35" t="s">
        <v>4728</v>
      </c>
      <c r="B4709" s="36">
        <v>91907</v>
      </c>
      <c r="C4709" s="30" t="s">
        <v>4775</v>
      </c>
      <c r="D4709" s="36" t="s">
        <v>99</v>
      </c>
      <c r="E4709" s="115">
        <v>26.13</v>
      </c>
    </row>
    <row r="4710" spans="1:5" x14ac:dyDescent="0.25">
      <c r="A4710" s="35" t="s">
        <v>4728</v>
      </c>
      <c r="B4710" s="36">
        <v>91919</v>
      </c>
      <c r="C4710" s="30" t="s">
        <v>4776</v>
      </c>
      <c r="D4710" s="36" t="s">
        <v>99</v>
      </c>
      <c r="E4710" s="115">
        <v>35.93</v>
      </c>
    </row>
    <row r="4711" spans="1:5" x14ac:dyDescent="0.25">
      <c r="A4711" s="35" t="s">
        <v>4728</v>
      </c>
      <c r="B4711" s="36">
        <v>91898</v>
      </c>
      <c r="C4711" s="30" t="s">
        <v>4777</v>
      </c>
      <c r="D4711" s="36" t="s">
        <v>99</v>
      </c>
      <c r="E4711" s="115">
        <v>33.5</v>
      </c>
    </row>
    <row r="4712" spans="1:5" x14ac:dyDescent="0.25">
      <c r="A4712" s="35" t="s">
        <v>4728</v>
      </c>
      <c r="B4712" s="36">
        <v>91910</v>
      </c>
      <c r="C4712" s="30" t="s">
        <v>4778</v>
      </c>
      <c r="D4712" s="36" t="s">
        <v>99</v>
      </c>
      <c r="E4712" s="115">
        <v>30.31</v>
      </c>
    </row>
    <row r="4713" spans="1:5" x14ac:dyDescent="0.25">
      <c r="A4713" s="35" t="s">
        <v>4728</v>
      </c>
      <c r="B4713" s="36">
        <v>91922</v>
      </c>
      <c r="C4713" s="30" t="s">
        <v>4779</v>
      </c>
      <c r="D4713" s="36" t="s">
        <v>99</v>
      </c>
      <c r="E4713" s="115">
        <v>39.97</v>
      </c>
    </row>
    <row r="4714" spans="1:5" x14ac:dyDescent="0.25">
      <c r="A4714" s="35" t="s">
        <v>4728</v>
      </c>
      <c r="B4714" s="36">
        <v>91887</v>
      </c>
      <c r="C4714" s="30" t="s">
        <v>4780</v>
      </c>
      <c r="D4714" s="36" t="s">
        <v>99</v>
      </c>
      <c r="E4714" s="115">
        <v>18.61</v>
      </c>
    </row>
    <row r="4715" spans="1:5" x14ac:dyDescent="0.25">
      <c r="A4715" s="35" t="s">
        <v>4728</v>
      </c>
      <c r="B4715" s="36">
        <v>91899</v>
      </c>
      <c r="C4715" s="30" t="s">
        <v>4781</v>
      </c>
      <c r="D4715" s="36" t="s">
        <v>99</v>
      </c>
      <c r="E4715" s="115">
        <v>15.34</v>
      </c>
    </row>
    <row r="4716" spans="1:5" x14ac:dyDescent="0.25">
      <c r="A4716" s="35" t="s">
        <v>4728</v>
      </c>
      <c r="B4716" s="36">
        <v>91911</v>
      </c>
      <c r="C4716" s="30" t="s">
        <v>4782</v>
      </c>
      <c r="D4716" s="36" t="s">
        <v>99</v>
      </c>
      <c r="E4716" s="115">
        <v>25.3</v>
      </c>
    </row>
    <row r="4717" spans="1:5" x14ac:dyDescent="0.25">
      <c r="A4717" s="35" t="s">
        <v>4728</v>
      </c>
      <c r="B4717" s="36">
        <v>91890</v>
      </c>
      <c r="C4717" s="30" t="s">
        <v>4783</v>
      </c>
      <c r="D4717" s="36" t="s">
        <v>99</v>
      </c>
      <c r="E4717" s="115">
        <v>20.46</v>
      </c>
    </row>
    <row r="4718" spans="1:5" x14ac:dyDescent="0.25">
      <c r="A4718" s="35" t="s">
        <v>4728</v>
      </c>
      <c r="B4718" s="36">
        <v>91902</v>
      </c>
      <c r="C4718" s="30" t="s">
        <v>4784</v>
      </c>
      <c r="D4718" s="36" t="s">
        <v>99</v>
      </c>
      <c r="E4718" s="115">
        <v>17.190000000000001</v>
      </c>
    </row>
    <row r="4719" spans="1:5" x14ac:dyDescent="0.25">
      <c r="A4719" s="35" t="s">
        <v>4728</v>
      </c>
      <c r="B4719" s="36">
        <v>91914</v>
      </c>
      <c r="C4719" s="30" t="s">
        <v>4785</v>
      </c>
      <c r="D4719" s="36" t="s">
        <v>99</v>
      </c>
      <c r="E4719" s="115">
        <v>27.07</v>
      </c>
    </row>
    <row r="4720" spans="1:5" x14ac:dyDescent="0.25">
      <c r="A4720" s="35" t="s">
        <v>4728</v>
      </c>
      <c r="B4720" s="36">
        <v>91893</v>
      </c>
      <c r="C4720" s="30" t="s">
        <v>4786</v>
      </c>
      <c r="D4720" s="36" t="s">
        <v>99</v>
      </c>
      <c r="E4720" s="115">
        <v>25.65</v>
      </c>
    </row>
    <row r="4721" spans="1:5" x14ac:dyDescent="0.25">
      <c r="A4721" s="35" t="s">
        <v>4728</v>
      </c>
      <c r="B4721" s="36">
        <v>91905</v>
      </c>
      <c r="C4721" s="30" t="s">
        <v>4787</v>
      </c>
      <c r="D4721" s="36" t="s">
        <v>99</v>
      </c>
      <c r="E4721" s="115">
        <v>22.38</v>
      </c>
    </row>
    <row r="4722" spans="1:5" x14ac:dyDescent="0.25">
      <c r="A4722" s="35" t="s">
        <v>4728</v>
      </c>
      <c r="B4722" s="36">
        <v>91917</v>
      </c>
      <c r="C4722" s="30" t="s">
        <v>4788</v>
      </c>
      <c r="D4722" s="36" t="s">
        <v>99</v>
      </c>
      <c r="E4722" s="115">
        <v>32.18</v>
      </c>
    </row>
    <row r="4723" spans="1:5" x14ac:dyDescent="0.25">
      <c r="A4723" s="35" t="s">
        <v>4728</v>
      </c>
      <c r="B4723" s="36">
        <v>91896</v>
      </c>
      <c r="C4723" s="30" t="s">
        <v>4789</v>
      </c>
      <c r="D4723" s="36" t="s">
        <v>99</v>
      </c>
      <c r="E4723" s="115">
        <v>29.47</v>
      </c>
    </row>
    <row r="4724" spans="1:5" x14ac:dyDescent="0.25">
      <c r="A4724" s="35" t="s">
        <v>4728</v>
      </c>
      <c r="B4724" s="36">
        <v>91908</v>
      </c>
      <c r="C4724" s="30" t="s">
        <v>4790</v>
      </c>
      <c r="D4724" s="36" t="s">
        <v>99</v>
      </c>
      <c r="E4724" s="115">
        <v>26.28</v>
      </c>
    </row>
    <row r="4725" spans="1:5" x14ac:dyDescent="0.25">
      <c r="A4725" s="35" t="s">
        <v>4728</v>
      </c>
      <c r="B4725" s="36">
        <v>91920</v>
      </c>
      <c r="C4725" s="30" t="s">
        <v>4791</v>
      </c>
      <c r="D4725" s="36" t="s">
        <v>99</v>
      </c>
      <c r="E4725" s="115">
        <v>35.94</v>
      </c>
    </row>
    <row r="4726" spans="1:5" x14ac:dyDescent="0.25">
      <c r="A4726" s="35" t="s">
        <v>4728</v>
      </c>
      <c r="B4726" s="36">
        <v>91983</v>
      </c>
      <c r="C4726" s="30" t="s">
        <v>4792</v>
      </c>
      <c r="D4726" s="36" t="s">
        <v>99</v>
      </c>
      <c r="E4726" s="115">
        <v>106.75</v>
      </c>
    </row>
    <row r="4727" spans="1:5" x14ac:dyDescent="0.25">
      <c r="A4727" s="35" t="s">
        <v>4728</v>
      </c>
      <c r="B4727" s="36">
        <v>91982</v>
      </c>
      <c r="C4727" s="30" t="s">
        <v>4793</v>
      </c>
      <c r="D4727" s="36" t="s">
        <v>99</v>
      </c>
      <c r="E4727" s="115">
        <v>92.88</v>
      </c>
    </row>
    <row r="4728" spans="1:5" x14ac:dyDescent="0.25">
      <c r="A4728" s="35" t="s">
        <v>4728</v>
      </c>
      <c r="B4728" s="36">
        <v>91833</v>
      </c>
      <c r="C4728" s="30" t="s">
        <v>4794</v>
      </c>
      <c r="D4728" s="36" t="s">
        <v>106</v>
      </c>
      <c r="E4728" s="115">
        <v>23.4</v>
      </c>
    </row>
    <row r="4729" spans="1:5" x14ac:dyDescent="0.25">
      <c r="A4729" s="35" t="s">
        <v>4728</v>
      </c>
      <c r="B4729" s="36">
        <v>91843</v>
      </c>
      <c r="C4729" s="30" t="s">
        <v>4795</v>
      </c>
      <c r="D4729" s="36" t="s">
        <v>106</v>
      </c>
      <c r="E4729" s="115">
        <v>8.99</v>
      </c>
    </row>
    <row r="4730" spans="1:5" x14ac:dyDescent="0.25">
      <c r="A4730" s="35" t="s">
        <v>4728</v>
      </c>
      <c r="B4730" s="36">
        <v>91853</v>
      </c>
      <c r="C4730" s="30" t="s">
        <v>4796</v>
      </c>
      <c r="D4730" s="36" t="s">
        <v>106</v>
      </c>
      <c r="E4730" s="115">
        <v>13.28</v>
      </c>
    </row>
    <row r="4731" spans="1:5" x14ac:dyDescent="0.25">
      <c r="A4731" s="35" t="s">
        <v>4728</v>
      </c>
      <c r="B4731" s="36">
        <v>91835</v>
      </c>
      <c r="C4731" s="30" t="s">
        <v>4797</v>
      </c>
      <c r="D4731" s="36" t="s">
        <v>106</v>
      </c>
      <c r="E4731" s="115">
        <v>25.77</v>
      </c>
    </row>
    <row r="4732" spans="1:5" x14ac:dyDescent="0.25">
      <c r="A4732" s="35" t="s">
        <v>4728</v>
      </c>
      <c r="B4732" s="36">
        <v>91845</v>
      </c>
      <c r="C4732" s="30" t="s">
        <v>4798</v>
      </c>
      <c r="D4732" s="36" t="s">
        <v>106</v>
      </c>
      <c r="E4732" s="115">
        <v>11.27</v>
      </c>
    </row>
    <row r="4733" spans="1:5" x14ac:dyDescent="0.25">
      <c r="A4733" s="35" t="s">
        <v>4728</v>
      </c>
      <c r="B4733" s="36">
        <v>91855</v>
      </c>
      <c r="C4733" s="30" t="s">
        <v>4799</v>
      </c>
      <c r="D4733" s="36" t="s">
        <v>106</v>
      </c>
      <c r="E4733" s="115">
        <v>15.46</v>
      </c>
    </row>
    <row r="4734" spans="1:5" x14ac:dyDescent="0.25">
      <c r="A4734" s="35" t="s">
        <v>4728</v>
      </c>
      <c r="B4734" s="36">
        <v>91837</v>
      </c>
      <c r="C4734" s="30" t="s">
        <v>4800</v>
      </c>
      <c r="D4734" s="36" t="s">
        <v>106</v>
      </c>
      <c r="E4734" s="115">
        <v>32.340000000000003</v>
      </c>
    </row>
    <row r="4735" spans="1:5" x14ac:dyDescent="0.25">
      <c r="A4735" s="35" t="s">
        <v>4728</v>
      </c>
      <c r="B4735" s="36">
        <v>91847</v>
      </c>
      <c r="C4735" s="30" t="s">
        <v>4801</v>
      </c>
      <c r="D4735" s="36" t="s">
        <v>106</v>
      </c>
      <c r="E4735" s="115">
        <v>17.920000000000002</v>
      </c>
    </row>
    <row r="4736" spans="1:5" x14ac:dyDescent="0.25">
      <c r="A4736" s="35" t="s">
        <v>4728</v>
      </c>
      <c r="B4736" s="36">
        <v>91857</v>
      </c>
      <c r="C4736" s="30" t="s">
        <v>4802</v>
      </c>
      <c r="D4736" s="36" t="s">
        <v>106</v>
      </c>
      <c r="E4736" s="115">
        <v>21.67</v>
      </c>
    </row>
    <row r="4737" spans="1:5" x14ac:dyDescent="0.25">
      <c r="A4737" s="35" t="s">
        <v>4728</v>
      </c>
      <c r="B4737" s="36">
        <v>91838</v>
      </c>
      <c r="C4737" s="30" t="s">
        <v>4803</v>
      </c>
      <c r="D4737" s="36" t="s">
        <v>106</v>
      </c>
      <c r="E4737" s="115">
        <v>0</v>
      </c>
    </row>
    <row r="4738" spans="1:5" x14ac:dyDescent="0.25">
      <c r="A4738" s="35" t="s">
        <v>4728</v>
      </c>
      <c r="B4738" s="36">
        <v>91848</v>
      </c>
      <c r="C4738" s="30" t="s">
        <v>4804</v>
      </c>
      <c r="D4738" s="36" t="s">
        <v>106</v>
      </c>
      <c r="E4738" s="115">
        <v>0</v>
      </c>
    </row>
    <row r="4739" spans="1:5" x14ac:dyDescent="0.25">
      <c r="A4739" s="35" t="s">
        <v>4728</v>
      </c>
      <c r="B4739" s="36">
        <v>91858</v>
      </c>
      <c r="C4739" s="30" t="s">
        <v>4805</v>
      </c>
      <c r="D4739" s="36" t="s">
        <v>106</v>
      </c>
      <c r="E4739" s="115">
        <v>0</v>
      </c>
    </row>
    <row r="4740" spans="1:5" x14ac:dyDescent="0.25">
      <c r="A4740" s="35" t="s">
        <v>4728</v>
      </c>
      <c r="B4740" s="36">
        <v>91840</v>
      </c>
      <c r="C4740" s="30" t="s">
        <v>4806</v>
      </c>
      <c r="D4740" s="36" t="s">
        <v>106</v>
      </c>
      <c r="E4740" s="115">
        <v>27.4</v>
      </c>
    </row>
    <row r="4741" spans="1:5" x14ac:dyDescent="0.25">
      <c r="A4741" s="35" t="s">
        <v>4728</v>
      </c>
      <c r="B4741" s="36">
        <v>91850</v>
      </c>
      <c r="C4741" s="30" t="s">
        <v>4807</v>
      </c>
      <c r="D4741" s="36" t="s">
        <v>106</v>
      </c>
      <c r="E4741" s="115">
        <v>12.92</v>
      </c>
    </row>
    <row r="4742" spans="1:5" x14ac:dyDescent="0.25">
      <c r="A4742" s="35" t="s">
        <v>4728</v>
      </c>
      <c r="B4742" s="36">
        <v>91860</v>
      </c>
      <c r="C4742" s="30" t="s">
        <v>4808</v>
      </c>
      <c r="D4742" s="36" t="s">
        <v>106</v>
      </c>
      <c r="E4742" s="115">
        <v>17.16</v>
      </c>
    </row>
    <row r="4743" spans="1:5" x14ac:dyDescent="0.25">
      <c r="A4743" s="35" t="s">
        <v>4728</v>
      </c>
      <c r="B4743" s="36">
        <v>91831</v>
      </c>
      <c r="C4743" s="30" t="s">
        <v>4809</v>
      </c>
      <c r="D4743" s="36" t="s">
        <v>106</v>
      </c>
      <c r="E4743" s="115">
        <v>22.59</v>
      </c>
    </row>
    <row r="4744" spans="1:5" x14ac:dyDescent="0.25">
      <c r="A4744" s="35" t="s">
        <v>4728</v>
      </c>
      <c r="B4744" s="36">
        <v>91852</v>
      </c>
      <c r="C4744" s="30" t="s">
        <v>4810</v>
      </c>
      <c r="D4744" s="36" t="s">
        <v>106</v>
      </c>
      <c r="E4744" s="115">
        <v>12.54</v>
      </c>
    </row>
    <row r="4745" spans="1:5" x14ac:dyDescent="0.25">
      <c r="A4745" s="35" t="s">
        <v>4728</v>
      </c>
      <c r="B4745" s="36">
        <v>91834</v>
      </c>
      <c r="C4745" s="30" t="s">
        <v>4811</v>
      </c>
      <c r="D4745" s="36" t="s">
        <v>106</v>
      </c>
      <c r="E4745" s="115">
        <v>23.71</v>
      </c>
    </row>
    <row r="4746" spans="1:5" x14ac:dyDescent="0.25">
      <c r="A4746" s="35" t="s">
        <v>4728</v>
      </c>
      <c r="B4746" s="36">
        <v>91854</v>
      </c>
      <c r="C4746" s="30" t="s">
        <v>4812</v>
      </c>
      <c r="D4746" s="36" t="s">
        <v>106</v>
      </c>
      <c r="E4746" s="115">
        <v>13.56</v>
      </c>
    </row>
    <row r="4747" spans="1:5" x14ac:dyDescent="0.25">
      <c r="A4747" s="35" t="s">
        <v>4728</v>
      </c>
      <c r="B4747" s="36">
        <v>91836</v>
      </c>
      <c r="C4747" s="30" t="s">
        <v>4813</v>
      </c>
      <c r="D4747" s="36" t="s">
        <v>106</v>
      </c>
      <c r="E4747" s="115">
        <v>27.54</v>
      </c>
    </row>
    <row r="4748" spans="1:5" x14ac:dyDescent="0.25">
      <c r="A4748" s="35" t="s">
        <v>4728</v>
      </c>
      <c r="B4748" s="36">
        <v>91856</v>
      </c>
      <c r="C4748" s="30" t="s">
        <v>4814</v>
      </c>
      <c r="D4748" s="36" t="s">
        <v>106</v>
      </c>
      <c r="E4748" s="115">
        <v>17.239999999999998</v>
      </c>
    </row>
    <row r="4749" spans="1:5" x14ac:dyDescent="0.25">
      <c r="A4749" s="35" t="s">
        <v>4728</v>
      </c>
      <c r="B4749" s="36">
        <v>91839</v>
      </c>
      <c r="C4749" s="30" t="s">
        <v>4815</v>
      </c>
      <c r="D4749" s="36" t="s">
        <v>106</v>
      </c>
      <c r="E4749" s="115">
        <v>24.29</v>
      </c>
    </row>
    <row r="4750" spans="1:5" x14ac:dyDescent="0.25">
      <c r="A4750" s="35" t="s">
        <v>4728</v>
      </c>
      <c r="B4750" s="36">
        <v>91849</v>
      </c>
      <c r="C4750" s="30" t="s">
        <v>4816</v>
      </c>
      <c r="D4750" s="36" t="s">
        <v>106</v>
      </c>
      <c r="E4750" s="115">
        <v>9.8699999999999992</v>
      </c>
    </row>
    <row r="4751" spans="1:5" x14ac:dyDescent="0.25">
      <c r="A4751" s="35" t="s">
        <v>4728</v>
      </c>
      <c r="B4751" s="36">
        <v>91859</v>
      </c>
      <c r="C4751" s="30" t="s">
        <v>4817</v>
      </c>
      <c r="D4751" s="36" t="s">
        <v>106</v>
      </c>
      <c r="E4751" s="115">
        <v>14.23</v>
      </c>
    </row>
    <row r="4752" spans="1:5" x14ac:dyDescent="0.25">
      <c r="A4752" s="35" t="s">
        <v>4728</v>
      </c>
      <c r="B4752" s="36">
        <v>91841</v>
      </c>
      <c r="C4752" s="30" t="s">
        <v>4818</v>
      </c>
      <c r="D4752" s="36" t="s">
        <v>106</v>
      </c>
      <c r="E4752" s="115">
        <v>26.6</v>
      </c>
    </row>
    <row r="4753" spans="1:5" x14ac:dyDescent="0.25">
      <c r="A4753" s="35" t="s">
        <v>4728</v>
      </c>
      <c r="B4753" s="36">
        <v>91851</v>
      </c>
      <c r="C4753" s="30" t="s">
        <v>4819</v>
      </c>
      <c r="D4753" s="36" t="s">
        <v>106</v>
      </c>
      <c r="E4753" s="115">
        <v>12.12</v>
      </c>
    </row>
    <row r="4754" spans="1:5" x14ac:dyDescent="0.25">
      <c r="A4754" s="35" t="s">
        <v>4728</v>
      </c>
      <c r="B4754" s="36">
        <v>91861</v>
      </c>
      <c r="C4754" s="30" t="s">
        <v>4820</v>
      </c>
      <c r="D4754" s="36" t="s">
        <v>106</v>
      </c>
      <c r="E4754" s="115">
        <v>16.41</v>
      </c>
    </row>
    <row r="4755" spans="1:5" x14ac:dyDescent="0.25">
      <c r="A4755" s="35" t="s">
        <v>4728</v>
      </c>
      <c r="B4755" s="36">
        <v>91862</v>
      </c>
      <c r="C4755" s="30" t="s">
        <v>4821</v>
      </c>
      <c r="D4755" s="36" t="s">
        <v>106</v>
      </c>
      <c r="E4755" s="115">
        <v>13.33</v>
      </c>
    </row>
    <row r="4756" spans="1:5" x14ac:dyDescent="0.25">
      <c r="A4756" s="35" t="s">
        <v>4728</v>
      </c>
      <c r="B4756" s="36">
        <v>91866</v>
      </c>
      <c r="C4756" s="30" t="s">
        <v>4822</v>
      </c>
      <c r="D4756" s="36" t="s">
        <v>106</v>
      </c>
      <c r="E4756" s="115">
        <v>11.5</v>
      </c>
    </row>
    <row r="4757" spans="1:5" x14ac:dyDescent="0.25">
      <c r="A4757" s="35" t="s">
        <v>4728</v>
      </c>
      <c r="B4757" s="36">
        <v>91870</v>
      </c>
      <c r="C4757" s="30" t="s">
        <v>4823</v>
      </c>
      <c r="D4757" s="36" t="s">
        <v>106</v>
      </c>
      <c r="E4757" s="115">
        <v>17.63</v>
      </c>
    </row>
    <row r="4758" spans="1:5" x14ac:dyDescent="0.25">
      <c r="A4758" s="35" t="s">
        <v>4728</v>
      </c>
      <c r="B4758" s="36">
        <v>91863</v>
      </c>
      <c r="C4758" s="30" t="s">
        <v>4824</v>
      </c>
      <c r="D4758" s="36" t="s">
        <v>106</v>
      </c>
      <c r="E4758" s="115">
        <v>15.71</v>
      </c>
    </row>
    <row r="4759" spans="1:5" x14ac:dyDescent="0.25">
      <c r="A4759" s="35" t="s">
        <v>4728</v>
      </c>
      <c r="B4759" s="36">
        <v>91867</v>
      </c>
      <c r="C4759" s="30" t="s">
        <v>4825</v>
      </c>
      <c r="D4759" s="36" t="s">
        <v>106</v>
      </c>
      <c r="E4759" s="115">
        <v>13.9</v>
      </c>
    </row>
    <row r="4760" spans="1:5" x14ac:dyDescent="0.25">
      <c r="A4760" s="35" t="s">
        <v>4728</v>
      </c>
      <c r="B4760" s="36">
        <v>91871</v>
      </c>
      <c r="C4760" s="30" t="s">
        <v>4826</v>
      </c>
      <c r="D4760" s="36" t="s">
        <v>106</v>
      </c>
      <c r="E4760" s="115">
        <v>20.02</v>
      </c>
    </row>
    <row r="4761" spans="1:5" x14ac:dyDescent="0.25">
      <c r="A4761" s="35" t="s">
        <v>4728</v>
      </c>
      <c r="B4761" s="36">
        <v>91864</v>
      </c>
      <c r="C4761" s="30" t="s">
        <v>4827</v>
      </c>
      <c r="D4761" s="36" t="s">
        <v>106</v>
      </c>
      <c r="E4761" s="115">
        <v>21.07</v>
      </c>
    </row>
    <row r="4762" spans="1:5" x14ac:dyDescent="0.25">
      <c r="A4762" s="35" t="s">
        <v>4728</v>
      </c>
      <c r="B4762" s="36">
        <v>91868</v>
      </c>
      <c r="C4762" s="30" t="s">
        <v>4828</v>
      </c>
      <c r="D4762" s="36" t="s">
        <v>106</v>
      </c>
      <c r="E4762" s="115">
        <v>19.260000000000002</v>
      </c>
    </row>
    <row r="4763" spans="1:5" x14ac:dyDescent="0.25">
      <c r="A4763" s="35" t="s">
        <v>4728</v>
      </c>
      <c r="B4763" s="36">
        <v>91872</v>
      </c>
      <c r="C4763" s="30" t="s">
        <v>4829</v>
      </c>
      <c r="D4763" s="36" t="s">
        <v>106</v>
      </c>
      <c r="E4763" s="115">
        <v>25.38</v>
      </c>
    </row>
    <row r="4764" spans="1:5" x14ac:dyDescent="0.25">
      <c r="A4764" s="35" t="s">
        <v>4728</v>
      </c>
      <c r="B4764" s="36">
        <v>91865</v>
      </c>
      <c r="C4764" s="30" t="s">
        <v>4830</v>
      </c>
      <c r="D4764" s="36" t="s">
        <v>106</v>
      </c>
      <c r="E4764" s="115">
        <v>26.34</v>
      </c>
    </row>
    <row r="4765" spans="1:5" x14ac:dyDescent="0.25">
      <c r="A4765" s="35" t="s">
        <v>4728</v>
      </c>
      <c r="B4765" s="36">
        <v>91869</v>
      </c>
      <c r="C4765" s="30" t="s">
        <v>4831</v>
      </c>
      <c r="D4765" s="36" t="s">
        <v>106</v>
      </c>
      <c r="E4765" s="115">
        <v>24.48</v>
      </c>
    </row>
    <row r="4766" spans="1:5" x14ac:dyDescent="0.25">
      <c r="A4766" s="35" t="s">
        <v>4728</v>
      </c>
      <c r="B4766" s="36">
        <v>91873</v>
      </c>
      <c r="C4766" s="30" t="s">
        <v>4832</v>
      </c>
      <c r="D4766" s="36" t="s">
        <v>106</v>
      </c>
      <c r="E4766" s="115">
        <v>30.58</v>
      </c>
    </row>
    <row r="4767" spans="1:5" x14ac:dyDescent="0.25">
      <c r="A4767" s="35" t="s">
        <v>4728</v>
      </c>
      <c r="B4767" s="36">
        <v>91981</v>
      </c>
      <c r="C4767" s="30" t="s">
        <v>4833</v>
      </c>
      <c r="D4767" s="36" t="s">
        <v>99</v>
      </c>
      <c r="E4767" s="115">
        <v>61.33</v>
      </c>
    </row>
    <row r="4768" spans="1:5" x14ac:dyDescent="0.25">
      <c r="A4768" s="35" t="s">
        <v>4728</v>
      </c>
      <c r="B4768" s="36">
        <v>91980</v>
      </c>
      <c r="C4768" s="30" t="s">
        <v>4834</v>
      </c>
      <c r="D4768" s="36" t="s">
        <v>99</v>
      </c>
      <c r="E4768" s="115">
        <v>47.46</v>
      </c>
    </row>
    <row r="4769" spans="1:5" x14ac:dyDescent="0.25">
      <c r="A4769" s="35" t="s">
        <v>4728</v>
      </c>
      <c r="B4769" s="36">
        <v>91979</v>
      </c>
      <c r="C4769" s="30" t="s">
        <v>4835</v>
      </c>
      <c r="D4769" s="36" t="s">
        <v>99</v>
      </c>
      <c r="E4769" s="115">
        <v>62.52</v>
      </c>
    </row>
    <row r="4770" spans="1:5" x14ac:dyDescent="0.25">
      <c r="A4770" s="35" t="s">
        <v>4728</v>
      </c>
      <c r="B4770" s="36">
        <v>91978</v>
      </c>
      <c r="C4770" s="30" t="s">
        <v>4836</v>
      </c>
      <c r="D4770" s="36" t="s">
        <v>99</v>
      </c>
      <c r="E4770" s="115">
        <v>48.65</v>
      </c>
    </row>
    <row r="4771" spans="1:5" x14ac:dyDescent="0.25">
      <c r="A4771" s="35" t="s">
        <v>4728</v>
      </c>
      <c r="B4771" s="36">
        <v>92029</v>
      </c>
      <c r="C4771" s="30" t="s">
        <v>4837</v>
      </c>
      <c r="D4771" s="36" t="s">
        <v>99</v>
      </c>
      <c r="E4771" s="115">
        <v>72.94</v>
      </c>
    </row>
    <row r="4772" spans="1:5" x14ac:dyDescent="0.25">
      <c r="A4772" s="35" t="s">
        <v>4728</v>
      </c>
      <c r="B4772" s="36">
        <v>92028</v>
      </c>
      <c r="C4772" s="30" t="s">
        <v>4838</v>
      </c>
      <c r="D4772" s="36" t="s">
        <v>99</v>
      </c>
      <c r="E4772" s="115">
        <v>59.07</v>
      </c>
    </row>
    <row r="4773" spans="1:5" x14ac:dyDescent="0.25">
      <c r="A4773" s="35" t="s">
        <v>4728</v>
      </c>
      <c r="B4773" s="36">
        <v>92031</v>
      </c>
      <c r="C4773" s="30" t="s">
        <v>4839</v>
      </c>
      <c r="D4773" s="36" t="s">
        <v>99</v>
      </c>
      <c r="E4773" s="115">
        <v>99.54</v>
      </c>
    </row>
    <row r="4774" spans="1:5" x14ac:dyDescent="0.25">
      <c r="A4774" s="35" t="s">
        <v>4728</v>
      </c>
      <c r="B4774" s="36">
        <v>92030</v>
      </c>
      <c r="C4774" s="30" t="s">
        <v>4840</v>
      </c>
      <c r="D4774" s="36" t="s">
        <v>99</v>
      </c>
      <c r="E4774" s="115">
        <v>85.67</v>
      </c>
    </row>
    <row r="4775" spans="1:5" x14ac:dyDescent="0.25">
      <c r="A4775" s="35" t="s">
        <v>4728</v>
      </c>
      <c r="B4775" s="36">
        <v>91955</v>
      </c>
      <c r="C4775" s="30" t="s">
        <v>4841</v>
      </c>
      <c r="D4775" s="36" t="s">
        <v>99</v>
      </c>
      <c r="E4775" s="115">
        <v>46.26</v>
      </c>
    </row>
    <row r="4776" spans="1:5" x14ac:dyDescent="0.25">
      <c r="A4776" s="35" t="s">
        <v>4728</v>
      </c>
      <c r="B4776" s="36">
        <v>91954</v>
      </c>
      <c r="C4776" s="30" t="s">
        <v>4842</v>
      </c>
      <c r="D4776" s="36" t="s">
        <v>99</v>
      </c>
      <c r="E4776" s="115">
        <v>32.39</v>
      </c>
    </row>
    <row r="4777" spans="1:5" x14ac:dyDescent="0.25">
      <c r="A4777" s="35" t="s">
        <v>4728</v>
      </c>
      <c r="B4777" s="36">
        <v>92033</v>
      </c>
      <c r="C4777" s="30" t="s">
        <v>4843</v>
      </c>
      <c r="D4777" s="36" t="s">
        <v>99</v>
      </c>
      <c r="E4777" s="115">
        <v>100.66</v>
      </c>
    </row>
    <row r="4778" spans="1:5" x14ac:dyDescent="0.25">
      <c r="A4778" s="35" t="s">
        <v>4728</v>
      </c>
      <c r="B4778" s="36">
        <v>92032</v>
      </c>
      <c r="C4778" s="30" t="s">
        <v>4844</v>
      </c>
      <c r="D4778" s="36" t="s">
        <v>99</v>
      </c>
      <c r="E4778" s="115">
        <v>86.79</v>
      </c>
    </row>
    <row r="4779" spans="1:5" x14ac:dyDescent="0.25">
      <c r="A4779" s="35" t="s">
        <v>4728</v>
      </c>
      <c r="B4779" s="36">
        <v>91961</v>
      </c>
      <c r="C4779" s="30" t="s">
        <v>4845</v>
      </c>
      <c r="D4779" s="36" t="s">
        <v>99</v>
      </c>
      <c r="E4779" s="115">
        <v>74.06</v>
      </c>
    </row>
    <row r="4780" spans="1:5" x14ac:dyDescent="0.25">
      <c r="A4780" s="35" t="s">
        <v>4728</v>
      </c>
      <c r="B4780" s="36">
        <v>91960</v>
      </c>
      <c r="C4780" s="30" t="s">
        <v>4846</v>
      </c>
      <c r="D4780" s="36" t="s">
        <v>99</v>
      </c>
      <c r="E4780" s="115">
        <v>60.19</v>
      </c>
    </row>
    <row r="4781" spans="1:5" x14ac:dyDescent="0.25">
      <c r="A4781" s="35" t="s">
        <v>4728</v>
      </c>
      <c r="B4781" s="36">
        <v>91969</v>
      </c>
      <c r="C4781" s="30" t="s">
        <v>4847</v>
      </c>
      <c r="D4781" s="36" t="s">
        <v>99</v>
      </c>
      <c r="E4781" s="115">
        <v>101.78</v>
      </c>
    </row>
    <row r="4782" spans="1:5" x14ac:dyDescent="0.25">
      <c r="A4782" s="35" t="s">
        <v>4728</v>
      </c>
      <c r="B4782" s="36">
        <v>91968</v>
      </c>
      <c r="C4782" s="30" t="s">
        <v>4848</v>
      </c>
      <c r="D4782" s="36" t="s">
        <v>99</v>
      </c>
      <c r="E4782" s="115">
        <v>87.91</v>
      </c>
    </row>
    <row r="4783" spans="1:5" x14ac:dyDescent="0.25">
      <c r="A4783" s="35" t="s">
        <v>4728</v>
      </c>
      <c r="B4783" s="36">
        <v>91985</v>
      </c>
      <c r="C4783" s="30" t="s">
        <v>4849</v>
      </c>
      <c r="D4783" s="36" t="s">
        <v>99</v>
      </c>
      <c r="E4783" s="115">
        <v>36.78</v>
      </c>
    </row>
    <row r="4784" spans="1:5" x14ac:dyDescent="0.25">
      <c r="A4784" s="35" t="s">
        <v>4728</v>
      </c>
      <c r="B4784" s="36">
        <v>91984</v>
      </c>
      <c r="C4784" s="30" t="s">
        <v>4850</v>
      </c>
      <c r="D4784" s="36" t="s">
        <v>99</v>
      </c>
      <c r="E4784" s="115">
        <v>22.91</v>
      </c>
    </row>
    <row r="4785" spans="1:5" x14ac:dyDescent="0.25">
      <c r="A4785" s="35" t="s">
        <v>4728</v>
      </c>
      <c r="B4785" s="36">
        <v>91989</v>
      </c>
      <c r="C4785" s="30" t="s">
        <v>4851</v>
      </c>
      <c r="D4785" s="36" t="s">
        <v>99</v>
      </c>
      <c r="E4785" s="115">
        <v>40.79</v>
      </c>
    </row>
    <row r="4786" spans="1:5" x14ac:dyDescent="0.25">
      <c r="A4786" s="35" t="s">
        <v>4728</v>
      </c>
      <c r="B4786" s="36">
        <v>91988</v>
      </c>
      <c r="C4786" s="30" t="s">
        <v>4852</v>
      </c>
      <c r="D4786" s="36" t="s">
        <v>99</v>
      </c>
      <c r="E4786" s="115">
        <v>26.92</v>
      </c>
    </row>
    <row r="4787" spans="1:5" x14ac:dyDescent="0.25">
      <c r="A4787" s="35" t="s">
        <v>4728</v>
      </c>
      <c r="B4787" s="36">
        <v>92023</v>
      </c>
      <c r="C4787" s="30" t="s">
        <v>4853</v>
      </c>
      <c r="D4787" s="36" t="s">
        <v>99</v>
      </c>
      <c r="E4787" s="115">
        <v>64.489999999999995</v>
      </c>
    </row>
    <row r="4788" spans="1:5" x14ac:dyDescent="0.25">
      <c r="A4788" s="35" t="s">
        <v>4728</v>
      </c>
      <c r="B4788" s="36">
        <v>92022</v>
      </c>
      <c r="C4788" s="30" t="s">
        <v>4854</v>
      </c>
      <c r="D4788" s="36" t="s">
        <v>99</v>
      </c>
      <c r="E4788" s="115">
        <v>50.62</v>
      </c>
    </row>
    <row r="4789" spans="1:5" x14ac:dyDescent="0.25">
      <c r="A4789" s="35" t="s">
        <v>4728</v>
      </c>
      <c r="B4789" s="36">
        <v>92025</v>
      </c>
      <c r="C4789" s="30" t="s">
        <v>4855</v>
      </c>
      <c r="D4789" s="36" t="s">
        <v>99</v>
      </c>
      <c r="E4789" s="115">
        <v>91.17</v>
      </c>
    </row>
    <row r="4790" spans="1:5" x14ac:dyDescent="0.25">
      <c r="A4790" s="35" t="s">
        <v>4728</v>
      </c>
      <c r="B4790" s="36">
        <v>92024</v>
      </c>
      <c r="C4790" s="30" t="s">
        <v>4856</v>
      </c>
      <c r="D4790" s="36" t="s">
        <v>99</v>
      </c>
      <c r="E4790" s="115">
        <v>77.3</v>
      </c>
    </row>
    <row r="4791" spans="1:5" x14ac:dyDescent="0.25">
      <c r="A4791" s="35" t="s">
        <v>4728</v>
      </c>
      <c r="B4791" s="36">
        <v>91957</v>
      </c>
      <c r="C4791" s="30" t="s">
        <v>4857</v>
      </c>
      <c r="D4791" s="36" t="s">
        <v>99</v>
      </c>
      <c r="E4791" s="115">
        <v>65.61</v>
      </c>
    </row>
    <row r="4792" spans="1:5" x14ac:dyDescent="0.25">
      <c r="A4792" s="35" t="s">
        <v>4728</v>
      </c>
      <c r="B4792" s="36">
        <v>91956</v>
      </c>
      <c r="C4792" s="30" t="s">
        <v>4858</v>
      </c>
      <c r="D4792" s="36" t="s">
        <v>99</v>
      </c>
      <c r="E4792" s="115">
        <v>51.74</v>
      </c>
    </row>
    <row r="4793" spans="1:5" x14ac:dyDescent="0.25">
      <c r="A4793" s="35" t="s">
        <v>4728</v>
      </c>
      <c r="B4793" s="36">
        <v>91963</v>
      </c>
      <c r="C4793" s="30" t="s">
        <v>4859</v>
      </c>
      <c r="D4793" s="36" t="s">
        <v>99</v>
      </c>
      <c r="E4793" s="115">
        <v>93.41</v>
      </c>
    </row>
    <row r="4794" spans="1:5" x14ac:dyDescent="0.25">
      <c r="A4794" s="35" t="s">
        <v>4728</v>
      </c>
      <c r="B4794" s="36">
        <v>91962</v>
      </c>
      <c r="C4794" s="30" t="s">
        <v>4860</v>
      </c>
      <c r="D4794" s="36" t="s">
        <v>99</v>
      </c>
      <c r="E4794" s="115">
        <v>79.540000000000006</v>
      </c>
    </row>
    <row r="4795" spans="1:5" x14ac:dyDescent="0.25">
      <c r="A4795" s="35" t="s">
        <v>4728</v>
      </c>
      <c r="B4795" s="36">
        <v>91953</v>
      </c>
      <c r="C4795" s="30" t="s">
        <v>4861</v>
      </c>
      <c r="D4795" s="36" t="s">
        <v>99</v>
      </c>
      <c r="E4795" s="115">
        <v>37.89</v>
      </c>
    </row>
    <row r="4796" spans="1:5" x14ac:dyDescent="0.25">
      <c r="A4796" s="35" t="s">
        <v>4728</v>
      </c>
      <c r="B4796" s="36">
        <v>91952</v>
      </c>
      <c r="C4796" s="30" t="s">
        <v>4862</v>
      </c>
      <c r="D4796" s="36" t="s">
        <v>99</v>
      </c>
      <c r="E4796" s="115">
        <v>24.02</v>
      </c>
    </row>
    <row r="4797" spans="1:5" x14ac:dyDescent="0.25">
      <c r="A4797" s="35" t="s">
        <v>4728</v>
      </c>
      <c r="B4797" s="36">
        <v>92035</v>
      </c>
      <c r="C4797" s="30" t="s">
        <v>4863</v>
      </c>
      <c r="D4797" s="36" t="s">
        <v>99</v>
      </c>
      <c r="E4797" s="115">
        <v>92.29</v>
      </c>
    </row>
    <row r="4798" spans="1:5" x14ac:dyDescent="0.25">
      <c r="A4798" s="35" t="s">
        <v>4728</v>
      </c>
      <c r="B4798" s="36">
        <v>92034</v>
      </c>
      <c r="C4798" s="30" t="s">
        <v>4864</v>
      </c>
      <c r="D4798" s="36" t="s">
        <v>99</v>
      </c>
      <c r="E4798" s="115">
        <v>78.42</v>
      </c>
    </row>
    <row r="4799" spans="1:5" x14ac:dyDescent="0.25">
      <c r="A4799" s="35" t="s">
        <v>4728</v>
      </c>
      <c r="B4799" s="36">
        <v>92027</v>
      </c>
      <c r="C4799" s="30" t="s">
        <v>4865</v>
      </c>
      <c r="D4799" s="36" t="s">
        <v>99</v>
      </c>
      <c r="E4799" s="115">
        <v>83.92</v>
      </c>
    </row>
    <row r="4800" spans="1:5" x14ac:dyDescent="0.25">
      <c r="A4800" s="35" t="s">
        <v>4728</v>
      </c>
      <c r="B4800" s="36">
        <v>92026</v>
      </c>
      <c r="C4800" s="30" t="s">
        <v>4866</v>
      </c>
      <c r="D4800" s="36" t="s">
        <v>99</v>
      </c>
      <c r="E4800" s="115">
        <v>70.05</v>
      </c>
    </row>
    <row r="4801" spans="1:5" x14ac:dyDescent="0.25">
      <c r="A4801" s="35" t="s">
        <v>4728</v>
      </c>
      <c r="B4801" s="36">
        <v>91965</v>
      </c>
      <c r="C4801" s="30" t="s">
        <v>4867</v>
      </c>
      <c r="D4801" s="36" t="s">
        <v>99</v>
      </c>
      <c r="E4801" s="115">
        <v>85.04</v>
      </c>
    </row>
    <row r="4802" spans="1:5" x14ac:dyDescent="0.25">
      <c r="A4802" s="35" t="s">
        <v>4728</v>
      </c>
      <c r="B4802" s="36">
        <v>91964</v>
      </c>
      <c r="C4802" s="30" t="s">
        <v>4868</v>
      </c>
      <c r="D4802" s="36" t="s">
        <v>99</v>
      </c>
      <c r="E4802" s="115">
        <v>71.17</v>
      </c>
    </row>
    <row r="4803" spans="1:5" x14ac:dyDescent="0.25">
      <c r="A4803" s="35" t="s">
        <v>4728</v>
      </c>
      <c r="B4803" s="36">
        <v>91973</v>
      </c>
      <c r="C4803" s="30" t="s">
        <v>4869</v>
      </c>
      <c r="D4803" s="36" t="s">
        <v>99</v>
      </c>
      <c r="E4803" s="115">
        <v>118.99</v>
      </c>
    </row>
    <row r="4804" spans="1:5" x14ac:dyDescent="0.25">
      <c r="A4804" s="35" t="s">
        <v>4728</v>
      </c>
      <c r="B4804" s="36">
        <v>91972</v>
      </c>
      <c r="C4804" s="30" t="s">
        <v>4870</v>
      </c>
      <c r="D4804" s="36" t="s">
        <v>99</v>
      </c>
      <c r="E4804" s="115">
        <v>99.56</v>
      </c>
    </row>
    <row r="4805" spans="1:5" x14ac:dyDescent="0.25">
      <c r="A4805" s="35" t="s">
        <v>4728</v>
      </c>
      <c r="B4805" s="36">
        <v>91959</v>
      </c>
      <c r="C4805" s="30" t="s">
        <v>4871</v>
      </c>
      <c r="D4805" s="36" t="s">
        <v>99</v>
      </c>
      <c r="E4805" s="115">
        <v>57.32</v>
      </c>
    </row>
    <row r="4806" spans="1:5" x14ac:dyDescent="0.25">
      <c r="A4806" s="35" t="s">
        <v>4728</v>
      </c>
      <c r="B4806" s="36">
        <v>91958</v>
      </c>
      <c r="C4806" s="30" t="s">
        <v>4872</v>
      </c>
      <c r="D4806" s="36" t="s">
        <v>99</v>
      </c>
      <c r="E4806" s="115">
        <v>43.45</v>
      </c>
    </row>
    <row r="4807" spans="1:5" x14ac:dyDescent="0.25">
      <c r="A4807" s="35" t="s">
        <v>4728</v>
      </c>
      <c r="B4807" s="36">
        <v>91971</v>
      </c>
      <c r="C4807" s="30" t="s">
        <v>4873</v>
      </c>
      <c r="D4807" s="36" t="s">
        <v>99</v>
      </c>
      <c r="E4807" s="115">
        <v>110.55</v>
      </c>
    </row>
    <row r="4808" spans="1:5" x14ac:dyDescent="0.25">
      <c r="A4808" s="35" t="s">
        <v>4728</v>
      </c>
      <c r="B4808" s="36">
        <v>91970</v>
      </c>
      <c r="C4808" s="30" t="s">
        <v>4874</v>
      </c>
      <c r="D4808" s="36" t="s">
        <v>99</v>
      </c>
      <c r="E4808" s="115">
        <v>91.12</v>
      </c>
    </row>
    <row r="4809" spans="1:5" x14ac:dyDescent="0.25">
      <c r="A4809" s="35" t="s">
        <v>4728</v>
      </c>
      <c r="B4809" s="36">
        <v>91967</v>
      </c>
      <c r="C4809" s="30" t="s">
        <v>4875</v>
      </c>
      <c r="D4809" s="36" t="s">
        <v>99</v>
      </c>
      <c r="E4809" s="115">
        <v>76.760000000000005</v>
      </c>
    </row>
    <row r="4810" spans="1:5" x14ac:dyDescent="0.25">
      <c r="A4810" s="35" t="s">
        <v>4728</v>
      </c>
      <c r="B4810" s="36">
        <v>91966</v>
      </c>
      <c r="C4810" s="30" t="s">
        <v>4876</v>
      </c>
      <c r="D4810" s="36" t="s">
        <v>99</v>
      </c>
      <c r="E4810" s="115">
        <v>62.89</v>
      </c>
    </row>
    <row r="4811" spans="1:5" x14ac:dyDescent="0.25">
      <c r="A4811" s="35" t="s">
        <v>4728</v>
      </c>
      <c r="B4811" s="36">
        <v>91975</v>
      </c>
      <c r="C4811" s="30" t="s">
        <v>4877</v>
      </c>
      <c r="D4811" s="36" t="s">
        <v>99</v>
      </c>
      <c r="E4811" s="115">
        <v>102.19</v>
      </c>
    </row>
    <row r="4812" spans="1:5" x14ac:dyDescent="0.25">
      <c r="A4812" s="35" t="s">
        <v>4728</v>
      </c>
      <c r="B4812" s="36">
        <v>91974</v>
      </c>
      <c r="C4812" s="30" t="s">
        <v>4878</v>
      </c>
      <c r="D4812" s="36" t="s">
        <v>99</v>
      </c>
      <c r="E4812" s="115">
        <v>82.76</v>
      </c>
    </row>
    <row r="4813" spans="1:5" x14ac:dyDescent="0.25">
      <c r="A4813" s="35" t="s">
        <v>4728</v>
      </c>
      <c r="B4813" s="36">
        <v>91977</v>
      </c>
      <c r="C4813" s="30" t="s">
        <v>4879</v>
      </c>
      <c r="D4813" s="36" t="s">
        <v>99</v>
      </c>
      <c r="E4813" s="115">
        <v>141.12</v>
      </c>
    </row>
    <row r="4814" spans="1:5" x14ac:dyDescent="0.25">
      <c r="A4814" s="35" t="s">
        <v>4728</v>
      </c>
      <c r="B4814" s="36">
        <v>91976</v>
      </c>
      <c r="C4814" s="30" t="s">
        <v>4880</v>
      </c>
      <c r="D4814" s="36" t="s">
        <v>99</v>
      </c>
      <c r="E4814" s="115">
        <v>121.69</v>
      </c>
    </row>
    <row r="4815" spans="1:5" x14ac:dyDescent="0.25">
      <c r="A4815" s="35" t="s">
        <v>4728</v>
      </c>
      <c r="B4815" s="36">
        <v>91874</v>
      </c>
      <c r="C4815" s="30" t="s">
        <v>4881</v>
      </c>
      <c r="D4815" s="36" t="s">
        <v>99</v>
      </c>
      <c r="E4815" s="115">
        <v>10.5</v>
      </c>
    </row>
    <row r="4816" spans="1:5" x14ac:dyDescent="0.25">
      <c r="A4816" s="35" t="s">
        <v>4728</v>
      </c>
      <c r="B4816" s="36">
        <v>91878</v>
      </c>
      <c r="C4816" s="30" t="s">
        <v>4882</v>
      </c>
      <c r="D4816" s="36" t="s">
        <v>99</v>
      </c>
      <c r="E4816" s="115">
        <v>8.35</v>
      </c>
    </row>
    <row r="4817" spans="1:5" x14ac:dyDescent="0.25">
      <c r="A4817" s="35" t="s">
        <v>4728</v>
      </c>
      <c r="B4817" s="36">
        <v>91882</v>
      </c>
      <c r="C4817" s="30" t="s">
        <v>4883</v>
      </c>
      <c r="D4817" s="36" t="s">
        <v>99</v>
      </c>
      <c r="E4817" s="115">
        <v>14.96</v>
      </c>
    </row>
    <row r="4818" spans="1:5" x14ac:dyDescent="0.25">
      <c r="A4818" s="35" t="s">
        <v>4728</v>
      </c>
      <c r="B4818" s="36">
        <v>91875</v>
      </c>
      <c r="C4818" s="30" t="s">
        <v>4884</v>
      </c>
      <c r="D4818" s="36" t="s">
        <v>99</v>
      </c>
      <c r="E4818" s="115">
        <v>12.41</v>
      </c>
    </row>
    <row r="4819" spans="1:5" x14ac:dyDescent="0.25">
      <c r="A4819" s="35" t="s">
        <v>4728</v>
      </c>
      <c r="B4819" s="36">
        <v>91879</v>
      </c>
      <c r="C4819" s="30" t="s">
        <v>4885</v>
      </c>
      <c r="D4819" s="36" t="s">
        <v>99</v>
      </c>
      <c r="E4819" s="115">
        <v>10.26</v>
      </c>
    </row>
    <row r="4820" spans="1:5" x14ac:dyDescent="0.25">
      <c r="A4820" s="35" t="s">
        <v>4728</v>
      </c>
      <c r="B4820" s="36">
        <v>91884</v>
      </c>
      <c r="C4820" s="30" t="s">
        <v>4886</v>
      </c>
      <c r="D4820" s="36" t="s">
        <v>99</v>
      </c>
      <c r="E4820" s="115">
        <v>16.87</v>
      </c>
    </row>
    <row r="4821" spans="1:5" x14ac:dyDescent="0.25">
      <c r="A4821" s="35" t="s">
        <v>4728</v>
      </c>
      <c r="B4821" s="36">
        <v>91876</v>
      </c>
      <c r="C4821" s="30" t="s">
        <v>4887</v>
      </c>
      <c r="D4821" s="36" t="s">
        <v>99</v>
      </c>
      <c r="E4821" s="115">
        <v>15</v>
      </c>
    </row>
    <row r="4822" spans="1:5" x14ac:dyDescent="0.25">
      <c r="A4822" s="35" t="s">
        <v>4728</v>
      </c>
      <c r="B4822" s="36">
        <v>91880</v>
      </c>
      <c r="C4822" s="30" t="s">
        <v>4888</v>
      </c>
      <c r="D4822" s="36" t="s">
        <v>99</v>
      </c>
      <c r="E4822" s="115">
        <v>12.85</v>
      </c>
    </row>
    <row r="4823" spans="1:5" x14ac:dyDescent="0.25">
      <c r="A4823" s="35" t="s">
        <v>4728</v>
      </c>
      <c r="B4823" s="36">
        <v>91885</v>
      </c>
      <c r="C4823" s="30" t="s">
        <v>4889</v>
      </c>
      <c r="D4823" s="36" t="s">
        <v>99</v>
      </c>
      <c r="E4823" s="115">
        <v>19.39</v>
      </c>
    </row>
    <row r="4824" spans="1:5" x14ac:dyDescent="0.25">
      <c r="A4824" s="35" t="s">
        <v>4728</v>
      </c>
      <c r="B4824" s="36">
        <v>91877</v>
      </c>
      <c r="C4824" s="30" t="s">
        <v>4890</v>
      </c>
      <c r="D4824" s="36" t="s">
        <v>99</v>
      </c>
      <c r="E4824" s="115">
        <v>18.670000000000002</v>
      </c>
    </row>
    <row r="4825" spans="1:5" x14ac:dyDescent="0.25">
      <c r="A4825" s="35" t="s">
        <v>4728</v>
      </c>
      <c r="B4825" s="36">
        <v>91881</v>
      </c>
      <c r="C4825" s="30" t="s">
        <v>4891</v>
      </c>
      <c r="D4825" s="36" t="s">
        <v>99</v>
      </c>
      <c r="E4825" s="115">
        <v>16.510000000000002</v>
      </c>
    </row>
    <row r="4826" spans="1:5" x14ac:dyDescent="0.25">
      <c r="A4826" s="35" t="s">
        <v>4728</v>
      </c>
      <c r="B4826" s="36">
        <v>91886</v>
      </c>
      <c r="C4826" s="30" t="s">
        <v>4892</v>
      </c>
      <c r="D4826" s="36" t="s">
        <v>99</v>
      </c>
      <c r="E4826" s="115">
        <v>22.98</v>
      </c>
    </row>
    <row r="4827" spans="1:5" x14ac:dyDescent="0.25">
      <c r="A4827" s="35" t="s">
        <v>4728</v>
      </c>
      <c r="B4827" s="36">
        <v>91945</v>
      </c>
      <c r="C4827" s="30" t="s">
        <v>4893</v>
      </c>
      <c r="D4827" s="36" t="s">
        <v>99</v>
      </c>
      <c r="E4827" s="115">
        <v>18.25</v>
      </c>
    </row>
    <row r="4828" spans="1:5" x14ac:dyDescent="0.25">
      <c r="A4828" s="35" t="s">
        <v>4728</v>
      </c>
      <c r="B4828" s="36">
        <v>91947</v>
      </c>
      <c r="C4828" s="30" t="s">
        <v>4894</v>
      </c>
      <c r="D4828" s="36" t="s">
        <v>99</v>
      </c>
      <c r="E4828" s="115">
        <v>11.12</v>
      </c>
    </row>
    <row r="4829" spans="1:5" x14ac:dyDescent="0.25">
      <c r="A4829" s="35" t="s">
        <v>4728</v>
      </c>
      <c r="B4829" s="36">
        <v>91946</v>
      </c>
      <c r="C4829" s="30" t="s">
        <v>4895</v>
      </c>
      <c r="D4829" s="36" t="s">
        <v>99</v>
      </c>
      <c r="E4829" s="115">
        <v>13.87</v>
      </c>
    </row>
    <row r="4830" spans="1:5" x14ac:dyDescent="0.25">
      <c r="A4830" s="35" t="s">
        <v>4728</v>
      </c>
      <c r="B4830" s="36">
        <v>91949</v>
      </c>
      <c r="C4830" s="30" t="s">
        <v>4896</v>
      </c>
      <c r="D4830" s="36" t="s">
        <v>99</v>
      </c>
      <c r="E4830" s="115">
        <v>24.77</v>
      </c>
    </row>
    <row r="4831" spans="1:5" x14ac:dyDescent="0.25">
      <c r="A4831" s="35" t="s">
        <v>4728</v>
      </c>
      <c r="B4831" s="36">
        <v>91951</v>
      </c>
      <c r="C4831" s="30" t="s">
        <v>4897</v>
      </c>
      <c r="D4831" s="36" t="s">
        <v>99</v>
      </c>
      <c r="E4831" s="115">
        <v>16.23</v>
      </c>
    </row>
    <row r="4832" spans="1:5" x14ac:dyDescent="0.25">
      <c r="A4832" s="35" t="s">
        <v>4728</v>
      </c>
      <c r="B4832" s="36">
        <v>91950</v>
      </c>
      <c r="C4832" s="30" t="s">
        <v>4898</v>
      </c>
      <c r="D4832" s="36" t="s">
        <v>99</v>
      </c>
      <c r="E4832" s="115">
        <v>19.43</v>
      </c>
    </row>
    <row r="4833" spans="1:5" x14ac:dyDescent="0.25">
      <c r="A4833" s="35" t="s">
        <v>4728</v>
      </c>
      <c r="B4833" s="36">
        <v>91992</v>
      </c>
      <c r="C4833" s="30" t="s">
        <v>4899</v>
      </c>
      <c r="D4833" s="36" t="s">
        <v>99</v>
      </c>
      <c r="E4833" s="115">
        <v>59.55</v>
      </c>
    </row>
    <row r="4834" spans="1:5" x14ac:dyDescent="0.25">
      <c r="A4834" s="35" t="s">
        <v>4728</v>
      </c>
      <c r="B4834" s="36">
        <v>91990</v>
      </c>
      <c r="C4834" s="30" t="s">
        <v>4900</v>
      </c>
      <c r="D4834" s="36" t="s">
        <v>99</v>
      </c>
      <c r="E4834" s="115">
        <v>45.68</v>
      </c>
    </row>
    <row r="4835" spans="1:5" x14ac:dyDescent="0.25">
      <c r="A4835" s="35" t="s">
        <v>4728</v>
      </c>
      <c r="B4835" s="36">
        <v>91993</v>
      </c>
      <c r="C4835" s="30" t="s">
        <v>4901</v>
      </c>
      <c r="D4835" s="36" t="s">
        <v>99</v>
      </c>
      <c r="E4835" s="115">
        <v>61.71</v>
      </c>
    </row>
    <row r="4836" spans="1:5" x14ac:dyDescent="0.25">
      <c r="A4836" s="35" t="s">
        <v>4728</v>
      </c>
      <c r="B4836" s="36">
        <v>91991</v>
      </c>
      <c r="C4836" s="30" t="s">
        <v>4902</v>
      </c>
      <c r="D4836" s="36" t="s">
        <v>99</v>
      </c>
      <c r="E4836" s="115">
        <v>47.84</v>
      </c>
    </row>
    <row r="4837" spans="1:5" x14ac:dyDescent="0.25">
      <c r="A4837" s="35" t="s">
        <v>4728</v>
      </c>
      <c r="B4837" s="36">
        <v>92000</v>
      </c>
      <c r="C4837" s="30" t="s">
        <v>4903</v>
      </c>
      <c r="D4837" s="36" t="s">
        <v>99</v>
      </c>
      <c r="E4837" s="115">
        <v>39.57</v>
      </c>
    </row>
    <row r="4838" spans="1:5" x14ac:dyDescent="0.25">
      <c r="A4838" s="35" t="s">
        <v>4728</v>
      </c>
      <c r="B4838" s="36">
        <v>91998</v>
      </c>
      <c r="C4838" s="30" t="s">
        <v>4904</v>
      </c>
      <c r="D4838" s="36" t="s">
        <v>99</v>
      </c>
      <c r="E4838" s="115">
        <v>25.7</v>
      </c>
    </row>
    <row r="4839" spans="1:5" x14ac:dyDescent="0.25">
      <c r="A4839" s="35" t="s">
        <v>4728</v>
      </c>
      <c r="B4839" s="36">
        <v>92001</v>
      </c>
      <c r="C4839" s="30" t="s">
        <v>4905</v>
      </c>
      <c r="D4839" s="36" t="s">
        <v>99</v>
      </c>
      <c r="E4839" s="115">
        <v>41.73</v>
      </c>
    </row>
    <row r="4840" spans="1:5" x14ac:dyDescent="0.25">
      <c r="A4840" s="35" t="s">
        <v>4728</v>
      </c>
      <c r="B4840" s="36">
        <v>91999</v>
      </c>
      <c r="C4840" s="30" t="s">
        <v>4906</v>
      </c>
      <c r="D4840" s="36" t="s">
        <v>99</v>
      </c>
      <c r="E4840" s="115">
        <v>27.86</v>
      </c>
    </row>
    <row r="4841" spans="1:5" x14ac:dyDescent="0.25">
      <c r="A4841" s="35" t="s">
        <v>4728</v>
      </c>
      <c r="B4841" s="36">
        <v>92008</v>
      </c>
      <c r="C4841" s="30" t="s">
        <v>4907</v>
      </c>
      <c r="D4841" s="36" t="s">
        <v>99</v>
      </c>
      <c r="E4841" s="115">
        <v>60.6</v>
      </c>
    </row>
    <row r="4842" spans="1:5" x14ac:dyDescent="0.25">
      <c r="A4842" s="35" t="s">
        <v>4728</v>
      </c>
      <c r="B4842" s="36">
        <v>92006</v>
      </c>
      <c r="C4842" s="30" t="s">
        <v>4908</v>
      </c>
      <c r="D4842" s="36" t="s">
        <v>99</v>
      </c>
      <c r="E4842" s="115">
        <v>46.73</v>
      </c>
    </row>
    <row r="4843" spans="1:5" x14ac:dyDescent="0.25">
      <c r="A4843" s="35" t="s">
        <v>4728</v>
      </c>
      <c r="B4843" s="36">
        <v>92009</v>
      </c>
      <c r="C4843" s="30" t="s">
        <v>4909</v>
      </c>
      <c r="D4843" s="36" t="s">
        <v>99</v>
      </c>
      <c r="E4843" s="115">
        <v>64.92</v>
      </c>
    </row>
    <row r="4844" spans="1:5" x14ac:dyDescent="0.25">
      <c r="A4844" s="35" t="s">
        <v>4728</v>
      </c>
      <c r="B4844" s="36">
        <v>92007</v>
      </c>
      <c r="C4844" s="30" t="s">
        <v>4910</v>
      </c>
      <c r="D4844" s="36" t="s">
        <v>99</v>
      </c>
      <c r="E4844" s="115">
        <v>51.05</v>
      </c>
    </row>
    <row r="4845" spans="1:5" x14ac:dyDescent="0.25">
      <c r="A4845" s="35" t="s">
        <v>4728</v>
      </c>
      <c r="B4845" s="36">
        <v>92016</v>
      </c>
      <c r="C4845" s="30" t="s">
        <v>4911</v>
      </c>
      <c r="D4845" s="36" t="s">
        <v>99</v>
      </c>
      <c r="E4845" s="115">
        <v>81.63</v>
      </c>
    </row>
    <row r="4846" spans="1:5" x14ac:dyDescent="0.25">
      <c r="A4846" s="35" t="s">
        <v>4728</v>
      </c>
      <c r="B4846" s="36">
        <v>92014</v>
      </c>
      <c r="C4846" s="30" t="s">
        <v>4912</v>
      </c>
      <c r="D4846" s="36" t="s">
        <v>99</v>
      </c>
      <c r="E4846" s="115">
        <v>67.760000000000005</v>
      </c>
    </row>
    <row r="4847" spans="1:5" x14ac:dyDescent="0.25">
      <c r="A4847" s="35" t="s">
        <v>4728</v>
      </c>
      <c r="B4847" s="36">
        <v>92017</v>
      </c>
      <c r="C4847" s="30" t="s">
        <v>4913</v>
      </c>
      <c r="D4847" s="36" t="s">
        <v>99</v>
      </c>
      <c r="E4847" s="115">
        <v>88.11</v>
      </c>
    </row>
    <row r="4848" spans="1:5" x14ac:dyDescent="0.25">
      <c r="A4848" s="35" t="s">
        <v>4728</v>
      </c>
      <c r="B4848" s="36">
        <v>92015</v>
      </c>
      <c r="C4848" s="30" t="s">
        <v>4914</v>
      </c>
      <c r="D4848" s="36" t="s">
        <v>99</v>
      </c>
      <c r="E4848" s="115">
        <v>74.239999999999995</v>
      </c>
    </row>
    <row r="4849" spans="1:5" x14ac:dyDescent="0.25">
      <c r="A4849" s="35" t="s">
        <v>4728</v>
      </c>
      <c r="B4849" s="36">
        <v>92019</v>
      </c>
      <c r="C4849" s="30" t="s">
        <v>4915</v>
      </c>
      <c r="D4849" s="36" t="s">
        <v>99</v>
      </c>
      <c r="E4849" s="115">
        <v>109.02</v>
      </c>
    </row>
    <row r="4850" spans="1:5" x14ac:dyDescent="0.25">
      <c r="A4850" s="35" t="s">
        <v>4728</v>
      </c>
      <c r="B4850" s="36">
        <v>92018</v>
      </c>
      <c r="C4850" s="30" t="s">
        <v>4916</v>
      </c>
      <c r="D4850" s="36" t="s">
        <v>99</v>
      </c>
      <c r="E4850" s="115">
        <v>89.59</v>
      </c>
    </row>
    <row r="4851" spans="1:5" x14ac:dyDescent="0.25">
      <c r="A4851" s="35" t="s">
        <v>4728</v>
      </c>
      <c r="B4851" s="36">
        <v>92021</v>
      </c>
      <c r="C4851" s="30" t="s">
        <v>4917</v>
      </c>
      <c r="D4851" s="36" t="s">
        <v>99</v>
      </c>
      <c r="E4851" s="115">
        <v>151.46</v>
      </c>
    </row>
    <row r="4852" spans="1:5" x14ac:dyDescent="0.25">
      <c r="A4852" s="35" t="s">
        <v>4728</v>
      </c>
      <c r="B4852" s="36">
        <v>92020</v>
      </c>
      <c r="C4852" s="30" t="s">
        <v>4918</v>
      </c>
      <c r="D4852" s="36" t="s">
        <v>99</v>
      </c>
      <c r="E4852" s="115">
        <v>132.03</v>
      </c>
    </row>
    <row r="4853" spans="1:5" x14ac:dyDescent="0.25">
      <c r="A4853" s="35" t="s">
        <v>4728</v>
      </c>
      <c r="B4853" s="36">
        <v>91996</v>
      </c>
      <c r="C4853" s="30" t="s">
        <v>4919</v>
      </c>
      <c r="D4853" s="36" t="s">
        <v>99</v>
      </c>
      <c r="E4853" s="115">
        <v>45.14</v>
      </c>
    </row>
    <row r="4854" spans="1:5" x14ac:dyDescent="0.25">
      <c r="A4854" s="35" t="s">
        <v>4728</v>
      </c>
      <c r="B4854" s="36">
        <v>91994</v>
      </c>
      <c r="C4854" s="30" t="s">
        <v>4920</v>
      </c>
      <c r="D4854" s="36" t="s">
        <v>99</v>
      </c>
      <c r="E4854" s="115">
        <v>31.27</v>
      </c>
    </row>
    <row r="4855" spans="1:5" x14ac:dyDescent="0.25">
      <c r="A4855" s="35" t="s">
        <v>4728</v>
      </c>
      <c r="B4855" s="36">
        <v>91997</v>
      </c>
      <c r="C4855" s="30" t="s">
        <v>4921</v>
      </c>
      <c r="D4855" s="36" t="s">
        <v>99</v>
      </c>
      <c r="E4855" s="115">
        <v>47.3</v>
      </c>
    </row>
    <row r="4856" spans="1:5" x14ac:dyDescent="0.25">
      <c r="A4856" s="35" t="s">
        <v>4728</v>
      </c>
      <c r="B4856" s="36">
        <v>91995</v>
      </c>
      <c r="C4856" s="30" t="s">
        <v>4922</v>
      </c>
      <c r="D4856" s="36" t="s">
        <v>99</v>
      </c>
      <c r="E4856" s="115">
        <v>33.43</v>
      </c>
    </row>
    <row r="4857" spans="1:5" x14ac:dyDescent="0.25">
      <c r="A4857" s="35" t="s">
        <v>4728</v>
      </c>
      <c r="B4857" s="36">
        <v>92004</v>
      </c>
      <c r="C4857" s="30" t="s">
        <v>4923</v>
      </c>
      <c r="D4857" s="36" t="s">
        <v>99</v>
      </c>
      <c r="E4857" s="115">
        <v>71.819999999999993</v>
      </c>
    </row>
    <row r="4858" spans="1:5" x14ac:dyDescent="0.25">
      <c r="A4858" s="35" t="s">
        <v>4728</v>
      </c>
      <c r="B4858" s="36">
        <v>92002</v>
      </c>
      <c r="C4858" s="30" t="s">
        <v>4924</v>
      </c>
      <c r="D4858" s="36" t="s">
        <v>99</v>
      </c>
      <c r="E4858" s="115">
        <v>57.95</v>
      </c>
    </row>
    <row r="4859" spans="1:5" x14ac:dyDescent="0.25">
      <c r="A4859" s="35" t="s">
        <v>4728</v>
      </c>
      <c r="B4859" s="36">
        <v>92005</v>
      </c>
      <c r="C4859" s="30" t="s">
        <v>4925</v>
      </c>
      <c r="D4859" s="36" t="s">
        <v>99</v>
      </c>
      <c r="E4859" s="115">
        <v>76.14</v>
      </c>
    </row>
    <row r="4860" spans="1:5" x14ac:dyDescent="0.25">
      <c r="A4860" s="35" t="s">
        <v>4728</v>
      </c>
      <c r="B4860" s="36">
        <v>92003</v>
      </c>
      <c r="C4860" s="30" t="s">
        <v>4926</v>
      </c>
      <c r="D4860" s="36" t="s">
        <v>99</v>
      </c>
      <c r="E4860" s="115">
        <v>62.27</v>
      </c>
    </row>
    <row r="4861" spans="1:5" x14ac:dyDescent="0.25">
      <c r="A4861" s="35" t="s">
        <v>4728</v>
      </c>
      <c r="B4861" s="36">
        <v>92012</v>
      </c>
      <c r="C4861" s="30" t="s">
        <v>4927</v>
      </c>
      <c r="D4861" s="36" t="s">
        <v>99</v>
      </c>
      <c r="E4861" s="115">
        <v>98.42</v>
      </c>
    </row>
    <row r="4862" spans="1:5" x14ac:dyDescent="0.25">
      <c r="A4862" s="35" t="s">
        <v>4728</v>
      </c>
      <c r="B4862" s="36">
        <v>92010</v>
      </c>
      <c r="C4862" s="30" t="s">
        <v>4928</v>
      </c>
      <c r="D4862" s="36" t="s">
        <v>99</v>
      </c>
      <c r="E4862" s="115">
        <v>84.55</v>
      </c>
    </row>
    <row r="4863" spans="1:5" x14ac:dyDescent="0.25">
      <c r="A4863" s="35" t="s">
        <v>4728</v>
      </c>
      <c r="B4863" s="36">
        <v>92013</v>
      </c>
      <c r="C4863" s="30" t="s">
        <v>4929</v>
      </c>
      <c r="D4863" s="36" t="s">
        <v>99</v>
      </c>
      <c r="E4863" s="115">
        <v>104.9</v>
      </c>
    </row>
    <row r="4864" spans="1:5" x14ac:dyDescent="0.25">
      <c r="A4864" s="35" t="s">
        <v>4728</v>
      </c>
      <c r="B4864" s="36">
        <v>92011</v>
      </c>
      <c r="C4864" s="30" t="s">
        <v>4930</v>
      </c>
      <c r="D4864" s="36" t="s">
        <v>99</v>
      </c>
      <c r="E4864" s="115">
        <v>91.03</v>
      </c>
    </row>
    <row r="4865" spans="1:5" x14ac:dyDescent="0.25">
      <c r="A4865" s="35" t="s">
        <v>4931</v>
      </c>
      <c r="B4865" s="36">
        <v>95777</v>
      </c>
      <c r="C4865" s="30" t="s">
        <v>4932</v>
      </c>
      <c r="D4865" s="36" t="s">
        <v>99</v>
      </c>
      <c r="E4865" s="115">
        <v>32.659999999999997</v>
      </c>
    </row>
    <row r="4866" spans="1:5" x14ac:dyDescent="0.25">
      <c r="A4866" s="35" t="s">
        <v>4931</v>
      </c>
      <c r="B4866" s="36">
        <v>95780</v>
      </c>
      <c r="C4866" s="30" t="s">
        <v>4933</v>
      </c>
      <c r="D4866" s="36" t="s">
        <v>99</v>
      </c>
      <c r="E4866" s="115">
        <v>37.659999999999997</v>
      </c>
    </row>
    <row r="4867" spans="1:5" x14ac:dyDescent="0.25">
      <c r="A4867" s="35" t="s">
        <v>4931</v>
      </c>
      <c r="B4867" s="36">
        <v>95783</v>
      </c>
      <c r="C4867" s="30" t="s">
        <v>4934</v>
      </c>
      <c r="D4867" s="36" t="s">
        <v>99</v>
      </c>
      <c r="E4867" s="115">
        <v>0</v>
      </c>
    </row>
    <row r="4868" spans="1:5" x14ac:dyDescent="0.25">
      <c r="A4868" s="35" t="s">
        <v>4931</v>
      </c>
      <c r="B4868" s="36">
        <v>95778</v>
      </c>
      <c r="C4868" s="30" t="s">
        <v>4935</v>
      </c>
      <c r="D4868" s="36" t="s">
        <v>99</v>
      </c>
      <c r="E4868" s="115">
        <v>37.869999999999997</v>
      </c>
    </row>
    <row r="4869" spans="1:5" x14ac:dyDescent="0.25">
      <c r="A4869" s="35" t="s">
        <v>4931</v>
      </c>
      <c r="B4869" s="36">
        <v>95781</v>
      </c>
      <c r="C4869" s="30" t="s">
        <v>4936</v>
      </c>
      <c r="D4869" s="36" t="s">
        <v>99</v>
      </c>
      <c r="E4869" s="115">
        <v>42.82</v>
      </c>
    </row>
    <row r="4870" spans="1:5" x14ac:dyDescent="0.25">
      <c r="A4870" s="35" t="s">
        <v>4931</v>
      </c>
      <c r="B4870" s="36">
        <v>95784</v>
      </c>
      <c r="C4870" s="30" t="s">
        <v>4937</v>
      </c>
      <c r="D4870" s="36" t="s">
        <v>99</v>
      </c>
      <c r="E4870" s="115">
        <v>0</v>
      </c>
    </row>
    <row r="4871" spans="1:5" x14ac:dyDescent="0.25">
      <c r="A4871" s="35" t="s">
        <v>4931</v>
      </c>
      <c r="B4871" s="36">
        <v>95782</v>
      </c>
      <c r="C4871" s="30" t="s">
        <v>4938</v>
      </c>
      <c r="D4871" s="36" t="s">
        <v>99</v>
      </c>
      <c r="E4871" s="115">
        <v>40.42</v>
      </c>
    </row>
    <row r="4872" spans="1:5" x14ac:dyDescent="0.25">
      <c r="A4872" s="35" t="s">
        <v>4931</v>
      </c>
      <c r="B4872" s="36">
        <v>95779</v>
      </c>
      <c r="C4872" s="30" t="s">
        <v>4939</v>
      </c>
      <c r="D4872" s="36" t="s">
        <v>99</v>
      </c>
      <c r="E4872" s="115">
        <v>30.24</v>
      </c>
    </row>
    <row r="4873" spans="1:5" x14ac:dyDescent="0.25">
      <c r="A4873" s="35" t="s">
        <v>4931</v>
      </c>
      <c r="B4873" s="36">
        <v>95785</v>
      </c>
      <c r="C4873" s="30" t="s">
        <v>4940</v>
      </c>
      <c r="D4873" s="36" t="s">
        <v>99</v>
      </c>
      <c r="E4873" s="115">
        <v>46.29</v>
      </c>
    </row>
    <row r="4874" spans="1:5" x14ac:dyDescent="0.25">
      <c r="A4874" s="35" t="s">
        <v>4931</v>
      </c>
      <c r="B4874" s="36">
        <v>95792</v>
      </c>
      <c r="C4874" s="30" t="s">
        <v>4941</v>
      </c>
      <c r="D4874" s="36" t="s">
        <v>99</v>
      </c>
      <c r="E4874" s="115">
        <v>0</v>
      </c>
    </row>
    <row r="4875" spans="1:5" x14ac:dyDescent="0.25">
      <c r="A4875" s="35" t="s">
        <v>4931</v>
      </c>
      <c r="B4875" s="36">
        <v>95793</v>
      </c>
      <c r="C4875" s="30" t="s">
        <v>4942</v>
      </c>
      <c r="D4875" s="36" t="s">
        <v>99</v>
      </c>
      <c r="E4875" s="115">
        <v>0</v>
      </c>
    </row>
    <row r="4876" spans="1:5" x14ac:dyDescent="0.25">
      <c r="A4876" s="35" t="s">
        <v>4931</v>
      </c>
      <c r="B4876" s="36">
        <v>95794</v>
      </c>
      <c r="C4876" s="30" t="s">
        <v>4943</v>
      </c>
      <c r="D4876" s="36" t="s">
        <v>99</v>
      </c>
      <c r="E4876" s="115">
        <v>0</v>
      </c>
    </row>
    <row r="4877" spans="1:5" x14ac:dyDescent="0.25">
      <c r="A4877" s="35" t="s">
        <v>4931</v>
      </c>
      <c r="B4877" s="36">
        <v>95786</v>
      </c>
      <c r="C4877" s="30" t="s">
        <v>4944</v>
      </c>
      <c r="D4877" s="36" t="s">
        <v>99</v>
      </c>
      <c r="E4877" s="115">
        <v>0</v>
      </c>
    </row>
    <row r="4878" spans="1:5" x14ac:dyDescent="0.25">
      <c r="A4878" s="35" t="s">
        <v>4931</v>
      </c>
      <c r="B4878" s="36">
        <v>95788</v>
      </c>
      <c r="C4878" s="30" t="s">
        <v>4945</v>
      </c>
      <c r="D4878" s="36" t="s">
        <v>99</v>
      </c>
      <c r="E4878" s="115">
        <v>0</v>
      </c>
    </row>
    <row r="4879" spans="1:5" x14ac:dyDescent="0.25">
      <c r="A4879" s="35" t="s">
        <v>4931</v>
      </c>
      <c r="B4879" s="36">
        <v>95790</v>
      </c>
      <c r="C4879" s="30" t="s">
        <v>4946</v>
      </c>
      <c r="D4879" s="36" t="s">
        <v>99</v>
      </c>
      <c r="E4879" s="115">
        <v>0</v>
      </c>
    </row>
    <row r="4880" spans="1:5" x14ac:dyDescent="0.25">
      <c r="A4880" s="35" t="s">
        <v>4931</v>
      </c>
      <c r="B4880" s="36">
        <v>95787</v>
      </c>
      <c r="C4880" s="30" t="s">
        <v>4947</v>
      </c>
      <c r="D4880" s="36" t="s">
        <v>99</v>
      </c>
      <c r="E4880" s="115">
        <v>39.11</v>
      </c>
    </row>
    <row r="4881" spans="1:5" x14ac:dyDescent="0.25">
      <c r="A4881" s="35" t="s">
        <v>4931</v>
      </c>
      <c r="B4881" s="36">
        <v>95789</v>
      </c>
      <c r="C4881" s="30" t="s">
        <v>4948</v>
      </c>
      <c r="D4881" s="36" t="s">
        <v>99</v>
      </c>
      <c r="E4881" s="115">
        <v>48.41</v>
      </c>
    </row>
    <row r="4882" spans="1:5" x14ac:dyDescent="0.25">
      <c r="A4882" s="35" t="s">
        <v>4931</v>
      </c>
      <c r="B4882" s="36">
        <v>95791</v>
      </c>
      <c r="C4882" s="30" t="s">
        <v>4949</v>
      </c>
      <c r="D4882" s="36" t="s">
        <v>99</v>
      </c>
      <c r="E4882" s="115">
        <v>62.36</v>
      </c>
    </row>
    <row r="4883" spans="1:5" x14ac:dyDescent="0.25">
      <c r="A4883" s="35" t="s">
        <v>4931</v>
      </c>
      <c r="B4883" s="36">
        <v>95795</v>
      </c>
      <c r="C4883" s="30" t="s">
        <v>4950</v>
      </c>
      <c r="D4883" s="36" t="s">
        <v>99</v>
      </c>
      <c r="E4883" s="115">
        <v>45.62</v>
      </c>
    </row>
    <row r="4884" spans="1:5" x14ac:dyDescent="0.25">
      <c r="A4884" s="35" t="s">
        <v>4931</v>
      </c>
      <c r="B4884" s="36">
        <v>95796</v>
      </c>
      <c r="C4884" s="30" t="s">
        <v>4951</v>
      </c>
      <c r="D4884" s="36" t="s">
        <v>99</v>
      </c>
      <c r="E4884" s="115">
        <v>57.14</v>
      </c>
    </row>
    <row r="4885" spans="1:5" x14ac:dyDescent="0.25">
      <c r="A4885" s="35" t="s">
        <v>4931</v>
      </c>
      <c r="B4885" s="36">
        <v>95797</v>
      </c>
      <c r="C4885" s="30" t="s">
        <v>4952</v>
      </c>
      <c r="D4885" s="36" t="s">
        <v>99</v>
      </c>
      <c r="E4885" s="115">
        <v>71.98</v>
      </c>
    </row>
    <row r="4886" spans="1:5" x14ac:dyDescent="0.25">
      <c r="A4886" s="35" t="s">
        <v>4931</v>
      </c>
      <c r="B4886" s="36">
        <v>95798</v>
      </c>
      <c r="C4886" s="30" t="s">
        <v>4953</v>
      </c>
      <c r="D4886" s="36" t="s">
        <v>99</v>
      </c>
      <c r="E4886" s="115">
        <v>0</v>
      </c>
    </row>
    <row r="4887" spans="1:5" x14ac:dyDescent="0.25">
      <c r="A4887" s="35" t="s">
        <v>4931</v>
      </c>
      <c r="B4887" s="36">
        <v>95799</v>
      </c>
      <c r="C4887" s="30" t="s">
        <v>4954</v>
      </c>
      <c r="D4887" s="36" t="s">
        <v>99</v>
      </c>
      <c r="E4887" s="115">
        <v>0</v>
      </c>
    </row>
    <row r="4888" spans="1:5" x14ac:dyDescent="0.25">
      <c r="A4888" s="35" t="s">
        <v>4931</v>
      </c>
      <c r="B4888" s="36">
        <v>95800</v>
      </c>
      <c r="C4888" s="30" t="s">
        <v>4955</v>
      </c>
      <c r="D4888" s="36" t="s">
        <v>99</v>
      </c>
      <c r="E4888" s="115">
        <v>0</v>
      </c>
    </row>
    <row r="4889" spans="1:5" x14ac:dyDescent="0.25">
      <c r="A4889" s="35" t="s">
        <v>4931</v>
      </c>
      <c r="B4889" s="36">
        <v>95801</v>
      </c>
      <c r="C4889" s="30" t="s">
        <v>4956</v>
      </c>
      <c r="D4889" s="36" t="s">
        <v>99</v>
      </c>
      <c r="E4889" s="115">
        <v>55.4</v>
      </c>
    </row>
    <row r="4890" spans="1:5" x14ac:dyDescent="0.25">
      <c r="A4890" s="35" t="s">
        <v>4931</v>
      </c>
      <c r="B4890" s="36">
        <v>95802</v>
      </c>
      <c r="C4890" s="30" t="s">
        <v>4957</v>
      </c>
      <c r="D4890" s="36" t="s">
        <v>99</v>
      </c>
      <c r="E4890" s="115">
        <v>60.33</v>
      </c>
    </row>
    <row r="4891" spans="1:5" x14ac:dyDescent="0.25">
      <c r="A4891" s="35" t="s">
        <v>4931</v>
      </c>
      <c r="B4891" s="36">
        <v>95803</v>
      </c>
      <c r="C4891" s="30" t="s">
        <v>4958</v>
      </c>
      <c r="D4891" s="36" t="s">
        <v>99</v>
      </c>
      <c r="E4891" s="115">
        <v>79.09</v>
      </c>
    </row>
    <row r="4892" spans="1:5" x14ac:dyDescent="0.25">
      <c r="A4892" s="35" t="s">
        <v>4931</v>
      </c>
      <c r="B4892" s="36">
        <v>95804</v>
      </c>
      <c r="C4892" s="30" t="s">
        <v>4959</v>
      </c>
      <c r="D4892" s="36" t="s">
        <v>99</v>
      </c>
      <c r="E4892" s="115">
        <v>32.07</v>
      </c>
    </row>
    <row r="4893" spans="1:5" x14ac:dyDescent="0.25">
      <c r="A4893" s="35" t="s">
        <v>4931</v>
      </c>
      <c r="B4893" s="36">
        <v>95805</v>
      </c>
      <c r="C4893" s="30" t="s">
        <v>4960</v>
      </c>
      <c r="D4893" s="36" t="s">
        <v>99</v>
      </c>
      <c r="E4893" s="115">
        <v>32.29</v>
      </c>
    </row>
    <row r="4894" spans="1:5" x14ac:dyDescent="0.25">
      <c r="A4894" s="35" t="s">
        <v>4931</v>
      </c>
      <c r="B4894" s="36">
        <v>95806</v>
      </c>
      <c r="C4894" s="30" t="s">
        <v>4961</v>
      </c>
      <c r="D4894" s="36" t="s">
        <v>99</v>
      </c>
      <c r="E4894" s="115">
        <v>33.44</v>
      </c>
    </row>
    <row r="4895" spans="1:5" x14ac:dyDescent="0.25">
      <c r="A4895" s="35" t="s">
        <v>4931</v>
      </c>
      <c r="B4895" s="36">
        <v>104401</v>
      </c>
      <c r="C4895" s="30" t="s">
        <v>4962</v>
      </c>
      <c r="D4895" s="36" t="s">
        <v>99</v>
      </c>
      <c r="E4895" s="115">
        <v>35.909999999999997</v>
      </c>
    </row>
    <row r="4896" spans="1:5" x14ac:dyDescent="0.25">
      <c r="A4896" s="35" t="s">
        <v>4931</v>
      </c>
      <c r="B4896" s="36">
        <v>104402</v>
      </c>
      <c r="C4896" s="30" t="s">
        <v>4963</v>
      </c>
      <c r="D4896" s="36" t="s">
        <v>99</v>
      </c>
      <c r="E4896" s="115">
        <v>34.049999999999997</v>
      </c>
    </row>
    <row r="4897" spans="1:5" x14ac:dyDescent="0.25">
      <c r="A4897" s="35" t="s">
        <v>4931</v>
      </c>
      <c r="B4897" s="36">
        <v>104403</v>
      </c>
      <c r="C4897" s="30" t="s">
        <v>4964</v>
      </c>
      <c r="D4897" s="36" t="s">
        <v>99</v>
      </c>
      <c r="E4897" s="115">
        <v>39.340000000000003</v>
      </c>
    </row>
    <row r="4898" spans="1:5" x14ac:dyDescent="0.25">
      <c r="A4898" s="35" t="s">
        <v>4931</v>
      </c>
      <c r="B4898" s="36">
        <v>104395</v>
      </c>
      <c r="C4898" s="30" t="s">
        <v>4965</v>
      </c>
      <c r="D4898" s="36" t="s">
        <v>99</v>
      </c>
      <c r="E4898" s="115">
        <v>31.21</v>
      </c>
    </row>
    <row r="4899" spans="1:5" x14ac:dyDescent="0.25">
      <c r="A4899" s="35" t="s">
        <v>4931</v>
      </c>
      <c r="B4899" s="36">
        <v>104396</v>
      </c>
      <c r="C4899" s="30" t="s">
        <v>4966</v>
      </c>
      <c r="D4899" s="36" t="s">
        <v>99</v>
      </c>
      <c r="E4899" s="115">
        <v>30</v>
      </c>
    </row>
    <row r="4900" spans="1:5" x14ac:dyDescent="0.25">
      <c r="A4900" s="35" t="s">
        <v>4931</v>
      </c>
      <c r="B4900" s="36">
        <v>104397</v>
      </c>
      <c r="C4900" s="30" t="s">
        <v>4967</v>
      </c>
      <c r="D4900" s="36" t="s">
        <v>99</v>
      </c>
      <c r="E4900" s="115">
        <v>34.53</v>
      </c>
    </row>
    <row r="4901" spans="1:5" x14ac:dyDescent="0.25">
      <c r="A4901" s="35" t="s">
        <v>4931</v>
      </c>
      <c r="B4901" s="36">
        <v>95810</v>
      </c>
      <c r="C4901" s="30" t="s">
        <v>4968</v>
      </c>
      <c r="D4901" s="36" t="s">
        <v>99</v>
      </c>
      <c r="E4901" s="115">
        <v>26.5</v>
      </c>
    </row>
    <row r="4902" spans="1:5" x14ac:dyDescent="0.25">
      <c r="A4902" s="35" t="s">
        <v>4931</v>
      </c>
      <c r="B4902" s="36">
        <v>95811</v>
      </c>
      <c r="C4902" s="30" t="s">
        <v>4969</v>
      </c>
      <c r="D4902" s="36" t="s">
        <v>99</v>
      </c>
      <c r="E4902" s="115">
        <v>27.13</v>
      </c>
    </row>
    <row r="4903" spans="1:5" x14ac:dyDescent="0.25">
      <c r="A4903" s="35" t="s">
        <v>4931</v>
      </c>
      <c r="B4903" s="36">
        <v>95812</v>
      </c>
      <c r="C4903" s="30" t="s">
        <v>4970</v>
      </c>
      <c r="D4903" s="36" t="s">
        <v>99</v>
      </c>
      <c r="E4903" s="115">
        <v>31.4</v>
      </c>
    </row>
    <row r="4904" spans="1:5" x14ac:dyDescent="0.25">
      <c r="A4904" s="35" t="s">
        <v>4931</v>
      </c>
      <c r="B4904" s="36">
        <v>95807</v>
      </c>
      <c r="C4904" s="30" t="s">
        <v>4971</v>
      </c>
      <c r="D4904" s="36" t="s">
        <v>99</v>
      </c>
      <c r="E4904" s="115">
        <v>37.89</v>
      </c>
    </row>
    <row r="4905" spans="1:5" x14ac:dyDescent="0.25">
      <c r="A4905" s="35" t="s">
        <v>4931</v>
      </c>
      <c r="B4905" s="36">
        <v>95808</v>
      </c>
      <c r="C4905" s="30" t="s">
        <v>4972</v>
      </c>
      <c r="D4905" s="36" t="s">
        <v>99</v>
      </c>
      <c r="E4905" s="115">
        <v>38.520000000000003</v>
      </c>
    </row>
    <row r="4906" spans="1:5" x14ac:dyDescent="0.25">
      <c r="A4906" s="35" t="s">
        <v>4931</v>
      </c>
      <c r="B4906" s="36">
        <v>95809</v>
      </c>
      <c r="C4906" s="30" t="s">
        <v>4973</v>
      </c>
      <c r="D4906" s="36" t="s">
        <v>99</v>
      </c>
      <c r="E4906" s="115">
        <v>42.79</v>
      </c>
    </row>
    <row r="4907" spans="1:5" x14ac:dyDescent="0.25">
      <c r="A4907" s="35" t="s">
        <v>4931</v>
      </c>
      <c r="B4907" s="36">
        <v>104398</v>
      </c>
      <c r="C4907" s="30" t="s">
        <v>4974</v>
      </c>
      <c r="D4907" s="36" t="s">
        <v>99</v>
      </c>
      <c r="E4907" s="115">
        <v>37.86</v>
      </c>
    </row>
    <row r="4908" spans="1:5" x14ac:dyDescent="0.25">
      <c r="A4908" s="35" t="s">
        <v>4931</v>
      </c>
      <c r="B4908" s="36">
        <v>104399</v>
      </c>
      <c r="C4908" s="30" t="s">
        <v>4975</v>
      </c>
      <c r="D4908" s="36" t="s">
        <v>99</v>
      </c>
      <c r="E4908" s="115">
        <v>36.21</v>
      </c>
    </row>
    <row r="4909" spans="1:5" x14ac:dyDescent="0.25">
      <c r="A4909" s="35" t="s">
        <v>4931</v>
      </c>
      <c r="B4909" s="36">
        <v>104400</v>
      </c>
      <c r="C4909" s="30" t="s">
        <v>4976</v>
      </c>
      <c r="D4909" s="36" t="s">
        <v>99</v>
      </c>
      <c r="E4909" s="115">
        <v>41.8</v>
      </c>
    </row>
    <row r="4910" spans="1:5" x14ac:dyDescent="0.25">
      <c r="A4910" s="35" t="s">
        <v>4931</v>
      </c>
      <c r="B4910" s="36">
        <v>104404</v>
      </c>
      <c r="C4910" s="30" t="s">
        <v>4977</v>
      </c>
      <c r="D4910" s="36" t="s">
        <v>99</v>
      </c>
      <c r="E4910" s="115">
        <v>42.09</v>
      </c>
    </row>
    <row r="4911" spans="1:5" x14ac:dyDescent="0.25">
      <c r="A4911" s="35" t="s">
        <v>4931</v>
      </c>
      <c r="B4911" s="36">
        <v>104405</v>
      </c>
      <c r="C4911" s="30" t="s">
        <v>4978</v>
      </c>
      <c r="D4911" s="36" t="s">
        <v>99</v>
      </c>
      <c r="E4911" s="115">
        <v>51.25</v>
      </c>
    </row>
    <row r="4912" spans="1:5" x14ac:dyDescent="0.25">
      <c r="A4912" s="35" t="s">
        <v>4931</v>
      </c>
      <c r="B4912" s="36">
        <v>95813</v>
      </c>
      <c r="C4912" s="30" t="s">
        <v>4979</v>
      </c>
      <c r="D4912" s="36" t="s">
        <v>99</v>
      </c>
      <c r="E4912" s="115">
        <v>30.58</v>
      </c>
    </row>
    <row r="4913" spans="1:5" x14ac:dyDescent="0.25">
      <c r="A4913" s="35" t="s">
        <v>4931</v>
      </c>
      <c r="B4913" s="36">
        <v>95814</v>
      </c>
      <c r="C4913" s="30" t="s">
        <v>4980</v>
      </c>
      <c r="D4913" s="36" t="s">
        <v>99</v>
      </c>
      <c r="E4913" s="115">
        <v>31.43</v>
      </c>
    </row>
    <row r="4914" spans="1:5" x14ac:dyDescent="0.25">
      <c r="A4914" s="35" t="s">
        <v>4931</v>
      </c>
      <c r="B4914" s="36">
        <v>95815</v>
      </c>
      <c r="C4914" s="30" t="s">
        <v>4981</v>
      </c>
      <c r="D4914" s="36" t="s">
        <v>99</v>
      </c>
      <c r="E4914" s="115">
        <v>39.86</v>
      </c>
    </row>
    <row r="4915" spans="1:5" x14ac:dyDescent="0.25">
      <c r="A4915" s="35" t="s">
        <v>4931</v>
      </c>
      <c r="B4915" s="36">
        <v>95816</v>
      </c>
      <c r="C4915" s="30" t="s">
        <v>4982</v>
      </c>
      <c r="D4915" s="36" t="s">
        <v>99</v>
      </c>
      <c r="E4915" s="115">
        <v>46.5</v>
      </c>
    </row>
    <row r="4916" spans="1:5" x14ac:dyDescent="0.25">
      <c r="A4916" s="35" t="s">
        <v>4931</v>
      </c>
      <c r="B4916" s="36">
        <v>95817</v>
      </c>
      <c r="C4916" s="30" t="s">
        <v>4983</v>
      </c>
      <c r="D4916" s="36" t="s">
        <v>99</v>
      </c>
      <c r="E4916" s="115">
        <v>46.72</v>
      </c>
    </row>
    <row r="4917" spans="1:5" x14ac:dyDescent="0.25">
      <c r="A4917" s="35" t="s">
        <v>4931</v>
      </c>
      <c r="B4917" s="36">
        <v>95818</v>
      </c>
      <c r="C4917" s="30" t="s">
        <v>4984</v>
      </c>
      <c r="D4917" s="36" t="s">
        <v>99</v>
      </c>
      <c r="E4917" s="115">
        <v>58.01</v>
      </c>
    </row>
    <row r="4918" spans="1:5" x14ac:dyDescent="0.25">
      <c r="A4918" s="35" t="s">
        <v>4931</v>
      </c>
      <c r="B4918" s="36">
        <v>106668</v>
      </c>
      <c r="C4918" s="30" t="s">
        <v>4985</v>
      </c>
      <c r="D4918" s="36" t="s">
        <v>99</v>
      </c>
      <c r="E4918" s="115">
        <v>0</v>
      </c>
    </row>
    <row r="4919" spans="1:5" x14ac:dyDescent="0.25">
      <c r="A4919" s="35" t="s">
        <v>4931</v>
      </c>
      <c r="B4919" s="36">
        <v>106667</v>
      </c>
      <c r="C4919" s="30" t="s">
        <v>4986</v>
      </c>
      <c r="D4919" s="36" t="s">
        <v>99</v>
      </c>
      <c r="E4919" s="115">
        <v>0</v>
      </c>
    </row>
    <row r="4920" spans="1:5" x14ac:dyDescent="0.25">
      <c r="A4920" s="35" t="s">
        <v>4931</v>
      </c>
      <c r="B4920" s="36">
        <v>106666</v>
      </c>
      <c r="C4920" s="30" t="s">
        <v>4987</v>
      </c>
      <c r="D4920" s="36" t="s">
        <v>99</v>
      </c>
      <c r="E4920" s="115">
        <v>0</v>
      </c>
    </row>
    <row r="4921" spans="1:5" x14ac:dyDescent="0.25">
      <c r="A4921" s="35" t="s">
        <v>4931</v>
      </c>
      <c r="B4921" s="36">
        <v>104391</v>
      </c>
      <c r="C4921" s="30" t="s">
        <v>4988</v>
      </c>
      <c r="D4921" s="36" t="s">
        <v>99</v>
      </c>
      <c r="E4921" s="115">
        <v>23.37</v>
      </c>
    </row>
    <row r="4922" spans="1:5" x14ac:dyDescent="0.25">
      <c r="A4922" s="35" t="s">
        <v>4931</v>
      </c>
      <c r="B4922" s="36">
        <v>104392</v>
      </c>
      <c r="C4922" s="30" t="s">
        <v>4989</v>
      </c>
      <c r="D4922" s="36" t="s">
        <v>99</v>
      </c>
      <c r="E4922" s="115">
        <v>28.67</v>
      </c>
    </row>
    <row r="4923" spans="1:5" x14ac:dyDescent="0.25">
      <c r="A4923" s="35" t="s">
        <v>4931</v>
      </c>
      <c r="B4923" s="36">
        <v>104393</v>
      </c>
      <c r="C4923" s="30" t="s">
        <v>4990</v>
      </c>
      <c r="D4923" s="36" t="s">
        <v>99</v>
      </c>
      <c r="E4923" s="115">
        <v>45.15</v>
      </c>
    </row>
    <row r="4924" spans="1:5" x14ac:dyDescent="0.25">
      <c r="A4924" s="35" t="s">
        <v>4931</v>
      </c>
      <c r="B4924" s="36">
        <v>104394</v>
      </c>
      <c r="C4924" s="30" t="s">
        <v>4991</v>
      </c>
      <c r="D4924" s="36" t="s">
        <v>99</v>
      </c>
      <c r="E4924" s="115">
        <v>60.49</v>
      </c>
    </row>
    <row r="4925" spans="1:5" x14ac:dyDescent="0.25">
      <c r="A4925" s="35" t="s">
        <v>4931</v>
      </c>
      <c r="B4925" s="36">
        <v>95761</v>
      </c>
      <c r="C4925" s="30" t="s">
        <v>4992</v>
      </c>
      <c r="D4925" s="36" t="s">
        <v>99</v>
      </c>
      <c r="E4925" s="115">
        <v>21.89</v>
      </c>
    </row>
    <row r="4926" spans="1:5" x14ac:dyDescent="0.25">
      <c r="A4926" s="35" t="s">
        <v>4931</v>
      </c>
      <c r="B4926" s="36">
        <v>95763</v>
      </c>
      <c r="C4926" s="30" t="s">
        <v>4993</v>
      </c>
      <c r="D4926" s="36" t="s">
        <v>99</v>
      </c>
      <c r="E4926" s="115">
        <v>24.84</v>
      </c>
    </row>
    <row r="4927" spans="1:5" x14ac:dyDescent="0.25">
      <c r="A4927" s="35" t="s">
        <v>4931</v>
      </c>
      <c r="B4927" s="36">
        <v>95765</v>
      </c>
      <c r="C4927" s="30" t="s">
        <v>4994</v>
      </c>
      <c r="D4927" s="36" t="s">
        <v>99</v>
      </c>
      <c r="E4927" s="115">
        <v>0</v>
      </c>
    </row>
    <row r="4928" spans="1:5" x14ac:dyDescent="0.25">
      <c r="A4928" s="35" t="s">
        <v>4931</v>
      </c>
      <c r="B4928" s="36">
        <v>95767</v>
      </c>
      <c r="C4928" s="30" t="s">
        <v>4995</v>
      </c>
      <c r="D4928" s="36" t="s">
        <v>99</v>
      </c>
      <c r="E4928" s="115">
        <v>46.74</v>
      </c>
    </row>
    <row r="4929" spans="1:5" x14ac:dyDescent="0.25">
      <c r="A4929" s="35" t="s">
        <v>4931</v>
      </c>
      <c r="B4929" s="36">
        <v>95762</v>
      </c>
      <c r="C4929" s="30" t="s">
        <v>4996</v>
      </c>
      <c r="D4929" s="36" t="s">
        <v>99</v>
      </c>
      <c r="E4929" s="115">
        <v>21.96</v>
      </c>
    </row>
    <row r="4930" spans="1:5" x14ac:dyDescent="0.25">
      <c r="A4930" s="35" t="s">
        <v>4931</v>
      </c>
      <c r="B4930" s="36">
        <v>95764</v>
      </c>
      <c r="C4930" s="30" t="s">
        <v>4997</v>
      </c>
      <c r="D4930" s="36" t="s">
        <v>99</v>
      </c>
      <c r="E4930" s="115">
        <v>25.18</v>
      </c>
    </row>
    <row r="4931" spans="1:5" x14ac:dyDescent="0.25">
      <c r="A4931" s="35" t="s">
        <v>4931</v>
      </c>
      <c r="B4931" s="36">
        <v>95766</v>
      </c>
      <c r="C4931" s="30" t="s">
        <v>4998</v>
      </c>
      <c r="D4931" s="36" t="s">
        <v>99</v>
      </c>
      <c r="E4931" s="115">
        <v>38.99</v>
      </c>
    </row>
    <row r="4932" spans="1:5" x14ac:dyDescent="0.25">
      <c r="A4932" s="35" t="s">
        <v>4931</v>
      </c>
      <c r="B4932" s="36">
        <v>95768</v>
      </c>
      <c r="C4932" s="30" t="s">
        <v>4999</v>
      </c>
      <c r="D4932" s="36" t="s">
        <v>99</v>
      </c>
      <c r="E4932" s="115">
        <v>47.4</v>
      </c>
    </row>
    <row r="4933" spans="1:5" x14ac:dyDescent="0.25">
      <c r="A4933" s="35" t="s">
        <v>4931</v>
      </c>
      <c r="B4933" s="36">
        <v>95739</v>
      </c>
      <c r="C4933" s="30" t="s">
        <v>5000</v>
      </c>
      <c r="D4933" s="36" t="s">
        <v>99</v>
      </c>
      <c r="E4933" s="115">
        <v>0</v>
      </c>
    </row>
    <row r="4934" spans="1:5" x14ac:dyDescent="0.25">
      <c r="A4934" s="35" t="s">
        <v>4931</v>
      </c>
      <c r="B4934" s="36">
        <v>95740</v>
      </c>
      <c r="C4934" s="30" t="s">
        <v>5001</v>
      </c>
      <c r="D4934" s="36" t="s">
        <v>99</v>
      </c>
      <c r="E4934" s="115">
        <v>0</v>
      </c>
    </row>
    <row r="4935" spans="1:5" x14ac:dyDescent="0.25">
      <c r="A4935" s="35" t="s">
        <v>4931</v>
      </c>
      <c r="B4935" s="36">
        <v>95741</v>
      </c>
      <c r="C4935" s="30" t="s">
        <v>5002</v>
      </c>
      <c r="D4935" s="36" t="s">
        <v>99</v>
      </c>
      <c r="E4935" s="115">
        <v>0</v>
      </c>
    </row>
    <row r="4936" spans="1:5" x14ac:dyDescent="0.25">
      <c r="A4936" s="35" t="s">
        <v>4931</v>
      </c>
      <c r="B4936" s="36">
        <v>106671</v>
      </c>
      <c r="C4936" s="30" t="s">
        <v>5003</v>
      </c>
      <c r="D4936" s="36" t="s">
        <v>106</v>
      </c>
      <c r="E4936" s="115">
        <v>27.04</v>
      </c>
    </row>
    <row r="4937" spans="1:5" x14ac:dyDescent="0.25">
      <c r="A4937" s="35" t="s">
        <v>4931</v>
      </c>
      <c r="B4937" s="36">
        <v>106670</v>
      </c>
      <c r="C4937" s="30" t="s">
        <v>5004</v>
      </c>
      <c r="D4937" s="36" t="s">
        <v>106</v>
      </c>
      <c r="E4937" s="115">
        <v>18.48</v>
      </c>
    </row>
    <row r="4938" spans="1:5" x14ac:dyDescent="0.25">
      <c r="A4938" s="35" t="s">
        <v>4931</v>
      </c>
      <c r="B4938" s="36">
        <v>106669</v>
      </c>
      <c r="C4938" s="30" t="s">
        <v>5005</v>
      </c>
      <c r="D4938" s="36" t="s">
        <v>106</v>
      </c>
      <c r="E4938" s="115">
        <v>14.41</v>
      </c>
    </row>
    <row r="4939" spans="1:5" x14ac:dyDescent="0.25">
      <c r="A4939" s="35" t="s">
        <v>4931</v>
      </c>
      <c r="B4939" s="36">
        <v>95726</v>
      </c>
      <c r="C4939" s="30" t="s">
        <v>5006</v>
      </c>
      <c r="D4939" s="36" t="s">
        <v>106</v>
      </c>
      <c r="E4939" s="115">
        <v>21.58</v>
      </c>
    </row>
    <row r="4940" spans="1:5" x14ac:dyDescent="0.25">
      <c r="A4940" s="35" t="s">
        <v>4931</v>
      </c>
      <c r="B4940" s="36">
        <v>95727</v>
      </c>
      <c r="C4940" s="30" t="s">
        <v>5007</v>
      </c>
      <c r="D4940" s="36" t="s">
        <v>106</v>
      </c>
      <c r="E4940" s="115">
        <v>22.99</v>
      </c>
    </row>
    <row r="4941" spans="1:5" x14ac:dyDescent="0.25">
      <c r="A4941" s="35" t="s">
        <v>4931</v>
      </c>
      <c r="B4941" s="36">
        <v>95728</v>
      </c>
      <c r="C4941" s="30" t="s">
        <v>5008</v>
      </c>
      <c r="D4941" s="36" t="s">
        <v>106</v>
      </c>
      <c r="E4941" s="115">
        <v>26.04</v>
      </c>
    </row>
    <row r="4942" spans="1:5" x14ac:dyDescent="0.25">
      <c r="A4942" s="35" t="s">
        <v>4931</v>
      </c>
      <c r="B4942" s="36">
        <v>104409</v>
      </c>
      <c r="C4942" s="30" t="s">
        <v>5009</v>
      </c>
      <c r="D4942" s="36" t="s">
        <v>106</v>
      </c>
      <c r="E4942" s="115">
        <v>0</v>
      </c>
    </row>
    <row r="4943" spans="1:5" x14ac:dyDescent="0.25">
      <c r="A4943" s="35" t="s">
        <v>4931</v>
      </c>
      <c r="B4943" s="36">
        <v>104408</v>
      </c>
      <c r="C4943" s="30" t="s">
        <v>5010</v>
      </c>
      <c r="D4943" s="36" t="s">
        <v>106</v>
      </c>
      <c r="E4943" s="115">
        <v>0</v>
      </c>
    </row>
    <row r="4944" spans="1:5" x14ac:dyDescent="0.25">
      <c r="A4944" s="35" t="s">
        <v>4931</v>
      </c>
      <c r="B4944" s="36">
        <v>104407</v>
      </c>
      <c r="C4944" s="30" t="s">
        <v>5011</v>
      </c>
      <c r="D4944" s="36" t="s">
        <v>106</v>
      </c>
      <c r="E4944" s="115">
        <v>0</v>
      </c>
    </row>
    <row r="4945" spans="1:5" x14ac:dyDescent="0.25">
      <c r="A4945" s="35" t="s">
        <v>4931</v>
      </c>
      <c r="B4945" s="36">
        <v>104406</v>
      </c>
      <c r="C4945" s="30" t="s">
        <v>5012</v>
      </c>
      <c r="D4945" s="36" t="s">
        <v>106</v>
      </c>
      <c r="E4945" s="115">
        <v>0</v>
      </c>
    </row>
    <row r="4946" spans="1:5" x14ac:dyDescent="0.25">
      <c r="A4946" s="35" t="s">
        <v>4931</v>
      </c>
      <c r="B4946" s="36">
        <v>104452</v>
      </c>
      <c r="C4946" s="30" t="s">
        <v>5013</v>
      </c>
      <c r="D4946" s="36" t="s">
        <v>99</v>
      </c>
      <c r="E4946" s="115">
        <v>10.4</v>
      </c>
    </row>
    <row r="4947" spans="1:5" x14ac:dyDescent="0.25">
      <c r="A4947" s="35" t="s">
        <v>4931</v>
      </c>
      <c r="B4947" s="36">
        <v>104448</v>
      </c>
      <c r="C4947" s="30" t="s">
        <v>5014</v>
      </c>
      <c r="D4947" s="36" t="s">
        <v>99</v>
      </c>
      <c r="E4947" s="115">
        <v>11.15</v>
      </c>
    </row>
    <row r="4948" spans="1:5" x14ac:dyDescent="0.25">
      <c r="A4948" s="35" t="s">
        <v>4931</v>
      </c>
      <c r="B4948" s="36">
        <v>104449</v>
      </c>
      <c r="C4948" s="30" t="s">
        <v>5015</v>
      </c>
      <c r="D4948" s="36" t="s">
        <v>99</v>
      </c>
      <c r="E4948" s="115">
        <v>13.55</v>
      </c>
    </row>
    <row r="4949" spans="1:5" x14ac:dyDescent="0.25">
      <c r="A4949" s="35" t="s">
        <v>4931</v>
      </c>
      <c r="B4949" s="36">
        <v>104450</v>
      </c>
      <c r="C4949" s="30" t="s">
        <v>5016</v>
      </c>
      <c r="D4949" s="36" t="s">
        <v>99</v>
      </c>
      <c r="E4949" s="115">
        <v>16.100000000000001</v>
      </c>
    </row>
    <row r="4950" spans="1:5" x14ac:dyDescent="0.25">
      <c r="A4950" s="35" t="s">
        <v>4931</v>
      </c>
      <c r="B4950" s="36">
        <v>104445</v>
      </c>
      <c r="C4950" s="30" t="s">
        <v>5017</v>
      </c>
      <c r="D4950" s="36" t="s">
        <v>99</v>
      </c>
      <c r="E4950" s="115">
        <v>0</v>
      </c>
    </row>
    <row r="4951" spans="1:5" x14ac:dyDescent="0.25">
      <c r="A4951" s="35" t="s">
        <v>4931</v>
      </c>
      <c r="B4951" s="36">
        <v>104446</v>
      </c>
      <c r="C4951" s="30" t="s">
        <v>5018</v>
      </c>
      <c r="D4951" s="36" t="s">
        <v>99</v>
      </c>
      <c r="E4951" s="115">
        <v>0</v>
      </c>
    </row>
    <row r="4952" spans="1:5" x14ac:dyDescent="0.25">
      <c r="A4952" s="35" t="s">
        <v>4931</v>
      </c>
      <c r="B4952" s="36">
        <v>104447</v>
      </c>
      <c r="C4952" s="30" t="s">
        <v>5019</v>
      </c>
      <c r="D4952" s="36" t="s">
        <v>99</v>
      </c>
      <c r="E4952" s="115">
        <v>0</v>
      </c>
    </row>
    <row r="4953" spans="1:5" x14ac:dyDescent="0.25">
      <c r="A4953" s="35" t="s">
        <v>5020</v>
      </c>
      <c r="B4953" s="36">
        <v>101884</v>
      </c>
      <c r="C4953" s="30" t="s">
        <v>5021</v>
      </c>
      <c r="D4953" s="36" t="s">
        <v>106</v>
      </c>
      <c r="E4953" s="115">
        <v>13.39</v>
      </c>
    </row>
    <row r="4954" spans="1:5" x14ac:dyDescent="0.25">
      <c r="A4954" s="35" t="s">
        <v>5020</v>
      </c>
      <c r="B4954" s="36">
        <v>101886</v>
      </c>
      <c r="C4954" s="30" t="s">
        <v>5022</v>
      </c>
      <c r="D4954" s="36" t="s">
        <v>106</v>
      </c>
      <c r="E4954" s="115">
        <v>19.22</v>
      </c>
    </row>
    <row r="4955" spans="1:5" x14ac:dyDescent="0.25">
      <c r="A4955" s="35" t="s">
        <v>5020</v>
      </c>
      <c r="B4955" s="36">
        <v>101888</v>
      </c>
      <c r="C4955" s="30" t="s">
        <v>5023</v>
      </c>
      <c r="D4955" s="36" t="s">
        <v>106</v>
      </c>
      <c r="E4955" s="115">
        <v>30.77</v>
      </c>
    </row>
    <row r="4956" spans="1:5" x14ac:dyDescent="0.25">
      <c r="A4956" s="35" t="s">
        <v>5020</v>
      </c>
      <c r="B4956" s="36">
        <v>101938</v>
      </c>
      <c r="C4956" s="30" t="s">
        <v>5024</v>
      </c>
      <c r="D4956" s="36" t="s">
        <v>99</v>
      </c>
      <c r="E4956" s="115">
        <v>249.78</v>
      </c>
    </row>
    <row r="4957" spans="1:5" x14ac:dyDescent="0.25">
      <c r="A4957" s="35" t="s">
        <v>5020</v>
      </c>
      <c r="B4957" s="36">
        <v>101904</v>
      </c>
      <c r="C4957" s="30" t="s">
        <v>5025</v>
      </c>
      <c r="D4957" s="36" t="s">
        <v>99</v>
      </c>
      <c r="E4957" s="115">
        <v>1452.95</v>
      </c>
    </row>
    <row r="4958" spans="1:5" x14ac:dyDescent="0.25">
      <c r="A4958" s="35" t="s">
        <v>5020</v>
      </c>
      <c r="B4958" s="36">
        <v>101901</v>
      </c>
      <c r="C4958" s="30" t="s">
        <v>5026</v>
      </c>
      <c r="D4958" s="36" t="s">
        <v>99</v>
      </c>
      <c r="E4958" s="115">
        <v>152.69</v>
      </c>
    </row>
    <row r="4959" spans="1:5" x14ac:dyDescent="0.25">
      <c r="A4959" s="35" t="s">
        <v>5020</v>
      </c>
      <c r="B4959" s="36">
        <v>101902</v>
      </c>
      <c r="C4959" s="30" t="s">
        <v>5027</v>
      </c>
      <c r="D4959" s="36" t="s">
        <v>99</v>
      </c>
      <c r="E4959" s="115">
        <v>188.21</v>
      </c>
    </row>
    <row r="4960" spans="1:5" x14ac:dyDescent="0.25">
      <c r="A4960" s="35" t="s">
        <v>5020</v>
      </c>
      <c r="B4960" s="36">
        <v>101903</v>
      </c>
      <c r="C4960" s="30" t="s">
        <v>5028</v>
      </c>
      <c r="D4960" s="36" t="s">
        <v>99</v>
      </c>
      <c r="E4960" s="115">
        <v>390.51</v>
      </c>
    </row>
    <row r="4961" spans="1:5" x14ac:dyDescent="0.25">
      <c r="A4961" s="35" t="s">
        <v>5020</v>
      </c>
      <c r="B4961" s="36">
        <v>97414</v>
      </c>
      <c r="C4961" s="30" t="s">
        <v>5029</v>
      </c>
      <c r="D4961" s="36" t="s">
        <v>99</v>
      </c>
      <c r="E4961" s="115">
        <v>0</v>
      </c>
    </row>
    <row r="4962" spans="1:5" x14ac:dyDescent="0.25">
      <c r="A4962" s="35" t="s">
        <v>5020</v>
      </c>
      <c r="B4962" s="36">
        <v>97415</v>
      </c>
      <c r="C4962" s="30" t="s">
        <v>5030</v>
      </c>
      <c r="D4962" s="36" t="s">
        <v>99</v>
      </c>
      <c r="E4962" s="115">
        <v>0</v>
      </c>
    </row>
    <row r="4963" spans="1:5" x14ac:dyDescent="0.25">
      <c r="A4963" s="35" t="s">
        <v>5020</v>
      </c>
      <c r="B4963" s="36">
        <v>97416</v>
      </c>
      <c r="C4963" s="30" t="s">
        <v>5031</v>
      </c>
      <c r="D4963" s="36" t="s">
        <v>99</v>
      </c>
      <c r="E4963" s="115">
        <v>0</v>
      </c>
    </row>
    <row r="4964" spans="1:5" x14ac:dyDescent="0.25">
      <c r="A4964" s="35" t="s">
        <v>5020</v>
      </c>
      <c r="B4964" s="36">
        <v>97417</v>
      </c>
      <c r="C4964" s="30" t="s">
        <v>5032</v>
      </c>
      <c r="D4964" s="36" t="s">
        <v>99</v>
      </c>
      <c r="E4964" s="115">
        <v>0</v>
      </c>
    </row>
    <row r="4965" spans="1:5" x14ac:dyDescent="0.25">
      <c r="A4965" s="35" t="s">
        <v>5020</v>
      </c>
      <c r="B4965" s="36">
        <v>97418</v>
      </c>
      <c r="C4965" s="30" t="s">
        <v>5033</v>
      </c>
      <c r="D4965" s="36" t="s">
        <v>99</v>
      </c>
      <c r="E4965" s="115">
        <v>0</v>
      </c>
    </row>
    <row r="4966" spans="1:5" x14ac:dyDescent="0.25">
      <c r="A4966" s="35" t="s">
        <v>5020</v>
      </c>
      <c r="B4966" s="36">
        <v>97409</v>
      </c>
      <c r="C4966" s="30" t="s">
        <v>5034</v>
      </c>
      <c r="D4966" s="36" t="s">
        <v>99</v>
      </c>
      <c r="E4966" s="115">
        <v>0</v>
      </c>
    </row>
    <row r="4967" spans="1:5" x14ac:dyDescent="0.25">
      <c r="A4967" s="35" t="s">
        <v>5020</v>
      </c>
      <c r="B4967" s="36">
        <v>97410</v>
      </c>
      <c r="C4967" s="30" t="s">
        <v>5035</v>
      </c>
      <c r="D4967" s="36" t="s">
        <v>99</v>
      </c>
      <c r="E4967" s="115">
        <v>0</v>
      </c>
    </row>
    <row r="4968" spans="1:5" x14ac:dyDescent="0.25">
      <c r="A4968" s="35" t="s">
        <v>5020</v>
      </c>
      <c r="B4968" s="36">
        <v>97411</v>
      </c>
      <c r="C4968" s="30" t="s">
        <v>5036</v>
      </c>
      <c r="D4968" s="36" t="s">
        <v>99</v>
      </c>
      <c r="E4968" s="115">
        <v>0</v>
      </c>
    </row>
    <row r="4969" spans="1:5" x14ac:dyDescent="0.25">
      <c r="A4969" s="35" t="s">
        <v>5020</v>
      </c>
      <c r="B4969" s="36">
        <v>97412</v>
      </c>
      <c r="C4969" s="30" t="s">
        <v>5037</v>
      </c>
      <c r="D4969" s="36" t="s">
        <v>99</v>
      </c>
      <c r="E4969" s="115">
        <v>0</v>
      </c>
    </row>
    <row r="4970" spans="1:5" x14ac:dyDescent="0.25">
      <c r="A4970" s="35" t="s">
        <v>5020</v>
      </c>
      <c r="B4970" s="36">
        <v>97413</v>
      </c>
      <c r="C4970" s="30" t="s">
        <v>5038</v>
      </c>
      <c r="D4970" s="36" t="s">
        <v>99</v>
      </c>
      <c r="E4970" s="115">
        <v>0</v>
      </c>
    </row>
    <row r="4971" spans="1:5" x14ac:dyDescent="0.25">
      <c r="A4971" s="35" t="s">
        <v>5020</v>
      </c>
      <c r="B4971" s="36">
        <v>101900</v>
      </c>
      <c r="C4971" s="30" t="s">
        <v>5039</v>
      </c>
      <c r="D4971" s="36" t="s">
        <v>99</v>
      </c>
      <c r="E4971" s="115">
        <v>5431.4</v>
      </c>
    </row>
    <row r="4972" spans="1:5" x14ac:dyDescent="0.25">
      <c r="A4972" s="35" t="s">
        <v>5020</v>
      </c>
      <c r="B4972" s="36">
        <v>106030</v>
      </c>
      <c r="C4972" s="30" t="s">
        <v>5040</v>
      </c>
      <c r="D4972" s="36" t="s">
        <v>99</v>
      </c>
      <c r="E4972" s="115">
        <v>210.55</v>
      </c>
    </row>
    <row r="4973" spans="1:5" x14ac:dyDescent="0.25">
      <c r="A4973" s="35" t="s">
        <v>5020</v>
      </c>
      <c r="B4973" s="36">
        <v>93660</v>
      </c>
      <c r="C4973" s="30" t="s">
        <v>5041</v>
      </c>
      <c r="D4973" s="36" t="s">
        <v>99</v>
      </c>
      <c r="E4973" s="115">
        <v>69.02</v>
      </c>
    </row>
    <row r="4974" spans="1:5" x14ac:dyDescent="0.25">
      <c r="A4974" s="35" t="s">
        <v>5020</v>
      </c>
      <c r="B4974" s="36">
        <v>93661</v>
      </c>
      <c r="C4974" s="30" t="s">
        <v>5042</v>
      </c>
      <c r="D4974" s="36" t="s">
        <v>99</v>
      </c>
      <c r="E4974" s="115">
        <v>69.02</v>
      </c>
    </row>
    <row r="4975" spans="1:5" x14ac:dyDescent="0.25">
      <c r="A4975" s="35" t="s">
        <v>5020</v>
      </c>
      <c r="B4975" s="36">
        <v>93662</v>
      </c>
      <c r="C4975" s="30" t="s">
        <v>5043</v>
      </c>
      <c r="D4975" s="36" t="s">
        <v>99</v>
      </c>
      <c r="E4975" s="115">
        <v>71.37</v>
      </c>
    </row>
    <row r="4976" spans="1:5" x14ac:dyDescent="0.25">
      <c r="A4976" s="35" t="s">
        <v>5020</v>
      </c>
      <c r="B4976" s="36">
        <v>93663</v>
      </c>
      <c r="C4976" s="30" t="s">
        <v>5044</v>
      </c>
      <c r="D4976" s="36" t="s">
        <v>99</v>
      </c>
      <c r="E4976" s="115">
        <v>73.92</v>
      </c>
    </row>
    <row r="4977" spans="1:5" x14ac:dyDescent="0.25">
      <c r="A4977" s="35" t="s">
        <v>5020</v>
      </c>
      <c r="B4977" s="36">
        <v>93664</v>
      </c>
      <c r="C4977" s="30" t="s">
        <v>5045</v>
      </c>
      <c r="D4977" s="36" t="s">
        <v>99</v>
      </c>
      <c r="E4977" s="115">
        <v>77.86</v>
      </c>
    </row>
    <row r="4978" spans="1:5" x14ac:dyDescent="0.25">
      <c r="A4978" s="35" t="s">
        <v>5020</v>
      </c>
      <c r="B4978" s="36">
        <v>93665</v>
      </c>
      <c r="C4978" s="30" t="s">
        <v>5046</v>
      </c>
      <c r="D4978" s="36" t="s">
        <v>99</v>
      </c>
      <c r="E4978" s="115">
        <v>83.19</v>
      </c>
    </row>
    <row r="4979" spans="1:5" x14ac:dyDescent="0.25">
      <c r="A4979" s="35" t="s">
        <v>5020</v>
      </c>
      <c r="B4979" s="36">
        <v>93666</v>
      </c>
      <c r="C4979" s="30" t="s">
        <v>5047</v>
      </c>
      <c r="D4979" s="36" t="s">
        <v>99</v>
      </c>
      <c r="E4979" s="115">
        <v>91.26</v>
      </c>
    </row>
    <row r="4980" spans="1:5" x14ac:dyDescent="0.25">
      <c r="A4980" s="35" t="s">
        <v>5020</v>
      </c>
      <c r="B4980" s="36">
        <v>93674</v>
      </c>
      <c r="C4980" s="30" t="s">
        <v>5048</v>
      </c>
      <c r="D4980" s="36" t="s">
        <v>99</v>
      </c>
      <c r="E4980" s="115">
        <v>177.65</v>
      </c>
    </row>
    <row r="4981" spans="1:5" x14ac:dyDescent="0.25">
      <c r="A4981" s="35" t="s">
        <v>5020</v>
      </c>
      <c r="B4981" s="36">
        <v>93675</v>
      </c>
      <c r="C4981" s="30" t="s">
        <v>5049</v>
      </c>
      <c r="D4981" s="36" t="s">
        <v>99</v>
      </c>
      <c r="E4981" s="115">
        <v>190.81</v>
      </c>
    </row>
    <row r="4982" spans="1:5" x14ac:dyDescent="0.25">
      <c r="A4982" s="35" t="s">
        <v>5020</v>
      </c>
      <c r="B4982" s="36">
        <v>101892</v>
      </c>
      <c r="C4982" s="30" t="s">
        <v>5050</v>
      </c>
      <c r="D4982" s="36" t="s">
        <v>99</v>
      </c>
      <c r="E4982" s="115">
        <v>87.21</v>
      </c>
    </row>
    <row r="4983" spans="1:5" x14ac:dyDescent="0.25">
      <c r="A4983" s="35" t="s">
        <v>5020</v>
      </c>
      <c r="B4983" s="36">
        <v>93653</v>
      </c>
      <c r="C4983" s="30" t="s">
        <v>5051</v>
      </c>
      <c r="D4983" s="36" t="s">
        <v>99</v>
      </c>
      <c r="E4983" s="115">
        <v>14.48</v>
      </c>
    </row>
    <row r="4984" spans="1:5" x14ac:dyDescent="0.25">
      <c r="A4984" s="35" t="s">
        <v>5020</v>
      </c>
      <c r="B4984" s="36">
        <v>93654</v>
      </c>
      <c r="C4984" s="30" t="s">
        <v>5052</v>
      </c>
      <c r="D4984" s="36" t="s">
        <v>99</v>
      </c>
      <c r="E4984" s="115">
        <v>14.48</v>
      </c>
    </row>
    <row r="4985" spans="1:5" x14ac:dyDescent="0.25">
      <c r="A4985" s="35" t="s">
        <v>5020</v>
      </c>
      <c r="B4985" s="36">
        <v>93655</v>
      </c>
      <c r="C4985" s="30" t="s">
        <v>5053</v>
      </c>
      <c r="D4985" s="36" t="s">
        <v>99</v>
      </c>
      <c r="E4985" s="115">
        <v>15.65</v>
      </c>
    </row>
    <row r="4986" spans="1:5" x14ac:dyDescent="0.25">
      <c r="A4986" s="35" t="s">
        <v>5020</v>
      </c>
      <c r="B4986" s="36">
        <v>93656</v>
      </c>
      <c r="C4986" s="30" t="s">
        <v>5054</v>
      </c>
      <c r="D4986" s="36" t="s">
        <v>99</v>
      </c>
      <c r="E4986" s="115">
        <v>16.93</v>
      </c>
    </row>
    <row r="4987" spans="1:5" x14ac:dyDescent="0.25">
      <c r="A4987" s="35" t="s">
        <v>5020</v>
      </c>
      <c r="B4987" s="36">
        <v>93657</v>
      </c>
      <c r="C4987" s="30" t="s">
        <v>5055</v>
      </c>
      <c r="D4987" s="36" t="s">
        <v>99</v>
      </c>
      <c r="E4987" s="115">
        <v>18.98</v>
      </c>
    </row>
    <row r="4988" spans="1:5" x14ac:dyDescent="0.25">
      <c r="A4988" s="35" t="s">
        <v>5020</v>
      </c>
      <c r="B4988" s="36">
        <v>93658</v>
      </c>
      <c r="C4988" s="30" t="s">
        <v>5056</v>
      </c>
      <c r="D4988" s="36" t="s">
        <v>99</v>
      </c>
      <c r="E4988" s="115">
        <v>27.22</v>
      </c>
    </row>
    <row r="4989" spans="1:5" x14ac:dyDescent="0.25">
      <c r="A4989" s="35" t="s">
        <v>5020</v>
      </c>
      <c r="B4989" s="36">
        <v>93659</v>
      </c>
      <c r="C4989" s="30" t="s">
        <v>5057</v>
      </c>
      <c r="D4989" s="36" t="s">
        <v>99</v>
      </c>
      <c r="E4989" s="115">
        <v>31.25</v>
      </c>
    </row>
    <row r="4990" spans="1:5" x14ac:dyDescent="0.25">
      <c r="A4990" s="35" t="s">
        <v>5020</v>
      </c>
      <c r="B4990" s="36">
        <v>101890</v>
      </c>
      <c r="C4990" s="30" t="s">
        <v>5058</v>
      </c>
      <c r="D4990" s="36" t="s">
        <v>99</v>
      </c>
      <c r="E4990" s="115">
        <v>18.82</v>
      </c>
    </row>
    <row r="4991" spans="1:5" x14ac:dyDescent="0.25">
      <c r="A4991" s="35" t="s">
        <v>5020</v>
      </c>
      <c r="B4991" s="36">
        <v>101891</v>
      </c>
      <c r="C4991" s="30" t="s">
        <v>5059</v>
      </c>
      <c r="D4991" s="36" t="s">
        <v>99</v>
      </c>
      <c r="E4991" s="115">
        <v>34.630000000000003</v>
      </c>
    </row>
    <row r="4992" spans="1:5" x14ac:dyDescent="0.25">
      <c r="A4992" s="35" t="s">
        <v>5020</v>
      </c>
      <c r="B4992" s="36">
        <v>101895</v>
      </c>
      <c r="C4992" s="30" t="s">
        <v>5060</v>
      </c>
      <c r="D4992" s="36" t="s">
        <v>99</v>
      </c>
      <c r="E4992" s="115">
        <v>520.02</v>
      </c>
    </row>
    <row r="4993" spans="1:5" x14ac:dyDescent="0.25">
      <c r="A4993" s="35" t="s">
        <v>5020</v>
      </c>
      <c r="B4993" s="36">
        <v>101896</v>
      </c>
      <c r="C4993" s="30" t="s">
        <v>5061</v>
      </c>
      <c r="D4993" s="36" t="s">
        <v>99</v>
      </c>
      <c r="E4993" s="115">
        <v>773.11</v>
      </c>
    </row>
    <row r="4994" spans="1:5" x14ac:dyDescent="0.25">
      <c r="A4994" s="35" t="s">
        <v>5020</v>
      </c>
      <c r="B4994" s="36">
        <v>101897</v>
      </c>
      <c r="C4994" s="30" t="s">
        <v>5062</v>
      </c>
      <c r="D4994" s="36" t="s">
        <v>99</v>
      </c>
      <c r="E4994" s="115">
        <v>1225.98</v>
      </c>
    </row>
    <row r="4995" spans="1:5" x14ac:dyDescent="0.25">
      <c r="A4995" s="35" t="s">
        <v>5020</v>
      </c>
      <c r="B4995" s="36">
        <v>101898</v>
      </c>
      <c r="C4995" s="30" t="s">
        <v>5063</v>
      </c>
      <c r="D4995" s="36" t="s">
        <v>99</v>
      </c>
      <c r="E4995" s="115">
        <v>1635.54</v>
      </c>
    </row>
    <row r="4996" spans="1:5" x14ac:dyDescent="0.25">
      <c r="A4996" s="35" t="s">
        <v>5020</v>
      </c>
      <c r="B4996" s="36">
        <v>101899</v>
      </c>
      <c r="C4996" s="30" t="s">
        <v>5064</v>
      </c>
      <c r="D4996" s="36" t="s">
        <v>99</v>
      </c>
      <c r="E4996" s="115">
        <v>2609.73</v>
      </c>
    </row>
    <row r="4997" spans="1:5" x14ac:dyDescent="0.25">
      <c r="A4997" s="35" t="s">
        <v>5020</v>
      </c>
      <c r="B4997" s="36">
        <v>93676</v>
      </c>
      <c r="C4997" s="30" t="s">
        <v>5065</v>
      </c>
      <c r="D4997" s="36" t="s">
        <v>99</v>
      </c>
      <c r="E4997" s="115">
        <v>213.08</v>
      </c>
    </row>
    <row r="4998" spans="1:5" x14ac:dyDescent="0.25">
      <c r="A4998" s="35" t="s">
        <v>5020</v>
      </c>
      <c r="B4998" s="36">
        <v>97711</v>
      </c>
      <c r="C4998" s="30" t="s">
        <v>5066</v>
      </c>
      <c r="D4998" s="36" t="s">
        <v>99</v>
      </c>
      <c r="E4998" s="115">
        <v>233.67</v>
      </c>
    </row>
    <row r="4999" spans="1:5" x14ac:dyDescent="0.25">
      <c r="A4999" s="35" t="s">
        <v>5020</v>
      </c>
      <c r="B4999" s="36">
        <v>106020</v>
      </c>
      <c r="C4999" s="30" t="s">
        <v>5067</v>
      </c>
      <c r="D4999" s="36" t="s">
        <v>99</v>
      </c>
      <c r="E4999" s="115">
        <v>136.06</v>
      </c>
    </row>
    <row r="5000" spans="1:5" x14ac:dyDescent="0.25">
      <c r="A5000" s="35" t="s">
        <v>5020</v>
      </c>
      <c r="B5000" s="36">
        <v>106031</v>
      </c>
      <c r="C5000" s="30" t="s">
        <v>5068</v>
      </c>
      <c r="D5000" s="36" t="s">
        <v>99</v>
      </c>
      <c r="E5000" s="115">
        <v>0</v>
      </c>
    </row>
    <row r="5001" spans="1:5" x14ac:dyDescent="0.25">
      <c r="A5001" s="35" t="s">
        <v>5020</v>
      </c>
      <c r="B5001" s="36">
        <v>93667</v>
      </c>
      <c r="C5001" s="30" t="s">
        <v>5069</v>
      </c>
      <c r="D5001" s="36" t="s">
        <v>99</v>
      </c>
      <c r="E5001" s="115">
        <v>86.62</v>
      </c>
    </row>
    <row r="5002" spans="1:5" x14ac:dyDescent="0.25">
      <c r="A5002" s="35" t="s">
        <v>5020</v>
      </c>
      <c r="B5002" s="36">
        <v>93668</v>
      </c>
      <c r="C5002" s="30" t="s">
        <v>5070</v>
      </c>
      <c r="D5002" s="36" t="s">
        <v>99</v>
      </c>
      <c r="E5002" s="115">
        <v>86.62</v>
      </c>
    </row>
    <row r="5003" spans="1:5" x14ac:dyDescent="0.25">
      <c r="A5003" s="35" t="s">
        <v>5020</v>
      </c>
      <c r="B5003" s="36">
        <v>93669</v>
      </c>
      <c r="C5003" s="30" t="s">
        <v>5071</v>
      </c>
      <c r="D5003" s="36" t="s">
        <v>99</v>
      </c>
      <c r="E5003" s="115">
        <v>90.15</v>
      </c>
    </row>
    <row r="5004" spans="1:5" x14ac:dyDescent="0.25">
      <c r="A5004" s="35" t="s">
        <v>5020</v>
      </c>
      <c r="B5004" s="36">
        <v>93670</v>
      </c>
      <c r="C5004" s="30" t="s">
        <v>5072</v>
      </c>
      <c r="D5004" s="36" t="s">
        <v>99</v>
      </c>
      <c r="E5004" s="115">
        <v>93.97</v>
      </c>
    </row>
    <row r="5005" spans="1:5" x14ac:dyDescent="0.25">
      <c r="A5005" s="35" t="s">
        <v>5020</v>
      </c>
      <c r="B5005" s="36">
        <v>93671</v>
      </c>
      <c r="C5005" s="30" t="s">
        <v>5073</v>
      </c>
      <c r="D5005" s="36" t="s">
        <v>99</v>
      </c>
      <c r="E5005" s="115">
        <v>99.89</v>
      </c>
    </row>
    <row r="5006" spans="1:5" x14ac:dyDescent="0.25">
      <c r="A5006" s="35" t="s">
        <v>5020</v>
      </c>
      <c r="B5006" s="36">
        <v>93672</v>
      </c>
      <c r="C5006" s="30" t="s">
        <v>5074</v>
      </c>
      <c r="D5006" s="36" t="s">
        <v>99</v>
      </c>
      <c r="E5006" s="115">
        <v>109.31</v>
      </c>
    </row>
    <row r="5007" spans="1:5" x14ac:dyDescent="0.25">
      <c r="A5007" s="35" t="s">
        <v>5020</v>
      </c>
      <c r="B5007" s="36">
        <v>93673</v>
      </c>
      <c r="C5007" s="30" t="s">
        <v>5075</v>
      </c>
      <c r="D5007" s="36" t="s">
        <v>99</v>
      </c>
      <c r="E5007" s="115">
        <v>121.41</v>
      </c>
    </row>
    <row r="5008" spans="1:5" x14ac:dyDescent="0.25">
      <c r="A5008" s="35" t="s">
        <v>5020</v>
      </c>
      <c r="B5008" s="36">
        <v>101893</v>
      </c>
      <c r="C5008" s="30" t="s">
        <v>5076</v>
      </c>
      <c r="D5008" s="36" t="s">
        <v>99</v>
      </c>
      <c r="E5008" s="115">
        <v>111.91</v>
      </c>
    </row>
    <row r="5009" spans="1:5" x14ac:dyDescent="0.25">
      <c r="A5009" s="35" t="s">
        <v>5020</v>
      </c>
      <c r="B5009" s="36">
        <v>101894</v>
      </c>
      <c r="C5009" s="30" t="s">
        <v>5077</v>
      </c>
      <c r="D5009" s="36" t="s">
        <v>99</v>
      </c>
      <c r="E5009" s="115">
        <v>194.71</v>
      </c>
    </row>
    <row r="5010" spans="1:5" x14ac:dyDescent="0.25">
      <c r="A5010" s="35" t="s">
        <v>5020</v>
      </c>
      <c r="B5010" s="36">
        <v>106027</v>
      </c>
      <c r="C5010" s="30" t="s">
        <v>5078</v>
      </c>
      <c r="D5010" s="36" t="s">
        <v>99</v>
      </c>
      <c r="E5010" s="115">
        <v>91.87</v>
      </c>
    </row>
    <row r="5011" spans="1:5" x14ac:dyDescent="0.25">
      <c r="A5011" s="35" t="s">
        <v>5020</v>
      </c>
      <c r="B5011" s="36">
        <v>106028</v>
      </c>
      <c r="C5011" s="30" t="s">
        <v>5079</v>
      </c>
      <c r="D5011" s="36" t="s">
        <v>99</v>
      </c>
      <c r="E5011" s="115">
        <v>0</v>
      </c>
    </row>
    <row r="5012" spans="1:5" x14ac:dyDescent="0.25">
      <c r="A5012" s="35" t="s">
        <v>5020</v>
      </c>
      <c r="B5012" s="36">
        <v>106029</v>
      </c>
      <c r="C5012" s="30" t="s">
        <v>5080</v>
      </c>
      <c r="D5012" s="36" t="s">
        <v>99</v>
      </c>
      <c r="E5012" s="115">
        <v>0</v>
      </c>
    </row>
    <row r="5013" spans="1:5" x14ac:dyDescent="0.25">
      <c r="A5013" s="35" t="s">
        <v>5020</v>
      </c>
      <c r="B5013" s="36">
        <v>97421</v>
      </c>
      <c r="C5013" s="30" t="s">
        <v>5081</v>
      </c>
      <c r="D5013" s="36" t="s">
        <v>99</v>
      </c>
      <c r="E5013" s="115">
        <v>0</v>
      </c>
    </row>
    <row r="5014" spans="1:5" x14ac:dyDescent="0.25">
      <c r="A5014" s="35" t="s">
        <v>5020</v>
      </c>
      <c r="B5014" s="36">
        <v>97373</v>
      </c>
      <c r="C5014" s="30" t="s">
        <v>5082</v>
      </c>
      <c r="D5014" s="36" t="s">
        <v>106</v>
      </c>
      <c r="E5014" s="115">
        <v>0</v>
      </c>
    </row>
    <row r="5015" spans="1:5" x14ac:dyDescent="0.25">
      <c r="A5015" s="35" t="s">
        <v>5020</v>
      </c>
      <c r="B5015" s="36">
        <v>97374</v>
      </c>
      <c r="C5015" s="30" t="s">
        <v>5083</v>
      </c>
      <c r="D5015" s="36" t="s">
        <v>106</v>
      </c>
      <c r="E5015" s="115">
        <v>0</v>
      </c>
    </row>
    <row r="5016" spans="1:5" x14ac:dyDescent="0.25">
      <c r="A5016" s="35" t="s">
        <v>5020</v>
      </c>
      <c r="B5016" s="36">
        <v>97375</v>
      </c>
      <c r="C5016" s="30" t="s">
        <v>5084</v>
      </c>
      <c r="D5016" s="36" t="s">
        <v>106</v>
      </c>
      <c r="E5016" s="115">
        <v>0</v>
      </c>
    </row>
    <row r="5017" spans="1:5" x14ac:dyDescent="0.25">
      <c r="A5017" s="35" t="s">
        <v>5020</v>
      </c>
      <c r="B5017" s="36">
        <v>97376</v>
      </c>
      <c r="C5017" s="30" t="s">
        <v>5085</v>
      </c>
      <c r="D5017" s="36" t="s">
        <v>106</v>
      </c>
      <c r="E5017" s="115">
        <v>0</v>
      </c>
    </row>
    <row r="5018" spans="1:5" x14ac:dyDescent="0.25">
      <c r="A5018" s="35" t="s">
        <v>5020</v>
      </c>
      <c r="B5018" s="36">
        <v>97377</v>
      </c>
      <c r="C5018" s="30" t="s">
        <v>5086</v>
      </c>
      <c r="D5018" s="36" t="s">
        <v>106</v>
      </c>
      <c r="E5018" s="115">
        <v>0</v>
      </c>
    </row>
    <row r="5019" spans="1:5" x14ac:dyDescent="0.25">
      <c r="A5019" s="35" t="s">
        <v>5020</v>
      </c>
      <c r="B5019" s="36">
        <v>97368</v>
      </c>
      <c r="C5019" s="30" t="s">
        <v>5087</v>
      </c>
      <c r="D5019" s="36" t="s">
        <v>106</v>
      </c>
      <c r="E5019" s="115">
        <v>0</v>
      </c>
    </row>
    <row r="5020" spans="1:5" x14ac:dyDescent="0.25">
      <c r="A5020" s="35" t="s">
        <v>5020</v>
      </c>
      <c r="B5020" s="36">
        <v>97369</v>
      </c>
      <c r="C5020" s="30" t="s">
        <v>5088</v>
      </c>
      <c r="D5020" s="36" t="s">
        <v>106</v>
      </c>
      <c r="E5020" s="115">
        <v>0</v>
      </c>
    </row>
    <row r="5021" spans="1:5" x14ac:dyDescent="0.25">
      <c r="A5021" s="35" t="s">
        <v>5020</v>
      </c>
      <c r="B5021" s="36">
        <v>97370</v>
      </c>
      <c r="C5021" s="30" t="s">
        <v>5089</v>
      </c>
      <c r="D5021" s="36" t="s">
        <v>106</v>
      </c>
      <c r="E5021" s="115">
        <v>0</v>
      </c>
    </row>
    <row r="5022" spans="1:5" x14ac:dyDescent="0.25">
      <c r="A5022" s="35" t="s">
        <v>5020</v>
      </c>
      <c r="B5022" s="36">
        <v>97371</v>
      </c>
      <c r="C5022" s="30" t="s">
        <v>5090</v>
      </c>
      <c r="D5022" s="36" t="s">
        <v>106</v>
      </c>
      <c r="E5022" s="115">
        <v>0</v>
      </c>
    </row>
    <row r="5023" spans="1:5" x14ac:dyDescent="0.25">
      <c r="A5023" s="35" t="s">
        <v>5020</v>
      </c>
      <c r="B5023" s="36">
        <v>97372</v>
      </c>
      <c r="C5023" s="30" t="s">
        <v>5091</v>
      </c>
      <c r="D5023" s="36" t="s">
        <v>106</v>
      </c>
      <c r="E5023" s="115">
        <v>0</v>
      </c>
    </row>
    <row r="5024" spans="1:5" x14ac:dyDescent="0.25">
      <c r="A5024" s="35" t="s">
        <v>5020</v>
      </c>
      <c r="B5024" s="36">
        <v>101875</v>
      </c>
      <c r="C5024" s="30" t="s">
        <v>5092</v>
      </c>
      <c r="D5024" s="36" t="s">
        <v>99</v>
      </c>
      <c r="E5024" s="115">
        <v>431.21</v>
      </c>
    </row>
    <row r="5025" spans="1:5" x14ac:dyDescent="0.25">
      <c r="A5025" s="35" t="s">
        <v>5020</v>
      </c>
      <c r="B5025" s="36">
        <v>101883</v>
      </c>
      <c r="C5025" s="30" t="s">
        <v>5093</v>
      </c>
      <c r="D5025" s="36" t="s">
        <v>99</v>
      </c>
      <c r="E5025" s="115">
        <v>573.53</v>
      </c>
    </row>
    <row r="5026" spans="1:5" x14ac:dyDescent="0.25">
      <c r="A5026" s="35" t="s">
        <v>5020</v>
      </c>
      <c r="B5026" s="36">
        <v>101879</v>
      </c>
      <c r="C5026" s="30" t="s">
        <v>5094</v>
      </c>
      <c r="D5026" s="36" t="s">
        <v>99</v>
      </c>
      <c r="E5026" s="115">
        <v>597.03</v>
      </c>
    </row>
    <row r="5027" spans="1:5" x14ac:dyDescent="0.25">
      <c r="A5027" s="35" t="s">
        <v>5020</v>
      </c>
      <c r="B5027" s="36">
        <v>106021</v>
      </c>
      <c r="C5027" s="30" t="s">
        <v>5095</v>
      </c>
      <c r="D5027" s="36" t="s">
        <v>99</v>
      </c>
      <c r="E5027" s="115">
        <v>0</v>
      </c>
    </row>
    <row r="5028" spans="1:5" x14ac:dyDescent="0.25">
      <c r="A5028" s="35" t="s">
        <v>5020</v>
      </c>
      <c r="B5028" s="36">
        <v>101880</v>
      </c>
      <c r="C5028" s="30" t="s">
        <v>5096</v>
      </c>
      <c r="D5028" s="36" t="s">
        <v>99</v>
      </c>
      <c r="E5028" s="115">
        <v>697.1</v>
      </c>
    </row>
    <row r="5029" spans="1:5" x14ac:dyDescent="0.25">
      <c r="A5029" s="35" t="s">
        <v>5020</v>
      </c>
      <c r="B5029" s="36">
        <v>101882</v>
      </c>
      <c r="C5029" s="30" t="s">
        <v>5097</v>
      </c>
      <c r="D5029" s="36" t="s">
        <v>99</v>
      </c>
      <c r="E5029" s="115">
        <v>1286.3499999999999</v>
      </c>
    </row>
    <row r="5030" spans="1:5" x14ac:dyDescent="0.25">
      <c r="A5030" s="35" t="s">
        <v>5020</v>
      </c>
      <c r="B5030" s="36">
        <v>106022</v>
      </c>
      <c r="C5030" s="30" t="s">
        <v>5098</v>
      </c>
      <c r="D5030" s="36" t="s">
        <v>99</v>
      </c>
      <c r="E5030" s="115">
        <v>0</v>
      </c>
    </row>
    <row r="5031" spans="1:5" x14ac:dyDescent="0.25">
      <c r="A5031" s="35" t="s">
        <v>5020</v>
      </c>
      <c r="B5031" s="36">
        <v>101881</v>
      </c>
      <c r="C5031" s="30" t="s">
        <v>5099</v>
      </c>
      <c r="D5031" s="36" t="s">
        <v>99</v>
      </c>
      <c r="E5031" s="115">
        <v>945.88</v>
      </c>
    </row>
    <row r="5032" spans="1:5" x14ac:dyDescent="0.25">
      <c r="A5032" s="35" t="s">
        <v>5020</v>
      </c>
      <c r="B5032" s="36">
        <v>106023</v>
      </c>
      <c r="C5032" s="30" t="s">
        <v>5100</v>
      </c>
      <c r="D5032" s="36" t="s">
        <v>99</v>
      </c>
      <c r="E5032" s="115">
        <v>0</v>
      </c>
    </row>
    <row r="5033" spans="1:5" x14ac:dyDescent="0.25">
      <c r="A5033" s="35" t="s">
        <v>5020</v>
      </c>
      <c r="B5033" s="36">
        <v>101878</v>
      </c>
      <c r="C5033" s="30" t="s">
        <v>5101</v>
      </c>
      <c r="D5033" s="36" t="s">
        <v>99</v>
      </c>
      <c r="E5033" s="115">
        <v>430.52</v>
      </c>
    </row>
    <row r="5034" spans="1:5" x14ac:dyDescent="0.25">
      <c r="A5034" s="35" t="s">
        <v>5020</v>
      </c>
      <c r="B5034" s="36">
        <v>106024</v>
      </c>
      <c r="C5034" s="30" t="s">
        <v>5102</v>
      </c>
      <c r="D5034" s="36" t="s">
        <v>99</v>
      </c>
      <c r="E5034" s="115">
        <v>0</v>
      </c>
    </row>
    <row r="5035" spans="1:5" x14ac:dyDescent="0.25">
      <c r="A5035" s="35" t="s">
        <v>5020</v>
      </c>
      <c r="B5035" s="36">
        <v>106025</v>
      </c>
      <c r="C5035" s="30" t="s">
        <v>5103</v>
      </c>
      <c r="D5035" s="36" t="s">
        <v>99</v>
      </c>
      <c r="E5035" s="115">
        <v>0</v>
      </c>
    </row>
    <row r="5036" spans="1:5" x14ac:dyDescent="0.25">
      <c r="A5036" s="35" t="s">
        <v>5020</v>
      </c>
      <c r="B5036" s="36">
        <v>106026</v>
      </c>
      <c r="C5036" s="30" t="s">
        <v>5104</v>
      </c>
      <c r="D5036" s="36" t="s">
        <v>99</v>
      </c>
      <c r="E5036" s="115">
        <v>0</v>
      </c>
    </row>
    <row r="5037" spans="1:5" x14ac:dyDescent="0.25">
      <c r="A5037" s="35" t="s">
        <v>5020</v>
      </c>
      <c r="B5037" s="36">
        <v>101877</v>
      </c>
      <c r="C5037" s="30" t="s">
        <v>5105</v>
      </c>
      <c r="D5037" s="36" t="s">
        <v>99</v>
      </c>
      <c r="E5037" s="115">
        <v>131.43</v>
      </c>
    </row>
    <row r="5038" spans="1:5" x14ac:dyDescent="0.25">
      <c r="A5038" s="35" t="s">
        <v>5020</v>
      </c>
      <c r="B5038" s="36">
        <v>101876</v>
      </c>
      <c r="C5038" s="30" t="s">
        <v>5106</v>
      </c>
      <c r="D5038" s="36" t="s">
        <v>99</v>
      </c>
      <c r="E5038" s="115">
        <v>185.55</v>
      </c>
    </row>
    <row r="5039" spans="1:5" x14ac:dyDescent="0.25">
      <c r="A5039" s="35" t="s">
        <v>5020</v>
      </c>
      <c r="B5039" s="36">
        <v>101873</v>
      </c>
      <c r="C5039" s="30" t="s">
        <v>5107</v>
      </c>
      <c r="D5039" s="36" t="s">
        <v>99</v>
      </c>
      <c r="E5039" s="115">
        <v>0</v>
      </c>
    </row>
    <row r="5040" spans="1:5" x14ac:dyDescent="0.25">
      <c r="A5040" s="35" t="s">
        <v>5020</v>
      </c>
      <c r="B5040" s="36">
        <v>101874</v>
      </c>
      <c r="C5040" s="30" t="s">
        <v>5108</v>
      </c>
      <c r="D5040" s="36" t="s">
        <v>99</v>
      </c>
      <c r="E5040" s="115">
        <v>0</v>
      </c>
    </row>
    <row r="5041" spans="1:5" x14ac:dyDescent="0.25">
      <c r="A5041" s="35" t="s">
        <v>5020</v>
      </c>
      <c r="B5041" s="36">
        <v>101871</v>
      </c>
      <c r="C5041" s="30" t="s">
        <v>5109</v>
      </c>
      <c r="D5041" s="36" t="s">
        <v>99</v>
      </c>
      <c r="E5041" s="115">
        <v>0</v>
      </c>
    </row>
    <row r="5042" spans="1:5" x14ac:dyDescent="0.25">
      <c r="A5042" s="35" t="s">
        <v>5020</v>
      </c>
      <c r="B5042" s="36">
        <v>101872</v>
      </c>
      <c r="C5042" s="30" t="s">
        <v>5110</v>
      </c>
      <c r="D5042" s="36" t="s">
        <v>99</v>
      </c>
      <c r="E5042" s="115">
        <v>0</v>
      </c>
    </row>
    <row r="5043" spans="1:5" x14ac:dyDescent="0.25">
      <c r="A5043" s="35" t="s">
        <v>5020</v>
      </c>
      <c r="B5043" s="36">
        <v>97360</v>
      </c>
      <c r="C5043" s="30" t="s">
        <v>5111</v>
      </c>
      <c r="D5043" s="36" t="s">
        <v>99</v>
      </c>
      <c r="E5043" s="115">
        <v>13151.15</v>
      </c>
    </row>
    <row r="5044" spans="1:5" x14ac:dyDescent="0.25">
      <c r="A5044" s="35" t="s">
        <v>5020</v>
      </c>
      <c r="B5044" s="36">
        <v>97361</v>
      </c>
      <c r="C5044" s="30" t="s">
        <v>5112</v>
      </c>
      <c r="D5044" s="36" t="s">
        <v>99</v>
      </c>
      <c r="E5044" s="115">
        <v>17534.87</v>
      </c>
    </row>
    <row r="5045" spans="1:5" x14ac:dyDescent="0.25">
      <c r="A5045" s="35" t="s">
        <v>5020</v>
      </c>
      <c r="B5045" s="36">
        <v>97359</v>
      </c>
      <c r="C5045" s="30" t="s">
        <v>5113</v>
      </c>
      <c r="D5045" s="36" t="s">
        <v>99</v>
      </c>
      <c r="E5045" s="115">
        <v>6803.86</v>
      </c>
    </row>
    <row r="5046" spans="1:5" x14ac:dyDescent="0.25">
      <c r="A5046" s="35" t="s">
        <v>5020</v>
      </c>
      <c r="B5046" s="36">
        <v>101946</v>
      </c>
      <c r="C5046" s="30" t="s">
        <v>5114</v>
      </c>
      <c r="D5046" s="36" t="s">
        <v>99</v>
      </c>
      <c r="E5046" s="115">
        <v>199.59</v>
      </c>
    </row>
    <row r="5047" spans="1:5" x14ac:dyDescent="0.25">
      <c r="A5047" s="35" t="s">
        <v>5020</v>
      </c>
      <c r="B5047" s="36">
        <v>97362</v>
      </c>
      <c r="C5047" s="30" t="s">
        <v>5115</v>
      </c>
      <c r="D5047" s="36" t="s">
        <v>99</v>
      </c>
      <c r="E5047" s="115">
        <v>1608.63</v>
      </c>
    </row>
    <row r="5048" spans="1:5" x14ac:dyDescent="0.25">
      <c r="A5048" s="35" t="s">
        <v>5116</v>
      </c>
      <c r="B5048" s="36">
        <v>101553</v>
      </c>
      <c r="C5048" s="30" t="s">
        <v>5117</v>
      </c>
      <c r="D5048" s="36" t="s">
        <v>99</v>
      </c>
      <c r="E5048" s="115">
        <v>15.15</v>
      </c>
    </row>
    <row r="5049" spans="1:5" x14ac:dyDescent="0.25">
      <c r="A5049" s="35" t="s">
        <v>5116</v>
      </c>
      <c r="B5049" s="36">
        <v>101554</v>
      </c>
      <c r="C5049" s="30" t="s">
        <v>5118</v>
      </c>
      <c r="D5049" s="36" t="s">
        <v>99</v>
      </c>
      <c r="E5049" s="115">
        <v>11.79</v>
      </c>
    </row>
    <row r="5050" spans="1:5" x14ac:dyDescent="0.25">
      <c r="A5050" s="35" t="s">
        <v>5116</v>
      </c>
      <c r="B5050" s="36">
        <v>101555</v>
      </c>
      <c r="C5050" s="30" t="s">
        <v>5119</v>
      </c>
      <c r="D5050" s="36" t="s">
        <v>99</v>
      </c>
      <c r="E5050" s="115">
        <v>8.74</v>
      </c>
    </row>
    <row r="5051" spans="1:5" x14ac:dyDescent="0.25">
      <c r="A5051" s="35" t="s">
        <v>5116</v>
      </c>
      <c r="B5051" s="36">
        <v>101556</v>
      </c>
      <c r="C5051" s="30" t="s">
        <v>5120</v>
      </c>
      <c r="D5051" s="36" t="s">
        <v>99</v>
      </c>
      <c r="E5051" s="115">
        <v>8.25</v>
      </c>
    </row>
    <row r="5052" spans="1:5" x14ac:dyDescent="0.25">
      <c r="A5052" s="35" t="s">
        <v>5116</v>
      </c>
      <c r="B5052" s="36">
        <v>101537</v>
      </c>
      <c r="C5052" s="30" t="s">
        <v>5121</v>
      </c>
      <c r="D5052" s="36" t="s">
        <v>99</v>
      </c>
      <c r="E5052" s="115">
        <v>119.82</v>
      </c>
    </row>
    <row r="5053" spans="1:5" x14ac:dyDescent="0.25">
      <c r="A5053" s="35" t="s">
        <v>5116</v>
      </c>
      <c r="B5053" s="36">
        <v>101538</v>
      </c>
      <c r="C5053" s="30" t="s">
        <v>5122</v>
      </c>
      <c r="D5053" s="36" t="s">
        <v>99</v>
      </c>
      <c r="E5053" s="115">
        <v>42.67</v>
      </c>
    </row>
    <row r="5054" spans="1:5" x14ac:dyDescent="0.25">
      <c r="A5054" s="35" t="s">
        <v>5116</v>
      </c>
      <c r="B5054" s="36">
        <v>101542</v>
      </c>
      <c r="C5054" s="30" t="s">
        <v>5123</v>
      </c>
      <c r="D5054" s="36" t="s">
        <v>99</v>
      </c>
      <c r="E5054" s="115">
        <v>33.1</v>
      </c>
    </row>
    <row r="5055" spans="1:5" x14ac:dyDescent="0.25">
      <c r="A5055" s="35" t="s">
        <v>5116</v>
      </c>
      <c r="B5055" s="36">
        <v>101539</v>
      </c>
      <c r="C5055" s="30" t="s">
        <v>5124</v>
      </c>
      <c r="D5055" s="36" t="s">
        <v>99</v>
      </c>
      <c r="E5055" s="115">
        <v>73.540000000000006</v>
      </c>
    </row>
    <row r="5056" spans="1:5" x14ac:dyDescent="0.25">
      <c r="A5056" s="35" t="s">
        <v>5116</v>
      </c>
      <c r="B5056" s="36">
        <v>101543</v>
      </c>
      <c r="C5056" s="30" t="s">
        <v>5125</v>
      </c>
      <c r="D5056" s="36" t="s">
        <v>99</v>
      </c>
      <c r="E5056" s="115">
        <v>60.52</v>
      </c>
    </row>
    <row r="5057" spans="1:5" x14ac:dyDescent="0.25">
      <c r="A5057" s="35" t="s">
        <v>5116</v>
      </c>
      <c r="B5057" s="36">
        <v>101540</v>
      </c>
      <c r="C5057" s="30" t="s">
        <v>5126</v>
      </c>
      <c r="D5057" s="36" t="s">
        <v>99</v>
      </c>
      <c r="E5057" s="115">
        <v>120.82</v>
      </c>
    </row>
    <row r="5058" spans="1:5" x14ac:dyDescent="0.25">
      <c r="A5058" s="35" t="s">
        <v>5116</v>
      </c>
      <c r="B5058" s="36">
        <v>101544</v>
      </c>
      <c r="C5058" s="30" t="s">
        <v>5127</v>
      </c>
      <c r="D5058" s="36" t="s">
        <v>99</v>
      </c>
      <c r="E5058" s="115">
        <v>95.34</v>
      </c>
    </row>
    <row r="5059" spans="1:5" x14ac:dyDescent="0.25">
      <c r="A5059" s="35" t="s">
        <v>5116</v>
      </c>
      <c r="B5059" s="36">
        <v>101541</v>
      </c>
      <c r="C5059" s="30" t="s">
        <v>5128</v>
      </c>
      <c r="D5059" s="36" t="s">
        <v>99</v>
      </c>
      <c r="E5059" s="115">
        <v>158.34</v>
      </c>
    </row>
    <row r="5060" spans="1:5" x14ac:dyDescent="0.25">
      <c r="A5060" s="35" t="s">
        <v>5116</v>
      </c>
      <c r="B5060" s="36">
        <v>101545</v>
      </c>
      <c r="C5060" s="30" t="s">
        <v>5129</v>
      </c>
      <c r="D5060" s="36" t="s">
        <v>99</v>
      </c>
      <c r="E5060" s="115">
        <v>135.74</v>
      </c>
    </row>
    <row r="5061" spans="1:5" x14ac:dyDescent="0.25">
      <c r="A5061" s="35" t="s">
        <v>5116</v>
      </c>
      <c r="B5061" s="36">
        <v>106502</v>
      </c>
      <c r="C5061" s="30" t="s">
        <v>5130</v>
      </c>
      <c r="D5061" s="36" t="s">
        <v>106</v>
      </c>
      <c r="E5061" s="115">
        <v>14</v>
      </c>
    </row>
    <row r="5062" spans="1:5" x14ac:dyDescent="0.25">
      <c r="A5062" s="35" t="s">
        <v>5116</v>
      </c>
      <c r="B5062" s="36">
        <v>106503</v>
      </c>
      <c r="C5062" s="30" t="s">
        <v>5131</v>
      </c>
      <c r="D5062" s="36" t="s">
        <v>106</v>
      </c>
      <c r="E5062" s="115">
        <v>8.82</v>
      </c>
    </row>
    <row r="5063" spans="1:5" x14ac:dyDescent="0.25">
      <c r="A5063" s="35" t="s">
        <v>5116</v>
      </c>
      <c r="B5063" s="36">
        <v>106504</v>
      </c>
      <c r="C5063" s="30" t="s">
        <v>5132</v>
      </c>
      <c r="D5063" s="36" t="s">
        <v>106</v>
      </c>
      <c r="E5063" s="115">
        <v>17.649999999999999</v>
      </c>
    </row>
    <row r="5064" spans="1:5" x14ac:dyDescent="0.25">
      <c r="A5064" s="35" t="s">
        <v>5116</v>
      </c>
      <c r="B5064" s="36">
        <v>106505</v>
      </c>
      <c r="C5064" s="30" t="s">
        <v>5133</v>
      </c>
      <c r="D5064" s="36" t="s">
        <v>106</v>
      </c>
      <c r="E5064" s="115">
        <v>5.71</v>
      </c>
    </row>
    <row r="5065" spans="1:5" x14ac:dyDescent="0.25">
      <c r="A5065" s="35" t="s">
        <v>5116</v>
      </c>
      <c r="B5065" s="36">
        <v>106526</v>
      </c>
      <c r="C5065" s="30" t="s">
        <v>5134</v>
      </c>
      <c r="D5065" s="36" t="s">
        <v>106</v>
      </c>
      <c r="E5065" s="115">
        <v>0</v>
      </c>
    </row>
    <row r="5066" spans="1:5" x14ac:dyDescent="0.25">
      <c r="A5066" s="35" t="s">
        <v>5116</v>
      </c>
      <c r="B5066" s="36">
        <v>106506</v>
      </c>
      <c r="C5066" s="30" t="s">
        <v>5135</v>
      </c>
      <c r="D5066" s="36" t="s">
        <v>106</v>
      </c>
      <c r="E5066" s="115">
        <v>10.77</v>
      </c>
    </row>
    <row r="5067" spans="1:5" x14ac:dyDescent="0.25">
      <c r="A5067" s="35" t="s">
        <v>5116</v>
      </c>
      <c r="B5067" s="36">
        <v>106507</v>
      </c>
      <c r="C5067" s="30" t="s">
        <v>5136</v>
      </c>
      <c r="D5067" s="36" t="s">
        <v>106</v>
      </c>
      <c r="E5067" s="115">
        <v>6.9</v>
      </c>
    </row>
    <row r="5068" spans="1:5" x14ac:dyDescent="0.25">
      <c r="A5068" s="35" t="s">
        <v>5116</v>
      </c>
      <c r="B5068" s="36">
        <v>106508</v>
      </c>
      <c r="C5068" s="30" t="s">
        <v>5137</v>
      </c>
      <c r="D5068" s="36" t="s">
        <v>106</v>
      </c>
      <c r="E5068" s="115">
        <v>13.59</v>
      </c>
    </row>
    <row r="5069" spans="1:5" x14ac:dyDescent="0.25">
      <c r="A5069" s="35" t="s">
        <v>5116</v>
      </c>
      <c r="B5069" s="36">
        <v>106509</v>
      </c>
      <c r="C5069" s="30" t="s">
        <v>5138</v>
      </c>
      <c r="D5069" s="36" t="s">
        <v>106</v>
      </c>
      <c r="E5069" s="115">
        <v>4.4800000000000004</v>
      </c>
    </row>
    <row r="5070" spans="1:5" x14ac:dyDescent="0.25">
      <c r="A5070" s="35" t="s">
        <v>5116</v>
      </c>
      <c r="B5070" s="36">
        <v>106527</v>
      </c>
      <c r="C5070" s="30" t="s">
        <v>5139</v>
      </c>
      <c r="D5070" s="36" t="s">
        <v>106</v>
      </c>
      <c r="E5070" s="115">
        <v>0</v>
      </c>
    </row>
    <row r="5071" spans="1:5" x14ac:dyDescent="0.25">
      <c r="A5071" s="35" t="s">
        <v>5116</v>
      </c>
      <c r="B5071" s="36">
        <v>106499</v>
      </c>
      <c r="C5071" s="30" t="s">
        <v>5140</v>
      </c>
      <c r="D5071" s="36" t="s">
        <v>106</v>
      </c>
      <c r="E5071" s="115">
        <v>0</v>
      </c>
    </row>
    <row r="5072" spans="1:5" x14ac:dyDescent="0.25">
      <c r="A5072" s="35" t="s">
        <v>5116</v>
      </c>
      <c r="B5072" s="36">
        <v>106500</v>
      </c>
      <c r="C5072" s="30" t="s">
        <v>5141</v>
      </c>
      <c r="D5072" s="36" t="s">
        <v>106</v>
      </c>
      <c r="E5072" s="115">
        <v>0</v>
      </c>
    </row>
    <row r="5073" spans="1:5" x14ac:dyDescent="0.25">
      <c r="A5073" s="35" t="s">
        <v>5116</v>
      </c>
      <c r="B5073" s="36">
        <v>106501</v>
      </c>
      <c r="C5073" s="30" t="s">
        <v>5142</v>
      </c>
      <c r="D5073" s="36" t="s">
        <v>106</v>
      </c>
      <c r="E5073" s="115">
        <v>0</v>
      </c>
    </row>
    <row r="5074" spans="1:5" x14ac:dyDescent="0.25">
      <c r="A5074" s="35" t="s">
        <v>5116</v>
      </c>
      <c r="B5074" s="36">
        <v>101560</v>
      </c>
      <c r="C5074" s="30" t="s">
        <v>5143</v>
      </c>
      <c r="D5074" s="36" t="s">
        <v>106</v>
      </c>
      <c r="E5074" s="115">
        <v>12.72</v>
      </c>
    </row>
    <row r="5075" spans="1:5" x14ac:dyDescent="0.25">
      <c r="A5075" s="35" t="s">
        <v>5116</v>
      </c>
      <c r="B5075" s="36">
        <v>101568</v>
      </c>
      <c r="C5075" s="30" t="s">
        <v>5144</v>
      </c>
      <c r="D5075" s="36" t="s">
        <v>106</v>
      </c>
      <c r="E5075" s="115">
        <v>154.74</v>
      </c>
    </row>
    <row r="5076" spans="1:5" x14ac:dyDescent="0.25">
      <c r="A5076" s="35" t="s">
        <v>5116</v>
      </c>
      <c r="B5076" s="36">
        <v>101561</v>
      </c>
      <c r="C5076" s="30" t="s">
        <v>5145</v>
      </c>
      <c r="D5076" s="36" t="s">
        <v>106</v>
      </c>
      <c r="E5076" s="115">
        <v>20.190000000000001</v>
      </c>
    </row>
    <row r="5077" spans="1:5" x14ac:dyDescent="0.25">
      <c r="A5077" s="35" t="s">
        <v>5116</v>
      </c>
      <c r="B5077" s="36">
        <v>101562</v>
      </c>
      <c r="C5077" s="30" t="s">
        <v>5146</v>
      </c>
      <c r="D5077" s="36" t="s">
        <v>106</v>
      </c>
      <c r="E5077" s="115">
        <v>31.26</v>
      </c>
    </row>
    <row r="5078" spans="1:5" x14ac:dyDescent="0.25">
      <c r="A5078" s="35" t="s">
        <v>5116</v>
      </c>
      <c r="B5078" s="36">
        <v>101563</v>
      </c>
      <c r="C5078" s="30" t="s">
        <v>5147</v>
      </c>
      <c r="D5078" s="36" t="s">
        <v>106</v>
      </c>
      <c r="E5078" s="115">
        <v>44.12</v>
      </c>
    </row>
    <row r="5079" spans="1:5" x14ac:dyDescent="0.25">
      <c r="A5079" s="35" t="s">
        <v>5116</v>
      </c>
      <c r="B5079" s="36">
        <v>101564</v>
      </c>
      <c r="C5079" s="30" t="s">
        <v>5148</v>
      </c>
      <c r="D5079" s="36" t="s">
        <v>106</v>
      </c>
      <c r="E5079" s="115">
        <v>65.19</v>
      </c>
    </row>
    <row r="5080" spans="1:5" x14ac:dyDescent="0.25">
      <c r="A5080" s="35" t="s">
        <v>5116</v>
      </c>
      <c r="B5080" s="36">
        <v>101565</v>
      </c>
      <c r="C5080" s="30" t="s">
        <v>5149</v>
      </c>
      <c r="D5080" s="36" t="s">
        <v>106</v>
      </c>
      <c r="E5080" s="115">
        <v>91.17</v>
      </c>
    </row>
    <row r="5081" spans="1:5" x14ac:dyDescent="0.25">
      <c r="A5081" s="35" t="s">
        <v>5116</v>
      </c>
      <c r="B5081" s="36">
        <v>101567</v>
      </c>
      <c r="C5081" s="30" t="s">
        <v>5150</v>
      </c>
      <c r="D5081" s="36" t="s">
        <v>106</v>
      </c>
      <c r="E5081" s="115">
        <v>118.33</v>
      </c>
    </row>
    <row r="5082" spans="1:5" x14ac:dyDescent="0.25">
      <c r="A5082" s="35" t="s">
        <v>5116</v>
      </c>
      <c r="B5082" s="36">
        <v>106524</v>
      </c>
      <c r="C5082" s="30" t="s">
        <v>5151</v>
      </c>
      <c r="D5082" s="36" t="s">
        <v>106</v>
      </c>
      <c r="E5082" s="115">
        <v>0</v>
      </c>
    </row>
    <row r="5083" spans="1:5" x14ac:dyDescent="0.25">
      <c r="A5083" s="35" t="s">
        <v>5116</v>
      </c>
      <c r="B5083" s="36">
        <v>106525</v>
      </c>
      <c r="C5083" s="30" t="s">
        <v>5152</v>
      </c>
      <c r="D5083" s="36" t="s">
        <v>99</v>
      </c>
      <c r="E5083" s="115">
        <v>0</v>
      </c>
    </row>
    <row r="5084" spans="1:5" x14ac:dyDescent="0.25">
      <c r="A5084" s="35" t="s">
        <v>5116</v>
      </c>
      <c r="B5084" s="36">
        <v>101551</v>
      </c>
      <c r="C5084" s="30" t="s">
        <v>5153</v>
      </c>
      <c r="D5084" s="36" t="s">
        <v>99</v>
      </c>
      <c r="E5084" s="115">
        <v>0</v>
      </c>
    </row>
    <row r="5085" spans="1:5" x14ac:dyDescent="0.25">
      <c r="A5085" s="35" t="s">
        <v>5116</v>
      </c>
      <c r="B5085" s="36">
        <v>101552</v>
      </c>
      <c r="C5085" s="30" t="s">
        <v>5154</v>
      </c>
      <c r="D5085" s="36" t="s">
        <v>99</v>
      </c>
      <c r="E5085" s="115">
        <v>0</v>
      </c>
    </row>
    <row r="5086" spans="1:5" x14ac:dyDescent="0.25">
      <c r="A5086" s="35" t="s">
        <v>5116</v>
      </c>
      <c r="B5086" s="36">
        <v>101550</v>
      </c>
      <c r="C5086" s="30" t="s">
        <v>5155</v>
      </c>
      <c r="D5086" s="36" t="s">
        <v>99</v>
      </c>
      <c r="E5086" s="115">
        <v>0</v>
      </c>
    </row>
    <row r="5087" spans="1:5" x14ac:dyDescent="0.25">
      <c r="A5087" s="35" t="s">
        <v>5116</v>
      </c>
      <c r="B5087" s="36">
        <v>101501</v>
      </c>
      <c r="C5087" s="30" t="s">
        <v>5156</v>
      </c>
      <c r="D5087" s="36" t="s">
        <v>99</v>
      </c>
      <c r="E5087" s="115">
        <v>2302.0100000000002</v>
      </c>
    </row>
    <row r="5088" spans="1:5" x14ac:dyDescent="0.25">
      <c r="A5088" s="35" t="s">
        <v>5116</v>
      </c>
      <c r="B5088" s="36">
        <v>101502</v>
      </c>
      <c r="C5088" s="30" t="s">
        <v>5157</v>
      </c>
      <c r="D5088" s="36" t="s">
        <v>99</v>
      </c>
      <c r="E5088" s="115">
        <v>2497.65</v>
      </c>
    </row>
    <row r="5089" spans="1:5" x14ac:dyDescent="0.25">
      <c r="A5089" s="35" t="s">
        <v>5116</v>
      </c>
      <c r="B5089" s="36">
        <v>101503</v>
      </c>
      <c r="C5089" s="30" t="s">
        <v>5158</v>
      </c>
      <c r="D5089" s="36" t="s">
        <v>99</v>
      </c>
      <c r="E5089" s="115">
        <v>2538.11</v>
      </c>
    </row>
    <row r="5090" spans="1:5" x14ac:dyDescent="0.25">
      <c r="A5090" s="35" t="s">
        <v>5116</v>
      </c>
      <c r="B5090" s="36">
        <v>101504</v>
      </c>
      <c r="C5090" s="30" t="s">
        <v>5159</v>
      </c>
      <c r="D5090" s="36" t="s">
        <v>99</v>
      </c>
      <c r="E5090" s="115">
        <v>2801.07</v>
      </c>
    </row>
    <row r="5091" spans="1:5" x14ac:dyDescent="0.25">
      <c r="A5091" s="35" t="s">
        <v>5116</v>
      </c>
      <c r="B5091" s="36">
        <v>101497</v>
      </c>
      <c r="C5091" s="30" t="s">
        <v>5160</v>
      </c>
      <c r="D5091" s="36" t="s">
        <v>99</v>
      </c>
      <c r="E5091" s="115">
        <v>2315.15</v>
      </c>
    </row>
    <row r="5092" spans="1:5" x14ac:dyDescent="0.25">
      <c r="A5092" s="35" t="s">
        <v>5116</v>
      </c>
      <c r="B5092" s="36">
        <v>101498</v>
      </c>
      <c r="C5092" s="30" t="s">
        <v>5161</v>
      </c>
      <c r="D5092" s="36" t="s">
        <v>99</v>
      </c>
      <c r="E5092" s="115">
        <v>2510.79</v>
      </c>
    </row>
    <row r="5093" spans="1:5" x14ac:dyDescent="0.25">
      <c r="A5093" s="35" t="s">
        <v>5116</v>
      </c>
      <c r="B5093" s="36">
        <v>101499</v>
      </c>
      <c r="C5093" s="30" t="s">
        <v>5162</v>
      </c>
      <c r="D5093" s="36" t="s">
        <v>99</v>
      </c>
      <c r="E5093" s="115">
        <v>2551.25</v>
      </c>
    </row>
    <row r="5094" spans="1:5" x14ac:dyDescent="0.25">
      <c r="A5094" s="35" t="s">
        <v>5116</v>
      </c>
      <c r="B5094" s="36">
        <v>101500</v>
      </c>
      <c r="C5094" s="30" t="s">
        <v>5163</v>
      </c>
      <c r="D5094" s="36" t="s">
        <v>99</v>
      </c>
      <c r="E5094" s="115">
        <v>2814.21</v>
      </c>
    </row>
    <row r="5095" spans="1:5" x14ac:dyDescent="0.25">
      <c r="A5095" s="35" t="s">
        <v>5116</v>
      </c>
      <c r="B5095" s="36">
        <v>101493</v>
      </c>
      <c r="C5095" s="30" t="s">
        <v>5164</v>
      </c>
      <c r="D5095" s="36" t="s">
        <v>99</v>
      </c>
      <c r="E5095" s="115">
        <v>1895.93</v>
      </c>
    </row>
    <row r="5096" spans="1:5" x14ac:dyDescent="0.25">
      <c r="A5096" s="35" t="s">
        <v>5116</v>
      </c>
      <c r="B5096" s="36">
        <v>101494</v>
      </c>
      <c r="C5096" s="30" t="s">
        <v>5165</v>
      </c>
      <c r="D5096" s="36" t="s">
        <v>99</v>
      </c>
      <c r="E5096" s="115">
        <v>2025.18</v>
      </c>
    </row>
    <row r="5097" spans="1:5" x14ac:dyDescent="0.25">
      <c r="A5097" s="35" t="s">
        <v>5116</v>
      </c>
      <c r="B5097" s="36">
        <v>101495</v>
      </c>
      <c r="C5097" s="30" t="s">
        <v>5166</v>
      </c>
      <c r="D5097" s="36" t="s">
        <v>99</v>
      </c>
      <c r="E5097" s="115">
        <v>2051.91</v>
      </c>
    </row>
    <row r="5098" spans="1:5" x14ac:dyDescent="0.25">
      <c r="A5098" s="35" t="s">
        <v>5116</v>
      </c>
      <c r="B5098" s="36">
        <v>101496</v>
      </c>
      <c r="C5098" s="30" t="s">
        <v>5167</v>
      </c>
      <c r="D5098" s="36" t="s">
        <v>99</v>
      </c>
      <c r="E5098" s="115">
        <v>2240.1799999999998</v>
      </c>
    </row>
    <row r="5099" spans="1:5" x14ac:dyDescent="0.25">
      <c r="A5099" s="35" t="s">
        <v>5116</v>
      </c>
      <c r="B5099" s="36">
        <v>101489</v>
      </c>
      <c r="C5099" s="30" t="s">
        <v>5168</v>
      </c>
      <c r="D5099" s="36" t="s">
        <v>99</v>
      </c>
      <c r="E5099" s="115">
        <v>1918.88</v>
      </c>
    </row>
    <row r="5100" spans="1:5" x14ac:dyDescent="0.25">
      <c r="A5100" s="35" t="s">
        <v>5116</v>
      </c>
      <c r="B5100" s="36">
        <v>101490</v>
      </c>
      <c r="C5100" s="30" t="s">
        <v>5169</v>
      </c>
      <c r="D5100" s="36" t="s">
        <v>99</v>
      </c>
      <c r="E5100" s="115">
        <v>2048.13</v>
      </c>
    </row>
    <row r="5101" spans="1:5" x14ac:dyDescent="0.25">
      <c r="A5101" s="35" t="s">
        <v>5116</v>
      </c>
      <c r="B5101" s="36">
        <v>101491</v>
      </c>
      <c r="C5101" s="30" t="s">
        <v>5170</v>
      </c>
      <c r="D5101" s="36" t="s">
        <v>99</v>
      </c>
      <c r="E5101" s="115">
        <v>2074.86</v>
      </c>
    </row>
    <row r="5102" spans="1:5" x14ac:dyDescent="0.25">
      <c r="A5102" s="35" t="s">
        <v>5116</v>
      </c>
      <c r="B5102" s="36">
        <v>101492</v>
      </c>
      <c r="C5102" s="30" t="s">
        <v>5171</v>
      </c>
      <c r="D5102" s="36" t="s">
        <v>99</v>
      </c>
      <c r="E5102" s="115">
        <v>2263.13</v>
      </c>
    </row>
    <row r="5103" spans="1:5" x14ac:dyDescent="0.25">
      <c r="A5103" s="35" t="s">
        <v>5116</v>
      </c>
      <c r="B5103" s="36">
        <v>101509</v>
      </c>
      <c r="C5103" s="30" t="s">
        <v>5172</v>
      </c>
      <c r="D5103" s="36" t="s">
        <v>99</v>
      </c>
      <c r="E5103" s="115">
        <v>2306.1999999999998</v>
      </c>
    </row>
    <row r="5104" spans="1:5" x14ac:dyDescent="0.25">
      <c r="A5104" s="35" t="s">
        <v>5116</v>
      </c>
      <c r="B5104" s="36">
        <v>101510</v>
      </c>
      <c r="C5104" s="30" t="s">
        <v>5173</v>
      </c>
      <c r="D5104" s="36" t="s">
        <v>99</v>
      </c>
      <c r="E5104" s="115">
        <v>2567.0500000000002</v>
      </c>
    </row>
    <row r="5105" spans="1:5" x14ac:dyDescent="0.25">
      <c r="A5105" s="35" t="s">
        <v>5116</v>
      </c>
      <c r="B5105" s="36">
        <v>101511</v>
      </c>
      <c r="C5105" s="30" t="s">
        <v>5174</v>
      </c>
      <c r="D5105" s="36" t="s">
        <v>99</v>
      </c>
      <c r="E5105" s="115">
        <v>2621</v>
      </c>
    </row>
    <row r="5106" spans="1:5" x14ac:dyDescent="0.25">
      <c r="A5106" s="35" t="s">
        <v>5116</v>
      </c>
      <c r="B5106" s="36">
        <v>101512</v>
      </c>
      <c r="C5106" s="30" t="s">
        <v>5175</v>
      </c>
      <c r="D5106" s="36" t="s">
        <v>99</v>
      </c>
      <c r="E5106" s="115">
        <v>2957.33</v>
      </c>
    </row>
    <row r="5107" spans="1:5" x14ac:dyDescent="0.25">
      <c r="A5107" s="35" t="s">
        <v>5116</v>
      </c>
      <c r="B5107" s="36">
        <v>101505</v>
      </c>
      <c r="C5107" s="30" t="s">
        <v>5176</v>
      </c>
      <c r="D5107" s="36" t="s">
        <v>99</v>
      </c>
      <c r="E5107" s="115">
        <v>2460.63</v>
      </c>
    </row>
    <row r="5108" spans="1:5" x14ac:dyDescent="0.25">
      <c r="A5108" s="35" t="s">
        <v>5116</v>
      </c>
      <c r="B5108" s="36">
        <v>101506</v>
      </c>
      <c r="C5108" s="30" t="s">
        <v>5177</v>
      </c>
      <c r="D5108" s="36" t="s">
        <v>99</v>
      </c>
      <c r="E5108" s="115">
        <v>2721.48</v>
      </c>
    </row>
    <row r="5109" spans="1:5" x14ac:dyDescent="0.25">
      <c r="A5109" s="35" t="s">
        <v>5116</v>
      </c>
      <c r="B5109" s="36">
        <v>101507</v>
      </c>
      <c r="C5109" s="30" t="s">
        <v>5178</v>
      </c>
      <c r="D5109" s="36" t="s">
        <v>99</v>
      </c>
      <c r="E5109" s="115">
        <v>2775.43</v>
      </c>
    </row>
    <row r="5110" spans="1:5" x14ac:dyDescent="0.25">
      <c r="A5110" s="35" t="s">
        <v>5116</v>
      </c>
      <c r="B5110" s="36">
        <v>101508</v>
      </c>
      <c r="C5110" s="30" t="s">
        <v>5179</v>
      </c>
      <c r="D5110" s="36" t="s">
        <v>99</v>
      </c>
      <c r="E5110" s="115">
        <v>3111.76</v>
      </c>
    </row>
    <row r="5111" spans="1:5" x14ac:dyDescent="0.25">
      <c r="A5111" s="35" t="s">
        <v>5116</v>
      </c>
      <c r="B5111" s="36">
        <v>101525</v>
      </c>
      <c r="C5111" s="30" t="s">
        <v>5180</v>
      </c>
      <c r="D5111" s="36" t="s">
        <v>99</v>
      </c>
      <c r="E5111" s="115">
        <v>1414.52</v>
      </c>
    </row>
    <row r="5112" spans="1:5" x14ac:dyDescent="0.25">
      <c r="A5112" s="35" t="s">
        <v>5116</v>
      </c>
      <c r="B5112" s="36">
        <v>101526</v>
      </c>
      <c r="C5112" s="30" t="s">
        <v>5181</v>
      </c>
      <c r="D5112" s="36" t="s">
        <v>99</v>
      </c>
      <c r="E5112" s="115">
        <v>1647.17</v>
      </c>
    </row>
    <row r="5113" spans="1:5" x14ac:dyDescent="0.25">
      <c r="A5113" s="35" t="s">
        <v>5116</v>
      </c>
      <c r="B5113" s="36">
        <v>101527</v>
      </c>
      <c r="C5113" s="30" t="s">
        <v>5182</v>
      </c>
      <c r="D5113" s="36" t="s">
        <v>99</v>
      </c>
      <c r="E5113" s="115">
        <v>1695.28</v>
      </c>
    </row>
    <row r="5114" spans="1:5" x14ac:dyDescent="0.25">
      <c r="A5114" s="35" t="s">
        <v>5116</v>
      </c>
      <c r="B5114" s="36">
        <v>101528</v>
      </c>
      <c r="C5114" s="30" t="s">
        <v>5183</v>
      </c>
      <c r="D5114" s="36" t="s">
        <v>99</v>
      </c>
      <c r="E5114" s="115">
        <v>1957.04</v>
      </c>
    </row>
    <row r="5115" spans="1:5" x14ac:dyDescent="0.25">
      <c r="A5115" s="35" t="s">
        <v>5116</v>
      </c>
      <c r="B5115" s="36">
        <v>101521</v>
      </c>
      <c r="C5115" s="30" t="s">
        <v>5184</v>
      </c>
      <c r="D5115" s="36" t="s">
        <v>99</v>
      </c>
      <c r="E5115" s="115">
        <v>1427.67</v>
      </c>
    </row>
    <row r="5116" spans="1:5" x14ac:dyDescent="0.25">
      <c r="A5116" s="35" t="s">
        <v>5116</v>
      </c>
      <c r="B5116" s="36">
        <v>101522</v>
      </c>
      <c r="C5116" s="30" t="s">
        <v>5185</v>
      </c>
      <c r="D5116" s="36" t="s">
        <v>99</v>
      </c>
      <c r="E5116" s="115">
        <v>1660.32</v>
      </c>
    </row>
    <row r="5117" spans="1:5" x14ac:dyDescent="0.25">
      <c r="A5117" s="35" t="s">
        <v>5116</v>
      </c>
      <c r="B5117" s="36">
        <v>101523</v>
      </c>
      <c r="C5117" s="30" t="s">
        <v>5186</v>
      </c>
      <c r="D5117" s="36" t="s">
        <v>99</v>
      </c>
      <c r="E5117" s="115">
        <v>1708.43</v>
      </c>
    </row>
    <row r="5118" spans="1:5" x14ac:dyDescent="0.25">
      <c r="A5118" s="35" t="s">
        <v>5116</v>
      </c>
      <c r="B5118" s="36">
        <v>101524</v>
      </c>
      <c r="C5118" s="30" t="s">
        <v>5187</v>
      </c>
      <c r="D5118" s="36" t="s">
        <v>99</v>
      </c>
      <c r="E5118" s="115">
        <v>1970.19</v>
      </c>
    </row>
    <row r="5119" spans="1:5" x14ac:dyDescent="0.25">
      <c r="A5119" s="35" t="s">
        <v>5116</v>
      </c>
      <c r="B5119" s="36">
        <v>101517</v>
      </c>
      <c r="C5119" s="30" t="s">
        <v>5188</v>
      </c>
      <c r="D5119" s="36" t="s">
        <v>99</v>
      </c>
      <c r="E5119" s="115">
        <v>988.69</v>
      </c>
    </row>
    <row r="5120" spans="1:5" x14ac:dyDescent="0.25">
      <c r="A5120" s="35" t="s">
        <v>5116</v>
      </c>
      <c r="B5120" s="36">
        <v>101518</v>
      </c>
      <c r="C5120" s="30" t="s">
        <v>5189</v>
      </c>
      <c r="D5120" s="36" t="s">
        <v>99</v>
      </c>
      <c r="E5120" s="115">
        <v>1143.79</v>
      </c>
    </row>
    <row r="5121" spans="1:5" x14ac:dyDescent="0.25">
      <c r="A5121" s="35" t="s">
        <v>5116</v>
      </c>
      <c r="B5121" s="36">
        <v>101519</v>
      </c>
      <c r="C5121" s="30" t="s">
        <v>5190</v>
      </c>
      <c r="D5121" s="36" t="s">
        <v>99</v>
      </c>
      <c r="E5121" s="115">
        <v>1175.8699999999999</v>
      </c>
    </row>
    <row r="5122" spans="1:5" x14ac:dyDescent="0.25">
      <c r="A5122" s="35" t="s">
        <v>5116</v>
      </c>
      <c r="B5122" s="36">
        <v>101520</v>
      </c>
      <c r="C5122" s="30" t="s">
        <v>5191</v>
      </c>
      <c r="D5122" s="36" t="s">
        <v>99</v>
      </c>
      <c r="E5122" s="115">
        <v>1350.37</v>
      </c>
    </row>
    <row r="5123" spans="1:5" x14ac:dyDescent="0.25">
      <c r="A5123" s="35" t="s">
        <v>5116</v>
      </c>
      <c r="B5123" s="36">
        <v>101513</v>
      </c>
      <c r="C5123" s="30" t="s">
        <v>5192</v>
      </c>
      <c r="D5123" s="36" t="s">
        <v>99</v>
      </c>
      <c r="E5123" s="115">
        <v>1011.65</v>
      </c>
    </row>
    <row r="5124" spans="1:5" x14ac:dyDescent="0.25">
      <c r="A5124" s="35" t="s">
        <v>5116</v>
      </c>
      <c r="B5124" s="36">
        <v>101514</v>
      </c>
      <c r="C5124" s="30" t="s">
        <v>5193</v>
      </c>
      <c r="D5124" s="36" t="s">
        <v>99</v>
      </c>
      <c r="E5124" s="115">
        <v>1166.75</v>
      </c>
    </row>
    <row r="5125" spans="1:5" x14ac:dyDescent="0.25">
      <c r="A5125" s="35" t="s">
        <v>5116</v>
      </c>
      <c r="B5125" s="36">
        <v>101515</v>
      </c>
      <c r="C5125" s="30" t="s">
        <v>5194</v>
      </c>
      <c r="D5125" s="36" t="s">
        <v>99</v>
      </c>
      <c r="E5125" s="115">
        <v>1198.83</v>
      </c>
    </row>
    <row r="5126" spans="1:5" x14ac:dyDescent="0.25">
      <c r="A5126" s="35" t="s">
        <v>5116</v>
      </c>
      <c r="B5126" s="36">
        <v>101516</v>
      </c>
      <c r="C5126" s="30" t="s">
        <v>5195</v>
      </c>
      <c r="D5126" s="36" t="s">
        <v>99</v>
      </c>
      <c r="E5126" s="115">
        <v>1373.33</v>
      </c>
    </row>
    <row r="5127" spans="1:5" x14ac:dyDescent="0.25">
      <c r="A5127" s="35" t="s">
        <v>5116</v>
      </c>
      <c r="B5127" s="36">
        <v>101533</v>
      </c>
      <c r="C5127" s="30" t="s">
        <v>5196</v>
      </c>
      <c r="D5127" s="36" t="s">
        <v>99</v>
      </c>
      <c r="E5127" s="115">
        <v>1440.53</v>
      </c>
    </row>
    <row r="5128" spans="1:5" x14ac:dyDescent="0.25">
      <c r="A5128" s="35" t="s">
        <v>5116</v>
      </c>
      <c r="B5128" s="36">
        <v>101534</v>
      </c>
      <c r="C5128" s="30" t="s">
        <v>5197</v>
      </c>
      <c r="D5128" s="36" t="s">
        <v>99</v>
      </c>
      <c r="E5128" s="115">
        <v>1750.73</v>
      </c>
    </row>
    <row r="5129" spans="1:5" x14ac:dyDescent="0.25">
      <c r="A5129" s="35" t="s">
        <v>5116</v>
      </c>
      <c r="B5129" s="36">
        <v>101535</v>
      </c>
      <c r="C5129" s="30" t="s">
        <v>5198</v>
      </c>
      <c r="D5129" s="36" t="s">
        <v>99</v>
      </c>
      <c r="E5129" s="115">
        <v>1814.88</v>
      </c>
    </row>
    <row r="5130" spans="1:5" x14ac:dyDescent="0.25">
      <c r="A5130" s="35" t="s">
        <v>5116</v>
      </c>
      <c r="B5130" s="36">
        <v>101536</v>
      </c>
      <c r="C5130" s="30" t="s">
        <v>5199</v>
      </c>
      <c r="D5130" s="36" t="s">
        <v>99</v>
      </c>
      <c r="E5130" s="115">
        <v>2163.89</v>
      </c>
    </row>
    <row r="5131" spans="1:5" x14ac:dyDescent="0.25">
      <c r="A5131" s="35" t="s">
        <v>5116</v>
      </c>
      <c r="B5131" s="36">
        <v>101529</v>
      </c>
      <c r="C5131" s="30" t="s">
        <v>5200</v>
      </c>
      <c r="D5131" s="36" t="s">
        <v>99</v>
      </c>
      <c r="E5131" s="115">
        <v>1594.97</v>
      </c>
    </row>
    <row r="5132" spans="1:5" x14ac:dyDescent="0.25">
      <c r="A5132" s="35" t="s">
        <v>5116</v>
      </c>
      <c r="B5132" s="36">
        <v>101530</v>
      </c>
      <c r="C5132" s="30" t="s">
        <v>5201</v>
      </c>
      <c r="D5132" s="36" t="s">
        <v>99</v>
      </c>
      <c r="E5132" s="115">
        <v>1905.17</v>
      </c>
    </row>
    <row r="5133" spans="1:5" x14ac:dyDescent="0.25">
      <c r="A5133" s="35" t="s">
        <v>5116</v>
      </c>
      <c r="B5133" s="36">
        <v>101531</v>
      </c>
      <c r="C5133" s="30" t="s">
        <v>5202</v>
      </c>
      <c r="D5133" s="36" t="s">
        <v>99</v>
      </c>
      <c r="E5133" s="115">
        <v>1969.32</v>
      </c>
    </row>
    <row r="5134" spans="1:5" x14ac:dyDescent="0.25">
      <c r="A5134" s="35" t="s">
        <v>5116</v>
      </c>
      <c r="B5134" s="36">
        <v>101532</v>
      </c>
      <c r="C5134" s="30" t="s">
        <v>5203</v>
      </c>
      <c r="D5134" s="36" t="s">
        <v>99</v>
      </c>
      <c r="E5134" s="115">
        <v>2318.33</v>
      </c>
    </row>
    <row r="5135" spans="1:5" x14ac:dyDescent="0.25">
      <c r="A5135" s="35" t="s">
        <v>5116</v>
      </c>
      <c r="B5135" s="36">
        <v>106510</v>
      </c>
      <c r="C5135" s="30" t="s">
        <v>5204</v>
      </c>
      <c r="D5135" s="36" t="s">
        <v>99</v>
      </c>
      <c r="E5135" s="115">
        <v>0</v>
      </c>
    </row>
    <row r="5136" spans="1:5" x14ac:dyDescent="0.25">
      <c r="A5136" s="35" t="s">
        <v>5116</v>
      </c>
      <c r="B5136" s="36">
        <v>106514</v>
      </c>
      <c r="C5136" s="30" t="s">
        <v>5205</v>
      </c>
      <c r="D5136" s="36" t="s">
        <v>99</v>
      </c>
      <c r="E5136" s="115">
        <v>0</v>
      </c>
    </row>
    <row r="5137" spans="1:5" x14ac:dyDescent="0.25">
      <c r="A5137" s="35" t="s">
        <v>5116</v>
      </c>
      <c r="B5137" s="36">
        <v>106511</v>
      </c>
      <c r="C5137" s="30" t="s">
        <v>5206</v>
      </c>
      <c r="D5137" s="36" t="s">
        <v>99</v>
      </c>
      <c r="E5137" s="115">
        <v>0</v>
      </c>
    </row>
    <row r="5138" spans="1:5" x14ac:dyDescent="0.25">
      <c r="A5138" s="35" t="s">
        <v>5116</v>
      </c>
      <c r="B5138" s="36">
        <v>106515</v>
      </c>
      <c r="C5138" s="30" t="s">
        <v>5207</v>
      </c>
      <c r="D5138" s="36" t="s">
        <v>99</v>
      </c>
      <c r="E5138" s="115">
        <v>0</v>
      </c>
    </row>
    <row r="5139" spans="1:5" x14ac:dyDescent="0.25">
      <c r="A5139" s="35" t="s">
        <v>5116</v>
      </c>
      <c r="B5139" s="36">
        <v>106512</v>
      </c>
      <c r="C5139" s="30" t="s">
        <v>5208</v>
      </c>
      <c r="D5139" s="36" t="s">
        <v>99</v>
      </c>
      <c r="E5139" s="115">
        <v>0</v>
      </c>
    </row>
    <row r="5140" spans="1:5" x14ac:dyDescent="0.25">
      <c r="A5140" s="35" t="s">
        <v>5116</v>
      </c>
      <c r="B5140" s="36">
        <v>106516</v>
      </c>
      <c r="C5140" s="30" t="s">
        <v>5209</v>
      </c>
      <c r="D5140" s="36" t="s">
        <v>99</v>
      </c>
      <c r="E5140" s="115">
        <v>0</v>
      </c>
    </row>
    <row r="5141" spans="1:5" x14ac:dyDescent="0.25">
      <c r="A5141" s="35" t="s">
        <v>5116</v>
      </c>
      <c r="B5141" s="36">
        <v>106513</v>
      </c>
      <c r="C5141" s="30" t="s">
        <v>5210</v>
      </c>
      <c r="D5141" s="36" t="s">
        <v>99</v>
      </c>
      <c r="E5141" s="115">
        <v>0</v>
      </c>
    </row>
    <row r="5142" spans="1:5" x14ac:dyDescent="0.25">
      <c r="A5142" s="35" t="s">
        <v>5116</v>
      </c>
      <c r="B5142" s="36">
        <v>106517</v>
      </c>
      <c r="C5142" s="30" t="s">
        <v>5211</v>
      </c>
      <c r="D5142" s="36" t="s">
        <v>99</v>
      </c>
      <c r="E5142" s="115">
        <v>0</v>
      </c>
    </row>
    <row r="5143" spans="1:5" x14ac:dyDescent="0.25">
      <c r="A5143" s="35" t="s">
        <v>5116</v>
      </c>
      <c r="B5143" s="36">
        <v>106518</v>
      </c>
      <c r="C5143" s="30" t="s">
        <v>5212</v>
      </c>
      <c r="D5143" s="36" t="s">
        <v>99</v>
      </c>
      <c r="E5143" s="115">
        <v>0</v>
      </c>
    </row>
    <row r="5144" spans="1:5" x14ac:dyDescent="0.25">
      <c r="A5144" s="35" t="s">
        <v>5116</v>
      </c>
      <c r="B5144" s="36">
        <v>106519</v>
      </c>
      <c r="C5144" s="30" t="s">
        <v>5213</v>
      </c>
      <c r="D5144" s="36" t="s">
        <v>99</v>
      </c>
      <c r="E5144" s="115">
        <v>0</v>
      </c>
    </row>
    <row r="5145" spans="1:5" x14ac:dyDescent="0.25">
      <c r="A5145" s="35" t="s">
        <v>5116</v>
      </c>
      <c r="B5145" s="36">
        <v>106520</v>
      </c>
      <c r="C5145" s="30" t="s">
        <v>5214</v>
      </c>
      <c r="D5145" s="36" t="s">
        <v>99</v>
      </c>
      <c r="E5145" s="115">
        <v>0</v>
      </c>
    </row>
    <row r="5146" spans="1:5" x14ac:dyDescent="0.25">
      <c r="A5146" s="35" t="s">
        <v>5116</v>
      </c>
      <c r="B5146" s="36">
        <v>106521</v>
      </c>
      <c r="C5146" s="30" t="s">
        <v>5215</v>
      </c>
      <c r="D5146" s="36" t="s">
        <v>99</v>
      </c>
      <c r="E5146" s="115">
        <v>0</v>
      </c>
    </row>
    <row r="5147" spans="1:5" x14ac:dyDescent="0.25">
      <c r="A5147" s="35" t="s">
        <v>5116</v>
      </c>
      <c r="B5147" s="36">
        <v>106522</v>
      </c>
      <c r="C5147" s="30" t="s">
        <v>5216</v>
      </c>
      <c r="D5147" s="36" t="s">
        <v>99</v>
      </c>
      <c r="E5147" s="115">
        <v>0</v>
      </c>
    </row>
    <row r="5148" spans="1:5" x14ac:dyDescent="0.25">
      <c r="A5148" s="35" t="s">
        <v>5116</v>
      </c>
      <c r="B5148" s="36">
        <v>106523</v>
      </c>
      <c r="C5148" s="30" t="s">
        <v>5217</v>
      </c>
      <c r="D5148" s="36" t="s">
        <v>99</v>
      </c>
      <c r="E5148" s="115">
        <v>0</v>
      </c>
    </row>
    <row r="5149" spans="1:5" x14ac:dyDescent="0.25">
      <c r="A5149" s="35" t="s">
        <v>5116</v>
      </c>
      <c r="B5149" s="36">
        <v>101549</v>
      </c>
      <c r="C5149" s="30" t="s">
        <v>5218</v>
      </c>
      <c r="D5149" s="36" t="s">
        <v>99</v>
      </c>
      <c r="E5149" s="115">
        <v>21.08</v>
      </c>
    </row>
    <row r="5150" spans="1:5" x14ac:dyDescent="0.25">
      <c r="A5150" s="35" t="s">
        <v>5116</v>
      </c>
      <c r="B5150" s="36">
        <v>101547</v>
      </c>
      <c r="C5150" s="30" t="s">
        <v>5219</v>
      </c>
      <c r="D5150" s="36" t="s">
        <v>99</v>
      </c>
      <c r="E5150" s="115">
        <v>99</v>
      </c>
    </row>
    <row r="5151" spans="1:5" x14ac:dyDescent="0.25">
      <c r="A5151" s="35" t="s">
        <v>5116</v>
      </c>
      <c r="B5151" s="36">
        <v>101546</v>
      </c>
      <c r="C5151" s="30" t="s">
        <v>5220</v>
      </c>
      <c r="D5151" s="36" t="s">
        <v>99</v>
      </c>
      <c r="E5151" s="115">
        <v>32.130000000000003</v>
      </c>
    </row>
    <row r="5152" spans="1:5" x14ac:dyDescent="0.25">
      <c r="A5152" s="35" t="s">
        <v>5116</v>
      </c>
      <c r="B5152" s="36">
        <v>101548</v>
      </c>
      <c r="C5152" s="30" t="s">
        <v>5221</v>
      </c>
      <c r="D5152" s="36" t="s">
        <v>99</v>
      </c>
      <c r="E5152" s="115">
        <v>8.5399999999999991</v>
      </c>
    </row>
    <row r="5153" spans="1:5" x14ac:dyDescent="0.25">
      <c r="A5153" s="35" t="s">
        <v>5116</v>
      </c>
      <c r="B5153" s="36">
        <v>106528</v>
      </c>
      <c r="C5153" s="30" t="s">
        <v>5222</v>
      </c>
      <c r="D5153" s="36" t="s">
        <v>99</v>
      </c>
      <c r="E5153" s="115">
        <v>0</v>
      </c>
    </row>
    <row r="5154" spans="1:5" x14ac:dyDescent="0.25">
      <c r="A5154" s="35" t="s">
        <v>5223</v>
      </c>
      <c r="B5154" s="36">
        <v>94764</v>
      </c>
      <c r="C5154" s="30" t="s">
        <v>5224</v>
      </c>
      <c r="D5154" s="36" t="s">
        <v>99</v>
      </c>
      <c r="E5154" s="115">
        <v>44.72</v>
      </c>
    </row>
    <row r="5155" spans="1:5" x14ac:dyDescent="0.25">
      <c r="A5155" s="35" t="s">
        <v>5223</v>
      </c>
      <c r="B5155" s="36">
        <v>94765</v>
      </c>
      <c r="C5155" s="30" t="s">
        <v>5225</v>
      </c>
      <c r="D5155" s="36" t="s">
        <v>99</v>
      </c>
      <c r="E5155" s="115">
        <v>49.17</v>
      </c>
    </row>
    <row r="5156" spans="1:5" x14ac:dyDescent="0.25">
      <c r="A5156" s="35" t="s">
        <v>5223</v>
      </c>
      <c r="B5156" s="36">
        <v>94766</v>
      </c>
      <c r="C5156" s="30" t="s">
        <v>5226</v>
      </c>
      <c r="D5156" s="36" t="s">
        <v>99</v>
      </c>
      <c r="E5156" s="115">
        <v>54.84</v>
      </c>
    </row>
    <row r="5157" spans="1:5" x14ac:dyDescent="0.25">
      <c r="A5157" s="35" t="s">
        <v>5223</v>
      </c>
      <c r="B5157" s="36">
        <v>94767</v>
      </c>
      <c r="C5157" s="30" t="s">
        <v>5227</v>
      </c>
      <c r="D5157" s="36" t="s">
        <v>99</v>
      </c>
      <c r="E5157" s="115">
        <v>80.680000000000007</v>
      </c>
    </row>
    <row r="5158" spans="1:5" x14ac:dyDescent="0.25">
      <c r="A5158" s="35" t="s">
        <v>5223</v>
      </c>
      <c r="B5158" s="36">
        <v>94768</v>
      </c>
      <c r="C5158" s="30" t="s">
        <v>5228</v>
      </c>
      <c r="D5158" s="36" t="s">
        <v>99</v>
      </c>
      <c r="E5158" s="115">
        <v>91.25</v>
      </c>
    </row>
    <row r="5159" spans="1:5" x14ac:dyDescent="0.25">
      <c r="A5159" s="35" t="s">
        <v>5223</v>
      </c>
      <c r="B5159" s="36">
        <v>94769</v>
      </c>
      <c r="C5159" s="30" t="s">
        <v>5229</v>
      </c>
      <c r="D5159" s="36" t="s">
        <v>99</v>
      </c>
      <c r="E5159" s="115">
        <v>121.45</v>
      </c>
    </row>
    <row r="5160" spans="1:5" x14ac:dyDescent="0.25">
      <c r="A5160" s="35" t="s">
        <v>5223</v>
      </c>
      <c r="B5160" s="36">
        <v>94783</v>
      </c>
      <c r="C5160" s="30" t="s">
        <v>5230</v>
      </c>
      <c r="D5160" s="36" t="s">
        <v>99</v>
      </c>
      <c r="E5160" s="115">
        <v>21.06</v>
      </c>
    </row>
    <row r="5161" spans="1:5" x14ac:dyDescent="0.25">
      <c r="A5161" s="35" t="s">
        <v>5223</v>
      </c>
      <c r="B5161" s="36">
        <v>94703</v>
      </c>
      <c r="C5161" s="30" t="s">
        <v>5231</v>
      </c>
      <c r="D5161" s="36" t="s">
        <v>99</v>
      </c>
      <c r="E5161" s="115">
        <v>22.42</v>
      </c>
    </row>
    <row r="5162" spans="1:5" x14ac:dyDescent="0.25">
      <c r="A5162" s="35" t="s">
        <v>5223</v>
      </c>
      <c r="B5162" s="36">
        <v>94704</v>
      </c>
      <c r="C5162" s="30" t="s">
        <v>5232</v>
      </c>
      <c r="D5162" s="36" t="s">
        <v>99</v>
      </c>
      <c r="E5162" s="115">
        <v>29.04</v>
      </c>
    </row>
    <row r="5163" spans="1:5" x14ac:dyDescent="0.25">
      <c r="A5163" s="35" t="s">
        <v>5223</v>
      </c>
      <c r="B5163" s="36">
        <v>94705</v>
      </c>
      <c r="C5163" s="30" t="s">
        <v>5233</v>
      </c>
      <c r="D5163" s="36" t="s">
        <v>99</v>
      </c>
      <c r="E5163" s="115">
        <v>38.65</v>
      </c>
    </row>
    <row r="5164" spans="1:5" x14ac:dyDescent="0.25">
      <c r="A5164" s="35" t="s">
        <v>5223</v>
      </c>
      <c r="B5164" s="36">
        <v>94706</v>
      </c>
      <c r="C5164" s="30" t="s">
        <v>5234</v>
      </c>
      <c r="D5164" s="36" t="s">
        <v>99</v>
      </c>
      <c r="E5164" s="115">
        <v>38.090000000000003</v>
      </c>
    </row>
    <row r="5165" spans="1:5" x14ac:dyDescent="0.25">
      <c r="A5165" s="35" t="s">
        <v>5223</v>
      </c>
      <c r="B5165" s="36">
        <v>94707</v>
      </c>
      <c r="C5165" s="30" t="s">
        <v>5235</v>
      </c>
      <c r="D5165" s="36" t="s">
        <v>99</v>
      </c>
      <c r="E5165" s="115">
        <v>58.33</v>
      </c>
    </row>
    <row r="5166" spans="1:5" x14ac:dyDescent="0.25">
      <c r="A5166" s="35" t="s">
        <v>5223</v>
      </c>
      <c r="B5166" s="36">
        <v>94715</v>
      </c>
      <c r="C5166" s="30" t="s">
        <v>5236</v>
      </c>
      <c r="D5166" s="36" t="s">
        <v>99</v>
      </c>
      <c r="E5166" s="115">
        <v>290.56</v>
      </c>
    </row>
    <row r="5167" spans="1:5" x14ac:dyDescent="0.25">
      <c r="A5167" s="35" t="s">
        <v>5223</v>
      </c>
      <c r="B5167" s="36">
        <v>94713</v>
      </c>
      <c r="C5167" s="30" t="s">
        <v>5237</v>
      </c>
      <c r="D5167" s="36" t="s">
        <v>99</v>
      </c>
      <c r="E5167" s="115">
        <v>233.3</v>
      </c>
    </row>
    <row r="5168" spans="1:5" x14ac:dyDescent="0.25">
      <c r="A5168" s="35" t="s">
        <v>5223</v>
      </c>
      <c r="B5168" s="36">
        <v>94714</v>
      </c>
      <c r="C5168" s="30" t="s">
        <v>5238</v>
      </c>
      <c r="D5168" s="36" t="s">
        <v>99</v>
      </c>
      <c r="E5168" s="115">
        <v>325.16000000000003</v>
      </c>
    </row>
    <row r="5169" spans="1:5" x14ac:dyDescent="0.25">
      <c r="A5169" s="35" t="s">
        <v>5223</v>
      </c>
      <c r="B5169" s="36">
        <v>94670</v>
      </c>
      <c r="C5169" s="30" t="s">
        <v>5239</v>
      </c>
      <c r="D5169" s="36" t="s">
        <v>99</v>
      </c>
      <c r="E5169" s="115">
        <v>75.59</v>
      </c>
    </row>
    <row r="5170" spans="1:5" x14ac:dyDescent="0.25">
      <c r="A5170" s="35" t="s">
        <v>5223</v>
      </c>
      <c r="B5170" s="36">
        <v>94656</v>
      </c>
      <c r="C5170" s="30" t="s">
        <v>5240</v>
      </c>
      <c r="D5170" s="36" t="s">
        <v>99</v>
      </c>
      <c r="E5170" s="115">
        <v>4.3600000000000003</v>
      </c>
    </row>
    <row r="5171" spans="1:5" x14ac:dyDescent="0.25">
      <c r="A5171" s="35" t="s">
        <v>5223</v>
      </c>
      <c r="B5171" s="36">
        <v>94658</v>
      </c>
      <c r="C5171" s="30" t="s">
        <v>5241</v>
      </c>
      <c r="D5171" s="36" t="s">
        <v>99</v>
      </c>
      <c r="E5171" s="115">
        <v>6.34</v>
      </c>
    </row>
    <row r="5172" spans="1:5" x14ac:dyDescent="0.25">
      <c r="A5172" s="35" t="s">
        <v>5223</v>
      </c>
      <c r="B5172" s="36">
        <v>94660</v>
      </c>
      <c r="C5172" s="30" t="s">
        <v>5242</v>
      </c>
      <c r="D5172" s="36" t="s">
        <v>99</v>
      </c>
      <c r="E5172" s="115">
        <v>9.73</v>
      </c>
    </row>
    <row r="5173" spans="1:5" x14ac:dyDescent="0.25">
      <c r="A5173" s="35" t="s">
        <v>5223</v>
      </c>
      <c r="B5173" s="36">
        <v>94662</v>
      </c>
      <c r="C5173" s="30" t="s">
        <v>5243</v>
      </c>
      <c r="D5173" s="36" t="s">
        <v>99</v>
      </c>
      <c r="E5173" s="115">
        <v>12.94</v>
      </c>
    </row>
    <row r="5174" spans="1:5" x14ac:dyDescent="0.25">
      <c r="A5174" s="35" t="s">
        <v>5223</v>
      </c>
      <c r="B5174" s="36">
        <v>94664</v>
      </c>
      <c r="C5174" s="30" t="s">
        <v>5244</v>
      </c>
      <c r="D5174" s="36" t="s">
        <v>99</v>
      </c>
      <c r="E5174" s="115">
        <v>22.47</v>
      </c>
    </row>
    <row r="5175" spans="1:5" x14ac:dyDescent="0.25">
      <c r="A5175" s="35" t="s">
        <v>5223</v>
      </c>
      <c r="B5175" s="36">
        <v>94666</v>
      </c>
      <c r="C5175" s="30" t="s">
        <v>5245</v>
      </c>
      <c r="D5175" s="36" t="s">
        <v>99</v>
      </c>
      <c r="E5175" s="115">
        <v>36.04</v>
      </c>
    </row>
    <row r="5176" spans="1:5" x14ac:dyDescent="0.25">
      <c r="A5176" s="35" t="s">
        <v>5223</v>
      </c>
      <c r="B5176" s="36">
        <v>94668</v>
      </c>
      <c r="C5176" s="30" t="s">
        <v>5246</v>
      </c>
      <c r="D5176" s="36" t="s">
        <v>99</v>
      </c>
      <c r="E5176" s="115">
        <v>47.58</v>
      </c>
    </row>
    <row r="5177" spans="1:5" x14ac:dyDescent="0.25">
      <c r="A5177" s="35" t="s">
        <v>5223</v>
      </c>
      <c r="B5177" s="36">
        <v>105215</v>
      </c>
      <c r="C5177" s="30" t="s">
        <v>5247</v>
      </c>
      <c r="D5177" s="36" t="s">
        <v>99</v>
      </c>
      <c r="E5177" s="115">
        <v>11.45</v>
      </c>
    </row>
    <row r="5178" spans="1:5" x14ac:dyDescent="0.25">
      <c r="A5178" s="35" t="s">
        <v>5223</v>
      </c>
      <c r="B5178" s="36">
        <v>105216</v>
      </c>
      <c r="C5178" s="30" t="s">
        <v>5248</v>
      </c>
      <c r="D5178" s="36" t="s">
        <v>99</v>
      </c>
      <c r="E5178" s="115">
        <v>41.88</v>
      </c>
    </row>
    <row r="5179" spans="1:5" x14ac:dyDescent="0.25">
      <c r="A5179" s="35" t="s">
        <v>5223</v>
      </c>
      <c r="B5179" s="36">
        <v>105217</v>
      </c>
      <c r="C5179" s="30" t="s">
        <v>5249</v>
      </c>
      <c r="D5179" s="36" t="s">
        <v>99</v>
      </c>
      <c r="E5179" s="115">
        <v>47.15</v>
      </c>
    </row>
    <row r="5180" spans="1:5" x14ac:dyDescent="0.25">
      <c r="A5180" s="35" t="s">
        <v>5223</v>
      </c>
      <c r="B5180" s="36">
        <v>105214</v>
      </c>
      <c r="C5180" s="30" t="s">
        <v>5250</v>
      </c>
      <c r="D5180" s="36" t="s">
        <v>99</v>
      </c>
      <c r="E5180" s="115">
        <v>49.51</v>
      </c>
    </row>
    <row r="5181" spans="1:5" x14ac:dyDescent="0.25">
      <c r="A5181" s="35" t="s">
        <v>5223</v>
      </c>
      <c r="B5181" s="36">
        <v>105218</v>
      </c>
      <c r="C5181" s="30" t="s">
        <v>5251</v>
      </c>
      <c r="D5181" s="36" t="s">
        <v>99</v>
      </c>
      <c r="E5181" s="115">
        <v>81.66</v>
      </c>
    </row>
    <row r="5182" spans="1:5" x14ac:dyDescent="0.25">
      <c r="A5182" s="35" t="s">
        <v>5223</v>
      </c>
      <c r="B5182" s="36">
        <v>105213</v>
      </c>
      <c r="C5182" s="30" t="s">
        <v>5252</v>
      </c>
      <c r="D5182" s="36" t="s">
        <v>99</v>
      </c>
      <c r="E5182" s="115">
        <v>251.32</v>
      </c>
    </row>
    <row r="5183" spans="1:5" x14ac:dyDescent="0.25">
      <c r="A5183" s="35" t="s">
        <v>5223</v>
      </c>
      <c r="B5183" s="36">
        <v>105233</v>
      </c>
      <c r="C5183" s="30" t="s">
        <v>5253</v>
      </c>
      <c r="D5183" s="36" t="s">
        <v>99</v>
      </c>
      <c r="E5183" s="115">
        <v>9.1199999999999992</v>
      </c>
    </row>
    <row r="5184" spans="1:5" x14ac:dyDescent="0.25">
      <c r="A5184" s="35" t="s">
        <v>5223</v>
      </c>
      <c r="B5184" s="36">
        <v>105234</v>
      </c>
      <c r="C5184" s="30" t="s">
        <v>5254</v>
      </c>
      <c r="D5184" s="36" t="s">
        <v>99</v>
      </c>
      <c r="E5184" s="115">
        <v>11.23</v>
      </c>
    </row>
    <row r="5185" spans="1:5" x14ac:dyDescent="0.25">
      <c r="A5185" s="35" t="s">
        <v>5223</v>
      </c>
      <c r="B5185" s="36">
        <v>105228</v>
      </c>
      <c r="C5185" s="30" t="s">
        <v>5255</v>
      </c>
      <c r="D5185" s="36" t="s">
        <v>99</v>
      </c>
      <c r="E5185" s="115">
        <v>13.31</v>
      </c>
    </row>
    <row r="5186" spans="1:5" x14ac:dyDescent="0.25">
      <c r="A5186" s="35" t="s">
        <v>5223</v>
      </c>
      <c r="B5186" s="36">
        <v>105138</v>
      </c>
      <c r="C5186" s="30" t="s">
        <v>5256</v>
      </c>
      <c r="D5186" s="36" t="s">
        <v>99</v>
      </c>
      <c r="E5186" s="115">
        <v>18.77</v>
      </c>
    </row>
    <row r="5187" spans="1:5" x14ac:dyDescent="0.25">
      <c r="A5187" s="35" t="s">
        <v>5223</v>
      </c>
      <c r="B5187" s="36">
        <v>105139</v>
      </c>
      <c r="C5187" s="30" t="s">
        <v>5257</v>
      </c>
      <c r="D5187" s="36" t="s">
        <v>99</v>
      </c>
      <c r="E5187" s="115">
        <v>21.86</v>
      </c>
    </row>
    <row r="5188" spans="1:5" x14ac:dyDescent="0.25">
      <c r="A5188" s="35" t="s">
        <v>5223</v>
      </c>
      <c r="B5188" s="36">
        <v>105140</v>
      </c>
      <c r="C5188" s="30" t="s">
        <v>5258</v>
      </c>
      <c r="D5188" s="36" t="s">
        <v>99</v>
      </c>
      <c r="E5188" s="115">
        <v>28.01</v>
      </c>
    </row>
    <row r="5189" spans="1:5" x14ac:dyDescent="0.25">
      <c r="A5189" s="35" t="s">
        <v>5223</v>
      </c>
      <c r="B5189" s="36">
        <v>105141</v>
      </c>
      <c r="C5189" s="30" t="s">
        <v>5259</v>
      </c>
      <c r="D5189" s="36" t="s">
        <v>99</v>
      </c>
      <c r="E5189" s="115">
        <v>33.58</v>
      </c>
    </row>
    <row r="5190" spans="1:5" x14ac:dyDescent="0.25">
      <c r="A5190" s="35" t="s">
        <v>5223</v>
      </c>
      <c r="B5190" s="36">
        <v>105172</v>
      </c>
      <c r="C5190" s="30" t="s">
        <v>5260</v>
      </c>
      <c r="D5190" s="36" t="s">
        <v>99</v>
      </c>
      <c r="E5190" s="115">
        <v>98.2</v>
      </c>
    </row>
    <row r="5191" spans="1:5" x14ac:dyDescent="0.25">
      <c r="A5191" s="35" t="s">
        <v>5223</v>
      </c>
      <c r="B5191" s="36">
        <v>105169</v>
      </c>
      <c r="C5191" s="30" t="s">
        <v>5261</v>
      </c>
      <c r="D5191" s="36" t="s">
        <v>99</v>
      </c>
      <c r="E5191" s="115">
        <v>98.58</v>
      </c>
    </row>
    <row r="5192" spans="1:5" x14ac:dyDescent="0.25">
      <c r="A5192" s="35" t="s">
        <v>5223</v>
      </c>
      <c r="B5192" s="36">
        <v>105230</v>
      </c>
      <c r="C5192" s="30" t="s">
        <v>5262</v>
      </c>
      <c r="D5192" s="36" t="s">
        <v>99</v>
      </c>
      <c r="E5192" s="115">
        <v>10.06</v>
      </c>
    </row>
    <row r="5193" spans="1:5" x14ac:dyDescent="0.25">
      <c r="A5193" s="35" t="s">
        <v>5223</v>
      </c>
      <c r="B5193" s="36">
        <v>105231</v>
      </c>
      <c r="C5193" s="30" t="s">
        <v>5263</v>
      </c>
      <c r="D5193" s="36" t="s">
        <v>99</v>
      </c>
      <c r="E5193" s="115">
        <v>11.78</v>
      </c>
    </row>
    <row r="5194" spans="1:5" x14ac:dyDescent="0.25">
      <c r="A5194" s="35" t="s">
        <v>5223</v>
      </c>
      <c r="B5194" s="36">
        <v>105232</v>
      </c>
      <c r="C5194" s="30" t="s">
        <v>5264</v>
      </c>
      <c r="D5194" s="36" t="s">
        <v>99</v>
      </c>
      <c r="E5194" s="115">
        <v>21.99</v>
      </c>
    </row>
    <row r="5195" spans="1:5" x14ac:dyDescent="0.25">
      <c r="A5195" s="35" t="s">
        <v>5223</v>
      </c>
      <c r="B5195" s="36">
        <v>105229</v>
      </c>
      <c r="C5195" s="30" t="s">
        <v>5265</v>
      </c>
      <c r="D5195" s="36" t="s">
        <v>99</v>
      </c>
      <c r="E5195" s="115">
        <v>34.56</v>
      </c>
    </row>
    <row r="5196" spans="1:5" x14ac:dyDescent="0.25">
      <c r="A5196" s="35" t="s">
        <v>5223</v>
      </c>
      <c r="B5196" s="36">
        <v>105146</v>
      </c>
      <c r="C5196" s="30" t="s">
        <v>5266</v>
      </c>
      <c r="D5196" s="36" t="s">
        <v>99</v>
      </c>
      <c r="E5196" s="115">
        <v>28.1</v>
      </c>
    </row>
    <row r="5197" spans="1:5" x14ac:dyDescent="0.25">
      <c r="A5197" s="35" t="s">
        <v>5223</v>
      </c>
      <c r="B5197" s="36">
        <v>94613</v>
      </c>
      <c r="C5197" s="30" t="s">
        <v>5267</v>
      </c>
      <c r="D5197" s="36" t="s">
        <v>99</v>
      </c>
      <c r="E5197" s="115">
        <v>0</v>
      </c>
    </row>
    <row r="5198" spans="1:5" x14ac:dyDescent="0.25">
      <c r="A5198" s="35" t="s">
        <v>5223</v>
      </c>
      <c r="B5198" s="36">
        <v>94607</v>
      </c>
      <c r="C5198" s="30" t="s">
        <v>5268</v>
      </c>
      <c r="D5198" s="36" t="s">
        <v>99</v>
      </c>
      <c r="E5198" s="115">
        <v>0</v>
      </c>
    </row>
    <row r="5199" spans="1:5" x14ac:dyDescent="0.25">
      <c r="A5199" s="35" t="s">
        <v>5223</v>
      </c>
      <c r="B5199" s="36">
        <v>94609</v>
      </c>
      <c r="C5199" s="30" t="s">
        <v>5269</v>
      </c>
      <c r="D5199" s="36" t="s">
        <v>99</v>
      </c>
      <c r="E5199" s="115">
        <v>0</v>
      </c>
    </row>
    <row r="5200" spans="1:5" x14ac:dyDescent="0.25">
      <c r="A5200" s="35" t="s">
        <v>5223</v>
      </c>
      <c r="B5200" s="36">
        <v>94611</v>
      </c>
      <c r="C5200" s="30" t="s">
        <v>5270</v>
      </c>
      <c r="D5200" s="36" t="s">
        <v>99</v>
      </c>
      <c r="E5200" s="115">
        <v>0</v>
      </c>
    </row>
    <row r="5201" spans="1:5" x14ac:dyDescent="0.25">
      <c r="A5201" s="35" t="s">
        <v>5223</v>
      </c>
      <c r="B5201" s="36">
        <v>96738</v>
      </c>
      <c r="C5201" s="30" t="s">
        <v>5271</v>
      </c>
      <c r="D5201" s="36" t="s">
        <v>99</v>
      </c>
      <c r="E5201" s="115">
        <v>28.84</v>
      </c>
    </row>
    <row r="5202" spans="1:5" x14ac:dyDescent="0.25">
      <c r="A5202" s="35" t="s">
        <v>5223</v>
      </c>
      <c r="B5202" s="36">
        <v>96740</v>
      </c>
      <c r="C5202" s="30" t="s">
        <v>5272</v>
      </c>
      <c r="D5202" s="36" t="s">
        <v>99</v>
      </c>
      <c r="E5202" s="115">
        <v>39.79</v>
      </c>
    </row>
    <row r="5203" spans="1:5" x14ac:dyDescent="0.25">
      <c r="A5203" s="35" t="s">
        <v>5223</v>
      </c>
      <c r="B5203" s="36">
        <v>94738</v>
      </c>
      <c r="C5203" s="30" t="s">
        <v>5273</v>
      </c>
      <c r="D5203" s="36" t="s">
        <v>99</v>
      </c>
      <c r="E5203" s="115">
        <v>1930.24</v>
      </c>
    </row>
    <row r="5204" spans="1:5" x14ac:dyDescent="0.25">
      <c r="A5204" s="35" t="s">
        <v>5223</v>
      </c>
      <c r="B5204" s="36">
        <v>94724</v>
      </c>
      <c r="C5204" s="30" t="s">
        <v>5274</v>
      </c>
      <c r="D5204" s="36" t="s">
        <v>99</v>
      </c>
      <c r="E5204" s="115">
        <v>30.87</v>
      </c>
    </row>
    <row r="5205" spans="1:5" x14ac:dyDescent="0.25">
      <c r="A5205" s="35" t="s">
        <v>5223</v>
      </c>
      <c r="B5205" s="36">
        <v>94726</v>
      </c>
      <c r="C5205" s="30" t="s">
        <v>5275</v>
      </c>
      <c r="D5205" s="36" t="s">
        <v>99</v>
      </c>
      <c r="E5205" s="115">
        <v>39.770000000000003</v>
      </c>
    </row>
    <row r="5206" spans="1:5" x14ac:dyDescent="0.25">
      <c r="A5206" s="35" t="s">
        <v>5223</v>
      </c>
      <c r="B5206" s="36">
        <v>94728</v>
      </c>
      <c r="C5206" s="30" t="s">
        <v>5276</v>
      </c>
      <c r="D5206" s="36" t="s">
        <v>99</v>
      </c>
      <c r="E5206" s="115">
        <v>61.94</v>
      </c>
    </row>
    <row r="5207" spans="1:5" x14ac:dyDescent="0.25">
      <c r="A5207" s="35" t="s">
        <v>5223</v>
      </c>
      <c r="B5207" s="36">
        <v>94730</v>
      </c>
      <c r="C5207" s="30" t="s">
        <v>5277</v>
      </c>
      <c r="D5207" s="36" t="s">
        <v>99</v>
      </c>
      <c r="E5207" s="115">
        <v>75.98</v>
      </c>
    </row>
    <row r="5208" spans="1:5" x14ac:dyDescent="0.25">
      <c r="A5208" s="35" t="s">
        <v>5223</v>
      </c>
      <c r="B5208" s="36">
        <v>94732</v>
      </c>
      <c r="C5208" s="30" t="s">
        <v>5278</v>
      </c>
      <c r="D5208" s="36" t="s">
        <v>99</v>
      </c>
      <c r="E5208" s="115">
        <v>121.75</v>
      </c>
    </row>
    <row r="5209" spans="1:5" x14ac:dyDescent="0.25">
      <c r="A5209" s="35" t="s">
        <v>5223</v>
      </c>
      <c r="B5209" s="36">
        <v>94734</v>
      </c>
      <c r="C5209" s="30" t="s">
        <v>5279</v>
      </c>
      <c r="D5209" s="36" t="s">
        <v>99</v>
      </c>
      <c r="E5209" s="115">
        <v>441.74</v>
      </c>
    </row>
    <row r="5210" spans="1:5" x14ac:dyDescent="0.25">
      <c r="A5210" s="35" t="s">
        <v>5223</v>
      </c>
      <c r="B5210" s="36">
        <v>94736</v>
      </c>
      <c r="C5210" s="30" t="s">
        <v>5280</v>
      </c>
      <c r="D5210" s="36" t="s">
        <v>99</v>
      </c>
      <c r="E5210" s="115">
        <v>642.21</v>
      </c>
    </row>
    <row r="5211" spans="1:5" x14ac:dyDescent="0.25">
      <c r="A5211" s="35" t="s">
        <v>5223</v>
      </c>
      <c r="B5211" s="36">
        <v>94483</v>
      </c>
      <c r="C5211" s="30" t="s">
        <v>5281</v>
      </c>
      <c r="D5211" s="36" t="s">
        <v>99</v>
      </c>
      <c r="E5211" s="115">
        <v>1589.47</v>
      </c>
    </row>
    <row r="5212" spans="1:5" x14ac:dyDescent="0.25">
      <c r="A5212" s="35" t="s">
        <v>5223</v>
      </c>
      <c r="B5212" s="36">
        <v>94482</v>
      </c>
      <c r="C5212" s="30" t="s">
        <v>5282</v>
      </c>
      <c r="D5212" s="36" t="s">
        <v>99</v>
      </c>
      <c r="E5212" s="115">
        <v>1880.12</v>
      </c>
    </row>
    <row r="5213" spans="1:5" x14ac:dyDescent="0.25">
      <c r="A5213" s="35" t="s">
        <v>5223</v>
      </c>
      <c r="B5213" s="36">
        <v>94481</v>
      </c>
      <c r="C5213" s="30" t="s">
        <v>5283</v>
      </c>
      <c r="D5213" s="36" t="s">
        <v>99</v>
      </c>
      <c r="E5213" s="115">
        <v>2371.4899999999998</v>
      </c>
    </row>
    <row r="5214" spans="1:5" x14ac:dyDescent="0.25">
      <c r="A5214" s="35" t="s">
        <v>5223</v>
      </c>
      <c r="B5214" s="36">
        <v>94480</v>
      </c>
      <c r="C5214" s="30" t="s">
        <v>5284</v>
      </c>
      <c r="D5214" s="36" t="s">
        <v>99</v>
      </c>
      <c r="E5214" s="115">
        <v>3318.29</v>
      </c>
    </row>
    <row r="5215" spans="1:5" x14ac:dyDescent="0.25">
      <c r="A5215" s="35" t="s">
        <v>5223</v>
      </c>
      <c r="B5215" s="36">
        <v>94472</v>
      </c>
      <c r="C5215" s="30" t="s">
        <v>5285</v>
      </c>
      <c r="D5215" s="36" t="s">
        <v>99</v>
      </c>
      <c r="E5215" s="115">
        <v>90.42</v>
      </c>
    </row>
    <row r="5216" spans="1:5" x14ac:dyDescent="0.25">
      <c r="A5216" s="35" t="s">
        <v>5223</v>
      </c>
      <c r="B5216" s="36">
        <v>94474</v>
      </c>
      <c r="C5216" s="30" t="s">
        <v>5286</v>
      </c>
      <c r="D5216" s="36" t="s">
        <v>99</v>
      </c>
      <c r="E5216" s="115">
        <v>148.33000000000001</v>
      </c>
    </row>
    <row r="5217" spans="1:5" x14ac:dyDescent="0.25">
      <c r="A5217" s="35" t="s">
        <v>5223</v>
      </c>
      <c r="B5217" s="36">
        <v>94476</v>
      </c>
      <c r="C5217" s="30" t="s">
        <v>5287</v>
      </c>
      <c r="D5217" s="36" t="s">
        <v>99</v>
      </c>
      <c r="E5217" s="115">
        <v>205.44</v>
      </c>
    </row>
    <row r="5218" spans="1:5" x14ac:dyDescent="0.25">
      <c r="A5218" s="35" t="s">
        <v>5223</v>
      </c>
      <c r="B5218" s="36">
        <v>94471</v>
      </c>
      <c r="C5218" s="30" t="s">
        <v>5288</v>
      </c>
      <c r="D5218" s="36" t="s">
        <v>99</v>
      </c>
      <c r="E5218" s="115">
        <v>87.98</v>
      </c>
    </row>
    <row r="5219" spans="1:5" x14ac:dyDescent="0.25">
      <c r="A5219" s="35" t="s">
        <v>5223</v>
      </c>
      <c r="B5219" s="36">
        <v>94473</v>
      </c>
      <c r="C5219" s="30" t="s">
        <v>5289</v>
      </c>
      <c r="D5219" s="36" t="s">
        <v>99</v>
      </c>
      <c r="E5219" s="115">
        <v>137.58000000000001</v>
      </c>
    </row>
    <row r="5220" spans="1:5" x14ac:dyDescent="0.25">
      <c r="A5220" s="35" t="s">
        <v>5223</v>
      </c>
      <c r="B5220" s="36">
        <v>94475</v>
      </c>
      <c r="C5220" s="30" t="s">
        <v>5290</v>
      </c>
      <c r="D5220" s="36" t="s">
        <v>99</v>
      </c>
      <c r="E5220" s="115">
        <v>184.73</v>
      </c>
    </row>
    <row r="5221" spans="1:5" x14ac:dyDescent="0.25">
      <c r="A5221" s="35" t="s">
        <v>5223</v>
      </c>
      <c r="B5221" s="36">
        <v>105194</v>
      </c>
      <c r="C5221" s="30" t="s">
        <v>5291</v>
      </c>
      <c r="D5221" s="36" t="s">
        <v>99</v>
      </c>
      <c r="E5221" s="115">
        <v>97.12</v>
      </c>
    </row>
    <row r="5222" spans="1:5" x14ac:dyDescent="0.25">
      <c r="A5222" s="35" t="s">
        <v>5223</v>
      </c>
      <c r="B5222" s="36">
        <v>105195</v>
      </c>
      <c r="C5222" s="30" t="s">
        <v>5292</v>
      </c>
      <c r="D5222" s="36" t="s">
        <v>99</v>
      </c>
      <c r="E5222" s="115">
        <v>240.32</v>
      </c>
    </row>
    <row r="5223" spans="1:5" x14ac:dyDescent="0.25">
      <c r="A5223" s="35" t="s">
        <v>5223</v>
      </c>
      <c r="B5223" s="36">
        <v>105178</v>
      </c>
      <c r="C5223" s="30" t="s">
        <v>5293</v>
      </c>
      <c r="D5223" s="36" t="s">
        <v>99</v>
      </c>
      <c r="E5223" s="115">
        <v>152.77000000000001</v>
      </c>
    </row>
    <row r="5224" spans="1:5" x14ac:dyDescent="0.25">
      <c r="A5224" s="35" t="s">
        <v>5223</v>
      </c>
      <c r="B5224" s="36">
        <v>94620</v>
      </c>
      <c r="C5224" s="30" t="s">
        <v>5294</v>
      </c>
      <c r="D5224" s="36" t="s">
        <v>99</v>
      </c>
      <c r="E5224" s="115">
        <v>1156.52</v>
      </c>
    </row>
    <row r="5225" spans="1:5" x14ac:dyDescent="0.25">
      <c r="A5225" s="35" t="s">
        <v>5223</v>
      </c>
      <c r="B5225" s="36">
        <v>94614</v>
      </c>
      <c r="C5225" s="30" t="s">
        <v>5295</v>
      </c>
      <c r="D5225" s="36" t="s">
        <v>99</v>
      </c>
      <c r="E5225" s="115">
        <v>185.97</v>
      </c>
    </row>
    <row r="5226" spans="1:5" x14ac:dyDescent="0.25">
      <c r="A5226" s="35" t="s">
        <v>5223</v>
      </c>
      <c r="B5226" s="36">
        <v>94616</v>
      </c>
      <c r="C5226" s="30" t="s">
        <v>5296</v>
      </c>
      <c r="D5226" s="36" t="s">
        <v>99</v>
      </c>
      <c r="E5226" s="115">
        <v>516.89</v>
      </c>
    </row>
    <row r="5227" spans="1:5" x14ac:dyDescent="0.25">
      <c r="A5227" s="35" t="s">
        <v>5223</v>
      </c>
      <c r="B5227" s="36">
        <v>94618</v>
      </c>
      <c r="C5227" s="30" t="s">
        <v>5297</v>
      </c>
      <c r="D5227" s="36" t="s">
        <v>99</v>
      </c>
      <c r="E5227" s="115">
        <v>502.61</v>
      </c>
    </row>
    <row r="5228" spans="1:5" x14ac:dyDescent="0.25">
      <c r="A5228" s="35" t="s">
        <v>5223</v>
      </c>
      <c r="B5228" s="36">
        <v>105193</v>
      </c>
      <c r="C5228" s="30" t="s">
        <v>5298</v>
      </c>
      <c r="D5228" s="36" t="s">
        <v>99</v>
      </c>
      <c r="E5228" s="115">
        <v>167.09</v>
      </c>
    </row>
    <row r="5229" spans="1:5" x14ac:dyDescent="0.25">
      <c r="A5229" s="35" t="s">
        <v>5223</v>
      </c>
      <c r="B5229" s="36">
        <v>105197</v>
      </c>
      <c r="C5229" s="30" t="s">
        <v>5299</v>
      </c>
      <c r="D5229" s="36" t="s">
        <v>99</v>
      </c>
      <c r="E5229" s="115">
        <v>176.61</v>
      </c>
    </row>
    <row r="5230" spans="1:5" x14ac:dyDescent="0.25">
      <c r="A5230" s="35" t="s">
        <v>5223</v>
      </c>
      <c r="B5230" s="36">
        <v>105196</v>
      </c>
      <c r="C5230" s="30" t="s">
        <v>5300</v>
      </c>
      <c r="D5230" s="36" t="s">
        <v>99</v>
      </c>
      <c r="E5230" s="115">
        <v>254.41</v>
      </c>
    </row>
    <row r="5231" spans="1:5" x14ac:dyDescent="0.25">
      <c r="A5231" s="35" t="s">
        <v>5223</v>
      </c>
      <c r="B5231" s="36">
        <v>105198</v>
      </c>
      <c r="C5231" s="30" t="s">
        <v>5301</v>
      </c>
      <c r="D5231" s="36" t="s">
        <v>99</v>
      </c>
      <c r="E5231" s="115">
        <v>358.88</v>
      </c>
    </row>
    <row r="5232" spans="1:5" x14ac:dyDescent="0.25">
      <c r="A5232" s="35" t="s">
        <v>5223</v>
      </c>
      <c r="B5232" s="36">
        <v>105200</v>
      </c>
      <c r="C5232" s="30" t="s">
        <v>5302</v>
      </c>
      <c r="D5232" s="36" t="s">
        <v>99</v>
      </c>
      <c r="E5232" s="115">
        <v>140.84</v>
      </c>
    </row>
    <row r="5233" spans="1:5" x14ac:dyDescent="0.25">
      <c r="A5233" s="35" t="s">
        <v>5223</v>
      </c>
      <c r="B5233" s="36">
        <v>105199</v>
      </c>
      <c r="C5233" s="30" t="s">
        <v>5303</v>
      </c>
      <c r="D5233" s="36" t="s">
        <v>99</v>
      </c>
      <c r="E5233" s="115">
        <v>231.98</v>
      </c>
    </row>
    <row r="5234" spans="1:5" x14ac:dyDescent="0.25">
      <c r="A5234" s="35" t="s">
        <v>5223</v>
      </c>
      <c r="B5234" s="36">
        <v>105201</v>
      </c>
      <c r="C5234" s="30" t="s">
        <v>5304</v>
      </c>
      <c r="D5234" s="36" t="s">
        <v>99</v>
      </c>
      <c r="E5234" s="115">
        <v>315.89999999999998</v>
      </c>
    </row>
    <row r="5235" spans="1:5" x14ac:dyDescent="0.25">
      <c r="A5235" s="35" t="s">
        <v>5223</v>
      </c>
      <c r="B5235" s="36">
        <v>94755</v>
      </c>
      <c r="C5235" s="30" t="s">
        <v>5305</v>
      </c>
      <c r="D5235" s="36" t="s">
        <v>99</v>
      </c>
      <c r="E5235" s="115">
        <v>0</v>
      </c>
    </row>
    <row r="5236" spans="1:5" x14ac:dyDescent="0.25">
      <c r="A5236" s="35" t="s">
        <v>5223</v>
      </c>
      <c r="B5236" s="36">
        <v>94741</v>
      </c>
      <c r="C5236" s="30" t="s">
        <v>5306</v>
      </c>
      <c r="D5236" s="36" t="s">
        <v>99</v>
      </c>
      <c r="E5236" s="115">
        <v>15.59</v>
      </c>
    </row>
    <row r="5237" spans="1:5" x14ac:dyDescent="0.25">
      <c r="A5237" s="35" t="s">
        <v>5223</v>
      </c>
      <c r="B5237" s="36">
        <v>94743</v>
      </c>
      <c r="C5237" s="30" t="s">
        <v>5307</v>
      </c>
      <c r="D5237" s="36" t="s">
        <v>99</v>
      </c>
      <c r="E5237" s="115">
        <v>25.22</v>
      </c>
    </row>
    <row r="5238" spans="1:5" x14ac:dyDescent="0.25">
      <c r="A5238" s="35" t="s">
        <v>5223</v>
      </c>
      <c r="B5238" s="36">
        <v>94745</v>
      </c>
      <c r="C5238" s="30" t="s">
        <v>5308</v>
      </c>
      <c r="D5238" s="36" t="s">
        <v>99</v>
      </c>
      <c r="E5238" s="115">
        <v>0</v>
      </c>
    </row>
    <row r="5239" spans="1:5" x14ac:dyDescent="0.25">
      <c r="A5239" s="35" t="s">
        <v>5223</v>
      </c>
      <c r="B5239" s="36">
        <v>94747</v>
      </c>
      <c r="C5239" s="30" t="s">
        <v>5309</v>
      </c>
      <c r="D5239" s="36" t="s">
        <v>99</v>
      </c>
      <c r="E5239" s="115">
        <v>0</v>
      </c>
    </row>
    <row r="5240" spans="1:5" x14ac:dyDescent="0.25">
      <c r="A5240" s="35" t="s">
        <v>5223</v>
      </c>
      <c r="B5240" s="36">
        <v>94749</v>
      </c>
      <c r="C5240" s="30" t="s">
        <v>5310</v>
      </c>
      <c r="D5240" s="36" t="s">
        <v>99</v>
      </c>
      <c r="E5240" s="115">
        <v>0</v>
      </c>
    </row>
    <row r="5241" spans="1:5" x14ac:dyDescent="0.25">
      <c r="A5241" s="35" t="s">
        <v>5223</v>
      </c>
      <c r="B5241" s="36">
        <v>94751</v>
      </c>
      <c r="C5241" s="30" t="s">
        <v>5311</v>
      </c>
      <c r="D5241" s="36" t="s">
        <v>99</v>
      </c>
      <c r="E5241" s="115">
        <v>0</v>
      </c>
    </row>
    <row r="5242" spans="1:5" x14ac:dyDescent="0.25">
      <c r="A5242" s="35" t="s">
        <v>5223</v>
      </c>
      <c r="B5242" s="36">
        <v>94753</v>
      </c>
      <c r="C5242" s="30" t="s">
        <v>5312</v>
      </c>
      <c r="D5242" s="36" t="s">
        <v>99</v>
      </c>
      <c r="E5242" s="115">
        <v>0</v>
      </c>
    </row>
    <row r="5243" spans="1:5" x14ac:dyDescent="0.25">
      <c r="A5243" s="35" t="s">
        <v>5223</v>
      </c>
      <c r="B5243" s="36">
        <v>105209</v>
      </c>
      <c r="C5243" s="30" t="s">
        <v>5313</v>
      </c>
      <c r="D5243" s="36" t="s">
        <v>99</v>
      </c>
      <c r="E5243" s="115">
        <v>171.26</v>
      </c>
    </row>
    <row r="5244" spans="1:5" x14ac:dyDescent="0.25">
      <c r="A5244" s="35" t="s">
        <v>5223</v>
      </c>
      <c r="B5244" s="36">
        <v>105208</v>
      </c>
      <c r="C5244" s="30" t="s">
        <v>5314</v>
      </c>
      <c r="D5244" s="36" t="s">
        <v>99</v>
      </c>
      <c r="E5244" s="115">
        <v>345.83</v>
      </c>
    </row>
    <row r="5245" spans="1:5" x14ac:dyDescent="0.25">
      <c r="A5245" s="35" t="s">
        <v>5223</v>
      </c>
      <c r="B5245" s="36">
        <v>105210</v>
      </c>
      <c r="C5245" s="30" t="s">
        <v>5315</v>
      </c>
      <c r="D5245" s="36" t="s">
        <v>99</v>
      </c>
      <c r="E5245" s="115">
        <v>445.46</v>
      </c>
    </row>
    <row r="5246" spans="1:5" x14ac:dyDescent="0.25">
      <c r="A5246" s="35" t="s">
        <v>5223</v>
      </c>
      <c r="B5246" s="36">
        <v>105203</v>
      </c>
      <c r="C5246" s="30" t="s">
        <v>5316</v>
      </c>
      <c r="D5246" s="36" t="s">
        <v>99</v>
      </c>
      <c r="E5246" s="115">
        <v>175.87</v>
      </c>
    </row>
    <row r="5247" spans="1:5" x14ac:dyDescent="0.25">
      <c r="A5247" s="35" t="s">
        <v>5223</v>
      </c>
      <c r="B5247" s="36">
        <v>105202</v>
      </c>
      <c r="C5247" s="30" t="s">
        <v>5317</v>
      </c>
      <c r="D5247" s="36" t="s">
        <v>99</v>
      </c>
      <c r="E5247" s="115">
        <v>285.61</v>
      </c>
    </row>
    <row r="5248" spans="1:5" x14ac:dyDescent="0.25">
      <c r="A5248" s="35" t="s">
        <v>5223</v>
      </c>
      <c r="B5248" s="36">
        <v>105204</v>
      </c>
      <c r="C5248" s="30" t="s">
        <v>5318</v>
      </c>
      <c r="D5248" s="36" t="s">
        <v>99</v>
      </c>
      <c r="E5248" s="115">
        <v>378.66</v>
      </c>
    </row>
    <row r="5249" spans="1:5" x14ac:dyDescent="0.25">
      <c r="A5249" s="35" t="s">
        <v>5223</v>
      </c>
      <c r="B5249" s="36">
        <v>105206</v>
      </c>
      <c r="C5249" s="30" t="s">
        <v>5319</v>
      </c>
      <c r="D5249" s="36" t="s">
        <v>99</v>
      </c>
      <c r="E5249" s="115">
        <v>167.93</v>
      </c>
    </row>
    <row r="5250" spans="1:5" x14ac:dyDescent="0.25">
      <c r="A5250" s="35" t="s">
        <v>5223</v>
      </c>
      <c r="B5250" s="36">
        <v>105205</v>
      </c>
      <c r="C5250" s="30" t="s">
        <v>5320</v>
      </c>
      <c r="D5250" s="36" t="s">
        <v>99</v>
      </c>
      <c r="E5250" s="115">
        <v>264.45</v>
      </c>
    </row>
    <row r="5251" spans="1:5" x14ac:dyDescent="0.25">
      <c r="A5251" s="35" t="s">
        <v>5223</v>
      </c>
      <c r="B5251" s="36">
        <v>105207</v>
      </c>
      <c r="C5251" s="30" t="s">
        <v>5321</v>
      </c>
      <c r="D5251" s="36" t="s">
        <v>99</v>
      </c>
      <c r="E5251" s="115">
        <v>368.08</v>
      </c>
    </row>
    <row r="5252" spans="1:5" x14ac:dyDescent="0.25">
      <c r="A5252" s="35" t="s">
        <v>5223</v>
      </c>
      <c r="B5252" s="36">
        <v>94687</v>
      </c>
      <c r="C5252" s="30" t="s">
        <v>5322</v>
      </c>
      <c r="D5252" s="36" t="s">
        <v>99</v>
      </c>
      <c r="E5252" s="115">
        <v>232.45</v>
      </c>
    </row>
    <row r="5253" spans="1:5" x14ac:dyDescent="0.25">
      <c r="A5253" s="35" t="s">
        <v>5223</v>
      </c>
      <c r="B5253" s="36">
        <v>94673</v>
      </c>
      <c r="C5253" s="30" t="s">
        <v>5323</v>
      </c>
      <c r="D5253" s="36" t="s">
        <v>99</v>
      </c>
      <c r="E5253" s="115">
        <v>8.3699999999999992</v>
      </c>
    </row>
    <row r="5254" spans="1:5" x14ac:dyDescent="0.25">
      <c r="A5254" s="35" t="s">
        <v>5223</v>
      </c>
      <c r="B5254" s="36">
        <v>94675</v>
      </c>
      <c r="C5254" s="30" t="s">
        <v>5324</v>
      </c>
      <c r="D5254" s="36" t="s">
        <v>99</v>
      </c>
      <c r="E5254" s="115">
        <v>13.51</v>
      </c>
    </row>
    <row r="5255" spans="1:5" x14ac:dyDescent="0.25">
      <c r="A5255" s="35" t="s">
        <v>5223</v>
      </c>
      <c r="B5255" s="36">
        <v>94677</v>
      </c>
      <c r="C5255" s="30" t="s">
        <v>5325</v>
      </c>
      <c r="D5255" s="36" t="s">
        <v>99</v>
      </c>
      <c r="E5255" s="115">
        <v>21.3</v>
      </c>
    </row>
    <row r="5256" spans="1:5" x14ac:dyDescent="0.25">
      <c r="A5256" s="35" t="s">
        <v>5223</v>
      </c>
      <c r="B5256" s="36">
        <v>94679</v>
      </c>
      <c r="C5256" s="30" t="s">
        <v>5326</v>
      </c>
      <c r="D5256" s="36" t="s">
        <v>99</v>
      </c>
      <c r="E5256" s="115">
        <v>26.27</v>
      </c>
    </row>
    <row r="5257" spans="1:5" x14ac:dyDescent="0.25">
      <c r="A5257" s="35" t="s">
        <v>5223</v>
      </c>
      <c r="B5257" s="36">
        <v>94681</v>
      </c>
      <c r="C5257" s="30" t="s">
        <v>5327</v>
      </c>
      <c r="D5257" s="36" t="s">
        <v>99</v>
      </c>
      <c r="E5257" s="115">
        <v>51.58</v>
      </c>
    </row>
    <row r="5258" spans="1:5" x14ac:dyDescent="0.25">
      <c r="A5258" s="35" t="s">
        <v>5223</v>
      </c>
      <c r="B5258" s="36">
        <v>94683</v>
      </c>
      <c r="C5258" s="30" t="s">
        <v>5328</v>
      </c>
      <c r="D5258" s="36" t="s">
        <v>99</v>
      </c>
      <c r="E5258" s="115">
        <v>78.180000000000007</v>
      </c>
    </row>
    <row r="5259" spans="1:5" x14ac:dyDescent="0.25">
      <c r="A5259" s="35" t="s">
        <v>5223</v>
      </c>
      <c r="B5259" s="36">
        <v>94685</v>
      </c>
      <c r="C5259" s="30" t="s">
        <v>5329</v>
      </c>
      <c r="D5259" s="36" t="s">
        <v>99</v>
      </c>
      <c r="E5259" s="115">
        <v>99.42</v>
      </c>
    </row>
    <row r="5260" spans="1:5" x14ac:dyDescent="0.25">
      <c r="A5260" s="35" t="s">
        <v>5223</v>
      </c>
      <c r="B5260" s="36">
        <v>94621</v>
      </c>
      <c r="C5260" s="30" t="s">
        <v>5330</v>
      </c>
      <c r="D5260" s="36" t="s">
        <v>99</v>
      </c>
      <c r="E5260" s="115">
        <v>0</v>
      </c>
    </row>
    <row r="5261" spans="1:5" x14ac:dyDescent="0.25">
      <c r="A5261" s="35" t="s">
        <v>5223</v>
      </c>
      <c r="B5261" s="36">
        <v>94615</v>
      </c>
      <c r="C5261" s="30" t="s">
        <v>5331</v>
      </c>
      <c r="D5261" s="36" t="s">
        <v>99</v>
      </c>
      <c r="E5261" s="115">
        <v>210.82</v>
      </c>
    </row>
    <row r="5262" spans="1:5" x14ac:dyDescent="0.25">
      <c r="A5262" s="35" t="s">
        <v>5223</v>
      </c>
      <c r="B5262" s="36">
        <v>94617</v>
      </c>
      <c r="C5262" s="30" t="s">
        <v>5332</v>
      </c>
      <c r="D5262" s="36" t="s">
        <v>99</v>
      </c>
      <c r="E5262" s="115">
        <v>430.5</v>
      </c>
    </row>
    <row r="5263" spans="1:5" x14ac:dyDescent="0.25">
      <c r="A5263" s="35" t="s">
        <v>5223</v>
      </c>
      <c r="B5263" s="36">
        <v>94619</v>
      </c>
      <c r="C5263" s="30" t="s">
        <v>5333</v>
      </c>
      <c r="D5263" s="36" t="s">
        <v>99</v>
      </c>
      <c r="E5263" s="115">
        <v>0</v>
      </c>
    </row>
    <row r="5264" spans="1:5" x14ac:dyDescent="0.25">
      <c r="A5264" s="35" t="s">
        <v>5223</v>
      </c>
      <c r="B5264" s="36">
        <v>105147</v>
      </c>
      <c r="C5264" s="30" t="s">
        <v>5334</v>
      </c>
      <c r="D5264" s="36" t="s">
        <v>99</v>
      </c>
      <c r="E5264" s="115">
        <v>19.77</v>
      </c>
    </row>
    <row r="5265" spans="1:5" x14ac:dyDescent="0.25">
      <c r="A5265" s="35" t="s">
        <v>5223</v>
      </c>
      <c r="B5265" s="36">
        <v>105148</v>
      </c>
      <c r="C5265" s="30" t="s">
        <v>5335</v>
      </c>
      <c r="D5265" s="36" t="s">
        <v>99</v>
      </c>
      <c r="E5265" s="115">
        <v>28.07</v>
      </c>
    </row>
    <row r="5266" spans="1:5" x14ac:dyDescent="0.25">
      <c r="A5266" s="35" t="s">
        <v>5223</v>
      </c>
      <c r="B5266" s="36">
        <v>105154</v>
      </c>
      <c r="C5266" s="30" t="s">
        <v>5336</v>
      </c>
      <c r="D5266" s="36" t="s">
        <v>99</v>
      </c>
      <c r="E5266" s="115">
        <v>7.84</v>
      </c>
    </row>
    <row r="5267" spans="1:5" x14ac:dyDescent="0.25">
      <c r="A5267" s="35" t="s">
        <v>5223</v>
      </c>
      <c r="B5267" s="36">
        <v>105155</v>
      </c>
      <c r="C5267" s="30" t="s">
        <v>5337</v>
      </c>
      <c r="D5267" s="36" t="s">
        <v>99</v>
      </c>
      <c r="E5267" s="115">
        <v>11.55</v>
      </c>
    </row>
    <row r="5268" spans="1:5" x14ac:dyDescent="0.25">
      <c r="A5268" s="35" t="s">
        <v>5223</v>
      </c>
      <c r="B5268" s="36">
        <v>105156</v>
      </c>
      <c r="C5268" s="30" t="s">
        <v>5338</v>
      </c>
      <c r="D5268" s="36" t="s">
        <v>99</v>
      </c>
      <c r="E5268" s="115">
        <v>14.8</v>
      </c>
    </row>
    <row r="5269" spans="1:5" x14ac:dyDescent="0.25">
      <c r="A5269" s="35" t="s">
        <v>5223</v>
      </c>
      <c r="B5269" s="36">
        <v>105157</v>
      </c>
      <c r="C5269" s="30" t="s">
        <v>5339</v>
      </c>
      <c r="D5269" s="36" t="s">
        <v>99</v>
      </c>
      <c r="E5269" s="115">
        <v>22.55</v>
      </c>
    </row>
    <row r="5270" spans="1:5" x14ac:dyDescent="0.25">
      <c r="A5270" s="35" t="s">
        <v>5223</v>
      </c>
      <c r="B5270" s="36">
        <v>105158</v>
      </c>
      <c r="C5270" s="30" t="s">
        <v>5340</v>
      </c>
      <c r="D5270" s="36" t="s">
        <v>99</v>
      </c>
      <c r="E5270" s="115">
        <v>32.75</v>
      </c>
    </row>
    <row r="5271" spans="1:5" x14ac:dyDescent="0.25">
      <c r="A5271" s="35" t="s">
        <v>5223</v>
      </c>
      <c r="B5271" s="36">
        <v>105159</v>
      </c>
      <c r="C5271" s="30" t="s">
        <v>5341</v>
      </c>
      <c r="D5271" s="36" t="s">
        <v>99</v>
      </c>
      <c r="E5271" s="115">
        <v>57.1</v>
      </c>
    </row>
    <row r="5272" spans="1:5" x14ac:dyDescent="0.25">
      <c r="A5272" s="35" t="s">
        <v>5223</v>
      </c>
      <c r="B5272" s="36">
        <v>105160</v>
      </c>
      <c r="C5272" s="30" t="s">
        <v>5342</v>
      </c>
      <c r="D5272" s="36" t="s">
        <v>99</v>
      </c>
      <c r="E5272" s="115">
        <v>70.58</v>
      </c>
    </row>
    <row r="5273" spans="1:5" x14ac:dyDescent="0.25">
      <c r="A5273" s="35" t="s">
        <v>5223</v>
      </c>
      <c r="B5273" s="36">
        <v>94634</v>
      </c>
      <c r="C5273" s="30" t="s">
        <v>5343</v>
      </c>
      <c r="D5273" s="36" t="s">
        <v>99</v>
      </c>
      <c r="E5273" s="115">
        <v>0</v>
      </c>
    </row>
    <row r="5274" spans="1:5" x14ac:dyDescent="0.25">
      <c r="A5274" s="35" t="s">
        <v>5223</v>
      </c>
      <c r="B5274" s="36">
        <v>94631</v>
      </c>
      <c r="C5274" s="30" t="s">
        <v>5344</v>
      </c>
      <c r="D5274" s="36" t="s">
        <v>99</v>
      </c>
      <c r="E5274" s="115">
        <v>0</v>
      </c>
    </row>
    <row r="5275" spans="1:5" x14ac:dyDescent="0.25">
      <c r="A5275" s="35" t="s">
        <v>5223</v>
      </c>
      <c r="B5275" s="36">
        <v>94632</v>
      </c>
      <c r="C5275" s="30" t="s">
        <v>5345</v>
      </c>
      <c r="D5275" s="36" t="s">
        <v>99</v>
      </c>
      <c r="E5275" s="115">
        <v>0</v>
      </c>
    </row>
    <row r="5276" spans="1:5" x14ac:dyDescent="0.25">
      <c r="A5276" s="35" t="s">
        <v>5223</v>
      </c>
      <c r="B5276" s="36">
        <v>94633</v>
      </c>
      <c r="C5276" s="30" t="s">
        <v>5346</v>
      </c>
      <c r="D5276" s="36" t="s">
        <v>99</v>
      </c>
      <c r="E5276" s="115">
        <v>0</v>
      </c>
    </row>
    <row r="5277" spans="1:5" x14ac:dyDescent="0.25">
      <c r="A5277" s="35" t="s">
        <v>5223</v>
      </c>
      <c r="B5277" s="36">
        <v>94672</v>
      </c>
      <c r="C5277" s="30" t="s">
        <v>5347</v>
      </c>
      <c r="D5277" s="36" t="s">
        <v>99</v>
      </c>
      <c r="E5277" s="115">
        <v>7.26</v>
      </c>
    </row>
    <row r="5278" spans="1:5" x14ac:dyDescent="0.25">
      <c r="A5278" s="35" t="s">
        <v>5223</v>
      </c>
      <c r="B5278" s="36">
        <v>94754</v>
      </c>
      <c r="C5278" s="30" t="s">
        <v>5348</v>
      </c>
      <c r="D5278" s="36" t="s">
        <v>99</v>
      </c>
      <c r="E5278" s="115">
        <v>342.18</v>
      </c>
    </row>
    <row r="5279" spans="1:5" x14ac:dyDescent="0.25">
      <c r="A5279" s="35" t="s">
        <v>5223</v>
      </c>
      <c r="B5279" s="36">
        <v>94740</v>
      </c>
      <c r="C5279" s="30" t="s">
        <v>5349</v>
      </c>
      <c r="D5279" s="36" t="s">
        <v>99</v>
      </c>
      <c r="E5279" s="115">
        <v>12.14</v>
      </c>
    </row>
    <row r="5280" spans="1:5" x14ac:dyDescent="0.25">
      <c r="A5280" s="35" t="s">
        <v>5223</v>
      </c>
      <c r="B5280" s="36">
        <v>94742</v>
      </c>
      <c r="C5280" s="30" t="s">
        <v>5350</v>
      </c>
      <c r="D5280" s="36" t="s">
        <v>99</v>
      </c>
      <c r="E5280" s="115">
        <v>20.03</v>
      </c>
    </row>
    <row r="5281" spans="1:5" x14ac:dyDescent="0.25">
      <c r="A5281" s="35" t="s">
        <v>5223</v>
      </c>
      <c r="B5281" s="36">
        <v>94744</v>
      </c>
      <c r="C5281" s="30" t="s">
        <v>5351</v>
      </c>
      <c r="D5281" s="36" t="s">
        <v>99</v>
      </c>
      <c r="E5281" s="115">
        <v>31.45</v>
      </c>
    </row>
    <row r="5282" spans="1:5" x14ac:dyDescent="0.25">
      <c r="A5282" s="35" t="s">
        <v>5223</v>
      </c>
      <c r="B5282" s="36">
        <v>94746</v>
      </c>
      <c r="C5282" s="30" t="s">
        <v>5352</v>
      </c>
      <c r="D5282" s="36" t="s">
        <v>99</v>
      </c>
      <c r="E5282" s="115">
        <v>45.04</v>
      </c>
    </row>
    <row r="5283" spans="1:5" x14ac:dyDescent="0.25">
      <c r="A5283" s="35" t="s">
        <v>5223</v>
      </c>
      <c r="B5283" s="36">
        <v>94748</v>
      </c>
      <c r="C5283" s="30" t="s">
        <v>5353</v>
      </c>
      <c r="D5283" s="36" t="s">
        <v>99</v>
      </c>
      <c r="E5283" s="115">
        <v>98.19</v>
      </c>
    </row>
    <row r="5284" spans="1:5" x14ac:dyDescent="0.25">
      <c r="A5284" s="35" t="s">
        <v>5223</v>
      </c>
      <c r="B5284" s="36">
        <v>94750</v>
      </c>
      <c r="C5284" s="30" t="s">
        <v>5354</v>
      </c>
      <c r="D5284" s="36" t="s">
        <v>99</v>
      </c>
      <c r="E5284" s="115">
        <v>197.88</v>
      </c>
    </row>
    <row r="5285" spans="1:5" x14ac:dyDescent="0.25">
      <c r="A5285" s="35" t="s">
        <v>5223</v>
      </c>
      <c r="B5285" s="36">
        <v>94752</v>
      </c>
      <c r="C5285" s="30" t="s">
        <v>5355</v>
      </c>
      <c r="D5285" s="36" t="s">
        <v>99</v>
      </c>
      <c r="E5285" s="115">
        <v>238.46</v>
      </c>
    </row>
    <row r="5286" spans="1:5" x14ac:dyDescent="0.25">
      <c r="A5286" s="35" t="s">
        <v>5223</v>
      </c>
      <c r="B5286" s="36">
        <v>96755</v>
      </c>
      <c r="C5286" s="30" t="s">
        <v>5356</v>
      </c>
      <c r="D5286" s="36" t="s">
        <v>99</v>
      </c>
      <c r="E5286" s="115">
        <v>411.79</v>
      </c>
    </row>
    <row r="5287" spans="1:5" x14ac:dyDescent="0.25">
      <c r="A5287" s="35" t="s">
        <v>5223</v>
      </c>
      <c r="B5287" s="36">
        <v>96747</v>
      </c>
      <c r="C5287" s="30" t="s">
        <v>5357</v>
      </c>
      <c r="D5287" s="36" t="s">
        <v>99</v>
      </c>
      <c r="E5287" s="115">
        <v>9.61</v>
      </c>
    </row>
    <row r="5288" spans="1:5" x14ac:dyDescent="0.25">
      <c r="A5288" s="35" t="s">
        <v>5223</v>
      </c>
      <c r="B5288" s="36">
        <v>96748</v>
      </c>
      <c r="C5288" s="30" t="s">
        <v>5358</v>
      </c>
      <c r="D5288" s="36" t="s">
        <v>99</v>
      </c>
      <c r="E5288" s="115">
        <v>11.13</v>
      </c>
    </row>
    <row r="5289" spans="1:5" x14ac:dyDescent="0.25">
      <c r="A5289" s="35" t="s">
        <v>5223</v>
      </c>
      <c r="B5289" s="36">
        <v>96749</v>
      </c>
      <c r="C5289" s="30" t="s">
        <v>5359</v>
      </c>
      <c r="D5289" s="36" t="s">
        <v>99</v>
      </c>
      <c r="E5289" s="115">
        <v>14.01</v>
      </c>
    </row>
    <row r="5290" spans="1:5" x14ac:dyDescent="0.25">
      <c r="A5290" s="35" t="s">
        <v>5223</v>
      </c>
      <c r="B5290" s="36">
        <v>96750</v>
      </c>
      <c r="C5290" s="30" t="s">
        <v>5360</v>
      </c>
      <c r="D5290" s="36" t="s">
        <v>99</v>
      </c>
      <c r="E5290" s="115">
        <v>21.71</v>
      </c>
    </row>
    <row r="5291" spans="1:5" x14ac:dyDescent="0.25">
      <c r="A5291" s="35" t="s">
        <v>5223</v>
      </c>
      <c r="B5291" s="36">
        <v>96751</v>
      </c>
      <c r="C5291" s="30" t="s">
        <v>5361</v>
      </c>
      <c r="D5291" s="36" t="s">
        <v>99</v>
      </c>
      <c r="E5291" s="115">
        <v>31.54</v>
      </c>
    </row>
    <row r="5292" spans="1:5" x14ac:dyDescent="0.25">
      <c r="A5292" s="35" t="s">
        <v>5223</v>
      </c>
      <c r="B5292" s="36">
        <v>96752</v>
      </c>
      <c r="C5292" s="30" t="s">
        <v>5362</v>
      </c>
      <c r="D5292" s="36" t="s">
        <v>99</v>
      </c>
      <c r="E5292" s="115">
        <v>47.13</v>
      </c>
    </row>
    <row r="5293" spans="1:5" x14ac:dyDescent="0.25">
      <c r="A5293" s="35" t="s">
        <v>5223</v>
      </c>
      <c r="B5293" s="36">
        <v>96753</v>
      </c>
      <c r="C5293" s="30" t="s">
        <v>5363</v>
      </c>
      <c r="D5293" s="36" t="s">
        <v>99</v>
      </c>
      <c r="E5293" s="115">
        <v>106.41</v>
      </c>
    </row>
    <row r="5294" spans="1:5" x14ac:dyDescent="0.25">
      <c r="A5294" s="35" t="s">
        <v>5223</v>
      </c>
      <c r="B5294" s="36">
        <v>96754</v>
      </c>
      <c r="C5294" s="30" t="s">
        <v>5364</v>
      </c>
      <c r="D5294" s="36" t="s">
        <v>99</v>
      </c>
      <c r="E5294" s="115">
        <v>136.65</v>
      </c>
    </row>
    <row r="5295" spans="1:5" x14ac:dyDescent="0.25">
      <c r="A5295" s="35" t="s">
        <v>5223</v>
      </c>
      <c r="B5295" s="36">
        <v>94686</v>
      </c>
      <c r="C5295" s="30" t="s">
        <v>5365</v>
      </c>
      <c r="D5295" s="36" t="s">
        <v>99</v>
      </c>
      <c r="E5295" s="115">
        <v>255.33</v>
      </c>
    </row>
    <row r="5296" spans="1:5" x14ac:dyDescent="0.25">
      <c r="A5296" s="35" t="s">
        <v>5223</v>
      </c>
      <c r="B5296" s="36">
        <v>94674</v>
      </c>
      <c r="C5296" s="30" t="s">
        <v>5366</v>
      </c>
      <c r="D5296" s="36" t="s">
        <v>99</v>
      </c>
      <c r="E5296" s="115">
        <v>9.5399999999999991</v>
      </c>
    </row>
    <row r="5297" spans="1:5" x14ac:dyDescent="0.25">
      <c r="A5297" s="35" t="s">
        <v>5223</v>
      </c>
      <c r="B5297" s="36">
        <v>94676</v>
      </c>
      <c r="C5297" s="30" t="s">
        <v>5367</v>
      </c>
      <c r="D5297" s="36" t="s">
        <v>99</v>
      </c>
      <c r="E5297" s="115">
        <v>15.27</v>
      </c>
    </row>
    <row r="5298" spans="1:5" x14ac:dyDescent="0.25">
      <c r="A5298" s="35" t="s">
        <v>5223</v>
      </c>
      <c r="B5298" s="36">
        <v>94678</v>
      </c>
      <c r="C5298" s="30" t="s">
        <v>5368</v>
      </c>
      <c r="D5298" s="36" t="s">
        <v>99</v>
      </c>
      <c r="E5298" s="115">
        <v>18.34</v>
      </c>
    </row>
    <row r="5299" spans="1:5" x14ac:dyDescent="0.25">
      <c r="A5299" s="35" t="s">
        <v>5223</v>
      </c>
      <c r="B5299" s="36">
        <v>94680</v>
      </c>
      <c r="C5299" s="30" t="s">
        <v>5369</v>
      </c>
      <c r="D5299" s="36" t="s">
        <v>99</v>
      </c>
      <c r="E5299" s="115">
        <v>46.52</v>
      </c>
    </row>
    <row r="5300" spans="1:5" x14ac:dyDescent="0.25">
      <c r="A5300" s="35" t="s">
        <v>5223</v>
      </c>
      <c r="B5300" s="36">
        <v>94682</v>
      </c>
      <c r="C5300" s="30" t="s">
        <v>5370</v>
      </c>
      <c r="D5300" s="36" t="s">
        <v>99</v>
      </c>
      <c r="E5300" s="115">
        <v>110.69</v>
      </c>
    </row>
    <row r="5301" spans="1:5" x14ac:dyDescent="0.25">
      <c r="A5301" s="35" t="s">
        <v>5223</v>
      </c>
      <c r="B5301" s="36">
        <v>94684</v>
      </c>
      <c r="C5301" s="30" t="s">
        <v>5371</v>
      </c>
      <c r="D5301" s="36" t="s">
        <v>99</v>
      </c>
      <c r="E5301" s="115">
        <v>133.88999999999999</v>
      </c>
    </row>
    <row r="5302" spans="1:5" x14ac:dyDescent="0.25">
      <c r="A5302" s="35" t="s">
        <v>5223</v>
      </c>
      <c r="B5302" s="36">
        <v>105219</v>
      </c>
      <c r="C5302" s="30" t="s">
        <v>5372</v>
      </c>
      <c r="D5302" s="36" t="s">
        <v>99</v>
      </c>
      <c r="E5302" s="115">
        <v>14.06</v>
      </c>
    </row>
    <row r="5303" spans="1:5" x14ac:dyDescent="0.25">
      <c r="A5303" s="35" t="s">
        <v>5223</v>
      </c>
      <c r="B5303" s="36">
        <v>105220</v>
      </c>
      <c r="C5303" s="30" t="s">
        <v>5373</v>
      </c>
      <c r="D5303" s="36" t="s">
        <v>99</v>
      </c>
      <c r="E5303" s="115">
        <v>19.239999999999998</v>
      </c>
    </row>
    <row r="5304" spans="1:5" x14ac:dyDescent="0.25">
      <c r="A5304" s="35" t="s">
        <v>5223</v>
      </c>
      <c r="B5304" s="36">
        <v>105221</v>
      </c>
      <c r="C5304" s="30" t="s">
        <v>5374</v>
      </c>
      <c r="D5304" s="36" t="s">
        <v>99</v>
      </c>
      <c r="E5304" s="115">
        <v>29.49</v>
      </c>
    </row>
    <row r="5305" spans="1:5" x14ac:dyDescent="0.25">
      <c r="A5305" s="35" t="s">
        <v>5223</v>
      </c>
      <c r="B5305" s="36">
        <v>105166</v>
      </c>
      <c r="C5305" s="30" t="s">
        <v>5375</v>
      </c>
      <c r="D5305" s="36" t="s">
        <v>99</v>
      </c>
      <c r="E5305" s="115">
        <v>44.55</v>
      </c>
    </row>
    <row r="5306" spans="1:5" x14ac:dyDescent="0.25">
      <c r="A5306" s="35" t="s">
        <v>5223</v>
      </c>
      <c r="B5306" s="36">
        <v>105222</v>
      </c>
      <c r="C5306" s="30" t="s">
        <v>5376</v>
      </c>
      <c r="D5306" s="36" t="s">
        <v>99</v>
      </c>
      <c r="E5306" s="115">
        <v>83.86</v>
      </c>
    </row>
    <row r="5307" spans="1:5" x14ac:dyDescent="0.25">
      <c r="A5307" s="35" t="s">
        <v>5223</v>
      </c>
      <c r="B5307" s="36">
        <v>105223</v>
      </c>
      <c r="C5307" s="30" t="s">
        <v>5377</v>
      </c>
      <c r="D5307" s="36" t="s">
        <v>99</v>
      </c>
      <c r="E5307" s="115">
        <v>191.39</v>
      </c>
    </row>
    <row r="5308" spans="1:5" x14ac:dyDescent="0.25">
      <c r="A5308" s="35" t="s">
        <v>5223</v>
      </c>
      <c r="B5308" s="36">
        <v>105224</v>
      </c>
      <c r="C5308" s="30" t="s">
        <v>5378</v>
      </c>
      <c r="D5308" s="36" t="s">
        <v>99</v>
      </c>
      <c r="E5308" s="115">
        <v>278.77</v>
      </c>
    </row>
    <row r="5309" spans="1:5" x14ac:dyDescent="0.25">
      <c r="A5309" s="35" t="s">
        <v>5223</v>
      </c>
      <c r="B5309" s="36">
        <v>105149</v>
      </c>
      <c r="C5309" s="30" t="s">
        <v>5379</v>
      </c>
      <c r="D5309" s="36" t="s">
        <v>99</v>
      </c>
      <c r="E5309" s="115">
        <v>9.9</v>
      </c>
    </row>
    <row r="5310" spans="1:5" x14ac:dyDescent="0.25">
      <c r="A5310" s="35" t="s">
        <v>5223</v>
      </c>
      <c r="B5310" s="36">
        <v>105150</v>
      </c>
      <c r="C5310" s="30" t="s">
        <v>5380</v>
      </c>
      <c r="D5310" s="36" t="s">
        <v>99</v>
      </c>
      <c r="E5310" s="115">
        <v>11.6</v>
      </c>
    </row>
    <row r="5311" spans="1:5" x14ac:dyDescent="0.25">
      <c r="A5311" s="35" t="s">
        <v>5223</v>
      </c>
      <c r="B5311" s="36">
        <v>105151</v>
      </c>
      <c r="C5311" s="30" t="s">
        <v>5381</v>
      </c>
      <c r="D5311" s="36" t="s">
        <v>99</v>
      </c>
      <c r="E5311" s="115">
        <v>28.24</v>
      </c>
    </row>
    <row r="5312" spans="1:5" x14ac:dyDescent="0.25">
      <c r="A5312" s="35" t="s">
        <v>5223</v>
      </c>
      <c r="B5312" s="36">
        <v>105152</v>
      </c>
      <c r="C5312" s="30" t="s">
        <v>5382</v>
      </c>
      <c r="D5312" s="36" t="s">
        <v>99</v>
      </c>
      <c r="E5312" s="115">
        <v>41.87</v>
      </c>
    </row>
    <row r="5313" spans="1:5" x14ac:dyDescent="0.25">
      <c r="A5313" s="35" t="s">
        <v>5223</v>
      </c>
      <c r="B5313" s="36">
        <v>105153</v>
      </c>
      <c r="C5313" s="30" t="s">
        <v>5383</v>
      </c>
      <c r="D5313" s="36" t="s">
        <v>99</v>
      </c>
      <c r="E5313" s="115">
        <v>65.569999999999993</v>
      </c>
    </row>
    <row r="5314" spans="1:5" x14ac:dyDescent="0.25">
      <c r="A5314" s="35" t="s">
        <v>5223</v>
      </c>
      <c r="B5314" s="36">
        <v>105161</v>
      </c>
      <c r="C5314" s="30" t="s">
        <v>5384</v>
      </c>
      <c r="D5314" s="36" t="s">
        <v>99</v>
      </c>
      <c r="E5314" s="115">
        <v>117.66</v>
      </c>
    </row>
    <row r="5315" spans="1:5" x14ac:dyDescent="0.25">
      <c r="A5315" s="35" t="s">
        <v>5223</v>
      </c>
      <c r="B5315" s="36">
        <v>105162</v>
      </c>
      <c r="C5315" s="30" t="s">
        <v>5385</v>
      </c>
      <c r="D5315" s="36" t="s">
        <v>99</v>
      </c>
      <c r="E5315" s="115">
        <v>200.4</v>
      </c>
    </row>
    <row r="5316" spans="1:5" x14ac:dyDescent="0.25">
      <c r="A5316" s="35" t="s">
        <v>5223</v>
      </c>
      <c r="B5316" s="36">
        <v>105163</v>
      </c>
      <c r="C5316" s="30" t="s">
        <v>5386</v>
      </c>
      <c r="D5316" s="36" t="s">
        <v>99</v>
      </c>
      <c r="E5316" s="115">
        <v>18.02</v>
      </c>
    </row>
    <row r="5317" spans="1:5" x14ac:dyDescent="0.25">
      <c r="A5317" s="35" t="s">
        <v>5223</v>
      </c>
      <c r="B5317" s="36">
        <v>105170</v>
      </c>
      <c r="C5317" s="30" t="s">
        <v>5387</v>
      </c>
      <c r="D5317" s="36" t="s">
        <v>99</v>
      </c>
      <c r="E5317" s="115">
        <v>6.91</v>
      </c>
    </row>
    <row r="5318" spans="1:5" x14ac:dyDescent="0.25">
      <c r="A5318" s="35" t="s">
        <v>5223</v>
      </c>
      <c r="B5318" s="36">
        <v>105179</v>
      </c>
      <c r="C5318" s="30" t="s">
        <v>5388</v>
      </c>
      <c r="D5318" s="36" t="s">
        <v>99</v>
      </c>
      <c r="E5318" s="115">
        <v>11.23</v>
      </c>
    </row>
    <row r="5319" spans="1:5" x14ac:dyDescent="0.25">
      <c r="A5319" s="35" t="s">
        <v>5223</v>
      </c>
      <c r="B5319" s="36">
        <v>105180</v>
      </c>
      <c r="C5319" s="30" t="s">
        <v>5389</v>
      </c>
      <c r="D5319" s="36" t="s">
        <v>99</v>
      </c>
      <c r="E5319" s="115">
        <v>15.33</v>
      </c>
    </row>
    <row r="5320" spans="1:5" x14ac:dyDescent="0.25">
      <c r="A5320" s="35" t="s">
        <v>5223</v>
      </c>
      <c r="B5320" s="36">
        <v>105181</v>
      </c>
      <c r="C5320" s="30" t="s">
        <v>5390</v>
      </c>
      <c r="D5320" s="36" t="s">
        <v>99</v>
      </c>
      <c r="E5320" s="115">
        <v>20.79</v>
      </c>
    </row>
    <row r="5321" spans="1:5" x14ac:dyDescent="0.25">
      <c r="A5321" s="35" t="s">
        <v>5223</v>
      </c>
      <c r="B5321" s="36">
        <v>105182</v>
      </c>
      <c r="C5321" s="30" t="s">
        <v>5391</v>
      </c>
      <c r="D5321" s="36" t="s">
        <v>99</v>
      </c>
      <c r="E5321" s="115">
        <v>44.8</v>
      </c>
    </row>
    <row r="5322" spans="1:5" x14ac:dyDescent="0.25">
      <c r="A5322" s="35" t="s">
        <v>5223</v>
      </c>
      <c r="B5322" s="36">
        <v>105183</v>
      </c>
      <c r="C5322" s="30" t="s">
        <v>5392</v>
      </c>
      <c r="D5322" s="36" t="s">
        <v>99</v>
      </c>
      <c r="E5322" s="115">
        <v>90.85</v>
      </c>
    </row>
    <row r="5323" spans="1:5" x14ac:dyDescent="0.25">
      <c r="A5323" s="35" t="s">
        <v>5223</v>
      </c>
      <c r="B5323" s="36">
        <v>105184</v>
      </c>
      <c r="C5323" s="30" t="s">
        <v>5393</v>
      </c>
      <c r="D5323" s="36" t="s">
        <v>99</v>
      </c>
      <c r="E5323" s="115">
        <v>112.63</v>
      </c>
    </row>
    <row r="5324" spans="1:5" x14ac:dyDescent="0.25">
      <c r="A5324" s="35" t="s">
        <v>5223</v>
      </c>
      <c r="B5324" s="36">
        <v>94612</v>
      </c>
      <c r="C5324" s="30" t="s">
        <v>5394</v>
      </c>
      <c r="D5324" s="36" t="s">
        <v>99</v>
      </c>
      <c r="E5324" s="115">
        <v>562.15</v>
      </c>
    </row>
    <row r="5325" spans="1:5" x14ac:dyDescent="0.25">
      <c r="A5325" s="35" t="s">
        <v>5223</v>
      </c>
      <c r="B5325" s="36">
        <v>105142</v>
      </c>
      <c r="C5325" s="30" t="s">
        <v>5395</v>
      </c>
      <c r="D5325" s="36" t="s">
        <v>99</v>
      </c>
      <c r="E5325" s="115">
        <v>7.75</v>
      </c>
    </row>
    <row r="5326" spans="1:5" x14ac:dyDescent="0.25">
      <c r="A5326" s="35" t="s">
        <v>5223</v>
      </c>
      <c r="B5326" s="36">
        <v>105143</v>
      </c>
      <c r="C5326" s="30" t="s">
        <v>5396</v>
      </c>
      <c r="D5326" s="36" t="s">
        <v>99</v>
      </c>
      <c r="E5326" s="115">
        <v>11.41</v>
      </c>
    </row>
    <row r="5327" spans="1:5" x14ac:dyDescent="0.25">
      <c r="A5327" s="35" t="s">
        <v>5223</v>
      </c>
      <c r="B5327" s="36">
        <v>105144</v>
      </c>
      <c r="C5327" s="30" t="s">
        <v>5397</v>
      </c>
      <c r="D5327" s="36" t="s">
        <v>99</v>
      </c>
      <c r="E5327" s="115">
        <v>23.8</v>
      </c>
    </row>
    <row r="5328" spans="1:5" x14ac:dyDescent="0.25">
      <c r="A5328" s="35" t="s">
        <v>5223</v>
      </c>
      <c r="B5328" s="36">
        <v>105173</v>
      </c>
      <c r="C5328" s="30" t="s">
        <v>5398</v>
      </c>
      <c r="D5328" s="36" t="s">
        <v>99</v>
      </c>
      <c r="E5328" s="115">
        <v>98.45</v>
      </c>
    </row>
    <row r="5329" spans="1:5" x14ac:dyDescent="0.25">
      <c r="A5329" s="35" t="s">
        <v>5223</v>
      </c>
      <c r="B5329" s="36">
        <v>105175</v>
      </c>
      <c r="C5329" s="30" t="s">
        <v>5399</v>
      </c>
      <c r="D5329" s="36" t="s">
        <v>99</v>
      </c>
      <c r="E5329" s="115">
        <v>139.18</v>
      </c>
    </row>
    <row r="5330" spans="1:5" x14ac:dyDescent="0.25">
      <c r="A5330" s="35" t="s">
        <v>5223</v>
      </c>
      <c r="B5330" s="36">
        <v>105174</v>
      </c>
      <c r="C5330" s="30" t="s">
        <v>5400</v>
      </c>
      <c r="D5330" s="36" t="s">
        <v>99</v>
      </c>
      <c r="E5330" s="115">
        <v>141.18</v>
      </c>
    </row>
    <row r="5331" spans="1:5" x14ac:dyDescent="0.25">
      <c r="A5331" s="35" t="s">
        <v>5223</v>
      </c>
      <c r="B5331" s="36">
        <v>105145</v>
      </c>
      <c r="C5331" s="30" t="s">
        <v>5401</v>
      </c>
      <c r="D5331" s="36" t="s">
        <v>99</v>
      </c>
      <c r="E5331" s="115">
        <v>13.18</v>
      </c>
    </row>
    <row r="5332" spans="1:5" x14ac:dyDescent="0.25">
      <c r="A5332" s="35" t="s">
        <v>5223</v>
      </c>
      <c r="B5332" s="36">
        <v>94606</v>
      </c>
      <c r="C5332" s="30" t="s">
        <v>5402</v>
      </c>
      <c r="D5332" s="36" t="s">
        <v>99</v>
      </c>
      <c r="E5332" s="115">
        <v>109.17</v>
      </c>
    </row>
    <row r="5333" spans="1:5" x14ac:dyDescent="0.25">
      <c r="A5333" s="35" t="s">
        <v>5223</v>
      </c>
      <c r="B5333" s="36">
        <v>94608</v>
      </c>
      <c r="C5333" s="30" t="s">
        <v>5403</v>
      </c>
      <c r="D5333" s="36" t="s">
        <v>99</v>
      </c>
      <c r="E5333" s="115">
        <v>271.19</v>
      </c>
    </row>
    <row r="5334" spans="1:5" x14ac:dyDescent="0.25">
      <c r="A5334" s="35" t="s">
        <v>5223</v>
      </c>
      <c r="B5334" s="36">
        <v>94610</v>
      </c>
      <c r="C5334" s="30" t="s">
        <v>5404</v>
      </c>
      <c r="D5334" s="36" t="s">
        <v>99</v>
      </c>
      <c r="E5334" s="115">
        <v>395.98</v>
      </c>
    </row>
    <row r="5335" spans="1:5" x14ac:dyDescent="0.25">
      <c r="A5335" s="35" t="s">
        <v>5223</v>
      </c>
      <c r="B5335" s="36">
        <v>94657</v>
      </c>
      <c r="C5335" s="30" t="s">
        <v>5405</v>
      </c>
      <c r="D5335" s="36" t="s">
        <v>99</v>
      </c>
      <c r="E5335" s="115">
        <v>4.8499999999999996</v>
      </c>
    </row>
    <row r="5336" spans="1:5" x14ac:dyDescent="0.25">
      <c r="A5336" s="35" t="s">
        <v>5223</v>
      </c>
      <c r="B5336" s="36">
        <v>94659</v>
      </c>
      <c r="C5336" s="30" t="s">
        <v>5406</v>
      </c>
      <c r="D5336" s="36" t="s">
        <v>99</v>
      </c>
      <c r="E5336" s="115">
        <v>7.31</v>
      </c>
    </row>
    <row r="5337" spans="1:5" x14ac:dyDescent="0.25">
      <c r="A5337" s="35" t="s">
        <v>5223</v>
      </c>
      <c r="B5337" s="36">
        <v>94739</v>
      </c>
      <c r="C5337" s="30" t="s">
        <v>5407</v>
      </c>
      <c r="D5337" s="36" t="s">
        <v>99</v>
      </c>
      <c r="E5337" s="115">
        <v>278.33</v>
      </c>
    </row>
    <row r="5338" spans="1:5" x14ac:dyDescent="0.25">
      <c r="A5338" s="35" t="s">
        <v>5223</v>
      </c>
      <c r="B5338" s="36">
        <v>94725</v>
      </c>
      <c r="C5338" s="30" t="s">
        <v>5408</v>
      </c>
      <c r="D5338" s="36" t="s">
        <v>99</v>
      </c>
      <c r="E5338" s="115">
        <v>8.57</v>
      </c>
    </row>
    <row r="5339" spans="1:5" x14ac:dyDescent="0.25">
      <c r="A5339" s="35" t="s">
        <v>5223</v>
      </c>
      <c r="B5339" s="36">
        <v>94727</v>
      </c>
      <c r="C5339" s="30" t="s">
        <v>5409</v>
      </c>
      <c r="D5339" s="36" t="s">
        <v>99</v>
      </c>
      <c r="E5339" s="115">
        <v>13.83</v>
      </c>
    </row>
    <row r="5340" spans="1:5" x14ac:dyDescent="0.25">
      <c r="A5340" s="35" t="s">
        <v>5223</v>
      </c>
      <c r="B5340" s="36">
        <v>94729</v>
      </c>
      <c r="C5340" s="30" t="s">
        <v>5410</v>
      </c>
      <c r="D5340" s="36" t="s">
        <v>99</v>
      </c>
      <c r="E5340" s="115">
        <v>23.73</v>
      </c>
    </row>
    <row r="5341" spans="1:5" x14ac:dyDescent="0.25">
      <c r="A5341" s="35" t="s">
        <v>5223</v>
      </c>
      <c r="B5341" s="36">
        <v>94731</v>
      </c>
      <c r="C5341" s="30" t="s">
        <v>5411</v>
      </c>
      <c r="D5341" s="36" t="s">
        <v>99</v>
      </c>
      <c r="E5341" s="115">
        <v>31.43</v>
      </c>
    </row>
    <row r="5342" spans="1:5" x14ac:dyDescent="0.25">
      <c r="A5342" s="35" t="s">
        <v>5223</v>
      </c>
      <c r="B5342" s="36">
        <v>94733</v>
      </c>
      <c r="C5342" s="30" t="s">
        <v>5412</v>
      </c>
      <c r="D5342" s="36" t="s">
        <v>99</v>
      </c>
      <c r="E5342" s="115">
        <v>54.94</v>
      </c>
    </row>
    <row r="5343" spans="1:5" x14ac:dyDescent="0.25">
      <c r="A5343" s="35" t="s">
        <v>5223</v>
      </c>
      <c r="B5343" s="36">
        <v>94863</v>
      </c>
      <c r="C5343" s="30" t="s">
        <v>5413</v>
      </c>
      <c r="D5343" s="36" t="s">
        <v>99</v>
      </c>
      <c r="E5343" s="115">
        <v>188.91</v>
      </c>
    </row>
    <row r="5344" spans="1:5" x14ac:dyDescent="0.25">
      <c r="A5344" s="35" t="s">
        <v>5223</v>
      </c>
      <c r="B5344" s="36">
        <v>94737</v>
      </c>
      <c r="C5344" s="30" t="s">
        <v>5414</v>
      </c>
      <c r="D5344" s="36" t="s">
        <v>99</v>
      </c>
      <c r="E5344" s="115">
        <v>225.64</v>
      </c>
    </row>
    <row r="5345" spans="1:5" x14ac:dyDescent="0.25">
      <c r="A5345" s="35" t="s">
        <v>5223</v>
      </c>
      <c r="B5345" s="36">
        <v>94465</v>
      </c>
      <c r="C5345" s="30" t="s">
        <v>5415</v>
      </c>
      <c r="D5345" s="36" t="s">
        <v>99</v>
      </c>
      <c r="E5345" s="115">
        <v>60.87</v>
      </c>
    </row>
    <row r="5346" spans="1:5" x14ac:dyDescent="0.25">
      <c r="A5346" s="35" t="s">
        <v>5223</v>
      </c>
      <c r="B5346" s="36">
        <v>94467</v>
      </c>
      <c r="C5346" s="30" t="s">
        <v>5416</v>
      </c>
      <c r="D5346" s="36" t="s">
        <v>99</v>
      </c>
      <c r="E5346" s="115">
        <v>95.8</v>
      </c>
    </row>
    <row r="5347" spans="1:5" x14ac:dyDescent="0.25">
      <c r="A5347" s="35" t="s">
        <v>5223</v>
      </c>
      <c r="B5347" s="36">
        <v>94469</v>
      </c>
      <c r="C5347" s="30" t="s">
        <v>5417</v>
      </c>
      <c r="D5347" s="36" t="s">
        <v>99</v>
      </c>
      <c r="E5347" s="115">
        <v>135.55000000000001</v>
      </c>
    </row>
    <row r="5348" spans="1:5" x14ac:dyDescent="0.25">
      <c r="A5348" s="35" t="s">
        <v>5223</v>
      </c>
      <c r="B5348" s="36">
        <v>96746</v>
      </c>
      <c r="C5348" s="30" t="s">
        <v>5418</v>
      </c>
      <c r="D5348" s="36" t="s">
        <v>99</v>
      </c>
      <c r="E5348" s="115">
        <v>137.33000000000001</v>
      </c>
    </row>
    <row r="5349" spans="1:5" x14ac:dyDescent="0.25">
      <c r="A5349" s="35" t="s">
        <v>5223</v>
      </c>
      <c r="B5349" s="36">
        <v>96736</v>
      </c>
      <c r="C5349" s="30" t="s">
        <v>5419</v>
      </c>
      <c r="D5349" s="36" t="s">
        <v>99</v>
      </c>
      <c r="E5349" s="115">
        <v>7.77</v>
      </c>
    </row>
    <row r="5350" spans="1:5" x14ac:dyDescent="0.25">
      <c r="A5350" s="35" t="s">
        <v>5223</v>
      </c>
      <c r="B5350" s="36">
        <v>96737</v>
      </c>
      <c r="C5350" s="30" t="s">
        <v>5420</v>
      </c>
      <c r="D5350" s="36" t="s">
        <v>99</v>
      </c>
      <c r="E5350" s="115">
        <v>7.99</v>
      </c>
    </row>
    <row r="5351" spans="1:5" x14ac:dyDescent="0.25">
      <c r="A5351" s="35" t="s">
        <v>5223</v>
      </c>
      <c r="B5351" s="36">
        <v>96739</v>
      </c>
      <c r="C5351" s="30" t="s">
        <v>5421</v>
      </c>
      <c r="D5351" s="36" t="s">
        <v>99</v>
      </c>
      <c r="E5351" s="115">
        <v>10.92</v>
      </c>
    </row>
    <row r="5352" spans="1:5" x14ac:dyDescent="0.25">
      <c r="A5352" s="35" t="s">
        <v>5223</v>
      </c>
      <c r="B5352" s="36">
        <v>96741</v>
      </c>
      <c r="C5352" s="30" t="s">
        <v>5422</v>
      </c>
      <c r="D5352" s="36" t="s">
        <v>99</v>
      </c>
      <c r="E5352" s="115">
        <v>20.86</v>
      </c>
    </row>
    <row r="5353" spans="1:5" x14ac:dyDescent="0.25">
      <c r="A5353" s="35" t="s">
        <v>5223</v>
      </c>
      <c r="B5353" s="36">
        <v>96742</v>
      </c>
      <c r="C5353" s="30" t="s">
        <v>5423</v>
      </c>
      <c r="D5353" s="36" t="s">
        <v>99</v>
      </c>
      <c r="E5353" s="115">
        <v>25.64</v>
      </c>
    </row>
    <row r="5354" spans="1:5" x14ac:dyDescent="0.25">
      <c r="A5354" s="35" t="s">
        <v>5223</v>
      </c>
      <c r="B5354" s="36">
        <v>96743</v>
      </c>
      <c r="C5354" s="30" t="s">
        <v>5424</v>
      </c>
      <c r="D5354" s="36" t="s">
        <v>99</v>
      </c>
      <c r="E5354" s="115">
        <v>39.840000000000003</v>
      </c>
    </row>
    <row r="5355" spans="1:5" x14ac:dyDescent="0.25">
      <c r="A5355" s="35" t="s">
        <v>5223</v>
      </c>
      <c r="B5355" s="36">
        <v>96744</v>
      </c>
      <c r="C5355" s="30" t="s">
        <v>5425</v>
      </c>
      <c r="D5355" s="36" t="s">
        <v>99</v>
      </c>
      <c r="E5355" s="115">
        <v>66.77</v>
      </c>
    </row>
    <row r="5356" spans="1:5" x14ac:dyDescent="0.25">
      <c r="A5356" s="35" t="s">
        <v>5223</v>
      </c>
      <c r="B5356" s="36">
        <v>96745</v>
      </c>
      <c r="C5356" s="30" t="s">
        <v>5426</v>
      </c>
      <c r="D5356" s="36" t="s">
        <v>99</v>
      </c>
      <c r="E5356" s="115">
        <v>104.35</v>
      </c>
    </row>
    <row r="5357" spans="1:5" x14ac:dyDescent="0.25">
      <c r="A5357" s="35" t="s">
        <v>5223</v>
      </c>
      <c r="B5357" s="36">
        <v>94671</v>
      </c>
      <c r="C5357" s="30" t="s">
        <v>5427</v>
      </c>
      <c r="D5357" s="36" t="s">
        <v>99</v>
      </c>
      <c r="E5357" s="115">
        <v>111.43</v>
      </c>
    </row>
    <row r="5358" spans="1:5" x14ac:dyDescent="0.25">
      <c r="A5358" s="35" t="s">
        <v>5223</v>
      </c>
      <c r="B5358" s="36">
        <v>94661</v>
      </c>
      <c r="C5358" s="30" t="s">
        <v>5428</v>
      </c>
      <c r="D5358" s="36" t="s">
        <v>99</v>
      </c>
      <c r="E5358" s="115">
        <v>11.23</v>
      </c>
    </row>
    <row r="5359" spans="1:5" x14ac:dyDescent="0.25">
      <c r="A5359" s="35" t="s">
        <v>5223</v>
      </c>
      <c r="B5359" s="36">
        <v>94663</v>
      </c>
      <c r="C5359" s="30" t="s">
        <v>5429</v>
      </c>
      <c r="D5359" s="36" t="s">
        <v>99</v>
      </c>
      <c r="E5359" s="115">
        <v>14.33</v>
      </c>
    </row>
    <row r="5360" spans="1:5" x14ac:dyDescent="0.25">
      <c r="A5360" s="35" t="s">
        <v>5223</v>
      </c>
      <c r="B5360" s="36">
        <v>94665</v>
      </c>
      <c r="C5360" s="30" t="s">
        <v>5430</v>
      </c>
      <c r="D5360" s="36" t="s">
        <v>99</v>
      </c>
      <c r="E5360" s="115">
        <v>26.61</v>
      </c>
    </row>
    <row r="5361" spans="1:5" x14ac:dyDescent="0.25">
      <c r="A5361" s="35" t="s">
        <v>5223</v>
      </c>
      <c r="B5361" s="36">
        <v>94667</v>
      </c>
      <c r="C5361" s="30" t="s">
        <v>5431</v>
      </c>
      <c r="D5361" s="36" t="s">
        <v>99</v>
      </c>
      <c r="E5361" s="115">
        <v>39.159999999999997</v>
      </c>
    </row>
    <row r="5362" spans="1:5" x14ac:dyDescent="0.25">
      <c r="A5362" s="35" t="s">
        <v>5223</v>
      </c>
      <c r="B5362" s="36">
        <v>94669</v>
      </c>
      <c r="C5362" s="30" t="s">
        <v>5432</v>
      </c>
      <c r="D5362" s="36" t="s">
        <v>99</v>
      </c>
      <c r="E5362" s="115">
        <v>68.180000000000007</v>
      </c>
    </row>
    <row r="5363" spans="1:5" x14ac:dyDescent="0.25">
      <c r="A5363" s="35" t="s">
        <v>5223</v>
      </c>
      <c r="B5363" s="36">
        <v>105177</v>
      </c>
      <c r="C5363" s="30" t="s">
        <v>5433</v>
      </c>
      <c r="D5363" s="36" t="s">
        <v>99</v>
      </c>
      <c r="E5363" s="115">
        <v>156.22</v>
      </c>
    </row>
    <row r="5364" spans="1:5" x14ac:dyDescent="0.25">
      <c r="A5364" s="35" t="s">
        <v>5223</v>
      </c>
      <c r="B5364" s="36">
        <v>105176</v>
      </c>
      <c r="C5364" s="30" t="s">
        <v>5434</v>
      </c>
      <c r="D5364" s="36" t="s">
        <v>99</v>
      </c>
      <c r="E5364" s="115">
        <v>175.21</v>
      </c>
    </row>
    <row r="5365" spans="1:5" x14ac:dyDescent="0.25">
      <c r="A5365" s="35" t="s">
        <v>5223</v>
      </c>
      <c r="B5365" s="36">
        <v>94466</v>
      </c>
      <c r="C5365" s="30" t="s">
        <v>5435</v>
      </c>
      <c r="D5365" s="36" t="s">
        <v>99</v>
      </c>
      <c r="E5365" s="115">
        <v>60.89</v>
      </c>
    </row>
    <row r="5366" spans="1:5" x14ac:dyDescent="0.25">
      <c r="A5366" s="35" t="s">
        <v>5223</v>
      </c>
      <c r="B5366" s="36">
        <v>94468</v>
      </c>
      <c r="C5366" s="30" t="s">
        <v>5436</v>
      </c>
      <c r="D5366" s="36" t="s">
        <v>99</v>
      </c>
      <c r="E5366" s="115">
        <v>84.82</v>
      </c>
    </row>
    <row r="5367" spans="1:5" x14ac:dyDescent="0.25">
      <c r="A5367" s="35" t="s">
        <v>5223</v>
      </c>
      <c r="B5367" s="36">
        <v>94470</v>
      </c>
      <c r="C5367" s="30" t="s">
        <v>5437</v>
      </c>
      <c r="D5367" s="36" t="s">
        <v>99</v>
      </c>
      <c r="E5367" s="115">
        <v>125.78</v>
      </c>
    </row>
    <row r="5368" spans="1:5" x14ac:dyDescent="0.25">
      <c r="A5368" s="35" t="s">
        <v>5223</v>
      </c>
      <c r="B5368" s="36">
        <v>105225</v>
      </c>
      <c r="C5368" s="30" t="s">
        <v>5438</v>
      </c>
      <c r="D5368" s="36" t="s">
        <v>99</v>
      </c>
      <c r="E5368" s="115">
        <v>20.96</v>
      </c>
    </row>
    <row r="5369" spans="1:5" x14ac:dyDescent="0.25">
      <c r="A5369" s="35" t="s">
        <v>5223</v>
      </c>
      <c r="B5369" s="36">
        <v>105226</v>
      </c>
      <c r="C5369" s="30" t="s">
        <v>5439</v>
      </c>
      <c r="D5369" s="36" t="s">
        <v>99</v>
      </c>
      <c r="E5369" s="115">
        <v>48.17</v>
      </c>
    </row>
    <row r="5370" spans="1:5" x14ac:dyDescent="0.25">
      <c r="A5370" s="35" t="s">
        <v>5223</v>
      </c>
      <c r="B5370" s="36">
        <v>105227</v>
      </c>
      <c r="C5370" s="30" t="s">
        <v>5440</v>
      </c>
      <c r="D5370" s="36" t="s">
        <v>99</v>
      </c>
      <c r="E5370" s="115">
        <v>68.790000000000006</v>
      </c>
    </row>
    <row r="5371" spans="1:5" x14ac:dyDescent="0.25">
      <c r="A5371" s="35" t="s">
        <v>5223</v>
      </c>
      <c r="B5371" s="36">
        <v>105212</v>
      </c>
      <c r="C5371" s="30" t="s">
        <v>5441</v>
      </c>
      <c r="D5371" s="36" t="s">
        <v>99</v>
      </c>
      <c r="E5371" s="115">
        <v>267.35000000000002</v>
      </c>
    </row>
    <row r="5372" spans="1:5" x14ac:dyDescent="0.25">
      <c r="A5372" s="35" t="s">
        <v>5223</v>
      </c>
      <c r="B5372" s="36">
        <v>105211</v>
      </c>
      <c r="C5372" s="30" t="s">
        <v>5442</v>
      </c>
      <c r="D5372" s="36" t="s">
        <v>99</v>
      </c>
      <c r="E5372" s="115">
        <v>270</v>
      </c>
    </row>
    <row r="5373" spans="1:5" x14ac:dyDescent="0.25">
      <c r="A5373" s="35" t="s">
        <v>5223</v>
      </c>
      <c r="B5373" s="36">
        <v>105189</v>
      </c>
      <c r="C5373" s="30" t="s">
        <v>5443</v>
      </c>
      <c r="D5373" s="36" t="s">
        <v>99</v>
      </c>
      <c r="E5373" s="115">
        <v>24.79</v>
      </c>
    </row>
    <row r="5374" spans="1:5" x14ac:dyDescent="0.25">
      <c r="A5374" s="35" t="s">
        <v>5223</v>
      </c>
      <c r="B5374" s="36">
        <v>105190</v>
      </c>
      <c r="C5374" s="30" t="s">
        <v>5444</v>
      </c>
      <c r="D5374" s="36" t="s">
        <v>99</v>
      </c>
      <c r="E5374" s="115">
        <v>30.14</v>
      </c>
    </row>
    <row r="5375" spans="1:5" x14ac:dyDescent="0.25">
      <c r="A5375" s="35" t="s">
        <v>5223</v>
      </c>
      <c r="B5375" s="36">
        <v>94625</v>
      </c>
      <c r="C5375" s="30" t="s">
        <v>5445</v>
      </c>
      <c r="D5375" s="36" t="s">
        <v>99</v>
      </c>
      <c r="E5375" s="115">
        <v>2013.25</v>
      </c>
    </row>
    <row r="5376" spans="1:5" x14ac:dyDescent="0.25">
      <c r="A5376" s="35" t="s">
        <v>5223</v>
      </c>
      <c r="B5376" s="36">
        <v>94622</v>
      </c>
      <c r="C5376" s="30" t="s">
        <v>5446</v>
      </c>
      <c r="D5376" s="36" t="s">
        <v>99</v>
      </c>
      <c r="E5376" s="115">
        <v>270.95999999999998</v>
      </c>
    </row>
    <row r="5377" spans="1:5" x14ac:dyDescent="0.25">
      <c r="A5377" s="35" t="s">
        <v>5223</v>
      </c>
      <c r="B5377" s="36">
        <v>94623</v>
      </c>
      <c r="C5377" s="30" t="s">
        <v>5447</v>
      </c>
      <c r="D5377" s="36" t="s">
        <v>99</v>
      </c>
      <c r="E5377" s="115">
        <v>640.41999999999996</v>
      </c>
    </row>
    <row r="5378" spans="1:5" x14ac:dyDescent="0.25">
      <c r="A5378" s="35" t="s">
        <v>5223</v>
      </c>
      <c r="B5378" s="36">
        <v>94624</v>
      </c>
      <c r="C5378" s="30" t="s">
        <v>5448</v>
      </c>
      <c r="D5378" s="36" t="s">
        <v>99</v>
      </c>
      <c r="E5378" s="115">
        <v>962.98</v>
      </c>
    </row>
    <row r="5379" spans="1:5" x14ac:dyDescent="0.25">
      <c r="A5379" s="35" t="s">
        <v>5223</v>
      </c>
      <c r="B5379" s="36">
        <v>94763</v>
      </c>
      <c r="C5379" s="30" t="s">
        <v>5449</v>
      </c>
      <c r="D5379" s="36" t="s">
        <v>99</v>
      </c>
      <c r="E5379" s="115">
        <v>426.94</v>
      </c>
    </row>
    <row r="5380" spans="1:5" x14ac:dyDescent="0.25">
      <c r="A5380" s="35" t="s">
        <v>5223</v>
      </c>
      <c r="B5380" s="36">
        <v>94756</v>
      </c>
      <c r="C5380" s="30" t="s">
        <v>5450</v>
      </c>
      <c r="D5380" s="36" t="s">
        <v>99</v>
      </c>
      <c r="E5380" s="115">
        <v>15.66</v>
      </c>
    </row>
    <row r="5381" spans="1:5" x14ac:dyDescent="0.25">
      <c r="A5381" s="35" t="s">
        <v>5223</v>
      </c>
      <c r="B5381" s="36">
        <v>94757</v>
      </c>
      <c r="C5381" s="30" t="s">
        <v>5451</v>
      </c>
      <c r="D5381" s="36" t="s">
        <v>99</v>
      </c>
      <c r="E5381" s="115">
        <v>24.45</v>
      </c>
    </row>
    <row r="5382" spans="1:5" x14ac:dyDescent="0.25">
      <c r="A5382" s="35" t="s">
        <v>5223</v>
      </c>
      <c r="B5382" s="36">
        <v>94758</v>
      </c>
      <c r="C5382" s="30" t="s">
        <v>5452</v>
      </c>
      <c r="D5382" s="36" t="s">
        <v>99</v>
      </c>
      <c r="E5382" s="115">
        <v>61</v>
      </c>
    </row>
    <row r="5383" spans="1:5" x14ac:dyDescent="0.25">
      <c r="A5383" s="35" t="s">
        <v>5223</v>
      </c>
      <c r="B5383" s="36">
        <v>94759</v>
      </c>
      <c r="C5383" s="30" t="s">
        <v>5453</v>
      </c>
      <c r="D5383" s="36" t="s">
        <v>99</v>
      </c>
      <c r="E5383" s="115">
        <v>77.67</v>
      </c>
    </row>
    <row r="5384" spans="1:5" x14ac:dyDescent="0.25">
      <c r="A5384" s="35" t="s">
        <v>5223</v>
      </c>
      <c r="B5384" s="36">
        <v>94760</v>
      </c>
      <c r="C5384" s="30" t="s">
        <v>5454</v>
      </c>
      <c r="D5384" s="36" t="s">
        <v>99</v>
      </c>
      <c r="E5384" s="115">
        <v>123.58</v>
      </c>
    </row>
    <row r="5385" spans="1:5" x14ac:dyDescent="0.25">
      <c r="A5385" s="35" t="s">
        <v>5223</v>
      </c>
      <c r="B5385" s="36">
        <v>94761</v>
      </c>
      <c r="C5385" s="30" t="s">
        <v>5455</v>
      </c>
      <c r="D5385" s="36" t="s">
        <v>99</v>
      </c>
      <c r="E5385" s="115">
        <v>266.2</v>
      </c>
    </row>
    <row r="5386" spans="1:5" x14ac:dyDescent="0.25">
      <c r="A5386" s="35" t="s">
        <v>5223</v>
      </c>
      <c r="B5386" s="36">
        <v>94762</v>
      </c>
      <c r="C5386" s="30" t="s">
        <v>5456</v>
      </c>
      <c r="D5386" s="36" t="s">
        <v>99</v>
      </c>
      <c r="E5386" s="115">
        <v>323.75</v>
      </c>
    </row>
    <row r="5387" spans="1:5" x14ac:dyDescent="0.25">
      <c r="A5387" s="35" t="s">
        <v>5223</v>
      </c>
      <c r="B5387" s="36">
        <v>94462</v>
      </c>
      <c r="C5387" s="30" t="s">
        <v>5457</v>
      </c>
      <c r="D5387" s="36" t="s">
        <v>106</v>
      </c>
      <c r="E5387" s="115">
        <v>108.68</v>
      </c>
    </row>
    <row r="5388" spans="1:5" x14ac:dyDescent="0.25">
      <c r="A5388" s="35" t="s">
        <v>5223</v>
      </c>
      <c r="B5388" s="36">
        <v>94463</v>
      </c>
      <c r="C5388" s="30" t="s">
        <v>5458</v>
      </c>
      <c r="D5388" s="36" t="s">
        <v>106</v>
      </c>
      <c r="E5388" s="115">
        <v>132.88</v>
      </c>
    </row>
    <row r="5389" spans="1:5" x14ac:dyDescent="0.25">
      <c r="A5389" s="35" t="s">
        <v>5223</v>
      </c>
      <c r="B5389" s="36">
        <v>94464</v>
      </c>
      <c r="C5389" s="30" t="s">
        <v>5459</v>
      </c>
      <c r="D5389" s="36" t="s">
        <v>106</v>
      </c>
      <c r="E5389" s="115">
        <v>173.54</v>
      </c>
    </row>
    <row r="5390" spans="1:5" x14ac:dyDescent="0.25">
      <c r="A5390" s="35" t="s">
        <v>5223</v>
      </c>
      <c r="B5390" s="36">
        <v>94605</v>
      </c>
      <c r="C5390" s="30" t="s">
        <v>5460</v>
      </c>
      <c r="D5390" s="36" t="s">
        <v>106</v>
      </c>
      <c r="E5390" s="115">
        <v>855.57</v>
      </c>
    </row>
    <row r="5391" spans="1:5" x14ac:dyDescent="0.25">
      <c r="A5391" s="35" t="s">
        <v>5223</v>
      </c>
      <c r="B5391" s="36">
        <v>94602</v>
      </c>
      <c r="C5391" s="30" t="s">
        <v>5461</v>
      </c>
      <c r="D5391" s="36" t="s">
        <v>106</v>
      </c>
      <c r="E5391" s="115">
        <v>303.58999999999997</v>
      </c>
    </row>
    <row r="5392" spans="1:5" x14ac:dyDescent="0.25">
      <c r="A5392" s="35" t="s">
        <v>5223</v>
      </c>
      <c r="B5392" s="36">
        <v>94603</v>
      </c>
      <c r="C5392" s="30" t="s">
        <v>5462</v>
      </c>
      <c r="D5392" s="36" t="s">
        <v>106</v>
      </c>
      <c r="E5392" s="115">
        <v>414.63</v>
      </c>
    </row>
    <row r="5393" spans="1:5" x14ac:dyDescent="0.25">
      <c r="A5393" s="35" t="s">
        <v>5223</v>
      </c>
      <c r="B5393" s="36">
        <v>94604</v>
      </c>
      <c r="C5393" s="30" t="s">
        <v>5463</v>
      </c>
      <c r="D5393" s="36" t="s">
        <v>106</v>
      </c>
      <c r="E5393" s="115">
        <v>590.57000000000005</v>
      </c>
    </row>
    <row r="5394" spans="1:5" x14ac:dyDescent="0.25">
      <c r="A5394" s="35" t="s">
        <v>5223</v>
      </c>
      <c r="B5394" s="36">
        <v>94723</v>
      </c>
      <c r="C5394" s="30" t="s">
        <v>5464</v>
      </c>
      <c r="D5394" s="36" t="s">
        <v>106</v>
      </c>
      <c r="E5394" s="115">
        <v>542.5</v>
      </c>
    </row>
    <row r="5395" spans="1:5" x14ac:dyDescent="0.25">
      <c r="A5395" s="35" t="s">
        <v>5223</v>
      </c>
      <c r="B5395" s="36">
        <v>94716</v>
      </c>
      <c r="C5395" s="30" t="s">
        <v>5465</v>
      </c>
      <c r="D5395" s="36" t="s">
        <v>106</v>
      </c>
      <c r="E5395" s="115">
        <v>26.82</v>
      </c>
    </row>
    <row r="5396" spans="1:5" x14ac:dyDescent="0.25">
      <c r="A5396" s="35" t="s">
        <v>5223</v>
      </c>
      <c r="B5396" s="36">
        <v>94717</v>
      </c>
      <c r="C5396" s="30" t="s">
        <v>5466</v>
      </c>
      <c r="D5396" s="36" t="s">
        <v>106</v>
      </c>
      <c r="E5396" s="115">
        <v>44.8</v>
      </c>
    </row>
    <row r="5397" spans="1:5" x14ac:dyDescent="0.25">
      <c r="A5397" s="35" t="s">
        <v>5223</v>
      </c>
      <c r="B5397" s="36">
        <v>94718</v>
      </c>
      <c r="C5397" s="30" t="s">
        <v>5467</v>
      </c>
      <c r="D5397" s="36" t="s">
        <v>106</v>
      </c>
      <c r="E5397" s="115">
        <v>58.49</v>
      </c>
    </row>
    <row r="5398" spans="1:5" x14ac:dyDescent="0.25">
      <c r="A5398" s="35" t="s">
        <v>5223</v>
      </c>
      <c r="B5398" s="36">
        <v>94719</v>
      </c>
      <c r="C5398" s="30" t="s">
        <v>5468</v>
      </c>
      <c r="D5398" s="36" t="s">
        <v>106</v>
      </c>
      <c r="E5398" s="115">
        <v>78.040000000000006</v>
      </c>
    </row>
    <row r="5399" spans="1:5" x14ac:dyDescent="0.25">
      <c r="A5399" s="35" t="s">
        <v>5223</v>
      </c>
      <c r="B5399" s="36">
        <v>94720</v>
      </c>
      <c r="C5399" s="30" t="s">
        <v>5469</v>
      </c>
      <c r="D5399" s="36" t="s">
        <v>106</v>
      </c>
      <c r="E5399" s="115">
        <v>114.26</v>
      </c>
    </row>
    <row r="5400" spans="1:5" x14ac:dyDescent="0.25">
      <c r="A5400" s="35" t="s">
        <v>5223</v>
      </c>
      <c r="B5400" s="36">
        <v>94721</v>
      </c>
      <c r="C5400" s="30" t="s">
        <v>5470</v>
      </c>
      <c r="D5400" s="36" t="s">
        <v>106</v>
      </c>
      <c r="E5400" s="115">
        <v>185.27</v>
      </c>
    </row>
    <row r="5401" spans="1:5" x14ac:dyDescent="0.25">
      <c r="A5401" s="35" t="s">
        <v>5223</v>
      </c>
      <c r="B5401" s="36">
        <v>94722</v>
      </c>
      <c r="C5401" s="30" t="s">
        <v>5471</v>
      </c>
      <c r="D5401" s="36" t="s">
        <v>106</v>
      </c>
      <c r="E5401" s="115">
        <v>288.67</v>
      </c>
    </row>
    <row r="5402" spans="1:5" x14ac:dyDescent="0.25">
      <c r="A5402" s="35" t="s">
        <v>5223</v>
      </c>
      <c r="B5402" s="36">
        <v>96726</v>
      </c>
      <c r="C5402" s="30" t="s">
        <v>5472</v>
      </c>
      <c r="D5402" s="36" t="s">
        <v>106</v>
      </c>
      <c r="E5402" s="115">
        <v>202.54</v>
      </c>
    </row>
    <row r="5403" spans="1:5" x14ac:dyDescent="0.25">
      <c r="A5403" s="35" t="s">
        <v>5223</v>
      </c>
      <c r="B5403" s="36">
        <v>96735</v>
      </c>
      <c r="C5403" s="30" t="s">
        <v>5473</v>
      </c>
      <c r="D5403" s="36" t="s">
        <v>106</v>
      </c>
      <c r="E5403" s="115">
        <v>380.66</v>
      </c>
    </row>
    <row r="5404" spans="1:5" x14ac:dyDescent="0.25">
      <c r="A5404" s="35" t="s">
        <v>5223</v>
      </c>
      <c r="B5404" s="36">
        <v>96718</v>
      </c>
      <c r="C5404" s="30" t="s">
        <v>5474</v>
      </c>
      <c r="D5404" s="36" t="s">
        <v>106</v>
      </c>
      <c r="E5404" s="115">
        <v>18.43</v>
      </c>
    </row>
    <row r="5405" spans="1:5" x14ac:dyDescent="0.25">
      <c r="A5405" s="35" t="s">
        <v>5223</v>
      </c>
      <c r="B5405" s="36">
        <v>96727</v>
      </c>
      <c r="C5405" s="30" t="s">
        <v>5475</v>
      </c>
      <c r="D5405" s="36" t="s">
        <v>106</v>
      </c>
      <c r="E5405" s="115">
        <v>21.04</v>
      </c>
    </row>
    <row r="5406" spans="1:5" x14ac:dyDescent="0.25">
      <c r="A5406" s="35" t="s">
        <v>5223</v>
      </c>
      <c r="B5406" s="36">
        <v>96719</v>
      </c>
      <c r="C5406" s="30" t="s">
        <v>5476</v>
      </c>
      <c r="D5406" s="36" t="s">
        <v>106</v>
      </c>
      <c r="E5406" s="115">
        <v>23.49</v>
      </c>
    </row>
    <row r="5407" spans="1:5" x14ac:dyDescent="0.25">
      <c r="A5407" s="35" t="s">
        <v>5223</v>
      </c>
      <c r="B5407" s="36">
        <v>96728</v>
      </c>
      <c r="C5407" s="30" t="s">
        <v>5477</v>
      </c>
      <c r="D5407" s="36" t="s">
        <v>106</v>
      </c>
      <c r="E5407" s="115">
        <v>27.03</v>
      </c>
    </row>
    <row r="5408" spans="1:5" x14ac:dyDescent="0.25">
      <c r="A5408" s="35" t="s">
        <v>5223</v>
      </c>
      <c r="B5408" s="36">
        <v>96720</v>
      </c>
      <c r="C5408" s="30" t="s">
        <v>5478</v>
      </c>
      <c r="D5408" s="36" t="s">
        <v>106</v>
      </c>
      <c r="E5408" s="115">
        <v>21.46</v>
      </c>
    </row>
    <row r="5409" spans="1:5" x14ac:dyDescent="0.25">
      <c r="A5409" s="35" t="s">
        <v>5223</v>
      </c>
      <c r="B5409" s="36">
        <v>96729</v>
      </c>
      <c r="C5409" s="30" t="s">
        <v>5479</v>
      </c>
      <c r="D5409" s="36" t="s">
        <v>106</v>
      </c>
      <c r="E5409" s="115">
        <v>34.74</v>
      </c>
    </row>
    <row r="5410" spans="1:5" x14ac:dyDescent="0.25">
      <c r="A5410" s="35" t="s">
        <v>5223</v>
      </c>
      <c r="B5410" s="36">
        <v>96721</v>
      </c>
      <c r="C5410" s="30" t="s">
        <v>5480</v>
      </c>
      <c r="D5410" s="36" t="s">
        <v>106</v>
      </c>
      <c r="E5410" s="115">
        <v>27.81</v>
      </c>
    </row>
    <row r="5411" spans="1:5" x14ac:dyDescent="0.25">
      <c r="A5411" s="35" t="s">
        <v>5223</v>
      </c>
      <c r="B5411" s="36">
        <v>96730</v>
      </c>
      <c r="C5411" s="30" t="s">
        <v>5481</v>
      </c>
      <c r="D5411" s="36" t="s">
        <v>106</v>
      </c>
      <c r="E5411" s="115">
        <v>47.87</v>
      </c>
    </row>
    <row r="5412" spans="1:5" x14ac:dyDescent="0.25">
      <c r="A5412" s="35" t="s">
        <v>5223</v>
      </c>
      <c r="B5412" s="36">
        <v>96722</v>
      </c>
      <c r="C5412" s="30" t="s">
        <v>5482</v>
      </c>
      <c r="D5412" s="36" t="s">
        <v>106</v>
      </c>
      <c r="E5412" s="115">
        <v>42.42</v>
      </c>
    </row>
    <row r="5413" spans="1:5" x14ac:dyDescent="0.25">
      <c r="A5413" s="35" t="s">
        <v>5223</v>
      </c>
      <c r="B5413" s="36">
        <v>96731</v>
      </c>
      <c r="C5413" s="30" t="s">
        <v>5483</v>
      </c>
      <c r="D5413" s="36" t="s">
        <v>106</v>
      </c>
      <c r="E5413" s="115">
        <v>72.069999999999993</v>
      </c>
    </row>
    <row r="5414" spans="1:5" x14ac:dyDescent="0.25">
      <c r="A5414" s="35" t="s">
        <v>5223</v>
      </c>
      <c r="B5414" s="36">
        <v>96723</v>
      </c>
      <c r="C5414" s="30" t="s">
        <v>5484</v>
      </c>
      <c r="D5414" s="36" t="s">
        <v>106</v>
      </c>
      <c r="E5414" s="115">
        <v>65.61</v>
      </c>
    </row>
    <row r="5415" spans="1:5" x14ac:dyDescent="0.25">
      <c r="A5415" s="35" t="s">
        <v>5223</v>
      </c>
      <c r="B5415" s="36">
        <v>96732</v>
      </c>
      <c r="C5415" s="30" t="s">
        <v>5485</v>
      </c>
      <c r="D5415" s="36" t="s">
        <v>106</v>
      </c>
      <c r="E5415" s="115">
        <v>120.94</v>
      </c>
    </row>
    <row r="5416" spans="1:5" x14ac:dyDescent="0.25">
      <c r="A5416" s="35" t="s">
        <v>5223</v>
      </c>
      <c r="B5416" s="36">
        <v>96724</v>
      </c>
      <c r="C5416" s="30" t="s">
        <v>5486</v>
      </c>
      <c r="D5416" s="36" t="s">
        <v>106</v>
      </c>
      <c r="E5416" s="115">
        <v>84.2</v>
      </c>
    </row>
    <row r="5417" spans="1:5" x14ac:dyDescent="0.25">
      <c r="A5417" s="35" t="s">
        <v>5223</v>
      </c>
      <c r="B5417" s="36">
        <v>96733</v>
      </c>
      <c r="C5417" s="30" t="s">
        <v>5487</v>
      </c>
      <c r="D5417" s="36" t="s">
        <v>106</v>
      </c>
      <c r="E5417" s="115">
        <v>164.6</v>
      </c>
    </row>
    <row r="5418" spans="1:5" x14ac:dyDescent="0.25">
      <c r="A5418" s="35" t="s">
        <v>5223</v>
      </c>
      <c r="B5418" s="36">
        <v>96725</v>
      </c>
      <c r="C5418" s="30" t="s">
        <v>5488</v>
      </c>
      <c r="D5418" s="36" t="s">
        <v>106</v>
      </c>
      <c r="E5418" s="115">
        <v>137.19</v>
      </c>
    </row>
    <row r="5419" spans="1:5" x14ac:dyDescent="0.25">
      <c r="A5419" s="35" t="s">
        <v>5223</v>
      </c>
      <c r="B5419" s="36">
        <v>96734</v>
      </c>
      <c r="C5419" s="30" t="s">
        <v>5489</v>
      </c>
      <c r="D5419" s="36" t="s">
        <v>106</v>
      </c>
      <c r="E5419" s="115">
        <v>273.67</v>
      </c>
    </row>
    <row r="5420" spans="1:5" x14ac:dyDescent="0.25">
      <c r="A5420" s="35" t="s">
        <v>5223</v>
      </c>
      <c r="B5420" s="36">
        <v>94655</v>
      </c>
      <c r="C5420" s="30" t="s">
        <v>5490</v>
      </c>
      <c r="D5420" s="36" t="s">
        <v>106</v>
      </c>
      <c r="E5420" s="115">
        <v>127.51</v>
      </c>
    </row>
    <row r="5421" spans="1:5" x14ac:dyDescent="0.25">
      <c r="A5421" s="35" t="s">
        <v>5223</v>
      </c>
      <c r="B5421" s="36">
        <v>94648</v>
      </c>
      <c r="C5421" s="30" t="s">
        <v>5491</v>
      </c>
      <c r="D5421" s="36" t="s">
        <v>106</v>
      </c>
      <c r="E5421" s="115">
        <v>7.64</v>
      </c>
    </row>
    <row r="5422" spans="1:5" x14ac:dyDescent="0.25">
      <c r="A5422" s="35" t="s">
        <v>5223</v>
      </c>
      <c r="B5422" s="36">
        <v>94649</v>
      </c>
      <c r="C5422" s="30" t="s">
        <v>5492</v>
      </c>
      <c r="D5422" s="36" t="s">
        <v>106</v>
      </c>
      <c r="E5422" s="115">
        <v>13.63</v>
      </c>
    </row>
    <row r="5423" spans="1:5" x14ac:dyDescent="0.25">
      <c r="A5423" s="35" t="s">
        <v>5223</v>
      </c>
      <c r="B5423" s="36">
        <v>94650</v>
      </c>
      <c r="C5423" s="30" t="s">
        <v>5493</v>
      </c>
      <c r="D5423" s="36" t="s">
        <v>106</v>
      </c>
      <c r="E5423" s="115">
        <v>20.39</v>
      </c>
    </row>
    <row r="5424" spans="1:5" x14ac:dyDescent="0.25">
      <c r="A5424" s="35" t="s">
        <v>5223</v>
      </c>
      <c r="B5424" s="36">
        <v>94651</v>
      </c>
      <c r="C5424" s="30" t="s">
        <v>5494</v>
      </c>
      <c r="D5424" s="36" t="s">
        <v>106</v>
      </c>
      <c r="E5424" s="115">
        <v>24.1</v>
      </c>
    </row>
    <row r="5425" spans="1:5" x14ac:dyDescent="0.25">
      <c r="A5425" s="35" t="s">
        <v>5223</v>
      </c>
      <c r="B5425" s="36">
        <v>94652</v>
      </c>
      <c r="C5425" s="30" t="s">
        <v>5495</v>
      </c>
      <c r="D5425" s="36" t="s">
        <v>106</v>
      </c>
      <c r="E5425" s="115">
        <v>37.24</v>
      </c>
    </row>
    <row r="5426" spans="1:5" x14ac:dyDescent="0.25">
      <c r="A5426" s="35" t="s">
        <v>5223</v>
      </c>
      <c r="B5426" s="36">
        <v>94653</v>
      </c>
      <c r="C5426" s="30" t="s">
        <v>5496</v>
      </c>
      <c r="D5426" s="36" t="s">
        <v>106</v>
      </c>
      <c r="E5426" s="115">
        <v>59.68</v>
      </c>
    </row>
    <row r="5427" spans="1:5" x14ac:dyDescent="0.25">
      <c r="A5427" s="35" t="s">
        <v>5223</v>
      </c>
      <c r="B5427" s="36">
        <v>94654</v>
      </c>
      <c r="C5427" s="30" t="s">
        <v>5497</v>
      </c>
      <c r="D5427" s="36" t="s">
        <v>106</v>
      </c>
      <c r="E5427" s="115">
        <v>80.8</v>
      </c>
    </row>
    <row r="5428" spans="1:5" x14ac:dyDescent="0.25">
      <c r="A5428" s="35" t="s">
        <v>5223</v>
      </c>
      <c r="B5428" s="36">
        <v>94689</v>
      </c>
      <c r="C5428" s="30" t="s">
        <v>5498</v>
      </c>
      <c r="D5428" s="36" t="s">
        <v>99</v>
      </c>
      <c r="E5428" s="115">
        <v>11.05</v>
      </c>
    </row>
    <row r="5429" spans="1:5" x14ac:dyDescent="0.25">
      <c r="A5429" s="35" t="s">
        <v>5223</v>
      </c>
      <c r="B5429" s="36">
        <v>94702</v>
      </c>
      <c r="C5429" s="30" t="s">
        <v>5499</v>
      </c>
      <c r="D5429" s="36" t="s">
        <v>99</v>
      </c>
      <c r="E5429" s="115">
        <v>195.64</v>
      </c>
    </row>
    <row r="5430" spans="1:5" x14ac:dyDescent="0.25">
      <c r="A5430" s="35" t="s">
        <v>5223</v>
      </c>
      <c r="B5430" s="36">
        <v>94691</v>
      </c>
      <c r="C5430" s="30" t="s">
        <v>5500</v>
      </c>
      <c r="D5430" s="36" t="s">
        <v>99</v>
      </c>
      <c r="E5430" s="115">
        <v>15.52</v>
      </c>
    </row>
    <row r="5431" spans="1:5" x14ac:dyDescent="0.25">
      <c r="A5431" s="35" t="s">
        <v>5223</v>
      </c>
      <c r="B5431" s="36">
        <v>94693</v>
      </c>
      <c r="C5431" s="30" t="s">
        <v>5501</v>
      </c>
      <c r="D5431" s="36" t="s">
        <v>99</v>
      </c>
      <c r="E5431" s="115">
        <v>20.36</v>
      </c>
    </row>
    <row r="5432" spans="1:5" x14ac:dyDescent="0.25">
      <c r="A5432" s="35" t="s">
        <v>5223</v>
      </c>
      <c r="B5432" s="36">
        <v>94695</v>
      </c>
      <c r="C5432" s="30" t="s">
        <v>5502</v>
      </c>
      <c r="D5432" s="36" t="s">
        <v>99</v>
      </c>
      <c r="E5432" s="115">
        <v>34.4</v>
      </c>
    </row>
    <row r="5433" spans="1:5" x14ac:dyDescent="0.25">
      <c r="A5433" s="35" t="s">
        <v>5223</v>
      </c>
      <c r="B5433" s="36">
        <v>94698</v>
      </c>
      <c r="C5433" s="30" t="s">
        <v>5503</v>
      </c>
      <c r="D5433" s="36" t="s">
        <v>99</v>
      </c>
      <c r="E5433" s="115">
        <v>72.489999999999995</v>
      </c>
    </row>
    <row r="5434" spans="1:5" x14ac:dyDescent="0.25">
      <c r="A5434" s="35" t="s">
        <v>5223</v>
      </c>
      <c r="B5434" s="36">
        <v>94700</v>
      </c>
      <c r="C5434" s="30" t="s">
        <v>5504</v>
      </c>
      <c r="D5434" s="36" t="s">
        <v>99</v>
      </c>
      <c r="E5434" s="115">
        <v>135.75</v>
      </c>
    </row>
    <row r="5435" spans="1:5" x14ac:dyDescent="0.25">
      <c r="A5435" s="35" t="s">
        <v>5223</v>
      </c>
      <c r="B5435" s="36">
        <v>94477</v>
      </c>
      <c r="C5435" s="30" t="s">
        <v>5505</v>
      </c>
      <c r="D5435" s="36" t="s">
        <v>99</v>
      </c>
      <c r="E5435" s="115">
        <v>117.22</v>
      </c>
    </row>
    <row r="5436" spans="1:5" x14ac:dyDescent="0.25">
      <c r="A5436" s="35" t="s">
        <v>5223</v>
      </c>
      <c r="B5436" s="36">
        <v>94478</v>
      </c>
      <c r="C5436" s="30" t="s">
        <v>5506</v>
      </c>
      <c r="D5436" s="36" t="s">
        <v>99</v>
      </c>
      <c r="E5436" s="115">
        <v>188.82</v>
      </c>
    </row>
    <row r="5437" spans="1:5" x14ac:dyDescent="0.25">
      <c r="A5437" s="35" t="s">
        <v>5223</v>
      </c>
      <c r="B5437" s="36">
        <v>94479</v>
      </c>
      <c r="C5437" s="30" t="s">
        <v>5507</v>
      </c>
      <c r="D5437" s="36" t="s">
        <v>99</v>
      </c>
      <c r="E5437" s="115">
        <v>244.26</v>
      </c>
    </row>
    <row r="5438" spans="1:5" x14ac:dyDescent="0.25">
      <c r="A5438" s="35" t="s">
        <v>5223</v>
      </c>
      <c r="B5438" s="36">
        <v>96764</v>
      </c>
      <c r="C5438" s="30" t="s">
        <v>5508</v>
      </c>
      <c r="D5438" s="36" t="s">
        <v>99</v>
      </c>
      <c r="E5438" s="115">
        <v>377.01</v>
      </c>
    </row>
    <row r="5439" spans="1:5" x14ac:dyDescent="0.25">
      <c r="A5439" s="35" t="s">
        <v>5223</v>
      </c>
      <c r="B5439" s="36">
        <v>105164</v>
      </c>
      <c r="C5439" s="30" t="s">
        <v>5509</v>
      </c>
      <c r="D5439" s="36" t="s">
        <v>99</v>
      </c>
      <c r="E5439" s="115">
        <v>14.15</v>
      </c>
    </row>
    <row r="5440" spans="1:5" x14ac:dyDescent="0.25">
      <c r="A5440" s="35" t="s">
        <v>5223</v>
      </c>
      <c r="B5440" s="36">
        <v>105165</v>
      </c>
      <c r="C5440" s="30" t="s">
        <v>5510</v>
      </c>
      <c r="D5440" s="36" t="s">
        <v>99</v>
      </c>
      <c r="E5440" s="115">
        <v>14.5</v>
      </c>
    </row>
    <row r="5441" spans="1:5" x14ac:dyDescent="0.25">
      <c r="A5441" s="35" t="s">
        <v>5223</v>
      </c>
      <c r="B5441" s="36">
        <v>96758</v>
      </c>
      <c r="C5441" s="30" t="s">
        <v>5511</v>
      </c>
      <c r="D5441" s="36" t="s">
        <v>99</v>
      </c>
      <c r="E5441" s="115">
        <v>21.81</v>
      </c>
    </row>
    <row r="5442" spans="1:5" x14ac:dyDescent="0.25">
      <c r="A5442" s="35" t="s">
        <v>5223</v>
      </c>
      <c r="B5442" s="36">
        <v>96759</v>
      </c>
      <c r="C5442" s="30" t="s">
        <v>5512</v>
      </c>
      <c r="D5442" s="36" t="s">
        <v>99</v>
      </c>
      <c r="E5442" s="115">
        <v>31.99</v>
      </c>
    </row>
    <row r="5443" spans="1:5" x14ac:dyDescent="0.25">
      <c r="A5443" s="35" t="s">
        <v>5223</v>
      </c>
      <c r="B5443" s="36">
        <v>96760</v>
      </c>
      <c r="C5443" s="30" t="s">
        <v>5513</v>
      </c>
      <c r="D5443" s="36" t="s">
        <v>99</v>
      </c>
      <c r="E5443" s="115">
        <v>51.66</v>
      </c>
    </row>
    <row r="5444" spans="1:5" x14ac:dyDescent="0.25">
      <c r="A5444" s="35" t="s">
        <v>5223</v>
      </c>
      <c r="B5444" s="36">
        <v>96761</v>
      </c>
      <c r="C5444" s="30" t="s">
        <v>5514</v>
      </c>
      <c r="D5444" s="36" t="s">
        <v>99</v>
      </c>
      <c r="E5444" s="115">
        <v>76.760000000000005</v>
      </c>
    </row>
    <row r="5445" spans="1:5" x14ac:dyDescent="0.25">
      <c r="A5445" s="35" t="s">
        <v>5223</v>
      </c>
      <c r="B5445" s="36">
        <v>96762</v>
      </c>
      <c r="C5445" s="30" t="s">
        <v>5515</v>
      </c>
      <c r="D5445" s="36" t="s">
        <v>99</v>
      </c>
      <c r="E5445" s="115">
        <v>143.16999999999999</v>
      </c>
    </row>
    <row r="5446" spans="1:5" x14ac:dyDescent="0.25">
      <c r="A5446" s="35" t="s">
        <v>5223</v>
      </c>
      <c r="B5446" s="36">
        <v>96763</v>
      </c>
      <c r="C5446" s="30" t="s">
        <v>5516</v>
      </c>
      <c r="D5446" s="36" t="s">
        <v>99</v>
      </c>
      <c r="E5446" s="115">
        <v>191.72</v>
      </c>
    </row>
    <row r="5447" spans="1:5" x14ac:dyDescent="0.25">
      <c r="A5447" s="35" t="s">
        <v>5223</v>
      </c>
      <c r="B5447" s="36">
        <v>94701</v>
      </c>
      <c r="C5447" s="30" t="s">
        <v>5517</v>
      </c>
      <c r="D5447" s="36" t="s">
        <v>99</v>
      </c>
      <c r="E5447" s="115">
        <v>235.84</v>
      </c>
    </row>
    <row r="5448" spans="1:5" x14ac:dyDescent="0.25">
      <c r="A5448" s="35" t="s">
        <v>5223</v>
      </c>
      <c r="B5448" s="36">
        <v>94688</v>
      </c>
      <c r="C5448" s="30" t="s">
        <v>5518</v>
      </c>
      <c r="D5448" s="36" t="s">
        <v>99</v>
      </c>
      <c r="E5448" s="115">
        <v>8.6300000000000008</v>
      </c>
    </row>
    <row r="5449" spans="1:5" x14ac:dyDescent="0.25">
      <c r="A5449" s="35" t="s">
        <v>5223</v>
      </c>
      <c r="B5449" s="36">
        <v>94690</v>
      </c>
      <c r="C5449" s="30" t="s">
        <v>5519</v>
      </c>
      <c r="D5449" s="36" t="s">
        <v>99</v>
      </c>
      <c r="E5449" s="115">
        <v>13.54</v>
      </c>
    </row>
    <row r="5450" spans="1:5" x14ac:dyDescent="0.25">
      <c r="A5450" s="35" t="s">
        <v>5223</v>
      </c>
      <c r="B5450" s="36">
        <v>94692</v>
      </c>
      <c r="C5450" s="30" t="s">
        <v>5520</v>
      </c>
      <c r="D5450" s="36" t="s">
        <v>99</v>
      </c>
      <c r="E5450" s="115">
        <v>22.03</v>
      </c>
    </row>
    <row r="5451" spans="1:5" x14ac:dyDescent="0.25">
      <c r="A5451" s="35" t="s">
        <v>5223</v>
      </c>
      <c r="B5451" s="36">
        <v>94694</v>
      </c>
      <c r="C5451" s="30" t="s">
        <v>5521</v>
      </c>
      <c r="D5451" s="36" t="s">
        <v>99</v>
      </c>
      <c r="E5451" s="115">
        <v>27.92</v>
      </c>
    </row>
    <row r="5452" spans="1:5" x14ac:dyDescent="0.25">
      <c r="A5452" s="35" t="s">
        <v>5223</v>
      </c>
      <c r="B5452" s="36">
        <v>94696</v>
      </c>
      <c r="C5452" s="30" t="s">
        <v>5522</v>
      </c>
      <c r="D5452" s="36" t="s">
        <v>99</v>
      </c>
      <c r="E5452" s="115">
        <v>55.22</v>
      </c>
    </row>
    <row r="5453" spans="1:5" x14ac:dyDescent="0.25">
      <c r="A5453" s="35" t="s">
        <v>5223</v>
      </c>
      <c r="B5453" s="36">
        <v>94697</v>
      </c>
      <c r="C5453" s="30" t="s">
        <v>5523</v>
      </c>
      <c r="D5453" s="36" t="s">
        <v>99</v>
      </c>
      <c r="E5453" s="115">
        <v>93.17</v>
      </c>
    </row>
    <row r="5454" spans="1:5" x14ac:dyDescent="0.25">
      <c r="A5454" s="35" t="s">
        <v>5223</v>
      </c>
      <c r="B5454" s="36">
        <v>94699</v>
      </c>
      <c r="C5454" s="30" t="s">
        <v>5524</v>
      </c>
      <c r="D5454" s="36" t="s">
        <v>99</v>
      </c>
      <c r="E5454" s="115">
        <v>122.78</v>
      </c>
    </row>
    <row r="5455" spans="1:5" x14ac:dyDescent="0.25">
      <c r="A5455" s="35" t="s">
        <v>5223</v>
      </c>
      <c r="B5455" s="36">
        <v>105167</v>
      </c>
      <c r="C5455" s="30" t="s">
        <v>5525</v>
      </c>
      <c r="D5455" s="36" t="s">
        <v>99</v>
      </c>
      <c r="E5455" s="115">
        <v>271.83</v>
      </c>
    </row>
    <row r="5456" spans="1:5" x14ac:dyDescent="0.25">
      <c r="A5456" s="35" t="s">
        <v>5223</v>
      </c>
      <c r="B5456" s="36">
        <v>105168</v>
      </c>
      <c r="C5456" s="30" t="s">
        <v>5526</v>
      </c>
      <c r="D5456" s="36" t="s">
        <v>99</v>
      </c>
      <c r="E5456" s="115">
        <v>0</v>
      </c>
    </row>
    <row r="5457" spans="1:5" x14ac:dyDescent="0.25">
      <c r="A5457" s="35" t="s">
        <v>5223</v>
      </c>
      <c r="B5457" s="36">
        <v>105171</v>
      </c>
      <c r="C5457" s="30" t="s">
        <v>5527</v>
      </c>
      <c r="D5457" s="36" t="s">
        <v>99</v>
      </c>
      <c r="E5457" s="115">
        <v>0</v>
      </c>
    </row>
    <row r="5458" spans="1:5" x14ac:dyDescent="0.25">
      <c r="A5458" s="35" t="s">
        <v>5223</v>
      </c>
      <c r="B5458" s="36">
        <v>105191</v>
      </c>
      <c r="C5458" s="30" t="s">
        <v>5528</v>
      </c>
      <c r="D5458" s="36" t="s">
        <v>99</v>
      </c>
      <c r="E5458" s="115">
        <v>0</v>
      </c>
    </row>
    <row r="5459" spans="1:5" x14ac:dyDescent="0.25">
      <c r="A5459" s="35" t="s">
        <v>5223</v>
      </c>
      <c r="B5459" s="36">
        <v>105192</v>
      </c>
      <c r="C5459" s="30" t="s">
        <v>5529</v>
      </c>
      <c r="D5459" s="36" t="s">
        <v>99</v>
      </c>
      <c r="E5459" s="115">
        <v>0</v>
      </c>
    </row>
    <row r="5460" spans="1:5" x14ac:dyDescent="0.25">
      <c r="A5460" s="35" t="s">
        <v>5530</v>
      </c>
      <c r="B5460" s="36">
        <v>96809</v>
      </c>
      <c r="C5460" s="30" t="s">
        <v>5531</v>
      </c>
      <c r="D5460" s="36" t="s">
        <v>99</v>
      </c>
      <c r="E5460" s="115">
        <v>22.44</v>
      </c>
    </row>
    <row r="5461" spans="1:5" x14ac:dyDescent="0.25">
      <c r="A5461" s="35" t="s">
        <v>5530</v>
      </c>
      <c r="B5461" s="36">
        <v>96812</v>
      </c>
      <c r="C5461" s="30" t="s">
        <v>5532</v>
      </c>
      <c r="D5461" s="36" t="s">
        <v>99</v>
      </c>
      <c r="E5461" s="115">
        <v>23.48</v>
      </c>
    </row>
    <row r="5462" spans="1:5" x14ac:dyDescent="0.25">
      <c r="A5462" s="35" t="s">
        <v>5530</v>
      </c>
      <c r="B5462" s="36">
        <v>96813</v>
      </c>
      <c r="C5462" s="30" t="s">
        <v>5533</v>
      </c>
      <c r="D5462" s="36" t="s">
        <v>99</v>
      </c>
      <c r="E5462" s="115">
        <v>26.66</v>
      </c>
    </row>
    <row r="5463" spans="1:5" x14ac:dyDescent="0.25">
      <c r="A5463" s="35" t="s">
        <v>5530</v>
      </c>
      <c r="B5463" s="36">
        <v>96817</v>
      </c>
      <c r="C5463" s="30" t="s">
        <v>5534</v>
      </c>
      <c r="D5463" s="36" t="s">
        <v>99</v>
      </c>
      <c r="E5463" s="115">
        <v>39.08</v>
      </c>
    </row>
    <row r="5464" spans="1:5" x14ac:dyDescent="0.25">
      <c r="A5464" s="35" t="s">
        <v>5530</v>
      </c>
      <c r="B5464" s="36">
        <v>96816</v>
      </c>
      <c r="C5464" s="30" t="s">
        <v>5535</v>
      </c>
      <c r="D5464" s="36" t="s">
        <v>99</v>
      </c>
      <c r="E5464" s="115">
        <v>29.91</v>
      </c>
    </row>
    <row r="5465" spans="1:5" x14ac:dyDescent="0.25">
      <c r="A5465" s="35" t="s">
        <v>5530</v>
      </c>
      <c r="B5465" s="36">
        <v>96821</v>
      </c>
      <c r="C5465" s="30" t="s">
        <v>5536</v>
      </c>
      <c r="D5465" s="36" t="s">
        <v>99</v>
      </c>
      <c r="E5465" s="115">
        <v>43.38</v>
      </c>
    </row>
    <row r="5466" spans="1:5" x14ac:dyDescent="0.25">
      <c r="A5466" s="35" t="s">
        <v>5530</v>
      </c>
      <c r="B5466" s="36">
        <v>96824</v>
      </c>
      <c r="C5466" s="30" t="s">
        <v>5537</v>
      </c>
      <c r="D5466" s="36" t="s">
        <v>99</v>
      </c>
      <c r="E5466" s="115">
        <v>20.89</v>
      </c>
    </row>
    <row r="5467" spans="1:5" x14ac:dyDescent="0.25">
      <c r="A5467" s="35" t="s">
        <v>5530</v>
      </c>
      <c r="B5467" s="36">
        <v>96827</v>
      </c>
      <c r="C5467" s="30" t="s">
        <v>5538</v>
      </c>
      <c r="D5467" s="36" t="s">
        <v>99</v>
      </c>
      <c r="E5467" s="115">
        <v>22.67</v>
      </c>
    </row>
    <row r="5468" spans="1:5" x14ac:dyDescent="0.25">
      <c r="A5468" s="35" t="s">
        <v>5530</v>
      </c>
      <c r="B5468" s="36">
        <v>96828</v>
      </c>
      <c r="C5468" s="30" t="s">
        <v>5539</v>
      </c>
      <c r="D5468" s="36" t="s">
        <v>99</v>
      </c>
      <c r="E5468" s="115">
        <v>27.65</v>
      </c>
    </row>
    <row r="5469" spans="1:5" x14ac:dyDescent="0.25">
      <c r="A5469" s="35" t="s">
        <v>5530</v>
      </c>
      <c r="B5469" s="36">
        <v>96832</v>
      </c>
      <c r="C5469" s="30" t="s">
        <v>5540</v>
      </c>
      <c r="D5469" s="36" t="s">
        <v>99</v>
      </c>
      <c r="E5469" s="115">
        <v>34.130000000000003</v>
      </c>
    </row>
    <row r="5470" spans="1:5" x14ac:dyDescent="0.25">
      <c r="A5470" s="35" t="s">
        <v>5530</v>
      </c>
      <c r="B5470" s="36">
        <v>104525</v>
      </c>
      <c r="C5470" s="30" t="s">
        <v>5541</v>
      </c>
      <c r="D5470" s="36" t="s">
        <v>99</v>
      </c>
      <c r="E5470" s="115">
        <v>0</v>
      </c>
    </row>
    <row r="5471" spans="1:5" x14ac:dyDescent="0.25">
      <c r="A5471" s="35" t="s">
        <v>5530</v>
      </c>
      <c r="B5471" s="36">
        <v>104563</v>
      </c>
      <c r="C5471" s="30" t="s">
        <v>5542</v>
      </c>
      <c r="D5471" s="36" t="s">
        <v>99</v>
      </c>
      <c r="E5471" s="115">
        <v>0</v>
      </c>
    </row>
    <row r="5472" spans="1:5" x14ac:dyDescent="0.25">
      <c r="A5472" s="35" t="s">
        <v>5530</v>
      </c>
      <c r="B5472" s="36">
        <v>104531</v>
      </c>
      <c r="C5472" s="30" t="s">
        <v>5543</v>
      </c>
      <c r="D5472" s="36" t="s">
        <v>99</v>
      </c>
      <c r="E5472" s="115">
        <v>0</v>
      </c>
    </row>
    <row r="5473" spans="1:5" x14ac:dyDescent="0.25">
      <c r="A5473" s="35" t="s">
        <v>5530</v>
      </c>
      <c r="B5473" s="36">
        <v>104527</v>
      </c>
      <c r="C5473" s="30" t="s">
        <v>5544</v>
      </c>
      <c r="D5473" s="36" t="s">
        <v>99</v>
      </c>
      <c r="E5473" s="115">
        <v>0</v>
      </c>
    </row>
    <row r="5474" spans="1:5" x14ac:dyDescent="0.25">
      <c r="A5474" s="35" t="s">
        <v>5530</v>
      </c>
      <c r="B5474" s="36">
        <v>104529</v>
      </c>
      <c r="C5474" s="30" t="s">
        <v>5545</v>
      </c>
      <c r="D5474" s="36" t="s">
        <v>99</v>
      </c>
      <c r="E5474" s="115">
        <v>0</v>
      </c>
    </row>
    <row r="5475" spans="1:5" x14ac:dyDescent="0.25">
      <c r="A5475" s="35" t="s">
        <v>5530</v>
      </c>
      <c r="B5475" s="36">
        <v>104564</v>
      </c>
      <c r="C5475" s="30" t="s">
        <v>5546</v>
      </c>
      <c r="D5475" s="36" t="s">
        <v>99</v>
      </c>
      <c r="E5475" s="115">
        <v>0</v>
      </c>
    </row>
    <row r="5476" spans="1:5" x14ac:dyDescent="0.25">
      <c r="A5476" s="35" t="s">
        <v>5530</v>
      </c>
      <c r="B5476" s="36">
        <v>104533</v>
      </c>
      <c r="C5476" s="30" t="s">
        <v>5547</v>
      </c>
      <c r="D5476" s="36" t="s">
        <v>99</v>
      </c>
      <c r="E5476" s="115">
        <v>0</v>
      </c>
    </row>
    <row r="5477" spans="1:5" x14ac:dyDescent="0.25">
      <c r="A5477" s="35" t="s">
        <v>5530</v>
      </c>
      <c r="B5477" s="36">
        <v>104535</v>
      </c>
      <c r="C5477" s="30" t="s">
        <v>5548</v>
      </c>
      <c r="D5477" s="36" t="s">
        <v>99</v>
      </c>
      <c r="E5477" s="115">
        <v>0</v>
      </c>
    </row>
    <row r="5478" spans="1:5" x14ac:dyDescent="0.25">
      <c r="A5478" s="35" t="s">
        <v>5530</v>
      </c>
      <c r="B5478" s="36">
        <v>96810</v>
      </c>
      <c r="C5478" s="30" t="s">
        <v>5549</v>
      </c>
      <c r="D5478" s="36" t="s">
        <v>99</v>
      </c>
      <c r="E5478" s="115">
        <v>24.45</v>
      </c>
    </row>
    <row r="5479" spans="1:5" x14ac:dyDescent="0.25">
      <c r="A5479" s="35" t="s">
        <v>5530</v>
      </c>
      <c r="B5479" s="36">
        <v>104524</v>
      </c>
      <c r="C5479" s="30" t="s">
        <v>5550</v>
      </c>
      <c r="D5479" s="36" t="s">
        <v>99</v>
      </c>
      <c r="E5479" s="115">
        <v>0</v>
      </c>
    </row>
    <row r="5480" spans="1:5" x14ac:dyDescent="0.25">
      <c r="A5480" s="35" t="s">
        <v>5530</v>
      </c>
      <c r="B5480" s="36">
        <v>104530</v>
      </c>
      <c r="C5480" s="30" t="s">
        <v>5551</v>
      </c>
      <c r="D5480" s="36" t="s">
        <v>99</v>
      </c>
      <c r="E5480" s="115">
        <v>0</v>
      </c>
    </row>
    <row r="5481" spans="1:5" x14ac:dyDescent="0.25">
      <c r="A5481" s="35" t="s">
        <v>5530</v>
      </c>
      <c r="B5481" s="36">
        <v>104526</v>
      </c>
      <c r="C5481" s="30" t="s">
        <v>5552</v>
      </c>
      <c r="D5481" s="36" t="s">
        <v>99</v>
      </c>
      <c r="E5481" s="115">
        <v>0</v>
      </c>
    </row>
    <row r="5482" spans="1:5" x14ac:dyDescent="0.25">
      <c r="A5482" s="35" t="s">
        <v>5530</v>
      </c>
      <c r="B5482" s="36">
        <v>104528</v>
      </c>
      <c r="C5482" s="30" t="s">
        <v>5553</v>
      </c>
      <c r="D5482" s="36" t="s">
        <v>99</v>
      </c>
      <c r="E5482" s="115">
        <v>0</v>
      </c>
    </row>
    <row r="5483" spans="1:5" x14ac:dyDescent="0.25">
      <c r="A5483" s="35" t="s">
        <v>5530</v>
      </c>
      <c r="B5483" s="36">
        <v>104532</v>
      </c>
      <c r="C5483" s="30" t="s">
        <v>5554</v>
      </c>
      <c r="D5483" s="36" t="s">
        <v>99</v>
      </c>
      <c r="E5483" s="115">
        <v>0</v>
      </c>
    </row>
    <row r="5484" spans="1:5" x14ac:dyDescent="0.25">
      <c r="A5484" s="35" t="s">
        <v>5530</v>
      </c>
      <c r="B5484" s="36">
        <v>104534</v>
      </c>
      <c r="C5484" s="30" t="s">
        <v>5555</v>
      </c>
      <c r="D5484" s="36" t="s">
        <v>99</v>
      </c>
      <c r="E5484" s="115">
        <v>0</v>
      </c>
    </row>
    <row r="5485" spans="1:5" x14ac:dyDescent="0.25">
      <c r="A5485" s="35" t="s">
        <v>5530</v>
      </c>
      <c r="B5485" s="36">
        <v>96873</v>
      </c>
      <c r="C5485" s="30" t="s">
        <v>5556</v>
      </c>
      <c r="D5485" s="36" t="s">
        <v>99</v>
      </c>
      <c r="E5485" s="115">
        <v>72.72</v>
      </c>
    </row>
    <row r="5486" spans="1:5" x14ac:dyDescent="0.25">
      <c r="A5486" s="35" t="s">
        <v>5530</v>
      </c>
      <c r="B5486" s="36">
        <v>96872</v>
      </c>
      <c r="C5486" s="30" t="s">
        <v>5557</v>
      </c>
      <c r="D5486" s="36" t="s">
        <v>99</v>
      </c>
      <c r="E5486" s="115">
        <v>55.57</v>
      </c>
    </row>
    <row r="5487" spans="1:5" x14ac:dyDescent="0.25">
      <c r="A5487" s="35" t="s">
        <v>5530</v>
      </c>
      <c r="B5487" s="36">
        <v>96876</v>
      </c>
      <c r="C5487" s="30" t="s">
        <v>5558</v>
      </c>
      <c r="D5487" s="36" t="s">
        <v>99</v>
      </c>
      <c r="E5487" s="115">
        <v>190.14</v>
      </c>
    </row>
    <row r="5488" spans="1:5" x14ac:dyDescent="0.25">
      <c r="A5488" s="35" t="s">
        <v>5530</v>
      </c>
      <c r="B5488" s="36">
        <v>96878</v>
      </c>
      <c r="C5488" s="30" t="s">
        <v>5559</v>
      </c>
      <c r="D5488" s="36" t="s">
        <v>99</v>
      </c>
      <c r="E5488" s="115">
        <v>213.19</v>
      </c>
    </row>
    <row r="5489" spans="1:5" x14ac:dyDescent="0.25">
      <c r="A5489" s="35" t="s">
        <v>5530</v>
      </c>
      <c r="B5489" s="36">
        <v>96875</v>
      </c>
      <c r="C5489" s="30" t="s">
        <v>5560</v>
      </c>
      <c r="D5489" s="36" t="s">
        <v>99</v>
      </c>
      <c r="E5489" s="115">
        <v>86.85</v>
      </c>
    </row>
    <row r="5490" spans="1:5" x14ac:dyDescent="0.25">
      <c r="A5490" s="35" t="s">
        <v>5530</v>
      </c>
      <c r="B5490" s="36">
        <v>96874</v>
      </c>
      <c r="C5490" s="30" t="s">
        <v>5561</v>
      </c>
      <c r="D5490" s="36" t="s">
        <v>99</v>
      </c>
      <c r="E5490" s="115">
        <v>67.34</v>
      </c>
    </row>
    <row r="5491" spans="1:5" x14ac:dyDescent="0.25">
      <c r="A5491" s="35" t="s">
        <v>5530</v>
      </c>
      <c r="B5491" s="36">
        <v>96879</v>
      </c>
      <c r="C5491" s="30" t="s">
        <v>5562</v>
      </c>
      <c r="D5491" s="36" t="s">
        <v>99</v>
      </c>
      <c r="E5491" s="115">
        <v>206.97</v>
      </c>
    </row>
    <row r="5492" spans="1:5" x14ac:dyDescent="0.25">
      <c r="A5492" s="35" t="s">
        <v>5530</v>
      </c>
      <c r="B5492" s="36">
        <v>96881</v>
      </c>
      <c r="C5492" s="30" t="s">
        <v>5563</v>
      </c>
      <c r="D5492" s="36" t="s">
        <v>99</v>
      </c>
      <c r="E5492" s="115">
        <v>244.9</v>
      </c>
    </row>
    <row r="5493" spans="1:5" x14ac:dyDescent="0.25">
      <c r="A5493" s="35" t="s">
        <v>5530</v>
      </c>
      <c r="B5493" s="36">
        <v>96837</v>
      </c>
      <c r="C5493" s="30" t="s">
        <v>5564</v>
      </c>
      <c r="D5493" s="36" t="s">
        <v>99</v>
      </c>
      <c r="E5493" s="115">
        <v>25.02</v>
      </c>
    </row>
    <row r="5494" spans="1:5" x14ac:dyDescent="0.25">
      <c r="A5494" s="35" t="s">
        <v>5530</v>
      </c>
      <c r="B5494" s="36">
        <v>96840</v>
      </c>
      <c r="C5494" s="30" t="s">
        <v>5565</v>
      </c>
      <c r="D5494" s="36" t="s">
        <v>99</v>
      </c>
      <c r="E5494" s="115">
        <v>30.13</v>
      </c>
    </row>
    <row r="5495" spans="1:5" x14ac:dyDescent="0.25">
      <c r="A5495" s="35" t="s">
        <v>5530</v>
      </c>
      <c r="B5495" s="36">
        <v>96845</v>
      </c>
      <c r="C5495" s="30" t="s">
        <v>5566</v>
      </c>
      <c r="D5495" s="36" t="s">
        <v>99</v>
      </c>
      <c r="E5495" s="115">
        <v>45.92</v>
      </c>
    </row>
    <row r="5496" spans="1:5" x14ac:dyDescent="0.25">
      <c r="A5496" s="35" t="s">
        <v>5530</v>
      </c>
      <c r="B5496" s="36">
        <v>96848</v>
      </c>
      <c r="C5496" s="30" t="s">
        <v>5567</v>
      </c>
      <c r="D5496" s="36" t="s">
        <v>99</v>
      </c>
      <c r="E5496" s="115">
        <v>60.46</v>
      </c>
    </row>
    <row r="5497" spans="1:5" x14ac:dyDescent="0.25">
      <c r="A5497" s="35" t="s">
        <v>5530</v>
      </c>
      <c r="B5497" s="36">
        <v>96849</v>
      </c>
      <c r="C5497" s="30" t="s">
        <v>5568</v>
      </c>
      <c r="D5497" s="36" t="s">
        <v>99</v>
      </c>
      <c r="E5497" s="115">
        <v>19.61</v>
      </c>
    </row>
    <row r="5498" spans="1:5" x14ac:dyDescent="0.25">
      <c r="A5498" s="35" t="s">
        <v>5530</v>
      </c>
      <c r="B5498" s="36">
        <v>96852</v>
      </c>
      <c r="C5498" s="30" t="s">
        <v>5569</v>
      </c>
      <c r="D5498" s="36" t="s">
        <v>99</v>
      </c>
      <c r="E5498" s="115">
        <v>24.75</v>
      </c>
    </row>
    <row r="5499" spans="1:5" x14ac:dyDescent="0.25">
      <c r="A5499" s="35" t="s">
        <v>5530</v>
      </c>
      <c r="B5499" s="36">
        <v>96855</v>
      </c>
      <c r="C5499" s="30" t="s">
        <v>5570</v>
      </c>
      <c r="D5499" s="36" t="s">
        <v>99</v>
      </c>
      <c r="E5499" s="115">
        <v>37.79</v>
      </c>
    </row>
    <row r="5500" spans="1:5" x14ac:dyDescent="0.25">
      <c r="A5500" s="35" t="s">
        <v>5530</v>
      </c>
      <c r="B5500" s="36">
        <v>96838</v>
      </c>
      <c r="C5500" s="30" t="s">
        <v>5571</v>
      </c>
      <c r="D5500" s="36" t="s">
        <v>99</v>
      </c>
      <c r="E5500" s="115">
        <v>30.58</v>
      </c>
    </row>
    <row r="5501" spans="1:5" x14ac:dyDescent="0.25">
      <c r="A5501" s="35" t="s">
        <v>5530</v>
      </c>
      <c r="B5501" s="36">
        <v>96841</v>
      </c>
      <c r="C5501" s="30" t="s">
        <v>5572</v>
      </c>
      <c r="D5501" s="36" t="s">
        <v>99</v>
      </c>
      <c r="E5501" s="115">
        <v>33.76</v>
      </c>
    </row>
    <row r="5502" spans="1:5" x14ac:dyDescent="0.25">
      <c r="A5502" s="35" t="s">
        <v>5530</v>
      </c>
      <c r="B5502" s="36">
        <v>96842</v>
      </c>
      <c r="C5502" s="30" t="s">
        <v>5573</v>
      </c>
      <c r="D5502" s="36" t="s">
        <v>99</v>
      </c>
      <c r="E5502" s="115">
        <v>38.5</v>
      </c>
    </row>
    <row r="5503" spans="1:5" x14ac:dyDescent="0.25">
      <c r="A5503" s="35" t="s">
        <v>5530</v>
      </c>
      <c r="B5503" s="36">
        <v>96846</v>
      </c>
      <c r="C5503" s="30" t="s">
        <v>5574</v>
      </c>
      <c r="D5503" s="36" t="s">
        <v>99</v>
      </c>
      <c r="E5503" s="115">
        <v>44.39</v>
      </c>
    </row>
    <row r="5504" spans="1:5" x14ac:dyDescent="0.25">
      <c r="A5504" s="35" t="s">
        <v>5530</v>
      </c>
      <c r="B5504" s="36">
        <v>96850</v>
      </c>
      <c r="C5504" s="30" t="s">
        <v>5575</v>
      </c>
      <c r="D5504" s="36" t="s">
        <v>99</v>
      </c>
      <c r="E5504" s="115">
        <v>28.31</v>
      </c>
    </row>
    <row r="5505" spans="1:5" x14ac:dyDescent="0.25">
      <c r="A5505" s="35" t="s">
        <v>5530</v>
      </c>
      <c r="B5505" s="36">
        <v>96853</v>
      </c>
      <c r="C5505" s="30" t="s">
        <v>5576</v>
      </c>
      <c r="D5505" s="36" t="s">
        <v>99</v>
      </c>
      <c r="E5505" s="115">
        <v>30.35</v>
      </c>
    </row>
    <row r="5506" spans="1:5" x14ac:dyDescent="0.25">
      <c r="A5506" s="35" t="s">
        <v>5530</v>
      </c>
      <c r="B5506" s="36">
        <v>96854</v>
      </c>
      <c r="C5506" s="30" t="s">
        <v>5577</v>
      </c>
      <c r="D5506" s="36" t="s">
        <v>99</v>
      </c>
      <c r="E5506" s="115">
        <v>36.92</v>
      </c>
    </row>
    <row r="5507" spans="1:5" x14ac:dyDescent="0.25">
      <c r="A5507" s="35" t="s">
        <v>5530</v>
      </c>
      <c r="B5507" s="36">
        <v>104571</v>
      </c>
      <c r="C5507" s="30" t="s">
        <v>5578</v>
      </c>
      <c r="D5507" s="36" t="s">
        <v>99</v>
      </c>
      <c r="E5507" s="115">
        <v>0</v>
      </c>
    </row>
    <row r="5508" spans="1:5" x14ac:dyDescent="0.25">
      <c r="A5508" s="35" t="s">
        <v>5530</v>
      </c>
      <c r="B5508" s="36">
        <v>96856</v>
      </c>
      <c r="C5508" s="30" t="s">
        <v>5579</v>
      </c>
      <c r="D5508" s="36" t="s">
        <v>99</v>
      </c>
      <c r="E5508" s="115">
        <v>41.39</v>
      </c>
    </row>
    <row r="5509" spans="1:5" x14ac:dyDescent="0.25">
      <c r="A5509" s="35" t="s">
        <v>5530</v>
      </c>
      <c r="B5509" s="36">
        <v>104566</v>
      </c>
      <c r="C5509" s="30" t="s">
        <v>5580</v>
      </c>
      <c r="D5509" s="36" t="s">
        <v>99</v>
      </c>
      <c r="E5509" s="115">
        <v>0</v>
      </c>
    </row>
    <row r="5510" spans="1:5" x14ac:dyDescent="0.25">
      <c r="A5510" s="35" t="s">
        <v>5530</v>
      </c>
      <c r="B5510" s="36">
        <v>104536</v>
      </c>
      <c r="C5510" s="30" t="s">
        <v>5581</v>
      </c>
      <c r="D5510" s="36" t="s">
        <v>99</v>
      </c>
      <c r="E5510" s="115">
        <v>0</v>
      </c>
    </row>
    <row r="5511" spans="1:5" x14ac:dyDescent="0.25">
      <c r="A5511" s="35" t="s">
        <v>5530</v>
      </c>
      <c r="B5511" s="36">
        <v>104537</v>
      </c>
      <c r="C5511" s="30" t="s">
        <v>5582</v>
      </c>
      <c r="D5511" s="36" t="s">
        <v>99</v>
      </c>
      <c r="E5511" s="115">
        <v>0</v>
      </c>
    </row>
    <row r="5512" spans="1:5" x14ac:dyDescent="0.25">
      <c r="A5512" s="35" t="s">
        <v>5530</v>
      </c>
      <c r="B5512" s="36">
        <v>104572</v>
      </c>
      <c r="C5512" s="30" t="s">
        <v>5583</v>
      </c>
      <c r="D5512" s="36" t="s">
        <v>99</v>
      </c>
      <c r="E5512" s="115">
        <v>0</v>
      </c>
    </row>
    <row r="5513" spans="1:5" x14ac:dyDescent="0.25">
      <c r="A5513" s="35" t="s">
        <v>5530</v>
      </c>
      <c r="B5513" s="36">
        <v>104568</v>
      </c>
      <c r="C5513" s="30" t="s">
        <v>5584</v>
      </c>
      <c r="D5513" s="36" t="s">
        <v>99</v>
      </c>
      <c r="E5513" s="115">
        <v>0</v>
      </c>
    </row>
    <row r="5514" spans="1:5" x14ac:dyDescent="0.25">
      <c r="A5514" s="35" t="s">
        <v>5530</v>
      </c>
      <c r="B5514" s="36">
        <v>104538</v>
      </c>
      <c r="C5514" s="30" t="s">
        <v>5585</v>
      </c>
      <c r="D5514" s="36" t="s">
        <v>99</v>
      </c>
      <c r="E5514" s="115">
        <v>0</v>
      </c>
    </row>
    <row r="5515" spans="1:5" x14ac:dyDescent="0.25">
      <c r="A5515" s="35" t="s">
        <v>5530</v>
      </c>
      <c r="B5515" s="36">
        <v>104570</v>
      </c>
      <c r="C5515" s="30" t="s">
        <v>5586</v>
      </c>
      <c r="D5515" s="36" t="s">
        <v>99</v>
      </c>
      <c r="E5515" s="115">
        <v>0</v>
      </c>
    </row>
    <row r="5516" spans="1:5" x14ac:dyDescent="0.25">
      <c r="A5516" s="35" t="s">
        <v>5530</v>
      </c>
      <c r="B5516" s="36">
        <v>104565</v>
      </c>
      <c r="C5516" s="30" t="s">
        <v>5587</v>
      </c>
      <c r="D5516" s="36" t="s">
        <v>99</v>
      </c>
      <c r="E5516" s="115">
        <v>0</v>
      </c>
    </row>
    <row r="5517" spans="1:5" x14ac:dyDescent="0.25">
      <c r="A5517" s="35" t="s">
        <v>5530</v>
      </c>
      <c r="B5517" s="36">
        <v>104567</v>
      </c>
      <c r="C5517" s="30" t="s">
        <v>5588</v>
      </c>
      <c r="D5517" s="36" t="s">
        <v>99</v>
      </c>
      <c r="E5517" s="115">
        <v>0</v>
      </c>
    </row>
    <row r="5518" spans="1:5" x14ac:dyDescent="0.25">
      <c r="A5518" s="35" t="s">
        <v>5530</v>
      </c>
      <c r="B5518" s="36">
        <v>104569</v>
      </c>
      <c r="C5518" s="30" t="s">
        <v>5589</v>
      </c>
      <c r="D5518" s="36" t="s">
        <v>99</v>
      </c>
      <c r="E5518" s="115">
        <v>0</v>
      </c>
    </row>
    <row r="5519" spans="1:5" x14ac:dyDescent="0.25">
      <c r="A5519" s="35" t="s">
        <v>5530</v>
      </c>
      <c r="B5519" s="36">
        <v>96843</v>
      </c>
      <c r="C5519" s="30" t="s">
        <v>5590</v>
      </c>
      <c r="D5519" s="36" t="s">
        <v>99</v>
      </c>
      <c r="E5519" s="115">
        <v>34.96</v>
      </c>
    </row>
    <row r="5520" spans="1:5" x14ac:dyDescent="0.25">
      <c r="A5520" s="35" t="s">
        <v>5530</v>
      </c>
      <c r="B5520" s="36">
        <v>96847</v>
      </c>
      <c r="C5520" s="30" t="s">
        <v>5591</v>
      </c>
      <c r="D5520" s="36" t="s">
        <v>99</v>
      </c>
      <c r="E5520" s="115">
        <v>43.86</v>
      </c>
    </row>
    <row r="5521" spans="1:5" x14ac:dyDescent="0.25">
      <c r="A5521" s="35" t="s">
        <v>5530</v>
      </c>
      <c r="B5521" s="36">
        <v>96844</v>
      </c>
      <c r="C5521" s="30" t="s">
        <v>5592</v>
      </c>
      <c r="D5521" s="36" t="s">
        <v>99</v>
      </c>
      <c r="E5521" s="115">
        <v>40.049999999999997</v>
      </c>
    </row>
    <row r="5522" spans="1:5" x14ac:dyDescent="0.25">
      <c r="A5522" s="35" t="s">
        <v>5530</v>
      </c>
      <c r="B5522" s="36">
        <v>96839</v>
      </c>
      <c r="C5522" s="30" t="s">
        <v>5593</v>
      </c>
      <c r="D5522" s="36" t="s">
        <v>99</v>
      </c>
      <c r="E5522" s="115">
        <v>31.47</v>
      </c>
    </row>
    <row r="5523" spans="1:5" x14ac:dyDescent="0.25">
      <c r="A5523" s="35" t="s">
        <v>5530</v>
      </c>
      <c r="B5523" s="36">
        <v>104574</v>
      </c>
      <c r="C5523" s="30" t="s">
        <v>5594</v>
      </c>
      <c r="D5523" s="36" t="s">
        <v>99</v>
      </c>
      <c r="E5523" s="115">
        <v>0</v>
      </c>
    </row>
    <row r="5524" spans="1:5" x14ac:dyDescent="0.25">
      <c r="A5524" s="35" t="s">
        <v>5530</v>
      </c>
      <c r="B5524" s="36">
        <v>104575</v>
      </c>
      <c r="C5524" s="30" t="s">
        <v>5595</v>
      </c>
      <c r="D5524" s="36" t="s">
        <v>99</v>
      </c>
      <c r="E5524" s="115">
        <v>0</v>
      </c>
    </row>
    <row r="5525" spans="1:5" x14ac:dyDescent="0.25">
      <c r="A5525" s="35" t="s">
        <v>5530</v>
      </c>
      <c r="B5525" s="36">
        <v>104573</v>
      </c>
      <c r="C5525" s="30" t="s">
        <v>5596</v>
      </c>
      <c r="D5525" s="36" t="s">
        <v>99</v>
      </c>
      <c r="E5525" s="115">
        <v>0</v>
      </c>
    </row>
    <row r="5526" spans="1:5" x14ac:dyDescent="0.25">
      <c r="A5526" s="35" t="s">
        <v>5530</v>
      </c>
      <c r="B5526" s="36">
        <v>96805</v>
      </c>
      <c r="C5526" s="30" t="s">
        <v>5597</v>
      </c>
      <c r="D5526" s="36" t="s">
        <v>99</v>
      </c>
      <c r="E5526" s="115">
        <v>232.51</v>
      </c>
    </row>
    <row r="5527" spans="1:5" x14ac:dyDescent="0.25">
      <c r="A5527" s="35" t="s">
        <v>5530</v>
      </c>
      <c r="B5527" s="36">
        <v>96802</v>
      </c>
      <c r="C5527" s="30" t="s">
        <v>5598</v>
      </c>
      <c r="D5527" s="36" t="s">
        <v>99</v>
      </c>
      <c r="E5527" s="115">
        <v>439.14</v>
      </c>
    </row>
    <row r="5528" spans="1:5" x14ac:dyDescent="0.25">
      <c r="A5528" s="35" t="s">
        <v>5530</v>
      </c>
      <c r="B5528" s="36">
        <v>96806</v>
      </c>
      <c r="C5528" s="30" t="s">
        <v>5599</v>
      </c>
      <c r="D5528" s="36" t="s">
        <v>99</v>
      </c>
      <c r="E5528" s="115">
        <v>93.88</v>
      </c>
    </row>
    <row r="5529" spans="1:5" x14ac:dyDescent="0.25">
      <c r="A5529" s="35" t="s">
        <v>5530</v>
      </c>
      <c r="B5529" s="36">
        <v>96803</v>
      </c>
      <c r="C5529" s="30" t="s">
        <v>5600</v>
      </c>
      <c r="D5529" s="36" t="s">
        <v>99</v>
      </c>
      <c r="E5529" s="115">
        <v>84.32</v>
      </c>
    </row>
    <row r="5530" spans="1:5" x14ac:dyDescent="0.25">
      <c r="A5530" s="35" t="s">
        <v>5530</v>
      </c>
      <c r="B5530" s="36">
        <v>96807</v>
      </c>
      <c r="C5530" s="30" t="s">
        <v>5601</v>
      </c>
      <c r="D5530" s="36" t="s">
        <v>99</v>
      </c>
      <c r="E5530" s="115">
        <v>153.58000000000001</v>
      </c>
    </row>
    <row r="5531" spans="1:5" x14ac:dyDescent="0.25">
      <c r="A5531" s="35" t="s">
        <v>5530</v>
      </c>
      <c r="B5531" s="36">
        <v>96804</v>
      </c>
      <c r="C5531" s="30" t="s">
        <v>5602</v>
      </c>
      <c r="D5531" s="36" t="s">
        <v>99</v>
      </c>
      <c r="E5531" s="115">
        <v>140</v>
      </c>
    </row>
    <row r="5532" spans="1:5" x14ac:dyDescent="0.25">
      <c r="A5532" s="35" t="s">
        <v>5530</v>
      </c>
      <c r="B5532" s="36">
        <v>96829</v>
      </c>
      <c r="C5532" s="30" t="s">
        <v>5603</v>
      </c>
      <c r="D5532" s="36" t="s">
        <v>99</v>
      </c>
      <c r="E5532" s="115">
        <v>20.71</v>
      </c>
    </row>
    <row r="5533" spans="1:5" x14ac:dyDescent="0.25">
      <c r="A5533" s="35" t="s">
        <v>5530</v>
      </c>
      <c r="B5533" s="36">
        <v>96833</v>
      </c>
      <c r="C5533" s="30" t="s">
        <v>5604</v>
      </c>
      <c r="D5533" s="36" t="s">
        <v>99</v>
      </c>
      <c r="E5533" s="115">
        <v>26.12</v>
      </c>
    </row>
    <row r="5534" spans="1:5" x14ac:dyDescent="0.25">
      <c r="A5534" s="35" t="s">
        <v>5530</v>
      </c>
      <c r="B5534" s="36">
        <v>96836</v>
      </c>
      <c r="C5534" s="30" t="s">
        <v>5605</v>
      </c>
      <c r="D5534" s="36" t="s">
        <v>99</v>
      </c>
      <c r="E5534" s="115">
        <v>37.14</v>
      </c>
    </row>
    <row r="5535" spans="1:5" x14ac:dyDescent="0.25">
      <c r="A5535" s="35" t="s">
        <v>5530</v>
      </c>
      <c r="B5535" s="36">
        <v>104576</v>
      </c>
      <c r="C5535" s="30" t="s">
        <v>5606</v>
      </c>
      <c r="D5535" s="36" t="s">
        <v>99</v>
      </c>
      <c r="E5535" s="115">
        <v>19.059999999999999</v>
      </c>
    </row>
    <row r="5536" spans="1:5" x14ac:dyDescent="0.25">
      <c r="A5536" s="35" t="s">
        <v>5530</v>
      </c>
      <c r="B5536" s="36">
        <v>104577</v>
      </c>
      <c r="C5536" s="30" t="s">
        <v>5607</v>
      </c>
      <c r="D5536" s="36" t="s">
        <v>99</v>
      </c>
      <c r="E5536" s="115">
        <v>25.05</v>
      </c>
    </row>
    <row r="5537" spans="1:5" x14ac:dyDescent="0.25">
      <c r="A5537" s="35" t="s">
        <v>5530</v>
      </c>
      <c r="B5537" s="36">
        <v>104578</v>
      </c>
      <c r="C5537" s="30" t="s">
        <v>5608</v>
      </c>
      <c r="D5537" s="36" t="s">
        <v>99</v>
      </c>
      <c r="E5537" s="115">
        <v>26.87</v>
      </c>
    </row>
    <row r="5538" spans="1:5" x14ac:dyDescent="0.25">
      <c r="A5538" s="35" t="s">
        <v>5530</v>
      </c>
      <c r="B5538" s="36">
        <v>104580</v>
      </c>
      <c r="C5538" s="30" t="s">
        <v>5609</v>
      </c>
      <c r="D5538" s="36" t="s">
        <v>99</v>
      </c>
      <c r="E5538" s="115">
        <v>23.14</v>
      </c>
    </row>
    <row r="5539" spans="1:5" x14ac:dyDescent="0.25">
      <c r="A5539" s="35" t="s">
        <v>5530</v>
      </c>
      <c r="B5539" s="36">
        <v>104579</v>
      </c>
      <c r="C5539" s="30" t="s">
        <v>5610</v>
      </c>
      <c r="D5539" s="36" t="s">
        <v>99</v>
      </c>
      <c r="E5539" s="115">
        <v>34.99</v>
      </c>
    </row>
    <row r="5540" spans="1:5" x14ac:dyDescent="0.25">
      <c r="A5540" s="35" t="s">
        <v>5530</v>
      </c>
      <c r="B5540" s="36">
        <v>96823</v>
      </c>
      <c r="C5540" s="30" t="s">
        <v>5611</v>
      </c>
      <c r="D5540" s="36" t="s">
        <v>99</v>
      </c>
      <c r="E5540" s="115">
        <v>13.25</v>
      </c>
    </row>
    <row r="5541" spans="1:5" x14ac:dyDescent="0.25">
      <c r="A5541" s="35" t="s">
        <v>5530</v>
      </c>
      <c r="B5541" s="36">
        <v>96826</v>
      </c>
      <c r="C5541" s="30" t="s">
        <v>5612</v>
      </c>
      <c r="D5541" s="36" t="s">
        <v>99</v>
      </c>
      <c r="E5541" s="115">
        <v>15.4</v>
      </c>
    </row>
    <row r="5542" spans="1:5" x14ac:dyDescent="0.25">
      <c r="A5542" s="35" t="s">
        <v>5530</v>
      </c>
      <c r="B5542" s="36">
        <v>96830</v>
      </c>
      <c r="C5542" s="30" t="s">
        <v>5613</v>
      </c>
      <c r="D5542" s="36" t="s">
        <v>99</v>
      </c>
      <c r="E5542" s="115">
        <v>23.57</v>
      </c>
    </row>
    <row r="5543" spans="1:5" x14ac:dyDescent="0.25">
      <c r="A5543" s="35" t="s">
        <v>5530</v>
      </c>
      <c r="B5543" s="36">
        <v>96834</v>
      </c>
      <c r="C5543" s="30" t="s">
        <v>5614</v>
      </c>
      <c r="D5543" s="36" t="s">
        <v>99</v>
      </c>
      <c r="E5543" s="115">
        <v>31.66</v>
      </c>
    </row>
    <row r="5544" spans="1:5" x14ac:dyDescent="0.25">
      <c r="A5544" s="35" t="s">
        <v>5530</v>
      </c>
      <c r="B5544" s="36">
        <v>104581</v>
      </c>
      <c r="C5544" s="30" t="s">
        <v>5615</v>
      </c>
      <c r="D5544" s="36" t="s">
        <v>99</v>
      </c>
      <c r="E5544" s="115">
        <v>17.420000000000002</v>
      </c>
    </row>
    <row r="5545" spans="1:5" x14ac:dyDescent="0.25">
      <c r="A5545" s="35" t="s">
        <v>5530</v>
      </c>
      <c r="B5545" s="36">
        <v>104582</v>
      </c>
      <c r="C5545" s="30" t="s">
        <v>5616</v>
      </c>
      <c r="D5545" s="36" t="s">
        <v>99</v>
      </c>
      <c r="E5545" s="115">
        <v>22.02</v>
      </c>
    </row>
    <row r="5546" spans="1:5" x14ac:dyDescent="0.25">
      <c r="A5546" s="35" t="s">
        <v>5530</v>
      </c>
      <c r="B5546" s="36">
        <v>104583</v>
      </c>
      <c r="C5546" s="30" t="s">
        <v>5617</v>
      </c>
      <c r="D5546" s="36" t="s">
        <v>99</v>
      </c>
      <c r="E5546" s="115">
        <v>34.26</v>
      </c>
    </row>
    <row r="5547" spans="1:5" x14ac:dyDescent="0.25">
      <c r="A5547" s="35" t="s">
        <v>5530</v>
      </c>
      <c r="B5547" s="36">
        <v>104584</v>
      </c>
      <c r="C5547" s="30" t="s">
        <v>5618</v>
      </c>
      <c r="D5547" s="36" t="s">
        <v>99</v>
      </c>
      <c r="E5547" s="115">
        <v>41.18</v>
      </c>
    </row>
    <row r="5548" spans="1:5" x14ac:dyDescent="0.25">
      <c r="A5548" s="35" t="s">
        <v>5530</v>
      </c>
      <c r="B5548" s="36">
        <v>104585</v>
      </c>
      <c r="C5548" s="30" t="s">
        <v>5619</v>
      </c>
      <c r="D5548" s="36" t="s">
        <v>99</v>
      </c>
      <c r="E5548" s="115">
        <v>0</v>
      </c>
    </row>
    <row r="5549" spans="1:5" x14ac:dyDescent="0.25">
      <c r="A5549" s="35" t="s">
        <v>5530</v>
      </c>
      <c r="B5549" s="36">
        <v>104587</v>
      </c>
      <c r="C5549" s="30" t="s">
        <v>5620</v>
      </c>
      <c r="D5549" s="36" t="s">
        <v>99</v>
      </c>
      <c r="E5549" s="115">
        <v>0</v>
      </c>
    </row>
    <row r="5550" spans="1:5" x14ac:dyDescent="0.25">
      <c r="A5550" s="35" t="s">
        <v>5530</v>
      </c>
      <c r="B5550" s="36">
        <v>104586</v>
      </c>
      <c r="C5550" s="30" t="s">
        <v>5621</v>
      </c>
      <c r="D5550" s="36" t="s">
        <v>99</v>
      </c>
      <c r="E5550" s="115">
        <v>0</v>
      </c>
    </row>
    <row r="5551" spans="1:5" x14ac:dyDescent="0.25">
      <c r="A5551" s="35" t="s">
        <v>5530</v>
      </c>
      <c r="B5551" s="36">
        <v>96798</v>
      </c>
      <c r="C5551" s="30" t="s">
        <v>5622</v>
      </c>
      <c r="D5551" s="36" t="s">
        <v>106</v>
      </c>
      <c r="E5551" s="115">
        <v>9.68</v>
      </c>
    </row>
    <row r="5552" spans="1:5" x14ac:dyDescent="0.25">
      <c r="A5552" s="35" t="s">
        <v>5530</v>
      </c>
      <c r="B5552" s="36">
        <v>96799</v>
      </c>
      <c r="C5552" s="30" t="s">
        <v>5623</v>
      </c>
      <c r="D5552" s="36" t="s">
        <v>106</v>
      </c>
      <c r="E5552" s="115">
        <v>12.38</v>
      </c>
    </row>
    <row r="5553" spans="1:5" x14ac:dyDescent="0.25">
      <c r="A5553" s="35" t="s">
        <v>5530</v>
      </c>
      <c r="B5553" s="36">
        <v>96800</v>
      </c>
      <c r="C5553" s="30" t="s">
        <v>5624</v>
      </c>
      <c r="D5553" s="36" t="s">
        <v>106</v>
      </c>
      <c r="E5553" s="115">
        <v>16.739999999999998</v>
      </c>
    </row>
    <row r="5554" spans="1:5" x14ac:dyDescent="0.25">
      <c r="A5554" s="35" t="s">
        <v>5530</v>
      </c>
      <c r="B5554" s="36">
        <v>96801</v>
      </c>
      <c r="C5554" s="30" t="s">
        <v>5625</v>
      </c>
      <c r="D5554" s="36" t="s">
        <v>106</v>
      </c>
      <c r="E5554" s="115">
        <v>25.02</v>
      </c>
    </row>
    <row r="5555" spans="1:5" x14ac:dyDescent="0.25">
      <c r="A5555" s="35" t="s">
        <v>5530</v>
      </c>
      <c r="B5555" s="36">
        <v>104539</v>
      </c>
      <c r="C5555" s="30" t="s">
        <v>5626</v>
      </c>
      <c r="D5555" s="36" t="s">
        <v>99</v>
      </c>
      <c r="E5555" s="115">
        <v>0</v>
      </c>
    </row>
    <row r="5556" spans="1:5" x14ac:dyDescent="0.25">
      <c r="A5556" s="35" t="s">
        <v>5530</v>
      </c>
      <c r="B5556" s="36">
        <v>104541</v>
      </c>
      <c r="C5556" s="30" t="s">
        <v>5627</v>
      </c>
      <c r="D5556" s="36" t="s">
        <v>99</v>
      </c>
      <c r="E5556" s="115">
        <v>0</v>
      </c>
    </row>
    <row r="5557" spans="1:5" x14ac:dyDescent="0.25">
      <c r="A5557" s="35" t="s">
        <v>5530</v>
      </c>
      <c r="B5557" s="36">
        <v>104540</v>
      </c>
      <c r="C5557" s="30" t="s">
        <v>5628</v>
      </c>
      <c r="D5557" s="36" t="s">
        <v>99</v>
      </c>
      <c r="E5557" s="115">
        <v>0</v>
      </c>
    </row>
    <row r="5558" spans="1:5" x14ac:dyDescent="0.25">
      <c r="A5558" s="35" t="s">
        <v>5530</v>
      </c>
      <c r="B5558" s="36">
        <v>104543</v>
      </c>
      <c r="C5558" s="30" t="s">
        <v>5629</v>
      </c>
      <c r="D5558" s="36" t="s">
        <v>99</v>
      </c>
      <c r="E5558" s="115">
        <v>0</v>
      </c>
    </row>
    <row r="5559" spans="1:5" x14ac:dyDescent="0.25">
      <c r="A5559" s="35" t="s">
        <v>5530</v>
      </c>
      <c r="B5559" s="36">
        <v>104544</v>
      </c>
      <c r="C5559" s="30" t="s">
        <v>5630</v>
      </c>
      <c r="D5559" s="36" t="s">
        <v>99</v>
      </c>
      <c r="E5559" s="115">
        <v>0</v>
      </c>
    </row>
    <row r="5560" spans="1:5" x14ac:dyDescent="0.25">
      <c r="A5560" s="35" t="s">
        <v>5530</v>
      </c>
      <c r="B5560" s="36">
        <v>104545</v>
      </c>
      <c r="C5560" s="30" t="s">
        <v>5631</v>
      </c>
      <c r="D5560" s="36" t="s">
        <v>99</v>
      </c>
      <c r="E5560" s="115">
        <v>0</v>
      </c>
    </row>
    <row r="5561" spans="1:5" x14ac:dyDescent="0.25">
      <c r="A5561" s="35" t="s">
        <v>5530</v>
      </c>
      <c r="B5561" s="36">
        <v>104542</v>
      </c>
      <c r="C5561" s="30" t="s">
        <v>5632</v>
      </c>
      <c r="D5561" s="36" t="s">
        <v>99</v>
      </c>
      <c r="E5561" s="115">
        <v>0</v>
      </c>
    </row>
    <row r="5562" spans="1:5" x14ac:dyDescent="0.25">
      <c r="A5562" s="35" t="s">
        <v>5530</v>
      </c>
      <c r="B5562" s="36">
        <v>104592</v>
      </c>
      <c r="C5562" s="30" t="s">
        <v>5633</v>
      </c>
      <c r="D5562" s="36" t="s">
        <v>99</v>
      </c>
      <c r="E5562" s="115">
        <v>0</v>
      </c>
    </row>
    <row r="5563" spans="1:5" x14ac:dyDescent="0.25">
      <c r="A5563" s="35" t="s">
        <v>5530</v>
      </c>
      <c r="B5563" s="36">
        <v>104548</v>
      </c>
      <c r="C5563" s="30" t="s">
        <v>5634</v>
      </c>
      <c r="D5563" s="36" t="s">
        <v>99</v>
      </c>
      <c r="E5563" s="115">
        <v>0</v>
      </c>
    </row>
    <row r="5564" spans="1:5" x14ac:dyDescent="0.25">
      <c r="A5564" s="35" t="s">
        <v>5530</v>
      </c>
      <c r="B5564" s="36">
        <v>104546</v>
      </c>
      <c r="C5564" s="30" t="s">
        <v>5635</v>
      </c>
      <c r="D5564" s="36" t="s">
        <v>99</v>
      </c>
      <c r="E5564" s="115">
        <v>0</v>
      </c>
    </row>
    <row r="5565" spans="1:5" x14ac:dyDescent="0.25">
      <c r="A5565" s="35" t="s">
        <v>5530</v>
      </c>
      <c r="B5565" s="36">
        <v>104549</v>
      </c>
      <c r="C5565" s="30" t="s">
        <v>5636</v>
      </c>
      <c r="D5565" s="36" t="s">
        <v>99</v>
      </c>
      <c r="E5565" s="115">
        <v>0</v>
      </c>
    </row>
    <row r="5566" spans="1:5" x14ac:dyDescent="0.25">
      <c r="A5566" s="35" t="s">
        <v>5530</v>
      </c>
      <c r="B5566" s="36">
        <v>104550</v>
      </c>
      <c r="C5566" s="30" t="s">
        <v>5637</v>
      </c>
      <c r="D5566" s="36" t="s">
        <v>99</v>
      </c>
      <c r="E5566" s="115">
        <v>0</v>
      </c>
    </row>
    <row r="5567" spans="1:5" x14ac:dyDescent="0.25">
      <c r="A5567" s="35" t="s">
        <v>5530</v>
      </c>
      <c r="B5567" s="36">
        <v>104552</v>
      </c>
      <c r="C5567" s="30" t="s">
        <v>5638</v>
      </c>
      <c r="D5567" s="36" t="s">
        <v>99</v>
      </c>
      <c r="E5567" s="115">
        <v>0</v>
      </c>
    </row>
    <row r="5568" spans="1:5" x14ac:dyDescent="0.25">
      <c r="A5568" s="35" t="s">
        <v>5530</v>
      </c>
      <c r="B5568" s="36">
        <v>104551</v>
      </c>
      <c r="C5568" s="30" t="s">
        <v>5639</v>
      </c>
      <c r="D5568" s="36" t="s">
        <v>99</v>
      </c>
      <c r="E5568" s="115">
        <v>0</v>
      </c>
    </row>
    <row r="5569" spans="1:5" x14ac:dyDescent="0.25">
      <c r="A5569" s="35" t="s">
        <v>5530</v>
      </c>
      <c r="B5569" s="36">
        <v>104553</v>
      </c>
      <c r="C5569" s="30" t="s">
        <v>5640</v>
      </c>
      <c r="D5569" s="36" t="s">
        <v>99</v>
      </c>
      <c r="E5569" s="115">
        <v>0</v>
      </c>
    </row>
    <row r="5570" spans="1:5" x14ac:dyDescent="0.25">
      <c r="A5570" s="35" t="s">
        <v>5530</v>
      </c>
      <c r="B5570" s="36">
        <v>104554</v>
      </c>
      <c r="C5570" s="30" t="s">
        <v>5641</v>
      </c>
      <c r="D5570" s="36" t="s">
        <v>99</v>
      </c>
      <c r="E5570" s="115">
        <v>0</v>
      </c>
    </row>
    <row r="5571" spans="1:5" x14ac:dyDescent="0.25">
      <c r="A5571" s="35" t="s">
        <v>5530</v>
      </c>
      <c r="B5571" s="36">
        <v>104555</v>
      </c>
      <c r="C5571" s="30" t="s">
        <v>5642</v>
      </c>
      <c r="D5571" s="36" t="s">
        <v>99</v>
      </c>
      <c r="E5571" s="115">
        <v>0</v>
      </c>
    </row>
    <row r="5572" spans="1:5" x14ac:dyDescent="0.25">
      <c r="A5572" s="35" t="s">
        <v>5530</v>
      </c>
      <c r="B5572" s="36">
        <v>104556</v>
      </c>
      <c r="C5572" s="30" t="s">
        <v>5643</v>
      </c>
      <c r="D5572" s="36" t="s">
        <v>99</v>
      </c>
      <c r="E5572" s="115">
        <v>0</v>
      </c>
    </row>
    <row r="5573" spans="1:5" x14ac:dyDescent="0.25">
      <c r="A5573" s="35" t="s">
        <v>5530</v>
      </c>
      <c r="B5573" s="36">
        <v>104558</v>
      </c>
      <c r="C5573" s="30" t="s">
        <v>5644</v>
      </c>
      <c r="D5573" s="36" t="s">
        <v>99</v>
      </c>
      <c r="E5573" s="115">
        <v>0</v>
      </c>
    </row>
    <row r="5574" spans="1:5" x14ac:dyDescent="0.25">
      <c r="A5574" s="35" t="s">
        <v>5530</v>
      </c>
      <c r="B5574" s="36">
        <v>104559</v>
      </c>
      <c r="C5574" s="30" t="s">
        <v>5645</v>
      </c>
      <c r="D5574" s="36" t="s">
        <v>99</v>
      </c>
      <c r="E5574" s="115">
        <v>0</v>
      </c>
    </row>
    <row r="5575" spans="1:5" x14ac:dyDescent="0.25">
      <c r="A5575" s="35" t="s">
        <v>5530</v>
      </c>
      <c r="B5575" s="36">
        <v>104560</v>
      </c>
      <c r="C5575" s="30" t="s">
        <v>5646</v>
      </c>
      <c r="D5575" s="36" t="s">
        <v>99</v>
      </c>
      <c r="E5575" s="115">
        <v>0</v>
      </c>
    </row>
    <row r="5576" spans="1:5" x14ac:dyDescent="0.25">
      <c r="A5576" s="35" t="s">
        <v>5530</v>
      </c>
      <c r="B5576" s="36">
        <v>104557</v>
      </c>
      <c r="C5576" s="30" t="s">
        <v>5647</v>
      </c>
      <c r="D5576" s="36" t="s">
        <v>99</v>
      </c>
      <c r="E5576" s="115">
        <v>0</v>
      </c>
    </row>
    <row r="5577" spans="1:5" x14ac:dyDescent="0.25">
      <c r="A5577" s="35" t="s">
        <v>5530</v>
      </c>
      <c r="B5577" s="36">
        <v>104561</v>
      </c>
      <c r="C5577" s="30" t="s">
        <v>5648</v>
      </c>
      <c r="D5577" s="36" t="s">
        <v>99</v>
      </c>
      <c r="E5577" s="115">
        <v>0</v>
      </c>
    </row>
    <row r="5578" spans="1:5" x14ac:dyDescent="0.25">
      <c r="A5578" s="35" t="s">
        <v>5530</v>
      </c>
      <c r="B5578" s="36">
        <v>104562</v>
      </c>
      <c r="C5578" s="30" t="s">
        <v>5649</v>
      </c>
      <c r="D5578" s="36" t="s">
        <v>99</v>
      </c>
      <c r="E5578" s="115">
        <v>0</v>
      </c>
    </row>
    <row r="5579" spans="1:5" x14ac:dyDescent="0.25">
      <c r="A5579" s="35" t="s">
        <v>5530</v>
      </c>
      <c r="B5579" s="36">
        <v>96860</v>
      </c>
      <c r="C5579" s="30" t="s">
        <v>5650</v>
      </c>
      <c r="D5579" s="36" t="s">
        <v>99</v>
      </c>
      <c r="E5579" s="115">
        <v>35.46</v>
      </c>
    </row>
    <row r="5580" spans="1:5" x14ac:dyDescent="0.25">
      <c r="A5580" s="35" t="s">
        <v>5530</v>
      </c>
      <c r="B5580" s="36">
        <v>96862</v>
      </c>
      <c r="C5580" s="30" t="s">
        <v>5651</v>
      </c>
      <c r="D5580" s="36" t="s">
        <v>99</v>
      </c>
      <c r="E5580" s="115">
        <v>43.39</v>
      </c>
    </row>
    <row r="5581" spans="1:5" x14ac:dyDescent="0.25">
      <c r="A5581" s="35" t="s">
        <v>5530</v>
      </c>
      <c r="B5581" s="36">
        <v>96864</v>
      </c>
      <c r="C5581" s="30" t="s">
        <v>5652</v>
      </c>
      <c r="D5581" s="36" t="s">
        <v>99</v>
      </c>
      <c r="E5581" s="115">
        <v>60.14</v>
      </c>
    </row>
    <row r="5582" spans="1:5" x14ac:dyDescent="0.25">
      <c r="A5582" s="35" t="s">
        <v>5530</v>
      </c>
      <c r="B5582" s="36">
        <v>96866</v>
      </c>
      <c r="C5582" s="30" t="s">
        <v>5653</v>
      </c>
      <c r="D5582" s="36" t="s">
        <v>99</v>
      </c>
      <c r="E5582" s="115">
        <v>77.77</v>
      </c>
    </row>
    <row r="5583" spans="1:5" x14ac:dyDescent="0.25">
      <c r="A5583" s="35" t="s">
        <v>5530</v>
      </c>
      <c r="B5583" s="36">
        <v>96868</v>
      </c>
      <c r="C5583" s="30" t="s">
        <v>5654</v>
      </c>
      <c r="D5583" s="36" t="s">
        <v>99</v>
      </c>
      <c r="E5583" s="115">
        <v>23.36</v>
      </c>
    </row>
    <row r="5584" spans="1:5" x14ac:dyDescent="0.25">
      <c r="A5584" s="35" t="s">
        <v>5530</v>
      </c>
      <c r="B5584" s="36">
        <v>96869</v>
      </c>
      <c r="C5584" s="30" t="s">
        <v>5655</v>
      </c>
      <c r="D5584" s="36" t="s">
        <v>99</v>
      </c>
      <c r="E5584" s="115">
        <v>34.71</v>
      </c>
    </row>
    <row r="5585" spans="1:5" x14ac:dyDescent="0.25">
      <c r="A5585" s="35" t="s">
        <v>5530</v>
      </c>
      <c r="B5585" s="36">
        <v>96870</v>
      </c>
      <c r="C5585" s="30" t="s">
        <v>5656</v>
      </c>
      <c r="D5585" s="36" t="s">
        <v>99</v>
      </c>
      <c r="E5585" s="115">
        <v>50.97</v>
      </c>
    </row>
    <row r="5586" spans="1:5" x14ac:dyDescent="0.25">
      <c r="A5586" s="35" t="s">
        <v>5530</v>
      </c>
      <c r="B5586" s="36">
        <v>96871</v>
      </c>
      <c r="C5586" s="30" t="s">
        <v>5657</v>
      </c>
      <c r="D5586" s="36" t="s">
        <v>99</v>
      </c>
      <c r="E5586" s="115">
        <v>58.64</v>
      </c>
    </row>
    <row r="5587" spans="1:5" x14ac:dyDescent="0.25">
      <c r="A5587" s="35" t="s">
        <v>5530</v>
      </c>
      <c r="B5587" s="36">
        <v>96861</v>
      </c>
      <c r="C5587" s="30" t="s">
        <v>5658</v>
      </c>
      <c r="D5587" s="36" t="s">
        <v>99</v>
      </c>
      <c r="E5587" s="115">
        <v>44.64</v>
      </c>
    </row>
    <row r="5588" spans="1:5" x14ac:dyDescent="0.25">
      <c r="A5588" s="35" t="s">
        <v>5530</v>
      </c>
      <c r="B5588" s="36">
        <v>96863</v>
      </c>
      <c r="C5588" s="30" t="s">
        <v>5659</v>
      </c>
      <c r="D5588" s="36" t="s">
        <v>99</v>
      </c>
      <c r="E5588" s="115">
        <v>46.17</v>
      </c>
    </row>
    <row r="5589" spans="1:5" x14ac:dyDescent="0.25">
      <c r="A5589" s="35" t="s">
        <v>5530</v>
      </c>
      <c r="B5589" s="36">
        <v>96865</v>
      </c>
      <c r="C5589" s="30" t="s">
        <v>5660</v>
      </c>
      <c r="D5589" s="36" t="s">
        <v>99</v>
      </c>
      <c r="E5589" s="115">
        <v>54.55</v>
      </c>
    </row>
    <row r="5590" spans="1:5" x14ac:dyDescent="0.25">
      <c r="A5590" s="35" t="s">
        <v>5530</v>
      </c>
      <c r="B5590" s="36">
        <v>96814</v>
      </c>
      <c r="C5590" s="30" t="s">
        <v>5661</v>
      </c>
      <c r="D5590" s="36" t="s">
        <v>99</v>
      </c>
      <c r="E5590" s="115">
        <v>19.059999999999999</v>
      </c>
    </row>
    <row r="5591" spans="1:5" x14ac:dyDescent="0.25">
      <c r="A5591" s="35" t="s">
        <v>5530</v>
      </c>
      <c r="B5591" s="36">
        <v>96818</v>
      </c>
      <c r="C5591" s="30" t="s">
        <v>5662</v>
      </c>
      <c r="D5591" s="36" t="s">
        <v>99</v>
      </c>
      <c r="E5591" s="115">
        <v>25.05</v>
      </c>
    </row>
    <row r="5592" spans="1:5" x14ac:dyDescent="0.25">
      <c r="A5592" s="35" t="s">
        <v>5530</v>
      </c>
      <c r="B5592" s="36">
        <v>96819</v>
      </c>
      <c r="C5592" s="30" t="s">
        <v>5663</v>
      </c>
      <c r="D5592" s="36" t="s">
        <v>99</v>
      </c>
      <c r="E5592" s="115">
        <v>26.87</v>
      </c>
    </row>
    <row r="5593" spans="1:5" x14ac:dyDescent="0.25">
      <c r="A5593" s="35" t="s">
        <v>5530</v>
      </c>
      <c r="B5593" s="36">
        <v>96822</v>
      </c>
      <c r="C5593" s="30" t="s">
        <v>5664</v>
      </c>
      <c r="D5593" s="36" t="s">
        <v>99</v>
      </c>
      <c r="E5593" s="115">
        <v>34.99</v>
      </c>
    </row>
    <row r="5594" spans="1:5" x14ac:dyDescent="0.25">
      <c r="A5594" s="35" t="s">
        <v>5530</v>
      </c>
      <c r="B5594" s="36">
        <v>96808</v>
      </c>
      <c r="C5594" s="30" t="s">
        <v>5665</v>
      </c>
      <c r="D5594" s="36" t="s">
        <v>99</v>
      </c>
      <c r="E5594" s="115">
        <v>20.62</v>
      </c>
    </row>
    <row r="5595" spans="1:5" x14ac:dyDescent="0.25">
      <c r="A5595" s="35" t="s">
        <v>5530</v>
      </c>
      <c r="B5595" s="36">
        <v>96811</v>
      </c>
      <c r="C5595" s="30" t="s">
        <v>5666</v>
      </c>
      <c r="D5595" s="36" t="s">
        <v>99</v>
      </c>
      <c r="E5595" s="115">
        <v>25.81</v>
      </c>
    </row>
    <row r="5596" spans="1:5" x14ac:dyDescent="0.25">
      <c r="A5596" s="35" t="s">
        <v>5530</v>
      </c>
      <c r="B5596" s="36">
        <v>96815</v>
      </c>
      <c r="C5596" s="30" t="s">
        <v>5667</v>
      </c>
      <c r="D5596" s="36" t="s">
        <v>99</v>
      </c>
      <c r="E5596" s="115">
        <v>38.799999999999997</v>
      </c>
    </row>
    <row r="5597" spans="1:5" x14ac:dyDescent="0.25">
      <c r="A5597" s="35" t="s">
        <v>5530</v>
      </c>
      <c r="B5597" s="36">
        <v>96820</v>
      </c>
      <c r="C5597" s="30" t="s">
        <v>5668</v>
      </c>
      <c r="D5597" s="36" t="s">
        <v>99</v>
      </c>
      <c r="E5597" s="115">
        <v>46.77</v>
      </c>
    </row>
    <row r="5598" spans="1:5" x14ac:dyDescent="0.25">
      <c r="A5598" s="35" t="s">
        <v>5669</v>
      </c>
      <c r="B5598" s="36">
        <v>96702</v>
      </c>
      <c r="C5598" s="30" t="s">
        <v>5670</v>
      </c>
      <c r="D5598" s="36" t="s">
        <v>99</v>
      </c>
      <c r="E5598" s="115">
        <v>15.31</v>
      </c>
    </row>
    <row r="5599" spans="1:5" x14ac:dyDescent="0.25">
      <c r="A5599" s="35" t="s">
        <v>5669</v>
      </c>
      <c r="B5599" s="36">
        <v>96662</v>
      </c>
      <c r="C5599" s="30" t="s">
        <v>5671</v>
      </c>
      <c r="D5599" s="36" t="s">
        <v>99</v>
      </c>
      <c r="E5599" s="115">
        <v>12.16</v>
      </c>
    </row>
    <row r="5600" spans="1:5" x14ac:dyDescent="0.25">
      <c r="A5600" s="35" t="s">
        <v>5669</v>
      </c>
      <c r="B5600" s="36">
        <v>96704</v>
      </c>
      <c r="C5600" s="30" t="s">
        <v>5672</v>
      </c>
      <c r="D5600" s="36" t="s">
        <v>99</v>
      </c>
      <c r="E5600" s="115">
        <v>25.95</v>
      </c>
    </row>
    <row r="5601" spans="1:5" x14ac:dyDescent="0.25">
      <c r="A5601" s="35" t="s">
        <v>5669</v>
      </c>
      <c r="B5601" s="36">
        <v>96664</v>
      </c>
      <c r="C5601" s="30" t="s">
        <v>5673</v>
      </c>
      <c r="D5601" s="36" t="s">
        <v>99</v>
      </c>
      <c r="E5601" s="115">
        <v>21.92</v>
      </c>
    </row>
    <row r="5602" spans="1:5" x14ac:dyDescent="0.25">
      <c r="A5602" s="35" t="s">
        <v>5669</v>
      </c>
      <c r="B5602" s="36">
        <v>104191</v>
      </c>
      <c r="C5602" s="30" t="s">
        <v>5674</v>
      </c>
      <c r="D5602" s="36" t="s">
        <v>99</v>
      </c>
      <c r="E5602" s="115">
        <v>13.89</v>
      </c>
    </row>
    <row r="5603" spans="1:5" x14ac:dyDescent="0.25">
      <c r="A5603" s="35" t="s">
        <v>5669</v>
      </c>
      <c r="B5603" s="36">
        <v>96700</v>
      </c>
      <c r="C5603" s="30" t="s">
        <v>5675</v>
      </c>
      <c r="D5603" s="36" t="s">
        <v>99</v>
      </c>
      <c r="E5603" s="115">
        <v>21.5</v>
      </c>
    </row>
    <row r="5604" spans="1:5" x14ac:dyDescent="0.25">
      <c r="A5604" s="35" t="s">
        <v>5669</v>
      </c>
      <c r="B5604" s="36">
        <v>96658</v>
      </c>
      <c r="C5604" s="30" t="s">
        <v>5676</v>
      </c>
      <c r="D5604" s="36" t="s">
        <v>99</v>
      </c>
      <c r="E5604" s="115">
        <v>19.11</v>
      </c>
    </row>
    <row r="5605" spans="1:5" x14ac:dyDescent="0.25">
      <c r="A5605" s="35" t="s">
        <v>5669</v>
      </c>
      <c r="B5605" s="36">
        <v>96641</v>
      </c>
      <c r="C5605" s="30" t="s">
        <v>5677</v>
      </c>
      <c r="D5605" s="36" t="s">
        <v>99</v>
      </c>
      <c r="E5605" s="115">
        <v>22.06</v>
      </c>
    </row>
    <row r="5606" spans="1:5" x14ac:dyDescent="0.25">
      <c r="A5606" s="35" t="s">
        <v>5669</v>
      </c>
      <c r="B5606" s="36">
        <v>96661</v>
      </c>
      <c r="C5606" s="30" t="s">
        <v>5678</v>
      </c>
      <c r="D5606" s="36" t="s">
        <v>99</v>
      </c>
      <c r="E5606" s="115">
        <v>39.32</v>
      </c>
    </row>
    <row r="5607" spans="1:5" x14ac:dyDescent="0.25">
      <c r="A5607" s="35" t="s">
        <v>5669</v>
      </c>
      <c r="B5607" s="36">
        <v>96699</v>
      </c>
      <c r="C5607" s="30" t="s">
        <v>5679</v>
      </c>
      <c r="D5607" s="36" t="s">
        <v>99</v>
      </c>
      <c r="E5607" s="115">
        <v>31.82</v>
      </c>
    </row>
    <row r="5608" spans="1:5" x14ac:dyDescent="0.25">
      <c r="A5608" s="35" t="s">
        <v>5669</v>
      </c>
      <c r="B5608" s="36">
        <v>96657</v>
      </c>
      <c r="C5608" s="30" t="s">
        <v>5680</v>
      </c>
      <c r="D5608" s="36" t="s">
        <v>99</v>
      </c>
      <c r="E5608" s="115">
        <v>29.43</v>
      </c>
    </row>
    <row r="5609" spans="1:5" x14ac:dyDescent="0.25">
      <c r="A5609" s="35" t="s">
        <v>5669</v>
      </c>
      <c r="B5609" s="36">
        <v>96640</v>
      </c>
      <c r="C5609" s="30" t="s">
        <v>5681</v>
      </c>
      <c r="D5609" s="36" t="s">
        <v>99</v>
      </c>
      <c r="E5609" s="115">
        <v>32.380000000000003</v>
      </c>
    </row>
    <row r="5610" spans="1:5" x14ac:dyDescent="0.25">
      <c r="A5610" s="35" t="s">
        <v>5669</v>
      </c>
      <c r="B5610" s="36">
        <v>96660</v>
      </c>
      <c r="C5610" s="30" t="s">
        <v>5682</v>
      </c>
      <c r="D5610" s="36" t="s">
        <v>99</v>
      </c>
      <c r="E5610" s="115">
        <v>39.68</v>
      </c>
    </row>
    <row r="5611" spans="1:5" x14ac:dyDescent="0.25">
      <c r="A5611" s="35" t="s">
        <v>5669</v>
      </c>
      <c r="B5611" s="36">
        <v>104196</v>
      </c>
      <c r="C5611" s="30" t="s">
        <v>5683</v>
      </c>
      <c r="D5611" s="36" t="s">
        <v>99</v>
      </c>
      <c r="E5611" s="115">
        <v>20.39</v>
      </c>
    </row>
    <row r="5612" spans="1:5" x14ac:dyDescent="0.25">
      <c r="A5612" s="35" t="s">
        <v>5669</v>
      </c>
      <c r="B5612" s="36">
        <v>104197</v>
      </c>
      <c r="C5612" s="30" t="s">
        <v>5684</v>
      </c>
      <c r="D5612" s="36" t="s">
        <v>99</v>
      </c>
      <c r="E5612" s="115">
        <v>38.950000000000003</v>
      </c>
    </row>
    <row r="5613" spans="1:5" x14ac:dyDescent="0.25">
      <c r="A5613" s="35" t="s">
        <v>5669</v>
      </c>
      <c r="B5613" s="36">
        <v>104198</v>
      </c>
      <c r="C5613" s="30" t="s">
        <v>5685</v>
      </c>
      <c r="D5613" s="36" t="s">
        <v>99</v>
      </c>
      <c r="E5613" s="115">
        <v>10.52</v>
      </c>
    </row>
    <row r="5614" spans="1:5" x14ac:dyDescent="0.25">
      <c r="A5614" s="35" t="s">
        <v>5669</v>
      </c>
      <c r="B5614" s="36">
        <v>96685</v>
      </c>
      <c r="C5614" s="30" t="s">
        <v>5686</v>
      </c>
      <c r="D5614" s="36" t="s">
        <v>99</v>
      </c>
      <c r="E5614" s="115">
        <v>16.14</v>
      </c>
    </row>
    <row r="5615" spans="1:5" x14ac:dyDescent="0.25">
      <c r="A5615" s="35" t="s">
        <v>5669</v>
      </c>
      <c r="B5615" s="36">
        <v>96651</v>
      </c>
      <c r="C5615" s="30" t="s">
        <v>5687</v>
      </c>
      <c r="D5615" s="36" t="s">
        <v>99</v>
      </c>
      <c r="E5615" s="115">
        <v>12.56</v>
      </c>
    </row>
    <row r="5616" spans="1:5" x14ac:dyDescent="0.25">
      <c r="A5616" s="35" t="s">
        <v>5669</v>
      </c>
      <c r="B5616" s="36">
        <v>96638</v>
      </c>
      <c r="C5616" s="30" t="s">
        <v>5688</v>
      </c>
      <c r="D5616" s="36" t="s">
        <v>99</v>
      </c>
      <c r="E5616" s="115">
        <v>22.48</v>
      </c>
    </row>
    <row r="5617" spans="1:5" x14ac:dyDescent="0.25">
      <c r="A5617" s="35" t="s">
        <v>5669</v>
      </c>
      <c r="B5617" s="36">
        <v>96687</v>
      </c>
      <c r="C5617" s="30" t="s">
        <v>5689</v>
      </c>
      <c r="D5617" s="36" t="s">
        <v>99</v>
      </c>
      <c r="E5617" s="115">
        <v>24.05</v>
      </c>
    </row>
    <row r="5618" spans="1:5" x14ac:dyDescent="0.25">
      <c r="A5618" s="35" t="s">
        <v>5669</v>
      </c>
      <c r="B5618" s="36">
        <v>96653</v>
      </c>
      <c r="C5618" s="30" t="s">
        <v>5690</v>
      </c>
      <c r="D5618" s="36" t="s">
        <v>99</v>
      </c>
      <c r="E5618" s="115">
        <v>18.18</v>
      </c>
    </row>
    <row r="5619" spans="1:5" x14ac:dyDescent="0.25">
      <c r="A5619" s="35" t="s">
        <v>5669</v>
      </c>
      <c r="B5619" s="36">
        <v>96689</v>
      </c>
      <c r="C5619" s="30" t="s">
        <v>5691</v>
      </c>
      <c r="D5619" s="36" t="s">
        <v>99</v>
      </c>
      <c r="E5619" s="115">
        <v>35.590000000000003</v>
      </c>
    </row>
    <row r="5620" spans="1:5" x14ac:dyDescent="0.25">
      <c r="A5620" s="35" t="s">
        <v>5669</v>
      </c>
      <c r="B5620" s="36">
        <v>96655</v>
      </c>
      <c r="C5620" s="30" t="s">
        <v>5692</v>
      </c>
      <c r="D5620" s="36" t="s">
        <v>99</v>
      </c>
      <c r="E5620" s="115">
        <v>27.1</v>
      </c>
    </row>
    <row r="5621" spans="1:5" x14ac:dyDescent="0.25">
      <c r="A5621" s="35" t="s">
        <v>5669</v>
      </c>
      <c r="B5621" s="36">
        <v>96691</v>
      </c>
      <c r="C5621" s="30" t="s">
        <v>5693</v>
      </c>
      <c r="D5621" s="36" t="s">
        <v>99</v>
      </c>
      <c r="E5621" s="115">
        <v>50.28</v>
      </c>
    </row>
    <row r="5622" spans="1:5" x14ac:dyDescent="0.25">
      <c r="A5622" s="35" t="s">
        <v>5669</v>
      </c>
      <c r="B5622" s="36">
        <v>96693</v>
      </c>
      <c r="C5622" s="30" t="s">
        <v>5694</v>
      </c>
      <c r="D5622" s="36" t="s">
        <v>99</v>
      </c>
      <c r="E5622" s="115">
        <v>74.42</v>
      </c>
    </row>
    <row r="5623" spans="1:5" x14ac:dyDescent="0.25">
      <c r="A5623" s="35" t="s">
        <v>5669</v>
      </c>
      <c r="B5623" s="36">
        <v>96695</v>
      </c>
      <c r="C5623" s="30" t="s">
        <v>5695</v>
      </c>
      <c r="D5623" s="36" t="s">
        <v>99</v>
      </c>
      <c r="E5623" s="115">
        <v>125.96</v>
      </c>
    </row>
    <row r="5624" spans="1:5" x14ac:dyDescent="0.25">
      <c r="A5624" s="35" t="s">
        <v>5669</v>
      </c>
      <c r="B5624" s="36">
        <v>104193</v>
      </c>
      <c r="C5624" s="30" t="s">
        <v>5696</v>
      </c>
      <c r="D5624" s="36" t="s">
        <v>99</v>
      </c>
      <c r="E5624" s="115">
        <v>206.68</v>
      </c>
    </row>
    <row r="5625" spans="1:5" x14ac:dyDescent="0.25">
      <c r="A5625" s="35" t="s">
        <v>5669</v>
      </c>
      <c r="B5625" s="36">
        <v>96697</v>
      </c>
      <c r="C5625" s="30" t="s">
        <v>5697</v>
      </c>
      <c r="D5625" s="36" t="s">
        <v>99</v>
      </c>
      <c r="E5625" s="115">
        <v>413.15</v>
      </c>
    </row>
    <row r="5626" spans="1:5" x14ac:dyDescent="0.25">
      <c r="A5626" s="35" t="s">
        <v>5669</v>
      </c>
      <c r="B5626" s="36">
        <v>104199</v>
      </c>
      <c r="C5626" s="30" t="s">
        <v>5698</v>
      </c>
      <c r="D5626" s="36" t="s">
        <v>99</v>
      </c>
      <c r="E5626" s="115">
        <v>10.23</v>
      </c>
    </row>
    <row r="5627" spans="1:5" x14ac:dyDescent="0.25">
      <c r="A5627" s="35" t="s">
        <v>5669</v>
      </c>
      <c r="B5627" s="36">
        <v>96684</v>
      </c>
      <c r="C5627" s="30" t="s">
        <v>5699</v>
      </c>
      <c r="D5627" s="36" t="s">
        <v>99</v>
      </c>
      <c r="E5627" s="115">
        <v>15.67</v>
      </c>
    </row>
    <row r="5628" spans="1:5" x14ac:dyDescent="0.25">
      <c r="A5628" s="35" t="s">
        <v>5669</v>
      </c>
      <c r="B5628" s="36">
        <v>96650</v>
      </c>
      <c r="C5628" s="30" t="s">
        <v>5700</v>
      </c>
      <c r="D5628" s="36" t="s">
        <v>99</v>
      </c>
      <c r="E5628" s="115">
        <v>12.09</v>
      </c>
    </row>
    <row r="5629" spans="1:5" x14ac:dyDescent="0.25">
      <c r="A5629" s="35" t="s">
        <v>5669</v>
      </c>
      <c r="B5629" s="36">
        <v>96637</v>
      </c>
      <c r="C5629" s="30" t="s">
        <v>5701</v>
      </c>
      <c r="D5629" s="36" t="s">
        <v>99</v>
      </c>
      <c r="E5629" s="115">
        <v>22.01</v>
      </c>
    </row>
    <row r="5630" spans="1:5" x14ac:dyDescent="0.25">
      <c r="A5630" s="35" t="s">
        <v>5669</v>
      </c>
      <c r="B5630" s="36">
        <v>96686</v>
      </c>
      <c r="C5630" s="30" t="s">
        <v>5702</v>
      </c>
      <c r="D5630" s="36" t="s">
        <v>99</v>
      </c>
      <c r="E5630" s="115">
        <v>20.04</v>
      </c>
    </row>
    <row r="5631" spans="1:5" x14ac:dyDescent="0.25">
      <c r="A5631" s="35" t="s">
        <v>5669</v>
      </c>
      <c r="B5631" s="36">
        <v>96652</v>
      </c>
      <c r="C5631" s="30" t="s">
        <v>5703</v>
      </c>
      <c r="D5631" s="36" t="s">
        <v>99</v>
      </c>
      <c r="E5631" s="115">
        <v>14.17</v>
      </c>
    </row>
    <row r="5632" spans="1:5" x14ac:dyDescent="0.25">
      <c r="A5632" s="35" t="s">
        <v>5669</v>
      </c>
      <c r="B5632" s="36">
        <v>96688</v>
      </c>
      <c r="C5632" s="30" t="s">
        <v>5704</v>
      </c>
      <c r="D5632" s="36" t="s">
        <v>99</v>
      </c>
      <c r="E5632" s="115">
        <v>29.06</v>
      </c>
    </row>
    <row r="5633" spans="1:5" x14ac:dyDescent="0.25">
      <c r="A5633" s="35" t="s">
        <v>5669</v>
      </c>
      <c r="B5633" s="36">
        <v>96654</v>
      </c>
      <c r="C5633" s="30" t="s">
        <v>5705</v>
      </c>
      <c r="D5633" s="36" t="s">
        <v>99</v>
      </c>
      <c r="E5633" s="115">
        <v>20.57</v>
      </c>
    </row>
    <row r="5634" spans="1:5" x14ac:dyDescent="0.25">
      <c r="A5634" s="35" t="s">
        <v>5669</v>
      </c>
      <c r="B5634" s="36">
        <v>96690</v>
      </c>
      <c r="C5634" s="30" t="s">
        <v>5706</v>
      </c>
      <c r="D5634" s="36" t="s">
        <v>99</v>
      </c>
      <c r="E5634" s="115">
        <v>39.950000000000003</v>
      </c>
    </row>
    <row r="5635" spans="1:5" x14ac:dyDescent="0.25">
      <c r="A5635" s="35" t="s">
        <v>5669</v>
      </c>
      <c r="B5635" s="36">
        <v>96692</v>
      </c>
      <c r="C5635" s="30" t="s">
        <v>5707</v>
      </c>
      <c r="D5635" s="36" t="s">
        <v>99</v>
      </c>
      <c r="E5635" s="115">
        <v>55.98</v>
      </c>
    </row>
    <row r="5636" spans="1:5" x14ac:dyDescent="0.25">
      <c r="A5636" s="35" t="s">
        <v>5669</v>
      </c>
      <c r="B5636" s="36">
        <v>96694</v>
      </c>
      <c r="C5636" s="30" t="s">
        <v>5708</v>
      </c>
      <c r="D5636" s="36" t="s">
        <v>99</v>
      </c>
      <c r="E5636" s="115">
        <v>114.71</v>
      </c>
    </row>
    <row r="5637" spans="1:5" x14ac:dyDescent="0.25">
      <c r="A5637" s="35" t="s">
        <v>5669</v>
      </c>
      <c r="B5637" s="36">
        <v>96696</v>
      </c>
      <c r="C5637" s="30" t="s">
        <v>5709</v>
      </c>
      <c r="D5637" s="36" t="s">
        <v>99</v>
      </c>
      <c r="E5637" s="115">
        <v>142.93</v>
      </c>
    </row>
    <row r="5638" spans="1:5" x14ac:dyDescent="0.25">
      <c r="A5638" s="35" t="s">
        <v>5669</v>
      </c>
      <c r="B5638" s="36">
        <v>96709</v>
      </c>
      <c r="C5638" s="30" t="s">
        <v>5710</v>
      </c>
      <c r="D5638" s="36" t="s">
        <v>99</v>
      </c>
      <c r="E5638" s="115">
        <v>138.24</v>
      </c>
    </row>
    <row r="5639" spans="1:5" x14ac:dyDescent="0.25">
      <c r="A5639" s="35" t="s">
        <v>5669</v>
      </c>
      <c r="B5639" s="36">
        <v>104200</v>
      </c>
      <c r="C5639" s="30" t="s">
        <v>5711</v>
      </c>
      <c r="D5639" s="36" t="s">
        <v>99</v>
      </c>
      <c r="E5639" s="115">
        <v>8.18</v>
      </c>
    </row>
    <row r="5640" spans="1:5" x14ac:dyDescent="0.25">
      <c r="A5640" s="35" t="s">
        <v>5669</v>
      </c>
      <c r="B5640" s="36">
        <v>96698</v>
      </c>
      <c r="C5640" s="30" t="s">
        <v>5712</v>
      </c>
      <c r="D5640" s="36" t="s">
        <v>99</v>
      </c>
      <c r="E5640" s="115">
        <v>11.02</v>
      </c>
    </row>
    <row r="5641" spans="1:5" x14ac:dyDescent="0.25">
      <c r="A5641" s="35" t="s">
        <v>5669</v>
      </c>
      <c r="B5641" s="36">
        <v>96656</v>
      </c>
      <c r="C5641" s="30" t="s">
        <v>5713</v>
      </c>
      <c r="D5641" s="36" t="s">
        <v>99</v>
      </c>
      <c r="E5641" s="115">
        <v>8.6300000000000008</v>
      </c>
    </row>
    <row r="5642" spans="1:5" x14ac:dyDescent="0.25">
      <c r="A5642" s="35" t="s">
        <v>5669</v>
      </c>
      <c r="B5642" s="36">
        <v>96639</v>
      </c>
      <c r="C5642" s="30" t="s">
        <v>5714</v>
      </c>
      <c r="D5642" s="36" t="s">
        <v>99</v>
      </c>
      <c r="E5642" s="115">
        <v>15.24</v>
      </c>
    </row>
    <row r="5643" spans="1:5" x14ac:dyDescent="0.25">
      <c r="A5643" s="35" t="s">
        <v>5669</v>
      </c>
      <c r="B5643" s="36">
        <v>96701</v>
      </c>
      <c r="C5643" s="30" t="s">
        <v>5715</v>
      </c>
      <c r="D5643" s="36" t="s">
        <v>99</v>
      </c>
      <c r="E5643" s="115">
        <v>14.95</v>
      </c>
    </row>
    <row r="5644" spans="1:5" x14ac:dyDescent="0.25">
      <c r="A5644" s="35" t="s">
        <v>5669</v>
      </c>
      <c r="B5644" s="36">
        <v>96659</v>
      </c>
      <c r="C5644" s="30" t="s">
        <v>5716</v>
      </c>
      <c r="D5644" s="36" t="s">
        <v>99</v>
      </c>
      <c r="E5644" s="115">
        <v>11.03</v>
      </c>
    </row>
    <row r="5645" spans="1:5" x14ac:dyDescent="0.25">
      <c r="A5645" s="35" t="s">
        <v>5669</v>
      </c>
      <c r="B5645" s="36">
        <v>96703</v>
      </c>
      <c r="C5645" s="30" t="s">
        <v>5717</v>
      </c>
      <c r="D5645" s="36" t="s">
        <v>99</v>
      </c>
      <c r="E5645" s="115">
        <v>25.76</v>
      </c>
    </row>
    <row r="5646" spans="1:5" x14ac:dyDescent="0.25">
      <c r="A5646" s="35" t="s">
        <v>5669</v>
      </c>
      <c r="B5646" s="36">
        <v>96663</v>
      </c>
      <c r="C5646" s="30" t="s">
        <v>5718</v>
      </c>
      <c r="D5646" s="36" t="s">
        <v>99</v>
      </c>
      <c r="E5646" s="115">
        <v>20.11</v>
      </c>
    </row>
    <row r="5647" spans="1:5" x14ac:dyDescent="0.25">
      <c r="A5647" s="35" t="s">
        <v>5669</v>
      </c>
      <c r="B5647" s="36">
        <v>96705</v>
      </c>
      <c r="C5647" s="30" t="s">
        <v>5719</v>
      </c>
      <c r="D5647" s="36" t="s">
        <v>99</v>
      </c>
      <c r="E5647" s="115">
        <v>31.25</v>
      </c>
    </row>
    <row r="5648" spans="1:5" x14ac:dyDescent="0.25">
      <c r="A5648" s="35" t="s">
        <v>5669</v>
      </c>
      <c r="B5648" s="36">
        <v>96706</v>
      </c>
      <c r="C5648" s="30" t="s">
        <v>5720</v>
      </c>
      <c r="D5648" s="36" t="s">
        <v>99</v>
      </c>
      <c r="E5648" s="115">
        <v>45.72</v>
      </c>
    </row>
    <row r="5649" spans="1:5" x14ac:dyDescent="0.25">
      <c r="A5649" s="35" t="s">
        <v>5669</v>
      </c>
      <c r="B5649" s="36">
        <v>96707</v>
      </c>
      <c r="C5649" s="30" t="s">
        <v>5721</v>
      </c>
      <c r="D5649" s="36" t="s">
        <v>99</v>
      </c>
      <c r="E5649" s="115">
        <v>72.290000000000006</v>
      </c>
    </row>
    <row r="5650" spans="1:5" x14ac:dyDescent="0.25">
      <c r="A5650" s="35" t="s">
        <v>5669</v>
      </c>
      <c r="B5650" s="36">
        <v>96708</v>
      </c>
      <c r="C5650" s="30" t="s">
        <v>5722</v>
      </c>
      <c r="D5650" s="36" t="s">
        <v>99</v>
      </c>
      <c r="E5650" s="115">
        <v>108.54</v>
      </c>
    </row>
    <row r="5651" spans="1:5" x14ac:dyDescent="0.25">
      <c r="A5651" s="35" t="s">
        <v>5669</v>
      </c>
      <c r="B5651" s="36">
        <v>96675</v>
      </c>
      <c r="C5651" s="30" t="s">
        <v>5723</v>
      </c>
      <c r="D5651" s="36" t="s">
        <v>106</v>
      </c>
      <c r="E5651" s="115">
        <v>192.1</v>
      </c>
    </row>
    <row r="5652" spans="1:5" x14ac:dyDescent="0.25">
      <c r="A5652" s="35" t="s">
        <v>5669</v>
      </c>
      <c r="B5652" s="36">
        <v>96683</v>
      </c>
      <c r="C5652" s="30" t="s">
        <v>5724</v>
      </c>
      <c r="D5652" s="36" t="s">
        <v>106</v>
      </c>
      <c r="E5652" s="115">
        <v>371.29</v>
      </c>
    </row>
    <row r="5653" spans="1:5" x14ac:dyDescent="0.25">
      <c r="A5653" s="35" t="s">
        <v>5669</v>
      </c>
      <c r="B5653" s="36">
        <v>104194</v>
      </c>
      <c r="C5653" s="30" t="s">
        <v>5725</v>
      </c>
      <c r="D5653" s="36" t="s">
        <v>106</v>
      </c>
      <c r="E5653" s="115">
        <v>28.98</v>
      </c>
    </row>
    <row r="5654" spans="1:5" x14ac:dyDescent="0.25">
      <c r="A5654" s="35" t="s">
        <v>5669</v>
      </c>
      <c r="B5654" s="36">
        <v>104195</v>
      </c>
      <c r="C5654" s="30" t="s">
        <v>5726</v>
      </c>
      <c r="D5654" s="36" t="s">
        <v>106</v>
      </c>
      <c r="E5654" s="115">
        <v>30.7</v>
      </c>
    </row>
    <row r="5655" spans="1:5" x14ac:dyDescent="0.25">
      <c r="A5655" s="35" t="s">
        <v>5669</v>
      </c>
      <c r="B5655" s="36">
        <v>96668</v>
      </c>
      <c r="C5655" s="30" t="s">
        <v>5727</v>
      </c>
      <c r="D5655" s="36" t="s">
        <v>106</v>
      </c>
      <c r="E5655" s="115">
        <v>22.33</v>
      </c>
    </row>
    <row r="5656" spans="1:5" x14ac:dyDescent="0.25">
      <c r="A5656" s="35" t="s">
        <v>5669</v>
      </c>
      <c r="B5656" s="36">
        <v>96644</v>
      </c>
      <c r="C5656" s="30" t="s">
        <v>5728</v>
      </c>
      <c r="D5656" s="36" t="s">
        <v>106</v>
      </c>
      <c r="E5656" s="115">
        <v>29.44</v>
      </c>
    </row>
    <row r="5657" spans="1:5" x14ac:dyDescent="0.25">
      <c r="A5657" s="35" t="s">
        <v>5669</v>
      </c>
      <c r="B5657" s="36">
        <v>96635</v>
      </c>
      <c r="C5657" s="30" t="s">
        <v>5729</v>
      </c>
      <c r="D5657" s="36" t="s">
        <v>106</v>
      </c>
      <c r="E5657" s="115">
        <v>56.15</v>
      </c>
    </row>
    <row r="5658" spans="1:5" x14ac:dyDescent="0.25">
      <c r="A5658" s="35" t="s">
        <v>5669</v>
      </c>
      <c r="B5658" s="36">
        <v>96636</v>
      </c>
      <c r="C5658" s="30" t="s">
        <v>5730</v>
      </c>
      <c r="D5658" s="36" t="s">
        <v>106</v>
      </c>
      <c r="E5658" s="115">
        <v>59.37</v>
      </c>
    </row>
    <row r="5659" spans="1:5" x14ac:dyDescent="0.25">
      <c r="A5659" s="35" t="s">
        <v>5669</v>
      </c>
      <c r="B5659" s="36">
        <v>96676</v>
      </c>
      <c r="C5659" s="30" t="s">
        <v>5731</v>
      </c>
      <c r="D5659" s="36" t="s">
        <v>106</v>
      </c>
      <c r="E5659" s="115">
        <v>28.61</v>
      </c>
    </row>
    <row r="5660" spans="1:5" x14ac:dyDescent="0.25">
      <c r="A5660" s="35" t="s">
        <v>5669</v>
      </c>
      <c r="B5660" s="36">
        <v>96647</v>
      </c>
      <c r="C5660" s="30" t="s">
        <v>5732</v>
      </c>
      <c r="D5660" s="36" t="s">
        <v>106</v>
      </c>
      <c r="E5660" s="115">
        <v>31.86</v>
      </c>
    </row>
    <row r="5661" spans="1:5" x14ac:dyDescent="0.25">
      <c r="A5661" s="35" t="s">
        <v>5669</v>
      </c>
      <c r="B5661" s="36">
        <v>96669</v>
      </c>
      <c r="C5661" s="30" t="s">
        <v>5733</v>
      </c>
      <c r="D5661" s="36" t="s">
        <v>106</v>
      </c>
      <c r="E5661" s="115">
        <v>22.48</v>
      </c>
    </row>
    <row r="5662" spans="1:5" x14ac:dyDescent="0.25">
      <c r="A5662" s="35" t="s">
        <v>5669</v>
      </c>
      <c r="B5662" s="36">
        <v>96645</v>
      </c>
      <c r="C5662" s="30" t="s">
        <v>5734</v>
      </c>
      <c r="D5662" s="36" t="s">
        <v>106</v>
      </c>
      <c r="E5662" s="115">
        <v>26.27</v>
      </c>
    </row>
    <row r="5663" spans="1:5" x14ac:dyDescent="0.25">
      <c r="A5663" s="35" t="s">
        <v>5669</v>
      </c>
      <c r="B5663" s="36">
        <v>96677</v>
      </c>
      <c r="C5663" s="30" t="s">
        <v>5735</v>
      </c>
      <c r="D5663" s="36" t="s">
        <v>106</v>
      </c>
      <c r="E5663" s="115">
        <v>37.15</v>
      </c>
    </row>
    <row r="5664" spans="1:5" x14ac:dyDescent="0.25">
      <c r="A5664" s="35" t="s">
        <v>5669</v>
      </c>
      <c r="B5664" s="36">
        <v>96648</v>
      </c>
      <c r="C5664" s="30" t="s">
        <v>5736</v>
      </c>
      <c r="D5664" s="36" t="s">
        <v>106</v>
      </c>
      <c r="E5664" s="115">
        <v>38.97</v>
      </c>
    </row>
    <row r="5665" spans="1:5" x14ac:dyDescent="0.25">
      <c r="A5665" s="35" t="s">
        <v>5669</v>
      </c>
      <c r="B5665" s="36">
        <v>96670</v>
      </c>
      <c r="C5665" s="30" t="s">
        <v>5737</v>
      </c>
      <c r="D5665" s="36" t="s">
        <v>106</v>
      </c>
      <c r="E5665" s="115">
        <v>29.1</v>
      </c>
    </row>
    <row r="5666" spans="1:5" x14ac:dyDescent="0.25">
      <c r="A5666" s="35" t="s">
        <v>5669</v>
      </c>
      <c r="B5666" s="36">
        <v>96646</v>
      </c>
      <c r="C5666" s="30" t="s">
        <v>5738</v>
      </c>
      <c r="D5666" s="36" t="s">
        <v>106</v>
      </c>
      <c r="E5666" s="115">
        <v>31.83</v>
      </c>
    </row>
    <row r="5667" spans="1:5" x14ac:dyDescent="0.25">
      <c r="A5667" s="35" t="s">
        <v>5669</v>
      </c>
      <c r="B5667" s="36">
        <v>96678</v>
      </c>
      <c r="C5667" s="30" t="s">
        <v>5739</v>
      </c>
      <c r="D5667" s="36" t="s">
        <v>106</v>
      </c>
      <c r="E5667" s="115">
        <v>50.85</v>
      </c>
    </row>
    <row r="5668" spans="1:5" x14ac:dyDescent="0.25">
      <c r="A5668" s="35" t="s">
        <v>5669</v>
      </c>
      <c r="B5668" s="36">
        <v>96649</v>
      </c>
      <c r="C5668" s="30" t="s">
        <v>5740</v>
      </c>
      <c r="D5668" s="36" t="s">
        <v>106</v>
      </c>
      <c r="E5668" s="115">
        <v>51.04</v>
      </c>
    </row>
    <row r="5669" spans="1:5" x14ac:dyDescent="0.25">
      <c r="A5669" s="35" t="s">
        <v>5669</v>
      </c>
      <c r="B5669" s="36">
        <v>96671</v>
      </c>
      <c r="C5669" s="30" t="s">
        <v>5741</v>
      </c>
      <c r="D5669" s="36" t="s">
        <v>106</v>
      </c>
      <c r="E5669" s="115">
        <v>43.58</v>
      </c>
    </row>
    <row r="5670" spans="1:5" x14ac:dyDescent="0.25">
      <c r="A5670" s="35" t="s">
        <v>5669</v>
      </c>
      <c r="B5670" s="36">
        <v>96679</v>
      </c>
      <c r="C5670" s="30" t="s">
        <v>5742</v>
      </c>
      <c r="D5670" s="36" t="s">
        <v>106</v>
      </c>
      <c r="E5670" s="115">
        <v>75.19</v>
      </c>
    </row>
    <row r="5671" spans="1:5" x14ac:dyDescent="0.25">
      <c r="A5671" s="35" t="s">
        <v>5669</v>
      </c>
      <c r="B5671" s="36">
        <v>96672</v>
      </c>
      <c r="C5671" s="30" t="s">
        <v>5743</v>
      </c>
      <c r="D5671" s="36" t="s">
        <v>106</v>
      </c>
      <c r="E5671" s="115">
        <v>65.83</v>
      </c>
    </row>
    <row r="5672" spans="1:5" x14ac:dyDescent="0.25">
      <c r="A5672" s="35" t="s">
        <v>5669</v>
      </c>
      <c r="B5672" s="36">
        <v>96680</v>
      </c>
      <c r="C5672" s="30" t="s">
        <v>5744</v>
      </c>
      <c r="D5672" s="36" t="s">
        <v>106</v>
      </c>
      <c r="E5672" s="115">
        <v>123.3</v>
      </c>
    </row>
    <row r="5673" spans="1:5" x14ac:dyDescent="0.25">
      <c r="A5673" s="35" t="s">
        <v>5669</v>
      </c>
      <c r="B5673" s="36">
        <v>96673</v>
      </c>
      <c r="C5673" s="30" t="s">
        <v>5745</v>
      </c>
      <c r="D5673" s="36" t="s">
        <v>106</v>
      </c>
      <c r="E5673" s="115">
        <v>82.79</v>
      </c>
    </row>
    <row r="5674" spans="1:5" x14ac:dyDescent="0.25">
      <c r="A5674" s="35" t="s">
        <v>5669</v>
      </c>
      <c r="B5674" s="36">
        <v>96681</v>
      </c>
      <c r="C5674" s="30" t="s">
        <v>5746</v>
      </c>
      <c r="D5674" s="36" t="s">
        <v>106</v>
      </c>
      <c r="E5674" s="115">
        <v>165.29</v>
      </c>
    </row>
    <row r="5675" spans="1:5" x14ac:dyDescent="0.25">
      <c r="A5675" s="35" t="s">
        <v>5669</v>
      </c>
      <c r="B5675" s="36">
        <v>96674</v>
      </c>
      <c r="C5675" s="30" t="s">
        <v>5747</v>
      </c>
      <c r="D5675" s="36" t="s">
        <v>106</v>
      </c>
      <c r="E5675" s="115">
        <v>132.68</v>
      </c>
    </row>
    <row r="5676" spans="1:5" x14ac:dyDescent="0.25">
      <c r="A5676" s="35" t="s">
        <v>5669</v>
      </c>
      <c r="B5676" s="36">
        <v>96682</v>
      </c>
      <c r="C5676" s="30" t="s">
        <v>5748</v>
      </c>
      <c r="D5676" s="36" t="s">
        <v>106</v>
      </c>
      <c r="E5676" s="115">
        <v>271.01</v>
      </c>
    </row>
    <row r="5677" spans="1:5" x14ac:dyDescent="0.25">
      <c r="A5677" s="35" t="s">
        <v>5669</v>
      </c>
      <c r="B5677" s="36">
        <v>96643</v>
      </c>
      <c r="C5677" s="30" t="s">
        <v>5749</v>
      </c>
      <c r="D5677" s="36" t="s">
        <v>99</v>
      </c>
      <c r="E5677" s="115">
        <v>57.12</v>
      </c>
    </row>
    <row r="5678" spans="1:5" x14ac:dyDescent="0.25">
      <c r="A5678" s="35" t="s">
        <v>5669</v>
      </c>
      <c r="B5678" s="36">
        <v>104201</v>
      </c>
      <c r="C5678" s="30" t="s">
        <v>5750</v>
      </c>
      <c r="D5678" s="36" t="s">
        <v>99</v>
      </c>
      <c r="E5678" s="115">
        <v>25.28</v>
      </c>
    </row>
    <row r="5679" spans="1:5" x14ac:dyDescent="0.25">
      <c r="A5679" s="35" t="s">
        <v>5669</v>
      </c>
      <c r="B5679" s="36">
        <v>104192</v>
      </c>
      <c r="C5679" s="30" t="s">
        <v>5751</v>
      </c>
      <c r="D5679" s="36" t="s">
        <v>99</v>
      </c>
      <c r="E5679" s="115">
        <v>37.6</v>
      </c>
    </row>
    <row r="5680" spans="1:5" x14ac:dyDescent="0.25">
      <c r="A5680" s="35" t="s">
        <v>5669</v>
      </c>
      <c r="B5680" s="36">
        <v>104202</v>
      </c>
      <c r="C5680" s="30" t="s">
        <v>5752</v>
      </c>
      <c r="D5680" s="36" t="s">
        <v>99</v>
      </c>
      <c r="E5680" s="115">
        <v>14.97</v>
      </c>
    </row>
    <row r="5681" spans="1:5" x14ac:dyDescent="0.25">
      <c r="A5681" s="35" t="s">
        <v>5669</v>
      </c>
      <c r="B5681" s="36">
        <v>96717</v>
      </c>
      <c r="C5681" s="30" t="s">
        <v>5753</v>
      </c>
      <c r="D5681" s="36" t="s">
        <v>99</v>
      </c>
      <c r="E5681" s="115">
        <v>378.83</v>
      </c>
    </row>
    <row r="5682" spans="1:5" x14ac:dyDescent="0.25">
      <c r="A5682" s="35" t="s">
        <v>5669</v>
      </c>
      <c r="B5682" s="36">
        <v>96710</v>
      </c>
      <c r="C5682" s="30" t="s">
        <v>5754</v>
      </c>
      <c r="D5682" s="36" t="s">
        <v>99</v>
      </c>
      <c r="E5682" s="115">
        <v>20.56</v>
      </c>
    </row>
    <row r="5683" spans="1:5" x14ac:dyDescent="0.25">
      <c r="A5683" s="35" t="s">
        <v>5669</v>
      </c>
      <c r="B5683" s="36">
        <v>96665</v>
      </c>
      <c r="C5683" s="30" t="s">
        <v>5755</v>
      </c>
      <c r="D5683" s="36" t="s">
        <v>99</v>
      </c>
      <c r="E5683" s="115">
        <v>15.79</v>
      </c>
    </row>
    <row r="5684" spans="1:5" x14ac:dyDescent="0.25">
      <c r="A5684" s="35" t="s">
        <v>5669</v>
      </c>
      <c r="B5684" s="36">
        <v>96642</v>
      </c>
      <c r="C5684" s="30" t="s">
        <v>5756</v>
      </c>
      <c r="D5684" s="36" t="s">
        <v>99</v>
      </c>
      <c r="E5684" s="115">
        <v>29.02</v>
      </c>
    </row>
    <row r="5685" spans="1:5" x14ac:dyDescent="0.25">
      <c r="A5685" s="35" t="s">
        <v>5669</v>
      </c>
      <c r="B5685" s="36">
        <v>96711</v>
      </c>
      <c r="C5685" s="30" t="s">
        <v>5757</v>
      </c>
      <c r="D5685" s="36" t="s">
        <v>99</v>
      </c>
      <c r="E5685" s="115">
        <v>29.85</v>
      </c>
    </row>
    <row r="5686" spans="1:5" x14ac:dyDescent="0.25">
      <c r="A5686" s="35" t="s">
        <v>5669</v>
      </c>
      <c r="B5686" s="36">
        <v>96666</v>
      </c>
      <c r="C5686" s="30" t="s">
        <v>5758</v>
      </c>
      <c r="D5686" s="36" t="s">
        <v>99</v>
      </c>
      <c r="E5686" s="115">
        <v>22.02</v>
      </c>
    </row>
    <row r="5687" spans="1:5" x14ac:dyDescent="0.25">
      <c r="A5687" s="35" t="s">
        <v>5669</v>
      </c>
      <c r="B5687" s="36">
        <v>96712</v>
      </c>
      <c r="C5687" s="30" t="s">
        <v>5759</v>
      </c>
      <c r="D5687" s="36" t="s">
        <v>99</v>
      </c>
      <c r="E5687" s="115">
        <v>41.77</v>
      </c>
    </row>
    <row r="5688" spans="1:5" x14ac:dyDescent="0.25">
      <c r="A5688" s="35" t="s">
        <v>5669</v>
      </c>
      <c r="B5688" s="36">
        <v>96667</v>
      </c>
      <c r="C5688" s="30" t="s">
        <v>5760</v>
      </c>
      <c r="D5688" s="36" t="s">
        <v>99</v>
      </c>
      <c r="E5688" s="115">
        <v>30.46</v>
      </c>
    </row>
    <row r="5689" spans="1:5" x14ac:dyDescent="0.25">
      <c r="A5689" s="35" t="s">
        <v>5669</v>
      </c>
      <c r="B5689" s="36">
        <v>96713</v>
      </c>
      <c r="C5689" s="30" t="s">
        <v>5761</v>
      </c>
      <c r="D5689" s="36" t="s">
        <v>99</v>
      </c>
      <c r="E5689" s="115">
        <v>62.87</v>
      </c>
    </row>
    <row r="5690" spans="1:5" x14ac:dyDescent="0.25">
      <c r="A5690" s="35" t="s">
        <v>5669</v>
      </c>
      <c r="B5690" s="36">
        <v>96714</v>
      </c>
      <c r="C5690" s="30" t="s">
        <v>5762</v>
      </c>
      <c r="D5690" s="36" t="s">
        <v>99</v>
      </c>
      <c r="E5690" s="115">
        <v>88.55</v>
      </c>
    </row>
    <row r="5691" spans="1:5" x14ac:dyDescent="0.25">
      <c r="A5691" s="35" t="s">
        <v>5669</v>
      </c>
      <c r="B5691" s="36">
        <v>96715</v>
      </c>
      <c r="C5691" s="30" t="s">
        <v>5763</v>
      </c>
      <c r="D5691" s="36" t="s">
        <v>99</v>
      </c>
      <c r="E5691" s="115">
        <v>154.24</v>
      </c>
    </row>
    <row r="5692" spans="1:5" x14ac:dyDescent="0.25">
      <c r="A5692" s="35" t="s">
        <v>5669</v>
      </c>
      <c r="B5692" s="36">
        <v>96716</v>
      </c>
      <c r="C5692" s="30" t="s">
        <v>5764</v>
      </c>
      <c r="D5692" s="36" t="s">
        <v>99</v>
      </c>
      <c r="E5692" s="115">
        <v>200.11</v>
      </c>
    </row>
    <row r="5693" spans="1:5" x14ac:dyDescent="0.25">
      <c r="A5693" s="35" t="s">
        <v>5765</v>
      </c>
      <c r="B5693" s="36">
        <v>104328</v>
      </c>
      <c r="C5693" s="30" t="s">
        <v>5766</v>
      </c>
      <c r="D5693" s="36" t="s">
        <v>99</v>
      </c>
      <c r="E5693" s="115">
        <v>82.13</v>
      </c>
    </row>
    <row r="5694" spans="1:5" x14ac:dyDescent="0.25">
      <c r="A5694" s="35" t="s">
        <v>5765</v>
      </c>
      <c r="B5694" s="36">
        <v>104329</v>
      </c>
      <c r="C5694" s="30" t="s">
        <v>5767</v>
      </c>
      <c r="D5694" s="36" t="s">
        <v>99</v>
      </c>
      <c r="E5694" s="115">
        <v>91.43</v>
      </c>
    </row>
    <row r="5695" spans="1:5" x14ac:dyDescent="0.25">
      <c r="A5695" s="35" t="s">
        <v>5765</v>
      </c>
      <c r="B5695" s="36">
        <v>89707</v>
      </c>
      <c r="C5695" s="30" t="s">
        <v>5768</v>
      </c>
      <c r="D5695" s="36" t="s">
        <v>99</v>
      </c>
      <c r="E5695" s="115">
        <v>59.28</v>
      </c>
    </row>
    <row r="5696" spans="1:5" x14ac:dyDescent="0.25">
      <c r="A5696" s="35" t="s">
        <v>5765</v>
      </c>
      <c r="B5696" s="36">
        <v>89708</v>
      </c>
      <c r="C5696" s="30" t="s">
        <v>5769</v>
      </c>
      <c r="D5696" s="36" t="s">
        <v>99</v>
      </c>
      <c r="E5696" s="115">
        <v>118.47</v>
      </c>
    </row>
    <row r="5697" spans="1:5" x14ac:dyDescent="0.25">
      <c r="A5697" s="35" t="s">
        <v>5765</v>
      </c>
      <c r="B5697" s="36">
        <v>104330</v>
      </c>
      <c r="C5697" s="30" t="s">
        <v>5770</v>
      </c>
      <c r="D5697" s="36" t="s">
        <v>99</v>
      </c>
      <c r="E5697" s="115">
        <v>0</v>
      </c>
    </row>
    <row r="5698" spans="1:5" x14ac:dyDescent="0.25">
      <c r="A5698" s="35" t="s">
        <v>5765</v>
      </c>
      <c r="B5698" s="36">
        <v>104326</v>
      </c>
      <c r="C5698" s="30" t="s">
        <v>5771</v>
      </c>
      <c r="D5698" s="36" t="s">
        <v>99</v>
      </c>
      <c r="E5698" s="115">
        <v>24.2</v>
      </c>
    </row>
    <row r="5699" spans="1:5" x14ac:dyDescent="0.25">
      <c r="A5699" s="35" t="s">
        <v>5765</v>
      </c>
      <c r="B5699" s="36">
        <v>89710</v>
      </c>
      <c r="C5699" s="30" t="s">
        <v>5772</v>
      </c>
      <c r="D5699" s="36" t="s">
        <v>99</v>
      </c>
      <c r="E5699" s="115">
        <v>22.59</v>
      </c>
    </row>
    <row r="5700" spans="1:5" x14ac:dyDescent="0.25">
      <c r="A5700" s="35" t="s">
        <v>5765</v>
      </c>
      <c r="B5700" s="36">
        <v>104327</v>
      </c>
      <c r="C5700" s="30" t="s">
        <v>5773</v>
      </c>
      <c r="D5700" s="36" t="s">
        <v>99</v>
      </c>
      <c r="E5700" s="115">
        <v>23.25</v>
      </c>
    </row>
    <row r="5701" spans="1:5" x14ac:dyDescent="0.25">
      <c r="A5701" s="35" t="s">
        <v>5765</v>
      </c>
      <c r="B5701" s="36">
        <v>89709</v>
      </c>
      <c r="C5701" s="30" t="s">
        <v>5774</v>
      </c>
      <c r="D5701" s="36" t="s">
        <v>99</v>
      </c>
      <c r="E5701" s="115">
        <v>25.2</v>
      </c>
    </row>
    <row r="5702" spans="1:5" x14ac:dyDescent="0.25">
      <c r="A5702" s="35" t="s">
        <v>5775</v>
      </c>
      <c r="B5702" s="36">
        <v>104341</v>
      </c>
      <c r="C5702" s="30" t="s">
        <v>5776</v>
      </c>
      <c r="D5702" s="36" t="s">
        <v>99</v>
      </c>
      <c r="E5702" s="115">
        <v>13.25</v>
      </c>
    </row>
    <row r="5703" spans="1:5" x14ac:dyDescent="0.25">
      <c r="A5703" s="35" t="s">
        <v>5775</v>
      </c>
      <c r="B5703" s="36">
        <v>104357</v>
      </c>
      <c r="C5703" s="30" t="s">
        <v>5777</v>
      </c>
      <c r="D5703" s="36" t="s">
        <v>99</v>
      </c>
      <c r="E5703" s="115">
        <v>21.93</v>
      </c>
    </row>
    <row r="5704" spans="1:5" x14ac:dyDescent="0.25">
      <c r="A5704" s="35" t="s">
        <v>5775</v>
      </c>
      <c r="B5704" s="36">
        <v>89811</v>
      </c>
      <c r="C5704" s="30" t="s">
        <v>5778</v>
      </c>
      <c r="D5704" s="36" t="s">
        <v>99</v>
      </c>
      <c r="E5704" s="115">
        <v>50.5</v>
      </c>
    </row>
    <row r="5705" spans="1:5" x14ac:dyDescent="0.25">
      <c r="A5705" s="35" t="s">
        <v>5775</v>
      </c>
      <c r="B5705" s="36">
        <v>89748</v>
      </c>
      <c r="C5705" s="30" t="s">
        <v>5779</v>
      </c>
      <c r="D5705" s="36" t="s">
        <v>99</v>
      </c>
      <c r="E5705" s="115">
        <v>48.72</v>
      </c>
    </row>
    <row r="5706" spans="1:5" x14ac:dyDescent="0.25">
      <c r="A5706" s="35" t="s">
        <v>5775</v>
      </c>
      <c r="B5706" s="36">
        <v>89852</v>
      </c>
      <c r="C5706" s="30" t="s">
        <v>5780</v>
      </c>
      <c r="D5706" s="36" t="s">
        <v>99</v>
      </c>
      <c r="E5706" s="115">
        <v>54.86</v>
      </c>
    </row>
    <row r="5707" spans="1:5" x14ac:dyDescent="0.25">
      <c r="A5707" s="35" t="s">
        <v>5775</v>
      </c>
      <c r="B5707" s="36">
        <v>89728</v>
      </c>
      <c r="C5707" s="30" t="s">
        <v>5781</v>
      </c>
      <c r="D5707" s="36" t="s">
        <v>99</v>
      </c>
      <c r="E5707" s="115">
        <v>16.7</v>
      </c>
    </row>
    <row r="5708" spans="1:5" x14ac:dyDescent="0.25">
      <c r="A5708" s="35" t="s">
        <v>5775</v>
      </c>
      <c r="B5708" s="36">
        <v>89803</v>
      </c>
      <c r="C5708" s="30" t="s">
        <v>5782</v>
      </c>
      <c r="D5708" s="36" t="s">
        <v>99</v>
      </c>
      <c r="E5708" s="115">
        <v>19.829999999999998</v>
      </c>
    </row>
    <row r="5709" spans="1:5" x14ac:dyDescent="0.25">
      <c r="A5709" s="35" t="s">
        <v>5775</v>
      </c>
      <c r="B5709" s="36">
        <v>89733</v>
      </c>
      <c r="C5709" s="30" t="s">
        <v>5783</v>
      </c>
      <c r="D5709" s="36" t="s">
        <v>99</v>
      </c>
      <c r="E5709" s="115">
        <v>27.32</v>
      </c>
    </row>
    <row r="5710" spans="1:5" x14ac:dyDescent="0.25">
      <c r="A5710" s="35" t="s">
        <v>5775</v>
      </c>
      <c r="B5710" s="36">
        <v>89807</v>
      </c>
      <c r="C5710" s="30" t="s">
        <v>5784</v>
      </c>
      <c r="D5710" s="36" t="s">
        <v>99</v>
      </c>
      <c r="E5710" s="115">
        <v>42.29</v>
      </c>
    </row>
    <row r="5711" spans="1:5" x14ac:dyDescent="0.25">
      <c r="A5711" s="35" t="s">
        <v>5775</v>
      </c>
      <c r="B5711" s="36">
        <v>89742</v>
      </c>
      <c r="C5711" s="30" t="s">
        <v>5785</v>
      </c>
      <c r="D5711" s="36" t="s">
        <v>99</v>
      </c>
      <c r="E5711" s="115">
        <v>45.14</v>
      </c>
    </row>
    <row r="5712" spans="1:5" x14ac:dyDescent="0.25">
      <c r="A5712" s="35" t="s">
        <v>5775</v>
      </c>
      <c r="B5712" s="36">
        <v>89812</v>
      </c>
      <c r="C5712" s="30" t="s">
        <v>5786</v>
      </c>
      <c r="D5712" s="36" t="s">
        <v>99</v>
      </c>
      <c r="E5712" s="115">
        <v>88.02</v>
      </c>
    </row>
    <row r="5713" spans="1:5" x14ac:dyDescent="0.25">
      <c r="A5713" s="35" t="s">
        <v>5775</v>
      </c>
      <c r="B5713" s="36">
        <v>89750</v>
      </c>
      <c r="C5713" s="30" t="s">
        <v>5787</v>
      </c>
      <c r="D5713" s="36" t="s">
        <v>99</v>
      </c>
      <c r="E5713" s="115">
        <v>86.24</v>
      </c>
    </row>
    <row r="5714" spans="1:5" x14ac:dyDescent="0.25">
      <c r="A5714" s="35" t="s">
        <v>5775</v>
      </c>
      <c r="B5714" s="36">
        <v>89853</v>
      </c>
      <c r="C5714" s="30" t="s">
        <v>5788</v>
      </c>
      <c r="D5714" s="36" t="s">
        <v>99</v>
      </c>
      <c r="E5714" s="115">
        <v>92.38</v>
      </c>
    </row>
    <row r="5715" spans="1:5" x14ac:dyDescent="0.25">
      <c r="A5715" s="35" t="s">
        <v>5775</v>
      </c>
      <c r="B5715" s="36">
        <v>89730</v>
      </c>
      <c r="C5715" s="30" t="s">
        <v>5789</v>
      </c>
      <c r="D5715" s="36" t="s">
        <v>99</v>
      </c>
      <c r="E5715" s="115">
        <v>18.73</v>
      </c>
    </row>
    <row r="5716" spans="1:5" x14ac:dyDescent="0.25">
      <c r="A5716" s="35" t="s">
        <v>5775</v>
      </c>
      <c r="B5716" s="36">
        <v>89804</v>
      </c>
      <c r="C5716" s="30" t="s">
        <v>5790</v>
      </c>
      <c r="D5716" s="36" t="s">
        <v>99</v>
      </c>
      <c r="E5716" s="115">
        <v>22.17</v>
      </c>
    </row>
    <row r="5717" spans="1:5" x14ac:dyDescent="0.25">
      <c r="A5717" s="35" t="s">
        <v>5775</v>
      </c>
      <c r="B5717" s="36">
        <v>89735</v>
      </c>
      <c r="C5717" s="30" t="s">
        <v>5791</v>
      </c>
      <c r="D5717" s="36" t="s">
        <v>99</v>
      </c>
      <c r="E5717" s="115">
        <v>29.66</v>
      </c>
    </row>
    <row r="5718" spans="1:5" x14ac:dyDescent="0.25">
      <c r="A5718" s="35" t="s">
        <v>5775</v>
      </c>
      <c r="B5718" s="36">
        <v>89808</v>
      </c>
      <c r="C5718" s="30" t="s">
        <v>5792</v>
      </c>
      <c r="D5718" s="36" t="s">
        <v>99</v>
      </c>
      <c r="E5718" s="115">
        <v>64.33</v>
      </c>
    </row>
    <row r="5719" spans="1:5" x14ac:dyDescent="0.25">
      <c r="A5719" s="35" t="s">
        <v>5775</v>
      </c>
      <c r="B5719" s="36">
        <v>89743</v>
      </c>
      <c r="C5719" s="30" t="s">
        <v>5793</v>
      </c>
      <c r="D5719" s="36" t="s">
        <v>99</v>
      </c>
      <c r="E5719" s="115">
        <v>67.180000000000007</v>
      </c>
    </row>
    <row r="5720" spans="1:5" x14ac:dyDescent="0.25">
      <c r="A5720" s="35" t="s">
        <v>5775</v>
      </c>
      <c r="B5720" s="36">
        <v>89810</v>
      </c>
      <c r="C5720" s="30" t="s">
        <v>5794</v>
      </c>
      <c r="D5720" s="36" t="s">
        <v>99</v>
      </c>
      <c r="E5720" s="115">
        <v>35.29</v>
      </c>
    </row>
    <row r="5721" spans="1:5" x14ac:dyDescent="0.25">
      <c r="A5721" s="35" t="s">
        <v>5775</v>
      </c>
      <c r="B5721" s="36">
        <v>89746</v>
      </c>
      <c r="C5721" s="30" t="s">
        <v>5795</v>
      </c>
      <c r="D5721" s="36" t="s">
        <v>99</v>
      </c>
      <c r="E5721" s="115">
        <v>33.51</v>
      </c>
    </row>
    <row r="5722" spans="1:5" x14ac:dyDescent="0.25">
      <c r="A5722" s="35" t="s">
        <v>5775</v>
      </c>
      <c r="B5722" s="36">
        <v>89851</v>
      </c>
      <c r="C5722" s="30" t="s">
        <v>5796</v>
      </c>
      <c r="D5722" s="36" t="s">
        <v>99</v>
      </c>
      <c r="E5722" s="115">
        <v>39.65</v>
      </c>
    </row>
    <row r="5723" spans="1:5" x14ac:dyDescent="0.25">
      <c r="A5723" s="35" t="s">
        <v>5775</v>
      </c>
      <c r="B5723" s="36">
        <v>89855</v>
      </c>
      <c r="C5723" s="30" t="s">
        <v>5797</v>
      </c>
      <c r="D5723" s="36" t="s">
        <v>99</v>
      </c>
      <c r="E5723" s="115">
        <v>123.08</v>
      </c>
    </row>
    <row r="5724" spans="1:5" x14ac:dyDescent="0.25">
      <c r="A5724" s="35" t="s">
        <v>5775</v>
      </c>
      <c r="B5724" s="36">
        <v>89726</v>
      </c>
      <c r="C5724" s="30" t="s">
        <v>5798</v>
      </c>
      <c r="D5724" s="36" t="s">
        <v>99</v>
      </c>
      <c r="E5724" s="115">
        <v>13.82</v>
      </c>
    </row>
    <row r="5725" spans="1:5" x14ac:dyDescent="0.25">
      <c r="A5725" s="35" t="s">
        <v>5775</v>
      </c>
      <c r="B5725" s="36">
        <v>89802</v>
      </c>
      <c r="C5725" s="30" t="s">
        <v>5799</v>
      </c>
      <c r="D5725" s="36" t="s">
        <v>99</v>
      </c>
      <c r="E5725" s="115">
        <v>11.55</v>
      </c>
    </row>
    <row r="5726" spans="1:5" x14ac:dyDescent="0.25">
      <c r="A5726" s="35" t="s">
        <v>5775</v>
      </c>
      <c r="B5726" s="36">
        <v>89732</v>
      </c>
      <c r="C5726" s="30" t="s">
        <v>5800</v>
      </c>
      <c r="D5726" s="36" t="s">
        <v>99</v>
      </c>
      <c r="E5726" s="115">
        <v>19.04</v>
      </c>
    </row>
    <row r="5727" spans="1:5" x14ac:dyDescent="0.25">
      <c r="A5727" s="35" t="s">
        <v>5775</v>
      </c>
      <c r="B5727" s="36">
        <v>89806</v>
      </c>
      <c r="C5727" s="30" t="s">
        <v>5801</v>
      </c>
      <c r="D5727" s="36" t="s">
        <v>99</v>
      </c>
      <c r="E5727" s="115">
        <v>25.06</v>
      </c>
    </row>
    <row r="5728" spans="1:5" x14ac:dyDescent="0.25">
      <c r="A5728" s="35" t="s">
        <v>5775</v>
      </c>
      <c r="B5728" s="36">
        <v>89739</v>
      </c>
      <c r="C5728" s="30" t="s">
        <v>5802</v>
      </c>
      <c r="D5728" s="36" t="s">
        <v>99</v>
      </c>
      <c r="E5728" s="115">
        <v>27.91</v>
      </c>
    </row>
    <row r="5729" spans="1:5" x14ac:dyDescent="0.25">
      <c r="A5729" s="35" t="s">
        <v>5775</v>
      </c>
      <c r="B5729" s="36">
        <v>89809</v>
      </c>
      <c r="C5729" s="30" t="s">
        <v>5803</v>
      </c>
      <c r="D5729" s="36" t="s">
        <v>99</v>
      </c>
      <c r="E5729" s="115">
        <v>34.39</v>
      </c>
    </row>
    <row r="5730" spans="1:5" x14ac:dyDescent="0.25">
      <c r="A5730" s="35" t="s">
        <v>5775</v>
      </c>
      <c r="B5730" s="36">
        <v>89744</v>
      </c>
      <c r="C5730" s="30" t="s">
        <v>5804</v>
      </c>
      <c r="D5730" s="36" t="s">
        <v>99</v>
      </c>
      <c r="E5730" s="115">
        <v>32.61</v>
      </c>
    </row>
    <row r="5731" spans="1:5" x14ac:dyDescent="0.25">
      <c r="A5731" s="35" t="s">
        <v>5775</v>
      </c>
      <c r="B5731" s="36">
        <v>89850</v>
      </c>
      <c r="C5731" s="30" t="s">
        <v>5805</v>
      </c>
      <c r="D5731" s="36" t="s">
        <v>99</v>
      </c>
      <c r="E5731" s="115">
        <v>38.75</v>
      </c>
    </row>
    <row r="5732" spans="1:5" x14ac:dyDescent="0.25">
      <c r="A5732" s="35" t="s">
        <v>5775</v>
      </c>
      <c r="B5732" s="36">
        <v>89854</v>
      </c>
      <c r="C5732" s="30" t="s">
        <v>5806</v>
      </c>
      <c r="D5732" s="36" t="s">
        <v>99</v>
      </c>
      <c r="E5732" s="115">
        <v>117.5</v>
      </c>
    </row>
    <row r="5733" spans="1:5" x14ac:dyDescent="0.25">
      <c r="A5733" s="35" t="s">
        <v>5775</v>
      </c>
      <c r="B5733" s="36">
        <v>89724</v>
      </c>
      <c r="C5733" s="30" t="s">
        <v>5807</v>
      </c>
      <c r="D5733" s="36" t="s">
        <v>99</v>
      </c>
      <c r="E5733" s="115">
        <v>13.58</v>
      </c>
    </row>
    <row r="5734" spans="1:5" x14ac:dyDescent="0.25">
      <c r="A5734" s="35" t="s">
        <v>5775</v>
      </c>
      <c r="B5734" s="36">
        <v>89801</v>
      </c>
      <c r="C5734" s="30" t="s">
        <v>5808</v>
      </c>
      <c r="D5734" s="36" t="s">
        <v>99</v>
      </c>
      <c r="E5734" s="115">
        <v>10.77</v>
      </c>
    </row>
    <row r="5735" spans="1:5" x14ac:dyDescent="0.25">
      <c r="A5735" s="35" t="s">
        <v>5775</v>
      </c>
      <c r="B5735" s="36">
        <v>89731</v>
      </c>
      <c r="C5735" s="30" t="s">
        <v>5809</v>
      </c>
      <c r="D5735" s="36" t="s">
        <v>99</v>
      </c>
      <c r="E5735" s="115">
        <v>18.260000000000002</v>
      </c>
    </row>
    <row r="5736" spans="1:5" x14ac:dyDescent="0.25">
      <c r="A5736" s="35" t="s">
        <v>5775</v>
      </c>
      <c r="B5736" s="36">
        <v>89805</v>
      </c>
      <c r="C5736" s="30" t="s">
        <v>5810</v>
      </c>
      <c r="D5736" s="36" t="s">
        <v>99</v>
      </c>
      <c r="E5736" s="115">
        <v>24.01</v>
      </c>
    </row>
    <row r="5737" spans="1:5" x14ac:dyDescent="0.25">
      <c r="A5737" s="35" t="s">
        <v>5775</v>
      </c>
      <c r="B5737" s="36">
        <v>89737</v>
      </c>
      <c r="C5737" s="30" t="s">
        <v>5811</v>
      </c>
      <c r="D5737" s="36" t="s">
        <v>99</v>
      </c>
      <c r="E5737" s="115">
        <v>26.86</v>
      </c>
    </row>
    <row r="5738" spans="1:5" x14ac:dyDescent="0.25">
      <c r="A5738" s="35" t="s">
        <v>5775</v>
      </c>
      <c r="B5738" s="36">
        <v>104355</v>
      </c>
      <c r="C5738" s="30" t="s">
        <v>5812</v>
      </c>
      <c r="D5738" s="36" t="s">
        <v>99</v>
      </c>
      <c r="E5738" s="115">
        <v>55.31</v>
      </c>
    </row>
    <row r="5739" spans="1:5" x14ac:dyDescent="0.25">
      <c r="A5739" s="35" t="s">
        <v>5775</v>
      </c>
      <c r="B5739" s="36">
        <v>104347</v>
      </c>
      <c r="C5739" s="30" t="s">
        <v>5813</v>
      </c>
      <c r="D5739" s="36" t="s">
        <v>99</v>
      </c>
      <c r="E5739" s="115">
        <v>55</v>
      </c>
    </row>
    <row r="5740" spans="1:5" x14ac:dyDescent="0.25">
      <c r="A5740" s="35" t="s">
        <v>5775</v>
      </c>
      <c r="B5740" s="36">
        <v>104353</v>
      </c>
      <c r="C5740" s="30" t="s">
        <v>5814</v>
      </c>
      <c r="D5740" s="36" t="s">
        <v>99</v>
      </c>
      <c r="E5740" s="115">
        <v>47.82</v>
      </c>
    </row>
    <row r="5741" spans="1:5" x14ac:dyDescent="0.25">
      <c r="A5741" s="35" t="s">
        <v>5775</v>
      </c>
      <c r="B5741" s="36">
        <v>104345</v>
      </c>
      <c r="C5741" s="30" t="s">
        <v>5815</v>
      </c>
      <c r="D5741" s="36" t="s">
        <v>99</v>
      </c>
      <c r="E5741" s="115">
        <v>49.57</v>
      </c>
    </row>
    <row r="5742" spans="1:5" x14ac:dyDescent="0.25">
      <c r="A5742" s="35" t="s">
        <v>5775</v>
      </c>
      <c r="B5742" s="36">
        <v>104350</v>
      </c>
      <c r="C5742" s="30" t="s">
        <v>5816</v>
      </c>
      <c r="D5742" s="36" t="s">
        <v>99</v>
      </c>
      <c r="E5742" s="115">
        <v>33.78</v>
      </c>
    </row>
    <row r="5743" spans="1:5" x14ac:dyDescent="0.25">
      <c r="A5743" s="35" t="s">
        <v>5775</v>
      </c>
      <c r="B5743" s="36">
        <v>104343</v>
      </c>
      <c r="C5743" s="30" t="s">
        <v>5817</v>
      </c>
      <c r="D5743" s="36" t="s">
        <v>99</v>
      </c>
      <c r="E5743" s="115">
        <v>39.64</v>
      </c>
    </row>
    <row r="5744" spans="1:5" x14ac:dyDescent="0.25">
      <c r="A5744" s="35" t="s">
        <v>5775</v>
      </c>
      <c r="B5744" s="36">
        <v>89834</v>
      </c>
      <c r="C5744" s="30" t="s">
        <v>5818</v>
      </c>
      <c r="D5744" s="36" t="s">
        <v>99</v>
      </c>
      <c r="E5744" s="115">
        <v>61.37</v>
      </c>
    </row>
    <row r="5745" spans="1:5" x14ac:dyDescent="0.25">
      <c r="A5745" s="35" t="s">
        <v>5775</v>
      </c>
      <c r="B5745" s="36">
        <v>89797</v>
      </c>
      <c r="C5745" s="30" t="s">
        <v>5819</v>
      </c>
      <c r="D5745" s="36" t="s">
        <v>99</v>
      </c>
      <c r="E5745" s="115">
        <v>59</v>
      </c>
    </row>
    <row r="5746" spans="1:5" x14ac:dyDescent="0.25">
      <c r="A5746" s="35" t="s">
        <v>5775</v>
      </c>
      <c r="B5746" s="36">
        <v>89861</v>
      </c>
      <c r="C5746" s="30" t="s">
        <v>5820</v>
      </c>
      <c r="D5746" s="36" t="s">
        <v>99</v>
      </c>
      <c r="E5746" s="115">
        <v>67.180000000000007</v>
      </c>
    </row>
    <row r="5747" spans="1:5" x14ac:dyDescent="0.25">
      <c r="A5747" s="35" t="s">
        <v>5775</v>
      </c>
      <c r="B5747" s="36">
        <v>89783</v>
      </c>
      <c r="C5747" s="30" t="s">
        <v>5821</v>
      </c>
      <c r="D5747" s="36" t="s">
        <v>99</v>
      </c>
      <c r="E5747" s="115">
        <v>19.47</v>
      </c>
    </row>
    <row r="5748" spans="1:5" x14ac:dyDescent="0.25">
      <c r="A5748" s="35" t="s">
        <v>5775</v>
      </c>
      <c r="B5748" s="36">
        <v>89827</v>
      </c>
      <c r="C5748" s="30" t="s">
        <v>5822</v>
      </c>
      <c r="D5748" s="36" t="s">
        <v>99</v>
      </c>
      <c r="E5748" s="115">
        <v>21.42</v>
      </c>
    </row>
    <row r="5749" spans="1:5" x14ac:dyDescent="0.25">
      <c r="A5749" s="35" t="s">
        <v>5775</v>
      </c>
      <c r="B5749" s="36">
        <v>89785</v>
      </c>
      <c r="C5749" s="30" t="s">
        <v>5823</v>
      </c>
      <c r="D5749" s="36" t="s">
        <v>99</v>
      </c>
      <c r="E5749" s="115">
        <v>31.41</v>
      </c>
    </row>
    <row r="5750" spans="1:5" x14ac:dyDescent="0.25">
      <c r="A5750" s="35" t="s">
        <v>5775</v>
      </c>
      <c r="B5750" s="36">
        <v>89830</v>
      </c>
      <c r="C5750" s="30" t="s">
        <v>5824</v>
      </c>
      <c r="D5750" s="36" t="s">
        <v>99</v>
      </c>
      <c r="E5750" s="115">
        <v>43.35</v>
      </c>
    </row>
    <row r="5751" spans="1:5" x14ac:dyDescent="0.25">
      <c r="A5751" s="35" t="s">
        <v>5775</v>
      </c>
      <c r="B5751" s="36">
        <v>89795</v>
      </c>
      <c r="C5751" s="30" t="s">
        <v>5825</v>
      </c>
      <c r="D5751" s="36" t="s">
        <v>99</v>
      </c>
      <c r="E5751" s="115">
        <v>47.15</v>
      </c>
    </row>
    <row r="5752" spans="1:5" x14ac:dyDescent="0.25">
      <c r="A5752" s="35" t="s">
        <v>5775</v>
      </c>
      <c r="B5752" s="36">
        <v>89823</v>
      </c>
      <c r="C5752" s="30" t="s">
        <v>5826</v>
      </c>
      <c r="D5752" s="36" t="s">
        <v>99</v>
      </c>
      <c r="E5752" s="115">
        <v>40.04</v>
      </c>
    </row>
    <row r="5753" spans="1:5" x14ac:dyDescent="0.25">
      <c r="A5753" s="35" t="s">
        <v>5775</v>
      </c>
      <c r="B5753" s="36">
        <v>89779</v>
      </c>
      <c r="C5753" s="30" t="s">
        <v>5827</v>
      </c>
      <c r="D5753" s="36" t="s">
        <v>99</v>
      </c>
      <c r="E5753" s="115">
        <v>38.85</v>
      </c>
    </row>
    <row r="5754" spans="1:5" x14ac:dyDescent="0.25">
      <c r="A5754" s="35" t="s">
        <v>5775</v>
      </c>
      <c r="B5754" s="36">
        <v>89857</v>
      </c>
      <c r="C5754" s="30" t="s">
        <v>5828</v>
      </c>
      <c r="D5754" s="36" t="s">
        <v>99</v>
      </c>
      <c r="E5754" s="115">
        <v>42.94</v>
      </c>
    </row>
    <row r="5755" spans="1:5" x14ac:dyDescent="0.25">
      <c r="A5755" s="35" t="s">
        <v>5775</v>
      </c>
      <c r="B5755" s="36">
        <v>89814</v>
      </c>
      <c r="C5755" s="30" t="s">
        <v>5829</v>
      </c>
      <c r="D5755" s="36" t="s">
        <v>99</v>
      </c>
      <c r="E5755" s="115">
        <v>18.73</v>
      </c>
    </row>
    <row r="5756" spans="1:5" x14ac:dyDescent="0.25">
      <c r="A5756" s="35" t="s">
        <v>5775</v>
      </c>
      <c r="B5756" s="36">
        <v>89754</v>
      </c>
      <c r="C5756" s="30" t="s">
        <v>5830</v>
      </c>
      <c r="D5756" s="36" t="s">
        <v>99</v>
      </c>
      <c r="E5756" s="115">
        <v>23.73</v>
      </c>
    </row>
    <row r="5757" spans="1:5" x14ac:dyDescent="0.25">
      <c r="A5757" s="35" t="s">
        <v>5775</v>
      </c>
      <c r="B5757" s="36">
        <v>89819</v>
      </c>
      <c r="C5757" s="30" t="s">
        <v>5831</v>
      </c>
      <c r="D5757" s="36" t="s">
        <v>99</v>
      </c>
      <c r="E5757" s="115">
        <v>26.93</v>
      </c>
    </row>
    <row r="5758" spans="1:5" x14ac:dyDescent="0.25">
      <c r="A5758" s="35" t="s">
        <v>5775</v>
      </c>
      <c r="B5758" s="36">
        <v>89776</v>
      </c>
      <c r="C5758" s="30" t="s">
        <v>5832</v>
      </c>
      <c r="D5758" s="36" t="s">
        <v>99</v>
      </c>
      <c r="E5758" s="115">
        <v>28.83</v>
      </c>
    </row>
    <row r="5759" spans="1:5" x14ac:dyDescent="0.25">
      <c r="A5759" s="35" t="s">
        <v>5775</v>
      </c>
      <c r="B5759" s="36">
        <v>89821</v>
      </c>
      <c r="C5759" s="30" t="s">
        <v>5833</v>
      </c>
      <c r="D5759" s="36" t="s">
        <v>99</v>
      </c>
      <c r="E5759" s="115">
        <v>23</v>
      </c>
    </row>
    <row r="5760" spans="1:5" x14ac:dyDescent="0.25">
      <c r="A5760" s="35" t="s">
        <v>5775</v>
      </c>
      <c r="B5760" s="36">
        <v>89778</v>
      </c>
      <c r="C5760" s="30" t="s">
        <v>5834</v>
      </c>
      <c r="D5760" s="36" t="s">
        <v>99</v>
      </c>
      <c r="E5760" s="115">
        <v>21.81</v>
      </c>
    </row>
    <row r="5761" spans="1:5" x14ac:dyDescent="0.25">
      <c r="A5761" s="35" t="s">
        <v>5775</v>
      </c>
      <c r="B5761" s="36">
        <v>89856</v>
      </c>
      <c r="C5761" s="30" t="s">
        <v>5835</v>
      </c>
      <c r="D5761" s="36" t="s">
        <v>99</v>
      </c>
      <c r="E5761" s="115">
        <v>25.9</v>
      </c>
    </row>
    <row r="5762" spans="1:5" x14ac:dyDescent="0.25">
      <c r="A5762" s="35" t="s">
        <v>5775</v>
      </c>
      <c r="B5762" s="36">
        <v>89752</v>
      </c>
      <c r="C5762" s="30" t="s">
        <v>5836</v>
      </c>
      <c r="D5762" s="36" t="s">
        <v>99</v>
      </c>
      <c r="E5762" s="115">
        <v>9.9600000000000009</v>
      </c>
    </row>
    <row r="5763" spans="1:5" x14ac:dyDescent="0.25">
      <c r="A5763" s="35" t="s">
        <v>5775</v>
      </c>
      <c r="B5763" s="36">
        <v>89813</v>
      </c>
      <c r="C5763" s="30" t="s">
        <v>5837</v>
      </c>
      <c r="D5763" s="36" t="s">
        <v>99</v>
      </c>
      <c r="E5763" s="115">
        <v>6.75</v>
      </c>
    </row>
    <row r="5764" spans="1:5" x14ac:dyDescent="0.25">
      <c r="A5764" s="35" t="s">
        <v>5775</v>
      </c>
      <c r="B5764" s="36">
        <v>89753</v>
      </c>
      <c r="C5764" s="30" t="s">
        <v>5838</v>
      </c>
      <c r="D5764" s="36" t="s">
        <v>99</v>
      </c>
      <c r="E5764" s="115">
        <v>11.82</v>
      </c>
    </row>
    <row r="5765" spans="1:5" x14ac:dyDescent="0.25">
      <c r="A5765" s="35" t="s">
        <v>5775</v>
      </c>
      <c r="B5765" s="36">
        <v>89817</v>
      </c>
      <c r="C5765" s="30" t="s">
        <v>5839</v>
      </c>
      <c r="D5765" s="36" t="s">
        <v>99</v>
      </c>
      <c r="E5765" s="115">
        <v>16.95</v>
      </c>
    </row>
    <row r="5766" spans="1:5" x14ac:dyDescent="0.25">
      <c r="A5766" s="35" t="s">
        <v>5775</v>
      </c>
      <c r="B5766" s="36">
        <v>89774</v>
      </c>
      <c r="C5766" s="30" t="s">
        <v>5840</v>
      </c>
      <c r="D5766" s="36" t="s">
        <v>99</v>
      </c>
      <c r="E5766" s="115">
        <v>18.89</v>
      </c>
    </row>
    <row r="5767" spans="1:5" x14ac:dyDescent="0.25">
      <c r="A5767" s="35" t="s">
        <v>5775</v>
      </c>
      <c r="B5767" s="36">
        <v>95693</v>
      </c>
      <c r="C5767" s="30" t="s">
        <v>5841</v>
      </c>
      <c r="D5767" s="36" t="s">
        <v>99</v>
      </c>
      <c r="E5767" s="115">
        <v>59.45</v>
      </c>
    </row>
    <row r="5768" spans="1:5" x14ac:dyDescent="0.25">
      <c r="A5768" s="35" t="s">
        <v>5775</v>
      </c>
      <c r="B5768" s="36">
        <v>89833</v>
      </c>
      <c r="C5768" s="30" t="s">
        <v>5842</v>
      </c>
      <c r="D5768" s="36" t="s">
        <v>99</v>
      </c>
      <c r="E5768" s="115">
        <v>52.76</v>
      </c>
    </row>
    <row r="5769" spans="1:5" x14ac:dyDescent="0.25">
      <c r="A5769" s="35" t="s">
        <v>5775</v>
      </c>
      <c r="B5769" s="36">
        <v>89796</v>
      </c>
      <c r="C5769" s="30" t="s">
        <v>5843</v>
      </c>
      <c r="D5769" s="36" t="s">
        <v>99</v>
      </c>
      <c r="E5769" s="115">
        <v>50.39</v>
      </c>
    </row>
    <row r="5770" spans="1:5" x14ac:dyDescent="0.25">
      <c r="A5770" s="35" t="s">
        <v>5775</v>
      </c>
      <c r="B5770" s="36">
        <v>89860</v>
      </c>
      <c r="C5770" s="30" t="s">
        <v>5844</v>
      </c>
      <c r="D5770" s="36" t="s">
        <v>99</v>
      </c>
      <c r="E5770" s="115">
        <v>58.57</v>
      </c>
    </row>
    <row r="5771" spans="1:5" x14ac:dyDescent="0.25">
      <c r="A5771" s="35" t="s">
        <v>5775</v>
      </c>
      <c r="B5771" s="36">
        <v>89782</v>
      </c>
      <c r="C5771" s="30" t="s">
        <v>5845</v>
      </c>
      <c r="D5771" s="36" t="s">
        <v>99</v>
      </c>
      <c r="E5771" s="115">
        <v>19.37</v>
      </c>
    </row>
    <row r="5772" spans="1:5" x14ac:dyDescent="0.25">
      <c r="A5772" s="35" t="s">
        <v>5775</v>
      </c>
      <c r="B5772" s="36">
        <v>89825</v>
      </c>
      <c r="C5772" s="30" t="s">
        <v>5846</v>
      </c>
      <c r="D5772" s="36" t="s">
        <v>99</v>
      </c>
      <c r="E5772" s="115">
        <v>18.899999999999999</v>
      </c>
    </row>
    <row r="5773" spans="1:5" x14ac:dyDescent="0.25">
      <c r="A5773" s="35" t="s">
        <v>5775</v>
      </c>
      <c r="B5773" s="36">
        <v>89784</v>
      </c>
      <c r="C5773" s="30" t="s">
        <v>5847</v>
      </c>
      <c r="D5773" s="36" t="s">
        <v>99</v>
      </c>
      <c r="E5773" s="115">
        <v>28.89</v>
      </c>
    </row>
    <row r="5774" spans="1:5" x14ac:dyDescent="0.25">
      <c r="A5774" s="35" t="s">
        <v>5775</v>
      </c>
      <c r="B5774" s="36">
        <v>89829</v>
      </c>
      <c r="C5774" s="30" t="s">
        <v>5848</v>
      </c>
      <c r="D5774" s="36" t="s">
        <v>99</v>
      </c>
      <c r="E5774" s="115">
        <v>41.13</v>
      </c>
    </row>
    <row r="5775" spans="1:5" x14ac:dyDescent="0.25">
      <c r="A5775" s="35" t="s">
        <v>5775</v>
      </c>
      <c r="B5775" s="36">
        <v>89786</v>
      </c>
      <c r="C5775" s="30" t="s">
        <v>5849</v>
      </c>
      <c r="D5775" s="36" t="s">
        <v>99</v>
      </c>
      <c r="E5775" s="115">
        <v>44.93</v>
      </c>
    </row>
    <row r="5776" spans="1:5" x14ac:dyDescent="0.25">
      <c r="A5776" s="35" t="s">
        <v>5775</v>
      </c>
      <c r="B5776" s="36">
        <v>104352</v>
      </c>
      <c r="C5776" s="30" t="s">
        <v>5850</v>
      </c>
      <c r="D5776" s="36" t="s">
        <v>99</v>
      </c>
      <c r="E5776" s="115">
        <v>45.6</v>
      </c>
    </row>
    <row r="5777" spans="1:5" x14ac:dyDescent="0.25">
      <c r="A5777" s="35" t="s">
        <v>5775</v>
      </c>
      <c r="B5777" s="36">
        <v>104344</v>
      </c>
      <c r="C5777" s="30" t="s">
        <v>5851</v>
      </c>
      <c r="D5777" s="36" t="s">
        <v>99</v>
      </c>
      <c r="E5777" s="115">
        <v>47.35</v>
      </c>
    </row>
    <row r="5778" spans="1:5" x14ac:dyDescent="0.25">
      <c r="A5778" s="35" t="s">
        <v>5775</v>
      </c>
      <c r="B5778" s="36">
        <v>104354</v>
      </c>
      <c r="C5778" s="30" t="s">
        <v>5852</v>
      </c>
      <c r="D5778" s="36" t="s">
        <v>99</v>
      </c>
      <c r="E5778" s="115">
        <v>52.45</v>
      </c>
    </row>
    <row r="5779" spans="1:5" x14ac:dyDescent="0.25">
      <c r="A5779" s="35" t="s">
        <v>5775</v>
      </c>
      <c r="B5779" s="36">
        <v>104346</v>
      </c>
      <c r="C5779" s="30" t="s">
        <v>5853</v>
      </c>
      <c r="D5779" s="36" t="s">
        <v>99</v>
      </c>
      <c r="E5779" s="115">
        <v>52.14</v>
      </c>
    </row>
    <row r="5780" spans="1:5" x14ac:dyDescent="0.25">
      <c r="A5780" s="35" t="s">
        <v>5775</v>
      </c>
      <c r="B5780" s="36">
        <v>104356</v>
      </c>
      <c r="C5780" s="30" t="s">
        <v>5854</v>
      </c>
      <c r="D5780" s="36" t="s">
        <v>99</v>
      </c>
      <c r="E5780" s="115">
        <v>34.26</v>
      </c>
    </row>
    <row r="5781" spans="1:5" x14ac:dyDescent="0.25">
      <c r="A5781" s="35" t="s">
        <v>5775</v>
      </c>
      <c r="B5781" s="36">
        <v>104348</v>
      </c>
      <c r="C5781" s="30" t="s">
        <v>5855</v>
      </c>
      <c r="D5781" s="36" t="s">
        <v>99</v>
      </c>
      <c r="E5781" s="115">
        <v>12.17</v>
      </c>
    </row>
    <row r="5782" spans="1:5" x14ac:dyDescent="0.25">
      <c r="A5782" s="35" t="s">
        <v>5775</v>
      </c>
      <c r="B5782" s="36">
        <v>104351</v>
      </c>
      <c r="C5782" s="30" t="s">
        <v>5856</v>
      </c>
      <c r="D5782" s="36" t="s">
        <v>99</v>
      </c>
      <c r="E5782" s="115">
        <v>25.54</v>
      </c>
    </row>
    <row r="5783" spans="1:5" x14ac:dyDescent="0.25">
      <c r="A5783" s="35" t="s">
        <v>5775</v>
      </c>
      <c r="B5783" s="36">
        <v>89800</v>
      </c>
      <c r="C5783" s="30" t="s">
        <v>5857</v>
      </c>
      <c r="D5783" s="36" t="s">
        <v>106</v>
      </c>
      <c r="E5783" s="115">
        <v>35.909999999999997</v>
      </c>
    </row>
    <row r="5784" spans="1:5" x14ac:dyDescent="0.25">
      <c r="A5784" s="35" t="s">
        <v>5775</v>
      </c>
      <c r="B5784" s="36">
        <v>89714</v>
      </c>
      <c r="C5784" s="30" t="s">
        <v>5858</v>
      </c>
      <c r="D5784" s="36" t="s">
        <v>106</v>
      </c>
      <c r="E5784" s="115">
        <v>49.04</v>
      </c>
    </row>
    <row r="5785" spans="1:5" x14ac:dyDescent="0.25">
      <c r="A5785" s="35" t="s">
        <v>5775</v>
      </c>
      <c r="B5785" s="36">
        <v>89848</v>
      </c>
      <c r="C5785" s="30" t="s">
        <v>5859</v>
      </c>
      <c r="D5785" s="36" t="s">
        <v>106</v>
      </c>
      <c r="E5785" s="115">
        <v>34.200000000000003</v>
      </c>
    </row>
    <row r="5786" spans="1:5" x14ac:dyDescent="0.25">
      <c r="A5786" s="35" t="s">
        <v>5775</v>
      </c>
      <c r="B5786" s="36">
        <v>89849</v>
      </c>
      <c r="C5786" s="30" t="s">
        <v>5860</v>
      </c>
      <c r="D5786" s="36" t="s">
        <v>106</v>
      </c>
      <c r="E5786" s="115">
        <v>66.63</v>
      </c>
    </row>
    <row r="5787" spans="1:5" x14ac:dyDescent="0.25">
      <c r="A5787" s="35" t="s">
        <v>5775</v>
      </c>
      <c r="B5787" s="36">
        <v>89711</v>
      </c>
      <c r="C5787" s="30" t="s">
        <v>5861</v>
      </c>
      <c r="D5787" s="36" t="s">
        <v>106</v>
      </c>
      <c r="E5787" s="115">
        <v>28.57</v>
      </c>
    </row>
    <row r="5788" spans="1:5" x14ac:dyDescent="0.25">
      <c r="A5788" s="35" t="s">
        <v>5775</v>
      </c>
      <c r="B5788" s="36">
        <v>89798</v>
      </c>
      <c r="C5788" s="30" t="s">
        <v>5862</v>
      </c>
      <c r="D5788" s="36" t="s">
        <v>106</v>
      </c>
      <c r="E5788" s="115">
        <v>15.21</v>
      </c>
    </row>
    <row r="5789" spans="1:5" x14ac:dyDescent="0.25">
      <c r="A5789" s="35" t="s">
        <v>5775</v>
      </c>
      <c r="B5789" s="36">
        <v>89712</v>
      </c>
      <c r="C5789" s="30" t="s">
        <v>5863</v>
      </c>
      <c r="D5789" s="36" t="s">
        <v>106</v>
      </c>
      <c r="E5789" s="115">
        <v>35.200000000000003</v>
      </c>
    </row>
    <row r="5790" spans="1:5" x14ac:dyDescent="0.25">
      <c r="A5790" s="35" t="s">
        <v>5775</v>
      </c>
      <c r="B5790" s="36">
        <v>89799</v>
      </c>
      <c r="C5790" s="30" t="s">
        <v>5864</v>
      </c>
      <c r="D5790" s="36" t="s">
        <v>106</v>
      </c>
      <c r="E5790" s="115">
        <v>26.99</v>
      </c>
    </row>
    <row r="5791" spans="1:5" x14ac:dyDescent="0.25">
      <c r="A5791" s="35" t="s">
        <v>5775</v>
      </c>
      <c r="B5791" s="36">
        <v>89713</v>
      </c>
      <c r="C5791" s="30" t="s">
        <v>5865</v>
      </c>
      <c r="D5791" s="36" t="s">
        <v>106</v>
      </c>
      <c r="E5791" s="115">
        <v>43.57</v>
      </c>
    </row>
    <row r="5792" spans="1:5" x14ac:dyDescent="0.25">
      <c r="A5792" s="35" t="s">
        <v>5866</v>
      </c>
      <c r="B5792" s="36">
        <v>89376</v>
      </c>
      <c r="C5792" s="30" t="s">
        <v>5867</v>
      </c>
      <c r="D5792" s="36" t="s">
        <v>99</v>
      </c>
      <c r="E5792" s="115">
        <v>7.57</v>
      </c>
    </row>
    <row r="5793" spans="1:5" x14ac:dyDescent="0.25">
      <c r="A5793" s="35" t="s">
        <v>5866</v>
      </c>
      <c r="B5793" s="36">
        <v>89429</v>
      </c>
      <c r="C5793" s="30" t="s">
        <v>5868</v>
      </c>
      <c r="D5793" s="36" t="s">
        <v>99</v>
      </c>
      <c r="E5793" s="115">
        <v>8.11</v>
      </c>
    </row>
    <row r="5794" spans="1:5" x14ac:dyDescent="0.25">
      <c r="A5794" s="35" t="s">
        <v>5866</v>
      </c>
      <c r="B5794" s="36">
        <v>89383</v>
      </c>
      <c r="C5794" s="30" t="s">
        <v>5869</v>
      </c>
      <c r="D5794" s="36" t="s">
        <v>99</v>
      </c>
      <c r="E5794" s="115">
        <v>8.84</v>
      </c>
    </row>
    <row r="5795" spans="1:5" x14ac:dyDescent="0.25">
      <c r="A5795" s="35" t="s">
        <v>5866</v>
      </c>
      <c r="B5795" s="36">
        <v>89553</v>
      </c>
      <c r="C5795" s="30" t="s">
        <v>5870</v>
      </c>
      <c r="D5795" s="36" t="s">
        <v>99</v>
      </c>
      <c r="E5795" s="115">
        <v>7.04</v>
      </c>
    </row>
    <row r="5796" spans="1:5" x14ac:dyDescent="0.25">
      <c r="A5796" s="35" t="s">
        <v>5866</v>
      </c>
      <c r="B5796" s="36">
        <v>89436</v>
      </c>
      <c r="C5796" s="30" t="s">
        <v>5871</v>
      </c>
      <c r="D5796" s="36" t="s">
        <v>99</v>
      </c>
      <c r="E5796" s="115">
        <v>10.49</v>
      </c>
    </row>
    <row r="5797" spans="1:5" x14ac:dyDescent="0.25">
      <c r="A5797" s="35" t="s">
        <v>5866</v>
      </c>
      <c r="B5797" s="36">
        <v>89391</v>
      </c>
      <c r="C5797" s="30" t="s">
        <v>5872</v>
      </c>
      <c r="D5797" s="36" t="s">
        <v>99</v>
      </c>
      <c r="E5797" s="115">
        <v>11.35</v>
      </c>
    </row>
    <row r="5798" spans="1:5" x14ac:dyDescent="0.25">
      <c r="A5798" s="35" t="s">
        <v>5866</v>
      </c>
      <c r="B5798" s="36">
        <v>103994</v>
      </c>
      <c r="C5798" s="30" t="s">
        <v>5873</v>
      </c>
      <c r="D5798" s="36" t="s">
        <v>99</v>
      </c>
      <c r="E5798" s="115">
        <v>16.739999999999998</v>
      </c>
    </row>
    <row r="5799" spans="1:5" x14ac:dyDescent="0.25">
      <c r="A5799" s="35" t="s">
        <v>5866</v>
      </c>
      <c r="B5799" s="36">
        <v>89570</v>
      </c>
      <c r="C5799" s="30" t="s">
        <v>5874</v>
      </c>
      <c r="D5799" s="36" t="s">
        <v>99</v>
      </c>
      <c r="E5799" s="115">
        <v>12.86</v>
      </c>
    </row>
    <row r="5800" spans="1:5" x14ac:dyDescent="0.25">
      <c r="A5800" s="35" t="s">
        <v>5866</v>
      </c>
      <c r="B5800" s="36">
        <v>103992</v>
      </c>
      <c r="C5800" s="30" t="s">
        <v>5875</v>
      </c>
      <c r="D5800" s="36" t="s">
        <v>99</v>
      </c>
      <c r="E5800" s="115">
        <v>14.2</v>
      </c>
    </row>
    <row r="5801" spans="1:5" x14ac:dyDescent="0.25">
      <c r="A5801" s="35" t="s">
        <v>5866</v>
      </c>
      <c r="B5801" s="36">
        <v>89572</v>
      </c>
      <c r="C5801" s="30" t="s">
        <v>5876</v>
      </c>
      <c r="D5801" s="36" t="s">
        <v>99</v>
      </c>
      <c r="E5801" s="115">
        <v>10.199999999999999</v>
      </c>
    </row>
    <row r="5802" spans="1:5" x14ac:dyDescent="0.25">
      <c r="A5802" s="35" t="s">
        <v>5866</v>
      </c>
      <c r="B5802" s="36">
        <v>104001</v>
      </c>
      <c r="C5802" s="30" t="s">
        <v>5877</v>
      </c>
      <c r="D5802" s="36" t="s">
        <v>99</v>
      </c>
      <c r="E5802" s="115">
        <v>16.91</v>
      </c>
    </row>
    <row r="5803" spans="1:5" x14ac:dyDescent="0.25">
      <c r="A5803" s="35" t="s">
        <v>5866</v>
      </c>
      <c r="B5803" s="36">
        <v>89596</v>
      </c>
      <c r="C5803" s="30" t="s">
        <v>5878</v>
      </c>
      <c r="D5803" s="36" t="s">
        <v>99</v>
      </c>
      <c r="E5803" s="115">
        <v>12.21</v>
      </c>
    </row>
    <row r="5804" spans="1:5" x14ac:dyDescent="0.25">
      <c r="A5804" s="35" t="s">
        <v>5866</v>
      </c>
      <c r="B5804" s="36">
        <v>104002</v>
      </c>
      <c r="C5804" s="30" t="s">
        <v>5879</v>
      </c>
      <c r="D5804" s="36" t="s">
        <v>99</v>
      </c>
      <c r="E5804" s="115">
        <v>20.3</v>
      </c>
    </row>
    <row r="5805" spans="1:5" x14ac:dyDescent="0.25">
      <c r="A5805" s="35" t="s">
        <v>5866</v>
      </c>
      <c r="B5805" s="36">
        <v>89595</v>
      </c>
      <c r="C5805" s="30" t="s">
        <v>5880</v>
      </c>
      <c r="D5805" s="36" t="s">
        <v>99</v>
      </c>
      <c r="E5805" s="115">
        <v>15.94</v>
      </c>
    </row>
    <row r="5806" spans="1:5" x14ac:dyDescent="0.25">
      <c r="A5806" s="35" t="s">
        <v>5866</v>
      </c>
      <c r="B5806" s="36">
        <v>89610</v>
      </c>
      <c r="C5806" s="30" t="s">
        <v>5881</v>
      </c>
      <c r="D5806" s="36" t="s">
        <v>99</v>
      </c>
      <c r="E5806" s="115">
        <v>21.52</v>
      </c>
    </row>
    <row r="5807" spans="1:5" x14ac:dyDescent="0.25">
      <c r="A5807" s="35" t="s">
        <v>5866</v>
      </c>
      <c r="B5807" s="36">
        <v>89613</v>
      </c>
      <c r="C5807" s="30" t="s">
        <v>5882</v>
      </c>
      <c r="D5807" s="36" t="s">
        <v>99</v>
      </c>
      <c r="E5807" s="115">
        <v>32.64</v>
      </c>
    </row>
    <row r="5808" spans="1:5" x14ac:dyDescent="0.25">
      <c r="A5808" s="35" t="s">
        <v>5866</v>
      </c>
      <c r="B5808" s="36">
        <v>89616</v>
      </c>
      <c r="C5808" s="30" t="s">
        <v>5883</v>
      </c>
      <c r="D5808" s="36" t="s">
        <v>99</v>
      </c>
      <c r="E5808" s="115">
        <v>43.17</v>
      </c>
    </row>
    <row r="5809" spans="1:5" x14ac:dyDescent="0.25">
      <c r="A5809" s="35" t="s">
        <v>5866</v>
      </c>
      <c r="B5809" s="36">
        <v>103952</v>
      </c>
      <c r="C5809" s="30" t="s">
        <v>5884</v>
      </c>
      <c r="D5809" s="36" t="s">
        <v>99</v>
      </c>
      <c r="E5809" s="115">
        <v>7.81</v>
      </c>
    </row>
    <row r="5810" spans="1:5" x14ac:dyDescent="0.25">
      <c r="A5810" s="35" t="s">
        <v>5866</v>
      </c>
      <c r="B5810" s="36">
        <v>103947</v>
      </c>
      <c r="C5810" s="30" t="s">
        <v>5885</v>
      </c>
      <c r="D5810" s="36" t="s">
        <v>99</v>
      </c>
      <c r="E5810" s="115">
        <v>8.5399999999999991</v>
      </c>
    </row>
    <row r="5811" spans="1:5" x14ac:dyDescent="0.25">
      <c r="A5811" s="35" t="s">
        <v>5866</v>
      </c>
      <c r="B5811" s="36">
        <v>103957</v>
      </c>
      <c r="C5811" s="30" t="s">
        <v>5886</v>
      </c>
      <c r="D5811" s="36" t="s">
        <v>99</v>
      </c>
      <c r="E5811" s="115">
        <v>6.22</v>
      </c>
    </row>
    <row r="5812" spans="1:5" x14ac:dyDescent="0.25">
      <c r="A5812" s="35" t="s">
        <v>5866</v>
      </c>
      <c r="B5812" s="36">
        <v>103953</v>
      </c>
      <c r="C5812" s="30" t="s">
        <v>5887</v>
      </c>
      <c r="D5812" s="36" t="s">
        <v>99</v>
      </c>
      <c r="E5812" s="115">
        <v>9.67</v>
      </c>
    </row>
    <row r="5813" spans="1:5" x14ac:dyDescent="0.25">
      <c r="A5813" s="35" t="s">
        <v>5866</v>
      </c>
      <c r="B5813" s="36">
        <v>103948</v>
      </c>
      <c r="C5813" s="30" t="s">
        <v>5888</v>
      </c>
      <c r="D5813" s="36" t="s">
        <v>99</v>
      </c>
      <c r="E5813" s="115">
        <v>10.53</v>
      </c>
    </row>
    <row r="5814" spans="1:5" x14ac:dyDescent="0.25">
      <c r="A5814" s="35" t="s">
        <v>5866</v>
      </c>
      <c r="B5814" s="36">
        <v>103958</v>
      </c>
      <c r="C5814" s="30" t="s">
        <v>5889</v>
      </c>
      <c r="D5814" s="36" t="s">
        <v>99</v>
      </c>
      <c r="E5814" s="115">
        <v>11.91</v>
      </c>
    </row>
    <row r="5815" spans="1:5" x14ac:dyDescent="0.25">
      <c r="A5815" s="35" t="s">
        <v>5866</v>
      </c>
      <c r="B5815" s="36">
        <v>104009</v>
      </c>
      <c r="C5815" s="30" t="s">
        <v>5890</v>
      </c>
      <c r="D5815" s="36" t="s">
        <v>99</v>
      </c>
      <c r="E5815" s="115">
        <v>16.559999999999999</v>
      </c>
    </row>
    <row r="5816" spans="1:5" x14ac:dyDescent="0.25">
      <c r="A5816" s="35" t="s">
        <v>5866</v>
      </c>
      <c r="B5816" s="36">
        <v>103959</v>
      </c>
      <c r="C5816" s="30" t="s">
        <v>5891</v>
      </c>
      <c r="D5816" s="36" t="s">
        <v>99</v>
      </c>
      <c r="E5816" s="115">
        <v>17.23</v>
      </c>
    </row>
    <row r="5817" spans="1:5" x14ac:dyDescent="0.25">
      <c r="A5817" s="35" t="s">
        <v>5866</v>
      </c>
      <c r="B5817" s="36">
        <v>103962</v>
      </c>
      <c r="C5817" s="30" t="s">
        <v>5892</v>
      </c>
      <c r="D5817" s="36" t="s">
        <v>99</v>
      </c>
      <c r="E5817" s="115">
        <v>7.52</v>
      </c>
    </row>
    <row r="5818" spans="1:5" x14ac:dyDescent="0.25">
      <c r="A5818" s="35" t="s">
        <v>5866</v>
      </c>
      <c r="B5818" s="36">
        <v>103954</v>
      </c>
      <c r="C5818" s="30" t="s">
        <v>5893</v>
      </c>
      <c r="D5818" s="36" t="s">
        <v>99</v>
      </c>
      <c r="E5818" s="115">
        <v>10.85</v>
      </c>
    </row>
    <row r="5819" spans="1:5" x14ac:dyDescent="0.25">
      <c r="A5819" s="35" t="s">
        <v>5866</v>
      </c>
      <c r="B5819" s="36">
        <v>103949</v>
      </c>
      <c r="C5819" s="30" t="s">
        <v>5894</v>
      </c>
      <c r="D5819" s="36" t="s">
        <v>99</v>
      </c>
      <c r="E5819" s="115">
        <v>11.66</v>
      </c>
    </row>
    <row r="5820" spans="1:5" x14ac:dyDescent="0.25">
      <c r="A5820" s="35" t="s">
        <v>5866</v>
      </c>
      <c r="B5820" s="36">
        <v>103964</v>
      </c>
      <c r="C5820" s="30" t="s">
        <v>5895</v>
      </c>
      <c r="D5820" s="36" t="s">
        <v>99</v>
      </c>
      <c r="E5820" s="115">
        <v>9.5299999999999994</v>
      </c>
    </row>
    <row r="5821" spans="1:5" x14ac:dyDescent="0.25">
      <c r="A5821" s="35" t="s">
        <v>5866</v>
      </c>
      <c r="B5821" s="36">
        <v>104014</v>
      </c>
      <c r="C5821" s="30" t="s">
        <v>5896</v>
      </c>
      <c r="D5821" s="36" t="s">
        <v>99</v>
      </c>
      <c r="E5821" s="115">
        <v>13.29</v>
      </c>
    </row>
    <row r="5822" spans="1:5" x14ac:dyDescent="0.25">
      <c r="A5822" s="35" t="s">
        <v>5866</v>
      </c>
      <c r="B5822" s="36">
        <v>103966</v>
      </c>
      <c r="C5822" s="30" t="s">
        <v>5897</v>
      </c>
      <c r="D5822" s="36" t="s">
        <v>99</v>
      </c>
      <c r="E5822" s="115">
        <v>11.24</v>
      </c>
    </row>
    <row r="5823" spans="1:5" x14ac:dyDescent="0.25">
      <c r="A5823" s="35" t="s">
        <v>5866</v>
      </c>
      <c r="B5823" s="36">
        <v>103999</v>
      </c>
      <c r="C5823" s="30" t="s">
        <v>5898</v>
      </c>
      <c r="D5823" s="36" t="s">
        <v>99</v>
      </c>
      <c r="E5823" s="115">
        <v>15.33</v>
      </c>
    </row>
    <row r="5824" spans="1:5" x14ac:dyDescent="0.25">
      <c r="A5824" s="35" t="s">
        <v>5866</v>
      </c>
      <c r="B5824" s="36">
        <v>103967</v>
      </c>
      <c r="C5824" s="30" t="s">
        <v>5899</v>
      </c>
      <c r="D5824" s="36" t="s">
        <v>99</v>
      </c>
      <c r="E5824" s="115">
        <v>13.27</v>
      </c>
    </row>
    <row r="5825" spans="1:5" x14ac:dyDescent="0.25">
      <c r="A5825" s="35" t="s">
        <v>5866</v>
      </c>
      <c r="B5825" s="36">
        <v>104003</v>
      </c>
      <c r="C5825" s="30" t="s">
        <v>5900</v>
      </c>
      <c r="D5825" s="36" t="s">
        <v>99</v>
      </c>
      <c r="E5825" s="115">
        <v>17.63</v>
      </c>
    </row>
    <row r="5826" spans="1:5" x14ac:dyDescent="0.25">
      <c r="A5826" s="35" t="s">
        <v>5866</v>
      </c>
      <c r="B5826" s="36">
        <v>103968</v>
      </c>
      <c r="C5826" s="30" t="s">
        <v>5901</v>
      </c>
      <c r="D5826" s="36" t="s">
        <v>99</v>
      </c>
      <c r="E5826" s="115">
        <v>18.16</v>
      </c>
    </row>
    <row r="5827" spans="1:5" x14ac:dyDescent="0.25">
      <c r="A5827" s="35" t="s">
        <v>5866</v>
      </c>
      <c r="B5827" s="36">
        <v>103969</v>
      </c>
      <c r="C5827" s="30" t="s">
        <v>5902</v>
      </c>
      <c r="D5827" s="36" t="s">
        <v>99</v>
      </c>
      <c r="E5827" s="115">
        <v>21.2</v>
      </c>
    </row>
    <row r="5828" spans="1:5" x14ac:dyDescent="0.25">
      <c r="A5828" s="35" t="s">
        <v>5866</v>
      </c>
      <c r="B5828" s="36">
        <v>103971</v>
      </c>
      <c r="C5828" s="30" t="s">
        <v>5903</v>
      </c>
      <c r="D5828" s="36" t="s">
        <v>99</v>
      </c>
      <c r="E5828" s="115">
        <v>26.77</v>
      </c>
    </row>
    <row r="5829" spans="1:5" x14ac:dyDescent="0.25">
      <c r="A5829" s="35" t="s">
        <v>5866</v>
      </c>
      <c r="B5829" s="36">
        <v>103972</v>
      </c>
      <c r="C5829" s="30" t="s">
        <v>5904</v>
      </c>
      <c r="D5829" s="36" t="s">
        <v>99</v>
      </c>
      <c r="E5829" s="115">
        <v>31</v>
      </c>
    </row>
    <row r="5830" spans="1:5" x14ac:dyDescent="0.25">
      <c r="A5830" s="35" t="s">
        <v>5866</v>
      </c>
      <c r="B5830" s="36">
        <v>103993</v>
      </c>
      <c r="C5830" s="30" t="s">
        <v>5905</v>
      </c>
      <c r="D5830" s="36" t="s">
        <v>99</v>
      </c>
      <c r="E5830" s="115">
        <v>12.62</v>
      </c>
    </row>
    <row r="5831" spans="1:5" x14ac:dyDescent="0.25">
      <c r="A5831" s="35" t="s">
        <v>5866</v>
      </c>
      <c r="B5831" s="36">
        <v>89407</v>
      </c>
      <c r="C5831" s="30" t="s">
        <v>5906</v>
      </c>
      <c r="D5831" s="36" t="s">
        <v>99</v>
      </c>
      <c r="E5831" s="115">
        <v>11.57</v>
      </c>
    </row>
    <row r="5832" spans="1:5" x14ac:dyDescent="0.25">
      <c r="A5832" s="35" t="s">
        <v>5866</v>
      </c>
      <c r="B5832" s="36">
        <v>89361</v>
      </c>
      <c r="C5832" s="30" t="s">
        <v>5907</v>
      </c>
      <c r="D5832" s="36" t="s">
        <v>99</v>
      </c>
      <c r="E5832" s="115">
        <v>12.58</v>
      </c>
    </row>
    <row r="5833" spans="1:5" x14ac:dyDescent="0.25">
      <c r="A5833" s="35" t="s">
        <v>5866</v>
      </c>
      <c r="B5833" s="36">
        <v>89490</v>
      </c>
      <c r="C5833" s="30" t="s">
        <v>5908</v>
      </c>
      <c r="D5833" s="36" t="s">
        <v>99</v>
      </c>
      <c r="E5833" s="115">
        <v>8.7799999999999994</v>
      </c>
    </row>
    <row r="5834" spans="1:5" x14ac:dyDescent="0.25">
      <c r="A5834" s="35" t="s">
        <v>5866</v>
      </c>
      <c r="B5834" s="36">
        <v>89411</v>
      </c>
      <c r="C5834" s="30" t="s">
        <v>5909</v>
      </c>
      <c r="D5834" s="36" t="s">
        <v>99</v>
      </c>
      <c r="E5834" s="115">
        <v>13.55</v>
      </c>
    </row>
    <row r="5835" spans="1:5" x14ac:dyDescent="0.25">
      <c r="A5835" s="35" t="s">
        <v>5866</v>
      </c>
      <c r="B5835" s="36">
        <v>89365</v>
      </c>
      <c r="C5835" s="30" t="s">
        <v>5910</v>
      </c>
      <c r="D5835" s="36" t="s">
        <v>99</v>
      </c>
      <c r="E5835" s="115">
        <v>14.73</v>
      </c>
    </row>
    <row r="5836" spans="1:5" x14ac:dyDescent="0.25">
      <c r="A5836" s="35" t="s">
        <v>5866</v>
      </c>
      <c r="B5836" s="36">
        <v>89496</v>
      </c>
      <c r="C5836" s="30" t="s">
        <v>5911</v>
      </c>
      <c r="D5836" s="36" t="s">
        <v>99</v>
      </c>
      <c r="E5836" s="115">
        <v>12.34</v>
      </c>
    </row>
    <row r="5837" spans="1:5" x14ac:dyDescent="0.25">
      <c r="A5837" s="35" t="s">
        <v>5866</v>
      </c>
      <c r="B5837" s="36">
        <v>89416</v>
      </c>
      <c r="C5837" s="30" t="s">
        <v>5912</v>
      </c>
      <c r="D5837" s="36" t="s">
        <v>99</v>
      </c>
      <c r="E5837" s="115">
        <v>17.91</v>
      </c>
    </row>
    <row r="5838" spans="1:5" x14ac:dyDescent="0.25">
      <c r="A5838" s="35" t="s">
        <v>5866</v>
      </c>
      <c r="B5838" s="36">
        <v>89370</v>
      </c>
      <c r="C5838" s="30" t="s">
        <v>5913</v>
      </c>
      <c r="D5838" s="36" t="s">
        <v>99</v>
      </c>
      <c r="E5838" s="115">
        <v>19.29</v>
      </c>
    </row>
    <row r="5839" spans="1:5" x14ac:dyDescent="0.25">
      <c r="A5839" s="35" t="s">
        <v>5866</v>
      </c>
      <c r="B5839" s="36">
        <v>89500</v>
      </c>
      <c r="C5839" s="30" t="s">
        <v>5914</v>
      </c>
      <c r="D5839" s="36" t="s">
        <v>99</v>
      </c>
      <c r="E5839" s="115">
        <v>15.11</v>
      </c>
    </row>
    <row r="5840" spans="1:5" x14ac:dyDescent="0.25">
      <c r="A5840" s="35" t="s">
        <v>5866</v>
      </c>
      <c r="B5840" s="36">
        <v>103983</v>
      </c>
      <c r="C5840" s="30" t="s">
        <v>5915</v>
      </c>
      <c r="D5840" s="36" t="s">
        <v>99</v>
      </c>
      <c r="E5840" s="115">
        <v>21.48</v>
      </c>
    </row>
    <row r="5841" spans="1:5" x14ac:dyDescent="0.25">
      <c r="A5841" s="35" t="s">
        <v>5866</v>
      </c>
      <c r="B5841" s="36">
        <v>89504</v>
      </c>
      <c r="C5841" s="30" t="s">
        <v>5916</v>
      </c>
      <c r="D5841" s="36" t="s">
        <v>99</v>
      </c>
      <c r="E5841" s="115">
        <v>21.61</v>
      </c>
    </row>
    <row r="5842" spans="1:5" x14ac:dyDescent="0.25">
      <c r="A5842" s="35" t="s">
        <v>5866</v>
      </c>
      <c r="B5842" s="36">
        <v>103987</v>
      </c>
      <c r="C5842" s="30" t="s">
        <v>5917</v>
      </c>
      <c r="D5842" s="36" t="s">
        <v>99</v>
      </c>
      <c r="E5842" s="115">
        <v>29.08</v>
      </c>
    </row>
    <row r="5843" spans="1:5" x14ac:dyDescent="0.25">
      <c r="A5843" s="35" t="s">
        <v>5866</v>
      </c>
      <c r="B5843" s="36">
        <v>89510</v>
      </c>
      <c r="C5843" s="30" t="s">
        <v>5918</v>
      </c>
      <c r="D5843" s="36" t="s">
        <v>99</v>
      </c>
      <c r="E5843" s="115">
        <v>30.01</v>
      </c>
    </row>
    <row r="5844" spans="1:5" x14ac:dyDescent="0.25">
      <c r="A5844" s="35" t="s">
        <v>5866</v>
      </c>
      <c r="B5844" s="36">
        <v>89519</v>
      </c>
      <c r="C5844" s="30" t="s">
        <v>5919</v>
      </c>
      <c r="D5844" s="36" t="s">
        <v>99</v>
      </c>
      <c r="E5844" s="115">
        <v>50.38</v>
      </c>
    </row>
    <row r="5845" spans="1:5" x14ac:dyDescent="0.25">
      <c r="A5845" s="35" t="s">
        <v>5866</v>
      </c>
      <c r="B5845" s="36">
        <v>89527</v>
      </c>
      <c r="C5845" s="30" t="s">
        <v>5920</v>
      </c>
      <c r="D5845" s="36" t="s">
        <v>99</v>
      </c>
      <c r="E5845" s="115">
        <v>60.38</v>
      </c>
    </row>
    <row r="5846" spans="1:5" x14ac:dyDescent="0.25">
      <c r="A5846" s="35" t="s">
        <v>5866</v>
      </c>
      <c r="B5846" s="36">
        <v>89406</v>
      </c>
      <c r="C5846" s="30" t="s">
        <v>5921</v>
      </c>
      <c r="D5846" s="36" t="s">
        <v>99</v>
      </c>
      <c r="E5846" s="115">
        <v>11.5</v>
      </c>
    </row>
    <row r="5847" spans="1:5" x14ac:dyDescent="0.25">
      <c r="A5847" s="35" t="s">
        <v>5866</v>
      </c>
      <c r="B5847" s="36">
        <v>89360</v>
      </c>
      <c r="C5847" s="30" t="s">
        <v>5922</v>
      </c>
      <c r="D5847" s="36" t="s">
        <v>99</v>
      </c>
      <c r="E5847" s="115">
        <v>12.51</v>
      </c>
    </row>
    <row r="5848" spans="1:5" x14ac:dyDescent="0.25">
      <c r="A5848" s="35" t="s">
        <v>5866</v>
      </c>
      <c r="B5848" s="36">
        <v>89489</v>
      </c>
      <c r="C5848" s="30" t="s">
        <v>5923</v>
      </c>
      <c r="D5848" s="36" t="s">
        <v>99</v>
      </c>
      <c r="E5848" s="115">
        <v>9.31</v>
      </c>
    </row>
    <row r="5849" spans="1:5" x14ac:dyDescent="0.25">
      <c r="A5849" s="35" t="s">
        <v>5866</v>
      </c>
      <c r="B5849" s="36">
        <v>89410</v>
      </c>
      <c r="C5849" s="30" t="s">
        <v>5924</v>
      </c>
      <c r="D5849" s="36" t="s">
        <v>99</v>
      </c>
      <c r="E5849" s="115">
        <v>14.08</v>
      </c>
    </row>
    <row r="5850" spans="1:5" x14ac:dyDescent="0.25">
      <c r="A5850" s="35" t="s">
        <v>5866</v>
      </c>
      <c r="B5850" s="36">
        <v>89364</v>
      </c>
      <c r="C5850" s="30" t="s">
        <v>5925</v>
      </c>
      <c r="D5850" s="36" t="s">
        <v>99</v>
      </c>
      <c r="E5850" s="115">
        <v>15.26</v>
      </c>
    </row>
    <row r="5851" spans="1:5" x14ac:dyDescent="0.25">
      <c r="A5851" s="35" t="s">
        <v>5866</v>
      </c>
      <c r="B5851" s="36">
        <v>89494</v>
      </c>
      <c r="C5851" s="30" t="s">
        <v>5926</v>
      </c>
      <c r="D5851" s="36" t="s">
        <v>99</v>
      </c>
      <c r="E5851" s="115">
        <v>14.3</v>
      </c>
    </row>
    <row r="5852" spans="1:5" x14ac:dyDescent="0.25">
      <c r="A5852" s="35" t="s">
        <v>5866</v>
      </c>
      <c r="B5852" s="36">
        <v>89415</v>
      </c>
      <c r="C5852" s="30" t="s">
        <v>5927</v>
      </c>
      <c r="D5852" s="36" t="s">
        <v>99</v>
      </c>
      <c r="E5852" s="115">
        <v>19.87</v>
      </c>
    </row>
    <row r="5853" spans="1:5" x14ac:dyDescent="0.25">
      <c r="A5853" s="35" t="s">
        <v>5866</v>
      </c>
      <c r="B5853" s="36">
        <v>89369</v>
      </c>
      <c r="C5853" s="30" t="s">
        <v>5928</v>
      </c>
      <c r="D5853" s="36" t="s">
        <v>99</v>
      </c>
      <c r="E5853" s="115">
        <v>21.25</v>
      </c>
    </row>
    <row r="5854" spans="1:5" x14ac:dyDescent="0.25">
      <c r="A5854" s="35" t="s">
        <v>5866</v>
      </c>
      <c r="B5854" s="36">
        <v>89499</v>
      </c>
      <c r="C5854" s="30" t="s">
        <v>5929</v>
      </c>
      <c r="D5854" s="36" t="s">
        <v>99</v>
      </c>
      <c r="E5854" s="115">
        <v>21.61</v>
      </c>
    </row>
    <row r="5855" spans="1:5" x14ac:dyDescent="0.25">
      <c r="A5855" s="35" t="s">
        <v>5866</v>
      </c>
      <c r="B5855" s="36">
        <v>103982</v>
      </c>
      <c r="C5855" s="30" t="s">
        <v>5930</v>
      </c>
      <c r="D5855" s="36" t="s">
        <v>99</v>
      </c>
      <c r="E5855" s="115">
        <v>27.98</v>
      </c>
    </row>
    <row r="5856" spans="1:5" x14ac:dyDescent="0.25">
      <c r="A5856" s="35" t="s">
        <v>5866</v>
      </c>
      <c r="B5856" s="36">
        <v>89503</v>
      </c>
      <c r="C5856" s="30" t="s">
        <v>5931</v>
      </c>
      <c r="D5856" s="36" t="s">
        <v>99</v>
      </c>
      <c r="E5856" s="115">
        <v>25.33</v>
      </c>
    </row>
    <row r="5857" spans="1:5" x14ac:dyDescent="0.25">
      <c r="A5857" s="35" t="s">
        <v>5866</v>
      </c>
      <c r="B5857" s="36">
        <v>103986</v>
      </c>
      <c r="C5857" s="30" t="s">
        <v>5932</v>
      </c>
      <c r="D5857" s="36" t="s">
        <v>99</v>
      </c>
      <c r="E5857" s="115">
        <v>32.799999999999997</v>
      </c>
    </row>
    <row r="5858" spans="1:5" x14ac:dyDescent="0.25">
      <c r="A5858" s="35" t="s">
        <v>5866</v>
      </c>
      <c r="B5858" s="36">
        <v>89507</v>
      </c>
      <c r="C5858" s="30" t="s">
        <v>5933</v>
      </c>
      <c r="D5858" s="36" t="s">
        <v>99</v>
      </c>
      <c r="E5858" s="115">
        <v>48.84</v>
      </c>
    </row>
    <row r="5859" spans="1:5" x14ac:dyDescent="0.25">
      <c r="A5859" s="35" t="s">
        <v>5866</v>
      </c>
      <c r="B5859" s="36">
        <v>89517</v>
      </c>
      <c r="C5859" s="30" t="s">
        <v>5934</v>
      </c>
      <c r="D5859" s="36" t="s">
        <v>99</v>
      </c>
      <c r="E5859" s="115">
        <v>71.459999999999994</v>
      </c>
    </row>
    <row r="5860" spans="1:5" x14ac:dyDescent="0.25">
      <c r="A5860" s="35" t="s">
        <v>5866</v>
      </c>
      <c r="B5860" s="36">
        <v>89525</v>
      </c>
      <c r="C5860" s="30" t="s">
        <v>5935</v>
      </c>
      <c r="D5860" s="36" t="s">
        <v>99</v>
      </c>
      <c r="E5860" s="115">
        <v>89.22</v>
      </c>
    </row>
    <row r="5861" spans="1:5" x14ac:dyDescent="0.25">
      <c r="A5861" s="35" t="s">
        <v>5866</v>
      </c>
      <c r="B5861" s="36">
        <v>89423</v>
      </c>
      <c r="C5861" s="30" t="s">
        <v>5936</v>
      </c>
      <c r="D5861" s="36" t="s">
        <v>99</v>
      </c>
      <c r="E5861" s="115">
        <v>11.44</v>
      </c>
    </row>
    <row r="5862" spans="1:5" x14ac:dyDescent="0.25">
      <c r="A5862" s="35" t="s">
        <v>5866</v>
      </c>
      <c r="B5862" s="36">
        <v>89377</v>
      </c>
      <c r="C5862" s="30" t="s">
        <v>5937</v>
      </c>
      <c r="D5862" s="36" t="s">
        <v>99</v>
      </c>
      <c r="E5862" s="115">
        <v>12.12</v>
      </c>
    </row>
    <row r="5863" spans="1:5" x14ac:dyDescent="0.25">
      <c r="A5863" s="35" t="s">
        <v>5866</v>
      </c>
      <c r="B5863" s="36">
        <v>89540</v>
      </c>
      <c r="C5863" s="30" t="s">
        <v>5938</v>
      </c>
      <c r="D5863" s="36" t="s">
        <v>99</v>
      </c>
      <c r="E5863" s="115">
        <v>11.26</v>
      </c>
    </row>
    <row r="5864" spans="1:5" x14ac:dyDescent="0.25">
      <c r="A5864" s="35" t="s">
        <v>5866</v>
      </c>
      <c r="B5864" s="36">
        <v>89430</v>
      </c>
      <c r="C5864" s="30" t="s">
        <v>5939</v>
      </c>
      <c r="D5864" s="36" t="s">
        <v>99</v>
      </c>
      <c r="E5864" s="115">
        <v>14.44</v>
      </c>
    </row>
    <row r="5865" spans="1:5" x14ac:dyDescent="0.25">
      <c r="A5865" s="35" t="s">
        <v>5866</v>
      </c>
      <c r="B5865" s="36">
        <v>89384</v>
      </c>
      <c r="C5865" s="30" t="s">
        <v>5940</v>
      </c>
      <c r="D5865" s="36" t="s">
        <v>99</v>
      </c>
      <c r="E5865" s="115">
        <v>15.23</v>
      </c>
    </row>
    <row r="5866" spans="1:5" x14ac:dyDescent="0.25">
      <c r="A5866" s="35" t="s">
        <v>5866</v>
      </c>
      <c r="B5866" s="36">
        <v>89555</v>
      </c>
      <c r="C5866" s="30" t="s">
        <v>5941</v>
      </c>
      <c r="D5866" s="36" t="s">
        <v>99</v>
      </c>
      <c r="E5866" s="115">
        <v>22.15</v>
      </c>
    </row>
    <row r="5867" spans="1:5" x14ac:dyDescent="0.25">
      <c r="A5867" s="35" t="s">
        <v>5866</v>
      </c>
      <c r="B5867" s="36">
        <v>89437</v>
      </c>
      <c r="C5867" s="30" t="s">
        <v>5942</v>
      </c>
      <c r="D5867" s="36" t="s">
        <v>99</v>
      </c>
      <c r="E5867" s="115">
        <v>25.85</v>
      </c>
    </row>
    <row r="5868" spans="1:5" x14ac:dyDescent="0.25">
      <c r="A5868" s="35" t="s">
        <v>5866</v>
      </c>
      <c r="B5868" s="36">
        <v>89392</v>
      </c>
      <c r="C5868" s="30" t="s">
        <v>5943</v>
      </c>
      <c r="D5868" s="36" t="s">
        <v>99</v>
      </c>
      <c r="E5868" s="115">
        <v>26.78</v>
      </c>
    </row>
    <row r="5869" spans="1:5" x14ac:dyDescent="0.25">
      <c r="A5869" s="35" t="s">
        <v>5866</v>
      </c>
      <c r="B5869" s="36">
        <v>89405</v>
      </c>
      <c r="C5869" s="30" t="s">
        <v>5944</v>
      </c>
      <c r="D5869" s="36" t="s">
        <v>99</v>
      </c>
      <c r="E5869" s="115">
        <v>10.53</v>
      </c>
    </row>
    <row r="5870" spans="1:5" x14ac:dyDescent="0.25">
      <c r="A5870" s="35" t="s">
        <v>5866</v>
      </c>
      <c r="B5870" s="36">
        <v>89359</v>
      </c>
      <c r="C5870" s="30" t="s">
        <v>5945</v>
      </c>
      <c r="D5870" s="36" t="s">
        <v>99</v>
      </c>
      <c r="E5870" s="115">
        <v>11.54</v>
      </c>
    </row>
    <row r="5871" spans="1:5" x14ac:dyDescent="0.25">
      <c r="A5871" s="35" t="s">
        <v>5866</v>
      </c>
      <c r="B5871" s="36">
        <v>89485</v>
      </c>
      <c r="C5871" s="30" t="s">
        <v>5946</v>
      </c>
      <c r="D5871" s="36" t="s">
        <v>99</v>
      </c>
      <c r="E5871" s="115">
        <v>7.85</v>
      </c>
    </row>
    <row r="5872" spans="1:5" x14ac:dyDescent="0.25">
      <c r="A5872" s="35" t="s">
        <v>5866</v>
      </c>
      <c r="B5872" s="36">
        <v>89409</v>
      </c>
      <c r="C5872" s="30" t="s">
        <v>5947</v>
      </c>
      <c r="D5872" s="36" t="s">
        <v>99</v>
      </c>
      <c r="E5872" s="115">
        <v>12.62</v>
      </c>
    </row>
    <row r="5873" spans="1:5" x14ac:dyDescent="0.25">
      <c r="A5873" s="35" t="s">
        <v>5866</v>
      </c>
      <c r="B5873" s="36">
        <v>89363</v>
      </c>
      <c r="C5873" s="30" t="s">
        <v>5948</v>
      </c>
      <c r="D5873" s="36" t="s">
        <v>99</v>
      </c>
      <c r="E5873" s="115">
        <v>13.8</v>
      </c>
    </row>
    <row r="5874" spans="1:5" x14ac:dyDescent="0.25">
      <c r="A5874" s="35" t="s">
        <v>5866</v>
      </c>
      <c r="B5874" s="36">
        <v>89493</v>
      </c>
      <c r="C5874" s="30" t="s">
        <v>5949</v>
      </c>
      <c r="D5874" s="36" t="s">
        <v>99</v>
      </c>
      <c r="E5874" s="115">
        <v>12.02</v>
      </c>
    </row>
    <row r="5875" spans="1:5" x14ac:dyDescent="0.25">
      <c r="A5875" s="35" t="s">
        <v>5866</v>
      </c>
      <c r="B5875" s="36">
        <v>89414</v>
      </c>
      <c r="C5875" s="30" t="s">
        <v>5950</v>
      </c>
      <c r="D5875" s="36" t="s">
        <v>99</v>
      </c>
      <c r="E5875" s="115">
        <v>17.59</v>
      </c>
    </row>
    <row r="5876" spans="1:5" x14ac:dyDescent="0.25">
      <c r="A5876" s="35" t="s">
        <v>5866</v>
      </c>
      <c r="B5876" s="36">
        <v>89368</v>
      </c>
      <c r="C5876" s="30" t="s">
        <v>5951</v>
      </c>
      <c r="D5876" s="36" t="s">
        <v>99</v>
      </c>
      <c r="E5876" s="115">
        <v>18.97</v>
      </c>
    </row>
    <row r="5877" spans="1:5" x14ac:dyDescent="0.25">
      <c r="A5877" s="35" t="s">
        <v>5866</v>
      </c>
      <c r="B5877" s="36">
        <v>89498</v>
      </c>
      <c r="C5877" s="30" t="s">
        <v>5952</v>
      </c>
      <c r="D5877" s="36" t="s">
        <v>99</v>
      </c>
      <c r="E5877" s="115">
        <v>15.64</v>
      </c>
    </row>
    <row r="5878" spans="1:5" x14ac:dyDescent="0.25">
      <c r="A5878" s="35" t="s">
        <v>5866</v>
      </c>
      <c r="B5878" s="36">
        <v>103981</v>
      </c>
      <c r="C5878" s="30" t="s">
        <v>5953</v>
      </c>
      <c r="D5878" s="36" t="s">
        <v>99</v>
      </c>
      <c r="E5878" s="115">
        <v>22.01</v>
      </c>
    </row>
    <row r="5879" spans="1:5" x14ac:dyDescent="0.25">
      <c r="A5879" s="35" t="s">
        <v>5866</v>
      </c>
      <c r="B5879" s="36">
        <v>89502</v>
      </c>
      <c r="C5879" s="30" t="s">
        <v>5954</v>
      </c>
      <c r="D5879" s="36" t="s">
        <v>99</v>
      </c>
      <c r="E5879" s="115">
        <v>19.850000000000001</v>
      </c>
    </row>
    <row r="5880" spans="1:5" x14ac:dyDescent="0.25">
      <c r="A5880" s="35" t="s">
        <v>5866</v>
      </c>
      <c r="B5880" s="36">
        <v>103985</v>
      </c>
      <c r="C5880" s="30" t="s">
        <v>5955</v>
      </c>
      <c r="D5880" s="36" t="s">
        <v>99</v>
      </c>
      <c r="E5880" s="115">
        <v>27.32</v>
      </c>
    </row>
    <row r="5881" spans="1:5" x14ac:dyDescent="0.25">
      <c r="A5881" s="35" t="s">
        <v>5866</v>
      </c>
      <c r="B5881" s="36">
        <v>89506</v>
      </c>
      <c r="C5881" s="30" t="s">
        <v>5956</v>
      </c>
      <c r="D5881" s="36" t="s">
        <v>99</v>
      </c>
      <c r="E5881" s="115">
        <v>42.06</v>
      </c>
    </row>
    <row r="5882" spans="1:5" x14ac:dyDescent="0.25">
      <c r="A5882" s="35" t="s">
        <v>5866</v>
      </c>
      <c r="B5882" s="36">
        <v>89515</v>
      </c>
      <c r="C5882" s="30" t="s">
        <v>5957</v>
      </c>
      <c r="D5882" s="36" t="s">
        <v>99</v>
      </c>
      <c r="E5882" s="115">
        <v>84.13</v>
      </c>
    </row>
    <row r="5883" spans="1:5" x14ac:dyDescent="0.25">
      <c r="A5883" s="35" t="s">
        <v>5866</v>
      </c>
      <c r="B5883" s="36">
        <v>89523</v>
      </c>
      <c r="C5883" s="30" t="s">
        <v>5958</v>
      </c>
      <c r="D5883" s="36" t="s">
        <v>99</v>
      </c>
      <c r="E5883" s="115">
        <v>102.43</v>
      </c>
    </row>
    <row r="5884" spans="1:5" x14ac:dyDescent="0.25">
      <c r="A5884" s="35" t="s">
        <v>5866</v>
      </c>
      <c r="B5884" s="36">
        <v>90373</v>
      </c>
      <c r="C5884" s="30" t="s">
        <v>5959</v>
      </c>
      <c r="D5884" s="36" t="s">
        <v>99</v>
      </c>
      <c r="E5884" s="115">
        <v>15.89</v>
      </c>
    </row>
    <row r="5885" spans="1:5" x14ac:dyDescent="0.25">
      <c r="A5885" s="35" t="s">
        <v>5866</v>
      </c>
      <c r="B5885" s="36">
        <v>89366</v>
      </c>
      <c r="C5885" s="30" t="s">
        <v>5960</v>
      </c>
      <c r="D5885" s="36" t="s">
        <v>99</v>
      </c>
      <c r="E5885" s="115">
        <v>19.329999999999998</v>
      </c>
    </row>
    <row r="5886" spans="1:5" x14ac:dyDescent="0.25">
      <c r="A5886" s="35" t="s">
        <v>5866</v>
      </c>
      <c r="B5886" s="36">
        <v>89404</v>
      </c>
      <c r="C5886" s="30" t="s">
        <v>5961</v>
      </c>
      <c r="D5886" s="36" t="s">
        <v>99</v>
      </c>
      <c r="E5886" s="115">
        <v>10</v>
      </c>
    </row>
    <row r="5887" spans="1:5" x14ac:dyDescent="0.25">
      <c r="A5887" s="35" t="s">
        <v>5866</v>
      </c>
      <c r="B5887" s="36">
        <v>89358</v>
      </c>
      <c r="C5887" s="30" t="s">
        <v>5962</v>
      </c>
      <c r="D5887" s="36" t="s">
        <v>99</v>
      </c>
      <c r="E5887" s="115">
        <v>11.01</v>
      </c>
    </row>
    <row r="5888" spans="1:5" x14ac:dyDescent="0.25">
      <c r="A5888" s="35" t="s">
        <v>5866</v>
      </c>
      <c r="B5888" s="36">
        <v>89481</v>
      </c>
      <c r="C5888" s="30" t="s">
        <v>5963</v>
      </c>
      <c r="D5888" s="36" t="s">
        <v>99</v>
      </c>
      <c r="E5888" s="115">
        <v>7.09</v>
      </c>
    </row>
    <row r="5889" spans="1:5" x14ac:dyDescent="0.25">
      <c r="A5889" s="35" t="s">
        <v>5866</v>
      </c>
      <c r="B5889" s="36">
        <v>89408</v>
      </c>
      <c r="C5889" s="30" t="s">
        <v>5964</v>
      </c>
      <c r="D5889" s="36" t="s">
        <v>99</v>
      </c>
      <c r="E5889" s="115">
        <v>11.86</v>
      </c>
    </row>
    <row r="5890" spans="1:5" x14ac:dyDescent="0.25">
      <c r="A5890" s="35" t="s">
        <v>5866</v>
      </c>
      <c r="B5890" s="36">
        <v>89362</v>
      </c>
      <c r="C5890" s="30" t="s">
        <v>5965</v>
      </c>
      <c r="D5890" s="36" t="s">
        <v>99</v>
      </c>
      <c r="E5890" s="115">
        <v>13.04</v>
      </c>
    </row>
    <row r="5891" spans="1:5" x14ac:dyDescent="0.25">
      <c r="A5891" s="35" t="s">
        <v>5866</v>
      </c>
      <c r="B5891" s="36">
        <v>89412</v>
      </c>
      <c r="C5891" s="30" t="s">
        <v>5966</v>
      </c>
      <c r="D5891" s="36" t="s">
        <v>99</v>
      </c>
      <c r="E5891" s="115">
        <v>12.67</v>
      </c>
    </row>
    <row r="5892" spans="1:5" x14ac:dyDescent="0.25">
      <c r="A5892" s="35" t="s">
        <v>5866</v>
      </c>
      <c r="B5892" s="36">
        <v>89492</v>
      </c>
      <c r="C5892" s="30" t="s">
        <v>5967</v>
      </c>
      <c r="D5892" s="36" t="s">
        <v>99</v>
      </c>
      <c r="E5892" s="115">
        <v>10.33</v>
      </c>
    </row>
    <row r="5893" spans="1:5" x14ac:dyDescent="0.25">
      <c r="A5893" s="35" t="s">
        <v>5866</v>
      </c>
      <c r="B5893" s="36">
        <v>89413</v>
      </c>
      <c r="C5893" s="30" t="s">
        <v>5968</v>
      </c>
      <c r="D5893" s="36" t="s">
        <v>99</v>
      </c>
      <c r="E5893" s="115">
        <v>15.9</v>
      </c>
    </row>
    <row r="5894" spans="1:5" x14ac:dyDescent="0.25">
      <c r="A5894" s="35" t="s">
        <v>5866</v>
      </c>
      <c r="B5894" s="36">
        <v>89367</v>
      </c>
      <c r="C5894" s="30" t="s">
        <v>5969</v>
      </c>
      <c r="D5894" s="36" t="s">
        <v>99</v>
      </c>
      <c r="E5894" s="115">
        <v>17.28</v>
      </c>
    </row>
    <row r="5895" spans="1:5" x14ac:dyDescent="0.25">
      <c r="A5895" s="35" t="s">
        <v>5866</v>
      </c>
      <c r="B5895" s="36">
        <v>89497</v>
      </c>
      <c r="C5895" s="30" t="s">
        <v>5970</v>
      </c>
      <c r="D5895" s="36" t="s">
        <v>99</v>
      </c>
      <c r="E5895" s="115">
        <v>15.58</v>
      </c>
    </row>
    <row r="5896" spans="1:5" x14ac:dyDescent="0.25">
      <c r="A5896" s="35" t="s">
        <v>5866</v>
      </c>
      <c r="B5896" s="36">
        <v>103980</v>
      </c>
      <c r="C5896" s="30" t="s">
        <v>5971</v>
      </c>
      <c r="D5896" s="36" t="s">
        <v>99</v>
      </c>
      <c r="E5896" s="115">
        <v>21.95</v>
      </c>
    </row>
    <row r="5897" spans="1:5" x14ac:dyDescent="0.25">
      <c r="A5897" s="35" t="s">
        <v>5866</v>
      </c>
      <c r="B5897" s="36">
        <v>89501</v>
      </c>
      <c r="C5897" s="30" t="s">
        <v>5972</v>
      </c>
      <c r="D5897" s="36" t="s">
        <v>99</v>
      </c>
      <c r="E5897" s="115">
        <v>17.399999999999999</v>
      </c>
    </row>
    <row r="5898" spans="1:5" x14ac:dyDescent="0.25">
      <c r="A5898" s="35" t="s">
        <v>5866</v>
      </c>
      <c r="B5898" s="36">
        <v>103984</v>
      </c>
      <c r="C5898" s="30" t="s">
        <v>5973</v>
      </c>
      <c r="D5898" s="36" t="s">
        <v>99</v>
      </c>
      <c r="E5898" s="115">
        <v>24.87</v>
      </c>
    </row>
    <row r="5899" spans="1:5" x14ac:dyDescent="0.25">
      <c r="A5899" s="35" t="s">
        <v>5866</v>
      </c>
      <c r="B5899" s="36">
        <v>89505</v>
      </c>
      <c r="C5899" s="30" t="s">
        <v>5974</v>
      </c>
      <c r="D5899" s="36" t="s">
        <v>99</v>
      </c>
      <c r="E5899" s="115">
        <v>43.78</v>
      </c>
    </row>
    <row r="5900" spans="1:5" x14ac:dyDescent="0.25">
      <c r="A5900" s="35" t="s">
        <v>5866</v>
      </c>
      <c r="B5900" s="36">
        <v>89513</v>
      </c>
      <c r="C5900" s="30" t="s">
        <v>5975</v>
      </c>
      <c r="D5900" s="36" t="s">
        <v>99</v>
      </c>
      <c r="E5900" s="115">
        <v>103.97</v>
      </c>
    </row>
    <row r="5901" spans="1:5" x14ac:dyDescent="0.25">
      <c r="A5901" s="35" t="s">
        <v>5866</v>
      </c>
      <c r="B5901" s="36">
        <v>89521</v>
      </c>
      <c r="C5901" s="30" t="s">
        <v>5976</v>
      </c>
      <c r="D5901" s="36" t="s">
        <v>99</v>
      </c>
      <c r="E5901" s="115">
        <v>123.69</v>
      </c>
    </row>
    <row r="5902" spans="1:5" x14ac:dyDescent="0.25">
      <c r="A5902" s="35" t="s">
        <v>5866</v>
      </c>
      <c r="B5902" s="36">
        <v>103955</v>
      </c>
      <c r="C5902" s="30" t="s">
        <v>5977</v>
      </c>
      <c r="D5902" s="36" t="s">
        <v>99</v>
      </c>
      <c r="E5902" s="115">
        <v>12.97</v>
      </c>
    </row>
    <row r="5903" spans="1:5" x14ac:dyDescent="0.25">
      <c r="A5903" s="35" t="s">
        <v>5866</v>
      </c>
      <c r="B5903" s="36">
        <v>103950</v>
      </c>
      <c r="C5903" s="30" t="s">
        <v>5978</v>
      </c>
      <c r="D5903" s="36" t="s">
        <v>99</v>
      </c>
      <c r="E5903" s="115">
        <v>14.07</v>
      </c>
    </row>
    <row r="5904" spans="1:5" x14ac:dyDescent="0.25">
      <c r="A5904" s="35" t="s">
        <v>5866</v>
      </c>
      <c r="B5904" s="36">
        <v>103974</v>
      </c>
      <c r="C5904" s="30" t="s">
        <v>5979</v>
      </c>
      <c r="D5904" s="36" t="s">
        <v>99</v>
      </c>
      <c r="E5904" s="115">
        <v>12.24</v>
      </c>
    </row>
    <row r="5905" spans="1:5" x14ac:dyDescent="0.25">
      <c r="A5905" s="35" t="s">
        <v>5866</v>
      </c>
      <c r="B5905" s="36">
        <v>103956</v>
      </c>
      <c r="C5905" s="30" t="s">
        <v>5980</v>
      </c>
      <c r="D5905" s="36" t="s">
        <v>99</v>
      </c>
      <c r="E5905" s="115">
        <v>17.420000000000002</v>
      </c>
    </row>
    <row r="5906" spans="1:5" x14ac:dyDescent="0.25">
      <c r="A5906" s="35" t="s">
        <v>5866</v>
      </c>
      <c r="B5906" s="36">
        <v>103951</v>
      </c>
      <c r="C5906" s="30" t="s">
        <v>5981</v>
      </c>
      <c r="D5906" s="36" t="s">
        <v>99</v>
      </c>
      <c r="E5906" s="115">
        <v>18.7</v>
      </c>
    </row>
    <row r="5907" spans="1:5" x14ac:dyDescent="0.25">
      <c r="A5907" s="35" t="s">
        <v>5866</v>
      </c>
      <c r="B5907" s="36">
        <v>89374</v>
      </c>
      <c r="C5907" s="30" t="s">
        <v>5982</v>
      </c>
      <c r="D5907" s="36" t="s">
        <v>99</v>
      </c>
      <c r="E5907" s="115">
        <v>11.85</v>
      </c>
    </row>
    <row r="5908" spans="1:5" x14ac:dyDescent="0.25">
      <c r="A5908" s="35" t="s">
        <v>5866</v>
      </c>
      <c r="B5908" s="36">
        <v>89427</v>
      </c>
      <c r="C5908" s="30" t="s">
        <v>5983</v>
      </c>
      <c r="D5908" s="36" t="s">
        <v>99</v>
      </c>
      <c r="E5908" s="115">
        <v>13.7</v>
      </c>
    </row>
    <row r="5909" spans="1:5" x14ac:dyDescent="0.25">
      <c r="A5909" s="35" t="s">
        <v>5866</v>
      </c>
      <c r="B5909" s="36">
        <v>89381</v>
      </c>
      <c r="C5909" s="30" t="s">
        <v>5984</v>
      </c>
      <c r="D5909" s="36" t="s">
        <v>99</v>
      </c>
      <c r="E5909" s="115">
        <v>14.43</v>
      </c>
    </row>
    <row r="5910" spans="1:5" x14ac:dyDescent="0.25">
      <c r="A5910" s="35" t="s">
        <v>5866</v>
      </c>
      <c r="B5910" s="36">
        <v>95237</v>
      </c>
      <c r="C5910" s="30" t="s">
        <v>5985</v>
      </c>
      <c r="D5910" s="36" t="s">
        <v>99</v>
      </c>
      <c r="E5910" s="115">
        <v>25.84</v>
      </c>
    </row>
    <row r="5911" spans="1:5" x14ac:dyDescent="0.25">
      <c r="A5911" s="35" t="s">
        <v>5866</v>
      </c>
      <c r="B5911" s="36">
        <v>89979</v>
      </c>
      <c r="C5911" s="30" t="s">
        <v>5986</v>
      </c>
      <c r="D5911" s="36" t="s">
        <v>99</v>
      </c>
      <c r="E5911" s="115">
        <v>26.7</v>
      </c>
    </row>
    <row r="5912" spans="1:5" x14ac:dyDescent="0.25">
      <c r="A5912" s="35" t="s">
        <v>5866</v>
      </c>
      <c r="B5912" s="36">
        <v>103991</v>
      </c>
      <c r="C5912" s="30" t="s">
        <v>5987</v>
      </c>
      <c r="D5912" s="36" t="s">
        <v>99</v>
      </c>
      <c r="E5912" s="115">
        <v>20.72</v>
      </c>
    </row>
    <row r="5913" spans="1:5" x14ac:dyDescent="0.25">
      <c r="A5913" s="35" t="s">
        <v>5866</v>
      </c>
      <c r="B5913" s="36">
        <v>89564</v>
      </c>
      <c r="C5913" s="30" t="s">
        <v>5988</v>
      </c>
      <c r="D5913" s="36" t="s">
        <v>99</v>
      </c>
      <c r="E5913" s="115">
        <v>16.72</v>
      </c>
    </row>
    <row r="5914" spans="1:5" x14ac:dyDescent="0.25">
      <c r="A5914" s="35" t="s">
        <v>5866</v>
      </c>
      <c r="B5914" s="36">
        <v>104000</v>
      </c>
      <c r="C5914" s="30" t="s">
        <v>5989</v>
      </c>
      <c r="D5914" s="36" t="s">
        <v>99</v>
      </c>
      <c r="E5914" s="115">
        <v>30.51</v>
      </c>
    </row>
    <row r="5915" spans="1:5" x14ac:dyDescent="0.25">
      <c r="A5915" s="35" t="s">
        <v>5866</v>
      </c>
      <c r="B5915" s="36">
        <v>89593</v>
      </c>
      <c r="C5915" s="30" t="s">
        <v>5990</v>
      </c>
      <c r="D5915" s="36" t="s">
        <v>99</v>
      </c>
      <c r="E5915" s="115">
        <v>25.81</v>
      </c>
    </row>
    <row r="5916" spans="1:5" x14ac:dyDescent="0.25">
      <c r="A5916" s="35" t="s">
        <v>5866</v>
      </c>
      <c r="B5916" s="36">
        <v>89418</v>
      </c>
      <c r="C5916" s="30" t="s">
        <v>5991</v>
      </c>
      <c r="D5916" s="36" t="s">
        <v>99</v>
      </c>
      <c r="E5916" s="115">
        <v>17.03</v>
      </c>
    </row>
    <row r="5917" spans="1:5" x14ac:dyDescent="0.25">
      <c r="A5917" s="35" t="s">
        <v>5866</v>
      </c>
      <c r="B5917" s="36">
        <v>89372</v>
      </c>
      <c r="C5917" s="30" t="s">
        <v>5992</v>
      </c>
      <c r="D5917" s="36" t="s">
        <v>99</v>
      </c>
      <c r="E5917" s="115">
        <v>17.71</v>
      </c>
    </row>
    <row r="5918" spans="1:5" x14ac:dyDescent="0.25">
      <c r="A5918" s="35" t="s">
        <v>5866</v>
      </c>
      <c r="B5918" s="36">
        <v>89530</v>
      </c>
      <c r="C5918" s="30" t="s">
        <v>5993</v>
      </c>
      <c r="D5918" s="36" t="s">
        <v>99</v>
      </c>
      <c r="E5918" s="115">
        <v>16.829999999999998</v>
      </c>
    </row>
    <row r="5919" spans="1:5" x14ac:dyDescent="0.25">
      <c r="A5919" s="35" t="s">
        <v>5866</v>
      </c>
      <c r="B5919" s="36">
        <v>89425</v>
      </c>
      <c r="C5919" s="30" t="s">
        <v>5994</v>
      </c>
      <c r="D5919" s="36" t="s">
        <v>99</v>
      </c>
      <c r="E5919" s="115">
        <v>20.010000000000002</v>
      </c>
    </row>
    <row r="5920" spans="1:5" x14ac:dyDescent="0.25">
      <c r="A5920" s="35" t="s">
        <v>5866</v>
      </c>
      <c r="B5920" s="36">
        <v>89379</v>
      </c>
      <c r="C5920" s="30" t="s">
        <v>5995</v>
      </c>
      <c r="D5920" s="36" t="s">
        <v>99</v>
      </c>
      <c r="E5920" s="115">
        <v>20.8</v>
      </c>
    </row>
    <row r="5921" spans="1:5" x14ac:dyDescent="0.25">
      <c r="A5921" s="35" t="s">
        <v>5866</v>
      </c>
      <c r="B5921" s="36">
        <v>89542</v>
      </c>
      <c r="C5921" s="30" t="s">
        <v>5996</v>
      </c>
      <c r="D5921" s="36" t="s">
        <v>99</v>
      </c>
      <c r="E5921" s="115">
        <v>27.48</v>
      </c>
    </row>
    <row r="5922" spans="1:5" x14ac:dyDescent="0.25">
      <c r="A5922" s="35" t="s">
        <v>5866</v>
      </c>
      <c r="B5922" s="36">
        <v>89432</v>
      </c>
      <c r="C5922" s="30" t="s">
        <v>5997</v>
      </c>
      <c r="D5922" s="36" t="s">
        <v>99</v>
      </c>
      <c r="E5922" s="115">
        <v>31.18</v>
      </c>
    </row>
    <row r="5923" spans="1:5" x14ac:dyDescent="0.25">
      <c r="A5923" s="35" t="s">
        <v>5866</v>
      </c>
      <c r="B5923" s="36">
        <v>89387</v>
      </c>
      <c r="C5923" s="30" t="s">
        <v>5998</v>
      </c>
      <c r="D5923" s="36" t="s">
        <v>99</v>
      </c>
      <c r="E5923" s="115">
        <v>32.11</v>
      </c>
    </row>
    <row r="5924" spans="1:5" x14ac:dyDescent="0.25">
      <c r="A5924" s="35" t="s">
        <v>5866</v>
      </c>
      <c r="B5924" s="36">
        <v>89560</v>
      </c>
      <c r="C5924" s="30" t="s">
        <v>5999</v>
      </c>
      <c r="D5924" s="36" t="s">
        <v>99</v>
      </c>
      <c r="E5924" s="115">
        <v>35.1</v>
      </c>
    </row>
    <row r="5925" spans="1:5" x14ac:dyDescent="0.25">
      <c r="A5925" s="35" t="s">
        <v>5866</v>
      </c>
      <c r="B5925" s="36">
        <v>104159</v>
      </c>
      <c r="C5925" s="30" t="s">
        <v>6000</v>
      </c>
      <c r="D5925" s="36" t="s">
        <v>99</v>
      </c>
      <c r="E5925" s="115">
        <v>39.409999999999997</v>
      </c>
    </row>
    <row r="5926" spans="1:5" x14ac:dyDescent="0.25">
      <c r="A5926" s="35" t="s">
        <v>5866</v>
      </c>
      <c r="B5926" s="36">
        <v>89577</v>
      </c>
      <c r="C5926" s="30" t="s">
        <v>6001</v>
      </c>
      <c r="D5926" s="36" t="s">
        <v>99</v>
      </c>
      <c r="E5926" s="115">
        <v>37.54</v>
      </c>
    </row>
    <row r="5927" spans="1:5" x14ac:dyDescent="0.25">
      <c r="A5927" s="35" t="s">
        <v>5866</v>
      </c>
      <c r="B5927" s="36">
        <v>103996</v>
      </c>
      <c r="C5927" s="30" t="s">
        <v>6002</v>
      </c>
      <c r="D5927" s="36" t="s">
        <v>99</v>
      </c>
      <c r="E5927" s="115">
        <v>42.56</v>
      </c>
    </row>
    <row r="5928" spans="1:5" x14ac:dyDescent="0.25">
      <c r="A5928" s="35" t="s">
        <v>5866</v>
      </c>
      <c r="B5928" s="36">
        <v>89598</v>
      </c>
      <c r="C5928" s="30" t="s">
        <v>6003</v>
      </c>
      <c r="D5928" s="36" t="s">
        <v>99</v>
      </c>
      <c r="E5928" s="115">
        <v>50.28</v>
      </c>
    </row>
    <row r="5929" spans="1:5" x14ac:dyDescent="0.25">
      <c r="A5929" s="35" t="s">
        <v>5866</v>
      </c>
      <c r="B5929" s="36">
        <v>89419</v>
      </c>
      <c r="C5929" s="30" t="s">
        <v>6004</v>
      </c>
      <c r="D5929" s="36" t="s">
        <v>99</v>
      </c>
      <c r="E5929" s="115">
        <v>8.61</v>
      </c>
    </row>
    <row r="5930" spans="1:5" x14ac:dyDescent="0.25">
      <c r="A5930" s="35" t="s">
        <v>5866</v>
      </c>
      <c r="B5930" s="36">
        <v>89373</v>
      </c>
      <c r="C5930" s="30" t="s">
        <v>6005</v>
      </c>
      <c r="D5930" s="36" t="s">
        <v>99</v>
      </c>
      <c r="E5930" s="115">
        <v>9.34</v>
      </c>
    </row>
    <row r="5931" spans="1:5" x14ac:dyDescent="0.25">
      <c r="A5931" s="35" t="s">
        <v>5866</v>
      </c>
      <c r="B5931" s="36">
        <v>89532</v>
      </c>
      <c r="C5931" s="30" t="s">
        <v>6006</v>
      </c>
      <c r="D5931" s="36" t="s">
        <v>99</v>
      </c>
      <c r="E5931" s="115">
        <v>8.34</v>
      </c>
    </row>
    <row r="5932" spans="1:5" x14ac:dyDescent="0.25">
      <c r="A5932" s="35" t="s">
        <v>5866</v>
      </c>
      <c r="B5932" s="36">
        <v>89426</v>
      </c>
      <c r="C5932" s="30" t="s">
        <v>6007</v>
      </c>
      <c r="D5932" s="36" t="s">
        <v>99</v>
      </c>
      <c r="E5932" s="115">
        <v>11.79</v>
      </c>
    </row>
    <row r="5933" spans="1:5" x14ac:dyDescent="0.25">
      <c r="A5933" s="35" t="s">
        <v>5866</v>
      </c>
      <c r="B5933" s="36">
        <v>89380</v>
      </c>
      <c r="C5933" s="30" t="s">
        <v>6008</v>
      </c>
      <c r="D5933" s="36" t="s">
        <v>99</v>
      </c>
      <c r="E5933" s="115">
        <v>12.65</v>
      </c>
    </row>
    <row r="5934" spans="1:5" x14ac:dyDescent="0.25">
      <c r="A5934" s="35" t="s">
        <v>5866</v>
      </c>
      <c r="B5934" s="36">
        <v>89562</v>
      </c>
      <c r="C5934" s="30" t="s">
        <v>6009</v>
      </c>
      <c r="D5934" s="36" t="s">
        <v>99</v>
      </c>
      <c r="E5934" s="115">
        <v>11.77</v>
      </c>
    </row>
    <row r="5935" spans="1:5" x14ac:dyDescent="0.25">
      <c r="A5935" s="35" t="s">
        <v>5866</v>
      </c>
      <c r="B5935" s="36">
        <v>89433</v>
      </c>
      <c r="C5935" s="30" t="s">
        <v>6010</v>
      </c>
      <c r="D5935" s="36" t="s">
        <v>99</v>
      </c>
      <c r="E5935" s="115">
        <v>15.77</v>
      </c>
    </row>
    <row r="5936" spans="1:5" x14ac:dyDescent="0.25">
      <c r="A5936" s="35" t="s">
        <v>5866</v>
      </c>
      <c r="B5936" s="36">
        <v>89579</v>
      </c>
      <c r="C5936" s="30" t="s">
        <v>6011</v>
      </c>
      <c r="D5936" s="36" t="s">
        <v>99</v>
      </c>
      <c r="E5936" s="115">
        <v>13.19</v>
      </c>
    </row>
    <row r="5937" spans="1:5" x14ac:dyDescent="0.25">
      <c r="A5937" s="35" t="s">
        <v>5866</v>
      </c>
      <c r="B5937" s="36">
        <v>103998</v>
      </c>
      <c r="C5937" s="30" t="s">
        <v>6012</v>
      </c>
      <c r="D5937" s="36" t="s">
        <v>99</v>
      </c>
      <c r="E5937" s="115">
        <v>17.28</v>
      </c>
    </row>
    <row r="5938" spans="1:5" x14ac:dyDescent="0.25">
      <c r="A5938" s="35" t="s">
        <v>5866</v>
      </c>
      <c r="B5938" s="36">
        <v>89605</v>
      </c>
      <c r="C5938" s="30" t="s">
        <v>6013</v>
      </c>
      <c r="D5938" s="36" t="s">
        <v>99</v>
      </c>
      <c r="E5938" s="115">
        <v>22.56</v>
      </c>
    </row>
    <row r="5939" spans="1:5" x14ac:dyDescent="0.25">
      <c r="A5939" s="35" t="s">
        <v>5866</v>
      </c>
      <c r="B5939" s="36">
        <v>89981</v>
      </c>
      <c r="C5939" s="30" t="s">
        <v>6014</v>
      </c>
      <c r="D5939" s="36" t="s">
        <v>99</v>
      </c>
      <c r="E5939" s="115">
        <v>22.39</v>
      </c>
    </row>
    <row r="5940" spans="1:5" x14ac:dyDescent="0.25">
      <c r="A5940" s="35" t="s">
        <v>5866</v>
      </c>
      <c r="B5940" s="36">
        <v>89385</v>
      </c>
      <c r="C5940" s="30" t="s">
        <v>6015</v>
      </c>
      <c r="D5940" s="36" t="s">
        <v>99</v>
      </c>
      <c r="E5940" s="115">
        <v>9.4499999999999993</v>
      </c>
    </row>
    <row r="5941" spans="1:5" x14ac:dyDescent="0.25">
      <c r="A5941" s="35" t="s">
        <v>5866</v>
      </c>
      <c r="B5941" s="36">
        <v>89551</v>
      </c>
      <c r="C5941" s="30" t="s">
        <v>6016</v>
      </c>
      <c r="D5941" s="36" t="s">
        <v>99</v>
      </c>
      <c r="E5941" s="115">
        <v>9.7100000000000009</v>
      </c>
    </row>
    <row r="5942" spans="1:5" x14ac:dyDescent="0.25">
      <c r="A5942" s="35" t="s">
        <v>5866</v>
      </c>
      <c r="B5942" s="36">
        <v>89434</v>
      </c>
      <c r="C5942" s="30" t="s">
        <v>6017</v>
      </c>
      <c r="D5942" s="36" t="s">
        <v>99</v>
      </c>
      <c r="E5942" s="115">
        <v>13.16</v>
      </c>
    </row>
    <row r="5943" spans="1:5" x14ac:dyDescent="0.25">
      <c r="A5943" s="35" t="s">
        <v>5866</v>
      </c>
      <c r="B5943" s="36">
        <v>89389</v>
      </c>
      <c r="C5943" s="30" t="s">
        <v>6018</v>
      </c>
      <c r="D5943" s="36" t="s">
        <v>99</v>
      </c>
      <c r="E5943" s="115">
        <v>14.02</v>
      </c>
    </row>
    <row r="5944" spans="1:5" x14ac:dyDescent="0.25">
      <c r="A5944" s="35" t="s">
        <v>5866</v>
      </c>
      <c r="B5944" s="36">
        <v>89417</v>
      </c>
      <c r="C5944" s="30" t="s">
        <v>6019</v>
      </c>
      <c r="D5944" s="36" t="s">
        <v>99</v>
      </c>
      <c r="E5944" s="115">
        <v>7.35</v>
      </c>
    </row>
    <row r="5945" spans="1:5" x14ac:dyDescent="0.25">
      <c r="A5945" s="35" t="s">
        <v>5866</v>
      </c>
      <c r="B5945" s="36">
        <v>89371</v>
      </c>
      <c r="C5945" s="30" t="s">
        <v>6020</v>
      </c>
      <c r="D5945" s="36" t="s">
        <v>99</v>
      </c>
      <c r="E5945" s="115">
        <v>8.0299999999999994</v>
      </c>
    </row>
    <row r="5946" spans="1:5" x14ac:dyDescent="0.25">
      <c r="A5946" s="35" t="s">
        <v>5866</v>
      </c>
      <c r="B5946" s="36">
        <v>89528</v>
      </c>
      <c r="C5946" s="30" t="s">
        <v>6021</v>
      </c>
      <c r="D5946" s="36" t="s">
        <v>99</v>
      </c>
      <c r="E5946" s="115">
        <v>5.49</v>
      </c>
    </row>
    <row r="5947" spans="1:5" x14ac:dyDescent="0.25">
      <c r="A5947" s="35" t="s">
        <v>5866</v>
      </c>
      <c r="B5947" s="36">
        <v>89424</v>
      </c>
      <c r="C5947" s="30" t="s">
        <v>6022</v>
      </c>
      <c r="D5947" s="36" t="s">
        <v>99</v>
      </c>
      <c r="E5947" s="115">
        <v>8.67</v>
      </c>
    </row>
    <row r="5948" spans="1:5" x14ac:dyDescent="0.25">
      <c r="A5948" s="35" t="s">
        <v>5866</v>
      </c>
      <c r="B5948" s="36">
        <v>89378</v>
      </c>
      <c r="C5948" s="30" t="s">
        <v>6023</v>
      </c>
      <c r="D5948" s="36" t="s">
        <v>99</v>
      </c>
      <c r="E5948" s="115">
        <v>9.4600000000000009</v>
      </c>
    </row>
    <row r="5949" spans="1:5" x14ac:dyDescent="0.25">
      <c r="A5949" s="35" t="s">
        <v>5866</v>
      </c>
      <c r="B5949" s="36">
        <v>89541</v>
      </c>
      <c r="C5949" s="30" t="s">
        <v>6024</v>
      </c>
      <c r="D5949" s="36" t="s">
        <v>99</v>
      </c>
      <c r="E5949" s="115">
        <v>7.87</v>
      </c>
    </row>
    <row r="5950" spans="1:5" x14ac:dyDescent="0.25">
      <c r="A5950" s="35" t="s">
        <v>5866</v>
      </c>
      <c r="B5950" s="36">
        <v>89431</v>
      </c>
      <c r="C5950" s="30" t="s">
        <v>6025</v>
      </c>
      <c r="D5950" s="36" t="s">
        <v>99</v>
      </c>
      <c r="E5950" s="115">
        <v>11.57</v>
      </c>
    </row>
    <row r="5951" spans="1:5" x14ac:dyDescent="0.25">
      <c r="A5951" s="35" t="s">
        <v>5866</v>
      </c>
      <c r="B5951" s="36">
        <v>89386</v>
      </c>
      <c r="C5951" s="30" t="s">
        <v>6026</v>
      </c>
      <c r="D5951" s="36" t="s">
        <v>99</v>
      </c>
      <c r="E5951" s="115">
        <v>12.5</v>
      </c>
    </row>
    <row r="5952" spans="1:5" x14ac:dyDescent="0.25">
      <c r="A5952" s="35" t="s">
        <v>5866</v>
      </c>
      <c r="B5952" s="36">
        <v>89558</v>
      </c>
      <c r="C5952" s="30" t="s">
        <v>6027</v>
      </c>
      <c r="D5952" s="36" t="s">
        <v>99</v>
      </c>
      <c r="E5952" s="115">
        <v>11.4</v>
      </c>
    </row>
    <row r="5953" spans="1:5" x14ac:dyDescent="0.25">
      <c r="A5953" s="35" t="s">
        <v>5866</v>
      </c>
      <c r="B5953" s="36">
        <v>103988</v>
      </c>
      <c r="C5953" s="30" t="s">
        <v>6028</v>
      </c>
      <c r="D5953" s="36" t="s">
        <v>99</v>
      </c>
      <c r="E5953" s="115">
        <v>15.71</v>
      </c>
    </row>
    <row r="5954" spans="1:5" x14ac:dyDescent="0.25">
      <c r="A5954" s="35" t="s">
        <v>5866</v>
      </c>
      <c r="B5954" s="36">
        <v>89575</v>
      </c>
      <c r="C5954" s="30" t="s">
        <v>6029</v>
      </c>
      <c r="D5954" s="36" t="s">
        <v>99</v>
      </c>
      <c r="E5954" s="115">
        <v>13.7</v>
      </c>
    </row>
    <row r="5955" spans="1:5" x14ac:dyDescent="0.25">
      <c r="A5955" s="35" t="s">
        <v>5866</v>
      </c>
      <c r="B5955" s="36">
        <v>103995</v>
      </c>
      <c r="C5955" s="30" t="s">
        <v>6030</v>
      </c>
      <c r="D5955" s="36" t="s">
        <v>99</v>
      </c>
      <c r="E5955" s="115">
        <v>18.72</v>
      </c>
    </row>
    <row r="5956" spans="1:5" x14ac:dyDescent="0.25">
      <c r="A5956" s="35" t="s">
        <v>5866</v>
      </c>
      <c r="B5956" s="36">
        <v>89597</v>
      </c>
      <c r="C5956" s="30" t="s">
        <v>6031</v>
      </c>
      <c r="D5956" s="36" t="s">
        <v>99</v>
      </c>
      <c r="E5956" s="115">
        <v>24.77</v>
      </c>
    </row>
    <row r="5957" spans="1:5" x14ac:dyDescent="0.25">
      <c r="A5957" s="35" t="s">
        <v>5866</v>
      </c>
      <c r="B5957" s="36">
        <v>89611</v>
      </c>
      <c r="C5957" s="30" t="s">
        <v>6032</v>
      </c>
      <c r="D5957" s="36" t="s">
        <v>99</v>
      </c>
      <c r="E5957" s="115">
        <v>34.64</v>
      </c>
    </row>
    <row r="5958" spans="1:5" x14ac:dyDescent="0.25">
      <c r="A5958" s="35" t="s">
        <v>5866</v>
      </c>
      <c r="B5958" s="36">
        <v>89614</v>
      </c>
      <c r="C5958" s="30" t="s">
        <v>6033</v>
      </c>
      <c r="D5958" s="36" t="s">
        <v>99</v>
      </c>
      <c r="E5958" s="115">
        <v>61.34</v>
      </c>
    </row>
    <row r="5959" spans="1:5" x14ac:dyDescent="0.25">
      <c r="A5959" s="35" t="s">
        <v>5866</v>
      </c>
      <c r="B5959" s="36">
        <v>103975</v>
      </c>
      <c r="C5959" s="30" t="s">
        <v>6034</v>
      </c>
      <c r="D5959" s="36" t="s">
        <v>99</v>
      </c>
      <c r="E5959" s="115">
        <v>20.5</v>
      </c>
    </row>
    <row r="5960" spans="1:5" x14ac:dyDescent="0.25">
      <c r="A5960" s="35" t="s">
        <v>5866</v>
      </c>
      <c r="B5960" s="36">
        <v>104007</v>
      </c>
      <c r="C5960" s="30" t="s">
        <v>6035</v>
      </c>
      <c r="D5960" s="36" t="s">
        <v>99</v>
      </c>
      <c r="E5960" s="115">
        <v>26.57</v>
      </c>
    </row>
    <row r="5961" spans="1:5" x14ac:dyDescent="0.25">
      <c r="A5961" s="35" t="s">
        <v>5866</v>
      </c>
      <c r="B5961" s="36">
        <v>103976</v>
      </c>
      <c r="C5961" s="30" t="s">
        <v>6036</v>
      </c>
      <c r="D5961" s="36" t="s">
        <v>99</v>
      </c>
      <c r="E5961" s="115">
        <v>28.64</v>
      </c>
    </row>
    <row r="5962" spans="1:5" x14ac:dyDescent="0.25">
      <c r="A5962" s="35" t="s">
        <v>5866</v>
      </c>
      <c r="B5962" s="36">
        <v>104008</v>
      </c>
      <c r="C5962" s="30" t="s">
        <v>6037</v>
      </c>
      <c r="D5962" s="36" t="s">
        <v>99</v>
      </c>
      <c r="E5962" s="115">
        <v>37.32</v>
      </c>
    </row>
    <row r="5963" spans="1:5" x14ac:dyDescent="0.25">
      <c r="A5963" s="35" t="s">
        <v>5866</v>
      </c>
      <c r="B5963" s="36">
        <v>89630</v>
      </c>
      <c r="C5963" s="30" t="s">
        <v>6038</v>
      </c>
      <c r="D5963" s="36" t="s">
        <v>99</v>
      </c>
      <c r="E5963" s="115">
        <v>64.349999999999994</v>
      </c>
    </row>
    <row r="5964" spans="1:5" x14ac:dyDescent="0.25">
      <c r="A5964" s="35" t="s">
        <v>5866</v>
      </c>
      <c r="B5964" s="36">
        <v>89632</v>
      </c>
      <c r="C5964" s="30" t="s">
        <v>6039</v>
      </c>
      <c r="D5964" s="36" t="s">
        <v>99</v>
      </c>
      <c r="E5964" s="115">
        <v>123.61</v>
      </c>
    </row>
    <row r="5965" spans="1:5" x14ac:dyDescent="0.25">
      <c r="A5965" s="35" t="s">
        <v>5866</v>
      </c>
      <c r="B5965" s="36">
        <v>89438</v>
      </c>
      <c r="C5965" s="30" t="s">
        <v>6040</v>
      </c>
      <c r="D5965" s="36" t="s">
        <v>99</v>
      </c>
      <c r="E5965" s="115">
        <v>13.77</v>
      </c>
    </row>
    <row r="5966" spans="1:5" x14ac:dyDescent="0.25">
      <c r="A5966" s="35" t="s">
        <v>5866</v>
      </c>
      <c r="B5966" s="36">
        <v>89393</v>
      </c>
      <c r="C5966" s="30" t="s">
        <v>6041</v>
      </c>
      <c r="D5966" s="36" t="s">
        <v>99</v>
      </c>
      <c r="E5966" s="115">
        <v>15.11</v>
      </c>
    </row>
    <row r="5967" spans="1:5" x14ac:dyDescent="0.25">
      <c r="A5967" s="35" t="s">
        <v>5866</v>
      </c>
      <c r="B5967" s="36">
        <v>89617</v>
      </c>
      <c r="C5967" s="30" t="s">
        <v>6042</v>
      </c>
      <c r="D5967" s="36" t="s">
        <v>99</v>
      </c>
      <c r="E5967" s="115">
        <v>9.9</v>
      </c>
    </row>
    <row r="5968" spans="1:5" x14ac:dyDescent="0.25">
      <c r="A5968" s="35" t="s">
        <v>5866</v>
      </c>
      <c r="B5968" s="36">
        <v>89440</v>
      </c>
      <c r="C5968" s="30" t="s">
        <v>6043</v>
      </c>
      <c r="D5968" s="36" t="s">
        <v>99</v>
      </c>
      <c r="E5968" s="115">
        <v>16.260000000000002</v>
      </c>
    </row>
    <row r="5969" spans="1:5" x14ac:dyDescent="0.25">
      <c r="A5969" s="35" t="s">
        <v>5866</v>
      </c>
      <c r="B5969" s="36">
        <v>89395</v>
      </c>
      <c r="C5969" s="30" t="s">
        <v>6044</v>
      </c>
      <c r="D5969" s="36" t="s">
        <v>99</v>
      </c>
      <c r="E5969" s="115">
        <v>17.829999999999998</v>
      </c>
    </row>
    <row r="5970" spans="1:5" x14ac:dyDescent="0.25">
      <c r="A5970" s="35" t="s">
        <v>5866</v>
      </c>
      <c r="B5970" s="36">
        <v>89620</v>
      </c>
      <c r="C5970" s="30" t="s">
        <v>6045</v>
      </c>
      <c r="D5970" s="36" t="s">
        <v>99</v>
      </c>
      <c r="E5970" s="115">
        <v>14.66</v>
      </c>
    </row>
    <row r="5971" spans="1:5" x14ac:dyDescent="0.25">
      <c r="A5971" s="35" t="s">
        <v>5866</v>
      </c>
      <c r="B5971" s="36">
        <v>89443</v>
      </c>
      <c r="C5971" s="30" t="s">
        <v>6046</v>
      </c>
      <c r="D5971" s="36" t="s">
        <v>99</v>
      </c>
      <c r="E5971" s="115">
        <v>22.02</v>
      </c>
    </row>
    <row r="5972" spans="1:5" x14ac:dyDescent="0.25">
      <c r="A5972" s="35" t="s">
        <v>5866</v>
      </c>
      <c r="B5972" s="36">
        <v>89398</v>
      </c>
      <c r="C5972" s="30" t="s">
        <v>6047</v>
      </c>
      <c r="D5972" s="36" t="s">
        <v>99</v>
      </c>
      <c r="E5972" s="115">
        <v>23.89</v>
      </c>
    </row>
    <row r="5973" spans="1:5" x14ac:dyDescent="0.25">
      <c r="A5973" s="35" t="s">
        <v>5866</v>
      </c>
      <c r="B5973" s="36">
        <v>89623</v>
      </c>
      <c r="C5973" s="30" t="s">
        <v>6048</v>
      </c>
      <c r="D5973" s="36" t="s">
        <v>99</v>
      </c>
      <c r="E5973" s="115">
        <v>22.49</v>
      </c>
    </row>
    <row r="5974" spans="1:5" x14ac:dyDescent="0.25">
      <c r="A5974" s="35" t="s">
        <v>5866</v>
      </c>
      <c r="B5974" s="36">
        <v>104011</v>
      </c>
      <c r="C5974" s="30" t="s">
        <v>6049</v>
      </c>
      <c r="D5974" s="36" t="s">
        <v>99</v>
      </c>
      <c r="E5974" s="115">
        <v>30.98</v>
      </c>
    </row>
    <row r="5975" spans="1:5" x14ac:dyDescent="0.25">
      <c r="A5975" s="35" t="s">
        <v>5866</v>
      </c>
      <c r="B5975" s="36">
        <v>89625</v>
      </c>
      <c r="C5975" s="30" t="s">
        <v>6050</v>
      </c>
      <c r="D5975" s="36" t="s">
        <v>99</v>
      </c>
      <c r="E5975" s="115">
        <v>26.68</v>
      </c>
    </row>
    <row r="5976" spans="1:5" x14ac:dyDescent="0.25">
      <c r="A5976" s="35" t="s">
        <v>5866</v>
      </c>
      <c r="B5976" s="36">
        <v>104004</v>
      </c>
      <c r="C5976" s="30" t="s">
        <v>6051</v>
      </c>
      <c r="D5976" s="36" t="s">
        <v>99</v>
      </c>
      <c r="E5976" s="115">
        <v>36.65</v>
      </c>
    </row>
    <row r="5977" spans="1:5" x14ac:dyDescent="0.25">
      <c r="A5977" s="35" t="s">
        <v>5866</v>
      </c>
      <c r="B5977" s="36">
        <v>89628</v>
      </c>
      <c r="C5977" s="30" t="s">
        <v>6052</v>
      </c>
      <c r="D5977" s="36" t="s">
        <v>99</v>
      </c>
      <c r="E5977" s="115">
        <v>51.53</v>
      </c>
    </row>
    <row r="5978" spans="1:5" x14ac:dyDescent="0.25">
      <c r="A5978" s="35" t="s">
        <v>5866</v>
      </c>
      <c r="B5978" s="36">
        <v>89629</v>
      </c>
      <c r="C5978" s="30" t="s">
        <v>6053</v>
      </c>
      <c r="D5978" s="36" t="s">
        <v>99</v>
      </c>
      <c r="E5978" s="115">
        <v>84.18</v>
      </c>
    </row>
    <row r="5979" spans="1:5" x14ac:dyDescent="0.25">
      <c r="A5979" s="35" t="s">
        <v>5866</v>
      </c>
      <c r="B5979" s="36">
        <v>89631</v>
      </c>
      <c r="C5979" s="30" t="s">
        <v>6054</v>
      </c>
      <c r="D5979" s="36" t="s">
        <v>99</v>
      </c>
      <c r="E5979" s="115">
        <v>109.2</v>
      </c>
    </row>
    <row r="5980" spans="1:5" x14ac:dyDescent="0.25">
      <c r="A5980" s="35" t="s">
        <v>5866</v>
      </c>
      <c r="B5980" s="36">
        <v>89401</v>
      </c>
      <c r="C5980" s="30" t="s">
        <v>6055</v>
      </c>
      <c r="D5980" s="36" t="s">
        <v>106</v>
      </c>
      <c r="E5980" s="115">
        <v>13.74</v>
      </c>
    </row>
    <row r="5981" spans="1:5" x14ac:dyDescent="0.25">
      <c r="A5981" s="35" t="s">
        <v>5866</v>
      </c>
      <c r="B5981" s="36">
        <v>89355</v>
      </c>
      <c r="C5981" s="30" t="s">
        <v>6056</v>
      </c>
      <c r="D5981" s="36" t="s">
        <v>106</v>
      </c>
      <c r="E5981" s="115">
        <v>27.66</v>
      </c>
    </row>
    <row r="5982" spans="1:5" x14ac:dyDescent="0.25">
      <c r="A5982" s="35" t="s">
        <v>5866</v>
      </c>
      <c r="B5982" s="36">
        <v>89446</v>
      </c>
      <c r="C5982" s="30" t="s">
        <v>6057</v>
      </c>
      <c r="D5982" s="36" t="s">
        <v>106</v>
      </c>
      <c r="E5982" s="115">
        <v>5.69</v>
      </c>
    </row>
    <row r="5983" spans="1:5" x14ac:dyDescent="0.25">
      <c r="A5983" s="35" t="s">
        <v>5866</v>
      </c>
      <c r="B5983" s="36">
        <v>89402</v>
      </c>
      <c r="C5983" s="30" t="s">
        <v>6058</v>
      </c>
      <c r="D5983" s="36" t="s">
        <v>106</v>
      </c>
      <c r="E5983" s="115">
        <v>15.83</v>
      </c>
    </row>
    <row r="5984" spans="1:5" x14ac:dyDescent="0.25">
      <c r="A5984" s="35" t="s">
        <v>5866</v>
      </c>
      <c r="B5984" s="36">
        <v>89356</v>
      </c>
      <c r="C5984" s="30" t="s">
        <v>6059</v>
      </c>
      <c r="D5984" s="36" t="s">
        <v>106</v>
      </c>
      <c r="E5984" s="115">
        <v>31.95</v>
      </c>
    </row>
    <row r="5985" spans="1:5" x14ac:dyDescent="0.25">
      <c r="A5985" s="35" t="s">
        <v>5866</v>
      </c>
      <c r="B5985" s="36">
        <v>89447</v>
      </c>
      <c r="C5985" s="30" t="s">
        <v>6060</v>
      </c>
      <c r="D5985" s="36" t="s">
        <v>106</v>
      </c>
      <c r="E5985" s="115">
        <v>10.96</v>
      </c>
    </row>
    <row r="5986" spans="1:5" x14ac:dyDescent="0.25">
      <c r="A5986" s="35" t="s">
        <v>5866</v>
      </c>
      <c r="B5986" s="36">
        <v>89403</v>
      </c>
      <c r="C5986" s="30" t="s">
        <v>6061</v>
      </c>
      <c r="D5986" s="36" t="s">
        <v>106</v>
      </c>
      <c r="E5986" s="115">
        <v>23.02</v>
      </c>
    </row>
    <row r="5987" spans="1:5" x14ac:dyDescent="0.25">
      <c r="A5987" s="35" t="s">
        <v>5866</v>
      </c>
      <c r="B5987" s="36">
        <v>89357</v>
      </c>
      <c r="C5987" s="30" t="s">
        <v>6062</v>
      </c>
      <c r="D5987" s="36" t="s">
        <v>106</v>
      </c>
      <c r="E5987" s="115">
        <v>42.24</v>
      </c>
    </row>
    <row r="5988" spans="1:5" x14ac:dyDescent="0.25">
      <c r="A5988" s="35" t="s">
        <v>5866</v>
      </c>
      <c r="B5988" s="36">
        <v>89448</v>
      </c>
      <c r="C5988" s="30" t="s">
        <v>6063</v>
      </c>
      <c r="D5988" s="36" t="s">
        <v>106</v>
      </c>
      <c r="E5988" s="115">
        <v>16.579999999999998</v>
      </c>
    </row>
    <row r="5989" spans="1:5" x14ac:dyDescent="0.25">
      <c r="A5989" s="35" t="s">
        <v>5866</v>
      </c>
      <c r="B5989" s="36">
        <v>103978</v>
      </c>
      <c r="C5989" s="30" t="s">
        <v>6064</v>
      </c>
      <c r="D5989" s="36" t="s">
        <v>106</v>
      </c>
      <c r="E5989" s="115">
        <v>30.78</v>
      </c>
    </row>
    <row r="5990" spans="1:5" x14ac:dyDescent="0.25">
      <c r="A5990" s="35" t="s">
        <v>5866</v>
      </c>
      <c r="B5990" s="36">
        <v>89449</v>
      </c>
      <c r="C5990" s="30" t="s">
        <v>6065</v>
      </c>
      <c r="D5990" s="36" t="s">
        <v>106</v>
      </c>
      <c r="E5990" s="115">
        <v>18.41</v>
      </c>
    </row>
    <row r="5991" spans="1:5" x14ac:dyDescent="0.25">
      <c r="A5991" s="35" t="s">
        <v>5866</v>
      </c>
      <c r="B5991" s="36">
        <v>103979</v>
      </c>
      <c r="C5991" s="30" t="s">
        <v>6066</v>
      </c>
      <c r="D5991" s="36" t="s">
        <v>106</v>
      </c>
      <c r="E5991" s="115">
        <v>35.35</v>
      </c>
    </row>
    <row r="5992" spans="1:5" x14ac:dyDescent="0.25">
      <c r="A5992" s="35" t="s">
        <v>5866</v>
      </c>
      <c r="B5992" s="36">
        <v>89450</v>
      </c>
      <c r="C5992" s="30" t="s">
        <v>6067</v>
      </c>
      <c r="D5992" s="36" t="s">
        <v>106</v>
      </c>
      <c r="E5992" s="115">
        <v>29.14</v>
      </c>
    </row>
    <row r="5993" spans="1:5" x14ac:dyDescent="0.25">
      <c r="A5993" s="35" t="s">
        <v>5866</v>
      </c>
      <c r="B5993" s="36">
        <v>89451</v>
      </c>
      <c r="C5993" s="30" t="s">
        <v>6068</v>
      </c>
      <c r="D5993" s="36" t="s">
        <v>106</v>
      </c>
      <c r="E5993" s="115">
        <v>47.06</v>
      </c>
    </row>
    <row r="5994" spans="1:5" x14ac:dyDescent="0.25">
      <c r="A5994" s="35" t="s">
        <v>5866</v>
      </c>
      <c r="B5994" s="36">
        <v>89452</v>
      </c>
      <c r="C5994" s="30" t="s">
        <v>6069</v>
      </c>
      <c r="D5994" s="36" t="s">
        <v>106</v>
      </c>
      <c r="E5994" s="115">
        <v>64.510000000000005</v>
      </c>
    </row>
    <row r="5995" spans="1:5" x14ac:dyDescent="0.25">
      <c r="A5995" s="35" t="s">
        <v>5866</v>
      </c>
      <c r="B5995" s="36">
        <v>89394</v>
      </c>
      <c r="C5995" s="30" t="s">
        <v>6070</v>
      </c>
      <c r="D5995" s="36" t="s">
        <v>99</v>
      </c>
      <c r="E5995" s="115">
        <v>22.09</v>
      </c>
    </row>
    <row r="5996" spans="1:5" x14ac:dyDescent="0.25">
      <c r="A5996" s="35" t="s">
        <v>5866</v>
      </c>
      <c r="B5996" s="36">
        <v>89396</v>
      </c>
      <c r="C5996" s="30" t="s">
        <v>6071</v>
      </c>
      <c r="D5996" s="36" t="s">
        <v>99</v>
      </c>
      <c r="E5996" s="115">
        <v>24.2</v>
      </c>
    </row>
    <row r="5997" spans="1:5" x14ac:dyDescent="0.25">
      <c r="A5997" s="35" t="s">
        <v>5866</v>
      </c>
      <c r="B5997" s="36">
        <v>90374</v>
      </c>
      <c r="C5997" s="30" t="s">
        <v>6072</v>
      </c>
      <c r="D5997" s="36" t="s">
        <v>99</v>
      </c>
      <c r="E5997" s="115">
        <v>26.21</v>
      </c>
    </row>
    <row r="5998" spans="1:5" x14ac:dyDescent="0.25">
      <c r="A5998" s="35" t="s">
        <v>5866</v>
      </c>
      <c r="B5998" s="36">
        <v>89444</v>
      </c>
      <c r="C5998" s="30" t="s">
        <v>6073</v>
      </c>
      <c r="D5998" s="36" t="s">
        <v>99</v>
      </c>
      <c r="E5998" s="115">
        <v>28.13</v>
      </c>
    </row>
    <row r="5999" spans="1:5" x14ac:dyDescent="0.25">
      <c r="A5999" s="35" t="s">
        <v>5866</v>
      </c>
      <c r="B5999" s="36">
        <v>89399</v>
      </c>
      <c r="C5999" s="30" t="s">
        <v>6074</v>
      </c>
      <c r="D5999" s="36" t="s">
        <v>99</v>
      </c>
      <c r="E5999" s="115">
        <v>29.05</v>
      </c>
    </row>
    <row r="6000" spans="1:5" x14ac:dyDescent="0.25">
      <c r="A6000" s="35" t="s">
        <v>5866</v>
      </c>
      <c r="B6000" s="36">
        <v>89442</v>
      </c>
      <c r="C6000" s="30" t="s">
        <v>6075</v>
      </c>
      <c r="D6000" s="36" t="s">
        <v>99</v>
      </c>
      <c r="E6000" s="115">
        <v>17.68</v>
      </c>
    </row>
    <row r="6001" spans="1:5" x14ac:dyDescent="0.25">
      <c r="A6001" s="35" t="s">
        <v>5866</v>
      </c>
      <c r="B6001" s="36">
        <v>89397</v>
      </c>
      <c r="C6001" s="30" t="s">
        <v>6076</v>
      </c>
      <c r="D6001" s="36" t="s">
        <v>99</v>
      </c>
      <c r="E6001" s="115">
        <v>19.14</v>
      </c>
    </row>
    <row r="6002" spans="1:5" x14ac:dyDescent="0.25">
      <c r="A6002" s="35" t="s">
        <v>5866</v>
      </c>
      <c r="B6002" s="36">
        <v>89622</v>
      </c>
      <c r="C6002" s="30" t="s">
        <v>6077</v>
      </c>
      <c r="D6002" s="36" t="s">
        <v>99</v>
      </c>
      <c r="E6002" s="115">
        <v>16.420000000000002</v>
      </c>
    </row>
    <row r="6003" spans="1:5" x14ac:dyDescent="0.25">
      <c r="A6003" s="35" t="s">
        <v>5866</v>
      </c>
      <c r="B6003" s="36">
        <v>89445</v>
      </c>
      <c r="C6003" s="30" t="s">
        <v>6078</v>
      </c>
      <c r="D6003" s="36" t="s">
        <v>99</v>
      </c>
      <c r="E6003" s="115">
        <v>23.29</v>
      </c>
    </row>
    <row r="6004" spans="1:5" x14ac:dyDescent="0.25">
      <c r="A6004" s="35" t="s">
        <v>5866</v>
      </c>
      <c r="B6004" s="36">
        <v>89400</v>
      </c>
      <c r="C6004" s="30" t="s">
        <v>6079</v>
      </c>
      <c r="D6004" s="36" t="s">
        <v>99</v>
      </c>
      <c r="E6004" s="115">
        <v>24.99</v>
      </c>
    </row>
    <row r="6005" spans="1:5" x14ac:dyDescent="0.25">
      <c r="A6005" s="35" t="s">
        <v>5866</v>
      </c>
      <c r="B6005" s="36">
        <v>89624</v>
      </c>
      <c r="C6005" s="30" t="s">
        <v>6080</v>
      </c>
      <c r="D6005" s="36" t="s">
        <v>99</v>
      </c>
      <c r="E6005" s="115">
        <v>20.72</v>
      </c>
    </row>
    <row r="6006" spans="1:5" x14ac:dyDescent="0.25">
      <c r="A6006" s="35" t="s">
        <v>5866</v>
      </c>
      <c r="B6006" s="36">
        <v>104012</v>
      </c>
      <c r="C6006" s="30" t="s">
        <v>6081</v>
      </c>
      <c r="D6006" s="36" t="s">
        <v>99</v>
      </c>
      <c r="E6006" s="115">
        <v>28.66</v>
      </c>
    </row>
    <row r="6007" spans="1:5" x14ac:dyDescent="0.25">
      <c r="A6007" s="35" t="s">
        <v>5866</v>
      </c>
      <c r="B6007" s="36">
        <v>89627</v>
      </c>
      <c r="C6007" s="30" t="s">
        <v>6082</v>
      </c>
      <c r="D6007" s="36" t="s">
        <v>99</v>
      </c>
      <c r="E6007" s="115">
        <v>22.98</v>
      </c>
    </row>
    <row r="6008" spans="1:5" x14ac:dyDescent="0.25">
      <c r="A6008" s="35" t="s">
        <v>5866</v>
      </c>
      <c r="B6008" s="36">
        <v>104006</v>
      </c>
      <c r="C6008" s="30" t="s">
        <v>6083</v>
      </c>
      <c r="D6008" s="36" t="s">
        <v>99</v>
      </c>
      <c r="E6008" s="115">
        <v>30.25</v>
      </c>
    </row>
    <row r="6009" spans="1:5" x14ac:dyDescent="0.25">
      <c r="A6009" s="35" t="s">
        <v>5866</v>
      </c>
      <c r="B6009" s="36">
        <v>89626</v>
      </c>
      <c r="C6009" s="30" t="s">
        <v>6084</v>
      </c>
      <c r="D6009" s="36" t="s">
        <v>99</v>
      </c>
      <c r="E6009" s="115">
        <v>33.11</v>
      </c>
    </row>
    <row r="6010" spans="1:5" x14ac:dyDescent="0.25">
      <c r="A6010" s="35" t="s">
        <v>5866</v>
      </c>
      <c r="B6010" s="36">
        <v>104005</v>
      </c>
      <c r="C6010" s="30" t="s">
        <v>6085</v>
      </c>
      <c r="D6010" s="36" t="s">
        <v>99</v>
      </c>
      <c r="E6010" s="115">
        <v>42.35</v>
      </c>
    </row>
    <row r="6011" spans="1:5" x14ac:dyDescent="0.25">
      <c r="A6011" s="35" t="s">
        <v>5866</v>
      </c>
      <c r="B6011" s="36">
        <v>89439</v>
      </c>
      <c r="C6011" s="30" t="s">
        <v>6086</v>
      </c>
      <c r="D6011" s="36" t="s">
        <v>99</v>
      </c>
      <c r="E6011" s="115">
        <v>15.23</v>
      </c>
    </row>
    <row r="6012" spans="1:5" x14ac:dyDescent="0.25">
      <c r="A6012" s="35" t="s">
        <v>5866</v>
      </c>
      <c r="B6012" s="36">
        <v>89421</v>
      </c>
      <c r="C6012" s="30" t="s">
        <v>6087</v>
      </c>
      <c r="D6012" s="36" t="s">
        <v>99</v>
      </c>
      <c r="E6012" s="115">
        <v>13.12</v>
      </c>
    </row>
    <row r="6013" spans="1:5" x14ac:dyDescent="0.25">
      <c r="A6013" s="35" t="s">
        <v>5866</v>
      </c>
      <c r="B6013" s="36">
        <v>89375</v>
      </c>
      <c r="C6013" s="30" t="s">
        <v>6088</v>
      </c>
      <c r="D6013" s="36" t="s">
        <v>99</v>
      </c>
      <c r="E6013" s="115">
        <v>13.8</v>
      </c>
    </row>
    <row r="6014" spans="1:5" x14ac:dyDescent="0.25">
      <c r="A6014" s="35" t="s">
        <v>5866</v>
      </c>
      <c r="B6014" s="36">
        <v>89536</v>
      </c>
      <c r="C6014" s="30" t="s">
        <v>6089</v>
      </c>
      <c r="D6014" s="36" t="s">
        <v>99</v>
      </c>
      <c r="E6014" s="115">
        <v>12.55</v>
      </c>
    </row>
    <row r="6015" spans="1:5" x14ac:dyDescent="0.25">
      <c r="A6015" s="35" t="s">
        <v>5866</v>
      </c>
      <c r="B6015" s="36">
        <v>89428</v>
      </c>
      <c r="C6015" s="30" t="s">
        <v>6090</v>
      </c>
      <c r="D6015" s="36" t="s">
        <v>99</v>
      </c>
      <c r="E6015" s="115">
        <v>15.73</v>
      </c>
    </row>
    <row r="6016" spans="1:5" x14ac:dyDescent="0.25">
      <c r="A6016" s="35" t="s">
        <v>5866</v>
      </c>
      <c r="B6016" s="36">
        <v>89382</v>
      </c>
      <c r="C6016" s="30" t="s">
        <v>6091</v>
      </c>
      <c r="D6016" s="36" t="s">
        <v>99</v>
      </c>
      <c r="E6016" s="115">
        <v>16.52</v>
      </c>
    </row>
    <row r="6017" spans="1:5" x14ac:dyDescent="0.25">
      <c r="A6017" s="35" t="s">
        <v>5866</v>
      </c>
      <c r="B6017" s="36">
        <v>89552</v>
      </c>
      <c r="C6017" s="30" t="s">
        <v>6092</v>
      </c>
      <c r="D6017" s="36" t="s">
        <v>99</v>
      </c>
      <c r="E6017" s="115">
        <v>19.149999999999999</v>
      </c>
    </row>
    <row r="6018" spans="1:5" x14ac:dyDescent="0.25">
      <c r="A6018" s="35" t="s">
        <v>5866</v>
      </c>
      <c r="B6018" s="36">
        <v>89435</v>
      </c>
      <c r="C6018" s="30" t="s">
        <v>6093</v>
      </c>
      <c r="D6018" s="36" t="s">
        <v>99</v>
      </c>
      <c r="E6018" s="115">
        <v>22.85</v>
      </c>
    </row>
    <row r="6019" spans="1:5" x14ac:dyDescent="0.25">
      <c r="A6019" s="35" t="s">
        <v>5866</v>
      </c>
      <c r="B6019" s="36">
        <v>89390</v>
      </c>
      <c r="C6019" s="30" t="s">
        <v>6094</v>
      </c>
      <c r="D6019" s="36" t="s">
        <v>99</v>
      </c>
      <c r="E6019" s="115">
        <v>23.78</v>
      </c>
    </row>
    <row r="6020" spans="1:5" x14ac:dyDescent="0.25">
      <c r="A6020" s="35" t="s">
        <v>5866</v>
      </c>
      <c r="B6020" s="36">
        <v>89568</v>
      </c>
      <c r="C6020" s="30" t="s">
        <v>6095</v>
      </c>
      <c r="D6020" s="36" t="s">
        <v>99</v>
      </c>
      <c r="E6020" s="115">
        <v>32.700000000000003</v>
      </c>
    </row>
    <row r="6021" spans="1:5" x14ac:dyDescent="0.25">
      <c r="A6021" s="35" t="s">
        <v>5866</v>
      </c>
      <c r="B6021" s="36">
        <v>103990</v>
      </c>
      <c r="C6021" s="30" t="s">
        <v>6096</v>
      </c>
      <c r="D6021" s="36" t="s">
        <v>99</v>
      </c>
      <c r="E6021" s="115">
        <v>37.01</v>
      </c>
    </row>
    <row r="6022" spans="1:5" x14ac:dyDescent="0.25">
      <c r="A6022" s="35" t="s">
        <v>5866</v>
      </c>
      <c r="B6022" s="36">
        <v>89594</v>
      </c>
      <c r="C6022" s="30" t="s">
        <v>6097</v>
      </c>
      <c r="D6022" s="36" t="s">
        <v>99</v>
      </c>
      <c r="E6022" s="115">
        <v>36.619999999999997</v>
      </c>
    </row>
    <row r="6023" spans="1:5" x14ac:dyDescent="0.25">
      <c r="A6023" s="35" t="s">
        <v>5866</v>
      </c>
      <c r="B6023" s="36">
        <v>103997</v>
      </c>
      <c r="C6023" s="30" t="s">
        <v>6098</v>
      </c>
      <c r="D6023" s="36" t="s">
        <v>99</v>
      </c>
      <c r="E6023" s="115">
        <v>41.64</v>
      </c>
    </row>
    <row r="6024" spans="1:5" x14ac:dyDescent="0.25">
      <c r="A6024" s="35" t="s">
        <v>5866</v>
      </c>
      <c r="B6024" s="36">
        <v>89609</v>
      </c>
      <c r="C6024" s="30" t="s">
        <v>6099</v>
      </c>
      <c r="D6024" s="36" t="s">
        <v>99</v>
      </c>
      <c r="E6024" s="115">
        <v>82.42</v>
      </c>
    </row>
    <row r="6025" spans="1:5" x14ac:dyDescent="0.25">
      <c r="A6025" s="35" t="s">
        <v>5866</v>
      </c>
      <c r="B6025" s="36">
        <v>89612</v>
      </c>
      <c r="C6025" s="30" t="s">
        <v>6100</v>
      </c>
      <c r="D6025" s="36" t="s">
        <v>99</v>
      </c>
      <c r="E6025" s="115">
        <v>159.6</v>
      </c>
    </row>
    <row r="6026" spans="1:5" x14ac:dyDescent="0.25">
      <c r="A6026" s="35" t="s">
        <v>5866</v>
      </c>
      <c r="B6026" s="36">
        <v>89615</v>
      </c>
      <c r="C6026" s="30" t="s">
        <v>6101</v>
      </c>
      <c r="D6026" s="36" t="s">
        <v>99</v>
      </c>
      <c r="E6026" s="115">
        <v>188.41</v>
      </c>
    </row>
    <row r="6027" spans="1:5" x14ac:dyDescent="0.25">
      <c r="A6027" s="35" t="s">
        <v>6102</v>
      </c>
      <c r="B6027" s="36">
        <v>89747</v>
      </c>
      <c r="C6027" s="30" t="s">
        <v>6103</v>
      </c>
      <c r="D6027" s="36" t="s">
        <v>99</v>
      </c>
      <c r="E6027" s="115">
        <v>36.64</v>
      </c>
    </row>
    <row r="6028" spans="1:5" x14ac:dyDescent="0.25">
      <c r="A6028" s="35" t="s">
        <v>6102</v>
      </c>
      <c r="B6028" s="36">
        <v>89656</v>
      </c>
      <c r="C6028" s="30" t="s">
        <v>6104</v>
      </c>
      <c r="D6028" s="36" t="s">
        <v>99</v>
      </c>
      <c r="E6028" s="115">
        <v>27.94</v>
      </c>
    </row>
    <row r="6029" spans="1:5" x14ac:dyDescent="0.25">
      <c r="A6029" s="35" t="s">
        <v>6102</v>
      </c>
      <c r="B6029" s="36">
        <v>89663</v>
      </c>
      <c r="C6029" s="30" t="s">
        <v>6105</v>
      </c>
      <c r="D6029" s="36" t="s">
        <v>99</v>
      </c>
      <c r="E6029" s="115">
        <v>37.36</v>
      </c>
    </row>
    <row r="6030" spans="1:5" x14ac:dyDescent="0.25">
      <c r="A6030" s="35" t="s">
        <v>6102</v>
      </c>
      <c r="B6030" s="36">
        <v>89759</v>
      </c>
      <c r="C6030" s="30" t="s">
        <v>6106</v>
      </c>
      <c r="D6030" s="36" t="s">
        <v>99</v>
      </c>
      <c r="E6030" s="115">
        <v>15.21</v>
      </c>
    </row>
    <row r="6031" spans="1:5" x14ac:dyDescent="0.25">
      <c r="A6031" s="35" t="s">
        <v>6102</v>
      </c>
      <c r="B6031" s="36">
        <v>89832</v>
      </c>
      <c r="C6031" s="30" t="s">
        <v>6107</v>
      </c>
      <c r="D6031" s="36" t="s">
        <v>99</v>
      </c>
      <c r="E6031" s="115">
        <v>51.14</v>
      </c>
    </row>
    <row r="6032" spans="1:5" x14ac:dyDescent="0.25">
      <c r="A6032" s="35" t="s">
        <v>6102</v>
      </c>
      <c r="B6032" s="36">
        <v>89666</v>
      </c>
      <c r="C6032" s="30" t="s">
        <v>6108</v>
      </c>
      <c r="D6032" s="36" t="s">
        <v>99</v>
      </c>
      <c r="E6032" s="115">
        <v>10.11</v>
      </c>
    </row>
    <row r="6033" spans="1:5" x14ac:dyDescent="0.25">
      <c r="A6033" s="35" t="s">
        <v>6102</v>
      </c>
      <c r="B6033" s="36">
        <v>89678</v>
      </c>
      <c r="C6033" s="30" t="s">
        <v>6109</v>
      </c>
      <c r="D6033" s="36" t="s">
        <v>99</v>
      </c>
      <c r="E6033" s="115">
        <v>15.99</v>
      </c>
    </row>
    <row r="6034" spans="1:5" x14ac:dyDescent="0.25">
      <c r="A6034" s="35" t="s">
        <v>6102</v>
      </c>
      <c r="B6034" s="36">
        <v>89764</v>
      </c>
      <c r="C6034" s="30" t="s">
        <v>6110</v>
      </c>
      <c r="D6034" s="36" t="s">
        <v>99</v>
      </c>
      <c r="E6034" s="115">
        <v>46.03</v>
      </c>
    </row>
    <row r="6035" spans="1:5" x14ac:dyDescent="0.25">
      <c r="A6035" s="35" t="s">
        <v>6102</v>
      </c>
      <c r="B6035" s="36">
        <v>89689</v>
      </c>
      <c r="C6035" s="30" t="s">
        <v>6111</v>
      </c>
      <c r="D6035" s="36" t="s">
        <v>99</v>
      </c>
      <c r="E6035" s="115">
        <v>46.94</v>
      </c>
    </row>
    <row r="6036" spans="1:5" x14ac:dyDescent="0.25">
      <c r="A6036" s="35" t="s">
        <v>6102</v>
      </c>
      <c r="B6036" s="36">
        <v>89655</v>
      </c>
      <c r="C6036" s="30" t="s">
        <v>6112</v>
      </c>
      <c r="D6036" s="36" t="s">
        <v>99</v>
      </c>
      <c r="E6036" s="115">
        <v>29.9</v>
      </c>
    </row>
    <row r="6037" spans="1:5" x14ac:dyDescent="0.25">
      <c r="A6037" s="35" t="s">
        <v>6102</v>
      </c>
      <c r="B6037" s="36">
        <v>89662</v>
      </c>
      <c r="C6037" s="30" t="s">
        <v>6113</v>
      </c>
      <c r="D6037" s="36" t="s">
        <v>99</v>
      </c>
      <c r="E6037" s="115">
        <v>38.53</v>
      </c>
    </row>
    <row r="6038" spans="1:5" x14ac:dyDescent="0.25">
      <c r="A6038" s="35" t="s">
        <v>6102</v>
      </c>
      <c r="B6038" s="36">
        <v>89758</v>
      </c>
      <c r="C6038" s="30" t="s">
        <v>6114</v>
      </c>
      <c r="D6038" s="36" t="s">
        <v>99</v>
      </c>
      <c r="E6038" s="115">
        <v>45.54</v>
      </c>
    </row>
    <row r="6039" spans="1:5" x14ac:dyDescent="0.25">
      <c r="A6039" s="35" t="s">
        <v>6102</v>
      </c>
      <c r="B6039" s="36">
        <v>89676</v>
      </c>
      <c r="C6039" s="30" t="s">
        <v>6115</v>
      </c>
      <c r="D6039" s="36" t="s">
        <v>99</v>
      </c>
      <c r="E6039" s="115">
        <v>45.79</v>
      </c>
    </row>
    <row r="6040" spans="1:5" x14ac:dyDescent="0.25">
      <c r="A6040" s="35" t="s">
        <v>6102</v>
      </c>
      <c r="B6040" s="36">
        <v>89818</v>
      </c>
      <c r="C6040" s="30" t="s">
        <v>6116</v>
      </c>
      <c r="D6040" s="36" t="s">
        <v>99</v>
      </c>
      <c r="E6040" s="115">
        <v>64.78</v>
      </c>
    </row>
    <row r="6041" spans="1:5" x14ac:dyDescent="0.25">
      <c r="A6041" s="35" t="s">
        <v>6102</v>
      </c>
      <c r="B6041" s="36">
        <v>89763</v>
      </c>
      <c r="C6041" s="30" t="s">
        <v>6117</v>
      </c>
      <c r="D6041" s="36" t="s">
        <v>99</v>
      </c>
      <c r="E6041" s="115">
        <v>68.52</v>
      </c>
    </row>
    <row r="6042" spans="1:5" x14ac:dyDescent="0.25">
      <c r="A6042" s="35" t="s">
        <v>6102</v>
      </c>
      <c r="B6042" s="36">
        <v>89686</v>
      </c>
      <c r="C6042" s="30" t="s">
        <v>6118</v>
      </c>
      <c r="D6042" s="36" t="s">
        <v>99</v>
      </c>
      <c r="E6042" s="115">
        <v>69.48</v>
      </c>
    </row>
    <row r="6043" spans="1:5" x14ac:dyDescent="0.25">
      <c r="A6043" s="35" t="s">
        <v>6102</v>
      </c>
      <c r="B6043" s="36">
        <v>104029</v>
      </c>
      <c r="C6043" s="30" t="s">
        <v>6119</v>
      </c>
      <c r="D6043" s="36" t="s">
        <v>99</v>
      </c>
      <c r="E6043" s="115">
        <v>82.31</v>
      </c>
    </row>
    <row r="6044" spans="1:5" x14ac:dyDescent="0.25">
      <c r="A6044" s="35" t="s">
        <v>6102</v>
      </c>
      <c r="B6044" s="36">
        <v>89831</v>
      </c>
      <c r="C6044" s="30" t="s">
        <v>6120</v>
      </c>
      <c r="D6044" s="36" t="s">
        <v>99</v>
      </c>
      <c r="E6044" s="115">
        <v>78.22</v>
      </c>
    </row>
    <row r="6045" spans="1:5" x14ac:dyDescent="0.25">
      <c r="A6045" s="35" t="s">
        <v>6102</v>
      </c>
      <c r="B6045" s="36">
        <v>89668</v>
      </c>
      <c r="C6045" s="30" t="s">
        <v>6121</v>
      </c>
      <c r="D6045" s="36" t="s">
        <v>99</v>
      </c>
      <c r="E6045" s="115">
        <v>36.450000000000003</v>
      </c>
    </row>
    <row r="6046" spans="1:5" x14ac:dyDescent="0.25">
      <c r="A6046" s="35" t="s">
        <v>6102</v>
      </c>
      <c r="B6046" s="36">
        <v>89639</v>
      </c>
      <c r="C6046" s="30" t="s">
        <v>6122</v>
      </c>
      <c r="D6046" s="36" t="s">
        <v>99</v>
      </c>
      <c r="E6046" s="115">
        <v>16.22</v>
      </c>
    </row>
    <row r="6047" spans="1:5" x14ac:dyDescent="0.25">
      <c r="A6047" s="35" t="s">
        <v>6102</v>
      </c>
      <c r="B6047" s="36">
        <v>89721</v>
      </c>
      <c r="C6047" s="30" t="s">
        <v>6123</v>
      </c>
      <c r="D6047" s="36" t="s">
        <v>99</v>
      </c>
      <c r="E6047" s="115">
        <v>20.89</v>
      </c>
    </row>
    <row r="6048" spans="1:5" x14ac:dyDescent="0.25">
      <c r="A6048" s="35" t="s">
        <v>6102</v>
      </c>
      <c r="B6048" s="36">
        <v>89643</v>
      </c>
      <c r="C6048" s="30" t="s">
        <v>6124</v>
      </c>
      <c r="D6048" s="36" t="s">
        <v>99</v>
      </c>
      <c r="E6048" s="115">
        <v>21.96</v>
      </c>
    </row>
    <row r="6049" spans="1:5" x14ac:dyDescent="0.25">
      <c r="A6049" s="35" t="s">
        <v>6102</v>
      </c>
      <c r="B6049" s="36">
        <v>89727</v>
      </c>
      <c r="C6049" s="30" t="s">
        <v>6125</v>
      </c>
      <c r="D6049" s="36" t="s">
        <v>99</v>
      </c>
      <c r="E6049" s="115">
        <v>31.19</v>
      </c>
    </row>
    <row r="6050" spans="1:5" x14ac:dyDescent="0.25">
      <c r="A6050" s="35" t="s">
        <v>6102</v>
      </c>
      <c r="B6050" s="36">
        <v>89648</v>
      </c>
      <c r="C6050" s="30" t="s">
        <v>6126</v>
      </c>
      <c r="D6050" s="36" t="s">
        <v>99</v>
      </c>
      <c r="E6050" s="115">
        <v>32.44</v>
      </c>
    </row>
    <row r="6051" spans="1:5" x14ac:dyDescent="0.25">
      <c r="A6051" s="35" t="s">
        <v>6102</v>
      </c>
      <c r="B6051" s="36">
        <v>89749</v>
      </c>
      <c r="C6051" s="30" t="s">
        <v>6127</v>
      </c>
      <c r="D6051" s="36" t="s">
        <v>99</v>
      </c>
      <c r="E6051" s="115">
        <v>21.23</v>
      </c>
    </row>
    <row r="6052" spans="1:5" x14ac:dyDescent="0.25">
      <c r="A6052" s="35" t="s">
        <v>6102</v>
      </c>
      <c r="B6052" s="36">
        <v>89657</v>
      </c>
      <c r="C6052" s="30" t="s">
        <v>6128</v>
      </c>
      <c r="D6052" s="36" t="s">
        <v>99</v>
      </c>
      <c r="E6052" s="115">
        <v>17.739999999999998</v>
      </c>
    </row>
    <row r="6053" spans="1:5" x14ac:dyDescent="0.25">
      <c r="A6053" s="35" t="s">
        <v>6102</v>
      </c>
      <c r="B6053" s="36">
        <v>89664</v>
      </c>
      <c r="C6053" s="30" t="s">
        <v>6129</v>
      </c>
      <c r="D6053" s="36" t="s">
        <v>99</v>
      </c>
      <c r="E6053" s="115">
        <v>21.95</v>
      </c>
    </row>
    <row r="6054" spans="1:5" x14ac:dyDescent="0.25">
      <c r="A6054" s="35" t="s">
        <v>6102</v>
      </c>
      <c r="B6054" s="36">
        <v>89638</v>
      </c>
      <c r="C6054" s="30" t="s">
        <v>6130</v>
      </c>
      <c r="D6054" s="36" t="s">
        <v>99</v>
      </c>
      <c r="E6054" s="115">
        <v>15.45</v>
      </c>
    </row>
    <row r="6055" spans="1:5" x14ac:dyDescent="0.25">
      <c r="A6055" s="35" t="s">
        <v>6102</v>
      </c>
      <c r="B6055" s="36">
        <v>89720</v>
      </c>
      <c r="C6055" s="30" t="s">
        <v>6131</v>
      </c>
      <c r="D6055" s="36" t="s">
        <v>99</v>
      </c>
      <c r="E6055" s="115">
        <v>19.36</v>
      </c>
    </row>
    <row r="6056" spans="1:5" x14ac:dyDescent="0.25">
      <c r="A6056" s="35" t="s">
        <v>6102</v>
      </c>
      <c r="B6056" s="36">
        <v>89642</v>
      </c>
      <c r="C6056" s="30" t="s">
        <v>6132</v>
      </c>
      <c r="D6056" s="36" t="s">
        <v>99</v>
      </c>
      <c r="E6056" s="115">
        <v>20.43</v>
      </c>
    </row>
    <row r="6057" spans="1:5" x14ac:dyDescent="0.25">
      <c r="A6057" s="35" t="s">
        <v>6102</v>
      </c>
      <c r="B6057" s="36">
        <v>89725</v>
      </c>
      <c r="C6057" s="30" t="s">
        <v>6133</v>
      </c>
      <c r="D6057" s="36" t="s">
        <v>99</v>
      </c>
      <c r="E6057" s="115">
        <v>25.21</v>
      </c>
    </row>
    <row r="6058" spans="1:5" x14ac:dyDescent="0.25">
      <c r="A6058" s="35" t="s">
        <v>6102</v>
      </c>
      <c r="B6058" s="36">
        <v>89647</v>
      </c>
      <c r="C6058" s="30" t="s">
        <v>6134</v>
      </c>
      <c r="D6058" s="36" t="s">
        <v>99</v>
      </c>
      <c r="E6058" s="115">
        <v>26.46</v>
      </c>
    </row>
    <row r="6059" spans="1:5" x14ac:dyDescent="0.25">
      <c r="A6059" s="35" t="s">
        <v>6102</v>
      </c>
      <c r="B6059" s="36">
        <v>89780</v>
      </c>
      <c r="C6059" s="30" t="s">
        <v>6135</v>
      </c>
      <c r="D6059" s="36" t="s">
        <v>99</v>
      </c>
      <c r="E6059" s="115">
        <v>30.14</v>
      </c>
    </row>
    <row r="6060" spans="1:5" x14ac:dyDescent="0.25">
      <c r="A6060" s="35" t="s">
        <v>6102</v>
      </c>
      <c r="B6060" s="36">
        <v>89734</v>
      </c>
      <c r="C6060" s="30" t="s">
        <v>6136</v>
      </c>
      <c r="D6060" s="36" t="s">
        <v>99</v>
      </c>
      <c r="E6060" s="115">
        <v>35.950000000000003</v>
      </c>
    </row>
    <row r="6061" spans="1:5" x14ac:dyDescent="0.25">
      <c r="A6061" s="35" t="s">
        <v>6102</v>
      </c>
      <c r="B6061" s="36">
        <v>89650</v>
      </c>
      <c r="C6061" s="30" t="s">
        <v>6137</v>
      </c>
      <c r="D6061" s="36" t="s">
        <v>99</v>
      </c>
      <c r="E6061" s="115">
        <v>37.43</v>
      </c>
    </row>
    <row r="6062" spans="1:5" x14ac:dyDescent="0.25">
      <c r="A6062" s="35" t="s">
        <v>6102</v>
      </c>
      <c r="B6062" s="36">
        <v>89787</v>
      </c>
      <c r="C6062" s="30" t="s">
        <v>6138</v>
      </c>
      <c r="D6062" s="36" t="s">
        <v>99</v>
      </c>
      <c r="E6062" s="115">
        <v>44.67</v>
      </c>
    </row>
    <row r="6063" spans="1:5" x14ac:dyDescent="0.25">
      <c r="A6063" s="35" t="s">
        <v>6102</v>
      </c>
      <c r="B6063" s="36">
        <v>104024</v>
      </c>
      <c r="C6063" s="30" t="s">
        <v>6139</v>
      </c>
      <c r="D6063" s="36" t="s">
        <v>99</v>
      </c>
      <c r="E6063" s="115">
        <v>51.19</v>
      </c>
    </row>
    <row r="6064" spans="1:5" x14ac:dyDescent="0.25">
      <c r="A6064" s="35" t="s">
        <v>6102</v>
      </c>
      <c r="B6064" s="36">
        <v>89789</v>
      </c>
      <c r="C6064" s="30" t="s">
        <v>6140</v>
      </c>
      <c r="D6064" s="36" t="s">
        <v>99</v>
      </c>
      <c r="E6064" s="115">
        <v>82.28</v>
      </c>
    </row>
    <row r="6065" spans="1:5" x14ac:dyDescent="0.25">
      <c r="A6065" s="35" t="s">
        <v>6102</v>
      </c>
      <c r="B6065" s="36">
        <v>89791</v>
      </c>
      <c r="C6065" s="30" t="s">
        <v>6141</v>
      </c>
      <c r="D6065" s="36" t="s">
        <v>99</v>
      </c>
      <c r="E6065" s="115">
        <v>185.29</v>
      </c>
    </row>
    <row r="6066" spans="1:5" x14ac:dyDescent="0.25">
      <c r="A6066" s="35" t="s">
        <v>6102</v>
      </c>
      <c r="B6066" s="36">
        <v>89793</v>
      </c>
      <c r="C6066" s="30" t="s">
        <v>6142</v>
      </c>
      <c r="D6066" s="36" t="s">
        <v>99</v>
      </c>
      <c r="E6066" s="115">
        <v>267.02999999999997</v>
      </c>
    </row>
    <row r="6067" spans="1:5" x14ac:dyDescent="0.25">
      <c r="A6067" s="35" t="s">
        <v>6102</v>
      </c>
      <c r="B6067" s="36">
        <v>89637</v>
      </c>
      <c r="C6067" s="30" t="s">
        <v>6143</v>
      </c>
      <c r="D6067" s="36" t="s">
        <v>99</v>
      </c>
      <c r="E6067" s="115">
        <v>14.35</v>
      </c>
    </row>
    <row r="6068" spans="1:5" x14ac:dyDescent="0.25">
      <c r="A6068" s="35" t="s">
        <v>6102</v>
      </c>
      <c r="B6068" s="36">
        <v>89719</v>
      </c>
      <c r="C6068" s="30" t="s">
        <v>6144</v>
      </c>
      <c r="D6068" s="36" t="s">
        <v>99</v>
      </c>
      <c r="E6068" s="115">
        <v>17.440000000000001</v>
      </c>
    </row>
    <row r="6069" spans="1:5" x14ac:dyDescent="0.25">
      <c r="A6069" s="35" t="s">
        <v>6102</v>
      </c>
      <c r="B6069" s="36">
        <v>89641</v>
      </c>
      <c r="C6069" s="30" t="s">
        <v>6145</v>
      </c>
      <c r="D6069" s="36" t="s">
        <v>99</v>
      </c>
      <c r="E6069" s="115">
        <v>18.510000000000002</v>
      </c>
    </row>
    <row r="6070" spans="1:5" x14ac:dyDescent="0.25">
      <c r="A6070" s="35" t="s">
        <v>6102</v>
      </c>
      <c r="B6070" s="36">
        <v>89723</v>
      </c>
      <c r="C6070" s="30" t="s">
        <v>6146</v>
      </c>
      <c r="D6070" s="36" t="s">
        <v>99</v>
      </c>
      <c r="E6070" s="115">
        <v>26</v>
      </c>
    </row>
    <row r="6071" spans="1:5" x14ac:dyDescent="0.25">
      <c r="A6071" s="35" t="s">
        <v>6102</v>
      </c>
      <c r="B6071" s="36">
        <v>89646</v>
      </c>
      <c r="C6071" s="30" t="s">
        <v>6147</v>
      </c>
      <c r="D6071" s="36" t="s">
        <v>99</v>
      </c>
      <c r="E6071" s="115">
        <v>27.25</v>
      </c>
    </row>
    <row r="6072" spans="1:5" x14ac:dyDescent="0.25">
      <c r="A6072" s="35" t="s">
        <v>6102</v>
      </c>
      <c r="B6072" s="36">
        <v>89777</v>
      </c>
      <c r="C6072" s="30" t="s">
        <v>6148</v>
      </c>
      <c r="D6072" s="36" t="s">
        <v>99</v>
      </c>
      <c r="E6072" s="115">
        <v>32.1</v>
      </c>
    </row>
    <row r="6073" spans="1:5" x14ac:dyDescent="0.25">
      <c r="A6073" s="35" t="s">
        <v>6102</v>
      </c>
      <c r="B6073" s="36">
        <v>89729</v>
      </c>
      <c r="C6073" s="30" t="s">
        <v>6149</v>
      </c>
      <c r="D6073" s="36" t="s">
        <v>99</v>
      </c>
      <c r="E6073" s="115">
        <v>37.909999999999997</v>
      </c>
    </row>
    <row r="6074" spans="1:5" x14ac:dyDescent="0.25">
      <c r="A6074" s="35" t="s">
        <v>6102</v>
      </c>
      <c r="B6074" s="36">
        <v>89649</v>
      </c>
      <c r="C6074" s="30" t="s">
        <v>6150</v>
      </c>
      <c r="D6074" s="36" t="s">
        <v>99</v>
      </c>
      <c r="E6074" s="115">
        <v>39.39</v>
      </c>
    </row>
    <row r="6075" spans="1:5" x14ac:dyDescent="0.25">
      <c r="A6075" s="35" t="s">
        <v>6102</v>
      </c>
      <c r="B6075" s="36">
        <v>89781</v>
      </c>
      <c r="C6075" s="30" t="s">
        <v>6151</v>
      </c>
      <c r="D6075" s="36" t="s">
        <v>99</v>
      </c>
      <c r="E6075" s="115">
        <v>45.16</v>
      </c>
    </row>
    <row r="6076" spans="1:5" x14ac:dyDescent="0.25">
      <c r="A6076" s="35" t="s">
        <v>6102</v>
      </c>
      <c r="B6076" s="36">
        <v>104023</v>
      </c>
      <c r="C6076" s="30" t="s">
        <v>6152</v>
      </c>
      <c r="D6076" s="36" t="s">
        <v>99</v>
      </c>
      <c r="E6076" s="115">
        <v>51.68</v>
      </c>
    </row>
    <row r="6077" spans="1:5" x14ac:dyDescent="0.25">
      <c r="A6077" s="35" t="s">
        <v>6102</v>
      </c>
      <c r="B6077" s="36">
        <v>89788</v>
      </c>
      <c r="C6077" s="30" t="s">
        <v>6153</v>
      </c>
      <c r="D6077" s="36" t="s">
        <v>99</v>
      </c>
      <c r="E6077" s="115">
        <v>96.61</v>
      </c>
    </row>
    <row r="6078" spans="1:5" x14ac:dyDescent="0.25">
      <c r="A6078" s="35" t="s">
        <v>6102</v>
      </c>
      <c r="B6078" s="36">
        <v>89790</v>
      </c>
      <c r="C6078" s="30" t="s">
        <v>6154</v>
      </c>
      <c r="D6078" s="36" t="s">
        <v>99</v>
      </c>
      <c r="E6078" s="115">
        <v>191.78</v>
      </c>
    </row>
    <row r="6079" spans="1:5" x14ac:dyDescent="0.25">
      <c r="A6079" s="35" t="s">
        <v>6102</v>
      </c>
      <c r="B6079" s="36">
        <v>89792</v>
      </c>
      <c r="C6079" s="30" t="s">
        <v>6155</v>
      </c>
      <c r="D6079" s="36" t="s">
        <v>99</v>
      </c>
      <c r="E6079" s="115">
        <v>226.72</v>
      </c>
    </row>
    <row r="6080" spans="1:5" x14ac:dyDescent="0.25">
      <c r="A6080" s="35" t="s">
        <v>6102</v>
      </c>
      <c r="B6080" s="36">
        <v>89640</v>
      </c>
      <c r="C6080" s="30" t="s">
        <v>6156</v>
      </c>
      <c r="D6080" s="36" t="s">
        <v>99</v>
      </c>
      <c r="E6080" s="115">
        <v>24.52</v>
      </c>
    </row>
    <row r="6081" spans="1:5" x14ac:dyDescent="0.25">
      <c r="A6081" s="35" t="s">
        <v>6102</v>
      </c>
      <c r="B6081" s="36">
        <v>89644</v>
      </c>
      <c r="C6081" s="30" t="s">
        <v>6157</v>
      </c>
      <c r="D6081" s="36" t="s">
        <v>99</v>
      </c>
      <c r="E6081" s="115">
        <v>29.77</v>
      </c>
    </row>
    <row r="6082" spans="1:5" x14ac:dyDescent="0.25">
      <c r="A6082" s="35" t="s">
        <v>6102</v>
      </c>
      <c r="B6082" s="36">
        <v>89645</v>
      </c>
      <c r="C6082" s="30" t="s">
        <v>6158</v>
      </c>
      <c r="D6082" s="36" t="s">
        <v>99</v>
      </c>
      <c r="E6082" s="115">
        <v>41.01</v>
      </c>
    </row>
    <row r="6083" spans="1:5" x14ac:dyDescent="0.25">
      <c r="A6083" s="35" t="s">
        <v>6102</v>
      </c>
      <c r="B6083" s="36">
        <v>89652</v>
      </c>
      <c r="C6083" s="30" t="s">
        <v>6159</v>
      </c>
      <c r="D6083" s="36" t="s">
        <v>99</v>
      </c>
      <c r="E6083" s="115">
        <v>15.79</v>
      </c>
    </row>
    <row r="6084" spans="1:5" x14ac:dyDescent="0.25">
      <c r="A6084" s="35" t="s">
        <v>6102</v>
      </c>
      <c r="B6084" s="36">
        <v>89738</v>
      </c>
      <c r="C6084" s="30" t="s">
        <v>6160</v>
      </c>
      <c r="D6084" s="36" t="s">
        <v>99</v>
      </c>
      <c r="E6084" s="115">
        <v>21.32</v>
      </c>
    </row>
    <row r="6085" spans="1:5" x14ac:dyDescent="0.25">
      <c r="A6085" s="35" t="s">
        <v>6102</v>
      </c>
      <c r="B6085" s="36">
        <v>89659</v>
      </c>
      <c r="C6085" s="30" t="s">
        <v>6161</v>
      </c>
      <c r="D6085" s="36" t="s">
        <v>99</v>
      </c>
      <c r="E6085" s="115">
        <v>22.04</v>
      </c>
    </row>
    <row r="6086" spans="1:5" x14ac:dyDescent="0.25">
      <c r="A6086" s="35" t="s">
        <v>6102</v>
      </c>
      <c r="B6086" s="36">
        <v>89756</v>
      </c>
      <c r="C6086" s="30" t="s">
        <v>6162</v>
      </c>
      <c r="D6086" s="36" t="s">
        <v>99</v>
      </c>
      <c r="E6086" s="115">
        <v>29.26</v>
      </c>
    </row>
    <row r="6087" spans="1:5" x14ac:dyDescent="0.25">
      <c r="A6087" s="35" t="s">
        <v>6102</v>
      </c>
      <c r="B6087" s="36">
        <v>89672</v>
      </c>
      <c r="C6087" s="30" t="s">
        <v>6163</v>
      </c>
      <c r="D6087" s="36" t="s">
        <v>99</v>
      </c>
      <c r="E6087" s="115">
        <v>30.1</v>
      </c>
    </row>
    <row r="6088" spans="1:5" x14ac:dyDescent="0.25">
      <c r="A6088" s="35" t="s">
        <v>6102</v>
      </c>
      <c r="B6088" s="36">
        <v>89815</v>
      </c>
      <c r="C6088" s="30" t="s">
        <v>6164</v>
      </c>
      <c r="D6088" s="36" t="s">
        <v>99</v>
      </c>
      <c r="E6088" s="115">
        <v>35</v>
      </c>
    </row>
    <row r="6089" spans="1:5" x14ac:dyDescent="0.25">
      <c r="A6089" s="35" t="s">
        <v>6102</v>
      </c>
      <c r="B6089" s="36">
        <v>89761</v>
      </c>
      <c r="C6089" s="30" t="s">
        <v>6165</v>
      </c>
      <c r="D6089" s="36" t="s">
        <v>99</v>
      </c>
      <c r="E6089" s="115">
        <v>38.83</v>
      </c>
    </row>
    <row r="6090" spans="1:5" x14ac:dyDescent="0.25">
      <c r="A6090" s="35" t="s">
        <v>6102</v>
      </c>
      <c r="B6090" s="36">
        <v>89682</v>
      </c>
      <c r="C6090" s="30" t="s">
        <v>6166</v>
      </c>
      <c r="D6090" s="36" t="s">
        <v>99</v>
      </c>
      <c r="E6090" s="115">
        <v>39.82</v>
      </c>
    </row>
    <row r="6091" spans="1:5" x14ac:dyDescent="0.25">
      <c r="A6091" s="35" t="s">
        <v>6102</v>
      </c>
      <c r="B6091" s="36">
        <v>89824</v>
      </c>
      <c r="C6091" s="30" t="s">
        <v>6167</v>
      </c>
      <c r="D6091" s="36" t="s">
        <v>99</v>
      </c>
      <c r="E6091" s="115">
        <v>47.39</v>
      </c>
    </row>
    <row r="6092" spans="1:5" x14ac:dyDescent="0.25">
      <c r="A6092" s="35" t="s">
        <v>6102</v>
      </c>
      <c r="B6092" s="36">
        <v>104026</v>
      </c>
      <c r="C6092" s="30" t="s">
        <v>6168</v>
      </c>
      <c r="D6092" s="36" t="s">
        <v>99</v>
      </c>
      <c r="E6092" s="115">
        <v>51.73</v>
      </c>
    </row>
    <row r="6093" spans="1:5" x14ac:dyDescent="0.25">
      <c r="A6093" s="35" t="s">
        <v>6102</v>
      </c>
      <c r="B6093" s="36">
        <v>89740</v>
      </c>
      <c r="C6093" s="30" t="s">
        <v>6169</v>
      </c>
      <c r="D6093" s="36" t="s">
        <v>99</v>
      </c>
      <c r="E6093" s="115">
        <v>12.35</v>
      </c>
    </row>
    <row r="6094" spans="1:5" x14ac:dyDescent="0.25">
      <c r="A6094" s="35" t="s">
        <v>6102</v>
      </c>
      <c r="B6094" s="36">
        <v>89836</v>
      </c>
      <c r="C6094" s="30" t="s">
        <v>6170</v>
      </c>
      <c r="D6094" s="36" t="s">
        <v>99</v>
      </c>
      <c r="E6094" s="115">
        <v>239.81</v>
      </c>
    </row>
    <row r="6095" spans="1:5" x14ac:dyDescent="0.25">
      <c r="A6095" s="35" t="s">
        <v>6102</v>
      </c>
      <c r="B6095" s="36">
        <v>89653</v>
      </c>
      <c r="C6095" s="30" t="s">
        <v>6171</v>
      </c>
      <c r="D6095" s="36" t="s">
        <v>99</v>
      </c>
      <c r="E6095" s="115">
        <v>21.97</v>
      </c>
    </row>
    <row r="6096" spans="1:5" x14ac:dyDescent="0.25">
      <c r="A6096" s="35" t="s">
        <v>6102</v>
      </c>
      <c r="B6096" s="36">
        <v>89660</v>
      </c>
      <c r="C6096" s="30" t="s">
        <v>6172</v>
      </c>
      <c r="D6096" s="36" t="s">
        <v>99</v>
      </c>
      <c r="E6096" s="115">
        <v>13.09</v>
      </c>
    </row>
    <row r="6097" spans="1:5" x14ac:dyDescent="0.25">
      <c r="A6097" s="35" t="s">
        <v>6102</v>
      </c>
      <c r="B6097" s="36">
        <v>104028</v>
      </c>
      <c r="C6097" s="30" t="s">
        <v>6173</v>
      </c>
      <c r="D6097" s="36" t="s">
        <v>99</v>
      </c>
      <c r="E6097" s="115">
        <v>156.76</v>
      </c>
    </row>
    <row r="6098" spans="1:5" x14ac:dyDescent="0.25">
      <c r="A6098" s="35" t="s">
        <v>6102</v>
      </c>
      <c r="B6098" s="36">
        <v>89826</v>
      </c>
      <c r="C6098" s="30" t="s">
        <v>6174</v>
      </c>
      <c r="D6098" s="36" t="s">
        <v>99</v>
      </c>
      <c r="E6098" s="115">
        <v>152.66999999999999</v>
      </c>
    </row>
    <row r="6099" spans="1:5" x14ac:dyDescent="0.25">
      <c r="A6099" s="35" t="s">
        <v>6102</v>
      </c>
      <c r="B6099" s="36">
        <v>89651</v>
      </c>
      <c r="C6099" s="30" t="s">
        <v>6175</v>
      </c>
      <c r="D6099" s="36" t="s">
        <v>99</v>
      </c>
      <c r="E6099" s="115">
        <v>9.69</v>
      </c>
    </row>
    <row r="6100" spans="1:5" x14ac:dyDescent="0.25">
      <c r="A6100" s="35" t="s">
        <v>6102</v>
      </c>
      <c r="B6100" s="36">
        <v>89736</v>
      </c>
      <c r="C6100" s="30" t="s">
        <v>6176</v>
      </c>
      <c r="D6100" s="36" t="s">
        <v>99</v>
      </c>
      <c r="E6100" s="115">
        <v>12.11</v>
      </c>
    </row>
    <row r="6101" spans="1:5" x14ac:dyDescent="0.25">
      <c r="A6101" s="35" t="s">
        <v>6102</v>
      </c>
      <c r="B6101" s="36">
        <v>89658</v>
      </c>
      <c r="C6101" s="30" t="s">
        <v>6177</v>
      </c>
      <c r="D6101" s="36" t="s">
        <v>99</v>
      </c>
      <c r="E6101" s="115">
        <v>12.83</v>
      </c>
    </row>
    <row r="6102" spans="1:5" x14ac:dyDescent="0.25">
      <c r="A6102" s="35" t="s">
        <v>6102</v>
      </c>
      <c r="B6102" s="36">
        <v>89755</v>
      </c>
      <c r="C6102" s="30" t="s">
        <v>6178</v>
      </c>
      <c r="D6102" s="36" t="s">
        <v>99</v>
      </c>
      <c r="E6102" s="115">
        <v>17.809999999999999</v>
      </c>
    </row>
    <row r="6103" spans="1:5" x14ac:dyDescent="0.25">
      <c r="A6103" s="35" t="s">
        <v>6102</v>
      </c>
      <c r="B6103" s="36">
        <v>89670</v>
      </c>
      <c r="C6103" s="30" t="s">
        <v>6179</v>
      </c>
      <c r="D6103" s="36" t="s">
        <v>99</v>
      </c>
      <c r="E6103" s="115">
        <v>18.649999999999999</v>
      </c>
    </row>
    <row r="6104" spans="1:5" x14ac:dyDescent="0.25">
      <c r="A6104" s="35" t="s">
        <v>6102</v>
      </c>
      <c r="B6104" s="36">
        <v>89794</v>
      </c>
      <c r="C6104" s="30" t="s">
        <v>6180</v>
      </c>
      <c r="D6104" s="36" t="s">
        <v>99</v>
      </c>
      <c r="E6104" s="115">
        <v>24.2</v>
      </c>
    </row>
    <row r="6105" spans="1:5" x14ac:dyDescent="0.25">
      <c r="A6105" s="35" t="s">
        <v>6102</v>
      </c>
      <c r="B6105" s="36">
        <v>89760</v>
      </c>
      <c r="C6105" s="30" t="s">
        <v>6181</v>
      </c>
      <c r="D6105" s="36" t="s">
        <v>99</v>
      </c>
      <c r="E6105" s="115">
        <v>28.03</v>
      </c>
    </row>
    <row r="6106" spans="1:5" x14ac:dyDescent="0.25">
      <c r="A6106" s="35" t="s">
        <v>6102</v>
      </c>
      <c r="B6106" s="36">
        <v>89680</v>
      </c>
      <c r="C6106" s="30" t="s">
        <v>6182</v>
      </c>
      <c r="D6106" s="36" t="s">
        <v>99</v>
      </c>
      <c r="E6106" s="115">
        <v>29.02</v>
      </c>
    </row>
    <row r="6107" spans="1:5" x14ac:dyDescent="0.25">
      <c r="A6107" s="35" t="s">
        <v>6102</v>
      </c>
      <c r="B6107" s="36">
        <v>89822</v>
      </c>
      <c r="C6107" s="30" t="s">
        <v>6183</v>
      </c>
      <c r="D6107" s="36" t="s">
        <v>99</v>
      </c>
      <c r="E6107" s="115">
        <v>31.51</v>
      </c>
    </row>
    <row r="6108" spans="1:5" x14ac:dyDescent="0.25">
      <c r="A6108" s="35" t="s">
        <v>6102</v>
      </c>
      <c r="B6108" s="36">
        <v>104025</v>
      </c>
      <c r="C6108" s="30" t="s">
        <v>6184</v>
      </c>
      <c r="D6108" s="36" t="s">
        <v>99</v>
      </c>
      <c r="E6108" s="115">
        <v>35.85</v>
      </c>
    </row>
    <row r="6109" spans="1:5" x14ac:dyDescent="0.25">
      <c r="A6109" s="35" t="s">
        <v>6102</v>
      </c>
      <c r="B6109" s="36">
        <v>89835</v>
      </c>
      <c r="C6109" s="30" t="s">
        <v>6185</v>
      </c>
      <c r="D6109" s="36" t="s">
        <v>99</v>
      </c>
      <c r="E6109" s="115">
        <v>53.85</v>
      </c>
    </row>
    <row r="6110" spans="1:5" x14ac:dyDescent="0.25">
      <c r="A6110" s="35" t="s">
        <v>6102</v>
      </c>
      <c r="B6110" s="36">
        <v>89838</v>
      </c>
      <c r="C6110" s="30" t="s">
        <v>6186</v>
      </c>
      <c r="D6110" s="36" t="s">
        <v>99</v>
      </c>
      <c r="E6110" s="115">
        <v>184.84</v>
      </c>
    </row>
    <row r="6111" spans="1:5" x14ac:dyDescent="0.25">
      <c r="A6111" s="35" t="s">
        <v>6102</v>
      </c>
      <c r="B6111" s="36">
        <v>89840</v>
      </c>
      <c r="C6111" s="30" t="s">
        <v>6187</v>
      </c>
      <c r="D6111" s="36" t="s">
        <v>99</v>
      </c>
      <c r="E6111" s="115">
        <v>217.85</v>
      </c>
    </row>
    <row r="6112" spans="1:5" x14ac:dyDescent="0.25">
      <c r="A6112" s="35" t="s">
        <v>6102</v>
      </c>
      <c r="B6112" s="36">
        <v>104015</v>
      </c>
      <c r="C6112" s="30" t="s">
        <v>6188</v>
      </c>
      <c r="D6112" s="36" t="s">
        <v>99</v>
      </c>
      <c r="E6112" s="115">
        <v>22.2</v>
      </c>
    </row>
    <row r="6113" spans="1:5" x14ac:dyDescent="0.25">
      <c r="A6113" s="35" t="s">
        <v>6102</v>
      </c>
      <c r="B6113" s="36">
        <v>104018</v>
      </c>
      <c r="C6113" s="30" t="s">
        <v>6189</v>
      </c>
      <c r="D6113" s="36" t="s">
        <v>99</v>
      </c>
      <c r="E6113" s="115">
        <v>27.99</v>
      </c>
    </row>
    <row r="6114" spans="1:5" x14ac:dyDescent="0.25">
      <c r="A6114" s="35" t="s">
        <v>6102</v>
      </c>
      <c r="B6114" s="36">
        <v>104016</v>
      </c>
      <c r="C6114" s="30" t="s">
        <v>6190</v>
      </c>
      <c r="D6114" s="36" t="s">
        <v>99</v>
      </c>
      <c r="E6114" s="115">
        <v>29.55</v>
      </c>
    </row>
    <row r="6115" spans="1:5" x14ac:dyDescent="0.25">
      <c r="A6115" s="35" t="s">
        <v>6102</v>
      </c>
      <c r="B6115" s="36">
        <v>104019</v>
      </c>
      <c r="C6115" s="30" t="s">
        <v>6191</v>
      </c>
      <c r="D6115" s="36" t="s">
        <v>99</v>
      </c>
      <c r="E6115" s="115">
        <v>55.87</v>
      </c>
    </row>
    <row r="6116" spans="1:5" x14ac:dyDescent="0.25">
      <c r="A6116" s="35" t="s">
        <v>6102</v>
      </c>
      <c r="B6116" s="36">
        <v>104017</v>
      </c>
      <c r="C6116" s="30" t="s">
        <v>6192</v>
      </c>
      <c r="D6116" s="36" t="s">
        <v>99</v>
      </c>
      <c r="E6116" s="115">
        <v>57.69</v>
      </c>
    </row>
    <row r="6117" spans="1:5" x14ac:dyDescent="0.25">
      <c r="A6117" s="35" t="s">
        <v>6102</v>
      </c>
      <c r="B6117" s="36">
        <v>104020</v>
      </c>
      <c r="C6117" s="30" t="s">
        <v>6193</v>
      </c>
      <c r="D6117" s="36" t="s">
        <v>99</v>
      </c>
      <c r="E6117" s="115">
        <v>68.7</v>
      </c>
    </row>
    <row r="6118" spans="1:5" x14ac:dyDescent="0.25">
      <c r="A6118" s="35" t="s">
        <v>6102</v>
      </c>
      <c r="B6118" s="36">
        <v>104030</v>
      </c>
      <c r="C6118" s="30" t="s">
        <v>6194</v>
      </c>
      <c r="D6118" s="36" t="s">
        <v>99</v>
      </c>
      <c r="E6118" s="115">
        <v>76.88</v>
      </c>
    </row>
    <row r="6119" spans="1:5" x14ac:dyDescent="0.25">
      <c r="A6119" s="35" t="s">
        <v>6102</v>
      </c>
      <c r="B6119" s="36">
        <v>89694</v>
      </c>
      <c r="C6119" s="30" t="s">
        <v>6195</v>
      </c>
      <c r="D6119" s="36" t="s">
        <v>99</v>
      </c>
      <c r="E6119" s="115">
        <v>26.39</v>
      </c>
    </row>
    <row r="6120" spans="1:5" x14ac:dyDescent="0.25">
      <c r="A6120" s="35" t="s">
        <v>6102</v>
      </c>
      <c r="B6120" s="36">
        <v>89700</v>
      </c>
      <c r="C6120" s="30" t="s">
        <v>6196</v>
      </c>
      <c r="D6120" s="36" t="s">
        <v>99</v>
      </c>
      <c r="E6120" s="115">
        <v>30.16</v>
      </c>
    </row>
    <row r="6121" spans="1:5" x14ac:dyDescent="0.25">
      <c r="A6121" s="35" t="s">
        <v>6102</v>
      </c>
      <c r="B6121" s="36">
        <v>89703</v>
      </c>
      <c r="C6121" s="30" t="s">
        <v>6197</v>
      </c>
      <c r="D6121" s="36" t="s">
        <v>99</v>
      </c>
      <c r="E6121" s="115">
        <v>60.07</v>
      </c>
    </row>
    <row r="6122" spans="1:5" x14ac:dyDescent="0.25">
      <c r="A6122" s="35" t="s">
        <v>6102</v>
      </c>
      <c r="B6122" s="36">
        <v>89691</v>
      </c>
      <c r="C6122" s="30" t="s">
        <v>6198</v>
      </c>
      <c r="D6122" s="36" t="s">
        <v>99</v>
      </c>
      <c r="E6122" s="115">
        <v>18.559999999999999</v>
      </c>
    </row>
    <row r="6123" spans="1:5" x14ac:dyDescent="0.25">
      <c r="A6123" s="35" t="s">
        <v>6102</v>
      </c>
      <c r="B6123" s="36">
        <v>89765</v>
      </c>
      <c r="C6123" s="30" t="s">
        <v>6199</v>
      </c>
      <c r="D6123" s="36" t="s">
        <v>99</v>
      </c>
      <c r="E6123" s="115">
        <v>22.73</v>
      </c>
    </row>
    <row r="6124" spans="1:5" x14ac:dyDescent="0.25">
      <c r="A6124" s="35" t="s">
        <v>6102</v>
      </c>
      <c r="B6124" s="36">
        <v>89697</v>
      </c>
      <c r="C6124" s="30" t="s">
        <v>6200</v>
      </c>
      <c r="D6124" s="36" t="s">
        <v>99</v>
      </c>
      <c r="E6124" s="115">
        <v>24.16</v>
      </c>
    </row>
    <row r="6125" spans="1:5" x14ac:dyDescent="0.25">
      <c r="A6125" s="35" t="s">
        <v>6102</v>
      </c>
      <c r="B6125" s="36">
        <v>89844</v>
      </c>
      <c r="C6125" s="30" t="s">
        <v>6201</v>
      </c>
      <c r="D6125" s="36" t="s">
        <v>99</v>
      </c>
      <c r="E6125" s="115">
        <v>77.849999999999994</v>
      </c>
    </row>
    <row r="6126" spans="1:5" x14ac:dyDescent="0.25">
      <c r="A6126" s="35" t="s">
        <v>6102</v>
      </c>
      <c r="B6126" s="36">
        <v>104022</v>
      </c>
      <c r="C6126" s="30" t="s">
        <v>6202</v>
      </c>
      <c r="D6126" s="36" t="s">
        <v>99</v>
      </c>
      <c r="E6126" s="115">
        <v>86.52</v>
      </c>
    </row>
    <row r="6127" spans="1:5" x14ac:dyDescent="0.25">
      <c r="A6127" s="35" t="s">
        <v>6102</v>
      </c>
      <c r="B6127" s="36">
        <v>89633</v>
      </c>
      <c r="C6127" s="30" t="s">
        <v>6203</v>
      </c>
      <c r="D6127" s="36" t="s">
        <v>106</v>
      </c>
      <c r="E6127" s="115">
        <v>34.85</v>
      </c>
    </row>
    <row r="6128" spans="1:5" x14ac:dyDescent="0.25">
      <c r="A6128" s="35" t="s">
        <v>6102</v>
      </c>
      <c r="B6128" s="36">
        <v>89716</v>
      </c>
      <c r="C6128" s="30" t="s">
        <v>6204</v>
      </c>
      <c r="D6128" s="36" t="s">
        <v>106</v>
      </c>
      <c r="E6128" s="115">
        <v>34.35</v>
      </c>
    </row>
    <row r="6129" spans="1:5" x14ac:dyDescent="0.25">
      <c r="A6129" s="35" t="s">
        <v>6102</v>
      </c>
      <c r="B6129" s="36">
        <v>89634</v>
      </c>
      <c r="C6129" s="30" t="s">
        <v>6205</v>
      </c>
      <c r="D6129" s="36" t="s">
        <v>106</v>
      </c>
      <c r="E6129" s="115">
        <v>49.05</v>
      </c>
    </row>
    <row r="6130" spans="1:5" x14ac:dyDescent="0.25">
      <c r="A6130" s="35" t="s">
        <v>6102</v>
      </c>
      <c r="B6130" s="36">
        <v>89717</v>
      </c>
      <c r="C6130" s="30" t="s">
        <v>6206</v>
      </c>
      <c r="D6130" s="36" t="s">
        <v>106</v>
      </c>
      <c r="E6130" s="115">
        <v>53.44</v>
      </c>
    </row>
    <row r="6131" spans="1:5" x14ac:dyDescent="0.25">
      <c r="A6131" s="35" t="s">
        <v>6102</v>
      </c>
      <c r="B6131" s="36">
        <v>89635</v>
      </c>
      <c r="C6131" s="30" t="s">
        <v>6207</v>
      </c>
      <c r="D6131" s="36" t="s">
        <v>106</v>
      </c>
      <c r="E6131" s="115">
        <v>70.77</v>
      </c>
    </row>
    <row r="6132" spans="1:5" x14ac:dyDescent="0.25">
      <c r="A6132" s="35" t="s">
        <v>6102</v>
      </c>
      <c r="B6132" s="36">
        <v>89770</v>
      </c>
      <c r="C6132" s="30" t="s">
        <v>6208</v>
      </c>
      <c r="D6132" s="36" t="s">
        <v>106</v>
      </c>
      <c r="E6132" s="115">
        <v>55.38</v>
      </c>
    </row>
    <row r="6133" spans="1:5" x14ac:dyDescent="0.25">
      <c r="A6133" s="35" t="s">
        <v>6102</v>
      </c>
      <c r="B6133" s="36">
        <v>89718</v>
      </c>
      <c r="C6133" s="30" t="s">
        <v>6209</v>
      </c>
      <c r="D6133" s="36" t="s">
        <v>106</v>
      </c>
      <c r="E6133" s="115">
        <v>68.23</v>
      </c>
    </row>
    <row r="6134" spans="1:5" x14ac:dyDescent="0.25">
      <c r="A6134" s="35" t="s">
        <v>6102</v>
      </c>
      <c r="B6134" s="36">
        <v>89636</v>
      </c>
      <c r="C6134" s="30" t="s">
        <v>6210</v>
      </c>
      <c r="D6134" s="36" t="s">
        <v>106</v>
      </c>
      <c r="E6134" s="115">
        <v>88.62</v>
      </c>
    </row>
    <row r="6135" spans="1:5" x14ac:dyDescent="0.25">
      <c r="A6135" s="35" t="s">
        <v>6102</v>
      </c>
      <c r="B6135" s="36">
        <v>89771</v>
      </c>
      <c r="C6135" s="30" t="s">
        <v>6211</v>
      </c>
      <c r="D6135" s="36" t="s">
        <v>106</v>
      </c>
      <c r="E6135" s="115">
        <v>73.900000000000006</v>
      </c>
    </row>
    <row r="6136" spans="1:5" x14ac:dyDescent="0.25">
      <c r="A6136" s="35" t="s">
        <v>6102</v>
      </c>
      <c r="B6136" s="36">
        <v>104021</v>
      </c>
      <c r="C6136" s="30" t="s">
        <v>6212</v>
      </c>
      <c r="D6136" s="36" t="s">
        <v>106</v>
      </c>
      <c r="E6136" s="115">
        <v>88.61</v>
      </c>
    </row>
    <row r="6137" spans="1:5" x14ac:dyDescent="0.25">
      <c r="A6137" s="35" t="s">
        <v>6102</v>
      </c>
      <c r="B6137" s="36">
        <v>89772</v>
      </c>
      <c r="C6137" s="30" t="s">
        <v>6213</v>
      </c>
      <c r="D6137" s="36" t="s">
        <v>106</v>
      </c>
      <c r="E6137" s="115">
        <v>107.68</v>
      </c>
    </row>
    <row r="6138" spans="1:5" x14ac:dyDescent="0.25">
      <c r="A6138" s="35" t="s">
        <v>6102</v>
      </c>
      <c r="B6138" s="36">
        <v>89773</v>
      </c>
      <c r="C6138" s="30" t="s">
        <v>6214</v>
      </c>
      <c r="D6138" s="36" t="s">
        <v>106</v>
      </c>
      <c r="E6138" s="115">
        <v>173.35</v>
      </c>
    </row>
    <row r="6139" spans="1:5" x14ac:dyDescent="0.25">
      <c r="A6139" s="35" t="s">
        <v>6102</v>
      </c>
      <c r="B6139" s="36">
        <v>89775</v>
      </c>
      <c r="C6139" s="30" t="s">
        <v>6215</v>
      </c>
      <c r="D6139" s="36" t="s">
        <v>106</v>
      </c>
      <c r="E6139" s="115">
        <v>270.8</v>
      </c>
    </row>
    <row r="6140" spans="1:5" x14ac:dyDescent="0.25">
      <c r="A6140" s="35" t="s">
        <v>6102</v>
      </c>
      <c r="B6140" s="36">
        <v>89767</v>
      </c>
      <c r="C6140" s="30" t="s">
        <v>6216</v>
      </c>
      <c r="D6140" s="36" t="s">
        <v>99</v>
      </c>
      <c r="E6140" s="115">
        <v>27.85</v>
      </c>
    </row>
    <row r="6141" spans="1:5" x14ac:dyDescent="0.25">
      <c r="A6141" s="35" t="s">
        <v>6102</v>
      </c>
      <c r="B6141" s="36">
        <v>89695</v>
      </c>
      <c r="C6141" s="30" t="s">
        <v>6217</v>
      </c>
      <c r="D6141" s="36" t="s">
        <v>99</v>
      </c>
      <c r="E6141" s="115">
        <v>22.77</v>
      </c>
    </row>
    <row r="6142" spans="1:5" x14ac:dyDescent="0.25">
      <c r="A6142" s="35" t="s">
        <v>6102</v>
      </c>
      <c r="B6142" s="36">
        <v>89702</v>
      </c>
      <c r="C6142" s="30" t="s">
        <v>6218</v>
      </c>
      <c r="D6142" s="36" t="s">
        <v>99</v>
      </c>
      <c r="E6142" s="115">
        <v>29.28</v>
      </c>
    </row>
    <row r="6143" spans="1:5" x14ac:dyDescent="0.25">
      <c r="A6143" s="35" t="s">
        <v>6102</v>
      </c>
      <c r="B6143" s="36">
        <v>89768</v>
      </c>
      <c r="C6143" s="30" t="s">
        <v>6219</v>
      </c>
      <c r="D6143" s="36" t="s">
        <v>99</v>
      </c>
      <c r="E6143" s="115">
        <v>32.409999999999997</v>
      </c>
    </row>
    <row r="6144" spans="1:5" x14ac:dyDescent="0.25">
      <c r="A6144" s="35" t="s">
        <v>6102</v>
      </c>
      <c r="B6144" s="36">
        <v>89842</v>
      </c>
      <c r="C6144" s="30" t="s">
        <v>6220</v>
      </c>
      <c r="D6144" s="36" t="s">
        <v>99</v>
      </c>
      <c r="E6144" s="115">
        <v>61.93</v>
      </c>
    </row>
    <row r="6145" spans="1:5" x14ac:dyDescent="0.25">
      <c r="A6145" s="35" t="s">
        <v>6102</v>
      </c>
      <c r="B6145" s="36">
        <v>89845</v>
      </c>
      <c r="C6145" s="30" t="s">
        <v>6221</v>
      </c>
      <c r="D6145" s="36" t="s">
        <v>99</v>
      </c>
      <c r="E6145" s="115">
        <v>121.5</v>
      </c>
    </row>
    <row r="6146" spans="1:5" x14ac:dyDescent="0.25">
      <c r="A6146" s="35" t="s">
        <v>6102</v>
      </c>
      <c r="B6146" s="36">
        <v>89846</v>
      </c>
      <c r="C6146" s="30" t="s">
        <v>6222</v>
      </c>
      <c r="D6146" s="36" t="s">
        <v>99</v>
      </c>
      <c r="E6146" s="115">
        <v>258.04000000000002</v>
      </c>
    </row>
    <row r="6147" spans="1:5" x14ac:dyDescent="0.25">
      <c r="A6147" s="35" t="s">
        <v>6102</v>
      </c>
      <c r="B6147" s="36">
        <v>89847</v>
      </c>
      <c r="C6147" s="30" t="s">
        <v>6223</v>
      </c>
      <c r="D6147" s="36" t="s">
        <v>99</v>
      </c>
      <c r="E6147" s="115">
        <v>308.08999999999997</v>
      </c>
    </row>
    <row r="6148" spans="1:5" x14ac:dyDescent="0.25">
      <c r="A6148" s="35" t="s">
        <v>6102</v>
      </c>
      <c r="B6148" s="36">
        <v>89705</v>
      </c>
      <c r="C6148" s="30" t="s">
        <v>6224</v>
      </c>
      <c r="D6148" s="36" t="s">
        <v>99</v>
      </c>
      <c r="E6148" s="115">
        <v>34.08</v>
      </c>
    </row>
    <row r="6149" spans="1:5" x14ac:dyDescent="0.25">
      <c r="A6149" s="35" t="s">
        <v>6102</v>
      </c>
      <c r="B6149" s="36">
        <v>89769</v>
      </c>
      <c r="C6149" s="30" t="s">
        <v>6225</v>
      </c>
      <c r="D6149" s="36" t="s">
        <v>99</v>
      </c>
      <c r="E6149" s="115">
        <v>69.62</v>
      </c>
    </row>
    <row r="6150" spans="1:5" x14ac:dyDescent="0.25">
      <c r="A6150" s="35" t="s">
        <v>6102</v>
      </c>
      <c r="B6150" s="36">
        <v>89706</v>
      </c>
      <c r="C6150" s="30" t="s">
        <v>6226</v>
      </c>
      <c r="D6150" s="36" t="s">
        <v>99</v>
      </c>
      <c r="E6150" s="115">
        <v>71.59</v>
      </c>
    </row>
    <row r="6151" spans="1:5" x14ac:dyDescent="0.25">
      <c r="A6151" s="35" t="s">
        <v>6102</v>
      </c>
      <c r="B6151" s="36">
        <v>89741</v>
      </c>
      <c r="C6151" s="30" t="s">
        <v>6227</v>
      </c>
      <c r="D6151" s="36" t="s">
        <v>99</v>
      </c>
      <c r="E6151" s="115">
        <v>28.87</v>
      </c>
    </row>
    <row r="6152" spans="1:5" x14ac:dyDescent="0.25">
      <c r="A6152" s="35" t="s">
        <v>6102</v>
      </c>
      <c r="B6152" s="36">
        <v>89757</v>
      </c>
      <c r="C6152" s="30" t="s">
        <v>6228</v>
      </c>
      <c r="D6152" s="36" t="s">
        <v>99</v>
      </c>
      <c r="E6152" s="115">
        <v>37.53</v>
      </c>
    </row>
    <row r="6153" spans="1:5" x14ac:dyDescent="0.25">
      <c r="A6153" s="35" t="s">
        <v>6102</v>
      </c>
      <c r="B6153" s="36">
        <v>104027</v>
      </c>
      <c r="C6153" s="30" t="s">
        <v>6229</v>
      </c>
      <c r="D6153" s="36" t="s">
        <v>99</v>
      </c>
      <c r="E6153" s="115">
        <v>77.62</v>
      </c>
    </row>
    <row r="6154" spans="1:5" x14ac:dyDescent="0.25">
      <c r="A6154" s="35" t="s">
        <v>6102</v>
      </c>
      <c r="B6154" s="36">
        <v>89837</v>
      </c>
      <c r="C6154" s="30" t="s">
        <v>6230</v>
      </c>
      <c r="D6154" s="36" t="s">
        <v>99</v>
      </c>
      <c r="E6154" s="115">
        <v>161.18</v>
      </c>
    </row>
    <row r="6155" spans="1:5" x14ac:dyDescent="0.25">
      <c r="A6155" s="35" t="s">
        <v>6102</v>
      </c>
      <c r="B6155" s="36">
        <v>89839</v>
      </c>
      <c r="C6155" s="30" t="s">
        <v>6231</v>
      </c>
      <c r="D6155" s="36" t="s">
        <v>99</v>
      </c>
      <c r="E6155" s="115">
        <v>209.41</v>
      </c>
    </row>
    <row r="6156" spans="1:5" x14ac:dyDescent="0.25">
      <c r="A6156" s="35" t="s">
        <v>6102</v>
      </c>
      <c r="B6156" s="36">
        <v>89841</v>
      </c>
      <c r="C6156" s="30" t="s">
        <v>6232</v>
      </c>
      <c r="D6156" s="36" t="s">
        <v>99</v>
      </c>
      <c r="E6156" s="115">
        <v>317.52999999999997</v>
      </c>
    </row>
    <row r="6157" spans="1:5" x14ac:dyDescent="0.25">
      <c r="A6157" s="35" t="s">
        <v>6102</v>
      </c>
      <c r="B6157" s="36">
        <v>89654</v>
      </c>
      <c r="C6157" s="30" t="s">
        <v>6233</v>
      </c>
      <c r="D6157" s="36" t="s">
        <v>99</v>
      </c>
      <c r="E6157" s="115">
        <v>25.27</v>
      </c>
    </row>
    <row r="6158" spans="1:5" x14ac:dyDescent="0.25">
      <c r="A6158" s="35" t="s">
        <v>6102</v>
      </c>
      <c r="B6158" s="36">
        <v>89661</v>
      </c>
      <c r="C6158" s="30" t="s">
        <v>6234</v>
      </c>
      <c r="D6158" s="36" t="s">
        <v>99</v>
      </c>
      <c r="E6158" s="115">
        <v>29.59</v>
      </c>
    </row>
    <row r="6159" spans="1:5" x14ac:dyDescent="0.25">
      <c r="A6159" s="35" t="s">
        <v>6102</v>
      </c>
      <c r="B6159" s="36">
        <v>89674</v>
      </c>
      <c r="C6159" s="30" t="s">
        <v>6235</v>
      </c>
      <c r="D6159" s="36" t="s">
        <v>99</v>
      </c>
      <c r="E6159" s="115">
        <v>38.369999999999997</v>
      </c>
    </row>
    <row r="6160" spans="1:5" x14ac:dyDescent="0.25">
      <c r="A6160" s="35" t="s">
        <v>6102</v>
      </c>
      <c r="B6160" s="36">
        <v>89816</v>
      </c>
      <c r="C6160" s="30" t="s">
        <v>6236</v>
      </c>
      <c r="D6160" s="36" t="s">
        <v>99</v>
      </c>
      <c r="E6160" s="115">
        <v>50.47</v>
      </c>
    </row>
    <row r="6161" spans="1:5" x14ac:dyDescent="0.25">
      <c r="A6161" s="35" t="s">
        <v>6102</v>
      </c>
      <c r="B6161" s="36">
        <v>89762</v>
      </c>
      <c r="C6161" s="30" t="s">
        <v>6237</v>
      </c>
      <c r="D6161" s="36" t="s">
        <v>99</v>
      </c>
      <c r="E6161" s="115">
        <v>54.3</v>
      </c>
    </row>
    <row r="6162" spans="1:5" x14ac:dyDescent="0.25">
      <c r="A6162" s="35" t="s">
        <v>6102</v>
      </c>
      <c r="B6162" s="36">
        <v>89684</v>
      </c>
      <c r="C6162" s="30" t="s">
        <v>6238</v>
      </c>
      <c r="D6162" s="36" t="s">
        <v>99</v>
      </c>
      <c r="E6162" s="115">
        <v>55.29</v>
      </c>
    </row>
    <row r="6163" spans="1:5" x14ac:dyDescent="0.25">
      <c r="A6163" s="35" t="s">
        <v>6102</v>
      </c>
      <c r="B6163" s="36">
        <v>89828</v>
      </c>
      <c r="C6163" s="30" t="s">
        <v>6239</v>
      </c>
      <c r="D6163" s="36" t="s">
        <v>99</v>
      </c>
      <c r="E6163" s="115">
        <v>73.28</v>
      </c>
    </row>
    <row r="6164" spans="1:5" x14ac:dyDescent="0.25">
      <c r="A6164" s="35" t="s">
        <v>6240</v>
      </c>
      <c r="B6164" s="36">
        <v>89546</v>
      </c>
      <c r="C6164" s="30" t="s">
        <v>6241</v>
      </c>
      <c r="D6164" s="36" t="s">
        <v>99</v>
      </c>
      <c r="E6164" s="115">
        <v>12.42</v>
      </c>
    </row>
    <row r="6165" spans="1:5" x14ac:dyDescent="0.25">
      <c r="A6165" s="35" t="s">
        <v>6240</v>
      </c>
      <c r="B6165" s="36">
        <v>89482</v>
      </c>
      <c r="C6165" s="30" t="s">
        <v>6242</v>
      </c>
      <c r="D6165" s="36" t="s">
        <v>99</v>
      </c>
      <c r="E6165" s="115">
        <v>46.16</v>
      </c>
    </row>
    <row r="6166" spans="1:5" x14ac:dyDescent="0.25">
      <c r="A6166" s="35" t="s">
        <v>6240</v>
      </c>
      <c r="B6166" s="36">
        <v>89491</v>
      </c>
      <c r="C6166" s="30" t="s">
        <v>6243</v>
      </c>
      <c r="D6166" s="36" t="s">
        <v>99</v>
      </c>
      <c r="E6166" s="115">
        <v>111.96</v>
      </c>
    </row>
    <row r="6167" spans="1:5" x14ac:dyDescent="0.25">
      <c r="A6167" s="35" t="s">
        <v>6240</v>
      </c>
      <c r="B6167" s="36">
        <v>104178</v>
      </c>
      <c r="C6167" s="30" t="s">
        <v>6244</v>
      </c>
      <c r="D6167" s="36" t="s">
        <v>99</v>
      </c>
      <c r="E6167" s="115">
        <v>23.88</v>
      </c>
    </row>
    <row r="6168" spans="1:5" x14ac:dyDescent="0.25">
      <c r="A6168" s="35" t="s">
        <v>6240</v>
      </c>
      <c r="B6168" s="36">
        <v>104179</v>
      </c>
      <c r="C6168" s="30" t="s">
        <v>6245</v>
      </c>
      <c r="D6168" s="36" t="s">
        <v>99</v>
      </c>
      <c r="E6168" s="115">
        <v>87.96</v>
      </c>
    </row>
    <row r="6169" spans="1:5" x14ac:dyDescent="0.25">
      <c r="A6169" s="35" t="s">
        <v>6240</v>
      </c>
      <c r="B6169" s="36">
        <v>89587</v>
      </c>
      <c r="C6169" s="30" t="s">
        <v>6246</v>
      </c>
      <c r="D6169" s="36" t="s">
        <v>99</v>
      </c>
      <c r="E6169" s="115">
        <v>57.19</v>
      </c>
    </row>
    <row r="6170" spans="1:5" x14ac:dyDescent="0.25">
      <c r="A6170" s="35" t="s">
        <v>6240</v>
      </c>
      <c r="B6170" s="36">
        <v>89535</v>
      </c>
      <c r="C6170" s="30" t="s">
        <v>6247</v>
      </c>
      <c r="D6170" s="36" t="s">
        <v>99</v>
      </c>
      <c r="E6170" s="115">
        <v>46.77</v>
      </c>
    </row>
    <row r="6171" spans="1:5" x14ac:dyDescent="0.25">
      <c r="A6171" s="35" t="s">
        <v>6240</v>
      </c>
      <c r="B6171" s="36">
        <v>89592</v>
      </c>
      <c r="C6171" s="30" t="s">
        <v>6248</v>
      </c>
      <c r="D6171" s="36" t="s">
        <v>99</v>
      </c>
      <c r="E6171" s="115">
        <v>173.19</v>
      </c>
    </row>
    <row r="6172" spans="1:5" x14ac:dyDescent="0.25">
      <c r="A6172" s="35" t="s">
        <v>6240</v>
      </c>
      <c r="B6172" s="36">
        <v>104169</v>
      </c>
      <c r="C6172" s="30" t="s">
        <v>6249</v>
      </c>
      <c r="D6172" s="36" t="s">
        <v>99</v>
      </c>
      <c r="E6172" s="115">
        <v>157.91</v>
      </c>
    </row>
    <row r="6173" spans="1:5" x14ac:dyDescent="0.25">
      <c r="A6173" s="35" t="s">
        <v>6240</v>
      </c>
      <c r="B6173" s="36">
        <v>89583</v>
      </c>
      <c r="C6173" s="30" t="s">
        <v>6250</v>
      </c>
      <c r="D6173" s="36" t="s">
        <v>99</v>
      </c>
      <c r="E6173" s="115">
        <v>48.01</v>
      </c>
    </row>
    <row r="6174" spans="1:5" x14ac:dyDescent="0.25">
      <c r="A6174" s="35" t="s">
        <v>6240</v>
      </c>
      <c r="B6174" s="36">
        <v>89526</v>
      </c>
      <c r="C6174" s="30" t="s">
        <v>6251</v>
      </c>
      <c r="D6174" s="36" t="s">
        <v>99</v>
      </c>
      <c r="E6174" s="115">
        <v>42.25</v>
      </c>
    </row>
    <row r="6175" spans="1:5" x14ac:dyDescent="0.25">
      <c r="A6175" s="35" t="s">
        <v>6240</v>
      </c>
      <c r="B6175" s="36">
        <v>95695</v>
      </c>
      <c r="C6175" s="30" t="s">
        <v>6252</v>
      </c>
      <c r="D6175" s="36" t="s">
        <v>99</v>
      </c>
      <c r="E6175" s="115">
        <v>68.599999999999994</v>
      </c>
    </row>
    <row r="6176" spans="1:5" x14ac:dyDescent="0.25">
      <c r="A6176" s="35" t="s">
        <v>6240</v>
      </c>
      <c r="B6176" s="36">
        <v>95694</v>
      </c>
      <c r="C6176" s="30" t="s">
        <v>6253</v>
      </c>
      <c r="D6176" s="36" t="s">
        <v>99</v>
      </c>
      <c r="E6176" s="115">
        <v>58.18</v>
      </c>
    </row>
    <row r="6177" spans="1:5" x14ac:dyDescent="0.25">
      <c r="A6177" s="35" t="s">
        <v>6240</v>
      </c>
      <c r="B6177" s="36">
        <v>89585</v>
      </c>
      <c r="C6177" s="30" t="s">
        <v>6254</v>
      </c>
      <c r="D6177" s="36" t="s">
        <v>99</v>
      </c>
      <c r="E6177" s="115">
        <v>52.47</v>
      </c>
    </row>
    <row r="6178" spans="1:5" x14ac:dyDescent="0.25">
      <c r="A6178" s="35" t="s">
        <v>6240</v>
      </c>
      <c r="B6178" s="36">
        <v>89531</v>
      </c>
      <c r="C6178" s="30" t="s">
        <v>6255</v>
      </c>
      <c r="D6178" s="36" t="s">
        <v>99</v>
      </c>
      <c r="E6178" s="115">
        <v>42.05</v>
      </c>
    </row>
    <row r="6179" spans="1:5" x14ac:dyDescent="0.25">
      <c r="A6179" s="35" t="s">
        <v>6240</v>
      </c>
      <c r="B6179" s="36">
        <v>89591</v>
      </c>
      <c r="C6179" s="30" t="s">
        <v>6256</v>
      </c>
      <c r="D6179" s="36" t="s">
        <v>99</v>
      </c>
      <c r="E6179" s="115">
        <v>143.61000000000001</v>
      </c>
    </row>
    <row r="6180" spans="1:5" x14ac:dyDescent="0.25">
      <c r="A6180" s="35" t="s">
        <v>6240</v>
      </c>
      <c r="B6180" s="36">
        <v>104168</v>
      </c>
      <c r="C6180" s="30" t="s">
        <v>6257</v>
      </c>
      <c r="D6180" s="36" t="s">
        <v>99</v>
      </c>
      <c r="E6180" s="115">
        <v>128.33000000000001</v>
      </c>
    </row>
    <row r="6181" spans="1:5" x14ac:dyDescent="0.25">
      <c r="A6181" s="35" t="s">
        <v>6240</v>
      </c>
      <c r="B6181" s="36">
        <v>89516</v>
      </c>
      <c r="C6181" s="30" t="s">
        <v>6258</v>
      </c>
      <c r="D6181" s="36" t="s">
        <v>99</v>
      </c>
      <c r="E6181" s="115">
        <v>9.91</v>
      </c>
    </row>
    <row r="6182" spans="1:5" x14ac:dyDescent="0.25">
      <c r="A6182" s="35" t="s">
        <v>6240</v>
      </c>
      <c r="B6182" s="36">
        <v>89520</v>
      </c>
      <c r="C6182" s="30" t="s">
        <v>6259</v>
      </c>
      <c r="D6182" s="36" t="s">
        <v>99</v>
      </c>
      <c r="E6182" s="115">
        <v>17.68</v>
      </c>
    </row>
    <row r="6183" spans="1:5" x14ac:dyDescent="0.25">
      <c r="A6183" s="35" t="s">
        <v>6240</v>
      </c>
      <c r="B6183" s="36">
        <v>89582</v>
      </c>
      <c r="C6183" s="30" t="s">
        <v>6260</v>
      </c>
      <c r="D6183" s="36" t="s">
        <v>99</v>
      </c>
      <c r="E6183" s="115">
        <v>38.979999999999997</v>
      </c>
    </row>
    <row r="6184" spans="1:5" x14ac:dyDescent="0.25">
      <c r="A6184" s="35" t="s">
        <v>6240</v>
      </c>
      <c r="B6184" s="36">
        <v>89524</v>
      </c>
      <c r="C6184" s="30" t="s">
        <v>6261</v>
      </c>
      <c r="D6184" s="36" t="s">
        <v>99</v>
      </c>
      <c r="E6184" s="115">
        <v>33.22</v>
      </c>
    </row>
    <row r="6185" spans="1:5" x14ac:dyDescent="0.25">
      <c r="A6185" s="35" t="s">
        <v>6240</v>
      </c>
      <c r="B6185" s="36">
        <v>89584</v>
      </c>
      <c r="C6185" s="30" t="s">
        <v>6262</v>
      </c>
      <c r="D6185" s="36" t="s">
        <v>99</v>
      </c>
      <c r="E6185" s="115">
        <v>51.37</v>
      </c>
    </row>
    <row r="6186" spans="1:5" x14ac:dyDescent="0.25">
      <c r="A6186" s="35" t="s">
        <v>6240</v>
      </c>
      <c r="B6186" s="36">
        <v>89529</v>
      </c>
      <c r="C6186" s="30" t="s">
        <v>6263</v>
      </c>
      <c r="D6186" s="36" t="s">
        <v>99</v>
      </c>
      <c r="E6186" s="115">
        <v>40.950000000000003</v>
      </c>
    </row>
    <row r="6187" spans="1:5" x14ac:dyDescent="0.25">
      <c r="A6187" s="35" t="s">
        <v>6240</v>
      </c>
      <c r="B6187" s="36">
        <v>89590</v>
      </c>
      <c r="C6187" s="30" t="s">
        <v>6264</v>
      </c>
      <c r="D6187" s="36" t="s">
        <v>99</v>
      </c>
      <c r="E6187" s="115">
        <v>146.97999999999999</v>
      </c>
    </row>
    <row r="6188" spans="1:5" x14ac:dyDescent="0.25">
      <c r="A6188" s="35" t="s">
        <v>6240</v>
      </c>
      <c r="B6188" s="36">
        <v>104167</v>
      </c>
      <c r="C6188" s="30" t="s">
        <v>6265</v>
      </c>
      <c r="D6188" s="36" t="s">
        <v>99</v>
      </c>
      <c r="E6188" s="115">
        <v>131.69999999999999</v>
      </c>
    </row>
    <row r="6189" spans="1:5" x14ac:dyDescent="0.25">
      <c r="A6189" s="35" t="s">
        <v>6240</v>
      </c>
      <c r="B6189" s="36">
        <v>89514</v>
      </c>
      <c r="C6189" s="30" t="s">
        <v>6266</v>
      </c>
      <c r="D6189" s="36" t="s">
        <v>99</v>
      </c>
      <c r="E6189" s="115">
        <v>9.82</v>
      </c>
    </row>
    <row r="6190" spans="1:5" x14ac:dyDescent="0.25">
      <c r="A6190" s="35" t="s">
        <v>6240</v>
      </c>
      <c r="B6190" s="36">
        <v>89518</v>
      </c>
      <c r="C6190" s="30" t="s">
        <v>6267</v>
      </c>
      <c r="D6190" s="36" t="s">
        <v>99</v>
      </c>
      <c r="E6190" s="115">
        <v>16.91</v>
      </c>
    </row>
    <row r="6191" spans="1:5" x14ac:dyDescent="0.25">
      <c r="A6191" s="35" t="s">
        <v>6240</v>
      </c>
      <c r="B6191" s="36">
        <v>89581</v>
      </c>
      <c r="C6191" s="30" t="s">
        <v>6268</v>
      </c>
      <c r="D6191" s="36" t="s">
        <v>99</v>
      </c>
      <c r="E6191" s="115">
        <v>38.49</v>
      </c>
    </row>
    <row r="6192" spans="1:5" x14ac:dyDescent="0.25">
      <c r="A6192" s="35" t="s">
        <v>6240</v>
      </c>
      <c r="B6192" s="36">
        <v>89522</v>
      </c>
      <c r="C6192" s="30" t="s">
        <v>6269</v>
      </c>
      <c r="D6192" s="36" t="s">
        <v>99</v>
      </c>
      <c r="E6192" s="115">
        <v>32.729999999999997</v>
      </c>
    </row>
    <row r="6193" spans="1:5" x14ac:dyDescent="0.25">
      <c r="A6193" s="35" t="s">
        <v>6240</v>
      </c>
      <c r="B6193" s="36">
        <v>89574</v>
      </c>
      <c r="C6193" s="30" t="s">
        <v>6270</v>
      </c>
      <c r="D6193" s="36" t="s">
        <v>99</v>
      </c>
      <c r="E6193" s="115">
        <v>166.06</v>
      </c>
    </row>
    <row r="6194" spans="1:5" x14ac:dyDescent="0.25">
      <c r="A6194" s="35" t="s">
        <v>6240</v>
      </c>
      <c r="B6194" s="36">
        <v>89690</v>
      </c>
      <c r="C6194" s="30" t="s">
        <v>6271</v>
      </c>
      <c r="D6194" s="36" t="s">
        <v>99</v>
      </c>
      <c r="E6194" s="115">
        <v>100.65</v>
      </c>
    </row>
    <row r="6195" spans="1:5" x14ac:dyDescent="0.25">
      <c r="A6195" s="35" t="s">
        <v>6240</v>
      </c>
      <c r="B6195" s="36">
        <v>89567</v>
      </c>
      <c r="C6195" s="30" t="s">
        <v>6272</v>
      </c>
      <c r="D6195" s="36" t="s">
        <v>99</v>
      </c>
      <c r="E6195" s="115">
        <v>86.76</v>
      </c>
    </row>
    <row r="6196" spans="1:5" x14ac:dyDescent="0.25">
      <c r="A6196" s="35" t="s">
        <v>6240</v>
      </c>
      <c r="B6196" s="36">
        <v>89692</v>
      </c>
      <c r="C6196" s="30" t="s">
        <v>6273</v>
      </c>
      <c r="D6196" s="36" t="s">
        <v>99</v>
      </c>
      <c r="E6196" s="115">
        <v>112.23</v>
      </c>
    </row>
    <row r="6197" spans="1:5" x14ac:dyDescent="0.25">
      <c r="A6197" s="35" t="s">
        <v>6240</v>
      </c>
      <c r="B6197" s="36">
        <v>89569</v>
      </c>
      <c r="C6197" s="30" t="s">
        <v>6274</v>
      </c>
      <c r="D6197" s="36" t="s">
        <v>99</v>
      </c>
      <c r="E6197" s="115">
        <v>100.42</v>
      </c>
    </row>
    <row r="6198" spans="1:5" x14ac:dyDescent="0.25">
      <c r="A6198" s="35" t="s">
        <v>6240</v>
      </c>
      <c r="B6198" s="36">
        <v>89699</v>
      </c>
      <c r="C6198" s="30" t="s">
        <v>6275</v>
      </c>
      <c r="D6198" s="36" t="s">
        <v>99</v>
      </c>
      <c r="E6198" s="115">
        <v>218.13</v>
      </c>
    </row>
    <row r="6199" spans="1:5" x14ac:dyDescent="0.25">
      <c r="A6199" s="35" t="s">
        <v>6240</v>
      </c>
      <c r="B6199" s="36">
        <v>104174</v>
      </c>
      <c r="C6199" s="30" t="s">
        <v>6276</v>
      </c>
      <c r="D6199" s="36" t="s">
        <v>99</v>
      </c>
      <c r="E6199" s="115">
        <v>202.05</v>
      </c>
    </row>
    <row r="6200" spans="1:5" x14ac:dyDescent="0.25">
      <c r="A6200" s="35" t="s">
        <v>6240</v>
      </c>
      <c r="B6200" s="36">
        <v>89698</v>
      </c>
      <c r="C6200" s="30" t="s">
        <v>6277</v>
      </c>
      <c r="D6200" s="36" t="s">
        <v>99</v>
      </c>
      <c r="E6200" s="115">
        <v>286.83999999999997</v>
      </c>
    </row>
    <row r="6201" spans="1:5" x14ac:dyDescent="0.25">
      <c r="A6201" s="35" t="s">
        <v>6240</v>
      </c>
      <c r="B6201" s="36">
        <v>104176</v>
      </c>
      <c r="C6201" s="30" t="s">
        <v>6278</v>
      </c>
      <c r="D6201" s="36" t="s">
        <v>99</v>
      </c>
      <c r="E6201" s="115">
        <v>266.49</v>
      </c>
    </row>
    <row r="6202" spans="1:5" x14ac:dyDescent="0.25">
      <c r="A6202" s="35" t="s">
        <v>6240</v>
      </c>
      <c r="B6202" s="36">
        <v>89561</v>
      </c>
      <c r="C6202" s="30" t="s">
        <v>6279</v>
      </c>
      <c r="D6202" s="36" t="s">
        <v>99</v>
      </c>
      <c r="E6202" s="115">
        <v>17.010000000000002</v>
      </c>
    </row>
    <row r="6203" spans="1:5" x14ac:dyDescent="0.25">
      <c r="A6203" s="35" t="s">
        <v>6240</v>
      </c>
      <c r="B6203" s="36">
        <v>89563</v>
      </c>
      <c r="C6203" s="30" t="s">
        <v>6280</v>
      </c>
      <c r="D6203" s="36" t="s">
        <v>99</v>
      </c>
      <c r="E6203" s="115">
        <v>37.53</v>
      </c>
    </row>
    <row r="6204" spans="1:5" x14ac:dyDescent="0.25">
      <c r="A6204" s="35" t="s">
        <v>6240</v>
      </c>
      <c r="B6204" s="36">
        <v>89685</v>
      </c>
      <c r="C6204" s="30" t="s">
        <v>6281</v>
      </c>
      <c r="D6204" s="36" t="s">
        <v>99</v>
      </c>
      <c r="E6204" s="115">
        <v>68.19</v>
      </c>
    </row>
    <row r="6205" spans="1:5" x14ac:dyDescent="0.25">
      <c r="A6205" s="35" t="s">
        <v>6240</v>
      </c>
      <c r="B6205" s="36">
        <v>89565</v>
      </c>
      <c r="C6205" s="30" t="s">
        <v>6282</v>
      </c>
      <c r="D6205" s="36" t="s">
        <v>99</v>
      </c>
      <c r="E6205" s="115">
        <v>60.51</v>
      </c>
    </row>
    <row r="6206" spans="1:5" x14ac:dyDescent="0.25">
      <c r="A6206" s="35" t="s">
        <v>6240</v>
      </c>
      <c r="B6206" s="36">
        <v>89671</v>
      </c>
      <c r="C6206" s="30" t="s">
        <v>6283</v>
      </c>
      <c r="D6206" s="36" t="s">
        <v>99</v>
      </c>
      <c r="E6206" s="115">
        <v>50.25</v>
      </c>
    </row>
    <row r="6207" spans="1:5" x14ac:dyDescent="0.25">
      <c r="A6207" s="35" t="s">
        <v>6240</v>
      </c>
      <c r="B6207" s="36">
        <v>89556</v>
      </c>
      <c r="C6207" s="30" t="s">
        <v>6284</v>
      </c>
      <c r="D6207" s="36" t="s">
        <v>99</v>
      </c>
      <c r="E6207" s="115">
        <v>43.3</v>
      </c>
    </row>
    <row r="6208" spans="1:5" x14ac:dyDescent="0.25">
      <c r="A6208" s="35" t="s">
        <v>6240</v>
      </c>
      <c r="B6208" s="36">
        <v>89679</v>
      </c>
      <c r="C6208" s="30" t="s">
        <v>6285</v>
      </c>
      <c r="D6208" s="36" t="s">
        <v>99</v>
      </c>
      <c r="E6208" s="115">
        <v>133.21</v>
      </c>
    </row>
    <row r="6209" spans="1:5" x14ac:dyDescent="0.25">
      <c r="A6209" s="35" t="s">
        <v>6240</v>
      </c>
      <c r="B6209" s="36">
        <v>104171</v>
      </c>
      <c r="C6209" s="30" t="s">
        <v>6286</v>
      </c>
      <c r="D6209" s="36" t="s">
        <v>99</v>
      </c>
      <c r="E6209" s="115">
        <v>103.65</v>
      </c>
    </row>
    <row r="6210" spans="1:5" x14ac:dyDescent="0.25">
      <c r="A6210" s="35" t="s">
        <v>6240</v>
      </c>
      <c r="B6210" s="36">
        <v>89600</v>
      </c>
      <c r="C6210" s="30" t="s">
        <v>6287</v>
      </c>
      <c r="D6210" s="36" t="s">
        <v>99</v>
      </c>
      <c r="E6210" s="115">
        <v>28.87</v>
      </c>
    </row>
    <row r="6211" spans="1:5" x14ac:dyDescent="0.25">
      <c r="A6211" s="35" t="s">
        <v>6240</v>
      </c>
      <c r="B6211" s="36">
        <v>89548</v>
      </c>
      <c r="C6211" s="30" t="s">
        <v>6288</v>
      </c>
      <c r="D6211" s="36" t="s">
        <v>99</v>
      </c>
      <c r="E6211" s="115">
        <v>25.04</v>
      </c>
    </row>
    <row r="6212" spans="1:5" x14ac:dyDescent="0.25">
      <c r="A6212" s="35" t="s">
        <v>6240</v>
      </c>
      <c r="B6212" s="36">
        <v>89669</v>
      </c>
      <c r="C6212" s="30" t="s">
        <v>6289</v>
      </c>
      <c r="D6212" s="36" t="s">
        <v>99</v>
      </c>
      <c r="E6212" s="115">
        <v>38.72</v>
      </c>
    </row>
    <row r="6213" spans="1:5" x14ac:dyDescent="0.25">
      <c r="A6213" s="35" t="s">
        <v>6240</v>
      </c>
      <c r="B6213" s="36">
        <v>89554</v>
      </c>
      <c r="C6213" s="30" t="s">
        <v>6290</v>
      </c>
      <c r="D6213" s="36" t="s">
        <v>99</v>
      </c>
      <c r="E6213" s="115">
        <v>31.73</v>
      </c>
    </row>
    <row r="6214" spans="1:5" x14ac:dyDescent="0.25">
      <c r="A6214" s="35" t="s">
        <v>6240</v>
      </c>
      <c r="B6214" s="36">
        <v>89677</v>
      </c>
      <c r="C6214" s="30" t="s">
        <v>6291</v>
      </c>
      <c r="D6214" s="36" t="s">
        <v>99</v>
      </c>
      <c r="E6214" s="115">
        <v>86.86</v>
      </c>
    </row>
    <row r="6215" spans="1:5" x14ac:dyDescent="0.25">
      <c r="A6215" s="35" t="s">
        <v>6240</v>
      </c>
      <c r="B6215" s="36">
        <v>104170</v>
      </c>
      <c r="C6215" s="30" t="s">
        <v>6292</v>
      </c>
      <c r="D6215" s="36" t="s">
        <v>99</v>
      </c>
      <c r="E6215" s="115">
        <v>76.5</v>
      </c>
    </row>
    <row r="6216" spans="1:5" x14ac:dyDescent="0.25">
      <c r="A6216" s="35" t="s">
        <v>6240</v>
      </c>
      <c r="B6216" s="36">
        <v>89544</v>
      </c>
      <c r="C6216" s="30" t="s">
        <v>6293</v>
      </c>
      <c r="D6216" s="36" t="s">
        <v>99</v>
      </c>
      <c r="E6216" s="115">
        <v>9.73</v>
      </c>
    </row>
    <row r="6217" spans="1:5" x14ac:dyDescent="0.25">
      <c r="A6217" s="35" t="s">
        <v>6240</v>
      </c>
      <c r="B6217" s="36">
        <v>89545</v>
      </c>
      <c r="C6217" s="30" t="s">
        <v>6294</v>
      </c>
      <c r="D6217" s="36" t="s">
        <v>99</v>
      </c>
      <c r="E6217" s="115">
        <v>18.420000000000002</v>
      </c>
    </row>
    <row r="6218" spans="1:5" x14ac:dyDescent="0.25">
      <c r="A6218" s="35" t="s">
        <v>6240</v>
      </c>
      <c r="B6218" s="36">
        <v>89599</v>
      </c>
      <c r="C6218" s="30" t="s">
        <v>6295</v>
      </c>
      <c r="D6218" s="36" t="s">
        <v>99</v>
      </c>
      <c r="E6218" s="115">
        <v>28.68</v>
      </c>
    </row>
    <row r="6219" spans="1:5" x14ac:dyDescent="0.25">
      <c r="A6219" s="35" t="s">
        <v>6240</v>
      </c>
      <c r="B6219" s="36">
        <v>89547</v>
      </c>
      <c r="C6219" s="30" t="s">
        <v>6296</v>
      </c>
      <c r="D6219" s="36" t="s">
        <v>99</v>
      </c>
      <c r="E6219" s="115">
        <v>24.83</v>
      </c>
    </row>
    <row r="6220" spans="1:5" x14ac:dyDescent="0.25">
      <c r="A6220" s="35" t="s">
        <v>6240</v>
      </c>
      <c r="B6220" s="36">
        <v>89495</v>
      </c>
      <c r="C6220" s="30" t="s">
        <v>6297</v>
      </c>
      <c r="D6220" s="36" t="s">
        <v>99</v>
      </c>
      <c r="E6220" s="115">
        <v>21.29</v>
      </c>
    </row>
    <row r="6221" spans="1:5" x14ac:dyDescent="0.25">
      <c r="A6221" s="35" t="s">
        <v>6240</v>
      </c>
      <c r="B6221" s="36">
        <v>89673</v>
      </c>
      <c r="C6221" s="30" t="s">
        <v>6298</v>
      </c>
      <c r="D6221" s="36" t="s">
        <v>99</v>
      </c>
      <c r="E6221" s="115">
        <v>39.869999999999997</v>
      </c>
    </row>
    <row r="6222" spans="1:5" x14ac:dyDescent="0.25">
      <c r="A6222" s="35" t="s">
        <v>6240</v>
      </c>
      <c r="B6222" s="36">
        <v>89557</v>
      </c>
      <c r="C6222" s="30" t="s">
        <v>6299</v>
      </c>
      <c r="D6222" s="36" t="s">
        <v>99</v>
      </c>
      <c r="E6222" s="115">
        <v>34.479999999999997</v>
      </c>
    </row>
    <row r="6223" spans="1:5" x14ac:dyDescent="0.25">
      <c r="A6223" s="35" t="s">
        <v>6240</v>
      </c>
      <c r="B6223" s="36">
        <v>89681</v>
      </c>
      <c r="C6223" s="30" t="s">
        <v>6300</v>
      </c>
      <c r="D6223" s="36" t="s">
        <v>99</v>
      </c>
      <c r="E6223" s="115">
        <v>97.72</v>
      </c>
    </row>
    <row r="6224" spans="1:5" x14ac:dyDescent="0.25">
      <c r="A6224" s="35" t="s">
        <v>6240</v>
      </c>
      <c r="B6224" s="36">
        <v>104173</v>
      </c>
      <c r="C6224" s="30" t="s">
        <v>6301</v>
      </c>
      <c r="D6224" s="36" t="s">
        <v>99</v>
      </c>
      <c r="E6224" s="115">
        <v>90.76</v>
      </c>
    </row>
    <row r="6225" spans="1:5" x14ac:dyDescent="0.25">
      <c r="A6225" s="35" t="s">
        <v>6240</v>
      </c>
      <c r="B6225" s="36">
        <v>89549</v>
      </c>
      <c r="C6225" s="30" t="s">
        <v>6302</v>
      </c>
      <c r="D6225" s="36" t="s">
        <v>99</v>
      </c>
      <c r="E6225" s="115">
        <v>20.71</v>
      </c>
    </row>
    <row r="6226" spans="1:5" x14ac:dyDescent="0.25">
      <c r="A6226" s="35" t="s">
        <v>6240</v>
      </c>
      <c r="B6226" s="36">
        <v>89578</v>
      </c>
      <c r="C6226" s="30" t="s">
        <v>6303</v>
      </c>
      <c r="D6226" s="36" t="s">
        <v>106</v>
      </c>
      <c r="E6226" s="115">
        <v>36.729999999999997</v>
      </c>
    </row>
    <row r="6227" spans="1:5" x14ac:dyDescent="0.25">
      <c r="A6227" s="35" t="s">
        <v>6240</v>
      </c>
      <c r="B6227" s="36">
        <v>89512</v>
      </c>
      <c r="C6227" s="30" t="s">
        <v>6304</v>
      </c>
      <c r="D6227" s="36" t="s">
        <v>106</v>
      </c>
      <c r="E6227" s="115">
        <v>60.3</v>
      </c>
    </row>
    <row r="6228" spans="1:5" x14ac:dyDescent="0.25">
      <c r="A6228" s="35" t="s">
        <v>6240</v>
      </c>
      <c r="B6228" s="36">
        <v>89580</v>
      </c>
      <c r="C6228" s="30" t="s">
        <v>6305</v>
      </c>
      <c r="D6228" s="36" t="s">
        <v>106</v>
      </c>
      <c r="E6228" s="115">
        <v>75.47</v>
      </c>
    </row>
    <row r="6229" spans="1:5" x14ac:dyDescent="0.25">
      <c r="A6229" s="35" t="s">
        <v>6240</v>
      </c>
      <c r="B6229" s="36">
        <v>104166</v>
      </c>
      <c r="C6229" s="30" t="s">
        <v>6306</v>
      </c>
      <c r="D6229" s="36" t="s">
        <v>106</v>
      </c>
      <c r="E6229" s="115">
        <v>84.19</v>
      </c>
    </row>
    <row r="6230" spans="1:5" x14ac:dyDescent="0.25">
      <c r="A6230" s="35" t="s">
        <v>6240</v>
      </c>
      <c r="B6230" s="36">
        <v>89508</v>
      </c>
      <c r="C6230" s="30" t="s">
        <v>6307</v>
      </c>
      <c r="D6230" s="36" t="s">
        <v>106</v>
      </c>
      <c r="E6230" s="115">
        <v>20.82</v>
      </c>
    </row>
    <row r="6231" spans="1:5" x14ac:dyDescent="0.25">
      <c r="A6231" s="35" t="s">
        <v>6240</v>
      </c>
      <c r="B6231" s="36">
        <v>89509</v>
      </c>
      <c r="C6231" s="30" t="s">
        <v>6308</v>
      </c>
      <c r="D6231" s="36" t="s">
        <v>106</v>
      </c>
      <c r="E6231" s="115">
        <v>27.96</v>
      </c>
    </row>
    <row r="6232" spans="1:5" x14ac:dyDescent="0.25">
      <c r="A6232" s="35" t="s">
        <v>6240</v>
      </c>
      <c r="B6232" s="36">
        <v>89576</v>
      </c>
      <c r="C6232" s="30" t="s">
        <v>6309</v>
      </c>
      <c r="D6232" s="36" t="s">
        <v>106</v>
      </c>
      <c r="E6232" s="115">
        <v>29.34</v>
      </c>
    </row>
    <row r="6233" spans="1:5" x14ac:dyDescent="0.25">
      <c r="A6233" s="35" t="s">
        <v>6240</v>
      </c>
      <c r="B6233" s="36">
        <v>89511</v>
      </c>
      <c r="C6233" s="30" t="s">
        <v>6310</v>
      </c>
      <c r="D6233" s="36" t="s">
        <v>106</v>
      </c>
      <c r="E6233" s="115">
        <v>47.1</v>
      </c>
    </row>
    <row r="6234" spans="1:5" x14ac:dyDescent="0.25">
      <c r="A6234" s="35" t="s">
        <v>6240</v>
      </c>
      <c r="B6234" s="36">
        <v>89675</v>
      </c>
      <c r="C6234" s="30" t="s">
        <v>6311</v>
      </c>
      <c r="D6234" s="36" t="s">
        <v>99</v>
      </c>
      <c r="E6234" s="115">
        <v>78.209999999999994</v>
      </c>
    </row>
    <row r="6235" spans="1:5" x14ac:dyDescent="0.25">
      <c r="A6235" s="35" t="s">
        <v>6240</v>
      </c>
      <c r="B6235" s="36">
        <v>89559</v>
      </c>
      <c r="C6235" s="30" t="s">
        <v>6312</v>
      </c>
      <c r="D6235" s="36" t="s">
        <v>99</v>
      </c>
      <c r="E6235" s="115">
        <v>71.260000000000005</v>
      </c>
    </row>
    <row r="6236" spans="1:5" x14ac:dyDescent="0.25">
      <c r="A6236" s="35" t="s">
        <v>6240</v>
      </c>
      <c r="B6236" s="36">
        <v>104172</v>
      </c>
      <c r="C6236" s="30" t="s">
        <v>6313</v>
      </c>
      <c r="D6236" s="36" t="s">
        <v>99</v>
      </c>
      <c r="E6236" s="115">
        <v>288.91000000000003</v>
      </c>
    </row>
    <row r="6237" spans="1:5" x14ac:dyDescent="0.25">
      <c r="A6237" s="35" t="s">
        <v>6240</v>
      </c>
      <c r="B6237" s="36">
        <v>89683</v>
      </c>
      <c r="C6237" s="30" t="s">
        <v>6314</v>
      </c>
      <c r="D6237" s="36" t="s">
        <v>99</v>
      </c>
      <c r="E6237" s="115">
        <v>299.08</v>
      </c>
    </row>
    <row r="6238" spans="1:5" x14ac:dyDescent="0.25">
      <c r="A6238" s="35" t="s">
        <v>6240</v>
      </c>
      <c r="B6238" s="36">
        <v>89667</v>
      </c>
      <c r="C6238" s="30" t="s">
        <v>6315</v>
      </c>
      <c r="D6238" s="36" t="s">
        <v>99</v>
      </c>
      <c r="E6238" s="115">
        <v>47.78</v>
      </c>
    </row>
    <row r="6239" spans="1:5" x14ac:dyDescent="0.25">
      <c r="A6239" s="35" t="s">
        <v>6240</v>
      </c>
      <c r="B6239" s="36">
        <v>89550</v>
      </c>
      <c r="C6239" s="30" t="s">
        <v>6316</v>
      </c>
      <c r="D6239" s="36" t="s">
        <v>99</v>
      </c>
      <c r="E6239" s="115">
        <v>43.95</v>
      </c>
    </row>
    <row r="6240" spans="1:5" x14ac:dyDescent="0.25">
      <c r="A6240" s="35" t="s">
        <v>6240</v>
      </c>
      <c r="B6240" s="36">
        <v>89693</v>
      </c>
      <c r="C6240" s="30" t="s">
        <v>6317</v>
      </c>
      <c r="D6240" s="36" t="s">
        <v>99</v>
      </c>
      <c r="E6240" s="115">
        <v>89.49</v>
      </c>
    </row>
    <row r="6241" spans="1:5" x14ac:dyDescent="0.25">
      <c r="A6241" s="35" t="s">
        <v>6240</v>
      </c>
      <c r="B6241" s="36">
        <v>89571</v>
      </c>
      <c r="C6241" s="30" t="s">
        <v>6318</v>
      </c>
      <c r="D6241" s="36" t="s">
        <v>99</v>
      </c>
      <c r="E6241" s="115">
        <v>75.599999999999994</v>
      </c>
    </row>
    <row r="6242" spans="1:5" x14ac:dyDescent="0.25">
      <c r="A6242" s="35" t="s">
        <v>6240</v>
      </c>
      <c r="B6242" s="36">
        <v>89696</v>
      </c>
      <c r="C6242" s="30" t="s">
        <v>6319</v>
      </c>
      <c r="D6242" s="36" t="s">
        <v>99</v>
      </c>
      <c r="E6242" s="115">
        <v>94.16</v>
      </c>
    </row>
    <row r="6243" spans="1:5" x14ac:dyDescent="0.25">
      <c r="A6243" s="35" t="s">
        <v>6240</v>
      </c>
      <c r="B6243" s="36">
        <v>89573</v>
      </c>
      <c r="C6243" s="30" t="s">
        <v>6320</v>
      </c>
      <c r="D6243" s="36" t="s">
        <v>99</v>
      </c>
      <c r="E6243" s="115">
        <v>82.35</v>
      </c>
    </row>
    <row r="6244" spans="1:5" x14ac:dyDescent="0.25">
      <c r="A6244" s="35" t="s">
        <v>6240</v>
      </c>
      <c r="B6244" s="36">
        <v>89704</v>
      </c>
      <c r="C6244" s="30" t="s">
        <v>6321</v>
      </c>
      <c r="D6244" s="36" t="s">
        <v>99</v>
      </c>
      <c r="E6244" s="115">
        <v>167.58</v>
      </c>
    </row>
    <row r="6245" spans="1:5" x14ac:dyDescent="0.25">
      <c r="A6245" s="35" t="s">
        <v>6240</v>
      </c>
      <c r="B6245" s="36">
        <v>104175</v>
      </c>
      <c r="C6245" s="30" t="s">
        <v>6322</v>
      </c>
      <c r="D6245" s="36" t="s">
        <v>99</v>
      </c>
      <c r="E6245" s="115">
        <v>151.5</v>
      </c>
    </row>
    <row r="6246" spans="1:5" x14ac:dyDescent="0.25">
      <c r="A6246" s="35" t="s">
        <v>6240</v>
      </c>
      <c r="B6246" s="36">
        <v>89701</v>
      </c>
      <c r="C6246" s="30" t="s">
        <v>6323</v>
      </c>
      <c r="D6246" s="36" t="s">
        <v>99</v>
      </c>
      <c r="E6246" s="115">
        <v>215.14</v>
      </c>
    </row>
    <row r="6247" spans="1:5" x14ac:dyDescent="0.25">
      <c r="A6247" s="35" t="s">
        <v>6240</v>
      </c>
      <c r="B6247" s="36">
        <v>104177</v>
      </c>
      <c r="C6247" s="30" t="s">
        <v>6324</v>
      </c>
      <c r="D6247" s="36" t="s">
        <v>99</v>
      </c>
      <c r="E6247" s="115">
        <v>194.79</v>
      </c>
    </row>
    <row r="6248" spans="1:5" x14ac:dyDescent="0.25">
      <c r="A6248" s="35" t="s">
        <v>6240</v>
      </c>
      <c r="B6248" s="36">
        <v>89566</v>
      </c>
      <c r="C6248" s="30" t="s">
        <v>6325</v>
      </c>
      <c r="D6248" s="36" t="s">
        <v>99</v>
      </c>
      <c r="E6248" s="115">
        <v>51.65</v>
      </c>
    </row>
    <row r="6249" spans="1:5" x14ac:dyDescent="0.25">
      <c r="A6249" s="35" t="s">
        <v>6240</v>
      </c>
      <c r="B6249" s="36">
        <v>89687</v>
      </c>
      <c r="C6249" s="30" t="s">
        <v>6326</v>
      </c>
      <c r="D6249" s="36" t="s">
        <v>99</v>
      </c>
      <c r="E6249" s="115">
        <v>59.33</v>
      </c>
    </row>
    <row r="6250" spans="1:5" x14ac:dyDescent="0.25">
      <c r="A6250" s="35" t="s">
        <v>6327</v>
      </c>
      <c r="B6250" s="36">
        <v>102450</v>
      </c>
      <c r="C6250" s="30" t="s">
        <v>6328</v>
      </c>
      <c r="D6250" s="36" t="s">
        <v>97</v>
      </c>
      <c r="E6250" s="115">
        <v>0</v>
      </c>
    </row>
    <row r="6251" spans="1:5" x14ac:dyDescent="0.25">
      <c r="A6251" s="35" t="s">
        <v>6327</v>
      </c>
      <c r="B6251" s="36">
        <v>102250</v>
      </c>
      <c r="C6251" s="30" t="s">
        <v>6329</v>
      </c>
      <c r="D6251" s="36" t="s">
        <v>97</v>
      </c>
      <c r="E6251" s="115">
        <v>0</v>
      </c>
    </row>
    <row r="6252" spans="1:5" x14ac:dyDescent="0.25">
      <c r="A6252" s="35" t="s">
        <v>6327</v>
      </c>
      <c r="B6252" s="36">
        <v>102240</v>
      </c>
      <c r="C6252" s="30" t="s">
        <v>6330</v>
      </c>
      <c r="D6252" s="36" t="s">
        <v>97</v>
      </c>
      <c r="E6252" s="115">
        <v>0</v>
      </c>
    </row>
    <row r="6253" spans="1:5" x14ac:dyDescent="0.25">
      <c r="A6253" s="35" t="s">
        <v>6327</v>
      </c>
      <c r="B6253" s="36">
        <v>102449</v>
      </c>
      <c r="C6253" s="30" t="s">
        <v>6331</v>
      </c>
      <c r="D6253" s="36" t="s">
        <v>97</v>
      </c>
      <c r="E6253" s="115">
        <v>0</v>
      </c>
    </row>
    <row r="6254" spans="1:5" x14ac:dyDescent="0.25">
      <c r="A6254" s="35" t="s">
        <v>6327</v>
      </c>
      <c r="B6254" s="36">
        <v>102249</v>
      </c>
      <c r="C6254" s="30" t="s">
        <v>6332</v>
      </c>
      <c r="D6254" s="36" t="s">
        <v>97</v>
      </c>
      <c r="E6254" s="115">
        <v>0</v>
      </c>
    </row>
    <row r="6255" spans="1:5" x14ac:dyDescent="0.25">
      <c r="A6255" s="35" t="s">
        <v>6327</v>
      </c>
      <c r="B6255" s="36">
        <v>102238</v>
      </c>
      <c r="C6255" s="30" t="s">
        <v>6333</v>
      </c>
      <c r="D6255" s="36" t="s">
        <v>97</v>
      </c>
      <c r="E6255" s="115">
        <v>0</v>
      </c>
    </row>
    <row r="6256" spans="1:5" x14ac:dyDescent="0.25">
      <c r="A6256" s="35" t="s">
        <v>6327</v>
      </c>
      <c r="B6256" s="36">
        <v>102448</v>
      </c>
      <c r="C6256" s="30" t="s">
        <v>6334</v>
      </c>
      <c r="D6256" s="36" t="s">
        <v>97</v>
      </c>
      <c r="E6256" s="115">
        <v>0</v>
      </c>
    </row>
    <row r="6257" spans="1:5" x14ac:dyDescent="0.25">
      <c r="A6257" s="35" t="s">
        <v>6327</v>
      </c>
      <c r="B6257" s="36">
        <v>102248</v>
      </c>
      <c r="C6257" s="30" t="s">
        <v>6335</v>
      </c>
      <c r="D6257" s="36" t="s">
        <v>97</v>
      </c>
      <c r="E6257" s="115">
        <v>0</v>
      </c>
    </row>
    <row r="6258" spans="1:5" x14ac:dyDescent="0.25">
      <c r="A6258" s="35" t="s">
        <v>6327</v>
      </c>
      <c r="B6258" s="36">
        <v>102253</v>
      </c>
      <c r="C6258" s="30" t="s">
        <v>6336</v>
      </c>
      <c r="D6258" s="36" t="s">
        <v>97</v>
      </c>
      <c r="E6258" s="115">
        <v>1032.69</v>
      </c>
    </row>
    <row r="6259" spans="1:5" x14ac:dyDescent="0.25">
      <c r="A6259" s="35" t="s">
        <v>6327</v>
      </c>
      <c r="B6259" s="36">
        <v>102254</v>
      </c>
      <c r="C6259" s="30" t="s">
        <v>6337</v>
      </c>
      <c r="D6259" s="36" t="s">
        <v>97</v>
      </c>
      <c r="E6259" s="115">
        <v>887.31</v>
      </c>
    </row>
    <row r="6260" spans="1:5" x14ac:dyDescent="0.25">
      <c r="A6260" s="35" t="s">
        <v>6327</v>
      </c>
      <c r="B6260" s="36">
        <v>102257</v>
      </c>
      <c r="C6260" s="30" t="s">
        <v>6338</v>
      </c>
      <c r="D6260" s="36" t="s">
        <v>97</v>
      </c>
      <c r="E6260" s="115">
        <v>458.5</v>
      </c>
    </row>
    <row r="6261" spans="1:5" x14ac:dyDescent="0.25">
      <c r="A6261" s="35" t="s">
        <v>6327</v>
      </c>
      <c r="B6261" s="36">
        <v>102239</v>
      </c>
      <c r="C6261" s="30" t="s">
        <v>6339</v>
      </c>
      <c r="D6261" s="36" t="s">
        <v>97</v>
      </c>
      <c r="E6261" s="115">
        <v>0</v>
      </c>
    </row>
    <row r="6262" spans="1:5" x14ac:dyDescent="0.25">
      <c r="A6262" s="35" t="s">
        <v>6327</v>
      </c>
      <c r="B6262" s="36">
        <v>102236</v>
      </c>
      <c r="C6262" s="30" t="s">
        <v>6340</v>
      </c>
      <c r="D6262" s="36" t="s">
        <v>97</v>
      </c>
      <c r="E6262" s="115">
        <v>0</v>
      </c>
    </row>
    <row r="6263" spans="1:5" x14ac:dyDescent="0.25">
      <c r="A6263" s="35" t="s">
        <v>6327</v>
      </c>
      <c r="B6263" s="36">
        <v>102235</v>
      </c>
      <c r="C6263" s="30" t="s">
        <v>6341</v>
      </c>
      <c r="D6263" s="36" t="s">
        <v>97</v>
      </c>
      <c r="E6263" s="115">
        <v>531.71</v>
      </c>
    </row>
    <row r="6264" spans="1:5" x14ac:dyDescent="0.25">
      <c r="A6264" s="35" t="s">
        <v>6327</v>
      </c>
      <c r="B6264" s="36">
        <v>106164</v>
      </c>
      <c r="C6264" s="30" t="s">
        <v>6342</v>
      </c>
      <c r="D6264" s="36" t="s">
        <v>97</v>
      </c>
      <c r="E6264" s="115">
        <v>0</v>
      </c>
    </row>
    <row r="6265" spans="1:5" x14ac:dyDescent="0.25">
      <c r="A6265" s="35" t="s">
        <v>6327</v>
      </c>
      <c r="B6265" s="36">
        <v>102260</v>
      </c>
      <c r="C6265" s="30" t="s">
        <v>6343</v>
      </c>
      <c r="D6265" s="36" t="s">
        <v>97</v>
      </c>
      <c r="E6265" s="115">
        <v>0</v>
      </c>
    </row>
    <row r="6266" spans="1:5" x14ac:dyDescent="0.25">
      <c r="A6266" s="35" t="s">
        <v>6327</v>
      </c>
      <c r="B6266" s="36">
        <v>102259</v>
      </c>
      <c r="C6266" s="30" t="s">
        <v>6344</v>
      </c>
      <c r="D6266" s="36" t="s">
        <v>97</v>
      </c>
      <c r="E6266" s="115">
        <v>0</v>
      </c>
    </row>
    <row r="6267" spans="1:5" x14ac:dyDescent="0.25">
      <c r="A6267" s="35" t="s">
        <v>6327</v>
      </c>
      <c r="B6267" s="36">
        <v>102262</v>
      </c>
      <c r="C6267" s="30" t="s">
        <v>6345</v>
      </c>
      <c r="D6267" s="36" t="s">
        <v>99</v>
      </c>
      <c r="E6267" s="115">
        <v>0</v>
      </c>
    </row>
    <row r="6268" spans="1:5" x14ac:dyDescent="0.25">
      <c r="A6268" s="35" t="s">
        <v>6327</v>
      </c>
      <c r="B6268" s="36">
        <v>102242</v>
      </c>
      <c r="C6268" s="30" t="s">
        <v>6346</v>
      </c>
      <c r="D6268" s="36" t="s">
        <v>97</v>
      </c>
      <c r="E6268" s="115">
        <v>0</v>
      </c>
    </row>
    <row r="6269" spans="1:5" x14ac:dyDescent="0.25">
      <c r="A6269" s="35" t="s">
        <v>6327</v>
      </c>
      <c r="B6269" s="36">
        <v>106165</v>
      </c>
      <c r="C6269" s="30" t="s">
        <v>6347</v>
      </c>
      <c r="D6269" s="36" t="s">
        <v>99</v>
      </c>
      <c r="E6269" s="115">
        <v>0</v>
      </c>
    </row>
    <row r="6270" spans="1:5" x14ac:dyDescent="0.25">
      <c r="A6270" s="35" t="s">
        <v>6327</v>
      </c>
      <c r="B6270" s="36">
        <v>102246</v>
      </c>
      <c r="C6270" s="30" t="s">
        <v>6348</v>
      </c>
      <c r="D6270" s="36" t="s">
        <v>97</v>
      </c>
      <c r="E6270" s="115">
        <v>0</v>
      </c>
    </row>
    <row r="6271" spans="1:5" x14ac:dyDescent="0.25">
      <c r="A6271" s="35" t="s">
        <v>6327</v>
      </c>
      <c r="B6271" s="36">
        <v>102252</v>
      </c>
      <c r="C6271" s="30" t="s">
        <v>6349</v>
      </c>
      <c r="D6271" s="36" t="s">
        <v>97</v>
      </c>
      <c r="E6271" s="115">
        <v>0</v>
      </c>
    </row>
    <row r="6272" spans="1:5" x14ac:dyDescent="0.25">
      <c r="A6272" s="35" t="s">
        <v>6350</v>
      </c>
      <c r="B6272" s="36">
        <v>101912</v>
      </c>
      <c r="C6272" s="30" t="s">
        <v>6351</v>
      </c>
      <c r="D6272" s="36" t="s">
        <v>99</v>
      </c>
      <c r="E6272" s="115">
        <v>1935.65</v>
      </c>
    </row>
    <row r="6273" spans="1:5" x14ac:dyDescent="0.25">
      <c r="A6273" s="35" t="s">
        <v>6350</v>
      </c>
      <c r="B6273" s="36">
        <v>96765</v>
      </c>
      <c r="C6273" s="30" t="s">
        <v>6352</v>
      </c>
      <c r="D6273" s="36" t="s">
        <v>99</v>
      </c>
      <c r="E6273" s="115">
        <v>2000.48</v>
      </c>
    </row>
    <row r="6274" spans="1:5" x14ac:dyDescent="0.25">
      <c r="A6274" s="35" t="s">
        <v>6350</v>
      </c>
      <c r="B6274" s="36">
        <v>97430</v>
      </c>
      <c r="C6274" s="30" t="s">
        <v>6353</v>
      </c>
      <c r="D6274" s="36" t="s">
        <v>99</v>
      </c>
      <c r="E6274" s="115">
        <v>49.62</v>
      </c>
    </row>
    <row r="6275" spans="1:5" x14ac:dyDescent="0.25">
      <c r="A6275" s="35" t="s">
        <v>6350</v>
      </c>
      <c r="B6275" s="36">
        <v>97431</v>
      </c>
      <c r="C6275" s="30" t="s">
        <v>6354</v>
      </c>
      <c r="D6275" s="36" t="s">
        <v>99</v>
      </c>
      <c r="E6275" s="115">
        <v>52.45</v>
      </c>
    </row>
    <row r="6276" spans="1:5" x14ac:dyDescent="0.25">
      <c r="A6276" s="35" t="s">
        <v>6350</v>
      </c>
      <c r="B6276" s="36">
        <v>97432</v>
      </c>
      <c r="C6276" s="30" t="s">
        <v>6355</v>
      </c>
      <c r="D6276" s="36" t="s">
        <v>99</v>
      </c>
      <c r="E6276" s="115">
        <v>56.31</v>
      </c>
    </row>
    <row r="6277" spans="1:5" x14ac:dyDescent="0.25">
      <c r="A6277" s="35" t="s">
        <v>6350</v>
      </c>
      <c r="B6277" s="36">
        <v>101913</v>
      </c>
      <c r="C6277" s="30" t="s">
        <v>6356</v>
      </c>
      <c r="D6277" s="36" t="s">
        <v>99</v>
      </c>
      <c r="E6277" s="115">
        <v>489.42</v>
      </c>
    </row>
    <row r="6278" spans="1:5" x14ac:dyDescent="0.25">
      <c r="A6278" s="35" t="s">
        <v>6350</v>
      </c>
      <c r="B6278" s="36">
        <v>101914</v>
      </c>
      <c r="C6278" s="30" t="s">
        <v>6357</v>
      </c>
      <c r="D6278" s="36" t="s">
        <v>99</v>
      </c>
      <c r="E6278" s="115">
        <v>591.96</v>
      </c>
    </row>
    <row r="6279" spans="1:5" x14ac:dyDescent="0.25">
      <c r="A6279" s="35" t="s">
        <v>6350</v>
      </c>
      <c r="B6279" s="36">
        <v>101915</v>
      </c>
      <c r="C6279" s="30" t="s">
        <v>6358</v>
      </c>
      <c r="D6279" s="36" t="s">
        <v>99</v>
      </c>
      <c r="E6279" s="115">
        <v>354.33</v>
      </c>
    </row>
    <row r="6280" spans="1:5" x14ac:dyDescent="0.25">
      <c r="A6280" s="35" t="s">
        <v>6350</v>
      </c>
      <c r="B6280" s="36">
        <v>97433</v>
      </c>
      <c r="C6280" s="30" t="s">
        <v>6359</v>
      </c>
      <c r="D6280" s="36" t="s">
        <v>99</v>
      </c>
      <c r="E6280" s="115">
        <v>104.29</v>
      </c>
    </row>
    <row r="6281" spans="1:5" x14ac:dyDescent="0.25">
      <c r="A6281" s="35" t="s">
        <v>6350</v>
      </c>
      <c r="B6281" s="36">
        <v>97435</v>
      </c>
      <c r="C6281" s="30" t="s">
        <v>6360</v>
      </c>
      <c r="D6281" s="36" t="s">
        <v>99</v>
      </c>
      <c r="E6281" s="115">
        <v>116.72</v>
      </c>
    </row>
    <row r="6282" spans="1:5" x14ac:dyDescent="0.25">
      <c r="A6282" s="35" t="s">
        <v>6350</v>
      </c>
      <c r="B6282" s="36">
        <v>97437</v>
      </c>
      <c r="C6282" s="30" t="s">
        <v>6361</v>
      </c>
      <c r="D6282" s="36" t="s">
        <v>99</v>
      </c>
      <c r="E6282" s="115">
        <v>129.02000000000001</v>
      </c>
    </row>
    <row r="6283" spans="1:5" x14ac:dyDescent="0.25">
      <c r="A6283" s="35" t="s">
        <v>6350</v>
      </c>
      <c r="B6283" s="36">
        <v>97546</v>
      </c>
      <c r="C6283" s="30" t="s">
        <v>6362</v>
      </c>
      <c r="D6283" s="36" t="s">
        <v>99</v>
      </c>
      <c r="E6283" s="115">
        <v>39.67</v>
      </c>
    </row>
    <row r="6284" spans="1:5" x14ac:dyDescent="0.25">
      <c r="A6284" s="35" t="s">
        <v>6350</v>
      </c>
      <c r="B6284" s="36">
        <v>97548</v>
      </c>
      <c r="C6284" s="30" t="s">
        <v>6363</v>
      </c>
      <c r="D6284" s="36" t="s">
        <v>99</v>
      </c>
      <c r="E6284" s="115">
        <v>59.92</v>
      </c>
    </row>
    <row r="6285" spans="1:5" x14ac:dyDescent="0.25">
      <c r="A6285" s="35" t="s">
        <v>6350</v>
      </c>
      <c r="B6285" s="36">
        <v>97550</v>
      </c>
      <c r="C6285" s="30" t="s">
        <v>6364</v>
      </c>
      <c r="D6285" s="36" t="s">
        <v>99</v>
      </c>
      <c r="E6285" s="115">
        <v>101.7</v>
      </c>
    </row>
    <row r="6286" spans="1:5" x14ac:dyDescent="0.25">
      <c r="A6286" s="35" t="s">
        <v>6350</v>
      </c>
      <c r="B6286" s="36">
        <v>97479</v>
      </c>
      <c r="C6286" s="30" t="s">
        <v>6365</v>
      </c>
      <c r="D6286" s="36" t="s">
        <v>99</v>
      </c>
      <c r="E6286" s="115">
        <v>63.58</v>
      </c>
    </row>
    <row r="6287" spans="1:5" x14ac:dyDescent="0.25">
      <c r="A6287" s="35" t="s">
        <v>6350</v>
      </c>
      <c r="B6287" s="36">
        <v>97517</v>
      </c>
      <c r="C6287" s="30" t="s">
        <v>6366</v>
      </c>
      <c r="D6287" s="36" t="s">
        <v>99</v>
      </c>
      <c r="E6287" s="115">
        <v>58.89</v>
      </c>
    </row>
    <row r="6288" spans="1:5" x14ac:dyDescent="0.25">
      <c r="A6288" s="35" t="s">
        <v>6350</v>
      </c>
      <c r="B6288" s="36">
        <v>97481</v>
      </c>
      <c r="C6288" s="30" t="s">
        <v>6367</v>
      </c>
      <c r="D6288" s="36" t="s">
        <v>99</v>
      </c>
      <c r="E6288" s="115">
        <v>90.92</v>
      </c>
    </row>
    <row r="6289" spans="1:5" x14ac:dyDescent="0.25">
      <c r="A6289" s="35" t="s">
        <v>6350</v>
      </c>
      <c r="B6289" s="36">
        <v>97519</v>
      </c>
      <c r="C6289" s="30" t="s">
        <v>6368</v>
      </c>
      <c r="D6289" s="36" t="s">
        <v>99</v>
      </c>
      <c r="E6289" s="115">
        <v>82.65</v>
      </c>
    </row>
    <row r="6290" spans="1:5" x14ac:dyDescent="0.25">
      <c r="A6290" s="35" t="s">
        <v>6350</v>
      </c>
      <c r="B6290" s="36">
        <v>97483</v>
      </c>
      <c r="C6290" s="30" t="s">
        <v>6369</v>
      </c>
      <c r="D6290" s="36" t="s">
        <v>99</v>
      </c>
      <c r="E6290" s="115">
        <v>126.03</v>
      </c>
    </row>
    <row r="6291" spans="1:5" x14ac:dyDescent="0.25">
      <c r="A6291" s="35" t="s">
        <v>6350</v>
      </c>
      <c r="B6291" s="36">
        <v>97521</v>
      </c>
      <c r="C6291" s="30" t="s">
        <v>6370</v>
      </c>
      <c r="D6291" s="36" t="s">
        <v>99</v>
      </c>
      <c r="E6291" s="115">
        <v>113.67</v>
      </c>
    </row>
    <row r="6292" spans="1:5" x14ac:dyDescent="0.25">
      <c r="A6292" s="35" t="s">
        <v>6350</v>
      </c>
      <c r="B6292" s="36">
        <v>97452</v>
      </c>
      <c r="C6292" s="30" t="s">
        <v>6371</v>
      </c>
      <c r="D6292" s="36" t="s">
        <v>99</v>
      </c>
      <c r="E6292" s="115">
        <v>210.13</v>
      </c>
    </row>
    <row r="6293" spans="1:5" x14ac:dyDescent="0.25">
      <c r="A6293" s="35" t="s">
        <v>6350</v>
      </c>
      <c r="B6293" s="36">
        <v>97485</v>
      </c>
      <c r="C6293" s="30" t="s">
        <v>6372</v>
      </c>
      <c r="D6293" s="36" t="s">
        <v>99</v>
      </c>
      <c r="E6293" s="115">
        <v>172.51</v>
      </c>
    </row>
    <row r="6294" spans="1:5" x14ac:dyDescent="0.25">
      <c r="A6294" s="35" t="s">
        <v>6350</v>
      </c>
      <c r="B6294" s="36">
        <v>97523</v>
      </c>
      <c r="C6294" s="30" t="s">
        <v>6373</v>
      </c>
      <c r="D6294" s="36" t="s">
        <v>99</v>
      </c>
      <c r="E6294" s="115">
        <v>155.02000000000001</v>
      </c>
    </row>
    <row r="6295" spans="1:5" x14ac:dyDescent="0.25">
      <c r="A6295" s="35" t="s">
        <v>6350</v>
      </c>
      <c r="B6295" s="36">
        <v>97454</v>
      </c>
      <c r="C6295" s="30" t="s">
        <v>6374</v>
      </c>
      <c r="D6295" s="36" t="s">
        <v>99</v>
      </c>
      <c r="E6295" s="115">
        <v>338.71</v>
      </c>
    </row>
    <row r="6296" spans="1:5" x14ac:dyDescent="0.25">
      <c r="A6296" s="35" t="s">
        <v>6350</v>
      </c>
      <c r="B6296" s="36">
        <v>97487</v>
      </c>
      <c r="C6296" s="30" t="s">
        <v>6375</v>
      </c>
      <c r="D6296" s="36" t="s">
        <v>99</v>
      </c>
      <c r="E6296" s="115">
        <v>312.12</v>
      </c>
    </row>
    <row r="6297" spans="1:5" x14ac:dyDescent="0.25">
      <c r="A6297" s="35" t="s">
        <v>6350</v>
      </c>
      <c r="B6297" s="36">
        <v>97525</v>
      </c>
      <c r="C6297" s="30" t="s">
        <v>6376</v>
      </c>
      <c r="D6297" s="36" t="s">
        <v>99</v>
      </c>
      <c r="E6297" s="115">
        <v>286.95999999999998</v>
      </c>
    </row>
    <row r="6298" spans="1:5" x14ac:dyDescent="0.25">
      <c r="A6298" s="35" t="s">
        <v>6350</v>
      </c>
      <c r="B6298" s="36">
        <v>97456</v>
      </c>
      <c r="C6298" s="30" t="s">
        <v>6377</v>
      </c>
      <c r="D6298" s="36" t="s">
        <v>99</v>
      </c>
      <c r="E6298" s="115">
        <v>741.8</v>
      </c>
    </row>
    <row r="6299" spans="1:5" x14ac:dyDescent="0.25">
      <c r="A6299" s="35" t="s">
        <v>6350</v>
      </c>
      <c r="B6299" s="36">
        <v>97489</v>
      </c>
      <c r="C6299" s="30" t="s">
        <v>6378</v>
      </c>
      <c r="D6299" s="36" t="s">
        <v>99</v>
      </c>
      <c r="E6299" s="115">
        <v>726.25</v>
      </c>
    </row>
    <row r="6300" spans="1:5" x14ac:dyDescent="0.25">
      <c r="A6300" s="35" t="s">
        <v>6350</v>
      </c>
      <c r="B6300" s="36">
        <v>97527</v>
      </c>
      <c r="C6300" s="30" t="s">
        <v>6379</v>
      </c>
      <c r="D6300" s="36" t="s">
        <v>99</v>
      </c>
      <c r="E6300" s="115">
        <v>693.42</v>
      </c>
    </row>
    <row r="6301" spans="1:5" x14ac:dyDescent="0.25">
      <c r="A6301" s="35" t="s">
        <v>6350</v>
      </c>
      <c r="B6301" s="36">
        <v>97434</v>
      </c>
      <c r="C6301" s="30" t="s">
        <v>6380</v>
      </c>
      <c r="D6301" s="36" t="s">
        <v>99</v>
      </c>
      <c r="E6301" s="115">
        <v>105.93</v>
      </c>
    </row>
    <row r="6302" spans="1:5" x14ac:dyDescent="0.25">
      <c r="A6302" s="35" t="s">
        <v>6350</v>
      </c>
      <c r="B6302" s="36">
        <v>97436</v>
      </c>
      <c r="C6302" s="30" t="s">
        <v>6381</v>
      </c>
      <c r="D6302" s="36" t="s">
        <v>99</v>
      </c>
      <c r="E6302" s="115">
        <v>119.86</v>
      </c>
    </row>
    <row r="6303" spans="1:5" x14ac:dyDescent="0.25">
      <c r="A6303" s="35" t="s">
        <v>6350</v>
      </c>
      <c r="B6303" s="36">
        <v>97438</v>
      </c>
      <c r="C6303" s="30" t="s">
        <v>6382</v>
      </c>
      <c r="D6303" s="36" t="s">
        <v>99</v>
      </c>
      <c r="E6303" s="115">
        <v>132.38999999999999</v>
      </c>
    </row>
    <row r="6304" spans="1:5" x14ac:dyDescent="0.25">
      <c r="A6304" s="35" t="s">
        <v>6350</v>
      </c>
      <c r="B6304" s="36">
        <v>97547</v>
      </c>
      <c r="C6304" s="30" t="s">
        <v>6383</v>
      </c>
      <c r="D6304" s="36" t="s">
        <v>99</v>
      </c>
      <c r="E6304" s="115">
        <v>39.67</v>
      </c>
    </row>
    <row r="6305" spans="1:5" x14ac:dyDescent="0.25">
      <c r="A6305" s="35" t="s">
        <v>6350</v>
      </c>
      <c r="B6305" s="36">
        <v>97549</v>
      </c>
      <c r="C6305" s="30" t="s">
        <v>6384</v>
      </c>
      <c r="D6305" s="36" t="s">
        <v>99</v>
      </c>
      <c r="E6305" s="115">
        <v>59.92</v>
      </c>
    </row>
    <row r="6306" spans="1:5" x14ac:dyDescent="0.25">
      <c r="A6306" s="35" t="s">
        <v>6350</v>
      </c>
      <c r="B6306" s="36">
        <v>97551</v>
      </c>
      <c r="C6306" s="30" t="s">
        <v>6385</v>
      </c>
      <c r="D6306" s="36" t="s">
        <v>99</v>
      </c>
      <c r="E6306" s="115">
        <v>101.7</v>
      </c>
    </row>
    <row r="6307" spans="1:5" x14ac:dyDescent="0.25">
      <c r="A6307" s="35" t="s">
        <v>6350</v>
      </c>
      <c r="B6307" s="36">
        <v>97480</v>
      </c>
      <c r="C6307" s="30" t="s">
        <v>6386</v>
      </c>
      <c r="D6307" s="36" t="s">
        <v>99</v>
      </c>
      <c r="E6307" s="115">
        <v>63.58</v>
      </c>
    </row>
    <row r="6308" spans="1:5" x14ac:dyDescent="0.25">
      <c r="A6308" s="35" t="s">
        <v>6350</v>
      </c>
      <c r="B6308" s="36">
        <v>97518</v>
      </c>
      <c r="C6308" s="30" t="s">
        <v>6387</v>
      </c>
      <c r="D6308" s="36" t="s">
        <v>99</v>
      </c>
      <c r="E6308" s="115">
        <v>58.89</v>
      </c>
    </row>
    <row r="6309" spans="1:5" x14ac:dyDescent="0.25">
      <c r="A6309" s="35" t="s">
        <v>6350</v>
      </c>
      <c r="B6309" s="36">
        <v>97482</v>
      </c>
      <c r="C6309" s="30" t="s">
        <v>6388</v>
      </c>
      <c r="D6309" s="36" t="s">
        <v>99</v>
      </c>
      <c r="E6309" s="115">
        <v>90.92</v>
      </c>
    </row>
    <row r="6310" spans="1:5" x14ac:dyDescent="0.25">
      <c r="A6310" s="35" t="s">
        <v>6350</v>
      </c>
      <c r="B6310" s="36">
        <v>97520</v>
      </c>
      <c r="C6310" s="30" t="s">
        <v>6389</v>
      </c>
      <c r="D6310" s="36" t="s">
        <v>99</v>
      </c>
      <c r="E6310" s="115">
        <v>82.65</v>
      </c>
    </row>
    <row r="6311" spans="1:5" x14ac:dyDescent="0.25">
      <c r="A6311" s="35" t="s">
        <v>6350</v>
      </c>
      <c r="B6311" s="36">
        <v>97484</v>
      </c>
      <c r="C6311" s="30" t="s">
        <v>6390</v>
      </c>
      <c r="D6311" s="36" t="s">
        <v>99</v>
      </c>
      <c r="E6311" s="115">
        <v>126.03</v>
      </c>
    </row>
    <row r="6312" spans="1:5" x14ac:dyDescent="0.25">
      <c r="A6312" s="35" t="s">
        <v>6350</v>
      </c>
      <c r="B6312" s="36">
        <v>97522</v>
      </c>
      <c r="C6312" s="30" t="s">
        <v>6391</v>
      </c>
      <c r="D6312" s="36" t="s">
        <v>99</v>
      </c>
      <c r="E6312" s="115">
        <v>113.67</v>
      </c>
    </row>
    <row r="6313" spans="1:5" x14ac:dyDescent="0.25">
      <c r="A6313" s="35" t="s">
        <v>6350</v>
      </c>
      <c r="B6313" s="36">
        <v>97453</v>
      </c>
      <c r="C6313" s="30" t="s">
        <v>6392</v>
      </c>
      <c r="D6313" s="36" t="s">
        <v>99</v>
      </c>
      <c r="E6313" s="115">
        <v>221.77</v>
      </c>
    </row>
    <row r="6314" spans="1:5" x14ac:dyDescent="0.25">
      <c r="A6314" s="35" t="s">
        <v>6350</v>
      </c>
      <c r="B6314" s="36">
        <v>97486</v>
      </c>
      <c r="C6314" s="30" t="s">
        <v>6393</v>
      </c>
      <c r="D6314" s="36" t="s">
        <v>99</v>
      </c>
      <c r="E6314" s="115">
        <v>184.15</v>
      </c>
    </row>
    <row r="6315" spans="1:5" x14ac:dyDescent="0.25">
      <c r="A6315" s="35" t="s">
        <v>6350</v>
      </c>
      <c r="B6315" s="36">
        <v>97524</v>
      </c>
      <c r="C6315" s="30" t="s">
        <v>6394</v>
      </c>
      <c r="D6315" s="36" t="s">
        <v>99</v>
      </c>
      <c r="E6315" s="115">
        <v>166.66</v>
      </c>
    </row>
    <row r="6316" spans="1:5" x14ac:dyDescent="0.25">
      <c r="A6316" s="35" t="s">
        <v>6350</v>
      </c>
      <c r="B6316" s="36">
        <v>97455</v>
      </c>
      <c r="C6316" s="30" t="s">
        <v>6395</v>
      </c>
      <c r="D6316" s="36" t="s">
        <v>99</v>
      </c>
      <c r="E6316" s="115">
        <v>357.32</v>
      </c>
    </row>
    <row r="6317" spans="1:5" x14ac:dyDescent="0.25">
      <c r="A6317" s="35" t="s">
        <v>6350</v>
      </c>
      <c r="B6317" s="36">
        <v>97488</v>
      </c>
      <c r="C6317" s="30" t="s">
        <v>6396</v>
      </c>
      <c r="D6317" s="36" t="s">
        <v>99</v>
      </c>
      <c r="E6317" s="115">
        <v>330.73</v>
      </c>
    </row>
    <row r="6318" spans="1:5" x14ac:dyDescent="0.25">
      <c r="A6318" s="35" t="s">
        <v>6350</v>
      </c>
      <c r="B6318" s="36">
        <v>97526</v>
      </c>
      <c r="C6318" s="30" t="s">
        <v>6397</v>
      </c>
      <c r="D6318" s="36" t="s">
        <v>99</v>
      </c>
      <c r="E6318" s="115">
        <v>305.57</v>
      </c>
    </row>
    <row r="6319" spans="1:5" x14ac:dyDescent="0.25">
      <c r="A6319" s="35" t="s">
        <v>6350</v>
      </c>
      <c r="B6319" s="36">
        <v>97457</v>
      </c>
      <c r="C6319" s="30" t="s">
        <v>6398</v>
      </c>
      <c r="D6319" s="36" t="s">
        <v>99</v>
      </c>
      <c r="E6319" s="115">
        <v>658.31</v>
      </c>
    </row>
    <row r="6320" spans="1:5" x14ac:dyDescent="0.25">
      <c r="A6320" s="35" t="s">
        <v>6350</v>
      </c>
      <c r="B6320" s="36">
        <v>97490</v>
      </c>
      <c r="C6320" s="30" t="s">
        <v>6399</v>
      </c>
      <c r="D6320" s="36" t="s">
        <v>99</v>
      </c>
      <c r="E6320" s="115">
        <v>642.76</v>
      </c>
    </row>
    <row r="6321" spans="1:5" x14ac:dyDescent="0.25">
      <c r="A6321" s="35" t="s">
        <v>6350</v>
      </c>
      <c r="B6321" s="36">
        <v>97528</v>
      </c>
      <c r="C6321" s="30" t="s">
        <v>6400</v>
      </c>
      <c r="D6321" s="36" t="s">
        <v>99</v>
      </c>
      <c r="E6321" s="115">
        <v>609.92999999999995</v>
      </c>
    </row>
    <row r="6322" spans="1:5" x14ac:dyDescent="0.25">
      <c r="A6322" s="35" t="s">
        <v>6350</v>
      </c>
      <c r="B6322" s="36">
        <v>101906</v>
      </c>
      <c r="C6322" s="30" t="s">
        <v>6401</v>
      </c>
      <c r="D6322" s="36" t="s">
        <v>99</v>
      </c>
      <c r="E6322" s="115">
        <v>658.06</v>
      </c>
    </row>
    <row r="6323" spans="1:5" x14ac:dyDescent="0.25">
      <c r="A6323" s="35" t="s">
        <v>6350</v>
      </c>
      <c r="B6323" s="36">
        <v>101907</v>
      </c>
      <c r="C6323" s="30" t="s">
        <v>6402</v>
      </c>
      <c r="D6323" s="36" t="s">
        <v>99</v>
      </c>
      <c r="E6323" s="115">
        <v>710.22</v>
      </c>
    </row>
    <row r="6324" spans="1:5" x14ac:dyDescent="0.25">
      <c r="A6324" s="35" t="s">
        <v>6350</v>
      </c>
      <c r="B6324" s="36">
        <v>101911</v>
      </c>
      <c r="C6324" s="30" t="s">
        <v>6403</v>
      </c>
      <c r="D6324" s="36" t="s">
        <v>99</v>
      </c>
      <c r="E6324" s="115">
        <v>345.14</v>
      </c>
    </row>
    <row r="6325" spans="1:5" x14ac:dyDescent="0.25">
      <c r="A6325" s="35" t="s">
        <v>6350</v>
      </c>
      <c r="B6325" s="36">
        <v>101908</v>
      </c>
      <c r="C6325" s="30" t="s">
        <v>6404</v>
      </c>
      <c r="D6325" s="36" t="s">
        <v>99</v>
      </c>
      <c r="E6325" s="115">
        <v>223.45</v>
      </c>
    </row>
    <row r="6326" spans="1:5" x14ac:dyDescent="0.25">
      <c r="A6326" s="35" t="s">
        <v>6350</v>
      </c>
      <c r="B6326" s="36">
        <v>101909</v>
      </c>
      <c r="C6326" s="30" t="s">
        <v>6405</v>
      </c>
      <c r="D6326" s="36" t="s">
        <v>99</v>
      </c>
      <c r="E6326" s="115">
        <v>258.22000000000003</v>
      </c>
    </row>
    <row r="6327" spans="1:5" x14ac:dyDescent="0.25">
      <c r="A6327" s="35" t="s">
        <v>6350</v>
      </c>
      <c r="B6327" s="36">
        <v>101910</v>
      </c>
      <c r="C6327" s="30" t="s">
        <v>6406</v>
      </c>
      <c r="D6327" s="36" t="s">
        <v>99</v>
      </c>
      <c r="E6327" s="115">
        <v>301.68</v>
      </c>
    </row>
    <row r="6328" spans="1:5" x14ac:dyDescent="0.25">
      <c r="A6328" s="35" t="s">
        <v>6350</v>
      </c>
      <c r="B6328" s="36">
        <v>101905</v>
      </c>
      <c r="C6328" s="30" t="s">
        <v>6407</v>
      </c>
      <c r="D6328" s="36" t="s">
        <v>99</v>
      </c>
      <c r="E6328" s="115">
        <v>229.97</v>
      </c>
    </row>
    <row r="6329" spans="1:5" x14ac:dyDescent="0.25">
      <c r="A6329" s="35" t="s">
        <v>6350</v>
      </c>
      <c r="B6329" s="36">
        <v>92698</v>
      </c>
      <c r="C6329" s="30" t="s">
        <v>6408</v>
      </c>
      <c r="D6329" s="36" t="s">
        <v>99</v>
      </c>
      <c r="E6329" s="115">
        <v>26.74</v>
      </c>
    </row>
    <row r="6330" spans="1:5" x14ac:dyDescent="0.25">
      <c r="A6330" s="35" t="s">
        <v>6350</v>
      </c>
      <c r="B6330" s="36">
        <v>92700</v>
      </c>
      <c r="C6330" s="30" t="s">
        <v>6409</v>
      </c>
      <c r="D6330" s="36" t="s">
        <v>99</v>
      </c>
      <c r="E6330" s="115">
        <v>43.84</v>
      </c>
    </row>
    <row r="6331" spans="1:5" x14ac:dyDescent="0.25">
      <c r="A6331" s="35" t="s">
        <v>6350</v>
      </c>
      <c r="B6331" s="36">
        <v>92702</v>
      </c>
      <c r="C6331" s="30" t="s">
        <v>6410</v>
      </c>
      <c r="D6331" s="36" t="s">
        <v>99</v>
      </c>
      <c r="E6331" s="115">
        <v>68.989999999999995</v>
      </c>
    </row>
    <row r="6332" spans="1:5" x14ac:dyDescent="0.25">
      <c r="A6332" s="35" t="s">
        <v>6350</v>
      </c>
      <c r="B6332" s="36">
        <v>92669</v>
      </c>
      <c r="C6332" s="30" t="s">
        <v>6411</v>
      </c>
      <c r="D6332" s="36" t="s">
        <v>99</v>
      </c>
      <c r="E6332" s="115">
        <v>50.2</v>
      </c>
    </row>
    <row r="6333" spans="1:5" x14ac:dyDescent="0.25">
      <c r="A6333" s="35" t="s">
        <v>6350</v>
      </c>
      <c r="B6333" s="36">
        <v>92671</v>
      </c>
      <c r="C6333" s="30" t="s">
        <v>6412</v>
      </c>
      <c r="D6333" s="36" t="s">
        <v>99</v>
      </c>
      <c r="E6333" s="115">
        <v>65.41</v>
      </c>
    </row>
    <row r="6334" spans="1:5" x14ac:dyDescent="0.25">
      <c r="A6334" s="35" t="s">
        <v>6350</v>
      </c>
      <c r="B6334" s="36">
        <v>92673</v>
      </c>
      <c r="C6334" s="30" t="s">
        <v>6413</v>
      </c>
      <c r="D6334" s="36" t="s">
        <v>99</v>
      </c>
      <c r="E6334" s="115">
        <v>76.010000000000005</v>
      </c>
    </row>
    <row r="6335" spans="1:5" x14ac:dyDescent="0.25">
      <c r="A6335" s="35" t="s">
        <v>6350</v>
      </c>
      <c r="B6335" s="36">
        <v>92675</v>
      </c>
      <c r="C6335" s="30" t="s">
        <v>6414</v>
      </c>
      <c r="D6335" s="36" t="s">
        <v>99</v>
      </c>
      <c r="E6335" s="115">
        <v>97.94</v>
      </c>
    </row>
    <row r="6336" spans="1:5" x14ac:dyDescent="0.25">
      <c r="A6336" s="35" t="s">
        <v>6350</v>
      </c>
      <c r="B6336" s="36">
        <v>92677</v>
      </c>
      <c r="C6336" s="30" t="s">
        <v>6415</v>
      </c>
      <c r="D6336" s="36" t="s">
        <v>99</v>
      </c>
      <c r="E6336" s="115">
        <v>156.71</v>
      </c>
    </row>
    <row r="6337" spans="1:5" x14ac:dyDescent="0.25">
      <c r="A6337" s="35" t="s">
        <v>6350</v>
      </c>
      <c r="B6337" s="36">
        <v>92635</v>
      </c>
      <c r="C6337" s="30" t="s">
        <v>6416</v>
      </c>
      <c r="D6337" s="36" t="s">
        <v>99</v>
      </c>
      <c r="E6337" s="115">
        <v>247.69</v>
      </c>
    </row>
    <row r="6338" spans="1:5" x14ac:dyDescent="0.25">
      <c r="A6338" s="35" t="s">
        <v>6350</v>
      </c>
      <c r="B6338" s="36">
        <v>92679</v>
      </c>
      <c r="C6338" s="30" t="s">
        <v>6417</v>
      </c>
      <c r="D6338" s="36" t="s">
        <v>99</v>
      </c>
      <c r="E6338" s="115">
        <v>213.21</v>
      </c>
    </row>
    <row r="6339" spans="1:5" x14ac:dyDescent="0.25">
      <c r="A6339" s="35" t="s">
        <v>6350</v>
      </c>
      <c r="B6339" s="36">
        <v>92381</v>
      </c>
      <c r="C6339" s="30" t="s">
        <v>6418</v>
      </c>
      <c r="D6339" s="36" t="s">
        <v>99</v>
      </c>
      <c r="E6339" s="115">
        <v>66.819999999999993</v>
      </c>
    </row>
    <row r="6340" spans="1:5" x14ac:dyDescent="0.25">
      <c r="A6340" s="35" t="s">
        <v>6350</v>
      </c>
      <c r="B6340" s="36">
        <v>92383</v>
      </c>
      <c r="C6340" s="30" t="s">
        <v>6419</v>
      </c>
      <c r="D6340" s="36" t="s">
        <v>99</v>
      </c>
      <c r="E6340" s="115">
        <v>84.3</v>
      </c>
    </row>
    <row r="6341" spans="1:5" x14ac:dyDescent="0.25">
      <c r="A6341" s="35" t="s">
        <v>6350</v>
      </c>
      <c r="B6341" s="36">
        <v>92385</v>
      </c>
      <c r="C6341" s="30" t="s">
        <v>6420</v>
      </c>
      <c r="D6341" s="36" t="s">
        <v>99</v>
      </c>
      <c r="E6341" s="115">
        <v>97.51</v>
      </c>
    </row>
    <row r="6342" spans="1:5" x14ac:dyDescent="0.25">
      <c r="A6342" s="35" t="s">
        <v>6350</v>
      </c>
      <c r="B6342" s="36">
        <v>92350</v>
      </c>
      <c r="C6342" s="30" t="s">
        <v>6421</v>
      </c>
      <c r="D6342" s="36" t="s">
        <v>99</v>
      </c>
      <c r="E6342" s="115">
        <v>129.47999999999999</v>
      </c>
    </row>
    <row r="6343" spans="1:5" x14ac:dyDescent="0.25">
      <c r="A6343" s="35" t="s">
        <v>6350</v>
      </c>
      <c r="B6343" s="36">
        <v>92387</v>
      </c>
      <c r="C6343" s="30" t="s">
        <v>6422</v>
      </c>
      <c r="D6343" s="36" t="s">
        <v>99</v>
      </c>
      <c r="E6343" s="115">
        <v>122.69</v>
      </c>
    </row>
    <row r="6344" spans="1:5" x14ac:dyDescent="0.25">
      <c r="A6344" s="35" t="s">
        <v>6350</v>
      </c>
      <c r="B6344" s="36">
        <v>92352</v>
      </c>
      <c r="C6344" s="30" t="s">
        <v>6423</v>
      </c>
      <c r="D6344" s="36" t="s">
        <v>99</v>
      </c>
      <c r="E6344" s="115">
        <v>186.45</v>
      </c>
    </row>
    <row r="6345" spans="1:5" x14ac:dyDescent="0.25">
      <c r="A6345" s="35" t="s">
        <v>6350</v>
      </c>
      <c r="B6345" s="36">
        <v>92389</v>
      </c>
      <c r="C6345" s="30" t="s">
        <v>6424</v>
      </c>
      <c r="D6345" s="36" t="s">
        <v>99</v>
      </c>
      <c r="E6345" s="115">
        <v>186.32</v>
      </c>
    </row>
    <row r="6346" spans="1:5" x14ac:dyDescent="0.25">
      <c r="A6346" s="35" t="s">
        <v>6350</v>
      </c>
      <c r="B6346" s="36">
        <v>92354</v>
      </c>
      <c r="C6346" s="30" t="s">
        <v>6425</v>
      </c>
      <c r="D6346" s="36" t="s">
        <v>99</v>
      </c>
      <c r="E6346" s="115">
        <v>241.16</v>
      </c>
    </row>
    <row r="6347" spans="1:5" x14ac:dyDescent="0.25">
      <c r="A6347" s="35" t="s">
        <v>6350</v>
      </c>
      <c r="B6347" s="36">
        <v>92699</v>
      </c>
      <c r="C6347" s="30" t="s">
        <v>6426</v>
      </c>
      <c r="D6347" s="36" t="s">
        <v>99</v>
      </c>
      <c r="E6347" s="115">
        <v>25.32</v>
      </c>
    </row>
    <row r="6348" spans="1:5" x14ac:dyDescent="0.25">
      <c r="A6348" s="35" t="s">
        <v>6350</v>
      </c>
      <c r="B6348" s="36">
        <v>92701</v>
      </c>
      <c r="C6348" s="30" t="s">
        <v>6427</v>
      </c>
      <c r="D6348" s="36" t="s">
        <v>99</v>
      </c>
      <c r="E6348" s="115">
        <v>41.71</v>
      </c>
    </row>
    <row r="6349" spans="1:5" x14ac:dyDescent="0.25">
      <c r="A6349" s="35" t="s">
        <v>6350</v>
      </c>
      <c r="B6349" s="36">
        <v>92703</v>
      </c>
      <c r="C6349" s="30" t="s">
        <v>6428</v>
      </c>
      <c r="D6349" s="36" t="s">
        <v>99</v>
      </c>
      <c r="E6349" s="115">
        <v>66.37</v>
      </c>
    </row>
    <row r="6350" spans="1:5" x14ac:dyDescent="0.25">
      <c r="A6350" s="35" t="s">
        <v>6350</v>
      </c>
      <c r="B6350" s="36">
        <v>92670</v>
      </c>
      <c r="C6350" s="30" t="s">
        <v>6429</v>
      </c>
      <c r="D6350" s="36" t="s">
        <v>99</v>
      </c>
      <c r="E6350" s="115">
        <v>47.58</v>
      </c>
    </row>
    <row r="6351" spans="1:5" x14ac:dyDescent="0.25">
      <c r="A6351" s="35" t="s">
        <v>6350</v>
      </c>
      <c r="B6351" s="36">
        <v>92672</v>
      </c>
      <c r="C6351" s="30" t="s">
        <v>6430</v>
      </c>
      <c r="D6351" s="36" t="s">
        <v>99</v>
      </c>
      <c r="E6351" s="115">
        <v>60.19</v>
      </c>
    </row>
    <row r="6352" spans="1:5" x14ac:dyDescent="0.25">
      <c r="A6352" s="35" t="s">
        <v>6350</v>
      </c>
      <c r="B6352" s="36">
        <v>92674</v>
      </c>
      <c r="C6352" s="30" t="s">
        <v>6431</v>
      </c>
      <c r="D6352" s="36" t="s">
        <v>99</v>
      </c>
      <c r="E6352" s="115">
        <v>72.41</v>
      </c>
    </row>
    <row r="6353" spans="1:5" x14ac:dyDescent="0.25">
      <c r="A6353" s="35" t="s">
        <v>6350</v>
      </c>
      <c r="B6353" s="36">
        <v>92676</v>
      </c>
      <c r="C6353" s="30" t="s">
        <v>6432</v>
      </c>
      <c r="D6353" s="36" t="s">
        <v>99</v>
      </c>
      <c r="E6353" s="115">
        <v>95.5</v>
      </c>
    </row>
    <row r="6354" spans="1:5" x14ac:dyDescent="0.25">
      <c r="A6354" s="35" t="s">
        <v>6350</v>
      </c>
      <c r="B6354" s="36">
        <v>92678</v>
      </c>
      <c r="C6354" s="30" t="s">
        <v>6433</v>
      </c>
      <c r="D6354" s="36" t="s">
        <v>99</v>
      </c>
      <c r="E6354" s="115">
        <v>145.96</v>
      </c>
    </row>
    <row r="6355" spans="1:5" x14ac:dyDescent="0.25">
      <c r="A6355" s="35" t="s">
        <v>6350</v>
      </c>
      <c r="B6355" s="36">
        <v>92636</v>
      </c>
      <c r="C6355" s="30" t="s">
        <v>6434</v>
      </c>
      <c r="D6355" s="36" t="s">
        <v>99</v>
      </c>
      <c r="E6355" s="115">
        <v>226.98</v>
      </c>
    </row>
    <row r="6356" spans="1:5" x14ac:dyDescent="0.25">
      <c r="A6356" s="35" t="s">
        <v>6350</v>
      </c>
      <c r="B6356" s="36">
        <v>92680</v>
      </c>
      <c r="C6356" s="30" t="s">
        <v>6435</v>
      </c>
      <c r="D6356" s="36" t="s">
        <v>99</v>
      </c>
      <c r="E6356" s="115">
        <v>192.5</v>
      </c>
    </row>
    <row r="6357" spans="1:5" x14ac:dyDescent="0.25">
      <c r="A6357" s="35" t="s">
        <v>6350</v>
      </c>
      <c r="B6357" s="36">
        <v>92382</v>
      </c>
      <c r="C6357" s="30" t="s">
        <v>6436</v>
      </c>
      <c r="D6357" s="36" t="s">
        <v>99</v>
      </c>
      <c r="E6357" s="115">
        <v>64.2</v>
      </c>
    </row>
    <row r="6358" spans="1:5" x14ac:dyDescent="0.25">
      <c r="A6358" s="35" t="s">
        <v>6350</v>
      </c>
      <c r="B6358" s="36">
        <v>92384</v>
      </c>
      <c r="C6358" s="30" t="s">
        <v>6437</v>
      </c>
      <c r="D6358" s="36" t="s">
        <v>99</v>
      </c>
      <c r="E6358" s="115">
        <v>79.08</v>
      </c>
    </row>
    <row r="6359" spans="1:5" x14ac:dyDescent="0.25">
      <c r="A6359" s="35" t="s">
        <v>6350</v>
      </c>
      <c r="B6359" s="36">
        <v>92386</v>
      </c>
      <c r="C6359" s="30" t="s">
        <v>6438</v>
      </c>
      <c r="D6359" s="36" t="s">
        <v>99</v>
      </c>
      <c r="E6359" s="115">
        <v>93.91</v>
      </c>
    </row>
    <row r="6360" spans="1:5" x14ac:dyDescent="0.25">
      <c r="A6360" s="35" t="s">
        <v>6350</v>
      </c>
      <c r="B6360" s="36">
        <v>92351</v>
      </c>
      <c r="C6360" s="30" t="s">
        <v>6439</v>
      </c>
      <c r="D6360" s="36" t="s">
        <v>99</v>
      </c>
      <c r="E6360" s="115">
        <v>127.04</v>
      </c>
    </row>
    <row r="6361" spans="1:5" x14ac:dyDescent="0.25">
      <c r="A6361" s="35" t="s">
        <v>6350</v>
      </c>
      <c r="B6361" s="36">
        <v>92388</v>
      </c>
      <c r="C6361" s="30" t="s">
        <v>6440</v>
      </c>
      <c r="D6361" s="36" t="s">
        <v>99</v>
      </c>
      <c r="E6361" s="115">
        <v>120.25</v>
      </c>
    </row>
    <row r="6362" spans="1:5" x14ac:dyDescent="0.25">
      <c r="A6362" s="35" t="s">
        <v>6350</v>
      </c>
      <c r="B6362" s="36">
        <v>92353</v>
      </c>
      <c r="C6362" s="30" t="s">
        <v>6441</v>
      </c>
      <c r="D6362" s="36" t="s">
        <v>99</v>
      </c>
      <c r="E6362" s="115">
        <v>175.7</v>
      </c>
    </row>
    <row r="6363" spans="1:5" x14ac:dyDescent="0.25">
      <c r="A6363" s="35" t="s">
        <v>6350</v>
      </c>
      <c r="B6363" s="36">
        <v>92390</v>
      </c>
      <c r="C6363" s="30" t="s">
        <v>6442</v>
      </c>
      <c r="D6363" s="36" t="s">
        <v>99</v>
      </c>
      <c r="E6363" s="115">
        <v>175.57</v>
      </c>
    </row>
    <row r="6364" spans="1:5" x14ac:dyDescent="0.25">
      <c r="A6364" s="35" t="s">
        <v>6350</v>
      </c>
      <c r="B6364" s="36">
        <v>92355</v>
      </c>
      <c r="C6364" s="30" t="s">
        <v>6443</v>
      </c>
      <c r="D6364" s="36" t="s">
        <v>99</v>
      </c>
      <c r="E6364" s="115">
        <v>220.45</v>
      </c>
    </row>
    <row r="6365" spans="1:5" x14ac:dyDescent="0.25">
      <c r="A6365" s="35" t="s">
        <v>6350</v>
      </c>
      <c r="B6365" s="36">
        <v>101925</v>
      </c>
      <c r="C6365" s="30" t="s">
        <v>6444</v>
      </c>
      <c r="D6365" s="36" t="s">
        <v>99</v>
      </c>
      <c r="E6365" s="115">
        <v>350.48</v>
      </c>
    </row>
    <row r="6366" spans="1:5" x14ac:dyDescent="0.25">
      <c r="A6366" s="35" t="s">
        <v>6350</v>
      </c>
      <c r="B6366" s="36">
        <v>101934</v>
      </c>
      <c r="C6366" s="30" t="s">
        <v>6445</v>
      </c>
      <c r="D6366" s="36" t="s">
        <v>99</v>
      </c>
      <c r="E6366" s="115">
        <v>365.92</v>
      </c>
    </row>
    <row r="6367" spans="1:5" x14ac:dyDescent="0.25">
      <c r="A6367" s="35" t="s">
        <v>6350</v>
      </c>
      <c r="B6367" s="36">
        <v>97541</v>
      </c>
      <c r="C6367" s="30" t="s">
        <v>6446</v>
      </c>
      <c r="D6367" s="36" t="s">
        <v>99</v>
      </c>
      <c r="E6367" s="115">
        <v>29.59</v>
      </c>
    </row>
    <row r="6368" spans="1:5" x14ac:dyDescent="0.25">
      <c r="A6368" s="35" t="s">
        <v>6350</v>
      </c>
      <c r="B6368" s="36">
        <v>97462</v>
      </c>
      <c r="C6368" s="30" t="s">
        <v>6447</v>
      </c>
      <c r="D6368" s="36" t="s">
        <v>99</v>
      </c>
      <c r="E6368" s="115">
        <v>32.14</v>
      </c>
    </row>
    <row r="6369" spans="1:5" x14ac:dyDescent="0.25">
      <c r="A6369" s="35" t="s">
        <v>6350</v>
      </c>
      <c r="B6369" s="36">
        <v>97544</v>
      </c>
      <c r="C6369" s="30" t="s">
        <v>6448</v>
      </c>
      <c r="D6369" s="36" t="s">
        <v>99</v>
      </c>
      <c r="E6369" s="115">
        <v>49.08</v>
      </c>
    </row>
    <row r="6370" spans="1:5" x14ac:dyDescent="0.25">
      <c r="A6370" s="35" t="s">
        <v>6350</v>
      </c>
      <c r="B6370" s="36">
        <v>97500</v>
      </c>
      <c r="C6370" s="30" t="s">
        <v>6449</v>
      </c>
      <c r="D6370" s="36" t="s">
        <v>99</v>
      </c>
      <c r="E6370" s="115">
        <v>29.86</v>
      </c>
    </row>
    <row r="6371" spans="1:5" x14ac:dyDescent="0.25">
      <c r="A6371" s="35" t="s">
        <v>6350</v>
      </c>
      <c r="B6371" s="36">
        <v>97465</v>
      </c>
      <c r="C6371" s="30" t="s">
        <v>6450</v>
      </c>
      <c r="D6371" s="36" t="s">
        <v>99</v>
      </c>
      <c r="E6371" s="115">
        <v>64.28</v>
      </c>
    </row>
    <row r="6372" spans="1:5" x14ac:dyDescent="0.25">
      <c r="A6372" s="35" t="s">
        <v>6350</v>
      </c>
      <c r="B6372" s="36">
        <v>97503</v>
      </c>
      <c r="C6372" s="30" t="s">
        <v>6451</v>
      </c>
      <c r="D6372" s="36" t="s">
        <v>99</v>
      </c>
      <c r="E6372" s="115">
        <v>59.96</v>
      </c>
    </row>
    <row r="6373" spans="1:5" x14ac:dyDescent="0.25">
      <c r="A6373" s="35" t="s">
        <v>6350</v>
      </c>
      <c r="B6373" s="36">
        <v>97468</v>
      </c>
      <c r="C6373" s="30" t="s">
        <v>6452</v>
      </c>
      <c r="D6373" s="36" t="s">
        <v>99</v>
      </c>
      <c r="E6373" s="115">
        <v>81.72</v>
      </c>
    </row>
    <row r="6374" spans="1:5" x14ac:dyDescent="0.25">
      <c r="A6374" s="35" t="s">
        <v>6350</v>
      </c>
      <c r="B6374" s="36">
        <v>97506</v>
      </c>
      <c r="C6374" s="30" t="s">
        <v>6453</v>
      </c>
      <c r="D6374" s="36" t="s">
        <v>99</v>
      </c>
      <c r="E6374" s="115">
        <v>74.84</v>
      </c>
    </row>
    <row r="6375" spans="1:5" x14ac:dyDescent="0.25">
      <c r="A6375" s="35" t="s">
        <v>6350</v>
      </c>
      <c r="B6375" s="36">
        <v>97444</v>
      </c>
      <c r="C6375" s="30" t="s">
        <v>6454</v>
      </c>
      <c r="D6375" s="36" t="s">
        <v>99</v>
      </c>
      <c r="E6375" s="115">
        <v>148.69</v>
      </c>
    </row>
    <row r="6376" spans="1:5" x14ac:dyDescent="0.25">
      <c r="A6376" s="35" t="s">
        <v>6350</v>
      </c>
      <c r="B6376" s="36">
        <v>97471</v>
      </c>
      <c r="C6376" s="30" t="s">
        <v>6455</v>
      </c>
      <c r="D6376" s="36" t="s">
        <v>99</v>
      </c>
      <c r="E6376" s="115">
        <v>121.16</v>
      </c>
    </row>
    <row r="6377" spans="1:5" x14ac:dyDescent="0.25">
      <c r="A6377" s="35" t="s">
        <v>6350</v>
      </c>
      <c r="B6377" s="36">
        <v>97509</v>
      </c>
      <c r="C6377" s="30" t="s">
        <v>6456</v>
      </c>
      <c r="D6377" s="36" t="s">
        <v>99</v>
      </c>
      <c r="E6377" s="115">
        <v>111.2</v>
      </c>
    </row>
    <row r="6378" spans="1:5" x14ac:dyDescent="0.25">
      <c r="A6378" s="35" t="s">
        <v>6350</v>
      </c>
      <c r="B6378" s="36">
        <v>97447</v>
      </c>
      <c r="C6378" s="30" t="s">
        <v>6457</v>
      </c>
      <c r="D6378" s="36" t="s">
        <v>99</v>
      </c>
      <c r="E6378" s="115">
        <v>244.26</v>
      </c>
    </row>
    <row r="6379" spans="1:5" x14ac:dyDescent="0.25">
      <c r="A6379" s="35" t="s">
        <v>6350</v>
      </c>
      <c r="B6379" s="36">
        <v>97475</v>
      </c>
      <c r="C6379" s="30" t="s">
        <v>6458</v>
      </c>
      <c r="D6379" s="36" t="s">
        <v>99</v>
      </c>
      <c r="E6379" s="115">
        <v>222.86</v>
      </c>
    </row>
    <row r="6380" spans="1:5" x14ac:dyDescent="0.25">
      <c r="A6380" s="35" t="s">
        <v>6350</v>
      </c>
      <c r="B6380" s="36">
        <v>97512</v>
      </c>
      <c r="C6380" s="30" t="s">
        <v>6459</v>
      </c>
      <c r="D6380" s="36" t="s">
        <v>99</v>
      </c>
      <c r="E6380" s="115">
        <v>208.63</v>
      </c>
    </row>
    <row r="6381" spans="1:5" x14ac:dyDescent="0.25">
      <c r="A6381" s="35" t="s">
        <v>6350</v>
      </c>
      <c r="B6381" s="36">
        <v>97450</v>
      </c>
      <c r="C6381" s="30" t="s">
        <v>6460</v>
      </c>
      <c r="D6381" s="36" t="s">
        <v>99</v>
      </c>
      <c r="E6381" s="115">
        <v>312.27999999999997</v>
      </c>
    </row>
    <row r="6382" spans="1:5" x14ac:dyDescent="0.25">
      <c r="A6382" s="35" t="s">
        <v>6350</v>
      </c>
      <c r="B6382" s="36">
        <v>97478</v>
      </c>
      <c r="C6382" s="30" t="s">
        <v>6461</v>
      </c>
      <c r="D6382" s="36" t="s">
        <v>99</v>
      </c>
      <c r="E6382" s="115">
        <v>298.23</v>
      </c>
    </row>
    <row r="6383" spans="1:5" x14ac:dyDescent="0.25">
      <c r="A6383" s="35" t="s">
        <v>6350</v>
      </c>
      <c r="B6383" s="36">
        <v>97515</v>
      </c>
      <c r="C6383" s="30" t="s">
        <v>6462</v>
      </c>
      <c r="D6383" s="36" t="s">
        <v>99</v>
      </c>
      <c r="E6383" s="115">
        <v>278.89</v>
      </c>
    </row>
    <row r="6384" spans="1:5" x14ac:dyDescent="0.25">
      <c r="A6384" s="35" t="s">
        <v>6350</v>
      </c>
      <c r="B6384" s="36">
        <v>92928</v>
      </c>
      <c r="C6384" s="30" t="s">
        <v>6463</v>
      </c>
      <c r="D6384" s="36" t="s">
        <v>99</v>
      </c>
      <c r="E6384" s="115">
        <v>63.58</v>
      </c>
    </row>
    <row r="6385" spans="1:5" x14ac:dyDescent="0.25">
      <c r="A6385" s="35" t="s">
        <v>6350</v>
      </c>
      <c r="B6385" s="36">
        <v>92943</v>
      </c>
      <c r="C6385" s="30" t="s">
        <v>6464</v>
      </c>
      <c r="D6385" s="36" t="s">
        <v>99</v>
      </c>
      <c r="E6385" s="115">
        <v>50.12</v>
      </c>
    </row>
    <row r="6386" spans="1:5" x14ac:dyDescent="0.25">
      <c r="A6386" s="35" t="s">
        <v>6350</v>
      </c>
      <c r="B6386" s="36">
        <v>92929</v>
      </c>
      <c r="C6386" s="30" t="s">
        <v>6465</v>
      </c>
      <c r="D6386" s="36" t="s">
        <v>99</v>
      </c>
      <c r="E6386" s="115">
        <v>61.75</v>
      </c>
    </row>
    <row r="6387" spans="1:5" x14ac:dyDescent="0.25">
      <c r="A6387" s="35" t="s">
        <v>6350</v>
      </c>
      <c r="B6387" s="36">
        <v>92944</v>
      </c>
      <c r="C6387" s="30" t="s">
        <v>6466</v>
      </c>
      <c r="D6387" s="36" t="s">
        <v>99</v>
      </c>
      <c r="E6387" s="115">
        <v>49.05</v>
      </c>
    </row>
    <row r="6388" spans="1:5" x14ac:dyDescent="0.25">
      <c r="A6388" s="35" t="s">
        <v>6350</v>
      </c>
      <c r="B6388" s="36">
        <v>92930</v>
      </c>
      <c r="C6388" s="30" t="s">
        <v>6467</v>
      </c>
      <c r="D6388" s="36" t="s">
        <v>99</v>
      </c>
      <c r="E6388" s="115">
        <v>60.45</v>
      </c>
    </row>
    <row r="6389" spans="1:5" x14ac:dyDescent="0.25">
      <c r="A6389" s="35" t="s">
        <v>6350</v>
      </c>
      <c r="B6389" s="36">
        <v>92945</v>
      </c>
      <c r="C6389" s="30" t="s">
        <v>6468</v>
      </c>
      <c r="D6389" s="36" t="s">
        <v>99</v>
      </c>
      <c r="E6389" s="115">
        <v>48.29</v>
      </c>
    </row>
    <row r="6390" spans="1:5" x14ac:dyDescent="0.25">
      <c r="A6390" s="35" t="s">
        <v>6350</v>
      </c>
      <c r="B6390" s="36">
        <v>92925</v>
      </c>
      <c r="C6390" s="30" t="s">
        <v>6469</v>
      </c>
      <c r="D6390" s="36" t="s">
        <v>99</v>
      </c>
      <c r="E6390" s="115">
        <v>55.14</v>
      </c>
    </row>
    <row r="6391" spans="1:5" x14ac:dyDescent="0.25">
      <c r="A6391" s="35" t="s">
        <v>6350</v>
      </c>
      <c r="B6391" s="36">
        <v>92940</v>
      </c>
      <c r="C6391" s="30" t="s">
        <v>6470</v>
      </c>
      <c r="D6391" s="36" t="s">
        <v>99</v>
      </c>
      <c r="E6391" s="115">
        <v>43.31</v>
      </c>
    </row>
    <row r="6392" spans="1:5" x14ac:dyDescent="0.25">
      <c r="A6392" s="35" t="s">
        <v>6350</v>
      </c>
      <c r="B6392" s="36">
        <v>92926</v>
      </c>
      <c r="C6392" s="30" t="s">
        <v>6471</v>
      </c>
      <c r="D6392" s="36" t="s">
        <v>99</v>
      </c>
      <c r="E6392" s="115">
        <v>52.51</v>
      </c>
    </row>
    <row r="6393" spans="1:5" x14ac:dyDescent="0.25">
      <c r="A6393" s="35" t="s">
        <v>6350</v>
      </c>
      <c r="B6393" s="36">
        <v>92941</v>
      </c>
      <c r="C6393" s="30" t="s">
        <v>6472</v>
      </c>
      <c r="D6393" s="36" t="s">
        <v>99</v>
      </c>
      <c r="E6393" s="115">
        <v>41.76</v>
      </c>
    </row>
    <row r="6394" spans="1:5" x14ac:dyDescent="0.25">
      <c r="A6394" s="35" t="s">
        <v>6350</v>
      </c>
      <c r="B6394" s="36">
        <v>92927</v>
      </c>
      <c r="C6394" s="30" t="s">
        <v>6473</v>
      </c>
      <c r="D6394" s="36" t="s">
        <v>99</v>
      </c>
      <c r="E6394" s="115">
        <v>53.81</v>
      </c>
    </row>
    <row r="6395" spans="1:5" x14ac:dyDescent="0.25">
      <c r="A6395" s="35" t="s">
        <v>6350</v>
      </c>
      <c r="B6395" s="36">
        <v>92942</v>
      </c>
      <c r="C6395" s="30" t="s">
        <v>6474</v>
      </c>
      <c r="D6395" s="36" t="s">
        <v>99</v>
      </c>
      <c r="E6395" s="115">
        <v>42.52</v>
      </c>
    </row>
    <row r="6396" spans="1:5" x14ac:dyDescent="0.25">
      <c r="A6396" s="35" t="s">
        <v>6350</v>
      </c>
      <c r="B6396" s="36">
        <v>92918</v>
      </c>
      <c r="C6396" s="30" t="s">
        <v>6475</v>
      </c>
      <c r="D6396" s="36" t="s">
        <v>99</v>
      </c>
      <c r="E6396" s="115">
        <v>43.37</v>
      </c>
    </row>
    <row r="6397" spans="1:5" x14ac:dyDescent="0.25">
      <c r="A6397" s="35" t="s">
        <v>6350</v>
      </c>
      <c r="B6397" s="36">
        <v>92938</v>
      </c>
      <c r="C6397" s="30" t="s">
        <v>6476</v>
      </c>
      <c r="D6397" s="36" t="s">
        <v>99</v>
      </c>
      <c r="E6397" s="115">
        <v>33.380000000000003</v>
      </c>
    </row>
    <row r="6398" spans="1:5" x14ac:dyDescent="0.25">
      <c r="A6398" s="35" t="s">
        <v>6350</v>
      </c>
      <c r="B6398" s="36">
        <v>92920</v>
      </c>
      <c r="C6398" s="30" t="s">
        <v>6477</v>
      </c>
      <c r="D6398" s="36" t="s">
        <v>99</v>
      </c>
      <c r="E6398" s="115">
        <v>44.94</v>
      </c>
    </row>
    <row r="6399" spans="1:5" x14ac:dyDescent="0.25">
      <c r="A6399" s="35" t="s">
        <v>6350</v>
      </c>
      <c r="B6399" s="36">
        <v>92939</v>
      </c>
      <c r="C6399" s="30" t="s">
        <v>6478</v>
      </c>
      <c r="D6399" s="36" t="s">
        <v>99</v>
      </c>
      <c r="E6399" s="115">
        <v>34.409999999999997</v>
      </c>
    </row>
    <row r="6400" spans="1:5" x14ac:dyDescent="0.25">
      <c r="A6400" s="35" t="s">
        <v>6350</v>
      </c>
      <c r="B6400" s="36">
        <v>92910</v>
      </c>
      <c r="C6400" s="30" t="s">
        <v>6479</v>
      </c>
      <c r="D6400" s="36" t="s">
        <v>99</v>
      </c>
      <c r="E6400" s="115">
        <v>123.03</v>
      </c>
    </row>
    <row r="6401" spans="1:5" x14ac:dyDescent="0.25">
      <c r="A6401" s="35" t="s">
        <v>6350</v>
      </c>
      <c r="B6401" s="36">
        <v>92934</v>
      </c>
      <c r="C6401" s="30" t="s">
        <v>6480</v>
      </c>
      <c r="D6401" s="36" t="s">
        <v>99</v>
      </c>
      <c r="E6401" s="115">
        <v>119.25</v>
      </c>
    </row>
    <row r="6402" spans="1:5" x14ac:dyDescent="0.25">
      <c r="A6402" s="35" t="s">
        <v>6350</v>
      </c>
      <c r="B6402" s="36">
        <v>92949</v>
      </c>
      <c r="C6402" s="30" t="s">
        <v>6481</v>
      </c>
      <c r="D6402" s="36" t="s">
        <v>99</v>
      </c>
      <c r="E6402" s="115">
        <v>102.21</v>
      </c>
    </row>
    <row r="6403" spans="1:5" x14ac:dyDescent="0.25">
      <c r="A6403" s="35" t="s">
        <v>6350</v>
      </c>
      <c r="B6403" s="36">
        <v>92911</v>
      </c>
      <c r="C6403" s="30" t="s">
        <v>6482</v>
      </c>
      <c r="D6403" s="36" t="s">
        <v>99</v>
      </c>
      <c r="E6403" s="115">
        <v>124.17</v>
      </c>
    </row>
    <row r="6404" spans="1:5" x14ac:dyDescent="0.25">
      <c r="A6404" s="35" t="s">
        <v>6350</v>
      </c>
      <c r="B6404" s="36">
        <v>92935</v>
      </c>
      <c r="C6404" s="30" t="s">
        <v>6483</v>
      </c>
      <c r="D6404" s="36" t="s">
        <v>99</v>
      </c>
      <c r="E6404" s="115">
        <v>121.87</v>
      </c>
    </row>
    <row r="6405" spans="1:5" x14ac:dyDescent="0.25">
      <c r="A6405" s="35" t="s">
        <v>6350</v>
      </c>
      <c r="B6405" s="36">
        <v>92950</v>
      </c>
      <c r="C6405" s="30" t="s">
        <v>6484</v>
      </c>
      <c r="D6405" s="36" t="s">
        <v>99</v>
      </c>
      <c r="E6405" s="115">
        <v>103.75</v>
      </c>
    </row>
    <row r="6406" spans="1:5" x14ac:dyDescent="0.25">
      <c r="A6406" s="35" t="s">
        <v>6350</v>
      </c>
      <c r="B6406" s="36">
        <v>92907</v>
      </c>
      <c r="C6406" s="30" t="s">
        <v>6485</v>
      </c>
      <c r="D6406" s="36" t="s">
        <v>99</v>
      </c>
      <c r="E6406" s="115">
        <v>89.93</v>
      </c>
    </row>
    <row r="6407" spans="1:5" x14ac:dyDescent="0.25">
      <c r="A6407" s="35" t="s">
        <v>6350</v>
      </c>
      <c r="B6407" s="36">
        <v>92931</v>
      </c>
      <c r="C6407" s="30" t="s">
        <v>6486</v>
      </c>
      <c r="D6407" s="36" t="s">
        <v>99</v>
      </c>
      <c r="E6407" s="115">
        <v>83.92</v>
      </c>
    </row>
    <row r="6408" spans="1:5" x14ac:dyDescent="0.25">
      <c r="A6408" s="35" t="s">
        <v>6350</v>
      </c>
      <c r="B6408" s="36">
        <v>92946</v>
      </c>
      <c r="C6408" s="30" t="s">
        <v>6487</v>
      </c>
      <c r="D6408" s="36" t="s">
        <v>99</v>
      </c>
      <c r="E6408" s="115">
        <v>68.510000000000005</v>
      </c>
    </row>
    <row r="6409" spans="1:5" x14ac:dyDescent="0.25">
      <c r="A6409" s="35" t="s">
        <v>6350</v>
      </c>
      <c r="B6409" s="36">
        <v>92908</v>
      </c>
      <c r="C6409" s="30" t="s">
        <v>6488</v>
      </c>
      <c r="D6409" s="36" t="s">
        <v>99</v>
      </c>
      <c r="E6409" s="115">
        <v>89.04</v>
      </c>
    </row>
    <row r="6410" spans="1:5" x14ac:dyDescent="0.25">
      <c r="A6410" s="35" t="s">
        <v>6350</v>
      </c>
      <c r="B6410" s="36">
        <v>92932</v>
      </c>
      <c r="C6410" s="30" t="s">
        <v>6489</v>
      </c>
      <c r="D6410" s="36" t="s">
        <v>99</v>
      </c>
      <c r="E6410" s="115">
        <v>81.83</v>
      </c>
    </row>
    <row r="6411" spans="1:5" x14ac:dyDescent="0.25">
      <c r="A6411" s="35" t="s">
        <v>6350</v>
      </c>
      <c r="B6411" s="36">
        <v>92947</v>
      </c>
      <c r="C6411" s="30" t="s">
        <v>6490</v>
      </c>
      <c r="D6411" s="36" t="s">
        <v>99</v>
      </c>
      <c r="E6411" s="115">
        <v>67.290000000000006</v>
      </c>
    </row>
    <row r="6412" spans="1:5" x14ac:dyDescent="0.25">
      <c r="A6412" s="35" t="s">
        <v>6350</v>
      </c>
      <c r="B6412" s="36">
        <v>92909</v>
      </c>
      <c r="C6412" s="30" t="s">
        <v>6491</v>
      </c>
      <c r="D6412" s="36" t="s">
        <v>99</v>
      </c>
      <c r="E6412" s="115">
        <v>88.24</v>
      </c>
    </row>
    <row r="6413" spans="1:5" x14ac:dyDescent="0.25">
      <c r="A6413" s="35" t="s">
        <v>6350</v>
      </c>
      <c r="B6413" s="36">
        <v>92933</v>
      </c>
      <c r="C6413" s="30" t="s">
        <v>6492</v>
      </c>
      <c r="D6413" s="36" t="s">
        <v>99</v>
      </c>
      <c r="E6413" s="115">
        <v>80.010000000000005</v>
      </c>
    </row>
    <row r="6414" spans="1:5" x14ac:dyDescent="0.25">
      <c r="A6414" s="35" t="s">
        <v>6350</v>
      </c>
      <c r="B6414" s="36">
        <v>92948</v>
      </c>
      <c r="C6414" s="30" t="s">
        <v>6493</v>
      </c>
      <c r="D6414" s="36" t="s">
        <v>99</v>
      </c>
      <c r="E6414" s="115">
        <v>66.22</v>
      </c>
    </row>
    <row r="6415" spans="1:5" x14ac:dyDescent="0.25">
      <c r="A6415" s="35" t="s">
        <v>6350</v>
      </c>
      <c r="B6415" s="36">
        <v>92912</v>
      </c>
      <c r="C6415" s="30" t="s">
        <v>6494</v>
      </c>
      <c r="D6415" s="36" t="s">
        <v>99</v>
      </c>
      <c r="E6415" s="115">
        <v>162.97</v>
      </c>
    </row>
    <row r="6416" spans="1:5" x14ac:dyDescent="0.25">
      <c r="A6416" s="35" t="s">
        <v>6350</v>
      </c>
      <c r="B6416" s="36">
        <v>92913</v>
      </c>
      <c r="C6416" s="30" t="s">
        <v>6495</v>
      </c>
      <c r="D6416" s="36" t="s">
        <v>99</v>
      </c>
      <c r="E6416" s="115">
        <v>165.8</v>
      </c>
    </row>
    <row r="6417" spans="1:5" x14ac:dyDescent="0.25">
      <c r="A6417" s="35" t="s">
        <v>6350</v>
      </c>
      <c r="B6417" s="36">
        <v>92936</v>
      </c>
      <c r="C6417" s="30" t="s">
        <v>6496</v>
      </c>
      <c r="D6417" s="36" t="s">
        <v>99</v>
      </c>
      <c r="E6417" s="115">
        <v>167.94</v>
      </c>
    </row>
    <row r="6418" spans="1:5" x14ac:dyDescent="0.25">
      <c r="A6418" s="35" t="s">
        <v>6350</v>
      </c>
      <c r="B6418" s="36">
        <v>92951</v>
      </c>
      <c r="C6418" s="30" t="s">
        <v>6497</v>
      </c>
      <c r="D6418" s="36" t="s">
        <v>99</v>
      </c>
      <c r="E6418" s="115">
        <v>146.57</v>
      </c>
    </row>
    <row r="6419" spans="1:5" x14ac:dyDescent="0.25">
      <c r="A6419" s="35" t="s">
        <v>6350</v>
      </c>
      <c r="B6419" s="36">
        <v>92914</v>
      </c>
      <c r="C6419" s="30" t="s">
        <v>6498</v>
      </c>
      <c r="D6419" s="36" t="s">
        <v>99</v>
      </c>
      <c r="E6419" s="115">
        <v>164.1</v>
      </c>
    </row>
    <row r="6420" spans="1:5" x14ac:dyDescent="0.25">
      <c r="A6420" s="35" t="s">
        <v>6350</v>
      </c>
      <c r="B6420" s="36">
        <v>92937</v>
      </c>
      <c r="C6420" s="30" t="s">
        <v>6499</v>
      </c>
      <c r="D6420" s="36" t="s">
        <v>99</v>
      </c>
      <c r="E6420" s="115">
        <v>164.02</v>
      </c>
    </row>
    <row r="6421" spans="1:5" x14ac:dyDescent="0.25">
      <c r="A6421" s="35" t="s">
        <v>6350</v>
      </c>
      <c r="B6421" s="36">
        <v>92952</v>
      </c>
      <c r="C6421" s="30" t="s">
        <v>6500</v>
      </c>
      <c r="D6421" s="36" t="s">
        <v>99</v>
      </c>
      <c r="E6421" s="115">
        <v>144.28</v>
      </c>
    </row>
    <row r="6422" spans="1:5" x14ac:dyDescent="0.25">
      <c r="A6422" s="35" t="s">
        <v>6350</v>
      </c>
      <c r="B6422" s="36">
        <v>92953</v>
      </c>
      <c r="C6422" s="30" t="s">
        <v>6501</v>
      </c>
      <c r="D6422" s="36" t="s">
        <v>99</v>
      </c>
      <c r="E6422" s="115">
        <v>26.5</v>
      </c>
    </row>
    <row r="6423" spans="1:5" x14ac:dyDescent="0.25">
      <c r="A6423" s="35" t="s">
        <v>6350</v>
      </c>
      <c r="B6423" s="36">
        <v>101921</v>
      </c>
      <c r="C6423" s="30" t="s">
        <v>6502</v>
      </c>
      <c r="D6423" s="36" t="s">
        <v>99</v>
      </c>
      <c r="E6423" s="115">
        <v>249</v>
      </c>
    </row>
    <row r="6424" spans="1:5" x14ac:dyDescent="0.25">
      <c r="A6424" s="35" t="s">
        <v>6350</v>
      </c>
      <c r="B6424" s="36">
        <v>101930</v>
      </c>
      <c r="C6424" s="30" t="s">
        <v>6503</v>
      </c>
      <c r="D6424" s="36" t="s">
        <v>99</v>
      </c>
      <c r="E6424" s="115">
        <v>254.1</v>
      </c>
    </row>
    <row r="6425" spans="1:5" x14ac:dyDescent="0.25">
      <c r="A6425" s="35" t="s">
        <v>6350</v>
      </c>
      <c r="B6425" s="36">
        <v>101922</v>
      </c>
      <c r="C6425" s="30" t="s">
        <v>6504</v>
      </c>
      <c r="D6425" s="36" t="s">
        <v>99</v>
      </c>
      <c r="E6425" s="115">
        <v>247.31</v>
      </c>
    </row>
    <row r="6426" spans="1:5" x14ac:dyDescent="0.25">
      <c r="A6426" s="35" t="s">
        <v>6350</v>
      </c>
      <c r="B6426" s="36">
        <v>101931</v>
      </c>
      <c r="C6426" s="30" t="s">
        <v>6505</v>
      </c>
      <c r="D6426" s="36" t="s">
        <v>99</v>
      </c>
      <c r="E6426" s="115">
        <v>250.18</v>
      </c>
    </row>
    <row r="6427" spans="1:5" x14ac:dyDescent="0.25">
      <c r="A6427" s="35" t="s">
        <v>6350</v>
      </c>
      <c r="B6427" s="36">
        <v>101923</v>
      </c>
      <c r="C6427" s="30" t="s">
        <v>6506</v>
      </c>
      <c r="D6427" s="36" t="s">
        <v>99</v>
      </c>
      <c r="E6427" s="115">
        <v>250.66</v>
      </c>
    </row>
    <row r="6428" spans="1:5" x14ac:dyDescent="0.25">
      <c r="A6428" s="35" t="s">
        <v>6350</v>
      </c>
      <c r="B6428" s="36">
        <v>101932</v>
      </c>
      <c r="C6428" s="30" t="s">
        <v>6507</v>
      </c>
      <c r="D6428" s="36" t="s">
        <v>99</v>
      </c>
      <c r="E6428" s="115">
        <v>257.98</v>
      </c>
    </row>
    <row r="6429" spans="1:5" x14ac:dyDescent="0.25">
      <c r="A6429" s="35" t="s">
        <v>6350</v>
      </c>
      <c r="B6429" s="36">
        <v>97537</v>
      </c>
      <c r="C6429" s="30" t="s">
        <v>6508</v>
      </c>
      <c r="D6429" s="36" t="s">
        <v>99</v>
      </c>
      <c r="E6429" s="115">
        <v>28.22</v>
      </c>
    </row>
    <row r="6430" spans="1:5" x14ac:dyDescent="0.25">
      <c r="A6430" s="35" t="s">
        <v>6350</v>
      </c>
      <c r="B6430" s="36">
        <v>97540</v>
      </c>
      <c r="C6430" s="30" t="s">
        <v>6509</v>
      </c>
      <c r="D6430" s="36" t="s">
        <v>99</v>
      </c>
      <c r="E6430" s="115">
        <v>39.01</v>
      </c>
    </row>
    <row r="6431" spans="1:5" x14ac:dyDescent="0.25">
      <c r="A6431" s="35" t="s">
        <v>6350</v>
      </c>
      <c r="B6431" s="36">
        <v>97543</v>
      </c>
      <c r="C6431" s="30" t="s">
        <v>6510</v>
      </c>
      <c r="D6431" s="36" t="s">
        <v>99</v>
      </c>
      <c r="E6431" s="115">
        <v>65.12</v>
      </c>
    </row>
    <row r="6432" spans="1:5" x14ac:dyDescent="0.25">
      <c r="A6432" s="35" t="s">
        <v>6350</v>
      </c>
      <c r="B6432" s="36">
        <v>97461</v>
      </c>
      <c r="C6432" s="30" t="s">
        <v>6511</v>
      </c>
      <c r="D6432" s="36" t="s">
        <v>99</v>
      </c>
      <c r="E6432" s="115">
        <v>39.700000000000003</v>
      </c>
    </row>
    <row r="6433" spans="1:5" x14ac:dyDescent="0.25">
      <c r="A6433" s="35" t="s">
        <v>6350</v>
      </c>
      <c r="B6433" s="36">
        <v>97499</v>
      </c>
      <c r="C6433" s="30" t="s">
        <v>6512</v>
      </c>
      <c r="D6433" s="36" t="s">
        <v>99</v>
      </c>
      <c r="E6433" s="115">
        <v>36.58</v>
      </c>
    </row>
    <row r="6434" spans="1:5" x14ac:dyDescent="0.25">
      <c r="A6434" s="35" t="s">
        <v>6350</v>
      </c>
      <c r="B6434" s="36">
        <v>97464</v>
      </c>
      <c r="C6434" s="30" t="s">
        <v>6513</v>
      </c>
      <c r="D6434" s="36" t="s">
        <v>99</v>
      </c>
      <c r="E6434" s="115">
        <v>56.41</v>
      </c>
    </row>
    <row r="6435" spans="1:5" x14ac:dyDescent="0.25">
      <c r="A6435" s="35" t="s">
        <v>6350</v>
      </c>
      <c r="B6435" s="36">
        <v>97502</v>
      </c>
      <c r="C6435" s="30" t="s">
        <v>6514</v>
      </c>
      <c r="D6435" s="36" t="s">
        <v>99</v>
      </c>
      <c r="E6435" s="115">
        <v>50.89</v>
      </c>
    </row>
    <row r="6436" spans="1:5" x14ac:dyDescent="0.25">
      <c r="A6436" s="35" t="s">
        <v>6350</v>
      </c>
      <c r="B6436" s="36">
        <v>97467</v>
      </c>
      <c r="C6436" s="30" t="s">
        <v>6515</v>
      </c>
      <c r="D6436" s="36" t="s">
        <v>99</v>
      </c>
      <c r="E6436" s="115">
        <v>71.28</v>
      </c>
    </row>
    <row r="6437" spans="1:5" x14ac:dyDescent="0.25">
      <c r="A6437" s="35" t="s">
        <v>6350</v>
      </c>
      <c r="B6437" s="36">
        <v>97505</v>
      </c>
      <c r="C6437" s="30" t="s">
        <v>6516</v>
      </c>
      <c r="D6437" s="36" t="s">
        <v>99</v>
      </c>
      <c r="E6437" s="115">
        <v>63.05</v>
      </c>
    </row>
    <row r="6438" spans="1:5" x14ac:dyDescent="0.25">
      <c r="A6438" s="35" t="s">
        <v>6350</v>
      </c>
      <c r="B6438" s="36">
        <v>97443</v>
      </c>
      <c r="C6438" s="30" t="s">
        <v>6517</v>
      </c>
      <c r="D6438" s="36" t="s">
        <v>99</v>
      </c>
      <c r="E6438" s="115">
        <v>129</v>
      </c>
    </row>
    <row r="6439" spans="1:5" x14ac:dyDescent="0.25">
      <c r="A6439" s="35" t="s">
        <v>6350</v>
      </c>
      <c r="B6439" s="36">
        <v>97470</v>
      </c>
      <c r="C6439" s="30" t="s">
        <v>6518</v>
      </c>
      <c r="D6439" s="36" t="s">
        <v>99</v>
      </c>
      <c r="E6439" s="115">
        <v>103.93</v>
      </c>
    </row>
    <row r="6440" spans="1:5" x14ac:dyDescent="0.25">
      <c r="A6440" s="35" t="s">
        <v>6350</v>
      </c>
      <c r="B6440" s="36">
        <v>97508</v>
      </c>
      <c r="C6440" s="30" t="s">
        <v>6519</v>
      </c>
      <c r="D6440" s="36" t="s">
        <v>99</v>
      </c>
      <c r="E6440" s="115">
        <v>92.26</v>
      </c>
    </row>
    <row r="6441" spans="1:5" x14ac:dyDescent="0.25">
      <c r="A6441" s="35" t="s">
        <v>6350</v>
      </c>
      <c r="B6441" s="36">
        <v>97446</v>
      </c>
      <c r="C6441" s="30" t="s">
        <v>6520</v>
      </c>
      <c r="D6441" s="36" t="s">
        <v>99</v>
      </c>
      <c r="E6441" s="115">
        <v>204.35</v>
      </c>
    </row>
    <row r="6442" spans="1:5" x14ac:dyDescent="0.25">
      <c r="A6442" s="35" t="s">
        <v>6350</v>
      </c>
      <c r="B6442" s="36">
        <v>97474</v>
      </c>
      <c r="C6442" s="30" t="s">
        <v>6521</v>
      </c>
      <c r="D6442" s="36" t="s">
        <v>99</v>
      </c>
      <c r="E6442" s="115">
        <v>186.63</v>
      </c>
    </row>
    <row r="6443" spans="1:5" x14ac:dyDescent="0.25">
      <c r="A6443" s="35" t="s">
        <v>6350</v>
      </c>
      <c r="B6443" s="36">
        <v>97511</v>
      </c>
      <c r="C6443" s="30" t="s">
        <v>6522</v>
      </c>
      <c r="D6443" s="36" t="s">
        <v>99</v>
      </c>
      <c r="E6443" s="115">
        <v>169.84</v>
      </c>
    </row>
    <row r="6444" spans="1:5" x14ac:dyDescent="0.25">
      <c r="A6444" s="35" t="s">
        <v>6350</v>
      </c>
      <c r="B6444" s="36">
        <v>97449</v>
      </c>
      <c r="C6444" s="30" t="s">
        <v>6523</v>
      </c>
      <c r="D6444" s="36" t="s">
        <v>99</v>
      </c>
      <c r="E6444" s="115">
        <v>257.93</v>
      </c>
    </row>
    <row r="6445" spans="1:5" x14ac:dyDescent="0.25">
      <c r="A6445" s="35" t="s">
        <v>6350</v>
      </c>
      <c r="B6445" s="36">
        <v>97477</v>
      </c>
      <c r="C6445" s="30" t="s">
        <v>6524</v>
      </c>
      <c r="D6445" s="36" t="s">
        <v>99</v>
      </c>
      <c r="E6445" s="115">
        <v>247.56</v>
      </c>
    </row>
    <row r="6446" spans="1:5" x14ac:dyDescent="0.25">
      <c r="A6446" s="35" t="s">
        <v>6350</v>
      </c>
      <c r="B6446" s="36">
        <v>97514</v>
      </c>
      <c r="C6446" s="30" t="s">
        <v>6525</v>
      </c>
      <c r="D6446" s="36" t="s">
        <v>99</v>
      </c>
      <c r="E6446" s="115">
        <v>225.67</v>
      </c>
    </row>
    <row r="6447" spans="1:5" x14ac:dyDescent="0.25">
      <c r="A6447" s="35" t="s">
        <v>6350</v>
      </c>
      <c r="B6447" s="36">
        <v>101920</v>
      </c>
      <c r="C6447" s="30" t="s">
        <v>6526</v>
      </c>
      <c r="D6447" s="36" t="s">
        <v>99</v>
      </c>
      <c r="E6447" s="115">
        <v>223.47</v>
      </c>
    </row>
    <row r="6448" spans="1:5" x14ac:dyDescent="0.25">
      <c r="A6448" s="35" t="s">
        <v>6350</v>
      </c>
      <c r="B6448" s="36">
        <v>101929</v>
      </c>
      <c r="C6448" s="30" t="s">
        <v>6527</v>
      </c>
      <c r="D6448" s="36" t="s">
        <v>99</v>
      </c>
      <c r="E6448" s="115">
        <v>233.76</v>
      </c>
    </row>
    <row r="6449" spans="1:5" x14ac:dyDescent="0.25">
      <c r="A6449" s="35" t="s">
        <v>6350</v>
      </c>
      <c r="B6449" s="36">
        <v>92693</v>
      </c>
      <c r="C6449" s="30" t="s">
        <v>6528</v>
      </c>
      <c r="D6449" s="36" t="s">
        <v>99</v>
      </c>
      <c r="E6449" s="115">
        <v>18.489999999999998</v>
      </c>
    </row>
    <row r="6450" spans="1:5" x14ac:dyDescent="0.25">
      <c r="A6450" s="35" t="s">
        <v>6350</v>
      </c>
      <c r="B6450" s="36">
        <v>92695</v>
      </c>
      <c r="C6450" s="30" t="s">
        <v>6529</v>
      </c>
      <c r="D6450" s="36" t="s">
        <v>99</v>
      </c>
      <c r="E6450" s="115">
        <v>29.32</v>
      </c>
    </row>
    <row r="6451" spans="1:5" x14ac:dyDescent="0.25">
      <c r="A6451" s="35" t="s">
        <v>6350</v>
      </c>
      <c r="B6451" s="36">
        <v>92697</v>
      </c>
      <c r="C6451" s="30" t="s">
        <v>6530</v>
      </c>
      <c r="D6451" s="36" t="s">
        <v>99</v>
      </c>
      <c r="E6451" s="115">
        <v>47.6</v>
      </c>
    </row>
    <row r="6452" spans="1:5" x14ac:dyDescent="0.25">
      <c r="A6452" s="35" t="s">
        <v>6350</v>
      </c>
      <c r="B6452" s="36">
        <v>92658</v>
      </c>
      <c r="C6452" s="30" t="s">
        <v>6531</v>
      </c>
      <c r="D6452" s="36" t="s">
        <v>99</v>
      </c>
      <c r="E6452" s="115">
        <v>35.08</v>
      </c>
    </row>
    <row r="6453" spans="1:5" x14ac:dyDescent="0.25">
      <c r="A6453" s="35" t="s">
        <v>6350</v>
      </c>
      <c r="B6453" s="36">
        <v>92660</v>
      </c>
      <c r="C6453" s="30" t="s">
        <v>6532</v>
      </c>
      <c r="D6453" s="36" t="s">
        <v>99</v>
      </c>
      <c r="E6453" s="115">
        <v>42.92</v>
      </c>
    </row>
    <row r="6454" spans="1:5" x14ac:dyDescent="0.25">
      <c r="A6454" s="35" t="s">
        <v>6350</v>
      </c>
      <c r="B6454" s="36">
        <v>92662</v>
      </c>
      <c r="C6454" s="30" t="s">
        <v>6533</v>
      </c>
      <c r="D6454" s="36" t="s">
        <v>99</v>
      </c>
      <c r="E6454" s="115">
        <v>49.8</v>
      </c>
    </row>
    <row r="6455" spans="1:5" x14ac:dyDescent="0.25">
      <c r="A6455" s="35" t="s">
        <v>6350</v>
      </c>
      <c r="B6455" s="36">
        <v>92664</v>
      </c>
      <c r="C6455" s="30" t="s">
        <v>6534</v>
      </c>
      <c r="D6455" s="36" t="s">
        <v>99</v>
      </c>
      <c r="E6455" s="115">
        <v>65.89</v>
      </c>
    </row>
    <row r="6456" spans="1:5" x14ac:dyDescent="0.25">
      <c r="A6456" s="35" t="s">
        <v>6350</v>
      </c>
      <c r="B6456" s="36">
        <v>92666</v>
      </c>
      <c r="C6456" s="30" t="s">
        <v>6535</v>
      </c>
      <c r="D6456" s="36" t="s">
        <v>99</v>
      </c>
      <c r="E6456" s="115">
        <v>101.39</v>
      </c>
    </row>
    <row r="6457" spans="1:5" x14ac:dyDescent="0.25">
      <c r="A6457" s="35" t="s">
        <v>6350</v>
      </c>
      <c r="B6457" s="36">
        <v>92668</v>
      </c>
      <c r="C6457" s="30" t="s">
        <v>6536</v>
      </c>
      <c r="D6457" s="36" t="s">
        <v>99</v>
      </c>
      <c r="E6457" s="115">
        <v>140.72</v>
      </c>
    </row>
    <row r="6458" spans="1:5" x14ac:dyDescent="0.25">
      <c r="A6458" s="35" t="s">
        <v>6350</v>
      </c>
      <c r="B6458" s="36">
        <v>92370</v>
      </c>
      <c r="C6458" s="30" t="s">
        <v>6537</v>
      </c>
      <c r="D6458" s="36" t="s">
        <v>99</v>
      </c>
      <c r="E6458" s="115">
        <v>46.16</v>
      </c>
    </row>
    <row r="6459" spans="1:5" x14ac:dyDescent="0.25">
      <c r="A6459" s="35" t="s">
        <v>6350</v>
      </c>
      <c r="B6459" s="36">
        <v>92372</v>
      </c>
      <c r="C6459" s="30" t="s">
        <v>6538</v>
      </c>
      <c r="D6459" s="36" t="s">
        <v>99</v>
      </c>
      <c r="E6459" s="115">
        <v>55.52</v>
      </c>
    </row>
    <row r="6460" spans="1:5" x14ac:dyDescent="0.25">
      <c r="A6460" s="35" t="s">
        <v>6350</v>
      </c>
      <c r="B6460" s="36">
        <v>92374</v>
      </c>
      <c r="C6460" s="30" t="s">
        <v>6539</v>
      </c>
      <c r="D6460" s="36" t="s">
        <v>99</v>
      </c>
      <c r="E6460" s="115">
        <v>64.12</v>
      </c>
    </row>
    <row r="6461" spans="1:5" x14ac:dyDescent="0.25">
      <c r="A6461" s="35" t="s">
        <v>6350</v>
      </c>
      <c r="B6461" s="36">
        <v>92345</v>
      </c>
      <c r="C6461" s="30" t="s">
        <v>6540</v>
      </c>
      <c r="D6461" s="36" t="s">
        <v>99</v>
      </c>
      <c r="E6461" s="115">
        <v>86.91</v>
      </c>
    </row>
    <row r="6462" spans="1:5" x14ac:dyDescent="0.25">
      <c r="A6462" s="35" t="s">
        <v>6350</v>
      </c>
      <c r="B6462" s="36">
        <v>92376</v>
      </c>
      <c r="C6462" s="30" t="s">
        <v>6541</v>
      </c>
      <c r="D6462" s="36" t="s">
        <v>99</v>
      </c>
      <c r="E6462" s="115">
        <v>82.38</v>
      </c>
    </row>
    <row r="6463" spans="1:5" x14ac:dyDescent="0.25">
      <c r="A6463" s="35" t="s">
        <v>6350</v>
      </c>
      <c r="B6463" s="36">
        <v>92347</v>
      </c>
      <c r="C6463" s="30" t="s">
        <v>6542</v>
      </c>
      <c r="D6463" s="36" t="s">
        <v>99</v>
      </c>
      <c r="E6463" s="115">
        <v>121.21</v>
      </c>
    </row>
    <row r="6464" spans="1:5" x14ac:dyDescent="0.25">
      <c r="A6464" s="35" t="s">
        <v>6350</v>
      </c>
      <c r="B6464" s="36">
        <v>92378</v>
      </c>
      <c r="C6464" s="30" t="s">
        <v>6543</v>
      </c>
      <c r="D6464" s="36" t="s">
        <v>99</v>
      </c>
      <c r="E6464" s="115">
        <v>121.13</v>
      </c>
    </row>
    <row r="6465" spans="1:5" x14ac:dyDescent="0.25">
      <c r="A6465" s="35" t="s">
        <v>6350</v>
      </c>
      <c r="B6465" s="36">
        <v>92349</v>
      </c>
      <c r="C6465" s="30" t="s">
        <v>6544</v>
      </c>
      <c r="D6465" s="36" t="s">
        <v>99</v>
      </c>
      <c r="E6465" s="115">
        <v>159.35</v>
      </c>
    </row>
    <row r="6466" spans="1:5" x14ac:dyDescent="0.25">
      <c r="A6466" s="35" t="s">
        <v>6350</v>
      </c>
      <c r="B6466" s="36">
        <v>92380</v>
      </c>
      <c r="C6466" s="30" t="s">
        <v>6545</v>
      </c>
      <c r="D6466" s="36" t="s">
        <v>99</v>
      </c>
      <c r="E6466" s="115">
        <v>163.71</v>
      </c>
    </row>
    <row r="6467" spans="1:5" x14ac:dyDescent="0.25">
      <c r="A6467" s="35" t="s">
        <v>6350</v>
      </c>
      <c r="B6467" s="36">
        <v>101917</v>
      </c>
      <c r="C6467" s="30" t="s">
        <v>6546</v>
      </c>
      <c r="D6467" s="36" t="s">
        <v>99</v>
      </c>
      <c r="E6467" s="115">
        <v>227.02</v>
      </c>
    </row>
    <row r="6468" spans="1:5" x14ac:dyDescent="0.25">
      <c r="A6468" s="35" t="s">
        <v>6350</v>
      </c>
      <c r="B6468" s="36">
        <v>101924</v>
      </c>
      <c r="C6468" s="30" t="s">
        <v>6547</v>
      </c>
      <c r="D6468" s="36" t="s">
        <v>99</v>
      </c>
      <c r="E6468" s="115">
        <v>211.14</v>
      </c>
    </row>
    <row r="6469" spans="1:5" x14ac:dyDescent="0.25">
      <c r="A6469" s="35" t="s">
        <v>6350</v>
      </c>
      <c r="B6469" s="36">
        <v>101933</v>
      </c>
      <c r="C6469" s="30" t="s">
        <v>6548</v>
      </c>
      <c r="D6469" s="36" t="s">
        <v>99</v>
      </c>
      <c r="E6469" s="115">
        <v>221.43</v>
      </c>
    </row>
    <row r="6470" spans="1:5" x14ac:dyDescent="0.25">
      <c r="A6470" s="35" t="s">
        <v>6350</v>
      </c>
      <c r="B6470" s="36">
        <v>92692</v>
      </c>
      <c r="C6470" s="30" t="s">
        <v>6549</v>
      </c>
      <c r="D6470" s="36" t="s">
        <v>99</v>
      </c>
      <c r="E6470" s="115">
        <v>18.05</v>
      </c>
    </row>
    <row r="6471" spans="1:5" x14ac:dyDescent="0.25">
      <c r="A6471" s="35" t="s">
        <v>6350</v>
      </c>
      <c r="B6471" s="36">
        <v>92694</v>
      </c>
      <c r="C6471" s="30" t="s">
        <v>6550</v>
      </c>
      <c r="D6471" s="36" t="s">
        <v>99</v>
      </c>
      <c r="E6471" s="115">
        <v>28.89</v>
      </c>
    </row>
    <row r="6472" spans="1:5" x14ac:dyDescent="0.25">
      <c r="A6472" s="35" t="s">
        <v>6350</v>
      </c>
      <c r="B6472" s="36">
        <v>92696</v>
      </c>
      <c r="C6472" s="30" t="s">
        <v>6551</v>
      </c>
      <c r="D6472" s="36" t="s">
        <v>99</v>
      </c>
      <c r="E6472" s="115">
        <v>45.63</v>
      </c>
    </row>
    <row r="6473" spans="1:5" x14ac:dyDescent="0.25">
      <c r="A6473" s="35" t="s">
        <v>6350</v>
      </c>
      <c r="B6473" s="36">
        <v>92657</v>
      </c>
      <c r="C6473" s="30" t="s">
        <v>6552</v>
      </c>
      <c r="D6473" s="36" t="s">
        <v>99</v>
      </c>
      <c r="E6473" s="115">
        <v>33.11</v>
      </c>
    </row>
    <row r="6474" spans="1:5" x14ac:dyDescent="0.25">
      <c r="A6474" s="35" t="s">
        <v>6350</v>
      </c>
      <c r="B6474" s="36">
        <v>92659</v>
      </c>
      <c r="C6474" s="30" t="s">
        <v>6553</v>
      </c>
      <c r="D6474" s="36" t="s">
        <v>99</v>
      </c>
      <c r="E6474" s="115">
        <v>41.08</v>
      </c>
    </row>
    <row r="6475" spans="1:5" x14ac:dyDescent="0.25">
      <c r="A6475" s="35" t="s">
        <v>6350</v>
      </c>
      <c r="B6475" s="36">
        <v>92661</v>
      </c>
      <c r="C6475" s="30" t="s">
        <v>6554</v>
      </c>
      <c r="D6475" s="36" t="s">
        <v>99</v>
      </c>
      <c r="E6475" s="115">
        <v>49.45</v>
      </c>
    </row>
    <row r="6476" spans="1:5" x14ac:dyDescent="0.25">
      <c r="A6476" s="35" t="s">
        <v>6350</v>
      </c>
      <c r="B6476" s="36">
        <v>92663</v>
      </c>
      <c r="C6476" s="30" t="s">
        <v>6555</v>
      </c>
      <c r="D6476" s="36" t="s">
        <v>99</v>
      </c>
      <c r="E6476" s="115">
        <v>65.91</v>
      </c>
    </row>
    <row r="6477" spans="1:5" x14ac:dyDescent="0.25">
      <c r="A6477" s="35" t="s">
        <v>6350</v>
      </c>
      <c r="B6477" s="36">
        <v>92665</v>
      </c>
      <c r="C6477" s="30" t="s">
        <v>6556</v>
      </c>
      <c r="D6477" s="36" t="s">
        <v>99</v>
      </c>
      <c r="E6477" s="115">
        <v>90.41</v>
      </c>
    </row>
    <row r="6478" spans="1:5" x14ac:dyDescent="0.25">
      <c r="A6478" s="35" t="s">
        <v>6350</v>
      </c>
      <c r="B6478" s="36">
        <v>92667</v>
      </c>
      <c r="C6478" s="30" t="s">
        <v>6557</v>
      </c>
      <c r="D6478" s="36" t="s">
        <v>99</v>
      </c>
      <c r="E6478" s="115">
        <v>130.94999999999999</v>
      </c>
    </row>
    <row r="6479" spans="1:5" x14ac:dyDescent="0.25">
      <c r="A6479" s="35" t="s">
        <v>6350</v>
      </c>
      <c r="B6479" s="36">
        <v>92369</v>
      </c>
      <c r="C6479" s="30" t="s">
        <v>6558</v>
      </c>
      <c r="D6479" s="36" t="s">
        <v>99</v>
      </c>
      <c r="E6479" s="115">
        <v>44.19</v>
      </c>
    </row>
    <row r="6480" spans="1:5" x14ac:dyDescent="0.25">
      <c r="A6480" s="35" t="s">
        <v>6350</v>
      </c>
      <c r="B6480" s="36">
        <v>92371</v>
      </c>
      <c r="C6480" s="30" t="s">
        <v>6559</v>
      </c>
      <c r="D6480" s="36" t="s">
        <v>99</v>
      </c>
      <c r="E6480" s="115">
        <v>53.68</v>
      </c>
    </row>
    <row r="6481" spans="1:5" x14ac:dyDescent="0.25">
      <c r="A6481" s="35" t="s">
        <v>6350</v>
      </c>
      <c r="B6481" s="36">
        <v>92373</v>
      </c>
      <c r="C6481" s="30" t="s">
        <v>6560</v>
      </c>
      <c r="D6481" s="36" t="s">
        <v>99</v>
      </c>
      <c r="E6481" s="115">
        <v>63.77</v>
      </c>
    </row>
    <row r="6482" spans="1:5" x14ac:dyDescent="0.25">
      <c r="A6482" s="35" t="s">
        <v>6350</v>
      </c>
      <c r="B6482" s="36">
        <v>92344</v>
      </c>
      <c r="C6482" s="30" t="s">
        <v>6561</v>
      </c>
      <c r="D6482" s="36" t="s">
        <v>99</v>
      </c>
      <c r="E6482" s="115">
        <v>86.93</v>
      </c>
    </row>
    <row r="6483" spans="1:5" x14ac:dyDescent="0.25">
      <c r="A6483" s="35" t="s">
        <v>6350</v>
      </c>
      <c r="B6483" s="36">
        <v>92375</v>
      </c>
      <c r="C6483" s="30" t="s">
        <v>6562</v>
      </c>
      <c r="D6483" s="36" t="s">
        <v>99</v>
      </c>
      <c r="E6483" s="115">
        <v>82.4</v>
      </c>
    </row>
    <row r="6484" spans="1:5" x14ac:dyDescent="0.25">
      <c r="A6484" s="35" t="s">
        <v>6350</v>
      </c>
      <c r="B6484" s="36">
        <v>92346</v>
      </c>
      <c r="C6484" s="30" t="s">
        <v>6563</v>
      </c>
      <c r="D6484" s="36" t="s">
        <v>99</v>
      </c>
      <c r="E6484" s="115">
        <v>110.23</v>
      </c>
    </row>
    <row r="6485" spans="1:5" x14ac:dyDescent="0.25">
      <c r="A6485" s="35" t="s">
        <v>6350</v>
      </c>
      <c r="B6485" s="36">
        <v>92377</v>
      </c>
      <c r="C6485" s="30" t="s">
        <v>6564</v>
      </c>
      <c r="D6485" s="36" t="s">
        <v>99</v>
      </c>
      <c r="E6485" s="115">
        <v>110.15</v>
      </c>
    </row>
    <row r="6486" spans="1:5" x14ac:dyDescent="0.25">
      <c r="A6486" s="35" t="s">
        <v>6350</v>
      </c>
      <c r="B6486" s="36">
        <v>92348</v>
      </c>
      <c r="C6486" s="30" t="s">
        <v>6565</v>
      </c>
      <c r="D6486" s="36" t="s">
        <v>99</v>
      </c>
      <c r="E6486" s="115">
        <v>149.58000000000001</v>
      </c>
    </row>
    <row r="6487" spans="1:5" x14ac:dyDescent="0.25">
      <c r="A6487" s="35" t="s">
        <v>6350</v>
      </c>
      <c r="B6487" s="36">
        <v>92379</v>
      </c>
      <c r="C6487" s="30" t="s">
        <v>6566</v>
      </c>
      <c r="D6487" s="36" t="s">
        <v>99</v>
      </c>
      <c r="E6487" s="115">
        <v>153.94</v>
      </c>
    </row>
    <row r="6488" spans="1:5" x14ac:dyDescent="0.25">
      <c r="A6488" s="35" t="s">
        <v>6350</v>
      </c>
      <c r="B6488" s="36">
        <v>106677</v>
      </c>
      <c r="C6488" s="30" t="s">
        <v>6567</v>
      </c>
      <c r="D6488" s="36" t="s">
        <v>99</v>
      </c>
      <c r="E6488" s="115">
        <v>1164.46</v>
      </c>
    </row>
    <row r="6489" spans="1:5" x14ac:dyDescent="0.25">
      <c r="A6489" s="35" t="s">
        <v>6350</v>
      </c>
      <c r="B6489" s="36">
        <v>95696</v>
      </c>
      <c r="C6489" s="30" t="s">
        <v>6568</v>
      </c>
      <c r="D6489" s="36" t="s">
        <v>99</v>
      </c>
      <c r="E6489" s="115">
        <v>80.489999999999995</v>
      </c>
    </row>
    <row r="6490" spans="1:5" x14ac:dyDescent="0.25">
      <c r="A6490" s="35" t="s">
        <v>6350</v>
      </c>
      <c r="B6490" s="36">
        <v>92335</v>
      </c>
      <c r="C6490" s="30" t="s">
        <v>6569</v>
      </c>
      <c r="D6490" s="36" t="s">
        <v>106</v>
      </c>
      <c r="E6490" s="115">
        <v>101.74</v>
      </c>
    </row>
    <row r="6491" spans="1:5" x14ac:dyDescent="0.25">
      <c r="A6491" s="35" t="s">
        <v>6350</v>
      </c>
      <c r="B6491" s="36">
        <v>92336</v>
      </c>
      <c r="C6491" s="30" t="s">
        <v>6570</v>
      </c>
      <c r="D6491" s="36" t="s">
        <v>106</v>
      </c>
      <c r="E6491" s="115">
        <v>121.98</v>
      </c>
    </row>
    <row r="6492" spans="1:5" x14ac:dyDescent="0.25">
      <c r="A6492" s="35" t="s">
        <v>6350</v>
      </c>
      <c r="B6492" s="36">
        <v>92337</v>
      </c>
      <c r="C6492" s="30" t="s">
        <v>6571</v>
      </c>
      <c r="D6492" s="36" t="s">
        <v>106</v>
      </c>
      <c r="E6492" s="115">
        <v>157.46</v>
      </c>
    </row>
    <row r="6493" spans="1:5" x14ac:dyDescent="0.25">
      <c r="A6493" s="35" t="s">
        <v>6350</v>
      </c>
      <c r="B6493" s="36">
        <v>92687</v>
      </c>
      <c r="C6493" s="30" t="s">
        <v>6572</v>
      </c>
      <c r="D6493" s="36" t="s">
        <v>106</v>
      </c>
      <c r="E6493" s="115">
        <v>32.22</v>
      </c>
    </row>
    <row r="6494" spans="1:5" x14ac:dyDescent="0.25">
      <c r="A6494" s="35" t="s">
        <v>6350</v>
      </c>
      <c r="B6494" s="36">
        <v>92688</v>
      </c>
      <c r="C6494" s="30" t="s">
        <v>6573</v>
      </c>
      <c r="D6494" s="36" t="s">
        <v>106</v>
      </c>
      <c r="E6494" s="115">
        <v>46.07</v>
      </c>
    </row>
    <row r="6495" spans="1:5" x14ac:dyDescent="0.25">
      <c r="A6495" s="35" t="s">
        <v>6350</v>
      </c>
      <c r="B6495" s="36">
        <v>97536</v>
      </c>
      <c r="C6495" s="30" t="s">
        <v>6574</v>
      </c>
      <c r="D6495" s="36" t="s">
        <v>106</v>
      </c>
      <c r="E6495" s="115">
        <v>71.260000000000005</v>
      </c>
    </row>
    <row r="6496" spans="1:5" x14ac:dyDescent="0.25">
      <c r="A6496" s="35" t="s">
        <v>6350</v>
      </c>
      <c r="B6496" s="36">
        <v>97535</v>
      </c>
      <c r="C6496" s="30" t="s">
        <v>6575</v>
      </c>
      <c r="D6496" s="36" t="s">
        <v>106</v>
      </c>
      <c r="E6496" s="115">
        <v>55.97</v>
      </c>
    </row>
    <row r="6497" spans="1:5" x14ac:dyDescent="0.25">
      <c r="A6497" s="35" t="s">
        <v>6350</v>
      </c>
      <c r="B6497" s="36">
        <v>92652</v>
      </c>
      <c r="C6497" s="30" t="s">
        <v>6576</v>
      </c>
      <c r="D6497" s="36" t="s">
        <v>106</v>
      </c>
      <c r="E6497" s="115">
        <v>67.77</v>
      </c>
    </row>
    <row r="6498" spans="1:5" x14ac:dyDescent="0.25">
      <c r="A6498" s="35" t="s">
        <v>6350</v>
      </c>
      <c r="B6498" s="36">
        <v>92653</v>
      </c>
      <c r="C6498" s="30" t="s">
        <v>6577</v>
      </c>
      <c r="D6498" s="36" t="s">
        <v>106</v>
      </c>
      <c r="E6498" s="115">
        <v>77.61</v>
      </c>
    </row>
    <row r="6499" spans="1:5" x14ac:dyDescent="0.25">
      <c r="A6499" s="35" t="s">
        <v>6350</v>
      </c>
      <c r="B6499" s="36">
        <v>92654</v>
      </c>
      <c r="C6499" s="30" t="s">
        <v>6578</v>
      </c>
      <c r="D6499" s="36" t="s">
        <v>106</v>
      </c>
      <c r="E6499" s="115">
        <v>104.99</v>
      </c>
    </row>
    <row r="6500" spans="1:5" x14ac:dyDescent="0.25">
      <c r="A6500" s="35" t="s">
        <v>6350</v>
      </c>
      <c r="B6500" s="36">
        <v>92655</v>
      </c>
      <c r="C6500" s="30" t="s">
        <v>6579</v>
      </c>
      <c r="D6500" s="36" t="s">
        <v>106</v>
      </c>
      <c r="E6500" s="115">
        <v>128.31</v>
      </c>
    </row>
    <row r="6501" spans="1:5" x14ac:dyDescent="0.25">
      <c r="A6501" s="35" t="s">
        <v>6350</v>
      </c>
      <c r="B6501" s="36">
        <v>92656</v>
      </c>
      <c r="C6501" s="30" t="s">
        <v>6580</v>
      </c>
      <c r="D6501" s="36" t="s">
        <v>106</v>
      </c>
      <c r="E6501" s="115">
        <v>166.88</v>
      </c>
    </row>
    <row r="6502" spans="1:5" x14ac:dyDescent="0.25">
      <c r="A6502" s="35" t="s">
        <v>6350</v>
      </c>
      <c r="B6502" s="36">
        <v>101918</v>
      </c>
      <c r="C6502" s="30" t="s">
        <v>6581</v>
      </c>
      <c r="D6502" s="36" t="s">
        <v>106</v>
      </c>
      <c r="E6502" s="115">
        <v>230.39</v>
      </c>
    </row>
    <row r="6503" spans="1:5" x14ac:dyDescent="0.25">
      <c r="A6503" s="35" t="s">
        <v>6350</v>
      </c>
      <c r="B6503" s="36">
        <v>101927</v>
      </c>
      <c r="C6503" s="30" t="s">
        <v>6582</v>
      </c>
      <c r="D6503" s="36" t="s">
        <v>106</v>
      </c>
      <c r="E6503" s="115">
        <v>211.86</v>
      </c>
    </row>
    <row r="6504" spans="1:5" x14ac:dyDescent="0.25">
      <c r="A6504" s="35" t="s">
        <v>6350</v>
      </c>
      <c r="B6504" s="36">
        <v>97498</v>
      </c>
      <c r="C6504" s="30" t="s">
        <v>6583</v>
      </c>
      <c r="D6504" s="36" t="s">
        <v>106</v>
      </c>
      <c r="E6504" s="115">
        <v>49.84</v>
      </c>
    </row>
    <row r="6505" spans="1:5" x14ac:dyDescent="0.25">
      <c r="A6505" s="35" t="s">
        <v>6350</v>
      </c>
      <c r="B6505" s="36">
        <v>92364</v>
      </c>
      <c r="C6505" s="30" t="s">
        <v>6584</v>
      </c>
      <c r="D6505" s="36" t="s">
        <v>106</v>
      </c>
      <c r="E6505" s="115">
        <v>61.17</v>
      </c>
    </row>
    <row r="6506" spans="1:5" x14ac:dyDescent="0.25">
      <c r="A6506" s="35" t="s">
        <v>6350</v>
      </c>
      <c r="B6506" s="36">
        <v>92365</v>
      </c>
      <c r="C6506" s="30" t="s">
        <v>6585</v>
      </c>
      <c r="D6506" s="36" t="s">
        <v>106</v>
      </c>
      <c r="E6506" s="115">
        <v>70.47</v>
      </c>
    </row>
    <row r="6507" spans="1:5" x14ac:dyDescent="0.25">
      <c r="A6507" s="35" t="s">
        <v>6350</v>
      </c>
      <c r="B6507" s="36">
        <v>92341</v>
      </c>
      <c r="C6507" s="30" t="s">
        <v>6586</v>
      </c>
      <c r="D6507" s="36" t="s">
        <v>106</v>
      </c>
      <c r="E6507" s="115">
        <v>117.14</v>
      </c>
    </row>
    <row r="6508" spans="1:5" x14ac:dyDescent="0.25">
      <c r="A6508" s="35" t="s">
        <v>6350</v>
      </c>
      <c r="B6508" s="36">
        <v>92366</v>
      </c>
      <c r="C6508" s="30" t="s">
        <v>6587</v>
      </c>
      <c r="D6508" s="36" t="s">
        <v>106</v>
      </c>
      <c r="E6508" s="115">
        <v>97.18</v>
      </c>
    </row>
    <row r="6509" spans="1:5" x14ac:dyDescent="0.25">
      <c r="A6509" s="35" t="s">
        <v>6350</v>
      </c>
      <c r="B6509" s="36">
        <v>92342</v>
      </c>
      <c r="C6509" s="30" t="s">
        <v>6588</v>
      </c>
      <c r="D6509" s="36" t="s">
        <v>106</v>
      </c>
      <c r="E6509" s="115">
        <v>139.03</v>
      </c>
    </row>
    <row r="6510" spans="1:5" x14ac:dyDescent="0.25">
      <c r="A6510" s="35" t="s">
        <v>6350</v>
      </c>
      <c r="B6510" s="36">
        <v>92367</v>
      </c>
      <c r="C6510" s="30" t="s">
        <v>6589</v>
      </c>
      <c r="D6510" s="36" t="s">
        <v>106</v>
      </c>
      <c r="E6510" s="115">
        <v>119.5</v>
      </c>
    </row>
    <row r="6511" spans="1:5" x14ac:dyDescent="0.25">
      <c r="A6511" s="35" t="s">
        <v>6350</v>
      </c>
      <c r="B6511" s="36">
        <v>92343</v>
      </c>
      <c r="C6511" s="30" t="s">
        <v>6590</v>
      </c>
      <c r="D6511" s="36" t="s">
        <v>106</v>
      </c>
      <c r="E6511" s="115">
        <v>176.16</v>
      </c>
    </row>
    <row r="6512" spans="1:5" x14ac:dyDescent="0.25">
      <c r="A6512" s="35" t="s">
        <v>6350</v>
      </c>
      <c r="B6512" s="36">
        <v>92368</v>
      </c>
      <c r="C6512" s="30" t="s">
        <v>6591</v>
      </c>
      <c r="D6512" s="36" t="s">
        <v>106</v>
      </c>
      <c r="E6512" s="115">
        <v>157.06</v>
      </c>
    </row>
    <row r="6513" spans="1:5" x14ac:dyDescent="0.25">
      <c r="A6513" s="35" t="s">
        <v>6350</v>
      </c>
      <c r="B6513" s="36">
        <v>92689</v>
      </c>
      <c r="C6513" s="30" t="s">
        <v>6592</v>
      </c>
      <c r="D6513" s="36" t="s">
        <v>106</v>
      </c>
      <c r="E6513" s="115">
        <v>49.21</v>
      </c>
    </row>
    <row r="6514" spans="1:5" x14ac:dyDescent="0.25">
      <c r="A6514" s="35" t="s">
        <v>6350</v>
      </c>
      <c r="B6514" s="36">
        <v>92690</v>
      </c>
      <c r="C6514" s="30" t="s">
        <v>6593</v>
      </c>
      <c r="D6514" s="36" t="s">
        <v>106</v>
      </c>
      <c r="E6514" s="115">
        <v>71.45</v>
      </c>
    </row>
    <row r="6515" spans="1:5" x14ac:dyDescent="0.25">
      <c r="A6515" s="35" t="s">
        <v>6350</v>
      </c>
      <c r="B6515" s="36">
        <v>92691</v>
      </c>
      <c r="C6515" s="30" t="s">
        <v>6594</v>
      </c>
      <c r="D6515" s="36" t="s">
        <v>106</v>
      </c>
      <c r="E6515" s="115">
        <v>97.66</v>
      </c>
    </row>
    <row r="6516" spans="1:5" x14ac:dyDescent="0.25">
      <c r="A6516" s="35" t="s">
        <v>6350</v>
      </c>
      <c r="B6516" s="36">
        <v>92359</v>
      </c>
      <c r="C6516" s="30" t="s">
        <v>6595</v>
      </c>
      <c r="D6516" s="36" t="s">
        <v>106</v>
      </c>
      <c r="E6516" s="115">
        <v>62.36</v>
      </c>
    </row>
    <row r="6517" spans="1:5" x14ac:dyDescent="0.25">
      <c r="A6517" s="35" t="s">
        <v>6350</v>
      </c>
      <c r="B6517" s="36">
        <v>92645</v>
      </c>
      <c r="C6517" s="30" t="s">
        <v>6596</v>
      </c>
      <c r="D6517" s="36" t="s">
        <v>106</v>
      </c>
      <c r="E6517" s="115">
        <v>67.430000000000007</v>
      </c>
    </row>
    <row r="6518" spans="1:5" x14ac:dyDescent="0.25">
      <c r="A6518" s="35" t="s">
        <v>6350</v>
      </c>
      <c r="B6518" s="36">
        <v>92360</v>
      </c>
      <c r="C6518" s="30" t="s">
        <v>6597</v>
      </c>
      <c r="D6518" s="36" t="s">
        <v>106</v>
      </c>
      <c r="E6518" s="115">
        <v>83.16</v>
      </c>
    </row>
    <row r="6519" spans="1:5" x14ac:dyDescent="0.25">
      <c r="A6519" s="35" t="s">
        <v>6350</v>
      </c>
      <c r="B6519" s="36">
        <v>92646</v>
      </c>
      <c r="C6519" s="30" t="s">
        <v>6598</v>
      </c>
      <c r="D6519" s="36" t="s">
        <v>106</v>
      </c>
      <c r="E6519" s="115">
        <v>88.23</v>
      </c>
    </row>
    <row r="6520" spans="1:5" x14ac:dyDescent="0.25">
      <c r="A6520" s="35" t="s">
        <v>6350</v>
      </c>
      <c r="B6520" s="36">
        <v>95697</v>
      </c>
      <c r="C6520" s="30" t="s">
        <v>6599</v>
      </c>
      <c r="D6520" s="36" t="s">
        <v>106</v>
      </c>
      <c r="E6520" s="115">
        <v>91.71</v>
      </c>
    </row>
    <row r="6521" spans="1:5" x14ac:dyDescent="0.25">
      <c r="A6521" s="35" t="s">
        <v>6350</v>
      </c>
      <c r="B6521" s="36">
        <v>92648</v>
      </c>
      <c r="C6521" s="30" t="s">
        <v>6600</v>
      </c>
      <c r="D6521" s="36" t="s">
        <v>106</v>
      </c>
      <c r="E6521" s="115">
        <v>96.79</v>
      </c>
    </row>
    <row r="6522" spans="1:5" x14ac:dyDescent="0.25">
      <c r="A6522" s="35" t="s">
        <v>6350</v>
      </c>
      <c r="B6522" s="36">
        <v>92338</v>
      </c>
      <c r="C6522" s="30" t="s">
        <v>6601</v>
      </c>
      <c r="D6522" s="36" t="s">
        <v>106</v>
      </c>
      <c r="E6522" s="115">
        <v>142.65</v>
      </c>
    </row>
    <row r="6523" spans="1:5" x14ac:dyDescent="0.25">
      <c r="A6523" s="35" t="s">
        <v>6350</v>
      </c>
      <c r="B6523" s="36">
        <v>92361</v>
      </c>
      <c r="C6523" s="30" t="s">
        <v>6602</v>
      </c>
      <c r="D6523" s="36" t="s">
        <v>106</v>
      </c>
      <c r="E6523" s="115">
        <v>112.68</v>
      </c>
    </row>
    <row r="6524" spans="1:5" x14ac:dyDescent="0.25">
      <c r="A6524" s="35" t="s">
        <v>6350</v>
      </c>
      <c r="B6524" s="36">
        <v>92649</v>
      </c>
      <c r="C6524" s="30" t="s">
        <v>6603</v>
      </c>
      <c r="D6524" s="36" t="s">
        <v>106</v>
      </c>
      <c r="E6524" s="115">
        <v>117.76</v>
      </c>
    </row>
    <row r="6525" spans="1:5" x14ac:dyDescent="0.25">
      <c r="A6525" s="35" t="s">
        <v>6350</v>
      </c>
      <c r="B6525" s="36">
        <v>92339</v>
      </c>
      <c r="C6525" s="30" t="s">
        <v>6604</v>
      </c>
      <c r="D6525" s="36" t="s">
        <v>106</v>
      </c>
      <c r="E6525" s="115">
        <v>206.79</v>
      </c>
    </row>
    <row r="6526" spans="1:5" x14ac:dyDescent="0.25">
      <c r="A6526" s="35" t="s">
        <v>6350</v>
      </c>
      <c r="B6526" s="36">
        <v>92362</v>
      </c>
      <c r="C6526" s="30" t="s">
        <v>6605</v>
      </c>
      <c r="D6526" s="36" t="s">
        <v>106</v>
      </c>
      <c r="E6526" s="115">
        <v>178.94</v>
      </c>
    </row>
    <row r="6527" spans="1:5" x14ac:dyDescent="0.25">
      <c r="A6527" s="35" t="s">
        <v>6350</v>
      </c>
      <c r="B6527" s="36">
        <v>92650</v>
      </c>
      <c r="C6527" s="30" t="s">
        <v>6606</v>
      </c>
      <c r="D6527" s="36" t="s">
        <v>106</v>
      </c>
      <c r="E6527" s="115">
        <v>184</v>
      </c>
    </row>
    <row r="6528" spans="1:5" x14ac:dyDescent="0.25">
      <c r="A6528" s="35" t="s">
        <v>6350</v>
      </c>
      <c r="B6528" s="36">
        <v>106674</v>
      </c>
      <c r="C6528" s="30" t="s">
        <v>6607</v>
      </c>
      <c r="D6528" s="36" t="s">
        <v>106</v>
      </c>
      <c r="E6528" s="115">
        <v>250.57</v>
      </c>
    </row>
    <row r="6529" spans="1:5" x14ac:dyDescent="0.25">
      <c r="A6529" s="35" t="s">
        <v>6350</v>
      </c>
      <c r="B6529" s="36">
        <v>106675</v>
      </c>
      <c r="C6529" s="30" t="s">
        <v>6608</v>
      </c>
      <c r="D6529" s="36" t="s">
        <v>106</v>
      </c>
      <c r="E6529" s="115">
        <v>224.83</v>
      </c>
    </row>
    <row r="6530" spans="1:5" x14ac:dyDescent="0.25">
      <c r="A6530" s="35" t="s">
        <v>6350</v>
      </c>
      <c r="B6530" s="36">
        <v>106676</v>
      </c>
      <c r="C6530" s="30" t="s">
        <v>6609</v>
      </c>
      <c r="D6530" s="36" t="s">
        <v>106</v>
      </c>
      <c r="E6530" s="115">
        <v>229.9</v>
      </c>
    </row>
    <row r="6531" spans="1:5" x14ac:dyDescent="0.25">
      <c r="A6531" s="35" t="s">
        <v>6350</v>
      </c>
      <c r="B6531" s="36">
        <v>97439</v>
      </c>
      <c r="C6531" s="30" t="s">
        <v>6610</v>
      </c>
      <c r="D6531" s="36" t="s">
        <v>99</v>
      </c>
      <c r="E6531" s="115">
        <v>154.78</v>
      </c>
    </row>
    <row r="6532" spans="1:5" x14ac:dyDescent="0.25">
      <c r="A6532" s="35" t="s">
        <v>6350</v>
      </c>
      <c r="B6532" s="36">
        <v>97440</v>
      </c>
      <c r="C6532" s="30" t="s">
        <v>6611</v>
      </c>
      <c r="D6532" s="36" t="s">
        <v>99</v>
      </c>
      <c r="E6532" s="115">
        <v>177.8</v>
      </c>
    </row>
    <row r="6533" spans="1:5" x14ac:dyDescent="0.25">
      <c r="A6533" s="35" t="s">
        <v>6350</v>
      </c>
      <c r="B6533" s="36">
        <v>97442</v>
      </c>
      <c r="C6533" s="30" t="s">
        <v>6612</v>
      </c>
      <c r="D6533" s="36" t="s">
        <v>99</v>
      </c>
      <c r="E6533" s="115">
        <v>191.59</v>
      </c>
    </row>
    <row r="6534" spans="1:5" x14ac:dyDescent="0.25">
      <c r="A6534" s="35" t="s">
        <v>6350</v>
      </c>
      <c r="B6534" s="36">
        <v>97552</v>
      </c>
      <c r="C6534" s="30" t="s">
        <v>6613</v>
      </c>
      <c r="D6534" s="36" t="s">
        <v>99</v>
      </c>
      <c r="E6534" s="115">
        <v>57.25</v>
      </c>
    </row>
    <row r="6535" spans="1:5" x14ac:dyDescent="0.25">
      <c r="A6535" s="35" t="s">
        <v>6350</v>
      </c>
      <c r="B6535" s="36">
        <v>97553</v>
      </c>
      <c r="C6535" s="30" t="s">
        <v>6614</v>
      </c>
      <c r="D6535" s="36" t="s">
        <v>99</v>
      </c>
      <c r="E6535" s="115">
        <v>84.24</v>
      </c>
    </row>
    <row r="6536" spans="1:5" x14ac:dyDescent="0.25">
      <c r="A6536" s="35" t="s">
        <v>6350</v>
      </c>
      <c r="B6536" s="36">
        <v>97554</v>
      </c>
      <c r="C6536" s="30" t="s">
        <v>6615</v>
      </c>
      <c r="D6536" s="36" t="s">
        <v>99</v>
      </c>
      <c r="E6536" s="115">
        <v>148.04</v>
      </c>
    </row>
    <row r="6537" spans="1:5" x14ac:dyDescent="0.25">
      <c r="A6537" s="35" t="s">
        <v>6350</v>
      </c>
      <c r="B6537" s="36">
        <v>97491</v>
      </c>
      <c r="C6537" s="30" t="s">
        <v>6616</v>
      </c>
      <c r="D6537" s="36" t="s">
        <v>99</v>
      </c>
      <c r="E6537" s="115">
        <v>97.2</v>
      </c>
    </row>
    <row r="6538" spans="1:5" x14ac:dyDescent="0.25">
      <c r="A6538" s="35" t="s">
        <v>6350</v>
      </c>
      <c r="B6538" s="36">
        <v>97529</v>
      </c>
      <c r="C6538" s="30" t="s">
        <v>6617</v>
      </c>
      <c r="D6538" s="36" t="s">
        <v>99</v>
      </c>
      <c r="E6538" s="115">
        <v>90.94</v>
      </c>
    </row>
    <row r="6539" spans="1:5" x14ac:dyDescent="0.25">
      <c r="A6539" s="35" t="s">
        <v>6350</v>
      </c>
      <c r="B6539" s="36">
        <v>97492</v>
      </c>
      <c r="C6539" s="30" t="s">
        <v>6618</v>
      </c>
      <c r="D6539" s="36" t="s">
        <v>99</v>
      </c>
      <c r="E6539" s="115">
        <v>140.68</v>
      </c>
    </row>
    <row r="6540" spans="1:5" x14ac:dyDescent="0.25">
      <c r="A6540" s="35" t="s">
        <v>6350</v>
      </c>
      <c r="B6540" s="36">
        <v>97530</v>
      </c>
      <c r="C6540" s="30" t="s">
        <v>6619</v>
      </c>
      <c r="D6540" s="36" t="s">
        <v>99</v>
      </c>
      <c r="E6540" s="115">
        <v>129.63999999999999</v>
      </c>
    </row>
    <row r="6541" spans="1:5" x14ac:dyDescent="0.25">
      <c r="A6541" s="35" t="s">
        <v>6350</v>
      </c>
      <c r="B6541" s="36">
        <v>97493</v>
      </c>
      <c r="C6541" s="30" t="s">
        <v>6620</v>
      </c>
      <c r="D6541" s="36" t="s">
        <v>99</v>
      </c>
      <c r="E6541" s="115">
        <v>180.67</v>
      </c>
    </row>
    <row r="6542" spans="1:5" x14ac:dyDescent="0.25">
      <c r="A6542" s="35" t="s">
        <v>6350</v>
      </c>
      <c r="B6542" s="36">
        <v>97531</v>
      </c>
      <c r="C6542" s="30" t="s">
        <v>6621</v>
      </c>
      <c r="D6542" s="36" t="s">
        <v>99</v>
      </c>
      <c r="E6542" s="115">
        <v>164.19</v>
      </c>
    </row>
    <row r="6543" spans="1:5" x14ac:dyDescent="0.25">
      <c r="A6543" s="35" t="s">
        <v>6350</v>
      </c>
      <c r="B6543" s="36">
        <v>97458</v>
      </c>
      <c r="C6543" s="30" t="s">
        <v>6622</v>
      </c>
      <c r="D6543" s="36" t="s">
        <v>99</v>
      </c>
      <c r="E6543" s="115">
        <v>326.89999999999998</v>
      </c>
    </row>
    <row r="6544" spans="1:5" x14ac:dyDescent="0.25">
      <c r="A6544" s="35" t="s">
        <v>6350</v>
      </c>
      <c r="B6544" s="36">
        <v>97494</v>
      </c>
      <c r="C6544" s="30" t="s">
        <v>6623</v>
      </c>
      <c r="D6544" s="36" t="s">
        <v>99</v>
      </c>
      <c r="E6544" s="115">
        <v>276.74</v>
      </c>
    </row>
    <row r="6545" spans="1:5" x14ac:dyDescent="0.25">
      <c r="A6545" s="35" t="s">
        <v>6350</v>
      </c>
      <c r="B6545" s="36">
        <v>97532</v>
      </c>
      <c r="C6545" s="30" t="s">
        <v>6624</v>
      </c>
      <c r="D6545" s="36" t="s">
        <v>99</v>
      </c>
      <c r="E6545" s="115">
        <v>253.42</v>
      </c>
    </row>
    <row r="6546" spans="1:5" x14ac:dyDescent="0.25">
      <c r="A6546" s="35" t="s">
        <v>6350</v>
      </c>
      <c r="B6546" s="36">
        <v>97459</v>
      </c>
      <c r="C6546" s="30" t="s">
        <v>6625</v>
      </c>
      <c r="D6546" s="36" t="s">
        <v>99</v>
      </c>
      <c r="E6546" s="115">
        <v>535.23</v>
      </c>
    </row>
    <row r="6547" spans="1:5" x14ac:dyDescent="0.25">
      <c r="A6547" s="35" t="s">
        <v>6350</v>
      </c>
      <c r="B6547" s="36">
        <v>97495</v>
      </c>
      <c r="C6547" s="30" t="s">
        <v>6626</v>
      </c>
      <c r="D6547" s="36" t="s">
        <v>99</v>
      </c>
      <c r="E6547" s="115">
        <v>499.78</v>
      </c>
    </row>
    <row r="6548" spans="1:5" x14ac:dyDescent="0.25">
      <c r="A6548" s="35" t="s">
        <v>6350</v>
      </c>
      <c r="B6548" s="36">
        <v>97533</v>
      </c>
      <c r="C6548" s="30" t="s">
        <v>6627</v>
      </c>
      <c r="D6548" s="36" t="s">
        <v>99</v>
      </c>
      <c r="E6548" s="115">
        <v>466.22</v>
      </c>
    </row>
    <row r="6549" spans="1:5" x14ac:dyDescent="0.25">
      <c r="A6549" s="35" t="s">
        <v>6350</v>
      </c>
      <c r="B6549" s="36">
        <v>97460</v>
      </c>
      <c r="C6549" s="30" t="s">
        <v>6628</v>
      </c>
      <c r="D6549" s="36" t="s">
        <v>99</v>
      </c>
      <c r="E6549" s="115">
        <v>805</v>
      </c>
    </row>
    <row r="6550" spans="1:5" x14ac:dyDescent="0.25">
      <c r="A6550" s="35" t="s">
        <v>6350</v>
      </c>
      <c r="B6550" s="36">
        <v>97496</v>
      </c>
      <c r="C6550" s="30" t="s">
        <v>6629</v>
      </c>
      <c r="D6550" s="36" t="s">
        <v>99</v>
      </c>
      <c r="E6550" s="115">
        <v>784.26</v>
      </c>
    </row>
    <row r="6551" spans="1:5" x14ac:dyDescent="0.25">
      <c r="A6551" s="35" t="s">
        <v>6350</v>
      </c>
      <c r="B6551" s="36">
        <v>97534</v>
      </c>
      <c r="C6551" s="30" t="s">
        <v>6630</v>
      </c>
      <c r="D6551" s="36" t="s">
        <v>99</v>
      </c>
      <c r="E6551" s="115">
        <v>740.47</v>
      </c>
    </row>
    <row r="6552" spans="1:5" x14ac:dyDescent="0.25">
      <c r="A6552" s="35" t="s">
        <v>6350</v>
      </c>
      <c r="B6552" s="36">
        <v>101926</v>
      </c>
      <c r="C6552" s="30" t="s">
        <v>6631</v>
      </c>
      <c r="D6552" s="36" t="s">
        <v>99</v>
      </c>
      <c r="E6552" s="115">
        <v>452.88</v>
      </c>
    </row>
    <row r="6553" spans="1:5" x14ac:dyDescent="0.25">
      <c r="A6553" s="35" t="s">
        <v>6350</v>
      </c>
      <c r="B6553" s="36">
        <v>101935</v>
      </c>
      <c r="C6553" s="30" t="s">
        <v>6632</v>
      </c>
      <c r="D6553" s="36" t="s">
        <v>99</v>
      </c>
      <c r="E6553" s="115">
        <v>473.45</v>
      </c>
    </row>
    <row r="6554" spans="1:5" x14ac:dyDescent="0.25">
      <c r="A6554" s="35" t="s">
        <v>6350</v>
      </c>
      <c r="B6554" s="36">
        <v>92704</v>
      </c>
      <c r="C6554" s="30" t="s">
        <v>6633</v>
      </c>
      <c r="D6554" s="36" t="s">
        <v>99</v>
      </c>
      <c r="E6554" s="115">
        <v>34</v>
      </c>
    </row>
    <row r="6555" spans="1:5" x14ac:dyDescent="0.25">
      <c r="A6555" s="35" t="s">
        <v>6350</v>
      </c>
      <c r="B6555" s="36">
        <v>92705</v>
      </c>
      <c r="C6555" s="30" t="s">
        <v>6634</v>
      </c>
      <c r="D6555" s="36" t="s">
        <v>99</v>
      </c>
      <c r="E6555" s="115">
        <v>55.23</v>
      </c>
    </row>
    <row r="6556" spans="1:5" x14ac:dyDescent="0.25">
      <c r="A6556" s="35" t="s">
        <v>6350</v>
      </c>
      <c r="B6556" s="36">
        <v>92706</v>
      </c>
      <c r="C6556" s="30" t="s">
        <v>6635</v>
      </c>
      <c r="D6556" s="36" t="s">
        <v>99</v>
      </c>
      <c r="E6556" s="115">
        <v>89.46</v>
      </c>
    </row>
    <row r="6557" spans="1:5" x14ac:dyDescent="0.25">
      <c r="A6557" s="35" t="s">
        <v>6350</v>
      </c>
      <c r="B6557" s="36">
        <v>92637</v>
      </c>
      <c r="C6557" s="30" t="s">
        <v>6636</v>
      </c>
      <c r="D6557" s="36" t="s">
        <v>99</v>
      </c>
      <c r="E6557" s="115">
        <v>128.5</v>
      </c>
    </row>
    <row r="6558" spans="1:5" x14ac:dyDescent="0.25">
      <c r="A6558" s="35" t="s">
        <v>6350</v>
      </c>
      <c r="B6558" s="36">
        <v>92681</v>
      </c>
      <c r="C6558" s="30" t="s">
        <v>6637</v>
      </c>
      <c r="D6558" s="36" t="s">
        <v>99</v>
      </c>
      <c r="E6558" s="115">
        <v>64.41</v>
      </c>
    </row>
    <row r="6559" spans="1:5" x14ac:dyDescent="0.25">
      <c r="A6559" s="35" t="s">
        <v>6350</v>
      </c>
      <c r="B6559" s="36">
        <v>92638</v>
      </c>
      <c r="C6559" s="30" t="s">
        <v>6638</v>
      </c>
      <c r="D6559" s="36" t="s">
        <v>99</v>
      </c>
      <c r="E6559" s="115">
        <v>170.61</v>
      </c>
    </row>
    <row r="6560" spans="1:5" x14ac:dyDescent="0.25">
      <c r="A6560" s="35" t="s">
        <v>6350</v>
      </c>
      <c r="B6560" s="36">
        <v>92682</v>
      </c>
      <c r="C6560" s="30" t="s">
        <v>6639</v>
      </c>
      <c r="D6560" s="36" t="s">
        <v>99</v>
      </c>
      <c r="E6560" s="115">
        <v>80.89</v>
      </c>
    </row>
    <row r="6561" spans="1:5" x14ac:dyDescent="0.25">
      <c r="A6561" s="35" t="s">
        <v>6350</v>
      </c>
      <c r="B6561" s="36">
        <v>92639</v>
      </c>
      <c r="C6561" s="30" t="s">
        <v>6640</v>
      </c>
      <c r="D6561" s="36" t="s">
        <v>99</v>
      </c>
      <c r="E6561" s="115">
        <v>209.1</v>
      </c>
    </row>
    <row r="6562" spans="1:5" x14ac:dyDescent="0.25">
      <c r="A6562" s="35" t="s">
        <v>6350</v>
      </c>
      <c r="B6562" s="36">
        <v>92683</v>
      </c>
      <c r="C6562" s="30" t="s">
        <v>6641</v>
      </c>
      <c r="D6562" s="36" t="s">
        <v>99</v>
      </c>
      <c r="E6562" s="115">
        <v>95.08</v>
      </c>
    </row>
    <row r="6563" spans="1:5" x14ac:dyDescent="0.25">
      <c r="A6563" s="35" t="s">
        <v>6350</v>
      </c>
      <c r="B6563" s="36">
        <v>92640</v>
      </c>
      <c r="C6563" s="30" t="s">
        <v>6642</v>
      </c>
      <c r="D6563" s="36" t="s">
        <v>99</v>
      </c>
      <c r="E6563" s="115">
        <v>160.24</v>
      </c>
    </row>
    <row r="6564" spans="1:5" x14ac:dyDescent="0.25">
      <c r="A6564" s="35" t="s">
        <v>6350</v>
      </c>
      <c r="B6564" s="36">
        <v>92684</v>
      </c>
      <c r="C6564" s="30" t="s">
        <v>6643</v>
      </c>
      <c r="D6564" s="36" t="s">
        <v>99</v>
      </c>
      <c r="E6564" s="115">
        <v>127.26</v>
      </c>
    </row>
    <row r="6565" spans="1:5" x14ac:dyDescent="0.25">
      <c r="A6565" s="35" t="s">
        <v>6350</v>
      </c>
      <c r="B6565" s="36">
        <v>92642</v>
      </c>
      <c r="C6565" s="30" t="s">
        <v>6644</v>
      </c>
      <c r="D6565" s="36" t="s">
        <v>99</v>
      </c>
      <c r="E6565" s="115">
        <v>239.47</v>
      </c>
    </row>
    <row r="6566" spans="1:5" x14ac:dyDescent="0.25">
      <c r="A6566" s="35" t="s">
        <v>6350</v>
      </c>
      <c r="B6566" s="36">
        <v>92685</v>
      </c>
      <c r="C6566" s="30" t="s">
        <v>6645</v>
      </c>
      <c r="D6566" s="36" t="s">
        <v>99</v>
      </c>
      <c r="E6566" s="115">
        <v>199.99</v>
      </c>
    </row>
    <row r="6567" spans="1:5" x14ac:dyDescent="0.25">
      <c r="A6567" s="35" t="s">
        <v>6350</v>
      </c>
      <c r="B6567" s="36">
        <v>92644</v>
      </c>
      <c r="C6567" s="30" t="s">
        <v>6646</v>
      </c>
      <c r="D6567" s="36" t="s">
        <v>99</v>
      </c>
      <c r="E6567" s="115">
        <v>300.63</v>
      </c>
    </row>
    <row r="6568" spans="1:5" x14ac:dyDescent="0.25">
      <c r="A6568" s="35" t="s">
        <v>6350</v>
      </c>
      <c r="B6568" s="36">
        <v>92686</v>
      </c>
      <c r="C6568" s="30" t="s">
        <v>6647</v>
      </c>
      <c r="D6568" s="36" t="s">
        <v>99</v>
      </c>
      <c r="E6568" s="115">
        <v>254.65</v>
      </c>
    </row>
    <row r="6569" spans="1:5" x14ac:dyDescent="0.25">
      <c r="A6569" s="35" t="s">
        <v>6350</v>
      </c>
      <c r="B6569" s="36">
        <v>92356</v>
      </c>
      <c r="C6569" s="30" t="s">
        <v>6648</v>
      </c>
      <c r="D6569" s="36" t="s">
        <v>99</v>
      </c>
      <c r="E6569" s="115">
        <v>169.31</v>
      </c>
    </row>
    <row r="6570" spans="1:5" x14ac:dyDescent="0.25">
      <c r="A6570" s="35" t="s">
        <v>6350</v>
      </c>
      <c r="B6570" s="36">
        <v>92357</v>
      </c>
      <c r="C6570" s="30" t="s">
        <v>6649</v>
      </c>
      <c r="D6570" s="36" t="s">
        <v>99</v>
      </c>
      <c r="E6570" s="115">
        <v>239.64</v>
      </c>
    </row>
    <row r="6571" spans="1:5" x14ac:dyDescent="0.25">
      <c r="A6571" s="35" t="s">
        <v>6350</v>
      </c>
      <c r="B6571" s="36">
        <v>92358</v>
      </c>
      <c r="C6571" s="30" t="s">
        <v>6650</v>
      </c>
      <c r="D6571" s="36" t="s">
        <v>99</v>
      </c>
      <c r="E6571" s="115">
        <v>291.89999999999998</v>
      </c>
    </row>
    <row r="6572" spans="1:5" x14ac:dyDescent="0.25">
      <c r="A6572" s="35" t="s">
        <v>6350</v>
      </c>
      <c r="B6572" s="36">
        <v>101919</v>
      </c>
      <c r="C6572" s="30" t="s">
        <v>6651</v>
      </c>
      <c r="D6572" s="36" t="s">
        <v>99</v>
      </c>
      <c r="E6572" s="115">
        <v>452.17</v>
      </c>
    </row>
    <row r="6573" spans="1:5" x14ac:dyDescent="0.25">
      <c r="A6573" s="35" t="s">
        <v>6350</v>
      </c>
      <c r="B6573" s="36">
        <v>101928</v>
      </c>
      <c r="C6573" s="30" t="s">
        <v>6652</v>
      </c>
      <c r="D6573" s="36" t="s">
        <v>99</v>
      </c>
      <c r="E6573" s="115">
        <v>462.46</v>
      </c>
    </row>
    <row r="6574" spans="1:5" x14ac:dyDescent="0.25">
      <c r="A6574" s="35" t="s">
        <v>6350</v>
      </c>
      <c r="B6574" s="36">
        <v>92904</v>
      </c>
      <c r="C6574" s="30" t="s">
        <v>6653</v>
      </c>
      <c r="D6574" s="36" t="s">
        <v>99</v>
      </c>
      <c r="E6574" s="115">
        <v>37.96</v>
      </c>
    </row>
    <row r="6575" spans="1:5" x14ac:dyDescent="0.25">
      <c r="A6575" s="35" t="s">
        <v>6350</v>
      </c>
      <c r="B6575" s="36">
        <v>92905</v>
      </c>
      <c r="C6575" s="30" t="s">
        <v>6654</v>
      </c>
      <c r="D6575" s="36" t="s">
        <v>99</v>
      </c>
      <c r="E6575" s="115">
        <v>54.88</v>
      </c>
    </row>
    <row r="6576" spans="1:5" x14ac:dyDescent="0.25">
      <c r="A6576" s="35" t="s">
        <v>6350</v>
      </c>
      <c r="B6576" s="36">
        <v>92906</v>
      </c>
      <c r="C6576" s="30" t="s">
        <v>6655</v>
      </c>
      <c r="D6576" s="36" t="s">
        <v>99</v>
      </c>
      <c r="E6576" s="115">
        <v>68.819999999999993</v>
      </c>
    </row>
    <row r="6577" spans="1:5" x14ac:dyDescent="0.25">
      <c r="A6577" s="35" t="s">
        <v>6350</v>
      </c>
      <c r="B6577" s="36">
        <v>92898</v>
      </c>
      <c r="C6577" s="30" t="s">
        <v>6656</v>
      </c>
      <c r="D6577" s="36" t="s">
        <v>99</v>
      </c>
      <c r="E6577" s="115">
        <v>56.3</v>
      </c>
    </row>
    <row r="6578" spans="1:5" x14ac:dyDescent="0.25">
      <c r="A6578" s="35" t="s">
        <v>6350</v>
      </c>
      <c r="B6578" s="36">
        <v>92899</v>
      </c>
      <c r="C6578" s="30" t="s">
        <v>6657</v>
      </c>
      <c r="D6578" s="36" t="s">
        <v>99</v>
      </c>
      <c r="E6578" s="115">
        <v>82.36</v>
      </c>
    </row>
    <row r="6579" spans="1:5" x14ac:dyDescent="0.25">
      <c r="A6579" s="35" t="s">
        <v>6350</v>
      </c>
      <c r="B6579" s="36">
        <v>92900</v>
      </c>
      <c r="C6579" s="30" t="s">
        <v>6658</v>
      </c>
      <c r="D6579" s="36" t="s">
        <v>99</v>
      </c>
      <c r="E6579" s="115">
        <v>99.3</v>
      </c>
    </row>
    <row r="6580" spans="1:5" x14ac:dyDescent="0.25">
      <c r="A6580" s="35" t="s">
        <v>6350</v>
      </c>
      <c r="B6580" s="36">
        <v>92901</v>
      </c>
      <c r="C6580" s="30" t="s">
        <v>6659</v>
      </c>
      <c r="D6580" s="36" t="s">
        <v>99</v>
      </c>
      <c r="E6580" s="115">
        <v>137.18</v>
      </c>
    </row>
    <row r="6581" spans="1:5" x14ac:dyDescent="0.25">
      <c r="A6581" s="35" t="s">
        <v>6350</v>
      </c>
      <c r="B6581" s="36">
        <v>92902</v>
      </c>
      <c r="C6581" s="30" t="s">
        <v>6660</v>
      </c>
      <c r="D6581" s="36" t="s">
        <v>99</v>
      </c>
      <c r="E6581" s="115">
        <v>212.97</v>
      </c>
    </row>
    <row r="6582" spans="1:5" x14ac:dyDescent="0.25">
      <c r="A6582" s="35" t="s">
        <v>6350</v>
      </c>
      <c r="B6582" s="36">
        <v>92903</v>
      </c>
      <c r="C6582" s="30" t="s">
        <v>6661</v>
      </c>
      <c r="D6582" s="36" t="s">
        <v>99</v>
      </c>
      <c r="E6582" s="115">
        <v>316.37</v>
      </c>
    </row>
    <row r="6583" spans="1:5" x14ac:dyDescent="0.25">
      <c r="A6583" s="35" t="s">
        <v>6350</v>
      </c>
      <c r="B6583" s="36">
        <v>92892</v>
      </c>
      <c r="C6583" s="30" t="s">
        <v>6662</v>
      </c>
      <c r="D6583" s="36" t="s">
        <v>99</v>
      </c>
      <c r="E6583" s="115">
        <v>67.38</v>
      </c>
    </row>
    <row r="6584" spans="1:5" x14ac:dyDescent="0.25">
      <c r="A6584" s="35" t="s">
        <v>6350</v>
      </c>
      <c r="B6584" s="36">
        <v>92893</v>
      </c>
      <c r="C6584" s="30" t="s">
        <v>6663</v>
      </c>
      <c r="D6584" s="36" t="s">
        <v>99</v>
      </c>
      <c r="E6584" s="115">
        <v>94.96</v>
      </c>
    </row>
    <row r="6585" spans="1:5" x14ac:dyDescent="0.25">
      <c r="A6585" s="35" t="s">
        <v>6350</v>
      </c>
      <c r="B6585" s="36">
        <v>92894</v>
      </c>
      <c r="C6585" s="30" t="s">
        <v>6664</v>
      </c>
      <c r="D6585" s="36" t="s">
        <v>99</v>
      </c>
      <c r="E6585" s="115">
        <v>113.62</v>
      </c>
    </row>
    <row r="6586" spans="1:5" x14ac:dyDescent="0.25">
      <c r="A6586" s="35" t="s">
        <v>6350</v>
      </c>
      <c r="B6586" s="36">
        <v>92889</v>
      </c>
      <c r="C6586" s="30" t="s">
        <v>6665</v>
      </c>
      <c r="D6586" s="36" t="s">
        <v>99</v>
      </c>
      <c r="E6586" s="115">
        <v>158.19999999999999</v>
      </c>
    </row>
    <row r="6587" spans="1:5" x14ac:dyDescent="0.25">
      <c r="A6587" s="35" t="s">
        <v>6350</v>
      </c>
      <c r="B6587" s="36">
        <v>92895</v>
      </c>
      <c r="C6587" s="30" t="s">
        <v>6666</v>
      </c>
      <c r="D6587" s="36" t="s">
        <v>99</v>
      </c>
      <c r="E6587" s="115">
        <v>153.66999999999999</v>
      </c>
    </row>
    <row r="6588" spans="1:5" x14ac:dyDescent="0.25">
      <c r="A6588" s="35" t="s">
        <v>6350</v>
      </c>
      <c r="B6588" s="36">
        <v>92890</v>
      </c>
      <c r="C6588" s="30" t="s">
        <v>6667</v>
      </c>
      <c r="D6588" s="36" t="s">
        <v>99</v>
      </c>
      <c r="E6588" s="115">
        <v>232.79</v>
      </c>
    </row>
    <row r="6589" spans="1:5" x14ac:dyDescent="0.25">
      <c r="A6589" s="35" t="s">
        <v>6350</v>
      </c>
      <c r="B6589" s="36">
        <v>92896</v>
      </c>
      <c r="C6589" s="30" t="s">
        <v>6668</v>
      </c>
      <c r="D6589" s="36" t="s">
        <v>99</v>
      </c>
      <c r="E6589" s="115">
        <v>232.71</v>
      </c>
    </row>
    <row r="6590" spans="1:5" x14ac:dyDescent="0.25">
      <c r="A6590" s="35" t="s">
        <v>6350</v>
      </c>
      <c r="B6590" s="36">
        <v>92891</v>
      </c>
      <c r="C6590" s="30" t="s">
        <v>6669</v>
      </c>
      <c r="D6590" s="36" t="s">
        <v>99</v>
      </c>
      <c r="E6590" s="115">
        <v>335</v>
      </c>
    </row>
    <row r="6591" spans="1:5" x14ac:dyDescent="0.25">
      <c r="A6591" s="35" t="s">
        <v>6350</v>
      </c>
      <c r="B6591" s="36">
        <v>92897</v>
      </c>
      <c r="C6591" s="30" t="s">
        <v>6670</v>
      </c>
      <c r="D6591" s="36" t="s">
        <v>99</v>
      </c>
      <c r="E6591" s="115">
        <v>339.36</v>
      </c>
    </row>
    <row r="6592" spans="1:5" x14ac:dyDescent="0.25">
      <c r="A6592" s="35" t="s">
        <v>6671</v>
      </c>
      <c r="B6592" s="36">
        <v>100822</v>
      </c>
      <c r="C6592" s="30" t="s">
        <v>6672</v>
      </c>
      <c r="D6592" s="36" t="s">
        <v>99</v>
      </c>
      <c r="E6592" s="115">
        <v>0</v>
      </c>
    </row>
    <row r="6593" spans="1:5" x14ac:dyDescent="0.25">
      <c r="A6593" s="35" t="s">
        <v>6671</v>
      </c>
      <c r="B6593" s="36">
        <v>100823</v>
      </c>
      <c r="C6593" s="30" t="s">
        <v>6673</v>
      </c>
      <c r="D6593" s="36" t="s">
        <v>99</v>
      </c>
      <c r="E6593" s="115">
        <v>0</v>
      </c>
    </row>
    <row r="6594" spans="1:5" x14ac:dyDescent="0.25">
      <c r="A6594" s="35" t="s">
        <v>6671</v>
      </c>
      <c r="B6594" s="36">
        <v>100824</v>
      </c>
      <c r="C6594" s="30" t="s">
        <v>6674</v>
      </c>
      <c r="D6594" s="36" t="s">
        <v>99</v>
      </c>
      <c r="E6594" s="115">
        <v>0</v>
      </c>
    </row>
    <row r="6595" spans="1:5" x14ac:dyDescent="0.25">
      <c r="A6595" s="35" t="s">
        <v>6671</v>
      </c>
      <c r="B6595" s="36">
        <v>100825</v>
      </c>
      <c r="C6595" s="30" t="s">
        <v>6675</v>
      </c>
      <c r="D6595" s="36" t="s">
        <v>99</v>
      </c>
      <c r="E6595" s="115">
        <v>0</v>
      </c>
    </row>
    <row r="6596" spans="1:5" x14ac:dyDescent="0.25">
      <c r="A6596" s="35" t="s">
        <v>6671</v>
      </c>
      <c r="B6596" s="36">
        <v>100818</v>
      </c>
      <c r="C6596" s="30" t="s">
        <v>6676</v>
      </c>
      <c r="D6596" s="36" t="s">
        <v>99</v>
      </c>
      <c r="E6596" s="115">
        <v>0</v>
      </c>
    </row>
    <row r="6597" spans="1:5" x14ac:dyDescent="0.25">
      <c r="A6597" s="35" t="s">
        <v>6671</v>
      </c>
      <c r="B6597" s="36">
        <v>100819</v>
      </c>
      <c r="C6597" s="30" t="s">
        <v>6677</v>
      </c>
      <c r="D6597" s="36" t="s">
        <v>99</v>
      </c>
      <c r="E6597" s="115">
        <v>0</v>
      </c>
    </row>
    <row r="6598" spans="1:5" x14ac:dyDescent="0.25">
      <c r="A6598" s="35" t="s">
        <v>6671</v>
      </c>
      <c r="B6598" s="36">
        <v>100820</v>
      </c>
      <c r="C6598" s="30" t="s">
        <v>6678</v>
      </c>
      <c r="D6598" s="36" t="s">
        <v>99</v>
      </c>
      <c r="E6598" s="115">
        <v>0</v>
      </c>
    </row>
    <row r="6599" spans="1:5" x14ac:dyDescent="0.25">
      <c r="A6599" s="35" t="s">
        <v>6671</v>
      </c>
      <c r="B6599" s="36">
        <v>100821</v>
      </c>
      <c r="C6599" s="30" t="s">
        <v>6679</v>
      </c>
      <c r="D6599" s="36" t="s">
        <v>99</v>
      </c>
      <c r="E6599" s="115">
        <v>0</v>
      </c>
    </row>
    <row r="6600" spans="1:5" x14ac:dyDescent="0.25">
      <c r="A6600" s="35" t="s">
        <v>6671</v>
      </c>
      <c r="B6600" s="36">
        <v>100846</v>
      </c>
      <c r="C6600" s="30" t="s">
        <v>6680</v>
      </c>
      <c r="D6600" s="36" t="s">
        <v>99</v>
      </c>
      <c r="E6600" s="115">
        <v>0</v>
      </c>
    </row>
    <row r="6601" spans="1:5" x14ac:dyDescent="0.25">
      <c r="A6601" s="35" t="s">
        <v>6671</v>
      </c>
      <c r="B6601" s="36">
        <v>100834</v>
      </c>
      <c r="C6601" s="30" t="s">
        <v>6681</v>
      </c>
      <c r="D6601" s="36" t="s">
        <v>99</v>
      </c>
      <c r="E6601" s="115">
        <v>0</v>
      </c>
    </row>
    <row r="6602" spans="1:5" x14ac:dyDescent="0.25">
      <c r="A6602" s="35" t="s">
        <v>6671</v>
      </c>
      <c r="B6602" s="36">
        <v>100835</v>
      </c>
      <c r="C6602" s="30" t="s">
        <v>6682</v>
      </c>
      <c r="D6602" s="36" t="s">
        <v>99</v>
      </c>
      <c r="E6602" s="115">
        <v>0</v>
      </c>
    </row>
    <row r="6603" spans="1:5" x14ac:dyDescent="0.25">
      <c r="A6603" s="35" t="s">
        <v>6671</v>
      </c>
      <c r="B6603" s="36">
        <v>100836</v>
      </c>
      <c r="C6603" s="30" t="s">
        <v>6683</v>
      </c>
      <c r="D6603" s="36" t="s">
        <v>99</v>
      </c>
      <c r="E6603" s="115">
        <v>0</v>
      </c>
    </row>
    <row r="6604" spans="1:5" x14ac:dyDescent="0.25">
      <c r="A6604" s="35" t="s">
        <v>6671</v>
      </c>
      <c r="B6604" s="36">
        <v>100837</v>
      </c>
      <c r="C6604" s="30" t="s">
        <v>6684</v>
      </c>
      <c r="D6604" s="36" t="s">
        <v>99</v>
      </c>
      <c r="E6604" s="115">
        <v>0</v>
      </c>
    </row>
    <row r="6605" spans="1:5" x14ac:dyDescent="0.25">
      <c r="A6605" s="35" t="s">
        <v>6671</v>
      </c>
      <c r="B6605" s="36">
        <v>100826</v>
      </c>
      <c r="C6605" s="30" t="s">
        <v>6685</v>
      </c>
      <c r="D6605" s="36" t="s">
        <v>99</v>
      </c>
      <c r="E6605" s="115">
        <v>0</v>
      </c>
    </row>
    <row r="6606" spans="1:5" x14ac:dyDescent="0.25">
      <c r="A6606" s="35" t="s">
        <v>6671</v>
      </c>
      <c r="B6606" s="36">
        <v>100827</v>
      </c>
      <c r="C6606" s="30" t="s">
        <v>6686</v>
      </c>
      <c r="D6606" s="36" t="s">
        <v>99</v>
      </c>
      <c r="E6606" s="115">
        <v>0</v>
      </c>
    </row>
    <row r="6607" spans="1:5" x14ac:dyDescent="0.25">
      <c r="A6607" s="35" t="s">
        <v>6671</v>
      </c>
      <c r="B6607" s="36">
        <v>100828</v>
      </c>
      <c r="C6607" s="30" t="s">
        <v>6687</v>
      </c>
      <c r="D6607" s="36" t="s">
        <v>99</v>
      </c>
      <c r="E6607" s="115">
        <v>0</v>
      </c>
    </row>
    <row r="6608" spans="1:5" x14ac:dyDescent="0.25">
      <c r="A6608" s="35" t="s">
        <v>6671</v>
      </c>
      <c r="B6608" s="36">
        <v>100829</v>
      </c>
      <c r="C6608" s="30" t="s">
        <v>6688</v>
      </c>
      <c r="D6608" s="36" t="s">
        <v>99</v>
      </c>
      <c r="E6608" s="115">
        <v>0</v>
      </c>
    </row>
    <row r="6609" spans="1:5" x14ac:dyDescent="0.25">
      <c r="A6609" s="35" t="s">
        <v>6671</v>
      </c>
      <c r="B6609" s="36">
        <v>100830</v>
      </c>
      <c r="C6609" s="30" t="s">
        <v>6689</v>
      </c>
      <c r="D6609" s="36" t="s">
        <v>99</v>
      </c>
      <c r="E6609" s="115">
        <v>0</v>
      </c>
    </row>
    <row r="6610" spans="1:5" x14ac:dyDescent="0.25">
      <c r="A6610" s="35" t="s">
        <v>6671</v>
      </c>
      <c r="B6610" s="36">
        <v>100831</v>
      </c>
      <c r="C6610" s="30" t="s">
        <v>6690</v>
      </c>
      <c r="D6610" s="36" t="s">
        <v>99</v>
      </c>
      <c r="E6610" s="115">
        <v>0</v>
      </c>
    </row>
    <row r="6611" spans="1:5" x14ac:dyDescent="0.25">
      <c r="A6611" s="35" t="s">
        <v>6671</v>
      </c>
      <c r="B6611" s="36">
        <v>100832</v>
      </c>
      <c r="C6611" s="30" t="s">
        <v>6691</v>
      </c>
      <c r="D6611" s="36" t="s">
        <v>99</v>
      </c>
      <c r="E6611" s="115">
        <v>0</v>
      </c>
    </row>
    <row r="6612" spans="1:5" x14ac:dyDescent="0.25">
      <c r="A6612" s="35" t="s">
        <v>6671</v>
      </c>
      <c r="B6612" s="36">
        <v>100833</v>
      </c>
      <c r="C6612" s="30" t="s">
        <v>6692</v>
      </c>
      <c r="D6612" s="36" t="s">
        <v>99</v>
      </c>
      <c r="E6612" s="115">
        <v>0</v>
      </c>
    </row>
    <row r="6613" spans="1:5" x14ac:dyDescent="0.25">
      <c r="A6613" s="35" t="s">
        <v>6671</v>
      </c>
      <c r="B6613" s="36">
        <v>100790</v>
      </c>
      <c r="C6613" s="30" t="s">
        <v>6693</v>
      </c>
      <c r="D6613" s="36" t="s">
        <v>99</v>
      </c>
      <c r="E6613" s="115">
        <v>0</v>
      </c>
    </row>
    <row r="6614" spans="1:5" x14ac:dyDescent="0.25">
      <c r="A6614" s="35" t="s">
        <v>6671</v>
      </c>
      <c r="B6614" s="36">
        <v>100789</v>
      </c>
      <c r="C6614" s="30" t="s">
        <v>6694</v>
      </c>
      <c r="D6614" s="36" t="s">
        <v>99</v>
      </c>
      <c r="E6614" s="115">
        <v>0</v>
      </c>
    </row>
    <row r="6615" spans="1:5" x14ac:dyDescent="0.25">
      <c r="A6615" s="35" t="s">
        <v>6671</v>
      </c>
      <c r="B6615" s="36">
        <v>100788</v>
      </c>
      <c r="C6615" s="30" t="s">
        <v>6695</v>
      </c>
      <c r="D6615" s="36" t="s">
        <v>99</v>
      </c>
      <c r="E6615" s="115">
        <v>830.83</v>
      </c>
    </row>
    <row r="6616" spans="1:5" x14ac:dyDescent="0.25">
      <c r="A6616" s="35" t="s">
        <v>6671</v>
      </c>
      <c r="B6616" s="36">
        <v>100811</v>
      </c>
      <c r="C6616" s="30" t="s">
        <v>6696</v>
      </c>
      <c r="D6616" s="36" t="s">
        <v>99</v>
      </c>
      <c r="E6616" s="115">
        <v>0</v>
      </c>
    </row>
    <row r="6617" spans="1:5" x14ac:dyDescent="0.25">
      <c r="A6617" s="35" t="s">
        <v>6671</v>
      </c>
      <c r="B6617" s="36">
        <v>100812</v>
      </c>
      <c r="C6617" s="30" t="s">
        <v>6697</v>
      </c>
      <c r="D6617" s="36" t="s">
        <v>99</v>
      </c>
      <c r="E6617" s="115">
        <v>0</v>
      </c>
    </row>
    <row r="6618" spans="1:5" x14ac:dyDescent="0.25">
      <c r="A6618" s="35" t="s">
        <v>6671</v>
      </c>
      <c r="B6618" s="36">
        <v>100813</v>
      </c>
      <c r="C6618" s="30" t="s">
        <v>6698</v>
      </c>
      <c r="D6618" s="36" t="s">
        <v>99</v>
      </c>
      <c r="E6618" s="115">
        <v>0</v>
      </c>
    </row>
    <row r="6619" spans="1:5" x14ac:dyDescent="0.25">
      <c r="A6619" s="35" t="s">
        <v>6671</v>
      </c>
      <c r="B6619" s="36">
        <v>100814</v>
      </c>
      <c r="C6619" s="30" t="s">
        <v>6699</v>
      </c>
      <c r="D6619" s="36" t="s">
        <v>99</v>
      </c>
      <c r="E6619" s="115">
        <v>0</v>
      </c>
    </row>
    <row r="6620" spans="1:5" x14ac:dyDescent="0.25">
      <c r="A6620" s="35" t="s">
        <v>6671</v>
      </c>
      <c r="B6620" s="36">
        <v>100815</v>
      </c>
      <c r="C6620" s="30" t="s">
        <v>6700</v>
      </c>
      <c r="D6620" s="36" t="s">
        <v>99</v>
      </c>
      <c r="E6620" s="115">
        <v>0</v>
      </c>
    </row>
    <row r="6621" spans="1:5" x14ac:dyDescent="0.25">
      <c r="A6621" s="35" t="s">
        <v>6671</v>
      </c>
      <c r="B6621" s="36">
        <v>100816</v>
      </c>
      <c r="C6621" s="30" t="s">
        <v>6701</v>
      </c>
      <c r="D6621" s="36" t="s">
        <v>99</v>
      </c>
      <c r="E6621" s="115">
        <v>0</v>
      </c>
    </row>
    <row r="6622" spans="1:5" x14ac:dyDescent="0.25">
      <c r="A6622" s="35" t="s">
        <v>6671</v>
      </c>
      <c r="B6622" s="36">
        <v>100817</v>
      </c>
      <c r="C6622" s="30" t="s">
        <v>6702</v>
      </c>
      <c r="D6622" s="36" t="s">
        <v>99</v>
      </c>
      <c r="E6622" s="115">
        <v>0</v>
      </c>
    </row>
    <row r="6623" spans="1:5" x14ac:dyDescent="0.25">
      <c r="A6623" s="35" t="s">
        <v>6671</v>
      </c>
      <c r="B6623" s="36">
        <v>100795</v>
      </c>
      <c r="C6623" s="30" t="s">
        <v>6703</v>
      </c>
      <c r="D6623" s="36" t="s">
        <v>106</v>
      </c>
      <c r="E6623" s="115">
        <v>0</v>
      </c>
    </row>
    <row r="6624" spans="1:5" x14ac:dyDescent="0.25">
      <c r="A6624" s="35" t="s">
        <v>6671</v>
      </c>
      <c r="B6624" s="36">
        <v>100842</v>
      </c>
      <c r="C6624" s="30" t="s">
        <v>6704</v>
      </c>
      <c r="D6624" s="36" t="s">
        <v>106</v>
      </c>
      <c r="E6624" s="115">
        <v>0</v>
      </c>
    </row>
    <row r="6625" spans="1:5" x14ac:dyDescent="0.25">
      <c r="A6625" s="35" t="s">
        <v>6671</v>
      </c>
      <c r="B6625" s="36">
        <v>100796</v>
      </c>
      <c r="C6625" s="30" t="s">
        <v>6705</v>
      </c>
      <c r="D6625" s="36" t="s">
        <v>106</v>
      </c>
      <c r="E6625" s="115">
        <v>0</v>
      </c>
    </row>
    <row r="6626" spans="1:5" x14ac:dyDescent="0.25">
      <c r="A6626" s="35" t="s">
        <v>6671</v>
      </c>
      <c r="B6626" s="36">
        <v>100843</v>
      </c>
      <c r="C6626" s="30" t="s">
        <v>6706</v>
      </c>
      <c r="D6626" s="36" t="s">
        <v>106</v>
      </c>
      <c r="E6626" s="115">
        <v>0</v>
      </c>
    </row>
    <row r="6627" spans="1:5" x14ac:dyDescent="0.25">
      <c r="A6627" s="35" t="s">
        <v>6671</v>
      </c>
      <c r="B6627" s="36">
        <v>100844</v>
      </c>
      <c r="C6627" s="30" t="s">
        <v>6707</v>
      </c>
      <c r="D6627" s="36" t="s">
        <v>106</v>
      </c>
      <c r="E6627" s="115">
        <v>0</v>
      </c>
    </row>
    <row r="6628" spans="1:5" x14ac:dyDescent="0.25">
      <c r="A6628" s="35" t="s">
        <v>6671</v>
      </c>
      <c r="B6628" s="36">
        <v>100797</v>
      </c>
      <c r="C6628" s="30" t="s">
        <v>6708</v>
      </c>
      <c r="D6628" s="36" t="s">
        <v>106</v>
      </c>
      <c r="E6628" s="115">
        <v>0</v>
      </c>
    </row>
    <row r="6629" spans="1:5" x14ac:dyDescent="0.25">
      <c r="A6629" s="35" t="s">
        <v>6671</v>
      </c>
      <c r="B6629" s="36">
        <v>100798</v>
      </c>
      <c r="C6629" s="30" t="s">
        <v>6709</v>
      </c>
      <c r="D6629" s="36" t="s">
        <v>106</v>
      </c>
      <c r="E6629" s="115">
        <v>0</v>
      </c>
    </row>
    <row r="6630" spans="1:5" x14ac:dyDescent="0.25">
      <c r="A6630" s="35" t="s">
        <v>6671</v>
      </c>
      <c r="B6630" s="36">
        <v>100845</v>
      </c>
      <c r="C6630" s="30" t="s">
        <v>6710</v>
      </c>
      <c r="D6630" s="36" t="s">
        <v>106</v>
      </c>
      <c r="E6630" s="115">
        <v>0</v>
      </c>
    </row>
    <row r="6631" spans="1:5" x14ac:dyDescent="0.25">
      <c r="A6631" s="35" t="s">
        <v>6671</v>
      </c>
      <c r="B6631" s="36">
        <v>100799</v>
      </c>
      <c r="C6631" s="30" t="s">
        <v>6711</v>
      </c>
      <c r="D6631" s="36" t="s">
        <v>106</v>
      </c>
      <c r="E6631" s="115">
        <v>22.2</v>
      </c>
    </row>
    <row r="6632" spans="1:5" x14ac:dyDescent="0.25">
      <c r="A6632" s="35" t="s">
        <v>6671</v>
      </c>
      <c r="B6632" s="36">
        <v>100807</v>
      </c>
      <c r="C6632" s="30" t="s">
        <v>6712</v>
      </c>
      <c r="D6632" s="36" t="s">
        <v>106</v>
      </c>
      <c r="E6632" s="115">
        <v>30.54</v>
      </c>
    </row>
    <row r="6633" spans="1:5" x14ac:dyDescent="0.25">
      <c r="A6633" s="35" t="s">
        <v>6671</v>
      </c>
      <c r="B6633" s="36">
        <v>100800</v>
      </c>
      <c r="C6633" s="30" t="s">
        <v>6713</v>
      </c>
      <c r="D6633" s="36" t="s">
        <v>106</v>
      </c>
      <c r="E6633" s="115">
        <v>30.82</v>
      </c>
    </row>
    <row r="6634" spans="1:5" x14ac:dyDescent="0.25">
      <c r="A6634" s="35" t="s">
        <v>6671</v>
      </c>
      <c r="B6634" s="36">
        <v>100808</v>
      </c>
      <c r="C6634" s="30" t="s">
        <v>6714</v>
      </c>
      <c r="D6634" s="36" t="s">
        <v>106</v>
      </c>
      <c r="E6634" s="115">
        <v>40.729999999999997</v>
      </c>
    </row>
    <row r="6635" spans="1:5" x14ac:dyDescent="0.25">
      <c r="A6635" s="35" t="s">
        <v>6671</v>
      </c>
      <c r="B6635" s="36">
        <v>100801</v>
      </c>
      <c r="C6635" s="30" t="s">
        <v>6715</v>
      </c>
      <c r="D6635" s="36" t="s">
        <v>106</v>
      </c>
      <c r="E6635" s="115">
        <v>39.9</v>
      </c>
    </row>
    <row r="6636" spans="1:5" x14ac:dyDescent="0.25">
      <c r="A6636" s="35" t="s">
        <v>6671</v>
      </c>
      <c r="B6636" s="36">
        <v>100809</v>
      </c>
      <c r="C6636" s="30" t="s">
        <v>6716</v>
      </c>
      <c r="D6636" s="36" t="s">
        <v>106</v>
      </c>
      <c r="E6636" s="115">
        <v>51.74</v>
      </c>
    </row>
    <row r="6637" spans="1:5" x14ac:dyDescent="0.25">
      <c r="A6637" s="35" t="s">
        <v>6671</v>
      </c>
      <c r="B6637" s="36">
        <v>100802</v>
      </c>
      <c r="C6637" s="30" t="s">
        <v>6717</v>
      </c>
      <c r="D6637" s="36" t="s">
        <v>106</v>
      </c>
      <c r="E6637" s="115">
        <v>52.72</v>
      </c>
    </row>
    <row r="6638" spans="1:5" x14ac:dyDescent="0.25">
      <c r="A6638" s="35" t="s">
        <v>6671</v>
      </c>
      <c r="B6638" s="36">
        <v>100810</v>
      </c>
      <c r="C6638" s="30" t="s">
        <v>6718</v>
      </c>
      <c r="D6638" s="36" t="s">
        <v>106</v>
      </c>
      <c r="E6638" s="115">
        <v>67.28</v>
      </c>
    </row>
    <row r="6639" spans="1:5" x14ac:dyDescent="0.25">
      <c r="A6639" s="35" t="s">
        <v>6671</v>
      </c>
      <c r="B6639" s="36">
        <v>100791</v>
      </c>
      <c r="C6639" s="30" t="s">
        <v>6719</v>
      </c>
      <c r="D6639" s="36" t="s">
        <v>106</v>
      </c>
      <c r="E6639" s="115">
        <v>21.48</v>
      </c>
    </row>
    <row r="6640" spans="1:5" x14ac:dyDescent="0.25">
      <c r="A6640" s="35" t="s">
        <v>6671</v>
      </c>
      <c r="B6640" s="36">
        <v>100803</v>
      </c>
      <c r="C6640" s="30" t="s">
        <v>6720</v>
      </c>
      <c r="D6640" s="36" t="s">
        <v>106</v>
      </c>
      <c r="E6640" s="115">
        <v>20.02</v>
      </c>
    </row>
    <row r="6641" spans="1:5" x14ac:dyDescent="0.25">
      <c r="A6641" s="35" t="s">
        <v>6671</v>
      </c>
      <c r="B6641" s="36">
        <v>100792</v>
      </c>
      <c r="C6641" s="30" t="s">
        <v>6721</v>
      </c>
      <c r="D6641" s="36" t="s">
        <v>106</v>
      </c>
      <c r="E6641" s="115">
        <v>30.11</v>
      </c>
    </row>
    <row r="6642" spans="1:5" x14ac:dyDescent="0.25">
      <c r="A6642" s="35" t="s">
        <v>6671</v>
      </c>
      <c r="B6642" s="36">
        <v>100804</v>
      </c>
      <c r="C6642" s="30" t="s">
        <v>6722</v>
      </c>
      <c r="D6642" s="36" t="s">
        <v>106</v>
      </c>
      <c r="E6642" s="115">
        <v>28.37</v>
      </c>
    </row>
    <row r="6643" spans="1:5" x14ac:dyDescent="0.25">
      <c r="A6643" s="35" t="s">
        <v>6671</v>
      </c>
      <c r="B6643" s="36">
        <v>100793</v>
      </c>
      <c r="C6643" s="30" t="s">
        <v>6723</v>
      </c>
      <c r="D6643" s="36" t="s">
        <v>106</v>
      </c>
      <c r="E6643" s="115">
        <v>39.19</v>
      </c>
    </row>
    <row r="6644" spans="1:5" x14ac:dyDescent="0.25">
      <c r="A6644" s="35" t="s">
        <v>6671</v>
      </c>
      <c r="B6644" s="36">
        <v>100805</v>
      </c>
      <c r="C6644" s="30" t="s">
        <v>6724</v>
      </c>
      <c r="D6644" s="36" t="s">
        <v>106</v>
      </c>
      <c r="E6644" s="115">
        <v>37.11</v>
      </c>
    </row>
    <row r="6645" spans="1:5" x14ac:dyDescent="0.25">
      <c r="A6645" s="35" t="s">
        <v>6671</v>
      </c>
      <c r="B6645" s="36">
        <v>100794</v>
      </c>
      <c r="C6645" s="30" t="s">
        <v>6725</v>
      </c>
      <c r="D6645" s="36" t="s">
        <v>106</v>
      </c>
      <c r="E6645" s="115">
        <v>52.01</v>
      </c>
    </row>
    <row r="6646" spans="1:5" x14ac:dyDescent="0.25">
      <c r="A6646" s="35" t="s">
        <v>6671</v>
      </c>
      <c r="B6646" s="36">
        <v>100806</v>
      </c>
      <c r="C6646" s="30" t="s">
        <v>6726</v>
      </c>
      <c r="D6646" s="36" t="s">
        <v>106</v>
      </c>
      <c r="E6646" s="115">
        <v>49.45</v>
      </c>
    </row>
    <row r="6647" spans="1:5" x14ac:dyDescent="0.25">
      <c r="A6647" s="35" t="s">
        <v>6671</v>
      </c>
      <c r="B6647" s="36">
        <v>100838</v>
      </c>
      <c r="C6647" s="30" t="s">
        <v>6727</v>
      </c>
      <c r="D6647" s="36" t="s">
        <v>99</v>
      </c>
      <c r="E6647" s="115">
        <v>0</v>
      </c>
    </row>
    <row r="6648" spans="1:5" x14ac:dyDescent="0.25">
      <c r="A6648" s="35" t="s">
        <v>6671</v>
      </c>
      <c r="B6648" s="36">
        <v>100839</v>
      </c>
      <c r="C6648" s="30" t="s">
        <v>6728</v>
      </c>
      <c r="D6648" s="36" t="s">
        <v>99</v>
      </c>
      <c r="E6648" s="115">
        <v>0</v>
      </c>
    </row>
    <row r="6649" spans="1:5" x14ac:dyDescent="0.25">
      <c r="A6649" s="35" t="s">
        <v>6671</v>
      </c>
      <c r="B6649" s="36">
        <v>100840</v>
      </c>
      <c r="C6649" s="30" t="s">
        <v>6729</v>
      </c>
      <c r="D6649" s="36" t="s">
        <v>99</v>
      </c>
      <c r="E6649" s="115">
        <v>0</v>
      </c>
    </row>
    <row r="6650" spans="1:5" x14ac:dyDescent="0.25">
      <c r="A6650" s="35" t="s">
        <v>6671</v>
      </c>
      <c r="B6650" s="36">
        <v>100841</v>
      </c>
      <c r="C6650" s="30" t="s">
        <v>6730</v>
      </c>
      <c r="D6650" s="36" t="s">
        <v>99</v>
      </c>
      <c r="E6650" s="115">
        <v>0</v>
      </c>
    </row>
    <row r="6651" spans="1:5" x14ac:dyDescent="0.25">
      <c r="A6651" s="35" t="s">
        <v>6731</v>
      </c>
      <c r="B6651" s="36">
        <v>103283</v>
      </c>
      <c r="C6651" s="30" t="s">
        <v>15663</v>
      </c>
      <c r="D6651" s="36" t="s">
        <v>99</v>
      </c>
      <c r="E6651" s="115">
        <v>0</v>
      </c>
    </row>
    <row r="6652" spans="1:5" x14ac:dyDescent="0.25">
      <c r="A6652" s="35" t="s">
        <v>6731</v>
      </c>
      <c r="B6652" s="36">
        <v>103284</v>
      </c>
      <c r="C6652" s="30" t="s">
        <v>15664</v>
      </c>
      <c r="D6652" s="36" t="s">
        <v>99</v>
      </c>
      <c r="E6652" s="115">
        <v>0</v>
      </c>
    </row>
    <row r="6653" spans="1:5" x14ac:dyDescent="0.25">
      <c r="A6653" s="35" t="s">
        <v>6731</v>
      </c>
      <c r="B6653" s="36">
        <v>103282</v>
      </c>
      <c r="C6653" s="30" t="s">
        <v>15665</v>
      </c>
      <c r="D6653" s="36" t="s">
        <v>99</v>
      </c>
      <c r="E6653" s="115">
        <v>0</v>
      </c>
    </row>
    <row r="6654" spans="1:5" x14ac:dyDescent="0.25">
      <c r="A6654" s="35" t="s">
        <v>6731</v>
      </c>
      <c r="B6654" s="36">
        <v>103279</v>
      </c>
      <c r="C6654" s="30" t="s">
        <v>15666</v>
      </c>
      <c r="D6654" s="36" t="s">
        <v>99</v>
      </c>
      <c r="E6654" s="115">
        <v>0</v>
      </c>
    </row>
    <row r="6655" spans="1:5" x14ac:dyDescent="0.25">
      <c r="A6655" s="35" t="s">
        <v>6731</v>
      </c>
      <c r="B6655" s="36">
        <v>103280</v>
      </c>
      <c r="C6655" s="30" t="s">
        <v>15667</v>
      </c>
      <c r="D6655" s="36" t="s">
        <v>99</v>
      </c>
      <c r="E6655" s="115">
        <v>0</v>
      </c>
    </row>
    <row r="6656" spans="1:5" x14ac:dyDescent="0.25">
      <c r="A6656" s="35" t="s">
        <v>6731</v>
      </c>
      <c r="B6656" s="36">
        <v>103281</v>
      </c>
      <c r="C6656" s="30" t="s">
        <v>15668</v>
      </c>
      <c r="D6656" s="36" t="s">
        <v>99</v>
      </c>
      <c r="E6656" s="115">
        <v>0</v>
      </c>
    </row>
    <row r="6657" spans="1:5" x14ac:dyDescent="0.25">
      <c r="A6657" s="35" t="s">
        <v>6731</v>
      </c>
      <c r="B6657" s="36">
        <v>107248</v>
      </c>
      <c r="C6657" s="30" t="s">
        <v>15669</v>
      </c>
      <c r="D6657" s="36" t="s">
        <v>99</v>
      </c>
      <c r="E6657" s="115">
        <v>0</v>
      </c>
    </row>
    <row r="6658" spans="1:5" x14ac:dyDescent="0.25">
      <c r="A6658" s="35" t="s">
        <v>6731</v>
      </c>
      <c r="B6658" s="36">
        <v>107234</v>
      </c>
      <c r="C6658" s="30" t="s">
        <v>15670</v>
      </c>
      <c r="D6658" s="36" t="s">
        <v>99</v>
      </c>
      <c r="E6658" s="115">
        <v>0</v>
      </c>
    </row>
    <row r="6659" spans="1:5" x14ac:dyDescent="0.25">
      <c r="A6659" s="35" t="s">
        <v>6731</v>
      </c>
      <c r="B6659" s="36">
        <v>103247</v>
      </c>
      <c r="C6659" s="30" t="s">
        <v>15671</v>
      </c>
      <c r="D6659" s="36" t="s">
        <v>99</v>
      </c>
      <c r="E6659" s="115">
        <v>2840.62</v>
      </c>
    </row>
    <row r="6660" spans="1:5" x14ac:dyDescent="0.25">
      <c r="A6660" s="35" t="s">
        <v>6731</v>
      </c>
      <c r="B6660" s="36">
        <v>107250</v>
      </c>
      <c r="C6660" s="30" t="s">
        <v>15672</v>
      </c>
      <c r="D6660" s="36" t="s">
        <v>99</v>
      </c>
      <c r="E6660" s="115">
        <v>0</v>
      </c>
    </row>
    <row r="6661" spans="1:5" x14ac:dyDescent="0.25">
      <c r="A6661" s="35" t="s">
        <v>6731</v>
      </c>
      <c r="B6661" s="36">
        <v>103250</v>
      </c>
      <c r="C6661" s="30" t="s">
        <v>15673</v>
      </c>
      <c r="D6661" s="36" t="s">
        <v>99</v>
      </c>
      <c r="E6661" s="115">
        <v>4100.42</v>
      </c>
    </row>
    <row r="6662" spans="1:5" x14ac:dyDescent="0.25">
      <c r="A6662" s="35" t="s">
        <v>6731</v>
      </c>
      <c r="B6662" s="36">
        <v>107251</v>
      </c>
      <c r="C6662" s="30" t="s">
        <v>15674</v>
      </c>
      <c r="D6662" s="36" t="s">
        <v>99</v>
      </c>
      <c r="E6662" s="115">
        <v>0</v>
      </c>
    </row>
    <row r="6663" spans="1:5" x14ac:dyDescent="0.25">
      <c r="A6663" s="35" t="s">
        <v>6731</v>
      </c>
      <c r="B6663" s="36">
        <v>103253</v>
      </c>
      <c r="C6663" s="30" t="s">
        <v>15675</v>
      </c>
      <c r="D6663" s="36" t="s">
        <v>99</v>
      </c>
      <c r="E6663" s="115">
        <v>5567.3</v>
      </c>
    </row>
    <row r="6664" spans="1:5" x14ac:dyDescent="0.25">
      <c r="A6664" s="35" t="s">
        <v>6731</v>
      </c>
      <c r="B6664" s="36">
        <v>107252</v>
      </c>
      <c r="C6664" s="30" t="s">
        <v>15676</v>
      </c>
      <c r="D6664" s="36" t="s">
        <v>99</v>
      </c>
      <c r="E6664" s="115">
        <v>0</v>
      </c>
    </row>
    <row r="6665" spans="1:5" x14ac:dyDescent="0.25">
      <c r="A6665" s="35" t="s">
        <v>6731</v>
      </c>
      <c r="B6665" s="36">
        <v>107232</v>
      </c>
      <c r="C6665" s="30" t="s">
        <v>15677</v>
      </c>
      <c r="D6665" s="36" t="s">
        <v>99</v>
      </c>
      <c r="E6665" s="115">
        <v>0</v>
      </c>
    </row>
    <row r="6666" spans="1:5" x14ac:dyDescent="0.25">
      <c r="A6666" s="35" t="s">
        <v>6731</v>
      </c>
      <c r="B6666" s="36">
        <v>103244</v>
      </c>
      <c r="C6666" s="30" t="s">
        <v>15678</v>
      </c>
      <c r="D6666" s="36" t="s">
        <v>99</v>
      </c>
      <c r="E6666" s="115">
        <v>2564.83</v>
      </c>
    </row>
    <row r="6667" spans="1:5" x14ac:dyDescent="0.25">
      <c r="A6667" s="35" t="s">
        <v>6731</v>
      </c>
      <c r="B6667" s="36">
        <v>107249</v>
      </c>
      <c r="C6667" s="30" t="s">
        <v>15679</v>
      </c>
      <c r="D6667" s="36" t="s">
        <v>99</v>
      </c>
      <c r="E6667" s="115">
        <v>0</v>
      </c>
    </row>
    <row r="6668" spans="1:5" x14ac:dyDescent="0.25">
      <c r="A6668" s="35" t="s">
        <v>6731</v>
      </c>
      <c r="B6668" s="36">
        <v>103256</v>
      </c>
      <c r="C6668" s="30" t="s">
        <v>15680</v>
      </c>
      <c r="D6668" s="36" t="s">
        <v>99</v>
      </c>
      <c r="E6668" s="115">
        <v>10308.94</v>
      </c>
    </row>
    <row r="6669" spans="1:5" x14ac:dyDescent="0.25">
      <c r="A6669" s="35" t="s">
        <v>6731</v>
      </c>
      <c r="B6669" s="36">
        <v>103258</v>
      </c>
      <c r="C6669" s="30" t="s">
        <v>15681</v>
      </c>
      <c r="D6669" s="36" t="s">
        <v>99</v>
      </c>
      <c r="E6669" s="115">
        <v>11514.49</v>
      </c>
    </row>
    <row r="6670" spans="1:5" x14ac:dyDescent="0.25">
      <c r="A6670" s="35" t="s">
        <v>6731</v>
      </c>
      <c r="B6670" s="36">
        <v>103260</v>
      </c>
      <c r="C6670" s="30" t="s">
        <v>15682</v>
      </c>
      <c r="D6670" s="36" t="s">
        <v>99</v>
      </c>
      <c r="E6670" s="115">
        <v>6404.63</v>
      </c>
    </row>
    <row r="6671" spans="1:5" x14ac:dyDescent="0.25">
      <c r="A6671" s="35" t="s">
        <v>6731</v>
      </c>
      <c r="B6671" s="36">
        <v>107235</v>
      </c>
      <c r="C6671" s="30" t="s">
        <v>15683</v>
      </c>
      <c r="D6671" s="36" t="s">
        <v>99</v>
      </c>
      <c r="E6671" s="115">
        <v>0</v>
      </c>
    </row>
    <row r="6672" spans="1:5" x14ac:dyDescent="0.25">
      <c r="A6672" s="35" t="s">
        <v>6731</v>
      </c>
      <c r="B6672" s="36">
        <v>103261</v>
      </c>
      <c r="C6672" s="30" t="s">
        <v>15684</v>
      </c>
      <c r="D6672" s="36" t="s">
        <v>99</v>
      </c>
      <c r="E6672" s="115">
        <v>12983.87</v>
      </c>
    </row>
    <row r="6673" spans="1:5" x14ac:dyDescent="0.25">
      <c r="A6673" s="35" t="s">
        <v>6731</v>
      </c>
      <c r="B6673" s="36">
        <v>107244</v>
      </c>
      <c r="C6673" s="30" t="s">
        <v>15685</v>
      </c>
      <c r="D6673" s="36" t="s">
        <v>99</v>
      </c>
      <c r="E6673" s="115">
        <v>13358.08</v>
      </c>
    </row>
    <row r="6674" spans="1:5" x14ac:dyDescent="0.25">
      <c r="A6674" s="35" t="s">
        <v>6731</v>
      </c>
      <c r="B6674" s="36">
        <v>103263</v>
      </c>
      <c r="C6674" s="30" t="s">
        <v>15686</v>
      </c>
      <c r="D6674" s="36" t="s">
        <v>99</v>
      </c>
      <c r="E6674" s="115">
        <v>18069.650000000001</v>
      </c>
    </row>
    <row r="6675" spans="1:5" x14ac:dyDescent="0.25">
      <c r="A6675" s="35" t="s">
        <v>6731</v>
      </c>
      <c r="B6675" s="36">
        <v>103265</v>
      </c>
      <c r="C6675" s="30" t="s">
        <v>15687</v>
      </c>
      <c r="D6675" s="36" t="s">
        <v>99</v>
      </c>
      <c r="E6675" s="115">
        <v>21756.59</v>
      </c>
    </row>
    <row r="6676" spans="1:5" x14ac:dyDescent="0.25">
      <c r="A6676" s="35" t="s">
        <v>6731</v>
      </c>
      <c r="B6676" s="36">
        <v>103268</v>
      </c>
      <c r="C6676" s="30" t="s">
        <v>15688</v>
      </c>
      <c r="D6676" s="36" t="s">
        <v>99</v>
      </c>
      <c r="E6676" s="115">
        <v>7657.23</v>
      </c>
    </row>
    <row r="6677" spans="1:5" x14ac:dyDescent="0.25">
      <c r="A6677" s="35" t="s">
        <v>6731</v>
      </c>
      <c r="B6677" s="36">
        <v>103270</v>
      </c>
      <c r="C6677" s="30" t="s">
        <v>15689</v>
      </c>
      <c r="D6677" s="36" t="s">
        <v>99</v>
      </c>
      <c r="E6677" s="115">
        <v>8224.7999999999993</v>
      </c>
    </row>
    <row r="6678" spans="1:5" x14ac:dyDescent="0.25">
      <c r="A6678" s="35" t="s">
        <v>6731</v>
      </c>
      <c r="B6678" s="36">
        <v>103272</v>
      </c>
      <c r="C6678" s="30" t="s">
        <v>15690</v>
      </c>
      <c r="D6678" s="36" t="s">
        <v>99</v>
      </c>
      <c r="E6678" s="115">
        <v>12025.39</v>
      </c>
    </row>
    <row r="6679" spans="1:5" x14ac:dyDescent="0.25">
      <c r="A6679" s="35" t="s">
        <v>6731</v>
      </c>
      <c r="B6679" s="36">
        <v>107247</v>
      </c>
      <c r="C6679" s="30" t="s">
        <v>15691</v>
      </c>
      <c r="D6679" s="36" t="s">
        <v>99</v>
      </c>
      <c r="E6679" s="115">
        <v>12359.06</v>
      </c>
    </row>
    <row r="6680" spans="1:5" x14ac:dyDescent="0.25">
      <c r="A6680" s="35" t="s">
        <v>6731</v>
      </c>
      <c r="B6680" s="36">
        <v>103274</v>
      </c>
      <c r="C6680" s="30" t="s">
        <v>15692</v>
      </c>
      <c r="D6680" s="36" t="s">
        <v>99</v>
      </c>
      <c r="E6680" s="115">
        <v>14177.79</v>
      </c>
    </row>
    <row r="6681" spans="1:5" x14ac:dyDescent="0.25">
      <c r="A6681" s="35" t="s">
        <v>6731</v>
      </c>
      <c r="B6681" s="36">
        <v>103276</v>
      </c>
      <c r="C6681" s="30" t="s">
        <v>15693</v>
      </c>
      <c r="D6681" s="36" t="s">
        <v>99</v>
      </c>
      <c r="E6681" s="115">
        <v>14796.37</v>
      </c>
    </row>
    <row r="6682" spans="1:5" x14ac:dyDescent="0.25">
      <c r="A6682" s="35" t="s">
        <v>6731</v>
      </c>
      <c r="B6682" s="36">
        <v>103267</v>
      </c>
      <c r="C6682" s="30" t="s">
        <v>15694</v>
      </c>
      <c r="D6682" s="36" t="s">
        <v>99</v>
      </c>
      <c r="E6682" s="115">
        <v>6460.46</v>
      </c>
    </row>
    <row r="6683" spans="1:5" x14ac:dyDescent="0.25">
      <c r="A6683" s="35" t="s">
        <v>6731</v>
      </c>
      <c r="B6683" s="36">
        <v>103269</v>
      </c>
      <c r="C6683" s="30" t="s">
        <v>15695</v>
      </c>
      <c r="D6683" s="36" t="s">
        <v>99</v>
      </c>
      <c r="E6683" s="115">
        <v>7925.83</v>
      </c>
    </row>
    <row r="6684" spans="1:5" x14ac:dyDescent="0.25">
      <c r="A6684" s="35" t="s">
        <v>6731</v>
      </c>
      <c r="B6684" s="36">
        <v>103271</v>
      </c>
      <c r="C6684" s="30" t="s">
        <v>15696</v>
      </c>
      <c r="D6684" s="36" t="s">
        <v>99</v>
      </c>
      <c r="E6684" s="115">
        <v>11645.19</v>
      </c>
    </row>
    <row r="6685" spans="1:5" x14ac:dyDescent="0.25">
      <c r="A6685" s="35" t="s">
        <v>6731</v>
      </c>
      <c r="B6685" s="36">
        <v>107246</v>
      </c>
      <c r="C6685" s="30" t="s">
        <v>15697</v>
      </c>
      <c r="D6685" s="36" t="s">
        <v>99</v>
      </c>
      <c r="E6685" s="115">
        <v>11978.86</v>
      </c>
    </row>
    <row r="6686" spans="1:5" x14ac:dyDescent="0.25">
      <c r="A6686" s="35" t="s">
        <v>6731</v>
      </c>
      <c r="B6686" s="36">
        <v>103273</v>
      </c>
      <c r="C6686" s="30" t="s">
        <v>15698</v>
      </c>
      <c r="D6686" s="36" t="s">
        <v>99</v>
      </c>
      <c r="E6686" s="115">
        <v>12389.68</v>
      </c>
    </row>
    <row r="6687" spans="1:5" x14ac:dyDescent="0.25">
      <c r="A6687" s="35" t="s">
        <v>6731</v>
      </c>
      <c r="B6687" s="36">
        <v>103275</v>
      </c>
      <c r="C6687" s="30" t="s">
        <v>15699</v>
      </c>
      <c r="D6687" s="36" t="s">
        <v>99</v>
      </c>
      <c r="E6687" s="115">
        <v>14104.79</v>
      </c>
    </row>
    <row r="6688" spans="1:5" x14ac:dyDescent="0.25">
      <c r="A6688" s="35" t="s">
        <v>6731</v>
      </c>
      <c r="B6688" s="36">
        <v>103248</v>
      </c>
      <c r="C6688" s="30" t="s">
        <v>15700</v>
      </c>
      <c r="D6688" s="36" t="s">
        <v>99</v>
      </c>
      <c r="E6688" s="115">
        <v>2331.3200000000002</v>
      </c>
    </row>
    <row r="6689" spans="1:5" x14ac:dyDescent="0.25">
      <c r="A6689" s="35" t="s">
        <v>6731</v>
      </c>
      <c r="B6689" s="36">
        <v>103249</v>
      </c>
      <c r="C6689" s="30" t="s">
        <v>15701</v>
      </c>
      <c r="D6689" s="36" t="s">
        <v>99</v>
      </c>
      <c r="E6689" s="115">
        <v>2500.5500000000002</v>
      </c>
    </row>
    <row r="6690" spans="1:5" x14ac:dyDescent="0.25">
      <c r="A6690" s="35" t="s">
        <v>6731</v>
      </c>
      <c r="B6690" s="36">
        <v>103251</v>
      </c>
      <c r="C6690" s="30" t="s">
        <v>15702</v>
      </c>
      <c r="D6690" s="36" t="s">
        <v>99</v>
      </c>
      <c r="E6690" s="115">
        <v>3249.81</v>
      </c>
    </row>
    <row r="6691" spans="1:5" x14ac:dyDescent="0.25">
      <c r="A6691" s="35" t="s">
        <v>6731</v>
      </c>
      <c r="B6691" s="36">
        <v>103252</v>
      </c>
      <c r="C6691" s="30" t="s">
        <v>15703</v>
      </c>
      <c r="D6691" s="36" t="s">
        <v>99</v>
      </c>
      <c r="E6691" s="115">
        <v>3592.84</v>
      </c>
    </row>
    <row r="6692" spans="1:5" x14ac:dyDescent="0.25">
      <c r="A6692" s="35" t="s">
        <v>6731</v>
      </c>
      <c r="B6692" s="36">
        <v>103254</v>
      </c>
      <c r="C6692" s="30" t="s">
        <v>15704</v>
      </c>
      <c r="D6692" s="36" t="s">
        <v>99</v>
      </c>
      <c r="E6692" s="115">
        <v>4176.6499999999996</v>
      </c>
    </row>
    <row r="6693" spans="1:5" x14ac:dyDescent="0.25">
      <c r="A6693" s="35" t="s">
        <v>6731</v>
      </c>
      <c r="B6693" s="36">
        <v>103255</v>
      </c>
      <c r="C6693" s="30" t="s">
        <v>15705</v>
      </c>
      <c r="D6693" s="36" t="s">
        <v>99</v>
      </c>
      <c r="E6693" s="115">
        <v>4667.3</v>
      </c>
    </row>
    <row r="6694" spans="1:5" x14ac:dyDescent="0.25">
      <c r="A6694" s="35" t="s">
        <v>6731</v>
      </c>
      <c r="B6694" s="36">
        <v>107233</v>
      </c>
      <c r="C6694" s="30" t="s">
        <v>15706</v>
      </c>
      <c r="D6694" s="36" t="s">
        <v>99</v>
      </c>
      <c r="E6694" s="115">
        <v>0</v>
      </c>
    </row>
    <row r="6695" spans="1:5" x14ac:dyDescent="0.25">
      <c r="A6695" s="35" t="s">
        <v>6731</v>
      </c>
      <c r="B6695" s="36">
        <v>103245</v>
      </c>
      <c r="C6695" s="30" t="s">
        <v>15707</v>
      </c>
      <c r="D6695" s="36" t="s">
        <v>99</v>
      </c>
      <c r="E6695" s="115">
        <v>2034.59</v>
      </c>
    </row>
    <row r="6696" spans="1:5" x14ac:dyDescent="0.25">
      <c r="A6696" s="35" t="s">
        <v>6731</v>
      </c>
      <c r="B6696" s="36">
        <v>103246</v>
      </c>
      <c r="C6696" s="30" t="s">
        <v>15708</v>
      </c>
      <c r="D6696" s="36" t="s">
        <v>99</v>
      </c>
      <c r="E6696" s="115">
        <v>2213.91</v>
      </c>
    </row>
    <row r="6697" spans="1:5" x14ac:dyDescent="0.25">
      <c r="A6697" s="35" t="s">
        <v>6731</v>
      </c>
      <c r="B6697" s="36">
        <v>103257</v>
      </c>
      <c r="C6697" s="30" t="s">
        <v>15709</v>
      </c>
      <c r="D6697" s="36" t="s">
        <v>99</v>
      </c>
      <c r="E6697" s="115">
        <v>5927.28</v>
      </c>
    </row>
    <row r="6698" spans="1:5" x14ac:dyDescent="0.25">
      <c r="A6698" s="35" t="s">
        <v>6731</v>
      </c>
      <c r="B6698" s="36">
        <v>103259</v>
      </c>
      <c r="C6698" s="30" t="s">
        <v>15710</v>
      </c>
      <c r="D6698" s="36" t="s">
        <v>99</v>
      </c>
      <c r="E6698" s="115">
        <v>6234.44</v>
      </c>
    </row>
    <row r="6699" spans="1:5" x14ac:dyDescent="0.25">
      <c r="A6699" s="35" t="s">
        <v>6731</v>
      </c>
      <c r="B6699" s="36">
        <v>103262</v>
      </c>
      <c r="C6699" s="30" t="s">
        <v>15711</v>
      </c>
      <c r="D6699" s="36" t="s">
        <v>99</v>
      </c>
      <c r="E6699" s="115">
        <v>8173.03</v>
      </c>
    </row>
    <row r="6700" spans="1:5" x14ac:dyDescent="0.25">
      <c r="A6700" s="35" t="s">
        <v>6731</v>
      </c>
      <c r="B6700" s="36">
        <v>107245</v>
      </c>
      <c r="C6700" s="30" t="s">
        <v>15712</v>
      </c>
      <c r="D6700" s="36" t="s">
        <v>99</v>
      </c>
      <c r="E6700" s="115">
        <v>8547.24</v>
      </c>
    </row>
    <row r="6701" spans="1:5" x14ac:dyDescent="0.25">
      <c r="A6701" s="35" t="s">
        <v>6731</v>
      </c>
      <c r="B6701" s="36">
        <v>103264</v>
      </c>
      <c r="C6701" s="30" t="s">
        <v>15713</v>
      </c>
      <c r="D6701" s="36" t="s">
        <v>99</v>
      </c>
      <c r="E6701" s="115">
        <v>10192.92</v>
      </c>
    </row>
    <row r="6702" spans="1:5" x14ac:dyDescent="0.25">
      <c r="A6702" s="35" t="s">
        <v>6731</v>
      </c>
      <c r="B6702" s="36">
        <v>103266</v>
      </c>
      <c r="C6702" s="30" t="s">
        <v>15714</v>
      </c>
      <c r="D6702" s="36" t="s">
        <v>99</v>
      </c>
      <c r="E6702" s="115">
        <v>11367.85</v>
      </c>
    </row>
    <row r="6703" spans="1:5" x14ac:dyDescent="0.25">
      <c r="A6703" s="35" t="s">
        <v>6731</v>
      </c>
      <c r="B6703" s="36">
        <v>107236</v>
      </c>
      <c r="C6703" s="30" t="s">
        <v>15715</v>
      </c>
      <c r="D6703" s="36" t="s">
        <v>99</v>
      </c>
      <c r="E6703" s="115">
        <v>0</v>
      </c>
    </row>
    <row r="6704" spans="1:5" x14ac:dyDescent="0.25">
      <c r="A6704" s="35" t="s">
        <v>6731</v>
      </c>
      <c r="B6704" s="36">
        <v>103277</v>
      </c>
      <c r="C6704" s="30" t="s">
        <v>15716</v>
      </c>
      <c r="D6704" s="36" t="s">
        <v>99</v>
      </c>
      <c r="E6704" s="115">
        <v>27166.69</v>
      </c>
    </row>
    <row r="6705" spans="1:5" x14ac:dyDescent="0.25">
      <c r="A6705" s="35" t="s">
        <v>6731</v>
      </c>
      <c r="B6705" s="36">
        <v>103278</v>
      </c>
      <c r="C6705" s="30" t="s">
        <v>15717</v>
      </c>
      <c r="D6705" s="36" t="s">
        <v>99</v>
      </c>
      <c r="E6705" s="115">
        <v>34756.129999999997</v>
      </c>
    </row>
    <row r="6706" spans="1:5" x14ac:dyDescent="0.25">
      <c r="A6706" s="35" t="s">
        <v>6731</v>
      </c>
      <c r="B6706" s="36">
        <v>107237</v>
      </c>
      <c r="C6706" s="30" t="s">
        <v>15718</v>
      </c>
      <c r="D6706" s="36" t="s">
        <v>99</v>
      </c>
      <c r="E6706" s="115">
        <v>50108.13</v>
      </c>
    </row>
    <row r="6707" spans="1:5" x14ac:dyDescent="0.25">
      <c r="A6707" s="35" t="s">
        <v>6731</v>
      </c>
      <c r="B6707" s="36">
        <v>107243</v>
      </c>
      <c r="C6707" s="30" t="s">
        <v>15719</v>
      </c>
      <c r="D6707" s="36" t="s">
        <v>106</v>
      </c>
      <c r="E6707" s="115">
        <v>2.27</v>
      </c>
    </row>
    <row r="6708" spans="1:5" x14ac:dyDescent="0.25">
      <c r="A6708" s="35" t="s">
        <v>6731</v>
      </c>
      <c r="B6708" s="36">
        <v>107241</v>
      </c>
      <c r="C6708" s="30" t="s">
        <v>15720</v>
      </c>
      <c r="D6708" s="36" t="s">
        <v>106</v>
      </c>
      <c r="E6708" s="115">
        <v>5.53</v>
      </c>
    </row>
    <row r="6709" spans="1:5" x14ac:dyDescent="0.25">
      <c r="A6709" s="35" t="s">
        <v>6731</v>
      </c>
      <c r="B6709" s="36">
        <v>107242</v>
      </c>
      <c r="C6709" s="30" t="s">
        <v>15721</v>
      </c>
      <c r="D6709" s="36" t="s">
        <v>106</v>
      </c>
      <c r="E6709" s="115">
        <v>3.87</v>
      </c>
    </row>
    <row r="6710" spans="1:5" x14ac:dyDescent="0.25">
      <c r="A6710" s="35" t="s">
        <v>6731</v>
      </c>
      <c r="B6710" s="36">
        <v>103285</v>
      </c>
      <c r="C6710" s="30" t="s">
        <v>15722</v>
      </c>
      <c r="D6710" s="36" t="s">
        <v>99</v>
      </c>
      <c r="E6710" s="115">
        <v>0</v>
      </c>
    </row>
    <row r="6711" spans="1:5" x14ac:dyDescent="0.25">
      <c r="A6711" s="35" t="s">
        <v>6731</v>
      </c>
      <c r="B6711" s="36">
        <v>103286</v>
      </c>
      <c r="C6711" s="30" t="s">
        <v>15723</v>
      </c>
      <c r="D6711" s="36" t="s">
        <v>99</v>
      </c>
      <c r="E6711" s="115">
        <v>0</v>
      </c>
    </row>
    <row r="6712" spans="1:5" x14ac:dyDescent="0.25">
      <c r="A6712" s="35" t="s">
        <v>6731</v>
      </c>
      <c r="B6712" s="36">
        <v>103287</v>
      </c>
      <c r="C6712" s="30" t="s">
        <v>15724</v>
      </c>
      <c r="D6712" s="36" t="s">
        <v>99</v>
      </c>
      <c r="E6712" s="115">
        <v>0</v>
      </c>
    </row>
    <row r="6713" spans="1:5" x14ac:dyDescent="0.25">
      <c r="A6713" s="35" t="s">
        <v>6731</v>
      </c>
      <c r="B6713" s="36">
        <v>107240</v>
      </c>
      <c r="C6713" s="30" t="s">
        <v>15725</v>
      </c>
      <c r="D6713" s="36" t="s">
        <v>99</v>
      </c>
      <c r="E6713" s="115">
        <v>0</v>
      </c>
    </row>
    <row r="6714" spans="1:5" x14ac:dyDescent="0.25">
      <c r="A6714" s="35" t="s">
        <v>6731</v>
      </c>
      <c r="B6714" s="36">
        <v>107239</v>
      </c>
      <c r="C6714" s="30" t="s">
        <v>15726</v>
      </c>
      <c r="D6714" s="36" t="s">
        <v>99</v>
      </c>
      <c r="E6714" s="115">
        <v>166.07</v>
      </c>
    </row>
    <row r="6715" spans="1:5" x14ac:dyDescent="0.25">
      <c r="A6715" s="35" t="s">
        <v>6731</v>
      </c>
      <c r="B6715" s="36">
        <v>107238</v>
      </c>
      <c r="C6715" s="30" t="s">
        <v>15727</v>
      </c>
      <c r="D6715" s="36" t="s">
        <v>99</v>
      </c>
      <c r="E6715" s="115">
        <v>0</v>
      </c>
    </row>
    <row r="6716" spans="1:5" x14ac:dyDescent="0.25">
      <c r="A6716" s="35" t="s">
        <v>6732</v>
      </c>
      <c r="B6716" s="36">
        <v>106044</v>
      </c>
      <c r="C6716" s="30" t="s">
        <v>6733</v>
      </c>
      <c r="D6716" s="36" t="s">
        <v>99</v>
      </c>
      <c r="E6716" s="115">
        <v>80.62</v>
      </c>
    </row>
    <row r="6717" spans="1:5" x14ac:dyDescent="0.25">
      <c r="A6717" s="35" t="s">
        <v>6732</v>
      </c>
      <c r="B6717" s="36">
        <v>106045</v>
      </c>
      <c r="C6717" s="30" t="s">
        <v>6734</v>
      </c>
      <c r="D6717" s="36" t="s">
        <v>99</v>
      </c>
      <c r="E6717" s="115">
        <v>178.83</v>
      </c>
    </row>
    <row r="6718" spans="1:5" x14ac:dyDescent="0.25">
      <c r="A6718" s="35" t="s">
        <v>6732</v>
      </c>
      <c r="B6718" s="36">
        <v>106042</v>
      </c>
      <c r="C6718" s="30" t="s">
        <v>6735</v>
      </c>
      <c r="D6718" s="36" t="s">
        <v>99</v>
      </c>
      <c r="E6718" s="115">
        <v>83.05</v>
      </c>
    </row>
    <row r="6719" spans="1:5" x14ac:dyDescent="0.25">
      <c r="A6719" s="35" t="s">
        <v>6732</v>
      </c>
      <c r="B6719" s="36">
        <v>106043</v>
      </c>
      <c r="C6719" s="30" t="s">
        <v>6736</v>
      </c>
      <c r="D6719" s="36" t="s">
        <v>99</v>
      </c>
      <c r="E6719" s="115">
        <v>156.41</v>
      </c>
    </row>
    <row r="6720" spans="1:5" x14ac:dyDescent="0.25">
      <c r="A6720" s="35" t="s">
        <v>6732</v>
      </c>
      <c r="B6720" s="36">
        <v>106046</v>
      </c>
      <c r="C6720" s="30" t="s">
        <v>6737</v>
      </c>
      <c r="D6720" s="36" t="s">
        <v>99</v>
      </c>
      <c r="E6720" s="115">
        <v>53.25</v>
      </c>
    </row>
    <row r="6721" spans="1:5" x14ac:dyDescent="0.25">
      <c r="A6721" s="35" t="s">
        <v>6732</v>
      </c>
      <c r="B6721" s="36">
        <v>106047</v>
      </c>
      <c r="C6721" s="30" t="s">
        <v>6738</v>
      </c>
      <c r="D6721" s="36" t="s">
        <v>99</v>
      </c>
      <c r="E6721" s="115">
        <v>94.15</v>
      </c>
    </row>
    <row r="6722" spans="1:5" x14ac:dyDescent="0.25">
      <c r="A6722" s="35" t="s">
        <v>6732</v>
      </c>
      <c r="B6722" s="36">
        <v>106038</v>
      </c>
      <c r="C6722" s="30" t="s">
        <v>6739</v>
      </c>
      <c r="D6722" s="36" t="s">
        <v>99</v>
      </c>
      <c r="E6722" s="115">
        <v>74.62</v>
      </c>
    </row>
    <row r="6723" spans="1:5" x14ac:dyDescent="0.25">
      <c r="A6723" s="35" t="s">
        <v>6732</v>
      </c>
      <c r="B6723" s="36">
        <v>106039</v>
      </c>
      <c r="C6723" s="30" t="s">
        <v>6740</v>
      </c>
      <c r="D6723" s="36" t="s">
        <v>99</v>
      </c>
      <c r="E6723" s="115">
        <v>99.08</v>
      </c>
    </row>
    <row r="6724" spans="1:5" x14ac:dyDescent="0.25">
      <c r="A6724" s="35" t="s">
        <v>6732</v>
      </c>
      <c r="B6724" s="36">
        <v>106040</v>
      </c>
      <c r="C6724" s="30" t="s">
        <v>6741</v>
      </c>
      <c r="D6724" s="36" t="s">
        <v>99</v>
      </c>
      <c r="E6724" s="115">
        <v>108.41</v>
      </c>
    </row>
    <row r="6725" spans="1:5" x14ac:dyDescent="0.25">
      <c r="A6725" s="35" t="s">
        <v>6732</v>
      </c>
      <c r="B6725" s="36">
        <v>106041</v>
      </c>
      <c r="C6725" s="30" t="s">
        <v>6742</v>
      </c>
      <c r="D6725" s="36" t="s">
        <v>99</v>
      </c>
      <c r="E6725" s="115">
        <v>198.6</v>
      </c>
    </row>
    <row r="6726" spans="1:5" x14ac:dyDescent="0.25">
      <c r="A6726" s="35" t="s">
        <v>6732</v>
      </c>
      <c r="B6726" s="36">
        <v>97329</v>
      </c>
      <c r="C6726" s="30" t="s">
        <v>6743</v>
      </c>
      <c r="D6726" s="36" t="s">
        <v>106</v>
      </c>
      <c r="E6726" s="115">
        <v>70.19</v>
      </c>
    </row>
    <row r="6727" spans="1:5" x14ac:dyDescent="0.25">
      <c r="A6727" s="35" t="s">
        <v>6732</v>
      </c>
      <c r="B6727" s="36">
        <v>97327</v>
      </c>
      <c r="C6727" s="30" t="s">
        <v>6744</v>
      </c>
      <c r="D6727" s="36" t="s">
        <v>106</v>
      </c>
      <c r="E6727" s="115">
        <v>33.71</v>
      </c>
    </row>
    <row r="6728" spans="1:5" x14ac:dyDescent="0.25">
      <c r="A6728" s="35" t="s">
        <v>6732</v>
      </c>
      <c r="B6728" s="36">
        <v>106034</v>
      </c>
      <c r="C6728" s="30" t="s">
        <v>6745</v>
      </c>
      <c r="D6728" s="36" t="s">
        <v>106</v>
      </c>
      <c r="E6728" s="115">
        <v>134</v>
      </c>
    </row>
    <row r="6729" spans="1:5" x14ac:dyDescent="0.25">
      <c r="A6729" s="35" t="s">
        <v>6732</v>
      </c>
      <c r="B6729" s="36">
        <v>97328</v>
      </c>
      <c r="C6729" s="30" t="s">
        <v>6746</v>
      </c>
      <c r="D6729" s="36" t="s">
        <v>106</v>
      </c>
      <c r="E6729" s="115">
        <v>53.78</v>
      </c>
    </row>
    <row r="6730" spans="1:5" x14ac:dyDescent="0.25">
      <c r="A6730" s="35" t="s">
        <v>6732</v>
      </c>
      <c r="B6730" s="36">
        <v>97330</v>
      </c>
      <c r="C6730" s="30" t="s">
        <v>6747</v>
      </c>
      <c r="D6730" s="36" t="s">
        <v>106</v>
      </c>
      <c r="E6730" s="115">
        <v>86.4</v>
      </c>
    </row>
    <row r="6731" spans="1:5" x14ac:dyDescent="0.25">
      <c r="A6731" s="35" t="s">
        <v>6732</v>
      </c>
      <c r="B6731" s="36">
        <v>106035</v>
      </c>
      <c r="C6731" s="30" t="s">
        <v>6748</v>
      </c>
      <c r="D6731" s="36" t="s">
        <v>106</v>
      </c>
      <c r="E6731" s="115">
        <v>0</v>
      </c>
    </row>
    <row r="6732" spans="1:5" x14ac:dyDescent="0.25">
      <c r="A6732" s="35" t="s">
        <v>6732</v>
      </c>
      <c r="B6732" s="36">
        <v>106036</v>
      </c>
      <c r="C6732" s="30" t="s">
        <v>6749</v>
      </c>
      <c r="D6732" s="36" t="s">
        <v>106</v>
      </c>
      <c r="E6732" s="115">
        <v>0</v>
      </c>
    </row>
    <row r="6733" spans="1:5" x14ac:dyDescent="0.25">
      <c r="A6733" s="35" t="s">
        <v>6732</v>
      </c>
      <c r="B6733" s="36">
        <v>106037</v>
      </c>
      <c r="C6733" s="30" t="s">
        <v>6750</v>
      </c>
      <c r="D6733" s="36" t="s">
        <v>106</v>
      </c>
      <c r="E6733" s="115">
        <v>0</v>
      </c>
    </row>
    <row r="6734" spans="1:5" x14ac:dyDescent="0.25">
      <c r="A6734" s="35" t="s">
        <v>6751</v>
      </c>
      <c r="B6734" s="36">
        <v>93085</v>
      </c>
      <c r="C6734" s="30" t="s">
        <v>6752</v>
      </c>
      <c r="D6734" s="36" t="s">
        <v>99</v>
      </c>
      <c r="E6734" s="115">
        <v>21.46</v>
      </c>
    </row>
    <row r="6735" spans="1:5" x14ac:dyDescent="0.25">
      <c r="A6735" s="35" t="s">
        <v>6751</v>
      </c>
      <c r="B6735" s="36">
        <v>103892</v>
      </c>
      <c r="C6735" s="30" t="s">
        <v>6753</v>
      </c>
      <c r="D6735" s="36" t="s">
        <v>99</v>
      </c>
      <c r="E6735" s="115">
        <v>22.95</v>
      </c>
    </row>
    <row r="6736" spans="1:5" x14ac:dyDescent="0.25">
      <c r="A6736" s="35" t="s">
        <v>6751</v>
      </c>
      <c r="B6736" s="36">
        <v>103823</v>
      </c>
      <c r="C6736" s="30" t="s">
        <v>6754</v>
      </c>
      <c r="D6736" s="36" t="s">
        <v>99</v>
      </c>
      <c r="E6736" s="115">
        <v>25.84</v>
      </c>
    </row>
    <row r="6737" spans="1:5" x14ac:dyDescent="0.25">
      <c r="A6737" s="35" t="s">
        <v>6751</v>
      </c>
      <c r="B6737" s="36">
        <v>103856</v>
      </c>
      <c r="C6737" s="30" t="s">
        <v>6755</v>
      </c>
      <c r="D6737" s="36" t="s">
        <v>99</v>
      </c>
      <c r="E6737" s="115">
        <v>22.86</v>
      </c>
    </row>
    <row r="6738" spans="1:5" x14ac:dyDescent="0.25">
      <c r="A6738" s="35" t="s">
        <v>6751</v>
      </c>
      <c r="B6738" s="36">
        <v>93108</v>
      </c>
      <c r="C6738" s="30" t="s">
        <v>6756</v>
      </c>
      <c r="D6738" s="36" t="s">
        <v>99</v>
      </c>
      <c r="E6738" s="115">
        <v>19.22</v>
      </c>
    </row>
    <row r="6739" spans="1:5" x14ac:dyDescent="0.25">
      <c r="A6739" s="35" t="s">
        <v>6751</v>
      </c>
      <c r="B6739" s="36">
        <v>93091</v>
      </c>
      <c r="C6739" s="30" t="s">
        <v>6757</v>
      </c>
      <c r="D6739" s="36" t="s">
        <v>99</v>
      </c>
      <c r="E6739" s="115">
        <v>23.47</v>
      </c>
    </row>
    <row r="6740" spans="1:5" x14ac:dyDescent="0.25">
      <c r="A6740" s="35" t="s">
        <v>6751</v>
      </c>
      <c r="B6740" s="36">
        <v>103900</v>
      </c>
      <c r="C6740" s="30" t="s">
        <v>6758</v>
      </c>
      <c r="D6740" s="36" t="s">
        <v>99</v>
      </c>
      <c r="E6740" s="115">
        <v>29.58</v>
      </c>
    </row>
    <row r="6741" spans="1:5" x14ac:dyDescent="0.25">
      <c r="A6741" s="35" t="s">
        <v>6751</v>
      </c>
      <c r="B6741" s="36">
        <v>103831</v>
      </c>
      <c r="C6741" s="30" t="s">
        <v>6759</v>
      </c>
      <c r="D6741" s="36" t="s">
        <v>99</v>
      </c>
      <c r="E6741" s="115">
        <v>38.549999999999997</v>
      </c>
    </row>
    <row r="6742" spans="1:5" x14ac:dyDescent="0.25">
      <c r="A6742" s="35" t="s">
        <v>6751</v>
      </c>
      <c r="B6742" s="36">
        <v>103864</v>
      </c>
      <c r="C6742" s="30" t="s">
        <v>6760</v>
      </c>
      <c r="D6742" s="36" t="s">
        <v>99</v>
      </c>
      <c r="E6742" s="115">
        <v>31.18</v>
      </c>
    </row>
    <row r="6743" spans="1:5" x14ac:dyDescent="0.25">
      <c r="A6743" s="35" t="s">
        <v>6751</v>
      </c>
      <c r="B6743" s="36">
        <v>93133</v>
      </c>
      <c r="C6743" s="30" t="s">
        <v>6761</v>
      </c>
      <c r="D6743" s="36" t="s">
        <v>99</v>
      </c>
      <c r="E6743" s="115">
        <v>27.65</v>
      </c>
    </row>
    <row r="6744" spans="1:5" x14ac:dyDescent="0.25">
      <c r="A6744" s="35" t="s">
        <v>6751</v>
      </c>
      <c r="B6744" s="36">
        <v>93057</v>
      </c>
      <c r="C6744" s="30" t="s">
        <v>6762</v>
      </c>
      <c r="D6744" s="36" t="s">
        <v>99</v>
      </c>
      <c r="E6744" s="115">
        <v>19.559999999999999</v>
      </c>
    </row>
    <row r="6745" spans="1:5" x14ac:dyDescent="0.25">
      <c r="A6745" s="35" t="s">
        <v>6751</v>
      </c>
      <c r="B6745" s="36">
        <v>93062</v>
      </c>
      <c r="C6745" s="30" t="s">
        <v>6763</v>
      </c>
      <c r="D6745" s="36" t="s">
        <v>99</v>
      </c>
      <c r="E6745" s="115">
        <v>37.409999999999997</v>
      </c>
    </row>
    <row r="6746" spans="1:5" x14ac:dyDescent="0.25">
      <c r="A6746" s="35" t="s">
        <v>6751</v>
      </c>
      <c r="B6746" s="36">
        <v>93065</v>
      </c>
      <c r="C6746" s="30" t="s">
        <v>6764</v>
      </c>
      <c r="D6746" s="36" t="s">
        <v>99</v>
      </c>
      <c r="E6746" s="115">
        <v>60.99</v>
      </c>
    </row>
    <row r="6747" spans="1:5" x14ac:dyDescent="0.25">
      <c r="A6747" s="35" t="s">
        <v>6751</v>
      </c>
      <c r="B6747" s="36">
        <v>93068</v>
      </c>
      <c r="C6747" s="30" t="s">
        <v>6765</v>
      </c>
      <c r="D6747" s="36" t="s">
        <v>99</v>
      </c>
      <c r="E6747" s="115">
        <v>85.83</v>
      </c>
    </row>
    <row r="6748" spans="1:5" x14ac:dyDescent="0.25">
      <c r="A6748" s="35" t="s">
        <v>6751</v>
      </c>
      <c r="B6748" s="36">
        <v>93071</v>
      </c>
      <c r="C6748" s="30" t="s">
        <v>6766</v>
      </c>
      <c r="D6748" s="36" t="s">
        <v>99</v>
      </c>
      <c r="E6748" s="115">
        <v>233.4</v>
      </c>
    </row>
    <row r="6749" spans="1:5" x14ac:dyDescent="0.25">
      <c r="A6749" s="35" t="s">
        <v>6751</v>
      </c>
      <c r="B6749" s="36">
        <v>93081</v>
      </c>
      <c r="C6749" s="30" t="s">
        <v>6767</v>
      </c>
      <c r="D6749" s="36" t="s">
        <v>99</v>
      </c>
      <c r="E6749" s="115">
        <v>25.93</v>
      </c>
    </row>
    <row r="6750" spans="1:5" x14ac:dyDescent="0.25">
      <c r="A6750" s="35" t="s">
        <v>6751</v>
      </c>
      <c r="B6750" s="36">
        <v>103887</v>
      </c>
      <c r="C6750" s="30" t="s">
        <v>6768</v>
      </c>
      <c r="D6750" s="36" t="s">
        <v>99</v>
      </c>
      <c r="E6750" s="115">
        <v>28.24</v>
      </c>
    </row>
    <row r="6751" spans="1:5" x14ac:dyDescent="0.25">
      <c r="A6751" s="35" t="s">
        <v>6751</v>
      </c>
      <c r="B6751" s="36">
        <v>103818</v>
      </c>
      <c r="C6751" s="30" t="s">
        <v>6769</v>
      </c>
      <c r="D6751" s="36" t="s">
        <v>99</v>
      </c>
      <c r="E6751" s="115">
        <v>28.22</v>
      </c>
    </row>
    <row r="6752" spans="1:5" x14ac:dyDescent="0.25">
      <c r="A6752" s="35" t="s">
        <v>6751</v>
      </c>
      <c r="B6752" s="36">
        <v>103851</v>
      </c>
      <c r="C6752" s="30" t="s">
        <v>6770</v>
      </c>
      <c r="D6752" s="36" t="s">
        <v>99</v>
      </c>
      <c r="E6752" s="115">
        <v>27.87</v>
      </c>
    </row>
    <row r="6753" spans="1:5" x14ac:dyDescent="0.25">
      <c r="A6753" s="35" t="s">
        <v>6751</v>
      </c>
      <c r="B6753" s="36">
        <v>93104</v>
      </c>
      <c r="C6753" s="30" t="s">
        <v>6771</v>
      </c>
      <c r="D6753" s="36" t="s">
        <v>99</v>
      </c>
      <c r="E6753" s="115">
        <v>26.06</v>
      </c>
    </row>
    <row r="6754" spans="1:5" x14ac:dyDescent="0.25">
      <c r="A6754" s="35" t="s">
        <v>6751</v>
      </c>
      <c r="B6754" s="36">
        <v>98602</v>
      </c>
      <c r="C6754" s="30" t="s">
        <v>6772</v>
      </c>
      <c r="D6754" s="36" t="s">
        <v>99</v>
      </c>
      <c r="E6754" s="115">
        <v>25.15</v>
      </c>
    </row>
    <row r="6755" spans="1:5" x14ac:dyDescent="0.25">
      <c r="A6755" s="35" t="s">
        <v>6751</v>
      </c>
      <c r="B6755" s="36">
        <v>93087</v>
      </c>
      <c r="C6755" s="30" t="s">
        <v>6773</v>
      </c>
      <c r="D6755" s="36" t="s">
        <v>99</v>
      </c>
      <c r="E6755" s="115">
        <v>27.19</v>
      </c>
    </row>
    <row r="6756" spans="1:5" x14ac:dyDescent="0.25">
      <c r="A6756" s="35" t="s">
        <v>6751</v>
      </c>
      <c r="B6756" s="36">
        <v>103893</v>
      </c>
      <c r="C6756" s="30" t="s">
        <v>6774</v>
      </c>
      <c r="D6756" s="36" t="s">
        <v>99</v>
      </c>
      <c r="E6756" s="115">
        <v>30.02</v>
      </c>
    </row>
    <row r="6757" spans="1:5" x14ac:dyDescent="0.25">
      <c r="A6757" s="35" t="s">
        <v>6751</v>
      </c>
      <c r="B6757" s="36">
        <v>103824</v>
      </c>
      <c r="C6757" s="30" t="s">
        <v>6775</v>
      </c>
      <c r="D6757" s="36" t="s">
        <v>99</v>
      </c>
      <c r="E6757" s="115">
        <v>33.159999999999997</v>
      </c>
    </row>
    <row r="6758" spans="1:5" x14ac:dyDescent="0.25">
      <c r="A6758" s="35" t="s">
        <v>6751</v>
      </c>
      <c r="B6758" s="36">
        <v>103857</v>
      </c>
      <c r="C6758" s="30" t="s">
        <v>6776</v>
      </c>
      <c r="D6758" s="36" t="s">
        <v>99</v>
      </c>
      <c r="E6758" s="115">
        <v>30.42</v>
      </c>
    </row>
    <row r="6759" spans="1:5" x14ac:dyDescent="0.25">
      <c r="A6759" s="35" t="s">
        <v>6751</v>
      </c>
      <c r="B6759" s="36">
        <v>93110</v>
      </c>
      <c r="C6759" s="30" t="s">
        <v>6777</v>
      </c>
      <c r="D6759" s="36" t="s">
        <v>99</v>
      </c>
      <c r="E6759" s="115">
        <v>28.69</v>
      </c>
    </row>
    <row r="6760" spans="1:5" x14ac:dyDescent="0.25">
      <c r="A6760" s="35" t="s">
        <v>6751</v>
      </c>
      <c r="B6760" s="36">
        <v>93054</v>
      </c>
      <c r="C6760" s="30" t="s">
        <v>6778</v>
      </c>
      <c r="D6760" s="36" t="s">
        <v>99</v>
      </c>
      <c r="E6760" s="115">
        <v>31.21</v>
      </c>
    </row>
    <row r="6761" spans="1:5" x14ac:dyDescent="0.25">
      <c r="A6761" s="35" t="s">
        <v>6751</v>
      </c>
      <c r="B6761" s="36">
        <v>93088</v>
      </c>
      <c r="C6761" s="30" t="s">
        <v>6779</v>
      </c>
      <c r="D6761" s="36" t="s">
        <v>99</v>
      </c>
      <c r="E6761" s="115">
        <v>33.68</v>
      </c>
    </row>
    <row r="6762" spans="1:5" x14ac:dyDescent="0.25">
      <c r="A6762" s="35" t="s">
        <v>6751</v>
      </c>
      <c r="B6762" s="36">
        <v>103894</v>
      </c>
      <c r="C6762" s="30" t="s">
        <v>6780</v>
      </c>
      <c r="D6762" s="36" t="s">
        <v>99</v>
      </c>
      <c r="E6762" s="115">
        <v>36.090000000000003</v>
      </c>
    </row>
    <row r="6763" spans="1:5" x14ac:dyDescent="0.25">
      <c r="A6763" s="35" t="s">
        <v>6751</v>
      </c>
      <c r="B6763" s="36">
        <v>103825</v>
      </c>
      <c r="C6763" s="30" t="s">
        <v>6781</v>
      </c>
      <c r="D6763" s="36" t="s">
        <v>99</v>
      </c>
      <c r="E6763" s="115">
        <v>39.22</v>
      </c>
    </row>
    <row r="6764" spans="1:5" x14ac:dyDescent="0.25">
      <c r="A6764" s="35" t="s">
        <v>6751</v>
      </c>
      <c r="B6764" s="36">
        <v>103858</v>
      </c>
      <c r="C6764" s="30" t="s">
        <v>6782</v>
      </c>
      <c r="D6764" s="36" t="s">
        <v>99</v>
      </c>
      <c r="E6764" s="115">
        <v>36.479999999999997</v>
      </c>
    </row>
    <row r="6765" spans="1:5" x14ac:dyDescent="0.25">
      <c r="A6765" s="35" t="s">
        <v>6751</v>
      </c>
      <c r="B6765" s="36">
        <v>93111</v>
      </c>
      <c r="C6765" s="30" t="s">
        <v>6783</v>
      </c>
      <c r="D6765" s="36" t="s">
        <v>99</v>
      </c>
      <c r="E6765" s="115">
        <v>34.75</v>
      </c>
    </row>
    <row r="6766" spans="1:5" x14ac:dyDescent="0.25">
      <c r="A6766" s="35" t="s">
        <v>6751</v>
      </c>
      <c r="B6766" s="36">
        <v>93059</v>
      </c>
      <c r="C6766" s="30" t="s">
        <v>6784</v>
      </c>
      <c r="D6766" s="36" t="s">
        <v>99</v>
      </c>
      <c r="E6766" s="115">
        <v>40.58</v>
      </c>
    </row>
    <row r="6767" spans="1:5" x14ac:dyDescent="0.25">
      <c r="A6767" s="35" t="s">
        <v>6751</v>
      </c>
      <c r="B6767" s="36">
        <v>93093</v>
      </c>
      <c r="C6767" s="30" t="s">
        <v>6785</v>
      </c>
      <c r="D6767" s="36" t="s">
        <v>99</v>
      </c>
      <c r="E6767" s="115">
        <v>42.48</v>
      </c>
    </row>
    <row r="6768" spans="1:5" x14ac:dyDescent="0.25">
      <c r="A6768" s="35" t="s">
        <v>6751</v>
      </c>
      <c r="B6768" s="36">
        <v>103899</v>
      </c>
      <c r="C6768" s="30" t="s">
        <v>6786</v>
      </c>
      <c r="D6768" s="36" t="s">
        <v>99</v>
      </c>
      <c r="E6768" s="115">
        <v>45.75</v>
      </c>
    </row>
    <row r="6769" spans="1:5" x14ac:dyDescent="0.25">
      <c r="A6769" s="35" t="s">
        <v>6751</v>
      </c>
      <c r="B6769" s="36">
        <v>103830</v>
      </c>
      <c r="C6769" s="30" t="s">
        <v>6787</v>
      </c>
      <c r="D6769" s="36" t="s">
        <v>99</v>
      </c>
      <c r="E6769" s="115">
        <v>51.26</v>
      </c>
    </row>
    <row r="6770" spans="1:5" x14ac:dyDescent="0.25">
      <c r="A6770" s="35" t="s">
        <v>6751</v>
      </c>
      <c r="B6770" s="36">
        <v>103863</v>
      </c>
      <c r="C6770" s="30" t="s">
        <v>6788</v>
      </c>
      <c r="D6770" s="36" t="s">
        <v>99</v>
      </c>
      <c r="E6770" s="115">
        <v>46.81</v>
      </c>
    </row>
    <row r="6771" spans="1:5" x14ac:dyDescent="0.25">
      <c r="A6771" s="35" t="s">
        <v>6751</v>
      </c>
      <c r="B6771" s="36">
        <v>93114</v>
      </c>
      <c r="C6771" s="30" t="s">
        <v>6789</v>
      </c>
      <c r="D6771" s="36" t="s">
        <v>99</v>
      </c>
      <c r="E6771" s="115">
        <v>45.16</v>
      </c>
    </row>
    <row r="6772" spans="1:5" x14ac:dyDescent="0.25">
      <c r="A6772" s="35" t="s">
        <v>6751</v>
      </c>
      <c r="B6772" s="36">
        <v>93075</v>
      </c>
      <c r="C6772" s="30" t="s">
        <v>6790</v>
      </c>
      <c r="D6772" s="36" t="s">
        <v>99</v>
      </c>
      <c r="E6772" s="115">
        <v>27.6</v>
      </c>
    </row>
    <row r="6773" spans="1:5" x14ac:dyDescent="0.25">
      <c r="A6773" s="35" t="s">
        <v>6751</v>
      </c>
      <c r="B6773" s="36">
        <v>103876</v>
      </c>
      <c r="C6773" s="30" t="s">
        <v>6791</v>
      </c>
      <c r="D6773" s="36" t="s">
        <v>99</v>
      </c>
      <c r="E6773" s="115">
        <v>31.07</v>
      </c>
    </row>
    <row r="6774" spans="1:5" x14ac:dyDescent="0.25">
      <c r="A6774" s="35" t="s">
        <v>6751</v>
      </c>
      <c r="B6774" s="36">
        <v>103807</v>
      </c>
      <c r="C6774" s="30" t="s">
        <v>6792</v>
      </c>
      <c r="D6774" s="36" t="s">
        <v>99</v>
      </c>
      <c r="E6774" s="115">
        <v>31.01</v>
      </c>
    </row>
    <row r="6775" spans="1:5" x14ac:dyDescent="0.25">
      <c r="A6775" s="35" t="s">
        <v>6751</v>
      </c>
      <c r="B6775" s="36">
        <v>103840</v>
      </c>
      <c r="C6775" s="30" t="s">
        <v>6793</v>
      </c>
      <c r="D6775" s="36" t="s">
        <v>99</v>
      </c>
      <c r="E6775" s="115">
        <v>30.5</v>
      </c>
    </row>
    <row r="6776" spans="1:5" x14ac:dyDescent="0.25">
      <c r="A6776" s="35" t="s">
        <v>6751</v>
      </c>
      <c r="B6776" s="36">
        <v>93098</v>
      </c>
      <c r="C6776" s="30" t="s">
        <v>6794</v>
      </c>
      <c r="D6776" s="36" t="s">
        <v>99</v>
      </c>
      <c r="E6776" s="115">
        <v>27.79</v>
      </c>
    </row>
    <row r="6777" spans="1:5" x14ac:dyDescent="0.25">
      <c r="A6777" s="35" t="s">
        <v>6751</v>
      </c>
      <c r="B6777" s="36">
        <v>93120</v>
      </c>
      <c r="C6777" s="30" t="s">
        <v>6795</v>
      </c>
      <c r="D6777" s="36" t="s">
        <v>99</v>
      </c>
      <c r="E6777" s="115">
        <v>35.85</v>
      </c>
    </row>
    <row r="6778" spans="1:5" x14ac:dyDescent="0.25">
      <c r="A6778" s="35" t="s">
        <v>6751</v>
      </c>
      <c r="B6778" s="36">
        <v>93077</v>
      </c>
      <c r="C6778" s="30" t="s">
        <v>6796</v>
      </c>
      <c r="D6778" s="36" t="s">
        <v>99</v>
      </c>
      <c r="E6778" s="115">
        <v>38.89</v>
      </c>
    </row>
    <row r="6779" spans="1:5" x14ac:dyDescent="0.25">
      <c r="A6779" s="35" t="s">
        <v>6751</v>
      </c>
      <c r="B6779" s="36">
        <v>103879</v>
      </c>
      <c r="C6779" s="30" t="s">
        <v>6797</v>
      </c>
      <c r="D6779" s="36" t="s">
        <v>99</v>
      </c>
      <c r="E6779" s="115">
        <v>43.14</v>
      </c>
    </row>
    <row r="6780" spans="1:5" x14ac:dyDescent="0.25">
      <c r="A6780" s="35" t="s">
        <v>6751</v>
      </c>
      <c r="B6780" s="36">
        <v>103810</v>
      </c>
      <c r="C6780" s="30" t="s">
        <v>6798</v>
      </c>
      <c r="D6780" s="36" t="s">
        <v>99</v>
      </c>
      <c r="E6780" s="115">
        <v>47.8</v>
      </c>
    </row>
    <row r="6781" spans="1:5" x14ac:dyDescent="0.25">
      <c r="A6781" s="35" t="s">
        <v>6751</v>
      </c>
      <c r="B6781" s="36">
        <v>103843</v>
      </c>
      <c r="C6781" s="30" t="s">
        <v>6799</v>
      </c>
      <c r="D6781" s="36" t="s">
        <v>99</v>
      </c>
      <c r="E6781" s="115">
        <v>43.72</v>
      </c>
    </row>
    <row r="6782" spans="1:5" x14ac:dyDescent="0.25">
      <c r="A6782" s="35" t="s">
        <v>6751</v>
      </c>
      <c r="B6782" s="36">
        <v>93100</v>
      </c>
      <c r="C6782" s="30" t="s">
        <v>6800</v>
      </c>
      <c r="D6782" s="36" t="s">
        <v>99</v>
      </c>
      <c r="E6782" s="115">
        <v>41.12</v>
      </c>
    </row>
    <row r="6783" spans="1:5" x14ac:dyDescent="0.25">
      <c r="A6783" s="35" t="s">
        <v>6751</v>
      </c>
      <c r="B6783" s="36">
        <v>93121</v>
      </c>
      <c r="C6783" s="30" t="s">
        <v>6801</v>
      </c>
      <c r="D6783" s="36" t="s">
        <v>99</v>
      </c>
      <c r="E6783" s="115">
        <v>40.75</v>
      </c>
    </row>
    <row r="6784" spans="1:5" x14ac:dyDescent="0.25">
      <c r="A6784" s="35" t="s">
        <v>6751</v>
      </c>
      <c r="B6784" s="36">
        <v>93078</v>
      </c>
      <c r="C6784" s="30" t="s">
        <v>6802</v>
      </c>
      <c r="D6784" s="36" t="s">
        <v>99</v>
      </c>
      <c r="E6784" s="115">
        <v>43.79</v>
      </c>
    </row>
    <row r="6785" spans="1:5" x14ac:dyDescent="0.25">
      <c r="A6785" s="35" t="s">
        <v>6751</v>
      </c>
      <c r="B6785" s="36">
        <v>103880</v>
      </c>
      <c r="C6785" s="30" t="s">
        <v>6803</v>
      </c>
      <c r="D6785" s="36" t="s">
        <v>99</v>
      </c>
      <c r="E6785" s="115">
        <v>48.04</v>
      </c>
    </row>
    <row r="6786" spans="1:5" x14ac:dyDescent="0.25">
      <c r="A6786" s="35" t="s">
        <v>6751</v>
      </c>
      <c r="B6786" s="36">
        <v>103811</v>
      </c>
      <c r="C6786" s="30" t="s">
        <v>6804</v>
      </c>
      <c r="D6786" s="36" t="s">
        <v>99</v>
      </c>
      <c r="E6786" s="115">
        <v>52.7</v>
      </c>
    </row>
    <row r="6787" spans="1:5" x14ac:dyDescent="0.25">
      <c r="A6787" s="35" t="s">
        <v>6751</v>
      </c>
      <c r="B6787" s="36">
        <v>103844</v>
      </c>
      <c r="C6787" s="30" t="s">
        <v>6805</v>
      </c>
      <c r="D6787" s="36" t="s">
        <v>99</v>
      </c>
      <c r="E6787" s="115">
        <v>48.62</v>
      </c>
    </row>
    <row r="6788" spans="1:5" x14ac:dyDescent="0.25">
      <c r="A6788" s="35" t="s">
        <v>6751</v>
      </c>
      <c r="B6788" s="36">
        <v>93101</v>
      </c>
      <c r="C6788" s="30" t="s">
        <v>6806</v>
      </c>
      <c r="D6788" s="36" t="s">
        <v>99</v>
      </c>
      <c r="E6788" s="115">
        <v>46.03</v>
      </c>
    </row>
    <row r="6789" spans="1:5" x14ac:dyDescent="0.25">
      <c r="A6789" s="35" t="s">
        <v>6751</v>
      </c>
      <c r="B6789" s="36">
        <v>92311</v>
      </c>
      <c r="C6789" s="30" t="s">
        <v>6807</v>
      </c>
      <c r="D6789" s="36" t="s">
        <v>99</v>
      </c>
      <c r="E6789" s="115">
        <v>18.46</v>
      </c>
    </row>
    <row r="6790" spans="1:5" x14ac:dyDescent="0.25">
      <c r="A6790" s="35" t="s">
        <v>6751</v>
      </c>
      <c r="B6790" s="36">
        <v>103874</v>
      </c>
      <c r="C6790" s="30" t="s">
        <v>6808</v>
      </c>
      <c r="D6790" s="36" t="s">
        <v>99</v>
      </c>
      <c r="E6790" s="115">
        <v>26.08</v>
      </c>
    </row>
    <row r="6791" spans="1:5" x14ac:dyDescent="0.25">
      <c r="A6791" s="35" t="s">
        <v>6751</v>
      </c>
      <c r="B6791" s="36">
        <v>103805</v>
      </c>
      <c r="C6791" s="30" t="s">
        <v>6809</v>
      </c>
      <c r="D6791" s="36" t="s">
        <v>99</v>
      </c>
      <c r="E6791" s="115">
        <v>25.96</v>
      </c>
    </row>
    <row r="6792" spans="1:5" x14ac:dyDescent="0.25">
      <c r="A6792" s="35" t="s">
        <v>6751</v>
      </c>
      <c r="B6792" s="36">
        <v>103838</v>
      </c>
      <c r="C6792" s="30" t="s">
        <v>6810</v>
      </c>
      <c r="D6792" s="36" t="s">
        <v>99</v>
      </c>
      <c r="E6792" s="115">
        <v>24.93</v>
      </c>
    </row>
    <row r="6793" spans="1:5" x14ac:dyDescent="0.25">
      <c r="A6793" s="35" t="s">
        <v>6751</v>
      </c>
      <c r="B6793" s="36">
        <v>92326</v>
      </c>
      <c r="C6793" s="30" t="s">
        <v>6811</v>
      </c>
      <c r="D6793" s="36" t="s">
        <v>99</v>
      </c>
      <c r="E6793" s="115">
        <v>19.5</v>
      </c>
    </row>
    <row r="6794" spans="1:5" x14ac:dyDescent="0.25">
      <c r="A6794" s="35" t="s">
        <v>6751</v>
      </c>
      <c r="B6794" s="36">
        <v>92287</v>
      </c>
      <c r="C6794" s="30" t="s">
        <v>6812</v>
      </c>
      <c r="D6794" s="36" t="s">
        <v>99</v>
      </c>
      <c r="E6794" s="115">
        <v>24.5</v>
      </c>
    </row>
    <row r="6795" spans="1:5" x14ac:dyDescent="0.25">
      <c r="A6795" s="35" t="s">
        <v>6751</v>
      </c>
      <c r="B6795" s="36">
        <v>92312</v>
      </c>
      <c r="C6795" s="30" t="s">
        <v>6813</v>
      </c>
      <c r="D6795" s="36" t="s">
        <v>99</v>
      </c>
      <c r="E6795" s="115">
        <v>30.57</v>
      </c>
    </row>
    <row r="6796" spans="1:5" x14ac:dyDescent="0.25">
      <c r="A6796" s="35" t="s">
        <v>6751</v>
      </c>
      <c r="B6796" s="36">
        <v>103877</v>
      </c>
      <c r="C6796" s="30" t="s">
        <v>6814</v>
      </c>
      <c r="D6796" s="36" t="s">
        <v>99</v>
      </c>
      <c r="E6796" s="115">
        <v>39.06</v>
      </c>
    </row>
    <row r="6797" spans="1:5" x14ac:dyDescent="0.25">
      <c r="A6797" s="35" t="s">
        <v>6751</v>
      </c>
      <c r="B6797" s="36">
        <v>103808</v>
      </c>
      <c r="C6797" s="30" t="s">
        <v>6815</v>
      </c>
      <c r="D6797" s="36" t="s">
        <v>99</v>
      </c>
      <c r="E6797" s="115">
        <v>48.39</v>
      </c>
    </row>
    <row r="6798" spans="1:5" x14ac:dyDescent="0.25">
      <c r="A6798" s="35" t="s">
        <v>6751</v>
      </c>
      <c r="B6798" s="36">
        <v>103841</v>
      </c>
      <c r="C6798" s="30" t="s">
        <v>6816</v>
      </c>
      <c r="D6798" s="36" t="s">
        <v>99</v>
      </c>
      <c r="E6798" s="115">
        <v>40.229999999999997</v>
      </c>
    </row>
    <row r="6799" spans="1:5" x14ac:dyDescent="0.25">
      <c r="A6799" s="35" t="s">
        <v>6751</v>
      </c>
      <c r="B6799" s="36">
        <v>92327</v>
      </c>
      <c r="C6799" s="30" t="s">
        <v>6817</v>
      </c>
      <c r="D6799" s="36" t="s">
        <v>99</v>
      </c>
      <c r="E6799" s="115">
        <v>35.06</v>
      </c>
    </row>
    <row r="6800" spans="1:5" x14ac:dyDescent="0.25">
      <c r="A6800" s="35" t="s">
        <v>6751</v>
      </c>
      <c r="B6800" s="36">
        <v>92288</v>
      </c>
      <c r="C6800" s="30" t="s">
        <v>6818</v>
      </c>
      <c r="D6800" s="36" t="s">
        <v>99</v>
      </c>
      <c r="E6800" s="115">
        <v>38.53</v>
      </c>
    </row>
    <row r="6801" spans="1:5" x14ac:dyDescent="0.25">
      <c r="A6801" s="35" t="s">
        <v>6751</v>
      </c>
      <c r="B6801" s="36">
        <v>92313</v>
      </c>
      <c r="C6801" s="30" t="s">
        <v>6819</v>
      </c>
      <c r="D6801" s="36" t="s">
        <v>99</v>
      </c>
      <c r="E6801" s="115">
        <v>44.16</v>
      </c>
    </row>
    <row r="6802" spans="1:5" x14ac:dyDescent="0.25">
      <c r="A6802" s="35" t="s">
        <v>6751</v>
      </c>
      <c r="B6802" s="36">
        <v>103881</v>
      </c>
      <c r="C6802" s="30" t="s">
        <v>6820</v>
      </c>
      <c r="D6802" s="36" t="s">
        <v>99</v>
      </c>
      <c r="E6802" s="115">
        <v>53.98</v>
      </c>
    </row>
    <row r="6803" spans="1:5" x14ac:dyDescent="0.25">
      <c r="A6803" s="35" t="s">
        <v>6751</v>
      </c>
      <c r="B6803" s="36">
        <v>103812</v>
      </c>
      <c r="C6803" s="30" t="s">
        <v>6821</v>
      </c>
      <c r="D6803" s="36" t="s">
        <v>99</v>
      </c>
      <c r="E6803" s="115">
        <v>71.39</v>
      </c>
    </row>
    <row r="6804" spans="1:5" x14ac:dyDescent="0.25">
      <c r="A6804" s="35" t="s">
        <v>6751</v>
      </c>
      <c r="B6804" s="36">
        <v>103845</v>
      </c>
      <c r="C6804" s="30" t="s">
        <v>6822</v>
      </c>
      <c r="D6804" s="36" t="s">
        <v>99</v>
      </c>
      <c r="E6804" s="115">
        <v>57.12</v>
      </c>
    </row>
    <row r="6805" spans="1:5" x14ac:dyDescent="0.25">
      <c r="A6805" s="35" t="s">
        <v>6751</v>
      </c>
      <c r="B6805" s="36">
        <v>92328</v>
      </c>
      <c r="C6805" s="30" t="s">
        <v>6823</v>
      </c>
      <c r="D6805" s="36" t="s">
        <v>99</v>
      </c>
      <c r="E6805" s="115">
        <v>52.16</v>
      </c>
    </row>
    <row r="6806" spans="1:5" x14ac:dyDescent="0.25">
      <c r="A6806" s="35" t="s">
        <v>6751</v>
      </c>
      <c r="B6806" s="36">
        <v>92289</v>
      </c>
      <c r="C6806" s="30" t="s">
        <v>6824</v>
      </c>
      <c r="D6806" s="36" t="s">
        <v>99</v>
      </c>
      <c r="E6806" s="115">
        <v>68.099999999999994</v>
      </c>
    </row>
    <row r="6807" spans="1:5" x14ac:dyDescent="0.25">
      <c r="A6807" s="35" t="s">
        <v>6751</v>
      </c>
      <c r="B6807" s="36">
        <v>92290</v>
      </c>
      <c r="C6807" s="30" t="s">
        <v>6825</v>
      </c>
      <c r="D6807" s="36" t="s">
        <v>99</v>
      </c>
      <c r="E6807" s="115">
        <v>103.02</v>
      </c>
    </row>
    <row r="6808" spans="1:5" x14ac:dyDescent="0.25">
      <c r="A6808" s="35" t="s">
        <v>6751</v>
      </c>
      <c r="B6808" s="36">
        <v>92291</v>
      </c>
      <c r="C6808" s="30" t="s">
        <v>6826</v>
      </c>
      <c r="D6808" s="36" t="s">
        <v>99</v>
      </c>
      <c r="E6808" s="115">
        <v>159.47</v>
      </c>
    </row>
    <row r="6809" spans="1:5" x14ac:dyDescent="0.25">
      <c r="A6809" s="35" t="s">
        <v>6751</v>
      </c>
      <c r="B6809" s="36">
        <v>92292</v>
      </c>
      <c r="C6809" s="30" t="s">
        <v>6827</v>
      </c>
      <c r="D6809" s="36" t="s">
        <v>99</v>
      </c>
      <c r="E6809" s="115">
        <v>492.63</v>
      </c>
    </row>
    <row r="6810" spans="1:5" x14ac:dyDescent="0.25">
      <c r="A6810" s="35" t="s">
        <v>6751</v>
      </c>
      <c r="B6810" s="36">
        <v>93082</v>
      </c>
      <c r="C6810" s="30" t="s">
        <v>6828</v>
      </c>
      <c r="D6810" s="36" t="s">
        <v>99</v>
      </c>
      <c r="E6810" s="115">
        <v>33.51</v>
      </c>
    </row>
    <row r="6811" spans="1:5" x14ac:dyDescent="0.25">
      <c r="A6811" s="35" t="s">
        <v>6751</v>
      </c>
      <c r="B6811" s="36">
        <v>103885</v>
      </c>
      <c r="C6811" s="30" t="s">
        <v>6829</v>
      </c>
      <c r="D6811" s="36" t="s">
        <v>99</v>
      </c>
      <c r="E6811" s="115">
        <v>38.14</v>
      </c>
    </row>
    <row r="6812" spans="1:5" x14ac:dyDescent="0.25">
      <c r="A6812" s="35" t="s">
        <v>6751</v>
      </c>
      <c r="B6812" s="36">
        <v>103816</v>
      </c>
      <c r="C6812" s="30" t="s">
        <v>6830</v>
      </c>
      <c r="D6812" s="36" t="s">
        <v>99</v>
      </c>
      <c r="E6812" s="115">
        <v>38.090000000000003</v>
      </c>
    </row>
    <row r="6813" spans="1:5" x14ac:dyDescent="0.25">
      <c r="A6813" s="35" t="s">
        <v>6751</v>
      </c>
      <c r="B6813" s="36">
        <v>103849</v>
      </c>
      <c r="C6813" s="30" t="s">
        <v>6831</v>
      </c>
      <c r="D6813" s="36" t="s">
        <v>99</v>
      </c>
      <c r="E6813" s="115">
        <v>37.39</v>
      </c>
    </row>
    <row r="6814" spans="1:5" x14ac:dyDescent="0.25">
      <c r="A6814" s="35" t="s">
        <v>6751</v>
      </c>
      <c r="B6814" s="36">
        <v>93105</v>
      </c>
      <c r="C6814" s="30" t="s">
        <v>6832</v>
      </c>
      <c r="D6814" s="36" t="s">
        <v>99</v>
      </c>
      <c r="E6814" s="115">
        <v>33.78</v>
      </c>
    </row>
    <row r="6815" spans="1:5" x14ac:dyDescent="0.25">
      <c r="A6815" s="35" t="s">
        <v>6751</v>
      </c>
      <c r="B6815" s="36">
        <v>93055</v>
      </c>
      <c r="C6815" s="30" t="s">
        <v>6833</v>
      </c>
      <c r="D6815" s="36" t="s">
        <v>99</v>
      </c>
      <c r="E6815" s="115">
        <v>62.05</v>
      </c>
    </row>
    <row r="6816" spans="1:5" x14ac:dyDescent="0.25">
      <c r="A6816" s="35" t="s">
        <v>6751</v>
      </c>
      <c r="B6816" s="36">
        <v>93089</v>
      </c>
      <c r="C6816" s="30" t="s">
        <v>6834</v>
      </c>
      <c r="D6816" s="36" t="s">
        <v>99</v>
      </c>
      <c r="E6816" s="115">
        <v>66.12</v>
      </c>
    </row>
    <row r="6817" spans="1:5" x14ac:dyDescent="0.25">
      <c r="A6817" s="35" t="s">
        <v>6751</v>
      </c>
      <c r="B6817" s="36">
        <v>103891</v>
      </c>
      <c r="C6817" s="30" t="s">
        <v>6835</v>
      </c>
      <c r="D6817" s="36" t="s">
        <v>99</v>
      </c>
      <c r="E6817" s="115">
        <v>71.8</v>
      </c>
    </row>
    <row r="6818" spans="1:5" x14ac:dyDescent="0.25">
      <c r="A6818" s="35" t="s">
        <v>6751</v>
      </c>
      <c r="B6818" s="36">
        <v>103822</v>
      </c>
      <c r="C6818" s="30" t="s">
        <v>6836</v>
      </c>
      <c r="D6818" s="36" t="s">
        <v>99</v>
      </c>
      <c r="E6818" s="115">
        <v>78.06</v>
      </c>
    </row>
    <row r="6819" spans="1:5" x14ac:dyDescent="0.25">
      <c r="A6819" s="35" t="s">
        <v>6751</v>
      </c>
      <c r="B6819" s="36">
        <v>103855</v>
      </c>
      <c r="C6819" s="30" t="s">
        <v>6837</v>
      </c>
      <c r="D6819" s="36" t="s">
        <v>99</v>
      </c>
      <c r="E6819" s="115">
        <v>72.599999999999994</v>
      </c>
    </row>
    <row r="6820" spans="1:5" x14ac:dyDescent="0.25">
      <c r="A6820" s="35" t="s">
        <v>6751</v>
      </c>
      <c r="B6820" s="36">
        <v>93112</v>
      </c>
      <c r="C6820" s="30" t="s">
        <v>6838</v>
      </c>
      <c r="D6820" s="36" t="s">
        <v>99</v>
      </c>
      <c r="E6820" s="115">
        <v>69.13</v>
      </c>
    </row>
    <row r="6821" spans="1:5" x14ac:dyDescent="0.25">
      <c r="A6821" s="35" t="s">
        <v>6751</v>
      </c>
      <c r="B6821" s="36">
        <v>93060</v>
      </c>
      <c r="C6821" s="30" t="s">
        <v>6839</v>
      </c>
      <c r="D6821" s="36" t="s">
        <v>99</v>
      </c>
      <c r="E6821" s="115">
        <v>108.66</v>
      </c>
    </row>
    <row r="6822" spans="1:5" x14ac:dyDescent="0.25">
      <c r="A6822" s="35" t="s">
        <v>6751</v>
      </c>
      <c r="B6822" s="36">
        <v>93094</v>
      </c>
      <c r="C6822" s="30" t="s">
        <v>6840</v>
      </c>
      <c r="D6822" s="36" t="s">
        <v>99</v>
      </c>
      <c r="E6822" s="115">
        <v>112.41</v>
      </c>
    </row>
    <row r="6823" spans="1:5" x14ac:dyDescent="0.25">
      <c r="A6823" s="35" t="s">
        <v>6751</v>
      </c>
      <c r="B6823" s="36">
        <v>103897</v>
      </c>
      <c r="C6823" s="30" t="s">
        <v>6841</v>
      </c>
      <c r="D6823" s="36" t="s">
        <v>99</v>
      </c>
      <c r="E6823" s="115">
        <v>118.97</v>
      </c>
    </row>
    <row r="6824" spans="1:5" x14ac:dyDescent="0.25">
      <c r="A6824" s="35" t="s">
        <v>6751</v>
      </c>
      <c r="B6824" s="36">
        <v>103828</v>
      </c>
      <c r="C6824" s="30" t="s">
        <v>6842</v>
      </c>
      <c r="D6824" s="36" t="s">
        <v>99</v>
      </c>
      <c r="E6824" s="115">
        <v>129.99</v>
      </c>
    </row>
    <row r="6825" spans="1:5" x14ac:dyDescent="0.25">
      <c r="A6825" s="35" t="s">
        <v>6751</v>
      </c>
      <c r="B6825" s="36">
        <v>103861</v>
      </c>
      <c r="C6825" s="30" t="s">
        <v>6843</v>
      </c>
      <c r="D6825" s="36" t="s">
        <v>99</v>
      </c>
      <c r="E6825" s="115">
        <v>121.11</v>
      </c>
    </row>
    <row r="6826" spans="1:5" x14ac:dyDescent="0.25">
      <c r="A6826" s="35" t="s">
        <v>6751</v>
      </c>
      <c r="B6826" s="36">
        <v>93115</v>
      </c>
      <c r="C6826" s="30" t="s">
        <v>6844</v>
      </c>
      <c r="D6826" s="36" t="s">
        <v>99</v>
      </c>
      <c r="E6826" s="115">
        <v>117.78</v>
      </c>
    </row>
    <row r="6827" spans="1:5" x14ac:dyDescent="0.25">
      <c r="A6827" s="35" t="s">
        <v>6751</v>
      </c>
      <c r="B6827" s="36">
        <v>93074</v>
      </c>
      <c r="C6827" s="30" t="s">
        <v>6845</v>
      </c>
      <c r="D6827" s="36" t="s">
        <v>99</v>
      </c>
      <c r="E6827" s="115">
        <v>19.100000000000001</v>
      </c>
    </row>
    <row r="6828" spans="1:5" x14ac:dyDescent="0.25">
      <c r="A6828" s="35" t="s">
        <v>6751</v>
      </c>
      <c r="B6828" s="36">
        <v>103875</v>
      </c>
      <c r="C6828" s="30" t="s">
        <v>6846</v>
      </c>
      <c r="D6828" s="36" t="s">
        <v>99</v>
      </c>
      <c r="E6828" s="115">
        <v>26.03</v>
      </c>
    </row>
    <row r="6829" spans="1:5" x14ac:dyDescent="0.25">
      <c r="A6829" s="35" t="s">
        <v>6751</v>
      </c>
      <c r="B6829" s="36">
        <v>103806</v>
      </c>
      <c r="C6829" s="30" t="s">
        <v>6847</v>
      </c>
      <c r="D6829" s="36" t="s">
        <v>99</v>
      </c>
      <c r="E6829" s="115">
        <v>25.91</v>
      </c>
    </row>
    <row r="6830" spans="1:5" x14ac:dyDescent="0.25">
      <c r="A6830" s="35" t="s">
        <v>6751</v>
      </c>
      <c r="B6830" s="36">
        <v>103839</v>
      </c>
      <c r="C6830" s="30" t="s">
        <v>6848</v>
      </c>
      <c r="D6830" s="36" t="s">
        <v>99</v>
      </c>
      <c r="E6830" s="115">
        <v>24.88</v>
      </c>
    </row>
    <row r="6831" spans="1:5" x14ac:dyDescent="0.25">
      <c r="A6831" s="35" t="s">
        <v>6751</v>
      </c>
      <c r="B6831" s="36">
        <v>93097</v>
      </c>
      <c r="C6831" s="30" t="s">
        <v>6849</v>
      </c>
      <c r="D6831" s="36" t="s">
        <v>99</v>
      </c>
      <c r="E6831" s="115">
        <v>19.48</v>
      </c>
    </row>
    <row r="6832" spans="1:5" x14ac:dyDescent="0.25">
      <c r="A6832" s="35" t="s">
        <v>6751</v>
      </c>
      <c r="B6832" s="36">
        <v>93119</v>
      </c>
      <c r="C6832" s="30" t="s">
        <v>6850</v>
      </c>
      <c r="D6832" s="36" t="s">
        <v>99</v>
      </c>
      <c r="E6832" s="115">
        <v>24.1</v>
      </c>
    </row>
    <row r="6833" spans="1:5" x14ac:dyDescent="0.25">
      <c r="A6833" s="35" t="s">
        <v>6751</v>
      </c>
      <c r="B6833" s="36">
        <v>93076</v>
      </c>
      <c r="C6833" s="30" t="s">
        <v>6851</v>
      </c>
      <c r="D6833" s="36" t="s">
        <v>99</v>
      </c>
      <c r="E6833" s="115">
        <v>30.17</v>
      </c>
    </row>
    <row r="6834" spans="1:5" x14ac:dyDescent="0.25">
      <c r="A6834" s="35" t="s">
        <v>6751</v>
      </c>
      <c r="B6834" s="36">
        <v>103878</v>
      </c>
      <c r="C6834" s="30" t="s">
        <v>6852</v>
      </c>
      <c r="D6834" s="36" t="s">
        <v>99</v>
      </c>
      <c r="E6834" s="115">
        <v>38.659999999999997</v>
      </c>
    </row>
    <row r="6835" spans="1:5" x14ac:dyDescent="0.25">
      <c r="A6835" s="35" t="s">
        <v>6751</v>
      </c>
      <c r="B6835" s="36">
        <v>103809</v>
      </c>
      <c r="C6835" s="30" t="s">
        <v>6853</v>
      </c>
      <c r="D6835" s="36" t="s">
        <v>99</v>
      </c>
      <c r="E6835" s="115">
        <v>47.99</v>
      </c>
    </row>
    <row r="6836" spans="1:5" x14ac:dyDescent="0.25">
      <c r="A6836" s="35" t="s">
        <v>6751</v>
      </c>
      <c r="B6836" s="36">
        <v>103842</v>
      </c>
      <c r="C6836" s="30" t="s">
        <v>6854</v>
      </c>
      <c r="D6836" s="36" t="s">
        <v>99</v>
      </c>
      <c r="E6836" s="115">
        <v>39.83</v>
      </c>
    </row>
    <row r="6837" spans="1:5" x14ac:dyDescent="0.25">
      <c r="A6837" s="35" t="s">
        <v>6751</v>
      </c>
      <c r="B6837" s="36">
        <v>93099</v>
      </c>
      <c r="C6837" s="30" t="s">
        <v>6855</v>
      </c>
      <c r="D6837" s="36" t="s">
        <v>99</v>
      </c>
      <c r="E6837" s="115">
        <v>34.659999999999997</v>
      </c>
    </row>
    <row r="6838" spans="1:5" x14ac:dyDescent="0.25">
      <c r="A6838" s="35" t="s">
        <v>6751</v>
      </c>
      <c r="B6838" s="36">
        <v>93122</v>
      </c>
      <c r="C6838" s="30" t="s">
        <v>6856</v>
      </c>
      <c r="D6838" s="36" t="s">
        <v>99</v>
      </c>
      <c r="E6838" s="115">
        <v>36.1</v>
      </c>
    </row>
    <row r="6839" spans="1:5" x14ac:dyDescent="0.25">
      <c r="A6839" s="35" t="s">
        <v>6751</v>
      </c>
      <c r="B6839" s="36">
        <v>93079</v>
      </c>
      <c r="C6839" s="30" t="s">
        <v>6857</v>
      </c>
      <c r="D6839" s="36" t="s">
        <v>99</v>
      </c>
      <c r="E6839" s="115">
        <v>41.73</v>
      </c>
    </row>
    <row r="6840" spans="1:5" x14ac:dyDescent="0.25">
      <c r="A6840" s="35" t="s">
        <v>6751</v>
      </c>
      <c r="B6840" s="36">
        <v>103882</v>
      </c>
      <c r="C6840" s="30" t="s">
        <v>6858</v>
      </c>
      <c r="D6840" s="36" t="s">
        <v>99</v>
      </c>
      <c r="E6840" s="115">
        <v>51.55</v>
      </c>
    </row>
    <row r="6841" spans="1:5" x14ac:dyDescent="0.25">
      <c r="A6841" s="35" t="s">
        <v>6751</v>
      </c>
      <c r="B6841" s="36">
        <v>103813</v>
      </c>
      <c r="C6841" s="30" t="s">
        <v>6859</v>
      </c>
      <c r="D6841" s="36" t="s">
        <v>99</v>
      </c>
      <c r="E6841" s="115">
        <v>68.959999999999994</v>
      </c>
    </row>
    <row r="6842" spans="1:5" x14ac:dyDescent="0.25">
      <c r="A6842" s="35" t="s">
        <v>6751</v>
      </c>
      <c r="B6842" s="36">
        <v>103846</v>
      </c>
      <c r="C6842" s="30" t="s">
        <v>6860</v>
      </c>
      <c r="D6842" s="36" t="s">
        <v>99</v>
      </c>
      <c r="E6842" s="115">
        <v>54.69</v>
      </c>
    </row>
    <row r="6843" spans="1:5" x14ac:dyDescent="0.25">
      <c r="A6843" s="35" t="s">
        <v>6751</v>
      </c>
      <c r="B6843" s="36">
        <v>93102</v>
      </c>
      <c r="C6843" s="30" t="s">
        <v>6861</v>
      </c>
      <c r="D6843" s="36" t="s">
        <v>99</v>
      </c>
      <c r="E6843" s="115">
        <v>49.73</v>
      </c>
    </row>
    <row r="6844" spans="1:5" x14ac:dyDescent="0.25">
      <c r="A6844" s="35" t="s">
        <v>6751</v>
      </c>
      <c r="B6844" s="36">
        <v>93123</v>
      </c>
      <c r="C6844" s="30" t="s">
        <v>6862</v>
      </c>
      <c r="D6844" s="36" t="s">
        <v>99</v>
      </c>
      <c r="E6844" s="115">
        <v>80.05</v>
      </c>
    </row>
    <row r="6845" spans="1:5" x14ac:dyDescent="0.25">
      <c r="A6845" s="35" t="s">
        <v>6751</v>
      </c>
      <c r="B6845" s="36">
        <v>93124</v>
      </c>
      <c r="C6845" s="30" t="s">
        <v>6863</v>
      </c>
      <c r="D6845" s="36" t="s">
        <v>99</v>
      </c>
      <c r="E6845" s="115">
        <v>125.44</v>
      </c>
    </row>
    <row r="6846" spans="1:5" x14ac:dyDescent="0.25">
      <c r="A6846" s="35" t="s">
        <v>6751</v>
      </c>
      <c r="B6846" s="36">
        <v>93125</v>
      </c>
      <c r="C6846" s="30" t="s">
        <v>6864</v>
      </c>
      <c r="D6846" s="36" t="s">
        <v>99</v>
      </c>
      <c r="E6846" s="115">
        <v>184.32</v>
      </c>
    </row>
    <row r="6847" spans="1:5" x14ac:dyDescent="0.25">
      <c r="A6847" s="35" t="s">
        <v>6751</v>
      </c>
      <c r="B6847" s="36">
        <v>93126</v>
      </c>
      <c r="C6847" s="30" t="s">
        <v>6865</v>
      </c>
      <c r="D6847" s="36" t="s">
        <v>99</v>
      </c>
      <c r="E6847" s="115">
        <v>406.24</v>
      </c>
    </row>
    <row r="6848" spans="1:5" x14ac:dyDescent="0.25">
      <c r="A6848" s="35" t="s">
        <v>6751</v>
      </c>
      <c r="B6848" s="36">
        <v>93063</v>
      </c>
      <c r="C6848" s="30" t="s">
        <v>6866</v>
      </c>
      <c r="D6848" s="36" t="s">
        <v>99</v>
      </c>
      <c r="E6848" s="115">
        <v>901.63</v>
      </c>
    </row>
    <row r="6849" spans="1:5" x14ac:dyDescent="0.25">
      <c r="A6849" s="35" t="s">
        <v>6751</v>
      </c>
      <c r="B6849" s="36">
        <v>93066</v>
      </c>
      <c r="C6849" s="30" t="s">
        <v>6867</v>
      </c>
      <c r="D6849" s="36" t="s">
        <v>99</v>
      </c>
      <c r="E6849" s="115">
        <v>1131.48</v>
      </c>
    </row>
    <row r="6850" spans="1:5" x14ac:dyDescent="0.25">
      <c r="A6850" s="35" t="s">
        <v>6751</v>
      </c>
      <c r="B6850" s="36">
        <v>93069</v>
      </c>
      <c r="C6850" s="30" t="s">
        <v>6868</v>
      </c>
      <c r="D6850" s="36" t="s">
        <v>99</v>
      </c>
      <c r="E6850" s="115">
        <v>1568.36</v>
      </c>
    </row>
    <row r="6851" spans="1:5" x14ac:dyDescent="0.25">
      <c r="A6851" s="35" t="s">
        <v>6751</v>
      </c>
      <c r="B6851" s="36">
        <v>93072</v>
      </c>
      <c r="C6851" s="30" t="s">
        <v>6869</v>
      </c>
      <c r="D6851" s="36" t="s">
        <v>99</v>
      </c>
      <c r="E6851" s="115">
        <v>2069.75</v>
      </c>
    </row>
    <row r="6852" spans="1:5" x14ac:dyDescent="0.25">
      <c r="A6852" s="35" t="s">
        <v>6751</v>
      </c>
      <c r="B6852" s="36">
        <v>93083</v>
      </c>
      <c r="C6852" s="30" t="s">
        <v>6870</v>
      </c>
      <c r="D6852" s="36" t="s">
        <v>99</v>
      </c>
      <c r="E6852" s="115">
        <v>619.49</v>
      </c>
    </row>
    <row r="6853" spans="1:5" x14ac:dyDescent="0.25">
      <c r="A6853" s="35" t="s">
        <v>6751</v>
      </c>
      <c r="B6853" s="36">
        <v>103886</v>
      </c>
      <c r="C6853" s="30" t="s">
        <v>6871</v>
      </c>
      <c r="D6853" s="36" t="s">
        <v>99</v>
      </c>
      <c r="E6853" s="115">
        <v>624.12</v>
      </c>
    </row>
    <row r="6854" spans="1:5" x14ac:dyDescent="0.25">
      <c r="A6854" s="35" t="s">
        <v>6751</v>
      </c>
      <c r="B6854" s="36">
        <v>103817</v>
      </c>
      <c r="C6854" s="30" t="s">
        <v>6872</v>
      </c>
      <c r="D6854" s="36" t="s">
        <v>99</v>
      </c>
      <c r="E6854" s="115">
        <v>624.07000000000005</v>
      </c>
    </row>
    <row r="6855" spans="1:5" x14ac:dyDescent="0.25">
      <c r="A6855" s="35" t="s">
        <v>6751</v>
      </c>
      <c r="B6855" s="36">
        <v>103850</v>
      </c>
      <c r="C6855" s="30" t="s">
        <v>6873</v>
      </c>
      <c r="D6855" s="36" t="s">
        <v>99</v>
      </c>
      <c r="E6855" s="115">
        <v>623.37</v>
      </c>
    </row>
    <row r="6856" spans="1:5" x14ac:dyDescent="0.25">
      <c r="A6856" s="35" t="s">
        <v>6751</v>
      </c>
      <c r="B6856" s="36">
        <v>93106</v>
      </c>
      <c r="C6856" s="30" t="s">
        <v>6874</v>
      </c>
      <c r="D6856" s="36" t="s">
        <v>99</v>
      </c>
      <c r="E6856" s="115">
        <v>619.76</v>
      </c>
    </row>
    <row r="6857" spans="1:5" x14ac:dyDescent="0.25">
      <c r="A6857" s="35" t="s">
        <v>6751</v>
      </c>
      <c r="B6857" s="36">
        <v>93052</v>
      </c>
      <c r="C6857" s="30" t="s">
        <v>6875</v>
      </c>
      <c r="D6857" s="36" t="s">
        <v>99</v>
      </c>
      <c r="E6857" s="115">
        <v>715.11</v>
      </c>
    </row>
    <row r="6858" spans="1:5" x14ac:dyDescent="0.25">
      <c r="A6858" s="35" t="s">
        <v>6751</v>
      </c>
      <c r="B6858" s="36">
        <v>93086</v>
      </c>
      <c r="C6858" s="30" t="s">
        <v>6876</v>
      </c>
      <c r="D6858" s="36" t="s">
        <v>99</v>
      </c>
      <c r="E6858" s="115">
        <v>719.18</v>
      </c>
    </row>
    <row r="6859" spans="1:5" x14ac:dyDescent="0.25">
      <c r="A6859" s="35" t="s">
        <v>6751</v>
      </c>
      <c r="B6859" s="36">
        <v>103890</v>
      </c>
      <c r="C6859" s="30" t="s">
        <v>6877</v>
      </c>
      <c r="D6859" s="36" t="s">
        <v>99</v>
      </c>
      <c r="E6859" s="115">
        <v>724.86</v>
      </c>
    </row>
    <row r="6860" spans="1:5" x14ac:dyDescent="0.25">
      <c r="A6860" s="35" t="s">
        <v>6751</v>
      </c>
      <c r="B6860" s="36">
        <v>103821</v>
      </c>
      <c r="C6860" s="30" t="s">
        <v>6878</v>
      </c>
      <c r="D6860" s="36" t="s">
        <v>99</v>
      </c>
      <c r="E6860" s="115">
        <v>731.12</v>
      </c>
    </row>
    <row r="6861" spans="1:5" x14ac:dyDescent="0.25">
      <c r="A6861" s="35" t="s">
        <v>6751</v>
      </c>
      <c r="B6861" s="36">
        <v>103854</v>
      </c>
      <c r="C6861" s="30" t="s">
        <v>6879</v>
      </c>
      <c r="D6861" s="36" t="s">
        <v>99</v>
      </c>
      <c r="E6861" s="115">
        <v>725.66</v>
      </c>
    </row>
    <row r="6862" spans="1:5" x14ac:dyDescent="0.25">
      <c r="A6862" s="35" t="s">
        <v>6751</v>
      </c>
      <c r="B6862" s="36">
        <v>93109</v>
      </c>
      <c r="C6862" s="30" t="s">
        <v>6880</v>
      </c>
      <c r="D6862" s="36" t="s">
        <v>99</v>
      </c>
      <c r="E6862" s="115">
        <v>722.19</v>
      </c>
    </row>
    <row r="6863" spans="1:5" x14ac:dyDescent="0.25">
      <c r="A6863" s="35" t="s">
        <v>6751</v>
      </c>
      <c r="B6863" s="36">
        <v>93058</v>
      </c>
      <c r="C6863" s="30" t="s">
        <v>6881</v>
      </c>
      <c r="D6863" s="36" t="s">
        <v>99</v>
      </c>
      <c r="E6863" s="115">
        <v>786.79</v>
      </c>
    </row>
    <row r="6864" spans="1:5" x14ac:dyDescent="0.25">
      <c r="A6864" s="35" t="s">
        <v>6751</v>
      </c>
      <c r="B6864" s="36">
        <v>93092</v>
      </c>
      <c r="C6864" s="30" t="s">
        <v>6882</v>
      </c>
      <c r="D6864" s="36" t="s">
        <v>99</v>
      </c>
      <c r="E6864" s="115">
        <v>790.54</v>
      </c>
    </row>
    <row r="6865" spans="1:5" x14ac:dyDescent="0.25">
      <c r="A6865" s="35" t="s">
        <v>6751</v>
      </c>
      <c r="B6865" s="36">
        <v>103898</v>
      </c>
      <c r="C6865" s="30" t="s">
        <v>6883</v>
      </c>
      <c r="D6865" s="36" t="s">
        <v>99</v>
      </c>
      <c r="E6865" s="115">
        <v>797.1</v>
      </c>
    </row>
    <row r="6866" spans="1:5" x14ac:dyDescent="0.25">
      <c r="A6866" s="35" t="s">
        <v>6751</v>
      </c>
      <c r="B6866" s="36">
        <v>103829</v>
      </c>
      <c r="C6866" s="30" t="s">
        <v>6884</v>
      </c>
      <c r="D6866" s="36" t="s">
        <v>99</v>
      </c>
      <c r="E6866" s="115">
        <v>808.12</v>
      </c>
    </row>
    <row r="6867" spans="1:5" x14ac:dyDescent="0.25">
      <c r="A6867" s="35" t="s">
        <v>6751</v>
      </c>
      <c r="B6867" s="36">
        <v>103862</v>
      </c>
      <c r="C6867" s="30" t="s">
        <v>6885</v>
      </c>
      <c r="D6867" s="36" t="s">
        <v>99</v>
      </c>
      <c r="E6867" s="115">
        <v>799.24</v>
      </c>
    </row>
    <row r="6868" spans="1:5" x14ac:dyDescent="0.25">
      <c r="A6868" s="35" t="s">
        <v>6751</v>
      </c>
      <c r="B6868" s="36">
        <v>93116</v>
      </c>
      <c r="C6868" s="30" t="s">
        <v>6886</v>
      </c>
      <c r="D6868" s="36" t="s">
        <v>99</v>
      </c>
      <c r="E6868" s="115">
        <v>795.91</v>
      </c>
    </row>
    <row r="6869" spans="1:5" x14ac:dyDescent="0.25">
      <c r="A6869" s="35" t="s">
        <v>6751</v>
      </c>
      <c r="B6869" s="36">
        <v>92314</v>
      </c>
      <c r="C6869" s="30" t="s">
        <v>6887</v>
      </c>
      <c r="D6869" s="36" t="s">
        <v>99</v>
      </c>
      <c r="E6869" s="115">
        <v>12.39</v>
      </c>
    </row>
    <row r="6870" spans="1:5" x14ac:dyDescent="0.25">
      <c r="A6870" s="35" t="s">
        <v>6751</v>
      </c>
      <c r="B6870" s="36">
        <v>103883</v>
      </c>
      <c r="C6870" s="30" t="s">
        <v>6888</v>
      </c>
      <c r="D6870" s="36" t="s">
        <v>99</v>
      </c>
      <c r="E6870" s="115">
        <v>17.02</v>
      </c>
    </row>
    <row r="6871" spans="1:5" x14ac:dyDescent="0.25">
      <c r="A6871" s="35" t="s">
        <v>6751</v>
      </c>
      <c r="B6871" s="36">
        <v>103814</v>
      </c>
      <c r="C6871" s="30" t="s">
        <v>6889</v>
      </c>
      <c r="D6871" s="36" t="s">
        <v>99</v>
      </c>
      <c r="E6871" s="115">
        <v>16.97</v>
      </c>
    </row>
    <row r="6872" spans="1:5" x14ac:dyDescent="0.25">
      <c r="A6872" s="35" t="s">
        <v>6751</v>
      </c>
      <c r="B6872" s="36">
        <v>103847</v>
      </c>
      <c r="C6872" s="30" t="s">
        <v>6890</v>
      </c>
      <c r="D6872" s="36" t="s">
        <v>99</v>
      </c>
      <c r="E6872" s="115">
        <v>16.27</v>
      </c>
    </row>
    <row r="6873" spans="1:5" x14ac:dyDescent="0.25">
      <c r="A6873" s="35" t="s">
        <v>6751</v>
      </c>
      <c r="B6873" s="36">
        <v>92329</v>
      </c>
      <c r="C6873" s="30" t="s">
        <v>6891</v>
      </c>
      <c r="D6873" s="36" t="s">
        <v>99</v>
      </c>
      <c r="E6873" s="115">
        <v>12.66</v>
      </c>
    </row>
    <row r="6874" spans="1:5" x14ac:dyDescent="0.25">
      <c r="A6874" s="35" t="s">
        <v>6751</v>
      </c>
      <c r="B6874" s="36">
        <v>92293</v>
      </c>
      <c r="C6874" s="30" t="s">
        <v>6892</v>
      </c>
      <c r="D6874" s="36" t="s">
        <v>99</v>
      </c>
      <c r="E6874" s="115">
        <v>13.91</v>
      </c>
    </row>
    <row r="6875" spans="1:5" x14ac:dyDescent="0.25">
      <c r="A6875" s="35" t="s">
        <v>6751</v>
      </c>
      <c r="B6875" s="36">
        <v>92315</v>
      </c>
      <c r="C6875" s="30" t="s">
        <v>6893</v>
      </c>
      <c r="D6875" s="36" t="s">
        <v>99</v>
      </c>
      <c r="E6875" s="115">
        <v>17.98</v>
      </c>
    </row>
    <row r="6876" spans="1:5" x14ac:dyDescent="0.25">
      <c r="A6876" s="35" t="s">
        <v>6751</v>
      </c>
      <c r="B6876" s="36">
        <v>103888</v>
      </c>
      <c r="C6876" s="30" t="s">
        <v>6894</v>
      </c>
      <c r="D6876" s="36" t="s">
        <v>99</v>
      </c>
      <c r="E6876" s="115">
        <v>23.66</v>
      </c>
    </row>
    <row r="6877" spans="1:5" x14ac:dyDescent="0.25">
      <c r="A6877" s="35" t="s">
        <v>6751</v>
      </c>
      <c r="B6877" s="36">
        <v>103819</v>
      </c>
      <c r="C6877" s="30" t="s">
        <v>6895</v>
      </c>
      <c r="D6877" s="36" t="s">
        <v>99</v>
      </c>
      <c r="E6877" s="115">
        <v>29.92</v>
      </c>
    </row>
    <row r="6878" spans="1:5" x14ac:dyDescent="0.25">
      <c r="A6878" s="35" t="s">
        <v>6751</v>
      </c>
      <c r="B6878" s="36">
        <v>103852</v>
      </c>
      <c r="C6878" s="30" t="s">
        <v>6896</v>
      </c>
      <c r="D6878" s="36" t="s">
        <v>99</v>
      </c>
      <c r="E6878" s="115">
        <v>24.46</v>
      </c>
    </row>
    <row r="6879" spans="1:5" x14ac:dyDescent="0.25">
      <c r="A6879" s="35" t="s">
        <v>6751</v>
      </c>
      <c r="B6879" s="36">
        <v>92330</v>
      </c>
      <c r="C6879" s="30" t="s">
        <v>6897</v>
      </c>
      <c r="D6879" s="36" t="s">
        <v>99</v>
      </c>
      <c r="E6879" s="115">
        <v>20.99</v>
      </c>
    </row>
    <row r="6880" spans="1:5" x14ac:dyDescent="0.25">
      <c r="A6880" s="35" t="s">
        <v>6751</v>
      </c>
      <c r="B6880" s="36">
        <v>92294</v>
      </c>
      <c r="C6880" s="30" t="s">
        <v>6898</v>
      </c>
      <c r="D6880" s="36" t="s">
        <v>99</v>
      </c>
      <c r="E6880" s="115">
        <v>23.5</v>
      </c>
    </row>
    <row r="6881" spans="1:5" x14ac:dyDescent="0.25">
      <c r="A6881" s="35" t="s">
        <v>6751</v>
      </c>
      <c r="B6881" s="36">
        <v>92316</v>
      </c>
      <c r="C6881" s="30" t="s">
        <v>6899</v>
      </c>
      <c r="D6881" s="36" t="s">
        <v>99</v>
      </c>
      <c r="E6881" s="115">
        <v>27.25</v>
      </c>
    </row>
    <row r="6882" spans="1:5" x14ac:dyDescent="0.25">
      <c r="A6882" s="35" t="s">
        <v>6751</v>
      </c>
      <c r="B6882" s="36">
        <v>103895</v>
      </c>
      <c r="C6882" s="30" t="s">
        <v>6900</v>
      </c>
      <c r="D6882" s="36" t="s">
        <v>99</v>
      </c>
      <c r="E6882" s="115">
        <v>33.81</v>
      </c>
    </row>
    <row r="6883" spans="1:5" x14ac:dyDescent="0.25">
      <c r="A6883" s="35" t="s">
        <v>6751</v>
      </c>
      <c r="B6883" s="36">
        <v>103826</v>
      </c>
      <c r="C6883" s="30" t="s">
        <v>6901</v>
      </c>
      <c r="D6883" s="36" t="s">
        <v>99</v>
      </c>
      <c r="E6883" s="115">
        <v>44.83</v>
      </c>
    </row>
    <row r="6884" spans="1:5" x14ac:dyDescent="0.25">
      <c r="A6884" s="35" t="s">
        <v>6751</v>
      </c>
      <c r="B6884" s="36">
        <v>103859</v>
      </c>
      <c r="C6884" s="30" t="s">
        <v>6902</v>
      </c>
      <c r="D6884" s="36" t="s">
        <v>99</v>
      </c>
      <c r="E6884" s="115">
        <v>35.950000000000003</v>
      </c>
    </row>
    <row r="6885" spans="1:5" x14ac:dyDescent="0.25">
      <c r="A6885" s="35" t="s">
        <v>6751</v>
      </c>
      <c r="B6885" s="36">
        <v>92331</v>
      </c>
      <c r="C6885" s="30" t="s">
        <v>6903</v>
      </c>
      <c r="D6885" s="36" t="s">
        <v>99</v>
      </c>
      <c r="E6885" s="115">
        <v>32.619999999999997</v>
      </c>
    </row>
    <row r="6886" spans="1:5" x14ac:dyDescent="0.25">
      <c r="A6886" s="35" t="s">
        <v>6751</v>
      </c>
      <c r="B6886" s="36">
        <v>92295</v>
      </c>
      <c r="C6886" s="30" t="s">
        <v>6904</v>
      </c>
      <c r="D6886" s="36" t="s">
        <v>99</v>
      </c>
      <c r="E6886" s="115">
        <v>44.16</v>
      </c>
    </row>
    <row r="6887" spans="1:5" x14ac:dyDescent="0.25">
      <c r="A6887" s="35" t="s">
        <v>6751</v>
      </c>
      <c r="B6887" s="36">
        <v>92296</v>
      </c>
      <c r="C6887" s="30" t="s">
        <v>6905</v>
      </c>
      <c r="D6887" s="36" t="s">
        <v>99</v>
      </c>
      <c r="E6887" s="115">
        <v>58.47</v>
      </c>
    </row>
    <row r="6888" spans="1:5" x14ac:dyDescent="0.25">
      <c r="A6888" s="35" t="s">
        <v>6751</v>
      </c>
      <c r="B6888" s="36">
        <v>92297</v>
      </c>
      <c r="C6888" s="30" t="s">
        <v>6906</v>
      </c>
      <c r="D6888" s="36" t="s">
        <v>99</v>
      </c>
      <c r="E6888" s="115">
        <v>90.62</v>
      </c>
    </row>
    <row r="6889" spans="1:5" x14ac:dyDescent="0.25">
      <c r="A6889" s="35" t="s">
        <v>6751</v>
      </c>
      <c r="B6889" s="36">
        <v>92298</v>
      </c>
      <c r="C6889" s="30" t="s">
        <v>6907</v>
      </c>
      <c r="D6889" s="36" t="s">
        <v>99</v>
      </c>
      <c r="E6889" s="115">
        <v>253.89</v>
      </c>
    </row>
    <row r="6890" spans="1:5" x14ac:dyDescent="0.25">
      <c r="A6890" s="35" t="s">
        <v>6751</v>
      </c>
      <c r="B6890" s="36">
        <v>93080</v>
      </c>
      <c r="C6890" s="30" t="s">
        <v>6908</v>
      </c>
      <c r="D6890" s="36" t="s">
        <v>99</v>
      </c>
      <c r="E6890" s="115">
        <v>12.43</v>
      </c>
    </row>
    <row r="6891" spans="1:5" x14ac:dyDescent="0.25">
      <c r="A6891" s="35" t="s">
        <v>6751</v>
      </c>
      <c r="B6891" s="36">
        <v>103884</v>
      </c>
      <c r="C6891" s="30" t="s">
        <v>6909</v>
      </c>
      <c r="D6891" s="36" t="s">
        <v>99</v>
      </c>
      <c r="E6891" s="115">
        <v>17.059999999999999</v>
      </c>
    </row>
    <row r="6892" spans="1:5" x14ac:dyDescent="0.25">
      <c r="A6892" s="35" t="s">
        <v>6751</v>
      </c>
      <c r="B6892" s="36">
        <v>103815</v>
      </c>
      <c r="C6892" s="30" t="s">
        <v>6910</v>
      </c>
      <c r="D6892" s="36" t="s">
        <v>99</v>
      </c>
      <c r="E6892" s="115">
        <v>17.010000000000002</v>
      </c>
    </row>
    <row r="6893" spans="1:5" x14ac:dyDescent="0.25">
      <c r="A6893" s="35" t="s">
        <v>6751</v>
      </c>
      <c r="B6893" s="36">
        <v>103848</v>
      </c>
      <c r="C6893" s="30" t="s">
        <v>6911</v>
      </c>
      <c r="D6893" s="36" t="s">
        <v>99</v>
      </c>
      <c r="E6893" s="115">
        <v>16.309999999999999</v>
      </c>
    </row>
    <row r="6894" spans="1:5" x14ac:dyDescent="0.25">
      <c r="A6894" s="35" t="s">
        <v>6751</v>
      </c>
      <c r="B6894" s="36">
        <v>93103</v>
      </c>
      <c r="C6894" s="30" t="s">
        <v>6912</v>
      </c>
      <c r="D6894" s="36" t="s">
        <v>99</v>
      </c>
      <c r="E6894" s="115">
        <v>12.7</v>
      </c>
    </row>
    <row r="6895" spans="1:5" x14ac:dyDescent="0.25">
      <c r="A6895" s="35" t="s">
        <v>6751</v>
      </c>
      <c r="B6895" s="36">
        <v>93050</v>
      </c>
      <c r="C6895" s="30" t="s">
        <v>6913</v>
      </c>
      <c r="D6895" s="36" t="s">
        <v>99</v>
      </c>
      <c r="E6895" s="115">
        <v>15.73</v>
      </c>
    </row>
    <row r="6896" spans="1:5" x14ac:dyDescent="0.25">
      <c r="A6896" s="35" t="s">
        <v>6751</v>
      </c>
      <c r="B6896" s="36">
        <v>93084</v>
      </c>
      <c r="C6896" s="30" t="s">
        <v>6914</v>
      </c>
      <c r="D6896" s="36" t="s">
        <v>99</v>
      </c>
      <c r="E6896" s="115">
        <v>19.8</v>
      </c>
    </row>
    <row r="6897" spans="1:5" x14ac:dyDescent="0.25">
      <c r="A6897" s="35" t="s">
        <v>6751</v>
      </c>
      <c r="B6897" s="36">
        <v>103889</v>
      </c>
      <c r="C6897" s="30" t="s">
        <v>6915</v>
      </c>
      <c r="D6897" s="36" t="s">
        <v>99</v>
      </c>
      <c r="E6897" s="115">
        <v>25.48</v>
      </c>
    </row>
    <row r="6898" spans="1:5" x14ac:dyDescent="0.25">
      <c r="A6898" s="35" t="s">
        <v>6751</v>
      </c>
      <c r="B6898" s="36">
        <v>103820</v>
      </c>
      <c r="C6898" s="30" t="s">
        <v>6916</v>
      </c>
      <c r="D6898" s="36" t="s">
        <v>99</v>
      </c>
      <c r="E6898" s="115">
        <v>31.74</v>
      </c>
    </row>
    <row r="6899" spans="1:5" x14ac:dyDescent="0.25">
      <c r="A6899" s="35" t="s">
        <v>6751</v>
      </c>
      <c r="B6899" s="36">
        <v>103853</v>
      </c>
      <c r="C6899" s="30" t="s">
        <v>6917</v>
      </c>
      <c r="D6899" s="36" t="s">
        <v>99</v>
      </c>
      <c r="E6899" s="115">
        <v>26.28</v>
      </c>
    </row>
    <row r="6900" spans="1:5" x14ac:dyDescent="0.25">
      <c r="A6900" s="35" t="s">
        <v>6751</v>
      </c>
      <c r="B6900" s="36">
        <v>93107</v>
      </c>
      <c r="C6900" s="30" t="s">
        <v>6918</v>
      </c>
      <c r="D6900" s="36" t="s">
        <v>99</v>
      </c>
      <c r="E6900" s="115">
        <v>22.81</v>
      </c>
    </row>
    <row r="6901" spans="1:5" x14ac:dyDescent="0.25">
      <c r="A6901" s="35" t="s">
        <v>6751</v>
      </c>
      <c r="B6901" s="36">
        <v>93056</v>
      </c>
      <c r="C6901" s="30" t="s">
        <v>6919</v>
      </c>
      <c r="D6901" s="36" t="s">
        <v>99</v>
      </c>
      <c r="E6901" s="115">
        <v>23.5</v>
      </c>
    </row>
    <row r="6902" spans="1:5" x14ac:dyDescent="0.25">
      <c r="A6902" s="35" t="s">
        <v>6751</v>
      </c>
      <c r="B6902" s="36">
        <v>93090</v>
      </c>
      <c r="C6902" s="30" t="s">
        <v>6920</v>
      </c>
      <c r="D6902" s="36" t="s">
        <v>99</v>
      </c>
      <c r="E6902" s="115">
        <v>27.25</v>
      </c>
    </row>
    <row r="6903" spans="1:5" x14ac:dyDescent="0.25">
      <c r="A6903" s="35" t="s">
        <v>6751</v>
      </c>
      <c r="B6903" s="36">
        <v>103896</v>
      </c>
      <c r="C6903" s="30" t="s">
        <v>6921</v>
      </c>
      <c r="D6903" s="36" t="s">
        <v>99</v>
      </c>
      <c r="E6903" s="115">
        <v>33.81</v>
      </c>
    </row>
    <row r="6904" spans="1:5" x14ac:dyDescent="0.25">
      <c r="A6904" s="35" t="s">
        <v>6751</v>
      </c>
      <c r="B6904" s="36">
        <v>103827</v>
      </c>
      <c r="C6904" s="30" t="s">
        <v>6922</v>
      </c>
      <c r="D6904" s="36" t="s">
        <v>99</v>
      </c>
      <c r="E6904" s="115">
        <v>44.83</v>
      </c>
    </row>
    <row r="6905" spans="1:5" x14ac:dyDescent="0.25">
      <c r="A6905" s="35" t="s">
        <v>6751</v>
      </c>
      <c r="B6905" s="36">
        <v>103860</v>
      </c>
      <c r="C6905" s="30" t="s">
        <v>6923</v>
      </c>
      <c r="D6905" s="36" t="s">
        <v>99</v>
      </c>
      <c r="E6905" s="115">
        <v>35.950000000000003</v>
      </c>
    </row>
    <row r="6906" spans="1:5" x14ac:dyDescent="0.25">
      <c r="A6906" s="35" t="s">
        <v>6751</v>
      </c>
      <c r="B6906" s="36">
        <v>93113</v>
      </c>
      <c r="C6906" s="30" t="s">
        <v>6924</v>
      </c>
      <c r="D6906" s="36" t="s">
        <v>99</v>
      </c>
      <c r="E6906" s="115">
        <v>32.619999999999997</v>
      </c>
    </row>
    <row r="6907" spans="1:5" x14ac:dyDescent="0.25">
      <c r="A6907" s="35" t="s">
        <v>6751</v>
      </c>
      <c r="B6907" s="36">
        <v>93061</v>
      </c>
      <c r="C6907" s="30" t="s">
        <v>6925</v>
      </c>
      <c r="D6907" s="36" t="s">
        <v>99</v>
      </c>
      <c r="E6907" s="115">
        <v>44.33</v>
      </c>
    </row>
    <row r="6908" spans="1:5" x14ac:dyDescent="0.25">
      <c r="A6908" s="35" t="s">
        <v>6751</v>
      </c>
      <c r="B6908" s="36">
        <v>93064</v>
      </c>
      <c r="C6908" s="30" t="s">
        <v>6926</v>
      </c>
      <c r="D6908" s="36" t="s">
        <v>99</v>
      </c>
      <c r="E6908" s="115">
        <v>67.91</v>
      </c>
    </row>
    <row r="6909" spans="1:5" x14ac:dyDescent="0.25">
      <c r="A6909" s="35" t="s">
        <v>6751</v>
      </c>
      <c r="B6909" s="36">
        <v>93067</v>
      </c>
      <c r="C6909" s="30" t="s">
        <v>6927</v>
      </c>
      <c r="D6909" s="36" t="s">
        <v>99</v>
      </c>
      <c r="E6909" s="115">
        <v>100.9</v>
      </c>
    </row>
    <row r="6910" spans="1:5" x14ac:dyDescent="0.25">
      <c r="A6910" s="35" t="s">
        <v>6751</v>
      </c>
      <c r="B6910" s="36">
        <v>93070</v>
      </c>
      <c r="C6910" s="30" t="s">
        <v>6928</v>
      </c>
      <c r="D6910" s="36" t="s">
        <v>99</v>
      </c>
      <c r="E6910" s="115">
        <v>253.89</v>
      </c>
    </row>
    <row r="6911" spans="1:5" x14ac:dyDescent="0.25">
      <c r="A6911" s="35" t="s">
        <v>6751</v>
      </c>
      <c r="B6911" s="36">
        <v>93117</v>
      </c>
      <c r="C6911" s="30" t="s">
        <v>6929</v>
      </c>
      <c r="D6911" s="36" t="s">
        <v>99</v>
      </c>
      <c r="E6911" s="115">
        <v>80.510000000000005</v>
      </c>
    </row>
    <row r="6912" spans="1:5" x14ac:dyDescent="0.25">
      <c r="A6912" s="35" t="s">
        <v>6751</v>
      </c>
      <c r="B6912" s="36">
        <v>93118</v>
      </c>
      <c r="C6912" s="30" t="s">
        <v>6930</v>
      </c>
      <c r="D6912" s="36" t="s">
        <v>99</v>
      </c>
      <c r="E6912" s="115">
        <v>118.72</v>
      </c>
    </row>
    <row r="6913" spans="1:5" x14ac:dyDescent="0.25">
      <c r="A6913" s="35" t="s">
        <v>6751</v>
      </c>
      <c r="B6913" s="36">
        <v>92317</v>
      </c>
      <c r="C6913" s="30" t="s">
        <v>6931</v>
      </c>
      <c r="D6913" s="36" t="s">
        <v>99</v>
      </c>
      <c r="E6913" s="115">
        <v>25.95</v>
      </c>
    </row>
    <row r="6914" spans="1:5" x14ac:dyDescent="0.25">
      <c r="A6914" s="35" t="s">
        <v>6751</v>
      </c>
      <c r="B6914" s="36">
        <v>92332</v>
      </c>
      <c r="C6914" s="30" t="s">
        <v>6932</v>
      </c>
      <c r="D6914" s="36" t="s">
        <v>99</v>
      </c>
      <c r="E6914" s="115">
        <v>26.46</v>
      </c>
    </row>
    <row r="6915" spans="1:5" x14ac:dyDescent="0.25">
      <c r="A6915" s="35" t="s">
        <v>6751</v>
      </c>
      <c r="B6915" s="36">
        <v>92299</v>
      </c>
      <c r="C6915" s="30" t="s">
        <v>6933</v>
      </c>
      <c r="D6915" s="36" t="s">
        <v>99</v>
      </c>
      <c r="E6915" s="115">
        <v>32.229999999999997</v>
      </c>
    </row>
    <row r="6916" spans="1:5" x14ac:dyDescent="0.25">
      <c r="A6916" s="35" t="s">
        <v>6751</v>
      </c>
      <c r="B6916" s="36">
        <v>92318</v>
      </c>
      <c r="C6916" s="30" t="s">
        <v>6934</v>
      </c>
      <c r="D6916" s="36" t="s">
        <v>99</v>
      </c>
      <c r="E6916" s="115">
        <v>40.33</v>
      </c>
    </row>
    <row r="6917" spans="1:5" x14ac:dyDescent="0.25">
      <c r="A6917" s="35" t="s">
        <v>6751</v>
      </c>
      <c r="B6917" s="36">
        <v>103833</v>
      </c>
      <c r="C6917" s="30" t="s">
        <v>6935</v>
      </c>
      <c r="D6917" s="36" t="s">
        <v>99</v>
      </c>
      <c r="E6917" s="115">
        <v>64.11</v>
      </c>
    </row>
    <row r="6918" spans="1:5" x14ac:dyDescent="0.25">
      <c r="A6918" s="35" t="s">
        <v>6751</v>
      </c>
      <c r="B6918" s="36">
        <v>92333</v>
      </c>
      <c r="C6918" s="30" t="s">
        <v>6936</v>
      </c>
      <c r="D6918" s="36" t="s">
        <v>99</v>
      </c>
      <c r="E6918" s="115">
        <v>46.33</v>
      </c>
    </row>
    <row r="6919" spans="1:5" x14ac:dyDescent="0.25">
      <c r="A6919" s="35" t="s">
        <v>6751</v>
      </c>
      <c r="B6919" s="36">
        <v>92300</v>
      </c>
      <c r="C6919" s="30" t="s">
        <v>6937</v>
      </c>
      <c r="D6919" s="36" t="s">
        <v>99</v>
      </c>
      <c r="E6919" s="115">
        <v>49</v>
      </c>
    </row>
    <row r="6920" spans="1:5" x14ac:dyDescent="0.25">
      <c r="A6920" s="35" t="s">
        <v>6751</v>
      </c>
      <c r="B6920" s="36">
        <v>92319</v>
      </c>
      <c r="C6920" s="30" t="s">
        <v>6938</v>
      </c>
      <c r="D6920" s="36" t="s">
        <v>99</v>
      </c>
      <c r="E6920" s="115">
        <v>56.5</v>
      </c>
    </row>
    <row r="6921" spans="1:5" x14ac:dyDescent="0.25">
      <c r="A6921" s="35" t="s">
        <v>6751</v>
      </c>
      <c r="B6921" s="36">
        <v>92334</v>
      </c>
      <c r="C6921" s="30" t="s">
        <v>6939</v>
      </c>
      <c r="D6921" s="36" t="s">
        <v>99</v>
      </c>
      <c r="E6921" s="115">
        <v>67.19</v>
      </c>
    </row>
    <row r="6922" spans="1:5" x14ac:dyDescent="0.25">
      <c r="A6922" s="35" t="s">
        <v>6751</v>
      </c>
      <c r="B6922" s="36">
        <v>92301</v>
      </c>
      <c r="C6922" s="30" t="s">
        <v>6940</v>
      </c>
      <c r="D6922" s="36" t="s">
        <v>99</v>
      </c>
      <c r="E6922" s="115">
        <v>96.66</v>
      </c>
    </row>
    <row r="6923" spans="1:5" x14ac:dyDescent="0.25">
      <c r="A6923" s="35" t="s">
        <v>6751</v>
      </c>
      <c r="B6923" s="36">
        <v>92302</v>
      </c>
      <c r="C6923" s="30" t="s">
        <v>6941</v>
      </c>
      <c r="D6923" s="36" t="s">
        <v>99</v>
      </c>
      <c r="E6923" s="115">
        <v>127.63</v>
      </c>
    </row>
    <row r="6924" spans="1:5" x14ac:dyDescent="0.25">
      <c r="A6924" s="35" t="s">
        <v>6751</v>
      </c>
      <c r="B6924" s="36">
        <v>92303</v>
      </c>
      <c r="C6924" s="30" t="s">
        <v>6942</v>
      </c>
      <c r="D6924" s="36" t="s">
        <v>99</v>
      </c>
      <c r="E6924" s="115">
        <v>233.87</v>
      </c>
    </row>
    <row r="6925" spans="1:5" x14ac:dyDescent="0.25">
      <c r="A6925" s="35" t="s">
        <v>6751</v>
      </c>
      <c r="B6925" s="36">
        <v>92304</v>
      </c>
      <c r="C6925" s="30" t="s">
        <v>6943</v>
      </c>
      <c r="D6925" s="36" t="s">
        <v>99</v>
      </c>
      <c r="E6925" s="115">
        <v>605.80999999999995</v>
      </c>
    </row>
    <row r="6926" spans="1:5" x14ac:dyDescent="0.25">
      <c r="A6926" s="35" t="s">
        <v>6751</v>
      </c>
      <c r="B6926" s="36">
        <v>103835</v>
      </c>
      <c r="C6926" s="30" t="s">
        <v>6944</v>
      </c>
      <c r="D6926" s="36" t="s">
        <v>106</v>
      </c>
      <c r="E6926" s="115">
        <v>87.81</v>
      </c>
    </row>
    <row r="6927" spans="1:5" x14ac:dyDescent="0.25">
      <c r="A6927" s="35" t="s">
        <v>6751</v>
      </c>
      <c r="B6927" s="36">
        <v>92308</v>
      </c>
      <c r="C6927" s="30" t="s">
        <v>6945</v>
      </c>
      <c r="D6927" s="36" t="s">
        <v>106</v>
      </c>
      <c r="E6927" s="115">
        <v>67.069999999999993</v>
      </c>
    </row>
    <row r="6928" spans="1:5" x14ac:dyDescent="0.25">
      <c r="A6928" s="35" t="s">
        <v>6751</v>
      </c>
      <c r="B6928" s="36">
        <v>103871</v>
      </c>
      <c r="C6928" s="30" t="s">
        <v>6946</v>
      </c>
      <c r="D6928" s="36" t="s">
        <v>106</v>
      </c>
      <c r="E6928" s="115">
        <v>80.55</v>
      </c>
    </row>
    <row r="6929" spans="1:5" x14ac:dyDescent="0.25">
      <c r="A6929" s="35" t="s">
        <v>6751</v>
      </c>
      <c r="B6929" s="36">
        <v>92323</v>
      </c>
      <c r="C6929" s="30" t="s">
        <v>6947</v>
      </c>
      <c r="D6929" s="36" t="s">
        <v>106</v>
      </c>
      <c r="E6929" s="115">
        <v>79.8</v>
      </c>
    </row>
    <row r="6930" spans="1:5" x14ac:dyDescent="0.25">
      <c r="A6930" s="35" t="s">
        <v>6751</v>
      </c>
      <c r="B6930" s="36">
        <v>92305</v>
      </c>
      <c r="C6930" s="30" t="s">
        <v>6948</v>
      </c>
      <c r="D6930" s="36" t="s">
        <v>106</v>
      </c>
      <c r="E6930" s="115">
        <v>52.95</v>
      </c>
    </row>
    <row r="6931" spans="1:5" x14ac:dyDescent="0.25">
      <c r="A6931" s="35" t="s">
        <v>6751</v>
      </c>
      <c r="B6931" s="36">
        <v>103868</v>
      </c>
      <c r="C6931" s="30" t="s">
        <v>6949</v>
      </c>
      <c r="D6931" s="36" t="s">
        <v>106</v>
      </c>
      <c r="E6931" s="115">
        <v>70.62</v>
      </c>
    </row>
    <row r="6932" spans="1:5" x14ac:dyDescent="0.25">
      <c r="A6932" s="35" t="s">
        <v>6751</v>
      </c>
      <c r="B6932" s="36">
        <v>103802</v>
      </c>
      <c r="C6932" s="30" t="s">
        <v>6950</v>
      </c>
      <c r="D6932" s="36" t="s">
        <v>106</v>
      </c>
      <c r="E6932" s="115">
        <v>56.16</v>
      </c>
    </row>
    <row r="6933" spans="1:5" x14ac:dyDescent="0.25">
      <c r="A6933" s="35" t="s">
        <v>6751</v>
      </c>
      <c r="B6933" s="36">
        <v>92320</v>
      </c>
      <c r="C6933" s="30" t="s">
        <v>6951</v>
      </c>
      <c r="D6933" s="36" t="s">
        <v>106</v>
      </c>
      <c r="E6933" s="115">
        <v>69.709999999999994</v>
      </c>
    </row>
    <row r="6934" spans="1:5" x14ac:dyDescent="0.25">
      <c r="A6934" s="35" t="s">
        <v>6751</v>
      </c>
      <c r="B6934" s="36">
        <v>97335</v>
      </c>
      <c r="C6934" s="30" t="s">
        <v>6952</v>
      </c>
      <c r="D6934" s="36" t="s">
        <v>106</v>
      </c>
      <c r="E6934" s="115">
        <v>111.22</v>
      </c>
    </row>
    <row r="6935" spans="1:5" x14ac:dyDescent="0.25">
      <c r="A6935" s="35" t="s">
        <v>6751</v>
      </c>
      <c r="B6935" s="36">
        <v>103836</v>
      </c>
      <c r="C6935" s="30" t="s">
        <v>6953</v>
      </c>
      <c r="D6935" s="36" t="s">
        <v>106</v>
      </c>
      <c r="E6935" s="115">
        <v>136.08000000000001</v>
      </c>
    </row>
    <row r="6936" spans="1:5" x14ac:dyDescent="0.25">
      <c r="A6936" s="35" t="s">
        <v>6751</v>
      </c>
      <c r="B6936" s="36">
        <v>92281</v>
      </c>
      <c r="C6936" s="30" t="s">
        <v>6954</v>
      </c>
      <c r="D6936" s="36" t="s">
        <v>106</v>
      </c>
      <c r="E6936" s="115">
        <v>121.19</v>
      </c>
    </row>
    <row r="6937" spans="1:5" x14ac:dyDescent="0.25">
      <c r="A6937" s="35" t="s">
        <v>6751</v>
      </c>
      <c r="B6937" s="36">
        <v>92309</v>
      </c>
      <c r="C6937" s="30" t="s">
        <v>6955</v>
      </c>
      <c r="D6937" s="36" t="s">
        <v>106</v>
      </c>
      <c r="E6937" s="115">
        <v>133.41</v>
      </c>
    </row>
    <row r="6938" spans="1:5" x14ac:dyDescent="0.25">
      <c r="A6938" s="35" t="s">
        <v>6751</v>
      </c>
      <c r="B6938" s="36">
        <v>103872</v>
      </c>
      <c r="C6938" s="30" t="s">
        <v>6956</v>
      </c>
      <c r="D6938" s="36" t="s">
        <v>106</v>
      </c>
      <c r="E6938" s="115">
        <v>150.36000000000001</v>
      </c>
    </row>
    <row r="6939" spans="1:5" x14ac:dyDescent="0.25">
      <c r="A6939" s="35" t="s">
        <v>6751</v>
      </c>
      <c r="B6939" s="36">
        <v>92324</v>
      </c>
      <c r="C6939" s="30" t="s">
        <v>6957</v>
      </c>
      <c r="D6939" s="36" t="s">
        <v>106</v>
      </c>
      <c r="E6939" s="115">
        <v>158.25</v>
      </c>
    </row>
    <row r="6940" spans="1:5" x14ac:dyDescent="0.25">
      <c r="A6940" s="35" t="s">
        <v>6751</v>
      </c>
      <c r="B6940" s="36">
        <v>92275</v>
      </c>
      <c r="C6940" s="30" t="s">
        <v>6958</v>
      </c>
      <c r="D6940" s="36" t="s">
        <v>106</v>
      </c>
      <c r="E6940" s="115">
        <v>77.37</v>
      </c>
    </row>
    <row r="6941" spans="1:5" x14ac:dyDescent="0.25">
      <c r="A6941" s="35" t="s">
        <v>6751</v>
      </c>
      <c r="B6941" s="36">
        <v>92306</v>
      </c>
      <c r="C6941" s="30" t="s">
        <v>6959</v>
      </c>
      <c r="D6941" s="36" t="s">
        <v>106</v>
      </c>
      <c r="E6941" s="115">
        <v>85.53</v>
      </c>
    </row>
    <row r="6942" spans="1:5" x14ac:dyDescent="0.25">
      <c r="A6942" s="35" t="s">
        <v>6751</v>
      </c>
      <c r="B6942" s="36">
        <v>103869</v>
      </c>
      <c r="C6942" s="30" t="s">
        <v>6960</v>
      </c>
      <c r="D6942" s="36" t="s">
        <v>106</v>
      </c>
      <c r="E6942" s="115">
        <v>106.67</v>
      </c>
    </row>
    <row r="6943" spans="1:5" x14ac:dyDescent="0.25">
      <c r="A6943" s="35" t="s">
        <v>6751</v>
      </c>
      <c r="B6943" s="36">
        <v>103803</v>
      </c>
      <c r="C6943" s="30" t="s">
        <v>6961</v>
      </c>
      <c r="D6943" s="36" t="s">
        <v>106</v>
      </c>
      <c r="E6943" s="115">
        <v>96.55</v>
      </c>
    </row>
    <row r="6944" spans="1:5" x14ac:dyDescent="0.25">
      <c r="A6944" s="35" t="s">
        <v>6751</v>
      </c>
      <c r="B6944" s="36">
        <v>92321</v>
      </c>
      <c r="C6944" s="30" t="s">
        <v>6962</v>
      </c>
      <c r="D6944" s="36" t="s">
        <v>106</v>
      </c>
      <c r="E6944" s="115">
        <v>114.4</v>
      </c>
    </row>
    <row r="6945" spans="1:5" x14ac:dyDescent="0.25">
      <c r="A6945" s="35" t="s">
        <v>6751</v>
      </c>
      <c r="B6945" s="36">
        <v>97336</v>
      </c>
      <c r="C6945" s="30" t="s">
        <v>6963</v>
      </c>
      <c r="D6945" s="36" t="s">
        <v>106</v>
      </c>
      <c r="E6945" s="115">
        <v>141.56</v>
      </c>
    </row>
    <row r="6946" spans="1:5" x14ac:dyDescent="0.25">
      <c r="A6946" s="35" t="s">
        <v>6751</v>
      </c>
      <c r="B6946" s="36">
        <v>103837</v>
      </c>
      <c r="C6946" s="30" t="s">
        <v>6964</v>
      </c>
      <c r="D6946" s="36" t="s">
        <v>106</v>
      </c>
      <c r="E6946" s="115">
        <v>171.49</v>
      </c>
    </row>
    <row r="6947" spans="1:5" x14ac:dyDescent="0.25">
      <c r="A6947" s="35" t="s">
        <v>6751</v>
      </c>
      <c r="B6947" s="36">
        <v>92282</v>
      </c>
      <c r="C6947" s="30" t="s">
        <v>6965</v>
      </c>
      <c r="D6947" s="36" t="s">
        <v>106</v>
      </c>
      <c r="E6947" s="115">
        <v>143.82</v>
      </c>
    </row>
    <row r="6948" spans="1:5" x14ac:dyDescent="0.25">
      <c r="A6948" s="35" t="s">
        <v>6751</v>
      </c>
      <c r="B6948" s="36">
        <v>92310</v>
      </c>
      <c r="C6948" s="30" t="s">
        <v>6966</v>
      </c>
      <c r="D6948" s="36" t="s">
        <v>106</v>
      </c>
      <c r="E6948" s="115">
        <v>156.41</v>
      </c>
    </row>
    <row r="6949" spans="1:5" x14ac:dyDescent="0.25">
      <c r="A6949" s="35" t="s">
        <v>6751</v>
      </c>
      <c r="B6949" s="36">
        <v>103873</v>
      </c>
      <c r="C6949" s="30" t="s">
        <v>6967</v>
      </c>
      <c r="D6949" s="36" t="s">
        <v>106</v>
      </c>
      <c r="E6949" s="115">
        <v>176.33</v>
      </c>
    </row>
    <row r="6950" spans="1:5" x14ac:dyDescent="0.25">
      <c r="A6950" s="35" t="s">
        <v>6751</v>
      </c>
      <c r="B6950" s="36">
        <v>92325</v>
      </c>
      <c r="C6950" s="30" t="s">
        <v>6968</v>
      </c>
      <c r="D6950" s="36" t="s">
        <v>106</v>
      </c>
      <c r="E6950" s="115">
        <v>191.64</v>
      </c>
    </row>
    <row r="6951" spans="1:5" x14ac:dyDescent="0.25">
      <c r="A6951" s="35" t="s">
        <v>6751</v>
      </c>
      <c r="B6951" s="36">
        <v>92276</v>
      </c>
      <c r="C6951" s="30" t="s">
        <v>6969</v>
      </c>
      <c r="D6951" s="36" t="s">
        <v>106</v>
      </c>
      <c r="E6951" s="115">
        <v>98.27</v>
      </c>
    </row>
    <row r="6952" spans="1:5" x14ac:dyDescent="0.25">
      <c r="A6952" s="35" t="s">
        <v>6751</v>
      </c>
      <c r="B6952" s="36">
        <v>92307</v>
      </c>
      <c r="C6952" s="30" t="s">
        <v>6970</v>
      </c>
      <c r="D6952" s="36" t="s">
        <v>106</v>
      </c>
      <c r="E6952" s="115">
        <v>106.79</v>
      </c>
    </row>
    <row r="6953" spans="1:5" x14ac:dyDescent="0.25">
      <c r="A6953" s="35" t="s">
        <v>6751</v>
      </c>
      <c r="B6953" s="36">
        <v>103870</v>
      </c>
      <c r="C6953" s="30" t="s">
        <v>6971</v>
      </c>
      <c r="D6953" s="36" t="s">
        <v>106</v>
      </c>
      <c r="E6953" s="115">
        <v>130.91</v>
      </c>
    </row>
    <row r="6954" spans="1:5" x14ac:dyDescent="0.25">
      <c r="A6954" s="35" t="s">
        <v>6751</v>
      </c>
      <c r="B6954" s="36">
        <v>103804</v>
      </c>
      <c r="C6954" s="30" t="s">
        <v>6972</v>
      </c>
      <c r="D6954" s="36" t="s">
        <v>106</v>
      </c>
      <c r="E6954" s="115">
        <v>116.52</v>
      </c>
    </row>
    <row r="6955" spans="1:5" x14ac:dyDescent="0.25">
      <c r="A6955" s="35" t="s">
        <v>6751</v>
      </c>
      <c r="B6955" s="36">
        <v>92322</v>
      </c>
      <c r="C6955" s="30" t="s">
        <v>6973</v>
      </c>
      <c r="D6955" s="36" t="s">
        <v>106</v>
      </c>
      <c r="E6955" s="115">
        <v>146.04</v>
      </c>
    </row>
    <row r="6956" spans="1:5" x14ac:dyDescent="0.25">
      <c r="A6956" s="35" t="s">
        <v>6751</v>
      </c>
      <c r="B6956" s="36">
        <v>97337</v>
      </c>
      <c r="C6956" s="30" t="s">
        <v>6974</v>
      </c>
      <c r="D6956" s="36" t="s">
        <v>106</v>
      </c>
      <c r="E6956" s="115">
        <v>212.79</v>
      </c>
    </row>
    <row r="6957" spans="1:5" x14ac:dyDescent="0.25">
      <c r="A6957" s="35" t="s">
        <v>6751</v>
      </c>
      <c r="B6957" s="36">
        <v>92283</v>
      </c>
      <c r="C6957" s="30" t="s">
        <v>6975</v>
      </c>
      <c r="D6957" s="36" t="s">
        <v>106</v>
      </c>
      <c r="E6957" s="115">
        <v>199.24</v>
      </c>
    </row>
    <row r="6958" spans="1:5" x14ac:dyDescent="0.25">
      <c r="A6958" s="35" t="s">
        <v>6751</v>
      </c>
      <c r="B6958" s="36">
        <v>92277</v>
      </c>
      <c r="C6958" s="30" t="s">
        <v>6976</v>
      </c>
      <c r="D6958" s="36" t="s">
        <v>106</v>
      </c>
      <c r="E6958" s="115">
        <v>141.91999999999999</v>
      </c>
    </row>
    <row r="6959" spans="1:5" x14ac:dyDescent="0.25">
      <c r="A6959" s="35" t="s">
        <v>6751</v>
      </c>
      <c r="B6959" s="36">
        <v>97338</v>
      </c>
      <c r="C6959" s="30" t="s">
        <v>6977</v>
      </c>
      <c r="D6959" s="36" t="s">
        <v>106</v>
      </c>
      <c r="E6959" s="115">
        <v>256.05</v>
      </c>
    </row>
    <row r="6960" spans="1:5" x14ac:dyDescent="0.25">
      <c r="A6960" s="35" t="s">
        <v>6751</v>
      </c>
      <c r="B6960" s="36">
        <v>92284</v>
      </c>
      <c r="C6960" s="30" t="s">
        <v>6978</v>
      </c>
      <c r="D6960" s="36" t="s">
        <v>106</v>
      </c>
      <c r="E6960" s="115">
        <v>256.14999999999998</v>
      </c>
    </row>
    <row r="6961" spans="1:5" x14ac:dyDescent="0.25">
      <c r="A6961" s="35" t="s">
        <v>6751</v>
      </c>
      <c r="B6961" s="36">
        <v>92278</v>
      </c>
      <c r="C6961" s="30" t="s">
        <v>6979</v>
      </c>
      <c r="D6961" s="36" t="s">
        <v>106</v>
      </c>
      <c r="E6961" s="115">
        <v>190.93</v>
      </c>
    </row>
    <row r="6962" spans="1:5" x14ac:dyDescent="0.25">
      <c r="A6962" s="35" t="s">
        <v>6751</v>
      </c>
      <c r="B6962" s="36">
        <v>97339</v>
      </c>
      <c r="C6962" s="30" t="s">
        <v>6980</v>
      </c>
      <c r="D6962" s="36" t="s">
        <v>106</v>
      </c>
      <c r="E6962" s="115">
        <v>363.54</v>
      </c>
    </row>
    <row r="6963" spans="1:5" x14ac:dyDescent="0.25">
      <c r="A6963" s="35" t="s">
        <v>6751</v>
      </c>
      <c r="B6963" s="36">
        <v>92285</v>
      </c>
      <c r="C6963" s="30" t="s">
        <v>6981</v>
      </c>
      <c r="D6963" s="36" t="s">
        <v>106</v>
      </c>
      <c r="E6963" s="115">
        <v>353.66</v>
      </c>
    </row>
    <row r="6964" spans="1:5" x14ac:dyDescent="0.25">
      <c r="A6964" s="35" t="s">
        <v>6751</v>
      </c>
      <c r="B6964" s="36">
        <v>92279</v>
      </c>
      <c r="C6964" s="30" t="s">
        <v>6982</v>
      </c>
      <c r="D6964" s="36" t="s">
        <v>106</v>
      </c>
      <c r="E6964" s="115">
        <v>275.91000000000003</v>
      </c>
    </row>
    <row r="6965" spans="1:5" x14ac:dyDescent="0.25">
      <c r="A6965" s="35" t="s">
        <v>6751</v>
      </c>
      <c r="B6965" s="36">
        <v>97340</v>
      </c>
      <c r="C6965" s="30" t="s">
        <v>6983</v>
      </c>
      <c r="D6965" s="36" t="s">
        <v>106</v>
      </c>
      <c r="E6965" s="115">
        <v>469.76</v>
      </c>
    </row>
    <row r="6966" spans="1:5" x14ac:dyDescent="0.25">
      <c r="A6966" s="35" t="s">
        <v>6751</v>
      </c>
      <c r="B6966" s="36">
        <v>92286</v>
      </c>
      <c r="C6966" s="30" t="s">
        <v>6984</v>
      </c>
      <c r="D6966" s="36" t="s">
        <v>106</v>
      </c>
      <c r="E6966" s="115">
        <v>466.08</v>
      </c>
    </row>
    <row r="6967" spans="1:5" x14ac:dyDescent="0.25">
      <c r="A6967" s="35" t="s">
        <v>6751</v>
      </c>
      <c r="B6967" s="36">
        <v>92280</v>
      </c>
      <c r="C6967" s="30" t="s">
        <v>6985</v>
      </c>
      <c r="D6967" s="36" t="s">
        <v>106</v>
      </c>
      <c r="E6967" s="115">
        <v>387.25</v>
      </c>
    </row>
    <row r="6968" spans="1:5" x14ac:dyDescent="0.25">
      <c r="A6968" s="35" t="s">
        <v>6751</v>
      </c>
      <c r="B6968" s="36">
        <v>103901</v>
      </c>
      <c r="C6968" s="30" t="s">
        <v>6986</v>
      </c>
      <c r="D6968" s="36" t="s">
        <v>99</v>
      </c>
      <c r="E6968" s="115">
        <v>35.19</v>
      </c>
    </row>
    <row r="6969" spans="1:5" x14ac:dyDescent="0.25">
      <c r="A6969" s="35" t="s">
        <v>6751</v>
      </c>
      <c r="B6969" s="36">
        <v>103832</v>
      </c>
      <c r="C6969" s="30" t="s">
        <v>6987</v>
      </c>
      <c r="D6969" s="36" t="s">
        <v>99</v>
      </c>
      <c r="E6969" s="115">
        <v>35.049999999999997</v>
      </c>
    </row>
    <row r="6970" spans="1:5" x14ac:dyDescent="0.25">
      <c r="A6970" s="35" t="s">
        <v>6751</v>
      </c>
      <c r="B6970" s="36">
        <v>103865</v>
      </c>
      <c r="C6970" s="30" t="s">
        <v>6988</v>
      </c>
      <c r="D6970" s="36" t="s">
        <v>99</v>
      </c>
      <c r="E6970" s="115">
        <v>33.67</v>
      </c>
    </row>
    <row r="6971" spans="1:5" x14ac:dyDescent="0.25">
      <c r="A6971" s="35" t="s">
        <v>6751</v>
      </c>
      <c r="B6971" s="36">
        <v>103902</v>
      </c>
      <c r="C6971" s="30" t="s">
        <v>6989</v>
      </c>
      <c r="D6971" s="36" t="s">
        <v>99</v>
      </c>
      <c r="E6971" s="115">
        <v>51.66</v>
      </c>
    </row>
    <row r="6972" spans="1:5" x14ac:dyDescent="0.25">
      <c r="A6972" s="35" t="s">
        <v>6751</v>
      </c>
      <c r="B6972" s="36">
        <v>103866</v>
      </c>
      <c r="C6972" s="30" t="s">
        <v>6990</v>
      </c>
      <c r="D6972" s="36" t="s">
        <v>99</v>
      </c>
      <c r="E6972" s="115">
        <v>53.22</v>
      </c>
    </row>
    <row r="6973" spans="1:5" x14ac:dyDescent="0.25">
      <c r="A6973" s="35" t="s">
        <v>6751</v>
      </c>
      <c r="B6973" s="36">
        <v>103903</v>
      </c>
      <c r="C6973" s="30" t="s">
        <v>6991</v>
      </c>
      <c r="D6973" s="36" t="s">
        <v>99</v>
      </c>
      <c r="E6973" s="115">
        <v>69.599999999999994</v>
      </c>
    </row>
    <row r="6974" spans="1:5" x14ac:dyDescent="0.25">
      <c r="A6974" s="35" t="s">
        <v>6751</v>
      </c>
      <c r="B6974" s="36">
        <v>103834</v>
      </c>
      <c r="C6974" s="30" t="s">
        <v>6992</v>
      </c>
      <c r="D6974" s="36" t="s">
        <v>99</v>
      </c>
      <c r="E6974" s="115">
        <v>92.86</v>
      </c>
    </row>
    <row r="6975" spans="1:5" x14ac:dyDescent="0.25">
      <c r="A6975" s="35" t="s">
        <v>6751</v>
      </c>
      <c r="B6975" s="36">
        <v>103867</v>
      </c>
      <c r="C6975" s="30" t="s">
        <v>6993</v>
      </c>
      <c r="D6975" s="36" t="s">
        <v>99</v>
      </c>
      <c r="E6975" s="115">
        <v>73.83</v>
      </c>
    </row>
    <row r="6976" spans="1:5" x14ac:dyDescent="0.25">
      <c r="A6976" s="35" t="s">
        <v>6994</v>
      </c>
      <c r="B6976" s="36">
        <v>105113</v>
      </c>
      <c r="C6976" s="30" t="s">
        <v>6995</v>
      </c>
      <c r="D6976" s="36" t="s">
        <v>99</v>
      </c>
      <c r="E6976" s="115">
        <v>9411.92</v>
      </c>
    </row>
    <row r="6977" spans="1:5" x14ac:dyDescent="0.25">
      <c r="A6977" s="35" t="s">
        <v>6994</v>
      </c>
      <c r="B6977" s="36">
        <v>98461</v>
      </c>
      <c r="C6977" s="30" t="s">
        <v>6996</v>
      </c>
      <c r="D6977" s="36" t="s">
        <v>99</v>
      </c>
      <c r="E6977" s="115">
        <v>7105.97</v>
      </c>
    </row>
    <row r="6978" spans="1:5" x14ac:dyDescent="0.25">
      <c r="A6978" s="35" t="s">
        <v>6994</v>
      </c>
      <c r="B6978" s="36">
        <v>98462</v>
      </c>
      <c r="C6978" s="30" t="s">
        <v>6997</v>
      </c>
      <c r="D6978" s="36" t="s">
        <v>99</v>
      </c>
      <c r="E6978" s="115">
        <v>12233.79</v>
      </c>
    </row>
    <row r="6979" spans="1:5" x14ac:dyDescent="0.25">
      <c r="A6979" s="35" t="s">
        <v>6994</v>
      </c>
      <c r="B6979" s="36">
        <v>105130</v>
      </c>
      <c r="C6979" s="30" t="s">
        <v>6998</v>
      </c>
      <c r="D6979" s="36" t="s">
        <v>106</v>
      </c>
      <c r="E6979" s="115">
        <v>34.35</v>
      </c>
    </row>
    <row r="6980" spans="1:5" x14ac:dyDescent="0.25">
      <c r="A6980" s="35" t="s">
        <v>6994</v>
      </c>
      <c r="B6980" s="36">
        <v>105114</v>
      </c>
      <c r="C6980" s="30" t="s">
        <v>6999</v>
      </c>
      <c r="D6980" s="36" t="s">
        <v>189</v>
      </c>
      <c r="E6980" s="115">
        <v>2210.1799999999998</v>
      </c>
    </row>
    <row r="6981" spans="1:5" x14ac:dyDescent="0.25">
      <c r="A6981" s="35" t="s">
        <v>6994</v>
      </c>
      <c r="B6981" s="36">
        <v>105129</v>
      </c>
      <c r="C6981" s="30" t="s">
        <v>7000</v>
      </c>
      <c r="D6981" s="36" t="s">
        <v>99</v>
      </c>
      <c r="E6981" s="115">
        <v>0</v>
      </c>
    </row>
    <row r="6982" spans="1:5" x14ac:dyDescent="0.25">
      <c r="A6982" s="35" t="s">
        <v>6994</v>
      </c>
      <c r="B6982" s="36">
        <v>105127</v>
      </c>
      <c r="C6982" s="30" t="s">
        <v>7001</v>
      </c>
      <c r="D6982" s="36" t="s">
        <v>106</v>
      </c>
      <c r="E6982" s="115">
        <v>36.47</v>
      </c>
    </row>
    <row r="6983" spans="1:5" x14ac:dyDescent="0.25">
      <c r="A6983" s="35" t="s">
        <v>6994</v>
      </c>
      <c r="B6983" s="36">
        <v>105128</v>
      </c>
      <c r="C6983" s="30" t="s">
        <v>7002</v>
      </c>
      <c r="D6983" s="36" t="s">
        <v>106</v>
      </c>
      <c r="E6983" s="115">
        <v>119.23</v>
      </c>
    </row>
    <row r="6984" spans="1:5" x14ac:dyDescent="0.25">
      <c r="A6984" s="35" t="s">
        <v>6994</v>
      </c>
      <c r="B6984" s="36">
        <v>105126</v>
      </c>
      <c r="C6984" s="30" t="s">
        <v>7003</v>
      </c>
      <c r="D6984" s="36" t="s">
        <v>106</v>
      </c>
      <c r="E6984" s="115">
        <v>39.9</v>
      </c>
    </row>
    <row r="6985" spans="1:5" x14ac:dyDescent="0.25">
      <c r="A6985" s="35" t="s">
        <v>6994</v>
      </c>
      <c r="B6985" s="36">
        <v>105116</v>
      </c>
      <c r="C6985" s="30" t="s">
        <v>7004</v>
      </c>
      <c r="D6985" s="36" t="s">
        <v>99</v>
      </c>
      <c r="E6985" s="115">
        <v>16.5</v>
      </c>
    </row>
    <row r="6986" spans="1:5" x14ac:dyDescent="0.25">
      <c r="A6986" s="35" t="s">
        <v>6994</v>
      </c>
      <c r="B6986" s="36">
        <v>105115</v>
      </c>
      <c r="C6986" s="30" t="s">
        <v>7005</v>
      </c>
      <c r="D6986" s="36" t="s">
        <v>99</v>
      </c>
      <c r="E6986" s="115">
        <v>157.57</v>
      </c>
    </row>
    <row r="6987" spans="1:5" x14ac:dyDescent="0.25">
      <c r="A6987" s="35" t="s">
        <v>6994</v>
      </c>
      <c r="B6987" s="36">
        <v>98453</v>
      </c>
      <c r="C6987" s="30" t="s">
        <v>7006</v>
      </c>
      <c r="D6987" s="36" t="s">
        <v>97</v>
      </c>
      <c r="E6987" s="115">
        <v>169.37</v>
      </c>
    </row>
    <row r="6988" spans="1:5" x14ac:dyDescent="0.25">
      <c r="A6988" s="35" t="s">
        <v>6994</v>
      </c>
      <c r="B6988" s="36">
        <v>98454</v>
      </c>
      <c r="C6988" s="30" t="s">
        <v>7007</v>
      </c>
      <c r="D6988" s="36" t="s">
        <v>97</v>
      </c>
      <c r="E6988" s="115">
        <v>217.6</v>
      </c>
    </row>
    <row r="6989" spans="1:5" x14ac:dyDescent="0.25">
      <c r="A6989" s="35" t="s">
        <v>6994</v>
      </c>
      <c r="B6989" s="36">
        <v>98449</v>
      </c>
      <c r="C6989" s="30" t="s">
        <v>7008</v>
      </c>
      <c r="D6989" s="36" t="s">
        <v>97</v>
      </c>
      <c r="E6989" s="115">
        <v>144.32</v>
      </c>
    </row>
    <row r="6990" spans="1:5" x14ac:dyDescent="0.25">
      <c r="A6990" s="35" t="s">
        <v>6994</v>
      </c>
      <c r="B6990" s="36">
        <v>98455</v>
      </c>
      <c r="C6990" s="30" t="s">
        <v>7009</v>
      </c>
      <c r="D6990" s="36" t="s">
        <v>97</v>
      </c>
      <c r="E6990" s="115">
        <v>131.99</v>
      </c>
    </row>
    <row r="6991" spans="1:5" x14ac:dyDescent="0.25">
      <c r="A6991" s="35" t="s">
        <v>6994</v>
      </c>
      <c r="B6991" s="36">
        <v>98456</v>
      </c>
      <c r="C6991" s="30" t="s">
        <v>7010</v>
      </c>
      <c r="D6991" s="36" t="s">
        <v>97</v>
      </c>
      <c r="E6991" s="115">
        <v>171.98</v>
      </c>
    </row>
    <row r="6992" spans="1:5" x14ac:dyDescent="0.25">
      <c r="A6992" s="35" t="s">
        <v>6994</v>
      </c>
      <c r="B6992" s="36">
        <v>98451</v>
      </c>
      <c r="C6992" s="30" t="s">
        <v>7011</v>
      </c>
      <c r="D6992" s="36" t="s">
        <v>97</v>
      </c>
      <c r="E6992" s="115">
        <v>112.8</v>
      </c>
    </row>
    <row r="6993" spans="1:5" x14ac:dyDescent="0.25">
      <c r="A6993" s="35" t="s">
        <v>6994</v>
      </c>
      <c r="B6993" s="36">
        <v>98445</v>
      </c>
      <c r="C6993" s="30" t="s">
        <v>7012</v>
      </c>
      <c r="D6993" s="36" t="s">
        <v>97</v>
      </c>
      <c r="E6993" s="115">
        <v>124.84</v>
      </c>
    </row>
    <row r="6994" spans="1:5" x14ac:dyDescent="0.25">
      <c r="A6994" s="35" t="s">
        <v>6994</v>
      </c>
      <c r="B6994" s="36">
        <v>98446</v>
      </c>
      <c r="C6994" s="30" t="s">
        <v>7013</v>
      </c>
      <c r="D6994" s="36" t="s">
        <v>97</v>
      </c>
      <c r="E6994" s="115">
        <v>162.44</v>
      </c>
    </row>
    <row r="6995" spans="1:5" x14ac:dyDescent="0.25">
      <c r="A6995" s="35" t="s">
        <v>6994</v>
      </c>
      <c r="B6995" s="36">
        <v>98441</v>
      </c>
      <c r="C6995" s="30" t="s">
        <v>7014</v>
      </c>
      <c r="D6995" s="36" t="s">
        <v>97</v>
      </c>
      <c r="E6995" s="115">
        <v>105.32</v>
      </c>
    </row>
    <row r="6996" spans="1:5" x14ac:dyDescent="0.25">
      <c r="A6996" s="35" t="s">
        <v>6994</v>
      </c>
      <c r="B6996" s="36">
        <v>98447</v>
      </c>
      <c r="C6996" s="30" t="s">
        <v>7015</v>
      </c>
      <c r="D6996" s="36" t="s">
        <v>97</v>
      </c>
      <c r="E6996" s="115">
        <v>92.53</v>
      </c>
    </row>
    <row r="6997" spans="1:5" x14ac:dyDescent="0.25">
      <c r="A6997" s="35" t="s">
        <v>6994</v>
      </c>
      <c r="B6997" s="36">
        <v>98448</v>
      </c>
      <c r="C6997" s="30" t="s">
        <v>7016</v>
      </c>
      <c r="D6997" s="36" t="s">
        <v>97</v>
      </c>
      <c r="E6997" s="115">
        <v>121.35</v>
      </c>
    </row>
    <row r="6998" spans="1:5" x14ac:dyDescent="0.25">
      <c r="A6998" s="35" t="s">
        <v>6994</v>
      </c>
      <c r="B6998" s="36">
        <v>98443</v>
      </c>
      <c r="C6998" s="30" t="s">
        <v>7017</v>
      </c>
      <c r="D6998" s="36" t="s">
        <v>97</v>
      </c>
      <c r="E6998" s="115">
        <v>77.709999999999994</v>
      </c>
    </row>
    <row r="6999" spans="1:5" x14ac:dyDescent="0.25">
      <c r="A6999" s="35" t="s">
        <v>6994</v>
      </c>
      <c r="B6999" s="36">
        <v>105122</v>
      </c>
      <c r="C6999" s="30" t="s">
        <v>7018</v>
      </c>
      <c r="D6999" s="36" t="s">
        <v>97</v>
      </c>
      <c r="E6999" s="115">
        <v>0</v>
      </c>
    </row>
    <row r="7000" spans="1:5" x14ac:dyDescent="0.25">
      <c r="A7000" s="35" t="s">
        <v>6994</v>
      </c>
      <c r="B7000" s="36">
        <v>105125</v>
      </c>
      <c r="C7000" s="30" t="s">
        <v>7019</v>
      </c>
      <c r="D7000" s="36" t="s">
        <v>97</v>
      </c>
      <c r="E7000" s="115">
        <v>0</v>
      </c>
    </row>
    <row r="7001" spans="1:5" x14ac:dyDescent="0.25">
      <c r="A7001" s="35" t="s">
        <v>6994</v>
      </c>
      <c r="B7001" s="36">
        <v>105133</v>
      </c>
      <c r="C7001" s="30" t="s">
        <v>7020</v>
      </c>
      <c r="D7001" s="36" t="s">
        <v>97</v>
      </c>
      <c r="E7001" s="115">
        <v>0</v>
      </c>
    </row>
    <row r="7002" spans="1:5" x14ac:dyDescent="0.25">
      <c r="A7002" s="35" t="s">
        <v>6994</v>
      </c>
      <c r="B7002" s="36">
        <v>105123</v>
      </c>
      <c r="C7002" s="30" t="s">
        <v>7021</v>
      </c>
      <c r="D7002" s="36" t="s">
        <v>97</v>
      </c>
      <c r="E7002" s="115">
        <v>0</v>
      </c>
    </row>
    <row r="7003" spans="1:5" x14ac:dyDescent="0.25">
      <c r="A7003" s="35" t="s">
        <v>6994</v>
      </c>
      <c r="B7003" s="36">
        <v>105124</v>
      </c>
      <c r="C7003" s="30" t="s">
        <v>7022</v>
      </c>
      <c r="D7003" s="36" t="s">
        <v>97</v>
      </c>
      <c r="E7003" s="115">
        <v>0</v>
      </c>
    </row>
    <row r="7004" spans="1:5" x14ac:dyDescent="0.25">
      <c r="A7004" s="35" t="s">
        <v>6994</v>
      </c>
      <c r="B7004" s="36">
        <v>105134</v>
      </c>
      <c r="C7004" s="30" t="s">
        <v>7023</v>
      </c>
      <c r="D7004" s="36" t="s">
        <v>97</v>
      </c>
      <c r="E7004" s="115">
        <v>0</v>
      </c>
    </row>
    <row r="7005" spans="1:5" x14ac:dyDescent="0.25">
      <c r="A7005" s="35" t="s">
        <v>6994</v>
      </c>
      <c r="B7005" s="36">
        <v>105117</v>
      </c>
      <c r="C7005" s="30" t="s">
        <v>7024</v>
      </c>
      <c r="D7005" s="36" t="s">
        <v>97</v>
      </c>
      <c r="E7005" s="115">
        <v>0</v>
      </c>
    </row>
    <row r="7006" spans="1:5" x14ac:dyDescent="0.25">
      <c r="A7006" s="35" t="s">
        <v>6994</v>
      </c>
      <c r="B7006" s="36">
        <v>105119</v>
      </c>
      <c r="C7006" s="30" t="s">
        <v>7025</v>
      </c>
      <c r="D7006" s="36" t="s">
        <v>97</v>
      </c>
      <c r="E7006" s="115">
        <v>0</v>
      </c>
    </row>
    <row r="7007" spans="1:5" x14ac:dyDescent="0.25">
      <c r="A7007" s="35" t="s">
        <v>6994</v>
      </c>
      <c r="B7007" s="36">
        <v>105131</v>
      </c>
      <c r="C7007" s="30" t="s">
        <v>7026</v>
      </c>
      <c r="D7007" s="36" t="s">
        <v>97</v>
      </c>
      <c r="E7007" s="115">
        <v>0</v>
      </c>
    </row>
    <row r="7008" spans="1:5" x14ac:dyDescent="0.25">
      <c r="A7008" s="35" t="s">
        <v>6994</v>
      </c>
      <c r="B7008" s="36">
        <v>105120</v>
      </c>
      <c r="C7008" s="30" t="s">
        <v>7027</v>
      </c>
      <c r="D7008" s="36" t="s">
        <v>97</v>
      </c>
      <c r="E7008" s="115">
        <v>0</v>
      </c>
    </row>
    <row r="7009" spans="1:5" x14ac:dyDescent="0.25">
      <c r="A7009" s="35" t="s">
        <v>6994</v>
      </c>
      <c r="B7009" s="36">
        <v>105121</v>
      </c>
      <c r="C7009" s="30" t="s">
        <v>7028</v>
      </c>
      <c r="D7009" s="36" t="s">
        <v>97</v>
      </c>
      <c r="E7009" s="115">
        <v>0</v>
      </c>
    </row>
    <row r="7010" spans="1:5" x14ac:dyDescent="0.25">
      <c r="A7010" s="35" t="s">
        <v>6994</v>
      </c>
      <c r="B7010" s="36">
        <v>105132</v>
      </c>
      <c r="C7010" s="30" t="s">
        <v>7029</v>
      </c>
      <c r="D7010" s="36" t="s">
        <v>97</v>
      </c>
      <c r="E7010" s="115">
        <v>0</v>
      </c>
    </row>
    <row r="7011" spans="1:5" x14ac:dyDescent="0.25">
      <c r="A7011" s="35" t="s">
        <v>6994</v>
      </c>
      <c r="B7011" s="36">
        <v>98460</v>
      </c>
      <c r="C7011" s="30" t="s">
        <v>7030</v>
      </c>
      <c r="D7011" s="36" t="s">
        <v>97</v>
      </c>
      <c r="E7011" s="115">
        <v>69.28</v>
      </c>
    </row>
    <row r="7012" spans="1:5" x14ac:dyDescent="0.25">
      <c r="A7012" s="35" t="s">
        <v>6994</v>
      </c>
      <c r="B7012" s="36">
        <v>98457</v>
      </c>
      <c r="C7012" s="30" t="s">
        <v>7031</v>
      </c>
      <c r="D7012" s="36" t="s">
        <v>97</v>
      </c>
      <c r="E7012" s="115">
        <v>0</v>
      </c>
    </row>
    <row r="7013" spans="1:5" x14ac:dyDescent="0.25">
      <c r="A7013" s="35" t="s">
        <v>6994</v>
      </c>
      <c r="B7013" s="36">
        <v>98458</v>
      </c>
      <c r="C7013" s="30" t="s">
        <v>7032</v>
      </c>
      <c r="D7013" s="36" t="s">
        <v>97</v>
      </c>
      <c r="E7013" s="115">
        <v>104.73</v>
      </c>
    </row>
    <row r="7014" spans="1:5" x14ac:dyDescent="0.25">
      <c r="A7014" s="35" t="s">
        <v>6994</v>
      </c>
      <c r="B7014" s="36">
        <v>98459</v>
      </c>
      <c r="C7014" s="30" t="s">
        <v>7033</v>
      </c>
      <c r="D7014" s="36" t="s">
        <v>97</v>
      </c>
      <c r="E7014" s="115">
        <v>99.8</v>
      </c>
    </row>
    <row r="7015" spans="1:5" x14ac:dyDescent="0.25">
      <c r="A7015" s="35" t="s">
        <v>6994</v>
      </c>
      <c r="B7015" s="36">
        <v>105118</v>
      </c>
      <c r="C7015" s="30" t="s">
        <v>7034</v>
      </c>
      <c r="D7015" s="36" t="s">
        <v>97</v>
      </c>
      <c r="E7015" s="115">
        <v>0</v>
      </c>
    </row>
    <row r="7016" spans="1:5" x14ac:dyDescent="0.25">
      <c r="A7016" s="35" t="s">
        <v>7035</v>
      </c>
      <c r="B7016" s="36">
        <v>106056</v>
      </c>
      <c r="C7016" s="30" t="s">
        <v>7036</v>
      </c>
      <c r="D7016" s="36" t="s">
        <v>97</v>
      </c>
      <c r="E7016" s="115">
        <v>181.9</v>
      </c>
    </row>
    <row r="7017" spans="1:5" x14ac:dyDescent="0.25">
      <c r="A7017" s="35" t="s">
        <v>7035</v>
      </c>
      <c r="B7017" s="36">
        <v>106057</v>
      </c>
      <c r="C7017" s="30" t="s">
        <v>7037</v>
      </c>
      <c r="D7017" s="36" t="s">
        <v>97</v>
      </c>
      <c r="E7017" s="115">
        <v>187.73</v>
      </c>
    </row>
    <row r="7018" spans="1:5" x14ac:dyDescent="0.25">
      <c r="A7018" s="35" t="s">
        <v>7035</v>
      </c>
      <c r="B7018" s="36">
        <v>104690</v>
      </c>
      <c r="C7018" s="30" t="s">
        <v>7038</v>
      </c>
      <c r="D7018" s="36" t="s">
        <v>97</v>
      </c>
      <c r="E7018" s="115">
        <v>188.6</v>
      </c>
    </row>
    <row r="7019" spans="1:5" x14ac:dyDescent="0.25">
      <c r="A7019" s="35" t="s">
        <v>7035</v>
      </c>
      <c r="B7019" s="36">
        <v>101958</v>
      </c>
      <c r="C7019" s="30" t="s">
        <v>7039</v>
      </c>
      <c r="D7019" s="36" t="s">
        <v>97</v>
      </c>
      <c r="E7019" s="115">
        <v>223.11</v>
      </c>
    </row>
    <row r="7020" spans="1:5" x14ac:dyDescent="0.25">
      <c r="A7020" s="35" t="s">
        <v>7035</v>
      </c>
      <c r="B7020" s="36">
        <v>106065</v>
      </c>
      <c r="C7020" s="30" t="s">
        <v>7040</v>
      </c>
      <c r="D7020" s="36" t="s">
        <v>97</v>
      </c>
      <c r="E7020" s="115">
        <v>238.56</v>
      </c>
    </row>
    <row r="7021" spans="1:5" x14ac:dyDescent="0.25">
      <c r="A7021" s="35" t="s">
        <v>7035</v>
      </c>
      <c r="B7021" s="36">
        <v>101959</v>
      </c>
      <c r="C7021" s="30" t="s">
        <v>7041</v>
      </c>
      <c r="D7021" s="36" t="s">
        <v>97</v>
      </c>
      <c r="E7021" s="115">
        <v>167.41</v>
      </c>
    </row>
    <row r="7022" spans="1:5" x14ac:dyDescent="0.25">
      <c r="A7022" s="35" t="s">
        <v>7035</v>
      </c>
      <c r="B7022" s="36">
        <v>101960</v>
      </c>
      <c r="C7022" s="30" t="s">
        <v>7042</v>
      </c>
      <c r="D7022" s="36" t="s">
        <v>97</v>
      </c>
      <c r="E7022" s="115">
        <v>178.73</v>
      </c>
    </row>
    <row r="7023" spans="1:5" x14ac:dyDescent="0.25">
      <c r="A7023" s="35" t="s">
        <v>7035</v>
      </c>
      <c r="B7023" s="36">
        <v>106058</v>
      </c>
      <c r="C7023" s="30" t="s">
        <v>7043</v>
      </c>
      <c r="D7023" s="36" t="s">
        <v>97</v>
      </c>
      <c r="E7023" s="115">
        <v>184.23</v>
      </c>
    </row>
    <row r="7024" spans="1:5" x14ac:dyDescent="0.25">
      <c r="A7024" s="35" t="s">
        <v>7035</v>
      </c>
      <c r="B7024" s="36">
        <v>101962</v>
      </c>
      <c r="C7024" s="30" t="s">
        <v>7044</v>
      </c>
      <c r="D7024" s="36" t="s">
        <v>97</v>
      </c>
      <c r="E7024" s="115">
        <v>210.12</v>
      </c>
    </row>
    <row r="7025" spans="1:5" x14ac:dyDescent="0.25">
      <c r="A7025" s="35" t="s">
        <v>7035</v>
      </c>
      <c r="B7025" s="36">
        <v>106066</v>
      </c>
      <c r="C7025" s="30" t="s">
        <v>7045</v>
      </c>
      <c r="D7025" s="36" t="s">
        <v>97</v>
      </c>
      <c r="E7025" s="115">
        <v>226.67</v>
      </c>
    </row>
    <row r="7026" spans="1:5" x14ac:dyDescent="0.25">
      <c r="A7026" s="35" t="s">
        <v>7035</v>
      </c>
      <c r="B7026" s="36">
        <v>106048</v>
      </c>
      <c r="C7026" s="30" t="s">
        <v>7046</v>
      </c>
      <c r="D7026" s="36" t="s">
        <v>97</v>
      </c>
      <c r="E7026" s="115">
        <v>143.74</v>
      </c>
    </row>
    <row r="7027" spans="1:5" x14ac:dyDescent="0.25">
      <c r="A7027" s="35" t="s">
        <v>7035</v>
      </c>
      <c r="B7027" s="36">
        <v>106049</v>
      </c>
      <c r="C7027" s="30" t="s">
        <v>7047</v>
      </c>
      <c r="D7027" s="36" t="s">
        <v>97</v>
      </c>
      <c r="E7027" s="115">
        <v>149.57</v>
      </c>
    </row>
    <row r="7028" spans="1:5" x14ac:dyDescent="0.25">
      <c r="A7028" s="35" t="s">
        <v>7035</v>
      </c>
      <c r="B7028" s="36">
        <v>106050</v>
      </c>
      <c r="C7028" s="30" t="s">
        <v>7048</v>
      </c>
      <c r="D7028" s="36" t="s">
        <v>97</v>
      </c>
      <c r="E7028" s="115">
        <v>159.65</v>
      </c>
    </row>
    <row r="7029" spans="1:5" x14ac:dyDescent="0.25">
      <c r="A7029" s="35" t="s">
        <v>7035</v>
      </c>
      <c r="B7029" s="36">
        <v>106051</v>
      </c>
      <c r="C7029" s="30" t="s">
        <v>7049</v>
      </c>
      <c r="D7029" s="36" t="s">
        <v>97</v>
      </c>
      <c r="E7029" s="115">
        <v>194.16</v>
      </c>
    </row>
    <row r="7030" spans="1:5" x14ac:dyDescent="0.25">
      <c r="A7030" s="35" t="s">
        <v>7035</v>
      </c>
      <c r="B7030" s="36">
        <v>106063</v>
      </c>
      <c r="C7030" s="30" t="s">
        <v>7050</v>
      </c>
      <c r="D7030" s="36" t="s">
        <v>97</v>
      </c>
      <c r="E7030" s="115">
        <v>209.61</v>
      </c>
    </row>
    <row r="7031" spans="1:5" x14ac:dyDescent="0.25">
      <c r="A7031" s="35" t="s">
        <v>7035</v>
      </c>
      <c r="B7031" s="36">
        <v>106052</v>
      </c>
      <c r="C7031" s="30" t="s">
        <v>7051</v>
      </c>
      <c r="D7031" s="36" t="s">
        <v>97</v>
      </c>
      <c r="E7031" s="115">
        <v>126.66</v>
      </c>
    </row>
    <row r="7032" spans="1:5" x14ac:dyDescent="0.25">
      <c r="A7032" s="35" t="s">
        <v>7035</v>
      </c>
      <c r="B7032" s="36">
        <v>106053</v>
      </c>
      <c r="C7032" s="30" t="s">
        <v>7052</v>
      </c>
      <c r="D7032" s="36" t="s">
        <v>97</v>
      </c>
      <c r="E7032" s="115">
        <v>137.97999999999999</v>
      </c>
    </row>
    <row r="7033" spans="1:5" x14ac:dyDescent="0.25">
      <c r="A7033" s="35" t="s">
        <v>7035</v>
      </c>
      <c r="B7033" s="36">
        <v>106054</v>
      </c>
      <c r="C7033" s="30" t="s">
        <v>7053</v>
      </c>
      <c r="D7033" s="36" t="s">
        <v>97</v>
      </c>
      <c r="E7033" s="115">
        <v>152.13999999999999</v>
      </c>
    </row>
    <row r="7034" spans="1:5" x14ac:dyDescent="0.25">
      <c r="A7034" s="35" t="s">
        <v>7035</v>
      </c>
      <c r="B7034" s="36">
        <v>106055</v>
      </c>
      <c r="C7034" s="30" t="s">
        <v>7054</v>
      </c>
      <c r="D7034" s="36" t="s">
        <v>97</v>
      </c>
      <c r="E7034" s="115">
        <v>178.03</v>
      </c>
    </row>
    <row r="7035" spans="1:5" x14ac:dyDescent="0.25">
      <c r="A7035" s="35" t="s">
        <v>7035</v>
      </c>
      <c r="B7035" s="36">
        <v>106064</v>
      </c>
      <c r="C7035" s="30" t="s">
        <v>7055</v>
      </c>
      <c r="D7035" s="36" t="s">
        <v>97</v>
      </c>
      <c r="E7035" s="115">
        <v>194.58</v>
      </c>
    </row>
    <row r="7036" spans="1:5" x14ac:dyDescent="0.25">
      <c r="A7036" s="35" t="s">
        <v>7035</v>
      </c>
      <c r="B7036" s="36">
        <v>106067</v>
      </c>
      <c r="C7036" s="30" t="s">
        <v>7056</v>
      </c>
      <c r="D7036" s="36" t="s">
        <v>97</v>
      </c>
      <c r="E7036" s="115">
        <v>285.86</v>
      </c>
    </row>
    <row r="7037" spans="1:5" x14ac:dyDescent="0.25">
      <c r="A7037" s="35" t="s">
        <v>7035</v>
      </c>
      <c r="B7037" s="36">
        <v>106070</v>
      </c>
      <c r="C7037" s="30" t="s">
        <v>7057</v>
      </c>
      <c r="D7037" s="36" t="s">
        <v>97</v>
      </c>
      <c r="E7037" s="115">
        <v>313.63</v>
      </c>
    </row>
    <row r="7038" spans="1:5" x14ac:dyDescent="0.25">
      <c r="A7038" s="35" t="s">
        <v>7035</v>
      </c>
      <c r="B7038" s="36">
        <v>106071</v>
      </c>
      <c r="C7038" s="30" t="s">
        <v>7058</v>
      </c>
      <c r="D7038" s="36" t="s">
        <v>97</v>
      </c>
      <c r="E7038" s="115">
        <v>358.48</v>
      </c>
    </row>
    <row r="7039" spans="1:5" x14ac:dyDescent="0.25">
      <c r="A7039" s="35" t="s">
        <v>7035</v>
      </c>
      <c r="B7039" s="36">
        <v>106072</v>
      </c>
      <c r="C7039" s="30" t="s">
        <v>7059</v>
      </c>
      <c r="D7039" s="36" t="s">
        <v>97</v>
      </c>
      <c r="E7039" s="115">
        <v>387.72</v>
      </c>
    </row>
    <row r="7040" spans="1:5" x14ac:dyDescent="0.25">
      <c r="A7040" s="35" t="s">
        <v>7035</v>
      </c>
      <c r="B7040" s="36">
        <v>106073</v>
      </c>
      <c r="C7040" s="30" t="s">
        <v>7060</v>
      </c>
      <c r="D7040" s="36" t="s">
        <v>97</v>
      </c>
      <c r="E7040" s="115">
        <v>461.36</v>
      </c>
    </row>
    <row r="7041" spans="1:5" x14ac:dyDescent="0.25">
      <c r="A7041" s="35" t="s">
        <v>7035</v>
      </c>
      <c r="B7041" s="36">
        <v>106068</v>
      </c>
      <c r="C7041" s="30" t="s">
        <v>7061</v>
      </c>
      <c r="D7041" s="36" t="s">
        <v>97</v>
      </c>
      <c r="E7041" s="115">
        <v>289.04000000000002</v>
      </c>
    </row>
    <row r="7042" spans="1:5" x14ac:dyDescent="0.25">
      <c r="A7042" s="35" t="s">
        <v>7035</v>
      </c>
      <c r="B7042" s="36">
        <v>106069</v>
      </c>
      <c r="C7042" s="30" t="s">
        <v>7062</v>
      </c>
      <c r="D7042" s="36" t="s">
        <v>97</v>
      </c>
      <c r="E7042" s="115">
        <v>312.95999999999998</v>
      </c>
    </row>
    <row r="7043" spans="1:5" x14ac:dyDescent="0.25">
      <c r="A7043" s="35" t="s">
        <v>7035</v>
      </c>
      <c r="B7043" s="36">
        <v>106074</v>
      </c>
      <c r="C7043" s="30" t="s">
        <v>7063</v>
      </c>
      <c r="D7043" s="36" t="s">
        <v>97</v>
      </c>
      <c r="E7043" s="115">
        <v>333.61</v>
      </c>
    </row>
    <row r="7044" spans="1:5" x14ac:dyDescent="0.25">
      <c r="A7044" s="35" t="s">
        <v>7035</v>
      </c>
      <c r="B7044" s="36">
        <v>106075</v>
      </c>
      <c r="C7044" s="30" t="s">
        <v>7064</v>
      </c>
      <c r="D7044" s="36" t="s">
        <v>97</v>
      </c>
      <c r="E7044" s="115">
        <v>364.9</v>
      </c>
    </row>
    <row r="7045" spans="1:5" x14ac:dyDescent="0.25">
      <c r="A7045" s="35" t="s">
        <v>7035</v>
      </c>
      <c r="B7045" s="36">
        <v>106076</v>
      </c>
      <c r="C7045" s="30" t="s">
        <v>7065</v>
      </c>
      <c r="D7045" s="36" t="s">
        <v>97</v>
      </c>
      <c r="E7045" s="115">
        <v>417.95</v>
      </c>
    </row>
    <row r="7046" spans="1:5" x14ac:dyDescent="0.25">
      <c r="A7046" s="35" t="s">
        <v>7035</v>
      </c>
      <c r="B7046" s="36">
        <v>101964</v>
      </c>
      <c r="C7046" s="30" t="s">
        <v>7066</v>
      </c>
      <c r="D7046" s="36" t="s">
        <v>97</v>
      </c>
      <c r="E7046" s="115">
        <v>195.94</v>
      </c>
    </row>
    <row r="7047" spans="1:5" x14ac:dyDescent="0.25">
      <c r="A7047" s="35" t="s">
        <v>7035</v>
      </c>
      <c r="B7047" s="36">
        <v>106059</v>
      </c>
      <c r="C7047" s="30" t="s">
        <v>7067</v>
      </c>
      <c r="D7047" s="36" t="s">
        <v>97</v>
      </c>
      <c r="E7047" s="115">
        <v>206.8</v>
      </c>
    </row>
    <row r="7048" spans="1:5" x14ac:dyDescent="0.25">
      <c r="A7048" s="35" t="s">
        <v>7035</v>
      </c>
      <c r="B7048" s="36">
        <v>101963</v>
      </c>
      <c r="C7048" s="30" t="s">
        <v>7068</v>
      </c>
      <c r="D7048" s="36" t="s">
        <v>97</v>
      </c>
      <c r="E7048" s="115">
        <v>213.35</v>
      </c>
    </row>
    <row r="7049" spans="1:5" x14ac:dyDescent="0.25">
      <c r="A7049" s="35" t="s">
        <v>7035</v>
      </c>
      <c r="B7049" s="36">
        <v>101947</v>
      </c>
      <c r="C7049" s="30" t="s">
        <v>7069</v>
      </c>
      <c r="D7049" s="36" t="s">
        <v>97</v>
      </c>
      <c r="E7049" s="115">
        <v>217.03</v>
      </c>
    </row>
    <row r="7050" spans="1:5" x14ac:dyDescent="0.25">
      <c r="A7050" s="35" t="s">
        <v>7035</v>
      </c>
      <c r="B7050" s="36">
        <v>101948</v>
      </c>
      <c r="C7050" s="30" t="s">
        <v>7070</v>
      </c>
      <c r="D7050" s="36" t="s">
        <v>97</v>
      </c>
      <c r="E7050" s="115">
        <v>224.61</v>
      </c>
    </row>
    <row r="7051" spans="1:5" x14ac:dyDescent="0.25">
      <c r="A7051" s="35" t="s">
        <v>7035</v>
      </c>
      <c r="B7051" s="36">
        <v>101949</v>
      </c>
      <c r="C7051" s="30" t="s">
        <v>7071</v>
      </c>
      <c r="D7051" s="36" t="s">
        <v>97</v>
      </c>
      <c r="E7051" s="115">
        <v>231.33</v>
      </c>
    </row>
    <row r="7052" spans="1:5" x14ac:dyDescent="0.25">
      <c r="A7052" s="35" t="s">
        <v>7035</v>
      </c>
      <c r="B7052" s="36">
        <v>101950</v>
      </c>
      <c r="C7052" s="30" t="s">
        <v>7072</v>
      </c>
      <c r="D7052" s="36" t="s">
        <v>97</v>
      </c>
      <c r="E7052" s="115">
        <v>260.44</v>
      </c>
    </row>
    <row r="7053" spans="1:5" x14ac:dyDescent="0.25">
      <c r="A7053" s="35" t="s">
        <v>7035</v>
      </c>
      <c r="B7053" s="36">
        <v>106061</v>
      </c>
      <c r="C7053" s="30" t="s">
        <v>7073</v>
      </c>
      <c r="D7053" s="36" t="s">
        <v>97</v>
      </c>
      <c r="E7053" s="115">
        <v>288.68</v>
      </c>
    </row>
    <row r="7054" spans="1:5" x14ac:dyDescent="0.25">
      <c r="A7054" s="35" t="s">
        <v>7035</v>
      </c>
      <c r="B7054" s="36">
        <v>101951</v>
      </c>
      <c r="C7054" s="30" t="s">
        <v>7074</v>
      </c>
      <c r="D7054" s="36" t="s">
        <v>97</v>
      </c>
      <c r="E7054" s="115">
        <v>215</v>
      </c>
    </row>
    <row r="7055" spans="1:5" x14ac:dyDescent="0.25">
      <c r="A7055" s="35" t="s">
        <v>7035</v>
      </c>
      <c r="B7055" s="36">
        <v>101952</v>
      </c>
      <c r="C7055" s="30" t="s">
        <v>7075</v>
      </c>
      <c r="D7055" s="36" t="s">
        <v>97</v>
      </c>
      <c r="E7055" s="115">
        <v>225.83</v>
      </c>
    </row>
    <row r="7056" spans="1:5" x14ac:dyDescent="0.25">
      <c r="A7056" s="35" t="s">
        <v>7035</v>
      </c>
      <c r="B7056" s="36">
        <v>101953</v>
      </c>
      <c r="C7056" s="30" t="s">
        <v>7076</v>
      </c>
      <c r="D7056" s="36" t="s">
        <v>97</v>
      </c>
      <c r="E7056" s="115">
        <v>237.17</v>
      </c>
    </row>
    <row r="7057" spans="1:5" x14ac:dyDescent="0.25">
      <c r="A7057" s="35" t="s">
        <v>7035</v>
      </c>
      <c r="B7057" s="36">
        <v>101954</v>
      </c>
      <c r="C7057" s="30" t="s">
        <v>7077</v>
      </c>
      <c r="D7057" s="36" t="s">
        <v>97</v>
      </c>
      <c r="E7057" s="115">
        <v>265.29000000000002</v>
      </c>
    </row>
    <row r="7058" spans="1:5" x14ac:dyDescent="0.25">
      <c r="A7058" s="35" t="s">
        <v>7035</v>
      </c>
      <c r="B7058" s="36">
        <v>106062</v>
      </c>
      <c r="C7058" s="30" t="s">
        <v>7078</v>
      </c>
      <c r="D7058" s="36" t="s">
        <v>97</v>
      </c>
      <c r="E7058" s="115">
        <v>283.35000000000002</v>
      </c>
    </row>
    <row r="7059" spans="1:5" x14ac:dyDescent="0.25">
      <c r="A7059" s="35" t="s">
        <v>7079</v>
      </c>
      <c r="B7059" s="36">
        <v>100323</v>
      </c>
      <c r="C7059" s="30" t="s">
        <v>7080</v>
      </c>
      <c r="D7059" s="36" t="s">
        <v>189</v>
      </c>
      <c r="E7059" s="115">
        <v>244.39</v>
      </c>
    </row>
    <row r="7060" spans="1:5" x14ac:dyDescent="0.25">
      <c r="A7060" s="35" t="s">
        <v>7079</v>
      </c>
      <c r="B7060" s="36">
        <v>100324</v>
      </c>
      <c r="C7060" s="30" t="s">
        <v>7081</v>
      </c>
      <c r="D7060" s="36" t="s">
        <v>189</v>
      </c>
      <c r="E7060" s="115">
        <v>184.33</v>
      </c>
    </row>
    <row r="7061" spans="1:5" x14ac:dyDescent="0.25">
      <c r="A7061" s="35" t="s">
        <v>7079</v>
      </c>
      <c r="B7061" s="36">
        <v>96624</v>
      </c>
      <c r="C7061" s="30" t="s">
        <v>7082</v>
      </c>
      <c r="D7061" s="36" t="s">
        <v>189</v>
      </c>
      <c r="E7061" s="115">
        <v>184.6</v>
      </c>
    </row>
    <row r="7062" spans="1:5" x14ac:dyDescent="0.25">
      <c r="A7062" s="35" t="s">
        <v>7079</v>
      </c>
      <c r="B7062" s="36">
        <v>100322</v>
      </c>
      <c r="C7062" s="30" t="s">
        <v>7083</v>
      </c>
      <c r="D7062" s="36" t="s">
        <v>189</v>
      </c>
      <c r="E7062" s="115">
        <v>178.51</v>
      </c>
    </row>
    <row r="7063" spans="1:5" x14ac:dyDescent="0.25">
      <c r="A7063" s="35" t="s">
        <v>7079</v>
      </c>
      <c r="B7063" s="36">
        <v>96623</v>
      </c>
      <c r="C7063" s="30" t="s">
        <v>7084</v>
      </c>
      <c r="D7063" s="36" t="s">
        <v>189</v>
      </c>
      <c r="E7063" s="115">
        <v>205.46</v>
      </c>
    </row>
    <row r="7064" spans="1:5" x14ac:dyDescent="0.25">
      <c r="A7064" s="35" t="s">
        <v>7079</v>
      </c>
      <c r="B7064" s="36">
        <v>96622</v>
      </c>
      <c r="C7064" s="30" t="s">
        <v>7085</v>
      </c>
      <c r="D7064" s="36" t="s">
        <v>189</v>
      </c>
      <c r="E7064" s="115">
        <v>219.39</v>
      </c>
    </row>
    <row r="7065" spans="1:5" x14ac:dyDescent="0.25">
      <c r="A7065" s="35" t="s">
        <v>7079</v>
      </c>
      <c r="B7065" s="36">
        <v>96621</v>
      </c>
      <c r="C7065" s="30" t="s">
        <v>7086</v>
      </c>
      <c r="D7065" s="36" t="s">
        <v>189</v>
      </c>
      <c r="E7065" s="115">
        <v>240.27</v>
      </c>
    </row>
    <row r="7066" spans="1:5" x14ac:dyDescent="0.25">
      <c r="A7066" s="35" t="s">
        <v>7079</v>
      </c>
      <c r="B7066" s="36">
        <v>96617</v>
      </c>
      <c r="C7066" s="30" t="s">
        <v>7087</v>
      </c>
      <c r="D7066" s="36" t="s">
        <v>97</v>
      </c>
      <c r="E7066" s="115">
        <v>24.59</v>
      </c>
    </row>
    <row r="7067" spans="1:5" x14ac:dyDescent="0.25">
      <c r="A7067" s="35" t="s">
        <v>7079</v>
      </c>
      <c r="B7067" s="36">
        <v>96619</v>
      </c>
      <c r="C7067" s="30" t="s">
        <v>7088</v>
      </c>
      <c r="D7067" s="36" t="s">
        <v>97</v>
      </c>
      <c r="E7067" s="115">
        <v>49.06</v>
      </c>
    </row>
    <row r="7068" spans="1:5" x14ac:dyDescent="0.25">
      <c r="A7068" s="35" t="s">
        <v>7079</v>
      </c>
      <c r="B7068" s="36">
        <v>96616</v>
      </c>
      <c r="C7068" s="30" t="s">
        <v>7089</v>
      </c>
      <c r="D7068" s="36" t="s">
        <v>189</v>
      </c>
      <c r="E7068" s="115">
        <v>981.4</v>
      </c>
    </row>
    <row r="7069" spans="1:5" x14ac:dyDescent="0.25">
      <c r="A7069" s="35" t="s">
        <v>7079</v>
      </c>
      <c r="B7069" s="36">
        <v>95240</v>
      </c>
      <c r="C7069" s="30" t="s">
        <v>7090</v>
      </c>
      <c r="D7069" s="36" t="s">
        <v>97</v>
      </c>
      <c r="E7069" s="115">
        <v>23.46</v>
      </c>
    </row>
    <row r="7070" spans="1:5" x14ac:dyDescent="0.25">
      <c r="A7070" s="35" t="s">
        <v>7079</v>
      </c>
      <c r="B7070" s="36">
        <v>95241</v>
      </c>
      <c r="C7070" s="30" t="s">
        <v>7091</v>
      </c>
      <c r="D7070" s="36" t="s">
        <v>97</v>
      </c>
      <c r="E7070" s="115">
        <v>44.68</v>
      </c>
    </row>
    <row r="7071" spans="1:5" x14ac:dyDescent="0.25">
      <c r="A7071" s="35" t="s">
        <v>7079</v>
      </c>
      <c r="B7071" s="36">
        <v>96620</v>
      </c>
      <c r="C7071" s="30" t="s">
        <v>7092</v>
      </c>
      <c r="D7071" s="36" t="s">
        <v>189</v>
      </c>
      <c r="E7071" s="115">
        <v>893.85</v>
      </c>
    </row>
    <row r="7072" spans="1:5" x14ac:dyDescent="0.25">
      <c r="A7072" s="35" t="s">
        <v>7093</v>
      </c>
      <c r="B7072" s="36">
        <v>104043</v>
      </c>
      <c r="C7072" s="30" t="s">
        <v>7094</v>
      </c>
      <c r="D7072" s="36" t="s">
        <v>99</v>
      </c>
      <c r="E7072" s="115">
        <v>9.51</v>
      </c>
    </row>
    <row r="7073" spans="1:5" x14ac:dyDescent="0.25">
      <c r="A7073" s="35" t="s">
        <v>7093</v>
      </c>
      <c r="B7073" s="36">
        <v>104044</v>
      </c>
      <c r="C7073" s="30" t="s">
        <v>7095</v>
      </c>
      <c r="D7073" s="36" t="s">
        <v>99</v>
      </c>
      <c r="E7073" s="115">
        <v>10.11</v>
      </c>
    </row>
    <row r="7074" spans="1:5" x14ac:dyDescent="0.25">
      <c r="A7074" s="35" t="s">
        <v>7093</v>
      </c>
      <c r="B7074" s="36">
        <v>104045</v>
      </c>
      <c r="C7074" s="30" t="s">
        <v>7096</v>
      </c>
      <c r="D7074" s="36" t="s">
        <v>99</v>
      </c>
      <c r="E7074" s="115">
        <v>15.89</v>
      </c>
    </row>
    <row r="7075" spans="1:5" x14ac:dyDescent="0.25">
      <c r="A7075" s="35" t="s">
        <v>7093</v>
      </c>
      <c r="B7075" s="36">
        <v>104049</v>
      </c>
      <c r="C7075" s="30" t="s">
        <v>7097</v>
      </c>
      <c r="D7075" s="36" t="s">
        <v>99</v>
      </c>
      <c r="E7075" s="115">
        <v>6.36</v>
      </c>
    </row>
    <row r="7076" spans="1:5" x14ac:dyDescent="0.25">
      <c r="A7076" s="35" t="s">
        <v>7093</v>
      </c>
      <c r="B7076" s="36">
        <v>104050</v>
      </c>
      <c r="C7076" s="30" t="s">
        <v>7098</v>
      </c>
      <c r="D7076" s="36" t="s">
        <v>99</v>
      </c>
      <c r="E7076" s="115">
        <v>9.4600000000000009</v>
      </c>
    </row>
    <row r="7077" spans="1:5" x14ac:dyDescent="0.25">
      <c r="A7077" s="35" t="s">
        <v>7093</v>
      </c>
      <c r="B7077" s="36">
        <v>104084</v>
      </c>
      <c r="C7077" s="30" t="s">
        <v>7099</v>
      </c>
      <c r="D7077" s="36" t="s">
        <v>99</v>
      </c>
      <c r="E7077" s="115">
        <v>86.52</v>
      </c>
    </row>
    <row r="7078" spans="1:5" x14ac:dyDescent="0.25">
      <c r="A7078" s="35" t="s">
        <v>7093</v>
      </c>
      <c r="B7078" s="36">
        <v>104037</v>
      </c>
      <c r="C7078" s="30" t="s">
        <v>7100</v>
      </c>
      <c r="D7078" s="36" t="s">
        <v>99</v>
      </c>
      <c r="E7078" s="115">
        <v>0</v>
      </c>
    </row>
    <row r="7079" spans="1:5" x14ac:dyDescent="0.25">
      <c r="A7079" s="35" t="s">
        <v>7093</v>
      </c>
      <c r="B7079" s="36">
        <v>104035</v>
      </c>
      <c r="C7079" s="30" t="s">
        <v>7101</v>
      </c>
      <c r="D7079" s="36" t="s">
        <v>99</v>
      </c>
      <c r="E7079" s="115">
        <v>42.77</v>
      </c>
    </row>
    <row r="7080" spans="1:5" x14ac:dyDescent="0.25">
      <c r="A7080" s="35" t="s">
        <v>7093</v>
      </c>
      <c r="B7080" s="36">
        <v>104036</v>
      </c>
      <c r="C7080" s="30" t="s">
        <v>7102</v>
      </c>
      <c r="D7080" s="36" t="s">
        <v>99</v>
      </c>
      <c r="E7080" s="115">
        <v>44.13</v>
      </c>
    </row>
    <row r="7081" spans="1:5" x14ac:dyDescent="0.25">
      <c r="A7081" s="35" t="s">
        <v>7093</v>
      </c>
      <c r="B7081" s="36">
        <v>104034</v>
      </c>
      <c r="C7081" s="30" t="s">
        <v>7103</v>
      </c>
      <c r="D7081" s="36" t="s">
        <v>99</v>
      </c>
      <c r="E7081" s="115">
        <v>32.51</v>
      </c>
    </row>
    <row r="7082" spans="1:5" x14ac:dyDescent="0.25">
      <c r="A7082" s="35" t="s">
        <v>7093</v>
      </c>
      <c r="B7082" s="36">
        <v>104031</v>
      </c>
      <c r="C7082" s="30" t="s">
        <v>7104</v>
      </c>
      <c r="D7082" s="36" t="s">
        <v>99</v>
      </c>
      <c r="E7082" s="115">
        <v>21.77</v>
      </c>
    </row>
    <row r="7083" spans="1:5" x14ac:dyDescent="0.25">
      <c r="A7083" s="35" t="s">
        <v>7093</v>
      </c>
      <c r="B7083" s="36">
        <v>104032</v>
      </c>
      <c r="C7083" s="30" t="s">
        <v>7105</v>
      </c>
      <c r="D7083" s="36" t="s">
        <v>99</v>
      </c>
      <c r="E7083" s="115">
        <v>27.36</v>
      </c>
    </row>
    <row r="7084" spans="1:5" x14ac:dyDescent="0.25">
      <c r="A7084" s="35" t="s">
        <v>7093</v>
      </c>
      <c r="B7084" s="36">
        <v>104033</v>
      </c>
      <c r="C7084" s="30" t="s">
        <v>7106</v>
      </c>
      <c r="D7084" s="36" t="s">
        <v>99</v>
      </c>
      <c r="E7084" s="115">
        <v>24.95</v>
      </c>
    </row>
    <row r="7085" spans="1:5" x14ac:dyDescent="0.25">
      <c r="A7085" s="35" t="s">
        <v>7093</v>
      </c>
      <c r="B7085" s="36">
        <v>104038</v>
      </c>
      <c r="C7085" s="30" t="s">
        <v>7107</v>
      </c>
      <c r="D7085" s="36" t="s">
        <v>99</v>
      </c>
      <c r="E7085" s="115">
        <v>0</v>
      </c>
    </row>
    <row r="7086" spans="1:5" x14ac:dyDescent="0.25">
      <c r="A7086" s="35" t="s">
        <v>7093</v>
      </c>
      <c r="B7086" s="36">
        <v>104051</v>
      </c>
      <c r="C7086" s="30" t="s">
        <v>7108</v>
      </c>
      <c r="D7086" s="36" t="s">
        <v>99</v>
      </c>
      <c r="E7086" s="115">
        <v>8.4700000000000006</v>
      </c>
    </row>
    <row r="7087" spans="1:5" x14ac:dyDescent="0.25">
      <c r="A7087" s="35" t="s">
        <v>7093</v>
      </c>
      <c r="B7087" s="36">
        <v>104052</v>
      </c>
      <c r="C7087" s="30" t="s">
        <v>7109</v>
      </c>
      <c r="D7087" s="36" t="s">
        <v>99</v>
      </c>
      <c r="E7087" s="115">
        <v>11.88</v>
      </c>
    </row>
    <row r="7088" spans="1:5" x14ac:dyDescent="0.25">
      <c r="A7088" s="35" t="s">
        <v>7093</v>
      </c>
      <c r="B7088" s="36">
        <v>104046</v>
      </c>
      <c r="C7088" s="30" t="s">
        <v>7110</v>
      </c>
      <c r="D7088" s="36" t="s">
        <v>99</v>
      </c>
      <c r="E7088" s="115">
        <v>9.08</v>
      </c>
    </row>
    <row r="7089" spans="1:5" x14ac:dyDescent="0.25">
      <c r="A7089" s="35" t="s">
        <v>7093</v>
      </c>
      <c r="B7089" s="36">
        <v>104047</v>
      </c>
      <c r="C7089" s="30" t="s">
        <v>7111</v>
      </c>
      <c r="D7089" s="36" t="s">
        <v>99</v>
      </c>
      <c r="E7089" s="115">
        <v>10.55</v>
      </c>
    </row>
    <row r="7090" spans="1:5" x14ac:dyDescent="0.25">
      <c r="A7090" s="35" t="s">
        <v>7093</v>
      </c>
      <c r="B7090" s="36">
        <v>104048</v>
      </c>
      <c r="C7090" s="30" t="s">
        <v>7112</v>
      </c>
      <c r="D7090" s="36" t="s">
        <v>99</v>
      </c>
      <c r="E7090" s="115">
        <v>15.51</v>
      </c>
    </row>
    <row r="7091" spans="1:5" x14ac:dyDescent="0.25">
      <c r="A7091" s="35" t="s">
        <v>7093</v>
      </c>
      <c r="B7091" s="36">
        <v>104063</v>
      </c>
      <c r="C7091" s="30" t="s">
        <v>7113</v>
      </c>
      <c r="D7091" s="36" t="s">
        <v>99</v>
      </c>
      <c r="E7091" s="115">
        <v>73.08</v>
      </c>
    </row>
    <row r="7092" spans="1:5" x14ac:dyDescent="0.25">
      <c r="A7092" s="35" t="s">
        <v>7093</v>
      </c>
      <c r="B7092" s="36">
        <v>104065</v>
      </c>
      <c r="C7092" s="30" t="s">
        <v>7114</v>
      </c>
      <c r="D7092" s="36" t="s">
        <v>99</v>
      </c>
      <c r="E7092" s="115">
        <v>157.51</v>
      </c>
    </row>
    <row r="7093" spans="1:5" x14ac:dyDescent="0.25">
      <c r="A7093" s="35" t="s">
        <v>7093</v>
      </c>
      <c r="B7093" s="36">
        <v>104062</v>
      </c>
      <c r="C7093" s="30" t="s">
        <v>7115</v>
      </c>
      <c r="D7093" s="36" t="s">
        <v>99</v>
      </c>
      <c r="E7093" s="115">
        <v>76.87</v>
      </c>
    </row>
    <row r="7094" spans="1:5" x14ac:dyDescent="0.25">
      <c r="A7094" s="35" t="s">
        <v>7093</v>
      </c>
      <c r="B7094" s="36">
        <v>104064</v>
      </c>
      <c r="C7094" s="30" t="s">
        <v>7116</v>
      </c>
      <c r="D7094" s="36" t="s">
        <v>99</v>
      </c>
      <c r="E7094" s="115">
        <v>185.95</v>
      </c>
    </row>
    <row r="7095" spans="1:5" x14ac:dyDescent="0.25">
      <c r="A7095" s="35" t="s">
        <v>7093</v>
      </c>
      <c r="B7095" s="36">
        <v>104059</v>
      </c>
      <c r="C7095" s="30" t="s">
        <v>7117</v>
      </c>
      <c r="D7095" s="36" t="s">
        <v>99</v>
      </c>
      <c r="E7095" s="115">
        <v>11.27</v>
      </c>
    </row>
    <row r="7096" spans="1:5" x14ac:dyDescent="0.25">
      <c r="A7096" s="35" t="s">
        <v>7093</v>
      </c>
      <c r="B7096" s="36">
        <v>104058</v>
      </c>
      <c r="C7096" s="30" t="s">
        <v>7118</v>
      </c>
      <c r="D7096" s="36" t="s">
        <v>99</v>
      </c>
      <c r="E7096" s="115">
        <v>8.58</v>
      </c>
    </row>
    <row r="7097" spans="1:5" x14ac:dyDescent="0.25">
      <c r="A7097" s="35" t="s">
        <v>7093</v>
      </c>
      <c r="B7097" s="36">
        <v>104082</v>
      </c>
      <c r="C7097" s="30" t="s">
        <v>7119</v>
      </c>
      <c r="D7097" s="36" t="s">
        <v>99</v>
      </c>
      <c r="E7097" s="115">
        <v>31.58</v>
      </c>
    </row>
    <row r="7098" spans="1:5" x14ac:dyDescent="0.25">
      <c r="A7098" s="35" t="s">
        <v>7093</v>
      </c>
      <c r="B7098" s="36">
        <v>104083</v>
      </c>
      <c r="C7098" s="30" t="s">
        <v>7120</v>
      </c>
      <c r="D7098" s="36" t="s">
        <v>99</v>
      </c>
      <c r="E7098" s="115">
        <v>75.8</v>
      </c>
    </row>
    <row r="7099" spans="1:5" x14ac:dyDescent="0.25">
      <c r="A7099" s="35" t="s">
        <v>7093</v>
      </c>
      <c r="B7099" s="36">
        <v>104057</v>
      </c>
      <c r="C7099" s="30" t="s">
        <v>7121</v>
      </c>
      <c r="D7099" s="36" t="s">
        <v>99</v>
      </c>
      <c r="E7099" s="115">
        <v>0</v>
      </c>
    </row>
    <row r="7100" spans="1:5" x14ac:dyDescent="0.25">
      <c r="A7100" s="35" t="s">
        <v>7093</v>
      </c>
      <c r="B7100" s="36">
        <v>104056</v>
      </c>
      <c r="C7100" s="30" t="s">
        <v>7122</v>
      </c>
      <c r="D7100" s="36" t="s">
        <v>99</v>
      </c>
      <c r="E7100" s="115">
        <v>24.74</v>
      </c>
    </row>
    <row r="7101" spans="1:5" x14ac:dyDescent="0.25">
      <c r="A7101" s="35" t="s">
        <v>7093</v>
      </c>
      <c r="B7101" s="36">
        <v>104055</v>
      </c>
      <c r="C7101" s="30" t="s">
        <v>7123</v>
      </c>
      <c r="D7101" s="36" t="s">
        <v>99</v>
      </c>
      <c r="E7101" s="115">
        <v>16.54</v>
      </c>
    </row>
    <row r="7102" spans="1:5" x14ac:dyDescent="0.25">
      <c r="A7102" s="35" t="s">
        <v>7093</v>
      </c>
      <c r="B7102" s="36">
        <v>104076</v>
      </c>
      <c r="C7102" s="30" t="s">
        <v>7124</v>
      </c>
      <c r="D7102" s="36" t="s">
        <v>99</v>
      </c>
      <c r="E7102" s="115">
        <v>49.35</v>
      </c>
    </row>
    <row r="7103" spans="1:5" x14ac:dyDescent="0.25">
      <c r="A7103" s="35" t="s">
        <v>7093</v>
      </c>
      <c r="B7103" s="36">
        <v>104060</v>
      </c>
      <c r="C7103" s="30" t="s">
        <v>7125</v>
      </c>
      <c r="D7103" s="36" t="s">
        <v>106</v>
      </c>
      <c r="E7103" s="115">
        <v>9.9</v>
      </c>
    </row>
    <row r="7104" spans="1:5" x14ac:dyDescent="0.25">
      <c r="A7104" s="35" t="s">
        <v>7093</v>
      </c>
      <c r="B7104" s="36">
        <v>104061</v>
      </c>
      <c r="C7104" s="30" t="s">
        <v>7126</v>
      </c>
      <c r="D7104" s="36" t="s">
        <v>106</v>
      </c>
      <c r="E7104" s="115">
        <v>17.71</v>
      </c>
    </row>
    <row r="7105" spans="1:5" x14ac:dyDescent="0.25">
      <c r="A7105" s="35" t="s">
        <v>7093</v>
      </c>
      <c r="B7105" s="36">
        <v>104085</v>
      </c>
      <c r="C7105" s="30" t="s">
        <v>7127</v>
      </c>
      <c r="D7105" s="36" t="s">
        <v>106</v>
      </c>
      <c r="E7105" s="115">
        <v>58.01</v>
      </c>
    </row>
    <row r="7106" spans="1:5" x14ac:dyDescent="0.25">
      <c r="A7106" s="35" t="s">
        <v>7093</v>
      </c>
      <c r="B7106" s="36">
        <v>104086</v>
      </c>
      <c r="C7106" s="30" t="s">
        <v>7128</v>
      </c>
      <c r="D7106" s="36" t="s">
        <v>106</v>
      </c>
      <c r="E7106" s="115">
        <v>103.27</v>
      </c>
    </row>
    <row r="7107" spans="1:5" x14ac:dyDescent="0.25">
      <c r="A7107" s="35" t="s">
        <v>7093</v>
      </c>
      <c r="B7107" s="36">
        <v>104073</v>
      </c>
      <c r="C7107" s="30" t="s">
        <v>7129</v>
      </c>
      <c r="D7107" s="36" t="s">
        <v>99</v>
      </c>
      <c r="E7107" s="115">
        <v>0</v>
      </c>
    </row>
    <row r="7108" spans="1:5" x14ac:dyDescent="0.25">
      <c r="A7108" s="35" t="s">
        <v>7093</v>
      </c>
      <c r="B7108" s="36">
        <v>104074</v>
      </c>
      <c r="C7108" s="30" t="s">
        <v>7130</v>
      </c>
      <c r="D7108" s="36" t="s">
        <v>99</v>
      </c>
      <c r="E7108" s="115">
        <v>0</v>
      </c>
    </row>
    <row r="7109" spans="1:5" x14ac:dyDescent="0.25">
      <c r="A7109" s="35" t="s">
        <v>7093</v>
      </c>
      <c r="B7109" s="36">
        <v>104075</v>
      </c>
      <c r="C7109" s="30" t="s">
        <v>7131</v>
      </c>
      <c r="D7109" s="36" t="s">
        <v>99</v>
      </c>
      <c r="E7109" s="115">
        <v>0</v>
      </c>
    </row>
    <row r="7110" spans="1:5" x14ac:dyDescent="0.25">
      <c r="A7110" s="35" t="s">
        <v>7093</v>
      </c>
      <c r="B7110" s="36">
        <v>104039</v>
      </c>
      <c r="C7110" s="30" t="s">
        <v>7132</v>
      </c>
      <c r="D7110" s="36" t="s">
        <v>99</v>
      </c>
      <c r="E7110" s="115">
        <v>82.88</v>
      </c>
    </row>
    <row r="7111" spans="1:5" x14ac:dyDescent="0.25">
      <c r="A7111" s="35" t="s">
        <v>7093</v>
      </c>
      <c r="B7111" s="36">
        <v>104040</v>
      </c>
      <c r="C7111" s="30" t="s">
        <v>7133</v>
      </c>
      <c r="D7111" s="36" t="s">
        <v>99</v>
      </c>
      <c r="E7111" s="115">
        <v>0</v>
      </c>
    </row>
    <row r="7112" spans="1:5" x14ac:dyDescent="0.25">
      <c r="A7112" s="35" t="s">
        <v>7093</v>
      </c>
      <c r="B7112" s="36">
        <v>104041</v>
      </c>
      <c r="C7112" s="30" t="s">
        <v>7134</v>
      </c>
      <c r="D7112" s="36" t="s">
        <v>99</v>
      </c>
      <c r="E7112" s="115">
        <v>0</v>
      </c>
    </row>
    <row r="7113" spans="1:5" x14ac:dyDescent="0.25">
      <c r="A7113" s="35" t="s">
        <v>7093</v>
      </c>
      <c r="B7113" s="36">
        <v>104042</v>
      </c>
      <c r="C7113" s="30" t="s">
        <v>7135</v>
      </c>
      <c r="D7113" s="36" t="s">
        <v>99</v>
      </c>
      <c r="E7113" s="115">
        <v>0</v>
      </c>
    </row>
    <row r="7114" spans="1:5" x14ac:dyDescent="0.25">
      <c r="A7114" s="35" t="s">
        <v>7093</v>
      </c>
      <c r="B7114" s="36">
        <v>104072</v>
      </c>
      <c r="C7114" s="30" t="s">
        <v>7136</v>
      </c>
      <c r="D7114" s="36" t="s">
        <v>99</v>
      </c>
      <c r="E7114" s="115">
        <v>287.64999999999998</v>
      </c>
    </row>
    <row r="7115" spans="1:5" x14ac:dyDescent="0.25">
      <c r="A7115" s="35" t="s">
        <v>7093</v>
      </c>
      <c r="B7115" s="36">
        <v>104053</v>
      </c>
      <c r="C7115" s="30" t="s">
        <v>7137</v>
      </c>
      <c r="D7115" s="36" t="s">
        <v>99</v>
      </c>
      <c r="E7115" s="115">
        <v>9.8800000000000008</v>
      </c>
    </row>
    <row r="7116" spans="1:5" x14ac:dyDescent="0.25">
      <c r="A7116" s="35" t="s">
        <v>7093</v>
      </c>
      <c r="B7116" s="36">
        <v>104054</v>
      </c>
      <c r="C7116" s="30" t="s">
        <v>7138</v>
      </c>
      <c r="D7116" s="36" t="s">
        <v>99</v>
      </c>
      <c r="E7116" s="115">
        <v>19.63</v>
      </c>
    </row>
    <row r="7117" spans="1:5" x14ac:dyDescent="0.25">
      <c r="A7117" s="35" t="s">
        <v>7139</v>
      </c>
      <c r="B7117" s="36">
        <v>99818</v>
      </c>
      <c r="C7117" s="30" t="s">
        <v>7140</v>
      </c>
      <c r="D7117" s="36" t="s">
        <v>99</v>
      </c>
      <c r="E7117" s="115">
        <v>6.91</v>
      </c>
    </row>
    <row r="7118" spans="1:5" x14ac:dyDescent="0.25">
      <c r="A7118" s="35" t="s">
        <v>7139</v>
      </c>
      <c r="B7118" s="36">
        <v>99819</v>
      </c>
      <c r="C7118" s="30" t="s">
        <v>7141</v>
      </c>
      <c r="D7118" s="36" t="s">
        <v>97</v>
      </c>
      <c r="E7118" s="115">
        <v>24.05</v>
      </c>
    </row>
    <row r="7119" spans="1:5" x14ac:dyDescent="0.25">
      <c r="A7119" s="35" t="s">
        <v>7139</v>
      </c>
      <c r="B7119" s="36">
        <v>99817</v>
      </c>
      <c r="C7119" s="30" t="s">
        <v>7142</v>
      </c>
      <c r="D7119" s="36" t="s">
        <v>99</v>
      </c>
      <c r="E7119" s="115">
        <v>8</v>
      </c>
    </row>
    <row r="7120" spans="1:5" x14ac:dyDescent="0.25">
      <c r="A7120" s="35" t="s">
        <v>7139</v>
      </c>
      <c r="B7120" s="36">
        <v>99815</v>
      </c>
      <c r="C7120" s="30" t="s">
        <v>7143</v>
      </c>
      <c r="D7120" s="36" t="s">
        <v>99</v>
      </c>
      <c r="E7120" s="115">
        <v>11.57</v>
      </c>
    </row>
    <row r="7121" spans="1:5" x14ac:dyDescent="0.25">
      <c r="A7121" s="35" t="s">
        <v>7139</v>
      </c>
      <c r="B7121" s="36">
        <v>99811</v>
      </c>
      <c r="C7121" s="30" t="s">
        <v>7144</v>
      </c>
      <c r="D7121" s="36" t="s">
        <v>97</v>
      </c>
      <c r="E7121" s="115">
        <v>0.9</v>
      </c>
    </row>
    <row r="7122" spans="1:5" x14ac:dyDescent="0.25">
      <c r="A7122" s="35" t="s">
        <v>7139</v>
      </c>
      <c r="B7122" s="36">
        <v>99826</v>
      </c>
      <c r="C7122" s="30" t="s">
        <v>7145</v>
      </c>
      <c r="D7122" s="36" t="s">
        <v>97</v>
      </c>
      <c r="E7122" s="115">
        <v>2.2000000000000002</v>
      </c>
    </row>
    <row r="7123" spans="1:5" x14ac:dyDescent="0.25">
      <c r="A7123" s="35" t="s">
        <v>7139</v>
      </c>
      <c r="B7123" s="36">
        <v>106170</v>
      </c>
      <c r="C7123" s="30" t="s">
        <v>7146</v>
      </c>
      <c r="D7123" s="36" t="s">
        <v>97</v>
      </c>
      <c r="E7123" s="115">
        <v>9.06</v>
      </c>
    </row>
    <row r="7124" spans="1:5" x14ac:dyDescent="0.25">
      <c r="A7124" s="35" t="s">
        <v>7139</v>
      </c>
      <c r="B7124" s="36">
        <v>99821</v>
      </c>
      <c r="C7124" s="30" t="s">
        <v>7147</v>
      </c>
      <c r="D7124" s="36" t="s">
        <v>97</v>
      </c>
      <c r="E7124" s="115">
        <v>6.32</v>
      </c>
    </row>
    <row r="7125" spans="1:5" x14ac:dyDescent="0.25">
      <c r="A7125" s="35" t="s">
        <v>7139</v>
      </c>
      <c r="B7125" s="36">
        <v>99820</v>
      </c>
      <c r="C7125" s="30" t="s">
        <v>7148</v>
      </c>
      <c r="D7125" s="36" t="s">
        <v>97</v>
      </c>
      <c r="E7125" s="115">
        <v>3.35</v>
      </c>
    </row>
    <row r="7126" spans="1:5" x14ac:dyDescent="0.25">
      <c r="A7126" s="35" t="s">
        <v>7139</v>
      </c>
      <c r="B7126" s="36">
        <v>99805</v>
      </c>
      <c r="C7126" s="30" t="s">
        <v>7149</v>
      </c>
      <c r="D7126" s="36" t="s">
        <v>97</v>
      </c>
      <c r="E7126" s="115">
        <v>14.67</v>
      </c>
    </row>
    <row r="7127" spans="1:5" x14ac:dyDescent="0.25">
      <c r="A7127" s="35" t="s">
        <v>7139</v>
      </c>
      <c r="B7127" s="36">
        <v>99803</v>
      </c>
      <c r="C7127" s="30" t="s">
        <v>7150</v>
      </c>
      <c r="D7127" s="36" t="s">
        <v>97</v>
      </c>
      <c r="E7127" s="115">
        <v>5.26</v>
      </c>
    </row>
    <row r="7128" spans="1:5" x14ac:dyDescent="0.25">
      <c r="A7128" s="35" t="s">
        <v>7139</v>
      </c>
      <c r="B7128" s="36">
        <v>99802</v>
      </c>
      <c r="C7128" s="30" t="s">
        <v>7151</v>
      </c>
      <c r="D7128" s="36" t="s">
        <v>97</v>
      </c>
      <c r="E7128" s="115">
        <v>0.72</v>
      </c>
    </row>
    <row r="7129" spans="1:5" x14ac:dyDescent="0.25">
      <c r="A7129" s="35" t="s">
        <v>7139</v>
      </c>
      <c r="B7129" s="36">
        <v>99810</v>
      </c>
      <c r="C7129" s="30" t="s">
        <v>7152</v>
      </c>
      <c r="D7129" s="36" t="s">
        <v>97</v>
      </c>
      <c r="E7129" s="115">
        <v>8.66</v>
      </c>
    </row>
    <row r="7130" spans="1:5" x14ac:dyDescent="0.25">
      <c r="A7130" s="35" t="s">
        <v>7139</v>
      </c>
      <c r="B7130" s="36">
        <v>99809</v>
      </c>
      <c r="C7130" s="30" t="s">
        <v>7153</v>
      </c>
      <c r="D7130" s="36" t="s">
        <v>97</v>
      </c>
      <c r="E7130" s="115">
        <v>9.16</v>
      </c>
    </row>
    <row r="7131" spans="1:5" x14ac:dyDescent="0.25">
      <c r="A7131" s="35" t="s">
        <v>7139</v>
      </c>
      <c r="B7131" s="36">
        <v>99801</v>
      </c>
      <c r="C7131" s="30" t="s">
        <v>7154</v>
      </c>
      <c r="D7131" s="36" t="s">
        <v>97</v>
      </c>
      <c r="E7131" s="115">
        <v>0</v>
      </c>
    </row>
    <row r="7132" spans="1:5" x14ac:dyDescent="0.25">
      <c r="A7132" s="35" t="s">
        <v>7139</v>
      </c>
      <c r="B7132" s="36">
        <v>106166</v>
      </c>
      <c r="C7132" s="30" t="s">
        <v>7155</v>
      </c>
      <c r="D7132" s="36" t="s">
        <v>97</v>
      </c>
      <c r="E7132" s="115">
        <v>1.82</v>
      </c>
    </row>
    <row r="7133" spans="1:5" x14ac:dyDescent="0.25">
      <c r="A7133" s="35" t="s">
        <v>7139</v>
      </c>
      <c r="B7133" s="36">
        <v>99822</v>
      </c>
      <c r="C7133" s="30" t="s">
        <v>7156</v>
      </c>
      <c r="D7133" s="36" t="s">
        <v>97</v>
      </c>
      <c r="E7133" s="115">
        <v>1.43</v>
      </c>
    </row>
    <row r="7134" spans="1:5" x14ac:dyDescent="0.25">
      <c r="A7134" s="35" t="s">
        <v>7139</v>
      </c>
      <c r="B7134" s="36">
        <v>99825</v>
      </c>
      <c r="C7134" s="30" t="s">
        <v>7157</v>
      </c>
      <c r="D7134" s="36" t="s">
        <v>97</v>
      </c>
      <c r="E7134" s="115">
        <v>6.05</v>
      </c>
    </row>
    <row r="7135" spans="1:5" x14ac:dyDescent="0.25">
      <c r="A7135" s="35" t="s">
        <v>7139</v>
      </c>
      <c r="B7135" s="36">
        <v>99824</v>
      </c>
      <c r="C7135" s="30" t="s">
        <v>7158</v>
      </c>
      <c r="D7135" s="36" t="s">
        <v>97</v>
      </c>
      <c r="E7135" s="115">
        <v>3.51</v>
      </c>
    </row>
    <row r="7136" spans="1:5" x14ac:dyDescent="0.25">
      <c r="A7136" s="35" t="s">
        <v>7139</v>
      </c>
      <c r="B7136" s="36">
        <v>99823</v>
      </c>
      <c r="C7136" s="30" t="s">
        <v>7159</v>
      </c>
      <c r="D7136" s="36" t="s">
        <v>97</v>
      </c>
      <c r="E7136" s="115">
        <v>3.07</v>
      </c>
    </row>
    <row r="7137" spans="1:5" x14ac:dyDescent="0.25">
      <c r="A7137" s="35" t="s">
        <v>7139</v>
      </c>
      <c r="B7137" s="36">
        <v>99806</v>
      </c>
      <c r="C7137" s="30" t="s">
        <v>7160</v>
      </c>
      <c r="D7137" s="36" t="s">
        <v>97</v>
      </c>
      <c r="E7137" s="115">
        <v>3.75</v>
      </c>
    </row>
    <row r="7138" spans="1:5" x14ac:dyDescent="0.25">
      <c r="A7138" s="35" t="s">
        <v>7139</v>
      </c>
      <c r="B7138" s="36">
        <v>99813</v>
      </c>
      <c r="C7138" s="30" t="s">
        <v>7161</v>
      </c>
      <c r="D7138" s="36" t="s">
        <v>97</v>
      </c>
      <c r="E7138" s="115">
        <v>3.93</v>
      </c>
    </row>
    <row r="7139" spans="1:5" x14ac:dyDescent="0.25">
      <c r="A7139" s="35" t="s">
        <v>7139</v>
      </c>
      <c r="B7139" s="36">
        <v>106169</v>
      </c>
      <c r="C7139" s="30" t="s">
        <v>7162</v>
      </c>
      <c r="D7139" s="36" t="s">
        <v>99</v>
      </c>
      <c r="E7139" s="115">
        <v>4.74</v>
      </c>
    </row>
    <row r="7140" spans="1:5" x14ac:dyDescent="0.25">
      <c r="A7140" s="35" t="s">
        <v>7139</v>
      </c>
      <c r="B7140" s="36">
        <v>106167</v>
      </c>
      <c r="C7140" s="30" t="s">
        <v>7163</v>
      </c>
      <c r="D7140" s="36" t="s">
        <v>97</v>
      </c>
      <c r="E7140" s="115">
        <v>0.09</v>
      </c>
    </row>
    <row r="7141" spans="1:5" x14ac:dyDescent="0.25">
      <c r="A7141" s="35" t="s">
        <v>7139</v>
      </c>
      <c r="B7141" s="36">
        <v>106168</v>
      </c>
      <c r="C7141" s="30" t="s">
        <v>7164</v>
      </c>
      <c r="D7141" s="36" t="s">
        <v>97</v>
      </c>
      <c r="E7141" s="115">
        <v>0.82</v>
      </c>
    </row>
    <row r="7142" spans="1:5" x14ac:dyDescent="0.25">
      <c r="A7142" s="35" t="s">
        <v>7139</v>
      </c>
      <c r="B7142" s="36">
        <v>99814</v>
      </c>
      <c r="C7142" s="30" t="s">
        <v>7165</v>
      </c>
      <c r="D7142" s="36" t="s">
        <v>97</v>
      </c>
      <c r="E7142" s="115">
        <v>2.1800000000000002</v>
      </c>
    </row>
    <row r="7143" spans="1:5" x14ac:dyDescent="0.25">
      <c r="A7143" s="35" t="s">
        <v>7139</v>
      </c>
      <c r="B7143" s="36">
        <v>99816</v>
      </c>
      <c r="C7143" s="30" t="s">
        <v>7166</v>
      </c>
      <c r="D7143" s="36" t="s">
        <v>99</v>
      </c>
      <c r="E7143" s="115">
        <v>11.11</v>
      </c>
    </row>
    <row r="7144" spans="1:5" x14ac:dyDescent="0.25">
      <c r="A7144" s="35" t="s">
        <v>7139</v>
      </c>
      <c r="B7144" s="36">
        <v>106171</v>
      </c>
      <c r="C7144" s="30" t="s">
        <v>7167</v>
      </c>
      <c r="D7144" s="36" t="s">
        <v>97</v>
      </c>
      <c r="E7144" s="115">
        <v>2.2200000000000002</v>
      </c>
    </row>
    <row r="7145" spans="1:5" x14ac:dyDescent="0.25">
      <c r="A7145" s="35" t="s">
        <v>7168</v>
      </c>
      <c r="B7145" s="36">
        <v>88238</v>
      </c>
      <c r="C7145" s="30" t="s">
        <v>7169</v>
      </c>
      <c r="D7145" s="36" t="s">
        <v>64</v>
      </c>
      <c r="E7145" s="115">
        <v>33.04</v>
      </c>
    </row>
    <row r="7146" spans="1:5" x14ac:dyDescent="0.25">
      <c r="A7146" s="35" t="s">
        <v>7168</v>
      </c>
      <c r="B7146" s="36">
        <v>101374</v>
      </c>
      <c r="C7146" s="30" t="s">
        <v>7169</v>
      </c>
      <c r="D7146" s="36" t="s">
        <v>7170</v>
      </c>
      <c r="E7146" s="115">
        <v>5648.24</v>
      </c>
    </row>
    <row r="7147" spans="1:5" x14ac:dyDescent="0.25">
      <c r="A7147" s="35" t="s">
        <v>7168</v>
      </c>
      <c r="B7147" s="36">
        <v>88239</v>
      </c>
      <c r="C7147" s="30" t="s">
        <v>7171</v>
      </c>
      <c r="D7147" s="36" t="s">
        <v>64</v>
      </c>
      <c r="E7147" s="115">
        <v>32.700000000000003</v>
      </c>
    </row>
    <row r="7148" spans="1:5" x14ac:dyDescent="0.25">
      <c r="A7148" s="35" t="s">
        <v>7168</v>
      </c>
      <c r="B7148" s="36">
        <v>101375</v>
      </c>
      <c r="C7148" s="30" t="s">
        <v>7172</v>
      </c>
      <c r="D7148" s="36" t="s">
        <v>7170</v>
      </c>
      <c r="E7148" s="115">
        <v>5650.57</v>
      </c>
    </row>
    <row r="7149" spans="1:5" x14ac:dyDescent="0.25">
      <c r="A7149" s="35" t="s">
        <v>7168</v>
      </c>
      <c r="B7149" s="36">
        <v>88240</v>
      </c>
      <c r="C7149" s="30" t="s">
        <v>7173</v>
      </c>
      <c r="D7149" s="36" t="s">
        <v>64</v>
      </c>
      <c r="E7149" s="115">
        <v>31.85</v>
      </c>
    </row>
    <row r="7150" spans="1:5" x14ac:dyDescent="0.25">
      <c r="A7150" s="35" t="s">
        <v>7168</v>
      </c>
      <c r="B7150" s="36">
        <v>101376</v>
      </c>
      <c r="C7150" s="30" t="s">
        <v>7174</v>
      </c>
      <c r="D7150" s="36" t="s">
        <v>7170</v>
      </c>
      <c r="E7150" s="115">
        <v>5451.53</v>
      </c>
    </row>
    <row r="7151" spans="1:5" x14ac:dyDescent="0.25">
      <c r="A7151" s="35" t="s">
        <v>7168</v>
      </c>
      <c r="B7151" s="36">
        <v>88241</v>
      </c>
      <c r="C7151" s="30" t="s">
        <v>7175</v>
      </c>
      <c r="D7151" s="36" t="s">
        <v>64</v>
      </c>
      <c r="E7151" s="115">
        <v>32.65</v>
      </c>
    </row>
    <row r="7152" spans="1:5" x14ac:dyDescent="0.25">
      <c r="A7152" s="35" t="s">
        <v>7168</v>
      </c>
      <c r="B7152" s="36">
        <v>101377</v>
      </c>
      <c r="C7152" s="30" t="s">
        <v>7175</v>
      </c>
      <c r="D7152" s="36" t="s">
        <v>7170</v>
      </c>
      <c r="E7152" s="115">
        <v>5577.15</v>
      </c>
    </row>
    <row r="7153" spans="1:5" x14ac:dyDescent="0.25">
      <c r="A7153" s="35" t="s">
        <v>7168</v>
      </c>
      <c r="B7153" s="36">
        <v>88242</v>
      </c>
      <c r="C7153" s="30" t="s">
        <v>7176</v>
      </c>
      <c r="D7153" s="36" t="s">
        <v>64</v>
      </c>
      <c r="E7153" s="115">
        <v>33.11</v>
      </c>
    </row>
    <row r="7154" spans="1:5" x14ac:dyDescent="0.25">
      <c r="A7154" s="35" t="s">
        <v>7168</v>
      </c>
      <c r="B7154" s="36">
        <v>100301</v>
      </c>
      <c r="C7154" s="30" t="s">
        <v>7177</v>
      </c>
      <c r="D7154" s="36" t="s">
        <v>64</v>
      </c>
      <c r="E7154" s="115">
        <v>34.76</v>
      </c>
    </row>
    <row r="7155" spans="1:5" x14ac:dyDescent="0.25">
      <c r="A7155" s="35" t="s">
        <v>7168</v>
      </c>
      <c r="B7155" s="36">
        <v>101378</v>
      </c>
      <c r="C7155" s="30" t="s">
        <v>7177</v>
      </c>
      <c r="D7155" s="36" t="s">
        <v>7170</v>
      </c>
      <c r="E7155" s="115">
        <v>5923.08</v>
      </c>
    </row>
    <row r="7156" spans="1:5" x14ac:dyDescent="0.25">
      <c r="A7156" s="35" t="s">
        <v>7168</v>
      </c>
      <c r="B7156" s="36">
        <v>101379</v>
      </c>
      <c r="C7156" s="30" t="s">
        <v>7178</v>
      </c>
      <c r="D7156" s="36" t="s">
        <v>7170</v>
      </c>
      <c r="E7156" s="115">
        <v>5648.24</v>
      </c>
    </row>
    <row r="7157" spans="1:5" x14ac:dyDescent="0.25">
      <c r="A7157" s="35" t="s">
        <v>7168</v>
      </c>
      <c r="B7157" s="36">
        <v>88243</v>
      </c>
      <c r="C7157" s="30" t="s">
        <v>7179</v>
      </c>
      <c r="D7157" s="36" t="s">
        <v>64</v>
      </c>
      <c r="E7157" s="115">
        <v>32.54</v>
      </c>
    </row>
    <row r="7158" spans="1:5" x14ac:dyDescent="0.25">
      <c r="A7158" s="35" t="s">
        <v>7168</v>
      </c>
      <c r="B7158" s="36">
        <v>101380</v>
      </c>
      <c r="C7158" s="30" t="s">
        <v>7179</v>
      </c>
      <c r="D7158" s="36" t="s">
        <v>7170</v>
      </c>
      <c r="E7158" s="115">
        <v>5561.58</v>
      </c>
    </row>
    <row r="7159" spans="1:5" x14ac:dyDescent="0.25">
      <c r="A7159" s="35" t="s">
        <v>7168</v>
      </c>
      <c r="B7159" s="36">
        <v>90766</v>
      </c>
      <c r="C7159" s="30" t="s">
        <v>7180</v>
      </c>
      <c r="D7159" s="36" t="s">
        <v>64</v>
      </c>
      <c r="E7159" s="115">
        <v>38.35</v>
      </c>
    </row>
    <row r="7160" spans="1:5" x14ac:dyDescent="0.25">
      <c r="A7160" s="35" t="s">
        <v>7168</v>
      </c>
      <c r="B7160" s="36">
        <v>93563</v>
      </c>
      <c r="C7160" s="30" t="s">
        <v>7180</v>
      </c>
      <c r="D7160" s="36" t="s">
        <v>7170</v>
      </c>
      <c r="E7160" s="115">
        <v>6610.43</v>
      </c>
    </row>
    <row r="7161" spans="1:5" x14ac:dyDescent="0.25">
      <c r="A7161" s="35" t="s">
        <v>7168</v>
      </c>
      <c r="B7161" s="36">
        <v>90767</v>
      </c>
      <c r="C7161" s="30" t="s">
        <v>7181</v>
      </c>
      <c r="D7161" s="36" t="s">
        <v>64</v>
      </c>
      <c r="E7161" s="115">
        <v>35.340000000000003</v>
      </c>
    </row>
    <row r="7162" spans="1:5" x14ac:dyDescent="0.25">
      <c r="A7162" s="35" t="s">
        <v>7168</v>
      </c>
      <c r="B7162" s="36">
        <v>93564</v>
      </c>
      <c r="C7162" s="30" t="s">
        <v>7181</v>
      </c>
      <c r="D7162" s="36" t="s">
        <v>7170</v>
      </c>
      <c r="E7162" s="115">
        <v>6013.58</v>
      </c>
    </row>
    <row r="7163" spans="1:5" x14ac:dyDescent="0.25">
      <c r="A7163" s="35" t="s">
        <v>7168</v>
      </c>
      <c r="B7163" s="36">
        <v>88245</v>
      </c>
      <c r="C7163" s="30" t="s">
        <v>7182</v>
      </c>
      <c r="D7163" s="36" t="s">
        <v>64</v>
      </c>
      <c r="E7163" s="115">
        <v>39.909999999999997</v>
      </c>
    </row>
    <row r="7164" spans="1:5" x14ac:dyDescent="0.25">
      <c r="A7164" s="35" t="s">
        <v>7168</v>
      </c>
      <c r="B7164" s="36">
        <v>101381</v>
      </c>
      <c r="C7164" s="30" t="s">
        <v>7182</v>
      </c>
      <c r="D7164" s="36" t="s">
        <v>7170</v>
      </c>
      <c r="E7164" s="115">
        <v>6836.49</v>
      </c>
    </row>
    <row r="7165" spans="1:5" x14ac:dyDescent="0.25">
      <c r="A7165" s="35" t="s">
        <v>7168</v>
      </c>
      <c r="B7165" s="36">
        <v>90768</v>
      </c>
      <c r="C7165" s="30" t="s">
        <v>7183</v>
      </c>
      <c r="D7165" s="36" t="s">
        <v>64</v>
      </c>
      <c r="E7165" s="115">
        <v>142.66999999999999</v>
      </c>
    </row>
    <row r="7166" spans="1:5" x14ac:dyDescent="0.25">
      <c r="A7166" s="35" t="s">
        <v>7168</v>
      </c>
      <c r="B7166" s="36">
        <v>90769</v>
      </c>
      <c r="C7166" s="30" t="s">
        <v>7184</v>
      </c>
      <c r="D7166" s="36" t="s">
        <v>64</v>
      </c>
      <c r="E7166" s="115">
        <v>150.63999999999999</v>
      </c>
    </row>
    <row r="7167" spans="1:5" x14ac:dyDescent="0.25">
      <c r="A7167" s="35" t="s">
        <v>7168</v>
      </c>
      <c r="B7167" s="36">
        <v>90770</v>
      </c>
      <c r="C7167" s="30" t="s">
        <v>7185</v>
      </c>
      <c r="D7167" s="36" t="s">
        <v>64</v>
      </c>
      <c r="E7167" s="115">
        <v>157.46</v>
      </c>
    </row>
    <row r="7168" spans="1:5" x14ac:dyDescent="0.25">
      <c r="A7168" s="35" t="s">
        <v>7168</v>
      </c>
      <c r="B7168" s="36">
        <v>93569</v>
      </c>
      <c r="C7168" s="30" t="s">
        <v>7186</v>
      </c>
      <c r="D7168" s="36" t="s">
        <v>7170</v>
      </c>
      <c r="E7168" s="115">
        <v>24745.95</v>
      </c>
    </row>
    <row r="7169" spans="1:5" x14ac:dyDescent="0.25">
      <c r="A7169" s="35" t="s">
        <v>7168</v>
      </c>
      <c r="B7169" s="36">
        <v>93570</v>
      </c>
      <c r="C7169" s="30" t="s">
        <v>7187</v>
      </c>
      <c r="D7169" s="36" t="s">
        <v>7170</v>
      </c>
      <c r="E7169" s="115">
        <v>26131.119999999999</v>
      </c>
    </row>
    <row r="7170" spans="1:5" x14ac:dyDescent="0.25">
      <c r="A7170" s="35" t="s">
        <v>7168</v>
      </c>
      <c r="B7170" s="36">
        <v>93571</v>
      </c>
      <c r="C7170" s="30" t="s">
        <v>7188</v>
      </c>
      <c r="D7170" s="36" t="s">
        <v>7170</v>
      </c>
      <c r="E7170" s="115">
        <v>27317.68</v>
      </c>
    </row>
    <row r="7171" spans="1:5" x14ac:dyDescent="0.25">
      <c r="A7171" s="35" t="s">
        <v>7168</v>
      </c>
      <c r="B7171" s="36">
        <v>101382</v>
      </c>
      <c r="C7171" s="30" t="s">
        <v>7189</v>
      </c>
      <c r="D7171" s="36" t="s">
        <v>7170</v>
      </c>
      <c r="E7171" s="115">
        <v>4199.25</v>
      </c>
    </row>
    <row r="7172" spans="1:5" x14ac:dyDescent="0.25">
      <c r="A7172" s="35" t="s">
        <v>7168</v>
      </c>
      <c r="B7172" s="36">
        <v>88246</v>
      </c>
      <c r="C7172" s="30" t="s">
        <v>7190</v>
      </c>
      <c r="D7172" s="36" t="s">
        <v>64</v>
      </c>
      <c r="E7172" s="115">
        <v>24.69</v>
      </c>
    </row>
    <row r="7173" spans="1:5" x14ac:dyDescent="0.25">
      <c r="A7173" s="35" t="s">
        <v>7168</v>
      </c>
      <c r="B7173" s="36">
        <v>100303</v>
      </c>
      <c r="C7173" s="30" t="s">
        <v>7191</v>
      </c>
      <c r="D7173" s="36" t="s">
        <v>64</v>
      </c>
      <c r="E7173" s="115">
        <v>31.36</v>
      </c>
    </row>
    <row r="7174" spans="1:5" x14ac:dyDescent="0.25">
      <c r="A7174" s="35" t="s">
        <v>7168</v>
      </c>
      <c r="B7174" s="36">
        <v>101383</v>
      </c>
      <c r="C7174" s="30" t="s">
        <v>7191</v>
      </c>
      <c r="D7174" s="36" t="s">
        <v>7170</v>
      </c>
      <c r="E7174" s="115">
        <v>5342.96</v>
      </c>
    </row>
    <row r="7175" spans="1:5" x14ac:dyDescent="0.25">
      <c r="A7175" s="35" t="s">
        <v>7168</v>
      </c>
      <c r="B7175" s="36">
        <v>88247</v>
      </c>
      <c r="C7175" s="30" t="s">
        <v>7192</v>
      </c>
      <c r="D7175" s="36" t="s">
        <v>64</v>
      </c>
      <c r="E7175" s="115">
        <v>33.619999999999997</v>
      </c>
    </row>
    <row r="7176" spans="1:5" x14ac:dyDescent="0.25">
      <c r="A7176" s="35" t="s">
        <v>7168</v>
      </c>
      <c r="B7176" s="36">
        <v>88248</v>
      </c>
      <c r="C7176" s="30" t="s">
        <v>7193</v>
      </c>
      <c r="D7176" s="36" t="s">
        <v>64</v>
      </c>
      <c r="E7176" s="115">
        <v>32.700000000000003</v>
      </c>
    </row>
    <row r="7177" spans="1:5" x14ac:dyDescent="0.25">
      <c r="A7177" s="35" t="s">
        <v>7168</v>
      </c>
      <c r="B7177" s="36">
        <v>101384</v>
      </c>
      <c r="C7177" s="30" t="s">
        <v>7193</v>
      </c>
      <c r="D7177" s="36" t="s">
        <v>7170</v>
      </c>
      <c r="E7177" s="115">
        <v>5571.34</v>
      </c>
    </row>
    <row r="7178" spans="1:5" x14ac:dyDescent="0.25">
      <c r="A7178" s="35" t="s">
        <v>7168</v>
      </c>
      <c r="B7178" s="36">
        <v>90772</v>
      </c>
      <c r="C7178" s="30" t="s">
        <v>7194</v>
      </c>
      <c r="D7178" s="36" t="s">
        <v>64</v>
      </c>
      <c r="E7178" s="115">
        <v>32.549999999999997</v>
      </c>
    </row>
    <row r="7179" spans="1:5" x14ac:dyDescent="0.25">
      <c r="A7179" s="35" t="s">
        <v>7168</v>
      </c>
      <c r="B7179" s="36">
        <v>93566</v>
      </c>
      <c r="C7179" s="30" t="s">
        <v>7194</v>
      </c>
      <c r="D7179" s="36" t="s">
        <v>7170</v>
      </c>
      <c r="E7179" s="115">
        <v>5600.67</v>
      </c>
    </row>
    <row r="7180" spans="1:5" x14ac:dyDescent="0.25">
      <c r="A7180" s="35" t="s">
        <v>7168</v>
      </c>
      <c r="B7180" s="36">
        <v>101385</v>
      </c>
      <c r="C7180" s="30" t="s">
        <v>7195</v>
      </c>
      <c r="D7180" s="36" t="s">
        <v>7170</v>
      </c>
      <c r="E7180" s="115">
        <v>6957.14</v>
      </c>
    </row>
    <row r="7181" spans="1:5" x14ac:dyDescent="0.25">
      <c r="A7181" s="35" t="s">
        <v>7168</v>
      </c>
      <c r="B7181" s="36">
        <v>88249</v>
      </c>
      <c r="C7181" s="30" t="s">
        <v>7196</v>
      </c>
      <c r="D7181" s="36" t="s">
        <v>64</v>
      </c>
      <c r="E7181" s="115">
        <v>40.43</v>
      </c>
    </row>
    <row r="7182" spans="1:5" x14ac:dyDescent="0.25">
      <c r="A7182" s="35" t="s">
        <v>7168</v>
      </c>
      <c r="B7182" s="36">
        <v>88250</v>
      </c>
      <c r="C7182" s="30" t="s">
        <v>7197</v>
      </c>
      <c r="D7182" s="36" t="s">
        <v>64</v>
      </c>
      <c r="E7182" s="115">
        <v>31.85</v>
      </c>
    </row>
    <row r="7183" spans="1:5" x14ac:dyDescent="0.25">
      <c r="A7183" s="35" t="s">
        <v>7168</v>
      </c>
      <c r="B7183" s="36">
        <v>101386</v>
      </c>
      <c r="C7183" s="30" t="s">
        <v>7197</v>
      </c>
      <c r="D7183" s="36" t="s">
        <v>7170</v>
      </c>
      <c r="E7183" s="115">
        <v>5451.53</v>
      </c>
    </row>
    <row r="7184" spans="1:5" x14ac:dyDescent="0.25">
      <c r="A7184" s="35" t="s">
        <v>7168</v>
      </c>
      <c r="B7184" s="36">
        <v>101387</v>
      </c>
      <c r="C7184" s="30" t="s">
        <v>7198</v>
      </c>
      <c r="D7184" s="36" t="s">
        <v>7170</v>
      </c>
      <c r="E7184" s="115">
        <v>5648.24</v>
      </c>
    </row>
    <row r="7185" spans="1:5" x14ac:dyDescent="0.25">
      <c r="A7185" s="35" t="s">
        <v>7168</v>
      </c>
      <c r="B7185" s="36">
        <v>88251</v>
      </c>
      <c r="C7185" s="30" t="s">
        <v>7199</v>
      </c>
      <c r="D7185" s="36" t="s">
        <v>64</v>
      </c>
      <c r="E7185" s="115">
        <v>33.04</v>
      </c>
    </row>
    <row r="7186" spans="1:5" x14ac:dyDescent="0.25">
      <c r="A7186" s="35" t="s">
        <v>7168</v>
      </c>
      <c r="B7186" s="36">
        <v>88252</v>
      </c>
      <c r="C7186" s="30" t="s">
        <v>7200</v>
      </c>
      <c r="D7186" s="36" t="s">
        <v>64</v>
      </c>
      <c r="E7186" s="115">
        <v>31.21</v>
      </c>
    </row>
    <row r="7187" spans="1:5" x14ac:dyDescent="0.25">
      <c r="A7187" s="35" t="s">
        <v>7168</v>
      </c>
      <c r="B7187" s="36">
        <v>101388</v>
      </c>
      <c r="C7187" s="30" t="s">
        <v>7200</v>
      </c>
      <c r="D7187" s="36" t="s">
        <v>7170</v>
      </c>
      <c r="E7187" s="115">
        <v>5330.18</v>
      </c>
    </row>
    <row r="7188" spans="1:5" x14ac:dyDescent="0.25">
      <c r="A7188" s="35" t="s">
        <v>7168</v>
      </c>
      <c r="B7188" s="36">
        <v>88253</v>
      </c>
      <c r="C7188" s="30" t="s">
        <v>7201</v>
      </c>
      <c r="D7188" s="36" t="s">
        <v>64</v>
      </c>
      <c r="E7188" s="115">
        <v>22.41</v>
      </c>
    </row>
    <row r="7189" spans="1:5" x14ac:dyDescent="0.25">
      <c r="A7189" s="35" t="s">
        <v>7168</v>
      </c>
      <c r="B7189" s="36">
        <v>101389</v>
      </c>
      <c r="C7189" s="30" t="s">
        <v>7201</v>
      </c>
      <c r="D7189" s="36" t="s">
        <v>7170</v>
      </c>
      <c r="E7189" s="115">
        <v>3822.01</v>
      </c>
    </row>
    <row r="7190" spans="1:5" x14ac:dyDescent="0.25">
      <c r="A7190" s="35" t="s">
        <v>7168</v>
      </c>
      <c r="B7190" s="36">
        <v>101390</v>
      </c>
      <c r="C7190" s="30" t="s">
        <v>7202</v>
      </c>
      <c r="D7190" s="36" t="s">
        <v>7170</v>
      </c>
      <c r="E7190" s="115">
        <v>9967.2099999999991</v>
      </c>
    </row>
    <row r="7191" spans="1:5" x14ac:dyDescent="0.25">
      <c r="A7191" s="35" t="s">
        <v>7168</v>
      </c>
      <c r="B7191" s="36">
        <v>88255</v>
      </c>
      <c r="C7191" s="30" t="s">
        <v>7203</v>
      </c>
      <c r="D7191" s="36" t="s">
        <v>64</v>
      </c>
      <c r="E7191" s="115">
        <v>57.73</v>
      </c>
    </row>
    <row r="7192" spans="1:5" x14ac:dyDescent="0.25">
      <c r="A7192" s="35" t="s">
        <v>7168</v>
      </c>
      <c r="B7192" s="36">
        <v>88256</v>
      </c>
      <c r="C7192" s="30" t="s">
        <v>7204</v>
      </c>
      <c r="D7192" s="36" t="s">
        <v>64</v>
      </c>
      <c r="E7192" s="115">
        <v>40</v>
      </c>
    </row>
    <row r="7193" spans="1:5" x14ac:dyDescent="0.25">
      <c r="A7193" s="35" t="s">
        <v>7168</v>
      </c>
      <c r="B7193" s="36">
        <v>101391</v>
      </c>
      <c r="C7193" s="30" t="s">
        <v>7204</v>
      </c>
      <c r="D7193" s="36" t="s">
        <v>7170</v>
      </c>
      <c r="E7193" s="115">
        <v>6836.49</v>
      </c>
    </row>
    <row r="7194" spans="1:5" x14ac:dyDescent="0.25">
      <c r="A7194" s="35" t="s">
        <v>7168</v>
      </c>
      <c r="B7194" s="36">
        <v>88257</v>
      </c>
      <c r="C7194" s="30" t="s">
        <v>7205</v>
      </c>
      <c r="D7194" s="36" t="s">
        <v>64</v>
      </c>
      <c r="E7194" s="115">
        <v>41.73</v>
      </c>
    </row>
    <row r="7195" spans="1:5" x14ac:dyDescent="0.25">
      <c r="A7195" s="35" t="s">
        <v>7168</v>
      </c>
      <c r="B7195" s="36">
        <v>101392</v>
      </c>
      <c r="C7195" s="30" t="s">
        <v>7206</v>
      </c>
      <c r="D7195" s="36" t="s">
        <v>7170</v>
      </c>
      <c r="E7195" s="115">
        <v>7127.58</v>
      </c>
    </row>
    <row r="7196" spans="1:5" x14ac:dyDescent="0.25">
      <c r="A7196" s="35" t="s">
        <v>7168</v>
      </c>
      <c r="B7196" s="36">
        <v>88260</v>
      </c>
      <c r="C7196" s="30" t="s">
        <v>7207</v>
      </c>
      <c r="D7196" s="36" t="s">
        <v>64</v>
      </c>
      <c r="E7196" s="115">
        <v>35.5</v>
      </c>
    </row>
    <row r="7197" spans="1:5" x14ac:dyDescent="0.25">
      <c r="A7197" s="35" t="s">
        <v>7168</v>
      </c>
      <c r="B7197" s="36">
        <v>101394</v>
      </c>
      <c r="C7197" s="30" t="s">
        <v>7207</v>
      </c>
      <c r="D7197" s="36" t="s">
        <v>7170</v>
      </c>
      <c r="E7197" s="115">
        <v>6072.62</v>
      </c>
    </row>
    <row r="7198" spans="1:5" x14ac:dyDescent="0.25">
      <c r="A7198" s="35" t="s">
        <v>7168</v>
      </c>
      <c r="B7198" s="36">
        <v>101395</v>
      </c>
      <c r="C7198" s="30" t="s">
        <v>7208</v>
      </c>
      <c r="D7198" s="36" t="s">
        <v>7170</v>
      </c>
      <c r="E7198" s="115">
        <v>5582.38</v>
      </c>
    </row>
    <row r="7199" spans="1:5" x14ac:dyDescent="0.25">
      <c r="A7199" s="35" t="s">
        <v>7168</v>
      </c>
      <c r="B7199" s="36">
        <v>88261</v>
      </c>
      <c r="C7199" s="30" t="s">
        <v>7209</v>
      </c>
      <c r="D7199" s="36" t="s">
        <v>64</v>
      </c>
      <c r="E7199" s="115">
        <v>37.869999999999997</v>
      </c>
    </row>
    <row r="7200" spans="1:5" x14ac:dyDescent="0.25">
      <c r="A7200" s="35" t="s">
        <v>7168</v>
      </c>
      <c r="B7200" s="36">
        <v>101396</v>
      </c>
      <c r="C7200" s="30" t="s">
        <v>7209</v>
      </c>
      <c r="D7200" s="36" t="s">
        <v>7170</v>
      </c>
      <c r="E7200" s="115">
        <v>6474.26</v>
      </c>
    </row>
    <row r="7201" spans="1:5" x14ac:dyDescent="0.25">
      <c r="A7201" s="35" t="s">
        <v>7168</v>
      </c>
      <c r="B7201" s="36">
        <v>88262</v>
      </c>
      <c r="C7201" s="30" t="s">
        <v>7210</v>
      </c>
      <c r="D7201" s="36" t="s">
        <v>64</v>
      </c>
      <c r="E7201" s="115">
        <v>39.5</v>
      </c>
    </row>
    <row r="7202" spans="1:5" x14ac:dyDescent="0.25">
      <c r="A7202" s="35" t="s">
        <v>7168</v>
      </c>
      <c r="B7202" s="36">
        <v>101397</v>
      </c>
      <c r="C7202" s="30" t="s">
        <v>7210</v>
      </c>
      <c r="D7202" s="36" t="s">
        <v>7170</v>
      </c>
      <c r="E7202" s="115">
        <v>6770.63</v>
      </c>
    </row>
    <row r="7203" spans="1:5" x14ac:dyDescent="0.25">
      <c r="A7203" s="35" t="s">
        <v>7168</v>
      </c>
      <c r="B7203" s="36">
        <v>101398</v>
      </c>
      <c r="C7203" s="30" t="s">
        <v>7211</v>
      </c>
      <c r="D7203" s="36" t="s">
        <v>7170</v>
      </c>
      <c r="E7203" s="115">
        <v>5603.97</v>
      </c>
    </row>
    <row r="7204" spans="1:5" x14ac:dyDescent="0.25">
      <c r="A7204" s="35" t="s">
        <v>7168</v>
      </c>
      <c r="B7204" s="36">
        <v>88263</v>
      </c>
      <c r="C7204" s="30" t="s">
        <v>7212</v>
      </c>
      <c r="D7204" s="36" t="s">
        <v>64</v>
      </c>
      <c r="E7204" s="115">
        <v>32.729999999999997</v>
      </c>
    </row>
    <row r="7205" spans="1:5" x14ac:dyDescent="0.25">
      <c r="A7205" s="35" t="s">
        <v>7168</v>
      </c>
      <c r="B7205" s="36">
        <v>95308</v>
      </c>
      <c r="C7205" s="30" t="s">
        <v>7213</v>
      </c>
      <c r="D7205" s="36" t="s">
        <v>64</v>
      </c>
      <c r="E7205" s="115">
        <v>0.25</v>
      </c>
    </row>
    <row r="7206" spans="1:5" x14ac:dyDescent="0.25">
      <c r="A7206" s="35" t="s">
        <v>7168</v>
      </c>
      <c r="B7206" s="36">
        <v>101286</v>
      </c>
      <c r="C7206" s="30" t="s">
        <v>7214</v>
      </c>
      <c r="D7206" s="36" t="s">
        <v>7170</v>
      </c>
      <c r="E7206" s="115">
        <v>33.81</v>
      </c>
    </row>
    <row r="7207" spans="1:5" x14ac:dyDescent="0.25">
      <c r="A7207" s="35" t="s">
        <v>7168</v>
      </c>
      <c r="B7207" s="36">
        <v>95309</v>
      </c>
      <c r="C7207" s="30" t="s">
        <v>7215</v>
      </c>
      <c r="D7207" s="36" t="s">
        <v>64</v>
      </c>
      <c r="E7207" s="115">
        <v>0.32</v>
      </c>
    </row>
    <row r="7208" spans="1:5" x14ac:dyDescent="0.25">
      <c r="A7208" s="35" t="s">
        <v>7168</v>
      </c>
      <c r="B7208" s="36">
        <v>101287</v>
      </c>
      <c r="C7208" s="30" t="s">
        <v>7216</v>
      </c>
      <c r="D7208" s="36" t="s">
        <v>7170</v>
      </c>
      <c r="E7208" s="115">
        <v>109.37</v>
      </c>
    </row>
    <row r="7209" spans="1:5" x14ac:dyDescent="0.25">
      <c r="A7209" s="35" t="s">
        <v>7168</v>
      </c>
      <c r="B7209" s="36">
        <v>95310</v>
      </c>
      <c r="C7209" s="30" t="s">
        <v>7217</v>
      </c>
      <c r="D7209" s="36" t="s">
        <v>64</v>
      </c>
      <c r="E7209" s="115">
        <v>0.25</v>
      </c>
    </row>
    <row r="7210" spans="1:5" x14ac:dyDescent="0.25">
      <c r="A7210" s="35" t="s">
        <v>7168</v>
      </c>
      <c r="B7210" s="36">
        <v>101288</v>
      </c>
      <c r="C7210" s="30" t="s">
        <v>7218</v>
      </c>
      <c r="D7210" s="36" t="s">
        <v>7170</v>
      </c>
      <c r="E7210" s="115">
        <v>33.81</v>
      </c>
    </row>
    <row r="7211" spans="1:5" x14ac:dyDescent="0.25">
      <c r="A7211" s="35" t="s">
        <v>7168</v>
      </c>
      <c r="B7211" s="36">
        <v>95311</v>
      </c>
      <c r="C7211" s="30" t="s">
        <v>7219</v>
      </c>
      <c r="D7211" s="36" t="s">
        <v>64</v>
      </c>
      <c r="E7211" s="115">
        <v>0.25</v>
      </c>
    </row>
    <row r="7212" spans="1:5" x14ac:dyDescent="0.25">
      <c r="A7212" s="35" t="s">
        <v>7168</v>
      </c>
      <c r="B7212" s="36">
        <v>101289</v>
      </c>
      <c r="C7212" s="30" t="s">
        <v>7220</v>
      </c>
      <c r="D7212" s="36" t="s">
        <v>7170</v>
      </c>
      <c r="E7212" s="115">
        <v>33.19</v>
      </c>
    </row>
    <row r="7213" spans="1:5" x14ac:dyDescent="0.25">
      <c r="A7213" s="35" t="s">
        <v>7168</v>
      </c>
      <c r="B7213" s="36">
        <v>95312</v>
      </c>
      <c r="C7213" s="30" t="s">
        <v>7221</v>
      </c>
      <c r="D7213" s="36" t="s">
        <v>64</v>
      </c>
      <c r="E7213" s="115">
        <v>0.32</v>
      </c>
    </row>
    <row r="7214" spans="1:5" x14ac:dyDescent="0.25">
      <c r="A7214" s="35" t="s">
        <v>7168</v>
      </c>
      <c r="B7214" s="36">
        <v>100291</v>
      </c>
      <c r="C7214" s="30" t="s">
        <v>7222</v>
      </c>
      <c r="D7214" s="36" t="s">
        <v>64</v>
      </c>
      <c r="E7214" s="115">
        <v>0.32</v>
      </c>
    </row>
    <row r="7215" spans="1:5" x14ac:dyDescent="0.25">
      <c r="A7215" s="35" t="s">
        <v>7168</v>
      </c>
      <c r="B7215" s="36">
        <v>101290</v>
      </c>
      <c r="C7215" s="30" t="s">
        <v>7223</v>
      </c>
      <c r="D7215" s="36" t="s">
        <v>7170</v>
      </c>
      <c r="E7215" s="115">
        <v>43.26</v>
      </c>
    </row>
    <row r="7216" spans="1:5" x14ac:dyDescent="0.25">
      <c r="A7216" s="35" t="s">
        <v>7168</v>
      </c>
      <c r="B7216" s="36">
        <v>101291</v>
      </c>
      <c r="C7216" s="30" t="s">
        <v>7224</v>
      </c>
      <c r="D7216" s="36" t="s">
        <v>7170</v>
      </c>
      <c r="E7216" s="115">
        <v>33.81</v>
      </c>
    </row>
    <row r="7217" spans="1:5" x14ac:dyDescent="0.25">
      <c r="A7217" s="35" t="s">
        <v>7168</v>
      </c>
      <c r="B7217" s="36">
        <v>95313</v>
      </c>
      <c r="C7217" s="30" t="s">
        <v>7225</v>
      </c>
      <c r="D7217" s="36" t="s">
        <v>64</v>
      </c>
      <c r="E7217" s="115">
        <v>0.25</v>
      </c>
    </row>
    <row r="7218" spans="1:5" x14ac:dyDescent="0.25">
      <c r="A7218" s="35" t="s">
        <v>7168</v>
      </c>
      <c r="B7218" s="36">
        <v>101292</v>
      </c>
      <c r="C7218" s="30" t="s">
        <v>7226</v>
      </c>
      <c r="D7218" s="36" t="s">
        <v>7170</v>
      </c>
      <c r="E7218" s="115">
        <v>33.19</v>
      </c>
    </row>
    <row r="7219" spans="1:5" x14ac:dyDescent="0.25">
      <c r="A7219" s="35" t="s">
        <v>7168</v>
      </c>
      <c r="B7219" s="36">
        <v>95392</v>
      </c>
      <c r="C7219" s="30" t="s">
        <v>7227</v>
      </c>
      <c r="D7219" s="36" t="s">
        <v>64</v>
      </c>
      <c r="E7219" s="115">
        <v>0.14000000000000001</v>
      </c>
    </row>
    <row r="7220" spans="1:5" x14ac:dyDescent="0.25">
      <c r="A7220" s="35" t="s">
        <v>7168</v>
      </c>
      <c r="B7220" s="36">
        <v>95413</v>
      </c>
      <c r="C7220" s="30" t="s">
        <v>7228</v>
      </c>
      <c r="D7220" s="36" t="s">
        <v>7170</v>
      </c>
      <c r="E7220" s="115">
        <v>19.45</v>
      </c>
    </row>
    <row r="7221" spans="1:5" x14ac:dyDescent="0.25">
      <c r="A7221" s="35" t="s">
        <v>7168</v>
      </c>
      <c r="B7221" s="36">
        <v>95393</v>
      </c>
      <c r="C7221" s="30" t="s">
        <v>7229</v>
      </c>
      <c r="D7221" s="36" t="s">
        <v>64</v>
      </c>
      <c r="E7221" s="115">
        <v>0.54</v>
      </c>
    </row>
    <row r="7222" spans="1:5" x14ac:dyDescent="0.25">
      <c r="A7222" s="35" t="s">
        <v>7168</v>
      </c>
      <c r="B7222" s="36">
        <v>95414</v>
      </c>
      <c r="C7222" s="30" t="s">
        <v>7230</v>
      </c>
      <c r="D7222" s="36" t="s">
        <v>7170</v>
      </c>
      <c r="E7222" s="115">
        <v>71.58</v>
      </c>
    </row>
    <row r="7223" spans="1:5" x14ac:dyDescent="0.25">
      <c r="A7223" s="35" t="s">
        <v>7168</v>
      </c>
      <c r="B7223" s="36">
        <v>95314</v>
      </c>
      <c r="C7223" s="30" t="s">
        <v>7231</v>
      </c>
      <c r="D7223" s="36" t="s">
        <v>64</v>
      </c>
      <c r="E7223" s="115">
        <v>0.33</v>
      </c>
    </row>
    <row r="7224" spans="1:5" x14ac:dyDescent="0.25">
      <c r="A7224" s="35" t="s">
        <v>7168</v>
      </c>
      <c r="B7224" s="36">
        <v>101293</v>
      </c>
      <c r="C7224" s="30" t="s">
        <v>7232</v>
      </c>
      <c r="D7224" s="36" t="s">
        <v>7170</v>
      </c>
      <c r="E7224" s="115">
        <v>44.13</v>
      </c>
    </row>
    <row r="7225" spans="1:5" x14ac:dyDescent="0.25">
      <c r="A7225" s="35" t="s">
        <v>7168</v>
      </c>
      <c r="B7225" s="36">
        <v>95394</v>
      </c>
      <c r="C7225" s="30" t="s">
        <v>7233</v>
      </c>
      <c r="D7225" s="36" t="s">
        <v>64</v>
      </c>
      <c r="E7225" s="115">
        <v>1.1000000000000001</v>
      </c>
    </row>
    <row r="7226" spans="1:5" x14ac:dyDescent="0.25">
      <c r="A7226" s="35" t="s">
        <v>7168</v>
      </c>
      <c r="B7226" s="36">
        <v>95395</v>
      </c>
      <c r="C7226" s="30" t="s">
        <v>7234</v>
      </c>
      <c r="D7226" s="36" t="s">
        <v>64</v>
      </c>
      <c r="E7226" s="115">
        <v>1.17</v>
      </c>
    </row>
    <row r="7227" spans="1:5" x14ac:dyDescent="0.25">
      <c r="A7227" s="35" t="s">
        <v>7168</v>
      </c>
      <c r="B7227" s="36">
        <v>95396</v>
      </c>
      <c r="C7227" s="30" t="s">
        <v>7235</v>
      </c>
      <c r="D7227" s="36" t="s">
        <v>64</v>
      </c>
      <c r="E7227" s="115">
        <v>1.22</v>
      </c>
    </row>
    <row r="7228" spans="1:5" x14ac:dyDescent="0.25">
      <c r="A7228" s="35" t="s">
        <v>7168</v>
      </c>
      <c r="B7228" s="36">
        <v>95419</v>
      </c>
      <c r="C7228" s="30" t="s">
        <v>7236</v>
      </c>
      <c r="D7228" s="36" t="s">
        <v>7170</v>
      </c>
      <c r="E7228" s="115">
        <v>145.97</v>
      </c>
    </row>
    <row r="7229" spans="1:5" x14ac:dyDescent="0.25">
      <c r="A7229" s="35" t="s">
        <v>7168</v>
      </c>
      <c r="B7229" s="36">
        <v>95420</v>
      </c>
      <c r="C7229" s="30" t="s">
        <v>7237</v>
      </c>
      <c r="D7229" s="36" t="s">
        <v>7170</v>
      </c>
      <c r="E7229" s="115">
        <v>154.63999999999999</v>
      </c>
    </row>
    <row r="7230" spans="1:5" x14ac:dyDescent="0.25">
      <c r="A7230" s="35" t="s">
        <v>7168</v>
      </c>
      <c r="B7230" s="36">
        <v>95421</v>
      </c>
      <c r="C7230" s="30" t="s">
        <v>7238</v>
      </c>
      <c r="D7230" s="36" t="s">
        <v>7170</v>
      </c>
      <c r="E7230" s="115">
        <v>162.06</v>
      </c>
    </row>
    <row r="7231" spans="1:5" x14ac:dyDescent="0.25">
      <c r="A7231" s="35" t="s">
        <v>7168</v>
      </c>
      <c r="B7231" s="36">
        <v>101294</v>
      </c>
      <c r="C7231" s="30" t="s">
        <v>7239</v>
      </c>
      <c r="D7231" s="36" t="s">
        <v>7170</v>
      </c>
      <c r="E7231" s="115">
        <v>29.34</v>
      </c>
    </row>
    <row r="7232" spans="1:5" x14ac:dyDescent="0.25">
      <c r="A7232" s="35" t="s">
        <v>7168</v>
      </c>
      <c r="B7232" s="36">
        <v>95315</v>
      </c>
      <c r="C7232" s="30" t="s">
        <v>7240</v>
      </c>
      <c r="D7232" s="36" t="s">
        <v>64</v>
      </c>
      <c r="E7232" s="115">
        <v>0.22</v>
      </c>
    </row>
    <row r="7233" spans="1:5" x14ac:dyDescent="0.25">
      <c r="A7233" s="35" t="s">
        <v>7168</v>
      </c>
      <c r="B7233" s="36">
        <v>100293</v>
      </c>
      <c r="C7233" s="30" t="s">
        <v>7241</v>
      </c>
      <c r="D7233" s="36" t="s">
        <v>64</v>
      </c>
      <c r="E7233" s="115">
        <v>0.3</v>
      </c>
    </row>
    <row r="7234" spans="1:5" x14ac:dyDescent="0.25">
      <c r="A7234" s="35" t="s">
        <v>7168</v>
      </c>
      <c r="B7234" s="36">
        <v>101295</v>
      </c>
      <c r="C7234" s="30" t="s">
        <v>7242</v>
      </c>
      <c r="D7234" s="36" t="s">
        <v>7170</v>
      </c>
      <c r="E7234" s="115">
        <v>39.869999999999997</v>
      </c>
    </row>
    <row r="7235" spans="1:5" x14ac:dyDescent="0.25">
      <c r="A7235" s="35" t="s">
        <v>7168</v>
      </c>
      <c r="B7235" s="36">
        <v>95316</v>
      </c>
      <c r="C7235" s="30" t="s">
        <v>7243</v>
      </c>
      <c r="D7235" s="36" t="s">
        <v>64</v>
      </c>
      <c r="E7235" s="115">
        <v>0.82</v>
      </c>
    </row>
    <row r="7236" spans="1:5" x14ac:dyDescent="0.25">
      <c r="A7236" s="35" t="s">
        <v>7168</v>
      </c>
      <c r="B7236" s="36">
        <v>95317</v>
      </c>
      <c r="C7236" s="30" t="s">
        <v>7244</v>
      </c>
      <c r="D7236" s="36" t="s">
        <v>64</v>
      </c>
      <c r="E7236" s="115">
        <v>0.39</v>
      </c>
    </row>
    <row r="7237" spans="1:5" x14ac:dyDescent="0.25">
      <c r="A7237" s="35" t="s">
        <v>7168</v>
      </c>
      <c r="B7237" s="36">
        <v>101296</v>
      </c>
      <c r="C7237" s="30" t="s">
        <v>7245</v>
      </c>
      <c r="D7237" s="36" t="s">
        <v>7170</v>
      </c>
      <c r="E7237" s="115">
        <v>52.68</v>
      </c>
    </row>
    <row r="7238" spans="1:5" x14ac:dyDescent="0.25">
      <c r="A7238" s="35" t="s">
        <v>7168</v>
      </c>
      <c r="B7238" s="36">
        <v>95398</v>
      </c>
      <c r="C7238" s="30" t="s">
        <v>7246</v>
      </c>
      <c r="D7238" s="36" t="s">
        <v>64</v>
      </c>
      <c r="E7238" s="115">
        <v>0.11</v>
      </c>
    </row>
    <row r="7239" spans="1:5" x14ac:dyDescent="0.25">
      <c r="A7239" s="35" t="s">
        <v>7168</v>
      </c>
      <c r="B7239" s="36">
        <v>95416</v>
      </c>
      <c r="C7239" s="30" t="s">
        <v>7247</v>
      </c>
      <c r="D7239" s="36" t="s">
        <v>7170</v>
      </c>
      <c r="E7239" s="115">
        <v>15.58</v>
      </c>
    </row>
    <row r="7240" spans="1:5" x14ac:dyDescent="0.25">
      <c r="A7240" s="35" t="s">
        <v>7168</v>
      </c>
      <c r="B7240" s="36">
        <v>101297</v>
      </c>
      <c r="C7240" s="30" t="s">
        <v>7248</v>
      </c>
      <c r="D7240" s="36" t="s">
        <v>7170</v>
      </c>
      <c r="E7240" s="115">
        <v>33.96</v>
      </c>
    </row>
    <row r="7241" spans="1:5" x14ac:dyDescent="0.25">
      <c r="A7241" s="35" t="s">
        <v>7168</v>
      </c>
      <c r="B7241" s="36">
        <v>95318</v>
      </c>
      <c r="C7241" s="30" t="s">
        <v>7249</v>
      </c>
      <c r="D7241" s="36" t="s">
        <v>64</v>
      </c>
      <c r="E7241" s="115">
        <v>0.25</v>
      </c>
    </row>
    <row r="7242" spans="1:5" x14ac:dyDescent="0.25">
      <c r="A7242" s="35" t="s">
        <v>7168</v>
      </c>
      <c r="B7242" s="36">
        <v>101298</v>
      </c>
      <c r="C7242" s="30" t="s">
        <v>7250</v>
      </c>
      <c r="D7242" s="36" t="s">
        <v>7170</v>
      </c>
      <c r="E7242" s="115">
        <v>33.81</v>
      </c>
    </row>
    <row r="7243" spans="1:5" x14ac:dyDescent="0.25">
      <c r="A7243" s="35" t="s">
        <v>7168</v>
      </c>
      <c r="B7243" s="36">
        <v>95319</v>
      </c>
      <c r="C7243" s="30" t="s">
        <v>7251</v>
      </c>
      <c r="D7243" s="36" t="s">
        <v>64</v>
      </c>
      <c r="E7243" s="115">
        <v>0.25</v>
      </c>
    </row>
    <row r="7244" spans="1:5" x14ac:dyDescent="0.25">
      <c r="A7244" s="35" t="s">
        <v>7168</v>
      </c>
      <c r="B7244" s="36">
        <v>101299</v>
      </c>
      <c r="C7244" s="30" t="s">
        <v>7252</v>
      </c>
      <c r="D7244" s="36" t="s">
        <v>7170</v>
      </c>
      <c r="E7244" s="115">
        <v>43.26</v>
      </c>
    </row>
    <row r="7245" spans="1:5" x14ac:dyDescent="0.25">
      <c r="A7245" s="35" t="s">
        <v>7168</v>
      </c>
      <c r="B7245" s="36">
        <v>95320</v>
      </c>
      <c r="C7245" s="30" t="s">
        <v>7253</v>
      </c>
      <c r="D7245" s="36" t="s">
        <v>64</v>
      </c>
      <c r="E7245" s="115">
        <v>0.25</v>
      </c>
    </row>
    <row r="7246" spans="1:5" x14ac:dyDescent="0.25">
      <c r="A7246" s="35" t="s">
        <v>7168</v>
      </c>
      <c r="B7246" s="36">
        <v>95321</v>
      </c>
      <c r="C7246" s="30" t="s">
        <v>7254</v>
      </c>
      <c r="D7246" s="36" t="s">
        <v>64</v>
      </c>
      <c r="E7246" s="115">
        <v>0.23</v>
      </c>
    </row>
    <row r="7247" spans="1:5" x14ac:dyDescent="0.25">
      <c r="A7247" s="35" t="s">
        <v>7168</v>
      </c>
      <c r="B7247" s="36">
        <v>101300</v>
      </c>
      <c r="C7247" s="30" t="s">
        <v>7255</v>
      </c>
      <c r="D7247" s="36" t="s">
        <v>7170</v>
      </c>
      <c r="E7247" s="115">
        <v>31.18</v>
      </c>
    </row>
    <row r="7248" spans="1:5" x14ac:dyDescent="0.25">
      <c r="A7248" s="35" t="s">
        <v>7168</v>
      </c>
      <c r="B7248" s="36">
        <v>95322</v>
      </c>
      <c r="C7248" s="30" t="s">
        <v>7256</v>
      </c>
      <c r="D7248" s="36" t="s">
        <v>64</v>
      </c>
      <c r="E7248" s="115">
        <v>0.1</v>
      </c>
    </row>
    <row r="7249" spans="1:5" x14ac:dyDescent="0.25">
      <c r="A7249" s="35" t="s">
        <v>7168</v>
      </c>
      <c r="B7249" s="36">
        <v>101301</v>
      </c>
      <c r="C7249" s="30" t="s">
        <v>7257</v>
      </c>
      <c r="D7249" s="36" t="s">
        <v>7170</v>
      </c>
      <c r="E7249" s="115">
        <v>14.3</v>
      </c>
    </row>
    <row r="7250" spans="1:5" x14ac:dyDescent="0.25">
      <c r="A7250" s="35" t="s">
        <v>7168</v>
      </c>
      <c r="B7250" s="36">
        <v>95323</v>
      </c>
      <c r="C7250" s="30" t="s">
        <v>7258</v>
      </c>
      <c r="D7250" s="36" t="s">
        <v>64</v>
      </c>
      <c r="E7250" s="115">
        <v>0.39</v>
      </c>
    </row>
    <row r="7251" spans="1:5" x14ac:dyDescent="0.25">
      <c r="A7251" s="35" t="s">
        <v>7168</v>
      </c>
      <c r="B7251" s="36">
        <v>101302</v>
      </c>
      <c r="C7251" s="30" t="s">
        <v>7259</v>
      </c>
      <c r="D7251" s="36" t="s">
        <v>7170</v>
      </c>
      <c r="E7251" s="115">
        <v>52.63</v>
      </c>
    </row>
    <row r="7252" spans="1:5" x14ac:dyDescent="0.25">
      <c r="A7252" s="35" t="s">
        <v>7168</v>
      </c>
      <c r="B7252" s="36">
        <v>95324</v>
      </c>
      <c r="C7252" s="30" t="s">
        <v>7260</v>
      </c>
      <c r="D7252" s="36" t="s">
        <v>64</v>
      </c>
      <c r="E7252" s="115">
        <v>0.42</v>
      </c>
    </row>
    <row r="7253" spans="1:5" x14ac:dyDescent="0.25">
      <c r="A7253" s="35" t="s">
        <v>7168</v>
      </c>
      <c r="B7253" s="36">
        <v>101304</v>
      </c>
      <c r="C7253" s="30" t="s">
        <v>7261</v>
      </c>
      <c r="D7253" s="36" t="s">
        <v>7170</v>
      </c>
      <c r="E7253" s="115">
        <v>56.48</v>
      </c>
    </row>
    <row r="7254" spans="1:5" x14ac:dyDescent="0.25">
      <c r="A7254" s="35" t="s">
        <v>7168</v>
      </c>
      <c r="B7254" s="36">
        <v>95325</v>
      </c>
      <c r="C7254" s="30" t="s">
        <v>7262</v>
      </c>
      <c r="D7254" s="36" t="s">
        <v>64</v>
      </c>
      <c r="E7254" s="115">
        <v>0.56999999999999995</v>
      </c>
    </row>
    <row r="7255" spans="1:5" x14ac:dyDescent="0.25">
      <c r="A7255" s="35" t="s">
        <v>7168</v>
      </c>
      <c r="B7255" s="36">
        <v>101305</v>
      </c>
      <c r="C7255" s="30" t="s">
        <v>7263</v>
      </c>
      <c r="D7255" s="36" t="s">
        <v>7170</v>
      </c>
      <c r="E7255" s="115">
        <v>75.37</v>
      </c>
    </row>
    <row r="7256" spans="1:5" x14ac:dyDescent="0.25">
      <c r="A7256" s="35" t="s">
        <v>7168</v>
      </c>
      <c r="B7256" s="36">
        <v>95328</v>
      </c>
      <c r="C7256" s="30" t="s">
        <v>7264</v>
      </c>
      <c r="D7256" s="36" t="s">
        <v>64</v>
      </c>
      <c r="E7256" s="115">
        <v>0.28000000000000003</v>
      </c>
    </row>
    <row r="7257" spans="1:5" x14ac:dyDescent="0.25">
      <c r="A7257" s="35" t="s">
        <v>7168</v>
      </c>
      <c r="B7257" s="36">
        <v>101307</v>
      </c>
      <c r="C7257" s="30" t="s">
        <v>7265</v>
      </c>
      <c r="D7257" s="36" t="s">
        <v>7170</v>
      </c>
      <c r="E7257" s="115">
        <v>37.49</v>
      </c>
    </row>
    <row r="7258" spans="1:5" x14ac:dyDescent="0.25">
      <c r="A7258" s="35" t="s">
        <v>7168</v>
      </c>
      <c r="B7258" s="36">
        <v>101309</v>
      </c>
      <c r="C7258" s="30" t="s">
        <v>7266</v>
      </c>
      <c r="D7258" s="36" t="s">
        <v>7170</v>
      </c>
      <c r="E7258" s="115">
        <v>43.26</v>
      </c>
    </row>
    <row r="7259" spans="1:5" x14ac:dyDescent="0.25">
      <c r="A7259" s="35" t="s">
        <v>7168</v>
      </c>
      <c r="B7259" s="36">
        <v>95329</v>
      </c>
      <c r="C7259" s="30" t="s">
        <v>7267</v>
      </c>
      <c r="D7259" s="36" t="s">
        <v>64</v>
      </c>
      <c r="E7259" s="115">
        <v>0.4</v>
      </c>
    </row>
    <row r="7260" spans="1:5" x14ac:dyDescent="0.25">
      <c r="A7260" s="35" t="s">
        <v>7168</v>
      </c>
      <c r="B7260" s="36">
        <v>101310</v>
      </c>
      <c r="C7260" s="30" t="s">
        <v>7268</v>
      </c>
      <c r="D7260" s="36" t="s">
        <v>7170</v>
      </c>
      <c r="E7260" s="115">
        <v>53.18</v>
      </c>
    </row>
    <row r="7261" spans="1:5" x14ac:dyDescent="0.25">
      <c r="A7261" s="35" t="s">
        <v>7168</v>
      </c>
      <c r="B7261" s="36">
        <v>101311</v>
      </c>
      <c r="C7261" s="30" t="s">
        <v>7269</v>
      </c>
      <c r="D7261" s="36" t="s">
        <v>7170</v>
      </c>
      <c r="E7261" s="115">
        <v>44.13</v>
      </c>
    </row>
    <row r="7262" spans="1:5" x14ac:dyDescent="0.25">
      <c r="A7262" s="35" t="s">
        <v>7168</v>
      </c>
      <c r="B7262" s="36">
        <v>95330</v>
      </c>
      <c r="C7262" s="30" t="s">
        <v>7270</v>
      </c>
      <c r="D7262" s="36" t="s">
        <v>64</v>
      </c>
      <c r="E7262" s="115">
        <v>0.33</v>
      </c>
    </row>
    <row r="7263" spans="1:5" x14ac:dyDescent="0.25">
      <c r="A7263" s="35" t="s">
        <v>7168</v>
      </c>
      <c r="B7263" s="36">
        <v>101312</v>
      </c>
      <c r="C7263" s="30" t="s">
        <v>7271</v>
      </c>
      <c r="D7263" s="36" t="s">
        <v>7170</v>
      </c>
      <c r="E7263" s="115">
        <v>35.130000000000003</v>
      </c>
    </row>
    <row r="7264" spans="1:5" x14ac:dyDescent="0.25">
      <c r="A7264" s="35" t="s">
        <v>7168</v>
      </c>
      <c r="B7264" s="36">
        <v>95331</v>
      </c>
      <c r="C7264" s="30" t="s">
        <v>7272</v>
      </c>
      <c r="D7264" s="36" t="s">
        <v>64</v>
      </c>
      <c r="E7264" s="115">
        <v>0.26</v>
      </c>
    </row>
    <row r="7265" spans="1:5" x14ac:dyDescent="0.25">
      <c r="A7265" s="35" t="s">
        <v>7168</v>
      </c>
      <c r="B7265" s="36">
        <v>95400</v>
      </c>
      <c r="C7265" s="30" t="s">
        <v>7273</v>
      </c>
      <c r="D7265" s="36" t="s">
        <v>64</v>
      </c>
      <c r="E7265" s="115">
        <v>0.12</v>
      </c>
    </row>
    <row r="7266" spans="1:5" x14ac:dyDescent="0.25">
      <c r="A7266" s="35" t="s">
        <v>7168</v>
      </c>
      <c r="B7266" s="36">
        <v>95411</v>
      </c>
      <c r="C7266" s="30" t="s">
        <v>7274</v>
      </c>
      <c r="D7266" s="36" t="s">
        <v>7170</v>
      </c>
      <c r="E7266" s="115">
        <v>15.94</v>
      </c>
    </row>
    <row r="7267" spans="1:5" x14ac:dyDescent="0.25">
      <c r="A7267" s="35" t="s">
        <v>7168</v>
      </c>
      <c r="B7267" s="36">
        <v>95332</v>
      </c>
      <c r="C7267" s="30" t="s">
        <v>7275</v>
      </c>
      <c r="D7267" s="36" t="s">
        <v>64</v>
      </c>
      <c r="E7267" s="115">
        <v>1.08</v>
      </c>
    </row>
    <row r="7268" spans="1:5" x14ac:dyDescent="0.25">
      <c r="A7268" s="35" t="s">
        <v>7168</v>
      </c>
      <c r="B7268" s="36">
        <v>101313</v>
      </c>
      <c r="C7268" s="30" t="s">
        <v>7276</v>
      </c>
      <c r="D7268" s="36" t="s">
        <v>7170</v>
      </c>
      <c r="E7268" s="115">
        <v>142.77000000000001</v>
      </c>
    </row>
    <row r="7269" spans="1:5" x14ac:dyDescent="0.25">
      <c r="A7269" s="35" t="s">
        <v>7168</v>
      </c>
      <c r="B7269" s="36">
        <v>95334</v>
      </c>
      <c r="C7269" s="30" t="s">
        <v>7277</v>
      </c>
      <c r="D7269" s="36" t="s">
        <v>64</v>
      </c>
      <c r="E7269" s="115">
        <v>1.1200000000000001</v>
      </c>
    </row>
    <row r="7270" spans="1:5" x14ac:dyDescent="0.25">
      <c r="A7270" s="35" t="s">
        <v>7168</v>
      </c>
      <c r="B7270" s="36">
        <v>101315</v>
      </c>
      <c r="C7270" s="30" t="s">
        <v>7278</v>
      </c>
      <c r="D7270" s="36" t="s">
        <v>7170</v>
      </c>
      <c r="E7270" s="115">
        <v>148.57</v>
      </c>
    </row>
    <row r="7271" spans="1:5" x14ac:dyDescent="0.25">
      <c r="A7271" s="35" t="s">
        <v>7168</v>
      </c>
      <c r="B7271" s="36">
        <v>95335</v>
      </c>
      <c r="C7271" s="30" t="s">
        <v>7279</v>
      </c>
      <c r="D7271" s="36" t="s">
        <v>64</v>
      </c>
      <c r="E7271" s="115">
        <v>0.52</v>
      </c>
    </row>
    <row r="7272" spans="1:5" x14ac:dyDescent="0.25">
      <c r="A7272" s="35" t="s">
        <v>7168</v>
      </c>
      <c r="B7272" s="36">
        <v>101316</v>
      </c>
      <c r="C7272" s="30" t="s">
        <v>7280</v>
      </c>
      <c r="D7272" s="36" t="s">
        <v>7170</v>
      </c>
      <c r="E7272" s="115">
        <v>68.77</v>
      </c>
    </row>
    <row r="7273" spans="1:5" x14ac:dyDescent="0.25">
      <c r="A7273" s="35" t="s">
        <v>7168</v>
      </c>
      <c r="B7273" s="36">
        <v>95401</v>
      </c>
      <c r="C7273" s="30" t="s">
        <v>7281</v>
      </c>
      <c r="D7273" s="36" t="s">
        <v>64</v>
      </c>
      <c r="E7273" s="115">
        <v>0.86</v>
      </c>
    </row>
    <row r="7274" spans="1:5" x14ac:dyDescent="0.25">
      <c r="A7274" s="35" t="s">
        <v>7168</v>
      </c>
      <c r="B7274" s="36">
        <v>95422</v>
      </c>
      <c r="C7274" s="30" t="s">
        <v>7282</v>
      </c>
      <c r="D7274" s="36" t="s">
        <v>7170</v>
      </c>
      <c r="E7274" s="115">
        <v>114.61</v>
      </c>
    </row>
    <row r="7275" spans="1:5" x14ac:dyDescent="0.25">
      <c r="A7275" s="35" t="s">
        <v>7168</v>
      </c>
      <c r="B7275" s="36">
        <v>95402</v>
      </c>
      <c r="C7275" s="30" t="s">
        <v>7283</v>
      </c>
      <c r="D7275" s="36" t="s">
        <v>64</v>
      </c>
      <c r="E7275" s="115">
        <v>1.99</v>
      </c>
    </row>
    <row r="7276" spans="1:5" x14ac:dyDescent="0.25">
      <c r="A7276" s="35" t="s">
        <v>7168</v>
      </c>
      <c r="B7276" s="36">
        <v>95415</v>
      </c>
      <c r="C7276" s="30" t="s">
        <v>7284</v>
      </c>
      <c r="D7276" s="36" t="s">
        <v>7170</v>
      </c>
      <c r="E7276" s="115">
        <v>264.17</v>
      </c>
    </row>
    <row r="7277" spans="1:5" x14ac:dyDescent="0.25">
      <c r="A7277" s="35" t="s">
        <v>7168</v>
      </c>
      <c r="B7277" s="36">
        <v>95403</v>
      </c>
      <c r="C7277" s="30" t="s">
        <v>7285</v>
      </c>
      <c r="D7277" s="36" t="s">
        <v>64</v>
      </c>
      <c r="E7277" s="115">
        <v>2.23</v>
      </c>
    </row>
    <row r="7278" spans="1:5" x14ac:dyDescent="0.25">
      <c r="A7278" s="35" t="s">
        <v>7168</v>
      </c>
      <c r="B7278" s="36">
        <v>95417</v>
      </c>
      <c r="C7278" s="30" t="s">
        <v>7286</v>
      </c>
      <c r="D7278" s="36" t="s">
        <v>7170</v>
      </c>
      <c r="E7278" s="115">
        <v>294.72000000000003</v>
      </c>
    </row>
    <row r="7279" spans="1:5" x14ac:dyDescent="0.25">
      <c r="A7279" s="35" t="s">
        <v>7168</v>
      </c>
      <c r="B7279" s="36">
        <v>95404</v>
      </c>
      <c r="C7279" s="30" t="s">
        <v>7287</v>
      </c>
      <c r="D7279" s="36" t="s">
        <v>64</v>
      </c>
      <c r="E7279" s="115">
        <v>2.46</v>
      </c>
    </row>
    <row r="7280" spans="1:5" x14ac:dyDescent="0.25">
      <c r="A7280" s="35" t="s">
        <v>7168</v>
      </c>
      <c r="B7280" s="36">
        <v>95418</v>
      </c>
      <c r="C7280" s="30" t="s">
        <v>7288</v>
      </c>
      <c r="D7280" s="36" t="s">
        <v>7170</v>
      </c>
      <c r="E7280" s="115">
        <v>325.55</v>
      </c>
    </row>
    <row r="7281" spans="1:5" x14ac:dyDescent="0.25">
      <c r="A7281" s="35" t="s">
        <v>7168</v>
      </c>
      <c r="B7281" s="36">
        <v>95337</v>
      </c>
      <c r="C7281" s="30" t="s">
        <v>7289</v>
      </c>
      <c r="D7281" s="36" t="s">
        <v>64</v>
      </c>
      <c r="E7281" s="115">
        <v>0.31</v>
      </c>
    </row>
    <row r="7282" spans="1:5" x14ac:dyDescent="0.25">
      <c r="A7282" s="35" t="s">
        <v>7168</v>
      </c>
      <c r="B7282" s="36">
        <v>101322</v>
      </c>
      <c r="C7282" s="30" t="s">
        <v>7290</v>
      </c>
      <c r="D7282" s="36" t="s">
        <v>7170</v>
      </c>
      <c r="E7282" s="115">
        <v>42.08</v>
      </c>
    </row>
    <row r="7283" spans="1:5" x14ac:dyDescent="0.25">
      <c r="A7283" s="35" t="s">
        <v>7168</v>
      </c>
      <c r="B7283" s="36">
        <v>95338</v>
      </c>
      <c r="C7283" s="30" t="s">
        <v>7291</v>
      </c>
      <c r="D7283" s="36" t="s">
        <v>64</v>
      </c>
      <c r="E7283" s="115">
        <v>0.61</v>
      </c>
    </row>
    <row r="7284" spans="1:5" x14ac:dyDescent="0.25">
      <c r="A7284" s="35" t="s">
        <v>7168</v>
      </c>
      <c r="B7284" s="36">
        <v>101323</v>
      </c>
      <c r="C7284" s="30" t="s">
        <v>7292</v>
      </c>
      <c r="D7284" s="36" t="s">
        <v>7170</v>
      </c>
      <c r="E7284" s="115">
        <v>81.11</v>
      </c>
    </row>
    <row r="7285" spans="1:5" x14ac:dyDescent="0.25">
      <c r="A7285" s="35" t="s">
        <v>7168</v>
      </c>
      <c r="B7285" s="36">
        <v>102918</v>
      </c>
      <c r="C7285" s="30" t="s">
        <v>7293</v>
      </c>
      <c r="D7285" s="36" t="s">
        <v>64</v>
      </c>
      <c r="E7285" s="115">
        <v>0</v>
      </c>
    </row>
    <row r="7286" spans="1:5" x14ac:dyDescent="0.25">
      <c r="A7286" s="35" t="s">
        <v>7168</v>
      </c>
      <c r="B7286" s="36">
        <v>101325</v>
      </c>
      <c r="C7286" s="30" t="s">
        <v>7294</v>
      </c>
      <c r="D7286" s="36" t="s">
        <v>7170</v>
      </c>
      <c r="E7286" s="115">
        <v>60.14</v>
      </c>
    </row>
    <row r="7287" spans="1:5" x14ac:dyDescent="0.25">
      <c r="A7287" s="35" t="s">
        <v>7168</v>
      </c>
      <c r="B7287" s="36">
        <v>95390</v>
      </c>
      <c r="C7287" s="30" t="s">
        <v>7295</v>
      </c>
      <c r="D7287" s="36" t="s">
        <v>64</v>
      </c>
      <c r="E7287" s="115">
        <v>0.11</v>
      </c>
    </row>
    <row r="7288" spans="1:5" x14ac:dyDescent="0.25">
      <c r="A7288" s="35" t="s">
        <v>7168</v>
      </c>
      <c r="B7288" s="36">
        <v>101326</v>
      </c>
      <c r="C7288" s="30" t="s">
        <v>7296</v>
      </c>
      <c r="D7288" s="36" t="s">
        <v>7170</v>
      </c>
      <c r="E7288" s="115">
        <v>14.73</v>
      </c>
    </row>
    <row r="7289" spans="1:5" x14ac:dyDescent="0.25">
      <c r="A7289" s="35" t="s">
        <v>7168</v>
      </c>
      <c r="B7289" s="36">
        <v>95340</v>
      </c>
      <c r="C7289" s="30" t="s">
        <v>7297</v>
      </c>
      <c r="D7289" s="36" t="s">
        <v>64</v>
      </c>
      <c r="E7289" s="115">
        <v>0.39</v>
      </c>
    </row>
    <row r="7290" spans="1:5" x14ac:dyDescent="0.25">
      <c r="A7290" s="35" t="s">
        <v>7168</v>
      </c>
      <c r="B7290" s="36">
        <v>101330</v>
      </c>
      <c r="C7290" s="30" t="s">
        <v>7298</v>
      </c>
      <c r="D7290" s="36" t="s">
        <v>7170</v>
      </c>
      <c r="E7290" s="115">
        <v>51.81</v>
      </c>
    </row>
    <row r="7291" spans="1:5" x14ac:dyDescent="0.25">
      <c r="A7291" s="35" t="s">
        <v>7168</v>
      </c>
      <c r="B7291" s="36">
        <v>101331</v>
      </c>
      <c r="C7291" s="30" t="s">
        <v>7299</v>
      </c>
      <c r="D7291" s="36" t="s">
        <v>7170</v>
      </c>
      <c r="E7291" s="115">
        <v>64.19</v>
      </c>
    </row>
    <row r="7292" spans="1:5" x14ac:dyDescent="0.25">
      <c r="A7292" s="35" t="s">
        <v>7168</v>
      </c>
      <c r="B7292" s="36">
        <v>95341</v>
      </c>
      <c r="C7292" s="30" t="s">
        <v>7300</v>
      </c>
      <c r="D7292" s="36" t="s">
        <v>64</v>
      </c>
      <c r="E7292" s="115">
        <v>0.48</v>
      </c>
    </row>
    <row r="7293" spans="1:5" x14ac:dyDescent="0.25">
      <c r="A7293" s="35" t="s">
        <v>7168</v>
      </c>
      <c r="B7293" s="36">
        <v>95339</v>
      </c>
      <c r="C7293" s="30" t="s">
        <v>7301</v>
      </c>
      <c r="D7293" s="36" t="s">
        <v>64</v>
      </c>
      <c r="E7293" s="115">
        <v>0.51</v>
      </c>
    </row>
    <row r="7294" spans="1:5" x14ac:dyDescent="0.25">
      <c r="A7294" s="35" t="s">
        <v>7168</v>
      </c>
      <c r="B7294" s="36">
        <v>101329</v>
      </c>
      <c r="C7294" s="30" t="s">
        <v>7302</v>
      </c>
      <c r="D7294" s="36" t="s">
        <v>7170</v>
      </c>
      <c r="E7294" s="115">
        <v>67.989999999999995</v>
      </c>
    </row>
    <row r="7295" spans="1:5" x14ac:dyDescent="0.25">
      <c r="A7295" s="35" t="s">
        <v>7168</v>
      </c>
      <c r="B7295" s="36">
        <v>95342</v>
      </c>
      <c r="C7295" s="30" t="s">
        <v>7303</v>
      </c>
      <c r="D7295" s="36" t="s">
        <v>64</v>
      </c>
      <c r="E7295" s="115">
        <v>0.28000000000000003</v>
      </c>
    </row>
    <row r="7296" spans="1:5" x14ac:dyDescent="0.25">
      <c r="A7296" s="35" t="s">
        <v>7168</v>
      </c>
      <c r="B7296" s="36">
        <v>101333</v>
      </c>
      <c r="C7296" s="30" t="s">
        <v>7304</v>
      </c>
      <c r="D7296" s="36" t="s">
        <v>7170</v>
      </c>
      <c r="E7296" s="115">
        <v>37.74</v>
      </c>
    </row>
    <row r="7297" spans="1:5" x14ac:dyDescent="0.25">
      <c r="A7297" s="35" t="s">
        <v>7168</v>
      </c>
      <c r="B7297" s="36">
        <v>100298</v>
      </c>
      <c r="C7297" s="30" t="s">
        <v>7305</v>
      </c>
      <c r="D7297" s="36" t="s">
        <v>64</v>
      </c>
      <c r="E7297" s="115">
        <v>0.88</v>
      </c>
    </row>
    <row r="7298" spans="1:5" x14ac:dyDescent="0.25">
      <c r="A7298" s="35" t="s">
        <v>7168</v>
      </c>
      <c r="B7298" s="36">
        <v>101334</v>
      </c>
      <c r="C7298" s="30" t="s">
        <v>7306</v>
      </c>
      <c r="D7298" s="36" t="s">
        <v>7170</v>
      </c>
      <c r="E7298" s="115">
        <v>117.49</v>
      </c>
    </row>
    <row r="7299" spans="1:5" x14ac:dyDescent="0.25">
      <c r="A7299" s="35" t="s">
        <v>7168</v>
      </c>
      <c r="B7299" s="36">
        <v>95405</v>
      </c>
      <c r="C7299" s="30" t="s">
        <v>7307</v>
      </c>
      <c r="D7299" s="36" t="s">
        <v>64</v>
      </c>
      <c r="E7299" s="115">
        <v>1.48</v>
      </c>
    </row>
    <row r="7300" spans="1:5" x14ac:dyDescent="0.25">
      <c r="A7300" s="35" t="s">
        <v>7168</v>
      </c>
      <c r="B7300" s="36">
        <v>95423</v>
      </c>
      <c r="C7300" s="30" t="s">
        <v>7308</v>
      </c>
      <c r="D7300" s="36" t="s">
        <v>7170</v>
      </c>
      <c r="E7300" s="115">
        <v>196.29</v>
      </c>
    </row>
    <row r="7301" spans="1:5" x14ac:dyDescent="0.25">
      <c r="A7301" s="35" t="s">
        <v>7168</v>
      </c>
      <c r="B7301" s="36">
        <v>100295</v>
      </c>
      <c r="C7301" s="30" t="s">
        <v>7309</v>
      </c>
      <c r="D7301" s="36" t="s">
        <v>64</v>
      </c>
      <c r="E7301" s="115">
        <v>0.75</v>
      </c>
    </row>
    <row r="7302" spans="1:5" x14ac:dyDescent="0.25">
      <c r="A7302" s="35" t="s">
        <v>7168</v>
      </c>
      <c r="B7302" s="36">
        <v>101303</v>
      </c>
      <c r="C7302" s="30" t="s">
        <v>7310</v>
      </c>
      <c r="D7302" s="36" t="s">
        <v>7170</v>
      </c>
      <c r="E7302" s="115">
        <v>100.01</v>
      </c>
    </row>
    <row r="7303" spans="1:5" x14ac:dyDescent="0.25">
      <c r="A7303" s="35" t="s">
        <v>7168</v>
      </c>
      <c r="B7303" s="36">
        <v>95344</v>
      </c>
      <c r="C7303" s="30" t="s">
        <v>7311</v>
      </c>
      <c r="D7303" s="36" t="s">
        <v>64</v>
      </c>
      <c r="E7303" s="115">
        <v>0.28999999999999998</v>
      </c>
    </row>
    <row r="7304" spans="1:5" x14ac:dyDescent="0.25">
      <c r="A7304" s="35" t="s">
        <v>7168</v>
      </c>
      <c r="B7304" s="36">
        <v>101308</v>
      </c>
      <c r="C7304" s="30" t="s">
        <v>7312</v>
      </c>
      <c r="D7304" s="36" t="s">
        <v>7170</v>
      </c>
      <c r="E7304" s="115">
        <v>38.93</v>
      </c>
    </row>
    <row r="7305" spans="1:5" x14ac:dyDescent="0.25">
      <c r="A7305" s="35" t="s">
        <v>7168</v>
      </c>
      <c r="B7305" s="36">
        <v>105536</v>
      </c>
      <c r="C7305" s="30" t="s">
        <v>7313</v>
      </c>
      <c r="D7305" s="36" t="s">
        <v>64</v>
      </c>
      <c r="E7305" s="115">
        <v>0</v>
      </c>
    </row>
    <row r="7306" spans="1:5" x14ac:dyDescent="0.25">
      <c r="A7306" s="35" t="s">
        <v>7168</v>
      </c>
      <c r="B7306" s="36">
        <v>101320</v>
      </c>
      <c r="C7306" s="30" t="s">
        <v>7314</v>
      </c>
      <c r="D7306" s="36" t="s">
        <v>7170</v>
      </c>
      <c r="E7306" s="115">
        <v>33.86</v>
      </c>
    </row>
    <row r="7307" spans="1:5" x14ac:dyDescent="0.25">
      <c r="A7307" s="35" t="s">
        <v>7168</v>
      </c>
      <c r="B7307" s="36">
        <v>95343</v>
      </c>
      <c r="C7307" s="30" t="s">
        <v>7315</v>
      </c>
      <c r="D7307" s="36" t="s">
        <v>64</v>
      </c>
      <c r="E7307" s="115">
        <v>0.45</v>
      </c>
    </row>
    <row r="7308" spans="1:5" x14ac:dyDescent="0.25">
      <c r="A7308" s="35" t="s">
        <v>7168</v>
      </c>
      <c r="B7308" s="36">
        <v>95345</v>
      </c>
      <c r="C7308" s="30" t="s">
        <v>7316</v>
      </c>
      <c r="D7308" s="36" t="s">
        <v>64</v>
      </c>
      <c r="E7308" s="115">
        <v>0.95</v>
      </c>
    </row>
    <row r="7309" spans="1:5" x14ac:dyDescent="0.25">
      <c r="A7309" s="35" t="s">
        <v>7168</v>
      </c>
      <c r="B7309" s="36">
        <v>95346</v>
      </c>
      <c r="C7309" s="30" t="s">
        <v>7317</v>
      </c>
      <c r="D7309" s="36" t="s">
        <v>64</v>
      </c>
      <c r="E7309" s="115">
        <v>0.15</v>
      </c>
    </row>
    <row r="7310" spans="1:5" x14ac:dyDescent="0.25">
      <c r="A7310" s="35" t="s">
        <v>7168</v>
      </c>
      <c r="B7310" s="36">
        <v>101324</v>
      </c>
      <c r="C7310" s="30" t="s">
        <v>7318</v>
      </c>
      <c r="D7310" s="36" t="s">
        <v>7170</v>
      </c>
      <c r="E7310" s="115">
        <v>20.77</v>
      </c>
    </row>
    <row r="7311" spans="1:5" x14ac:dyDescent="0.25">
      <c r="A7311" s="35" t="s">
        <v>7168</v>
      </c>
      <c r="B7311" s="36">
        <v>101328</v>
      </c>
      <c r="C7311" s="30" t="s">
        <v>7319</v>
      </c>
      <c r="D7311" s="36" t="s">
        <v>7170</v>
      </c>
      <c r="E7311" s="115">
        <v>24.86</v>
      </c>
    </row>
    <row r="7312" spans="1:5" x14ac:dyDescent="0.25">
      <c r="A7312" s="35" t="s">
        <v>7168</v>
      </c>
      <c r="B7312" s="36">
        <v>95347</v>
      </c>
      <c r="C7312" s="30" t="s">
        <v>7320</v>
      </c>
      <c r="D7312" s="36" t="s">
        <v>64</v>
      </c>
      <c r="E7312" s="115">
        <v>0.15</v>
      </c>
    </row>
    <row r="7313" spans="1:5" x14ac:dyDescent="0.25">
      <c r="A7313" s="35" t="s">
        <v>7168</v>
      </c>
      <c r="B7313" s="36">
        <v>95408</v>
      </c>
      <c r="C7313" s="30" t="s">
        <v>7321</v>
      </c>
      <c r="D7313" s="36" t="s">
        <v>7170</v>
      </c>
      <c r="E7313" s="115">
        <v>19.989999999999998</v>
      </c>
    </row>
    <row r="7314" spans="1:5" x14ac:dyDescent="0.25">
      <c r="A7314" s="35" t="s">
        <v>7168</v>
      </c>
      <c r="B7314" s="36">
        <v>95348</v>
      </c>
      <c r="C7314" s="30" t="s">
        <v>7322</v>
      </c>
      <c r="D7314" s="36" t="s">
        <v>64</v>
      </c>
      <c r="E7314" s="115">
        <v>0.18</v>
      </c>
    </row>
    <row r="7315" spans="1:5" x14ac:dyDescent="0.25">
      <c r="A7315" s="35" t="s">
        <v>7168</v>
      </c>
      <c r="B7315" s="36">
        <v>101332</v>
      </c>
      <c r="C7315" s="30" t="s">
        <v>7323</v>
      </c>
      <c r="D7315" s="36" t="s">
        <v>7170</v>
      </c>
      <c r="E7315" s="115">
        <v>17.75</v>
      </c>
    </row>
    <row r="7316" spans="1:5" x14ac:dyDescent="0.25">
      <c r="A7316" s="35" t="s">
        <v>7168</v>
      </c>
      <c r="B7316" s="36">
        <v>95349</v>
      </c>
      <c r="C7316" s="30" t="s">
        <v>7324</v>
      </c>
      <c r="D7316" s="36" t="s">
        <v>64</v>
      </c>
      <c r="E7316" s="115">
        <v>0.13</v>
      </c>
    </row>
    <row r="7317" spans="1:5" x14ac:dyDescent="0.25">
      <c r="A7317" s="35" t="s">
        <v>7168</v>
      </c>
      <c r="B7317" s="36">
        <v>101336</v>
      </c>
      <c r="C7317" s="30" t="s">
        <v>7325</v>
      </c>
      <c r="D7317" s="36" t="s">
        <v>7170</v>
      </c>
      <c r="E7317" s="115">
        <v>72.16</v>
      </c>
    </row>
    <row r="7318" spans="1:5" x14ac:dyDescent="0.25">
      <c r="A7318" s="35" t="s">
        <v>7168</v>
      </c>
      <c r="B7318" s="36">
        <v>95351</v>
      </c>
      <c r="C7318" s="30" t="s">
        <v>7326</v>
      </c>
      <c r="D7318" s="36" t="s">
        <v>64</v>
      </c>
      <c r="E7318" s="115">
        <v>0.54</v>
      </c>
    </row>
    <row r="7319" spans="1:5" x14ac:dyDescent="0.25">
      <c r="A7319" s="35" t="s">
        <v>7168</v>
      </c>
      <c r="B7319" s="36">
        <v>95352</v>
      </c>
      <c r="C7319" s="30" t="s">
        <v>7327</v>
      </c>
      <c r="D7319" s="36" t="s">
        <v>64</v>
      </c>
      <c r="E7319" s="115">
        <v>0.18</v>
      </c>
    </row>
    <row r="7320" spans="1:5" x14ac:dyDescent="0.25">
      <c r="A7320" s="35" t="s">
        <v>7168</v>
      </c>
      <c r="B7320" s="36">
        <v>101337</v>
      </c>
      <c r="C7320" s="30" t="s">
        <v>7328</v>
      </c>
      <c r="D7320" s="36" t="s">
        <v>7170</v>
      </c>
      <c r="E7320" s="115">
        <v>24.35</v>
      </c>
    </row>
    <row r="7321" spans="1:5" x14ac:dyDescent="0.25">
      <c r="A7321" s="35" t="s">
        <v>7168</v>
      </c>
      <c r="B7321" s="36">
        <v>101338</v>
      </c>
      <c r="C7321" s="30" t="s">
        <v>7329</v>
      </c>
      <c r="D7321" s="36" t="s">
        <v>7170</v>
      </c>
      <c r="E7321" s="115">
        <v>31.98</v>
      </c>
    </row>
    <row r="7322" spans="1:5" x14ac:dyDescent="0.25">
      <c r="A7322" s="35" t="s">
        <v>7168</v>
      </c>
      <c r="B7322" s="36">
        <v>95354</v>
      </c>
      <c r="C7322" s="30" t="s">
        <v>7330</v>
      </c>
      <c r="D7322" s="36" t="s">
        <v>64</v>
      </c>
      <c r="E7322" s="115">
        <v>0.23</v>
      </c>
    </row>
    <row r="7323" spans="1:5" x14ac:dyDescent="0.25">
      <c r="A7323" s="35" t="s">
        <v>7168</v>
      </c>
      <c r="B7323" s="36">
        <v>101339</v>
      </c>
      <c r="C7323" s="30" t="s">
        <v>7331</v>
      </c>
      <c r="D7323" s="36" t="s">
        <v>7170</v>
      </c>
      <c r="E7323" s="115">
        <v>30.98</v>
      </c>
    </row>
    <row r="7324" spans="1:5" x14ac:dyDescent="0.25">
      <c r="A7324" s="35" t="s">
        <v>7168</v>
      </c>
      <c r="B7324" s="36">
        <v>101340</v>
      </c>
      <c r="C7324" s="30" t="s">
        <v>7332</v>
      </c>
      <c r="D7324" s="36" t="s">
        <v>7170</v>
      </c>
      <c r="E7324" s="115">
        <v>29.1</v>
      </c>
    </row>
    <row r="7325" spans="1:5" x14ac:dyDescent="0.25">
      <c r="A7325" s="35" t="s">
        <v>7168</v>
      </c>
      <c r="B7325" s="36">
        <v>95389</v>
      </c>
      <c r="C7325" s="30" t="s">
        <v>7333</v>
      </c>
      <c r="D7325" s="36" t="s">
        <v>64</v>
      </c>
      <c r="E7325" s="115">
        <v>0.22</v>
      </c>
    </row>
    <row r="7326" spans="1:5" x14ac:dyDescent="0.25">
      <c r="A7326" s="35" t="s">
        <v>7168</v>
      </c>
      <c r="B7326" s="36">
        <v>101341</v>
      </c>
      <c r="C7326" s="30" t="s">
        <v>7334</v>
      </c>
      <c r="D7326" s="36" t="s">
        <v>7170</v>
      </c>
      <c r="E7326" s="115">
        <v>22.42</v>
      </c>
    </row>
    <row r="7327" spans="1:5" x14ac:dyDescent="0.25">
      <c r="A7327" s="35" t="s">
        <v>7168</v>
      </c>
      <c r="B7327" s="36">
        <v>95355</v>
      </c>
      <c r="C7327" s="30" t="s">
        <v>7335</v>
      </c>
      <c r="D7327" s="36" t="s">
        <v>64</v>
      </c>
      <c r="E7327" s="115">
        <v>0.16</v>
      </c>
    </row>
    <row r="7328" spans="1:5" x14ac:dyDescent="0.25">
      <c r="A7328" s="35" t="s">
        <v>7168</v>
      </c>
      <c r="B7328" s="36">
        <v>95356</v>
      </c>
      <c r="C7328" s="30" t="s">
        <v>7336</v>
      </c>
      <c r="D7328" s="36" t="s">
        <v>64</v>
      </c>
      <c r="E7328" s="115">
        <v>0.23</v>
      </c>
    </row>
    <row r="7329" spans="1:5" x14ac:dyDescent="0.25">
      <c r="A7329" s="35" t="s">
        <v>7168</v>
      </c>
      <c r="B7329" s="36">
        <v>101342</v>
      </c>
      <c r="C7329" s="30" t="s">
        <v>7337</v>
      </c>
      <c r="D7329" s="36" t="s">
        <v>7170</v>
      </c>
      <c r="E7329" s="115">
        <v>30.98</v>
      </c>
    </row>
    <row r="7330" spans="1:5" x14ac:dyDescent="0.25">
      <c r="A7330" s="35" t="s">
        <v>7168</v>
      </c>
      <c r="B7330" s="36">
        <v>95357</v>
      </c>
      <c r="C7330" s="30" t="s">
        <v>7338</v>
      </c>
      <c r="D7330" s="36" t="s">
        <v>64</v>
      </c>
      <c r="E7330" s="115">
        <v>0.34</v>
      </c>
    </row>
    <row r="7331" spans="1:5" x14ac:dyDescent="0.25">
      <c r="A7331" s="35" t="s">
        <v>7168</v>
      </c>
      <c r="B7331" s="36">
        <v>101343</v>
      </c>
      <c r="C7331" s="30" t="s">
        <v>7339</v>
      </c>
      <c r="D7331" s="36" t="s">
        <v>7170</v>
      </c>
      <c r="E7331" s="115">
        <v>45.35</v>
      </c>
    </row>
    <row r="7332" spans="1:5" x14ac:dyDescent="0.25">
      <c r="A7332" s="35" t="s">
        <v>7168</v>
      </c>
      <c r="B7332" s="36">
        <v>95358</v>
      </c>
      <c r="C7332" s="30" t="s">
        <v>7340</v>
      </c>
      <c r="D7332" s="36" t="s">
        <v>64</v>
      </c>
      <c r="E7332" s="115">
        <v>0.45</v>
      </c>
    </row>
    <row r="7333" spans="1:5" x14ac:dyDescent="0.25">
      <c r="A7333" s="35" t="s">
        <v>7168</v>
      </c>
      <c r="B7333" s="36">
        <v>101344</v>
      </c>
      <c r="C7333" s="30" t="s">
        <v>7341</v>
      </c>
      <c r="D7333" s="36" t="s">
        <v>7170</v>
      </c>
      <c r="E7333" s="115">
        <v>59.88</v>
      </c>
    </row>
    <row r="7334" spans="1:5" x14ac:dyDescent="0.25">
      <c r="A7334" s="35" t="s">
        <v>7168</v>
      </c>
      <c r="B7334" s="36">
        <v>95359</v>
      </c>
      <c r="C7334" s="30" t="s">
        <v>7342</v>
      </c>
      <c r="D7334" s="36" t="s">
        <v>64</v>
      </c>
      <c r="E7334" s="115">
        <v>0.62</v>
      </c>
    </row>
    <row r="7335" spans="1:5" x14ac:dyDescent="0.25">
      <c r="A7335" s="35" t="s">
        <v>7168</v>
      </c>
      <c r="B7335" s="36">
        <v>101345</v>
      </c>
      <c r="C7335" s="30" t="s">
        <v>7343</v>
      </c>
      <c r="D7335" s="36" t="s">
        <v>7170</v>
      </c>
      <c r="E7335" s="115">
        <v>83.16</v>
      </c>
    </row>
    <row r="7336" spans="1:5" x14ac:dyDescent="0.25">
      <c r="A7336" s="35" t="s">
        <v>7168</v>
      </c>
      <c r="B7336" s="36">
        <v>101346</v>
      </c>
      <c r="C7336" s="30" t="s">
        <v>7344</v>
      </c>
      <c r="D7336" s="36" t="s">
        <v>7170</v>
      </c>
      <c r="E7336" s="115">
        <v>39.19</v>
      </c>
    </row>
    <row r="7337" spans="1:5" x14ac:dyDescent="0.25">
      <c r="A7337" s="35" t="s">
        <v>7168</v>
      </c>
      <c r="B7337" s="36">
        <v>101347</v>
      </c>
      <c r="C7337" s="30" t="s">
        <v>7345</v>
      </c>
      <c r="D7337" s="36" t="s">
        <v>7170</v>
      </c>
      <c r="E7337" s="115">
        <v>43.39</v>
      </c>
    </row>
    <row r="7338" spans="1:5" x14ac:dyDescent="0.25">
      <c r="A7338" s="35" t="s">
        <v>7168</v>
      </c>
      <c r="B7338" s="36">
        <v>95361</v>
      </c>
      <c r="C7338" s="30" t="s">
        <v>7346</v>
      </c>
      <c r="D7338" s="36" t="s">
        <v>64</v>
      </c>
      <c r="E7338" s="115">
        <v>0.2</v>
      </c>
    </row>
    <row r="7339" spans="1:5" x14ac:dyDescent="0.25">
      <c r="A7339" s="35" t="s">
        <v>7168</v>
      </c>
      <c r="B7339" s="36">
        <v>101348</v>
      </c>
      <c r="C7339" s="30" t="s">
        <v>7347</v>
      </c>
      <c r="D7339" s="36" t="s">
        <v>7170</v>
      </c>
      <c r="E7339" s="115">
        <v>27.75</v>
      </c>
    </row>
    <row r="7340" spans="1:5" x14ac:dyDescent="0.25">
      <c r="A7340" s="35" t="s">
        <v>7168</v>
      </c>
      <c r="B7340" s="36">
        <v>101349</v>
      </c>
      <c r="C7340" s="30" t="s">
        <v>7348</v>
      </c>
      <c r="D7340" s="36" t="s">
        <v>7170</v>
      </c>
      <c r="E7340" s="115">
        <v>39.909999999999997</v>
      </c>
    </row>
    <row r="7341" spans="1:5" x14ac:dyDescent="0.25">
      <c r="A7341" s="35" t="s">
        <v>7168</v>
      </c>
      <c r="B7341" s="36">
        <v>95362</v>
      </c>
      <c r="C7341" s="30" t="s">
        <v>7349</v>
      </c>
      <c r="D7341" s="36" t="s">
        <v>64</v>
      </c>
      <c r="E7341" s="115">
        <v>0.3</v>
      </c>
    </row>
    <row r="7342" spans="1:5" x14ac:dyDescent="0.25">
      <c r="A7342" s="35" t="s">
        <v>7168</v>
      </c>
      <c r="B7342" s="36">
        <v>95363</v>
      </c>
      <c r="C7342" s="30" t="s">
        <v>7350</v>
      </c>
      <c r="D7342" s="36" t="s">
        <v>64</v>
      </c>
      <c r="E7342" s="115">
        <v>0.3</v>
      </c>
    </row>
    <row r="7343" spans="1:5" x14ac:dyDescent="0.25">
      <c r="A7343" s="35" t="s">
        <v>7168</v>
      </c>
      <c r="B7343" s="36">
        <v>101350</v>
      </c>
      <c r="C7343" s="30" t="s">
        <v>7351</v>
      </c>
      <c r="D7343" s="36" t="s">
        <v>7170</v>
      </c>
      <c r="E7343" s="115">
        <v>39.909999999999997</v>
      </c>
    </row>
    <row r="7344" spans="1:5" x14ac:dyDescent="0.25">
      <c r="A7344" s="35" t="s">
        <v>7168</v>
      </c>
      <c r="B7344" s="36">
        <v>95360</v>
      </c>
      <c r="C7344" s="30" t="s">
        <v>7352</v>
      </c>
      <c r="D7344" s="36" t="s">
        <v>64</v>
      </c>
      <c r="E7344" s="115">
        <v>0.32</v>
      </c>
    </row>
    <row r="7345" spans="1:5" x14ac:dyDescent="0.25">
      <c r="A7345" s="35" t="s">
        <v>7168</v>
      </c>
      <c r="B7345" s="36">
        <v>101351</v>
      </c>
      <c r="C7345" s="30" t="s">
        <v>7353</v>
      </c>
      <c r="D7345" s="36" t="s">
        <v>7170</v>
      </c>
      <c r="E7345" s="115">
        <v>30.98</v>
      </c>
    </row>
    <row r="7346" spans="1:5" x14ac:dyDescent="0.25">
      <c r="A7346" s="35" t="s">
        <v>7168</v>
      </c>
      <c r="B7346" s="36">
        <v>95365</v>
      </c>
      <c r="C7346" s="30" t="s">
        <v>7354</v>
      </c>
      <c r="D7346" s="36" t="s">
        <v>64</v>
      </c>
      <c r="E7346" s="115">
        <v>0.23</v>
      </c>
    </row>
    <row r="7347" spans="1:5" x14ac:dyDescent="0.25">
      <c r="A7347" s="35" t="s">
        <v>7168</v>
      </c>
      <c r="B7347" s="36">
        <v>101352</v>
      </c>
      <c r="C7347" s="30" t="s">
        <v>7355</v>
      </c>
      <c r="D7347" s="36" t="s">
        <v>7170</v>
      </c>
      <c r="E7347" s="115">
        <v>30.98</v>
      </c>
    </row>
    <row r="7348" spans="1:5" x14ac:dyDescent="0.25">
      <c r="A7348" s="35" t="s">
        <v>7168</v>
      </c>
      <c r="B7348" s="36">
        <v>95364</v>
      </c>
      <c r="C7348" s="30" t="s">
        <v>7356</v>
      </c>
      <c r="D7348" s="36" t="s">
        <v>64</v>
      </c>
      <c r="E7348" s="115">
        <v>0.23</v>
      </c>
    </row>
    <row r="7349" spans="1:5" x14ac:dyDescent="0.25">
      <c r="A7349" s="35" t="s">
        <v>7168</v>
      </c>
      <c r="B7349" s="36">
        <v>95366</v>
      </c>
      <c r="C7349" s="30" t="s">
        <v>7357</v>
      </c>
      <c r="D7349" s="36" t="s">
        <v>64</v>
      </c>
      <c r="E7349" s="115">
        <v>0.19</v>
      </c>
    </row>
    <row r="7350" spans="1:5" x14ac:dyDescent="0.25">
      <c r="A7350" s="35" t="s">
        <v>7168</v>
      </c>
      <c r="B7350" s="36">
        <v>101353</v>
      </c>
      <c r="C7350" s="30" t="s">
        <v>7358</v>
      </c>
      <c r="D7350" s="36" t="s">
        <v>7170</v>
      </c>
      <c r="E7350" s="115">
        <v>25.75</v>
      </c>
    </row>
    <row r="7351" spans="1:5" x14ac:dyDescent="0.25">
      <c r="A7351" s="35" t="s">
        <v>7168</v>
      </c>
      <c r="B7351" s="36">
        <v>95367</v>
      </c>
      <c r="C7351" s="30" t="s">
        <v>7359</v>
      </c>
      <c r="D7351" s="36" t="s">
        <v>64</v>
      </c>
      <c r="E7351" s="115">
        <v>0.3</v>
      </c>
    </row>
    <row r="7352" spans="1:5" x14ac:dyDescent="0.25">
      <c r="A7352" s="35" t="s">
        <v>7168</v>
      </c>
      <c r="B7352" s="36">
        <v>101355</v>
      </c>
      <c r="C7352" s="30" t="s">
        <v>7360</v>
      </c>
      <c r="D7352" s="36" t="s">
        <v>7170</v>
      </c>
      <c r="E7352" s="115">
        <v>39.909999999999997</v>
      </c>
    </row>
    <row r="7353" spans="1:5" x14ac:dyDescent="0.25">
      <c r="A7353" s="35" t="s">
        <v>7168</v>
      </c>
      <c r="B7353" s="36">
        <v>95368</v>
      </c>
      <c r="C7353" s="30" t="s">
        <v>7361</v>
      </c>
      <c r="D7353" s="36" t="s">
        <v>64</v>
      </c>
      <c r="E7353" s="115">
        <v>0.28999999999999998</v>
      </c>
    </row>
    <row r="7354" spans="1:5" x14ac:dyDescent="0.25">
      <c r="A7354" s="35" t="s">
        <v>7168</v>
      </c>
      <c r="B7354" s="36">
        <v>95369</v>
      </c>
      <c r="C7354" s="30" t="s">
        <v>7362</v>
      </c>
      <c r="D7354" s="36" t="s">
        <v>64</v>
      </c>
      <c r="E7354" s="115">
        <v>0.24</v>
      </c>
    </row>
    <row r="7355" spans="1:5" x14ac:dyDescent="0.25">
      <c r="A7355" s="35" t="s">
        <v>7168</v>
      </c>
      <c r="B7355" s="36">
        <v>95370</v>
      </c>
      <c r="C7355" s="30" t="s">
        <v>7363</v>
      </c>
      <c r="D7355" s="36" t="s">
        <v>64</v>
      </c>
      <c r="E7355" s="115">
        <v>0.42</v>
      </c>
    </row>
    <row r="7356" spans="1:5" x14ac:dyDescent="0.25">
      <c r="A7356" s="35" t="s">
        <v>7168</v>
      </c>
      <c r="B7356" s="36">
        <v>101356</v>
      </c>
      <c r="C7356" s="30" t="s">
        <v>7364</v>
      </c>
      <c r="D7356" s="36" t="s">
        <v>7170</v>
      </c>
      <c r="E7356" s="115">
        <v>56.48</v>
      </c>
    </row>
    <row r="7357" spans="1:5" x14ac:dyDescent="0.25">
      <c r="A7357" s="35" t="s">
        <v>7168</v>
      </c>
      <c r="B7357" s="36">
        <v>95371</v>
      </c>
      <c r="C7357" s="30" t="s">
        <v>7365</v>
      </c>
      <c r="D7357" s="36" t="s">
        <v>64</v>
      </c>
      <c r="E7357" s="115">
        <v>0.61</v>
      </c>
    </row>
    <row r="7358" spans="1:5" x14ac:dyDescent="0.25">
      <c r="A7358" s="35" t="s">
        <v>7168</v>
      </c>
      <c r="B7358" s="36">
        <v>101357</v>
      </c>
      <c r="C7358" s="30" t="s">
        <v>7366</v>
      </c>
      <c r="D7358" s="36" t="s">
        <v>7170</v>
      </c>
      <c r="E7358" s="115">
        <v>81.11</v>
      </c>
    </row>
    <row r="7359" spans="1:5" x14ac:dyDescent="0.25">
      <c r="A7359" s="35" t="s">
        <v>7168</v>
      </c>
      <c r="B7359" s="36">
        <v>95372</v>
      </c>
      <c r="C7359" s="30" t="s">
        <v>7367</v>
      </c>
      <c r="D7359" s="36" t="s">
        <v>64</v>
      </c>
      <c r="E7359" s="115">
        <v>0.42</v>
      </c>
    </row>
    <row r="7360" spans="1:5" x14ac:dyDescent="0.25">
      <c r="A7360" s="35" t="s">
        <v>7168</v>
      </c>
      <c r="B7360" s="36">
        <v>101358</v>
      </c>
      <c r="C7360" s="30" t="s">
        <v>7368</v>
      </c>
      <c r="D7360" s="36" t="s">
        <v>7170</v>
      </c>
      <c r="E7360" s="115">
        <v>56.48</v>
      </c>
    </row>
    <row r="7361" spans="1:5" x14ac:dyDescent="0.25">
      <c r="A7361" s="35" t="s">
        <v>7168</v>
      </c>
      <c r="B7361" s="36">
        <v>95373</v>
      </c>
      <c r="C7361" s="30" t="s">
        <v>7369</v>
      </c>
      <c r="D7361" s="36" t="s">
        <v>64</v>
      </c>
      <c r="E7361" s="115">
        <v>0.41</v>
      </c>
    </row>
    <row r="7362" spans="1:5" x14ac:dyDescent="0.25">
      <c r="A7362" s="35" t="s">
        <v>7168</v>
      </c>
      <c r="B7362" s="36">
        <v>101359</v>
      </c>
      <c r="C7362" s="30" t="s">
        <v>7370</v>
      </c>
      <c r="D7362" s="36" t="s">
        <v>7170</v>
      </c>
      <c r="E7362" s="115">
        <v>54.84</v>
      </c>
    </row>
    <row r="7363" spans="1:5" x14ac:dyDescent="0.25">
      <c r="A7363" s="35" t="s">
        <v>7168</v>
      </c>
      <c r="B7363" s="36">
        <v>101360</v>
      </c>
      <c r="C7363" s="30" t="s">
        <v>7371</v>
      </c>
      <c r="D7363" s="36" t="s">
        <v>7170</v>
      </c>
      <c r="E7363" s="115">
        <v>56.48</v>
      </c>
    </row>
    <row r="7364" spans="1:5" x14ac:dyDescent="0.25">
      <c r="A7364" s="35" t="s">
        <v>7168</v>
      </c>
      <c r="B7364" s="36">
        <v>95374</v>
      </c>
      <c r="C7364" s="30" t="s">
        <v>7372</v>
      </c>
      <c r="D7364" s="36" t="s">
        <v>64</v>
      </c>
      <c r="E7364" s="115">
        <v>0.42</v>
      </c>
    </row>
    <row r="7365" spans="1:5" x14ac:dyDescent="0.25">
      <c r="A7365" s="35" t="s">
        <v>7168</v>
      </c>
      <c r="B7365" s="36">
        <v>95375</v>
      </c>
      <c r="C7365" s="30" t="s">
        <v>7373</v>
      </c>
      <c r="D7365" s="36" t="s">
        <v>64</v>
      </c>
      <c r="E7365" s="115">
        <v>0.46</v>
      </c>
    </row>
    <row r="7366" spans="1:5" x14ac:dyDescent="0.25">
      <c r="A7366" s="35" t="s">
        <v>7168</v>
      </c>
      <c r="B7366" s="36">
        <v>101361</v>
      </c>
      <c r="C7366" s="30" t="s">
        <v>7374</v>
      </c>
      <c r="D7366" s="36" t="s">
        <v>7170</v>
      </c>
      <c r="E7366" s="115">
        <v>62.12</v>
      </c>
    </row>
    <row r="7367" spans="1:5" x14ac:dyDescent="0.25">
      <c r="A7367" s="35" t="s">
        <v>7168</v>
      </c>
      <c r="B7367" s="36">
        <v>95376</v>
      </c>
      <c r="C7367" s="30" t="s">
        <v>7375</v>
      </c>
      <c r="D7367" s="36" t="s">
        <v>64</v>
      </c>
      <c r="E7367" s="115">
        <v>0.12</v>
      </c>
    </row>
    <row r="7368" spans="1:5" x14ac:dyDescent="0.25">
      <c r="A7368" s="35" t="s">
        <v>7168</v>
      </c>
      <c r="B7368" s="36">
        <v>95377</v>
      </c>
      <c r="C7368" s="30" t="s">
        <v>7376</v>
      </c>
      <c r="D7368" s="36" t="s">
        <v>64</v>
      </c>
      <c r="E7368" s="115">
        <v>0.33</v>
      </c>
    </row>
    <row r="7369" spans="1:5" x14ac:dyDescent="0.25">
      <c r="A7369" s="35" t="s">
        <v>7168</v>
      </c>
      <c r="B7369" s="36">
        <v>101363</v>
      </c>
      <c r="C7369" s="30" t="s">
        <v>7377</v>
      </c>
      <c r="D7369" s="36" t="s">
        <v>7170</v>
      </c>
      <c r="E7369" s="115">
        <v>44.13</v>
      </c>
    </row>
    <row r="7370" spans="1:5" x14ac:dyDescent="0.25">
      <c r="A7370" s="35" t="s">
        <v>7168</v>
      </c>
      <c r="B7370" s="36">
        <v>95378</v>
      </c>
      <c r="C7370" s="30" t="s">
        <v>7378</v>
      </c>
      <c r="D7370" s="36" t="s">
        <v>64</v>
      </c>
      <c r="E7370" s="115">
        <v>0.43</v>
      </c>
    </row>
    <row r="7371" spans="1:5" x14ac:dyDescent="0.25">
      <c r="A7371" s="35" t="s">
        <v>7168</v>
      </c>
      <c r="B7371" s="36">
        <v>101364</v>
      </c>
      <c r="C7371" s="30" t="s">
        <v>7379</v>
      </c>
      <c r="D7371" s="36" t="s">
        <v>7170</v>
      </c>
      <c r="E7371" s="115">
        <v>57.3</v>
      </c>
    </row>
    <row r="7372" spans="1:5" x14ac:dyDescent="0.25">
      <c r="A7372" s="35" t="s">
        <v>7168</v>
      </c>
      <c r="B7372" s="36">
        <v>95379</v>
      </c>
      <c r="C7372" s="30" t="s">
        <v>7380</v>
      </c>
      <c r="D7372" s="36" t="s">
        <v>64</v>
      </c>
      <c r="E7372" s="115">
        <v>0.33</v>
      </c>
    </row>
    <row r="7373" spans="1:5" x14ac:dyDescent="0.25">
      <c r="A7373" s="35" t="s">
        <v>7168</v>
      </c>
      <c r="B7373" s="36">
        <v>101365</v>
      </c>
      <c r="C7373" s="30" t="s">
        <v>7381</v>
      </c>
      <c r="D7373" s="36" t="s">
        <v>7170</v>
      </c>
      <c r="E7373" s="115">
        <v>44.76</v>
      </c>
    </row>
    <row r="7374" spans="1:5" x14ac:dyDescent="0.25">
      <c r="A7374" s="35" t="s">
        <v>7168</v>
      </c>
      <c r="B7374" s="36">
        <v>95380</v>
      </c>
      <c r="C7374" s="30" t="s">
        <v>7382</v>
      </c>
      <c r="D7374" s="36" t="s">
        <v>64</v>
      </c>
      <c r="E7374" s="115">
        <v>0.27</v>
      </c>
    </row>
    <row r="7375" spans="1:5" x14ac:dyDescent="0.25">
      <c r="A7375" s="35" t="s">
        <v>7168</v>
      </c>
      <c r="B7375" s="36">
        <v>101366</v>
      </c>
      <c r="C7375" s="30" t="s">
        <v>7383</v>
      </c>
      <c r="D7375" s="36" t="s">
        <v>7170</v>
      </c>
      <c r="E7375" s="115">
        <v>36.229999999999997</v>
      </c>
    </row>
    <row r="7376" spans="1:5" x14ac:dyDescent="0.25">
      <c r="A7376" s="35" t="s">
        <v>7168</v>
      </c>
      <c r="B7376" s="36">
        <v>100535</v>
      </c>
      <c r="C7376" s="30" t="s">
        <v>7384</v>
      </c>
      <c r="D7376" s="36" t="s">
        <v>64</v>
      </c>
      <c r="E7376" s="115">
        <v>0.41</v>
      </c>
    </row>
    <row r="7377" spans="1:5" x14ac:dyDescent="0.25">
      <c r="A7377" s="35" t="s">
        <v>7168</v>
      </c>
      <c r="B7377" s="36">
        <v>100536</v>
      </c>
      <c r="C7377" s="30" t="s">
        <v>7385</v>
      </c>
      <c r="D7377" s="36" t="s">
        <v>7170</v>
      </c>
      <c r="E7377" s="115">
        <v>54.33</v>
      </c>
    </row>
    <row r="7378" spans="1:5" x14ac:dyDescent="0.25">
      <c r="A7378" s="35" t="s">
        <v>7168</v>
      </c>
      <c r="B7378" s="36">
        <v>101368</v>
      </c>
      <c r="C7378" s="30" t="s">
        <v>7386</v>
      </c>
      <c r="D7378" s="36" t="s">
        <v>7170</v>
      </c>
      <c r="E7378" s="115">
        <v>46.51</v>
      </c>
    </row>
    <row r="7379" spans="1:5" x14ac:dyDescent="0.25">
      <c r="A7379" s="35" t="s">
        <v>7168</v>
      </c>
      <c r="B7379" s="36">
        <v>101369</v>
      </c>
      <c r="C7379" s="30" t="s">
        <v>7387</v>
      </c>
      <c r="D7379" s="36" t="s">
        <v>7170</v>
      </c>
      <c r="E7379" s="115">
        <v>44.34</v>
      </c>
    </row>
    <row r="7380" spans="1:5" x14ac:dyDescent="0.25">
      <c r="A7380" s="35" t="s">
        <v>7168</v>
      </c>
      <c r="B7380" s="36">
        <v>95385</v>
      </c>
      <c r="C7380" s="30" t="s">
        <v>7388</v>
      </c>
      <c r="D7380" s="36" t="s">
        <v>64</v>
      </c>
      <c r="E7380" s="115">
        <v>0.33</v>
      </c>
    </row>
    <row r="7381" spans="1:5" x14ac:dyDescent="0.25">
      <c r="A7381" s="35" t="s">
        <v>7168</v>
      </c>
      <c r="B7381" s="36">
        <v>101370</v>
      </c>
      <c r="C7381" s="30" t="s">
        <v>7389</v>
      </c>
      <c r="D7381" s="36" t="s">
        <v>7170</v>
      </c>
      <c r="E7381" s="115">
        <v>43.61</v>
      </c>
    </row>
    <row r="7382" spans="1:5" x14ac:dyDescent="0.25">
      <c r="A7382" s="35" t="s">
        <v>7168</v>
      </c>
      <c r="B7382" s="36">
        <v>95406</v>
      </c>
      <c r="C7382" s="30" t="s">
        <v>7390</v>
      </c>
      <c r="D7382" s="36" t="s">
        <v>64</v>
      </c>
      <c r="E7382" s="115">
        <v>0.24</v>
      </c>
    </row>
    <row r="7383" spans="1:5" x14ac:dyDescent="0.25">
      <c r="A7383" s="35" t="s">
        <v>7168</v>
      </c>
      <c r="B7383" s="36">
        <v>95424</v>
      </c>
      <c r="C7383" s="30" t="s">
        <v>7391</v>
      </c>
      <c r="D7383" s="36" t="s">
        <v>7170</v>
      </c>
      <c r="E7383" s="115">
        <v>31.79</v>
      </c>
    </row>
    <row r="7384" spans="1:5" x14ac:dyDescent="0.25">
      <c r="A7384" s="35" t="s">
        <v>7168</v>
      </c>
      <c r="B7384" s="36">
        <v>95386</v>
      </c>
      <c r="C7384" s="30" t="s">
        <v>7392</v>
      </c>
      <c r="D7384" s="36" t="s">
        <v>64</v>
      </c>
      <c r="E7384" s="115">
        <v>0.32</v>
      </c>
    </row>
    <row r="7385" spans="1:5" x14ac:dyDescent="0.25">
      <c r="A7385" s="35" t="s">
        <v>7168</v>
      </c>
      <c r="B7385" s="36">
        <v>95383</v>
      </c>
      <c r="C7385" s="30" t="s">
        <v>7393</v>
      </c>
      <c r="D7385" s="36" t="s">
        <v>64</v>
      </c>
      <c r="E7385" s="115">
        <v>0.35</v>
      </c>
    </row>
    <row r="7386" spans="1:5" x14ac:dyDescent="0.25">
      <c r="A7386" s="35" t="s">
        <v>7168</v>
      </c>
      <c r="B7386" s="36">
        <v>95384</v>
      </c>
      <c r="C7386" s="30" t="s">
        <v>7394</v>
      </c>
      <c r="D7386" s="36" t="s">
        <v>64</v>
      </c>
      <c r="E7386" s="115">
        <v>0.33</v>
      </c>
    </row>
    <row r="7387" spans="1:5" x14ac:dyDescent="0.25">
      <c r="A7387" s="35" t="s">
        <v>7168</v>
      </c>
      <c r="B7387" s="36">
        <v>100299</v>
      </c>
      <c r="C7387" s="30" t="s">
        <v>7395</v>
      </c>
      <c r="D7387" s="36" t="s">
        <v>64</v>
      </c>
      <c r="E7387" s="115">
        <v>0.69</v>
      </c>
    </row>
    <row r="7388" spans="1:5" x14ac:dyDescent="0.25">
      <c r="A7388" s="35" t="s">
        <v>7168</v>
      </c>
      <c r="B7388" s="36">
        <v>100315</v>
      </c>
      <c r="C7388" s="30" t="s">
        <v>7396</v>
      </c>
      <c r="D7388" s="36" t="s">
        <v>7170</v>
      </c>
      <c r="E7388" s="115">
        <v>91.83</v>
      </c>
    </row>
    <row r="7389" spans="1:5" x14ac:dyDescent="0.25">
      <c r="A7389" s="35" t="s">
        <v>7168</v>
      </c>
      <c r="B7389" s="36">
        <v>95387</v>
      </c>
      <c r="C7389" s="30" t="s">
        <v>7397</v>
      </c>
      <c r="D7389" s="36" t="s">
        <v>64</v>
      </c>
      <c r="E7389" s="115">
        <v>0.43</v>
      </c>
    </row>
    <row r="7390" spans="1:5" x14ac:dyDescent="0.25">
      <c r="A7390" s="35" t="s">
        <v>7168</v>
      </c>
      <c r="B7390" s="36">
        <v>101371</v>
      </c>
      <c r="C7390" s="30" t="s">
        <v>7398</v>
      </c>
      <c r="D7390" s="36" t="s">
        <v>7170</v>
      </c>
      <c r="E7390" s="115">
        <v>57.33</v>
      </c>
    </row>
    <row r="7391" spans="1:5" x14ac:dyDescent="0.25">
      <c r="A7391" s="35" t="s">
        <v>7168</v>
      </c>
      <c r="B7391" s="36">
        <v>100288</v>
      </c>
      <c r="C7391" s="30" t="s">
        <v>7399</v>
      </c>
      <c r="D7391" s="36" t="s">
        <v>64</v>
      </c>
      <c r="E7391" s="115">
        <v>0.11</v>
      </c>
    </row>
    <row r="7392" spans="1:5" x14ac:dyDescent="0.25">
      <c r="A7392" s="35" t="s">
        <v>7168</v>
      </c>
      <c r="B7392" s="36">
        <v>101372</v>
      </c>
      <c r="C7392" s="30" t="s">
        <v>7400</v>
      </c>
      <c r="D7392" s="36" t="s">
        <v>7170</v>
      </c>
      <c r="E7392" s="115">
        <v>15.38</v>
      </c>
    </row>
    <row r="7393" spans="1:5" x14ac:dyDescent="0.25">
      <c r="A7393" s="35" t="s">
        <v>7168</v>
      </c>
      <c r="B7393" s="36">
        <v>90775</v>
      </c>
      <c r="C7393" s="30" t="s">
        <v>7401</v>
      </c>
      <c r="D7393" s="36" t="s">
        <v>64</v>
      </c>
      <c r="E7393" s="115">
        <v>33.130000000000003</v>
      </c>
    </row>
    <row r="7394" spans="1:5" x14ac:dyDescent="0.25">
      <c r="A7394" s="35" t="s">
        <v>7168</v>
      </c>
      <c r="B7394" s="36">
        <v>93561</v>
      </c>
      <c r="C7394" s="30" t="s">
        <v>7401</v>
      </c>
      <c r="D7394" s="36" t="s">
        <v>7170</v>
      </c>
      <c r="E7394" s="115">
        <v>5700.44</v>
      </c>
    </row>
    <row r="7395" spans="1:5" x14ac:dyDescent="0.25">
      <c r="A7395" s="35" t="s">
        <v>7168</v>
      </c>
      <c r="B7395" s="36">
        <v>88264</v>
      </c>
      <c r="C7395" s="30" t="s">
        <v>7402</v>
      </c>
      <c r="D7395" s="36" t="s">
        <v>64</v>
      </c>
      <c r="E7395" s="115">
        <v>40.67</v>
      </c>
    </row>
    <row r="7396" spans="1:5" x14ac:dyDescent="0.25">
      <c r="A7396" s="35" t="s">
        <v>7168</v>
      </c>
      <c r="B7396" s="36">
        <v>101399</v>
      </c>
      <c r="C7396" s="30" t="s">
        <v>7402</v>
      </c>
      <c r="D7396" s="36" t="s">
        <v>7170</v>
      </c>
      <c r="E7396" s="115">
        <v>6838.82</v>
      </c>
    </row>
    <row r="7397" spans="1:5" x14ac:dyDescent="0.25">
      <c r="A7397" s="35" t="s">
        <v>7168</v>
      </c>
      <c r="B7397" s="36">
        <v>88266</v>
      </c>
      <c r="C7397" s="30" t="s">
        <v>7403</v>
      </c>
      <c r="D7397" s="36" t="s">
        <v>64</v>
      </c>
      <c r="E7397" s="115">
        <v>48.18</v>
      </c>
    </row>
    <row r="7398" spans="1:5" x14ac:dyDescent="0.25">
      <c r="A7398" s="35" t="s">
        <v>7168</v>
      </c>
      <c r="B7398" s="36">
        <v>101401</v>
      </c>
      <c r="C7398" s="30" t="s">
        <v>7403</v>
      </c>
      <c r="D7398" s="36" t="s">
        <v>7170</v>
      </c>
      <c r="E7398" s="115">
        <v>8150.15</v>
      </c>
    </row>
    <row r="7399" spans="1:5" x14ac:dyDescent="0.25">
      <c r="A7399" s="35" t="s">
        <v>7168</v>
      </c>
      <c r="B7399" s="36">
        <v>88267</v>
      </c>
      <c r="C7399" s="30" t="s">
        <v>7404</v>
      </c>
      <c r="D7399" s="36" t="s">
        <v>64</v>
      </c>
      <c r="E7399" s="115">
        <v>39.619999999999997</v>
      </c>
    </row>
    <row r="7400" spans="1:5" x14ac:dyDescent="0.25">
      <c r="A7400" s="35" t="s">
        <v>7168</v>
      </c>
      <c r="B7400" s="36">
        <v>101402</v>
      </c>
      <c r="C7400" s="30" t="s">
        <v>7404</v>
      </c>
      <c r="D7400" s="36" t="s">
        <v>7170</v>
      </c>
      <c r="E7400" s="115">
        <v>6759.59</v>
      </c>
    </row>
    <row r="7401" spans="1:5" x14ac:dyDescent="0.25">
      <c r="A7401" s="35" t="s">
        <v>7168</v>
      </c>
      <c r="B7401" s="36">
        <v>90776</v>
      </c>
      <c r="C7401" s="30" t="s">
        <v>7405</v>
      </c>
      <c r="D7401" s="36" t="s">
        <v>64</v>
      </c>
      <c r="E7401" s="115">
        <v>51.68</v>
      </c>
    </row>
    <row r="7402" spans="1:5" x14ac:dyDescent="0.25">
      <c r="A7402" s="35" t="s">
        <v>7168</v>
      </c>
      <c r="B7402" s="36">
        <v>93572</v>
      </c>
      <c r="C7402" s="30" t="s">
        <v>7406</v>
      </c>
      <c r="D7402" s="36" t="s">
        <v>7170</v>
      </c>
      <c r="E7402" s="115">
        <v>8815.2999999999993</v>
      </c>
    </row>
    <row r="7403" spans="1:5" x14ac:dyDescent="0.25">
      <c r="A7403" s="35" t="s">
        <v>7168</v>
      </c>
      <c r="B7403" s="36">
        <v>90777</v>
      </c>
      <c r="C7403" s="30" t="s">
        <v>7407</v>
      </c>
      <c r="D7403" s="36" t="s">
        <v>64</v>
      </c>
      <c r="E7403" s="115">
        <v>146.07</v>
      </c>
    </row>
    <row r="7404" spans="1:5" x14ac:dyDescent="0.25">
      <c r="A7404" s="35" t="s">
        <v>7168</v>
      </c>
      <c r="B7404" s="36">
        <v>93565</v>
      </c>
      <c r="C7404" s="30" t="s">
        <v>7407</v>
      </c>
      <c r="D7404" s="36" t="s">
        <v>7170</v>
      </c>
      <c r="E7404" s="115">
        <v>25185.040000000001</v>
      </c>
    </row>
    <row r="7405" spans="1:5" x14ac:dyDescent="0.25">
      <c r="A7405" s="35" t="s">
        <v>7168</v>
      </c>
      <c r="B7405" s="36">
        <v>90778</v>
      </c>
      <c r="C7405" s="30" t="s">
        <v>7408</v>
      </c>
      <c r="D7405" s="36" t="s">
        <v>64</v>
      </c>
      <c r="E7405" s="115">
        <v>161.97</v>
      </c>
    </row>
    <row r="7406" spans="1:5" x14ac:dyDescent="0.25">
      <c r="A7406" s="35" t="s">
        <v>7168</v>
      </c>
      <c r="B7406" s="36">
        <v>93567</v>
      </c>
      <c r="C7406" s="30" t="s">
        <v>7408</v>
      </c>
      <c r="D7406" s="36" t="s">
        <v>7170</v>
      </c>
      <c r="E7406" s="115">
        <v>27932.07</v>
      </c>
    </row>
    <row r="7407" spans="1:5" x14ac:dyDescent="0.25">
      <c r="A7407" s="35" t="s">
        <v>7168</v>
      </c>
      <c r="B7407" s="36">
        <v>90779</v>
      </c>
      <c r="C7407" s="30" t="s">
        <v>7409</v>
      </c>
      <c r="D7407" s="36" t="s">
        <v>64</v>
      </c>
      <c r="E7407" s="115">
        <v>178.01</v>
      </c>
    </row>
    <row r="7408" spans="1:5" x14ac:dyDescent="0.25">
      <c r="A7408" s="35" t="s">
        <v>7168</v>
      </c>
      <c r="B7408" s="36">
        <v>93568</v>
      </c>
      <c r="C7408" s="30" t="s">
        <v>7409</v>
      </c>
      <c r="D7408" s="36" t="s">
        <v>7170</v>
      </c>
      <c r="E7408" s="115">
        <v>30704.39</v>
      </c>
    </row>
    <row r="7409" spans="1:5" x14ac:dyDescent="0.25">
      <c r="A7409" s="35" t="s">
        <v>7168</v>
      </c>
      <c r="B7409" s="36">
        <v>88269</v>
      </c>
      <c r="C7409" s="30" t="s">
        <v>7410</v>
      </c>
      <c r="D7409" s="36" t="s">
        <v>64</v>
      </c>
      <c r="E7409" s="115">
        <v>38.53</v>
      </c>
    </row>
    <row r="7410" spans="1:5" x14ac:dyDescent="0.25">
      <c r="A7410" s="35" t="s">
        <v>7168</v>
      </c>
      <c r="B7410" s="36">
        <v>101407</v>
      </c>
      <c r="C7410" s="30" t="s">
        <v>7410</v>
      </c>
      <c r="D7410" s="36" t="s">
        <v>7170</v>
      </c>
      <c r="E7410" s="115">
        <v>6600.55</v>
      </c>
    </row>
    <row r="7411" spans="1:5" x14ac:dyDescent="0.25">
      <c r="A7411" s="35" t="s">
        <v>7168</v>
      </c>
      <c r="B7411" s="36">
        <v>88270</v>
      </c>
      <c r="C7411" s="30" t="s">
        <v>7411</v>
      </c>
      <c r="D7411" s="36" t="s">
        <v>64</v>
      </c>
      <c r="E7411" s="115">
        <v>40.19</v>
      </c>
    </row>
    <row r="7412" spans="1:5" x14ac:dyDescent="0.25">
      <c r="A7412" s="35" t="s">
        <v>7168</v>
      </c>
      <c r="B7412" s="36">
        <v>101408</v>
      </c>
      <c r="C7412" s="30" t="s">
        <v>7411</v>
      </c>
      <c r="D7412" s="36" t="s">
        <v>7170</v>
      </c>
      <c r="E7412" s="115">
        <v>6836.49</v>
      </c>
    </row>
    <row r="7413" spans="1:5" x14ac:dyDescent="0.25">
      <c r="A7413" s="35" t="s">
        <v>7168</v>
      </c>
      <c r="B7413" s="36">
        <v>102919</v>
      </c>
      <c r="C7413" s="30" t="s">
        <v>7412</v>
      </c>
      <c r="D7413" s="36" t="s">
        <v>64</v>
      </c>
      <c r="E7413" s="115">
        <v>0</v>
      </c>
    </row>
    <row r="7414" spans="1:5" x14ac:dyDescent="0.25">
      <c r="A7414" s="35" t="s">
        <v>7168</v>
      </c>
      <c r="B7414" s="36">
        <v>101409</v>
      </c>
      <c r="C7414" s="30" t="s">
        <v>7413</v>
      </c>
      <c r="D7414" s="36" t="s">
        <v>7170</v>
      </c>
      <c r="E7414" s="115">
        <v>6969.73</v>
      </c>
    </row>
    <row r="7415" spans="1:5" x14ac:dyDescent="0.25">
      <c r="A7415" s="35" t="s">
        <v>7168</v>
      </c>
      <c r="B7415" s="36">
        <v>88441</v>
      </c>
      <c r="C7415" s="30" t="s">
        <v>7414</v>
      </c>
      <c r="D7415" s="36" t="s">
        <v>64</v>
      </c>
      <c r="E7415" s="115">
        <v>32.67</v>
      </c>
    </row>
    <row r="7416" spans="1:5" x14ac:dyDescent="0.25">
      <c r="A7416" s="35" t="s">
        <v>7168</v>
      </c>
      <c r="B7416" s="36">
        <v>101410</v>
      </c>
      <c r="C7416" s="30" t="s">
        <v>7414</v>
      </c>
      <c r="D7416" s="36" t="s">
        <v>7170</v>
      </c>
      <c r="E7416" s="115">
        <v>5604.33</v>
      </c>
    </row>
    <row r="7417" spans="1:5" x14ac:dyDescent="0.25">
      <c r="A7417" s="35" t="s">
        <v>7168</v>
      </c>
      <c r="B7417" s="36">
        <v>88272</v>
      </c>
      <c r="C7417" s="30" t="s">
        <v>7415</v>
      </c>
      <c r="D7417" s="36" t="s">
        <v>64</v>
      </c>
      <c r="E7417" s="115">
        <v>41.07</v>
      </c>
    </row>
    <row r="7418" spans="1:5" x14ac:dyDescent="0.25">
      <c r="A7418" s="35" t="s">
        <v>7168</v>
      </c>
      <c r="B7418" s="36">
        <v>88273</v>
      </c>
      <c r="C7418" s="30" t="s">
        <v>7416</v>
      </c>
      <c r="D7418" s="36" t="s">
        <v>64</v>
      </c>
      <c r="E7418" s="115">
        <v>37.159999999999997</v>
      </c>
    </row>
    <row r="7419" spans="1:5" x14ac:dyDescent="0.25">
      <c r="A7419" s="35" t="s">
        <v>7168</v>
      </c>
      <c r="B7419" s="36">
        <v>101413</v>
      </c>
      <c r="C7419" s="30" t="s">
        <v>7416</v>
      </c>
      <c r="D7419" s="36" t="s">
        <v>7170</v>
      </c>
      <c r="E7419" s="115">
        <v>6350.74</v>
      </c>
    </row>
    <row r="7420" spans="1:5" x14ac:dyDescent="0.25">
      <c r="A7420" s="35" t="s">
        <v>7168</v>
      </c>
      <c r="B7420" s="36">
        <v>101414</v>
      </c>
      <c r="C7420" s="30" t="s">
        <v>7417</v>
      </c>
      <c r="D7420" s="36" t="s">
        <v>7170</v>
      </c>
      <c r="E7420" s="115">
        <v>7530</v>
      </c>
    </row>
    <row r="7421" spans="1:5" x14ac:dyDescent="0.25">
      <c r="A7421" s="35" t="s">
        <v>7168</v>
      </c>
      <c r="B7421" s="36">
        <v>88274</v>
      </c>
      <c r="C7421" s="30" t="s">
        <v>7418</v>
      </c>
      <c r="D7421" s="36" t="s">
        <v>64</v>
      </c>
      <c r="E7421" s="115">
        <v>44</v>
      </c>
    </row>
    <row r="7422" spans="1:5" x14ac:dyDescent="0.25">
      <c r="A7422" s="35" t="s">
        <v>7168</v>
      </c>
      <c r="B7422" s="36">
        <v>101412</v>
      </c>
      <c r="C7422" s="30" t="s">
        <v>7419</v>
      </c>
      <c r="D7422" s="36" t="s">
        <v>7170</v>
      </c>
      <c r="E7422" s="115">
        <v>6997.83</v>
      </c>
    </row>
    <row r="7423" spans="1:5" x14ac:dyDescent="0.25">
      <c r="A7423" s="35" t="s">
        <v>7168</v>
      </c>
      <c r="B7423" s="36">
        <v>101415</v>
      </c>
      <c r="C7423" s="30" t="s">
        <v>7420</v>
      </c>
      <c r="D7423" s="36" t="s">
        <v>7170</v>
      </c>
      <c r="E7423" s="115">
        <v>7590.73</v>
      </c>
    </row>
    <row r="7424" spans="1:5" x14ac:dyDescent="0.25">
      <c r="A7424" s="35" t="s">
        <v>7168</v>
      </c>
      <c r="B7424" s="36">
        <v>100308</v>
      </c>
      <c r="C7424" s="30" t="s">
        <v>7421</v>
      </c>
      <c r="D7424" s="36" t="s">
        <v>64</v>
      </c>
      <c r="E7424" s="115">
        <v>43.68</v>
      </c>
    </row>
    <row r="7425" spans="1:5" x14ac:dyDescent="0.25">
      <c r="A7425" s="35" t="s">
        <v>7168</v>
      </c>
      <c r="B7425" s="36">
        <v>101416</v>
      </c>
      <c r="C7425" s="30" t="s">
        <v>7421</v>
      </c>
      <c r="D7425" s="36" t="s">
        <v>7170</v>
      </c>
      <c r="E7425" s="115">
        <v>7402.98</v>
      </c>
    </row>
    <row r="7426" spans="1:5" x14ac:dyDescent="0.25">
      <c r="A7426" s="35" t="s">
        <v>7168</v>
      </c>
      <c r="B7426" s="36">
        <v>88275</v>
      </c>
      <c r="C7426" s="30" t="s">
        <v>7422</v>
      </c>
      <c r="D7426" s="36" t="s">
        <v>64</v>
      </c>
      <c r="E7426" s="115">
        <v>44.08</v>
      </c>
    </row>
    <row r="7427" spans="1:5" x14ac:dyDescent="0.25">
      <c r="A7427" s="35" t="s">
        <v>7168</v>
      </c>
      <c r="B7427" s="36">
        <v>90780</v>
      </c>
      <c r="C7427" s="30" t="s">
        <v>7423</v>
      </c>
      <c r="D7427" s="36" t="s">
        <v>64</v>
      </c>
      <c r="E7427" s="115">
        <v>81.45</v>
      </c>
    </row>
    <row r="7428" spans="1:5" x14ac:dyDescent="0.25">
      <c r="A7428" s="35" t="s">
        <v>7168</v>
      </c>
      <c r="B7428" s="36">
        <v>94295</v>
      </c>
      <c r="C7428" s="30" t="s">
        <v>7423</v>
      </c>
      <c r="D7428" s="36" t="s">
        <v>7170</v>
      </c>
      <c r="E7428" s="115">
        <v>13930.1</v>
      </c>
    </row>
    <row r="7429" spans="1:5" x14ac:dyDescent="0.25">
      <c r="A7429" s="35" t="s">
        <v>7168</v>
      </c>
      <c r="B7429" s="36">
        <v>88277</v>
      </c>
      <c r="C7429" s="30" t="s">
        <v>7424</v>
      </c>
      <c r="D7429" s="36" t="s">
        <v>64</v>
      </c>
      <c r="E7429" s="115">
        <v>40.700000000000003</v>
      </c>
    </row>
    <row r="7430" spans="1:5" x14ac:dyDescent="0.25">
      <c r="A7430" s="35" t="s">
        <v>7168</v>
      </c>
      <c r="B7430" s="36">
        <v>100307</v>
      </c>
      <c r="C7430" s="30" t="s">
        <v>7425</v>
      </c>
      <c r="D7430" s="36" t="s">
        <v>64</v>
      </c>
      <c r="E7430" s="115">
        <v>35.909999999999997</v>
      </c>
    </row>
    <row r="7431" spans="1:5" x14ac:dyDescent="0.25">
      <c r="A7431" s="35" t="s">
        <v>7168</v>
      </c>
      <c r="B7431" s="36">
        <v>101417</v>
      </c>
      <c r="C7431" s="30" t="s">
        <v>7425</v>
      </c>
      <c r="D7431" s="36" t="s">
        <v>7170</v>
      </c>
      <c r="E7431" s="115">
        <v>6061.23</v>
      </c>
    </row>
    <row r="7432" spans="1:5" x14ac:dyDescent="0.25">
      <c r="A7432" s="35" t="s">
        <v>7168</v>
      </c>
      <c r="B7432" s="36">
        <v>88278</v>
      </c>
      <c r="C7432" s="30" t="s">
        <v>7426</v>
      </c>
      <c r="D7432" s="36" t="s">
        <v>64</v>
      </c>
      <c r="E7432" s="115">
        <v>35.270000000000003</v>
      </c>
    </row>
    <row r="7433" spans="1:5" x14ac:dyDescent="0.25">
      <c r="A7433" s="35" t="s">
        <v>7168</v>
      </c>
      <c r="B7433" s="36">
        <v>101418</v>
      </c>
      <c r="C7433" s="30" t="s">
        <v>7426</v>
      </c>
      <c r="D7433" s="36" t="s">
        <v>7170</v>
      </c>
      <c r="E7433" s="115">
        <v>6041.35</v>
      </c>
    </row>
    <row r="7434" spans="1:5" x14ac:dyDescent="0.25">
      <c r="A7434" s="35" t="s">
        <v>7168</v>
      </c>
      <c r="B7434" s="36">
        <v>105535</v>
      </c>
      <c r="C7434" s="30" t="s">
        <v>7427</v>
      </c>
      <c r="D7434" s="36" t="s">
        <v>64</v>
      </c>
      <c r="E7434" s="115">
        <v>0</v>
      </c>
    </row>
    <row r="7435" spans="1:5" x14ac:dyDescent="0.25">
      <c r="A7435" s="35" t="s">
        <v>7168</v>
      </c>
      <c r="B7435" s="36">
        <v>101419</v>
      </c>
      <c r="C7435" s="30" t="s">
        <v>7428</v>
      </c>
      <c r="D7435" s="36" t="s">
        <v>7170</v>
      </c>
      <c r="E7435" s="115">
        <v>7168.77</v>
      </c>
    </row>
    <row r="7436" spans="1:5" x14ac:dyDescent="0.25">
      <c r="A7436" s="35" t="s">
        <v>7168</v>
      </c>
      <c r="B7436" s="36">
        <v>88279</v>
      </c>
      <c r="C7436" s="30" t="s">
        <v>7429</v>
      </c>
      <c r="D7436" s="36" t="s">
        <v>64</v>
      </c>
      <c r="E7436" s="115">
        <v>42.4</v>
      </c>
    </row>
    <row r="7437" spans="1:5" x14ac:dyDescent="0.25">
      <c r="A7437" s="35" t="s">
        <v>7168</v>
      </c>
      <c r="B7437" s="36">
        <v>88281</v>
      </c>
      <c r="C7437" s="30" t="s">
        <v>7430</v>
      </c>
      <c r="D7437" s="36" t="s">
        <v>64</v>
      </c>
      <c r="E7437" s="115">
        <v>40.49</v>
      </c>
    </row>
    <row r="7438" spans="1:5" x14ac:dyDescent="0.25">
      <c r="A7438" s="35" t="s">
        <v>7168</v>
      </c>
      <c r="B7438" s="36">
        <v>93558</v>
      </c>
      <c r="C7438" s="30" t="s">
        <v>7431</v>
      </c>
      <c r="D7438" s="36" t="s">
        <v>7170</v>
      </c>
      <c r="E7438" s="115">
        <v>6780.13</v>
      </c>
    </row>
    <row r="7439" spans="1:5" x14ac:dyDescent="0.25">
      <c r="A7439" s="35" t="s">
        <v>7168</v>
      </c>
      <c r="B7439" s="36">
        <v>101420</v>
      </c>
      <c r="C7439" s="30" t="s">
        <v>7432</v>
      </c>
      <c r="D7439" s="36" t="s">
        <v>7170</v>
      </c>
      <c r="E7439" s="115">
        <v>6984.76</v>
      </c>
    </row>
    <row r="7440" spans="1:5" x14ac:dyDescent="0.25">
      <c r="A7440" s="35" t="s">
        <v>7168</v>
      </c>
      <c r="B7440" s="36">
        <v>101421</v>
      </c>
      <c r="C7440" s="30" t="s">
        <v>7433</v>
      </c>
      <c r="D7440" s="36" t="s">
        <v>7170</v>
      </c>
      <c r="E7440" s="115">
        <v>8052.77</v>
      </c>
    </row>
    <row r="7441" spans="1:5" x14ac:dyDescent="0.25">
      <c r="A7441" s="35" t="s">
        <v>7168</v>
      </c>
      <c r="B7441" s="36">
        <v>88282</v>
      </c>
      <c r="C7441" s="30" t="s">
        <v>7434</v>
      </c>
      <c r="D7441" s="36" t="s">
        <v>64</v>
      </c>
      <c r="E7441" s="115">
        <v>39.35</v>
      </c>
    </row>
    <row r="7442" spans="1:5" x14ac:dyDescent="0.25">
      <c r="A7442" s="35" t="s">
        <v>7168</v>
      </c>
      <c r="B7442" s="36">
        <v>88283</v>
      </c>
      <c r="C7442" s="30" t="s">
        <v>7435</v>
      </c>
      <c r="D7442" s="36" t="s">
        <v>64</v>
      </c>
      <c r="E7442" s="115">
        <v>46.62</v>
      </c>
    </row>
    <row r="7443" spans="1:5" x14ac:dyDescent="0.25">
      <c r="A7443" s="35" t="s">
        <v>7168</v>
      </c>
      <c r="B7443" s="36">
        <v>101422</v>
      </c>
      <c r="C7443" s="30" t="s">
        <v>7436</v>
      </c>
      <c r="D7443" s="36" t="s">
        <v>7170</v>
      </c>
      <c r="E7443" s="115">
        <v>6196.58</v>
      </c>
    </row>
    <row r="7444" spans="1:5" x14ac:dyDescent="0.25">
      <c r="A7444" s="35" t="s">
        <v>7168</v>
      </c>
      <c r="B7444" s="36">
        <v>88284</v>
      </c>
      <c r="C7444" s="30" t="s">
        <v>7437</v>
      </c>
      <c r="D7444" s="36" t="s">
        <v>64</v>
      </c>
      <c r="E7444" s="115">
        <v>35.99</v>
      </c>
    </row>
    <row r="7445" spans="1:5" x14ac:dyDescent="0.25">
      <c r="A7445" s="35" t="s">
        <v>7168</v>
      </c>
      <c r="B7445" s="36">
        <v>101424</v>
      </c>
      <c r="C7445" s="30" t="s">
        <v>7438</v>
      </c>
      <c r="D7445" s="36" t="s">
        <v>7170</v>
      </c>
      <c r="E7445" s="115">
        <v>7413.64</v>
      </c>
    </row>
    <row r="7446" spans="1:5" x14ac:dyDescent="0.25">
      <c r="A7446" s="35" t="s">
        <v>7168</v>
      </c>
      <c r="B7446" s="36">
        <v>88286</v>
      </c>
      <c r="C7446" s="30" t="s">
        <v>7439</v>
      </c>
      <c r="D7446" s="36" t="s">
        <v>64</v>
      </c>
      <c r="E7446" s="115">
        <v>43.35</v>
      </c>
    </row>
    <row r="7447" spans="1:5" x14ac:dyDescent="0.25">
      <c r="A7447" s="35" t="s">
        <v>7168</v>
      </c>
      <c r="B7447" s="36">
        <v>88288</v>
      </c>
      <c r="C7447" s="30" t="s">
        <v>7440</v>
      </c>
      <c r="D7447" s="36" t="s">
        <v>64</v>
      </c>
      <c r="E7447" s="115">
        <v>31.63</v>
      </c>
    </row>
    <row r="7448" spans="1:5" x14ac:dyDescent="0.25">
      <c r="A7448" s="35" t="s">
        <v>7168</v>
      </c>
      <c r="B7448" s="36">
        <v>101425</v>
      </c>
      <c r="C7448" s="30" t="s">
        <v>7440</v>
      </c>
      <c r="D7448" s="36" t="s">
        <v>7170</v>
      </c>
      <c r="E7448" s="115">
        <v>5427.15</v>
      </c>
    </row>
    <row r="7449" spans="1:5" x14ac:dyDescent="0.25">
      <c r="A7449" s="35" t="s">
        <v>7168</v>
      </c>
      <c r="B7449" s="36">
        <v>101426</v>
      </c>
      <c r="C7449" s="30" t="s">
        <v>7441</v>
      </c>
      <c r="D7449" s="36" t="s">
        <v>7170</v>
      </c>
      <c r="E7449" s="115">
        <v>6670.34</v>
      </c>
    </row>
    <row r="7450" spans="1:5" x14ac:dyDescent="0.25">
      <c r="A7450" s="35" t="s">
        <v>7168</v>
      </c>
      <c r="B7450" s="36">
        <v>88291</v>
      </c>
      <c r="C7450" s="30" t="s">
        <v>7442</v>
      </c>
      <c r="D7450" s="36" t="s">
        <v>64</v>
      </c>
      <c r="E7450" s="115">
        <v>37.869999999999997</v>
      </c>
    </row>
    <row r="7451" spans="1:5" x14ac:dyDescent="0.25">
      <c r="A7451" s="35" t="s">
        <v>7168</v>
      </c>
      <c r="B7451" s="36">
        <v>101427</v>
      </c>
      <c r="C7451" s="30" t="s">
        <v>7442</v>
      </c>
      <c r="D7451" s="36" t="s">
        <v>7170</v>
      </c>
      <c r="E7451" s="115">
        <v>6510.42</v>
      </c>
    </row>
    <row r="7452" spans="1:5" x14ac:dyDescent="0.25">
      <c r="A7452" s="35" t="s">
        <v>7168</v>
      </c>
      <c r="B7452" s="36">
        <v>101428</v>
      </c>
      <c r="C7452" s="30" t="s">
        <v>7443</v>
      </c>
      <c r="D7452" s="36" t="s">
        <v>7170</v>
      </c>
      <c r="E7452" s="115">
        <v>6209.65</v>
      </c>
    </row>
    <row r="7453" spans="1:5" x14ac:dyDescent="0.25">
      <c r="A7453" s="35" t="s">
        <v>7168</v>
      </c>
      <c r="B7453" s="36">
        <v>88377</v>
      </c>
      <c r="C7453" s="30" t="s">
        <v>7444</v>
      </c>
      <c r="D7453" s="36" t="s">
        <v>64</v>
      </c>
      <c r="E7453" s="115">
        <v>36.15</v>
      </c>
    </row>
    <row r="7454" spans="1:5" x14ac:dyDescent="0.25">
      <c r="A7454" s="35" t="s">
        <v>7168</v>
      </c>
      <c r="B7454" s="36">
        <v>101429</v>
      </c>
      <c r="C7454" s="30" t="s">
        <v>7445</v>
      </c>
      <c r="D7454" s="36" t="s">
        <v>7170</v>
      </c>
      <c r="E7454" s="115">
        <v>5143.1099999999997</v>
      </c>
    </row>
    <row r="7455" spans="1:5" x14ac:dyDescent="0.25">
      <c r="A7455" s="35" t="s">
        <v>7168</v>
      </c>
      <c r="B7455" s="36">
        <v>88292</v>
      </c>
      <c r="C7455" s="30" t="s">
        <v>7446</v>
      </c>
      <c r="D7455" s="36" t="s">
        <v>64</v>
      </c>
      <c r="E7455" s="115">
        <v>30.01</v>
      </c>
    </row>
    <row r="7456" spans="1:5" x14ac:dyDescent="0.25">
      <c r="A7456" s="35" t="s">
        <v>7168</v>
      </c>
      <c r="B7456" s="36">
        <v>88293</v>
      </c>
      <c r="C7456" s="30" t="s">
        <v>7447</v>
      </c>
      <c r="D7456" s="36" t="s">
        <v>64</v>
      </c>
      <c r="E7456" s="115">
        <v>37.869999999999997</v>
      </c>
    </row>
    <row r="7457" spans="1:5" x14ac:dyDescent="0.25">
      <c r="A7457" s="35" t="s">
        <v>7168</v>
      </c>
      <c r="B7457" s="36">
        <v>101430</v>
      </c>
      <c r="C7457" s="30" t="s">
        <v>7448</v>
      </c>
      <c r="D7457" s="36" t="s">
        <v>7170</v>
      </c>
      <c r="E7457" s="115">
        <v>6510.42</v>
      </c>
    </row>
    <row r="7458" spans="1:5" x14ac:dyDescent="0.25">
      <c r="A7458" s="35" t="s">
        <v>7168</v>
      </c>
      <c r="B7458" s="36">
        <v>88294</v>
      </c>
      <c r="C7458" s="30" t="s">
        <v>7449</v>
      </c>
      <c r="D7458" s="36" t="s">
        <v>64</v>
      </c>
      <c r="E7458" s="115">
        <v>39.54</v>
      </c>
    </row>
    <row r="7459" spans="1:5" x14ac:dyDescent="0.25">
      <c r="A7459" s="35" t="s">
        <v>7168</v>
      </c>
      <c r="B7459" s="36">
        <v>101431</v>
      </c>
      <c r="C7459" s="30" t="s">
        <v>7449</v>
      </c>
      <c r="D7459" s="36" t="s">
        <v>7170</v>
      </c>
      <c r="E7459" s="115">
        <v>6780.13</v>
      </c>
    </row>
    <row r="7460" spans="1:5" x14ac:dyDescent="0.25">
      <c r="A7460" s="35" t="s">
        <v>7168</v>
      </c>
      <c r="B7460" s="36">
        <v>88295</v>
      </c>
      <c r="C7460" s="30" t="s">
        <v>7450</v>
      </c>
      <c r="D7460" s="36" t="s">
        <v>64</v>
      </c>
      <c r="E7460" s="115">
        <v>37.57</v>
      </c>
    </row>
    <row r="7461" spans="1:5" x14ac:dyDescent="0.25">
      <c r="A7461" s="35" t="s">
        <v>7168</v>
      </c>
      <c r="B7461" s="36">
        <v>101432</v>
      </c>
      <c r="C7461" s="30" t="s">
        <v>7451</v>
      </c>
      <c r="D7461" s="36" t="s">
        <v>7170</v>
      </c>
      <c r="E7461" s="115">
        <v>6417.59</v>
      </c>
    </row>
    <row r="7462" spans="1:5" x14ac:dyDescent="0.25">
      <c r="A7462" s="35" t="s">
        <v>7168</v>
      </c>
      <c r="B7462" s="36">
        <v>88296</v>
      </c>
      <c r="C7462" s="30" t="s">
        <v>7452</v>
      </c>
      <c r="D7462" s="36" t="s">
        <v>64</v>
      </c>
      <c r="E7462" s="115">
        <v>48.51</v>
      </c>
    </row>
    <row r="7463" spans="1:5" x14ac:dyDescent="0.25">
      <c r="A7463" s="35" t="s">
        <v>7168</v>
      </c>
      <c r="B7463" s="36">
        <v>101433</v>
      </c>
      <c r="C7463" s="30" t="s">
        <v>7452</v>
      </c>
      <c r="D7463" s="36" t="s">
        <v>7170</v>
      </c>
      <c r="E7463" s="115">
        <v>8305.7900000000009</v>
      </c>
    </row>
    <row r="7464" spans="1:5" x14ac:dyDescent="0.25">
      <c r="A7464" s="35" t="s">
        <v>7168</v>
      </c>
      <c r="B7464" s="36">
        <v>101434</v>
      </c>
      <c r="C7464" s="30" t="s">
        <v>7453</v>
      </c>
      <c r="D7464" s="36" t="s">
        <v>7170</v>
      </c>
      <c r="E7464" s="115">
        <v>6070.44</v>
      </c>
    </row>
    <row r="7465" spans="1:5" x14ac:dyDescent="0.25">
      <c r="A7465" s="35" t="s">
        <v>7168</v>
      </c>
      <c r="B7465" s="36">
        <v>88298</v>
      </c>
      <c r="C7465" s="30" t="s">
        <v>7454</v>
      </c>
      <c r="D7465" s="36" t="s">
        <v>64</v>
      </c>
      <c r="E7465" s="115">
        <v>34.9</v>
      </c>
    </row>
    <row r="7466" spans="1:5" x14ac:dyDescent="0.25">
      <c r="A7466" s="35" t="s">
        <v>7168</v>
      </c>
      <c r="B7466" s="36">
        <v>101436</v>
      </c>
      <c r="C7466" s="30" t="s">
        <v>7454</v>
      </c>
      <c r="D7466" s="36" t="s">
        <v>7170</v>
      </c>
      <c r="E7466" s="115">
        <v>5994.12</v>
      </c>
    </row>
    <row r="7467" spans="1:5" x14ac:dyDescent="0.25">
      <c r="A7467" s="35" t="s">
        <v>7168</v>
      </c>
      <c r="B7467" s="36">
        <v>101437</v>
      </c>
      <c r="C7467" s="30" t="s">
        <v>7455</v>
      </c>
      <c r="D7467" s="36" t="s">
        <v>7170</v>
      </c>
      <c r="E7467" s="115">
        <v>7937.21</v>
      </c>
    </row>
    <row r="7468" spans="1:5" x14ac:dyDescent="0.25">
      <c r="A7468" s="35" t="s">
        <v>7168</v>
      </c>
      <c r="B7468" s="36">
        <v>88299</v>
      </c>
      <c r="C7468" s="30" t="s">
        <v>7456</v>
      </c>
      <c r="D7468" s="36" t="s">
        <v>64</v>
      </c>
      <c r="E7468" s="115">
        <v>46.09</v>
      </c>
    </row>
    <row r="7469" spans="1:5" x14ac:dyDescent="0.25">
      <c r="A7469" s="35" t="s">
        <v>7168</v>
      </c>
      <c r="B7469" s="36">
        <v>88300</v>
      </c>
      <c r="C7469" s="30" t="s">
        <v>7457</v>
      </c>
      <c r="D7469" s="36" t="s">
        <v>64</v>
      </c>
      <c r="E7469" s="115">
        <v>46.09</v>
      </c>
    </row>
    <row r="7470" spans="1:5" x14ac:dyDescent="0.25">
      <c r="A7470" s="35" t="s">
        <v>7168</v>
      </c>
      <c r="B7470" s="36">
        <v>101438</v>
      </c>
      <c r="C7470" s="30" t="s">
        <v>7457</v>
      </c>
      <c r="D7470" s="36" t="s">
        <v>7170</v>
      </c>
      <c r="E7470" s="115">
        <v>7937.21</v>
      </c>
    </row>
    <row r="7471" spans="1:5" x14ac:dyDescent="0.25">
      <c r="A7471" s="35" t="s">
        <v>7168</v>
      </c>
      <c r="B7471" s="36">
        <v>88297</v>
      </c>
      <c r="C7471" s="30" t="s">
        <v>7458</v>
      </c>
      <c r="D7471" s="36" t="s">
        <v>64</v>
      </c>
      <c r="E7471" s="115">
        <v>38.22</v>
      </c>
    </row>
    <row r="7472" spans="1:5" x14ac:dyDescent="0.25">
      <c r="A7472" s="35" t="s">
        <v>7168</v>
      </c>
      <c r="B7472" s="36">
        <v>101435</v>
      </c>
      <c r="C7472" s="30" t="s">
        <v>7459</v>
      </c>
      <c r="D7472" s="36" t="s">
        <v>7170</v>
      </c>
      <c r="E7472" s="115">
        <v>6554.4</v>
      </c>
    </row>
    <row r="7473" spans="1:5" x14ac:dyDescent="0.25">
      <c r="A7473" s="35" t="s">
        <v>7168</v>
      </c>
      <c r="B7473" s="36">
        <v>101440</v>
      </c>
      <c r="C7473" s="30" t="s">
        <v>7460</v>
      </c>
      <c r="D7473" s="36" t="s">
        <v>7170</v>
      </c>
      <c r="E7473" s="115">
        <v>6510.42</v>
      </c>
    </row>
    <row r="7474" spans="1:5" x14ac:dyDescent="0.25">
      <c r="A7474" s="35" t="s">
        <v>7168</v>
      </c>
      <c r="B7474" s="36">
        <v>88302</v>
      </c>
      <c r="C7474" s="30" t="s">
        <v>7461</v>
      </c>
      <c r="D7474" s="36" t="s">
        <v>64</v>
      </c>
      <c r="E7474" s="115">
        <v>37.869999999999997</v>
      </c>
    </row>
    <row r="7475" spans="1:5" x14ac:dyDescent="0.25">
      <c r="A7475" s="35" t="s">
        <v>7168</v>
      </c>
      <c r="B7475" s="36">
        <v>88301</v>
      </c>
      <c r="C7475" s="30" t="s">
        <v>7462</v>
      </c>
      <c r="D7475" s="36" t="s">
        <v>64</v>
      </c>
      <c r="E7475" s="115">
        <v>37.869999999999997</v>
      </c>
    </row>
    <row r="7476" spans="1:5" x14ac:dyDescent="0.25">
      <c r="A7476" s="35" t="s">
        <v>7168</v>
      </c>
      <c r="B7476" s="36">
        <v>101439</v>
      </c>
      <c r="C7476" s="30" t="s">
        <v>7462</v>
      </c>
      <c r="D7476" s="36" t="s">
        <v>7170</v>
      </c>
      <c r="E7476" s="115">
        <v>6510.42</v>
      </c>
    </row>
    <row r="7477" spans="1:5" x14ac:dyDescent="0.25">
      <c r="A7477" s="35" t="s">
        <v>7168</v>
      </c>
      <c r="B7477" s="36">
        <v>88303</v>
      </c>
      <c r="C7477" s="30" t="s">
        <v>7463</v>
      </c>
      <c r="D7477" s="36" t="s">
        <v>64</v>
      </c>
      <c r="E7477" s="115">
        <v>33.07</v>
      </c>
    </row>
    <row r="7478" spans="1:5" x14ac:dyDescent="0.25">
      <c r="A7478" s="35" t="s">
        <v>7168</v>
      </c>
      <c r="B7478" s="36">
        <v>101441</v>
      </c>
      <c r="C7478" s="30" t="s">
        <v>7463</v>
      </c>
      <c r="D7478" s="36" t="s">
        <v>7170</v>
      </c>
      <c r="E7478" s="115">
        <v>5674.87</v>
      </c>
    </row>
    <row r="7479" spans="1:5" x14ac:dyDescent="0.25">
      <c r="A7479" s="35" t="s">
        <v>7168</v>
      </c>
      <c r="B7479" s="36">
        <v>88304</v>
      </c>
      <c r="C7479" s="30" t="s">
        <v>7464</v>
      </c>
      <c r="D7479" s="36" t="s">
        <v>64</v>
      </c>
      <c r="E7479" s="115">
        <v>46.09</v>
      </c>
    </row>
    <row r="7480" spans="1:5" x14ac:dyDescent="0.25">
      <c r="A7480" s="35" t="s">
        <v>7168</v>
      </c>
      <c r="B7480" s="36">
        <v>101443</v>
      </c>
      <c r="C7480" s="30" t="s">
        <v>7464</v>
      </c>
      <c r="D7480" s="36" t="s">
        <v>7170</v>
      </c>
      <c r="E7480" s="115">
        <v>7937.21</v>
      </c>
    </row>
    <row r="7481" spans="1:5" x14ac:dyDescent="0.25">
      <c r="A7481" s="35" t="s">
        <v>7168</v>
      </c>
      <c r="B7481" s="36">
        <v>88306</v>
      </c>
      <c r="C7481" s="30" t="s">
        <v>7465</v>
      </c>
      <c r="D7481" s="36" t="s">
        <v>64</v>
      </c>
      <c r="E7481" s="115">
        <v>35.42</v>
      </c>
    </row>
    <row r="7482" spans="1:5" x14ac:dyDescent="0.25">
      <c r="A7482" s="35" t="s">
        <v>7168</v>
      </c>
      <c r="B7482" s="36">
        <v>88307</v>
      </c>
      <c r="C7482" s="30" t="s">
        <v>7466</v>
      </c>
      <c r="D7482" s="36" t="s">
        <v>64</v>
      </c>
      <c r="E7482" s="115">
        <v>38.81</v>
      </c>
    </row>
    <row r="7483" spans="1:5" x14ac:dyDescent="0.25">
      <c r="A7483" s="35" t="s">
        <v>7168</v>
      </c>
      <c r="B7483" s="36">
        <v>88308</v>
      </c>
      <c r="C7483" s="30" t="s">
        <v>7467</v>
      </c>
      <c r="D7483" s="36" t="s">
        <v>64</v>
      </c>
      <c r="E7483" s="115">
        <v>40</v>
      </c>
    </row>
    <row r="7484" spans="1:5" x14ac:dyDescent="0.25">
      <c r="A7484" s="35" t="s">
        <v>7168</v>
      </c>
      <c r="B7484" s="36">
        <v>101444</v>
      </c>
      <c r="C7484" s="30" t="s">
        <v>7467</v>
      </c>
      <c r="D7484" s="36" t="s">
        <v>7170</v>
      </c>
      <c r="E7484" s="115">
        <v>6836.49</v>
      </c>
    </row>
    <row r="7485" spans="1:5" x14ac:dyDescent="0.25">
      <c r="A7485" s="35" t="s">
        <v>7168</v>
      </c>
      <c r="B7485" s="36">
        <v>88309</v>
      </c>
      <c r="C7485" s="30" t="s">
        <v>7468</v>
      </c>
      <c r="D7485" s="36" t="s">
        <v>64</v>
      </c>
      <c r="E7485" s="115">
        <v>40.19</v>
      </c>
    </row>
    <row r="7486" spans="1:5" x14ac:dyDescent="0.25">
      <c r="A7486" s="35" t="s">
        <v>7168</v>
      </c>
      <c r="B7486" s="36">
        <v>101445</v>
      </c>
      <c r="C7486" s="30" t="s">
        <v>7468</v>
      </c>
      <c r="D7486" s="36" t="s">
        <v>7170</v>
      </c>
      <c r="E7486" s="115">
        <v>6836.49</v>
      </c>
    </row>
    <row r="7487" spans="1:5" x14ac:dyDescent="0.25">
      <c r="A7487" s="35" t="s">
        <v>7168</v>
      </c>
      <c r="B7487" s="36">
        <v>88310</v>
      </c>
      <c r="C7487" s="30" t="s">
        <v>7469</v>
      </c>
      <c r="D7487" s="36" t="s">
        <v>64</v>
      </c>
      <c r="E7487" s="115">
        <v>41.65</v>
      </c>
    </row>
    <row r="7488" spans="1:5" x14ac:dyDescent="0.25">
      <c r="A7488" s="35" t="s">
        <v>7168</v>
      </c>
      <c r="B7488" s="36">
        <v>101446</v>
      </c>
      <c r="C7488" s="30" t="s">
        <v>7469</v>
      </c>
      <c r="D7488" s="36" t="s">
        <v>7170</v>
      </c>
      <c r="E7488" s="115">
        <v>7111.33</v>
      </c>
    </row>
    <row r="7489" spans="1:5" x14ac:dyDescent="0.25">
      <c r="A7489" s="35" t="s">
        <v>7168</v>
      </c>
      <c r="B7489" s="36">
        <v>88311</v>
      </c>
      <c r="C7489" s="30" t="s">
        <v>7470</v>
      </c>
      <c r="D7489" s="36" t="s">
        <v>64</v>
      </c>
      <c r="E7489" s="115">
        <v>40.799999999999997</v>
      </c>
    </row>
    <row r="7490" spans="1:5" x14ac:dyDescent="0.25">
      <c r="A7490" s="35" t="s">
        <v>7168</v>
      </c>
      <c r="B7490" s="36">
        <v>101447</v>
      </c>
      <c r="C7490" s="30" t="s">
        <v>7470</v>
      </c>
      <c r="D7490" s="36" t="s">
        <v>7170</v>
      </c>
      <c r="E7490" s="115">
        <v>6964.38</v>
      </c>
    </row>
    <row r="7491" spans="1:5" x14ac:dyDescent="0.25">
      <c r="A7491" s="35" t="s">
        <v>7168</v>
      </c>
      <c r="B7491" s="36">
        <v>88312</v>
      </c>
      <c r="C7491" s="30" t="s">
        <v>7471</v>
      </c>
      <c r="D7491" s="36" t="s">
        <v>64</v>
      </c>
      <c r="E7491" s="115">
        <v>41.65</v>
      </c>
    </row>
    <row r="7492" spans="1:5" x14ac:dyDescent="0.25">
      <c r="A7492" s="35" t="s">
        <v>7168</v>
      </c>
      <c r="B7492" s="36">
        <v>101448</v>
      </c>
      <c r="C7492" s="30" t="s">
        <v>7471</v>
      </c>
      <c r="D7492" s="36" t="s">
        <v>7170</v>
      </c>
      <c r="E7492" s="115">
        <v>7111.33</v>
      </c>
    </row>
    <row r="7493" spans="1:5" x14ac:dyDescent="0.25">
      <c r="A7493" s="35" t="s">
        <v>7168</v>
      </c>
      <c r="B7493" s="36">
        <v>101449</v>
      </c>
      <c r="C7493" s="30" t="s">
        <v>7472</v>
      </c>
      <c r="D7493" s="36" t="s">
        <v>7170</v>
      </c>
      <c r="E7493" s="115">
        <v>5450.83</v>
      </c>
    </row>
    <row r="7494" spans="1:5" x14ac:dyDescent="0.25">
      <c r="A7494" s="35" t="s">
        <v>7168</v>
      </c>
      <c r="B7494" s="36">
        <v>88313</v>
      </c>
      <c r="C7494" s="30" t="s">
        <v>7473</v>
      </c>
      <c r="D7494" s="36" t="s">
        <v>64</v>
      </c>
      <c r="E7494" s="115">
        <v>32.06</v>
      </c>
    </row>
    <row r="7495" spans="1:5" x14ac:dyDescent="0.25">
      <c r="A7495" s="35" t="s">
        <v>7168</v>
      </c>
      <c r="B7495" s="36">
        <v>88314</v>
      </c>
      <c r="C7495" s="30" t="s">
        <v>7474</v>
      </c>
      <c r="D7495" s="36" t="s">
        <v>64</v>
      </c>
      <c r="E7495" s="115">
        <v>34.15</v>
      </c>
    </row>
    <row r="7496" spans="1:5" x14ac:dyDescent="0.25">
      <c r="A7496" s="35" t="s">
        <v>7168</v>
      </c>
      <c r="B7496" s="36">
        <v>88315</v>
      </c>
      <c r="C7496" s="30" t="s">
        <v>7475</v>
      </c>
      <c r="D7496" s="36" t="s">
        <v>64</v>
      </c>
      <c r="E7496" s="115">
        <v>39.909999999999997</v>
      </c>
    </row>
    <row r="7497" spans="1:5" x14ac:dyDescent="0.25">
      <c r="A7497" s="35" t="s">
        <v>7168</v>
      </c>
      <c r="B7497" s="36">
        <v>101451</v>
      </c>
      <c r="C7497" s="30" t="s">
        <v>7475</v>
      </c>
      <c r="D7497" s="36" t="s">
        <v>7170</v>
      </c>
      <c r="E7497" s="115">
        <v>6836.49</v>
      </c>
    </row>
    <row r="7498" spans="1:5" x14ac:dyDescent="0.25">
      <c r="A7498" s="35" t="s">
        <v>7168</v>
      </c>
      <c r="B7498" s="36">
        <v>88316</v>
      </c>
      <c r="C7498" s="30" t="s">
        <v>7476</v>
      </c>
      <c r="D7498" s="36" t="s">
        <v>64</v>
      </c>
      <c r="E7498" s="115">
        <v>31.41</v>
      </c>
    </row>
    <row r="7499" spans="1:5" x14ac:dyDescent="0.25">
      <c r="A7499" s="35" t="s">
        <v>7168</v>
      </c>
      <c r="B7499" s="36">
        <v>101452</v>
      </c>
      <c r="C7499" s="30" t="s">
        <v>7477</v>
      </c>
      <c r="D7499" s="36" t="s">
        <v>7170</v>
      </c>
      <c r="E7499" s="115">
        <v>5330.18</v>
      </c>
    </row>
    <row r="7500" spans="1:5" x14ac:dyDescent="0.25">
      <c r="A7500" s="35" t="s">
        <v>7168</v>
      </c>
      <c r="B7500" s="36">
        <v>88318</v>
      </c>
      <c r="C7500" s="30" t="s">
        <v>7478</v>
      </c>
      <c r="D7500" s="36" t="s">
        <v>64</v>
      </c>
      <c r="E7500" s="115">
        <v>35.979999999999997</v>
      </c>
    </row>
    <row r="7501" spans="1:5" x14ac:dyDescent="0.25">
      <c r="A7501" s="35" t="s">
        <v>7168</v>
      </c>
      <c r="B7501" s="36">
        <v>88317</v>
      </c>
      <c r="C7501" s="30" t="s">
        <v>7479</v>
      </c>
      <c r="D7501" s="36" t="s">
        <v>64</v>
      </c>
      <c r="E7501" s="115">
        <v>41.65</v>
      </c>
    </row>
    <row r="7502" spans="1:5" x14ac:dyDescent="0.25">
      <c r="A7502" s="35" t="s">
        <v>7168</v>
      </c>
      <c r="B7502" s="36">
        <v>101453</v>
      </c>
      <c r="C7502" s="30" t="s">
        <v>7479</v>
      </c>
      <c r="D7502" s="36" t="s">
        <v>7170</v>
      </c>
      <c r="E7502" s="115">
        <v>7127.43</v>
      </c>
    </row>
    <row r="7503" spans="1:5" x14ac:dyDescent="0.25">
      <c r="A7503" s="35" t="s">
        <v>7168</v>
      </c>
      <c r="B7503" s="36">
        <v>101454</v>
      </c>
      <c r="C7503" s="30" t="s">
        <v>7480</v>
      </c>
      <c r="D7503" s="36" t="s">
        <v>7170</v>
      </c>
      <c r="E7503" s="115">
        <v>6146.16</v>
      </c>
    </row>
    <row r="7504" spans="1:5" x14ac:dyDescent="0.25">
      <c r="A7504" s="35" t="s">
        <v>7168</v>
      </c>
      <c r="B7504" s="36">
        <v>100533</v>
      </c>
      <c r="C7504" s="30" t="s">
        <v>7481</v>
      </c>
      <c r="D7504" s="36" t="s">
        <v>64</v>
      </c>
      <c r="E7504" s="115">
        <v>32.56</v>
      </c>
    </row>
    <row r="7505" spans="1:5" x14ac:dyDescent="0.25">
      <c r="A7505" s="35" t="s">
        <v>7168</v>
      </c>
      <c r="B7505" s="36">
        <v>100534</v>
      </c>
      <c r="C7505" s="30" t="s">
        <v>7481</v>
      </c>
      <c r="D7505" s="36" t="s">
        <v>7170</v>
      </c>
      <c r="E7505" s="115">
        <v>5544.45</v>
      </c>
    </row>
    <row r="7506" spans="1:5" x14ac:dyDescent="0.25">
      <c r="A7506" s="35" t="s">
        <v>7168</v>
      </c>
      <c r="B7506" s="36">
        <v>88323</v>
      </c>
      <c r="C7506" s="30" t="s">
        <v>7482</v>
      </c>
      <c r="D7506" s="36" t="s">
        <v>64</v>
      </c>
      <c r="E7506" s="115">
        <v>39.159999999999997</v>
      </c>
    </row>
    <row r="7507" spans="1:5" x14ac:dyDescent="0.25">
      <c r="A7507" s="35" t="s">
        <v>7168</v>
      </c>
      <c r="B7507" s="36">
        <v>101458</v>
      </c>
      <c r="C7507" s="30" t="s">
        <v>7483</v>
      </c>
      <c r="D7507" s="36" t="s">
        <v>7170</v>
      </c>
      <c r="E7507" s="115">
        <v>6710.25</v>
      </c>
    </row>
    <row r="7508" spans="1:5" x14ac:dyDescent="0.25">
      <c r="A7508" s="35" t="s">
        <v>7168</v>
      </c>
      <c r="B7508" s="36">
        <v>90781</v>
      </c>
      <c r="C7508" s="30" t="s">
        <v>7484</v>
      </c>
      <c r="D7508" s="36" t="s">
        <v>64</v>
      </c>
      <c r="E7508" s="115">
        <v>38.479999999999997</v>
      </c>
    </row>
    <row r="7509" spans="1:5" x14ac:dyDescent="0.25">
      <c r="A7509" s="35" t="s">
        <v>7168</v>
      </c>
      <c r="B7509" s="36">
        <v>94296</v>
      </c>
      <c r="C7509" s="30" t="s">
        <v>7484</v>
      </c>
      <c r="D7509" s="36" t="s">
        <v>7170</v>
      </c>
      <c r="E7509" s="115">
        <v>6615.4</v>
      </c>
    </row>
    <row r="7510" spans="1:5" x14ac:dyDescent="0.25">
      <c r="A7510" s="35" t="s">
        <v>7168</v>
      </c>
      <c r="B7510" s="36">
        <v>88324</v>
      </c>
      <c r="C7510" s="30" t="s">
        <v>7485</v>
      </c>
      <c r="D7510" s="36" t="s">
        <v>64</v>
      </c>
      <c r="E7510" s="115">
        <v>38.22</v>
      </c>
    </row>
    <row r="7511" spans="1:5" x14ac:dyDescent="0.25">
      <c r="A7511" s="35" t="s">
        <v>7168</v>
      </c>
      <c r="B7511" s="36">
        <v>88321</v>
      </c>
      <c r="C7511" s="30" t="s">
        <v>7486</v>
      </c>
      <c r="D7511" s="36" t="s">
        <v>64</v>
      </c>
      <c r="E7511" s="115">
        <v>51.95</v>
      </c>
    </row>
    <row r="7512" spans="1:5" x14ac:dyDescent="0.25">
      <c r="A7512" s="35" t="s">
        <v>7168</v>
      </c>
      <c r="B7512" s="36">
        <v>101456</v>
      </c>
      <c r="C7512" s="30" t="s">
        <v>7487</v>
      </c>
      <c r="D7512" s="36" t="s">
        <v>7170</v>
      </c>
      <c r="E7512" s="115">
        <v>8961.81</v>
      </c>
    </row>
    <row r="7513" spans="1:5" x14ac:dyDescent="0.25">
      <c r="A7513" s="35" t="s">
        <v>7168</v>
      </c>
      <c r="B7513" s="36">
        <v>100309</v>
      </c>
      <c r="C7513" s="30" t="s">
        <v>7488</v>
      </c>
      <c r="D7513" s="36" t="s">
        <v>64</v>
      </c>
      <c r="E7513" s="115">
        <v>48.62</v>
      </c>
    </row>
    <row r="7514" spans="1:5" x14ac:dyDescent="0.25">
      <c r="A7514" s="35" t="s">
        <v>7168</v>
      </c>
      <c r="B7514" s="36">
        <v>100321</v>
      </c>
      <c r="C7514" s="30" t="s">
        <v>7488</v>
      </c>
      <c r="D7514" s="36" t="s">
        <v>7170</v>
      </c>
      <c r="E7514" s="115">
        <v>8313.6</v>
      </c>
    </row>
    <row r="7515" spans="1:5" x14ac:dyDescent="0.25">
      <c r="A7515" s="35" t="s">
        <v>7168</v>
      </c>
      <c r="B7515" s="36">
        <v>88322</v>
      </c>
      <c r="C7515" s="30" t="s">
        <v>7489</v>
      </c>
      <c r="D7515" s="36" t="s">
        <v>64</v>
      </c>
      <c r="E7515" s="115">
        <v>38.85</v>
      </c>
    </row>
    <row r="7516" spans="1:5" x14ac:dyDescent="0.25">
      <c r="A7516" s="35" t="s">
        <v>7168</v>
      </c>
      <c r="B7516" s="36">
        <v>101457</v>
      </c>
      <c r="C7516" s="30" t="s">
        <v>7489</v>
      </c>
      <c r="D7516" s="36" t="s">
        <v>7170</v>
      </c>
      <c r="E7516" s="115">
        <v>6663.7</v>
      </c>
    </row>
    <row r="7517" spans="1:5" x14ac:dyDescent="0.25">
      <c r="A7517" s="35" t="s">
        <v>7168</v>
      </c>
      <c r="B7517" s="36">
        <v>88325</v>
      </c>
      <c r="C7517" s="30" t="s">
        <v>7490</v>
      </c>
      <c r="D7517" s="36" t="s">
        <v>64</v>
      </c>
      <c r="E7517" s="115">
        <v>40.450000000000003</v>
      </c>
    </row>
    <row r="7518" spans="1:5" x14ac:dyDescent="0.25">
      <c r="A7518" s="35" t="s">
        <v>7168</v>
      </c>
      <c r="B7518" s="36">
        <v>101459</v>
      </c>
      <c r="C7518" s="30" t="s">
        <v>7490</v>
      </c>
      <c r="D7518" s="36" t="s">
        <v>7170</v>
      </c>
      <c r="E7518" s="115">
        <v>6913.7</v>
      </c>
    </row>
    <row r="7519" spans="1:5" x14ac:dyDescent="0.25">
      <c r="A7519" s="35" t="s">
        <v>7168</v>
      </c>
      <c r="B7519" s="36">
        <v>100289</v>
      </c>
      <c r="C7519" s="30" t="s">
        <v>7491</v>
      </c>
      <c r="D7519" s="36" t="s">
        <v>64</v>
      </c>
      <c r="E7519" s="115">
        <v>33.51</v>
      </c>
    </row>
    <row r="7520" spans="1:5" x14ac:dyDescent="0.25">
      <c r="A7520" s="35" t="s">
        <v>7168</v>
      </c>
      <c r="B7520" s="36">
        <v>101460</v>
      </c>
      <c r="C7520" s="30" t="s">
        <v>7491</v>
      </c>
      <c r="D7520" s="36" t="s">
        <v>7170</v>
      </c>
      <c r="E7520" s="115">
        <v>5758.42</v>
      </c>
    </row>
    <row r="7521" spans="1:5" x14ac:dyDescent="0.25">
      <c r="A7521" s="35" t="s">
        <v>7492</v>
      </c>
      <c r="B7521" s="36">
        <v>105011</v>
      </c>
      <c r="C7521" s="30" t="s">
        <v>7493</v>
      </c>
      <c r="D7521" s="36" t="s">
        <v>106</v>
      </c>
      <c r="E7521" s="115">
        <v>0.73</v>
      </c>
    </row>
    <row r="7522" spans="1:5" x14ac:dyDescent="0.25">
      <c r="A7522" s="35" t="s">
        <v>7492</v>
      </c>
      <c r="B7522" s="36">
        <v>99061</v>
      </c>
      <c r="C7522" s="30" t="s">
        <v>7494</v>
      </c>
      <c r="D7522" s="36" t="s">
        <v>99</v>
      </c>
      <c r="E7522" s="115">
        <v>163.86</v>
      </c>
    </row>
    <row r="7523" spans="1:5" x14ac:dyDescent="0.25">
      <c r="A7523" s="35" t="s">
        <v>7492</v>
      </c>
      <c r="B7523" s="36">
        <v>99060</v>
      </c>
      <c r="C7523" s="30" t="s">
        <v>7495</v>
      </c>
      <c r="D7523" s="36" t="s">
        <v>99</v>
      </c>
      <c r="E7523" s="115">
        <v>268.62</v>
      </c>
    </row>
    <row r="7524" spans="1:5" x14ac:dyDescent="0.25">
      <c r="A7524" s="35" t="s">
        <v>7492</v>
      </c>
      <c r="B7524" s="36">
        <v>105008</v>
      </c>
      <c r="C7524" s="30" t="s">
        <v>7496</v>
      </c>
      <c r="D7524" s="36" t="s">
        <v>99</v>
      </c>
      <c r="E7524" s="115">
        <v>0</v>
      </c>
    </row>
    <row r="7525" spans="1:5" x14ac:dyDescent="0.25">
      <c r="A7525" s="35" t="s">
        <v>7492</v>
      </c>
      <c r="B7525" s="36">
        <v>105009</v>
      </c>
      <c r="C7525" s="30" t="s">
        <v>7497</v>
      </c>
      <c r="D7525" s="36" t="s">
        <v>106</v>
      </c>
      <c r="E7525" s="115">
        <v>108.83</v>
      </c>
    </row>
    <row r="7526" spans="1:5" x14ac:dyDescent="0.25">
      <c r="A7526" s="35" t="s">
        <v>7492</v>
      </c>
      <c r="B7526" s="36">
        <v>99059</v>
      </c>
      <c r="C7526" s="30" t="s">
        <v>7498</v>
      </c>
      <c r="D7526" s="36" t="s">
        <v>106</v>
      </c>
      <c r="E7526" s="115">
        <v>88.04</v>
      </c>
    </row>
    <row r="7527" spans="1:5" x14ac:dyDescent="0.25">
      <c r="A7527" s="35" t="s">
        <v>7492</v>
      </c>
      <c r="B7527" s="36">
        <v>105137</v>
      </c>
      <c r="C7527" s="30" t="s">
        <v>7499</v>
      </c>
      <c r="D7527" s="36" t="s">
        <v>106</v>
      </c>
      <c r="E7527" s="115">
        <v>0</v>
      </c>
    </row>
    <row r="7528" spans="1:5" x14ac:dyDescent="0.25">
      <c r="A7528" s="35" t="s">
        <v>7492</v>
      </c>
      <c r="B7528" s="36">
        <v>105136</v>
      </c>
      <c r="C7528" s="30" t="s">
        <v>7500</v>
      </c>
      <c r="D7528" s="36" t="s">
        <v>99</v>
      </c>
      <c r="E7528" s="115">
        <v>0</v>
      </c>
    </row>
    <row r="7529" spans="1:5" x14ac:dyDescent="0.25">
      <c r="A7529" s="35" t="s">
        <v>7492</v>
      </c>
      <c r="B7529" s="36">
        <v>105007</v>
      </c>
      <c r="C7529" s="30" t="s">
        <v>7501</v>
      </c>
      <c r="D7529" s="36" t="s">
        <v>99</v>
      </c>
      <c r="E7529" s="115">
        <v>53.33</v>
      </c>
    </row>
    <row r="7530" spans="1:5" x14ac:dyDescent="0.25">
      <c r="A7530" s="35" t="s">
        <v>7492</v>
      </c>
      <c r="B7530" s="36">
        <v>99063</v>
      </c>
      <c r="C7530" s="30" t="s">
        <v>7502</v>
      </c>
      <c r="D7530" s="36" t="s">
        <v>106</v>
      </c>
      <c r="E7530" s="115">
        <v>12.99</v>
      </c>
    </row>
    <row r="7531" spans="1:5" x14ac:dyDescent="0.25">
      <c r="A7531" s="35" t="s">
        <v>7492</v>
      </c>
      <c r="B7531" s="36">
        <v>105010</v>
      </c>
      <c r="C7531" s="30" t="s">
        <v>7503</v>
      </c>
      <c r="D7531" s="36" t="s">
        <v>99</v>
      </c>
      <c r="E7531" s="115">
        <v>0</v>
      </c>
    </row>
    <row r="7532" spans="1:5" x14ac:dyDescent="0.25">
      <c r="A7532" s="35" t="s">
        <v>7492</v>
      </c>
      <c r="B7532" s="36">
        <v>99062</v>
      </c>
      <c r="C7532" s="30" t="s">
        <v>7504</v>
      </c>
      <c r="D7532" s="36" t="s">
        <v>99</v>
      </c>
      <c r="E7532" s="115">
        <v>2.88</v>
      </c>
    </row>
    <row r="7533" spans="1:5" x14ac:dyDescent="0.25">
      <c r="A7533" s="35" t="s">
        <v>7505</v>
      </c>
      <c r="B7533" s="36">
        <v>100857</v>
      </c>
      <c r="C7533" s="30" t="s">
        <v>7506</v>
      </c>
      <c r="D7533" s="36" t="s">
        <v>99</v>
      </c>
      <c r="E7533" s="115">
        <v>478.53</v>
      </c>
    </row>
    <row r="7534" spans="1:5" x14ac:dyDescent="0.25">
      <c r="A7534" s="35" t="s">
        <v>7505</v>
      </c>
      <c r="B7534" s="36">
        <v>86905</v>
      </c>
      <c r="C7534" s="30" t="s">
        <v>7507</v>
      </c>
      <c r="D7534" s="36" t="s">
        <v>99</v>
      </c>
      <c r="E7534" s="115">
        <v>373.25</v>
      </c>
    </row>
    <row r="7535" spans="1:5" x14ac:dyDescent="0.25">
      <c r="A7535" s="35" t="s">
        <v>7505</v>
      </c>
      <c r="B7535" s="36">
        <v>86908</v>
      </c>
      <c r="C7535" s="30" t="s">
        <v>7508</v>
      </c>
      <c r="D7535" s="36" t="s">
        <v>99</v>
      </c>
      <c r="E7535" s="115">
        <v>438.89</v>
      </c>
    </row>
    <row r="7536" spans="1:5" x14ac:dyDescent="0.25">
      <c r="A7536" s="35" t="s">
        <v>7505</v>
      </c>
      <c r="B7536" s="36">
        <v>100849</v>
      </c>
      <c r="C7536" s="30" t="s">
        <v>7509</v>
      </c>
      <c r="D7536" s="36" t="s">
        <v>99</v>
      </c>
      <c r="E7536" s="115">
        <v>45.86</v>
      </c>
    </row>
    <row r="7537" spans="1:5" x14ac:dyDescent="0.25">
      <c r="A7537" s="35" t="s">
        <v>7505</v>
      </c>
      <c r="B7537" s="36">
        <v>100851</v>
      </c>
      <c r="C7537" s="30" t="s">
        <v>7510</v>
      </c>
      <c r="D7537" s="36" t="s">
        <v>99</v>
      </c>
      <c r="E7537" s="115">
        <v>90.97</v>
      </c>
    </row>
    <row r="7538" spans="1:5" x14ac:dyDescent="0.25">
      <c r="A7538" s="35" t="s">
        <v>7505</v>
      </c>
      <c r="B7538" s="36">
        <v>100850</v>
      </c>
      <c r="C7538" s="30" t="s">
        <v>7511</v>
      </c>
      <c r="D7538" s="36" t="s">
        <v>99</v>
      </c>
      <c r="E7538" s="115">
        <v>0</v>
      </c>
    </row>
    <row r="7539" spans="1:5" x14ac:dyDescent="0.25">
      <c r="A7539" s="35" t="s">
        <v>7505</v>
      </c>
      <c r="B7539" s="36">
        <v>86888</v>
      </c>
      <c r="C7539" s="30" t="s">
        <v>7512</v>
      </c>
      <c r="D7539" s="36" t="s">
        <v>99</v>
      </c>
      <c r="E7539" s="115">
        <v>643.91999999999996</v>
      </c>
    </row>
    <row r="7540" spans="1:5" x14ac:dyDescent="0.25">
      <c r="A7540" s="35" t="s">
        <v>7505</v>
      </c>
      <c r="B7540" s="36">
        <v>86932</v>
      </c>
      <c r="C7540" s="30" t="s">
        <v>7513</v>
      </c>
      <c r="D7540" s="36" t="s">
        <v>99</v>
      </c>
      <c r="E7540" s="115">
        <v>727.05</v>
      </c>
    </row>
    <row r="7541" spans="1:5" x14ac:dyDescent="0.25">
      <c r="A7541" s="35" t="s">
        <v>7505</v>
      </c>
      <c r="B7541" s="36">
        <v>86931</v>
      </c>
      <c r="C7541" s="30" t="s">
        <v>7514</v>
      </c>
      <c r="D7541" s="36" t="s">
        <v>99</v>
      </c>
      <c r="E7541" s="115">
        <v>658.25</v>
      </c>
    </row>
    <row r="7542" spans="1:5" x14ac:dyDescent="0.25">
      <c r="A7542" s="35" t="s">
        <v>7505</v>
      </c>
      <c r="B7542" s="36">
        <v>106771</v>
      </c>
      <c r="C7542" s="30" t="s">
        <v>7515</v>
      </c>
      <c r="D7542" s="36" t="s">
        <v>99</v>
      </c>
      <c r="E7542" s="115">
        <v>0</v>
      </c>
    </row>
    <row r="7543" spans="1:5" x14ac:dyDescent="0.25">
      <c r="A7543" s="35" t="s">
        <v>7505</v>
      </c>
      <c r="B7543" s="36">
        <v>100878</v>
      </c>
      <c r="C7543" s="30" t="s">
        <v>7516</v>
      </c>
      <c r="D7543" s="36" t="s">
        <v>99</v>
      </c>
      <c r="E7543" s="115">
        <v>878.84</v>
      </c>
    </row>
    <row r="7544" spans="1:5" x14ac:dyDescent="0.25">
      <c r="A7544" s="35" t="s">
        <v>7505</v>
      </c>
      <c r="B7544" s="36">
        <v>95471</v>
      </c>
      <c r="C7544" s="30" t="s">
        <v>7517</v>
      </c>
      <c r="D7544" s="36" t="s">
        <v>99</v>
      </c>
      <c r="E7544" s="115">
        <v>1058.57</v>
      </c>
    </row>
    <row r="7545" spans="1:5" x14ac:dyDescent="0.25">
      <c r="A7545" s="35" t="s">
        <v>7505</v>
      </c>
      <c r="B7545" s="36">
        <v>95469</v>
      </c>
      <c r="C7545" s="30" t="s">
        <v>7518</v>
      </c>
      <c r="D7545" s="36" t="s">
        <v>99</v>
      </c>
      <c r="E7545" s="115">
        <v>401.75</v>
      </c>
    </row>
    <row r="7546" spans="1:5" x14ac:dyDescent="0.25">
      <c r="A7546" s="35" t="s">
        <v>7505</v>
      </c>
      <c r="B7546" s="36">
        <v>100848</v>
      </c>
      <c r="C7546" s="30" t="s">
        <v>7519</v>
      </c>
      <c r="D7546" s="36" t="s">
        <v>99</v>
      </c>
      <c r="E7546" s="115">
        <v>753.1</v>
      </c>
    </row>
    <row r="7547" spans="1:5" x14ac:dyDescent="0.25">
      <c r="A7547" s="35" t="s">
        <v>7505</v>
      </c>
      <c r="B7547" s="36">
        <v>86895</v>
      </c>
      <c r="C7547" s="30" t="s">
        <v>7520</v>
      </c>
      <c r="D7547" s="36" t="s">
        <v>99</v>
      </c>
      <c r="E7547" s="115">
        <v>392.6</v>
      </c>
    </row>
    <row r="7548" spans="1:5" x14ac:dyDescent="0.25">
      <c r="A7548" s="35" t="s">
        <v>7505</v>
      </c>
      <c r="B7548" s="36">
        <v>86889</v>
      </c>
      <c r="C7548" s="30" t="s">
        <v>7521</v>
      </c>
      <c r="D7548" s="36" t="s">
        <v>99</v>
      </c>
      <c r="E7548" s="115">
        <v>887.64</v>
      </c>
    </row>
    <row r="7549" spans="1:5" x14ac:dyDescent="0.25">
      <c r="A7549" s="35" t="s">
        <v>7505</v>
      </c>
      <c r="B7549" s="36">
        <v>106780</v>
      </c>
      <c r="C7549" s="30" t="s">
        <v>7522</v>
      </c>
      <c r="D7549" s="36" t="s">
        <v>99</v>
      </c>
      <c r="E7549" s="115">
        <v>1168.26</v>
      </c>
    </row>
    <row r="7550" spans="1:5" x14ac:dyDescent="0.25">
      <c r="A7550" s="35" t="s">
        <v>7505</v>
      </c>
      <c r="B7550" s="36">
        <v>106781</v>
      </c>
      <c r="C7550" s="30" t="s">
        <v>7523</v>
      </c>
      <c r="D7550" s="36" t="s">
        <v>99</v>
      </c>
      <c r="E7550" s="115">
        <v>1722.37</v>
      </c>
    </row>
    <row r="7551" spans="1:5" x14ac:dyDescent="0.25">
      <c r="A7551" s="35" t="s">
        <v>7505</v>
      </c>
      <c r="B7551" s="36">
        <v>86899</v>
      </c>
      <c r="C7551" s="30" t="s">
        <v>7524</v>
      </c>
      <c r="D7551" s="36" t="s">
        <v>99</v>
      </c>
      <c r="E7551" s="115">
        <v>317.87</v>
      </c>
    </row>
    <row r="7552" spans="1:5" x14ac:dyDescent="0.25">
      <c r="A7552" s="35" t="s">
        <v>7505</v>
      </c>
      <c r="B7552" s="36">
        <v>86893</v>
      </c>
      <c r="C7552" s="30" t="s">
        <v>7525</v>
      </c>
      <c r="D7552" s="36" t="s">
        <v>99</v>
      </c>
      <c r="E7552" s="115">
        <v>688.42</v>
      </c>
    </row>
    <row r="7553" spans="1:5" x14ac:dyDescent="0.25">
      <c r="A7553" s="35" t="s">
        <v>7505</v>
      </c>
      <c r="B7553" s="36">
        <v>86934</v>
      </c>
      <c r="C7553" s="30" t="s">
        <v>7526</v>
      </c>
      <c r="D7553" s="36" t="s">
        <v>99</v>
      </c>
      <c r="E7553" s="115">
        <v>452.94</v>
      </c>
    </row>
    <row r="7554" spans="1:5" x14ac:dyDescent="0.25">
      <c r="A7554" s="35" t="s">
        <v>7505</v>
      </c>
      <c r="B7554" s="36">
        <v>86933</v>
      </c>
      <c r="C7554" s="30" t="s">
        <v>7527</v>
      </c>
      <c r="D7554" s="36" t="s">
        <v>99</v>
      </c>
      <c r="E7554" s="115">
        <v>463.87</v>
      </c>
    </row>
    <row r="7555" spans="1:5" x14ac:dyDescent="0.25">
      <c r="A7555" s="35" t="s">
        <v>7505</v>
      </c>
      <c r="B7555" s="36">
        <v>86894</v>
      </c>
      <c r="C7555" s="30" t="s">
        <v>7528</v>
      </c>
      <c r="D7555" s="36" t="s">
        <v>99</v>
      </c>
      <c r="E7555" s="115">
        <v>332.78</v>
      </c>
    </row>
    <row r="7556" spans="1:5" x14ac:dyDescent="0.25">
      <c r="A7556" s="35" t="s">
        <v>7505</v>
      </c>
      <c r="B7556" s="36">
        <v>93441</v>
      </c>
      <c r="C7556" s="30" t="s">
        <v>7529</v>
      </c>
      <c r="D7556" s="36" t="s">
        <v>99</v>
      </c>
      <c r="E7556" s="115">
        <v>1476.78</v>
      </c>
    </row>
    <row r="7557" spans="1:5" x14ac:dyDescent="0.25">
      <c r="A7557" s="35" t="s">
        <v>7505</v>
      </c>
      <c r="B7557" s="36">
        <v>93396</v>
      </c>
      <c r="C7557" s="30" t="s">
        <v>7530</v>
      </c>
      <c r="D7557" s="36" t="s">
        <v>99</v>
      </c>
      <c r="E7557" s="115">
        <v>960.59</v>
      </c>
    </row>
    <row r="7558" spans="1:5" x14ac:dyDescent="0.25">
      <c r="A7558" s="35" t="s">
        <v>7505</v>
      </c>
      <c r="B7558" s="36">
        <v>93442</v>
      </c>
      <c r="C7558" s="30" t="s">
        <v>7531</v>
      </c>
      <c r="D7558" s="36" t="s">
        <v>99</v>
      </c>
      <c r="E7558" s="115">
        <v>1642.12</v>
      </c>
    </row>
    <row r="7559" spans="1:5" x14ac:dyDescent="0.25">
      <c r="A7559" s="35" t="s">
        <v>7505</v>
      </c>
      <c r="B7559" s="36">
        <v>86947</v>
      </c>
      <c r="C7559" s="30" t="s">
        <v>7532</v>
      </c>
      <c r="D7559" s="36" t="s">
        <v>99</v>
      </c>
      <c r="E7559" s="115">
        <v>1691.61</v>
      </c>
    </row>
    <row r="7560" spans="1:5" x14ac:dyDescent="0.25">
      <c r="A7560" s="35" t="s">
        <v>7505</v>
      </c>
      <c r="B7560" s="36">
        <v>100875</v>
      </c>
      <c r="C7560" s="30" t="s">
        <v>7533</v>
      </c>
      <c r="D7560" s="36" t="s">
        <v>99</v>
      </c>
      <c r="E7560" s="115">
        <v>686.19</v>
      </c>
    </row>
    <row r="7561" spans="1:5" x14ac:dyDescent="0.25">
      <c r="A7561" s="35" t="s">
        <v>7505</v>
      </c>
      <c r="B7561" s="36">
        <v>100863</v>
      </c>
      <c r="C7561" s="30" t="s">
        <v>7534</v>
      </c>
      <c r="D7561" s="36" t="s">
        <v>99</v>
      </c>
      <c r="E7561" s="115">
        <v>432.59</v>
      </c>
    </row>
    <row r="7562" spans="1:5" x14ac:dyDescent="0.25">
      <c r="A7562" s="35" t="s">
        <v>7505</v>
      </c>
      <c r="B7562" s="36">
        <v>100864</v>
      </c>
      <c r="C7562" s="30" t="s">
        <v>7535</v>
      </c>
      <c r="D7562" s="36" t="s">
        <v>99</v>
      </c>
      <c r="E7562" s="115">
        <v>465.13</v>
      </c>
    </row>
    <row r="7563" spans="1:5" x14ac:dyDescent="0.25">
      <c r="A7563" s="35" t="s">
        <v>7505</v>
      </c>
      <c r="B7563" s="36">
        <v>100865</v>
      </c>
      <c r="C7563" s="30" t="s">
        <v>7536</v>
      </c>
      <c r="D7563" s="36" t="s">
        <v>99</v>
      </c>
      <c r="E7563" s="115">
        <v>367.96</v>
      </c>
    </row>
    <row r="7564" spans="1:5" x14ac:dyDescent="0.25">
      <c r="A7564" s="35" t="s">
        <v>7505</v>
      </c>
      <c r="B7564" s="36">
        <v>100870</v>
      </c>
      <c r="C7564" s="30" t="s">
        <v>7537</v>
      </c>
      <c r="D7564" s="36" t="s">
        <v>99</v>
      </c>
      <c r="E7564" s="115">
        <v>270.38</v>
      </c>
    </row>
    <row r="7565" spans="1:5" x14ac:dyDescent="0.25">
      <c r="A7565" s="35" t="s">
        <v>7505</v>
      </c>
      <c r="B7565" s="36">
        <v>100871</v>
      </c>
      <c r="C7565" s="30" t="s">
        <v>7538</v>
      </c>
      <c r="D7565" s="36" t="s">
        <v>99</v>
      </c>
      <c r="E7565" s="115">
        <v>289.29000000000002</v>
      </c>
    </row>
    <row r="7566" spans="1:5" x14ac:dyDescent="0.25">
      <c r="A7566" s="35" t="s">
        <v>7505</v>
      </c>
      <c r="B7566" s="36">
        <v>100872</v>
      </c>
      <c r="C7566" s="30" t="s">
        <v>7539</v>
      </c>
      <c r="D7566" s="36" t="s">
        <v>99</v>
      </c>
      <c r="E7566" s="115">
        <v>301.36</v>
      </c>
    </row>
    <row r="7567" spans="1:5" x14ac:dyDescent="0.25">
      <c r="A7567" s="35" t="s">
        <v>7505</v>
      </c>
      <c r="B7567" s="36">
        <v>100873</v>
      </c>
      <c r="C7567" s="30" t="s">
        <v>7540</v>
      </c>
      <c r="D7567" s="36" t="s">
        <v>99</v>
      </c>
      <c r="E7567" s="115">
        <v>308.89999999999998</v>
      </c>
    </row>
    <row r="7568" spans="1:5" x14ac:dyDescent="0.25">
      <c r="A7568" s="35" t="s">
        <v>7505</v>
      </c>
      <c r="B7568" s="36">
        <v>106770</v>
      </c>
      <c r="C7568" s="30" t="s">
        <v>7541</v>
      </c>
      <c r="D7568" s="36" t="s">
        <v>99</v>
      </c>
      <c r="E7568" s="115">
        <v>0</v>
      </c>
    </row>
    <row r="7569" spans="1:5" x14ac:dyDescent="0.25">
      <c r="A7569" s="35" t="s">
        <v>7505</v>
      </c>
      <c r="B7569" s="36">
        <v>100866</v>
      </c>
      <c r="C7569" s="30" t="s">
        <v>7542</v>
      </c>
      <c r="D7569" s="36" t="s">
        <v>99</v>
      </c>
      <c r="E7569" s="115">
        <v>238.49</v>
      </c>
    </row>
    <row r="7570" spans="1:5" x14ac:dyDescent="0.25">
      <c r="A7570" s="35" t="s">
        <v>7505</v>
      </c>
      <c r="B7570" s="36">
        <v>100867</v>
      </c>
      <c r="C7570" s="30" t="s">
        <v>7543</v>
      </c>
      <c r="D7570" s="36" t="s">
        <v>99</v>
      </c>
      <c r="E7570" s="115">
        <v>249.22</v>
      </c>
    </row>
    <row r="7571" spans="1:5" x14ac:dyDescent="0.25">
      <c r="A7571" s="35" t="s">
        <v>7505</v>
      </c>
      <c r="B7571" s="36">
        <v>100868</v>
      </c>
      <c r="C7571" s="30" t="s">
        <v>7544</v>
      </c>
      <c r="D7571" s="36" t="s">
        <v>99</v>
      </c>
      <c r="E7571" s="115">
        <v>256.36</v>
      </c>
    </row>
    <row r="7572" spans="1:5" x14ac:dyDescent="0.25">
      <c r="A7572" s="35" t="s">
        <v>7505</v>
      </c>
      <c r="B7572" s="36">
        <v>100869</v>
      </c>
      <c r="C7572" s="30" t="s">
        <v>7545</v>
      </c>
      <c r="D7572" s="36" t="s">
        <v>99</v>
      </c>
      <c r="E7572" s="115">
        <v>261.83</v>
      </c>
    </row>
    <row r="7573" spans="1:5" x14ac:dyDescent="0.25">
      <c r="A7573" s="35" t="s">
        <v>7505</v>
      </c>
      <c r="B7573" s="36">
        <v>106764</v>
      </c>
      <c r="C7573" s="30" t="s">
        <v>7546</v>
      </c>
      <c r="D7573" s="36" t="s">
        <v>99</v>
      </c>
      <c r="E7573" s="115">
        <v>66.91</v>
      </c>
    </row>
    <row r="7574" spans="1:5" x14ac:dyDescent="0.25">
      <c r="A7574" s="35" t="s">
        <v>7505</v>
      </c>
      <c r="B7574" s="36">
        <v>100860</v>
      </c>
      <c r="C7574" s="30" t="s">
        <v>7547</v>
      </c>
      <c r="D7574" s="36" t="s">
        <v>99</v>
      </c>
      <c r="E7574" s="115">
        <v>174.04</v>
      </c>
    </row>
    <row r="7575" spans="1:5" x14ac:dyDescent="0.25">
      <c r="A7575" s="35" t="s">
        <v>7505</v>
      </c>
      <c r="B7575" s="36">
        <v>86936</v>
      </c>
      <c r="C7575" s="30" t="s">
        <v>7548</v>
      </c>
      <c r="D7575" s="36" t="s">
        <v>99</v>
      </c>
      <c r="E7575" s="115">
        <v>646.57000000000005</v>
      </c>
    </row>
    <row r="7576" spans="1:5" x14ac:dyDescent="0.25">
      <c r="A7576" s="35" t="s">
        <v>7505</v>
      </c>
      <c r="B7576" s="36">
        <v>86935</v>
      </c>
      <c r="C7576" s="30" t="s">
        <v>7549</v>
      </c>
      <c r="D7576" s="36" t="s">
        <v>99</v>
      </c>
      <c r="E7576" s="115">
        <v>343.78</v>
      </c>
    </row>
    <row r="7577" spans="1:5" x14ac:dyDescent="0.25">
      <c r="A7577" s="35" t="s">
        <v>7505</v>
      </c>
      <c r="B7577" s="36">
        <v>86938</v>
      </c>
      <c r="C7577" s="30" t="s">
        <v>7550</v>
      </c>
      <c r="D7577" s="36" t="s">
        <v>99</v>
      </c>
      <c r="E7577" s="115">
        <v>615.24</v>
      </c>
    </row>
    <row r="7578" spans="1:5" x14ac:dyDescent="0.25">
      <c r="A7578" s="35" t="s">
        <v>7505</v>
      </c>
      <c r="B7578" s="36">
        <v>86937</v>
      </c>
      <c r="C7578" s="30" t="s">
        <v>7551</v>
      </c>
      <c r="D7578" s="36" t="s">
        <v>99</v>
      </c>
      <c r="E7578" s="115">
        <v>312.45</v>
      </c>
    </row>
    <row r="7579" spans="1:5" x14ac:dyDescent="0.25">
      <c r="A7579" s="35" t="s">
        <v>7505</v>
      </c>
      <c r="B7579" s="36">
        <v>86901</v>
      </c>
      <c r="C7579" s="30" t="s">
        <v>7552</v>
      </c>
      <c r="D7579" s="36" t="s">
        <v>99</v>
      </c>
      <c r="E7579" s="115">
        <v>196.03</v>
      </c>
    </row>
    <row r="7580" spans="1:5" x14ac:dyDescent="0.25">
      <c r="A7580" s="35" t="s">
        <v>7505</v>
      </c>
      <c r="B7580" s="36">
        <v>106773</v>
      </c>
      <c r="C7580" s="30" t="s">
        <v>7553</v>
      </c>
      <c r="D7580" s="36" t="s">
        <v>99</v>
      </c>
      <c r="E7580" s="115">
        <v>0</v>
      </c>
    </row>
    <row r="7581" spans="1:5" x14ac:dyDescent="0.25">
      <c r="A7581" s="35" t="s">
        <v>7505</v>
      </c>
      <c r="B7581" s="36">
        <v>86900</v>
      </c>
      <c r="C7581" s="30" t="s">
        <v>7554</v>
      </c>
      <c r="D7581" s="36" t="s">
        <v>99</v>
      </c>
      <c r="E7581" s="115">
        <v>219.29</v>
      </c>
    </row>
    <row r="7582" spans="1:5" x14ac:dyDescent="0.25">
      <c r="A7582" s="35" t="s">
        <v>7505</v>
      </c>
      <c r="B7582" s="36">
        <v>100852</v>
      </c>
      <c r="C7582" s="30" t="s">
        <v>7555</v>
      </c>
      <c r="D7582" s="36" t="s">
        <v>99</v>
      </c>
      <c r="E7582" s="115">
        <v>239.3</v>
      </c>
    </row>
    <row r="7583" spans="1:5" x14ac:dyDescent="0.25">
      <c r="A7583" s="35" t="s">
        <v>7505</v>
      </c>
      <c r="B7583" s="36">
        <v>106769</v>
      </c>
      <c r="C7583" s="30" t="s">
        <v>7556</v>
      </c>
      <c r="D7583" s="36" t="s">
        <v>99</v>
      </c>
      <c r="E7583" s="115">
        <v>0</v>
      </c>
    </row>
    <row r="7584" spans="1:5" x14ac:dyDescent="0.25">
      <c r="A7584" s="35" t="s">
        <v>7505</v>
      </c>
      <c r="B7584" s="36">
        <v>106768</v>
      </c>
      <c r="C7584" s="30" t="s">
        <v>7557</v>
      </c>
      <c r="D7584" s="36" t="s">
        <v>99</v>
      </c>
      <c r="E7584" s="115">
        <v>0</v>
      </c>
    </row>
    <row r="7585" spans="1:5" x14ac:dyDescent="0.25">
      <c r="A7585" s="35" t="s">
        <v>7505</v>
      </c>
      <c r="B7585" s="36">
        <v>106766</v>
      </c>
      <c r="C7585" s="30" t="s">
        <v>7558</v>
      </c>
      <c r="D7585" s="36" t="s">
        <v>99</v>
      </c>
      <c r="E7585" s="115">
        <v>70.69</v>
      </c>
    </row>
    <row r="7586" spans="1:5" x14ac:dyDescent="0.25">
      <c r="A7586" s="35" t="s">
        <v>7505</v>
      </c>
      <c r="B7586" s="36">
        <v>106765</v>
      </c>
      <c r="C7586" s="30" t="s">
        <v>7559</v>
      </c>
      <c r="D7586" s="36" t="s">
        <v>99</v>
      </c>
      <c r="E7586" s="115">
        <v>70.69</v>
      </c>
    </row>
    <row r="7587" spans="1:5" x14ac:dyDescent="0.25">
      <c r="A7587" s="35" t="s">
        <v>7505</v>
      </c>
      <c r="B7587" s="36">
        <v>106774</v>
      </c>
      <c r="C7587" s="30" t="s">
        <v>7560</v>
      </c>
      <c r="D7587" s="36" t="s">
        <v>99</v>
      </c>
      <c r="E7587" s="115">
        <v>0</v>
      </c>
    </row>
    <row r="7588" spans="1:5" x14ac:dyDescent="0.25">
      <c r="A7588" s="35" t="s">
        <v>7505</v>
      </c>
      <c r="B7588" s="36">
        <v>86886</v>
      </c>
      <c r="C7588" s="30" t="s">
        <v>7561</v>
      </c>
      <c r="D7588" s="36" t="s">
        <v>99</v>
      </c>
      <c r="E7588" s="115">
        <v>76.63</v>
      </c>
    </row>
    <row r="7589" spans="1:5" x14ac:dyDescent="0.25">
      <c r="A7589" s="35" t="s">
        <v>7505</v>
      </c>
      <c r="B7589" s="36">
        <v>86887</v>
      </c>
      <c r="C7589" s="30" t="s">
        <v>7562</v>
      </c>
      <c r="D7589" s="36" t="s">
        <v>99</v>
      </c>
      <c r="E7589" s="115">
        <v>83.13</v>
      </c>
    </row>
    <row r="7590" spans="1:5" x14ac:dyDescent="0.25">
      <c r="A7590" s="35" t="s">
        <v>7505</v>
      </c>
      <c r="B7590" s="36">
        <v>86884</v>
      </c>
      <c r="C7590" s="30" t="s">
        <v>7563</v>
      </c>
      <c r="D7590" s="36" t="s">
        <v>99</v>
      </c>
      <c r="E7590" s="115">
        <v>12.99</v>
      </c>
    </row>
    <row r="7591" spans="1:5" x14ac:dyDescent="0.25">
      <c r="A7591" s="35" t="s">
        <v>7505</v>
      </c>
      <c r="B7591" s="36">
        <v>86885</v>
      </c>
      <c r="C7591" s="30" t="s">
        <v>7564</v>
      </c>
      <c r="D7591" s="36" t="s">
        <v>99</v>
      </c>
      <c r="E7591" s="115">
        <v>14.33</v>
      </c>
    </row>
    <row r="7592" spans="1:5" x14ac:dyDescent="0.25">
      <c r="A7592" s="35" t="s">
        <v>7505</v>
      </c>
      <c r="B7592" s="36">
        <v>95546</v>
      </c>
      <c r="C7592" s="30" t="s">
        <v>7565</v>
      </c>
      <c r="D7592" s="36" t="s">
        <v>99</v>
      </c>
      <c r="E7592" s="115">
        <v>300.89</v>
      </c>
    </row>
    <row r="7593" spans="1:5" x14ac:dyDescent="0.25">
      <c r="A7593" s="35" t="s">
        <v>7505</v>
      </c>
      <c r="B7593" s="36">
        <v>106775</v>
      </c>
      <c r="C7593" s="30" t="s">
        <v>7566</v>
      </c>
      <c r="D7593" s="36" t="s">
        <v>99</v>
      </c>
      <c r="E7593" s="115">
        <v>0</v>
      </c>
    </row>
    <row r="7594" spans="1:5" x14ac:dyDescent="0.25">
      <c r="A7594" s="35" t="s">
        <v>7505</v>
      </c>
      <c r="B7594" s="36">
        <v>86902</v>
      </c>
      <c r="C7594" s="30" t="s">
        <v>7567</v>
      </c>
      <c r="D7594" s="36" t="s">
        <v>99</v>
      </c>
      <c r="E7594" s="115">
        <v>358.52</v>
      </c>
    </row>
    <row r="7595" spans="1:5" x14ac:dyDescent="0.25">
      <c r="A7595" s="35" t="s">
        <v>7505</v>
      </c>
      <c r="B7595" s="36">
        <v>86939</v>
      </c>
      <c r="C7595" s="30" t="s">
        <v>7568</v>
      </c>
      <c r="D7595" s="36" t="s">
        <v>99</v>
      </c>
      <c r="E7595" s="115">
        <v>463.76</v>
      </c>
    </row>
    <row r="7596" spans="1:5" x14ac:dyDescent="0.25">
      <c r="A7596" s="35" t="s">
        <v>7505</v>
      </c>
      <c r="B7596" s="36">
        <v>86903</v>
      </c>
      <c r="C7596" s="30" t="s">
        <v>7569</v>
      </c>
      <c r="D7596" s="36" t="s">
        <v>99</v>
      </c>
      <c r="E7596" s="115">
        <v>432.89</v>
      </c>
    </row>
    <row r="7597" spans="1:5" x14ac:dyDescent="0.25">
      <c r="A7597" s="35" t="s">
        <v>7505</v>
      </c>
      <c r="B7597" s="36">
        <v>86940</v>
      </c>
      <c r="C7597" s="30" t="s">
        <v>7570</v>
      </c>
      <c r="D7597" s="36" t="s">
        <v>99</v>
      </c>
      <c r="E7597" s="115">
        <v>1391.61</v>
      </c>
    </row>
    <row r="7598" spans="1:5" x14ac:dyDescent="0.25">
      <c r="A7598" s="35" t="s">
        <v>7505</v>
      </c>
      <c r="B7598" s="36">
        <v>86941</v>
      </c>
      <c r="C7598" s="30" t="s">
        <v>7571</v>
      </c>
      <c r="D7598" s="36" t="s">
        <v>99</v>
      </c>
      <c r="E7598" s="115">
        <v>1065.27</v>
      </c>
    </row>
    <row r="7599" spans="1:5" x14ac:dyDescent="0.25">
      <c r="A7599" s="35" t="s">
        <v>7505</v>
      </c>
      <c r="B7599" s="36">
        <v>86904</v>
      </c>
      <c r="C7599" s="30" t="s">
        <v>7572</v>
      </c>
      <c r="D7599" s="36" t="s">
        <v>99</v>
      </c>
      <c r="E7599" s="115">
        <v>184.33</v>
      </c>
    </row>
    <row r="7600" spans="1:5" x14ac:dyDescent="0.25">
      <c r="A7600" s="35" t="s">
        <v>7505</v>
      </c>
      <c r="B7600" s="36">
        <v>86943</v>
      </c>
      <c r="C7600" s="30" t="s">
        <v>7573</v>
      </c>
      <c r="D7600" s="36" t="s">
        <v>99</v>
      </c>
      <c r="E7600" s="115">
        <v>289.57</v>
      </c>
    </row>
    <row r="7601" spans="1:5" x14ac:dyDescent="0.25">
      <c r="A7601" s="35" t="s">
        <v>7505</v>
      </c>
      <c r="B7601" s="36">
        <v>86942</v>
      </c>
      <c r="C7601" s="30" t="s">
        <v>7574</v>
      </c>
      <c r="D7601" s="36" t="s">
        <v>99</v>
      </c>
      <c r="E7601" s="115">
        <v>300.5</v>
      </c>
    </row>
    <row r="7602" spans="1:5" x14ac:dyDescent="0.25">
      <c r="A7602" s="35" t="s">
        <v>7505</v>
      </c>
      <c r="B7602" s="36">
        <v>100856</v>
      </c>
      <c r="C7602" s="30" t="s">
        <v>7575</v>
      </c>
      <c r="D7602" s="36" t="s">
        <v>99</v>
      </c>
      <c r="E7602" s="115">
        <v>36.74</v>
      </c>
    </row>
    <row r="7603" spans="1:5" x14ac:dyDescent="0.25">
      <c r="A7603" s="35" t="s">
        <v>7505</v>
      </c>
      <c r="B7603" s="36">
        <v>106776</v>
      </c>
      <c r="C7603" s="30" t="s">
        <v>7576</v>
      </c>
      <c r="D7603" s="36" t="s">
        <v>99</v>
      </c>
      <c r="E7603" s="115">
        <v>757.96</v>
      </c>
    </row>
    <row r="7604" spans="1:5" x14ac:dyDescent="0.25">
      <c r="A7604" s="35" t="s">
        <v>7505</v>
      </c>
      <c r="B7604" s="36">
        <v>100858</v>
      </c>
      <c r="C7604" s="30" t="s">
        <v>7577</v>
      </c>
      <c r="D7604" s="36" t="s">
        <v>99</v>
      </c>
      <c r="E7604" s="115">
        <v>896.55</v>
      </c>
    </row>
    <row r="7605" spans="1:5" x14ac:dyDescent="0.25">
      <c r="A7605" s="35" t="s">
        <v>7505</v>
      </c>
      <c r="B7605" s="36">
        <v>100859</v>
      </c>
      <c r="C7605" s="30" t="s">
        <v>7578</v>
      </c>
      <c r="D7605" s="36" t="s">
        <v>99</v>
      </c>
      <c r="E7605" s="115">
        <v>1384.97</v>
      </c>
    </row>
    <row r="7606" spans="1:5" x14ac:dyDescent="0.25">
      <c r="A7606" s="35" t="s">
        <v>7505</v>
      </c>
      <c r="B7606" s="36">
        <v>95544</v>
      </c>
      <c r="C7606" s="30" t="s">
        <v>7579</v>
      </c>
      <c r="D7606" s="36" t="s">
        <v>99</v>
      </c>
      <c r="E7606" s="115">
        <v>91.14</v>
      </c>
    </row>
    <row r="7607" spans="1:5" x14ac:dyDescent="0.25">
      <c r="A7607" s="35" t="s">
        <v>7505</v>
      </c>
      <c r="B7607" s="36">
        <v>106772</v>
      </c>
      <c r="C7607" s="30" t="s">
        <v>7580</v>
      </c>
      <c r="D7607" s="36" t="s">
        <v>99</v>
      </c>
      <c r="E7607" s="115">
        <v>359.83</v>
      </c>
    </row>
    <row r="7608" spans="1:5" x14ac:dyDescent="0.25">
      <c r="A7608" s="35" t="s">
        <v>7505</v>
      </c>
      <c r="B7608" s="36">
        <v>95543</v>
      </c>
      <c r="C7608" s="30" t="s">
        <v>7581</v>
      </c>
      <c r="D7608" s="36" t="s">
        <v>99</v>
      </c>
      <c r="E7608" s="115">
        <v>124.16</v>
      </c>
    </row>
    <row r="7609" spans="1:5" x14ac:dyDescent="0.25">
      <c r="A7609" s="35" t="s">
        <v>7505</v>
      </c>
      <c r="B7609" s="36">
        <v>95542</v>
      </c>
      <c r="C7609" s="30" t="s">
        <v>7582</v>
      </c>
      <c r="D7609" s="36" t="s">
        <v>99</v>
      </c>
      <c r="E7609" s="115">
        <v>74.209999999999994</v>
      </c>
    </row>
    <row r="7610" spans="1:5" x14ac:dyDescent="0.25">
      <c r="A7610" s="35" t="s">
        <v>7505</v>
      </c>
      <c r="B7610" s="36">
        <v>106767</v>
      </c>
      <c r="C7610" s="30" t="s">
        <v>7583</v>
      </c>
      <c r="D7610" s="36" t="s">
        <v>99</v>
      </c>
      <c r="E7610" s="115">
        <v>0</v>
      </c>
    </row>
    <row r="7611" spans="1:5" x14ac:dyDescent="0.25">
      <c r="A7611" s="35" t="s">
        <v>7505</v>
      </c>
      <c r="B7611" s="36">
        <v>100874</v>
      </c>
      <c r="C7611" s="30" t="s">
        <v>7584</v>
      </c>
      <c r="D7611" s="36" t="s">
        <v>99</v>
      </c>
      <c r="E7611" s="115">
        <v>238.49</v>
      </c>
    </row>
    <row r="7612" spans="1:5" x14ac:dyDescent="0.25">
      <c r="A7612" s="35" t="s">
        <v>7505</v>
      </c>
      <c r="B7612" s="36">
        <v>95545</v>
      </c>
      <c r="C7612" s="30" t="s">
        <v>7585</v>
      </c>
      <c r="D7612" s="36" t="s">
        <v>99</v>
      </c>
      <c r="E7612" s="115">
        <v>89.33</v>
      </c>
    </row>
    <row r="7613" spans="1:5" x14ac:dyDescent="0.25">
      <c r="A7613" s="35" t="s">
        <v>7505</v>
      </c>
      <c r="B7613" s="36">
        <v>95547</v>
      </c>
      <c r="C7613" s="30" t="s">
        <v>7586</v>
      </c>
      <c r="D7613" s="36" t="s">
        <v>99</v>
      </c>
      <c r="E7613" s="115">
        <v>59.33</v>
      </c>
    </row>
    <row r="7614" spans="1:5" x14ac:dyDescent="0.25">
      <c r="A7614" s="35" t="s">
        <v>7505</v>
      </c>
      <c r="B7614" s="36">
        <v>86883</v>
      </c>
      <c r="C7614" s="30" t="s">
        <v>7587</v>
      </c>
      <c r="D7614" s="36" t="s">
        <v>99</v>
      </c>
      <c r="E7614" s="115">
        <v>12.83</v>
      </c>
    </row>
    <row r="7615" spans="1:5" x14ac:dyDescent="0.25">
      <c r="A7615" s="35" t="s">
        <v>7505</v>
      </c>
      <c r="B7615" s="36">
        <v>86881</v>
      </c>
      <c r="C7615" s="30" t="s">
        <v>7588</v>
      </c>
      <c r="D7615" s="36" t="s">
        <v>99</v>
      </c>
      <c r="E7615" s="115">
        <v>315.62</v>
      </c>
    </row>
    <row r="7616" spans="1:5" x14ac:dyDescent="0.25">
      <c r="A7616" s="35" t="s">
        <v>7505</v>
      </c>
      <c r="B7616" s="36">
        <v>86882</v>
      </c>
      <c r="C7616" s="30" t="s">
        <v>7589</v>
      </c>
      <c r="D7616" s="36" t="s">
        <v>99</v>
      </c>
      <c r="E7616" s="115">
        <v>23.76</v>
      </c>
    </row>
    <row r="7617" spans="1:5" x14ac:dyDescent="0.25">
      <c r="A7617" s="35" t="s">
        <v>7505</v>
      </c>
      <c r="B7617" s="36">
        <v>100861</v>
      </c>
      <c r="C7617" s="30" t="s">
        <v>7590</v>
      </c>
      <c r="D7617" s="36" t="s">
        <v>99</v>
      </c>
      <c r="E7617" s="115">
        <v>48.95</v>
      </c>
    </row>
    <row r="7618" spans="1:5" x14ac:dyDescent="0.25">
      <c r="A7618" s="35" t="s">
        <v>7505</v>
      </c>
      <c r="B7618" s="36">
        <v>100862</v>
      </c>
      <c r="C7618" s="30" t="s">
        <v>7591</v>
      </c>
      <c r="D7618" s="36" t="s">
        <v>99</v>
      </c>
      <c r="E7618" s="115">
        <v>52.36</v>
      </c>
    </row>
    <row r="7619" spans="1:5" x14ac:dyDescent="0.25">
      <c r="A7619" s="35" t="s">
        <v>7505</v>
      </c>
      <c r="B7619" s="36">
        <v>86872</v>
      </c>
      <c r="C7619" s="30" t="s">
        <v>7592</v>
      </c>
      <c r="D7619" s="36" t="s">
        <v>99</v>
      </c>
      <c r="E7619" s="115">
        <v>942</v>
      </c>
    </row>
    <row r="7620" spans="1:5" x14ac:dyDescent="0.25">
      <c r="A7620" s="35" t="s">
        <v>7505</v>
      </c>
      <c r="B7620" s="36">
        <v>86919</v>
      </c>
      <c r="C7620" s="30" t="s">
        <v>7593</v>
      </c>
      <c r="D7620" s="36" t="s">
        <v>99</v>
      </c>
      <c r="E7620" s="115">
        <v>1150.31</v>
      </c>
    </row>
    <row r="7621" spans="1:5" x14ac:dyDescent="0.25">
      <c r="A7621" s="35" t="s">
        <v>7505</v>
      </c>
      <c r="B7621" s="36">
        <v>86920</v>
      </c>
      <c r="C7621" s="30" t="s">
        <v>7594</v>
      </c>
      <c r="D7621" s="36" t="s">
        <v>99</v>
      </c>
      <c r="E7621" s="115">
        <v>1018.39</v>
      </c>
    </row>
    <row r="7622" spans="1:5" x14ac:dyDescent="0.25">
      <c r="A7622" s="35" t="s">
        <v>7505</v>
      </c>
      <c r="B7622" s="36">
        <v>86921</v>
      </c>
      <c r="C7622" s="30" t="s">
        <v>7595</v>
      </c>
      <c r="D7622" s="36" t="s">
        <v>99</v>
      </c>
      <c r="E7622" s="115">
        <v>990.15</v>
      </c>
    </row>
    <row r="7623" spans="1:5" x14ac:dyDescent="0.25">
      <c r="A7623" s="35" t="s">
        <v>7505</v>
      </c>
      <c r="B7623" s="36">
        <v>86874</v>
      </c>
      <c r="C7623" s="30" t="s">
        <v>7596</v>
      </c>
      <c r="D7623" s="36" t="s">
        <v>99</v>
      </c>
      <c r="E7623" s="115">
        <v>656.52</v>
      </c>
    </row>
    <row r="7624" spans="1:5" x14ac:dyDescent="0.25">
      <c r="A7624" s="35" t="s">
        <v>7505</v>
      </c>
      <c r="B7624" s="36">
        <v>86922</v>
      </c>
      <c r="C7624" s="30" t="s">
        <v>7597</v>
      </c>
      <c r="D7624" s="36" t="s">
        <v>99</v>
      </c>
      <c r="E7624" s="115">
        <v>1167.6199999999999</v>
      </c>
    </row>
    <row r="7625" spans="1:5" x14ac:dyDescent="0.25">
      <c r="A7625" s="35" t="s">
        <v>7505</v>
      </c>
      <c r="B7625" s="36">
        <v>86923</v>
      </c>
      <c r="C7625" s="30" t="s">
        <v>7598</v>
      </c>
      <c r="D7625" s="36" t="s">
        <v>99</v>
      </c>
      <c r="E7625" s="115">
        <v>743.84</v>
      </c>
    </row>
    <row r="7626" spans="1:5" x14ac:dyDescent="0.25">
      <c r="A7626" s="35" t="s">
        <v>7505</v>
      </c>
      <c r="B7626" s="36">
        <v>86924</v>
      </c>
      <c r="C7626" s="30" t="s">
        <v>7599</v>
      </c>
      <c r="D7626" s="36" t="s">
        <v>99</v>
      </c>
      <c r="E7626" s="115">
        <v>715.6</v>
      </c>
    </row>
    <row r="7627" spans="1:5" x14ac:dyDescent="0.25">
      <c r="A7627" s="35" t="s">
        <v>7505</v>
      </c>
      <c r="B7627" s="36">
        <v>86875</v>
      </c>
      <c r="C7627" s="30" t="s">
        <v>7600</v>
      </c>
      <c r="D7627" s="36" t="s">
        <v>99</v>
      </c>
      <c r="E7627" s="115">
        <v>567.11</v>
      </c>
    </row>
    <row r="7628" spans="1:5" x14ac:dyDescent="0.25">
      <c r="A7628" s="35" t="s">
        <v>7505</v>
      </c>
      <c r="B7628" s="36">
        <v>86925</v>
      </c>
      <c r="C7628" s="30" t="s">
        <v>7601</v>
      </c>
      <c r="D7628" s="36" t="s">
        <v>99</v>
      </c>
      <c r="E7628" s="115">
        <v>643.5</v>
      </c>
    </row>
    <row r="7629" spans="1:5" x14ac:dyDescent="0.25">
      <c r="A7629" s="35" t="s">
        <v>7505</v>
      </c>
      <c r="B7629" s="36">
        <v>86926</v>
      </c>
      <c r="C7629" s="30" t="s">
        <v>7602</v>
      </c>
      <c r="D7629" s="36" t="s">
        <v>99</v>
      </c>
      <c r="E7629" s="115">
        <v>615.26</v>
      </c>
    </row>
    <row r="7630" spans="1:5" x14ac:dyDescent="0.25">
      <c r="A7630" s="35" t="s">
        <v>7505</v>
      </c>
      <c r="B7630" s="36">
        <v>86876</v>
      </c>
      <c r="C7630" s="30" t="s">
        <v>7603</v>
      </c>
      <c r="D7630" s="36" t="s">
        <v>99</v>
      </c>
      <c r="E7630" s="115">
        <v>324.37</v>
      </c>
    </row>
    <row r="7631" spans="1:5" x14ac:dyDescent="0.25">
      <c r="A7631" s="35" t="s">
        <v>7505</v>
      </c>
      <c r="B7631" s="36">
        <v>86929</v>
      </c>
      <c r="C7631" s="30" t="s">
        <v>7604</v>
      </c>
      <c r="D7631" s="36" t="s">
        <v>99</v>
      </c>
      <c r="E7631" s="115">
        <v>400.76</v>
      </c>
    </row>
    <row r="7632" spans="1:5" x14ac:dyDescent="0.25">
      <c r="A7632" s="35" t="s">
        <v>7505</v>
      </c>
      <c r="B7632" s="36">
        <v>86930</v>
      </c>
      <c r="C7632" s="30" t="s">
        <v>7605</v>
      </c>
      <c r="D7632" s="36" t="s">
        <v>99</v>
      </c>
      <c r="E7632" s="115">
        <v>372.52</v>
      </c>
    </row>
    <row r="7633" spans="1:5" x14ac:dyDescent="0.25">
      <c r="A7633" s="35" t="s">
        <v>7505</v>
      </c>
      <c r="B7633" s="36">
        <v>86927</v>
      </c>
      <c r="C7633" s="30" t="s">
        <v>7606</v>
      </c>
      <c r="D7633" s="36" t="s">
        <v>99</v>
      </c>
      <c r="E7633" s="115">
        <v>411.69</v>
      </c>
    </row>
    <row r="7634" spans="1:5" x14ac:dyDescent="0.25">
      <c r="A7634" s="35" t="s">
        <v>7505</v>
      </c>
      <c r="B7634" s="36">
        <v>86928</v>
      </c>
      <c r="C7634" s="30" t="s">
        <v>7607</v>
      </c>
      <c r="D7634" s="36" t="s">
        <v>99</v>
      </c>
      <c r="E7634" s="115">
        <v>383.45</v>
      </c>
    </row>
    <row r="7635" spans="1:5" x14ac:dyDescent="0.25">
      <c r="A7635" s="35" t="s">
        <v>7505</v>
      </c>
      <c r="B7635" s="36">
        <v>106777</v>
      </c>
      <c r="C7635" s="30" t="s">
        <v>7608</v>
      </c>
      <c r="D7635" s="36" t="s">
        <v>99</v>
      </c>
      <c r="E7635" s="115">
        <v>0</v>
      </c>
    </row>
    <row r="7636" spans="1:5" x14ac:dyDescent="0.25">
      <c r="A7636" s="35" t="s">
        <v>7505</v>
      </c>
      <c r="B7636" s="36">
        <v>86914</v>
      </c>
      <c r="C7636" s="30" t="s">
        <v>7609</v>
      </c>
      <c r="D7636" s="36" t="s">
        <v>99</v>
      </c>
      <c r="E7636" s="115">
        <v>91.89</v>
      </c>
    </row>
    <row r="7637" spans="1:5" x14ac:dyDescent="0.25">
      <c r="A7637" s="35" t="s">
        <v>7505</v>
      </c>
      <c r="B7637" s="36">
        <v>86913</v>
      </c>
      <c r="C7637" s="30" t="s">
        <v>7610</v>
      </c>
      <c r="D7637" s="36" t="s">
        <v>99</v>
      </c>
      <c r="E7637" s="115">
        <v>53</v>
      </c>
    </row>
    <row r="7638" spans="1:5" x14ac:dyDescent="0.25">
      <c r="A7638" s="35" t="s">
        <v>7505</v>
      </c>
      <c r="B7638" s="36">
        <v>106778</v>
      </c>
      <c r="C7638" s="30" t="s">
        <v>7611</v>
      </c>
      <c r="D7638" s="36" t="s">
        <v>99</v>
      </c>
      <c r="E7638" s="115">
        <v>0</v>
      </c>
    </row>
    <row r="7639" spans="1:5" x14ac:dyDescent="0.25">
      <c r="A7639" s="35" t="s">
        <v>7505</v>
      </c>
      <c r="B7639" s="36">
        <v>106779</v>
      </c>
      <c r="C7639" s="30" t="s">
        <v>7612</v>
      </c>
      <c r="D7639" s="36" t="s">
        <v>99</v>
      </c>
      <c r="E7639" s="115">
        <v>136.38</v>
      </c>
    </row>
    <row r="7640" spans="1:5" x14ac:dyDescent="0.25">
      <c r="A7640" s="35" t="s">
        <v>7505</v>
      </c>
      <c r="B7640" s="36">
        <v>100854</v>
      </c>
      <c r="C7640" s="30" t="s">
        <v>7613</v>
      </c>
      <c r="D7640" s="36" t="s">
        <v>99</v>
      </c>
      <c r="E7640" s="115">
        <v>1608.91</v>
      </c>
    </row>
    <row r="7641" spans="1:5" x14ac:dyDescent="0.25">
      <c r="A7641" s="35" t="s">
        <v>7505</v>
      </c>
      <c r="B7641" s="36">
        <v>100853</v>
      </c>
      <c r="C7641" s="30" t="s">
        <v>7614</v>
      </c>
      <c r="D7641" s="36" t="s">
        <v>99</v>
      </c>
      <c r="E7641" s="115">
        <v>319.07</v>
      </c>
    </row>
    <row r="7642" spans="1:5" x14ac:dyDescent="0.25">
      <c r="A7642" s="35" t="s">
        <v>7505</v>
      </c>
      <c r="B7642" s="36">
        <v>86915</v>
      </c>
      <c r="C7642" s="30" t="s">
        <v>7615</v>
      </c>
      <c r="D7642" s="36" t="s">
        <v>99</v>
      </c>
      <c r="E7642" s="115">
        <v>130.04</v>
      </c>
    </row>
    <row r="7643" spans="1:5" x14ac:dyDescent="0.25">
      <c r="A7643" s="35" t="s">
        <v>7505</v>
      </c>
      <c r="B7643" s="36">
        <v>86906</v>
      </c>
      <c r="C7643" s="30" t="s">
        <v>7616</v>
      </c>
      <c r="D7643" s="36" t="s">
        <v>99</v>
      </c>
      <c r="E7643" s="115">
        <v>68.86</v>
      </c>
    </row>
    <row r="7644" spans="1:5" x14ac:dyDescent="0.25">
      <c r="A7644" s="35" t="s">
        <v>7505</v>
      </c>
      <c r="B7644" s="36">
        <v>86911</v>
      </c>
      <c r="C7644" s="30" t="s">
        <v>7617</v>
      </c>
      <c r="D7644" s="36" t="s">
        <v>99</v>
      </c>
      <c r="E7644" s="115">
        <v>81.33</v>
      </c>
    </row>
    <row r="7645" spans="1:5" x14ac:dyDescent="0.25">
      <c r="A7645" s="35" t="s">
        <v>7505</v>
      </c>
      <c r="B7645" s="36">
        <v>86909</v>
      </c>
      <c r="C7645" s="30" t="s">
        <v>7618</v>
      </c>
      <c r="D7645" s="36" t="s">
        <v>99</v>
      </c>
      <c r="E7645" s="115">
        <v>120.45</v>
      </c>
    </row>
    <row r="7646" spans="1:5" x14ac:dyDescent="0.25">
      <c r="A7646" s="35" t="s">
        <v>7505</v>
      </c>
      <c r="B7646" s="36">
        <v>86910</v>
      </c>
      <c r="C7646" s="30" t="s">
        <v>7619</v>
      </c>
      <c r="D7646" s="36" t="s">
        <v>99</v>
      </c>
      <c r="E7646" s="115">
        <v>117.43</v>
      </c>
    </row>
    <row r="7647" spans="1:5" x14ac:dyDescent="0.25">
      <c r="A7647" s="35" t="s">
        <v>7505</v>
      </c>
      <c r="B7647" s="36">
        <v>86916</v>
      </c>
      <c r="C7647" s="30" t="s">
        <v>7620</v>
      </c>
      <c r="D7647" s="36" t="s">
        <v>99</v>
      </c>
      <c r="E7647" s="115">
        <v>24.76</v>
      </c>
    </row>
    <row r="7648" spans="1:5" x14ac:dyDescent="0.25">
      <c r="A7648" s="35" t="s">
        <v>7505</v>
      </c>
      <c r="B7648" s="36">
        <v>86877</v>
      </c>
      <c r="C7648" s="30" t="s">
        <v>7621</v>
      </c>
      <c r="D7648" s="36" t="s">
        <v>99</v>
      </c>
      <c r="E7648" s="115">
        <v>103.59</v>
      </c>
    </row>
    <row r="7649" spans="1:5" x14ac:dyDescent="0.25">
      <c r="A7649" s="35" t="s">
        <v>7505</v>
      </c>
      <c r="B7649" s="36">
        <v>86878</v>
      </c>
      <c r="C7649" s="30" t="s">
        <v>7622</v>
      </c>
      <c r="D7649" s="36" t="s">
        <v>99</v>
      </c>
      <c r="E7649" s="115">
        <v>111.66</v>
      </c>
    </row>
    <row r="7650" spans="1:5" x14ac:dyDescent="0.25">
      <c r="A7650" s="35" t="s">
        <v>7505</v>
      </c>
      <c r="B7650" s="36">
        <v>86879</v>
      </c>
      <c r="C7650" s="30" t="s">
        <v>7623</v>
      </c>
      <c r="D7650" s="36" t="s">
        <v>99</v>
      </c>
      <c r="E7650" s="115">
        <v>10.56</v>
      </c>
    </row>
    <row r="7651" spans="1:5" x14ac:dyDescent="0.25">
      <c r="A7651" s="35" t="s">
        <v>7505</v>
      </c>
      <c r="B7651" s="36">
        <v>86880</v>
      </c>
      <c r="C7651" s="30" t="s">
        <v>7624</v>
      </c>
      <c r="D7651" s="36" t="s">
        <v>99</v>
      </c>
      <c r="E7651" s="115">
        <v>26</v>
      </c>
    </row>
    <row r="7652" spans="1:5" x14ac:dyDescent="0.25">
      <c r="A7652" s="35" t="s">
        <v>7625</v>
      </c>
      <c r="B7652" s="36">
        <v>101663</v>
      </c>
      <c r="C7652" s="30" t="s">
        <v>7626</v>
      </c>
      <c r="D7652" s="36" t="s">
        <v>99</v>
      </c>
      <c r="E7652" s="115">
        <v>30.15</v>
      </c>
    </row>
    <row r="7653" spans="1:5" x14ac:dyDescent="0.25">
      <c r="A7653" s="35" t="s">
        <v>7625</v>
      </c>
      <c r="B7653" s="36">
        <v>101664</v>
      </c>
      <c r="C7653" s="30" t="s">
        <v>7627</v>
      </c>
      <c r="D7653" s="36" t="s">
        <v>99</v>
      </c>
      <c r="E7653" s="115">
        <v>31.09</v>
      </c>
    </row>
    <row r="7654" spans="1:5" x14ac:dyDescent="0.25">
      <c r="A7654" s="35" t="s">
        <v>7625</v>
      </c>
      <c r="B7654" s="36">
        <v>101665</v>
      </c>
      <c r="C7654" s="30" t="s">
        <v>7628</v>
      </c>
      <c r="D7654" s="36" t="s">
        <v>99</v>
      </c>
      <c r="E7654" s="115">
        <v>35.130000000000003</v>
      </c>
    </row>
    <row r="7655" spans="1:5" x14ac:dyDescent="0.25">
      <c r="A7655" s="35" t="s">
        <v>7625</v>
      </c>
      <c r="B7655" s="36">
        <v>101634</v>
      </c>
      <c r="C7655" s="30" t="s">
        <v>7629</v>
      </c>
      <c r="D7655" s="36" t="s">
        <v>99</v>
      </c>
      <c r="E7655" s="115">
        <v>0</v>
      </c>
    </row>
    <row r="7656" spans="1:5" x14ac:dyDescent="0.25">
      <c r="A7656" s="35" t="s">
        <v>7625</v>
      </c>
      <c r="B7656" s="36">
        <v>101635</v>
      </c>
      <c r="C7656" s="30" t="s">
        <v>7630</v>
      </c>
      <c r="D7656" s="36" t="s">
        <v>99</v>
      </c>
      <c r="E7656" s="115">
        <v>0</v>
      </c>
    </row>
    <row r="7657" spans="1:5" x14ac:dyDescent="0.25">
      <c r="A7657" s="35" t="s">
        <v>7625</v>
      </c>
      <c r="B7657" s="36">
        <v>101636</v>
      </c>
      <c r="C7657" s="30" t="s">
        <v>7631</v>
      </c>
      <c r="D7657" s="36" t="s">
        <v>99</v>
      </c>
      <c r="E7657" s="115">
        <v>155.44</v>
      </c>
    </row>
    <row r="7658" spans="1:5" x14ac:dyDescent="0.25">
      <c r="A7658" s="35" t="s">
        <v>7625</v>
      </c>
      <c r="B7658" s="36">
        <v>101637</v>
      </c>
      <c r="C7658" s="30" t="s">
        <v>7632</v>
      </c>
      <c r="D7658" s="36" t="s">
        <v>99</v>
      </c>
      <c r="E7658" s="115">
        <v>148.80000000000001</v>
      </c>
    </row>
    <row r="7659" spans="1:5" x14ac:dyDescent="0.25">
      <c r="A7659" s="35" t="s">
        <v>7625</v>
      </c>
      <c r="B7659" s="36">
        <v>101638</v>
      </c>
      <c r="C7659" s="30" t="s">
        <v>7633</v>
      </c>
      <c r="D7659" s="36" t="s">
        <v>99</v>
      </c>
      <c r="E7659" s="115">
        <v>0</v>
      </c>
    </row>
    <row r="7660" spans="1:5" x14ac:dyDescent="0.25">
      <c r="A7660" s="35" t="s">
        <v>7625</v>
      </c>
      <c r="B7660" s="36">
        <v>101639</v>
      </c>
      <c r="C7660" s="30" t="s">
        <v>7634</v>
      </c>
      <c r="D7660" s="36" t="s">
        <v>99</v>
      </c>
      <c r="E7660" s="115">
        <v>0</v>
      </c>
    </row>
    <row r="7661" spans="1:5" x14ac:dyDescent="0.25">
      <c r="A7661" s="35" t="s">
        <v>7625</v>
      </c>
      <c r="B7661" s="36">
        <v>105919</v>
      </c>
      <c r="C7661" s="30" t="s">
        <v>7635</v>
      </c>
      <c r="D7661" s="36" t="s">
        <v>99</v>
      </c>
      <c r="E7661" s="115">
        <v>0</v>
      </c>
    </row>
    <row r="7662" spans="1:5" x14ac:dyDescent="0.25">
      <c r="A7662" s="35" t="s">
        <v>7625</v>
      </c>
      <c r="B7662" s="36">
        <v>101658</v>
      </c>
      <c r="C7662" s="30" t="s">
        <v>7636</v>
      </c>
      <c r="D7662" s="36" t="s">
        <v>99</v>
      </c>
      <c r="E7662" s="115">
        <v>570.46</v>
      </c>
    </row>
    <row r="7663" spans="1:5" x14ac:dyDescent="0.25">
      <c r="A7663" s="35" t="s">
        <v>7625</v>
      </c>
      <c r="B7663" s="36">
        <v>101659</v>
      </c>
      <c r="C7663" s="30" t="s">
        <v>7637</v>
      </c>
      <c r="D7663" s="36" t="s">
        <v>99</v>
      </c>
      <c r="E7663" s="115">
        <v>649.42999999999995</v>
      </c>
    </row>
    <row r="7664" spans="1:5" x14ac:dyDescent="0.25">
      <c r="A7664" s="35" t="s">
        <v>7625</v>
      </c>
      <c r="B7664" s="36">
        <v>101660</v>
      </c>
      <c r="C7664" s="30" t="s">
        <v>7638</v>
      </c>
      <c r="D7664" s="36" t="s">
        <v>99</v>
      </c>
      <c r="E7664" s="115">
        <v>1022.23</v>
      </c>
    </row>
    <row r="7665" spans="1:5" x14ac:dyDescent="0.25">
      <c r="A7665" s="35" t="s">
        <v>7625</v>
      </c>
      <c r="B7665" s="36">
        <v>101654</v>
      </c>
      <c r="C7665" s="30" t="s">
        <v>7639</v>
      </c>
      <c r="D7665" s="36" t="s">
        <v>99</v>
      </c>
      <c r="E7665" s="115">
        <v>228.57</v>
      </c>
    </row>
    <row r="7666" spans="1:5" x14ac:dyDescent="0.25">
      <c r="A7666" s="35" t="s">
        <v>7625</v>
      </c>
      <c r="B7666" s="36">
        <v>101655</v>
      </c>
      <c r="C7666" s="30" t="s">
        <v>7640</v>
      </c>
      <c r="D7666" s="36" t="s">
        <v>99</v>
      </c>
      <c r="E7666" s="115">
        <v>352.74</v>
      </c>
    </row>
    <row r="7667" spans="1:5" x14ac:dyDescent="0.25">
      <c r="A7667" s="35" t="s">
        <v>7625</v>
      </c>
      <c r="B7667" s="36">
        <v>101656</v>
      </c>
      <c r="C7667" s="30" t="s">
        <v>7641</v>
      </c>
      <c r="D7667" s="36" t="s">
        <v>99</v>
      </c>
      <c r="E7667" s="115">
        <v>381.73</v>
      </c>
    </row>
    <row r="7668" spans="1:5" x14ac:dyDescent="0.25">
      <c r="A7668" s="35" t="s">
        <v>7625</v>
      </c>
      <c r="B7668" s="36">
        <v>101657</v>
      </c>
      <c r="C7668" s="30" t="s">
        <v>7642</v>
      </c>
      <c r="D7668" s="36" t="s">
        <v>99</v>
      </c>
      <c r="E7668" s="115">
        <v>443.48</v>
      </c>
    </row>
    <row r="7669" spans="1:5" x14ac:dyDescent="0.25">
      <c r="A7669" s="35" t="s">
        <v>7625</v>
      </c>
      <c r="B7669" s="36">
        <v>105923</v>
      </c>
      <c r="C7669" s="30" t="s">
        <v>7643</v>
      </c>
      <c r="D7669" s="36" t="s">
        <v>99</v>
      </c>
      <c r="E7669" s="115">
        <v>0</v>
      </c>
    </row>
    <row r="7670" spans="1:5" x14ac:dyDescent="0.25">
      <c r="A7670" s="35" t="s">
        <v>7625</v>
      </c>
      <c r="B7670" s="36">
        <v>105921</v>
      </c>
      <c r="C7670" s="30" t="s">
        <v>7644</v>
      </c>
      <c r="D7670" s="36" t="s">
        <v>99</v>
      </c>
      <c r="E7670" s="115">
        <v>0</v>
      </c>
    </row>
    <row r="7671" spans="1:5" x14ac:dyDescent="0.25">
      <c r="A7671" s="35" t="s">
        <v>7625</v>
      </c>
      <c r="B7671" s="36">
        <v>105920</v>
      </c>
      <c r="C7671" s="30" t="s">
        <v>7645</v>
      </c>
      <c r="D7671" s="36" t="s">
        <v>99</v>
      </c>
      <c r="E7671" s="115">
        <v>0</v>
      </c>
    </row>
    <row r="7672" spans="1:5" x14ac:dyDescent="0.25">
      <c r="A7672" s="35" t="s">
        <v>7625</v>
      </c>
      <c r="B7672" s="36">
        <v>105922</v>
      </c>
      <c r="C7672" s="30" t="s">
        <v>7646</v>
      </c>
      <c r="D7672" s="36" t="s">
        <v>99</v>
      </c>
      <c r="E7672" s="115">
        <v>0</v>
      </c>
    </row>
    <row r="7673" spans="1:5" x14ac:dyDescent="0.25">
      <c r="A7673" s="35" t="s">
        <v>7625</v>
      </c>
      <c r="B7673" s="36">
        <v>101632</v>
      </c>
      <c r="C7673" s="30" t="s">
        <v>7647</v>
      </c>
      <c r="D7673" s="36" t="s">
        <v>99</v>
      </c>
      <c r="E7673" s="115">
        <v>28.46</v>
      </c>
    </row>
    <row r="7674" spans="1:5" x14ac:dyDescent="0.25">
      <c r="A7674" s="35" t="s">
        <v>7625</v>
      </c>
      <c r="B7674" s="36">
        <v>101661</v>
      </c>
      <c r="C7674" s="30" t="s">
        <v>7648</v>
      </c>
      <c r="D7674" s="36" t="s">
        <v>99</v>
      </c>
      <c r="E7674" s="115">
        <v>156.82</v>
      </c>
    </row>
    <row r="7675" spans="1:5" x14ac:dyDescent="0.25">
      <c r="A7675" s="35" t="s">
        <v>7625</v>
      </c>
      <c r="B7675" s="36">
        <v>105924</v>
      </c>
      <c r="C7675" s="30" t="s">
        <v>7649</v>
      </c>
      <c r="D7675" s="36" t="s">
        <v>99</v>
      </c>
      <c r="E7675" s="115">
        <v>17.32</v>
      </c>
    </row>
    <row r="7676" spans="1:5" x14ac:dyDescent="0.25">
      <c r="A7676" s="35" t="s">
        <v>7625</v>
      </c>
      <c r="B7676" s="36">
        <v>101651</v>
      </c>
      <c r="C7676" s="30" t="s">
        <v>7650</v>
      </c>
      <c r="D7676" s="36" t="s">
        <v>99</v>
      </c>
      <c r="E7676" s="115">
        <v>70.03</v>
      </c>
    </row>
    <row r="7677" spans="1:5" x14ac:dyDescent="0.25">
      <c r="A7677" s="35" t="s">
        <v>7625</v>
      </c>
      <c r="B7677" s="36">
        <v>101630</v>
      </c>
      <c r="C7677" s="30" t="s">
        <v>7651</v>
      </c>
      <c r="D7677" s="36" t="s">
        <v>99</v>
      </c>
      <c r="E7677" s="115">
        <v>84.17</v>
      </c>
    </row>
    <row r="7678" spans="1:5" x14ac:dyDescent="0.25">
      <c r="A7678" s="35" t="s">
        <v>7625</v>
      </c>
      <c r="B7678" s="36">
        <v>101633</v>
      </c>
      <c r="C7678" s="30" t="s">
        <v>7652</v>
      </c>
      <c r="D7678" s="36" t="s">
        <v>99</v>
      </c>
      <c r="E7678" s="115">
        <v>95.18</v>
      </c>
    </row>
    <row r="7679" spans="1:5" x14ac:dyDescent="0.25">
      <c r="A7679" s="35" t="s">
        <v>7653</v>
      </c>
      <c r="B7679" s="36">
        <v>104219</v>
      </c>
      <c r="C7679" s="30" t="s">
        <v>7654</v>
      </c>
      <c r="D7679" s="36" t="s">
        <v>97</v>
      </c>
      <c r="E7679" s="115">
        <v>100.3</v>
      </c>
    </row>
    <row r="7680" spans="1:5" x14ac:dyDescent="0.25">
      <c r="A7680" s="35" t="s">
        <v>7653</v>
      </c>
      <c r="B7680" s="36">
        <v>104223</v>
      </c>
      <c r="C7680" s="30" t="s">
        <v>7655</v>
      </c>
      <c r="D7680" s="36" t="s">
        <v>97</v>
      </c>
      <c r="E7680" s="115">
        <v>131.36000000000001</v>
      </c>
    </row>
    <row r="7681" spans="1:5" x14ac:dyDescent="0.25">
      <c r="A7681" s="35" t="s">
        <v>7653</v>
      </c>
      <c r="B7681" s="36">
        <v>104227</v>
      </c>
      <c r="C7681" s="30" t="s">
        <v>7656</v>
      </c>
      <c r="D7681" s="36" t="s">
        <v>97</v>
      </c>
      <c r="E7681" s="115">
        <v>151.47999999999999</v>
      </c>
    </row>
    <row r="7682" spans="1:5" x14ac:dyDescent="0.25">
      <c r="A7682" s="35" t="s">
        <v>7653</v>
      </c>
      <c r="B7682" s="36">
        <v>104231</v>
      </c>
      <c r="C7682" s="30" t="s">
        <v>7657</v>
      </c>
      <c r="D7682" s="36" t="s">
        <v>97</v>
      </c>
      <c r="E7682" s="115">
        <v>167.16</v>
      </c>
    </row>
    <row r="7683" spans="1:5" x14ac:dyDescent="0.25">
      <c r="A7683" s="35" t="s">
        <v>7653</v>
      </c>
      <c r="B7683" s="36">
        <v>104235</v>
      </c>
      <c r="C7683" s="30" t="s">
        <v>7658</v>
      </c>
      <c r="D7683" s="36" t="s">
        <v>97</v>
      </c>
      <c r="E7683" s="115">
        <v>81.03</v>
      </c>
    </row>
    <row r="7684" spans="1:5" x14ac:dyDescent="0.25">
      <c r="A7684" s="35" t="s">
        <v>7653</v>
      </c>
      <c r="B7684" s="36">
        <v>104239</v>
      </c>
      <c r="C7684" s="30" t="s">
        <v>7659</v>
      </c>
      <c r="D7684" s="36" t="s">
        <v>97</v>
      </c>
      <c r="E7684" s="115">
        <v>110.86</v>
      </c>
    </row>
    <row r="7685" spans="1:5" x14ac:dyDescent="0.25">
      <c r="A7685" s="35" t="s">
        <v>7653</v>
      </c>
      <c r="B7685" s="36">
        <v>104243</v>
      </c>
      <c r="C7685" s="30" t="s">
        <v>7660</v>
      </c>
      <c r="D7685" s="36" t="s">
        <v>97</v>
      </c>
      <c r="E7685" s="115">
        <v>129.66</v>
      </c>
    </row>
    <row r="7686" spans="1:5" x14ac:dyDescent="0.25">
      <c r="A7686" s="35" t="s">
        <v>7653</v>
      </c>
      <c r="B7686" s="36">
        <v>104247</v>
      </c>
      <c r="C7686" s="30" t="s">
        <v>7661</v>
      </c>
      <c r="D7686" s="36" t="s">
        <v>97</v>
      </c>
      <c r="E7686" s="115">
        <v>138.19</v>
      </c>
    </row>
    <row r="7687" spans="1:5" x14ac:dyDescent="0.25">
      <c r="A7687" s="35" t="s">
        <v>7653</v>
      </c>
      <c r="B7687" s="36">
        <v>87795</v>
      </c>
      <c r="C7687" s="30" t="s">
        <v>7662</v>
      </c>
      <c r="D7687" s="36" t="s">
        <v>97</v>
      </c>
      <c r="E7687" s="115">
        <v>84.11</v>
      </c>
    </row>
    <row r="7688" spans="1:5" x14ac:dyDescent="0.25">
      <c r="A7688" s="35" t="s">
        <v>7653</v>
      </c>
      <c r="B7688" s="36">
        <v>87800</v>
      </c>
      <c r="C7688" s="30" t="s">
        <v>7663</v>
      </c>
      <c r="D7688" s="36" t="s">
        <v>97</v>
      </c>
      <c r="E7688" s="115">
        <v>115.29</v>
      </c>
    </row>
    <row r="7689" spans="1:5" x14ac:dyDescent="0.25">
      <c r="A7689" s="35" t="s">
        <v>7653</v>
      </c>
      <c r="B7689" s="36">
        <v>87804</v>
      </c>
      <c r="C7689" s="30" t="s">
        <v>7664</v>
      </c>
      <c r="D7689" s="36" t="s">
        <v>97</v>
      </c>
      <c r="E7689" s="115">
        <v>134.09</v>
      </c>
    </row>
    <row r="7690" spans="1:5" x14ac:dyDescent="0.25">
      <c r="A7690" s="35" t="s">
        <v>7653</v>
      </c>
      <c r="B7690" s="36">
        <v>87808</v>
      </c>
      <c r="C7690" s="30" t="s">
        <v>7665</v>
      </c>
      <c r="D7690" s="36" t="s">
        <v>97</v>
      </c>
      <c r="E7690" s="115">
        <v>142.49</v>
      </c>
    </row>
    <row r="7691" spans="1:5" x14ac:dyDescent="0.25">
      <c r="A7691" s="35" t="s">
        <v>7653</v>
      </c>
      <c r="B7691" s="36">
        <v>87778</v>
      </c>
      <c r="C7691" s="30" t="s">
        <v>7666</v>
      </c>
      <c r="D7691" s="36" t="s">
        <v>97</v>
      </c>
      <c r="E7691" s="115">
        <v>105.3</v>
      </c>
    </row>
    <row r="7692" spans="1:5" x14ac:dyDescent="0.25">
      <c r="A7692" s="35" t="s">
        <v>7653</v>
      </c>
      <c r="B7692" s="36">
        <v>87783</v>
      </c>
      <c r="C7692" s="30" t="s">
        <v>7667</v>
      </c>
      <c r="D7692" s="36" t="s">
        <v>97</v>
      </c>
      <c r="E7692" s="115">
        <v>137.88</v>
      </c>
    </row>
    <row r="7693" spans="1:5" x14ac:dyDescent="0.25">
      <c r="A7693" s="35" t="s">
        <v>7653</v>
      </c>
      <c r="B7693" s="36">
        <v>87787</v>
      </c>
      <c r="C7693" s="30" t="s">
        <v>7668</v>
      </c>
      <c r="D7693" s="36" t="s">
        <v>97</v>
      </c>
      <c r="E7693" s="115">
        <v>158</v>
      </c>
    </row>
    <row r="7694" spans="1:5" x14ac:dyDescent="0.25">
      <c r="A7694" s="35" t="s">
        <v>7653</v>
      </c>
      <c r="B7694" s="36">
        <v>87791</v>
      </c>
      <c r="C7694" s="30" t="s">
        <v>7669</v>
      </c>
      <c r="D7694" s="36" t="s">
        <v>97</v>
      </c>
      <c r="E7694" s="115">
        <v>174.33</v>
      </c>
    </row>
    <row r="7695" spans="1:5" x14ac:dyDescent="0.25">
      <c r="A7695" s="35" t="s">
        <v>7653</v>
      </c>
      <c r="B7695" s="36">
        <v>87832</v>
      </c>
      <c r="C7695" s="30" t="s">
        <v>7670</v>
      </c>
      <c r="D7695" s="36" t="s">
        <v>97</v>
      </c>
      <c r="E7695" s="115">
        <v>168.58</v>
      </c>
    </row>
    <row r="7696" spans="1:5" x14ac:dyDescent="0.25">
      <c r="A7696" s="35" t="s">
        <v>7653</v>
      </c>
      <c r="B7696" s="36">
        <v>87812</v>
      </c>
      <c r="C7696" s="30" t="s">
        <v>7671</v>
      </c>
      <c r="D7696" s="36" t="s">
        <v>97</v>
      </c>
      <c r="E7696" s="115">
        <v>134.16999999999999</v>
      </c>
    </row>
    <row r="7697" spans="1:5" x14ac:dyDescent="0.25">
      <c r="A7697" s="35" t="s">
        <v>7653</v>
      </c>
      <c r="B7697" s="36">
        <v>87816</v>
      </c>
      <c r="C7697" s="30" t="s">
        <v>7672</v>
      </c>
      <c r="D7697" s="36" t="s">
        <v>97</v>
      </c>
      <c r="E7697" s="115">
        <v>165.44</v>
      </c>
    </row>
    <row r="7698" spans="1:5" x14ac:dyDescent="0.25">
      <c r="A7698" s="35" t="s">
        <v>7653</v>
      </c>
      <c r="B7698" s="36">
        <v>87820</v>
      </c>
      <c r="C7698" s="30" t="s">
        <v>7673</v>
      </c>
      <c r="D7698" s="36" t="s">
        <v>97</v>
      </c>
      <c r="E7698" s="115">
        <v>184.24</v>
      </c>
    </row>
    <row r="7699" spans="1:5" x14ac:dyDescent="0.25">
      <c r="A7699" s="35" t="s">
        <v>7653</v>
      </c>
      <c r="B7699" s="36">
        <v>87824</v>
      </c>
      <c r="C7699" s="30" t="s">
        <v>7674</v>
      </c>
      <c r="D7699" s="36" t="s">
        <v>97</v>
      </c>
      <c r="E7699" s="115">
        <v>214.97</v>
      </c>
    </row>
    <row r="7700" spans="1:5" x14ac:dyDescent="0.25">
      <c r="A7700" s="35" t="s">
        <v>7653</v>
      </c>
      <c r="B7700" s="36">
        <v>87828</v>
      </c>
      <c r="C7700" s="30" t="s">
        <v>7675</v>
      </c>
      <c r="D7700" s="36" t="s">
        <v>97</v>
      </c>
      <c r="E7700" s="115">
        <v>135.06</v>
      </c>
    </row>
    <row r="7701" spans="1:5" x14ac:dyDescent="0.25">
      <c r="A7701" s="35" t="s">
        <v>7653</v>
      </c>
      <c r="B7701" s="36">
        <v>104251</v>
      </c>
      <c r="C7701" s="30" t="s">
        <v>7676</v>
      </c>
      <c r="D7701" s="36" t="s">
        <v>97</v>
      </c>
      <c r="E7701" s="115">
        <v>125.16</v>
      </c>
    </row>
    <row r="7702" spans="1:5" x14ac:dyDescent="0.25">
      <c r="A7702" s="35" t="s">
        <v>7653</v>
      </c>
      <c r="B7702" s="36">
        <v>104255</v>
      </c>
      <c r="C7702" s="30" t="s">
        <v>7677</v>
      </c>
      <c r="D7702" s="36" t="s">
        <v>97</v>
      </c>
      <c r="E7702" s="115">
        <v>154.97999999999999</v>
      </c>
    </row>
    <row r="7703" spans="1:5" x14ac:dyDescent="0.25">
      <c r="A7703" s="35" t="s">
        <v>7653</v>
      </c>
      <c r="B7703" s="36">
        <v>104259</v>
      </c>
      <c r="C7703" s="30" t="s">
        <v>7678</v>
      </c>
      <c r="D7703" s="36" t="s">
        <v>97</v>
      </c>
      <c r="E7703" s="115">
        <v>173.78</v>
      </c>
    </row>
    <row r="7704" spans="1:5" x14ac:dyDescent="0.25">
      <c r="A7704" s="35" t="s">
        <v>7653</v>
      </c>
      <c r="B7704" s="36">
        <v>104263</v>
      </c>
      <c r="C7704" s="30" t="s">
        <v>7679</v>
      </c>
      <c r="D7704" s="36" t="s">
        <v>97</v>
      </c>
      <c r="E7704" s="115">
        <v>202.08</v>
      </c>
    </row>
    <row r="7705" spans="1:5" x14ac:dyDescent="0.25">
      <c r="A7705" s="35" t="s">
        <v>7653</v>
      </c>
      <c r="B7705" s="36">
        <v>87794</v>
      </c>
      <c r="C7705" s="30" t="s">
        <v>7680</v>
      </c>
      <c r="D7705" s="36" t="s">
        <v>97</v>
      </c>
      <c r="E7705" s="115">
        <v>55.24</v>
      </c>
    </row>
    <row r="7706" spans="1:5" x14ac:dyDescent="0.25">
      <c r="A7706" s="35" t="s">
        <v>7653</v>
      </c>
      <c r="B7706" s="36">
        <v>87799</v>
      </c>
      <c r="C7706" s="30" t="s">
        <v>7681</v>
      </c>
      <c r="D7706" s="36" t="s">
        <v>97</v>
      </c>
      <c r="E7706" s="115">
        <v>76.97</v>
      </c>
    </row>
    <row r="7707" spans="1:5" x14ac:dyDescent="0.25">
      <c r="A7707" s="35" t="s">
        <v>7653</v>
      </c>
      <c r="B7707" s="36">
        <v>87803</v>
      </c>
      <c r="C7707" s="30" t="s">
        <v>7682</v>
      </c>
      <c r="D7707" s="36" t="s">
        <v>97</v>
      </c>
      <c r="E7707" s="115">
        <v>85.01</v>
      </c>
    </row>
    <row r="7708" spans="1:5" x14ac:dyDescent="0.25">
      <c r="A7708" s="35" t="s">
        <v>7653</v>
      </c>
      <c r="B7708" s="36">
        <v>87807</v>
      </c>
      <c r="C7708" s="30" t="s">
        <v>7683</v>
      </c>
      <c r="D7708" s="36" t="s">
        <v>97</v>
      </c>
      <c r="E7708" s="115">
        <v>92.97</v>
      </c>
    </row>
    <row r="7709" spans="1:5" x14ac:dyDescent="0.25">
      <c r="A7709" s="35" t="s">
        <v>7653</v>
      </c>
      <c r="B7709" s="36">
        <v>104218</v>
      </c>
      <c r="C7709" s="30" t="s">
        <v>7684</v>
      </c>
      <c r="D7709" s="36" t="s">
        <v>97</v>
      </c>
      <c r="E7709" s="115">
        <v>70.39</v>
      </c>
    </row>
    <row r="7710" spans="1:5" x14ac:dyDescent="0.25">
      <c r="A7710" s="35" t="s">
        <v>7653</v>
      </c>
      <c r="B7710" s="36">
        <v>87777</v>
      </c>
      <c r="C7710" s="30" t="s">
        <v>7685</v>
      </c>
      <c r="D7710" s="36" t="s">
        <v>97</v>
      </c>
      <c r="E7710" s="115">
        <v>75.97</v>
      </c>
    </row>
    <row r="7711" spans="1:5" x14ac:dyDescent="0.25">
      <c r="A7711" s="35" t="s">
        <v>7653</v>
      </c>
      <c r="B7711" s="36">
        <v>104222</v>
      </c>
      <c r="C7711" s="30" t="s">
        <v>7686</v>
      </c>
      <c r="D7711" s="36" t="s">
        <v>97</v>
      </c>
      <c r="E7711" s="115">
        <v>91.03</v>
      </c>
    </row>
    <row r="7712" spans="1:5" x14ac:dyDescent="0.25">
      <c r="A7712" s="35" t="s">
        <v>7653</v>
      </c>
      <c r="B7712" s="36">
        <v>87781</v>
      </c>
      <c r="C7712" s="30" t="s">
        <v>7687</v>
      </c>
      <c r="D7712" s="36" t="s">
        <v>97</v>
      </c>
      <c r="E7712" s="115">
        <v>98.19</v>
      </c>
    </row>
    <row r="7713" spans="1:5" x14ac:dyDescent="0.25">
      <c r="A7713" s="35" t="s">
        <v>7653</v>
      </c>
      <c r="B7713" s="36">
        <v>104226</v>
      </c>
      <c r="C7713" s="30" t="s">
        <v>7688</v>
      </c>
      <c r="D7713" s="36" t="s">
        <v>97</v>
      </c>
      <c r="E7713" s="115">
        <v>99.64</v>
      </c>
    </row>
    <row r="7714" spans="1:5" x14ac:dyDescent="0.25">
      <c r="A7714" s="35" t="s">
        <v>7653</v>
      </c>
      <c r="B7714" s="36">
        <v>87786</v>
      </c>
      <c r="C7714" s="30" t="s">
        <v>7689</v>
      </c>
      <c r="D7714" s="36" t="s">
        <v>97</v>
      </c>
      <c r="E7714" s="115">
        <v>106.8</v>
      </c>
    </row>
    <row r="7715" spans="1:5" x14ac:dyDescent="0.25">
      <c r="A7715" s="35" t="s">
        <v>7653</v>
      </c>
      <c r="B7715" s="36">
        <v>104230</v>
      </c>
      <c r="C7715" s="30" t="s">
        <v>7690</v>
      </c>
      <c r="D7715" s="36" t="s">
        <v>97</v>
      </c>
      <c r="E7715" s="115">
        <v>117.65</v>
      </c>
    </row>
    <row r="7716" spans="1:5" x14ac:dyDescent="0.25">
      <c r="A7716" s="35" t="s">
        <v>7653</v>
      </c>
      <c r="B7716" s="36">
        <v>104234</v>
      </c>
      <c r="C7716" s="30" t="s">
        <v>7691</v>
      </c>
      <c r="D7716" s="36" t="s">
        <v>97</v>
      </c>
      <c r="E7716" s="115">
        <v>51.95</v>
      </c>
    </row>
    <row r="7717" spans="1:5" x14ac:dyDescent="0.25">
      <c r="A7717" s="35" t="s">
        <v>7653</v>
      </c>
      <c r="B7717" s="36">
        <v>104238</v>
      </c>
      <c r="C7717" s="30" t="s">
        <v>7692</v>
      </c>
      <c r="D7717" s="36" t="s">
        <v>97</v>
      </c>
      <c r="E7717" s="115">
        <v>72.11</v>
      </c>
    </row>
    <row r="7718" spans="1:5" x14ac:dyDescent="0.25">
      <c r="A7718" s="35" t="s">
        <v>7653</v>
      </c>
      <c r="B7718" s="36">
        <v>104242</v>
      </c>
      <c r="C7718" s="30" t="s">
        <v>7693</v>
      </c>
      <c r="D7718" s="36" t="s">
        <v>97</v>
      </c>
      <c r="E7718" s="115">
        <v>80.150000000000006</v>
      </c>
    </row>
    <row r="7719" spans="1:5" x14ac:dyDescent="0.25">
      <c r="A7719" s="35" t="s">
        <v>7653</v>
      </c>
      <c r="B7719" s="36">
        <v>104246</v>
      </c>
      <c r="C7719" s="30" t="s">
        <v>7694</v>
      </c>
      <c r="D7719" s="36" t="s">
        <v>97</v>
      </c>
      <c r="E7719" s="115">
        <v>87.6</v>
      </c>
    </row>
    <row r="7720" spans="1:5" x14ac:dyDescent="0.25">
      <c r="A7720" s="35" t="s">
        <v>7653</v>
      </c>
      <c r="B7720" s="36">
        <v>104250</v>
      </c>
      <c r="C7720" s="30" t="s">
        <v>7695</v>
      </c>
      <c r="D7720" s="36" t="s">
        <v>97</v>
      </c>
      <c r="E7720" s="115">
        <v>100.59</v>
      </c>
    </row>
    <row r="7721" spans="1:5" x14ac:dyDescent="0.25">
      <c r="A7721" s="35" t="s">
        <v>7653</v>
      </c>
      <c r="B7721" s="36">
        <v>87811</v>
      </c>
      <c r="C7721" s="30" t="s">
        <v>7696</v>
      </c>
      <c r="D7721" s="36" t="s">
        <v>97</v>
      </c>
      <c r="E7721" s="115">
        <v>110.62</v>
      </c>
    </row>
    <row r="7722" spans="1:5" x14ac:dyDescent="0.25">
      <c r="A7722" s="35" t="s">
        <v>7653</v>
      </c>
      <c r="B7722" s="36">
        <v>104254</v>
      </c>
      <c r="C7722" s="30" t="s">
        <v>7697</v>
      </c>
      <c r="D7722" s="36" t="s">
        <v>97</v>
      </c>
      <c r="E7722" s="115">
        <v>120.74</v>
      </c>
    </row>
    <row r="7723" spans="1:5" x14ac:dyDescent="0.25">
      <c r="A7723" s="35" t="s">
        <v>7653</v>
      </c>
      <c r="B7723" s="36">
        <v>87815</v>
      </c>
      <c r="C7723" s="30" t="s">
        <v>7698</v>
      </c>
      <c r="D7723" s="36" t="s">
        <v>97</v>
      </c>
      <c r="E7723" s="115">
        <v>132.34</v>
      </c>
    </row>
    <row r="7724" spans="1:5" x14ac:dyDescent="0.25">
      <c r="A7724" s="35" t="s">
        <v>7653</v>
      </c>
      <c r="B7724" s="36">
        <v>104258</v>
      </c>
      <c r="C7724" s="30" t="s">
        <v>7699</v>
      </c>
      <c r="D7724" s="36" t="s">
        <v>97</v>
      </c>
      <c r="E7724" s="115">
        <v>128.78</v>
      </c>
    </row>
    <row r="7725" spans="1:5" x14ac:dyDescent="0.25">
      <c r="A7725" s="35" t="s">
        <v>7653</v>
      </c>
      <c r="B7725" s="36">
        <v>87819</v>
      </c>
      <c r="C7725" s="30" t="s">
        <v>7700</v>
      </c>
      <c r="D7725" s="36" t="s">
        <v>97</v>
      </c>
      <c r="E7725" s="115">
        <v>140.38</v>
      </c>
    </row>
    <row r="7726" spans="1:5" x14ac:dyDescent="0.25">
      <c r="A7726" s="35" t="s">
        <v>7653</v>
      </c>
      <c r="B7726" s="36">
        <v>104262</v>
      </c>
      <c r="C7726" s="30" t="s">
        <v>7701</v>
      </c>
      <c r="D7726" s="36" t="s">
        <v>97</v>
      </c>
      <c r="E7726" s="115">
        <v>167.02</v>
      </c>
    </row>
    <row r="7727" spans="1:5" x14ac:dyDescent="0.25">
      <c r="A7727" s="35" t="s">
        <v>7653</v>
      </c>
      <c r="B7727" s="36">
        <v>87823</v>
      </c>
      <c r="C7727" s="30" t="s">
        <v>7702</v>
      </c>
      <c r="D7727" s="36" t="s">
        <v>97</v>
      </c>
      <c r="E7727" s="115">
        <v>182.85</v>
      </c>
    </row>
    <row r="7728" spans="1:5" x14ac:dyDescent="0.25">
      <c r="A7728" s="35" t="s">
        <v>7653</v>
      </c>
      <c r="B7728" s="36">
        <v>87827</v>
      </c>
      <c r="C7728" s="30" t="s">
        <v>7703</v>
      </c>
      <c r="D7728" s="36" t="s">
        <v>97</v>
      </c>
      <c r="E7728" s="115">
        <v>103.11</v>
      </c>
    </row>
    <row r="7729" spans="1:5" x14ac:dyDescent="0.25">
      <c r="A7729" s="35" t="s">
        <v>7653</v>
      </c>
      <c r="B7729" s="36">
        <v>87831</v>
      </c>
      <c r="C7729" s="30" t="s">
        <v>7704</v>
      </c>
      <c r="D7729" s="36" t="s">
        <v>97</v>
      </c>
      <c r="E7729" s="115">
        <v>124.6</v>
      </c>
    </row>
    <row r="7730" spans="1:5" x14ac:dyDescent="0.25">
      <c r="A7730" s="35" t="s">
        <v>7653</v>
      </c>
      <c r="B7730" s="36">
        <v>104220</v>
      </c>
      <c r="C7730" s="30" t="s">
        <v>7705</v>
      </c>
      <c r="D7730" s="36" t="s">
        <v>97</v>
      </c>
      <c r="E7730" s="115">
        <v>67.75</v>
      </c>
    </row>
    <row r="7731" spans="1:5" x14ac:dyDescent="0.25">
      <c r="A7731" s="35" t="s">
        <v>7653</v>
      </c>
      <c r="B7731" s="36">
        <v>104203</v>
      </c>
      <c r="C7731" s="30" t="s">
        <v>7706</v>
      </c>
      <c r="D7731" s="36" t="s">
        <v>97</v>
      </c>
      <c r="E7731" s="115">
        <v>73.37</v>
      </c>
    </row>
    <row r="7732" spans="1:5" x14ac:dyDescent="0.25">
      <c r="A7732" s="35" t="s">
        <v>7653</v>
      </c>
      <c r="B7732" s="36">
        <v>104224</v>
      </c>
      <c r="C7732" s="30" t="s">
        <v>7707</v>
      </c>
      <c r="D7732" s="36" t="s">
        <v>97</v>
      </c>
      <c r="E7732" s="115">
        <v>87.54</v>
      </c>
    </row>
    <row r="7733" spans="1:5" x14ac:dyDescent="0.25">
      <c r="A7733" s="35" t="s">
        <v>7653</v>
      </c>
      <c r="B7733" s="36">
        <v>104204</v>
      </c>
      <c r="C7733" s="30" t="s">
        <v>7708</v>
      </c>
      <c r="D7733" s="36" t="s">
        <v>97</v>
      </c>
      <c r="E7733" s="115">
        <v>94.87</v>
      </c>
    </row>
    <row r="7734" spans="1:5" x14ac:dyDescent="0.25">
      <c r="A7734" s="35" t="s">
        <v>7653</v>
      </c>
      <c r="B7734" s="36">
        <v>104228</v>
      </c>
      <c r="C7734" s="30" t="s">
        <v>7709</v>
      </c>
      <c r="D7734" s="36" t="s">
        <v>97</v>
      </c>
      <c r="E7734" s="115">
        <v>95</v>
      </c>
    </row>
    <row r="7735" spans="1:5" x14ac:dyDescent="0.25">
      <c r="A7735" s="35" t="s">
        <v>7653</v>
      </c>
      <c r="B7735" s="36">
        <v>104205</v>
      </c>
      <c r="C7735" s="30" t="s">
        <v>7710</v>
      </c>
      <c r="D7735" s="36" t="s">
        <v>97</v>
      </c>
      <c r="E7735" s="115">
        <v>102.33</v>
      </c>
    </row>
    <row r="7736" spans="1:5" x14ac:dyDescent="0.25">
      <c r="A7736" s="35" t="s">
        <v>7653</v>
      </c>
      <c r="B7736" s="36">
        <v>104232</v>
      </c>
      <c r="C7736" s="30" t="s">
        <v>7711</v>
      </c>
      <c r="D7736" s="36" t="s">
        <v>97</v>
      </c>
      <c r="E7736" s="115">
        <v>105.14</v>
      </c>
    </row>
    <row r="7737" spans="1:5" x14ac:dyDescent="0.25">
      <c r="A7737" s="35" t="s">
        <v>7653</v>
      </c>
      <c r="B7737" s="36">
        <v>104206</v>
      </c>
      <c r="C7737" s="30" t="s">
        <v>7712</v>
      </c>
      <c r="D7737" s="36" t="s">
        <v>97</v>
      </c>
      <c r="E7737" s="115">
        <v>113.2</v>
      </c>
    </row>
    <row r="7738" spans="1:5" x14ac:dyDescent="0.25">
      <c r="A7738" s="35" t="s">
        <v>7653</v>
      </c>
      <c r="B7738" s="36">
        <v>104236</v>
      </c>
      <c r="C7738" s="30" t="s">
        <v>7713</v>
      </c>
      <c r="D7738" s="36" t="s">
        <v>97</v>
      </c>
      <c r="E7738" s="115">
        <v>49.15</v>
      </c>
    </row>
    <row r="7739" spans="1:5" x14ac:dyDescent="0.25">
      <c r="A7739" s="35" t="s">
        <v>7653</v>
      </c>
      <c r="B7739" s="36">
        <v>104207</v>
      </c>
      <c r="C7739" s="30" t="s">
        <v>7714</v>
      </c>
      <c r="D7739" s="36" t="s">
        <v>97</v>
      </c>
      <c r="E7739" s="115">
        <v>52.62</v>
      </c>
    </row>
    <row r="7740" spans="1:5" x14ac:dyDescent="0.25">
      <c r="A7740" s="35" t="s">
        <v>7653</v>
      </c>
      <c r="B7740" s="36">
        <v>104240</v>
      </c>
      <c r="C7740" s="30" t="s">
        <v>7715</v>
      </c>
      <c r="D7740" s="36" t="s">
        <v>97</v>
      </c>
      <c r="E7740" s="115">
        <v>68.59</v>
      </c>
    </row>
    <row r="7741" spans="1:5" x14ac:dyDescent="0.25">
      <c r="A7741" s="35" t="s">
        <v>7653</v>
      </c>
      <c r="B7741" s="36">
        <v>104208</v>
      </c>
      <c r="C7741" s="30" t="s">
        <v>7716</v>
      </c>
      <c r="D7741" s="36" t="s">
        <v>97</v>
      </c>
      <c r="E7741" s="115">
        <v>73.58</v>
      </c>
    </row>
    <row r="7742" spans="1:5" x14ac:dyDescent="0.25">
      <c r="A7742" s="35" t="s">
        <v>7653</v>
      </c>
      <c r="B7742" s="36">
        <v>104244</v>
      </c>
      <c r="C7742" s="30" t="s">
        <v>7717</v>
      </c>
      <c r="D7742" s="36" t="s">
        <v>97</v>
      </c>
      <c r="E7742" s="115">
        <v>75.62</v>
      </c>
    </row>
    <row r="7743" spans="1:5" x14ac:dyDescent="0.25">
      <c r="A7743" s="35" t="s">
        <v>7653</v>
      </c>
      <c r="B7743" s="36">
        <v>104209</v>
      </c>
      <c r="C7743" s="30" t="s">
        <v>7718</v>
      </c>
      <c r="D7743" s="36" t="s">
        <v>97</v>
      </c>
      <c r="E7743" s="115">
        <v>80.599999999999994</v>
      </c>
    </row>
    <row r="7744" spans="1:5" x14ac:dyDescent="0.25">
      <c r="A7744" s="35" t="s">
        <v>7653</v>
      </c>
      <c r="B7744" s="36">
        <v>104248</v>
      </c>
      <c r="C7744" s="30" t="s">
        <v>7719</v>
      </c>
      <c r="D7744" s="36" t="s">
        <v>97</v>
      </c>
      <c r="E7744" s="115">
        <v>78.14</v>
      </c>
    </row>
    <row r="7745" spans="1:5" x14ac:dyDescent="0.25">
      <c r="A7745" s="35" t="s">
        <v>7653</v>
      </c>
      <c r="B7745" s="36">
        <v>104210</v>
      </c>
      <c r="C7745" s="30" t="s">
        <v>7720</v>
      </c>
      <c r="D7745" s="36" t="s">
        <v>97</v>
      </c>
      <c r="E7745" s="115">
        <v>82.98</v>
      </c>
    </row>
    <row r="7746" spans="1:5" x14ac:dyDescent="0.25">
      <c r="A7746" s="35" t="s">
        <v>7653</v>
      </c>
      <c r="B7746" s="36">
        <v>104252</v>
      </c>
      <c r="C7746" s="30" t="s">
        <v>7721</v>
      </c>
      <c r="D7746" s="36" t="s">
        <v>97</v>
      </c>
      <c r="E7746" s="115">
        <v>99.1</v>
      </c>
    </row>
    <row r="7747" spans="1:5" x14ac:dyDescent="0.25">
      <c r="A7747" s="35" t="s">
        <v>7653</v>
      </c>
      <c r="B7747" s="36">
        <v>104211</v>
      </c>
      <c r="C7747" s="30" t="s">
        <v>7722</v>
      </c>
      <c r="D7747" s="36" t="s">
        <v>97</v>
      </c>
      <c r="E7747" s="115">
        <v>109.24</v>
      </c>
    </row>
    <row r="7748" spans="1:5" x14ac:dyDescent="0.25">
      <c r="A7748" s="35" t="s">
        <v>7653</v>
      </c>
      <c r="B7748" s="36">
        <v>104212</v>
      </c>
      <c r="C7748" s="30" t="s">
        <v>7723</v>
      </c>
      <c r="D7748" s="36" t="s">
        <v>97</v>
      </c>
      <c r="E7748" s="115">
        <v>130.30000000000001</v>
      </c>
    </row>
    <row r="7749" spans="1:5" x14ac:dyDescent="0.25">
      <c r="A7749" s="35" t="s">
        <v>7653</v>
      </c>
      <c r="B7749" s="36">
        <v>104213</v>
      </c>
      <c r="C7749" s="30" t="s">
        <v>7724</v>
      </c>
      <c r="D7749" s="36" t="s">
        <v>97</v>
      </c>
      <c r="E7749" s="115">
        <v>137.32</v>
      </c>
    </row>
    <row r="7750" spans="1:5" x14ac:dyDescent="0.25">
      <c r="A7750" s="35" t="s">
        <v>7653</v>
      </c>
      <c r="B7750" s="36">
        <v>104214</v>
      </c>
      <c r="C7750" s="30" t="s">
        <v>7725</v>
      </c>
      <c r="D7750" s="36" t="s">
        <v>97</v>
      </c>
      <c r="E7750" s="115">
        <v>164.82</v>
      </c>
    </row>
    <row r="7751" spans="1:5" x14ac:dyDescent="0.25">
      <c r="A7751" s="35" t="s">
        <v>7653</v>
      </c>
      <c r="B7751" s="36">
        <v>104215</v>
      </c>
      <c r="C7751" s="30" t="s">
        <v>7726</v>
      </c>
      <c r="D7751" s="36" t="s">
        <v>97</v>
      </c>
      <c r="E7751" s="115">
        <v>100.44</v>
      </c>
    </row>
    <row r="7752" spans="1:5" x14ac:dyDescent="0.25">
      <c r="A7752" s="35" t="s">
        <v>7653</v>
      </c>
      <c r="B7752" s="36">
        <v>104216</v>
      </c>
      <c r="C7752" s="30" t="s">
        <v>7727</v>
      </c>
      <c r="D7752" s="36" t="s">
        <v>97</v>
      </c>
      <c r="E7752" s="115">
        <v>120.77</v>
      </c>
    </row>
    <row r="7753" spans="1:5" x14ac:dyDescent="0.25">
      <c r="A7753" s="35" t="s">
        <v>7653</v>
      </c>
      <c r="B7753" s="36">
        <v>104217</v>
      </c>
      <c r="C7753" s="30" t="s">
        <v>7728</v>
      </c>
      <c r="D7753" s="36" t="s">
        <v>97</v>
      </c>
      <c r="E7753" s="115">
        <v>64.91</v>
      </c>
    </row>
    <row r="7754" spans="1:5" x14ac:dyDescent="0.25">
      <c r="A7754" s="35" t="s">
        <v>7653</v>
      </c>
      <c r="B7754" s="36">
        <v>104221</v>
      </c>
      <c r="C7754" s="30" t="s">
        <v>7729</v>
      </c>
      <c r="D7754" s="36" t="s">
        <v>97</v>
      </c>
      <c r="E7754" s="115">
        <v>83.68</v>
      </c>
    </row>
    <row r="7755" spans="1:5" x14ac:dyDescent="0.25">
      <c r="A7755" s="35" t="s">
        <v>7653</v>
      </c>
      <c r="B7755" s="36">
        <v>104225</v>
      </c>
      <c r="C7755" s="30" t="s">
        <v>7730</v>
      </c>
      <c r="D7755" s="36" t="s">
        <v>97</v>
      </c>
      <c r="E7755" s="115">
        <v>90.42</v>
      </c>
    </row>
    <row r="7756" spans="1:5" x14ac:dyDescent="0.25">
      <c r="A7756" s="35" t="s">
        <v>7653</v>
      </c>
      <c r="B7756" s="36">
        <v>104229</v>
      </c>
      <c r="C7756" s="30" t="s">
        <v>7731</v>
      </c>
      <c r="D7756" s="36" t="s">
        <v>97</v>
      </c>
      <c r="E7756" s="115">
        <v>107.51</v>
      </c>
    </row>
    <row r="7757" spans="1:5" x14ac:dyDescent="0.25">
      <c r="A7757" s="35" t="s">
        <v>7653</v>
      </c>
      <c r="B7757" s="36">
        <v>104233</v>
      </c>
      <c r="C7757" s="30" t="s">
        <v>7732</v>
      </c>
      <c r="D7757" s="36" t="s">
        <v>97</v>
      </c>
      <c r="E7757" s="115">
        <v>46.84</v>
      </c>
    </row>
    <row r="7758" spans="1:5" x14ac:dyDescent="0.25">
      <c r="A7758" s="35" t="s">
        <v>7653</v>
      </c>
      <c r="B7758" s="36">
        <v>104237</v>
      </c>
      <c r="C7758" s="30" t="s">
        <v>7733</v>
      </c>
      <c r="D7758" s="36" t="s">
        <v>97</v>
      </c>
      <c r="E7758" s="115">
        <v>65.25</v>
      </c>
    </row>
    <row r="7759" spans="1:5" x14ac:dyDescent="0.25">
      <c r="A7759" s="35" t="s">
        <v>7653</v>
      </c>
      <c r="B7759" s="36">
        <v>104241</v>
      </c>
      <c r="C7759" s="30" t="s">
        <v>7734</v>
      </c>
      <c r="D7759" s="36" t="s">
        <v>97</v>
      </c>
      <c r="E7759" s="115">
        <v>71.55</v>
      </c>
    </row>
    <row r="7760" spans="1:5" x14ac:dyDescent="0.25">
      <c r="A7760" s="35" t="s">
        <v>7653</v>
      </c>
      <c r="B7760" s="36">
        <v>104245</v>
      </c>
      <c r="C7760" s="30" t="s">
        <v>7735</v>
      </c>
      <c r="D7760" s="36" t="s">
        <v>97</v>
      </c>
      <c r="E7760" s="115">
        <v>78.12</v>
      </c>
    </row>
    <row r="7761" spans="1:5" x14ac:dyDescent="0.25">
      <c r="A7761" s="35" t="s">
        <v>7653</v>
      </c>
      <c r="B7761" s="36">
        <v>104249</v>
      </c>
      <c r="C7761" s="30" t="s">
        <v>7736</v>
      </c>
      <c r="D7761" s="36" t="s">
        <v>97</v>
      </c>
      <c r="E7761" s="115">
        <v>95.48</v>
      </c>
    </row>
    <row r="7762" spans="1:5" x14ac:dyDescent="0.25">
      <c r="A7762" s="35" t="s">
        <v>7653</v>
      </c>
      <c r="B7762" s="36">
        <v>104253</v>
      </c>
      <c r="C7762" s="30" t="s">
        <v>7737</v>
      </c>
      <c r="D7762" s="36" t="s">
        <v>97</v>
      </c>
      <c r="E7762" s="115">
        <v>113.88</v>
      </c>
    </row>
    <row r="7763" spans="1:5" x14ac:dyDescent="0.25">
      <c r="A7763" s="35" t="s">
        <v>7653</v>
      </c>
      <c r="B7763" s="36">
        <v>104256</v>
      </c>
      <c r="C7763" s="30" t="s">
        <v>7738</v>
      </c>
      <c r="D7763" s="36" t="s">
        <v>97</v>
      </c>
      <c r="E7763" s="115">
        <v>118.53</v>
      </c>
    </row>
    <row r="7764" spans="1:5" x14ac:dyDescent="0.25">
      <c r="A7764" s="35" t="s">
        <v>7653</v>
      </c>
      <c r="B7764" s="36">
        <v>104260</v>
      </c>
      <c r="C7764" s="30" t="s">
        <v>7739</v>
      </c>
      <c r="D7764" s="36" t="s">
        <v>97</v>
      </c>
      <c r="E7764" s="115">
        <v>125.55</v>
      </c>
    </row>
    <row r="7765" spans="1:5" x14ac:dyDescent="0.25">
      <c r="A7765" s="35" t="s">
        <v>7653</v>
      </c>
      <c r="B7765" s="36">
        <v>104264</v>
      </c>
      <c r="C7765" s="30" t="s">
        <v>7740</v>
      </c>
      <c r="D7765" s="36" t="s">
        <v>97</v>
      </c>
      <c r="E7765" s="115">
        <v>150.32</v>
      </c>
    </row>
    <row r="7766" spans="1:5" x14ac:dyDescent="0.25">
      <c r="A7766" s="35" t="s">
        <v>7653</v>
      </c>
      <c r="B7766" s="36">
        <v>87792</v>
      </c>
      <c r="C7766" s="30" t="s">
        <v>7741</v>
      </c>
      <c r="D7766" s="36" t="s">
        <v>97</v>
      </c>
      <c r="E7766" s="115">
        <v>50.13</v>
      </c>
    </row>
    <row r="7767" spans="1:5" x14ac:dyDescent="0.25">
      <c r="A7767" s="35" t="s">
        <v>7653</v>
      </c>
      <c r="B7767" s="36">
        <v>87797</v>
      </c>
      <c r="C7767" s="30" t="s">
        <v>7742</v>
      </c>
      <c r="D7767" s="36" t="s">
        <v>97</v>
      </c>
      <c r="E7767" s="115">
        <v>70.11</v>
      </c>
    </row>
    <row r="7768" spans="1:5" x14ac:dyDescent="0.25">
      <c r="A7768" s="35" t="s">
        <v>7653</v>
      </c>
      <c r="B7768" s="36">
        <v>87801</v>
      </c>
      <c r="C7768" s="30" t="s">
        <v>7743</v>
      </c>
      <c r="D7768" s="36" t="s">
        <v>97</v>
      </c>
      <c r="E7768" s="115">
        <v>76.41</v>
      </c>
    </row>
    <row r="7769" spans="1:5" x14ac:dyDescent="0.25">
      <c r="A7769" s="35" t="s">
        <v>7653</v>
      </c>
      <c r="B7769" s="36">
        <v>87805</v>
      </c>
      <c r="C7769" s="30" t="s">
        <v>7744</v>
      </c>
      <c r="D7769" s="36" t="s">
        <v>97</v>
      </c>
      <c r="E7769" s="115">
        <v>83.49</v>
      </c>
    </row>
    <row r="7770" spans="1:5" x14ac:dyDescent="0.25">
      <c r="A7770" s="35" t="s">
        <v>7653</v>
      </c>
      <c r="B7770" s="36">
        <v>87775</v>
      </c>
      <c r="C7770" s="30" t="s">
        <v>7745</v>
      </c>
      <c r="D7770" s="36" t="s">
        <v>97</v>
      </c>
      <c r="E7770" s="115">
        <v>70.489999999999995</v>
      </c>
    </row>
    <row r="7771" spans="1:5" x14ac:dyDescent="0.25">
      <c r="A7771" s="35" t="s">
        <v>7653</v>
      </c>
      <c r="B7771" s="36">
        <v>87779</v>
      </c>
      <c r="C7771" s="30" t="s">
        <v>7746</v>
      </c>
      <c r="D7771" s="36" t="s">
        <v>97</v>
      </c>
      <c r="E7771" s="115">
        <v>90.84</v>
      </c>
    </row>
    <row r="7772" spans="1:5" x14ac:dyDescent="0.25">
      <c r="A7772" s="35" t="s">
        <v>7653</v>
      </c>
      <c r="B7772" s="36">
        <v>87784</v>
      </c>
      <c r="C7772" s="30" t="s">
        <v>7747</v>
      </c>
      <c r="D7772" s="36" t="s">
        <v>97</v>
      </c>
      <c r="E7772" s="115">
        <v>97.58</v>
      </c>
    </row>
    <row r="7773" spans="1:5" x14ac:dyDescent="0.25">
      <c r="A7773" s="35" t="s">
        <v>7653</v>
      </c>
      <c r="B7773" s="36">
        <v>87788</v>
      </c>
      <c r="C7773" s="30" t="s">
        <v>7748</v>
      </c>
      <c r="D7773" s="36" t="s">
        <v>97</v>
      </c>
      <c r="E7773" s="115">
        <v>116.38</v>
      </c>
    </row>
    <row r="7774" spans="1:5" x14ac:dyDescent="0.25">
      <c r="A7774" s="35" t="s">
        <v>7653</v>
      </c>
      <c r="B7774" s="36">
        <v>87809</v>
      </c>
      <c r="C7774" s="30" t="s">
        <v>7749</v>
      </c>
      <c r="D7774" s="36" t="s">
        <v>97</v>
      </c>
      <c r="E7774" s="115">
        <v>105.51</v>
      </c>
    </row>
    <row r="7775" spans="1:5" x14ac:dyDescent="0.25">
      <c r="A7775" s="35" t="s">
        <v>7653</v>
      </c>
      <c r="B7775" s="36">
        <v>87813</v>
      </c>
      <c r="C7775" s="30" t="s">
        <v>7750</v>
      </c>
      <c r="D7775" s="36" t="s">
        <v>97</v>
      </c>
      <c r="E7775" s="115">
        <v>125.48</v>
      </c>
    </row>
    <row r="7776" spans="1:5" x14ac:dyDescent="0.25">
      <c r="A7776" s="35" t="s">
        <v>7653</v>
      </c>
      <c r="B7776" s="36">
        <v>104257</v>
      </c>
      <c r="C7776" s="30" t="s">
        <v>7751</v>
      </c>
      <c r="D7776" s="36" t="s">
        <v>97</v>
      </c>
      <c r="E7776" s="115">
        <v>120.18</v>
      </c>
    </row>
    <row r="7777" spans="1:5" x14ac:dyDescent="0.25">
      <c r="A7777" s="35" t="s">
        <v>7653</v>
      </c>
      <c r="B7777" s="36">
        <v>87817</v>
      </c>
      <c r="C7777" s="30" t="s">
        <v>7752</v>
      </c>
      <c r="D7777" s="36" t="s">
        <v>97</v>
      </c>
      <c r="E7777" s="115">
        <v>131.78</v>
      </c>
    </row>
    <row r="7778" spans="1:5" x14ac:dyDescent="0.25">
      <c r="A7778" s="35" t="s">
        <v>7653</v>
      </c>
      <c r="B7778" s="36">
        <v>104261</v>
      </c>
      <c r="C7778" s="30" t="s">
        <v>7753</v>
      </c>
      <c r="D7778" s="36" t="s">
        <v>97</v>
      </c>
      <c r="E7778" s="115">
        <v>157.54</v>
      </c>
    </row>
    <row r="7779" spans="1:5" x14ac:dyDescent="0.25">
      <c r="A7779" s="35" t="s">
        <v>7653</v>
      </c>
      <c r="B7779" s="36">
        <v>87821</v>
      </c>
      <c r="C7779" s="30" t="s">
        <v>7754</v>
      </c>
      <c r="D7779" s="36" t="s">
        <v>97</v>
      </c>
      <c r="E7779" s="115">
        <v>173.37</v>
      </c>
    </row>
    <row r="7780" spans="1:5" x14ac:dyDescent="0.25">
      <c r="A7780" s="35" t="s">
        <v>7653</v>
      </c>
      <c r="B7780" s="36">
        <v>87825</v>
      </c>
      <c r="C7780" s="30" t="s">
        <v>7755</v>
      </c>
      <c r="D7780" s="36" t="s">
        <v>97</v>
      </c>
      <c r="E7780" s="115">
        <v>96.85</v>
      </c>
    </row>
    <row r="7781" spans="1:5" x14ac:dyDescent="0.25">
      <c r="A7781" s="35" t="s">
        <v>7653</v>
      </c>
      <c r="B7781" s="36">
        <v>87829</v>
      </c>
      <c r="C7781" s="30" t="s">
        <v>7756</v>
      </c>
      <c r="D7781" s="36" t="s">
        <v>97</v>
      </c>
      <c r="E7781" s="115">
        <v>116.2</v>
      </c>
    </row>
    <row r="7782" spans="1:5" x14ac:dyDescent="0.25">
      <c r="A7782" s="35" t="s">
        <v>7757</v>
      </c>
      <c r="B7782" s="36">
        <v>87557</v>
      </c>
      <c r="C7782" s="30" t="s">
        <v>7758</v>
      </c>
      <c r="D7782" s="36" t="s">
        <v>97</v>
      </c>
      <c r="E7782" s="115">
        <v>49.57</v>
      </c>
    </row>
    <row r="7783" spans="1:5" x14ac:dyDescent="0.25">
      <c r="A7783" s="35" t="s">
        <v>7757</v>
      </c>
      <c r="B7783" s="36">
        <v>87539</v>
      </c>
      <c r="C7783" s="30" t="s">
        <v>7759</v>
      </c>
      <c r="D7783" s="36" t="s">
        <v>97</v>
      </c>
      <c r="E7783" s="115">
        <v>74.38</v>
      </c>
    </row>
    <row r="7784" spans="1:5" x14ac:dyDescent="0.25">
      <c r="A7784" s="35" t="s">
        <v>7757</v>
      </c>
      <c r="B7784" s="36">
        <v>104972</v>
      </c>
      <c r="C7784" s="30" t="s">
        <v>7760</v>
      </c>
      <c r="D7784" s="36" t="s">
        <v>97</v>
      </c>
      <c r="E7784" s="115">
        <v>45.62</v>
      </c>
    </row>
    <row r="7785" spans="1:5" x14ac:dyDescent="0.25">
      <c r="A7785" s="35" t="s">
        <v>7757</v>
      </c>
      <c r="B7785" s="36">
        <v>104954</v>
      </c>
      <c r="C7785" s="30" t="s">
        <v>7761</v>
      </c>
      <c r="D7785" s="36" t="s">
        <v>97</v>
      </c>
      <c r="E7785" s="115">
        <v>62.57</v>
      </c>
    </row>
    <row r="7786" spans="1:5" x14ac:dyDescent="0.25">
      <c r="A7786" s="35" t="s">
        <v>7757</v>
      </c>
      <c r="B7786" s="36">
        <v>104976</v>
      </c>
      <c r="C7786" s="30" t="s">
        <v>7762</v>
      </c>
      <c r="D7786" s="36" t="s">
        <v>97</v>
      </c>
      <c r="E7786" s="115">
        <v>39.89</v>
      </c>
    </row>
    <row r="7787" spans="1:5" x14ac:dyDescent="0.25">
      <c r="A7787" s="35" t="s">
        <v>7757</v>
      </c>
      <c r="B7787" s="36">
        <v>104966</v>
      </c>
      <c r="C7787" s="30" t="s">
        <v>7763</v>
      </c>
      <c r="D7787" s="36" t="s">
        <v>97</v>
      </c>
      <c r="E7787" s="115">
        <v>56.82</v>
      </c>
    </row>
    <row r="7788" spans="1:5" x14ac:dyDescent="0.25">
      <c r="A7788" s="35" t="s">
        <v>7757</v>
      </c>
      <c r="B7788" s="36">
        <v>104968</v>
      </c>
      <c r="C7788" s="30" t="s">
        <v>7764</v>
      </c>
      <c r="D7788" s="36" t="s">
        <v>97</v>
      </c>
      <c r="E7788" s="115">
        <v>55.25</v>
      </c>
    </row>
    <row r="7789" spans="1:5" x14ac:dyDescent="0.25">
      <c r="A7789" s="35" t="s">
        <v>7757</v>
      </c>
      <c r="B7789" s="36">
        <v>104962</v>
      </c>
      <c r="C7789" s="30" t="s">
        <v>7765</v>
      </c>
      <c r="D7789" s="36" t="s">
        <v>97</v>
      </c>
      <c r="E7789" s="115">
        <v>72.19</v>
      </c>
    </row>
    <row r="7790" spans="1:5" x14ac:dyDescent="0.25">
      <c r="A7790" s="35" t="s">
        <v>7757</v>
      </c>
      <c r="B7790" s="36">
        <v>87550</v>
      </c>
      <c r="C7790" s="30" t="s">
        <v>7766</v>
      </c>
      <c r="D7790" s="36" t="s">
        <v>97</v>
      </c>
      <c r="E7790" s="115">
        <v>34.97</v>
      </c>
    </row>
    <row r="7791" spans="1:5" x14ac:dyDescent="0.25">
      <c r="A7791" s="35" t="s">
        <v>7757</v>
      </c>
      <c r="B7791" s="36">
        <v>87532</v>
      </c>
      <c r="C7791" s="30" t="s">
        <v>7767</v>
      </c>
      <c r="D7791" s="36" t="s">
        <v>97</v>
      </c>
      <c r="E7791" s="115">
        <v>49.05</v>
      </c>
    </row>
    <row r="7792" spans="1:5" x14ac:dyDescent="0.25">
      <c r="A7792" s="35" t="s">
        <v>7757</v>
      </c>
      <c r="B7792" s="36">
        <v>87554</v>
      </c>
      <c r="C7792" s="30" t="s">
        <v>7768</v>
      </c>
      <c r="D7792" s="36" t="s">
        <v>97</v>
      </c>
      <c r="E7792" s="115">
        <v>31.27</v>
      </c>
    </row>
    <row r="7793" spans="1:5" x14ac:dyDescent="0.25">
      <c r="A7793" s="35" t="s">
        <v>7757</v>
      </c>
      <c r="B7793" s="36">
        <v>87536</v>
      </c>
      <c r="C7793" s="30" t="s">
        <v>7769</v>
      </c>
      <c r="D7793" s="36" t="s">
        <v>97</v>
      </c>
      <c r="E7793" s="115">
        <v>45.35</v>
      </c>
    </row>
    <row r="7794" spans="1:5" x14ac:dyDescent="0.25">
      <c r="A7794" s="35" t="s">
        <v>7757</v>
      </c>
      <c r="B7794" s="36">
        <v>87528</v>
      </c>
      <c r="C7794" s="30" t="s">
        <v>7770</v>
      </c>
      <c r="D7794" s="36" t="s">
        <v>97</v>
      </c>
      <c r="E7794" s="115">
        <v>55.26</v>
      </c>
    </row>
    <row r="7795" spans="1:5" x14ac:dyDescent="0.25">
      <c r="A7795" s="35" t="s">
        <v>7757</v>
      </c>
      <c r="B7795" s="36">
        <v>87546</v>
      </c>
      <c r="C7795" s="30" t="s">
        <v>7771</v>
      </c>
      <c r="D7795" s="36" t="s">
        <v>97</v>
      </c>
      <c r="E7795" s="115">
        <v>41.19</v>
      </c>
    </row>
    <row r="7796" spans="1:5" x14ac:dyDescent="0.25">
      <c r="A7796" s="35" t="s">
        <v>7757</v>
      </c>
      <c r="B7796" s="36">
        <v>104971</v>
      </c>
      <c r="C7796" s="30" t="s">
        <v>7772</v>
      </c>
      <c r="D7796" s="36" t="s">
        <v>97</v>
      </c>
      <c r="E7796" s="115">
        <v>42.23</v>
      </c>
    </row>
    <row r="7797" spans="1:5" x14ac:dyDescent="0.25">
      <c r="A7797" s="35" t="s">
        <v>7757</v>
      </c>
      <c r="B7797" s="36">
        <v>104965</v>
      </c>
      <c r="C7797" s="30" t="s">
        <v>7773</v>
      </c>
      <c r="D7797" s="36" t="s">
        <v>97</v>
      </c>
      <c r="E7797" s="115">
        <v>57.26</v>
      </c>
    </row>
    <row r="7798" spans="1:5" x14ac:dyDescent="0.25">
      <c r="A7798" s="35" t="s">
        <v>7757</v>
      </c>
      <c r="B7798" s="36">
        <v>104975</v>
      </c>
      <c r="C7798" s="30" t="s">
        <v>7774</v>
      </c>
      <c r="D7798" s="36" t="s">
        <v>97</v>
      </c>
      <c r="E7798" s="115">
        <v>36.5</v>
      </c>
    </row>
    <row r="7799" spans="1:5" x14ac:dyDescent="0.25">
      <c r="A7799" s="35" t="s">
        <v>7757</v>
      </c>
      <c r="B7799" s="36">
        <v>104957</v>
      </c>
      <c r="C7799" s="30" t="s">
        <v>7775</v>
      </c>
      <c r="D7799" s="36" t="s">
        <v>97</v>
      </c>
      <c r="E7799" s="115">
        <v>51.51</v>
      </c>
    </row>
    <row r="7800" spans="1:5" x14ac:dyDescent="0.25">
      <c r="A7800" s="35" t="s">
        <v>7757</v>
      </c>
      <c r="B7800" s="36">
        <v>104967</v>
      </c>
      <c r="C7800" s="30" t="s">
        <v>7776</v>
      </c>
      <c r="D7800" s="36" t="s">
        <v>97</v>
      </c>
      <c r="E7800" s="115">
        <v>51.86</v>
      </c>
    </row>
    <row r="7801" spans="1:5" x14ac:dyDescent="0.25">
      <c r="A7801" s="35" t="s">
        <v>7757</v>
      </c>
      <c r="B7801" s="36">
        <v>104961</v>
      </c>
      <c r="C7801" s="30" t="s">
        <v>7777</v>
      </c>
      <c r="D7801" s="36" t="s">
        <v>97</v>
      </c>
      <c r="E7801" s="115">
        <v>66.88</v>
      </c>
    </row>
    <row r="7802" spans="1:5" x14ac:dyDescent="0.25">
      <c r="A7802" s="35" t="s">
        <v>7757</v>
      </c>
      <c r="B7802" s="36">
        <v>87549</v>
      </c>
      <c r="C7802" s="30" t="s">
        <v>7778</v>
      </c>
      <c r="D7802" s="36" t="s">
        <v>97</v>
      </c>
      <c r="E7802" s="115">
        <v>31.58</v>
      </c>
    </row>
    <row r="7803" spans="1:5" x14ac:dyDescent="0.25">
      <c r="A7803" s="35" t="s">
        <v>7757</v>
      </c>
      <c r="B7803" s="36">
        <v>87531</v>
      </c>
      <c r="C7803" s="30" t="s">
        <v>7779</v>
      </c>
      <c r="D7803" s="36" t="s">
        <v>97</v>
      </c>
      <c r="E7803" s="115">
        <v>43.74</v>
      </c>
    </row>
    <row r="7804" spans="1:5" x14ac:dyDescent="0.25">
      <c r="A7804" s="35" t="s">
        <v>7757</v>
      </c>
      <c r="B7804" s="36">
        <v>87553</v>
      </c>
      <c r="C7804" s="30" t="s">
        <v>7780</v>
      </c>
      <c r="D7804" s="36" t="s">
        <v>97</v>
      </c>
      <c r="E7804" s="115">
        <v>27.88</v>
      </c>
    </row>
    <row r="7805" spans="1:5" x14ac:dyDescent="0.25">
      <c r="A7805" s="35" t="s">
        <v>7757</v>
      </c>
      <c r="B7805" s="36">
        <v>87535</v>
      </c>
      <c r="C7805" s="30" t="s">
        <v>7781</v>
      </c>
      <c r="D7805" s="36" t="s">
        <v>97</v>
      </c>
      <c r="E7805" s="115">
        <v>40.04</v>
      </c>
    </row>
    <row r="7806" spans="1:5" x14ac:dyDescent="0.25">
      <c r="A7806" s="35" t="s">
        <v>7757</v>
      </c>
      <c r="B7806" s="36">
        <v>87527</v>
      </c>
      <c r="C7806" s="30" t="s">
        <v>7782</v>
      </c>
      <c r="D7806" s="36" t="s">
        <v>97</v>
      </c>
      <c r="E7806" s="115">
        <v>49.95</v>
      </c>
    </row>
    <row r="7807" spans="1:5" x14ac:dyDescent="0.25">
      <c r="A7807" s="35" t="s">
        <v>7757</v>
      </c>
      <c r="B7807" s="36">
        <v>87545</v>
      </c>
      <c r="C7807" s="30" t="s">
        <v>7783</v>
      </c>
      <c r="D7807" s="36" t="s">
        <v>97</v>
      </c>
      <c r="E7807" s="115">
        <v>37.799999999999997</v>
      </c>
    </row>
    <row r="7808" spans="1:5" x14ac:dyDescent="0.25">
      <c r="A7808" s="35" t="s">
        <v>7757</v>
      </c>
      <c r="B7808" s="36">
        <v>104960</v>
      </c>
      <c r="C7808" s="30" t="s">
        <v>7784</v>
      </c>
      <c r="D7808" s="36" t="s">
        <v>97</v>
      </c>
      <c r="E7808" s="115">
        <v>47.38</v>
      </c>
    </row>
    <row r="7809" spans="1:5" x14ac:dyDescent="0.25">
      <c r="A7809" s="35" t="s">
        <v>7757</v>
      </c>
      <c r="B7809" s="36">
        <v>87561</v>
      </c>
      <c r="C7809" s="30" t="s">
        <v>7785</v>
      </c>
      <c r="D7809" s="36" t="s">
        <v>97</v>
      </c>
      <c r="E7809" s="115">
        <v>48.77</v>
      </c>
    </row>
    <row r="7810" spans="1:5" x14ac:dyDescent="0.25">
      <c r="A7810" s="35" t="s">
        <v>7757</v>
      </c>
      <c r="B7810" s="36">
        <v>104953</v>
      </c>
      <c r="C7810" s="30" t="s">
        <v>7786</v>
      </c>
      <c r="D7810" s="36" t="s">
        <v>97</v>
      </c>
      <c r="E7810" s="115">
        <v>72.180000000000007</v>
      </c>
    </row>
    <row r="7811" spans="1:5" x14ac:dyDescent="0.25">
      <c r="A7811" s="35" t="s">
        <v>7757</v>
      </c>
      <c r="B7811" s="36">
        <v>87543</v>
      </c>
      <c r="C7811" s="30" t="s">
        <v>7787</v>
      </c>
      <c r="D7811" s="36" t="s">
        <v>97</v>
      </c>
      <c r="E7811" s="115">
        <v>29.13</v>
      </c>
    </row>
    <row r="7812" spans="1:5" x14ac:dyDescent="0.25">
      <c r="A7812" s="35" t="s">
        <v>7757</v>
      </c>
      <c r="B7812" s="36">
        <v>104959</v>
      </c>
      <c r="C7812" s="30" t="s">
        <v>7788</v>
      </c>
      <c r="D7812" s="36" t="s">
        <v>97</v>
      </c>
      <c r="E7812" s="115">
        <v>32.200000000000003</v>
      </c>
    </row>
    <row r="7813" spans="1:5" x14ac:dyDescent="0.25">
      <c r="A7813" s="35" t="s">
        <v>7757</v>
      </c>
      <c r="B7813" s="36">
        <v>104958</v>
      </c>
      <c r="C7813" s="30" t="s">
        <v>7789</v>
      </c>
      <c r="D7813" s="36" t="s">
        <v>97</v>
      </c>
      <c r="E7813" s="115">
        <v>28.81</v>
      </c>
    </row>
    <row r="7814" spans="1:5" x14ac:dyDescent="0.25">
      <c r="A7814" s="35" t="s">
        <v>7757</v>
      </c>
      <c r="B7814" s="36">
        <v>104970</v>
      </c>
      <c r="C7814" s="30" t="s">
        <v>7790</v>
      </c>
      <c r="D7814" s="36" t="s">
        <v>97</v>
      </c>
      <c r="E7814" s="115">
        <v>48.4</v>
      </c>
    </row>
    <row r="7815" spans="1:5" x14ac:dyDescent="0.25">
      <c r="A7815" s="35" t="s">
        <v>7757</v>
      </c>
      <c r="B7815" s="36">
        <v>104964</v>
      </c>
      <c r="C7815" s="30" t="s">
        <v>7791</v>
      </c>
      <c r="D7815" s="36" t="s">
        <v>97</v>
      </c>
      <c r="E7815" s="115">
        <v>65.349999999999994</v>
      </c>
    </row>
    <row r="7816" spans="1:5" x14ac:dyDescent="0.25">
      <c r="A7816" s="35" t="s">
        <v>7757</v>
      </c>
      <c r="B7816" s="36">
        <v>104956</v>
      </c>
      <c r="C7816" s="30" t="s">
        <v>7792</v>
      </c>
      <c r="D7816" s="36" t="s">
        <v>97</v>
      </c>
      <c r="E7816" s="115">
        <v>58.26</v>
      </c>
    </row>
    <row r="7817" spans="1:5" x14ac:dyDescent="0.25">
      <c r="A7817" s="35" t="s">
        <v>7757</v>
      </c>
      <c r="B7817" s="36">
        <v>104974</v>
      </c>
      <c r="C7817" s="30" t="s">
        <v>7793</v>
      </c>
      <c r="D7817" s="36" t="s">
        <v>97</v>
      </c>
      <c r="E7817" s="115">
        <v>41.31</v>
      </c>
    </row>
    <row r="7818" spans="1:5" x14ac:dyDescent="0.25">
      <c r="A7818" s="35" t="s">
        <v>7757</v>
      </c>
      <c r="B7818" s="36">
        <v>87548</v>
      </c>
      <c r="C7818" s="30" t="s">
        <v>7794</v>
      </c>
      <c r="D7818" s="36" t="s">
        <v>97</v>
      </c>
      <c r="E7818" s="115">
        <v>36.76</v>
      </c>
    </row>
    <row r="7819" spans="1:5" x14ac:dyDescent="0.25">
      <c r="A7819" s="35" t="s">
        <v>7757</v>
      </c>
      <c r="B7819" s="36">
        <v>87530</v>
      </c>
      <c r="C7819" s="30" t="s">
        <v>7795</v>
      </c>
      <c r="D7819" s="36" t="s">
        <v>97</v>
      </c>
      <c r="E7819" s="115">
        <v>50.84</v>
      </c>
    </row>
    <row r="7820" spans="1:5" x14ac:dyDescent="0.25">
      <c r="A7820" s="35" t="s">
        <v>7757</v>
      </c>
      <c r="B7820" s="36">
        <v>104952</v>
      </c>
      <c r="C7820" s="30" t="s">
        <v>7796</v>
      </c>
      <c r="D7820" s="36" t="s">
        <v>97</v>
      </c>
      <c r="E7820" s="115">
        <v>46.27</v>
      </c>
    </row>
    <row r="7821" spans="1:5" x14ac:dyDescent="0.25">
      <c r="A7821" s="35" t="s">
        <v>7757</v>
      </c>
      <c r="B7821" s="36">
        <v>104969</v>
      </c>
      <c r="C7821" s="30" t="s">
        <v>7797</v>
      </c>
      <c r="D7821" s="36" t="s">
        <v>97</v>
      </c>
      <c r="E7821" s="115">
        <v>45.01</v>
      </c>
    </row>
    <row r="7822" spans="1:5" x14ac:dyDescent="0.25">
      <c r="A7822" s="35" t="s">
        <v>7757</v>
      </c>
      <c r="B7822" s="36">
        <v>104963</v>
      </c>
      <c r="C7822" s="30" t="s">
        <v>7798</v>
      </c>
      <c r="D7822" s="36" t="s">
        <v>97</v>
      </c>
      <c r="E7822" s="115">
        <v>60.04</v>
      </c>
    </row>
    <row r="7823" spans="1:5" x14ac:dyDescent="0.25">
      <c r="A7823" s="35" t="s">
        <v>7757</v>
      </c>
      <c r="B7823" s="36">
        <v>104955</v>
      </c>
      <c r="C7823" s="30" t="s">
        <v>7799</v>
      </c>
      <c r="D7823" s="36" t="s">
        <v>97</v>
      </c>
      <c r="E7823" s="115">
        <v>52.95</v>
      </c>
    </row>
    <row r="7824" spans="1:5" x14ac:dyDescent="0.25">
      <c r="A7824" s="35" t="s">
        <v>7757</v>
      </c>
      <c r="B7824" s="36">
        <v>104973</v>
      </c>
      <c r="C7824" s="30" t="s">
        <v>7800</v>
      </c>
      <c r="D7824" s="36" t="s">
        <v>97</v>
      </c>
      <c r="E7824" s="115">
        <v>37.92</v>
      </c>
    </row>
    <row r="7825" spans="1:5" x14ac:dyDescent="0.25">
      <c r="A7825" s="35" t="s">
        <v>7757</v>
      </c>
      <c r="B7825" s="36">
        <v>87547</v>
      </c>
      <c r="C7825" s="30" t="s">
        <v>7801</v>
      </c>
      <c r="D7825" s="36" t="s">
        <v>97</v>
      </c>
      <c r="E7825" s="115">
        <v>33.369999999999997</v>
      </c>
    </row>
    <row r="7826" spans="1:5" x14ac:dyDescent="0.25">
      <c r="A7826" s="35" t="s">
        <v>7757</v>
      </c>
      <c r="B7826" s="36">
        <v>87529</v>
      </c>
      <c r="C7826" s="30" t="s">
        <v>7802</v>
      </c>
      <c r="D7826" s="36" t="s">
        <v>97</v>
      </c>
      <c r="E7826" s="115">
        <v>45.53</v>
      </c>
    </row>
    <row r="7827" spans="1:5" x14ac:dyDescent="0.25">
      <c r="A7827" s="35" t="s">
        <v>7757</v>
      </c>
      <c r="B7827" s="36">
        <v>104951</v>
      </c>
      <c r="C7827" s="30" t="s">
        <v>7803</v>
      </c>
      <c r="D7827" s="36" t="s">
        <v>97</v>
      </c>
      <c r="E7827" s="115">
        <v>40.96</v>
      </c>
    </row>
    <row r="7828" spans="1:5" x14ac:dyDescent="0.25">
      <c r="A7828" s="35" t="s">
        <v>7757</v>
      </c>
      <c r="B7828" s="36">
        <v>104978</v>
      </c>
      <c r="C7828" s="30" t="s">
        <v>7804</v>
      </c>
      <c r="D7828" s="36" t="s">
        <v>97</v>
      </c>
      <c r="E7828" s="115">
        <v>48.52</v>
      </c>
    </row>
    <row r="7829" spans="1:5" x14ac:dyDescent="0.25">
      <c r="A7829" s="35" t="s">
        <v>7757</v>
      </c>
      <c r="B7829" s="36">
        <v>104977</v>
      </c>
      <c r="C7829" s="30" t="s">
        <v>7805</v>
      </c>
      <c r="D7829" s="36" t="s">
        <v>97</v>
      </c>
      <c r="E7829" s="115">
        <v>63.3</v>
      </c>
    </row>
    <row r="7830" spans="1:5" x14ac:dyDescent="0.25">
      <c r="A7830" s="35" t="s">
        <v>7757</v>
      </c>
      <c r="B7830" s="36">
        <v>90408</v>
      </c>
      <c r="C7830" s="30" t="s">
        <v>7806</v>
      </c>
      <c r="D7830" s="36" t="s">
        <v>97</v>
      </c>
      <c r="E7830" s="115">
        <v>41.97</v>
      </c>
    </row>
    <row r="7831" spans="1:5" x14ac:dyDescent="0.25">
      <c r="A7831" s="35" t="s">
        <v>7757</v>
      </c>
      <c r="B7831" s="36">
        <v>90406</v>
      </c>
      <c r="C7831" s="30" t="s">
        <v>7807</v>
      </c>
      <c r="D7831" s="36" t="s">
        <v>97</v>
      </c>
      <c r="E7831" s="115">
        <v>55.32</v>
      </c>
    </row>
    <row r="7832" spans="1:5" x14ac:dyDescent="0.25">
      <c r="A7832" s="35" t="s">
        <v>7808</v>
      </c>
      <c r="B7832" s="36">
        <v>106626</v>
      </c>
      <c r="C7832" s="30" t="s">
        <v>7809</v>
      </c>
      <c r="D7832" s="36" t="s">
        <v>99</v>
      </c>
      <c r="E7832" s="115">
        <v>0</v>
      </c>
    </row>
    <row r="7833" spans="1:5" x14ac:dyDescent="0.25">
      <c r="A7833" s="35" t="s">
        <v>7808</v>
      </c>
      <c r="B7833" s="36">
        <v>106627</v>
      </c>
      <c r="C7833" s="30" t="s">
        <v>7810</v>
      </c>
      <c r="D7833" s="36" t="s">
        <v>99</v>
      </c>
      <c r="E7833" s="115">
        <v>0</v>
      </c>
    </row>
    <row r="7834" spans="1:5" x14ac:dyDescent="0.25">
      <c r="A7834" s="35" t="s">
        <v>7808</v>
      </c>
      <c r="B7834" s="36">
        <v>106628</v>
      </c>
      <c r="C7834" s="30" t="s">
        <v>7811</v>
      </c>
      <c r="D7834" s="36" t="s">
        <v>99</v>
      </c>
      <c r="E7834" s="115">
        <v>0</v>
      </c>
    </row>
    <row r="7835" spans="1:5" x14ac:dyDescent="0.25">
      <c r="A7835" s="35" t="s">
        <v>7808</v>
      </c>
      <c r="B7835" s="36">
        <v>106629</v>
      </c>
      <c r="C7835" s="30" t="s">
        <v>7812</v>
      </c>
      <c r="D7835" s="36" t="s">
        <v>99</v>
      </c>
      <c r="E7835" s="115">
        <v>0</v>
      </c>
    </row>
    <row r="7836" spans="1:5" x14ac:dyDescent="0.25">
      <c r="A7836" s="35" t="s">
        <v>7808</v>
      </c>
      <c r="B7836" s="36">
        <v>106631</v>
      </c>
      <c r="C7836" s="30" t="s">
        <v>7813</v>
      </c>
      <c r="D7836" s="36" t="s">
        <v>99</v>
      </c>
      <c r="E7836" s="115">
        <v>0</v>
      </c>
    </row>
    <row r="7837" spans="1:5" x14ac:dyDescent="0.25">
      <c r="A7837" s="35" t="s">
        <v>7808</v>
      </c>
      <c r="B7837" s="36">
        <v>106630</v>
      </c>
      <c r="C7837" s="30" t="s">
        <v>7814</v>
      </c>
      <c r="D7837" s="36" t="s">
        <v>99</v>
      </c>
      <c r="E7837" s="115">
        <v>0</v>
      </c>
    </row>
    <row r="7838" spans="1:5" x14ac:dyDescent="0.25">
      <c r="A7838" s="35" t="s">
        <v>7808</v>
      </c>
      <c r="B7838" s="36">
        <v>106633</v>
      </c>
      <c r="C7838" s="30" t="s">
        <v>7815</v>
      </c>
      <c r="D7838" s="36" t="s">
        <v>99</v>
      </c>
      <c r="E7838" s="115">
        <v>0</v>
      </c>
    </row>
    <row r="7839" spans="1:5" x14ac:dyDescent="0.25">
      <c r="A7839" s="35" t="s">
        <v>7808</v>
      </c>
      <c r="B7839" s="36">
        <v>106632</v>
      </c>
      <c r="C7839" s="30" t="s">
        <v>7816</v>
      </c>
      <c r="D7839" s="36" t="s">
        <v>99</v>
      </c>
      <c r="E7839" s="115">
        <v>0</v>
      </c>
    </row>
    <row r="7840" spans="1:5" x14ac:dyDescent="0.25">
      <c r="A7840" s="35" t="s">
        <v>7808</v>
      </c>
      <c r="B7840" s="36">
        <v>106634</v>
      </c>
      <c r="C7840" s="30" t="s">
        <v>7817</v>
      </c>
      <c r="D7840" s="36" t="s">
        <v>99</v>
      </c>
      <c r="E7840" s="115">
        <v>0</v>
      </c>
    </row>
    <row r="7841" spans="1:5" x14ac:dyDescent="0.25">
      <c r="A7841" s="35" t="s">
        <v>7808</v>
      </c>
      <c r="B7841" s="36">
        <v>106636</v>
      </c>
      <c r="C7841" s="30" t="s">
        <v>7818</v>
      </c>
      <c r="D7841" s="36" t="s">
        <v>99</v>
      </c>
      <c r="E7841" s="115">
        <v>0</v>
      </c>
    </row>
    <row r="7842" spans="1:5" x14ac:dyDescent="0.25">
      <c r="A7842" s="35" t="s">
        <v>7808</v>
      </c>
      <c r="B7842" s="36">
        <v>106635</v>
      </c>
      <c r="C7842" s="30" t="s">
        <v>7819</v>
      </c>
      <c r="D7842" s="36" t="s">
        <v>99</v>
      </c>
      <c r="E7842" s="115">
        <v>0</v>
      </c>
    </row>
    <row r="7843" spans="1:5" x14ac:dyDescent="0.25">
      <c r="A7843" s="35" t="s">
        <v>7808</v>
      </c>
      <c r="B7843" s="36">
        <v>106637</v>
      </c>
      <c r="C7843" s="30" t="s">
        <v>7820</v>
      </c>
      <c r="D7843" s="36" t="s">
        <v>99</v>
      </c>
      <c r="E7843" s="115">
        <v>0</v>
      </c>
    </row>
    <row r="7844" spans="1:5" x14ac:dyDescent="0.25">
      <c r="A7844" s="35" t="s">
        <v>7808</v>
      </c>
      <c r="B7844" s="36">
        <v>106639</v>
      </c>
      <c r="C7844" s="30" t="s">
        <v>7821</v>
      </c>
      <c r="D7844" s="36" t="s">
        <v>99</v>
      </c>
      <c r="E7844" s="115">
        <v>0</v>
      </c>
    </row>
    <row r="7845" spans="1:5" x14ac:dyDescent="0.25">
      <c r="A7845" s="35" t="s">
        <v>7808</v>
      </c>
      <c r="B7845" s="36">
        <v>106638</v>
      </c>
      <c r="C7845" s="30" t="s">
        <v>7822</v>
      </c>
      <c r="D7845" s="36" t="s">
        <v>99</v>
      </c>
      <c r="E7845" s="115">
        <v>0</v>
      </c>
    </row>
    <row r="7846" spans="1:5" x14ac:dyDescent="0.25">
      <c r="A7846" s="35" t="s">
        <v>7808</v>
      </c>
      <c r="B7846" s="36">
        <v>106641</v>
      </c>
      <c r="C7846" s="30" t="s">
        <v>7823</v>
      </c>
      <c r="D7846" s="36" t="s">
        <v>99</v>
      </c>
      <c r="E7846" s="115">
        <v>0</v>
      </c>
    </row>
    <row r="7847" spans="1:5" x14ac:dyDescent="0.25">
      <c r="A7847" s="35" t="s">
        <v>7808</v>
      </c>
      <c r="B7847" s="36">
        <v>106640</v>
      </c>
      <c r="C7847" s="30" t="s">
        <v>7824</v>
      </c>
      <c r="D7847" s="36" t="s">
        <v>99</v>
      </c>
      <c r="E7847" s="115">
        <v>0</v>
      </c>
    </row>
    <row r="7848" spans="1:5" x14ac:dyDescent="0.25">
      <c r="A7848" s="35" t="s">
        <v>7808</v>
      </c>
      <c r="B7848" s="36">
        <v>106644</v>
      </c>
      <c r="C7848" s="30" t="s">
        <v>7825</v>
      </c>
      <c r="D7848" s="36" t="s">
        <v>99</v>
      </c>
      <c r="E7848" s="115">
        <v>0</v>
      </c>
    </row>
    <row r="7849" spans="1:5" x14ac:dyDescent="0.25">
      <c r="A7849" s="35" t="s">
        <v>7808</v>
      </c>
      <c r="B7849" s="36">
        <v>106646</v>
      </c>
      <c r="C7849" s="30" t="s">
        <v>7826</v>
      </c>
      <c r="D7849" s="36" t="s">
        <v>99</v>
      </c>
      <c r="E7849" s="115">
        <v>0</v>
      </c>
    </row>
    <row r="7850" spans="1:5" x14ac:dyDescent="0.25">
      <c r="A7850" s="35" t="s">
        <v>7808</v>
      </c>
      <c r="B7850" s="36">
        <v>106645</v>
      </c>
      <c r="C7850" s="30" t="s">
        <v>7827</v>
      </c>
      <c r="D7850" s="36" t="s">
        <v>99</v>
      </c>
      <c r="E7850" s="115">
        <v>0</v>
      </c>
    </row>
    <row r="7851" spans="1:5" x14ac:dyDescent="0.25">
      <c r="A7851" s="35" t="s">
        <v>7808</v>
      </c>
      <c r="B7851" s="36">
        <v>106643</v>
      </c>
      <c r="C7851" s="30" t="s">
        <v>7828</v>
      </c>
      <c r="D7851" s="36" t="s">
        <v>99</v>
      </c>
      <c r="E7851" s="115">
        <v>0</v>
      </c>
    </row>
    <row r="7852" spans="1:5" x14ac:dyDescent="0.25">
      <c r="A7852" s="35" t="s">
        <v>7808</v>
      </c>
      <c r="B7852" s="36">
        <v>106642</v>
      </c>
      <c r="C7852" s="30" t="s">
        <v>7829</v>
      </c>
      <c r="D7852" s="36" t="s">
        <v>99</v>
      </c>
      <c r="E7852" s="115">
        <v>0</v>
      </c>
    </row>
    <row r="7853" spans="1:5" x14ac:dyDescent="0.25">
      <c r="A7853" s="35" t="s">
        <v>7808</v>
      </c>
      <c r="B7853" s="36">
        <v>106649</v>
      </c>
      <c r="C7853" s="30" t="s">
        <v>7830</v>
      </c>
      <c r="D7853" s="36" t="s">
        <v>99</v>
      </c>
      <c r="E7853" s="115">
        <v>0</v>
      </c>
    </row>
    <row r="7854" spans="1:5" x14ac:dyDescent="0.25">
      <c r="A7854" s="35" t="s">
        <v>7808</v>
      </c>
      <c r="B7854" s="36">
        <v>106648</v>
      </c>
      <c r="C7854" s="30" t="s">
        <v>7831</v>
      </c>
      <c r="D7854" s="36" t="s">
        <v>99</v>
      </c>
      <c r="E7854" s="115">
        <v>0</v>
      </c>
    </row>
    <row r="7855" spans="1:5" x14ac:dyDescent="0.25">
      <c r="A7855" s="35" t="s">
        <v>7808</v>
      </c>
      <c r="B7855" s="36">
        <v>106647</v>
      </c>
      <c r="C7855" s="30" t="s">
        <v>7832</v>
      </c>
      <c r="D7855" s="36" t="s">
        <v>99</v>
      </c>
      <c r="E7855" s="115">
        <v>0</v>
      </c>
    </row>
    <row r="7856" spans="1:5" x14ac:dyDescent="0.25">
      <c r="A7856" s="35" t="s">
        <v>7808</v>
      </c>
      <c r="B7856" s="36">
        <v>106652</v>
      </c>
      <c r="C7856" s="30" t="s">
        <v>7833</v>
      </c>
      <c r="D7856" s="36" t="s">
        <v>99</v>
      </c>
      <c r="E7856" s="115">
        <v>0</v>
      </c>
    </row>
    <row r="7857" spans="1:5" x14ac:dyDescent="0.25">
      <c r="A7857" s="35" t="s">
        <v>7808</v>
      </c>
      <c r="B7857" s="36">
        <v>106653</v>
      </c>
      <c r="C7857" s="30" t="s">
        <v>7834</v>
      </c>
      <c r="D7857" s="36" t="s">
        <v>99</v>
      </c>
      <c r="E7857" s="115">
        <v>0</v>
      </c>
    </row>
    <row r="7858" spans="1:5" x14ac:dyDescent="0.25">
      <c r="A7858" s="35" t="s">
        <v>7808</v>
      </c>
      <c r="B7858" s="36">
        <v>106654</v>
      </c>
      <c r="C7858" s="30" t="s">
        <v>7835</v>
      </c>
      <c r="D7858" s="36" t="s">
        <v>99</v>
      </c>
      <c r="E7858" s="115">
        <v>0</v>
      </c>
    </row>
    <row r="7859" spans="1:5" x14ac:dyDescent="0.25">
      <c r="A7859" s="35" t="s">
        <v>7808</v>
      </c>
      <c r="B7859" s="36">
        <v>106651</v>
      </c>
      <c r="C7859" s="30" t="s">
        <v>7836</v>
      </c>
      <c r="D7859" s="36" t="s">
        <v>99</v>
      </c>
      <c r="E7859" s="115">
        <v>0</v>
      </c>
    </row>
    <row r="7860" spans="1:5" x14ac:dyDescent="0.25">
      <c r="A7860" s="35" t="s">
        <v>7808</v>
      </c>
      <c r="B7860" s="36">
        <v>106650</v>
      </c>
      <c r="C7860" s="30" t="s">
        <v>7837</v>
      </c>
      <c r="D7860" s="36" t="s">
        <v>99</v>
      </c>
      <c r="E7860" s="115">
        <v>0</v>
      </c>
    </row>
    <row r="7861" spans="1:5" x14ac:dyDescent="0.25">
      <c r="A7861" s="35" t="s">
        <v>7808</v>
      </c>
      <c r="B7861" s="36">
        <v>106655</v>
      </c>
      <c r="C7861" s="30" t="s">
        <v>7838</v>
      </c>
      <c r="D7861" s="36" t="s">
        <v>99</v>
      </c>
      <c r="E7861" s="115">
        <v>0</v>
      </c>
    </row>
    <row r="7862" spans="1:5" x14ac:dyDescent="0.25">
      <c r="A7862" s="35" t="s">
        <v>7808</v>
      </c>
      <c r="B7862" s="36">
        <v>106657</v>
      </c>
      <c r="C7862" s="30" t="s">
        <v>7839</v>
      </c>
      <c r="D7862" s="36" t="s">
        <v>99</v>
      </c>
      <c r="E7862" s="115">
        <v>0</v>
      </c>
    </row>
    <row r="7863" spans="1:5" x14ac:dyDescent="0.25">
      <c r="A7863" s="35" t="s">
        <v>7808</v>
      </c>
      <c r="B7863" s="36">
        <v>106656</v>
      </c>
      <c r="C7863" s="30" t="s">
        <v>7840</v>
      </c>
      <c r="D7863" s="36" t="s">
        <v>99</v>
      </c>
      <c r="E7863" s="115">
        <v>0</v>
      </c>
    </row>
    <row r="7864" spans="1:5" x14ac:dyDescent="0.25">
      <c r="A7864" s="35" t="s">
        <v>7808</v>
      </c>
      <c r="B7864" s="36">
        <v>106661</v>
      </c>
      <c r="C7864" s="30" t="s">
        <v>7841</v>
      </c>
      <c r="D7864" s="36" t="s">
        <v>99</v>
      </c>
      <c r="E7864" s="115">
        <v>0</v>
      </c>
    </row>
    <row r="7865" spans="1:5" x14ac:dyDescent="0.25">
      <c r="A7865" s="35" t="s">
        <v>7808</v>
      </c>
      <c r="B7865" s="36">
        <v>106660</v>
      </c>
      <c r="C7865" s="30" t="s">
        <v>7842</v>
      </c>
      <c r="D7865" s="36" t="s">
        <v>99</v>
      </c>
      <c r="E7865" s="115">
        <v>0</v>
      </c>
    </row>
    <row r="7866" spans="1:5" x14ac:dyDescent="0.25">
      <c r="A7866" s="35" t="s">
        <v>7808</v>
      </c>
      <c r="B7866" s="36">
        <v>106659</v>
      </c>
      <c r="C7866" s="30" t="s">
        <v>7843</v>
      </c>
      <c r="D7866" s="36" t="s">
        <v>99</v>
      </c>
      <c r="E7866" s="115">
        <v>0</v>
      </c>
    </row>
    <row r="7867" spans="1:5" x14ac:dyDescent="0.25">
      <c r="A7867" s="35" t="s">
        <v>7808</v>
      </c>
      <c r="B7867" s="36">
        <v>106658</v>
      </c>
      <c r="C7867" s="30" t="s">
        <v>7844</v>
      </c>
      <c r="D7867" s="36" t="s">
        <v>99</v>
      </c>
      <c r="E7867" s="115">
        <v>0</v>
      </c>
    </row>
    <row r="7868" spans="1:5" x14ac:dyDescent="0.25">
      <c r="A7868" s="35" t="s">
        <v>7808</v>
      </c>
      <c r="B7868" s="36">
        <v>106663</v>
      </c>
      <c r="C7868" s="30" t="s">
        <v>7845</v>
      </c>
      <c r="D7868" s="36" t="s">
        <v>99</v>
      </c>
      <c r="E7868" s="115">
        <v>0</v>
      </c>
    </row>
    <row r="7869" spans="1:5" x14ac:dyDescent="0.25">
      <c r="A7869" s="35" t="s">
        <v>7808</v>
      </c>
      <c r="B7869" s="36">
        <v>106662</v>
      </c>
      <c r="C7869" s="30" t="s">
        <v>7846</v>
      </c>
      <c r="D7869" s="36" t="s">
        <v>99</v>
      </c>
      <c r="E7869" s="115">
        <v>0</v>
      </c>
    </row>
    <row r="7870" spans="1:5" x14ac:dyDescent="0.25">
      <c r="A7870" s="35" t="s">
        <v>7808</v>
      </c>
      <c r="B7870" s="36">
        <v>106664</v>
      </c>
      <c r="C7870" s="30" t="s">
        <v>7847</v>
      </c>
      <c r="D7870" s="36" t="s">
        <v>99</v>
      </c>
      <c r="E7870" s="115">
        <v>0</v>
      </c>
    </row>
    <row r="7871" spans="1:5" x14ac:dyDescent="0.25">
      <c r="A7871" s="35" t="s">
        <v>7808</v>
      </c>
      <c r="B7871" s="36">
        <v>106602</v>
      </c>
      <c r="C7871" s="30" t="s">
        <v>7848</v>
      </c>
      <c r="D7871" s="36" t="s">
        <v>7849</v>
      </c>
      <c r="E7871" s="115">
        <v>0</v>
      </c>
    </row>
    <row r="7872" spans="1:5" x14ac:dyDescent="0.25">
      <c r="A7872" s="35" t="s">
        <v>7808</v>
      </c>
      <c r="B7872" s="36">
        <v>106603</v>
      </c>
      <c r="C7872" s="30" t="s">
        <v>7850</v>
      </c>
      <c r="D7872" s="36" t="s">
        <v>7849</v>
      </c>
      <c r="E7872" s="115">
        <v>0</v>
      </c>
    </row>
    <row r="7873" spans="1:5" x14ac:dyDescent="0.25">
      <c r="A7873" s="35" t="s">
        <v>7808</v>
      </c>
      <c r="B7873" s="36">
        <v>106604</v>
      </c>
      <c r="C7873" s="30" t="s">
        <v>7851</v>
      </c>
      <c r="D7873" s="36" t="s">
        <v>7849</v>
      </c>
      <c r="E7873" s="115">
        <v>0</v>
      </c>
    </row>
    <row r="7874" spans="1:5" x14ac:dyDescent="0.25">
      <c r="A7874" s="35" t="s">
        <v>7808</v>
      </c>
      <c r="B7874" s="36">
        <v>106598</v>
      </c>
      <c r="C7874" s="30" t="s">
        <v>7852</v>
      </c>
      <c r="D7874" s="36" t="s">
        <v>7849</v>
      </c>
      <c r="E7874" s="115">
        <v>0</v>
      </c>
    </row>
    <row r="7875" spans="1:5" x14ac:dyDescent="0.25">
      <c r="A7875" s="35" t="s">
        <v>7808</v>
      </c>
      <c r="B7875" s="36">
        <v>106599</v>
      </c>
      <c r="C7875" s="30" t="s">
        <v>7853</v>
      </c>
      <c r="D7875" s="36" t="s">
        <v>7849</v>
      </c>
      <c r="E7875" s="115">
        <v>0</v>
      </c>
    </row>
    <row r="7876" spans="1:5" x14ac:dyDescent="0.25">
      <c r="A7876" s="35" t="s">
        <v>7808</v>
      </c>
      <c r="B7876" s="36">
        <v>106601</v>
      </c>
      <c r="C7876" s="30" t="s">
        <v>7854</v>
      </c>
      <c r="D7876" s="36" t="s">
        <v>7849</v>
      </c>
      <c r="E7876" s="115">
        <v>0</v>
      </c>
    </row>
    <row r="7877" spans="1:5" x14ac:dyDescent="0.25">
      <c r="A7877" s="35" t="s">
        <v>7808</v>
      </c>
      <c r="B7877" s="36">
        <v>106600</v>
      </c>
      <c r="C7877" s="30" t="s">
        <v>7855</v>
      </c>
      <c r="D7877" s="36" t="s">
        <v>7849</v>
      </c>
      <c r="E7877" s="115">
        <v>0</v>
      </c>
    </row>
    <row r="7878" spans="1:5" x14ac:dyDescent="0.25">
      <c r="A7878" s="35" t="s">
        <v>7808</v>
      </c>
      <c r="B7878" s="36">
        <v>106609</v>
      </c>
      <c r="C7878" s="30" t="s">
        <v>7856</v>
      </c>
      <c r="D7878" s="36" t="s">
        <v>7849</v>
      </c>
      <c r="E7878" s="115">
        <v>0</v>
      </c>
    </row>
    <row r="7879" spans="1:5" x14ac:dyDescent="0.25">
      <c r="A7879" s="35" t="s">
        <v>7808</v>
      </c>
      <c r="B7879" s="36">
        <v>106610</v>
      </c>
      <c r="C7879" s="30" t="s">
        <v>7857</v>
      </c>
      <c r="D7879" s="36" t="s">
        <v>7849</v>
      </c>
      <c r="E7879" s="115">
        <v>0</v>
      </c>
    </row>
    <row r="7880" spans="1:5" x14ac:dyDescent="0.25">
      <c r="A7880" s="35" t="s">
        <v>7808</v>
      </c>
      <c r="B7880" s="36">
        <v>106611</v>
      </c>
      <c r="C7880" s="30" t="s">
        <v>7858</v>
      </c>
      <c r="D7880" s="36" t="s">
        <v>7849</v>
      </c>
      <c r="E7880" s="115">
        <v>0</v>
      </c>
    </row>
    <row r="7881" spans="1:5" x14ac:dyDescent="0.25">
      <c r="A7881" s="35" t="s">
        <v>7808</v>
      </c>
      <c r="B7881" s="36">
        <v>106605</v>
      </c>
      <c r="C7881" s="30" t="s">
        <v>7859</v>
      </c>
      <c r="D7881" s="36" t="s">
        <v>7849</v>
      </c>
      <c r="E7881" s="115">
        <v>0</v>
      </c>
    </row>
    <row r="7882" spans="1:5" x14ac:dyDescent="0.25">
      <c r="A7882" s="35" t="s">
        <v>7808</v>
      </c>
      <c r="B7882" s="36">
        <v>106606</v>
      </c>
      <c r="C7882" s="30" t="s">
        <v>7860</v>
      </c>
      <c r="D7882" s="36" t="s">
        <v>7849</v>
      </c>
      <c r="E7882" s="115">
        <v>0</v>
      </c>
    </row>
    <row r="7883" spans="1:5" x14ac:dyDescent="0.25">
      <c r="A7883" s="35" t="s">
        <v>7808</v>
      </c>
      <c r="B7883" s="36">
        <v>106608</v>
      </c>
      <c r="C7883" s="30" t="s">
        <v>7861</v>
      </c>
      <c r="D7883" s="36" t="s">
        <v>7849</v>
      </c>
      <c r="E7883" s="115">
        <v>0</v>
      </c>
    </row>
    <row r="7884" spans="1:5" x14ac:dyDescent="0.25">
      <c r="A7884" s="35" t="s">
        <v>7808</v>
      </c>
      <c r="B7884" s="36">
        <v>106607</v>
      </c>
      <c r="C7884" s="30" t="s">
        <v>7862</v>
      </c>
      <c r="D7884" s="36" t="s">
        <v>7849</v>
      </c>
      <c r="E7884" s="115">
        <v>0</v>
      </c>
    </row>
    <row r="7885" spans="1:5" x14ac:dyDescent="0.25">
      <c r="A7885" s="35" t="s">
        <v>7808</v>
      </c>
      <c r="B7885" s="36">
        <v>106581</v>
      </c>
      <c r="C7885" s="30" t="s">
        <v>7863</v>
      </c>
      <c r="D7885" s="36" t="s">
        <v>7849</v>
      </c>
      <c r="E7885" s="115">
        <v>0</v>
      </c>
    </row>
    <row r="7886" spans="1:5" x14ac:dyDescent="0.25">
      <c r="A7886" s="35" t="s">
        <v>7808</v>
      </c>
      <c r="B7886" s="36">
        <v>106582</v>
      </c>
      <c r="C7886" s="30" t="s">
        <v>7864</v>
      </c>
      <c r="D7886" s="36" t="s">
        <v>7849</v>
      </c>
      <c r="E7886" s="115">
        <v>0</v>
      </c>
    </row>
    <row r="7887" spans="1:5" x14ac:dyDescent="0.25">
      <c r="A7887" s="35" t="s">
        <v>7808</v>
      </c>
      <c r="B7887" s="36">
        <v>106583</v>
      </c>
      <c r="C7887" s="30" t="s">
        <v>7865</v>
      </c>
      <c r="D7887" s="36" t="s">
        <v>7849</v>
      </c>
      <c r="E7887" s="115">
        <v>0</v>
      </c>
    </row>
    <row r="7888" spans="1:5" x14ac:dyDescent="0.25">
      <c r="A7888" s="35" t="s">
        <v>7808</v>
      </c>
      <c r="B7888" s="36">
        <v>106577</v>
      </c>
      <c r="C7888" s="30" t="s">
        <v>7866</v>
      </c>
      <c r="D7888" s="36" t="s">
        <v>7849</v>
      </c>
      <c r="E7888" s="115">
        <v>0</v>
      </c>
    </row>
    <row r="7889" spans="1:5" x14ac:dyDescent="0.25">
      <c r="A7889" s="35" t="s">
        <v>7808</v>
      </c>
      <c r="B7889" s="36">
        <v>106578</v>
      </c>
      <c r="C7889" s="30" t="s">
        <v>7867</v>
      </c>
      <c r="D7889" s="36" t="s">
        <v>7849</v>
      </c>
      <c r="E7889" s="115">
        <v>0</v>
      </c>
    </row>
    <row r="7890" spans="1:5" x14ac:dyDescent="0.25">
      <c r="A7890" s="35" t="s">
        <v>7808</v>
      </c>
      <c r="B7890" s="36">
        <v>106580</v>
      </c>
      <c r="C7890" s="30" t="s">
        <v>7868</v>
      </c>
      <c r="D7890" s="36" t="s">
        <v>7849</v>
      </c>
      <c r="E7890" s="115">
        <v>0</v>
      </c>
    </row>
    <row r="7891" spans="1:5" x14ac:dyDescent="0.25">
      <c r="A7891" s="35" t="s">
        <v>7808</v>
      </c>
      <c r="B7891" s="36">
        <v>106579</v>
      </c>
      <c r="C7891" s="30" t="s">
        <v>7869</v>
      </c>
      <c r="D7891" s="36" t="s">
        <v>7849</v>
      </c>
      <c r="E7891" s="115">
        <v>0</v>
      </c>
    </row>
    <row r="7892" spans="1:5" x14ac:dyDescent="0.25">
      <c r="A7892" s="35" t="s">
        <v>7808</v>
      </c>
      <c r="B7892" s="36">
        <v>106588</v>
      </c>
      <c r="C7892" s="30" t="s">
        <v>7870</v>
      </c>
      <c r="D7892" s="36" t="s">
        <v>7849</v>
      </c>
      <c r="E7892" s="115">
        <v>0</v>
      </c>
    </row>
    <row r="7893" spans="1:5" x14ac:dyDescent="0.25">
      <c r="A7893" s="35" t="s">
        <v>7808</v>
      </c>
      <c r="B7893" s="36">
        <v>106589</v>
      </c>
      <c r="C7893" s="30" t="s">
        <v>7871</v>
      </c>
      <c r="D7893" s="36" t="s">
        <v>7849</v>
      </c>
      <c r="E7893" s="115">
        <v>0</v>
      </c>
    </row>
    <row r="7894" spans="1:5" x14ac:dyDescent="0.25">
      <c r="A7894" s="35" t="s">
        <v>7808</v>
      </c>
      <c r="B7894" s="36">
        <v>106590</v>
      </c>
      <c r="C7894" s="30" t="s">
        <v>7872</v>
      </c>
      <c r="D7894" s="36" t="s">
        <v>7849</v>
      </c>
      <c r="E7894" s="115">
        <v>0</v>
      </c>
    </row>
    <row r="7895" spans="1:5" x14ac:dyDescent="0.25">
      <c r="A7895" s="35" t="s">
        <v>7808</v>
      </c>
      <c r="B7895" s="36">
        <v>106584</v>
      </c>
      <c r="C7895" s="30" t="s">
        <v>7873</v>
      </c>
      <c r="D7895" s="36" t="s">
        <v>7849</v>
      </c>
      <c r="E7895" s="115">
        <v>0</v>
      </c>
    </row>
    <row r="7896" spans="1:5" x14ac:dyDescent="0.25">
      <c r="A7896" s="35" t="s">
        <v>7808</v>
      </c>
      <c r="B7896" s="36">
        <v>106585</v>
      </c>
      <c r="C7896" s="30" t="s">
        <v>7874</v>
      </c>
      <c r="D7896" s="36" t="s">
        <v>7849</v>
      </c>
      <c r="E7896" s="115">
        <v>0</v>
      </c>
    </row>
    <row r="7897" spans="1:5" x14ac:dyDescent="0.25">
      <c r="A7897" s="35" t="s">
        <v>7808</v>
      </c>
      <c r="B7897" s="36">
        <v>106587</v>
      </c>
      <c r="C7897" s="30" t="s">
        <v>7875</v>
      </c>
      <c r="D7897" s="36" t="s">
        <v>7849</v>
      </c>
      <c r="E7897" s="115">
        <v>0</v>
      </c>
    </row>
    <row r="7898" spans="1:5" x14ac:dyDescent="0.25">
      <c r="A7898" s="35" t="s">
        <v>7808</v>
      </c>
      <c r="B7898" s="36">
        <v>106586</v>
      </c>
      <c r="C7898" s="30" t="s">
        <v>7876</v>
      </c>
      <c r="D7898" s="36" t="s">
        <v>7849</v>
      </c>
      <c r="E7898" s="115">
        <v>0</v>
      </c>
    </row>
    <row r="7899" spans="1:5" x14ac:dyDescent="0.25">
      <c r="A7899" s="35" t="s">
        <v>7808</v>
      </c>
      <c r="B7899" s="36">
        <v>106595</v>
      </c>
      <c r="C7899" s="30" t="s">
        <v>7877</v>
      </c>
      <c r="D7899" s="36" t="s">
        <v>7849</v>
      </c>
      <c r="E7899" s="115">
        <v>0</v>
      </c>
    </row>
    <row r="7900" spans="1:5" x14ac:dyDescent="0.25">
      <c r="A7900" s="35" t="s">
        <v>7808</v>
      </c>
      <c r="B7900" s="36">
        <v>106596</v>
      </c>
      <c r="C7900" s="30" t="s">
        <v>7878</v>
      </c>
      <c r="D7900" s="36" t="s">
        <v>7849</v>
      </c>
      <c r="E7900" s="115">
        <v>0</v>
      </c>
    </row>
    <row r="7901" spans="1:5" x14ac:dyDescent="0.25">
      <c r="A7901" s="35" t="s">
        <v>7808</v>
      </c>
      <c r="B7901" s="36">
        <v>106597</v>
      </c>
      <c r="C7901" s="30" t="s">
        <v>7879</v>
      </c>
      <c r="D7901" s="36" t="s">
        <v>7849</v>
      </c>
      <c r="E7901" s="115">
        <v>0</v>
      </c>
    </row>
    <row r="7902" spans="1:5" x14ac:dyDescent="0.25">
      <c r="A7902" s="35" t="s">
        <v>7808</v>
      </c>
      <c r="B7902" s="36">
        <v>106591</v>
      </c>
      <c r="C7902" s="30" t="s">
        <v>7880</v>
      </c>
      <c r="D7902" s="36" t="s">
        <v>7849</v>
      </c>
      <c r="E7902" s="115">
        <v>0</v>
      </c>
    </row>
    <row r="7903" spans="1:5" x14ac:dyDescent="0.25">
      <c r="A7903" s="35" t="s">
        <v>7808</v>
      </c>
      <c r="B7903" s="36">
        <v>106592</v>
      </c>
      <c r="C7903" s="30" t="s">
        <v>7881</v>
      </c>
      <c r="D7903" s="36" t="s">
        <v>7849</v>
      </c>
      <c r="E7903" s="115">
        <v>0</v>
      </c>
    </row>
    <row r="7904" spans="1:5" x14ac:dyDescent="0.25">
      <c r="A7904" s="35" t="s">
        <v>7808</v>
      </c>
      <c r="B7904" s="36">
        <v>106594</v>
      </c>
      <c r="C7904" s="30" t="s">
        <v>7882</v>
      </c>
      <c r="D7904" s="36" t="s">
        <v>7849</v>
      </c>
      <c r="E7904" s="115">
        <v>0</v>
      </c>
    </row>
    <row r="7905" spans="1:5" x14ac:dyDescent="0.25">
      <c r="A7905" s="35" t="s">
        <v>7808</v>
      </c>
      <c r="B7905" s="36">
        <v>106593</v>
      </c>
      <c r="C7905" s="30" t="s">
        <v>7883</v>
      </c>
      <c r="D7905" s="36" t="s">
        <v>7849</v>
      </c>
      <c r="E7905" s="115">
        <v>0</v>
      </c>
    </row>
    <row r="7906" spans="1:5" x14ac:dyDescent="0.25">
      <c r="A7906" s="35" t="s">
        <v>7808</v>
      </c>
      <c r="B7906" s="36">
        <v>106616</v>
      </c>
      <c r="C7906" s="30" t="s">
        <v>7884</v>
      </c>
      <c r="D7906" s="36" t="s">
        <v>7849</v>
      </c>
      <c r="E7906" s="115">
        <v>0</v>
      </c>
    </row>
    <row r="7907" spans="1:5" x14ac:dyDescent="0.25">
      <c r="A7907" s="35" t="s">
        <v>7808</v>
      </c>
      <c r="B7907" s="36">
        <v>106617</v>
      </c>
      <c r="C7907" s="30" t="s">
        <v>7885</v>
      </c>
      <c r="D7907" s="36" t="s">
        <v>7849</v>
      </c>
      <c r="E7907" s="115">
        <v>0</v>
      </c>
    </row>
    <row r="7908" spans="1:5" x14ac:dyDescent="0.25">
      <c r="A7908" s="35" t="s">
        <v>7808</v>
      </c>
      <c r="B7908" s="36">
        <v>106618</v>
      </c>
      <c r="C7908" s="30" t="s">
        <v>7886</v>
      </c>
      <c r="D7908" s="36" t="s">
        <v>7849</v>
      </c>
      <c r="E7908" s="115">
        <v>0</v>
      </c>
    </row>
    <row r="7909" spans="1:5" x14ac:dyDescent="0.25">
      <c r="A7909" s="35" t="s">
        <v>7808</v>
      </c>
      <c r="B7909" s="36">
        <v>106612</v>
      </c>
      <c r="C7909" s="30" t="s">
        <v>7887</v>
      </c>
      <c r="D7909" s="36" t="s">
        <v>7849</v>
      </c>
      <c r="E7909" s="115">
        <v>0</v>
      </c>
    </row>
    <row r="7910" spans="1:5" x14ac:dyDescent="0.25">
      <c r="A7910" s="35" t="s">
        <v>7808</v>
      </c>
      <c r="B7910" s="36">
        <v>106613</v>
      </c>
      <c r="C7910" s="30" t="s">
        <v>7888</v>
      </c>
      <c r="D7910" s="36" t="s">
        <v>7849</v>
      </c>
      <c r="E7910" s="115">
        <v>0</v>
      </c>
    </row>
    <row r="7911" spans="1:5" x14ac:dyDescent="0.25">
      <c r="A7911" s="35" t="s">
        <v>7808</v>
      </c>
      <c r="B7911" s="36">
        <v>106615</v>
      </c>
      <c r="C7911" s="30" t="s">
        <v>7889</v>
      </c>
      <c r="D7911" s="36" t="s">
        <v>7849</v>
      </c>
      <c r="E7911" s="115">
        <v>0</v>
      </c>
    </row>
    <row r="7912" spans="1:5" x14ac:dyDescent="0.25">
      <c r="A7912" s="35" t="s">
        <v>7808</v>
      </c>
      <c r="B7912" s="36">
        <v>106614</v>
      </c>
      <c r="C7912" s="30" t="s">
        <v>7890</v>
      </c>
      <c r="D7912" s="36" t="s">
        <v>7849</v>
      </c>
      <c r="E7912" s="115">
        <v>0</v>
      </c>
    </row>
    <row r="7913" spans="1:5" x14ac:dyDescent="0.25">
      <c r="A7913" s="35" t="s">
        <v>7808</v>
      </c>
      <c r="B7913" s="36">
        <v>106623</v>
      </c>
      <c r="C7913" s="30" t="s">
        <v>7891</v>
      </c>
      <c r="D7913" s="36" t="s">
        <v>7849</v>
      </c>
      <c r="E7913" s="115">
        <v>0</v>
      </c>
    </row>
    <row r="7914" spans="1:5" x14ac:dyDescent="0.25">
      <c r="A7914" s="35" t="s">
        <v>7808</v>
      </c>
      <c r="B7914" s="36">
        <v>106624</v>
      </c>
      <c r="C7914" s="30" t="s">
        <v>7892</v>
      </c>
      <c r="D7914" s="36" t="s">
        <v>7849</v>
      </c>
      <c r="E7914" s="115">
        <v>0</v>
      </c>
    </row>
    <row r="7915" spans="1:5" x14ac:dyDescent="0.25">
      <c r="A7915" s="35" t="s">
        <v>7808</v>
      </c>
      <c r="B7915" s="36">
        <v>106625</v>
      </c>
      <c r="C7915" s="30" t="s">
        <v>7893</v>
      </c>
      <c r="D7915" s="36" t="s">
        <v>7849</v>
      </c>
      <c r="E7915" s="115">
        <v>0</v>
      </c>
    </row>
    <row r="7916" spans="1:5" x14ac:dyDescent="0.25">
      <c r="A7916" s="35" t="s">
        <v>7808</v>
      </c>
      <c r="B7916" s="36">
        <v>106619</v>
      </c>
      <c r="C7916" s="30" t="s">
        <v>7894</v>
      </c>
      <c r="D7916" s="36" t="s">
        <v>7849</v>
      </c>
      <c r="E7916" s="115">
        <v>0</v>
      </c>
    </row>
    <row r="7917" spans="1:5" x14ac:dyDescent="0.25">
      <c r="A7917" s="35" t="s">
        <v>7808</v>
      </c>
      <c r="B7917" s="36">
        <v>106620</v>
      </c>
      <c r="C7917" s="30" t="s">
        <v>7895</v>
      </c>
      <c r="D7917" s="36" t="s">
        <v>7849</v>
      </c>
      <c r="E7917" s="115">
        <v>0</v>
      </c>
    </row>
    <row r="7918" spans="1:5" x14ac:dyDescent="0.25">
      <c r="A7918" s="35" t="s">
        <v>7808</v>
      </c>
      <c r="B7918" s="36">
        <v>106622</v>
      </c>
      <c r="C7918" s="30" t="s">
        <v>7896</v>
      </c>
      <c r="D7918" s="36" t="s">
        <v>7849</v>
      </c>
      <c r="E7918" s="115">
        <v>0</v>
      </c>
    </row>
    <row r="7919" spans="1:5" x14ac:dyDescent="0.25">
      <c r="A7919" s="35" t="s">
        <v>7808</v>
      </c>
      <c r="B7919" s="36">
        <v>106621</v>
      </c>
      <c r="C7919" s="30" t="s">
        <v>7897</v>
      </c>
      <c r="D7919" s="36" t="s">
        <v>7849</v>
      </c>
      <c r="E7919" s="115">
        <v>0</v>
      </c>
    </row>
    <row r="7920" spans="1:5" x14ac:dyDescent="0.25">
      <c r="A7920" s="35" t="s">
        <v>7898</v>
      </c>
      <c r="B7920" s="36">
        <v>103313</v>
      </c>
      <c r="C7920" s="30" t="s">
        <v>7899</v>
      </c>
      <c r="D7920" s="36" t="s">
        <v>99</v>
      </c>
      <c r="E7920" s="115">
        <v>0</v>
      </c>
    </row>
    <row r="7921" spans="1:5" x14ac:dyDescent="0.25">
      <c r="A7921" s="35" t="s">
        <v>7898</v>
      </c>
      <c r="B7921" s="36">
        <v>103309</v>
      </c>
      <c r="C7921" s="30" t="s">
        <v>7900</v>
      </c>
      <c r="D7921" s="36" t="s">
        <v>99</v>
      </c>
      <c r="E7921" s="115">
        <v>0</v>
      </c>
    </row>
    <row r="7922" spans="1:5" x14ac:dyDescent="0.25">
      <c r="A7922" s="35" t="s">
        <v>7898</v>
      </c>
      <c r="B7922" s="36">
        <v>103312</v>
      </c>
      <c r="C7922" s="30" t="s">
        <v>7901</v>
      </c>
      <c r="D7922" s="36" t="s">
        <v>99</v>
      </c>
      <c r="E7922" s="115">
        <v>0</v>
      </c>
    </row>
    <row r="7923" spans="1:5" x14ac:dyDescent="0.25">
      <c r="A7923" s="35" t="s">
        <v>7898</v>
      </c>
      <c r="B7923" s="36">
        <v>103296</v>
      </c>
      <c r="C7923" s="30" t="s">
        <v>7902</v>
      </c>
      <c r="D7923" s="36" t="s">
        <v>99</v>
      </c>
      <c r="E7923" s="115">
        <v>0</v>
      </c>
    </row>
    <row r="7924" spans="1:5" x14ac:dyDescent="0.25">
      <c r="A7924" s="35" t="s">
        <v>7898</v>
      </c>
      <c r="B7924" s="36">
        <v>103300</v>
      </c>
      <c r="C7924" s="30" t="s">
        <v>7903</v>
      </c>
      <c r="D7924" s="36" t="s">
        <v>99</v>
      </c>
      <c r="E7924" s="115">
        <v>0</v>
      </c>
    </row>
    <row r="7925" spans="1:5" x14ac:dyDescent="0.25">
      <c r="A7925" s="35" t="s">
        <v>7898</v>
      </c>
      <c r="B7925" s="36">
        <v>103301</v>
      </c>
      <c r="C7925" s="30" t="s">
        <v>7904</v>
      </c>
      <c r="D7925" s="36" t="s">
        <v>99</v>
      </c>
      <c r="E7925" s="115">
        <v>0</v>
      </c>
    </row>
    <row r="7926" spans="1:5" x14ac:dyDescent="0.25">
      <c r="A7926" s="35" t="s">
        <v>7898</v>
      </c>
      <c r="B7926" s="36">
        <v>103304</v>
      </c>
      <c r="C7926" s="30" t="s">
        <v>7905</v>
      </c>
      <c r="D7926" s="36" t="s">
        <v>99</v>
      </c>
      <c r="E7926" s="115">
        <v>1267.1099999999999</v>
      </c>
    </row>
    <row r="7927" spans="1:5" x14ac:dyDescent="0.25">
      <c r="A7927" s="35" t="s">
        <v>7898</v>
      </c>
      <c r="B7927" s="36">
        <v>103305</v>
      </c>
      <c r="C7927" s="30" t="s">
        <v>7906</v>
      </c>
      <c r="D7927" s="36" t="s">
        <v>99</v>
      </c>
      <c r="E7927" s="115">
        <v>0</v>
      </c>
    </row>
    <row r="7928" spans="1:5" x14ac:dyDescent="0.25">
      <c r="A7928" s="35" t="s">
        <v>7898</v>
      </c>
      <c r="B7928" s="36">
        <v>103294</v>
      </c>
      <c r="C7928" s="30" t="s">
        <v>7907</v>
      </c>
      <c r="D7928" s="36" t="s">
        <v>99</v>
      </c>
      <c r="E7928" s="115">
        <v>0</v>
      </c>
    </row>
    <row r="7929" spans="1:5" x14ac:dyDescent="0.25">
      <c r="A7929" s="35" t="s">
        <v>7898</v>
      </c>
      <c r="B7929" s="36">
        <v>103298</v>
      </c>
      <c r="C7929" s="30" t="s">
        <v>7908</v>
      </c>
      <c r="D7929" s="36" t="s">
        <v>99</v>
      </c>
      <c r="E7929" s="115">
        <v>0</v>
      </c>
    </row>
    <row r="7930" spans="1:5" x14ac:dyDescent="0.25">
      <c r="A7930" s="35" t="s">
        <v>7898</v>
      </c>
      <c r="B7930" s="36">
        <v>103293</v>
      </c>
      <c r="C7930" s="30" t="s">
        <v>7909</v>
      </c>
      <c r="D7930" s="36" t="s">
        <v>99</v>
      </c>
      <c r="E7930" s="115">
        <v>0</v>
      </c>
    </row>
    <row r="7931" spans="1:5" x14ac:dyDescent="0.25">
      <c r="A7931" s="35" t="s">
        <v>7898</v>
      </c>
      <c r="B7931" s="36">
        <v>103297</v>
      </c>
      <c r="C7931" s="30" t="s">
        <v>7910</v>
      </c>
      <c r="D7931" s="36" t="s">
        <v>99</v>
      </c>
      <c r="E7931" s="115">
        <v>0</v>
      </c>
    </row>
    <row r="7932" spans="1:5" x14ac:dyDescent="0.25">
      <c r="A7932" s="35" t="s">
        <v>7898</v>
      </c>
      <c r="B7932" s="36">
        <v>103311</v>
      </c>
      <c r="C7932" s="30" t="s">
        <v>7911</v>
      </c>
      <c r="D7932" s="36" t="s">
        <v>99</v>
      </c>
      <c r="E7932" s="115">
        <v>0</v>
      </c>
    </row>
    <row r="7933" spans="1:5" x14ac:dyDescent="0.25">
      <c r="A7933" s="35" t="s">
        <v>7898</v>
      </c>
      <c r="B7933" s="36">
        <v>103306</v>
      </c>
      <c r="C7933" s="30" t="s">
        <v>7912</v>
      </c>
      <c r="D7933" s="36" t="s">
        <v>99</v>
      </c>
      <c r="E7933" s="115">
        <v>0</v>
      </c>
    </row>
    <row r="7934" spans="1:5" x14ac:dyDescent="0.25">
      <c r="A7934" s="35" t="s">
        <v>7898</v>
      </c>
      <c r="B7934" s="36">
        <v>103308</v>
      </c>
      <c r="C7934" s="30" t="s">
        <v>7913</v>
      </c>
      <c r="D7934" s="36" t="s">
        <v>99</v>
      </c>
      <c r="E7934" s="115">
        <v>0</v>
      </c>
    </row>
    <row r="7935" spans="1:5" x14ac:dyDescent="0.25">
      <c r="A7935" s="35" t="s">
        <v>7898</v>
      </c>
      <c r="B7935" s="36">
        <v>103295</v>
      </c>
      <c r="C7935" s="30" t="s">
        <v>7914</v>
      </c>
      <c r="D7935" s="36" t="s">
        <v>99</v>
      </c>
      <c r="E7935" s="115">
        <v>0</v>
      </c>
    </row>
    <row r="7936" spans="1:5" x14ac:dyDescent="0.25">
      <c r="A7936" s="35" t="s">
        <v>7898</v>
      </c>
      <c r="B7936" s="36">
        <v>103299</v>
      </c>
      <c r="C7936" s="30" t="s">
        <v>7915</v>
      </c>
      <c r="D7936" s="36" t="s">
        <v>99</v>
      </c>
      <c r="E7936" s="115">
        <v>0</v>
      </c>
    </row>
    <row r="7937" spans="1:5" x14ac:dyDescent="0.25">
      <c r="A7937" s="35" t="s">
        <v>7898</v>
      </c>
      <c r="B7937" s="36">
        <v>103302</v>
      </c>
      <c r="C7937" s="30" t="s">
        <v>7916</v>
      </c>
      <c r="D7937" s="36" t="s">
        <v>99</v>
      </c>
      <c r="E7937" s="115">
        <v>0</v>
      </c>
    </row>
    <row r="7938" spans="1:5" x14ac:dyDescent="0.25">
      <c r="A7938" s="35" t="s">
        <v>7898</v>
      </c>
      <c r="B7938" s="36">
        <v>103307</v>
      </c>
      <c r="C7938" s="30" t="s">
        <v>7917</v>
      </c>
      <c r="D7938" s="36" t="s">
        <v>99</v>
      </c>
      <c r="E7938" s="115">
        <v>1377.81</v>
      </c>
    </row>
    <row r="7939" spans="1:5" x14ac:dyDescent="0.25">
      <c r="A7939" s="35" t="s">
        <v>7898</v>
      </c>
      <c r="B7939" s="36">
        <v>103310</v>
      </c>
      <c r="C7939" s="30" t="s">
        <v>7918</v>
      </c>
      <c r="D7939" s="36" t="s">
        <v>99</v>
      </c>
      <c r="E7939" s="115">
        <v>1304.79</v>
      </c>
    </row>
    <row r="7940" spans="1:5" x14ac:dyDescent="0.25">
      <c r="A7940" s="35" t="s">
        <v>7898</v>
      </c>
      <c r="B7940" s="36">
        <v>103303</v>
      </c>
      <c r="C7940" s="30" t="s">
        <v>7919</v>
      </c>
      <c r="D7940" s="36" t="s">
        <v>99</v>
      </c>
      <c r="E7940" s="115">
        <v>0</v>
      </c>
    </row>
    <row r="7941" spans="1:5" x14ac:dyDescent="0.25">
      <c r="A7941" s="35" t="s">
        <v>7898</v>
      </c>
      <c r="B7941" s="36">
        <v>103314</v>
      </c>
      <c r="C7941" s="30" t="s">
        <v>7920</v>
      </c>
      <c r="D7941" s="36" t="s">
        <v>97</v>
      </c>
      <c r="E7941" s="115">
        <v>401.41</v>
      </c>
    </row>
    <row r="7942" spans="1:5" x14ac:dyDescent="0.25">
      <c r="A7942" s="35" t="s">
        <v>7898</v>
      </c>
      <c r="B7942" s="36">
        <v>103315</v>
      </c>
      <c r="C7942" s="30" t="s">
        <v>7921</v>
      </c>
      <c r="D7942" s="36" t="s">
        <v>97</v>
      </c>
      <c r="E7942" s="115">
        <v>389.52</v>
      </c>
    </row>
    <row r="7943" spans="1:5" x14ac:dyDescent="0.25">
      <c r="A7943" s="35" t="s">
        <v>7922</v>
      </c>
      <c r="B7943" s="36">
        <v>105188</v>
      </c>
      <c r="C7943" s="30" t="s">
        <v>7923</v>
      </c>
      <c r="D7943" s="36" t="s">
        <v>97</v>
      </c>
      <c r="E7943" s="115">
        <v>161.66999999999999</v>
      </c>
    </row>
    <row r="7944" spans="1:5" x14ac:dyDescent="0.25">
      <c r="A7944" s="35" t="s">
        <v>7922</v>
      </c>
      <c r="B7944" s="36">
        <v>87841</v>
      </c>
      <c r="C7944" s="30" t="s">
        <v>7924</v>
      </c>
      <c r="D7944" s="36" t="s">
        <v>97</v>
      </c>
      <c r="E7944" s="115">
        <v>147.04</v>
      </c>
    </row>
    <row r="7945" spans="1:5" x14ac:dyDescent="0.25">
      <c r="A7945" s="35" t="s">
        <v>7922</v>
      </c>
      <c r="B7945" s="36">
        <v>87853</v>
      </c>
      <c r="C7945" s="30" t="s">
        <v>7925</v>
      </c>
      <c r="D7945" s="36" t="s">
        <v>97</v>
      </c>
      <c r="E7945" s="115">
        <v>164.65</v>
      </c>
    </row>
    <row r="7946" spans="1:5" x14ac:dyDescent="0.25">
      <c r="A7946" s="35" t="s">
        <v>7922</v>
      </c>
      <c r="B7946" s="36">
        <v>105187</v>
      </c>
      <c r="C7946" s="30" t="s">
        <v>7926</v>
      </c>
      <c r="D7946" s="36" t="s">
        <v>97</v>
      </c>
      <c r="E7946" s="115">
        <v>219.8</v>
      </c>
    </row>
    <row r="7947" spans="1:5" x14ac:dyDescent="0.25">
      <c r="A7947" s="35" t="s">
        <v>7922</v>
      </c>
      <c r="B7947" s="36">
        <v>87840</v>
      </c>
      <c r="C7947" s="30" t="s">
        <v>7927</v>
      </c>
      <c r="D7947" s="36" t="s">
        <v>97</v>
      </c>
      <c r="E7947" s="115">
        <v>205.18</v>
      </c>
    </row>
    <row r="7948" spans="1:5" x14ac:dyDescent="0.25">
      <c r="A7948" s="35" t="s">
        <v>7922</v>
      </c>
      <c r="B7948" s="36">
        <v>87852</v>
      </c>
      <c r="C7948" s="30" t="s">
        <v>7928</v>
      </c>
      <c r="D7948" s="36" t="s">
        <v>97</v>
      </c>
      <c r="E7948" s="115">
        <v>222.78</v>
      </c>
    </row>
    <row r="7949" spans="1:5" x14ac:dyDescent="0.25">
      <c r="A7949" s="35" t="s">
        <v>7922</v>
      </c>
      <c r="B7949" s="36">
        <v>105186</v>
      </c>
      <c r="C7949" s="30" t="s">
        <v>7929</v>
      </c>
      <c r="D7949" s="36" t="s">
        <v>97</v>
      </c>
      <c r="E7949" s="115">
        <v>169.83</v>
      </c>
    </row>
    <row r="7950" spans="1:5" x14ac:dyDescent="0.25">
      <c r="A7950" s="35" t="s">
        <v>7922</v>
      </c>
      <c r="B7950" s="36">
        <v>87839</v>
      </c>
      <c r="C7950" s="30" t="s">
        <v>7930</v>
      </c>
      <c r="D7950" s="36" t="s">
        <v>97</v>
      </c>
      <c r="E7950" s="115">
        <v>155.44</v>
      </c>
    </row>
    <row r="7951" spans="1:5" x14ac:dyDescent="0.25">
      <c r="A7951" s="35" t="s">
        <v>7922</v>
      </c>
      <c r="B7951" s="36">
        <v>87851</v>
      </c>
      <c r="C7951" s="30" t="s">
        <v>7931</v>
      </c>
      <c r="D7951" s="36" t="s">
        <v>97</v>
      </c>
      <c r="E7951" s="115">
        <v>173.75</v>
      </c>
    </row>
    <row r="7952" spans="1:5" x14ac:dyDescent="0.25">
      <c r="A7952" s="35" t="s">
        <v>7922</v>
      </c>
      <c r="B7952" s="36">
        <v>105185</v>
      </c>
      <c r="C7952" s="30" t="s">
        <v>7932</v>
      </c>
      <c r="D7952" s="36" t="s">
        <v>97</v>
      </c>
      <c r="E7952" s="115">
        <v>228.28</v>
      </c>
    </row>
    <row r="7953" spans="1:5" x14ac:dyDescent="0.25">
      <c r="A7953" s="35" t="s">
        <v>7922</v>
      </c>
      <c r="B7953" s="36">
        <v>87838</v>
      </c>
      <c r="C7953" s="30" t="s">
        <v>7933</v>
      </c>
      <c r="D7953" s="36" t="s">
        <v>97</v>
      </c>
      <c r="E7953" s="115">
        <v>213.96</v>
      </c>
    </row>
    <row r="7954" spans="1:5" x14ac:dyDescent="0.25">
      <c r="A7954" s="35" t="s">
        <v>7922</v>
      </c>
      <c r="B7954" s="36">
        <v>87850</v>
      </c>
      <c r="C7954" s="30" t="s">
        <v>7934</v>
      </c>
      <c r="D7954" s="36" t="s">
        <v>97</v>
      </c>
      <c r="E7954" s="115">
        <v>232.28</v>
      </c>
    </row>
    <row r="7955" spans="1:5" x14ac:dyDescent="0.25">
      <c r="A7955" s="35" t="s">
        <v>7935</v>
      </c>
      <c r="B7955" s="36">
        <v>105110</v>
      </c>
      <c r="C7955" s="30" t="s">
        <v>7936</v>
      </c>
      <c r="D7955" s="36" t="s">
        <v>106</v>
      </c>
      <c r="E7955" s="115">
        <v>263.75</v>
      </c>
    </row>
    <row r="7956" spans="1:5" x14ac:dyDescent="0.25">
      <c r="A7956" s="35" t="s">
        <v>7935</v>
      </c>
      <c r="B7956" s="36">
        <v>105105</v>
      </c>
      <c r="C7956" s="30" t="s">
        <v>7937</v>
      </c>
      <c r="D7956" s="36" t="s">
        <v>106</v>
      </c>
      <c r="E7956" s="115">
        <v>85.98</v>
      </c>
    </row>
    <row r="7957" spans="1:5" x14ac:dyDescent="0.25">
      <c r="A7957" s="35" t="s">
        <v>7935</v>
      </c>
      <c r="B7957" s="36">
        <v>105103</v>
      </c>
      <c r="C7957" s="30" t="s">
        <v>7938</v>
      </c>
      <c r="D7957" s="36" t="s">
        <v>106</v>
      </c>
      <c r="E7957" s="115">
        <v>122.44</v>
      </c>
    </row>
    <row r="7958" spans="1:5" x14ac:dyDescent="0.25">
      <c r="A7958" s="35" t="s">
        <v>7935</v>
      </c>
      <c r="B7958" s="36">
        <v>105112</v>
      </c>
      <c r="C7958" s="30" t="s">
        <v>7939</v>
      </c>
      <c r="D7958" s="36" t="s">
        <v>106</v>
      </c>
      <c r="E7958" s="115">
        <v>220.25</v>
      </c>
    </row>
    <row r="7959" spans="1:5" x14ac:dyDescent="0.25">
      <c r="A7959" s="35" t="s">
        <v>7935</v>
      </c>
      <c r="B7959" s="36">
        <v>105109</v>
      </c>
      <c r="C7959" s="30" t="s">
        <v>7940</v>
      </c>
      <c r="D7959" s="36" t="s">
        <v>99</v>
      </c>
      <c r="E7959" s="115">
        <v>0</v>
      </c>
    </row>
    <row r="7960" spans="1:5" x14ac:dyDescent="0.25">
      <c r="A7960" s="35" t="s">
        <v>7935</v>
      </c>
      <c r="B7960" s="36">
        <v>105108</v>
      </c>
      <c r="C7960" s="30" t="s">
        <v>7941</v>
      </c>
      <c r="D7960" s="36" t="s">
        <v>99</v>
      </c>
      <c r="E7960" s="115">
        <v>0</v>
      </c>
    </row>
    <row r="7961" spans="1:5" x14ac:dyDescent="0.25">
      <c r="A7961" s="35" t="s">
        <v>7935</v>
      </c>
      <c r="B7961" s="36">
        <v>105104</v>
      </c>
      <c r="C7961" s="30" t="s">
        <v>7942</v>
      </c>
      <c r="D7961" s="36" t="s">
        <v>99</v>
      </c>
      <c r="E7961" s="115">
        <v>5506.14</v>
      </c>
    </row>
    <row r="7962" spans="1:5" x14ac:dyDescent="0.25">
      <c r="A7962" s="35" t="s">
        <v>7935</v>
      </c>
      <c r="B7962" s="36">
        <v>105107</v>
      </c>
      <c r="C7962" s="30" t="s">
        <v>7943</v>
      </c>
      <c r="D7962" s="36" t="s">
        <v>99</v>
      </c>
      <c r="E7962" s="115">
        <v>4115.57</v>
      </c>
    </row>
    <row r="7963" spans="1:5" x14ac:dyDescent="0.25">
      <c r="A7963" s="35" t="s">
        <v>7935</v>
      </c>
      <c r="B7963" s="36">
        <v>105106</v>
      </c>
      <c r="C7963" s="30" t="s">
        <v>7944</v>
      </c>
      <c r="D7963" s="36" t="s">
        <v>99</v>
      </c>
      <c r="E7963" s="115">
        <v>2787.2</v>
      </c>
    </row>
    <row r="7964" spans="1:5" x14ac:dyDescent="0.25">
      <c r="A7964" s="35" t="s">
        <v>7935</v>
      </c>
      <c r="B7964" s="36">
        <v>105111</v>
      </c>
      <c r="C7964" s="30" t="s">
        <v>7945</v>
      </c>
      <c r="D7964" s="36" t="s">
        <v>99</v>
      </c>
      <c r="E7964" s="115">
        <v>20482.919999999998</v>
      </c>
    </row>
    <row r="7965" spans="1:5" x14ac:dyDescent="0.25">
      <c r="A7965" s="35" t="s">
        <v>7946</v>
      </c>
      <c r="B7965" s="36">
        <v>98520</v>
      </c>
      <c r="C7965" s="30" t="s">
        <v>7947</v>
      </c>
      <c r="D7965" s="36" t="s">
        <v>97</v>
      </c>
      <c r="E7965" s="115">
        <v>8.5399999999999991</v>
      </c>
    </row>
    <row r="7966" spans="1:5" x14ac:dyDescent="0.25">
      <c r="A7966" s="35" t="s">
        <v>7946</v>
      </c>
      <c r="B7966" s="36">
        <v>98521</v>
      </c>
      <c r="C7966" s="30" t="s">
        <v>7948</v>
      </c>
      <c r="D7966" s="36" t="s">
        <v>97</v>
      </c>
      <c r="E7966" s="115">
        <v>0.46</v>
      </c>
    </row>
    <row r="7967" spans="1:5" x14ac:dyDescent="0.25">
      <c r="A7967" s="35" t="s">
        <v>7946</v>
      </c>
      <c r="B7967" s="36">
        <v>105521</v>
      </c>
      <c r="C7967" s="30" t="s">
        <v>7949</v>
      </c>
      <c r="D7967" s="36" t="s">
        <v>97</v>
      </c>
      <c r="E7967" s="115">
        <v>5.74</v>
      </c>
    </row>
    <row r="7968" spans="1:5" x14ac:dyDescent="0.25">
      <c r="A7968" s="35" t="s">
        <v>7946</v>
      </c>
      <c r="B7968" s="36">
        <v>98509</v>
      </c>
      <c r="C7968" s="30" t="s">
        <v>7950</v>
      </c>
      <c r="D7968" s="36" t="s">
        <v>99</v>
      </c>
      <c r="E7968" s="115">
        <v>31.8</v>
      </c>
    </row>
    <row r="7969" spans="1:5" x14ac:dyDescent="0.25">
      <c r="A7969" s="35" t="s">
        <v>7946</v>
      </c>
      <c r="B7969" s="36">
        <v>98507</v>
      </c>
      <c r="C7969" s="30" t="s">
        <v>7951</v>
      </c>
      <c r="D7969" s="36" t="s">
        <v>99</v>
      </c>
      <c r="E7969" s="115">
        <v>0</v>
      </c>
    </row>
    <row r="7970" spans="1:5" x14ac:dyDescent="0.25">
      <c r="A7970" s="35" t="s">
        <v>7946</v>
      </c>
      <c r="B7970" s="36">
        <v>98508</v>
      </c>
      <c r="C7970" s="30" t="s">
        <v>7952</v>
      </c>
      <c r="D7970" s="36" t="s">
        <v>99</v>
      </c>
      <c r="E7970" s="115">
        <v>0</v>
      </c>
    </row>
    <row r="7971" spans="1:5" x14ac:dyDescent="0.25">
      <c r="A7971" s="35" t="s">
        <v>7946</v>
      </c>
      <c r="B7971" s="36">
        <v>98506</v>
      </c>
      <c r="C7971" s="30" t="s">
        <v>7953</v>
      </c>
      <c r="D7971" s="36" t="s">
        <v>99</v>
      </c>
      <c r="E7971" s="115">
        <v>0</v>
      </c>
    </row>
    <row r="7972" spans="1:5" x14ac:dyDescent="0.25">
      <c r="A7972" s="35" t="s">
        <v>7946</v>
      </c>
      <c r="B7972" s="36">
        <v>98505</v>
      </c>
      <c r="C7972" s="30" t="s">
        <v>7954</v>
      </c>
      <c r="D7972" s="36" t="s">
        <v>97</v>
      </c>
      <c r="E7972" s="115">
        <v>51.35</v>
      </c>
    </row>
    <row r="7973" spans="1:5" x14ac:dyDescent="0.25">
      <c r="A7973" s="35" t="s">
        <v>7946</v>
      </c>
      <c r="B7973" s="36">
        <v>98504</v>
      </c>
      <c r="C7973" s="30" t="s">
        <v>7955</v>
      </c>
      <c r="D7973" s="36" t="s">
        <v>97</v>
      </c>
      <c r="E7973" s="115">
        <v>12.39</v>
      </c>
    </row>
    <row r="7974" spans="1:5" x14ac:dyDescent="0.25">
      <c r="A7974" s="35" t="s">
        <v>7946</v>
      </c>
      <c r="B7974" s="36">
        <v>98503</v>
      </c>
      <c r="C7974" s="30" t="s">
        <v>7956</v>
      </c>
      <c r="D7974" s="36" t="s">
        <v>97</v>
      </c>
      <c r="E7974" s="115">
        <v>25.54</v>
      </c>
    </row>
    <row r="7975" spans="1:5" x14ac:dyDescent="0.25">
      <c r="A7975" s="35" t="s">
        <v>7946</v>
      </c>
      <c r="B7975" s="36">
        <v>103946</v>
      </c>
      <c r="C7975" s="30" t="s">
        <v>7957</v>
      </c>
      <c r="D7975" s="36" t="s">
        <v>97</v>
      </c>
      <c r="E7975" s="115">
        <v>15.25</v>
      </c>
    </row>
    <row r="7976" spans="1:5" x14ac:dyDescent="0.25">
      <c r="A7976" s="35" t="s">
        <v>7946</v>
      </c>
      <c r="B7976" s="36">
        <v>98517</v>
      </c>
      <c r="C7976" s="30" t="s">
        <v>7958</v>
      </c>
      <c r="D7976" s="36" t="s">
        <v>99</v>
      </c>
      <c r="E7976" s="115">
        <v>0</v>
      </c>
    </row>
    <row r="7977" spans="1:5" x14ac:dyDescent="0.25">
      <c r="A7977" s="35" t="s">
        <v>7946</v>
      </c>
      <c r="B7977" s="36">
        <v>98518</v>
      </c>
      <c r="C7977" s="30" t="s">
        <v>7959</v>
      </c>
      <c r="D7977" s="36" t="s">
        <v>99</v>
      </c>
      <c r="E7977" s="115">
        <v>0</v>
      </c>
    </row>
    <row r="7978" spans="1:5" x14ac:dyDescent="0.25">
      <c r="A7978" s="35" t="s">
        <v>7946</v>
      </c>
      <c r="B7978" s="36">
        <v>98516</v>
      </c>
      <c r="C7978" s="30" t="s">
        <v>7960</v>
      </c>
      <c r="D7978" s="36" t="s">
        <v>99</v>
      </c>
      <c r="E7978" s="115">
        <v>320.76</v>
      </c>
    </row>
    <row r="7979" spans="1:5" x14ac:dyDescent="0.25">
      <c r="A7979" s="35" t="s">
        <v>7946</v>
      </c>
      <c r="B7979" s="36">
        <v>98514</v>
      </c>
      <c r="C7979" s="30" t="s">
        <v>7961</v>
      </c>
      <c r="D7979" s="36" t="s">
        <v>99</v>
      </c>
      <c r="E7979" s="115">
        <v>0</v>
      </c>
    </row>
    <row r="7980" spans="1:5" x14ac:dyDescent="0.25">
      <c r="A7980" s="35" t="s">
        <v>7946</v>
      </c>
      <c r="B7980" s="36">
        <v>98515</v>
      </c>
      <c r="C7980" s="30" t="s">
        <v>7962</v>
      </c>
      <c r="D7980" s="36" t="s">
        <v>99</v>
      </c>
      <c r="E7980" s="115">
        <v>0</v>
      </c>
    </row>
    <row r="7981" spans="1:5" x14ac:dyDescent="0.25">
      <c r="A7981" s="35" t="s">
        <v>7946</v>
      </c>
      <c r="B7981" s="36">
        <v>98513</v>
      </c>
      <c r="C7981" s="30" t="s">
        <v>7963</v>
      </c>
      <c r="D7981" s="36" t="s">
        <v>99</v>
      </c>
      <c r="E7981" s="115">
        <v>0</v>
      </c>
    </row>
    <row r="7982" spans="1:5" x14ac:dyDescent="0.25">
      <c r="A7982" s="35" t="s">
        <v>7946</v>
      </c>
      <c r="B7982" s="36">
        <v>98511</v>
      </c>
      <c r="C7982" s="30" t="s">
        <v>7964</v>
      </c>
      <c r="D7982" s="36" t="s">
        <v>99</v>
      </c>
      <c r="E7982" s="115">
        <v>118.85</v>
      </c>
    </row>
    <row r="7983" spans="1:5" x14ac:dyDescent="0.25">
      <c r="A7983" s="35" t="s">
        <v>7946</v>
      </c>
      <c r="B7983" s="36">
        <v>98512</v>
      </c>
      <c r="C7983" s="30" t="s">
        <v>7965</v>
      </c>
      <c r="D7983" s="36" t="s">
        <v>99</v>
      </c>
      <c r="E7983" s="115">
        <v>0</v>
      </c>
    </row>
    <row r="7984" spans="1:5" x14ac:dyDescent="0.25">
      <c r="A7984" s="35" t="s">
        <v>7946</v>
      </c>
      <c r="B7984" s="36">
        <v>98510</v>
      </c>
      <c r="C7984" s="30" t="s">
        <v>7966</v>
      </c>
      <c r="D7984" s="36" t="s">
        <v>99</v>
      </c>
      <c r="E7984" s="115">
        <v>75.66</v>
      </c>
    </row>
    <row r="7985" spans="1:5" x14ac:dyDescent="0.25">
      <c r="A7985" s="35" t="s">
        <v>7946</v>
      </c>
      <c r="B7985" s="36">
        <v>98519</v>
      </c>
      <c r="C7985" s="30" t="s">
        <v>7967</v>
      </c>
      <c r="D7985" s="36" t="s">
        <v>97</v>
      </c>
      <c r="E7985" s="115">
        <v>5.3</v>
      </c>
    </row>
    <row r="7986" spans="1:5" x14ac:dyDescent="0.25">
      <c r="A7986" s="35" t="s">
        <v>7968</v>
      </c>
      <c r="B7986" s="36">
        <v>91599</v>
      </c>
      <c r="C7986" s="30" t="s">
        <v>7969</v>
      </c>
      <c r="D7986" s="36" t="s">
        <v>370</v>
      </c>
      <c r="E7986" s="115">
        <v>7.76</v>
      </c>
    </row>
    <row r="7987" spans="1:5" x14ac:dyDescent="0.25">
      <c r="A7987" s="35" t="s">
        <v>7968</v>
      </c>
      <c r="B7987" s="36">
        <v>100065</v>
      </c>
      <c r="C7987" s="30" t="s">
        <v>7970</v>
      </c>
      <c r="D7987" s="36" t="s">
        <v>370</v>
      </c>
      <c r="E7987" s="115">
        <v>0</v>
      </c>
    </row>
    <row r="7988" spans="1:5" x14ac:dyDescent="0.25">
      <c r="A7988" s="35" t="s">
        <v>7968</v>
      </c>
      <c r="B7988" s="36">
        <v>100069</v>
      </c>
      <c r="C7988" s="30" t="s">
        <v>7971</v>
      </c>
      <c r="D7988" s="36" t="s">
        <v>370</v>
      </c>
      <c r="E7988" s="115">
        <v>0</v>
      </c>
    </row>
    <row r="7989" spans="1:5" x14ac:dyDescent="0.25">
      <c r="A7989" s="35" t="s">
        <v>7968</v>
      </c>
      <c r="B7989" s="36">
        <v>100063</v>
      </c>
      <c r="C7989" s="30" t="s">
        <v>7972</v>
      </c>
      <c r="D7989" s="36" t="s">
        <v>370</v>
      </c>
      <c r="E7989" s="115">
        <v>0</v>
      </c>
    </row>
    <row r="7990" spans="1:5" x14ac:dyDescent="0.25">
      <c r="A7990" s="35" t="s">
        <v>7968</v>
      </c>
      <c r="B7990" s="36">
        <v>91597</v>
      </c>
      <c r="C7990" s="30" t="s">
        <v>7973</v>
      </c>
      <c r="D7990" s="36" t="s">
        <v>370</v>
      </c>
      <c r="E7990" s="115">
        <v>7.37</v>
      </c>
    </row>
    <row r="7991" spans="1:5" x14ac:dyDescent="0.25">
      <c r="A7991" s="35" t="s">
        <v>7968</v>
      </c>
      <c r="B7991" s="36">
        <v>91598</v>
      </c>
      <c r="C7991" s="30" t="s">
        <v>7974</v>
      </c>
      <c r="D7991" s="36" t="s">
        <v>370</v>
      </c>
      <c r="E7991" s="115">
        <v>9.43</v>
      </c>
    </row>
    <row r="7992" spans="1:5" x14ac:dyDescent="0.25">
      <c r="A7992" s="35" t="s">
        <v>7968</v>
      </c>
      <c r="B7992" s="36">
        <v>91596</v>
      </c>
      <c r="C7992" s="30" t="s">
        <v>7975</v>
      </c>
      <c r="D7992" s="36" t="s">
        <v>370</v>
      </c>
      <c r="E7992" s="115">
        <v>9.65</v>
      </c>
    </row>
    <row r="7993" spans="1:5" x14ac:dyDescent="0.25">
      <c r="A7993" s="35" t="s">
        <v>7968</v>
      </c>
      <c r="B7993" s="36">
        <v>100064</v>
      </c>
      <c r="C7993" s="30" t="s">
        <v>7976</v>
      </c>
      <c r="D7993" s="36" t="s">
        <v>370</v>
      </c>
      <c r="E7993" s="115">
        <v>9.57</v>
      </c>
    </row>
    <row r="7994" spans="1:5" x14ac:dyDescent="0.25">
      <c r="A7994" s="35" t="s">
        <v>7968</v>
      </c>
      <c r="B7994" s="36">
        <v>100066</v>
      </c>
      <c r="C7994" s="30" t="s">
        <v>7977</v>
      </c>
      <c r="D7994" s="36" t="s">
        <v>370</v>
      </c>
      <c r="E7994" s="115">
        <v>9.5500000000000007</v>
      </c>
    </row>
    <row r="7995" spans="1:5" x14ac:dyDescent="0.25">
      <c r="A7995" s="35" t="s">
        <v>7968</v>
      </c>
      <c r="B7995" s="36">
        <v>91603</v>
      </c>
      <c r="C7995" s="30" t="s">
        <v>7978</v>
      </c>
      <c r="D7995" s="36" t="s">
        <v>370</v>
      </c>
      <c r="E7995" s="115">
        <v>10.51</v>
      </c>
    </row>
    <row r="7996" spans="1:5" x14ac:dyDescent="0.25">
      <c r="A7996" s="35" t="s">
        <v>7968</v>
      </c>
      <c r="B7996" s="36">
        <v>100068</v>
      </c>
      <c r="C7996" s="30" t="s">
        <v>7979</v>
      </c>
      <c r="D7996" s="36" t="s">
        <v>370</v>
      </c>
      <c r="E7996" s="115">
        <v>9.01</v>
      </c>
    </row>
    <row r="7997" spans="1:5" x14ac:dyDescent="0.25">
      <c r="A7997" s="35" t="s">
        <v>7968</v>
      </c>
      <c r="B7997" s="36">
        <v>100067</v>
      </c>
      <c r="C7997" s="30" t="s">
        <v>7980</v>
      </c>
      <c r="D7997" s="36" t="s">
        <v>370</v>
      </c>
      <c r="E7997" s="115">
        <v>13.27</v>
      </c>
    </row>
    <row r="7998" spans="1:5" x14ac:dyDescent="0.25">
      <c r="A7998" s="35" t="s">
        <v>7968</v>
      </c>
      <c r="B7998" s="36">
        <v>91601</v>
      </c>
      <c r="C7998" s="30" t="s">
        <v>7981</v>
      </c>
      <c r="D7998" s="36" t="s">
        <v>370</v>
      </c>
      <c r="E7998" s="115">
        <v>13.32</v>
      </c>
    </row>
    <row r="7999" spans="1:5" x14ac:dyDescent="0.25">
      <c r="A7999" s="35" t="s">
        <v>7968</v>
      </c>
      <c r="B7999" s="36">
        <v>91602</v>
      </c>
      <c r="C7999" s="30" t="s">
        <v>7982</v>
      </c>
      <c r="D7999" s="36" t="s">
        <v>370</v>
      </c>
      <c r="E7999" s="115">
        <v>12.03</v>
      </c>
    </row>
    <row r="8000" spans="1:5" x14ac:dyDescent="0.25">
      <c r="A8000" s="35" t="s">
        <v>7968</v>
      </c>
      <c r="B8000" s="36">
        <v>91593</v>
      </c>
      <c r="C8000" s="30" t="s">
        <v>7983</v>
      </c>
      <c r="D8000" s="36" t="s">
        <v>370</v>
      </c>
      <c r="E8000" s="115">
        <v>9.77</v>
      </c>
    </row>
    <row r="8001" spans="1:5" x14ac:dyDescent="0.25">
      <c r="A8001" s="35" t="s">
        <v>7968</v>
      </c>
      <c r="B8001" s="36">
        <v>105814</v>
      </c>
      <c r="C8001" s="30" t="s">
        <v>7984</v>
      </c>
      <c r="D8001" s="36" t="s">
        <v>370</v>
      </c>
      <c r="E8001" s="115">
        <v>9.3699999999999992</v>
      </c>
    </row>
    <row r="8002" spans="1:5" x14ac:dyDescent="0.25">
      <c r="A8002" s="35" t="s">
        <v>7968</v>
      </c>
      <c r="B8002" s="36">
        <v>91594</v>
      </c>
      <c r="C8002" s="30" t="s">
        <v>7985</v>
      </c>
      <c r="D8002" s="36" t="s">
        <v>370</v>
      </c>
      <c r="E8002" s="115">
        <v>9.77</v>
      </c>
    </row>
    <row r="8003" spans="1:5" x14ac:dyDescent="0.25">
      <c r="A8003" s="35" t="s">
        <v>7968</v>
      </c>
      <c r="B8003" s="36">
        <v>91595</v>
      </c>
      <c r="C8003" s="30" t="s">
        <v>7986</v>
      </c>
      <c r="D8003" s="36" t="s">
        <v>370</v>
      </c>
      <c r="E8003" s="115">
        <v>10.16</v>
      </c>
    </row>
    <row r="8004" spans="1:5" x14ac:dyDescent="0.25">
      <c r="A8004" s="35" t="s">
        <v>7968</v>
      </c>
      <c r="B8004" s="36">
        <v>105815</v>
      </c>
      <c r="C8004" s="30" t="s">
        <v>7987</v>
      </c>
      <c r="D8004" s="36" t="s">
        <v>370</v>
      </c>
      <c r="E8004" s="115">
        <v>0</v>
      </c>
    </row>
    <row r="8005" spans="1:5" x14ac:dyDescent="0.25">
      <c r="A8005" s="35" t="s">
        <v>7968</v>
      </c>
      <c r="B8005" s="36">
        <v>91600</v>
      </c>
      <c r="C8005" s="30" t="s">
        <v>7988</v>
      </c>
      <c r="D8005" s="36" t="s">
        <v>370</v>
      </c>
      <c r="E8005" s="115">
        <v>11.36</v>
      </c>
    </row>
    <row r="8006" spans="1:5" x14ac:dyDescent="0.25">
      <c r="A8006" s="35" t="s">
        <v>7989</v>
      </c>
      <c r="B8006" s="36">
        <v>99235</v>
      </c>
      <c r="C8006" s="30" t="s">
        <v>7990</v>
      </c>
      <c r="D8006" s="36" t="s">
        <v>189</v>
      </c>
      <c r="E8006" s="115">
        <v>601.89</v>
      </c>
    </row>
    <row r="8007" spans="1:5" x14ac:dyDescent="0.25">
      <c r="A8007" s="35" t="s">
        <v>7989</v>
      </c>
      <c r="B8007" s="36">
        <v>105539</v>
      </c>
      <c r="C8007" s="30" t="s">
        <v>7991</v>
      </c>
      <c r="D8007" s="36" t="s">
        <v>189</v>
      </c>
      <c r="E8007" s="115">
        <v>0</v>
      </c>
    </row>
    <row r="8008" spans="1:5" x14ac:dyDescent="0.25">
      <c r="A8008" s="35" t="s">
        <v>7989</v>
      </c>
      <c r="B8008" s="36">
        <v>99439</v>
      </c>
      <c r="C8008" s="30" t="s">
        <v>7992</v>
      </c>
      <c r="D8008" s="36" t="s">
        <v>189</v>
      </c>
      <c r="E8008" s="115">
        <v>667.92</v>
      </c>
    </row>
    <row r="8009" spans="1:5" x14ac:dyDescent="0.25">
      <c r="A8009" s="35" t="s">
        <v>7989</v>
      </c>
      <c r="B8009" s="36">
        <v>105540</v>
      </c>
      <c r="C8009" s="30" t="s">
        <v>7993</v>
      </c>
      <c r="D8009" s="36" t="s">
        <v>189</v>
      </c>
      <c r="E8009" s="115">
        <v>0</v>
      </c>
    </row>
    <row r="8010" spans="1:5" x14ac:dyDescent="0.25">
      <c r="A8010" s="35" t="s">
        <v>7989</v>
      </c>
      <c r="B8010" s="36">
        <v>103184</v>
      </c>
      <c r="C8010" s="30" t="s">
        <v>7994</v>
      </c>
      <c r="D8010" s="36" t="s">
        <v>189</v>
      </c>
      <c r="E8010" s="115">
        <v>631.77</v>
      </c>
    </row>
    <row r="8011" spans="1:5" x14ac:dyDescent="0.25">
      <c r="A8011" s="35" t="s">
        <v>7989</v>
      </c>
      <c r="B8011" s="36">
        <v>103183</v>
      </c>
      <c r="C8011" s="30" t="s">
        <v>7995</v>
      </c>
      <c r="D8011" s="36" t="s">
        <v>189</v>
      </c>
      <c r="E8011" s="115">
        <v>771.6</v>
      </c>
    </row>
    <row r="8012" spans="1:5" x14ac:dyDescent="0.25">
      <c r="A8012" s="35" t="s">
        <v>7989</v>
      </c>
      <c r="B8012" s="36">
        <v>99434</v>
      </c>
      <c r="C8012" s="30" t="s">
        <v>7996</v>
      </c>
      <c r="D8012" s="36" t="s">
        <v>189</v>
      </c>
      <c r="E8012" s="115">
        <v>680.66</v>
      </c>
    </row>
    <row r="8013" spans="1:5" x14ac:dyDescent="0.25">
      <c r="A8013" s="35" t="s">
        <v>7989</v>
      </c>
      <c r="B8013" s="36">
        <v>99431</v>
      </c>
      <c r="C8013" s="30" t="s">
        <v>7997</v>
      </c>
      <c r="D8013" s="36" t="s">
        <v>189</v>
      </c>
      <c r="E8013" s="115">
        <v>675.44</v>
      </c>
    </row>
    <row r="8014" spans="1:5" x14ac:dyDescent="0.25">
      <c r="A8014" s="35" t="s">
        <v>7989</v>
      </c>
      <c r="B8014" s="36">
        <v>99435</v>
      </c>
      <c r="C8014" s="30" t="s">
        <v>7998</v>
      </c>
      <c r="D8014" s="36" t="s">
        <v>189</v>
      </c>
      <c r="E8014" s="115">
        <v>663.32</v>
      </c>
    </row>
    <row r="8015" spans="1:5" x14ac:dyDescent="0.25">
      <c r="A8015" s="35" t="s">
        <v>7989</v>
      </c>
      <c r="B8015" s="36">
        <v>99432</v>
      </c>
      <c r="C8015" s="30" t="s">
        <v>7999</v>
      </c>
      <c r="D8015" s="36" t="s">
        <v>189</v>
      </c>
      <c r="E8015" s="115">
        <v>659.58</v>
      </c>
    </row>
    <row r="8016" spans="1:5" x14ac:dyDescent="0.25">
      <c r="A8016" s="35" t="s">
        <v>7989</v>
      </c>
      <c r="B8016" s="36">
        <v>99438</v>
      </c>
      <c r="C8016" s="30" t="s">
        <v>8000</v>
      </c>
      <c r="D8016" s="36" t="s">
        <v>189</v>
      </c>
      <c r="E8016" s="115">
        <v>652.21</v>
      </c>
    </row>
    <row r="8017" spans="1:5" x14ac:dyDescent="0.25">
      <c r="A8017" s="35" t="s">
        <v>7989</v>
      </c>
      <c r="B8017" s="36">
        <v>105538</v>
      </c>
      <c r="C8017" s="30" t="s">
        <v>8001</v>
      </c>
      <c r="D8017" s="36" t="s">
        <v>189</v>
      </c>
      <c r="E8017" s="115">
        <v>0</v>
      </c>
    </row>
    <row r="8018" spans="1:5" x14ac:dyDescent="0.25">
      <c r="A8018" s="35" t="s">
        <v>7989</v>
      </c>
      <c r="B8018" s="36">
        <v>99436</v>
      </c>
      <c r="C8018" s="30" t="s">
        <v>8002</v>
      </c>
      <c r="D8018" s="36" t="s">
        <v>189</v>
      </c>
      <c r="E8018" s="115">
        <v>752.69</v>
      </c>
    </row>
    <row r="8019" spans="1:5" x14ac:dyDescent="0.25">
      <c r="A8019" s="35" t="s">
        <v>7989</v>
      </c>
      <c r="B8019" s="36">
        <v>99437</v>
      </c>
      <c r="C8019" s="30" t="s">
        <v>8003</v>
      </c>
      <c r="D8019" s="36" t="s">
        <v>189</v>
      </c>
      <c r="E8019" s="115">
        <v>642.36</v>
      </c>
    </row>
    <row r="8020" spans="1:5" x14ac:dyDescent="0.25">
      <c r="A8020" s="35" t="s">
        <v>7989</v>
      </c>
      <c r="B8020" s="36">
        <v>105537</v>
      </c>
      <c r="C8020" s="30" t="s">
        <v>8004</v>
      </c>
      <c r="D8020" s="36" t="s">
        <v>189</v>
      </c>
      <c r="E8020" s="115">
        <v>0</v>
      </c>
    </row>
    <row r="8021" spans="1:5" x14ac:dyDescent="0.25">
      <c r="A8021" s="35" t="s">
        <v>7989</v>
      </c>
      <c r="B8021" s="36">
        <v>99433</v>
      </c>
      <c r="C8021" s="30" t="s">
        <v>8005</v>
      </c>
      <c r="D8021" s="36" t="s">
        <v>189</v>
      </c>
      <c r="E8021" s="115">
        <v>722.94</v>
      </c>
    </row>
    <row r="8022" spans="1:5" x14ac:dyDescent="0.25">
      <c r="A8022" s="35" t="s">
        <v>8006</v>
      </c>
      <c r="B8022" s="36">
        <v>104422</v>
      </c>
      <c r="C8022" s="30" t="s">
        <v>8007</v>
      </c>
      <c r="D8022" s="36" t="s">
        <v>97</v>
      </c>
      <c r="E8022" s="115">
        <v>12.88</v>
      </c>
    </row>
    <row r="8023" spans="1:5" x14ac:dyDescent="0.25">
      <c r="A8023" s="35" t="s">
        <v>8006</v>
      </c>
      <c r="B8023" s="36">
        <v>105824</v>
      </c>
      <c r="C8023" s="30" t="s">
        <v>8008</v>
      </c>
      <c r="D8023" s="36" t="s">
        <v>97</v>
      </c>
      <c r="E8023" s="115">
        <v>15.59</v>
      </c>
    </row>
    <row r="8024" spans="1:5" x14ac:dyDescent="0.25">
      <c r="A8024" s="35" t="s">
        <v>8006</v>
      </c>
      <c r="B8024" s="36">
        <v>105825</v>
      </c>
      <c r="C8024" s="30" t="s">
        <v>8009</v>
      </c>
      <c r="D8024" s="36" t="s">
        <v>97</v>
      </c>
      <c r="E8024" s="115">
        <v>9.1</v>
      </c>
    </row>
    <row r="8025" spans="1:5" x14ac:dyDescent="0.25">
      <c r="A8025" s="35" t="s">
        <v>8006</v>
      </c>
      <c r="B8025" s="36">
        <v>104421</v>
      </c>
      <c r="C8025" s="30" t="s">
        <v>8010</v>
      </c>
      <c r="D8025" s="36" t="s">
        <v>97</v>
      </c>
      <c r="E8025" s="115">
        <v>20.3</v>
      </c>
    </row>
    <row r="8026" spans="1:5" x14ac:dyDescent="0.25">
      <c r="A8026" s="35" t="s">
        <v>8006</v>
      </c>
      <c r="B8026" s="36">
        <v>105822</v>
      </c>
      <c r="C8026" s="30" t="s">
        <v>8011</v>
      </c>
      <c r="D8026" s="36" t="s">
        <v>97</v>
      </c>
      <c r="E8026" s="115">
        <v>23.01</v>
      </c>
    </row>
    <row r="8027" spans="1:5" x14ac:dyDescent="0.25">
      <c r="A8027" s="35" t="s">
        <v>8006</v>
      </c>
      <c r="B8027" s="36">
        <v>105823</v>
      </c>
      <c r="C8027" s="30" t="s">
        <v>8012</v>
      </c>
      <c r="D8027" s="36" t="s">
        <v>97</v>
      </c>
      <c r="E8027" s="115">
        <v>16.52</v>
      </c>
    </row>
    <row r="8028" spans="1:5" x14ac:dyDescent="0.25">
      <c r="A8028" s="35" t="s">
        <v>8006</v>
      </c>
      <c r="B8028" s="36">
        <v>104423</v>
      </c>
      <c r="C8028" s="30" t="s">
        <v>8013</v>
      </c>
      <c r="D8028" s="36" t="s">
        <v>97</v>
      </c>
      <c r="E8028" s="115">
        <v>18.079999999999998</v>
      </c>
    </row>
    <row r="8029" spans="1:5" x14ac:dyDescent="0.25">
      <c r="A8029" s="35" t="s">
        <v>8006</v>
      </c>
      <c r="B8029" s="36">
        <v>105826</v>
      </c>
      <c r="C8029" s="30" t="s">
        <v>8014</v>
      </c>
      <c r="D8029" s="36" t="s">
        <v>97</v>
      </c>
      <c r="E8029" s="115">
        <v>20.79</v>
      </c>
    </row>
    <row r="8030" spans="1:5" x14ac:dyDescent="0.25">
      <c r="A8030" s="35" t="s">
        <v>8006</v>
      </c>
      <c r="B8030" s="36">
        <v>105827</v>
      </c>
      <c r="C8030" s="30" t="s">
        <v>8015</v>
      </c>
      <c r="D8030" s="36" t="s">
        <v>97</v>
      </c>
      <c r="E8030" s="115">
        <v>14.3</v>
      </c>
    </row>
    <row r="8031" spans="1:5" x14ac:dyDescent="0.25">
      <c r="A8031" s="35" t="s">
        <v>8006</v>
      </c>
      <c r="B8031" s="36">
        <v>104425</v>
      </c>
      <c r="C8031" s="30" t="s">
        <v>8016</v>
      </c>
      <c r="D8031" s="36" t="s">
        <v>97</v>
      </c>
      <c r="E8031" s="115">
        <v>10.62</v>
      </c>
    </row>
    <row r="8032" spans="1:5" x14ac:dyDescent="0.25">
      <c r="A8032" s="35" t="s">
        <v>8006</v>
      </c>
      <c r="B8032" s="36">
        <v>105828</v>
      </c>
      <c r="C8032" s="30" t="s">
        <v>8017</v>
      </c>
      <c r="D8032" s="36" t="s">
        <v>97</v>
      </c>
      <c r="E8032" s="115">
        <v>13.33</v>
      </c>
    </row>
    <row r="8033" spans="1:5" x14ac:dyDescent="0.25">
      <c r="A8033" s="35" t="s">
        <v>8006</v>
      </c>
      <c r="B8033" s="36">
        <v>105829</v>
      </c>
      <c r="C8033" s="30" t="s">
        <v>8018</v>
      </c>
      <c r="D8033" s="36" t="s">
        <v>97</v>
      </c>
      <c r="E8033" s="115">
        <v>6.84</v>
      </c>
    </row>
    <row r="8034" spans="1:5" x14ac:dyDescent="0.25">
      <c r="A8034" s="35" t="s">
        <v>8006</v>
      </c>
      <c r="B8034" s="36">
        <v>91525</v>
      </c>
      <c r="C8034" s="30" t="s">
        <v>8019</v>
      </c>
      <c r="D8034" s="36" t="s">
        <v>97</v>
      </c>
      <c r="E8034" s="115">
        <v>9.2200000000000006</v>
      </c>
    </row>
    <row r="8035" spans="1:5" x14ac:dyDescent="0.25">
      <c r="A8035" s="35" t="s">
        <v>8006</v>
      </c>
      <c r="B8035" s="36">
        <v>105818</v>
      </c>
      <c r="C8035" s="30" t="s">
        <v>8020</v>
      </c>
      <c r="D8035" s="36" t="s">
        <v>97</v>
      </c>
      <c r="E8035" s="115">
        <v>13.7</v>
      </c>
    </row>
    <row r="8036" spans="1:5" x14ac:dyDescent="0.25">
      <c r="A8036" s="35" t="s">
        <v>8006</v>
      </c>
      <c r="B8036" s="36">
        <v>105819</v>
      </c>
      <c r="C8036" s="30" t="s">
        <v>8021</v>
      </c>
      <c r="D8036" s="36" t="s">
        <v>97</v>
      </c>
      <c r="E8036" s="115">
        <v>7.24</v>
      </c>
    </row>
    <row r="8037" spans="1:5" x14ac:dyDescent="0.25">
      <c r="A8037" s="35" t="s">
        <v>8006</v>
      </c>
      <c r="B8037" s="36">
        <v>104414</v>
      </c>
      <c r="C8037" s="30" t="s">
        <v>8022</v>
      </c>
      <c r="D8037" s="36" t="s">
        <v>97</v>
      </c>
      <c r="E8037" s="115">
        <v>8.06</v>
      </c>
    </row>
    <row r="8038" spans="1:5" x14ac:dyDescent="0.25">
      <c r="A8038" s="35" t="s">
        <v>8006</v>
      </c>
      <c r="B8038" s="36">
        <v>105816</v>
      </c>
      <c r="C8038" s="30" t="s">
        <v>8023</v>
      </c>
      <c r="D8038" s="36" t="s">
        <v>97</v>
      </c>
      <c r="E8038" s="115">
        <v>12.54</v>
      </c>
    </row>
    <row r="8039" spans="1:5" x14ac:dyDescent="0.25">
      <c r="A8039" s="35" t="s">
        <v>8006</v>
      </c>
      <c r="B8039" s="36">
        <v>105817</v>
      </c>
      <c r="C8039" s="30" t="s">
        <v>8024</v>
      </c>
      <c r="D8039" s="36" t="s">
        <v>97</v>
      </c>
      <c r="E8039" s="115">
        <v>6.08</v>
      </c>
    </row>
    <row r="8040" spans="1:5" x14ac:dyDescent="0.25">
      <c r="A8040" s="35" t="s">
        <v>8006</v>
      </c>
      <c r="B8040" s="36">
        <v>104415</v>
      </c>
      <c r="C8040" s="30" t="s">
        <v>8025</v>
      </c>
      <c r="D8040" s="36" t="s">
        <v>97</v>
      </c>
      <c r="E8040" s="115">
        <v>15.37</v>
      </c>
    </row>
    <row r="8041" spans="1:5" x14ac:dyDescent="0.25">
      <c r="A8041" s="35" t="s">
        <v>8006</v>
      </c>
      <c r="B8041" s="36">
        <v>105820</v>
      </c>
      <c r="C8041" s="30" t="s">
        <v>8026</v>
      </c>
      <c r="D8041" s="36" t="s">
        <v>97</v>
      </c>
      <c r="E8041" s="115">
        <v>19.850000000000001</v>
      </c>
    </row>
    <row r="8042" spans="1:5" x14ac:dyDescent="0.25">
      <c r="A8042" s="35" t="s">
        <v>8006</v>
      </c>
      <c r="B8042" s="36">
        <v>105821</v>
      </c>
      <c r="C8042" s="30" t="s">
        <v>8027</v>
      </c>
      <c r="D8042" s="36" t="s">
        <v>97</v>
      </c>
      <c r="E8042" s="115">
        <v>13.39</v>
      </c>
    </row>
    <row r="8043" spans="1:5" x14ac:dyDescent="0.25">
      <c r="A8043" s="35" t="s">
        <v>8006</v>
      </c>
      <c r="B8043" s="36">
        <v>104418</v>
      </c>
      <c r="C8043" s="30" t="s">
        <v>8028</v>
      </c>
      <c r="D8043" s="36" t="s">
        <v>97</v>
      </c>
      <c r="E8043" s="115">
        <v>3.68</v>
      </c>
    </row>
    <row r="8044" spans="1:5" x14ac:dyDescent="0.25">
      <c r="A8044" s="35" t="s">
        <v>8006</v>
      </c>
      <c r="B8044" s="36">
        <v>91515</v>
      </c>
      <c r="C8044" s="30" t="s">
        <v>8029</v>
      </c>
      <c r="D8044" s="36" t="s">
        <v>97</v>
      </c>
      <c r="E8044" s="115">
        <v>6.78</v>
      </c>
    </row>
    <row r="8045" spans="1:5" x14ac:dyDescent="0.25">
      <c r="A8045" s="35" t="s">
        <v>8006</v>
      </c>
      <c r="B8045" s="36">
        <v>104419</v>
      </c>
      <c r="C8045" s="30" t="s">
        <v>8030</v>
      </c>
      <c r="D8045" s="36" t="s">
        <v>97</v>
      </c>
      <c r="E8045" s="115">
        <v>5.87</v>
      </c>
    </row>
    <row r="8046" spans="1:5" x14ac:dyDescent="0.25">
      <c r="A8046" s="35" t="s">
        <v>8006</v>
      </c>
      <c r="B8046" s="36">
        <v>91519</v>
      </c>
      <c r="C8046" s="30" t="s">
        <v>8031</v>
      </c>
      <c r="D8046" s="36" t="s">
        <v>97</v>
      </c>
      <c r="E8046" s="115">
        <v>2.81</v>
      </c>
    </row>
    <row r="8047" spans="1:5" x14ac:dyDescent="0.25">
      <c r="A8047" s="35" t="s">
        <v>8006</v>
      </c>
      <c r="B8047" s="36">
        <v>91520</v>
      </c>
      <c r="C8047" s="30" t="s">
        <v>8032</v>
      </c>
      <c r="D8047" s="36" t="s">
        <v>97</v>
      </c>
      <c r="E8047" s="115">
        <v>2.86</v>
      </c>
    </row>
    <row r="8048" spans="1:5" x14ac:dyDescent="0.25">
      <c r="A8048" s="35" t="s">
        <v>8006</v>
      </c>
      <c r="B8048" s="36">
        <v>104416</v>
      </c>
      <c r="C8048" s="30" t="s">
        <v>8033</v>
      </c>
      <c r="D8048" s="36" t="s">
        <v>97</v>
      </c>
      <c r="E8048" s="115">
        <v>2.36</v>
      </c>
    </row>
    <row r="8049" spans="1:5" x14ac:dyDescent="0.25">
      <c r="A8049" s="35" t="s">
        <v>8006</v>
      </c>
      <c r="B8049" s="36">
        <v>104417</v>
      </c>
      <c r="C8049" s="30" t="s">
        <v>8034</v>
      </c>
      <c r="D8049" s="36" t="s">
        <v>97</v>
      </c>
      <c r="E8049" s="115">
        <v>5.38</v>
      </c>
    </row>
    <row r="8050" spans="1:5" x14ac:dyDescent="0.25">
      <c r="A8050" s="35" t="s">
        <v>8006</v>
      </c>
      <c r="B8050" s="36">
        <v>91522</v>
      </c>
      <c r="C8050" s="30" t="s">
        <v>8035</v>
      </c>
      <c r="D8050" s="36" t="s">
        <v>97</v>
      </c>
      <c r="E8050" s="115">
        <v>4.83</v>
      </c>
    </row>
    <row r="8051" spans="1:5" x14ac:dyDescent="0.25">
      <c r="A8051" s="35" t="s">
        <v>8006</v>
      </c>
      <c r="B8051" s="36">
        <v>104412</v>
      </c>
      <c r="C8051" s="30" t="s">
        <v>8036</v>
      </c>
      <c r="D8051" s="36" t="s">
        <v>97</v>
      </c>
      <c r="E8051" s="115">
        <v>4.33</v>
      </c>
    </row>
    <row r="8052" spans="1:5" x14ac:dyDescent="0.25">
      <c r="A8052" s="35" t="s">
        <v>8006</v>
      </c>
      <c r="B8052" s="36">
        <v>104413</v>
      </c>
      <c r="C8052" s="30" t="s">
        <v>8037</v>
      </c>
      <c r="D8052" s="36" t="s">
        <v>97</v>
      </c>
      <c r="E8052" s="115">
        <v>7.38</v>
      </c>
    </row>
    <row r="8053" spans="1:5" x14ac:dyDescent="0.25">
      <c r="A8053" s="35" t="s">
        <v>8038</v>
      </c>
      <c r="B8053" s="36">
        <v>102569</v>
      </c>
      <c r="C8053" s="30" t="s">
        <v>8039</v>
      </c>
      <c r="D8053" s="36" t="s">
        <v>97</v>
      </c>
      <c r="E8053" s="115">
        <v>0</v>
      </c>
    </row>
    <row r="8054" spans="1:5" x14ac:dyDescent="0.25">
      <c r="A8054" s="35" t="s">
        <v>8038</v>
      </c>
      <c r="B8054" s="36">
        <v>102574</v>
      </c>
      <c r="C8054" s="30" t="s">
        <v>8040</v>
      </c>
      <c r="D8054" s="36" t="s">
        <v>97</v>
      </c>
      <c r="E8054" s="115">
        <v>0</v>
      </c>
    </row>
    <row r="8055" spans="1:5" x14ac:dyDescent="0.25">
      <c r="A8055" s="35" t="s">
        <v>8038</v>
      </c>
      <c r="B8055" s="36">
        <v>102573</v>
      </c>
      <c r="C8055" s="30" t="s">
        <v>8041</v>
      </c>
      <c r="D8055" s="36" t="s">
        <v>97</v>
      </c>
      <c r="E8055" s="115">
        <v>0</v>
      </c>
    </row>
    <row r="8056" spans="1:5" x14ac:dyDescent="0.25">
      <c r="A8056" s="35" t="s">
        <v>8038</v>
      </c>
      <c r="B8056" s="36">
        <v>102577</v>
      </c>
      <c r="C8056" s="30" t="s">
        <v>8042</v>
      </c>
      <c r="D8056" s="36" t="s">
        <v>97</v>
      </c>
      <c r="E8056" s="115">
        <v>0</v>
      </c>
    </row>
    <row r="8057" spans="1:5" x14ac:dyDescent="0.25">
      <c r="A8057" s="35" t="s">
        <v>8038</v>
      </c>
      <c r="B8057" s="36">
        <v>102576</v>
      </c>
      <c r="C8057" s="30" t="s">
        <v>8043</v>
      </c>
      <c r="D8057" s="36" t="s">
        <v>97</v>
      </c>
      <c r="E8057" s="115">
        <v>0</v>
      </c>
    </row>
    <row r="8058" spans="1:5" x14ac:dyDescent="0.25">
      <c r="A8058" s="35" t="s">
        <v>8038</v>
      </c>
      <c r="B8058" s="36">
        <v>103083</v>
      </c>
      <c r="C8058" s="30" t="s">
        <v>8044</v>
      </c>
      <c r="D8058" s="36" t="s">
        <v>97</v>
      </c>
      <c r="E8058" s="115">
        <v>0</v>
      </c>
    </row>
    <row r="8059" spans="1:5" x14ac:dyDescent="0.25">
      <c r="A8059" s="35" t="s">
        <v>8038</v>
      </c>
      <c r="B8059" s="36">
        <v>103081</v>
      </c>
      <c r="C8059" s="30" t="s">
        <v>8045</v>
      </c>
      <c r="D8059" s="36" t="s">
        <v>97</v>
      </c>
      <c r="E8059" s="115">
        <v>0</v>
      </c>
    </row>
    <row r="8060" spans="1:5" x14ac:dyDescent="0.25">
      <c r="A8060" s="35" t="s">
        <v>8038</v>
      </c>
      <c r="B8060" s="36">
        <v>103082</v>
      </c>
      <c r="C8060" s="30" t="s">
        <v>8046</v>
      </c>
      <c r="D8060" s="36" t="s">
        <v>97</v>
      </c>
      <c r="E8060" s="115">
        <v>0</v>
      </c>
    </row>
    <row r="8061" spans="1:5" x14ac:dyDescent="0.25">
      <c r="A8061" s="35" t="s">
        <v>8038</v>
      </c>
      <c r="B8061" s="36">
        <v>103086</v>
      </c>
      <c r="C8061" s="30" t="s">
        <v>8047</v>
      </c>
      <c r="D8061" s="36" t="s">
        <v>97</v>
      </c>
      <c r="E8061" s="115">
        <v>0</v>
      </c>
    </row>
    <row r="8062" spans="1:5" x14ac:dyDescent="0.25">
      <c r="A8062" s="35" t="s">
        <v>8038</v>
      </c>
      <c r="B8062" s="36">
        <v>103085</v>
      </c>
      <c r="C8062" s="30" t="s">
        <v>8048</v>
      </c>
      <c r="D8062" s="36" t="s">
        <v>97</v>
      </c>
      <c r="E8062" s="115">
        <v>0</v>
      </c>
    </row>
    <row r="8063" spans="1:5" x14ac:dyDescent="0.25">
      <c r="A8063" s="35" t="s">
        <v>8049</v>
      </c>
      <c r="B8063" s="36">
        <v>104726</v>
      </c>
      <c r="C8063" s="30" t="s">
        <v>8050</v>
      </c>
      <c r="D8063" s="36" t="s">
        <v>97</v>
      </c>
      <c r="E8063" s="115">
        <v>0</v>
      </c>
    </row>
    <row r="8064" spans="1:5" x14ac:dyDescent="0.25">
      <c r="A8064" s="35" t="s">
        <v>8049</v>
      </c>
      <c r="B8064" s="36">
        <v>104725</v>
      </c>
      <c r="C8064" s="30" t="s">
        <v>8051</v>
      </c>
      <c r="D8064" s="36" t="s">
        <v>97</v>
      </c>
      <c r="E8064" s="115">
        <v>0</v>
      </c>
    </row>
    <row r="8065" spans="1:5" x14ac:dyDescent="0.25">
      <c r="A8065" s="35" t="s">
        <v>8049</v>
      </c>
      <c r="B8065" s="36">
        <v>96374</v>
      </c>
      <c r="C8065" s="30" t="s">
        <v>8052</v>
      </c>
      <c r="D8065" s="36" t="s">
        <v>106</v>
      </c>
      <c r="E8065" s="115">
        <v>44.57</v>
      </c>
    </row>
    <row r="8066" spans="1:5" x14ac:dyDescent="0.25">
      <c r="A8066" s="35" t="s">
        <v>8049</v>
      </c>
      <c r="B8066" s="36">
        <v>96373</v>
      </c>
      <c r="C8066" s="30" t="s">
        <v>8053</v>
      </c>
      <c r="D8066" s="36" t="s">
        <v>106</v>
      </c>
      <c r="E8066" s="115">
        <v>12.95</v>
      </c>
    </row>
    <row r="8067" spans="1:5" x14ac:dyDescent="0.25">
      <c r="A8067" s="35" t="s">
        <v>8049</v>
      </c>
      <c r="B8067" s="36">
        <v>96368</v>
      </c>
      <c r="C8067" s="30" t="s">
        <v>8054</v>
      </c>
      <c r="D8067" s="36" t="s">
        <v>97</v>
      </c>
      <c r="E8067" s="115">
        <v>199.75</v>
      </c>
    </row>
    <row r="8068" spans="1:5" x14ac:dyDescent="0.25">
      <c r="A8068" s="35" t="s">
        <v>8049</v>
      </c>
      <c r="B8068" s="36">
        <v>96364</v>
      </c>
      <c r="C8068" s="30" t="s">
        <v>8055</v>
      </c>
      <c r="D8068" s="36" t="s">
        <v>97</v>
      </c>
      <c r="E8068" s="115">
        <v>169.67</v>
      </c>
    </row>
    <row r="8069" spans="1:5" x14ac:dyDescent="0.25">
      <c r="A8069" s="35" t="s">
        <v>8049</v>
      </c>
      <c r="B8069" s="36">
        <v>96369</v>
      </c>
      <c r="C8069" s="30" t="s">
        <v>8056</v>
      </c>
      <c r="D8069" s="36" t="s">
        <v>97</v>
      </c>
      <c r="E8069" s="115">
        <v>226.71</v>
      </c>
    </row>
    <row r="8070" spans="1:5" x14ac:dyDescent="0.25">
      <c r="A8070" s="35" t="s">
        <v>8049</v>
      </c>
      <c r="B8070" s="36">
        <v>104723</v>
      </c>
      <c r="C8070" s="30" t="s">
        <v>8057</v>
      </c>
      <c r="D8070" s="36" t="s">
        <v>97</v>
      </c>
      <c r="E8070" s="115">
        <v>274.62</v>
      </c>
    </row>
    <row r="8071" spans="1:5" x14ac:dyDescent="0.25">
      <c r="A8071" s="35" t="s">
        <v>8049</v>
      </c>
      <c r="B8071" s="36">
        <v>96367</v>
      </c>
      <c r="C8071" s="30" t="s">
        <v>8058</v>
      </c>
      <c r="D8071" s="36" t="s">
        <v>97</v>
      </c>
      <c r="E8071" s="115">
        <v>182.12</v>
      </c>
    </row>
    <row r="8072" spans="1:5" x14ac:dyDescent="0.25">
      <c r="A8072" s="35" t="s">
        <v>8049</v>
      </c>
      <c r="B8072" s="36">
        <v>104722</v>
      </c>
      <c r="C8072" s="30" t="s">
        <v>8059</v>
      </c>
      <c r="D8072" s="36" t="s">
        <v>97</v>
      </c>
      <c r="E8072" s="115">
        <v>209.77</v>
      </c>
    </row>
    <row r="8073" spans="1:5" x14ac:dyDescent="0.25">
      <c r="A8073" s="35" t="s">
        <v>8049</v>
      </c>
      <c r="B8073" s="36">
        <v>96366</v>
      </c>
      <c r="C8073" s="30" t="s">
        <v>8060</v>
      </c>
      <c r="D8073" s="36" t="s">
        <v>97</v>
      </c>
      <c r="E8073" s="115">
        <v>167.01</v>
      </c>
    </row>
    <row r="8074" spans="1:5" x14ac:dyDescent="0.25">
      <c r="A8074" s="35" t="s">
        <v>8049</v>
      </c>
      <c r="B8074" s="36">
        <v>96361</v>
      </c>
      <c r="C8074" s="30" t="s">
        <v>8061</v>
      </c>
      <c r="D8074" s="36" t="s">
        <v>97</v>
      </c>
      <c r="E8074" s="115">
        <v>164.95</v>
      </c>
    </row>
    <row r="8075" spans="1:5" x14ac:dyDescent="0.25">
      <c r="A8075" s="35" t="s">
        <v>8049</v>
      </c>
      <c r="B8075" s="36">
        <v>104719</v>
      </c>
      <c r="C8075" s="30" t="s">
        <v>8062</v>
      </c>
      <c r="D8075" s="36" t="s">
        <v>97</v>
      </c>
      <c r="E8075" s="115">
        <v>209.6</v>
      </c>
    </row>
    <row r="8076" spans="1:5" x14ac:dyDescent="0.25">
      <c r="A8076" s="35" t="s">
        <v>8049</v>
      </c>
      <c r="B8076" s="36">
        <v>96360</v>
      </c>
      <c r="C8076" s="30" t="s">
        <v>8063</v>
      </c>
      <c r="D8076" s="36" t="s">
        <v>97</v>
      </c>
      <c r="E8076" s="115">
        <v>139.63999999999999</v>
      </c>
    </row>
    <row r="8077" spans="1:5" x14ac:dyDescent="0.25">
      <c r="A8077" s="35" t="s">
        <v>8049</v>
      </c>
      <c r="B8077" s="36">
        <v>96359</v>
      </c>
      <c r="C8077" s="30" t="s">
        <v>8064</v>
      </c>
      <c r="D8077" s="36" t="s">
        <v>97</v>
      </c>
      <c r="E8077" s="115">
        <v>120.39</v>
      </c>
    </row>
    <row r="8078" spans="1:5" x14ac:dyDescent="0.25">
      <c r="A8078" s="35" t="s">
        <v>8049</v>
      </c>
      <c r="B8078" s="36">
        <v>104718</v>
      </c>
      <c r="C8078" s="30" t="s">
        <v>8065</v>
      </c>
      <c r="D8078" s="36" t="s">
        <v>97</v>
      </c>
      <c r="E8078" s="115">
        <v>144.74</v>
      </c>
    </row>
    <row r="8079" spans="1:5" x14ac:dyDescent="0.25">
      <c r="A8079" s="35" t="s">
        <v>8049</v>
      </c>
      <c r="B8079" s="36">
        <v>96358</v>
      </c>
      <c r="C8079" s="30" t="s">
        <v>8066</v>
      </c>
      <c r="D8079" s="36" t="s">
        <v>97</v>
      </c>
      <c r="E8079" s="115">
        <v>106.93</v>
      </c>
    </row>
    <row r="8080" spans="1:5" x14ac:dyDescent="0.25">
      <c r="A8080" s="35" t="s">
        <v>8049</v>
      </c>
      <c r="B8080" s="36">
        <v>96371</v>
      </c>
      <c r="C8080" s="30" t="s">
        <v>8067</v>
      </c>
      <c r="D8080" s="36" t="s">
        <v>97</v>
      </c>
      <c r="E8080" s="115">
        <v>84.09</v>
      </c>
    </row>
    <row r="8081" spans="1:5" x14ac:dyDescent="0.25">
      <c r="A8081" s="35" t="s">
        <v>8049</v>
      </c>
      <c r="B8081" s="36">
        <v>104724</v>
      </c>
      <c r="C8081" s="30" t="s">
        <v>8068</v>
      </c>
      <c r="D8081" s="36" t="s">
        <v>97</v>
      </c>
      <c r="E8081" s="115">
        <v>106.79</v>
      </c>
    </row>
    <row r="8082" spans="1:5" x14ac:dyDescent="0.25">
      <c r="A8082" s="35" t="s">
        <v>8049</v>
      </c>
      <c r="B8082" s="36">
        <v>96370</v>
      </c>
      <c r="C8082" s="30" t="s">
        <v>8069</v>
      </c>
      <c r="D8082" s="36" t="s">
        <v>97</v>
      </c>
      <c r="E8082" s="115">
        <v>71.48</v>
      </c>
    </row>
    <row r="8083" spans="1:5" x14ac:dyDescent="0.25">
      <c r="A8083" s="35" t="s">
        <v>8049</v>
      </c>
      <c r="B8083" s="36">
        <v>96365</v>
      </c>
      <c r="C8083" s="30" t="s">
        <v>8070</v>
      </c>
      <c r="D8083" s="36" t="s">
        <v>97</v>
      </c>
      <c r="E8083" s="115">
        <v>195.84</v>
      </c>
    </row>
    <row r="8084" spans="1:5" x14ac:dyDescent="0.25">
      <c r="A8084" s="35" t="s">
        <v>8049</v>
      </c>
      <c r="B8084" s="36">
        <v>104721</v>
      </c>
      <c r="C8084" s="30" t="s">
        <v>8071</v>
      </c>
      <c r="D8084" s="36" t="s">
        <v>97</v>
      </c>
      <c r="E8084" s="115">
        <v>242.1</v>
      </c>
    </row>
    <row r="8085" spans="1:5" x14ac:dyDescent="0.25">
      <c r="A8085" s="35" t="s">
        <v>8049</v>
      </c>
      <c r="B8085" s="36">
        <v>96363</v>
      </c>
      <c r="C8085" s="30" t="s">
        <v>8072</v>
      </c>
      <c r="D8085" s="36" t="s">
        <v>97</v>
      </c>
      <c r="E8085" s="115">
        <v>151.25</v>
      </c>
    </row>
    <row r="8086" spans="1:5" x14ac:dyDescent="0.25">
      <c r="A8086" s="35" t="s">
        <v>8049</v>
      </c>
      <c r="B8086" s="36">
        <v>104720</v>
      </c>
      <c r="C8086" s="30" t="s">
        <v>8073</v>
      </c>
      <c r="D8086" s="36" t="s">
        <v>97</v>
      </c>
      <c r="E8086" s="115">
        <v>177.24</v>
      </c>
    </row>
    <row r="8087" spans="1:5" x14ac:dyDescent="0.25">
      <c r="A8087" s="35" t="s">
        <v>8049</v>
      </c>
      <c r="B8087" s="36">
        <v>96362</v>
      </c>
      <c r="C8087" s="30" t="s">
        <v>8074</v>
      </c>
      <c r="D8087" s="36" t="s">
        <v>97</v>
      </c>
      <c r="E8087" s="115">
        <v>136.96</v>
      </c>
    </row>
    <row r="8088" spans="1:5" x14ac:dyDescent="0.25">
      <c r="A8088" s="35" t="s">
        <v>8075</v>
      </c>
      <c r="B8088" s="36">
        <v>103191</v>
      </c>
      <c r="C8088" s="30" t="s">
        <v>8076</v>
      </c>
      <c r="D8088" s="36" t="s">
        <v>99</v>
      </c>
      <c r="E8088" s="115">
        <v>2414.9299999999998</v>
      </c>
    </row>
    <row r="8089" spans="1:5" x14ac:dyDescent="0.25">
      <c r="A8089" s="35" t="s">
        <v>8075</v>
      </c>
      <c r="B8089" s="36">
        <v>103206</v>
      </c>
      <c r="C8089" s="30" t="s">
        <v>8077</v>
      </c>
      <c r="D8089" s="36" t="s">
        <v>99</v>
      </c>
      <c r="E8089" s="115">
        <v>2439.0300000000002</v>
      </c>
    </row>
    <row r="8090" spans="1:5" x14ac:dyDescent="0.25">
      <c r="A8090" s="35" t="s">
        <v>8075</v>
      </c>
      <c r="B8090" s="36">
        <v>103211</v>
      </c>
      <c r="C8090" s="30" t="s">
        <v>8078</v>
      </c>
      <c r="D8090" s="36" t="s">
        <v>99</v>
      </c>
      <c r="E8090" s="115">
        <v>0</v>
      </c>
    </row>
    <row r="8091" spans="1:5" x14ac:dyDescent="0.25">
      <c r="A8091" s="35" t="s">
        <v>8075</v>
      </c>
      <c r="B8091" s="36">
        <v>103196</v>
      </c>
      <c r="C8091" s="30" t="s">
        <v>8079</v>
      </c>
      <c r="D8091" s="36" t="s">
        <v>99</v>
      </c>
      <c r="E8091" s="115">
        <v>0</v>
      </c>
    </row>
    <row r="8092" spans="1:5" x14ac:dyDescent="0.25">
      <c r="A8092" s="35" t="s">
        <v>8075</v>
      </c>
      <c r="B8092" s="36">
        <v>103212</v>
      </c>
      <c r="C8092" s="30" t="s">
        <v>8080</v>
      </c>
      <c r="D8092" s="36" t="s">
        <v>99</v>
      </c>
      <c r="E8092" s="115">
        <v>0</v>
      </c>
    </row>
    <row r="8093" spans="1:5" x14ac:dyDescent="0.25">
      <c r="A8093" s="35" t="s">
        <v>8075</v>
      </c>
      <c r="B8093" s="36">
        <v>103197</v>
      </c>
      <c r="C8093" s="30" t="s">
        <v>8081</v>
      </c>
      <c r="D8093" s="36" t="s">
        <v>99</v>
      </c>
      <c r="E8093" s="115">
        <v>0</v>
      </c>
    </row>
    <row r="8094" spans="1:5" x14ac:dyDescent="0.25">
      <c r="A8094" s="35" t="s">
        <v>8075</v>
      </c>
      <c r="B8094" s="36">
        <v>103217</v>
      </c>
      <c r="C8094" s="30" t="s">
        <v>8082</v>
      </c>
      <c r="D8094" s="36" t="s">
        <v>99</v>
      </c>
      <c r="E8094" s="115">
        <v>0</v>
      </c>
    </row>
    <row r="8095" spans="1:5" x14ac:dyDescent="0.25">
      <c r="A8095" s="35" t="s">
        <v>8075</v>
      </c>
      <c r="B8095" s="36">
        <v>103202</v>
      </c>
      <c r="C8095" s="30" t="s">
        <v>8083</v>
      </c>
      <c r="D8095" s="36" t="s">
        <v>99</v>
      </c>
      <c r="E8095" s="115">
        <v>0</v>
      </c>
    </row>
    <row r="8096" spans="1:5" x14ac:dyDescent="0.25">
      <c r="A8096" s="35" t="s">
        <v>8075</v>
      </c>
      <c r="B8096" s="36">
        <v>103215</v>
      </c>
      <c r="C8096" s="30" t="s">
        <v>8084</v>
      </c>
      <c r="D8096" s="36" t="s">
        <v>99</v>
      </c>
      <c r="E8096" s="115">
        <v>0</v>
      </c>
    </row>
    <row r="8097" spans="1:5" x14ac:dyDescent="0.25">
      <c r="A8097" s="35" t="s">
        <v>8075</v>
      </c>
      <c r="B8097" s="36">
        <v>103200</v>
      </c>
      <c r="C8097" s="30" t="s">
        <v>8085</v>
      </c>
      <c r="D8097" s="36" t="s">
        <v>99</v>
      </c>
      <c r="E8097" s="115">
        <v>0</v>
      </c>
    </row>
    <row r="8098" spans="1:5" x14ac:dyDescent="0.25">
      <c r="A8098" s="35" t="s">
        <v>8075</v>
      </c>
      <c r="B8098" s="36">
        <v>103216</v>
      </c>
      <c r="C8098" s="30" t="s">
        <v>8086</v>
      </c>
      <c r="D8098" s="36" t="s">
        <v>99</v>
      </c>
      <c r="E8098" s="115">
        <v>0</v>
      </c>
    </row>
    <row r="8099" spans="1:5" x14ac:dyDescent="0.25">
      <c r="A8099" s="35" t="s">
        <v>8075</v>
      </c>
      <c r="B8099" s="36">
        <v>103201</v>
      </c>
      <c r="C8099" s="30" t="s">
        <v>8087</v>
      </c>
      <c r="D8099" s="36" t="s">
        <v>99</v>
      </c>
      <c r="E8099" s="115">
        <v>0</v>
      </c>
    </row>
    <row r="8100" spans="1:5" x14ac:dyDescent="0.25">
      <c r="A8100" s="35" t="s">
        <v>8075</v>
      </c>
      <c r="B8100" s="36">
        <v>103185</v>
      </c>
      <c r="C8100" s="30" t="s">
        <v>8088</v>
      </c>
      <c r="D8100" s="36" t="s">
        <v>99</v>
      </c>
      <c r="E8100" s="115">
        <v>6212.49</v>
      </c>
    </row>
    <row r="8101" spans="1:5" x14ac:dyDescent="0.25">
      <c r="A8101" s="35" t="s">
        <v>8075</v>
      </c>
      <c r="B8101" s="36">
        <v>103218</v>
      </c>
      <c r="C8101" s="30" t="s">
        <v>8089</v>
      </c>
      <c r="D8101" s="36" t="s">
        <v>99</v>
      </c>
      <c r="E8101" s="115">
        <v>0</v>
      </c>
    </row>
    <row r="8102" spans="1:5" x14ac:dyDescent="0.25">
      <c r="A8102" s="35" t="s">
        <v>8075</v>
      </c>
      <c r="B8102" s="36">
        <v>103203</v>
      </c>
      <c r="C8102" s="30" t="s">
        <v>8090</v>
      </c>
      <c r="D8102" s="36" t="s">
        <v>99</v>
      </c>
      <c r="E8102" s="115">
        <v>0</v>
      </c>
    </row>
    <row r="8103" spans="1:5" x14ac:dyDescent="0.25">
      <c r="A8103" s="35" t="s">
        <v>8075</v>
      </c>
      <c r="B8103" s="36">
        <v>103213</v>
      </c>
      <c r="C8103" s="30" t="s">
        <v>8091</v>
      </c>
      <c r="D8103" s="36" t="s">
        <v>99</v>
      </c>
      <c r="E8103" s="115">
        <v>0</v>
      </c>
    </row>
    <row r="8104" spans="1:5" x14ac:dyDescent="0.25">
      <c r="A8104" s="35" t="s">
        <v>8075</v>
      </c>
      <c r="B8104" s="36">
        <v>103198</v>
      </c>
      <c r="C8104" s="30" t="s">
        <v>8092</v>
      </c>
      <c r="D8104" s="36" t="s">
        <v>99</v>
      </c>
      <c r="E8104" s="115">
        <v>0</v>
      </c>
    </row>
    <row r="8105" spans="1:5" x14ac:dyDescent="0.25">
      <c r="A8105" s="35" t="s">
        <v>8075</v>
      </c>
      <c r="B8105" s="36">
        <v>103214</v>
      </c>
      <c r="C8105" s="30" t="s">
        <v>8093</v>
      </c>
      <c r="D8105" s="36" t="s">
        <v>99</v>
      </c>
      <c r="E8105" s="115">
        <v>0</v>
      </c>
    </row>
    <row r="8106" spans="1:5" x14ac:dyDescent="0.25">
      <c r="A8106" s="35" t="s">
        <v>8075</v>
      </c>
      <c r="B8106" s="36">
        <v>103199</v>
      </c>
      <c r="C8106" s="30" t="s">
        <v>8094</v>
      </c>
      <c r="D8106" s="36" t="s">
        <v>99</v>
      </c>
      <c r="E8106" s="115">
        <v>0</v>
      </c>
    </row>
    <row r="8107" spans="1:5" x14ac:dyDescent="0.25">
      <c r="A8107" s="35" t="s">
        <v>8075</v>
      </c>
      <c r="B8107" s="36">
        <v>103219</v>
      </c>
      <c r="C8107" s="30" t="s">
        <v>8095</v>
      </c>
      <c r="D8107" s="36" t="s">
        <v>99</v>
      </c>
      <c r="E8107" s="115">
        <v>0</v>
      </c>
    </row>
    <row r="8108" spans="1:5" x14ac:dyDescent="0.25">
      <c r="A8108" s="35" t="s">
        <v>8075</v>
      </c>
      <c r="B8108" s="36">
        <v>103204</v>
      </c>
      <c r="C8108" s="30" t="s">
        <v>8096</v>
      </c>
      <c r="D8108" s="36" t="s">
        <v>99</v>
      </c>
      <c r="E8108" s="115">
        <v>0</v>
      </c>
    </row>
    <row r="8109" spans="1:5" x14ac:dyDescent="0.25">
      <c r="A8109" s="35" t="s">
        <v>8075</v>
      </c>
      <c r="B8109" s="36">
        <v>103186</v>
      </c>
      <c r="C8109" s="30" t="s">
        <v>8097</v>
      </c>
      <c r="D8109" s="36" t="s">
        <v>99</v>
      </c>
      <c r="E8109" s="115">
        <v>6510.99</v>
      </c>
    </row>
    <row r="8110" spans="1:5" x14ac:dyDescent="0.25">
      <c r="A8110" s="35" t="s">
        <v>8075</v>
      </c>
      <c r="B8110" s="36">
        <v>103210</v>
      </c>
      <c r="C8110" s="30" t="s">
        <v>8098</v>
      </c>
      <c r="D8110" s="36" t="s">
        <v>99</v>
      </c>
      <c r="E8110" s="115">
        <v>2378.79</v>
      </c>
    </row>
    <row r="8111" spans="1:5" x14ac:dyDescent="0.25">
      <c r="A8111" s="35" t="s">
        <v>8075</v>
      </c>
      <c r="B8111" s="36">
        <v>103195</v>
      </c>
      <c r="C8111" s="30" t="s">
        <v>8099</v>
      </c>
      <c r="D8111" s="36" t="s">
        <v>99</v>
      </c>
      <c r="E8111" s="115">
        <v>2230.3200000000002</v>
      </c>
    </row>
    <row r="8112" spans="1:5" x14ac:dyDescent="0.25">
      <c r="A8112" s="35" t="s">
        <v>8075</v>
      </c>
      <c r="B8112" s="36">
        <v>103205</v>
      </c>
      <c r="C8112" s="30" t="s">
        <v>8100</v>
      </c>
      <c r="D8112" s="36" t="s">
        <v>99</v>
      </c>
      <c r="E8112" s="115">
        <v>4149.2700000000004</v>
      </c>
    </row>
    <row r="8113" spans="1:5" x14ac:dyDescent="0.25">
      <c r="A8113" s="35" t="s">
        <v>8075</v>
      </c>
      <c r="B8113" s="36">
        <v>103190</v>
      </c>
      <c r="C8113" s="30" t="s">
        <v>8101</v>
      </c>
      <c r="D8113" s="36" t="s">
        <v>99</v>
      </c>
      <c r="E8113" s="115">
        <v>4125.18</v>
      </c>
    </row>
    <row r="8114" spans="1:5" x14ac:dyDescent="0.25">
      <c r="A8114" s="35" t="s">
        <v>8075</v>
      </c>
      <c r="B8114" s="36">
        <v>103207</v>
      </c>
      <c r="C8114" s="30" t="s">
        <v>8102</v>
      </c>
      <c r="D8114" s="36" t="s">
        <v>99</v>
      </c>
      <c r="E8114" s="115">
        <v>2592.67</v>
      </c>
    </row>
    <row r="8115" spans="1:5" x14ac:dyDescent="0.25">
      <c r="A8115" s="35" t="s">
        <v>8075</v>
      </c>
      <c r="B8115" s="36">
        <v>103192</v>
      </c>
      <c r="C8115" s="30" t="s">
        <v>8103</v>
      </c>
      <c r="D8115" s="36" t="s">
        <v>99</v>
      </c>
      <c r="E8115" s="115">
        <v>2568.5700000000002</v>
      </c>
    </row>
    <row r="8116" spans="1:5" x14ac:dyDescent="0.25">
      <c r="A8116" s="35" t="s">
        <v>8075</v>
      </c>
      <c r="B8116" s="36">
        <v>103208</v>
      </c>
      <c r="C8116" s="30" t="s">
        <v>8104</v>
      </c>
      <c r="D8116" s="36" t="s">
        <v>99</v>
      </c>
      <c r="E8116" s="115">
        <v>2011.4</v>
      </c>
    </row>
    <row r="8117" spans="1:5" x14ac:dyDescent="0.25">
      <c r="A8117" s="35" t="s">
        <v>8075</v>
      </c>
      <c r="B8117" s="36">
        <v>103193</v>
      </c>
      <c r="C8117" s="30" t="s">
        <v>8105</v>
      </c>
      <c r="D8117" s="36" t="s">
        <v>99</v>
      </c>
      <c r="E8117" s="115">
        <v>1987.3</v>
      </c>
    </row>
    <row r="8118" spans="1:5" x14ac:dyDescent="0.25">
      <c r="A8118" s="35" t="s">
        <v>8075</v>
      </c>
      <c r="B8118" s="36">
        <v>103187</v>
      </c>
      <c r="C8118" s="30" t="s">
        <v>8106</v>
      </c>
      <c r="D8118" s="36" t="s">
        <v>99</v>
      </c>
      <c r="E8118" s="115">
        <v>4917.3599999999997</v>
      </c>
    </row>
    <row r="8119" spans="1:5" x14ac:dyDescent="0.25">
      <c r="A8119" s="35" t="s">
        <v>8075</v>
      </c>
      <c r="B8119" s="36">
        <v>103188</v>
      </c>
      <c r="C8119" s="30" t="s">
        <v>8107</v>
      </c>
      <c r="D8119" s="36" t="s">
        <v>99</v>
      </c>
      <c r="E8119" s="115">
        <v>5273.98</v>
      </c>
    </row>
    <row r="8120" spans="1:5" x14ac:dyDescent="0.25">
      <c r="A8120" s="35" t="s">
        <v>8075</v>
      </c>
      <c r="B8120" s="36">
        <v>103189</v>
      </c>
      <c r="C8120" s="30" t="s">
        <v>8108</v>
      </c>
      <c r="D8120" s="36" t="s">
        <v>99</v>
      </c>
      <c r="E8120" s="115">
        <v>2649.74</v>
      </c>
    </row>
    <row r="8121" spans="1:5" x14ac:dyDescent="0.25">
      <c r="A8121" s="35" t="s">
        <v>8075</v>
      </c>
      <c r="B8121" s="36">
        <v>103209</v>
      </c>
      <c r="C8121" s="30" t="s">
        <v>8109</v>
      </c>
      <c r="D8121" s="36" t="s">
        <v>99</v>
      </c>
      <c r="E8121" s="115">
        <v>2869.37</v>
      </c>
    </row>
    <row r="8122" spans="1:5" x14ac:dyDescent="0.25">
      <c r="A8122" s="35" t="s">
        <v>8075</v>
      </c>
      <c r="B8122" s="36">
        <v>103194</v>
      </c>
      <c r="C8122" s="30" t="s">
        <v>8110</v>
      </c>
      <c r="D8122" s="36" t="s">
        <v>99</v>
      </c>
      <c r="E8122" s="115">
        <v>2845.27</v>
      </c>
    </row>
    <row r="8123" spans="1:5" x14ac:dyDescent="0.25">
      <c r="A8123" s="35" t="s">
        <v>8111</v>
      </c>
      <c r="B8123" s="36">
        <v>95001</v>
      </c>
      <c r="C8123" s="30" t="s">
        <v>8112</v>
      </c>
      <c r="D8123" s="36" t="s">
        <v>97</v>
      </c>
      <c r="E8123" s="115">
        <v>0</v>
      </c>
    </row>
    <row r="8124" spans="1:5" x14ac:dyDescent="0.25">
      <c r="A8124" s="35" t="s">
        <v>8111</v>
      </c>
      <c r="B8124" s="36">
        <v>95000</v>
      </c>
      <c r="C8124" s="30" t="s">
        <v>8113</v>
      </c>
      <c r="D8124" s="36" t="s">
        <v>97</v>
      </c>
      <c r="E8124" s="115">
        <v>0</v>
      </c>
    </row>
    <row r="8125" spans="1:5" x14ac:dyDescent="0.25">
      <c r="A8125" s="35" t="s">
        <v>8111</v>
      </c>
      <c r="B8125" s="36">
        <v>95005</v>
      </c>
      <c r="C8125" s="30" t="s">
        <v>8114</v>
      </c>
      <c r="D8125" s="36" t="s">
        <v>97</v>
      </c>
      <c r="E8125" s="115">
        <v>0</v>
      </c>
    </row>
    <row r="8126" spans="1:5" x14ac:dyDescent="0.25">
      <c r="A8126" s="35" t="s">
        <v>8111</v>
      </c>
      <c r="B8126" s="36">
        <v>95004</v>
      </c>
      <c r="C8126" s="30" t="s">
        <v>8115</v>
      </c>
      <c r="D8126" s="36" t="s">
        <v>97</v>
      </c>
      <c r="E8126" s="115">
        <v>0</v>
      </c>
    </row>
    <row r="8127" spans="1:5" x14ac:dyDescent="0.25">
      <c r="A8127" s="35" t="s">
        <v>8111</v>
      </c>
      <c r="B8127" s="36">
        <v>95003</v>
      </c>
      <c r="C8127" s="30" t="s">
        <v>8116</v>
      </c>
      <c r="D8127" s="36" t="s">
        <v>97</v>
      </c>
      <c r="E8127" s="115">
        <v>0</v>
      </c>
    </row>
    <row r="8128" spans="1:5" x14ac:dyDescent="0.25">
      <c r="A8128" s="35" t="s">
        <v>8111</v>
      </c>
      <c r="B8128" s="36">
        <v>95002</v>
      </c>
      <c r="C8128" s="30" t="s">
        <v>8117</v>
      </c>
      <c r="D8128" s="36" t="s">
        <v>97</v>
      </c>
      <c r="E8128" s="115">
        <v>0</v>
      </c>
    </row>
    <row r="8129" spans="1:5" x14ac:dyDescent="0.25">
      <c r="A8129" s="35" t="s">
        <v>8111</v>
      </c>
      <c r="B8129" s="36">
        <v>95007</v>
      </c>
      <c r="C8129" s="30" t="s">
        <v>8118</v>
      </c>
      <c r="D8129" s="36" t="s">
        <v>97</v>
      </c>
      <c r="E8129" s="115">
        <v>0</v>
      </c>
    </row>
    <row r="8130" spans="1:5" x14ac:dyDescent="0.25">
      <c r="A8130" s="35" t="s">
        <v>8111</v>
      </c>
      <c r="B8130" s="36">
        <v>95006</v>
      </c>
      <c r="C8130" s="30" t="s">
        <v>8119</v>
      </c>
      <c r="D8130" s="36" t="s">
        <v>97</v>
      </c>
      <c r="E8130" s="115">
        <v>0</v>
      </c>
    </row>
    <row r="8131" spans="1:5" x14ac:dyDescent="0.25">
      <c r="A8131" s="35" t="s">
        <v>8111</v>
      </c>
      <c r="B8131" s="36">
        <v>104313</v>
      </c>
      <c r="C8131" s="30" t="s">
        <v>8120</v>
      </c>
      <c r="D8131" s="36" t="s">
        <v>97</v>
      </c>
      <c r="E8131" s="115">
        <v>0</v>
      </c>
    </row>
    <row r="8132" spans="1:5" x14ac:dyDescent="0.25">
      <c r="A8132" s="35" t="s">
        <v>8111</v>
      </c>
      <c r="B8132" s="36">
        <v>104312</v>
      </c>
      <c r="C8132" s="30" t="s">
        <v>8121</v>
      </c>
      <c r="D8132" s="36" t="s">
        <v>97</v>
      </c>
      <c r="E8132" s="115">
        <v>0</v>
      </c>
    </row>
    <row r="8133" spans="1:5" x14ac:dyDescent="0.25">
      <c r="A8133" s="35" t="s">
        <v>8111</v>
      </c>
      <c r="B8133" s="36">
        <v>94992</v>
      </c>
      <c r="C8133" s="30" t="s">
        <v>8122</v>
      </c>
      <c r="D8133" s="36" t="s">
        <v>97</v>
      </c>
      <c r="E8133" s="115">
        <v>85.88</v>
      </c>
    </row>
    <row r="8134" spans="1:5" x14ac:dyDescent="0.25">
      <c r="A8134" s="35" t="s">
        <v>8111</v>
      </c>
      <c r="B8134" s="36">
        <v>94994</v>
      </c>
      <c r="C8134" s="30" t="s">
        <v>8123</v>
      </c>
      <c r="D8134" s="36" t="s">
        <v>97</v>
      </c>
      <c r="E8134" s="115">
        <v>105.06</v>
      </c>
    </row>
    <row r="8135" spans="1:5" x14ac:dyDescent="0.25">
      <c r="A8135" s="35" t="s">
        <v>8111</v>
      </c>
      <c r="B8135" s="36">
        <v>94990</v>
      </c>
      <c r="C8135" s="30" t="s">
        <v>8124</v>
      </c>
      <c r="D8135" s="36" t="s">
        <v>189</v>
      </c>
      <c r="E8135" s="115">
        <v>927.74</v>
      </c>
    </row>
    <row r="8136" spans="1:5" x14ac:dyDescent="0.25">
      <c r="A8136" s="35" t="s">
        <v>8111</v>
      </c>
      <c r="B8136" s="36">
        <v>94991</v>
      </c>
      <c r="C8136" s="30" t="s">
        <v>8125</v>
      </c>
      <c r="D8136" s="36" t="s">
        <v>189</v>
      </c>
      <c r="E8136" s="115">
        <v>698.97</v>
      </c>
    </row>
    <row r="8137" spans="1:5" x14ac:dyDescent="0.25">
      <c r="A8137" s="35" t="s">
        <v>8111</v>
      </c>
      <c r="B8137" s="36">
        <v>104626</v>
      </c>
      <c r="C8137" s="30" t="s">
        <v>8126</v>
      </c>
      <c r="D8137" s="36" t="s">
        <v>189</v>
      </c>
      <c r="E8137" s="115">
        <v>714.46</v>
      </c>
    </row>
    <row r="8138" spans="1:5" x14ac:dyDescent="0.25">
      <c r="A8138" s="35" t="s">
        <v>8111</v>
      </c>
      <c r="B8138" s="36">
        <v>94993</v>
      </c>
      <c r="C8138" s="30" t="s">
        <v>8127</v>
      </c>
      <c r="D8138" s="36" t="s">
        <v>97</v>
      </c>
      <c r="E8138" s="115">
        <v>72.150000000000006</v>
      </c>
    </row>
    <row r="8139" spans="1:5" x14ac:dyDescent="0.25">
      <c r="A8139" s="35" t="s">
        <v>8111</v>
      </c>
      <c r="B8139" s="36">
        <v>94995</v>
      </c>
      <c r="C8139" s="30" t="s">
        <v>8128</v>
      </c>
      <c r="D8139" s="36" t="s">
        <v>97</v>
      </c>
      <c r="E8139" s="115">
        <v>86.77</v>
      </c>
    </row>
    <row r="8140" spans="1:5" x14ac:dyDescent="0.25">
      <c r="A8140" s="35" t="s">
        <v>8129</v>
      </c>
      <c r="B8140" s="36">
        <v>101169</v>
      </c>
      <c r="C8140" s="30" t="s">
        <v>8130</v>
      </c>
      <c r="D8140" s="36" t="s">
        <v>97</v>
      </c>
      <c r="E8140" s="115">
        <v>142.33000000000001</v>
      </c>
    </row>
    <row r="8141" spans="1:5" x14ac:dyDescent="0.25">
      <c r="A8141" s="35" t="s">
        <v>8129</v>
      </c>
      <c r="B8141" s="36">
        <v>104383</v>
      </c>
      <c r="C8141" s="30" t="s">
        <v>8131</v>
      </c>
      <c r="D8141" s="36" t="s">
        <v>97</v>
      </c>
      <c r="E8141" s="115">
        <v>0</v>
      </c>
    </row>
    <row r="8142" spans="1:5" x14ac:dyDescent="0.25">
      <c r="A8142" s="35" t="s">
        <v>8129</v>
      </c>
      <c r="B8142" s="36">
        <v>101167</v>
      </c>
      <c r="C8142" s="30" t="s">
        <v>8132</v>
      </c>
      <c r="D8142" s="36" t="s">
        <v>97</v>
      </c>
      <c r="E8142" s="115">
        <v>123.75</v>
      </c>
    </row>
    <row r="8143" spans="1:5" x14ac:dyDescent="0.25">
      <c r="A8143" s="35" t="s">
        <v>8129</v>
      </c>
      <c r="B8143" s="36">
        <v>101172</v>
      </c>
      <c r="C8143" s="30" t="s">
        <v>8133</v>
      </c>
      <c r="D8143" s="36" t="s">
        <v>97</v>
      </c>
      <c r="E8143" s="115">
        <v>86.51</v>
      </c>
    </row>
    <row r="8144" spans="1:5" x14ac:dyDescent="0.25">
      <c r="A8144" s="35" t="s">
        <v>8129</v>
      </c>
      <c r="B8144" s="36">
        <v>104384</v>
      </c>
      <c r="C8144" s="30" t="s">
        <v>8134</v>
      </c>
      <c r="D8144" s="36" t="s">
        <v>97</v>
      </c>
      <c r="E8144" s="115">
        <v>0</v>
      </c>
    </row>
    <row r="8145" spans="1:5" x14ac:dyDescent="0.25">
      <c r="A8145" s="35" t="s">
        <v>8129</v>
      </c>
      <c r="B8145" s="36">
        <v>101170</v>
      </c>
      <c r="C8145" s="30" t="s">
        <v>8135</v>
      </c>
      <c r="D8145" s="36" t="s">
        <v>97</v>
      </c>
      <c r="E8145" s="115">
        <v>53.95</v>
      </c>
    </row>
    <row r="8146" spans="1:5" x14ac:dyDescent="0.25">
      <c r="A8146" s="35" t="s">
        <v>8136</v>
      </c>
      <c r="B8146" s="36">
        <v>104438</v>
      </c>
      <c r="C8146" s="30" t="s">
        <v>8137</v>
      </c>
      <c r="D8146" s="36" t="s">
        <v>97</v>
      </c>
      <c r="E8146" s="115">
        <v>0</v>
      </c>
    </row>
    <row r="8147" spans="1:5" x14ac:dyDescent="0.25">
      <c r="A8147" s="35" t="s">
        <v>8136</v>
      </c>
      <c r="B8147" s="36">
        <v>92402</v>
      </c>
      <c r="C8147" s="30" t="s">
        <v>8138</v>
      </c>
      <c r="D8147" s="36" t="s">
        <v>97</v>
      </c>
      <c r="E8147" s="115">
        <v>80.69</v>
      </c>
    </row>
    <row r="8148" spans="1:5" x14ac:dyDescent="0.25">
      <c r="A8148" s="35" t="s">
        <v>8136</v>
      </c>
      <c r="B8148" s="36">
        <v>104429</v>
      </c>
      <c r="C8148" s="30" t="s">
        <v>8139</v>
      </c>
      <c r="D8148" s="36" t="s">
        <v>97</v>
      </c>
      <c r="E8148" s="115">
        <v>0</v>
      </c>
    </row>
    <row r="8149" spans="1:5" x14ac:dyDescent="0.25">
      <c r="A8149" s="35" t="s">
        <v>8136</v>
      </c>
      <c r="B8149" s="36">
        <v>104426</v>
      </c>
      <c r="C8149" s="30" t="s">
        <v>8140</v>
      </c>
      <c r="D8149" s="36" t="s">
        <v>97</v>
      </c>
      <c r="E8149" s="115">
        <v>0</v>
      </c>
    </row>
    <row r="8150" spans="1:5" x14ac:dyDescent="0.25">
      <c r="A8150" s="35" t="s">
        <v>8136</v>
      </c>
      <c r="B8150" s="36">
        <v>104436</v>
      </c>
      <c r="C8150" s="30" t="s">
        <v>8141</v>
      </c>
      <c r="D8150" s="36" t="s">
        <v>97</v>
      </c>
      <c r="E8150" s="115">
        <v>0</v>
      </c>
    </row>
    <row r="8151" spans="1:5" x14ac:dyDescent="0.25">
      <c r="A8151" s="35" t="s">
        <v>8136</v>
      </c>
      <c r="B8151" s="36">
        <v>104434</v>
      </c>
      <c r="C8151" s="30" t="s">
        <v>8142</v>
      </c>
      <c r="D8151" s="36" t="s">
        <v>97</v>
      </c>
      <c r="E8151" s="115">
        <v>0</v>
      </c>
    </row>
    <row r="8152" spans="1:5" x14ac:dyDescent="0.25">
      <c r="A8152" s="35" t="s">
        <v>8136</v>
      </c>
      <c r="B8152" s="36">
        <v>104432</v>
      </c>
      <c r="C8152" s="30" t="s">
        <v>8143</v>
      </c>
      <c r="D8152" s="36" t="s">
        <v>97</v>
      </c>
      <c r="E8152" s="115">
        <v>101.5</v>
      </c>
    </row>
    <row r="8153" spans="1:5" x14ac:dyDescent="0.25">
      <c r="A8153" s="35" t="s">
        <v>8136</v>
      </c>
      <c r="B8153" s="36">
        <v>93679</v>
      </c>
      <c r="C8153" s="30" t="s">
        <v>8144</v>
      </c>
      <c r="D8153" s="36" t="s">
        <v>97</v>
      </c>
      <c r="E8153" s="115">
        <v>96.86</v>
      </c>
    </row>
    <row r="8154" spans="1:5" x14ac:dyDescent="0.25">
      <c r="A8154" s="35" t="s">
        <v>8136</v>
      </c>
      <c r="B8154" s="36">
        <v>92396</v>
      </c>
      <c r="C8154" s="30" t="s">
        <v>8145</v>
      </c>
      <c r="D8154" s="36" t="s">
        <v>97</v>
      </c>
      <c r="E8154" s="115">
        <v>83.79</v>
      </c>
    </row>
    <row r="8155" spans="1:5" x14ac:dyDescent="0.25">
      <c r="A8155" s="35" t="s">
        <v>8136</v>
      </c>
      <c r="B8155" s="36">
        <v>104439</v>
      </c>
      <c r="C8155" s="30" t="s">
        <v>8146</v>
      </c>
      <c r="D8155" s="36" t="s">
        <v>97</v>
      </c>
      <c r="E8155" s="115">
        <v>0</v>
      </c>
    </row>
    <row r="8156" spans="1:5" x14ac:dyDescent="0.25">
      <c r="A8156" s="35" t="s">
        <v>8136</v>
      </c>
      <c r="B8156" s="36">
        <v>104440</v>
      </c>
      <c r="C8156" s="30" t="s">
        <v>8147</v>
      </c>
      <c r="D8156" s="36" t="s">
        <v>97</v>
      </c>
      <c r="E8156" s="115">
        <v>0</v>
      </c>
    </row>
    <row r="8157" spans="1:5" x14ac:dyDescent="0.25">
      <c r="A8157" s="35" t="s">
        <v>8136</v>
      </c>
      <c r="B8157" s="36">
        <v>92406</v>
      </c>
      <c r="C8157" s="30" t="s">
        <v>8148</v>
      </c>
      <c r="D8157" s="36" t="s">
        <v>97</v>
      </c>
      <c r="E8157" s="115">
        <v>129.43</v>
      </c>
    </row>
    <row r="8158" spans="1:5" x14ac:dyDescent="0.25">
      <c r="A8158" s="35" t="s">
        <v>8136</v>
      </c>
      <c r="B8158" s="36">
        <v>92403</v>
      </c>
      <c r="C8158" s="30" t="s">
        <v>8149</v>
      </c>
      <c r="D8158" s="36" t="s">
        <v>97</v>
      </c>
      <c r="E8158" s="115">
        <v>67.13</v>
      </c>
    </row>
    <row r="8159" spans="1:5" x14ac:dyDescent="0.25">
      <c r="A8159" s="35" t="s">
        <v>8136</v>
      </c>
      <c r="B8159" s="36">
        <v>92404</v>
      </c>
      <c r="C8159" s="30" t="s">
        <v>8150</v>
      </c>
      <c r="D8159" s="36" t="s">
        <v>97</v>
      </c>
      <c r="E8159" s="115">
        <v>78.11</v>
      </c>
    </row>
    <row r="8160" spans="1:5" x14ac:dyDescent="0.25">
      <c r="A8160" s="35" t="s">
        <v>8136</v>
      </c>
      <c r="B8160" s="36">
        <v>104430</v>
      </c>
      <c r="C8160" s="30" t="s">
        <v>8151</v>
      </c>
      <c r="D8160" s="36" t="s">
        <v>97</v>
      </c>
      <c r="E8160" s="115">
        <v>0</v>
      </c>
    </row>
    <row r="8161" spans="1:5" x14ac:dyDescent="0.25">
      <c r="A8161" s="35" t="s">
        <v>8136</v>
      </c>
      <c r="B8161" s="36">
        <v>104431</v>
      </c>
      <c r="C8161" s="30" t="s">
        <v>8152</v>
      </c>
      <c r="D8161" s="36" t="s">
        <v>97</v>
      </c>
      <c r="E8161" s="115">
        <v>0</v>
      </c>
    </row>
    <row r="8162" spans="1:5" x14ac:dyDescent="0.25">
      <c r="A8162" s="35" t="s">
        <v>8136</v>
      </c>
      <c r="B8162" s="36">
        <v>104427</v>
      </c>
      <c r="C8162" s="30" t="s">
        <v>8153</v>
      </c>
      <c r="D8162" s="36" t="s">
        <v>97</v>
      </c>
      <c r="E8162" s="115">
        <v>0</v>
      </c>
    </row>
    <row r="8163" spans="1:5" x14ac:dyDescent="0.25">
      <c r="A8163" s="35" t="s">
        <v>8136</v>
      </c>
      <c r="B8163" s="36">
        <v>104428</v>
      </c>
      <c r="C8163" s="30" t="s">
        <v>8154</v>
      </c>
      <c r="D8163" s="36" t="s">
        <v>97</v>
      </c>
      <c r="E8163" s="115">
        <v>0</v>
      </c>
    </row>
    <row r="8164" spans="1:5" x14ac:dyDescent="0.25">
      <c r="A8164" s="35" t="s">
        <v>8136</v>
      </c>
      <c r="B8164" s="36">
        <v>92391</v>
      </c>
      <c r="C8164" s="30" t="s">
        <v>8155</v>
      </c>
      <c r="D8164" s="36" t="s">
        <v>97</v>
      </c>
      <c r="E8164" s="115">
        <v>70.81</v>
      </c>
    </row>
    <row r="8165" spans="1:5" x14ac:dyDescent="0.25">
      <c r="A8165" s="35" t="s">
        <v>8136</v>
      </c>
      <c r="B8165" s="36">
        <v>92392</v>
      </c>
      <c r="C8165" s="30" t="s">
        <v>8156</v>
      </c>
      <c r="D8165" s="36" t="s">
        <v>97</v>
      </c>
      <c r="E8165" s="115">
        <v>77.27</v>
      </c>
    </row>
    <row r="8166" spans="1:5" x14ac:dyDescent="0.25">
      <c r="A8166" s="35" t="s">
        <v>8136</v>
      </c>
      <c r="B8166" s="36">
        <v>104437</v>
      </c>
      <c r="C8166" s="30" t="s">
        <v>8157</v>
      </c>
      <c r="D8166" s="36" t="s">
        <v>97</v>
      </c>
      <c r="E8166" s="115">
        <v>0</v>
      </c>
    </row>
    <row r="8167" spans="1:5" x14ac:dyDescent="0.25">
      <c r="A8167" s="35" t="s">
        <v>8136</v>
      </c>
      <c r="B8167" s="36">
        <v>104435</v>
      </c>
      <c r="C8167" s="30" t="s">
        <v>8158</v>
      </c>
      <c r="D8167" s="36" t="s">
        <v>97</v>
      </c>
      <c r="E8167" s="115">
        <v>0</v>
      </c>
    </row>
    <row r="8168" spans="1:5" x14ac:dyDescent="0.25">
      <c r="A8168" s="35" t="s">
        <v>8136</v>
      </c>
      <c r="B8168" s="36">
        <v>104433</v>
      </c>
      <c r="C8168" s="30" t="s">
        <v>8159</v>
      </c>
      <c r="D8168" s="36" t="s">
        <v>97</v>
      </c>
      <c r="E8168" s="115">
        <v>86.31</v>
      </c>
    </row>
    <row r="8169" spans="1:5" x14ac:dyDescent="0.25">
      <c r="A8169" s="35" t="s">
        <v>8136</v>
      </c>
      <c r="B8169" s="36">
        <v>93680</v>
      </c>
      <c r="C8169" s="30" t="s">
        <v>8160</v>
      </c>
      <c r="D8169" s="36" t="s">
        <v>97</v>
      </c>
      <c r="E8169" s="115">
        <v>83.26</v>
      </c>
    </row>
    <row r="8170" spans="1:5" x14ac:dyDescent="0.25">
      <c r="A8170" s="35" t="s">
        <v>8136</v>
      </c>
      <c r="B8170" s="36">
        <v>93681</v>
      </c>
      <c r="C8170" s="30" t="s">
        <v>8161</v>
      </c>
      <c r="D8170" s="36" t="s">
        <v>97</v>
      </c>
      <c r="E8170" s="115">
        <v>99.34</v>
      </c>
    </row>
    <row r="8171" spans="1:5" x14ac:dyDescent="0.25">
      <c r="A8171" s="35" t="s">
        <v>8136</v>
      </c>
      <c r="B8171" s="36">
        <v>92397</v>
      </c>
      <c r="C8171" s="30" t="s">
        <v>8162</v>
      </c>
      <c r="D8171" s="36" t="s">
        <v>97</v>
      </c>
      <c r="E8171" s="115">
        <v>70.52</v>
      </c>
    </row>
    <row r="8172" spans="1:5" x14ac:dyDescent="0.25">
      <c r="A8172" s="35" t="s">
        <v>8136</v>
      </c>
      <c r="B8172" s="36">
        <v>92398</v>
      </c>
      <c r="C8172" s="30" t="s">
        <v>8163</v>
      </c>
      <c r="D8172" s="36" t="s">
        <v>97</v>
      </c>
      <c r="E8172" s="115">
        <v>81.510000000000005</v>
      </c>
    </row>
    <row r="8173" spans="1:5" x14ac:dyDescent="0.25">
      <c r="A8173" s="35" t="s">
        <v>8136</v>
      </c>
      <c r="B8173" s="36">
        <v>92400</v>
      </c>
      <c r="C8173" s="30" t="s">
        <v>8164</v>
      </c>
      <c r="D8173" s="36" t="s">
        <v>97</v>
      </c>
      <c r="E8173" s="115">
        <v>95.04</v>
      </c>
    </row>
    <row r="8174" spans="1:5" x14ac:dyDescent="0.25">
      <c r="A8174" s="35" t="s">
        <v>8136</v>
      </c>
      <c r="B8174" s="36">
        <v>92395</v>
      </c>
      <c r="C8174" s="30" t="s">
        <v>8165</v>
      </c>
      <c r="D8174" s="36" t="s">
        <v>97</v>
      </c>
      <c r="E8174" s="115">
        <v>111.36</v>
      </c>
    </row>
    <row r="8175" spans="1:5" x14ac:dyDescent="0.25">
      <c r="A8175" s="35" t="s">
        <v>8136</v>
      </c>
      <c r="B8175" s="36">
        <v>92393</v>
      </c>
      <c r="C8175" s="30" t="s">
        <v>8166</v>
      </c>
      <c r="D8175" s="36" t="s">
        <v>97</v>
      </c>
      <c r="E8175" s="115">
        <v>71.81</v>
      </c>
    </row>
    <row r="8176" spans="1:5" x14ac:dyDescent="0.25">
      <c r="A8176" s="35" t="s">
        <v>8136</v>
      </c>
      <c r="B8176" s="36">
        <v>92394</v>
      </c>
      <c r="C8176" s="30" t="s">
        <v>8167</v>
      </c>
      <c r="D8176" s="36" t="s">
        <v>97</v>
      </c>
      <c r="E8176" s="115">
        <v>85.87</v>
      </c>
    </row>
    <row r="8177" spans="1:5" x14ac:dyDescent="0.25">
      <c r="A8177" s="35" t="s">
        <v>8168</v>
      </c>
      <c r="B8177" s="36">
        <v>97115</v>
      </c>
      <c r="C8177" s="30" t="s">
        <v>8169</v>
      </c>
      <c r="D8177" s="36" t="s">
        <v>370</v>
      </c>
      <c r="E8177" s="115">
        <v>68.92</v>
      </c>
    </row>
    <row r="8178" spans="1:5" x14ac:dyDescent="0.25">
      <c r="A8178" s="35" t="s">
        <v>8168</v>
      </c>
      <c r="B8178" s="36">
        <v>97113</v>
      </c>
      <c r="C8178" s="30" t="s">
        <v>8170</v>
      </c>
      <c r="D8178" s="36" t="s">
        <v>97</v>
      </c>
      <c r="E8178" s="115">
        <v>2.75</v>
      </c>
    </row>
    <row r="8179" spans="1:5" x14ac:dyDescent="0.25">
      <c r="A8179" s="35" t="s">
        <v>8168</v>
      </c>
      <c r="B8179" s="36">
        <v>97120</v>
      </c>
      <c r="C8179" s="30" t="s">
        <v>8171</v>
      </c>
      <c r="D8179" s="36" t="s">
        <v>370</v>
      </c>
      <c r="E8179" s="115">
        <v>10.210000000000001</v>
      </c>
    </row>
    <row r="8180" spans="1:5" x14ac:dyDescent="0.25">
      <c r="A8180" s="35" t="s">
        <v>8168</v>
      </c>
      <c r="B8180" s="36">
        <v>97116</v>
      </c>
      <c r="C8180" s="30" t="s">
        <v>8172</v>
      </c>
      <c r="D8180" s="36" t="s">
        <v>370</v>
      </c>
      <c r="E8180" s="115">
        <v>26.24</v>
      </c>
    </row>
    <row r="8181" spans="1:5" x14ac:dyDescent="0.25">
      <c r="A8181" s="35" t="s">
        <v>8168</v>
      </c>
      <c r="B8181" s="36">
        <v>97117</v>
      </c>
      <c r="C8181" s="30" t="s">
        <v>8173</v>
      </c>
      <c r="D8181" s="36" t="s">
        <v>370</v>
      </c>
      <c r="E8181" s="115">
        <v>22.04</v>
      </c>
    </row>
    <row r="8182" spans="1:5" x14ac:dyDescent="0.25">
      <c r="A8182" s="35" t="s">
        <v>8168</v>
      </c>
      <c r="B8182" s="36">
        <v>97118</v>
      </c>
      <c r="C8182" s="30" t="s">
        <v>8174</v>
      </c>
      <c r="D8182" s="36" t="s">
        <v>370</v>
      </c>
      <c r="E8182" s="115">
        <v>17.809999999999999</v>
      </c>
    </row>
    <row r="8183" spans="1:5" x14ac:dyDescent="0.25">
      <c r="A8183" s="35" t="s">
        <v>8168</v>
      </c>
      <c r="B8183" s="36">
        <v>97119</v>
      </c>
      <c r="C8183" s="30" t="s">
        <v>8175</v>
      </c>
      <c r="D8183" s="36" t="s">
        <v>370</v>
      </c>
      <c r="E8183" s="115">
        <v>15.61</v>
      </c>
    </row>
    <row r="8184" spans="1:5" x14ac:dyDescent="0.25">
      <c r="A8184" s="35" t="s">
        <v>8168</v>
      </c>
      <c r="B8184" s="36">
        <v>97114</v>
      </c>
      <c r="C8184" s="30" t="s">
        <v>8176</v>
      </c>
      <c r="D8184" s="36" t="s">
        <v>106</v>
      </c>
      <c r="E8184" s="115">
        <v>0.54</v>
      </c>
    </row>
    <row r="8185" spans="1:5" x14ac:dyDescent="0.25">
      <c r="A8185" s="35" t="s">
        <v>8168</v>
      </c>
      <c r="B8185" s="36">
        <v>97111</v>
      </c>
      <c r="C8185" s="30" t="s">
        <v>8177</v>
      </c>
      <c r="D8185" s="36" t="s">
        <v>97</v>
      </c>
      <c r="E8185" s="115">
        <v>202.93</v>
      </c>
    </row>
    <row r="8186" spans="1:5" x14ac:dyDescent="0.25">
      <c r="A8186" s="35" t="s">
        <v>8168</v>
      </c>
      <c r="B8186" s="36">
        <v>97112</v>
      </c>
      <c r="C8186" s="30" t="s">
        <v>8178</v>
      </c>
      <c r="D8186" s="36" t="s">
        <v>97</v>
      </c>
      <c r="E8186" s="115">
        <v>210.83</v>
      </c>
    </row>
    <row r="8187" spans="1:5" x14ac:dyDescent="0.25">
      <c r="A8187" s="35" t="s">
        <v>8168</v>
      </c>
      <c r="B8187" s="36">
        <v>103904</v>
      </c>
      <c r="C8187" s="30" t="s">
        <v>8179</v>
      </c>
      <c r="D8187" s="36" t="s">
        <v>97</v>
      </c>
      <c r="E8187" s="115">
        <v>129.07</v>
      </c>
    </row>
    <row r="8188" spans="1:5" x14ac:dyDescent="0.25">
      <c r="A8188" s="35" t="s">
        <v>8168</v>
      </c>
      <c r="B8188" s="36">
        <v>103905</v>
      </c>
      <c r="C8188" s="30" t="s">
        <v>8180</v>
      </c>
      <c r="D8188" s="36" t="s">
        <v>97</v>
      </c>
      <c r="E8188" s="115">
        <v>136.22</v>
      </c>
    </row>
    <row r="8189" spans="1:5" x14ac:dyDescent="0.25">
      <c r="A8189" s="35" t="s">
        <v>8168</v>
      </c>
      <c r="B8189" s="36">
        <v>103907</v>
      </c>
      <c r="C8189" s="30" t="s">
        <v>8181</v>
      </c>
      <c r="D8189" s="36" t="s">
        <v>97</v>
      </c>
      <c r="E8189" s="115">
        <v>142.69</v>
      </c>
    </row>
    <row r="8190" spans="1:5" x14ac:dyDescent="0.25">
      <c r="A8190" s="35" t="s">
        <v>8168</v>
      </c>
      <c r="B8190" s="36">
        <v>103911</v>
      </c>
      <c r="C8190" s="30" t="s">
        <v>8182</v>
      </c>
      <c r="D8190" s="36" t="s">
        <v>97</v>
      </c>
      <c r="E8190" s="115">
        <v>207.7</v>
      </c>
    </row>
    <row r="8191" spans="1:5" x14ac:dyDescent="0.25">
      <c r="A8191" s="35" t="s">
        <v>8168</v>
      </c>
      <c r="B8191" s="36">
        <v>97104</v>
      </c>
      <c r="C8191" s="30" t="s">
        <v>8183</v>
      </c>
      <c r="D8191" s="36" t="s">
        <v>97</v>
      </c>
      <c r="E8191" s="115">
        <v>132.43</v>
      </c>
    </row>
    <row r="8192" spans="1:5" x14ac:dyDescent="0.25">
      <c r="A8192" s="35" t="s">
        <v>8168</v>
      </c>
      <c r="B8192" s="36">
        <v>103906</v>
      </c>
      <c r="C8192" s="30" t="s">
        <v>8184</v>
      </c>
      <c r="D8192" s="36" t="s">
        <v>97</v>
      </c>
      <c r="E8192" s="115">
        <v>169.32</v>
      </c>
    </row>
    <row r="8193" spans="1:5" x14ac:dyDescent="0.25">
      <c r="A8193" s="35" t="s">
        <v>8168</v>
      </c>
      <c r="B8193" s="36">
        <v>97105</v>
      </c>
      <c r="C8193" s="30" t="s">
        <v>8185</v>
      </c>
      <c r="D8193" s="36" t="s">
        <v>97</v>
      </c>
      <c r="E8193" s="115">
        <v>149.22999999999999</v>
      </c>
    </row>
    <row r="8194" spans="1:5" x14ac:dyDescent="0.25">
      <c r="A8194" s="35" t="s">
        <v>8168</v>
      </c>
      <c r="B8194" s="36">
        <v>97106</v>
      </c>
      <c r="C8194" s="30" t="s">
        <v>8186</v>
      </c>
      <c r="D8194" s="36" t="s">
        <v>97</v>
      </c>
      <c r="E8194" s="115">
        <v>164.78</v>
      </c>
    </row>
    <row r="8195" spans="1:5" x14ac:dyDescent="0.25">
      <c r="A8195" s="35" t="s">
        <v>8168</v>
      </c>
      <c r="B8195" s="36">
        <v>97107</v>
      </c>
      <c r="C8195" s="30" t="s">
        <v>8187</v>
      </c>
      <c r="D8195" s="36" t="s">
        <v>97</v>
      </c>
      <c r="E8195" s="115">
        <v>187.83</v>
      </c>
    </row>
    <row r="8196" spans="1:5" x14ac:dyDescent="0.25">
      <c r="A8196" s="35" t="s">
        <v>8168</v>
      </c>
      <c r="B8196" s="36">
        <v>97108</v>
      </c>
      <c r="C8196" s="30" t="s">
        <v>8188</v>
      </c>
      <c r="D8196" s="36" t="s">
        <v>97</v>
      </c>
      <c r="E8196" s="115">
        <v>213.3</v>
      </c>
    </row>
    <row r="8197" spans="1:5" x14ac:dyDescent="0.25">
      <c r="A8197" s="35" t="s">
        <v>8168</v>
      </c>
      <c r="B8197" s="36">
        <v>97109</v>
      </c>
      <c r="C8197" s="30" t="s">
        <v>8189</v>
      </c>
      <c r="D8197" s="36" t="s">
        <v>97</v>
      </c>
      <c r="E8197" s="115">
        <v>235.28</v>
      </c>
    </row>
    <row r="8198" spans="1:5" x14ac:dyDescent="0.25">
      <c r="A8198" s="35" t="s">
        <v>8168</v>
      </c>
      <c r="B8198" s="36">
        <v>103913</v>
      </c>
      <c r="C8198" s="30" t="s">
        <v>8190</v>
      </c>
      <c r="D8198" s="36" t="s">
        <v>97</v>
      </c>
      <c r="E8198" s="115">
        <v>117.86</v>
      </c>
    </row>
    <row r="8199" spans="1:5" x14ac:dyDescent="0.25">
      <c r="A8199" s="35" t="s">
        <v>8168</v>
      </c>
      <c r="B8199" s="36">
        <v>103914</v>
      </c>
      <c r="C8199" s="30" t="s">
        <v>8191</v>
      </c>
      <c r="D8199" s="36" t="s">
        <v>97</v>
      </c>
      <c r="E8199" s="115">
        <v>137.21</v>
      </c>
    </row>
    <row r="8200" spans="1:5" x14ac:dyDescent="0.25">
      <c r="A8200" s="35" t="s">
        <v>8168</v>
      </c>
      <c r="B8200" s="36">
        <v>103915</v>
      </c>
      <c r="C8200" s="30" t="s">
        <v>8192</v>
      </c>
      <c r="D8200" s="36" t="s">
        <v>97</v>
      </c>
      <c r="E8200" s="115">
        <v>148.93</v>
      </c>
    </row>
    <row r="8201" spans="1:5" x14ac:dyDescent="0.25">
      <c r="A8201" s="35" t="s">
        <v>8168</v>
      </c>
      <c r="B8201" s="36">
        <v>103916</v>
      </c>
      <c r="C8201" s="30" t="s">
        <v>8193</v>
      </c>
      <c r="D8201" s="36" t="s">
        <v>97</v>
      </c>
      <c r="E8201" s="115">
        <v>171.16</v>
      </c>
    </row>
    <row r="8202" spans="1:5" x14ac:dyDescent="0.25">
      <c r="A8202" s="35" t="s">
        <v>8168</v>
      </c>
      <c r="B8202" s="36">
        <v>103917</v>
      </c>
      <c r="C8202" s="30" t="s">
        <v>8194</v>
      </c>
      <c r="D8202" s="36" t="s">
        <v>97</v>
      </c>
      <c r="E8202" s="115">
        <v>195.27</v>
      </c>
    </row>
    <row r="8203" spans="1:5" x14ac:dyDescent="0.25">
      <c r="A8203" s="35" t="s">
        <v>8168</v>
      </c>
      <c r="B8203" s="36">
        <v>103918</v>
      </c>
      <c r="C8203" s="30" t="s">
        <v>8195</v>
      </c>
      <c r="D8203" s="36" t="s">
        <v>97</v>
      </c>
      <c r="E8203" s="115">
        <v>206.87</v>
      </c>
    </row>
    <row r="8204" spans="1:5" x14ac:dyDescent="0.25">
      <c r="A8204" s="35" t="s">
        <v>8168</v>
      </c>
      <c r="B8204" s="36">
        <v>103919</v>
      </c>
      <c r="C8204" s="30" t="s">
        <v>8196</v>
      </c>
      <c r="D8204" s="36" t="s">
        <v>97</v>
      </c>
      <c r="E8204" s="115">
        <v>0</v>
      </c>
    </row>
    <row r="8205" spans="1:5" x14ac:dyDescent="0.25">
      <c r="A8205" s="35" t="s">
        <v>8168</v>
      </c>
      <c r="B8205" s="36">
        <v>103920</v>
      </c>
      <c r="C8205" s="30" t="s">
        <v>8197</v>
      </c>
      <c r="D8205" s="36" t="s">
        <v>97</v>
      </c>
      <c r="E8205" s="115">
        <v>0</v>
      </c>
    </row>
    <row r="8206" spans="1:5" x14ac:dyDescent="0.25">
      <c r="A8206" s="35" t="s">
        <v>8168</v>
      </c>
      <c r="B8206" s="36">
        <v>103921</v>
      </c>
      <c r="C8206" s="30" t="s">
        <v>8198</v>
      </c>
      <c r="D8206" s="36" t="s">
        <v>97</v>
      </c>
      <c r="E8206" s="115">
        <v>0</v>
      </c>
    </row>
    <row r="8207" spans="1:5" x14ac:dyDescent="0.25">
      <c r="A8207" s="35" t="s">
        <v>8168</v>
      </c>
      <c r="B8207" s="36">
        <v>103922</v>
      </c>
      <c r="C8207" s="30" t="s">
        <v>8199</v>
      </c>
      <c r="D8207" s="36" t="s">
        <v>97</v>
      </c>
      <c r="E8207" s="115">
        <v>0</v>
      </c>
    </row>
    <row r="8208" spans="1:5" x14ac:dyDescent="0.25">
      <c r="A8208" s="35" t="s">
        <v>8168</v>
      </c>
      <c r="B8208" s="36">
        <v>103923</v>
      </c>
      <c r="C8208" s="30" t="s">
        <v>8200</v>
      </c>
      <c r="D8208" s="36" t="s">
        <v>97</v>
      </c>
      <c r="E8208" s="115">
        <v>0</v>
      </c>
    </row>
    <row r="8209" spans="1:5" x14ac:dyDescent="0.25">
      <c r="A8209" s="35" t="s">
        <v>8168</v>
      </c>
      <c r="B8209" s="36">
        <v>103908</v>
      </c>
      <c r="C8209" s="30" t="s">
        <v>8201</v>
      </c>
      <c r="D8209" s="36" t="s">
        <v>97</v>
      </c>
      <c r="E8209" s="115">
        <v>160.29</v>
      </c>
    </row>
    <row r="8210" spans="1:5" x14ac:dyDescent="0.25">
      <c r="A8210" s="35" t="s">
        <v>8168</v>
      </c>
      <c r="B8210" s="36">
        <v>103909</v>
      </c>
      <c r="C8210" s="30" t="s">
        <v>8202</v>
      </c>
      <c r="D8210" s="36" t="s">
        <v>97</v>
      </c>
      <c r="E8210" s="115">
        <v>182.78</v>
      </c>
    </row>
    <row r="8211" spans="1:5" x14ac:dyDescent="0.25">
      <c r="A8211" s="35" t="s">
        <v>8168</v>
      </c>
      <c r="B8211" s="36">
        <v>103912</v>
      </c>
      <c r="C8211" s="30" t="s">
        <v>8203</v>
      </c>
      <c r="D8211" s="36" t="s">
        <v>97</v>
      </c>
      <c r="E8211" s="115">
        <v>229.12</v>
      </c>
    </row>
    <row r="8212" spans="1:5" x14ac:dyDescent="0.25">
      <c r="A8212" s="35" t="s">
        <v>8204</v>
      </c>
      <c r="B8212" s="36">
        <v>101979</v>
      </c>
      <c r="C8212" s="30" t="s">
        <v>8205</v>
      </c>
      <c r="D8212" s="36" t="s">
        <v>106</v>
      </c>
      <c r="E8212" s="115">
        <v>42.67</v>
      </c>
    </row>
    <row r="8213" spans="1:5" x14ac:dyDescent="0.25">
      <c r="A8213" s="35" t="s">
        <v>8204</v>
      </c>
      <c r="B8213" s="36">
        <v>101970</v>
      </c>
      <c r="C8213" s="30" t="s">
        <v>8206</v>
      </c>
      <c r="D8213" s="36" t="s">
        <v>106</v>
      </c>
      <c r="E8213" s="115">
        <v>0</v>
      </c>
    </row>
    <row r="8214" spans="1:5" x14ac:dyDescent="0.25">
      <c r="A8214" s="35" t="s">
        <v>8204</v>
      </c>
      <c r="B8214" s="36">
        <v>101972</v>
      </c>
      <c r="C8214" s="30" t="s">
        <v>8207</v>
      </c>
      <c r="D8214" s="36" t="s">
        <v>106</v>
      </c>
      <c r="E8214" s="115">
        <v>0</v>
      </c>
    </row>
    <row r="8215" spans="1:5" x14ac:dyDescent="0.25">
      <c r="A8215" s="35" t="s">
        <v>8204</v>
      </c>
      <c r="B8215" s="36">
        <v>101966</v>
      </c>
      <c r="C8215" s="30" t="s">
        <v>8208</v>
      </c>
      <c r="D8215" s="36" t="s">
        <v>106</v>
      </c>
      <c r="E8215" s="115">
        <v>177.23</v>
      </c>
    </row>
    <row r="8216" spans="1:5" x14ac:dyDescent="0.25">
      <c r="A8216" s="35" t="s">
        <v>8204</v>
      </c>
      <c r="B8216" s="36">
        <v>101976</v>
      </c>
      <c r="C8216" s="30" t="s">
        <v>8209</v>
      </c>
      <c r="D8216" s="36" t="s">
        <v>106</v>
      </c>
      <c r="E8216" s="115">
        <v>0</v>
      </c>
    </row>
    <row r="8217" spans="1:5" x14ac:dyDescent="0.25">
      <c r="A8217" s="35" t="s">
        <v>8204</v>
      </c>
      <c r="B8217" s="36">
        <v>101978</v>
      </c>
      <c r="C8217" s="30" t="s">
        <v>8210</v>
      </c>
      <c r="D8217" s="36" t="s">
        <v>106</v>
      </c>
      <c r="E8217" s="115">
        <v>0</v>
      </c>
    </row>
    <row r="8218" spans="1:5" x14ac:dyDescent="0.25">
      <c r="A8218" s="35" t="s">
        <v>8204</v>
      </c>
      <c r="B8218" s="36">
        <v>101967</v>
      </c>
      <c r="C8218" s="30" t="s">
        <v>8211</v>
      </c>
      <c r="D8218" s="36" t="s">
        <v>106</v>
      </c>
      <c r="E8218" s="115">
        <v>0</v>
      </c>
    </row>
    <row r="8219" spans="1:5" x14ac:dyDescent="0.25">
      <c r="A8219" s="35" t="s">
        <v>8204</v>
      </c>
      <c r="B8219" s="36">
        <v>101968</v>
      </c>
      <c r="C8219" s="30" t="s">
        <v>8212</v>
      </c>
      <c r="D8219" s="36" t="s">
        <v>106</v>
      </c>
      <c r="E8219" s="115">
        <v>0</v>
      </c>
    </row>
    <row r="8220" spans="1:5" x14ac:dyDescent="0.25">
      <c r="A8220" s="35" t="s">
        <v>8204</v>
      </c>
      <c r="B8220" s="36">
        <v>101965</v>
      </c>
      <c r="C8220" s="30" t="s">
        <v>8213</v>
      </c>
      <c r="D8220" s="36" t="s">
        <v>106</v>
      </c>
      <c r="E8220" s="115">
        <v>148.86000000000001</v>
      </c>
    </row>
    <row r="8221" spans="1:5" x14ac:dyDescent="0.25">
      <c r="A8221" s="35" t="s">
        <v>8214</v>
      </c>
      <c r="B8221" s="36">
        <v>104100</v>
      </c>
      <c r="C8221" s="30" t="s">
        <v>8215</v>
      </c>
      <c r="D8221" s="36" t="s">
        <v>97</v>
      </c>
      <c r="E8221" s="115">
        <v>0</v>
      </c>
    </row>
    <row r="8222" spans="1:5" x14ac:dyDescent="0.25">
      <c r="A8222" s="35" t="s">
        <v>8214</v>
      </c>
      <c r="B8222" s="36">
        <v>104099</v>
      </c>
      <c r="C8222" s="30" t="s">
        <v>8216</v>
      </c>
      <c r="D8222" s="36" t="s">
        <v>97</v>
      </c>
      <c r="E8222" s="115">
        <v>0</v>
      </c>
    </row>
    <row r="8223" spans="1:5" x14ac:dyDescent="0.25">
      <c r="A8223" s="35" t="s">
        <v>8214</v>
      </c>
      <c r="B8223" s="36">
        <v>104102</v>
      </c>
      <c r="C8223" s="30" t="s">
        <v>8217</v>
      </c>
      <c r="D8223" s="36" t="s">
        <v>97</v>
      </c>
      <c r="E8223" s="115">
        <v>0</v>
      </c>
    </row>
    <row r="8224" spans="1:5" x14ac:dyDescent="0.25">
      <c r="A8224" s="35" t="s">
        <v>8214</v>
      </c>
      <c r="B8224" s="36">
        <v>104101</v>
      </c>
      <c r="C8224" s="30" t="s">
        <v>8218</v>
      </c>
      <c r="D8224" s="36" t="s">
        <v>97</v>
      </c>
      <c r="E8224" s="115">
        <v>0</v>
      </c>
    </row>
    <row r="8225" spans="1:5" x14ac:dyDescent="0.25">
      <c r="A8225" s="35" t="s">
        <v>8214</v>
      </c>
      <c r="B8225" s="36">
        <v>104103</v>
      </c>
      <c r="C8225" s="30" t="s">
        <v>8219</v>
      </c>
      <c r="D8225" s="36" t="s">
        <v>97</v>
      </c>
      <c r="E8225" s="115">
        <v>0</v>
      </c>
    </row>
    <row r="8226" spans="1:5" x14ac:dyDescent="0.25">
      <c r="A8226" s="35" t="s">
        <v>8220</v>
      </c>
      <c r="B8226" s="36">
        <v>92123</v>
      </c>
      <c r="C8226" s="30" t="s">
        <v>8221</v>
      </c>
      <c r="D8226" s="36" t="s">
        <v>189</v>
      </c>
      <c r="E8226" s="115">
        <v>82.84</v>
      </c>
    </row>
    <row r="8227" spans="1:5" x14ac:dyDescent="0.25">
      <c r="A8227" s="35" t="s">
        <v>8220</v>
      </c>
      <c r="B8227" s="36">
        <v>106665</v>
      </c>
      <c r="C8227" s="30" t="s">
        <v>8222</v>
      </c>
      <c r="D8227" s="36" t="s">
        <v>189</v>
      </c>
      <c r="E8227" s="115">
        <v>0</v>
      </c>
    </row>
    <row r="8228" spans="1:5" x14ac:dyDescent="0.25">
      <c r="A8228" s="35" t="s">
        <v>8220</v>
      </c>
      <c r="B8228" s="36">
        <v>92122</v>
      </c>
      <c r="C8228" s="30" t="s">
        <v>8223</v>
      </c>
      <c r="D8228" s="36" t="s">
        <v>189</v>
      </c>
      <c r="E8228" s="115">
        <v>105.99</v>
      </c>
    </row>
    <row r="8229" spans="1:5" x14ac:dyDescent="0.25">
      <c r="A8229" s="35" t="s">
        <v>8224</v>
      </c>
      <c r="B8229" s="36">
        <v>103615</v>
      </c>
      <c r="C8229" s="30" t="s">
        <v>8225</v>
      </c>
      <c r="D8229" s="36" t="s">
        <v>106</v>
      </c>
      <c r="E8229" s="115">
        <v>0</v>
      </c>
    </row>
    <row r="8230" spans="1:5" x14ac:dyDescent="0.25">
      <c r="A8230" s="35" t="s">
        <v>8224</v>
      </c>
      <c r="B8230" s="36">
        <v>103637</v>
      </c>
      <c r="C8230" s="30" t="s">
        <v>8226</v>
      </c>
      <c r="D8230" s="36" t="s">
        <v>106</v>
      </c>
      <c r="E8230" s="115">
        <v>0</v>
      </c>
    </row>
    <row r="8231" spans="1:5" x14ac:dyDescent="0.25">
      <c r="A8231" s="35" t="s">
        <v>8224</v>
      </c>
      <c r="B8231" s="36">
        <v>103593</v>
      </c>
      <c r="C8231" s="30" t="s">
        <v>8227</v>
      </c>
      <c r="D8231" s="36" t="s">
        <v>106</v>
      </c>
      <c r="E8231" s="115">
        <v>0</v>
      </c>
    </row>
    <row r="8232" spans="1:5" x14ac:dyDescent="0.25">
      <c r="A8232" s="35" t="s">
        <v>8224</v>
      </c>
      <c r="B8232" s="36">
        <v>103616</v>
      </c>
      <c r="C8232" s="30" t="s">
        <v>8228</v>
      </c>
      <c r="D8232" s="36" t="s">
        <v>106</v>
      </c>
      <c r="E8232" s="115">
        <v>0</v>
      </c>
    </row>
    <row r="8233" spans="1:5" x14ac:dyDescent="0.25">
      <c r="A8233" s="35" t="s">
        <v>8224</v>
      </c>
      <c r="B8233" s="36">
        <v>103638</v>
      </c>
      <c r="C8233" s="30" t="s">
        <v>8229</v>
      </c>
      <c r="D8233" s="36" t="s">
        <v>106</v>
      </c>
      <c r="E8233" s="115">
        <v>0</v>
      </c>
    </row>
    <row r="8234" spans="1:5" x14ac:dyDescent="0.25">
      <c r="A8234" s="35" t="s">
        <v>8224</v>
      </c>
      <c r="B8234" s="36">
        <v>103594</v>
      </c>
      <c r="C8234" s="30" t="s">
        <v>8230</v>
      </c>
      <c r="D8234" s="36" t="s">
        <v>106</v>
      </c>
      <c r="E8234" s="115">
        <v>0</v>
      </c>
    </row>
    <row r="8235" spans="1:5" x14ac:dyDescent="0.25">
      <c r="A8235" s="35" t="s">
        <v>8224</v>
      </c>
      <c r="B8235" s="36">
        <v>103617</v>
      </c>
      <c r="C8235" s="30" t="s">
        <v>8231</v>
      </c>
      <c r="D8235" s="36" t="s">
        <v>106</v>
      </c>
      <c r="E8235" s="115">
        <v>0</v>
      </c>
    </row>
    <row r="8236" spans="1:5" x14ac:dyDescent="0.25">
      <c r="A8236" s="35" t="s">
        <v>8224</v>
      </c>
      <c r="B8236" s="36">
        <v>103639</v>
      </c>
      <c r="C8236" s="30" t="s">
        <v>8232</v>
      </c>
      <c r="D8236" s="36" t="s">
        <v>106</v>
      </c>
      <c r="E8236" s="115">
        <v>0</v>
      </c>
    </row>
    <row r="8237" spans="1:5" x14ac:dyDescent="0.25">
      <c r="A8237" s="35" t="s">
        <v>8224</v>
      </c>
      <c r="B8237" s="36">
        <v>103595</v>
      </c>
      <c r="C8237" s="30" t="s">
        <v>8233</v>
      </c>
      <c r="D8237" s="36" t="s">
        <v>106</v>
      </c>
      <c r="E8237" s="115">
        <v>0</v>
      </c>
    </row>
    <row r="8238" spans="1:5" x14ac:dyDescent="0.25">
      <c r="A8238" s="35" t="s">
        <v>8224</v>
      </c>
      <c r="B8238" s="36">
        <v>103609</v>
      </c>
      <c r="C8238" s="30" t="s">
        <v>8234</v>
      </c>
      <c r="D8238" s="36" t="s">
        <v>106</v>
      </c>
      <c r="E8238" s="115">
        <v>0</v>
      </c>
    </row>
    <row r="8239" spans="1:5" x14ac:dyDescent="0.25">
      <c r="A8239" s="35" t="s">
        <v>8224</v>
      </c>
      <c r="B8239" s="36">
        <v>103631</v>
      </c>
      <c r="C8239" s="30" t="s">
        <v>8235</v>
      </c>
      <c r="D8239" s="36" t="s">
        <v>106</v>
      </c>
      <c r="E8239" s="115">
        <v>0</v>
      </c>
    </row>
    <row r="8240" spans="1:5" x14ac:dyDescent="0.25">
      <c r="A8240" s="35" t="s">
        <v>8224</v>
      </c>
      <c r="B8240" s="36">
        <v>103587</v>
      </c>
      <c r="C8240" s="30" t="s">
        <v>8236</v>
      </c>
      <c r="D8240" s="36" t="s">
        <v>106</v>
      </c>
      <c r="E8240" s="115">
        <v>0</v>
      </c>
    </row>
    <row r="8241" spans="1:5" x14ac:dyDescent="0.25">
      <c r="A8241" s="35" t="s">
        <v>8224</v>
      </c>
      <c r="B8241" s="36">
        <v>103618</v>
      </c>
      <c r="C8241" s="30" t="s">
        <v>8237</v>
      </c>
      <c r="D8241" s="36" t="s">
        <v>106</v>
      </c>
      <c r="E8241" s="115">
        <v>0</v>
      </c>
    </row>
    <row r="8242" spans="1:5" x14ac:dyDescent="0.25">
      <c r="A8242" s="35" t="s">
        <v>8224</v>
      </c>
      <c r="B8242" s="36">
        <v>103640</v>
      </c>
      <c r="C8242" s="30" t="s">
        <v>8238</v>
      </c>
      <c r="D8242" s="36" t="s">
        <v>106</v>
      </c>
      <c r="E8242" s="115">
        <v>0</v>
      </c>
    </row>
    <row r="8243" spans="1:5" x14ac:dyDescent="0.25">
      <c r="A8243" s="35" t="s">
        <v>8224</v>
      </c>
      <c r="B8243" s="36">
        <v>103596</v>
      </c>
      <c r="C8243" s="30" t="s">
        <v>8239</v>
      </c>
      <c r="D8243" s="36" t="s">
        <v>106</v>
      </c>
      <c r="E8243" s="115">
        <v>0</v>
      </c>
    </row>
    <row r="8244" spans="1:5" x14ac:dyDescent="0.25">
      <c r="A8244" s="35" t="s">
        <v>8224</v>
      </c>
      <c r="B8244" s="36">
        <v>103619</v>
      </c>
      <c r="C8244" s="30" t="s">
        <v>8240</v>
      </c>
      <c r="D8244" s="36" t="s">
        <v>106</v>
      </c>
      <c r="E8244" s="115">
        <v>0</v>
      </c>
    </row>
    <row r="8245" spans="1:5" x14ac:dyDescent="0.25">
      <c r="A8245" s="35" t="s">
        <v>8224</v>
      </c>
      <c r="B8245" s="36">
        <v>103641</v>
      </c>
      <c r="C8245" s="30" t="s">
        <v>8241</v>
      </c>
      <c r="D8245" s="36" t="s">
        <v>106</v>
      </c>
      <c r="E8245" s="115">
        <v>0</v>
      </c>
    </row>
    <row r="8246" spans="1:5" x14ac:dyDescent="0.25">
      <c r="A8246" s="35" t="s">
        <v>8224</v>
      </c>
      <c r="B8246" s="36">
        <v>103597</v>
      </c>
      <c r="C8246" s="30" t="s">
        <v>8242</v>
      </c>
      <c r="D8246" s="36" t="s">
        <v>106</v>
      </c>
      <c r="E8246" s="115">
        <v>0</v>
      </c>
    </row>
    <row r="8247" spans="1:5" x14ac:dyDescent="0.25">
      <c r="A8247" s="35" t="s">
        <v>8224</v>
      </c>
      <c r="B8247" s="36">
        <v>103620</v>
      </c>
      <c r="C8247" s="30" t="s">
        <v>8243</v>
      </c>
      <c r="D8247" s="36" t="s">
        <v>106</v>
      </c>
      <c r="E8247" s="115">
        <v>0</v>
      </c>
    </row>
    <row r="8248" spans="1:5" x14ac:dyDescent="0.25">
      <c r="A8248" s="35" t="s">
        <v>8224</v>
      </c>
      <c r="B8248" s="36">
        <v>103642</v>
      </c>
      <c r="C8248" s="30" t="s">
        <v>8244</v>
      </c>
      <c r="D8248" s="36" t="s">
        <v>106</v>
      </c>
      <c r="E8248" s="115">
        <v>0</v>
      </c>
    </row>
    <row r="8249" spans="1:5" x14ac:dyDescent="0.25">
      <c r="A8249" s="35" t="s">
        <v>8224</v>
      </c>
      <c r="B8249" s="36">
        <v>103598</v>
      </c>
      <c r="C8249" s="30" t="s">
        <v>8245</v>
      </c>
      <c r="D8249" s="36" t="s">
        <v>106</v>
      </c>
      <c r="E8249" s="115">
        <v>0</v>
      </c>
    </row>
    <row r="8250" spans="1:5" x14ac:dyDescent="0.25">
      <c r="A8250" s="35" t="s">
        <v>8224</v>
      </c>
      <c r="B8250" s="36">
        <v>103621</v>
      </c>
      <c r="C8250" s="30" t="s">
        <v>8246</v>
      </c>
      <c r="D8250" s="36" t="s">
        <v>106</v>
      </c>
      <c r="E8250" s="115">
        <v>0</v>
      </c>
    </row>
    <row r="8251" spans="1:5" x14ac:dyDescent="0.25">
      <c r="A8251" s="35" t="s">
        <v>8224</v>
      </c>
      <c r="B8251" s="36">
        <v>103643</v>
      </c>
      <c r="C8251" s="30" t="s">
        <v>8247</v>
      </c>
      <c r="D8251" s="36" t="s">
        <v>106</v>
      </c>
      <c r="E8251" s="115">
        <v>0</v>
      </c>
    </row>
    <row r="8252" spans="1:5" x14ac:dyDescent="0.25">
      <c r="A8252" s="35" t="s">
        <v>8224</v>
      </c>
      <c r="B8252" s="36">
        <v>103599</v>
      </c>
      <c r="C8252" s="30" t="s">
        <v>8248</v>
      </c>
      <c r="D8252" s="36" t="s">
        <v>106</v>
      </c>
      <c r="E8252" s="115">
        <v>0</v>
      </c>
    </row>
    <row r="8253" spans="1:5" x14ac:dyDescent="0.25">
      <c r="A8253" s="35" t="s">
        <v>8224</v>
      </c>
      <c r="B8253" s="36">
        <v>103622</v>
      </c>
      <c r="C8253" s="30" t="s">
        <v>8249</v>
      </c>
      <c r="D8253" s="36" t="s">
        <v>106</v>
      </c>
      <c r="E8253" s="115">
        <v>0</v>
      </c>
    </row>
    <row r="8254" spans="1:5" x14ac:dyDescent="0.25">
      <c r="A8254" s="35" t="s">
        <v>8224</v>
      </c>
      <c r="B8254" s="36">
        <v>103644</v>
      </c>
      <c r="C8254" s="30" t="s">
        <v>8250</v>
      </c>
      <c r="D8254" s="36" t="s">
        <v>106</v>
      </c>
      <c r="E8254" s="115">
        <v>0</v>
      </c>
    </row>
    <row r="8255" spans="1:5" x14ac:dyDescent="0.25">
      <c r="A8255" s="35" t="s">
        <v>8224</v>
      </c>
      <c r="B8255" s="36">
        <v>103600</v>
      </c>
      <c r="C8255" s="30" t="s">
        <v>8251</v>
      </c>
      <c r="D8255" s="36" t="s">
        <v>106</v>
      </c>
      <c r="E8255" s="115">
        <v>0</v>
      </c>
    </row>
    <row r="8256" spans="1:5" x14ac:dyDescent="0.25">
      <c r="A8256" s="35" t="s">
        <v>8224</v>
      </c>
      <c r="B8256" s="36">
        <v>103610</v>
      </c>
      <c r="C8256" s="30" t="s">
        <v>8252</v>
      </c>
      <c r="D8256" s="36" t="s">
        <v>106</v>
      </c>
      <c r="E8256" s="115">
        <v>0</v>
      </c>
    </row>
    <row r="8257" spans="1:5" x14ac:dyDescent="0.25">
      <c r="A8257" s="35" t="s">
        <v>8224</v>
      </c>
      <c r="B8257" s="36">
        <v>103632</v>
      </c>
      <c r="C8257" s="30" t="s">
        <v>8253</v>
      </c>
      <c r="D8257" s="36" t="s">
        <v>106</v>
      </c>
      <c r="E8257" s="115">
        <v>0</v>
      </c>
    </row>
    <row r="8258" spans="1:5" x14ac:dyDescent="0.25">
      <c r="A8258" s="35" t="s">
        <v>8224</v>
      </c>
      <c r="B8258" s="36">
        <v>103588</v>
      </c>
      <c r="C8258" s="30" t="s">
        <v>8254</v>
      </c>
      <c r="D8258" s="36" t="s">
        <v>106</v>
      </c>
      <c r="E8258" s="115">
        <v>0</v>
      </c>
    </row>
    <row r="8259" spans="1:5" x14ac:dyDescent="0.25">
      <c r="A8259" s="35" t="s">
        <v>8224</v>
      </c>
      <c r="B8259" s="36">
        <v>103623</v>
      </c>
      <c r="C8259" s="30" t="s">
        <v>8255</v>
      </c>
      <c r="D8259" s="36" t="s">
        <v>106</v>
      </c>
      <c r="E8259" s="115">
        <v>0</v>
      </c>
    </row>
    <row r="8260" spans="1:5" x14ac:dyDescent="0.25">
      <c r="A8260" s="35" t="s">
        <v>8224</v>
      </c>
      <c r="B8260" s="36">
        <v>103645</v>
      </c>
      <c r="C8260" s="30" t="s">
        <v>8256</v>
      </c>
      <c r="D8260" s="36" t="s">
        <v>106</v>
      </c>
      <c r="E8260" s="115">
        <v>0</v>
      </c>
    </row>
    <row r="8261" spans="1:5" x14ac:dyDescent="0.25">
      <c r="A8261" s="35" t="s">
        <v>8224</v>
      </c>
      <c r="B8261" s="36">
        <v>103601</v>
      </c>
      <c r="C8261" s="30" t="s">
        <v>8257</v>
      </c>
      <c r="D8261" s="36" t="s">
        <v>106</v>
      </c>
      <c r="E8261" s="115">
        <v>0</v>
      </c>
    </row>
    <row r="8262" spans="1:5" x14ac:dyDescent="0.25">
      <c r="A8262" s="35" t="s">
        <v>8224</v>
      </c>
      <c r="B8262" s="36">
        <v>103624</v>
      </c>
      <c r="C8262" s="30" t="s">
        <v>8258</v>
      </c>
      <c r="D8262" s="36" t="s">
        <v>106</v>
      </c>
      <c r="E8262" s="115">
        <v>0</v>
      </c>
    </row>
    <row r="8263" spans="1:5" x14ac:dyDescent="0.25">
      <c r="A8263" s="35" t="s">
        <v>8224</v>
      </c>
      <c r="B8263" s="36">
        <v>103646</v>
      </c>
      <c r="C8263" s="30" t="s">
        <v>8259</v>
      </c>
      <c r="D8263" s="36" t="s">
        <v>106</v>
      </c>
      <c r="E8263" s="115">
        <v>0</v>
      </c>
    </row>
    <row r="8264" spans="1:5" x14ac:dyDescent="0.25">
      <c r="A8264" s="35" t="s">
        <v>8224</v>
      </c>
      <c r="B8264" s="36">
        <v>103602</v>
      </c>
      <c r="C8264" s="30" t="s">
        <v>8260</v>
      </c>
      <c r="D8264" s="36" t="s">
        <v>106</v>
      </c>
      <c r="E8264" s="115">
        <v>0</v>
      </c>
    </row>
    <row r="8265" spans="1:5" x14ac:dyDescent="0.25">
      <c r="A8265" s="35" t="s">
        <v>8224</v>
      </c>
      <c r="B8265" s="36">
        <v>103625</v>
      </c>
      <c r="C8265" s="30" t="s">
        <v>8261</v>
      </c>
      <c r="D8265" s="36" t="s">
        <v>106</v>
      </c>
      <c r="E8265" s="115">
        <v>0</v>
      </c>
    </row>
    <row r="8266" spans="1:5" x14ac:dyDescent="0.25">
      <c r="A8266" s="35" t="s">
        <v>8224</v>
      </c>
      <c r="B8266" s="36">
        <v>103647</v>
      </c>
      <c r="C8266" s="30" t="s">
        <v>8262</v>
      </c>
      <c r="D8266" s="36" t="s">
        <v>106</v>
      </c>
      <c r="E8266" s="115">
        <v>0</v>
      </c>
    </row>
    <row r="8267" spans="1:5" x14ac:dyDescent="0.25">
      <c r="A8267" s="35" t="s">
        <v>8224</v>
      </c>
      <c r="B8267" s="36">
        <v>103603</v>
      </c>
      <c r="C8267" s="30" t="s">
        <v>8263</v>
      </c>
      <c r="D8267" s="36" t="s">
        <v>106</v>
      </c>
      <c r="E8267" s="115">
        <v>0</v>
      </c>
    </row>
    <row r="8268" spans="1:5" x14ac:dyDescent="0.25">
      <c r="A8268" s="35" t="s">
        <v>8224</v>
      </c>
      <c r="B8268" s="36">
        <v>103611</v>
      </c>
      <c r="C8268" s="30" t="s">
        <v>8264</v>
      </c>
      <c r="D8268" s="36" t="s">
        <v>106</v>
      </c>
      <c r="E8268" s="115">
        <v>0</v>
      </c>
    </row>
    <row r="8269" spans="1:5" x14ac:dyDescent="0.25">
      <c r="A8269" s="35" t="s">
        <v>8224</v>
      </c>
      <c r="B8269" s="36">
        <v>103633</v>
      </c>
      <c r="C8269" s="30" t="s">
        <v>8265</v>
      </c>
      <c r="D8269" s="36" t="s">
        <v>106</v>
      </c>
      <c r="E8269" s="115">
        <v>0</v>
      </c>
    </row>
    <row r="8270" spans="1:5" x14ac:dyDescent="0.25">
      <c r="A8270" s="35" t="s">
        <v>8224</v>
      </c>
      <c r="B8270" s="36">
        <v>103589</v>
      </c>
      <c r="C8270" s="30" t="s">
        <v>8266</v>
      </c>
      <c r="D8270" s="36" t="s">
        <v>106</v>
      </c>
      <c r="E8270" s="115">
        <v>0</v>
      </c>
    </row>
    <row r="8271" spans="1:5" x14ac:dyDescent="0.25">
      <c r="A8271" s="35" t="s">
        <v>8224</v>
      </c>
      <c r="B8271" s="36">
        <v>103626</v>
      </c>
      <c r="C8271" s="30" t="s">
        <v>8267</v>
      </c>
      <c r="D8271" s="36" t="s">
        <v>106</v>
      </c>
      <c r="E8271" s="115">
        <v>0</v>
      </c>
    </row>
    <row r="8272" spans="1:5" x14ac:dyDescent="0.25">
      <c r="A8272" s="35" t="s">
        <v>8224</v>
      </c>
      <c r="B8272" s="36">
        <v>103648</v>
      </c>
      <c r="C8272" s="30" t="s">
        <v>8268</v>
      </c>
      <c r="D8272" s="36" t="s">
        <v>106</v>
      </c>
      <c r="E8272" s="115">
        <v>0</v>
      </c>
    </row>
    <row r="8273" spans="1:5" x14ac:dyDescent="0.25">
      <c r="A8273" s="35" t="s">
        <v>8224</v>
      </c>
      <c r="B8273" s="36">
        <v>103604</v>
      </c>
      <c r="C8273" s="30" t="s">
        <v>8269</v>
      </c>
      <c r="D8273" s="36" t="s">
        <v>106</v>
      </c>
      <c r="E8273" s="115">
        <v>0</v>
      </c>
    </row>
    <row r="8274" spans="1:5" x14ac:dyDescent="0.25">
      <c r="A8274" s="35" t="s">
        <v>8224</v>
      </c>
      <c r="B8274" s="36">
        <v>103627</v>
      </c>
      <c r="C8274" s="30" t="s">
        <v>8270</v>
      </c>
      <c r="D8274" s="36" t="s">
        <v>106</v>
      </c>
      <c r="E8274" s="115">
        <v>0</v>
      </c>
    </row>
    <row r="8275" spans="1:5" x14ac:dyDescent="0.25">
      <c r="A8275" s="35" t="s">
        <v>8224</v>
      </c>
      <c r="B8275" s="36">
        <v>103649</v>
      </c>
      <c r="C8275" s="30" t="s">
        <v>8271</v>
      </c>
      <c r="D8275" s="36" t="s">
        <v>106</v>
      </c>
      <c r="E8275" s="115">
        <v>0</v>
      </c>
    </row>
    <row r="8276" spans="1:5" x14ac:dyDescent="0.25">
      <c r="A8276" s="35" t="s">
        <v>8224</v>
      </c>
      <c r="B8276" s="36">
        <v>103605</v>
      </c>
      <c r="C8276" s="30" t="s">
        <v>8272</v>
      </c>
      <c r="D8276" s="36" t="s">
        <v>106</v>
      </c>
      <c r="E8276" s="115">
        <v>0</v>
      </c>
    </row>
    <row r="8277" spans="1:5" x14ac:dyDescent="0.25">
      <c r="A8277" s="35" t="s">
        <v>8224</v>
      </c>
      <c r="B8277" s="36">
        <v>103612</v>
      </c>
      <c r="C8277" s="30" t="s">
        <v>8273</v>
      </c>
      <c r="D8277" s="36" t="s">
        <v>106</v>
      </c>
      <c r="E8277" s="115">
        <v>0</v>
      </c>
    </row>
    <row r="8278" spans="1:5" x14ac:dyDescent="0.25">
      <c r="A8278" s="35" t="s">
        <v>8224</v>
      </c>
      <c r="B8278" s="36">
        <v>103634</v>
      </c>
      <c r="C8278" s="30" t="s">
        <v>8274</v>
      </c>
      <c r="D8278" s="36" t="s">
        <v>106</v>
      </c>
      <c r="E8278" s="115">
        <v>0</v>
      </c>
    </row>
    <row r="8279" spans="1:5" x14ac:dyDescent="0.25">
      <c r="A8279" s="35" t="s">
        <v>8224</v>
      </c>
      <c r="B8279" s="36">
        <v>103590</v>
      </c>
      <c r="C8279" s="30" t="s">
        <v>8275</v>
      </c>
      <c r="D8279" s="36" t="s">
        <v>106</v>
      </c>
      <c r="E8279" s="115">
        <v>0</v>
      </c>
    </row>
    <row r="8280" spans="1:5" x14ac:dyDescent="0.25">
      <c r="A8280" s="35" t="s">
        <v>8224</v>
      </c>
      <c r="B8280" s="36">
        <v>103628</v>
      </c>
      <c r="C8280" s="30" t="s">
        <v>8276</v>
      </c>
      <c r="D8280" s="36" t="s">
        <v>106</v>
      </c>
      <c r="E8280" s="115">
        <v>0</v>
      </c>
    </row>
    <row r="8281" spans="1:5" x14ac:dyDescent="0.25">
      <c r="A8281" s="35" t="s">
        <v>8224</v>
      </c>
      <c r="B8281" s="36">
        <v>103650</v>
      </c>
      <c r="C8281" s="30" t="s">
        <v>8277</v>
      </c>
      <c r="D8281" s="36" t="s">
        <v>106</v>
      </c>
      <c r="E8281" s="115">
        <v>0</v>
      </c>
    </row>
    <row r="8282" spans="1:5" x14ac:dyDescent="0.25">
      <c r="A8282" s="35" t="s">
        <v>8224</v>
      </c>
      <c r="B8282" s="36">
        <v>103606</v>
      </c>
      <c r="C8282" s="30" t="s">
        <v>8278</v>
      </c>
      <c r="D8282" s="36" t="s">
        <v>106</v>
      </c>
      <c r="E8282" s="115">
        <v>0</v>
      </c>
    </row>
    <row r="8283" spans="1:5" x14ac:dyDescent="0.25">
      <c r="A8283" s="35" t="s">
        <v>8224</v>
      </c>
      <c r="B8283" s="36">
        <v>103629</v>
      </c>
      <c r="C8283" s="30" t="s">
        <v>8279</v>
      </c>
      <c r="D8283" s="36" t="s">
        <v>106</v>
      </c>
      <c r="E8283" s="115">
        <v>0</v>
      </c>
    </row>
    <row r="8284" spans="1:5" x14ac:dyDescent="0.25">
      <c r="A8284" s="35" t="s">
        <v>8224</v>
      </c>
      <c r="B8284" s="36">
        <v>103651</v>
      </c>
      <c r="C8284" s="30" t="s">
        <v>8280</v>
      </c>
      <c r="D8284" s="36" t="s">
        <v>106</v>
      </c>
      <c r="E8284" s="115">
        <v>0</v>
      </c>
    </row>
    <row r="8285" spans="1:5" x14ac:dyDescent="0.25">
      <c r="A8285" s="35" t="s">
        <v>8224</v>
      </c>
      <c r="B8285" s="36">
        <v>103607</v>
      </c>
      <c r="C8285" s="30" t="s">
        <v>8281</v>
      </c>
      <c r="D8285" s="36" t="s">
        <v>106</v>
      </c>
      <c r="E8285" s="115">
        <v>0</v>
      </c>
    </row>
    <row r="8286" spans="1:5" x14ac:dyDescent="0.25">
      <c r="A8286" s="35" t="s">
        <v>8224</v>
      </c>
      <c r="B8286" s="36">
        <v>103613</v>
      </c>
      <c r="C8286" s="30" t="s">
        <v>8282</v>
      </c>
      <c r="D8286" s="36" t="s">
        <v>106</v>
      </c>
      <c r="E8286" s="115">
        <v>0</v>
      </c>
    </row>
    <row r="8287" spans="1:5" x14ac:dyDescent="0.25">
      <c r="A8287" s="35" t="s">
        <v>8224</v>
      </c>
      <c r="B8287" s="36">
        <v>103635</v>
      </c>
      <c r="C8287" s="30" t="s">
        <v>8283</v>
      </c>
      <c r="D8287" s="36" t="s">
        <v>106</v>
      </c>
      <c r="E8287" s="115">
        <v>0</v>
      </c>
    </row>
    <row r="8288" spans="1:5" x14ac:dyDescent="0.25">
      <c r="A8288" s="35" t="s">
        <v>8224</v>
      </c>
      <c r="B8288" s="36">
        <v>103591</v>
      </c>
      <c r="C8288" s="30" t="s">
        <v>8284</v>
      </c>
      <c r="D8288" s="36" t="s">
        <v>106</v>
      </c>
      <c r="E8288" s="115">
        <v>0</v>
      </c>
    </row>
    <row r="8289" spans="1:5" x14ac:dyDescent="0.25">
      <c r="A8289" s="35" t="s">
        <v>8224</v>
      </c>
      <c r="B8289" s="36">
        <v>103630</v>
      </c>
      <c r="C8289" s="30" t="s">
        <v>8285</v>
      </c>
      <c r="D8289" s="36" t="s">
        <v>106</v>
      </c>
      <c r="E8289" s="115">
        <v>0</v>
      </c>
    </row>
    <row r="8290" spans="1:5" x14ac:dyDescent="0.25">
      <c r="A8290" s="35" t="s">
        <v>8224</v>
      </c>
      <c r="B8290" s="36">
        <v>103652</v>
      </c>
      <c r="C8290" s="30" t="s">
        <v>8286</v>
      </c>
      <c r="D8290" s="36" t="s">
        <v>106</v>
      </c>
      <c r="E8290" s="115">
        <v>0</v>
      </c>
    </row>
    <row r="8291" spans="1:5" x14ac:dyDescent="0.25">
      <c r="A8291" s="35" t="s">
        <v>8224</v>
      </c>
      <c r="B8291" s="36">
        <v>103608</v>
      </c>
      <c r="C8291" s="30" t="s">
        <v>8287</v>
      </c>
      <c r="D8291" s="36" t="s">
        <v>106</v>
      </c>
      <c r="E8291" s="115">
        <v>0</v>
      </c>
    </row>
    <row r="8292" spans="1:5" x14ac:dyDescent="0.25">
      <c r="A8292" s="35" t="s">
        <v>8224</v>
      </c>
      <c r="B8292" s="36">
        <v>103614</v>
      </c>
      <c r="C8292" s="30" t="s">
        <v>8288</v>
      </c>
      <c r="D8292" s="36" t="s">
        <v>106</v>
      </c>
      <c r="E8292" s="115">
        <v>0</v>
      </c>
    </row>
    <row r="8293" spans="1:5" x14ac:dyDescent="0.25">
      <c r="A8293" s="35" t="s">
        <v>8224</v>
      </c>
      <c r="B8293" s="36">
        <v>103636</v>
      </c>
      <c r="C8293" s="30" t="s">
        <v>8289</v>
      </c>
      <c r="D8293" s="36" t="s">
        <v>106</v>
      </c>
      <c r="E8293" s="115">
        <v>0</v>
      </c>
    </row>
    <row r="8294" spans="1:5" x14ac:dyDescent="0.25">
      <c r="A8294" s="35" t="s">
        <v>8224</v>
      </c>
      <c r="B8294" s="36">
        <v>103592</v>
      </c>
      <c r="C8294" s="30" t="s">
        <v>8290</v>
      </c>
      <c r="D8294" s="36" t="s">
        <v>106</v>
      </c>
      <c r="E8294" s="115">
        <v>0</v>
      </c>
    </row>
    <row r="8295" spans="1:5" x14ac:dyDescent="0.25">
      <c r="A8295" s="35" t="s">
        <v>8291</v>
      </c>
      <c r="B8295" s="36">
        <v>88412</v>
      </c>
      <c r="C8295" s="30" t="s">
        <v>8292</v>
      </c>
      <c r="D8295" s="36" t="s">
        <v>97</v>
      </c>
      <c r="E8295" s="115">
        <v>4.1500000000000004</v>
      </c>
    </row>
    <row r="8296" spans="1:5" x14ac:dyDescent="0.25">
      <c r="A8296" s="35" t="s">
        <v>8291</v>
      </c>
      <c r="B8296" s="36">
        <v>88411</v>
      </c>
      <c r="C8296" s="30" t="s">
        <v>8293</v>
      </c>
      <c r="D8296" s="36" t="s">
        <v>97</v>
      </c>
      <c r="E8296" s="115">
        <v>5.27</v>
      </c>
    </row>
    <row r="8297" spans="1:5" x14ac:dyDescent="0.25">
      <c r="A8297" s="35" t="s">
        <v>8291</v>
      </c>
      <c r="B8297" s="36">
        <v>88415</v>
      </c>
      <c r="C8297" s="30" t="s">
        <v>8294</v>
      </c>
      <c r="D8297" s="36" t="s">
        <v>97</v>
      </c>
      <c r="E8297" s="115">
        <v>5.41</v>
      </c>
    </row>
    <row r="8298" spans="1:5" x14ac:dyDescent="0.25">
      <c r="A8298" s="35" t="s">
        <v>8291</v>
      </c>
      <c r="B8298" s="36">
        <v>88413</v>
      </c>
      <c r="C8298" s="30" t="s">
        <v>8295</v>
      </c>
      <c r="D8298" s="36" t="s">
        <v>97</v>
      </c>
      <c r="E8298" s="115">
        <v>6.91</v>
      </c>
    </row>
    <row r="8299" spans="1:5" x14ac:dyDescent="0.25">
      <c r="A8299" s="35" t="s">
        <v>8291</v>
      </c>
      <c r="B8299" s="36">
        <v>88414</v>
      </c>
      <c r="C8299" s="30" t="s">
        <v>8296</v>
      </c>
      <c r="D8299" s="36" t="s">
        <v>97</v>
      </c>
      <c r="E8299" s="115">
        <v>8.16</v>
      </c>
    </row>
    <row r="8300" spans="1:5" x14ac:dyDescent="0.25">
      <c r="A8300" s="35" t="s">
        <v>8291</v>
      </c>
      <c r="B8300" s="36">
        <v>96131</v>
      </c>
      <c r="C8300" s="30" t="s">
        <v>8297</v>
      </c>
      <c r="D8300" s="36" t="s">
        <v>97</v>
      </c>
      <c r="E8300" s="115">
        <v>39.299999999999997</v>
      </c>
    </row>
    <row r="8301" spans="1:5" x14ac:dyDescent="0.25">
      <c r="A8301" s="35" t="s">
        <v>8291</v>
      </c>
      <c r="B8301" s="36">
        <v>96126</v>
      </c>
      <c r="C8301" s="30" t="s">
        <v>8298</v>
      </c>
      <c r="D8301" s="36" t="s">
        <v>97</v>
      </c>
      <c r="E8301" s="115">
        <v>24.98</v>
      </c>
    </row>
    <row r="8302" spans="1:5" x14ac:dyDescent="0.25">
      <c r="A8302" s="35" t="s">
        <v>8291</v>
      </c>
      <c r="B8302" s="36">
        <v>96132</v>
      </c>
      <c r="C8302" s="30" t="s">
        <v>8299</v>
      </c>
      <c r="D8302" s="36" t="s">
        <v>97</v>
      </c>
      <c r="E8302" s="115">
        <v>26.05</v>
      </c>
    </row>
    <row r="8303" spans="1:5" x14ac:dyDescent="0.25">
      <c r="A8303" s="35" t="s">
        <v>8291</v>
      </c>
      <c r="B8303" s="36">
        <v>96127</v>
      </c>
      <c r="C8303" s="30" t="s">
        <v>8300</v>
      </c>
      <c r="D8303" s="36" t="s">
        <v>97</v>
      </c>
      <c r="E8303" s="115">
        <v>16.07</v>
      </c>
    </row>
    <row r="8304" spans="1:5" x14ac:dyDescent="0.25">
      <c r="A8304" s="35" t="s">
        <v>8291</v>
      </c>
      <c r="B8304" s="36">
        <v>96135</v>
      </c>
      <c r="C8304" s="30" t="s">
        <v>8301</v>
      </c>
      <c r="D8304" s="36" t="s">
        <v>97</v>
      </c>
      <c r="E8304" s="115">
        <v>42.2</v>
      </c>
    </row>
    <row r="8305" spans="1:5" x14ac:dyDescent="0.25">
      <c r="A8305" s="35" t="s">
        <v>8291</v>
      </c>
      <c r="B8305" s="36">
        <v>96130</v>
      </c>
      <c r="C8305" s="30" t="s">
        <v>8302</v>
      </c>
      <c r="D8305" s="36" t="s">
        <v>97</v>
      </c>
      <c r="E8305" s="115">
        <v>27.01</v>
      </c>
    </row>
    <row r="8306" spans="1:5" x14ac:dyDescent="0.25">
      <c r="A8306" s="35" t="s">
        <v>8291</v>
      </c>
      <c r="B8306" s="36">
        <v>96133</v>
      </c>
      <c r="C8306" s="30" t="s">
        <v>8303</v>
      </c>
      <c r="D8306" s="36" t="s">
        <v>97</v>
      </c>
      <c r="E8306" s="115">
        <v>63.1</v>
      </c>
    </row>
    <row r="8307" spans="1:5" x14ac:dyDescent="0.25">
      <c r="A8307" s="35" t="s">
        <v>8291</v>
      </c>
      <c r="B8307" s="36">
        <v>96128</v>
      </c>
      <c r="C8307" s="30" t="s">
        <v>8304</v>
      </c>
      <c r="D8307" s="36" t="s">
        <v>97</v>
      </c>
      <c r="E8307" s="115">
        <v>41.31</v>
      </c>
    </row>
    <row r="8308" spans="1:5" x14ac:dyDescent="0.25">
      <c r="A8308" s="35" t="s">
        <v>8291</v>
      </c>
      <c r="B8308" s="36">
        <v>96134</v>
      </c>
      <c r="C8308" s="30" t="s">
        <v>8305</v>
      </c>
      <c r="D8308" s="36" t="s">
        <v>97</v>
      </c>
      <c r="E8308" s="115">
        <v>74.290000000000006</v>
      </c>
    </row>
    <row r="8309" spans="1:5" x14ac:dyDescent="0.25">
      <c r="A8309" s="35" t="s">
        <v>8291</v>
      </c>
      <c r="B8309" s="36">
        <v>96129</v>
      </c>
      <c r="C8309" s="30" t="s">
        <v>8306</v>
      </c>
      <c r="D8309" s="36" t="s">
        <v>97</v>
      </c>
      <c r="E8309" s="115">
        <v>48.56</v>
      </c>
    </row>
    <row r="8310" spans="1:5" x14ac:dyDescent="0.25">
      <c r="A8310" s="35" t="s">
        <v>8291</v>
      </c>
      <c r="B8310" s="36">
        <v>88432</v>
      </c>
      <c r="C8310" s="30" t="s">
        <v>8307</v>
      </c>
      <c r="D8310" s="36" t="s">
        <v>97</v>
      </c>
      <c r="E8310" s="115">
        <v>38.28</v>
      </c>
    </row>
    <row r="8311" spans="1:5" x14ac:dyDescent="0.25">
      <c r="A8311" s="35" t="s">
        <v>8291</v>
      </c>
      <c r="B8311" s="36">
        <v>88426</v>
      </c>
      <c r="C8311" s="30" t="s">
        <v>8308</v>
      </c>
      <c r="D8311" s="36" t="s">
        <v>97</v>
      </c>
      <c r="E8311" s="115">
        <v>21.88</v>
      </c>
    </row>
    <row r="8312" spans="1:5" x14ac:dyDescent="0.25">
      <c r="A8312" s="35" t="s">
        <v>8291</v>
      </c>
      <c r="B8312" s="36">
        <v>88417</v>
      </c>
      <c r="C8312" s="30" t="s">
        <v>8309</v>
      </c>
      <c r="D8312" s="36" t="s">
        <v>97</v>
      </c>
      <c r="E8312" s="115">
        <v>19.21</v>
      </c>
    </row>
    <row r="8313" spans="1:5" x14ac:dyDescent="0.25">
      <c r="A8313" s="35" t="s">
        <v>8291</v>
      </c>
      <c r="B8313" s="36">
        <v>88424</v>
      </c>
      <c r="C8313" s="30" t="s">
        <v>8310</v>
      </c>
      <c r="D8313" s="36" t="s">
        <v>97</v>
      </c>
      <c r="E8313" s="115">
        <v>28.23</v>
      </c>
    </row>
    <row r="8314" spans="1:5" x14ac:dyDescent="0.25">
      <c r="A8314" s="35" t="s">
        <v>8291</v>
      </c>
      <c r="B8314" s="36">
        <v>88416</v>
      </c>
      <c r="C8314" s="30" t="s">
        <v>8311</v>
      </c>
      <c r="D8314" s="36" t="s">
        <v>97</v>
      </c>
      <c r="E8314" s="115">
        <v>23.27</v>
      </c>
    </row>
    <row r="8315" spans="1:5" x14ac:dyDescent="0.25">
      <c r="A8315" s="35" t="s">
        <v>8291</v>
      </c>
      <c r="B8315" s="36">
        <v>88431</v>
      </c>
      <c r="C8315" s="30" t="s">
        <v>8312</v>
      </c>
      <c r="D8315" s="36" t="s">
        <v>97</v>
      </c>
      <c r="E8315" s="115">
        <v>29.06</v>
      </c>
    </row>
    <row r="8316" spans="1:5" x14ac:dyDescent="0.25">
      <c r="A8316" s="35" t="s">
        <v>8291</v>
      </c>
      <c r="B8316" s="36">
        <v>88423</v>
      </c>
      <c r="C8316" s="30" t="s">
        <v>8313</v>
      </c>
      <c r="D8316" s="36" t="s">
        <v>97</v>
      </c>
      <c r="E8316" s="115">
        <v>23.49</v>
      </c>
    </row>
    <row r="8317" spans="1:5" x14ac:dyDescent="0.25">
      <c r="A8317" s="35" t="s">
        <v>8291</v>
      </c>
      <c r="B8317" s="36">
        <v>88428</v>
      </c>
      <c r="C8317" s="30" t="s">
        <v>8314</v>
      </c>
      <c r="D8317" s="36" t="s">
        <v>97</v>
      </c>
      <c r="E8317" s="115">
        <v>37.479999999999997</v>
      </c>
    </row>
    <row r="8318" spans="1:5" x14ac:dyDescent="0.25">
      <c r="A8318" s="35" t="s">
        <v>8291</v>
      </c>
      <c r="B8318" s="36">
        <v>88420</v>
      </c>
      <c r="C8318" s="30" t="s">
        <v>8315</v>
      </c>
      <c r="D8318" s="36" t="s">
        <v>97</v>
      </c>
      <c r="E8318" s="115">
        <v>27.97</v>
      </c>
    </row>
    <row r="8319" spans="1:5" x14ac:dyDescent="0.25">
      <c r="A8319" s="35" t="s">
        <v>8291</v>
      </c>
      <c r="B8319" s="36">
        <v>88429</v>
      </c>
      <c r="C8319" s="30" t="s">
        <v>8316</v>
      </c>
      <c r="D8319" s="36" t="s">
        <v>97</v>
      </c>
      <c r="E8319" s="115">
        <v>44.67</v>
      </c>
    </row>
    <row r="8320" spans="1:5" x14ac:dyDescent="0.25">
      <c r="A8320" s="35" t="s">
        <v>8291</v>
      </c>
      <c r="B8320" s="36">
        <v>88421</v>
      </c>
      <c r="C8320" s="30" t="s">
        <v>8317</v>
      </c>
      <c r="D8320" s="36" t="s">
        <v>97</v>
      </c>
      <c r="E8320" s="115">
        <v>33.61</v>
      </c>
    </row>
    <row r="8321" spans="1:5" x14ac:dyDescent="0.25">
      <c r="A8321" s="35" t="s">
        <v>8291</v>
      </c>
      <c r="B8321" s="36">
        <v>95622</v>
      </c>
      <c r="C8321" s="30" t="s">
        <v>8318</v>
      </c>
      <c r="D8321" s="36" t="s">
        <v>97</v>
      </c>
      <c r="E8321" s="115">
        <v>18.36</v>
      </c>
    </row>
    <row r="8322" spans="1:5" x14ac:dyDescent="0.25">
      <c r="A8322" s="35" t="s">
        <v>8291</v>
      </c>
      <c r="B8322" s="36">
        <v>95623</v>
      </c>
      <c r="C8322" s="30" t="s">
        <v>8319</v>
      </c>
      <c r="D8322" s="36" t="s">
        <v>97</v>
      </c>
      <c r="E8322" s="115">
        <v>12.33</v>
      </c>
    </row>
    <row r="8323" spans="1:5" x14ac:dyDescent="0.25">
      <c r="A8323" s="35" t="s">
        <v>8291</v>
      </c>
      <c r="B8323" s="36">
        <v>95626</v>
      </c>
      <c r="C8323" s="30" t="s">
        <v>8320</v>
      </c>
      <c r="D8323" s="36" t="s">
        <v>97</v>
      </c>
      <c r="E8323" s="115">
        <v>19.64</v>
      </c>
    </row>
    <row r="8324" spans="1:5" x14ac:dyDescent="0.25">
      <c r="A8324" s="35" t="s">
        <v>8291</v>
      </c>
      <c r="B8324" s="36">
        <v>95624</v>
      </c>
      <c r="C8324" s="30" t="s">
        <v>8321</v>
      </c>
      <c r="D8324" s="36" t="s">
        <v>97</v>
      </c>
      <c r="E8324" s="115">
        <v>29.07</v>
      </c>
    </row>
    <row r="8325" spans="1:5" x14ac:dyDescent="0.25">
      <c r="A8325" s="35" t="s">
        <v>8291</v>
      </c>
      <c r="B8325" s="36">
        <v>95625</v>
      </c>
      <c r="C8325" s="30" t="s">
        <v>8322</v>
      </c>
      <c r="D8325" s="36" t="s">
        <v>97</v>
      </c>
      <c r="E8325" s="115">
        <v>34.270000000000003</v>
      </c>
    </row>
    <row r="8326" spans="1:5" x14ac:dyDescent="0.25">
      <c r="A8326" s="35" t="s">
        <v>8323</v>
      </c>
      <c r="B8326" s="36">
        <v>88497</v>
      </c>
      <c r="C8326" s="30" t="s">
        <v>8324</v>
      </c>
      <c r="D8326" s="36" t="s">
        <v>97</v>
      </c>
      <c r="E8326" s="115">
        <v>25.58</v>
      </c>
    </row>
    <row r="8327" spans="1:5" x14ac:dyDescent="0.25">
      <c r="A8327" s="35" t="s">
        <v>8323</v>
      </c>
      <c r="B8327" s="36">
        <v>104648</v>
      </c>
      <c r="C8327" s="30" t="s">
        <v>8325</v>
      </c>
      <c r="D8327" s="36" t="s">
        <v>97</v>
      </c>
      <c r="E8327" s="115">
        <v>0</v>
      </c>
    </row>
    <row r="8328" spans="1:5" x14ac:dyDescent="0.25">
      <c r="A8328" s="35" t="s">
        <v>8323</v>
      </c>
      <c r="B8328" s="36">
        <v>88495</v>
      </c>
      <c r="C8328" s="30" t="s">
        <v>8326</v>
      </c>
      <c r="D8328" s="36" t="s">
        <v>97</v>
      </c>
      <c r="E8328" s="115">
        <v>16.489999999999998</v>
      </c>
    </row>
    <row r="8329" spans="1:5" x14ac:dyDescent="0.25">
      <c r="A8329" s="35" t="s">
        <v>8323</v>
      </c>
      <c r="B8329" s="36">
        <v>104646</v>
      </c>
      <c r="C8329" s="30" t="s">
        <v>8327</v>
      </c>
      <c r="D8329" s="36" t="s">
        <v>97</v>
      </c>
      <c r="E8329" s="115">
        <v>0</v>
      </c>
    </row>
    <row r="8330" spans="1:5" x14ac:dyDescent="0.25">
      <c r="A8330" s="35" t="s">
        <v>8323</v>
      </c>
      <c r="B8330" s="36">
        <v>88496</v>
      </c>
      <c r="C8330" s="30" t="s">
        <v>8328</v>
      </c>
      <c r="D8330" s="36" t="s">
        <v>97</v>
      </c>
      <c r="E8330" s="115">
        <v>45.44</v>
      </c>
    </row>
    <row r="8331" spans="1:5" x14ac:dyDescent="0.25">
      <c r="A8331" s="35" t="s">
        <v>8323</v>
      </c>
      <c r="B8331" s="36">
        <v>104647</v>
      </c>
      <c r="C8331" s="30" t="s">
        <v>8329</v>
      </c>
      <c r="D8331" s="36" t="s">
        <v>97</v>
      </c>
      <c r="E8331" s="115">
        <v>0</v>
      </c>
    </row>
    <row r="8332" spans="1:5" x14ac:dyDescent="0.25">
      <c r="A8332" s="35" t="s">
        <v>8323</v>
      </c>
      <c r="B8332" s="36">
        <v>88494</v>
      </c>
      <c r="C8332" s="30" t="s">
        <v>8330</v>
      </c>
      <c r="D8332" s="36" t="s">
        <v>97</v>
      </c>
      <c r="E8332" s="115">
        <v>30.01</v>
      </c>
    </row>
    <row r="8333" spans="1:5" x14ac:dyDescent="0.25">
      <c r="A8333" s="35" t="s">
        <v>8323</v>
      </c>
      <c r="B8333" s="36">
        <v>104645</v>
      </c>
      <c r="C8333" s="30" t="s">
        <v>8331</v>
      </c>
      <c r="D8333" s="36" t="s">
        <v>97</v>
      </c>
      <c r="E8333" s="115">
        <v>0</v>
      </c>
    </row>
    <row r="8334" spans="1:5" x14ac:dyDescent="0.25">
      <c r="A8334" s="35" t="s">
        <v>8323</v>
      </c>
      <c r="B8334" s="36">
        <v>88485</v>
      </c>
      <c r="C8334" s="30" t="s">
        <v>8332</v>
      </c>
      <c r="D8334" s="36" t="s">
        <v>97</v>
      </c>
      <c r="E8334" s="115">
        <v>5.03</v>
      </c>
    </row>
    <row r="8335" spans="1:5" x14ac:dyDescent="0.25">
      <c r="A8335" s="35" t="s">
        <v>8323</v>
      </c>
      <c r="B8335" s="36">
        <v>88484</v>
      </c>
      <c r="C8335" s="30" t="s">
        <v>8333</v>
      </c>
      <c r="D8335" s="36" t="s">
        <v>97</v>
      </c>
      <c r="E8335" s="115">
        <v>6.4</v>
      </c>
    </row>
    <row r="8336" spans="1:5" x14ac:dyDescent="0.25">
      <c r="A8336" s="35" t="s">
        <v>8323</v>
      </c>
      <c r="B8336" s="36">
        <v>104638</v>
      </c>
      <c r="C8336" s="30" t="s">
        <v>8334</v>
      </c>
      <c r="D8336" s="36" t="s">
        <v>97</v>
      </c>
      <c r="E8336" s="115">
        <v>0</v>
      </c>
    </row>
    <row r="8337" spans="1:5" x14ac:dyDescent="0.25">
      <c r="A8337" s="35" t="s">
        <v>8323</v>
      </c>
      <c r="B8337" s="36">
        <v>104637</v>
      </c>
      <c r="C8337" s="30" t="s">
        <v>8335</v>
      </c>
      <c r="D8337" s="36" t="s">
        <v>97</v>
      </c>
      <c r="E8337" s="115">
        <v>0</v>
      </c>
    </row>
    <row r="8338" spans="1:5" x14ac:dyDescent="0.25">
      <c r="A8338" s="35" t="s">
        <v>8323</v>
      </c>
      <c r="B8338" s="36">
        <v>104641</v>
      </c>
      <c r="C8338" s="30" t="s">
        <v>8336</v>
      </c>
      <c r="D8338" s="36" t="s">
        <v>97</v>
      </c>
      <c r="E8338" s="115">
        <v>11.88</v>
      </c>
    </row>
    <row r="8339" spans="1:5" x14ac:dyDescent="0.25">
      <c r="A8339" s="35" t="s">
        <v>8323</v>
      </c>
      <c r="B8339" s="36">
        <v>104639</v>
      </c>
      <c r="C8339" s="30" t="s">
        <v>8337</v>
      </c>
      <c r="D8339" s="36" t="s">
        <v>97</v>
      </c>
      <c r="E8339" s="115">
        <v>15.21</v>
      </c>
    </row>
    <row r="8340" spans="1:5" x14ac:dyDescent="0.25">
      <c r="A8340" s="35" t="s">
        <v>8323</v>
      </c>
      <c r="B8340" s="36">
        <v>104644</v>
      </c>
      <c r="C8340" s="30" t="s">
        <v>8338</v>
      </c>
      <c r="D8340" s="36" t="s">
        <v>97</v>
      </c>
      <c r="E8340" s="115">
        <v>0</v>
      </c>
    </row>
    <row r="8341" spans="1:5" x14ac:dyDescent="0.25">
      <c r="A8341" s="35" t="s">
        <v>8323</v>
      </c>
      <c r="B8341" s="36">
        <v>104643</v>
      </c>
      <c r="C8341" s="30" t="s">
        <v>8339</v>
      </c>
      <c r="D8341" s="36" t="s">
        <v>97</v>
      </c>
      <c r="E8341" s="115">
        <v>0</v>
      </c>
    </row>
    <row r="8342" spans="1:5" x14ac:dyDescent="0.25">
      <c r="A8342" s="35" t="s">
        <v>8323</v>
      </c>
      <c r="B8342" s="36">
        <v>88489</v>
      </c>
      <c r="C8342" s="30" t="s">
        <v>8340</v>
      </c>
      <c r="D8342" s="36" t="s">
        <v>97</v>
      </c>
      <c r="E8342" s="115">
        <v>15.42</v>
      </c>
    </row>
    <row r="8343" spans="1:5" x14ac:dyDescent="0.25">
      <c r="A8343" s="35" t="s">
        <v>8323</v>
      </c>
      <c r="B8343" s="36">
        <v>88488</v>
      </c>
      <c r="C8343" s="30" t="s">
        <v>8341</v>
      </c>
      <c r="D8343" s="36" t="s">
        <v>97</v>
      </c>
      <c r="E8343" s="115">
        <v>18.75</v>
      </c>
    </row>
    <row r="8344" spans="1:5" x14ac:dyDescent="0.25">
      <c r="A8344" s="35" t="s">
        <v>8323</v>
      </c>
      <c r="B8344" s="36">
        <v>104642</v>
      </c>
      <c r="C8344" s="30" t="s">
        <v>8342</v>
      </c>
      <c r="D8344" s="36" t="s">
        <v>97</v>
      </c>
      <c r="E8344" s="115">
        <v>13.19</v>
      </c>
    </row>
    <row r="8345" spans="1:5" x14ac:dyDescent="0.25">
      <c r="A8345" s="35" t="s">
        <v>8323</v>
      </c>
      <c r="B8345" s="36">
        <v>104640</v>
      </c>
      <c r="C8345" s="30" t="s">
        <v>8343</v>
      </c>
      <c r="D8345" s="36" t="s">
        <v>97</v>
      </c>
      <c r="E8345" s="115">
        <v>16.52</v>
      </c>
    </row>
    <row r="8346" spans="1:5" x14ac:dyDescent="0.25">
      <c r="A8346" s="35" t="s">
        <v>8323</v>
      </c>
      <c r="B8346" s="36">
        <v>95305</v>
      </c>
      <c r="C8346" s="30" t="s">
        <v>8344</v>
      </c>
      <c r="D8346" s="36" t="s">
        <v>97</v>
      </c>
      <c r="E8346" s="115">
        <v>16.03</v>
      </c>
    </row>
    <row r="8347" spans="1:5" x14ac:dyDescent="0.25">
      <c r="A8347" s="35" t="s">
        <v>8323</v>
      </c>
      <c r="B8347" s="36">
        <v>95306</v>
      </c>
      <c r="C8347" s="30" t="s">
        <v>8345</v>
      </c>
      <c r="D8347" s="36" t="s">
        <v>97</v>
      </c>
      <c r="E8347" s="115">
        <v>19.170000000000002</v>
      </c>
    </row>
    <row r="8348" spans="1:5" x14ac:dyDescent="0.25">
      <c r="A8348" s="35" t="s">
        <v>8346</v>
      </c>
      <c r="B8348" s="36">
        <v>102201</v>
      </c>
      <c r="C8348" s="30" t="s">
        <v>8347</v>
      </c>
      <c r="D8348" s="36" t="s">
        <v>97</v>
      </c>
      <c r="E8348" s="115">
        <v>27.18</v>
      </c>
    </row>
    <row r="8349" spans="1:5" x14ac:dyDescent="0.25">
      <c r="A8349" s="35" t="s">
        <v>8346</v>
      </c>
      <c r="B8349" s="36">
        <v>102200</v>
      </c>
      <c r="C8349" s="30" t="s">
        <v>8348</v>
      </c>
      <c r="D8349" s="36" t="s">
        <v>97</v>
      </c>
      <c r="E8349" s="115">
        <v>29.43</v>
      </c>
    </row>
    <row r="8350" spans="1:5" x14ac:dyDescent="0.25">
      <c r="A8350" s="35" t="s">
        <v>8346</v>
      </c>
      <c r="B8350" s="36">
        <v>102202</v>
      </c>
      <c r="C8350" s="30" t="s">
        <v>8349</v>
      </c>
      <c r="D8350" s="36" t="s">
        <v>97</v>
      </c>
      <c r="E8350" s="115">
        <v>71.12</v>
      </c>
    </row>
    <row r="8351" spans="1:5" x14ac:dyDescent="0.25">
      <c r="A8351" s="35" t="s">
        <v>8346</v>
      </c>
      <c r="B8351" s="36">
        <v>102193</v>
      </c>
      <c r="C8351" s="30" t="s">
        <v>8350</v>
      </c>
      <c r="D8351" s="36" t="s">
        <v>97</v>
      </c>
      <c r="E8351" s="115">
        <v>2.92</v>
      </c>
    </row>
    <row r="8352" spans="1:5" x14ac:dyDescent="0.25">
      <c r="A8352" s="35" t="s">
        <v>8346</v>
      </c>
      <c r="B8352" s="36">
        <v>102194</v>
      </c>
      <c r="C8352" s="30" t="s">
        <v>8351</v>
      </c>
      <c r="D8352" s="36" t="s">
        <v>97</v>
      </c>
      <c r="E8352" s="115">
        <v>11.69</v>
      </c>
    </row>
    <row r="8353" spans="1:5" x14ac:dyDescent="0.25">
      <c r="A8353" s="35" t="s">
        <v>8346</v>
      </c>
      <c r="B8353" s="36">
        <v>102198</v>
      </c>
      <c r="C8353" s="30" t="s">
        <v>8352</v>
      </c>
      <c r="D8353" s="36" t="s">
        <v>97</v>
      </c>
      <c r="E8353" s="115">
        <v>0</v>
      </c>
    </row>
    <row r="8354" spans="1:5" x14ac:dyDescent="0.25">
      <c r="A8354" s="35" t="s">
        <v>8346</v>
      </c>
      <c r="B8354" s="36">
        <v>102197</v>
      </c>
      <c r="C8354" s="30" t="s">
        <v>8353</v>
      </c>
      <c r="D8354" s="36" t="s">
        <v>97</v>
      </c>
      <c r="E8354" s="115">
        <v>37.22</v>
      </c>
    </row>
    <row r="8355" spans="1:5" x14ac:dyDescent="0.25">
      <c r="A8355" s="35" t="s">
        <v>8346</v>
      </c>
      <c r="B8355" s="36">
        <v>102195</v>
      </c>
      <c r="C8355" s="30" t="s">
        <v>8354</v>
      </c>
      <c r="D8355" s="36" t="s">
        <v>97</v>
      </c>
      <c r="E8355" s="115">
        <v>0</v>
      </c>
    </row>
    <row r="8356" spans="1:5" x14ac:dyDescent="0.25">
      <c r="A8356" s="35" t="s">
        <v>8346</v>
      </c>
      <c r="B8356" s="36">
        <v>102199</v>
      </c>
      <c r="C8356" s="30" t="s">
        <v>8355</v>
      </c>
      <c r="D8356" s="36" t="s">
        <v>97</v>
      </c>
      <c r="E8356" s="115">
        <v>0</v>
      </c>
    </row>
    <row r="8357" spans="1:5" x14ac:dyDescent="0.25">
      <c r="A8357" s="35" t="s">
        <v>8346</v>
      </c>
      <c r="B8357" s="36">
        <v>102196</v>
      </c>
      <c r="C8357" s="30" t="s">
        <v>8356</v>
      </c>
      <c r="D8357" s="36" t="s">
        <v>97</v>
      </c>
      <c r="E8357" s="115">
        <v>0</v>
      </c>
    </row>
    <row r="8358" spans="1:5" x14ac:dyDescent="0.25">
      <c r="A8358" s="35" t="s">
        <v>8346</v>
      </c>
      <c r="B8358" s="36">
        <v>102233</v>
      </c>
      <c r="C8358" s="30" t="s">
        <v>8357</v>
      </c>
      <c r="D8358" s="36" t="s">
        <v>97</v>
      </c>
      <c r="E8358" s="115">
        <v>14.54</v>
      </c>
    </row>
    <row r="8359" spans="1:5" x14ac:dyDescent="0.25">
      <c r="A8359" s="35" t="s">
        <v>8346</v>
      </c>
      <c r="B8359" s="36">
        <v>102234</v>
      </c>
      <c r="C8359" s="30" t="s">
        <v>8358</v>
      </c>
      <c r="D8359" s="36" t="s">
        <v>97</v>
      </c>
      <c r="E8359" s="115">
        <v>29.09</v>
      </c>
    </row>
    <row r="8360" spans="1:5" x14ac:dyDescent="0.25">
      <c r="A8360" s="35" t="s">
        <v>8346</v>
      </c>
      <c r="B8360" s="36">
        <v>102207</v>
      </c>
      <c r="C8360" s="30" t="s">
        <v>8359</v>
      </c>
      <c r="D8360" s="36" t="s">
        <v>97</v>
      </c>
      <c r="E8360" s="115">
        <v>11.51</v>
      </c>
    </row>
    <row r="8361" spans="1:5" x14ac:dyDescent="0.25">
      <c r="A8361" s="35" t="s">
        <v>8346</v>
      </c>
      <c r="B8361" s="36">
        <v>102217</v>
      </c>
      <c r="C8361" s="30" t="s">
        <v>8360</v>
      </c>
      <c r="D8361" s="36" t="s">
        <v>97</v>
      </c>
      <c r="E8361" s="115">
        <v>23.04</v>
      </c>
    </row>
    <row r="8362" spans="1:5" x14ac:dyDescent="0.25">
      <c r="A8362" s="35" t="s">
        <v>8346</v>
      </c>
      <c r="B8362" s="36">
        <v>102227</v>
      </c>
      <c r="C8362" s="30" t="s">
        <v>8361</v>
      </c>
      <c r="D8362" s="36" t="s">
        <v>97</v>
      </c>
      <c r="E8362" s="115">
        <v>34.57</v>
      </c>
    </row>
    <row r="8363" spans="1:5" x14ac:dyDescent="0.25">
      <c r="A8363" s="35" t="s">
        <v>8346</v>
      </c>
      <c r="B8363" s="36">
        <v>102211</v>
      </c>
      <c r="C8363" s="30" t="s">
        <v>8362</v>
      </c>
      <c r="D8363" s="36" t="s">
        <v>97</v>
      </c>
      <c r="E8363" s="115">
        <v>0</v>
      </c>
    </row>
    <row r="8364" spans="1:5" x14ac:dyDescent="0.25">
      <c r="A8364" s="35" t="s">
        <v>8346</v>
      </c>
      <c r="B8364" s="36">
        <v>102221</v>
      </c>
      <c r="C8364" s="30" t="s">
        <v>8363</v>
      </c>
      <c r="D8364" s="36" t="s">
        <v>97</v>
      </c>
      <c r="E8364" s="115">
        <v>0</v>
      </c>
    </row>
    <row r="8365" spans="1:5" x14ac:dyDescent="0.25">
      <c r="A8365" s="35" t="s">
        <v>8346</v>
      </c>
      <c r="B8365" s="36">
        <v>102231</v>
      </c>
      <c r="C8365" s="30" t="s">
        <v>8364</v>
      </c>
      <c r="D8365" s="36" t="s">
        <v>97</v>
      </c>
      <c r="E8365" s="115">
        <v>0</v>
      </c>
    </row>
    <row r="8366" spans="1:5" x14ac:dyDescent="0.25">
      <c r="A8366" s="35" t="s">
        <v>8346</v>
      </c>
      <c r="B8366" s="36">
        <v>102209</v>
      </c>
      <c r="C8366" s="30" t="s">
        <v>8365</v>
      </c>
      <c r="D8366" s="36" t="s">
        <v>97</v>
      </c>
      <c r="E8366" s="115">
        <v>11.35</v>
      </c>
    </row>
    <row r="8367" spans="1:5" x14ac:dyDescent="0.25">
      <c r="A8367" s="35" t="s">
        <v>8346</v>
      </c>
      <c r="B8367" s="36">
        <v>102219</v>
      </c>
      <c r="C8367" s="30" t="s">
        <v>8366</v>
      </c>
      <c r="D8367" s="36" t="s">
        <v>97</v>
      </c>
      <c r="E8367" s="115">
        <v>22.71</v>
      </c>
    </row>
    <row r="8368" spans="1:5" x14ac:dyDescent="0.25">
      <c r="A8368" s="35" t="s">
        <v>8346</v>
      </c>
      <c r="B8368" s="36">
        <v>102229</v>
      </c>
      <c r="C8368" s="30" t="s">
        <v>8367</v>
      </c>
      <c r="D8368" s="36" t="s">
        <v>97</v>
      </c>
      <c r="E8368" s="115">
        <v>34.090000000000003</v>
      </c>
    </row>
    <row r="8369" spans="1:5" x14ac:dyDescent="0.25">
      <c r="A8369" s="35" t="s">
        <v>8346</v>
      </c>
      <c r="B8369" s="36">
        <v>102210</v>
      </c>
      <c r="C8369" s="30" t="s">
        <v>8368</v>
      </c>
      <c r="D8369" s="36" t="s">
        <v>97</v>
      </c>
      <c r="E8369" s="115">
        <v>10.89</v>
      </c>
    </row>
    <row r="8370" spans="1:5" x14ac:dyDescent="0.25">
      <c r="A8370" s="35" t="s">
        <v>8346</v>
      </c>
      <c r="B8370" s="36">
        <v>102220</v>
      </c>
      <c r="C8370" s="30" t="s">
        <v>8369</v>
      </c>
      <c r="D8370" s="36" t="s">
        <v>97</v>
      </c>
      <c r="E8370" s="115">
        <v>21.79</v>
      </c>
    </row>
    <row r="8371" spans="1:5" x14ac:dyDescent="0.25">
      <c r="A8371" s="35" t="s">
        <v>8346</v>
      </c>
      <c r="B8371" s="36">
        <v>102230</v>
      </c>
      <c r="C8371" s="30" t="s">
        <v>8370</v>
      </c>
      <c r="D8371" s="36" t="s">
        <v>97</v>
      </c>
      <c r="E8371" s="115">
        <v>32.700000000000003</v>
      </c>
    </row>
    <row r="8372" spans="1:5" x14ac:dyDescent="0.25">
      <c r="A8372" s="35" t="s">
        <v>8346</v>
      </c>
      <c r="B8372" s="36">
        <v>102208</v>
      </c>
      <c r="C8372" s="30" t="s">
        <v>8371</v>
      </c>
      <c r="D8372" s="36" t="s">
        <v>97</v>
      </c>
      <c r="E8372" s="115">
        <v>11.05</v>
      </c>
    </row>
    <row r="8373" spans="1:5" x14ac:dyDescent="0.25">
      <c r="A8373" s="35" t="s">
        <v>8346</v>
      </c>
      <c r="B8373" s="36">
        <v>102218</v>
      </c>
      <c r="C8373" s="30" t="s">
        <v>8372</v>
      </c>
      <c r="D8373" s="36" t="s">
        <v>97</v>
      </c>
      <c r="E8373" s="115">
        <v>22.1</v>
      </c>
    </row>
    <row r="8374" spans="1:5" x14ac:dyDescent="0.25">
      <c r="A8374" s="35" t="s">
        <v>8346</v>
      </c>
      <c r="B8374" s="36">
        <v>102228</v>
      </c>
      <c r="C8374" s="30" t="s">
        <v>8373</v>
      </c>
      <c r="D8374" s="36" t="s">
        <v>97</v>
      </c>
      <c r="E8374" s="115">
        <v>33.18</v>
      </c>
    </row>
    <row r="8375" spans="1:5" x14ac:dyDescent="0.25">
      <c r="A8375" s="35" t="s">
        <v>8346</v>
      </c>
      <c r="B8375" s="36">
        <v>102212</v>
      </c>
      <c r="C8375" s="30" t="s">
        <v>8374</v>
      </c>
      <c r="D8375" s="36" t="s">
        <v>97</v>
      </c>
      <c r="E8375" s="115">
        <v>0</v>
      </c>
    </row>
    <row r="8376" spans="1:5" x14ac:dyDescent="0.25">
      <c r="A8376" s="35" t="s">
        <v>8346</v>
      </c>
      <c r="B8376" s="36">
        <v>102222</v>
      </c>
      <c r="C8376" s="30" t="s">
        <v>8375</v>
      </c>
      <c r="D8376" s="36" t="s">
        <v>97</v>
      </c>
      <c r="E8376" s="115">
        <v>0</v>
      </c>
    </row>
    <row r="8377" spans="1:5" x14ac:dyDescent="0.25">
      <c r="A8377" s="35" t="s">
        <v>8346</v>
      </c>
      <c r="B8377" s="36">
        <v>102232</v>
      </c>
      <c r="C8377" s="30" t="s">
        <v>8376</v>
      </c>
      <c r="D8377" s="36" t="s">
        <v>97</v>
      </c>
      <c r="E8377" s="115">
        <v>0</v>
      </c>
    </row>
    <row r="8378" spans="1:5" x14ac:dyDescent="0.25">
      <c r="A8378" s="35" t="s">
        <v>8346</v>
      </c>
      <c r="B8378" s="36">
        <v>102203</v>
      </c>
      <c r="C8378" s="30" t="s">
        <v>8377</v>
      </c>
      <c r="D8378" s="36" t="s">
        <v>97</v>
      </c>
      <c r="E8378" s="115">
        <v>13.59</v>
      </c>
    </row>
    <row r="8379" spans="1:5" x14ac:dyDescent="0.25">
      <c r="A8379" s="35" t="s">
        <v>8346</v>
      </c>
      <c r="B8379" s="36">
        <v>102213</v>
      </c>
      <c r="C8379" s="30" t="s">
        <v>8378</v>
      </c>
      <c r="D8379" s="36" t="s">
        <v>97</v>
      </c>
      <c r="E8379" s="115">
        <v>27.2</v>
      </c>
    </row>
    <row r="8380" spans="1:5" x14ac:dyDescent="0.25">
      <c r="A8380" s="35" t="s">
        <v>8346</v>
      </c>
      <c r="B8380" s="36">
        <v>102223</v>
      </c>
      <c r="C8380" s="30" t="s">
        <v>8379</v>
      </c>
      <c r="D8380" s="36" t="s">
        <v>97</v>
      </c>
      <c r="E8380" s="115">
        <v>40.799999999999997</v>
      </c>
    </row>
    <row r="8381" spans="1:5" x14ac:dyDescent="0.25">
      <c r="A8381" s="35" t="s">
        <v>8346</v>
      </c>
      <c r="B8381" s="36">
        <v>102204</v>
      </c>
      <c r="C8381" s="30" t="s">
        <v>8380</v>
      </c>
      <c r="D8381" s="36" t="s">
        <v>97</v>
      </c>
      <c r="E8381" s="115">
        <v>13.94</v>
      </c>
    </row>
    <row r="8382" spans="1:5" x14ac:dyDescent="0.25">
      <c r="A8382" s="35" t="s">
        <v>8346</v>
      </c>
      <c r="B8382" s="36">
        <v>102214</v>
      </c>
      <c r="C8382" s="30" t="s">
        <v>8381</v>
      </c>
      <c r="D8382" s="36" t="s">
        <v>97</v>
      </c>
      <c r="E8382" s="115">
        <v>27.89</v>
      </c>
    </row>
    <row r="8383" spans="1:5" x14ac:dyDescent="0.25">
      <c r="A8383" s="35" t="s">
        <v>8346</v>
      </c>
      <c r="B8383" s="36">
        <v>102224</v>
      </c>
      <c r="C8383" s="30" t="s">
        <v>8382</v>
      </c>
      <c r="D8383" s="36" t="s">
        <v>97</v>
      </c>
      <c r="E8383" s="115">
        <v>41.84</v>
      </c>
    </row>
    <row r="8384" spans="1:5" x14ac:dyDescent="0.25">
      <c r="A8384" s="35" t="s">
        <v>8346</v>
      </c>
      <c r="B8384" s="36">
        <v>102205</v>
      </c>
      <c r="C8384" s="30" t="s">
        <v>8383</v>
      </c>
      <c r="D8384" s="36" t="s">
        <v>97</v>
      </c>
      <c r="E8384" s="115">
        <v>12.83</v>
      </c>
    </row>
    <row r="8385" spans="1:5" x14ac:dyDescent="0.25">
      <c r="A8385" s="35" t="s">
        <v>8346</v>
      </c>
      <c r="B8385" s="36">
        <v>102215</v>
      </c>
      <c r="C8385" s="30" t="s">
        <v>8384</v>
      </c>
      <c r="D8385" s="36" t="s">
        <v>97</v>
      </c>
      <c r="E8385" s="115">
        <v>25.7</v>
      </c>
    </row>
    <row r="8386" spans="1:5" x14ac:dyDescent="0.25">
      <c r="A8386" s="35" t="s">
        <v>8346</v>
      </c>
      <c r="B8386" s="36">
        <v>102225</v>
      </c>
      <c r="C8386" s="30" t="s">
        <v>8385</v>
      </c>
      <c r="D8386" s="36" t="s">
        <v>97</v>
      </c>
      <c r="E8386" s="115">
        <v>38.53</v>
      </c>
    </row>
    <row r="8387" spans="1:5" x14ac:dyDescent="0.25">
      <c r="A8387" s="35" t="s">
        <v>8346</v>
      </c>
      <c r="B8387" s="36">
        <v>102206</v>
      </c>
      <c r="C8387" s="30" t="s">
        <v>8386</v>
      </c>
      <c r="D8387" s="36" t="s">
        <v>97</v>
      </c>
      <c r="E8387" s="115">
        <v>0</v>
      </c>
    </row>
    <row r="8388" spans="1:5" x14ac:dyDescent="0.25">
      <c r="A8388" s="35" t="s">
        <v>8346</v>
      </c>
      <c r="B8388" s="36">
        <v>102216</v>
      </c>
      <c r="C8388" s="30" t="s">
        <v>8387</v>
      </c>
      <c r="D8388" s="36" t="s">
        <v>97</v>
      </c>
      <c r="E8388" s="115">
        <v>0</v>
      </c>
    </row>
    <row r="8389" spans="1:5" x14ac:dyDescent="0.25">
      <c r="A8389" s="35" t="s">
        <v>8346</v>
      </c>
      <c r="B8389" s="36">
        <v>102226</v>
      </c>
      <c r="C8389" s="30" t="s">
        <v>8388</v>
      </c>
      <c r="D8389" s="36" t="s">
        <v>97</v>
      </c>
      <c r="E8389" s="115">
        <v>0</v>
      </c>
    </row>
    <row r="8390" spans="1:5" x14ac:dyDescent="0.25">
      <c r="A8390" s="35" t="s">
        <v>8389</v>
      </c>
      <c r="B8390" s="36">
        <v>100718</v>
      </c>
      <c r="C8390" s="30" t="s">
        <v>8390</v>
      </c>
      <c r="D8390" s="36" t="s">
        <v>106</v>
      </c>
      <c r="E8390" s="115">
        <v>1.97</v>
      </c>
    </row>
    <row r="8391" spans="1:5" x14ac:dyDescent="0.25">
      <c r="A8391" s="35" t="s">
        <v>8389</v>
      </c>
      <c r="B8391" s="36">
        <v>100716</v>
      </c>
      <c r="C8391" s="30" t="s">
        <v>8391</v>
      </c>
      <c r="D8391" s="36" t="s">
        <v>97</v>
      </c>
      <c r="E8391" s="115">
        <v>26</v>
      </c>
    </row>
    <row r="8392" spans="1:5" x14ac:dyDescent="0.25">
      <c r="A8392" s="35" t="s">
        <v>8389</v>
      </c>
      <c r="B8392" s="36">
        <v>100717</v>
      </c>
      <c r="C8392" s="30" t="s">
        <v>8392</v>
      </c>
      <c r="D8392" s="36" t="s">
        <v>97</v>
      </c>
      <c r="E8392" s="115">
        <v>13.93</v>
      </c>
    </row>
    <row r="8393" spans="1:5" x14ac:dyDescent="0.25">
      <c r="A8393" s="35" t="s">
        <v>8389</v>
      </c>
      <c r="B8393" s="36">
        <v>100754</v>
      </c>
      <c r="C8393" s="30" t="s">
        <v>8393</v>
      </c>
      <c r="D8393" s="36" t="s">
        <v>97</v>
      </c>
      <c r="E8393" s="115">
        <v>41.71</v>
      </c>
    </row>
    <row r="8394" spans="1:5" x14ac:dyDescent="0.25">
      <c r="A8394" s="35" t="s">
        <v>8389</v>
      </c>
      <c r="B8394" s="36">
        <v>100736</v>
      </c>
      <c r="C8394" s="30" t="s">
        <v>8394</v>
      </c>
      <c r="D8394" s="36" t="s">
        <v>97</v>
      </c>
      <c r="E8394" s="115">
        <v>20.85</v>
      </c>
    </row>
    <row r="8395" spans="1:5" x14ac:dyDescent="0.25">
      <c r="A8395" s="35" t="s">
        <v>8389</v>
      </c>
      <c r="B8395" s="36">
        <v>100753</v>
      </c>
      <c r="C8395" s="30" t="s">
        <v>8395</v>
      </c>
      <c r="D8395" s="36" t="s">
        <v>97</v>
      </c>
      <c r="E8395" s="115">
        <v>30.83</v>
      </c>
    </row>
    <row r="8396" spans="1:5" x14ac:dyDescent="0.25">
      <c r="A8396" s="35" t="s">
        <v>8389</v>
      </c>
      <c r="B8396" s="36">
        <v>100735</v>
      </c>
      <c r="C8396" s="30" t="s">
        <v>8396</v>
      </c>
      <c r="D8396" s="36" t="s">
        <v>97</v>
      </c>
      <c r="E8396" s="115">
        <v>15.41</v>
      </c>
    </row>
    <row r="8397" spans="1:5" x14ac:dyDescent="0.25">
      <c r="A8397" s="35" t="s">
        <v>8389</v>
      </c>
      <c r="B8397" s="36">
        <v>100734</v>
      </c>
      <c r="C8397" s="30" t="s">
        <v>8397</v>
      </c>
      <c r="D8397" s="36" t="s">
        <v>97</v>
      </c>
      <c r="E8397" s="115">
        <v>21.55</v>
      </c>
    </row>
    <row r="8398" spans="1:5" x14ac:dyDescent="0.25">
      <c r="A8398" s="35" t="s">
        <v>8389</v>
      </c>
      <c r="B8398" s="36">
        <v>100733</v>
      </c>
      <c r="C8398" s="30" t="s">
        <v>8398</v>
      </c>
      <c r="D8398" s="36" t="s">
        <v>97</v>
      </c>
      <c r="E8398" s="115">
        <v>16.13</v>
      </c>
    </row>
    <row r="8399" spans="1:5" x14ac:dyDescent="0.25">
      <c r="A8399" s="35" t="s">
        <v>8389</v>
      </c>
      <c r="B8399" s="36">
        <v>100740</v>
      </c>
      <c r="C8399" s="30" t="s">
        <v>8399</v>
      </c>
      <c r="D8399" s="36" t="s">
        <v>97</v>
      </c>
      <c r="E8399" s="115">
        <v>15.04</v>
      </c>
    </row>
    <row r="8400" spans="1:5" x14ac:dyDescent="0.25">
      <c r="A8400" s="35" t="s">
        <v>8389</v>
      </c>
      <c r="B8400" s="36">
        <v>100758</v>
      </c>
      <c r="C8400" s="30" t="s">
        <v>8400</v>
      </c>
      <c r="D8400" s="36" t="s">
        <v>97</v>
      </c>
      <c r="E8400" s="115">
        <v>68.97</v>
      </c>
    </row>
    <row r="8401" spans="1:5" x14ac:dyDescent="0.25">
      <c r="A8401" s="35" t="s">
        <v>8389</v>
      </c>
      <c r="B8401" s="36">
        <v>100742</v>
      </c>
      <c r="C8401" s="30" t="s">
        <v>8401</v>
      </c>
      <c r="D8401" s="36" t="s">
        <v>97</v>
      </c>
      <c r="E8401" s="115">
        <v>34.47</v>
      </c>
    </row>
    <row r="8402" spans="1:5" x14ac:dyDescent="0.25">
      <c r="A8402" s="35" t="s">
        <v>8389</v>
      </c>
      <c r="B8402" s="36">
        <v>100739</v>
      </c>
      <c r="C8402" s="30" t="s">
        <v>8402</v>
      </c>
      <c r="D8402" s="36" t="s">
        <v>97</v>
      </c>
      <c r="E8402" s="115">
        <v>13.05</v>
      </c>
    </row>
    <row r="8403" spans="1:5" x14ac:dyDescent="0.25">
      <c r="A8403" s="35" t="s">
        <v>8389</v>
      </c>
      <c r="B8403" s="36">
        <v>100757</v>
      </c>
      <c r="C8403" s="30" t="s">
        <v>8403</v>
      </c>
      <c r="D8403" s="36" t="s">
        <v>97</v>
      </c>
      <c r="E8403" s="115">
        <v>66.010000000000005</v>
      </c>
    </row>
    <row r="8404" spans="1:5" x14ac:dyDescent="0.25">
      <c r="A8404" s="35" t="s">
        <v>8389</v>
      </c>
      <c r="B8404" s="36">
        <v>100741</v>
      </c>
      <c r="C8404" s="30" t="s">
        <v>8404</v>
      </c>
      <c r="D8404" s="36" t="s">
        <v>97</v>
      </c>
      <c r="E8404" s="115">
        <v>33</v>
      </c>
    </row>
    <row r="8405" spans="1:5" x14ac:dyDescent="0.25">
      <c r="A8405" s="35" t="s">
        <v>8389</v>
      </c>
      <c r="B8405" s="36">
        <v>100744</v>
      </c>
      <c r="C8405" s="30" t="s">
        <v>8405</v>
      </c>
      <c r="D8405" s="36" t="s">
        <v>97</v>
      </c>
      <c r="E8405" s="115">
        <v>14.85</v>
      </c>
    </row>
    <row r="8406" spans="1:5" x14ac:dyDescent="0.25">
      <c r="A8406" s="35" t="s">
        <v>8389</v>
      </c>
      <c r="B8406" s="36">
        <v>100760</v>
      </c>
      <c r="C8406" s="30" t="s">
        <v>8406</v>
      </c>
      <c r="D8406" s="36" t="s">
        <v>97</v>
      </c>
      <c r="E8406" s="115">
        <v>68.59</v>
      </c>
    </row>
    <row r="8407" spans="1:5" x14ac:dyDescent="0.25">
      <c r="A8407" s="35" t="s">
        <v>8389</v>
      </c>
      <c r="B8407" s="36">
        <v>100746</v>
      </c>
      <c r="C8407" s="30" t="s">
        <v>8407</v>
      </c>
      <c r="D8407" s="36" t="s">
        <v>97</v>
      </c>
      <c r="E8407" s="115">
        <v>34.28</v>
      </c>
    </row>
    <row r="8408" spans="1:5" x14ac:dyDescent="0.25">
      <c r="A8408" s="35" t="s">
        <v>8389</v>
      </c>
      <c r="B8408" s="36">
        <v>100743</v>
      </c>
      <c r="C8408" s="30" t="s">
        <v>8408</v>
      </c>
      <c r="D8408" s="36" t="s">
        <v>97</v>
      </c>
      <c r="E8408" s="115">
        <v>12.76</v>
      </c>
    </row>
    <row r="8409" spans="1:5" x14ac:dyDescent="0.25">
      <c r="A8409" s="35" t="s">
        <v>8389</v>
      </c>
      <c r="B8409" s="36">
        <v>100759</v>
      </c>
      <c r="C8409" s="30" t="s">
        <v>8409</v>
      </c>
      <c r="D8409" s="36" t="s">
        <v>97</v>
      </c>
      <c r="E8409" s="115">
        <v>65.39</v>
      </c>
    </row>
    <row r="8410" spans="1:5" x14ac:dyDescent="0.25">
      <c r="A8410" s="35" t="s">
        <v>8389</v>
      </c>
      <c r="B8410" s="36">
        <v>100745</v>
      </c>
      <c r="C8410" s="30" t="s">
        <v>8410</v>
      </c>
      <c r="D8410" s="36" t="s">
        <v>97</v>
      </c>
      <c r="E8410" s="115">
        <v>32.69</v>
      </c>
    </row>
    <row r="8411" spans="1:5" x14ac:dyDescent="0.25">
      <c r="A8411" s="35" t="s">
        <v>8389</v>
      </c>
      <c r="B8411" s="36">
        <v>100748</v>
      </c>
      <c r="C8411" s="30" t="s">
        <v>8411</v>
      </c>
      <c r="D8411" s="36" t="s">
        <v>97</v>
      </c>
      <c r="E8411" s="115">
        <v>14.93</v>
      </c>
    </row>
    <row r="8412" spans="1:5" x14ac:dyDescent="0.25">
      <c r="A8412" s="35" t="s">
        <v>8389</v>
      </c>
      <c r="B8412" s="36">
        <v>100762</v>
      </c>
      <c r="C8412" s="30" t="s">
        <v>8412</v>
      </c>
      <c r="D8412" s="36" t="s">
        <v>97</v>
      </c>
      <c r="E8412" s="115">
        <v>68.75</v>
      </c>
    </row>
    <row r="8413" spans="1:5" x14ac:dyDescent="0.25">
      <c r="A8413" s="35" t="s">
        <v>8389</v>
      </c>
      <c r="B8413" s="36">
        <v>100750</v>
      </c>
      <c r="C8413" s="30" t="s">
        <v>8413</v>
      </c>
      <c r="D8413" s="36" t="s">
        <v>97</v>
      </c>
      <c r="E8413" s="115">
        <v>34.36</v>
      </c>
    </row>
    <row r="8414" spans="1:5" x14ac:dyDescent="0.25">
      <c r="A8414" s="35" t="s">
        <v>8389</v>
      </c>
      <c r="B8414" s="36">
        <v>100747</v>
      </c>
      <c r="C8414" s="30" t="s">
        <v>8414</v>
      </c>
      <c r="D8414" s="36" t="s">
        <v>97</v>
      </c>
      <c r="E8414" s="115">
        <v>12.88</v>
      </c>
    </row>
    <row r="8415" spans="1:5" x14ac:dyDescent="0.25">
      <c r="A8415" s="35" t="s">
        <v>8389</v>
      </c>
      <c r="B8415" s="36">
        <v>100761</v>
      </c>
      <c r="C8415" s="30" t="s">
        <v>8415</v>
      </c>
      <c r="D8415" s="36" t="s">
        <v>97</v>
      </c>
      <c r="E8415" s="115">
        <v>65.650000000000006</v>
      </c>
    </row>
    <row r="8416" spans="1:5" x14ac:dyDescent="0.25">
      <c r="A8416" s="35" t="s">
        <v>8389</v>
      </c>
      <c r="B8416" s="36">
        <v>100749</v>
      </c>
      <c r="C8416" s="30" t="s">
        <v>8416</v>
      </c>
      <c r="D8416" s="36" t="s">
        <v>97</v>
      </c>
      <c r="E8416" s="115">
        <v>32.82</v>
      </c>
    </row>
    <row r="8417" spans="1:5" x14ac:dyDescent="0.25">
      <c r="A8417" s="35" t="s">
        <v>8389</v>
      </c>
      <c r="B8417" s="36">
        <v>100720</v>
      </c>
      <c r="C8417" s="30" t="s">
        <v>8417</v>
      </c>
      <c r="D8417" s="36" t="s">
        <v>97</v>
      </c>
      <c r="E8417" s="115">
        <v>14.37</v>
      </c>
    </row>
    <row r="8418" spans="1:5" x14ac:dyDescent="0.25">
      <c r="A8418" s="35" t="s">
        <v>8389</v>
      </c>
      <c r="B8418" s="36">
        <v>100722</v>
      </c>
      <c r="C8418" s="30" t="s">
        <v>8418</v>
      </c>
      <c r="D8418" s="36" t="s">
        <v>97</v>
      </c>
      <c r="E8418" s="115">
        <v>33.83</v>
      </c>
    </row>
    <row r="8419" spans="1:5" x14ac:dyDescent="0.25">
      <c r="A8419" s="35" t="s">
        <v>8389</v>
      </c>
      <c r="B8419" s="36">
        <v>100719</v>
      </c>
      <c r="C8419" s="30" t="s">
        <v>8419</v>
      </c>
      <c r="D8419" s="36" t="s">
        <v>97</v>
      </c>
      <c r="E8419" s="115">
        <v>13.25</v>
      </c>
    </row>
    <row r="8420" spans="1:5" x14ac:dyDescent="0.25">
      <c r="A8420" s="35" t="s">
        <v>8389</v>
      </c>
      <c r="B8420" s="36">
        <v>100721</v>
      </c>
      <c r="C8420" s="30" t="s">
        <v>8420</v>
      </c>
      <c r="D8420" s="36" t="s">
        <v>97</v>
      </c>
      <c r="E8420" s="115">
        <v>33.44</v>
      </c>
    </row>
    <row r="8421" spans="1:5" x14ac:dyDescent="0.25">
      <c r="A8421" s="35" t="s">
        <v>8389</v>
      </c>
      <c r="B8421" s="36">
        <v>100724</v>
      </c>
      <c r="C8421" s="30" t="s">
        <v>8421</v>
      </c>
      <c r="D8421" s="36" t="s">
        <v>97</v>
      </c>
      <c r="E8421" s="115">
        <v>18.18</v>
      </c>
    </row>
    <row r="8422" spans="1:5" x14ac:dyDescent="0.25">
      <c r="A8422" s="35" t="s">
        <v>8389</v>
      </c>
      <c r="B8422" s="36">
        <v>100726</v>
      </c>
      <c r="C8422" s="30" t="s">
        <v>8422</v>
      </c>
      <c r="D8422" s="36" t="s">
        <v>97</v>
      </c>
      <c r="E8422" s="115">
        <v>37.53</v>
      </c>
    </row>
    <row r="8423" spans="1:5" x14ac:dyDescent="0.25">
      <c r="A8423" s="35" t="s">
        <v>8389</v>
      </c>
      <c r="B8423" s="36">
        <v>100723</v>
      </c>
      <c r="C8423" s="30" t="s">
        <v>8423</v>
      </c>
      <c r="D8423" s="36" t="s">
        <v>97</v>
      </c>
      <c r="E8423" s="115">
        <v>14.2</v>
      </c>
    </row>
    <row r="8424" spans="1:5" x14ac:dyDescent="0.25">
      <c r="A8424" s="35" t="s">
        <v>8389</v>
      </c>
      <c r="B8424" s="36">
        <v>100725</v>
      </c>
      <c r="C8424" s="30" t="s">
        <v>8424</v>
      </c>
      <c r="D8424" s="36" t="s">
        <v>97</v>
      </c>
      <c r="E8424" s="115">
        <v>33.75</v>
      </c>
    </row>
    <row r="8425" spans="1:5" x14ac:dyDescent="0.25">
      <c r="A8425" s="35" t="s">
        <v>8389</v>
      </c>
      <c r="B8425" s="36">
        <v>100752</v>
      </c>
      <c r="C8425" s="30" t="s">
        <v>8425</v>
      </c>
      <c r="D8425" s="36" t="s">
        <v>97</v>
      </c>
      <c r="E8425" s="115">
        <v>58.79</v>
      </c>
    </row>
    <row r="8426" spans="1:5" x14ac:dyDescent="0.25">
      <c r="A8426" s="35" t="s">
        <v>8389</v>
      </c>
      <c r="B8426" s="36">
        <v>100730</v>
      </c>
      <c r="C8426" s="30" t="s">
        <v>8426</v>
      </c>
      <c r="D8426" s="36" t="s">
        <v>97</v>
      </c>
      <c r="E8426" s="115">
        <v>29.4</v>
      </c>
    </row>
    <row r="8427" spans="1:5" x14ac:dyDescent="0.25">
      <c r="A8427" s="35" t="s">
        <v>8389</v>
      </c>
      <c r="B8427" s="36">
        <v>100751</v>
      </c>
      <c r="C8427" s="30" t="s">
        <v>8427</v>
      </c>
      <c r="D8427" s="36" t="s">
        <v>97</v>
      </c>
      <c r="E8427" s="115">
        <v>48.35</v>
      </c>
    </row>
    <row r="8428" spans="1:5" x14ac:dyDescent="0.25">
      <c r="A8428" s="35" t="s">
        <v>8389</v>
      </c>
      <c r="B8428" s="36">
        <v>100729</v>
      </c>
      <c r="C8428" s="30" t="s">
        <v>8428</v>
      </c>
      <c r="D8428" s="36" t="s">
        <v>97</v>
      </c>
      <c r="E8428" s="115">
        <v>24.17</v>
      </c>
    </row>
    <row r="8429" spans="1:5" x14ac:dyDescent="0.25">
      <c r="A8429" s="35" t="s">
        <v>8389</v>
      </c>
      <c r="B8429" s="36">
        <v>100728</v>
      </c>
      <c r="C8429" s="30" t="s">
        <v>8429</v>
      </c>
      <c r="D8429" s="36" t="s">
        <v>97</v>
      </c>
      <c r="E8429" s="115">
        <v>29.91</v>
      </c>
    </row>
    <row r="8430" spans="1:5" x14ac:dyDescent="0.25">
      <c r="A8430" s="35" t="s">
        <v>8389</v>
      </c>
      <c r="B8430" s="36">
        <v>100732</v>
      </c>
      <c r="C8430" s="30" t="s">
        <v>8430</v>
      </c>
      <c r="D8430" s="36" t="s">
        <v>97</v>
      </c>
      <c r="E8430" s="115">
        <v>0</v>
      </c>
    </row>
    <row r="8431" spans="1:5" x14ac:dyDescent="0.25">
      <c r="A8431" s="35" t="s">
        <v>8389</v>
      </c>
      <c r="B8431" s="36">
        <v>100731</v>
      </c>
      <c r="C8431" s="30" t="s">
        <v>8431</v>
      </c>
      <c r="D8431" s="36" t="s">
        <v>97</v>
      </c>
      <c r="E8431" s="115">
        <v>0</v>
      </c>
    </row>
    <row r="8432" spans="1:5" x14ac:dyDescent="0.25">
      <c r="A8432" s="35" t="s">
        <v>8389</v>
      </c>
      <c r="B8432" s="36">
        <v>100727</v>
      </c>
      <c r="C8432" s="30" t="s">
        <v>8432</v>
      </c>
      <c r="D8432" s="36" t="s">
        <v>97</v>
      </c>
      <c r="E8432" s="115">
        <v>31.93</v>
      </c>
    </row>
    <row r="8433" spans="1:5" x14ac:dyDescent="0.25">
      <c r="A8433" s="35" t="s">
        <v>8389</v>
      </c>
      <c r="B8433" s="36">
        <v>100756</v>
      </c>
      <c r="C8433" s="30" t="s">
        <v>8433</v>
      </c>
      <c r="D8433" s="36" t="s">
        <v>97</v>
      </c>
      <c r="E8433" s="115">
        <v>0</v>
      </c>
    </row>
    <row r="8434" spans="1:5" x14ac:dyDescent="0.25">
      <c r="A8434" s="35" t="s">
        <v>8389</v>
      </c>
      <c r="B8434" s="36">
        <v>100738</v>
      </c>
      <c r="C8434" s="30" t="s">
        <v>8434</v>
      </c>
      <c r="D8434" s="36" t="s">
        <v>97</v>
      </c>
      <c r="E8434" s="115">
        <v>0</v>
      </c>
    </row>
    <row r="8435" spans="1:5" x14ac:dyDescent="0.25">
      <c r="A8435" s="35" t="s">
        <v>8389</v>
      </c>
      <c r="B8435" s="36">
        <v>100755</v>
      </c>
      <c r="C8435" s="30" t="s">
        <v>8435</v>
      </c>
      <c r="D8435" s="36" t="s">
        <v>97</v>
      </c>
      <c r="E8435" s="115">
        <v>0</v>
      </c>
    </row>
    <row r="8436" spans="1:5" x14ac:dyDescent="0.25">
      <c r="A8436" s="35" t="s">
        <v>8389</v>
      </c>
      <c r="B8436" s="36">
        <v>100737</v>
      </c>
      <c r="C8436" s="30" t="s">
        <v>8436</v>
      </c>
      <c r="D8436" s="36" t="s">
        <v>97</v>
      </c>
      <c r="E8436" s="115">
        <v>0</v>
      </c>
    </row>
    <row r="8437" spans="1:5" x14ac:dyDescent="0.25">
      <c r="A8437" s="35" t="s">
        <v>15592</v>
      </c>
      <c r="B8437" s="36">
        <v>102499</v>
      </c>
      <c r="C8437" s="30" t="s">
        <v>8437</v>
      </c>
      <c r="D8437" s="36" t="s">
        <v>97</v>
      </c>
      <c r="E8437" s="115">
        <v>4.07</v>
      </c>
    </row>
    <row r="8438" spans="1:5" x14ac:dyDescent="0.25">
      <c r="A8438" s="35" t="s">
        <v>15592</v>
      </c>
      <c r="B8438" s="36">
        <v>102505</v>
      </c>
      <c r="C8438" s="30" t="s">
        <v>8438</v>
      </c>
      <c r="D8438" s="36" t="s">
        <v>106</v>
      </c>
      <c r="E8438" s="115">
        <v>14.44</v>
      </c>
    </row>
    <row r="8439" spans="1:5" x14ac:dyDescent="0.25">
      <c r="A8439" s="35" t="s">
        <v>15592</v>
      </c>
      <c r="B8439" s="36">
        <v>102504</v>
      </c>
      <c r="C8439" s="30" t="s">
        <v>8439</v>
      </c>
      <c r="D8439" s="36" t="s">
        <v>106</v>
      </c>
      <c r="E8439" s="115">
        <v>14.04</v>
      </c>
    </row>
    <row r="8440" spans="1:5" x14ac:dyDescent="0.25">
      <c r="A8440" s="35" t="s">
        <v>15592</v>
      </c>
      <c r="B8440" s="36">
        <v>102506</v>
      </c>
      <c r="C8440" s="30" t="s">
        <v>8440</v>
      </c>
      <c r="D8440" s="36" t="s">
        <v>106</v>
      </c>
      <c r="E8440" s="115">
        <v>15.26</v>
      </c>
    </row>
    <row r="8441" spans="1:5" x14ac:dyDescent="0.25">
      <c r="A8441" s="35" t="s">
        <v>15592</v>
      </c>
      <c r="B8441" s="36">
        <v>102507</v>
      </c>
      <c r="C8441" s="30" t="s">
        <v>8443</v>
      </c>
      <c r="D8441" s="36" t="s">
        <v>106</v>
      </c>
      <c r="E8441" s="115">
        <v>8.36</v>
      </c>
    </row>
    <row r="8442" spans="1:5" x14ac:dyDescent="0.25">
      <c r="A8442" s="35" t="s">
        <v>15592</v>
      </c>
      <c r="B8442" s="36">
        <v>102491</v>
      </c>
      <c r="C8442" s="30" t="s">
        <v>8453</v>
      </c>
      <c r="D8442" s="36" t="s">
        <v>97</v>
      </c>
      <c r="E8442" s="115">
        <v>25.38</v>
      </c>
    </row>
    <row r="8443" spans="1:5" x14ac:dyDescent="0.25">
      <c r="A8443" s="35" t="s">
        <v>15592</v>
      </c>
      <c r="B8443" s="36">
        <v>102492</v>
      </c>
      <c r="C8443" s="30" t="s">
        <v>8454</v>
      </c>
      <c r="D8443" s="36" t="s">
        <v>97</v>
      </c>
      <c r="E8443" s="115">
        <v>32.47</v>
      </c>
    </row>
    <row r="8444" spans="1:5" x14ac:dyDescent="0.25">
      <c r="A8444" s="35" t="s">
        <v>15592</v>
      </c>
      <c r="B8444" s="36">
        <v>102804</v>
      </c>
      <c r="C8444" s="30" t="s">
        <v>8455</v>
      </c>
      <c r="D8444" s="36" t="s">
        <v>97</v>
      </c>
      <c r="E8444" s="115">
        <v>0</v>
      </c>
    </row>
    <row r="8445" spans="1:5" x14ac:dyDescent="0.25">
      <c r="A8445" s="35" t="s">
        <v>15592</v>
      </c>
      <c r="B8445" s="36">
        <v>102494</v>
      </c>
      <c r="C8445" s="30" t="s">
        <v>8456</v>
      </c>
      <c r="D8445" s="36" t="s">
        <v>97</v>
      </c>
      <c r="E8445" s="115">
        <v>76.97</v>
      </c>
    </row>
    <row r="8446" spans="1:5" x14ac:dyDescent="0.25">
      <c r="A8446" s="35" t="s">
        <v>15592</v>
      </c>
      <c r="B8446" s="36">
        <v>102805</v>
      </c>
      <c r="C8446" s="30" t="s">
        <v>8457</v>
      </c>
      <c r="D8446" s="36" t="s">
        <v>97</v>
      </c>
      <c r="E8446" s="115">
        <v>0</v>
      </c>
    </row>
    <row r="8447" spans="1:5" x14ac:dyDescent="0.25">
      <c r="A8447" s="35" t="s">
        <v>15592</v>
      </c>
      <c r="B8447" s="36">
        <v>102490</v>
      </c>
      <c r="C8447" s="30" t="s">
        <v>8458</v>
      </c>
      <c r="D8447" s="36" t="s">
        <v>97</v>
      </c>
      <c r="E8447" s="115">
        <v>0</v>
      </c>
    </row>
    <row r="8448" spans="1:5" x14ac:dyDescent="0.25">
      <c r="A8448" s="35" t="s">
        <v>15592</v>
      </c>
      <c r="B8448" s="36">
        <v>102496</v>
      </c>
      <c r="C8448" s="30" t="s">
        <v>8459</v>
      </c>
      <c r="D8448" s="36" t="s">
        <v>106</v>
      </c>
      <c r="E8448" s="115">
        <v>16.920000000000002</v>
      </c>
    </row>
    <row r="8449" spans="1:5" x14ac:dyDescent="0.25">
      <c r="A8449" s="35" t="s">
        <v>15592</v>
      </c>
      <c r="B8449" s="36">
        <v>102497</v>
      </c>
      <c r="C8449" s="30" t="s">
        <v>8460</v>
      </c>
      <c r="D8449" s="36" t="s">
        <v>106</v>
      </c>
      <c r="E8449" s="115">
        <v>6.61</v>
      </c>
    </row>
    <row r="8450" spans="1:5" x14ac:dyDescent="0.25">
      <c r="A8450" s="35" t="s">
        <v>15592</v>
      </c>
      <c r="B8450" s="36">
        <v>102520</v>
      </c>
      <c r="C8450" s="30" t="s">
        <v>8461</v>
      </c>
      <c r="D8450" s="36" t="s">
        <v>97</v>
      </c>
      <c r="E8450" s="115">
        <v>111.43</v>
      </c>
    </row>
    <row r="8451" spans="1:5" x14ac:dyDescent="0.25">
      <c r="A8451" s="35" t="s">
        <v>15592</v>
      </c>
      <c r="B8451" s="36">
        <v>102489</v>
      </c>
      <c r="C8451" s="30" t="s">
        <v>8468</v>
      </c>
      <c r="D8451" s="36" t="s">
        <v>97</v>
      </c>
      <c r="E8451" s="115">
        <v>33.979999999999997</v>
      </c>
    </row>
    <row r="8452" spans="1:5" x14ac:dyDescent="0.25">
      <c r="A8452" s="35" t="s">
        <v>15592</v>
      </c>
      <c r="B8452" s="36">
        <v>102488</v>
      </c>
      <c r="C8452" s="30" t="s">
        <v>8469</v>
      </c>
      <c r="D8452" s="36" t="s">
        <v>97</v>
      </c>
      <c r="E8452" s="115">
        <v>5.18</v>
      </c>
    </row>
    <row r="8453" spans="1:5" x14ac:dyDescent="0.25">
      <c r="A8453" s="35" t="s">
        <v>8470</v>
      </c>
      <c r="B8453" s="36">
        <v>101730</v>
      </c>
      <c r="C8453" s="30" t="s">
        <v>8471</v>
      </c>
      <c r="D8453" s="36" t="s">
        <v>97</v>
      </c>
      <c r="E8453" s="115">
        <v>0</v>
      </c>
    </row>
    <row r="8454" spans="1:5" x14ac:dyDescent="0.25">
      <c r="A8454" s="35" t="s">
        <v>8470</v>
      </c>
      <c r="B8454" s="36">
        <v>101746</v>
      </c>
      <c r="C8454" s="30" t="s">
        <v>8472</v>
      </c>
      <c r="D8454" s="36" t="s">
        <v>97</v>
      </c>
      <c r="E8454" s="115">
        <v>363.19</v>
      </c>
    </row>
    <row r="8455" spans="1:5" x14ac:dyDescent="0.25">
      <c r="A8455" s="35" t="s">
        <v>8470</v>
      </c>
      <c r="B8455" s="36">
        <v>106788</v>
      </c>
      <c r="C8455" s="30" t="s">
        <v>8473</v>
      </c>
      <c r="D8455" s="36" t="s">
        <v>97</v>
      </c>
      <c r="E8455" s="115">
        <v>38.76</v>
      </c>
    </row>
    <row r="8456" spans="1:5" x14ac:dyDescent="0.25">
      <c r="A8456" s="35" t="s">
        <v>8470</v>
      </c>
      <c r="B8456" s="36">
        <v>106789</v>
      </c>
      <c r="C8456" s="30" t="s">
        <v>8474</v>
      </c>
      <c r="D8456" s="36" t="s">
        <v>97</v>
      </c>
      <c r="E8456" s="115">
        <v>36.24</v>
      </c>
    </row>
    <row r="8457" spans="1:5" x14ac:dyDescent="0.25">
      <c r="A8457" s="35" t="s">
        <v>8470</v>
      </c>
      <c r="B8457" s="36">
        <v>98679</v>
      </c>
      <c r="C8457" s="30" t="s">
        <v>8475</v>
      </c>
      <c r="D8457" s="36" t="s">
        <v>97</v>
      </c>
      <c r="E8457" s="115">
        <v>44</v>
      </c>
    </row>
    <row r="8458" spans="1:5" x14ac:dyDescent="0.25">
      <c r="A8458" s="35" t="s">
        <v>8470</v>
      </c>
      <c r="B8458" s="36">
        <v>98680</v>
      </c>
      <c r="C8458" s="30" t="s">
        <v>8476</v>
      </c>
      <c r="D8458" s="36" t="s">
        <v>97</v>
      </c>
      <c r="E8458" s="115">
        <v>53.95</v>
      </c>
    </row>
    <row r="8459" spans="1:5" x14ac:dyDescent="0.25">
      <c r="A8459" s="35" t="s">
        <v>8470</v>
      </c>
      <c r="B8459" s="36">
        <v>101749</v>
      </c>
      <c r="C8459" s="30" t="s">
        <v>8477</v>
      </c>
      <c r="D8459" s="36" t="s">
        <v>97</v>
      </c>
      <c r="E8459" s="115">
        <v>62.1</v>
      </c>
    </row>
    <row r="8460" spans="1:5" x14ac:dyDescent="0.25">
      <c r="A8460" s="35" t="s">
        <v>8470</v>
      </c>
      <c r="B8460" s="36">
        <v>98681</v>
      </c>
      <c r="C8460" s="30" t="s">
        <v>8478</v>
      </c>
      <c r="D8460" s="36" t="s">
        <v>97</v>
      </c>
      <c r="E8460" s="115">
        <v>38.549999999999997</v>
      </c>
    </row>
    <row r="8461" spans="1:5" x14ac:dyDescent="0.25">
      <c r="A8461" s="35" t="s">
        <v>8470</v>
      </c>
      <c r="B8461" s="36">
        <v>98682</v>
      </c>
      <c r="C8461" s="30" t="s">
        <v>8479</v>
      </c>
      <c r="D8461" s="36" t="s">
        <v>97</v>
      </c>
      <c r="E8461" s="115">
        <v>48.51</v>
      </c>
    </row>
    <row r="8462" spans="1:5" x14ac:dyDescent="0.25">
      <c r="A8462" s="35" t="s">
        <v>8470</v>
      </c>
      <c r="B8462" s="36">
        <v>101750</v>
      </c>
      <c r="C8462" s="30" t="s">
        <v>8480</v>
      </c>
      <c r="D8462" s="36" t="s">
        <v>97</v>
      </c>
      <c r="E8462" s="115">
        <v>56.65</v>
      </c>
    </row>
    <row r="8463" spans="1:5" x14ac:dyDescent="0.25">
      <c r="A8463" s="35" t="s">
        <v>8470</v>
      </c>
      <c r="B8463" s="36">
        <v>106787</v>
      </c>
      <c r="C8463" s="30" t="s">
        <v>8481</v>
      </c>
      <c r="D8463" s="36" t="s">
        <v>97</v>
      </c>
      <c r="E8463" s="115">
        <v>0</v>
      </c>
    </row>
    <row r="8464" spans="1:5" x14ac:dyDescent="0.25">
      <c r="A8464" s="35" t="s">
        <v>8470</v>
      </c>
      <c r="B8464" s="36">
        <v>101737</v>
      </c>
      <c r="C8464" s="30" t="s">
        <v>8482</v>
      </c>
      <c r="D8464" s="36" t="s">
        <v>97</v>
      </c>
      <c r="E8464" s="115">
        <v>123.81</v>
      </c>
    </row>
    <row r="8465" spans="1:5" x14ac:dyDescent="0.25">
      <c r="A8465" s="35" t="s">
        <v>8470</v>
      </c>
      <c r="B8465" s="36">
        <v>101735</v>
      </c>
      <c r="C8465" s="30" t="s">
        <v>8483</v>
      </c>
      <c r="D8465" s="36" t="s">
        <v>97</v>
      </c>
      <c r="E8465" s="115">
        <v>382.01</v>
      </c>
    </row>
    <row r="8466" spans="1:5" x14ac:dyDescent="0.25">
      <c r="A8466" s="35" t="s">
        <v>8470</v>
      </c>
      <c r="B8466" s="36">
        <v>101734</v>
      </c>
      <c r="C8466" s="30" t="s">
        <v>8484</v>
      </c>
      <c r="D8466" s="36" t="s">
        <v>97</v>
      </c>
      <c r="E8466" s="115">
        <v>373.56</v>
      </c>
    </row>
    <row r="8467" spans="1:5" x14ac:dyDescent="0.25">
      <c r="A8467" s="35" t="s">
        <v>8470</v>
      </c>
      <c r="B8467" s="36">
        <v>101736</v>
      </c>
      <c r="C8467" s="30" t="s">
        <v>8485</v>
      </c>
      <c r="D8467" s="36" t="s">
        <v>97</v>
      </c>
      <c r="E8467" s="115">
        <v>107.07</v>
      </c>
    </row>
    <row r="8468" spans="1:5" x14ac:dyDescent="0.25">
      <c r="A8468" s="35" t="s">
        <v>8470</v>
      </c>
      <c r="B8468" s="36">
        <v>101733</v>
      </c>
      <c r="C8468" s="30" t="s">
        <v>8486</v>
      </c>
      <c r="D8468" s="36" t="s">
        <v>97</v>
      </c>
      <c r="E8468" s="115">
        <v>256.89</v>
      </c>
    </row>
    <row r="8469" spans="1:5" x14ac:dyDescent="0.25">
      <c r="A8469" s="35" t="s">
        <v>8470</v>
      </c>
      <c r="B8469" s="36">
        <v>98677</v>
      </c>
      <c r="C8469" s="30" t="s">
        <v>8487</v>
      </c>
      <c r="D8469" s="36" t="s">
        <v>97</v>
      </c>
      <c r="E8469" s="115">
        <v>0</v>
      </c>
    </row>
    <row r="8470" spans="1:5" x14ac:dyDescent="0.25">
      <c r="A8470" s="35" t="s">
        <v>8470</v>
      </c>
      <c r="B8470" s="36">
        <v>98678</v>
      </c>
      <c r="C8470" s="30" t="s">
        <v>8488</v>
      </c>
      <c r="D8470" s="36" t="s">
        <v>97</v>
      </c>
      <c r="E8470" s="115">
        <v>0</v>
      </c>
    </row>
    <row r="8471" spans="1:5" x14ac:dyDescent="0.25">
      <c r="A8471" s="35" t="s">
        <v>8470</v>
      </c>
      <c r="B8471" s="36">
        <v>98676</v>
      </c>
      <c r="C8471" s="30" t="s">
        <v>8489</v>
      </c>
      <c r="D8471" s="36" t="s">
        <v>97</v>
      </c>
      <c r="E8471" s="115">
        <v>0</v>
      </c>
    </row>
    <row r="8472" spans="1:5" x14ac:dyDescent="0.25">
      <c r="A8472" s="35" t="s">
        <v>8470</v>
      </c>
      <c r="B8472" s="36">
        <v>98675</v>
      </c>
      <c r="C8472" s="30" t="s">
        <v>8490</v>
      </c>
      <c r="D8472" s="36" t="s">
        <v>97</v>
      </c>
      <c r="E8472" s="115">
        <v>0</v>
      </c>
    </row>
    <row r="8473" spans="1:5" x14ac:dyDescent="0.25">
      <c r="A8473" s="35" t="s">
        <v>8470</v>
      </c>
      <c r="B8473" s="36">
        <v>104162</v>
      </c>
      <c r="C8473" s="30" t="s">
        <v>8491</v>
      </c>
      <c r="D8473" s="36" t="s">
        <v>97</v>
      </c>
      <c r="E8473" s="115">
        <v>129</v>
      </c>
    </row>
    <row r="8474" spans="1:5" x14ac:dyDescent="0.25">
      <c r="A8474" s="35" t="s">
        <v>8470</v>
      </c>
      <c r="B8474" s="36">
        <v>98671</v>
      </c>
      <c r="C8474" s="30" t="s">
        <v>8492</v>
      </c>
      <c r="D8474" s="36" t="s">
        <v>97</v>
      </c>
      <c r="E8474" s="115">
        <v>496.6</v>
      </c>
    </row>
    <row r="8475" spans="1:5" x14ac:dyDescent="0.25">
      <c r="A8475" s="35" t="s">
        <v>8470</v>
      </c>
      <c r="B8475" s="36">
        <v>101726</v>
      </c>
      <c r="C8475" s="30" t="s">
        <v>8493</v>
      </c>
      <c r="D8475" s="36" t="s">
        <v>97</v>
      </c>
      <c r="E8475" s="115">
        <v>221.38</v>
      </c>
    </row>
    <row r="8476" spans="1:5" x14ac:dyDescent="0.25">
      <c r="A8476" s="35" t="s">
        <v>8470</v>
      </c>
      <c r="B8476" s="36">
        <v>101725</v>
      </c>
      <c r="C8476" s="30" t="s">
        <v>8494</v>
      </c>
      <c r="D8476" s="36" t="s">
        <v>97</v>
      </c>
      <c r="E8476" s="115">
        <v>323.42</v>
      </c>
    </row>
    <row r="8477" spans="1:5" x14ac:dyDescent="0.25">
      <c r="A8477" s="35" t="s">
        <v>8470</v>
      </c>
      <c r="B8477" s="36">
        <v>98672</v>
      </c>
      <c r="C8477" s="30" t="s">
        <v>8495</v>
      </c>
      <c r="D8477" s="36" t="s">
        <v>97</v>
      </c>
      <c r="E8477" s="115">
        <v>578.14</v>
      </c>
    </row>
    <row r="8478" spans="1:5" x14ac:dyDescent="0.25">
      <c r="A8478" s="35" t="s">
        <v>8470</v>
      </c>
      <c r="B8478" s="36">
        <v>101732</v>
      </c>
      <c r="C8478" s="30" t="s">
        <v>8496</v>
      </c>
      <c r="D8478" s="36" t="s">
        <v>97</v>
      </c>
      <c r="E8478" s="115">
        <v>138.86000000000001</v>
      </c>
    </row>
    <row r="8479" spans="1:5" x14ac:dyDescent="0.25">
      <c r="A8479" s="35" t="s">
        <v>8470</v>
      </c>
      <c r="B8479" s="36">
        <v>106793</v>
      </c>
      <c r="C8479" s="30" t="s">
        <v>8497</v>
      </c>
      <c r="D8479" s="36" t="s">
        <v>97</v>
      </c>
      <c r="E8479" s="115">
        <v>0</v>
      </c>
    </row>
    <row r="8480" spans="1:5" x14ac:dyDescent="0.25">
      <c r="A8480" s="35" t="s">
        <v>8470</v>
      </c>
      <c r="B8480" s="36">
        <v>101731</v>
      </c>
      <c r="C8480" s="30" t="s">
        <v>8498</v>
      </c>
      <c r="D8480" s="36" t="s">
        <v>97</v>
      </c>
      <c r="E8480" s="115">
        <v>407.05</v>
      </c>
    </row>
    <row r="8481" spans="1:5" x14ac:dyDescent="0.25">
      <c r="A8481" s="35" t="s">
        <v>8470</v>
      </c>
      <c r="B8481" s="36">
        <v>101751</v>
      </c>
      <c r="C8481" s="30" t="s">
        <v>8499</v>
      </c>
      <c r="D8481" s="36" t="s">
        <v>97</v>
      </c>
      <c r="E8481" s="115">
        <v>266.87</v>
      </c>
    </row>
    <row r="8482" spans="1:5" x14ac:dyDescent="0.25">
      <c r="A8482" s="35" t="s">
        <v>8470</v>
      </c>
      <c r="B8482" s="36">
        <v>101729</v>
      </c>
      <c r="C8482" s="30" t="s">
        <v>8500</v>
      </c>
      <c r="D8482" s="36" t="s">
        <v>97</v>
      </c>
      <c r="E8482" s="115">
        <v>263.24</v>
      </c>
    </row>
    <row r="8483" spans="1:5" x14ac:dyDescent="0.25">
      <c r="A8483" s="35" t="s">
        <v>8470</v>
      </c>
      <c r="B8483" s="36">
        <v>98683</v>
      </c>
      <c r="C8483" s="30" t="s">
        <v>8501</v>
      </c>
      <c r="D8483" s="36" t="s">
        <v>97</v>
      </c>
      <c r="E8483" s="115">
        <v>0</v>
      </c>
    </row>
    <row r="8484" spans="1:5" x14ac:dyDescent="0.25">
      <c r="A8484" s="35" t="s">
        <v>8470</v>
      </c>
      <c r="B8484" s="36">
        <v>106785</v>
      </c>
      <c r="C8484" s="30" t="s">
        <v>8502</v>
      </c>
      <c r="D8484" s="36" t="s">
        <v>106</v>
      </c>
      <c r="E8484" s="115">
        <v>0</v>
      </c>
    </row>
    <row r="8485" spans="1:5" x14ac:dyDescent="0.25">
      <c r="A8485" s="35" t="s">
        <v>8470</v>
      </c>
      <c r="B8485" s="36">
        <v>101094</v>
      </c>
      <c r="C8485" s="30" t="s">
        <v>8503</v>
      </c>
      <c r="D8485" s="36" t="s">
        <v>106</v>
      </c>
      <c r="E8485" s="115">
        <v>191.25</v>
      </c>
    </row>
    <row r="8486" spans="1:5" x14ac:dyDescent="0.25">
      <c r="A8486" s="35" t="s">
        <v>8470</v>
      </c>
      <c r="B8486" s="36">
        <v>101095</v>
      </c>
      <c r="C8486" s="30" t="s">
        <v>8504</v>
      </c>
      <c r="D8486" s="36" t="s">
        <v>106</v>
      </c>
      <c r="E8486" s="115">
        <v>0</v>
      </c>
    </row>
    <row r="8487" spans="1:5" x14ac:dyDescent="0.25">
      <c r="A8487" s="35" t="s">
        <v>8470</v>
      </c>
      <c r="B8487" s="36">
        <v>106786</v>
      </c>
      <c r="C8487" s="30" t="s">
        <v>8505</v>
      </c>
      <c r="D8487" s="36" t="s">
        <v>106</v>
      </c>
      <c r="E8487" s="115">
        <v>0</v>
      </c>
    </row>
    <row r="8488" spans="1:5" x14ac:dyDescent="0.25">
      <c r="A8488" s="35" t="s">
        <v>8470</v>
      </c>
      <c r="B8488" s="36">
        <v>106783</v>
      </c>
      <c r="C8488" s="30" t="s">
        <v>8506</v>
      </c>
      <c r="D8488" s="36" t="s">
        <v>97</v>
      </c>
      <c r="E8488" s="115">
        <v>0</v>
      </c>
    </row>
    <row r="8489" spans="1:5" x14ac:dyDescent="0.25">
      <c r="A8489" s="35" t="s">
        <v>8470</v>
      </c>
      <c r="B8489" s="36">
        <v>106784</v>
      </c>
      <c r="C8489" s="30" t="s">
        <v>8507</v>
      </c>
      <c r="D8489" s="36" t="s">
        <v>97</v>
      </c>
      <c r="E8489" s="115">
        <v>0</v>
      </c>
    </row>
    <row r="8490" spans="1:5" x14ac:dyDescent="0.25">
      <c r="A8490" s="35" t="s">
        <v>8470</v>
      </c>
      <c r="B8490" s="36">
        <v>106782</v>
      </c>
      <c r="C8490" s="30" t="s">
        <v>8508</v>
      </c>
      <c r="D8490" s="36" t="s">
        <v>97</v>
      </c>
      <c r="E8490" s="115">
        <v>0</v>
      </c>
    </row>
    <row r="8491" spans="1:5" x14ac:dyDescent="0.25">
      <c r="A8491" s="35" t="s">
        <v>8470</v>
      </c>
      <c r="B8491" s="36">
        <v>101728</v>
      </c>
      <c r="C8491" s="30" t="s">
        <v>8509</v>
      </c>
      <c r="D8491" s="36" t="s">
        <v>97</v>
      </c>
      <c r="E8491" s="115">
        <v>0</v>
      </c>
    </row>
    <row r="8492" spans="1:5" x14ac:dyDescent="0.25">
      <c r="A8492" s="35" t="s">
        <v>8470</v>
      </c>
      <c r="B8492" s="36">
        <v>101727</v>
      </c>
      <c r="C8492" s="30" t="s">
        <v>8510</v>
      </c>
      <c r="D8492" s="36" t="s">
        <v>97</v>
      </c>
      <c r="E8492" s="115">
        <v>167.58</v>
      </c>
    </row>
    <row r="8493" spans="1:5" x14ac:dyDescent="0.25">
      <c r="A8493" s="35" t="s">
        <v>8470</v>
      </c>
      <c r="B8493" s="36">
        <v>106790</v>
      </c>
      <c r="C8493" s="30" t="s">
        <v>15593</v>
      </c>
      <c r="D8493" s="36" t="s">
        <v>97</v>
      </c>
      <c r="E8493" s="115">
        <v>182.73</v>
      </c>
    </row>
    <row r="8494" spans="1:5" x14ac:dyDescent="0.25">
      <c r="A8494" s="35" t="s">
        <v>8470</v>
      </c>
      <c r="B8494" s="36">
        <v>106792</v>
      </c>
      <c r="C8494" s="30" t="s">
        <v>8511</v>
      </c>
      <c r="D8494" s="36" t="s">
        <v>97</v>
      </c>
      <c r="E8494" s="115">
        <v>4.8</v>
      </c>
    </row>
    <row r="8495" spans="1:5" x14ac:dyDescent="0.25">
      <c r="A8495" s="35" t="s">
        <v>8470</v>
      </c>
      <c r="B8495" s="36">
        <v>101748</v>
      </c>
      <c r="C8495" s="30" t="s">
        <v>8512</v>
      </c>
      <c r="D8495" s="36" t="s">
        <v>97</v>
      </c>
      <c r="E8495" s="115">
        <v>4.99</v>
      </c>
    </row>
    <row r="8496" spans="1:5" x14ac:dyDescent="0.25">
      <c r="A8496" s="35" t="s">
        <v>8470</v>
      </c>
      <c r="B8496" s="36">
        <v>106791</v>
      </c>
      <c r="C8496" s="30" t="s">
        <v>8513</v>
      </c>
      <c r="D8496" s="36" t="s">
        <v>97</v>
      </c>
      <c r="E8496" s="115">
        <v>472.15</v>
      </c>
    </row>
    <row r="8497" spans="1:5" x14ac:dyDescent="0.25">
      <c r="A8497" s="35" t="s">
        <v>8470</v>
      </c>
      <c r="B8497" s="36">
        <v>101742</v>
      </c>
      <c r="C8497" s="30" t="s">
        <v>8514</v>
      </c>
      <c r="D8497" s="36" t="s">
        <v>106</v>
      </c>
      <c r="E8497" s="115">
        <v>57.27</v>
      </c>
    </row>
    <row r="8498" spans="1:5" x14ac:dyDescent="0.25">
      <c r="A8498" s="35" t="s">
        <v>8470</v>
      </c>
      <c r="B8498" s="36">
        <v>101740</v>
      </c>
      <c r="C8498" s="30" t="s">
        <v>8515</v>
      </c>
      <c r="D8498" s="36" t="s">
        <v>106</v>
      </c>
      <c r="E8498" s="115">
        <v>67.45</v>
      </c>
    </row>
    <row r="8499" spans="1:5" x14ac:dyDescent="0.25">
      <c r="A8499" s="35" t="s">
        <v>8470</v>
      </c>
      <c r="B8499" s="36">
        <v>98685</v>
      </c>
      <c r="C8499" s="30" t="s">
        <v>8516</v>
      </c>
      <c r="D8499" s="36" t="s">
        <v>106</v>
      </c>
      <c r="E8499" s="115">
        <v>99.52</v>
      </c>
    </row>
    <row r="8500" spans="1:5" x14ac:dyDescent="0.25">
      <c r="A8500" s="35" t="s">
        <v>8470</v>
      </c>
      <c r="B8500" s="36">
        <v>98686</v>
      </c>
      <c r="C8500" s="30" t="s">
        <v>8517</v>
      </c>
      <c r="D8500" s="36" t="s">
        <v>106</v>
      </c>
      <c r="E8500" s="115">
        <v>70.2</v>
      </c>
    </row>
    <row r="8501" spans="1:5" x14ac:dyDescent="0.25">
      <c r="A8501" s="35" t="s">
        <v>8470</v>
      </c>
      <c r="B8501" s="36">
        <v>101738</v>
      </c>
      <c r="C8501" s="30" t="s">
        <v>8518</v>
      </c>
      <c r="D8501" s="36" t="s">
        <v>106</v>
      </c>
      <c r="E8501" s="115">
        <v>28.3</v>
      </c>
    </row>
    <row r="8502" spans="1:5" x14ac:dyDescent="0.25">
      <c r="A8502" s="35" t="s">
        <v>8470</v>
      </c>
      <c r="B8502" s="36">
        <v>101739</v>
      </c>
      <c r="C8502" s="30" t="s">
        <v>8519</v>
      </c>
      <c r="D8502" s="36" t="s">
        <v>106</v>
      </c>
      <c r="E8502" s="115">
        <v>46.7</v>
      </c>
    </row>
    <row r="8503" spans="1:5" x14ac:dyDescent="0.25">
      <c r="A8503" s="35" t="s">
        <v>8470</v>
      </c>
      <c r="B8503" s="36">
        <v>101741</v>
      </c>
      <c r="C8503" s="30" t="s">
        <v>8520</v>
      </c>
      <c r="D8503" s="36" t="s">
        <v>106</v>
      </c>
      <c r="E8503" s="115">
        <v>67.099999999999994</v>
      </c>
    </row>
    <row r="8504" spans="1:5" x14ac:dyDescent="0.25">
      <c r="A8504" s="35" t="s">
        <v>8470</v>
      </c>
      <c r="B8504" s="36">
        <v>98697</v>
      </c>
      <c r="C8504" s="30" t="s">
        <v>8521</v>
      </c>
      <c r="D8504" s="36" t="s">
        <v>106</v>
      </c>
      <c r="E8504" s="115">
        <v>78.489999999999995</v>
      </c>
    </row>
    <row r="8505" spans="1:5" x14ac:dyDescent="0.25">
      <c r="A8505" s="35" t="s">
        <v>8470</v>
      </c>
      <c r="B8505" s="36">
        <v>98688</v>
      </c>
      <c r="C8505" s="30" t="s">
        <v>8522</v>
      </c>
      <c r="D8505" s="36" t="s">
        <v>106</v>
      </c>
      <c r="E8505" s="115">
        <v>62.87</v>
      </c>
    </row>
    <row r="8506" spans="1:5" x14ac:dyDescent="0.25">
      <c r="A8506" s="35" t="s">
        <v>8470</v>
      </c>
      <c r="B8506" s="36">
        <v>98687</v>
      </c>
      <c r="C8506" s="30" t="s">
        <v>8523</v>
      </c>
      <c r="D8506" s="36" t="s">
        <v>106</v>
      </c>
      <c r="E8506" s="115">
        <v>0</v>
      </c>
    </row>
    <row r="8507" spans="1:5" x14ac:dyDescent="0.25">
      <c r="A8507" s="35" t="s">
        <v>8470</v>
      </c>
      <c r="B8507" s="36">
        <v>98689</v>
      </c>
      <c r="C8507" s="30" t="s">
        <v>8524</v>
      </c>
      <c r="D8507" s="36" t="s">
        <v>106</v>
      </c>
      <c r="E8507" s="115">
        <v>154.13</v>
      </c>
    </row>
    <row r="8508" spans="1:5" x14ac:dyDescent="0.25">
      <c r="A8508" s="35" t="s">
        <v>8470</v>
      </c>
      <c r="B8508" s="36">
        <v>98695</v>
      </c>
      <c r="C8508" s="30" t="s">
        <v>8525</v>
      </c>
      <c r="D8508" s="36" t="s">
        <v>106</v>
      </c>
      <c r="E8508" s="115">
        <v>130.63</v>
      </c>
    </row>
    <row r="8509" spans="1:5" x14ac:dyDescent="0.25">
      <c r="A8509" s="35" t="s">
        <v>8526</v>
      </c>
      <c r="B8509" s="36">
        <v>100606</v>
      </c>
      <c r="C8509" s="30" t="s">
        <v>8527</v>
      </c>
      <c r="D8509" s="36" t="s">
        <v>99</v>
      </c>
      <c r="E8509" s="115">
        <v>1963.64</v>
      </c>
    </row>
    <row r="8510" spans="1:5" x14ac:dyDescent="0.25">
      <c r="A8510" s="35" t="s">
        <v>8526</v>
      </c>
      <c r="B8510" s="36">
        <v>100604</v>
      </c>
      <c r="C8510" s="30" t="s">
        <v>8528</v>
      </c>
      <c r="D8510" s="36" t="s">
        <v>99</v>
      </c>
      <c r="E8510" s="115">
        <v>907.03</v>
      </c>
    </row>
    <row r="8511" spans="1:5" x14ac:dyDescent="0.25">
      <c r="A8511" s="35" t="s">
        <v>8526</v>
      </c>
      <c r="B8511" s="36">
        <v>100605</v>
      </c>
      <c r="C8511" s="30" t="s">
        <v>8529</v>
      </c>
      <c r="D8511" s="36" t="s">
        <v>99</v>
      </c>
      <c r="E8511" s="115">
        <v>1342.57</v>
      </c>
    </row>
    <row r="8512" spans="1:5" x14ac:dyDescent="0.25">
      <c r="A8512" s="35" t="s">
        <v>8526</v>
      </c>
      <c r="B8512" s="36">
        <v>100580</v>
      </c>
      <c r="C8512" s="30" t="s">
        <v>8530</v>
      </c>
      <c r="D8512" s="36" t="s">
        <v>99</v>
      </c>
      <c r="E8512" s="115">
        <v>843.11</v>
      </c>
    </row>
    <row r="8513" spans="1:5" x14ac:dyDescent="0.25">
      <c r="A8513" s="35" t="s">
        <v>8526</v>
      </c>
      <c r="B8513" s="36">
        <v>100579</v>
      </c>
      <c r="C8513" s="30" t="s">
        <v>8531</v>
      </c>
      <c r="D8513" s="36" t="s">
        <v>99</v>
      </c>
      <c r="E8513" s="115">
        <v>781.08</v>
      </c>
    </row>
    <row r="8514" spans="1:5" x14ac:dyDescent="0.25">
      <c r="A8514" s="35" t="s">
        <v>8526</v>
      </c>
      <c r="B8514" s="36">
        <v>100609</v>
      </c>
      <c r="C8514" s="30" t="s">
        <v>8532</v>
      </c>
      <c r="D8514" s="36" t="s">
        <v>99</v>
      </c>
      <c r="E8514" s="115">
        <v>2001.97</v>
      </c>
    </row>
    <row r="8515" spans="1:5" x14ac:dyDescent="0.25">
      <c r="A8515" s="35" t="s">
        <v>8526</v>
      </c>
      <c r="B8515" s="36">
        <v>100607</v>
      </c>
      <c r="C8515" s="30" t="s">
        <v>8533</v>
      </c>
      <c r="D8515" s="36" t="s">
        <v>99</v>
      </c>
      <c r="E8515" s="115">
        <v>930.78</v>
      </c>
    </row>
    <row r="8516" spans="1:5" x14ac:dyDescent="0.25">
      <c r="A8516" s="35" t="s">
        <v>8526</v>
      </c>
      <c r="B8516" s="36">
        <v>100608</v>
      </c>
      <c r="C8516" s="30" t="s">
        <v>8534</v>
      </c>
      <c r="D8516" s="36" t="s">
        <v>99</v>
      </c>
      <c r="E8516" s="115">
        <v>1371.7</v>
      </c>
    </row>
    <row r="8517" spans="1:5" x14ac:dyDescent="0.25">
      <c r="A8517" s="35" t="s">
        <v>8526</v>
      </c>
      <c r="B8517" s="36">
        <v>100582</v>
      </c>
      <c r="C8517" s="30" t="s">
        <v>8535</v>
      </c>
      <c r="D8517" s="36" t="s">
        <v>99</v>
      </c>
      <c r="E8517" s="115">
        <v>921.01</v>
      </c>
    </row>
    <row r="8518" spans="1:5" x14ac:dyDescent="0.25">
      <c r="A8518" s="35" t="s">
        <v>8526</v>
      </c>
      <c r="B8518" s="36">
        <v>100581</v>
      </c>
      <c r="C8518" s="30" t="s">
        <v>8536</v>
      </c>
      <c r="D8518" s="36" t="s">
        <v>99</v>
      </c>
      <c r="E8518" s="115">
        <v>810.84</v>
      </c>
    </row>
    <row r="8519" spans="1:5" x14ac:dyDescent="0.25">
      <c r="A8519" s="35" t="s">
        <v>8526</v>
      </c>
      <c r="B8519" s="36">
        <v>100613</v>
      </c>
      <c r="C8519" s="30" t="s">
        <v>8537</v>
      </c>
      <c r="D8519" s="36" t="s">
        <v>99</v>
      </c>
      <c r="E8519" s="115">
        <v>2040.09</v>
      </c>
    </row>
    <row r="8520" spans="1:5" x14ac:dyDescent="0.25">
      <c r="A8520" s="35" t="s">
        <v>8526</v>
      </c>
      <c r="B8520" s="36">
        <v>100610</v>
      </c>
      <c r="C8520" s="30" t="s">
        <v>8538</v>
      </c>
      <c r="D8520" s="36" t="s">
        <v>99</v>
      </c>
      <c r="E8520" s="115">
        <v>954.06</v>
      </c>
    </row>
    <row r="8521" spans="1:5" x14ac:dyDescent="0.25">
      <c r="A8521" s="35" t="s">
        <v>8526</v>
      </c>
      <c r="B8521" s="36">
        <v>100611</v>
      </c>
      <c r="C8521" s="30" t="s">
        <v>8539</v>
      </c>
      <c r="D8521" s="36" t="s">
        <v>99</v>
      </c>
      <c r="E8521" s="115">
        <v>1152.4100000000001</v>
      </c>
    </row>
    <row r="8522" spans="1:5" x14ac:dyDescent="0.25">
      <c r="A8522" s="35" t="s">
        <v>8526</v>
      </c>
      <c r="B8522" s="36">
        <v>100612</v>
      </c>
      <c r="C8522" s="30" t="s">
        <v>8540</v>
      </c>
      <c r="D8522" s="36" t="s">
        <v>99</v>
      </c>
      <c r="E8522" s="115">
        <v>1400.37</v>
      </c>
    </row>
    <row r="8523" spans="1:5" x14ac:dyDescent="0.25">
      <c r="A8523" s="35" t="s">
        <v>8526</v>
      </c>
      <c r="B8523" s="36">
        <v>100584</v>
      </c>
      <c r="C8523" s="30" t="s">
        <v>8541</v>
      </c>
      <c r="D8523" s="36" t="s">
        <v>99</v>
      </c>
      <c r="E8523" s="115">
        <v>909.74</v>
      </c>
    </row>
    <row r="8524" spans="1:5" x14ac:dyDescent="0.25">
      <c r="A8524" s="35" t="s">
        <v>8526</v>
      </c>
      <c r="B8524" s="36">
        <v>100583</v>
      </c>
      <c r="C8524" s="30" t="s">
        <v>8542</v>
      </c>
      <c r="D8524" s="36" t="s">
        <v>99</v>
      </c>
      <c r="E8524" s="115">
        <v>842.47</v>
      </c>
    </row>
    <row r="8525" spans="1:5" x14ac:dyDescent="0.25">
      <c r="A8525" s="35" t="s">
        <v>8526</v>
      </c>
      <c r="B8525" s="36">
        <v>100616</v>
      </c>
      <c r="C8525" s="30" t="s">
        <v>8543</v>
      </c>
      <c r="D8525" s="36" t="s">
        <v>99</v>
      </c>
      <c r="E8525" s="115">
        <v>2119.8200000000002</v>
      </c>
    </row>
    <row r="8526" spans="1:5" x14ac:dyDescent="0.25">
      <c r="A8526" s="35" t="s">
        <v>8526</v>
      </c>
      <c r="B8526" s="36">
        <v>100614</v>
      </c>
      <c r="C8526" s="30" t="s">
        <v>8544</v>
      </c>
      <c r="D8526" s="36" t="s">
        <v>99</v>
      </c>
      <c r="E8526" s="115">
        <v>1203.67</v>
      </c>
    </row>
    <row r="8527" spans="1:5" x14ac:dyDescent="0.25">
      <c r="A8527" s="35" t="s">
        <v>8526</v>
      </c>
      <c r="B8527" s="36">
        <v>100615</v>
      </c>
      <c r="C8527" s="30" t="s">
        <v>8545</v>
      </c>
      <c r="D8527" s="36" t="s">
        <v>99</v>
      </c>
      <c r="E8527" s="115">
        <v>1457.6</v>
      </c>
    </row>
    <row r="8528" spans="1:5" x14ac:dyDescent="0.25">
      <c r="A8528" s="35" t="s">
        <v>8526</v>
      </c>
      <c r="B8528" s="36">
        <v>100586</v>
      </c>
      <c r="C8528" s="30" t="s">
        <v>8546</v>
      </c>
      <c r="D8528" s="36" t="s">
        <v>99</v>
      </c>
      <c r="E8528" s="115">
        <v>1011.5</v>
      </c>
    </row>
    <row r="8529" spans="1:5" x14ac:dyDescent="0.25">
      <c r="A8529" s="35" t="s">
        <v>8526</v>
      </c>
      <c r="B8529" s="36">
        <v>100585</v>
      </c>
      <c r="C8529" s="30" t="s">
        <v>8547</v>
      </c>
      <c r="D8529" s="36" t="s">
        <v>99</v>
      </c>
      <c r="E8529" s="115">
        <v>904.13</v>
      </c>
    </row>
    <row r="8530" spans="1:5" x14ac:dyDescent="0.25">
      <c r="A8530" s="35" t="s">
        <v>8526</v>
      </c>
      <c r="B8530" s="36">
        <v>100618</v>
      </c>
      <c r="C8530" s="30" t="s">
        <v>8548</v>
      </c>
      <c r="D8530" s="36" t="s">
        <v>99</v>
      </c>
      <c r="E8530" s="115">
        <v>2203.86</v>
      </c>
    </row>
    <row r="8531" spans="1:5" x14ac:dyDescent="0.25">
      <c r="A8531" s="35" t="s">
        <v>8526</v>
      </c>
      <c r="B8531" s="36">
        <v>100617</v>
      </c>
      <c r="C8531" s="30" t="s">
        <v>8549</v>
      </c>
      <c r="D8531" s="36" t="s">
        <v>99</v>
      </c>
      <c r="E8531" s="115">
        <v>1514.82</v>
      </c>
    </row>
    <row r="8532" spans="1:5" x14ac:dyDescent="0.25">
      <c r="A8532" s="35" t="s">
        <v>8526</v>
      </c>
      <c r="B8532" s="36">
        <v>100588</v>
      </c>
      <c r="C8532" s="30" t="s">
        <v>8550</v>
      </c>
      <c r="D8532" s="36" t="s">
        <v>99</v>
      </c>
      <c r="E8532" s="115">
        <v>1051.3599999999999</v>
      </c>
    </row>
    <row r="8533" spans="1:5" x14ac:dyDescent="0.25">
      <c r="A8533" s="35" t="s">
        <v>8526</v>
      </c>
      <c r="B8533" s="36">
        <v>100587</v>
      </c>
      <c r="C8533" s="30" t="s">
        <v>8551</v>
      </c>
      <c r="D8533" s="36" t="s">
        <v>99</v>
      </c>
      <c r="E8533" s="115">
        <v>968.03</v>
      </c>
    </row>
    <row r="8534" spans="1:5" x14ac:dyDescent="0.25">
      <c r="A8534" s="35" t="s">
        <v>8526</v>
      </c>
      <c r="B8534" s="36">
        <v>100590</v>
      </c>
      <c r="C8534" s="30" t="s">
        <v>8552</v>
      </c>
      <c r="D8534" s="36" t="s">
        <v>99</v>
      </c>
      <c r="E8534" s="115">
        <v>1138.95</v>
      </c>
    </row>
    <row r="8535" spans="1:5" x14ac:dyDescent="0.25">
      <c r="A8535" s="35" t="s">
        <v>8526</v>
      </c>
      <c r="B8535" s="36">
        <v>100589</v>
      </c>
      <c r="C8535" s="30" t="s">
        <v>8553</v>
      </c>
      <c r="D8535" s="36" t="s">
        <v>99</v>
      </c>
      <c r="E8535" s="115">
        <v>1055.95</v>
      </c>
    </row>
    <row r="8536" spans="1:5" x14ac:dyDescent="0.25">
      <c r="A8536" s="35" t="s">
        <v>8526</v>
      </c>
      <c r="B8536" s="36">
        <v>100592</v>
      </c>
      <c r="C8536" s="30" t="s">
        <v>8554</v>
      </c>
      <c r="D8536" s="36" t="s">
        <v>99</v>
      </c>
      <c r="E8536" s="115">
        <v>1122.22</v>
      </c>
    </row>
    <row r="8537" spans="1:5" x14ac:dyDescent="0.25">
      <c r="A8537" s="35" t="s">
        <v>8526</v>
      </c>
      <c r="B8537" s="36">
        <v>100591</v>
      </c>
      <c r="C8537" s="30" t="s">
        <v>8555</v>
      </c>
      <c r="D8537" s="36" t="s">
        <v>99</v>
      </c>
      <c r="E8537" s="115">
        <v>1033.3699999999999</v>
      </c>
    </row>
    <row r="8538" spans="1:5" x14ac:dyDescent="0.25">
      <c r="A8538" s="35" t="s">
        <v>8526</v>
      </c>
      <c r="B8538" s="36">
        <v>100594</v>
      </c>
      <c r="C8538" s="30" t="s">
        <v>8556</v>
      </c>
      <c r="D8538" s="36" t="s">
        <v>99</v>
      </c>
      <c r="E8538" s="115">
        <v>1237.3800000000001</v>
      </c>
    </row>
    <row r="8539" spans="1:5" x14ac:dyDescent="0.25">
      <c r="A8539" s="35" t="s">
        <v>8526</v>
      </c>
      <c r="B8539" s="36">
        <v>100593</v>
      </c>
      <c r="C8539" s="30" t="s">
        <v>8557</v>
      </c>
      <c r="D8539" s="36" t="s">
        <v>99</v>
      </c>
      <c r="E8539" s="115">
        <v>1120.94</v>
      </c>
    </row>
    <row r="8540" spans="1:5" x14ac:dyDescent="0.25">
      <c r="A8540" s="35" t="s">
        <v>8526</v>
      </c>
      <c r="B8540" s="36">
        <v>100596</v>
      </c>
      <c r="C8540" s="30" t="s">
        <v>8558</v>
      </c>
      <c r="D8540" s="36" t="s">
        <v>99</v>
      </c>
      <c r="E8540" s="115">
        <v>1481.17</v>
      </c>
    </row>
    <row r="8541" spans="1:5" x14ac:dyDescent="0.25">
      <c r="A8541" s="35" t="s">
        <v>8526</v>
      </c>
      <c r="B8541" s="36">
        <v>100595</v>
      </c>
      <c r="C8541" s="30" t="s">
        <v>8559</v>
      </c>
      <c r="D8541" s="36" t="s">
        <v>99</v>
      </c>
      <c r="E8541" s="115">
        <v>1324.03</v>
      </c>
    </row>
    <row r="8542" spans="1:5" x14ac:dyDescent="0.25">
      <c r="A8542" s="35" t="s">
        <v>8526</v>
      </c>
      <c r="B8542" s="36">
        <v>100598</v>
      </c>
      <c r="C8542" s="30" t="s">
        <v>8560</v>
      </c>
      <c r="D8542" s="36" t="s">
        <v>99</v>
      </c>
      <c r="E8542" s="115">
        <v>1642.86</v>
      </c>
    </row>
    <row r="8543" spans="1:5" x14ac:dyDescent="0.25">
      <c r="A8543" s="35" t="s">
        <v>8526</v>
      </c>
      <c r="B8543" s="36">
        <v>100597</v>
      </c>
      <c r="C8543" s="30" t="s">
        <v>8561</v>
      </c>
      <c r="D8543" s="36" t="s">
        <v>99</v>
      </c>
      <c r="E8543" s="115">
        <v>1513.03</v>
      </c>
    </row>
    <row r="8544" spans="1:5" x14ac:dyDescent="0.25">
      <c r="A8544" s="35" t="s">
        <v>8526</v>
      </c>
      <c r="B8544" s="36">
        <v>100603</v>
      </c>
      <c r="C8544" s="30" t="s">
        <v>8562</v>
      </c>
      <c r="D8544" s="36" t="s">
        <v>99</v>
      </c>
      <c r="E8544" s="115">
        <v>1891.26</v>
      </c>
    </row>
    <row r="8545" spans="1:5" x14ac:dyDescent="0.25">
      <c r="A8545" s="35" t="s">
        <v>8526</v>
      </c>
      <c r="B8545" s="36">
        <v>100599</v>
      </c>
      <c r="C8545" s="30" t="s">
        <v>8563</v>
      </c>
      <c r="D8545" s="36" t="s">
        <v>99</v>
      </c>
      <c r="E8545" s="115">
        <v>744.85</v>
      </c>
    </row>
    <row r="8546" spans="1:5" x14ac:dyDescent="0.25">
      <c r="A8546" s="35" t="s">
        <v>8526</v>
      </c>
      <c r="B8546" s="36">
        <v>100600</v>
      </c>
      <c r="C8546" s="30" t="s">
        <v>8564</v>
      </c>
      <c r="D8546" s="36" t="s">
        <v>99</v>
      </c>
      <c r="E8546" s="115">
        <v>858.76</v>
      </c>
    </row>
    <row r="8547" spans="1:5" x14ac:dyDescent="0.25">
      <c r="A8547" s="35" t="s">
        <v>8526</v>
      </c>
      <c r="B8547" s="36">
        <v>100601</v>
      </c>
      <c r="C8547" s="30" t="s">
        <v>8565</v>
      </c>
      <c r="D8547" s="36" t="s">
        <v>99</v>
      </c>
      <c r="E8547" s="115">
        <v>1047.55</v>
      </c>
    </row>
    <row r="8548" spans="1:5" x14ac:dyDescent="0.25">
      <c r="A8548" s="35" t="s">
        <v>8526</v>
      </c>
      <c r="B8548" s="36">
        <v>100602</v>
      </c>
      <c r="C8548" s="30" t="s">
        <v>8566</v>
      </c>
      <c r="D8548" s="36" t="s">
        <v>99</v>
      </c>
      <c r="E8548" s="115">
        <v>1283.53</v>
      </c>
    </row>
    <row r="8549" spans="1:5" x14ac:dyDescent="0.25">
      <c r="A8549" s="35" t="s">
        <v>8526</v>
      </c>
      <c r="B8549" s="36">
        <v>100578</v>
      </c>
      <c r="C8549" s="30" t="s">
        <v>8567</v>
      </c>
      <c r="D8549" s="36" t="s">
        <v>99</v>
      </c>
      <c r="E8549" s="115">
        <v>721.33</v>
      </c>
    </row>
    <row r="8550" spans="1:5" x14ac:dyDescent="0.25">
      <c r="A8550" s="35" t="s">
        <v>8526</v>
      </c>
      <c r="B8550" s="36">
        <v>105975</v>
      </c>
      <c r="C8550" s="30" t="s">
        <v>8568</v>
      </c>
      <c r="D8550" s="36" t="s">
        <v>106</v>
      </c>
      <c r="E8550" s="115">
        <v>0</v>
      </c>
    </row>
    <row r="8551" spans="1:5" x14ac:dyDescent="0.25">
      <c r="A8551" s="35" t="s">
        <v>8526</v>
      </c>
      <c r="B8551" s="36">
        <v>105976</v>
      </c>
      <c r="C8551" s="30" t="s">
        <v>8569</v>
      </c>
      <c r="D8551" s="36" t="s">
        <v>106</v>
      </c>
      <c r="E8551" s="115">
        <v>0</v>
      </c>
    </row>
    <row r="8552" spans="1:5" x14ac:dyDescent="0.25">
      <c r="A8552" s="35" t="s">
        <v>8526</v>
      </c>
      <c r="B8552" s="36">
        <v>105977</v>
      </c>
      <c r="C8552" s="30" t="s">
        <v>8570</v>
      </c>
      <c r="D8552" s="36" t="s">
        <v>106</v>
      </c>
      <c r="E8552" s="115">
        <v>0</v>
      </c>
    </row>
    <row r="8553" spans="1:5" x14ac:dyDescent="0.25">
      <c r="A8553" s="35" t="s">
        <v>8526</v>
      </c>
      <c r="B8553" s="36">
        <v>105978</v>
      </c>
      <c r="C8553" s="30" t="s">
        <v>8571</v>
      </c>
      <c r="D8553" s="36" t="s">
        <v>106</v>
      </c>
      <c r="E8553" s="115">
        <v>0</v>
      </c>
    </row>
    <row r="8554" spans="1:5" x14ac:dyDescent="0.25">
      <c r="A8554" s="35" t="s">
        <v>8526</v>
      </c>
      <c r="B8554" s="36">
        <v>105970</v>
      </c>
      <c r="C8554" s="30" t="s">
        <v>8572</v>
      </c>
      <c r="D8554" s="36" t="s">
        <v>99</v>
      </c>
      <c r="E8554" s="115">
        <v>0</v>
      </c>
    </row>
    <row r="8555" spans="1:5" x14ac:dyDescent="0.25">
      <c r="A8555" s="35" t="s">
        <v>8526</v>
      </c>
      <c r="B8555" s="36">
        <v>105972</v>
      </c>
      <c r="C8555" s="30" t="s">
        <v>8573</v>
      </c>
      <c r="D8555" s="36" t="s">
        <v>99</v>
      </c>
      <c r="E8555" s="115">
        <v>0</v>
      </c>
    </row>
    <row r="8556" spans="1:5" x14ac:dyDescent="0.25">
      <c r="A8556" s="35" t="s">
        <v>8526</v>
      </c>
      <c r="B8556" s="36">
        <v>105973</v>
      </c>
      <c r="C8556" s="30" t="s">
        <v>8574</v>
      </c>
      <c r="D8556" s="36" t="s">
        <v>99</v>
      </c>
      <c r="E8556" s="115">
        <v>0</v>
      </c>
    </row>
    <row r="8557" spans="1:5" x14ac:dyDescent="0.25">
      <c r="A8557" s="35" t="s">
        <v>8526</v>
      </c>
      <c r="B8557" s="36">
        <v>105974</v>
      </c>
      <c r="C8557" s="30" t="s">
        <v>8575</v>
      </c>
      <c r="D8557" s="36" t="s">
        <v>99</v>
      </c>
      <c r="E8557" s="115">
        <v>0</v>
      </c>
    </row>
    <row r="8558" spans="1:5" x14ac:dyDescent="0.25">
      <c r="A8558" s="35" t="s">
        <v>8526</v>
      </c>
      <c r="B8558" s="36">
        <v>105971</v>
      </c>
      <c r="C8558" s="30" t="s">
        <v>8576</v>
      </c>
      <c r="D8558" s="36" t="s">
        <v>99</v>
      </c>
      <c r="E8558" s="115">
        <v>0</v>
      </c>
    </row>
    <row r="8559" spans="1:5" x14ac:dyDescent="0.25">
      <c r="A8559" s="35" t="s">
        <v>8526</v>
      </c>
      <c r="B8559" s="36">
        <v>105967</v>
      </c>
      <c r="C8559" s="30" t="s">
        <v>8577</v>
      </c>
      <c r="D8559" s="36" t="s">
        <v>99</v>
      </c>
      <c r="E8559" s="115">
        <v>0</v>
      </c>
    </row>
    <row r="8560" spans="1:5" x14ac:dyDescent="0.25">
      <c r="A8560" s="35" t="s">
        <v>8526</v>
      </c>
      <c r="B8560" s="36">
        <v>105968</v>
      </c>
      <c r="C8560" s="30" t="s">
        <v>8578</v>
      </c>
      <c r="D8560" s="36" t="s">
        <v>99</v>
      </c>
      <c r="E8560" s="115">
        <v>0</v>
      </c>
    </row>
    <row r="8561" spans="1:5" x14ac:dyDescent="0.25">
      <c r="A8561" s="35" t="s">
        <v>8526</v>
      </c>
      <c r="B8561" s="36">
        <v>105969</v>
      </c>
      <c r="C8561" s="30" t="s">
        <v>8579</v>
      </c>
      <c r="D8561" s="36" t="s">
        <v>99</v>
      </c>
      <c r="E8561" s="115">
        <v>0</v>
      </c>
    </row>
    <row r="8562" spans="1:5" x14ac:dyDescent="0.25">
      <c r="A8562" s="35" t="s">
        <v>8526</v>
      </c>
      <c r="B8562" s="36">
        <v>100623</v>
      </c>
      <c r="C8562" s="30" t="s">
        <v>8580</v>
      </c>
      <c r="D8562" s="36" t="s">
        <v>99</v>
      </c>
      <c r="E8562" s="115">
        <v>2614.2600000000002</v>
      </c>
    </row>
    <row r="8563" spans="1:5" x14ac:dyDescent="0.25">
      <c r="A8563" s="35" t="s">
        <v>8526</v>
      </c>
      <c r="B8563" s="36">
        <v>105964</v>
      </c>
      <c r="C8563" s="30" t="s">
        <v>8581</v>
      </c>
      <c r="D8563" s="36" t="s">
        <v>99</v>
      </c>
      <c r="E8563" s="115">
        <v>0</v>
      </c>
    </row>
    <row r="8564" spans="1:5" x14ac:dyDescent="0.25">
      <c r="A8564" s="35" t="s">
        <v>8526</v>
      </c>
      <c r="B8564" s="36">
        <v>105965</v>
      </c>
      <c r="C8564" s="30" t="s">
        <v>8582</v>
      </c>
      <c r="D8564" s="36" t="s">
        <v>99</v>
      </c>
      <c r="E8564" s="115">
        <v>0</v>
      </c>
    </row>
    <row r="8565" spans="1:5" x14ac:dyDescent="0.25">
      <c r="A8565" s="35" t="s">
        <v>8526</v>
      </c>
      <c r="B8565" s="36">
        <v>105966</v>
      </c>
      <c r="C8565" s="30" t="s">
        <v>8583</v>
      </c>
      <c r="D8565" s="36" t="s">
        <v>99</v>
      </c>
      <c r="E8565" s="115">
        <v>0</v>
      </c>
    </row>
    <row r="8566" spans="1:5" x14ac:dyDescent="0.25">
      <c r="A8566" s="35" t="s">
        <v>8526</v>
      </c>
      <c r="B8566" s="36">
        <v>100621</v>
      </c>
      <c r="C8566" s="30" t="s">
        <v>8584</v>
      </c>
      <c r="D8566" s="36" t="s">
        <v>99</v>
      </c>
      <c r="E8566" s="115">
        <v>3081.68</v>
      </c>
    </row>
    <row r="8567" spans="1:5" x14ac:dyDescent="0.25">
      <c r="A8567" s="35" t="s">
        <v>8526</v>
      </c>
      <c r="B8567" s="36">
        <v>105960</v>
      </c>
      <c r="C8567" s="30" t="s">
        <v>8585</v>
      </c>
      <c r="D8567" s="36" t="s">
        <v>99</v>
      </c>
      <c r="E8567" s="115">
        <v>0</v>
      </c>
    </row>
    <row r="8568" spans="1:5" x14ac:dyDescent="0.25">
      <c r="A8568" s="35" t="s">
        <v>8526</v>
      </c>
      <c r="B8568" s="36">
        <v>105961</v>
      </c>
      <c r="C8568" s="30" t="s">
        <v>8586</v>
      </c>
      <c r="D8568" s="36" t="s">
        <v>99</v>
      </c>
      <c r="E8568" s="115">
        <v>0</v>
      </c>
    </row>
    <row r="8569" spans="1:5" x14ac:dyDescent="0.25">
      <c r="A8569" s="35" t="s">
        <v>8526</v>
      </c>
      <c r="B8569" s="36">
        <v>105962</v>
      </c>
      <c r="C8569" s="30" t="s">
        <v>8587</v>
      </c>
      <c r="D8569" s="36" t="s">
        <v>99</v>
      </c>
      <c r="E8569" s="115">
        <v>0</v>
      </c>
    </row>
    <row r="8570" spans="1:5" x14ac:dyDescent="0.25">
      <c r="A8570" s="35" t="s">
        <v>8526</v>
      </c>
      <c r="B8570" s="36">
        <v>105963</v>
      </c>
      <c r="C8570" s="30" t="s">
        <v>8588</v>
      </c>
      <c r="D8570" s="36" t="s">
        <v>99</v>
      </c>
      <c r="E8570" s="115">
        <v>0</v>
      </c>
    </row>
    <row r="8571" spans="1:5" x14ac:dyDescent="0.25">
      <c r="A8571" s="35" t="s">
        <v>8526</v>
      </c>
      <c r="B8571" s="36">
        <v>100622</v>
      </c>
      <c r="C8571" s="30" t="s">
        <v>8589</v>
      </c>
      <c r="D8571" s="36" t="s">
        <v>99</v>
      </c>
      <c r="E8571" s="115">
        <v>2543.86</v>
      </c>
    </row>
    <row r="8572" spans="1:5" x14ac:dyDescent="0.25">
      <c r="A8572" s="35" t="s">
        <v>8526</v>
      </c>
      <c r="B8572" s="36">
        <v>105956</v>
      </c>
      <c r="C8572" s="30" t="s">
        <v>8590</v>
      </c>
      <c r="D8572" s="36" t="s">
        <v>99</v>
      </c>
      <c r="E8572" s="115">
        <v>0</v>
      </c>
    </row>
    <row r="8573" spans="1:5" x14ac:dyDescent="0.25">
      <c r="A8573" s="35" t="s">
        <v>8526</v>
      </c>
      <c r="B8573" s="36">
        <v>105957</v>
      </c>
      <c r="C8573" s="30" t="s">
        <v>8591</v>
      </c>
      <c r="D8573" s="36" t="s">
        <v>99</v>
      </c>
      <c r="E8573" s="115">
        <v>0</v>
      </c>
    </row>
    <row r="8574" spans="1:5" x14ac:dyDescent="0.25">
      <c r="A8574" s="35" t="s">
        <v>8526</v>
      </c>
      <c r="B8574" s="36">
        <v>105958</v>
      </c>
      <c r="C8574" s="30" t="s">
        <v>8592</v>
      </c>
      <c r="D8574" s="36" t="s">
        <v>99</v>
      </c>
      <c r="E8574" s="115">
        <v>2118.38</v>
      </c>
    </row>
    <row r="8575" spans="1:5" x14ac:dyDescent="0.25">
      <c r="A8575" s="35" t="s">
        <v>8526</v>
      </c>
      <c r="B8575" s="36">
        <v>105959</v>
      </c>
      <c r="C8575" s="30" t="s">
        <v>8593</v>
      </c>
      <c r="D8575" s="36" t="s">
        <v>99</v>
      </c>
      <c r="E8575" s="115">
        <v>0</v>
      </c>
    </row>
    <row r="8576" spans="1:5" x14ac:dyDescent="0.25">
      <c r="A8576" s="35" t="s">
        <v>8526</v>
      </c>
      <c r="B8576" s="36">
        <v>100620</v>
      </c>
      <c r="C8576" s="30" t="s">
        <v>8594</v>
      </c>
      <c r="D8576" s="36" t="s">
        <v>99</v>
      </c>
      <c r="E8576" s="115">
        <v>2745.49</v>
      </c>
    </row>
    <row r="8577" spans="1:5" x14ac:dyDescent="0.25">
      <c r="A8577" s="35" t="s">
        <v>8526</v>
      </c>
      <c r="B8577" s="36">
        <v>105951</v>
      </c>
      <c r="C8577" s="30" t="s">
        <v>8595</v>
      </c>
      <c r="D8577" s="36" t="s">
        <v>99</v>
      </c>
      <c r="E8577" s="115">
        <v>0</v>
      </c>
    </row>
    <row r="8578" spans="1:5" x14ac:dyDescent="0.25">
      <c r="A8578" s="35" t="s">
        <v>8526</v>
      </c>
      <c r="B8578" s="36">
        <v>105952</v>
      </c>
      <c r="C8578" s="30" t="s">
        <v>8596</v>
      </c>
      <c r="D8578" s="36" t="s">
        <v>99</v>
      </c>
      <c r="E8578" s="115">
        <v>0</v>
      </c>
    </row>
    <row r="8579" spans="1:5" x14ac:dyDescent="0.25">
      <c r="A8579" s="35" t="s">
        <v>8526</v>
      </c>
      <c r="B8579" s="36">
        <v>105953</v>
      </c>
      <c r="C8579" s="30" t="s">
        <v>8597</v>
      </c>
      <c r="D8579" s="36" t="s">
        <v>99</v>
      </c>
      <c r="E8579" s="115">
        <v>1987</v>
      </c>
    </row>
    <row r="8580" spans="1:5" x14ac:dyDescent="0.25">
      <c r="A8580" s="35" t="s">
        <v>8526</v>
      </c>
      <c r="B8580" s="36">
        <v>105954</v>
      </c>
      <c r="C8580" s="30" t="s">
        <v>8598</v>
      </c>
      <c r="D8580" s="36" t="s">
        <v>99</v>
      </c>
      <c r="E8580" s="115">
        <v>0</v>
      </c>
    </row>
    <row r="8581" spans="1:5" x14ac:dyDescent="0.25">
      <c r="A8581" s="35" t="s">
        <v>8526</v>
      </c>
      <c r="B8581" s="36">
        <v>105955</v>
      </c>
      <c r="C8581" s="30" t="s">
        <v>8599</v>
      </c>
      <c r="D8581" s="36" t="s">
        <v>99</v>
      </c>
      <c r="E8581" s="115">
        <v>2636.46</v>
      </c>
    </row>
    <row r="8582" spans="1:5" x14ac:dyDescent="0.25">
      <c r="A8582" s="35" t="s">
        <v>8526</v>
      </c>
      <c r="B8582" s="36">
        <v>105946</v>
      </c>
      <c r="C8582" s="30" t="s">
        <v>8600</v>
      </c>
      <c r="D8582" s="36" t="s">
        <v>99</v>
      </c>
      <c r="E8582" s="115">
        <v>0</v>
      </c>
    </row>
    <row r="8583" spans="1:5" x14ac:dyDescent="0.25">
      <c r="A8583" s="35" t="s">
        <v>8526</v>
      </c>
      <c r="B8583" s="36">
        <v>105947</v>
      </c>
      <c r="C8583" s="30" t="s">
        <v>8601</v>
      </c>
      <c r="D8583" s="36" t="s">
        <v>99</v>
      </c>
      <c r="E8583" s="115">
        <v>0</v>
      </c>
    </row>
    <row r="8584" spans="1:5" x14ac:dyDescent="0.25">
      <c r="A8584" s="35" t="s">
        <v>8526</v>
      </c>
      <c r="B8584" s="36">
        <v>105948</v>
      </c>
      <c r="C8584" s="30" t="s">
        <v>8602</v>
      </c>
      <c r="D8584" s="36" t="s">
        <v>99</v>
      </c>
      <c r="E8584" s="115">
        <v>0</v>
      </c>
    </row>
    <row r="8585" spans="1:5" x14ac:dyDescent="0.25">
      <c r="A8585" s="35" t="s">
        <v>8526</v>
      </c>
      <c r="B8585" s="36">
        <v>105949</v>
      </c>
      <c r="C8585" s="30" t="s">
        <v>8603</v>
      </c>
      <c r="D8585" s="36" t="s">
        <v>99</v>
      </c>
      <c r="E8585" s="115">
        <v>0</v>
      </c>
    </row>
    <row r="8586" spans="1:5" x14ac:dyDescent="0.25">
      <c r="A8586" s="35" t="s">
        <v>8526</v>
      </c>
      <c r="B8586" s="36">
        <v>105950</v>
      </c>
      <c r="C8586" s="30" t="s">
        <v>8604</v>
      </c>
      <c r="D8586" s="36" t="s">
        <v>99</v>
      </c>
      <c r="E8586" s="115">
        <v>0</v>
      </c>
    </row>
    <row r="8587" spans="1:5" x14ac:dyDescent="0.25">
      <c r="A8587" s="35" t="s">
        <v>8526</v>
      </c>
      <c r="B8587" s="36">
        <v>100619</v>
      </c>
      <c r="C8587" s="30" t="s">
        <v>8605</v>
      </c>
      <c r="D8587" s="36" t="s">
        <v>99</v>
      </c>
      <c r="E8587" s="115">
        <v>644.23</v>
      </c>
    </row>
    <row r="8588" spans="1:5" x14ac:dyDescent="0.25">
      <c r="A8588" s="35" t="s">
        <v>8606</v>
      </c>
      <c r="B8588" s="36">
        <v>99283</v>
      </c>
      <c r="C8588" s="30" t="s">
        <v>8607</v>
      </c>
      <c r="D8588" s="36" t="s">
        <v>106</v>
      </c>
      <c r="E8588" s="115">
        <v>1418.88</v>
      </c>
    </row>
    <row r="8589" spans="1:5" x14ac:dyDescent="0.25">
      <c r="A8589" s="35" t="s">
        <v>8606</v>
      </c>
      <c r="B8589" s="36">
        <v>99293</v>
      </c>
      <c r="C8589" s="30" t="s">
        <v>8608</v>
      </c>
      <c r="D8589" s="36" t="s">
        <v>106</v>
      </c>
      <c r="E8589" s="115">
        <v>1716.28</v>
      </c>
    </row>
    <row r="8590" spans="1:5" x14ac:dyDescent="0.25">
      <c r="A8590" s="35" t="s">
        <v>8606</v>
      </c>
      <c r="B8590" s="36">
        <v>99243</v>
      </c>
      <c r="C8590" s="30" t="s">
        <v>8609</v>
      </c>
      <c r="D8590" s="36" t="s">
        <v>106</v>
      </c>
      <c r="E8590" s="115">
        <v>2013.64</v>
      </c>
    </row>
    <row r="8591" spans="1:5" x14ac:dyDescent="0.25">
      <c r="A8591" s="35" t="s">
        <v>8606</v>
      </c>
      <c r="B8591" s="36">
        <v>99249</v>
      </c>
      <c r="C8591" s="30" t="s">
        <v>8610</v>
      </c>
      <c r="D8591" s="36" t="s">
        <v>106</v>
      </c>
      <c r="E8591" s="115">
        <v>2459.7600000000002</v>
      </c>
    </row>
    <row r="8592" spans="1:5" x14ac:dyDescent="0.25">
      <c r="A8592" s="35" t="s">
        <v>8606</v>
      </c>
      <c r="B8592" s="36">
        <v>99278</v>
      </c>
      <c r="C8592" s="30" t="s">
        <v>8611</v>
      </c>
      <c r="D8592" s="36" t="s">
        <v>106</v>
      </c>
      <c r="E8592" s="115">
        <v>463.01</v>
      </c>
    </row>
    <row r="8593" spans="1:5" x14ac:dyDescent="0.25">
      <c r="A8593" s="35" t="s">
        <v>8606</v>
      </c>
      <c r="B8593" s="36">
        <v>99288</v>
      </c>
      <c r="C8593" s="30" t="s">
        <v>8612</v>
      </c>
      <c r="D8593" s="36" t="s">
        <v>106</v>
      </c>
      <c r="E8593" s="115">
        <v>610.96</v>
      </c>
    </row>
    <row r="8594" spans="1:5" x14ac:dyDescent="0.25">
      <c r="A8594" s="35" t="s">
        <v>8606</v>
      </c>
      <c r="B8594" s="36">
        <v>99240</v>
      </c>
      <c r="C8594" s="30" t="s">
        <v>8613</v>
      </c>
      <c r="D8594" s="36" t="s">
        <v>106</v>
      </c>
      <c r="E8594" s="115">
        <v>812.65</v>
      </c>
    </row>
    <row r="8595" spans="1:5" x14ac:dyDescent="0.25">
      <c r="A8595" s="35" t="s">
        <v>8606</v>
      </c>
      <c r="B8595" s="36">
        <v>99246</v>
      </c>
      <c r="C8595" s="30" t="s">
        <v>8614</v>
      </c>
      <c r="D8595" s="36" t="s">
        <v>106</v>
      </c>
      <c r="E8595" s="115">
        <v>1113.3399999999999</v>
      </c>
    </row>
    <row r="8596" spans="1:5" x14ac:dyDescent="0.25">
      <c r="A8596" s="35" t="s">
        <v>8606</v>
      </c>
      <c r="B8596" s="36">
        <v>97981</v>
      </c>
      <c r="C8596" s="30" t="s">
        <v>8615</v>
      </c>
      <c r="D8596" s="36" t="s">
        <v>106</v>
      </c>
      <c r="E8596" s="115">
        <v>1495.11</v>
      </c>
    </row>
    <row r="8597" spans="1:5" x14ac:dyDescent="0.25">
      <c r="A8597" s="35" t="s">
        <v>8606</v>
      </c>
      <c r="B8597" s="36">
        <v>97985</v>
      </c>
      <c r="C8597" s="30" t="s">
        <v>8616</v>
      </c>
      <c r="D8597" s="36" t="s">
        <v>106</v>
      </c>
      <c r="E8597" s="115">
        <v>1802.48</v>
      </c>
    </row>
    <row r="8598" spans="1:5" x14ac:dyDescent="0.25">
      <c r="A8598" s="35" t="s">
        <v>8606</v>
      </c>
      <c r="B8598" s="36">
        <v>97989</v>
      </c>
      <c r="C8598" s="30" t="s">
        <v>8617</v>
      </c>
      <c r="D8598" s="36" t="s">
        <v>106</v>
      </c>
      <c r="E8598" s="115">
        <v>2109.8000000000002</v>
      </c>
    </row>
    <row r="8599" spans="1:5" x14ac:dyDescent="0.25">
      <c r="A8599" s="35" t="s">
        <v>8606</v>
      </c>
      <c r="B8599" s="36">
        <v>97993</v>
      </c>
      <c r="C8599" s="30" t="s">
        <v>8618</v>
      </c>
      <c r="D8599" s="36" t="s">
        <v>106</v>
      </c>
      <c r="E8599" s="115">
        <v>2570.9</v>
      </c>
    </row>
    <row r="8600" spans="1:5" x14ac:dyDescent="0.25">
      <c r="A8600" s="35" t="s">
        <v>8606</v>
      </c>
      <c r="B8600" s="36">
        <v>98409</v>
      </c>
      <c r="C8600" s="30" t="s">
        <v>8619</v>
      </c>
      <c r="D8600" s="36" t="s">
        <v>106</v>
      </c>
      <c r="E8600" s="115">
        <v>465.17</v>
      </c>
    </row>
    <row r="8601" spans="1:5" x14ac:dyDescent="0.25">
      <c r="A8601" s="35" t="s">
        <v>8606</v>
      </c>
      <c r="B8601" s="36">
        <v>97983</v>
      </c>
      <c r="C8601" s="30" t="s">
        <v>8620</v>
      </c>
      <c r="D8601" s="36" t="s">
        <v>106</v>
      </c>
      <c r="E8601" s="115">
        <v>613.79999999999995</v>
      </c>
    </row>
    <row r="8602" spans="1:5" x14ac:dyDescent="0.25">
      <c r="A8602" s="35" t="s">
        <v>8606</v>
      </c>
      <c r="B8602" s="36">
        <v>97987</v>
      </c>
      <c r="C8602" s="30" t="s">
        <v>8621</v>
      </c>
      <c r="D8602" s="36" t="s">
        <v>106</v>
      </c>
      <c r="E8602" s="115">
        <v>816.21</v>
      </c>
    </row>
    <row r="8603" spans="1:5" x14ac:dyDescent="0.25">
      <c r="A8603" s="35" t="s">
        <v>8606</v>
      </c>
      <c r="B8603" s="36">
        <v>97991</v>
      </c>
      <c r="C8603" s="30" t="s">
        <v>8622</v>
      </c>
      <c r="D8603" s="36" t="s">
        <v>106</v>
      </c>
      <c r="E8603" s="115">
        <v>1118.2</v>
      </c>
    </row>
    <row r="8604" spans="1:5" x14ac:dyDescent="0.25">
      <c r="A8604" s="35" t="s">
        <v>8606</v>
      </c>
      <c r="B8604" s="36">
        <v>99241</v>
      </c>
      <c r="C8604" s="30" t="s">
        <v>8623</v>
      </c>
      <c r="D8604" s="36" t="s">
        <v>106</v>
      </c>
      <c r="E8604" s="115">
        <v>2233.41</v>
      </c>
    </row>
    <row r="8605" spans="1:5" x14ac:dyDescent="0.25">
      <c r="A8605" s="35" t="s">
        <v>8606</v>
      </c>
      <c r="B8605" s="36">
        <v>99247</v>
      </c>
      <c r="C8605" s="30" t="s">
        <v>8624</v>
      </c>
      <c r="D8605" s="36" t="s">
        <v>106</v>
      </c>
      <c r="E8605" s="115">
        <v>2546.5500000000002</v>
      </c>
    </row>
    <row r="8606" spans="1:5" x14ac:dyDescent="0.25">
      <c r="A8606" s="35" t="s">
        <v>8606</v>
      </c>
      <c r="B8606" s="36">
        <v>99263</v>
      </c>
      <c r="C8606" s="30" t="s">
        <v>8625</v>
      </c>
      <c r="D8606" s="36" t="s">
        <v>106</v>
      </c>
      <c r="E8606" s="115">
        <v>2859.74</v>
      </c>
    </row>
    <row r="8607" spans="1:5" x14ac:dyDescent="0.25">
      <c r="A8607" s="35" t="s">
        <v>8606</v>
      </c>
      <c r="B8607" s="36">
        <v>99276</v>
      </c>
      <c r="C8607" s="30" t="s">
        <v>8626</v>
      </c>
      <c r="D8607" s="36" t="s">
        <v>106</v>
      </c>
      <c r="E8607" s="115">
        <v>3172.92</v>
      </c>
    </row>
    <row r="8608" spans="1:5" x14ac:dyDescent="0.25">
      <c r="A8608" s="35" t="s">
        <v>8606</v>
      </c>
      <c r="B8608" s="36">
        <v>99291</v>
      </c>
      <c r="C8608" s="30" t="s">
        <v>8627</v>
      </c>
      <c r="D8608" s="36" t="s">
        <v>106</v>
      </c>
      <c r="E8608" s="115">
        <v>3486.05</v>
      </c>
    </row>
    <row r="8609" spans="1:5" x14ac:dyDescent="0.25">
      <c r="A8609" s="35" t="s">
        <v>8606</v>
      </c>
      <c r="B8609" s="36">
        <v>99297</v>
      </c>
      <c r="C8609" s="30" t="s">
        <v>8628</v>
      </c>
      <c r="D8609" s="36" t="s">
        <v>106</v>
      </c>
      <c r="E8609" s="115">
        <v>3826.05</v>
      </c>
    </row>
    <row r="8610" spans="1:5" x14ac:dyDescent="0.25">
      <c r="A8610" s="35" t="s">
        <v>8606</v>
      </c>
      <c r="B8610" s="36">
        <v>99254</v>
      </c>
      <c r="C8610" s="30" t="s">
        <v>8629</v>
      </c>
      <c r="D8610" s="36" t="s">
        <v>106</v>
      </c>
      <c r="E8610" s="115">
        <v>1607.1</v>
      </c>
    </row>
    <row r="8611" spans="1:5" x14ac:dyDescent="0.25">
      <c r="A8611" s="35" t="s">
        <v>8606</v>
      </c>
      <c r="B8611" s="36">
        <v>99261</v>
      </c>
      <c r="C8611" s="30" t="s">
        <v>8630</v>
      </c>
      <c r="D8611" s="36" t="s">
        <v>106</v>
      </c>
      <c r="E8611" s="115">
        <v>1920.22</v>
      </c>
    </row>
    <row r="8612" spans="1:5" x14ac:dyDescent="0.25">
      <c r="A8612" s="35" t="s">
        <v>8606</v>
      </c>
      <c r="B8612" s="36">
        <v>99266</v>
      </c>
      <c r="C8612" s="30" t="s">
        <v>8631</v>
      </c>
      <c r="D8612" s="36" t="s">
        <v>106</v>
      </c>
      <c r="E8612" s="115">
        <v>2233.41</v>
      </c>
    </row>
    <row r="8613" spans="1:5" x14ac:dyDescent="0.25">
      <c r="A8613" s="35" t="s">
        <v>8606</v>
      </c>
      <c r="B8613" s="36">
        <v>99269</v>
      </c>
      <c r="C8613" s="30" t="s">
        <v>8632</v>
      </c>
      <c r="D8613" s="36" t="s">
        <v>106</v>
      </c>
      <c r="E8613" s="115">
        <v>2546.5500000000002</v>
      </c>
    </row>
    <row r="8614" spans="1:5" x14ac:dyDescent="0.25">
      <c r="A8614" s="35" t="s">
        <v>8606</v>
      </c>
      <c r="B8614" s="36">
        <v>99277</v>
      </c>
      <c r="C8614" s="30" t="s">
        <v>8633</v>
      </c>
      <c r="D8614" s="36" t="s">
        <v>106</v>
      </c>
      <c r="E8614" s="115">
        <v>2859.74</v>
      </c>
    </row>
    <row r="8615" spans="1:5" x14ac:dyDescent="0.25">
      <c r="A8615" s="35" t="s">
        <v>8606</v>
      </c>
      <c r="B8615" s="36">
        <v>99281</v>
      </c>
      <c r="C8615" s="30" t="s">
        <v>8634</v>
      </c>
      <c r="D8615" s="36" t="s">
        <v>106</v>
      </c>
      <c r="E8615" s="115">
        <v>3172.92</v>
      </c>
    </row>
    <row r="8616" spans="1:5" x14ac:dyDescent="0.25">
      <c r="A8616" s="35" t="s">
        <v>8606</v>
      </c>
      <c r="B8616" s="36">
        <v>99289</v>
      </c>
      <c r="C8616" s="30" t="s">
        <v>8635</v>
      </c>
      <c r="D8616" s="36" t="s">
        <v>106</v>
      </c>
      <c r="E8616" s="115">
        <v>3486.05</v>
      </c>
    </row>
    <row r="8617" spans="1:5" x14ac:dyDescent="0.25">
      <c r="A8617" s="35" t="s">
        <v>8606</v>
      </c>
      <c r="B8617" s="36">
        <v>99282</v>
      </c>
      <c r="C8617" s="30" t="s">
        <v>8636</v>
      </c>
      <c r="D8617" s="36" t="s">
        <v>106</v>
      </c>
      <c r="E8617" s="115">
        <v>3518.53</v>
      </c>
    </row>
    <row r="8618" spans="1:5" x14ac:dyDescent="0.25">
      <c r="A8618" s="35" t="s">
        <v>8606</v>
      </c>
      <c r="B8618" s="36">
        <v>99296</v>
      </c>
      <c r="C8618" s="30" t="s">
        <v>8637</v>
      </c>
      <c r="D8618" s="36" t="s">
        <v>106</v>
      </c>
      <c r="E8618" s="115">
        <v>3831.65</v>
      </c>
    </row>
    <row r="8619" spans="1:5" x14ac:dyDescent="0.25">
      <c r="A8619" s="35" t="s">
        <v>8606</v>
      </c>
      <c r="B8619" s="36">
        <v>99299</v>
      </c>
      <c r="C8619" s="30" t="s">
        <v>8638</v>
      </c>
      <c r="D8619" s="36" t="s">
        <v>106</v>
      </c>
      <c r="E8619" s="115">
        <v>4144.72</v>
      </c>
    </row>
    <row r="8620" spans="1:5" x14ac:dyDescent="0.25">
      <c r="A8620" s="35" t="s">
        <v>8606</v>
      </c>
      <c r="B8620" s="36">
        <v>99302</v>
      </c>
      <c r="C8620" s="30" t="s">
        <v>8639</v>
      </c>
      <c r="D8620" s="36" t="s">
        <v>106</v>
      </c>
      <c r="E8620" s="115">
        <v>4463.45</v>
      </c>
    </row>
    <row r="8621" spans="1:5" x14ac:dyDescent="0.25">
      <c r="A8621" s="35" t="s">
        <v>8606</v>
      </c>
      <c r="B8621" s="36">
        <v>99307</v>
      </c>
      <c r="C8621" s="30" t="s">
        <v>8640</v>
      </c>
      <c r="D8621" s="36" t="s">
        <v>106</v>
      </c>
      <c r="E8621" s="115">
        <v>2886.62</v>
      </c>
    </row>
    <row r="8622" spans="1:5" x14ac:dyDescent="0.25">
      <c r="A8622" s="35" t="s">
        <v>8606</v>
      </c>
      <c r="B8622" s="36">
        <v>99317</v>
      </c>
      <c r="C8622" s="30" t="s">
        <v>8641</v>
      </c>
      <c r="D8622" s="36" t="s">
        <v>106</v>
      </c>
      <c r="E8622" s="115">
        <v>3199.73</v>
      </c>
    </row>
    <row r="8623" spans="1:5" x14ac:dyDescent="0.25">
      <c r="A8623" s="35" t="s">
        <v>8606</v>
      </c>
      <c r="B8623" s="36">
        <v>99321</v>
      </c>
      <c r="C8623" s="30" t="s">
        <v>8642</v>
      </c>
      <c r="D8623" s="36" t="s">
        <v>106</v>
      </c>
      <c r="E8623" s="115">
        <v>3512.93</v>
      </c>
    </row>
    <row r="8624" spans="1:5" x14ac:dyDescent="0.25">
      <c r="A8624" s="35" t="s">
        <v>8606</v>
      </c>
      <c r="B8624" s="36">
        <v>99323</v>
      </c>
      <c r="C8624" s="30" t="s">
        <v>8643</v>
      </c>
      <c r="D8624" s="36" t="s">
        <v>106</v>
      </c>
      <c r="E8624" s="115">
        <v>3826.05</v>
      </c>
    </row>
    <row r="8625" spans="1:5" x14ac:dyDescent="0.25">
      <c r="A8625" s="35" t="s">
        <v>8606</v>
      </c>
      <c r="B8625" s="36">
        <v>99325</v>
      </c>
      <c r="C8625" s="30" t="s">
        <v>8644</v>
      </c>
      <c r="D8625" s="36" t="s">
        <v>106</v>
      </c>
      <c r="E8625" s="115">
        <v>4144.72</v>
      </c>
    </row>
    <row r="8626" spans="1:5" x14ac:dyDescent="0.25">
      <c r="A8626" s="35" t="s">
        <v>8606</v>
      </c>
      <c r="B8626" s="36">
        <v>99311</v>
      </c>
      <c r="C8626" s="30" t="s">
        <v>8645</v>
      </c>
      <c r="D8626" s="36" t="s">
        <v>106</v>
      </c>
      <c r="E8626" s="115">
        <v>4782.24</v>
      </c>
    </row>
    <row r="8627" spans="1:5" x14ac:dyDescent="0.25">
      <c r="A8627" s="35" t="s">
        <v>8606</v>
      </c>
      <c r="B8627" s="36">
        <v>99314</v>
      </c>
      <c r="C8627" s="30" t="s">
        <v>8646</v>
      </c>
      <c r="D8627" s="36" t="s">
        <v>106</v>
      </c>
      <c r="E8627" s="115">
        <v>5100.9799999999996</v>
      </c>
    </row>
    <row r="8628" spans="1:5" x14ac:dyDescent="0.25">
      <c r="A8628" s="35" t="s">
        <v>8606</v>
      </c>
      <c r="B8628" s="36">
        <v>99304</v>
      </c>
      <c r="C8628" s="30" t="s">
        <v>8647</v>
      </c>
      <c r="D8628" s="36" t="s">
        <v>106</v>
      </c>
      <c r="E8628" s="115">
        <v>4150.32</v>
      </c>
    </row>
    <row r="8629" spans="1:5" x14ac:dyDescent="0.25">
      <c r="A8629" s="35" t="s">
        <v>8606</v>
      </c>
      <c r="B8629" s="36">
        <v>99306</v>
      </c>
      <c r="C8629" s="30" t="s">
        <v>8648</v>
      </c>
      <c r="D8629" s="36" t="s">
        <v>106</v>
      </c>
      <c r="E8629" s="115">
        <v>4463.45</v>
      </c>
    </row>
    <row r="8630" spans="1:5" x14ac:dyDescent="0.25">
      <c r="A8630" s="35" t="s">
        <v>8606</v>
      </c>
      <c r="B8630" s="36">
        <v>99309</v>
      </c>
      <c r="C8630" s="30" t="s">
        <v>8649</v>
      </c>
      <c r="D8630" s="36" t="s">
        <v>106</v>
      </c>
      <c r="E8630" s="115">
        <v>4782.24</v>
      </c>
    </row>
    <row r="8631" spans="1:5" x14ac:dyDescent="0.25">
      <c r="A8631" s="35" t="s">
        <v>8606</v>
      </c>
      <c r="B8631" s="36">
        <v>99327</v>
      </c>
      <c r="C8631" s="30" t="s">
        <v>8650</v>
      </c>
      <c r="D8631" s="36" t="s">
        <v>106</v>
      </c>
      <c r="E8631" s="115">
        <v>5364.94</v>
      </c>
    </row>
    <row r="8632" spans="1:5" x14ac:dyDescent="0.25">
      <c r="A8632" s="35" t="s">
        <v>8606</v>
      </c>
      <c r="B8632" s="36">
        <v>98009</v>
      </c>
      <c r="C8632" s="30" t="s">
        <v>8651</v>
      </c>
      <c r="D8632" s="36" t="s">
        <v>106</v>
      </c>
      <c r="E8632" s="115">
        <v>2308.08</v>
      </c>
    </row>
    <row r="8633" spans="1:5" x14ac:dyDescent="0.25">
      <c r="A8633" s="35" t="s">
        <v>8606</v>
      </c>
      <c r="B8633" s="36">
        <v>98011</v>
      </c>
      <c r="C8633" s="30" t="s">
        <v>8652</v>
      </c>
      <c r="D8633" s="36" t="s">
        <v>106</v>
      </c>
      <c r="E8633" s="115">
        <v>2632.2</v>
      </c>
    </row>
    <row r="8634" spans="1:5" x14ac:dyDescent="0.25">
      <c r="A8634" s="35" t="s">
        <v>8606</v>
      </c>
      <c r="B8634" s="36">
        <v>98013</v>
      </c>
      <c r="C8634" s="30" t="s">
        <v>8653</v>
      </c>
      <c r="D8634" s="36" t="s">
        <v>106</v>
      </c>
      <c r="E8634" s="115">
        <v>2956.38</v>
      </c>
    </row>
    <row r="8635" spans="1:5" x14ac:dyDescent="0.25">
      <c r="A8635" s="35" t="s">
        <v>8606</v>
      </c>
      <c r="B8635" s="36">
        <v>98015</v>
      </c>
      <c r="C8635" s="30" t="s">
        <v>8654</v>
      </c>
      <c r="D8635" s="36" t="s">
        <v>106</v>
      </c>
      <c r="E8635" s="115">
        <v>3280.55</v>
      </c>
    </row>
    <row r="8636" spans="1:5" x14ac:dyDescent="0.25">
      <c r="A8636" s="35" t="s">
        <v>8606</v>
      </c>
      <c r="B8636" s="36">
        <v>98017</v>
      </c>
      <c r="C8636" s="30" t="s">
        <v>8655</v>
      </c>
      <c r="D8636" s="36" t="s">
        <v>106</v>
      </c>
      <c r="E8636" s="115">
        <v>3604.65</v>
      </c>
    </row>
    <row r="8637" spans="1:5" x14ac:dyDescent="0.25">
      <c r="A8637" s="35" t="s">
        <v>8606</v>
      </c>
      <c r="B8637" s="36">
        <v>98019</v>
      </c>
      <c r="C8637" s="30" t="s">
        <v>8656</v>
      </c>
      <c r="D8637" s="36" t="s">
        <v>106</v>
      </c>
      <c r="E8637" s="115">
        <v>3958.92</v>
      </c>
    </row>
    <row r="8638" spans="1:5" x14ac:dyDescent="0.25">
      <c r="A8638" s="35" t="s">
        <v>8606</v>
      </c>
      <c r="B8638" s="36">
        <v>97995</v>
      </c>
      <c r="C8638" s="30" t="s">
        <v>8657</v>
      </c>
      <c r="D8638" s="36" t="s">
        <v>106</v>
      </c>
      <c r="E8638" s="115">
        <v>1659.81</v>
      </c>
    </row>
    <row r="8639" spans="1:5" x14ac:dyDescent="0.25">
      <c r="A8639" s="35" t="s">
        <v>8606</v>
      </c>
      <c r="B8639" s="36">
        <v>97997</v>
      </c>
      <c r="C8639" s="30" t="s">
        <v>8658</v>
      </c>
      <c r="D8639" s="36" t="s">
        <v>106</v>
      </c>
      <c r="E8639" s="115">
        <v>1983.91</v>
      </c>
    </row>
    <row r="8640" spans="1:5" x14ac:dyDescent="0.25">
      <c r="A8640" s="35" t="s">
        <v>8606</v>
      </c>
      <c r="B8640" s="36">
        <v>97999</v>
      </c>
      <c r="C8640" s="30" t="s">
        <v>8659</v>
      </c>
      <c r="D8640" s="36" t="s">
        <v>106</v>
      </c>
      <c r="E8640" s="115">
        <v>2308.08</v>
      </c>
    </row>
    <row r="8641" spans="1:5" x14ac:dyDescent="0.25">
      <c r="A8641" s="35" t="s">
        <v>8606</v>
      </c>
      <c r="B8641" s="36">
        <v>98001</v>
      </c>
      <c r="C8641" s="30" t="s">
        <v>8660</v>
      </c>
      <c r="D8641" s="36" t="s">
        <v>106</v>
      </c>
      <c r="E8641" s="115">
        <v>2632.2</v>
      </c>
    </row>
    <row r="8642" spans="1:5" x14ac:dyDescent="0.25">
      <c r="A8642" s="35" t="s">
        <v>8606</v>
      </c>
      <c r="B8642" s="36">
        <v>98003</v>
      </c>
      <c r="C8642" s="30" t="s">
        <v>8661</v>
      </c>
      <c r="D8642" s="36" t="s">
        <v>106</v>
      </c>
      <c r="E8642" s="115">
        <v>2956.38</v>
      </c>
    </row>
    <row r="8643" spans="1:5" x14ac:dyDescent="0.25">
      <c r="A8643" s="35" t="s">
        <v>8606</v>
      </c>
      <c r="B8643" s="36">
        <v>98005</v>
      </c>
      <c r="C8643" s="30" t="s">
        <v>8662</v>
      </c>
      <c r="D8643" s="36" t="s">
        <v>106</v>
      </c>
      <c r="E8643" s="115">
        <v>3280.55</v>
      </c>
    </row>
    <row r="8644" spans="1:5" x14ac:dyDescent="0.25">
      <c r="A8644" s="35" t="s">
        <v>8606</v>
      </c>
      <c r="B8644" s="36">
        <v>98007</v>
      </c>
      <c r="C8644" s="30" t="s">
        <v>8663</v>
      </c>
      <c r="D8644" s="36" t="s">
        <v>106</v>
      </c>
      <c r="E8644" s="115">
        <v>3604.65</v>
      </c>
    </row>
    <row r="8645" spans="1:5" x14ac:dyDescent="0.25">
      <c r="A8645" s="35" t="s">
        <v>8606</v>
      </c>
      <c r="B8645" s="36">
        <v>98031</v>
      </c>
      <c r="C8645" s="30" t="s">
        <v>8664</v>
      </c>
      <c r="D8645" s="36" t="s">
        <v>106</v>
      </c>
      <c r="E8645" s="115">
        <v>3641.12</v>
      </c>
    </row>
    <row r="8646" spans="1:5" x14ac:dyDescent="0.25">
      <c r="A8646" s="35" t="s">
        <v>8606</v>
      </c>
      <c r="B8646" s="36">
        <v>98033</v>
      </c>
      <c r="C8646" s="30" t="s">
        <v>8665</v>
      </c>
      <c r="D8646" s="36" t="s">
        <v>106</v>
      </c>
      <c r="E8646" s="115">
        <v>3965.21</v>
      </c>
    </row>
    <row r="8647" spans="1:5" x14ac:dyDescent="0.25">
      <c r="A8647" s="35" t="s">
        <v>8606</v>
      </c>
      <c r="B8647" s="36">
        <v>98035</v>
      </c>
      <c r="C8647" s="30" t="s">
        <v>8666</v>
      </c>
      <c r="D8647" s="36" t="s">
        <v>106</v>
      </c>
      <c r="E8647" s="115">
        <v>4289.2700000000004</v>
      </c>
    </row>
    <row r="8648" spans="1:5" x14ac:dyDescent="0.25">
      <c r="A8648" s="35" t="s">
        <v>8606</v>
      </c>
      <c r="B8648" s="36">
        <v>98037</v>
      </c>
      <c r="C8648" s="30" t="s">
        <v>8667</v>
      </c>
      <c r="D8648" s="36" t="s">
        <v>106</v>
      </c>
      <c r="E8648" s="115">
        <v>4619.67</v>
      </c>
    </row>
    <row r="8649" spans="1:5" x14ac:dyDescent="0.25">
      <c r="A8649" s="35" t="s">
        <v>8606</v>
      </c>
      <c r="B8649" s="36">
        <v>98021</v>
      </c>
      <c r="C8649" s="30" t="s">
        <v>8668</v>
      </c>
      <c r="D8649" s="36" t="s">
        <v>106</v>
      </c>
      <c r="E8649" s="115">
        <v>2986.56</v>
      </c>
    </row>
    <row r="8650" spans="1:5" x14ac:dyDescent="0.25">
      <c r="A8650" s="35" t="s">
        <v>8606</v>
      </c>
      <c r="B8650" s="36">
        <v>98023</v>
      </c>
      <c r="C8650" s="30" t="s">
        <v>8669</v>
      </c>
      <c r="D8650" s="36" t="s">
        <v>106</v>
      </c>
      <c r="E8650" s="115">
        <v>3310.65</v>
      </c>
    </row>
    <row r="8651" spans="1:5" x14ac:dyDescent="0.25">
      <c r="A8651" s="35" t="s">
        <v>8606</v>
      </c>
      <c r="B8651" s="36">
        <v>98025</v>
      </c>
      <c r="C8651" s="30" t="s">
        <v>8670</v>
      </c>
      <c r="D8651" s="36" t="s">
        <v>106</v>
      </c>
      <c r="E8651" s="115">
        <v>3634.84</v>
      </c>
    </row>
    <row r="8652" spans="1:5" x14ac:dyDescent="0.25">
      <c r="A8652" s="35" t="s">
        <v>8606</v>
      </c>
      <c r="B8652" s="36">
        <v>98027</v>
      </c>
      <c r="C8652" s="30" t="s">
        <v>8671</v>
      </c>
      <c r="D8652" s="36" t="s">
        <v>106</v>
      </c>
      <c r="E8652" s="115">
        <v>3958.92</v>
      </c>
    </row>
    <row r="8653" spans="1:5" x14ac:dyDescent="0.25">
      <c r="A8653" s="35" t="s">
        <v>8606</v>
      </c>
      <c r="B8653" s="36">
        <v>98029</v>
      </c>
      <c r="C8653" s="30" t="s">
        <v>8672</v>
      </c>
      <c r="D8653" s="36" t="s">
        <v>106</v>
      </c>
      <c r="E8653" s="115">
        <v>4289.2700000000004</v>
      </c>
    </row>
    <row r="8654" spans="1:5" x14ac:dyDescent="0.25">
      <c r="A8654" s="35" t="s">
        <v>8606</v>
      </c>
      <c r="B8654" s="36">
        <v>98045</v>
      </c>
      <c r="C8654" s="30" t="s">
        <v>8673</v>
      </c>
      <c r="D8654" s="36" t="s">
        <v>106</v>
      </c>
      <c r="E8654" s="115">
        <v>4950.13</v>
      </c>
    </row>
    <row r="8655" spans="1:5" x14ac:dyDescent="0.25">
      <c r="A8655" s="35" t="s">
        <v>8606</v>
      </c>
      <c r="B8655" s="36">
        <v>98047</v>
      </c>
      <c r="C8655" s="30" t="s">
        <v>8674</v>
      </c>
      <c r="D8655" s="36" t="s">
        <v>106</v>
      </c>
      <c r="E8655" s="115">
        <v>5280.54</v>
      </c>
    </row>
    <row r="8656" spans="1:5" x14ac:dyDescent="0.25">
      <c r="A8656" s="35" t="s">
        <v>8606</v>
      </c>
      <c r="B8656" s="36">
        <v>98039</v>
      </c>
      <c r="C8656" s="30" t="s">
        <v>8675</v>
      </c>
      <c r="D8656" s="36" t="s">
        <v>106</v>
      </c>
      <c r="E8656" s="115">
        <v>4295.57</v>
      </c>
    </row>
    <row r="8657" spans="1:5" x14ac:dyDescent="0.25">
      <c r="A8657" s="35" t="s">
        <v>8606</v>
      </c>
      <c r="B8657" s="36">
        <v>98041</v>
      </c>
      <c r="C8657" s="30" t="s">
        <v>8676</v>
      </c>
      <c r="D8657" s="36" t="s">
        <v>106</v>
      </c>
      <c r="E8657" s="115">
        <v>4619.67</v>
      </c>
    </row>
    <row r="8658" spans="1:5" x14ac:dyDescent="0.25">
      <c r="A8658" s="35" t="s">
        <v>8606</v>
      </c>
      <c r="B8658" s="36">
        <v>98043</v>
      </c>
      <c r="C8658" s="30" t="s">
        <v>8677</v>
      </c>
      <c r="D8658" s="36" t="s">
        <v>106</v>
      </c>
      <c r="E8658" s="115">
        <v>4950.13</v>
      </c>
    </row>
    <row r="8659" spans="1:5" x14ac:dyDescent="0.25">
      <c r="A8659" s="35" t="s">
        <v>8606</v>
      </c>
      <c r="B8659" s="36">
        <v>98049</v>
      </c>
      <c r="C8659" s="30" t="s">
        <v>8678</v>
      </c>
      <c r="D8659" s="36" t="s">
        <v>106</v>
      </c>
      <c r="E8659" s="115">
        <v>5549.43</v>
      </c>
    </row>
    <row r="8660" spans="1:5" x14ac:dyDescent="0.25">
      <c r="A8660" s="35" t="s">
        <v>8606</v>
      </c>
      <c r="B8660" s="36">
        <v>101809</v>
      </c>
      <c r="C8660" s="30" t="s">
        <v>8679</v>
      </c>
      <c r="D8660" s="36" t="s">
        <v>99</v>
      </c>
      <c r="E8660" s="115">
        <v>3412.63</v>
      </c>
    </row>
    <row r="8661" spans="1:5" x14ac:dyDescent="0.25">
      <c r="A8661" s="35" t="s">
        <v>8606</v>
      </c>
      <c r="B8661" s="36">
        <v>99280</v>
      </c>
      <c r="C8661" s="30" t="s">
        <v>8680</v>
      </c>
      <c r="D8661" s="36" t="s">
        <v>99</v>
      </c>
      <c r="E8661" s="115">
        <v>2455.21</v>
      </c>
    </row>
    <row r="8662" spans="1:5" x14ac:dyDescent="0.25">
      <c r="A8662" s="35" t="s">
        <v>8606</v>
      </c>
      <c r="B8662" s="36">
        <v>99292</v>
      </c>
      <c r="C8662" s="30" t="s">
        <v>8681</v>
      </c>
      <c r="D8662" s="36" t="s">
        <v>99</v>
      </c>
      <c r="E8662" s="115">
        <v>3021.61</v>
      </c>
    </row>
    <row r="8663" spans="1:5" x14ac:dyDescent="0.25">
      <c r="A8663" s="35" t="s">
        <v>8606</v>
      </c>
      <c r="B8663" s="36">
        <v>99242</v>
      </c>
      <c r="C8663" s="30" t="s">
        <v>8682</v>
      </c>
      <c r="D8663" s="36" t="s">
        <v>99</v>
      </c>
      <c r="E8663" s="115">
        <v>3584.01</v>
      </c>
    </row>
    <row r="8664" spans="1:5" x14ac:dyDescent="0.25">
      <c r="A8664" s="35" t="s">
        <v>8606</v>
      </c>
      <c r="B8664" s="36">
        <v>99248</v>
      </c>
      <c r="C8664" s="30" t="s">
        <v>8683</v>
      </c>
      <c r="D8664" s="36" t="s">
        <v>99</v>
      </c>
      <c r="E8664" s="115">
        <v>4570.1099999999997</v>
      </c>
    </row>
    <row r="8665" spans="1:5" x14ac:dyDescent="0.25">
      <c r="A8665" s="35" t="s">
        <v>8606</v>
      </c>
      <c r="B8665" s="36">
        <v>99275</v>
      </c>
      <c r="C8665" s="30" t="s">
        <v>8684</v>
      </c>
      <c r="D8665" s="36" t="s">
        <v>99</v>
      </c>
      <c r="E8665" s="115">
        <v>1136.6600000000001</v>
      </c>
    </row>
    <row r="8666" spans="1:5" x14ac:dyDescent="0.25">
      <c r="A8666" s="35" t="s">
        <v>8606</v>
      </c>
      <c r="B8666" s="36">
        <v>99285</v>
      </c>
      <c r="C8666" s="30" t="s">
        <v>8685</v>
      </c>
      <c r="D8666" s="36" t="s">
        <v>99</v>
      </c>
      <c r="E8666" s="115">
        <v>1562.08</v>
      </c>
    </row>
    <row r="8667" spans="1:5" x14ac:dyDescent="0.25">
      <c r="A8667" s="35" t="s">
        <v>8606</v>
      </c>
      <c r="B8667" s="36">
        <v>102457</v>
      </c>
      <c r="C8667" s="30" t="s">
        <v>8686</v>
      </c>
      <c r="D8667" s="36" t="s">
        <v>99</v>
      </c>
      <c r="E8667" s="115">
        <v>1948.31</v>
      </c>
    </row>
    <row r="8668" spans="1:5" x14ac:dyDescent="0.25">
      <c r="A8668" s="35" t="s">
        <v>8606</v>
      </c>
      <c r="B8668" s="36">
        <v>102142</v>
      </c>
      <c r="C8668" s="30" t="s">
        <v>8687</v>
      </c>
      <c r="D8668" s="36" t="s">
        <v>99</v>
      </c>
      <c r="E8668" s="115">
        <v>3030.24</v>
      </c>
    </row>
    <row r="8669" spans="1:5" x14ac:dyDescent="0.25">
      <c r="A8669" s="35" t="s">
        <v>8606</v>
      </c>
      <c r="B8669" s="36">
        <v>97980</v>
      </c>
      <c r="C8669" s="30" t="s">
        <v>8688</v>
      </c>
      <c r="D8669" s="36" t="s">
        <v>99</v>
      </c>
      <c r="E8669" s="115">
        <v>2535.29</v>
      </c>
    </row>
    <row r="8670" spans="1:5" x14ac:dyDescent="0.25">
      <c r="A8670" s="35" t="s">
        <v>8606</v>
      </c>
      <c r="B8670" s="36">
        <v>98405</v>
      </c>
      <c r="C8670" s="30" t="s">
        <v>8689</v>
      </c>
      <c r="D8670" s="36" t="s">
        <v>99</v>
      </c>
      <c r="E8670" s="115">
        <v>3112.91</v>
      </c>
    </row>
    <row r="8671" spans="1:5" x14ac:dyDescent="0.25">
      <c r="A8671" s="35" t="s">
        <v>8606</v>
      </c>
      <c r="B8671" s="36">
        <v>97988</v>
      </c>
      <c r="C8671" s="30" t="s">
        <v>8690</v>
      </c>
      <c r="D8671" s="36" t="s">
        <v>99</v>
      </c>
      <c r="E8671" s="115">
        <v>3685.56</v>
      </c>
    </row>
    <row r="8672" spans="1:5" x14ac:dyDescent="0.25">
      <c r="A8672" s="35" t="s">
        <v>8606</v>
      </c>
      <c r="B8672" s="36">
        <v>97992</v>
      </c>
      <c r="C8672" s="30" t="s">
        <v>8691</v>
      </c>
      <c r="D8672" s="36" t="s">
        <v>99</v>
      </c>
      <c r="E8672" s="115">
        <v>4692.66</v>
      </c>
    </row>
    <row r="8673" spans="1:5" x14ac:dyDescent="0.25">
      <c r="A8673" s="35" t="s">
        <v>8606</v>
      </c>
      <c r="B8673" s="36">
        <v>97978</v>
      </c>
      <c r="C8673" s="30" t="s">
        <v>8692</v>
      </c>
      <c r="D8673" s="36" t="s">
        <v>99</v>
      </c>
      <c r="E8673" s="115">
        <v>1145.58</v>
      </c>
    </row>
    <row r="8674" spans="1:5" x14ac:dyDescent="0.25">
      <c r="A8674" s="35" t="s">
        <v>8606</v>
      </c>
      <c r="B8674" s="36">
        <v>98410</v>
      </c>
      <c r="C8674" s="30" t="s">
        <v>8693</v>
      </c>
      <c r="D8674" s="36" t="s">
        <v>99</v>
      </c>
      <c r="E8674" s="115">
        <v>1453.68</v>
      </c>
    </row>
    <row r="8675" spans="1:5" x14ac:dyDescent="0.25">
      <c r="A8675" s="35" t="s">
        <v>8606</v>
      </c>
      <c r="B8675" s="36">
        <v>102139</v>
      </c>
      <c r="C8675" s="30" t="s">
        <v>8694</v>
      </c>
      <c r="D8675" s="36" t="s">
        <v>99</v>
      </c>
      <c r="E8675" s="115">
        <v>1995.06</v>
      </c>
    </row>
    <row r="8676" spans="1:5" x14ac:dyDescent="0.25">
      <c r="A8676" s="35" t="s">
        <v>8606</v>
      </c>
      <c r="B8676" s="36">
        <v>102141</v>
      </c>
      <c r="C8676" s="30" t="s">
        <v>8695</v>
      </c>
      <c r="D8676" s="36" t="s">
        <v>99</v>
      </c>
      <c r="E8676" s="115">
        <v>3070.53</v>
      </c>
    </row>
    <row r="8677" spans="1:5" x14ac:dyDescent="0.25">
      <c r="A8677" s="35" t="s">
        <v>8606</v>
      </c>
      <c r="B8677" s="36">
        <v>99290</v>
      </c>
      <c r="C8677" s="30" t="s">
        <v>8696</v>
      </c>
      <c r="D8677" s="36" t="s">
        <v>99</v>
      </c>
      <c r="E8677" s="115">
        <v>4858.8500000000004</v>
      </c>
    </row>
    <row r="8678" spans="1:5" x14ac:dyDescent="0.25">
      <c r="A8678" s="35" t="s">
        <v>8606</v>
      </c>
      <c r="B8678" s="36">
        <v>99244</v>
      </c>
      <c r="C8678" s="30" t="s">
        <v>8697</v>
      </c>
      <c r="D8678" s="36" t="s">
        <v>99</v>
      </c>
      <c r="E8678" s="115">
        <v>5919.98</v>
      </c>
    </row>
    <row r="8679" spans="1:5" x14ac:dyDescent="0.25">
      <c r="A8679" s="35" t="s">
        <v>8606</v>
      </c>
      <c r="B8679" s="36">
        <v>99256</v>
      </c>
      <c r="C8679" s="30" t="s">
        <v>8698</v>
      </c>
      <c r="D8679" s="36" t="s">
        <v>99</v>
      </c>
      <c r="E8679" s="115">
        <v>6950.67</v>
      </c>
    </row>
    <row r="8680" spans="1:5" x14ac:dyDescent="0.25">
      <c r="A8680" s="35" t="s">
        <v>8606</v>
      </c>
      <c r="B8680" s="36">
        <v>99271</v>
      </c>
      <c r="C8680" s="30" t="s">
        <v>8699</v>
      </c>
      <c r="D8680" s="36" t="s">
        <v>99</v>
      </c>
      <c r="E8680" s="115">
        <v>7981.27</v>
      </c>
    </row>
    <row r="8681" spans="1:5" x14ac:dyDescent="0.25">
      <c r="A8681" s="35" t="s">
        <v>8606</v>
      </c>
      <c r="B8681" s="36">
        <v>99284</v>
      </c>
      <c r="C8681" s="30" t="s">
        <v>8700</v>
      </c>
      <c r="D8681" s="36" t="s">
        <v>99</v>
      </c>
      <c r="E8681" s="115">
        <v>9012.0400000000009</v>
      </c>
    </row>
    <row r="8682" spans="1:5" x14ac:dyDescent="0.25">
      <c r="A8682" s="35" t="s">
        <v>8606</v>
      </c>
      <c r="B8682" s="36">
        <v>99294</v>
      </c>
      <c r="C8682" s="30" t="s">
        <v>8701</v>
      </c>
      <c r="D8682" s="36" t="s">
        <v>99</v>
      </c>
      <c r="E8682" s="115">
        <v>10042.700000000001</v>
      </c>
    </row>
    <row r="8683" spans="1:5" x14ac:dyDescent="0.25">
      <c r="A8683" s="35" t="s">
        <v>8606</v>
      </c>
      <c r="B8683" s="36">
        <v>99252</v>
      </c>
      <c r="C8683" s="30" t="s">
        <v>8702</v>
      </c>
      <c r="D8683" s="36" t="s">
        <v>99</v>
      </c>
      <c r="E8683" s="115">
        <v>3118.56</v>
      </c>
    </row>
    <row r="8684" spans="1:5" x14ac:dyDescent="0.25">
      <c r="A8684" s="35" t="s">
        <v>8606</v>
      </c>
      <c r="B8684" s="36">
        <v>99259</v>
      </c>
      <c r="C8684" s="30" t="s">
        <v>8703</v>
      </c>
      <c r="D8684" s="36" t="s">
        <v>99</v>
      </c>
      <c r="E8684" s="115">
        <v>3942.42</v>
      </c>
    </row>
    <row r="8685" spans="1:5" x14ac:dyDescent="0.25">
      <c r="A8685" s="35" t="s">
        <v>8606</v>
      </c>
      <c r="B8685" s="36">
        <v>99265</v>
      </c>
      <c r="C8685" s="30" t="s">
        <v>8704</v>
      </c>
      <c r="D8685" s="36" t="s">
        <v>99</v>
      </c>
      <c r="E8685" s="115">
        <v>4766.22</v>
      </c>
    </row>
    <row r="8686" spans="1:5" x14ac:dyDescent="0.25">
      <c r="A8686" s="35" t="s">
        <v>8606</v>
      </c>
      <c r="B8686" s="36">
        <v>99267</v>
      </c>
      <c r="C8686" s="30" t="s">
        <v>8705</v>
      </c>
      <c r="D8686" s="36" t="s">
        <v>99</v>
      </c>
      <c r="E8686" s="115">
        <v>5590.08</v>
      </c>
    </row>
    <row r="8687" spans="1:5" x14ac:dyDescent="0.25">
      <c r="A8687" s="35" t="s">
        <v>8606</v>
      </c>
      <c r="B8687" s="36">
        <v>99274</v>
      </c>
      <c r="C8687" s="30" t="s">
        <v>8706</v>
      </c>
      <c r="D8687" s="36" t="s">
        <v>99</v>
      </c>
      <c r="E8687" s="115">
        <v>6452.28</v>
      </c>
    </row>
    <row r="8688" spans="1:5" x14ac:dyDescent="0.25">
      <c r="A8688" s="35" t="s">
        <v>8606</v>
      </c>
      <c r="B8688" s="36">
        <v>99279</v>
      </c>
      <c r="C8688" s="30" t="s">
        <v>8707</v>
      </c>
      <c r="D8688" s="36" t="s">
        <v>99</v>
      </c>
      <c r="E8688" s="115">
        <v>7280.89</v>
      </c>
    </row>
    <row r="8689" spans="1:5" x14ac:dyDescent="0.25">
      <c r="A8689" s="35" t="s">
        <v>8606</v>
      </c>
      <c r="B8689" s="36">
        <v>99286</v>
      </c>
      <c r="C8689" s="30" t="s">
        <v>8708</v>
      </c>
      <c r="D8689" s="36" t="s">
        <v>99</v>
      </c>
      <c r="E8689" s="115">
        <v>8109.62</v>
      </c>
    </row>
    <row r="8690" spans="1:5" x14ac:dyDescent="0.25">
      <c r="A8690" s="35" t="s">
        <v>8606</v>
      </c>
      <c r="B8690" s="36">
        <v>99326</v>
      </c>
      <c r="C8690" s="30" t="s">
        <v>8709</v>
      </c>
      <c r="D8690" s="36" t="s">
        <v>99</v>
      </c>
      <c r="E8690" s="115">
        <v>9822.7000000000007</v>
      </c>
    </row>
    <row r="8691" spans="1:5" x14ac:dyDescent="0.25">
      <c r="A8691" s="35" t="s">
        <v>8606</v>
      </c>
      <c r="B8691" s="36">
        <v>99287</v>
      </c>
      <c r="C8691" s="30" t="s">
        <v>8710</v>
      </c>
      <c r="D8691" s="36" t="s">
        <v>99</v>
      </c>
      <c r="E8691" s="115">
        <v>11289.3</v>
      </c>
    </row>
    <row r="8692" spans="1:5" x14ac:dyDescent="0.25">
      <c r="A8692" s="35" t="s">
        <v>8606</v>
      </c>
      <c r="B8692" s="36">
        <v>99298</v>
      </c>
      <c r="C8692" s="30" t="s">
        <v>8711</v>
      </c>
      <c r="D8692" s="36" t="s">
        <v>99</v>
      </c>
      <c r="E8692" s="115">
        <v>12755.9</v>
      </c>
    </row>
    <row r="8693" spans="1:5" x14ac:dyDescent="0.25">
      <c r="A8693" s="35" t="s">
        <v>8606</v>
      </c>
      <c r="B8693" s="36">
        <v>99300</v>
      </c>
      <c r="C8693" s="30" t="s">
        <v>8712</v>
      </c>
      <c r="D8693" s="36" t="s">
        <v>99</v>
      </c>
      <c r="E8693" s="115">
        <v>14222.5</v>
      </c>
    </row>
    <row r="8694" spans="1:5" x14ac:dyDescent="0.25">
      <c r="A8694" s="35" t="s">
        <v>8606</v>
      </c>
      <c r="B8694" s="36">
        <v>99301</v>
      </c>
      <c r="C8694" s="30" t="s">
        <v>8713</v>
      </c>
      <c r="D8694" s="36" t="s">
        <v>99</v>
      </c>
      <c r="E8694" s="115">
        <v>7136.86</v>
      </c>
    </row>
    <row r="8695" spans="1:5" x14ac:dyDescent="0.25">
      <c r="A8695" s="35" t="s">
        <v>8606</v>
      </c>
      <c r="B8695" s="36">
        <v>99312</v>
      </c>
      <c r="C8695" s="30" t="s">
        <v>8714</v>
      </c>
      <c r="D8695" s="36" t="s">
        <v>99</v>
      </c>
      <c r="E8695" s="115">
        <v>8355.81</v>
      </c>
    </row>
    <row r="8696" spans="1:5" x14ac:dyDescent="0.25">
      <c r="A8696" s="35" t="s">
        <v>8606</v>
      </c>
      <c r="B8696" s="36">
        <v>99320</v>
      </c>
      <c r="C8696" s="30" t="s">
        <v>8715</v>
      </c>
      <c r="D8696" s="36" t="s">
        <v>99</v>
      </c>
      <c r="E8696" s="115">
        <v>9642.0499999999993</v>
      </c>
    </row>
    <row r="8697" spans="1:5" x14ac:dyDescent="0.25">
      <c r="A8697" s="35" t="s">
        <v>8606</v>
      </c>
      <c r="B8697" s="36">
        <v>99322</v>
      </c>
      <c r="C8697" s="30" t="s">
        <v>8716</v>
      </c>
      <c r="D8697" s="36" t="s">
        <v>99</v>
      </c>
      <c r="E8697" s="115">
        <v>10869.53</v>
      </c>
    </row>
    <row r="8698" spans="1:5" x14ac:dyDescent="0.25">
      <c r="A8698" s="35" t="s">
        <v>8606</v>
      </c>
      <c r="B8698" s="36">
        <v>99324</v>
      </c>
      <c r="C8698" s="30" t="s">
        <v>8717</v>
      </c>
      <c r="D8698" s="36" t="s">
        <v>99</v>
      </c>
      <c r="E8698" s="115">
        <v>12097.04</v>
      </c>
    </row>
    <row r="8699" spans="1:5" x14ac:dyDescent="0.25">
      <c r="A8699" s="35" t="s">
        <v>8606</v>
      </c>
      <c r="B8699" s="36">
        <v>99310</v>
      </c>
      <c r="C8699" s="30" t="s">
        <v>8718</v>
      </c>
      <c r="D8699" s="36" t="s">
        <v>99</v>
      </c>
      <c r="E8699" s="115">
        <v>16625.63</v>
      </c>
    </row>
    <row r="8700" spans="1:5" x14ac:dyDescent="0.25">
      <c r="A8700" s="35" t="s">
        <v>8606</v>
      </c>
      <c r="B8700" s="36">
        <v>99313</v>
      </c>
      <c r="C8700" s="30" t="s">
        <v>8719</v>
      </c>
      <c r="D8700" s="36" t="s">
        <v>99</v>
      </c>
      <c r="E8700" s="115">
        <v>18517.650000000001</v>
      </c>
    </row>
    <row r="8701" spans="1:5" x14ac:dyDescent="0.25">
      <c r="A8701" s="35" t="s">
        <v>8606</v>
      </c>
      <c r="B8701" s="36">
        <v>99303</v>
      </c>
      <c r="C8701" s="30" t="s">
        <v>8720</v>
      </c>
      <c r="D8701" s="36" t="s">
        <v>99</v>
      </c>
      <c r="E8701" s="115">
        <v>13011.34</v>
      </c>
    </row>
    <row r="8702" spans="1:5" x14ac:dyDescent="0.25">
      <c r="A8702" s="35" t="s">
        <v>8606</v>
      </c>
      <c r="B8702" s="36">
        <v>99305</v>
      </c>
      <c r="C8702" s="30" t="s">
        <v>8721</v>
      </c>
      <c r="D8702" s="36" t="s">
        <v>99</v>
      </c>
      <c r="E8702" s="115">
        <v>14690.7</v>
      </c>
    </row>
    <row r="8703" spans="1:5" x14ac:dyDescent="0.25">
      <c r="A8703" s="35" t="s">
        <v>8606</v>
      </c>
      <c r="B8703" s="36">
        <v>99308</v>
      </c>
      <c r="C8703" s="30" t="s">
        <v>8722</v>
      </c>
      <c r="D8703" s="36" t="s">
        <v>99</v>
      </c>
      <c r="E8703" s="115">
        <v>16370.15</v>
      </c>
    </row>
    <row r="8704" spans="1:5" x14ac:dyDescent="0.25">
      <c r="A8704" s="35" t="s">
        <v>8606</v>
      </c>
      <c r="B8704" s="36">
        <v>99315</v>
      </c>
      <c r="C8704" s="30" t="s">
        <v>8723</v>
      </c>
      <c r="D8704" s="36" t="s">
        <v>99</v>
      </c>
      <c r="E8704" s="115">
        <v>20665.3</v>
      </c>
    </row>
    <row r="8705" spans="1:5" x14ac:dyDescent="0.25">
      <c r="A8705" s="35" t="s">
        <v>8606</v>
      </c>
      <c r="B8705" s="36">
        <v>98008</v>
      </c>
      <c r="C8705" s="30" t="s">
        <v>8724</v>
      </c>
      <c r="D8705" s="36" t="s">
        <v>99</v>
      </c>
      <c r="E8705" s="115">
        <v>4958.84</v>
      </c>
    </row>
    <row r="8706" spans="1:5" x14ac:dyDescent="0.25">
      <c r="A8706" s="35" t="s">
        <v>8606</v>
      </c>
      <c r="B8706" s="36">
        <v>98010</v>
      </c>
      <c r="C8706" s="30" t="s">
        <v>8725</v>
      </c>
      <c r="D8706" s="36" t="s">
        <v>99</v>
      </c>
      <c r="E8706" s="115">
        <v>6041.97</v>
      </c>
    </row>
    <row r="8707" spans="1:5" x14ac:dyDescent="0.25">
      <c r="A8707" s="35" t="s">
        <v>8606</v>
      </c>
      <c r="B8707" s="36">
        <v>98012</v>
      </c>
      <c r="C8707" s="30" t="s">
        <v>8726</v>
      </c>
      <c r="D8707" s="36" t="s">
        <v>99</v>
      </c>
      <c r="E8707" s="115">
        <v>7094.66</v>
      </c>
    </row>
    <row r="8708" spans="1:5" x14ac:dyDescent="0.25">
      <c r="A8708" s="35" t="s">
        <v>8606</v>
      </c>
      <c r="B8708" s="36">
        <v>98014</v>
      </c>
      <c r="C8708" s="30" t="s">
        <v>8727</v>
      </c>
      <c r="D8708" s="36" t="s">
        <v>99</v>
      </c>
      <c r="E8708" s="115">
        <v>8147.26</v>
      </c>
    </row>
    <row r="8709" spans="1:5" x14ac:dyDescent="0.25">
      <c r="A8709" s="35" t="s">
        <v>8606</v>
      </c>
      <c r="B8709" s="36">
        <v>98016</v>
      </c>
      <c r="C8709" s="30" t="s">
        <v>8728</v>
      </c>
      <c r="D8709" s="36" t="s">
        <v>99</v>
      </c>
      <c r="E8709" s="115">
        <v>9200.0499999999993</v>
      </c>
    </row>
    <row r="8710" spans="1:5" x14ac:dyDescent="0.25">
      <c r="A8710" s="35" t="s">
        <v>8606</v>
      </c>
      <c r="B8710" s="36">
        <v>98018</v>
      </c>
      <c r="C8710" s="30" t="s">
        <v>8729</v>
      </c>
      <c r="D8710" s="36" t="s">
        <v>99</v>
      </c>
      <c r="E8710" s="115">
        <v>10252.700000000001</v>
      </c>
    </row>
    <row r="8711" spans="1:5" x14ac:dyDescent="0.25">
      <c r="A8711" s="35" t="s">
        <v>8606</v>
      </c>
      <c r="B8711" s="36">
        <v>97994</v>
      </c>
      <c r="C8711" s="30" t="s">
        <v>8730</v>
      </c>
      <c r="D8711" s="36" t="s">
        <v>99</v>
      </c>
      <c r="E8711" s="115">
        <v>3182.15</v>
      </c>
    </row>
    <row r="8712" spans="1:5" x14ac:dyDescent="0.25">
      <c r="A8712" s="35" t="s">
        <v>8606</v>
      </c>
      <c r="B8712" s="36">
        <v>97996</v>
      </c>
      <c r="C8712" s="30" t="s">
        <v>8731</v>
      </c>
      <c r="D8712" s="36" t="s">
        <v>99</v>
      </c>
      <c r="E8712" s="115">
        <v>4023.57</v>
      </c>
    </row>
    <row r="8713" spans="1:5" x14ac:dyDescent="0.25">
      <c r="A8713" s="35" t="s">
        <v>8606</v>
      </c>
      <c r="B8713" s="36">
        <v>98407</v>
      </c>
      <c r="C8713" s="30" t="s">
        <v>8732</v>
      </c>
      <c r="D8713" s="36" t="s">
        <v>99</v>
      </c>
      <c r="E8713" s="115">
        <v>4864.91</v>
      </c>
    </row>
    <row r="8714" spans="1:5" x14ac:dyDescent="0.25">
      <c r="A8714" s="35" t="s">
        <v>8606</v>
      </c>
      <c r="B8714" s="36">
        <v>98408</v>
      </c>
      <c r="C8714" s="30" t="s">
        <v>8733</v>
      </c>
      <c r="D8714" s="36" t="s">
        <v>99</v>
      </c>
      <c r="E8714" s="115">
        <v>5706.32</v>
      </c>
    </row>
    <row r="8715" spans="1:5" x14ac:dyDescent="0.25">
      <c r="A8715" s="35" t="s">
        <v>8606</v>
      </c>
      <c r="B8715" s="36">
        <v>98002</v>
      </c>
      <c r="C8715" s="30" t="s">
        <v>8734</v>
      </c>
      <c r="D8715" s="36" t="s">
        <v>99</v>
      </c>
      <c r="E8715" s="115">
        <v>6586.06</v>
      </c>
    </row>
    <row r="8716" spans="1:5" x14ac:dyDescent="0.25">
      <c r="A8716" s="35" t="s">
        <v>8606</v>
      </c>
      <c r="B8716" s="36">
        <v>98406</v>
      </c>
      <c r="C8716" s="30" t="s">
        <v>8735</v>
      </c>
      <c r="D8716" s="36" t="s">
        <v>99</v>
      </c>
      <c r="E8716" s="115">
        <v>7432.24</v>
      </c>
    </row>
    <row r="8717" spans="1:5" x14ac:dyDescent="0.25">
      <c r="A8717" s="35" t="s">
        <v>8606</v>
      </c>
      <c r="B8717" s="36">
        <v>98006</v>
      </c>
      <c r="C8717" s="30" t="s">
        <v>8736</v>
      </c>
      <c r="D8717" s="36" t="s">
        <v>99</v>
      </c>
      <c r="E8717" s="115">
        <v>8278.51</v>
      </c>
    </row>
    <row r="8718" spans="1:5" x14ac:dyDescent="0.25">
      <c r="A8718" s="35" t="s">
        <v>8606</v>
      </c>
      <c r="B8718" s="36">
        <v>98030</v>
      </c>
      <c r="C8718" s="30" t="s">
        <v>8737</v>
      </c>
      <c r="D8718" s="36" t="s">
        <v>99</v>
      </c>
      <c r="E8718" s="115">
        <v>10029.83</v>
      </c>
    </row>
    <row r="8719" spans="1:5" x14ac:dyDescent="0.25">
      <c r="A8719" s="35" t="s">
        <v>8606</v>
      </c>
      <c r="B8719" s="36">
        <v>98032</v>
      </c>
      <c r="C8719" s="30" t="s">
        <v>8738</v>
      </c>
      <c r="D8719" s="36" t="s">
        <v>99</v>
      </c>
      <c r="E8719" s="115">
        <v>11528.58</v>
      </c>
    </row>
    <row r="8720" spans="1:5" x14ac:dyDescent="0.25">
      <c r="A8720" s="35" t="s">
        <v>8606</v>
      </c>
      <c r="B8720" s="36">
        <v>98034</v>
      </c>
      <c r="C8720" s="30" t="s">
        <v>8739</v>
      </c>
      <c r="D8720" s="36" t="s">
        <v>99</v>
      </c>
      <c r="E8720" s="115">
        <v>13027.33</v>
      </c>
    </row>
    <row r="8721" spans="1:5" x14ac:dyDescent="0.25">
      <c r="A8721" s="35" t="s">
        <v>8606</v>
      </c>
      <c r="B8721" s="36">
        <v>98036</v>
      </c>
      <c r="C8721" s="30" t="s">
        <v>8740</v>
      </c>
      <c r="D8721" s="36" t="s">
        <v>99</v>
      </c>
      <c r="E8721" s="115">
        <v>14526.08</v>
      </c>
    </row>
    <row r="8722" spans="1:5" x14ac:dyDescent="0.25">
      <c r="A8722" s="35" t="s">
        <v>8606</v>
      </c>
      <c r="B8722" s="36">
        <v>98020</v>
      </c>
      <c r="C8722" s="30" t="s">
        <v>8741</v>
      </c>
      <c r="D8722" s="36" t="s">
        <v>99</v>
      </c>
      <c r="E8722" s="115">
        <v>7285.47</v>
      </c>
    </row>
    <row r="8723" spans="1:5" x14ac:dyDescent="0.25">
      <c r="A8723" s="35" t="s">
        <v>8606</v>
      </c>
      <c r="B8723" s="36">
        <v>98022</v>
      </c>
      <c r="C8723" s="30" t="s">
        <v>8742</v>
      </c>
      <c r="D8723" s="36" t="s">
        <v>99</v>
      </c>
      <c r="E8723" s="115">
        <v>8530.34</v>
      </c>
    </row>
    <row r="8724" spans="1:5" x14ac:dyDescent="0.25">
      <c r="A8724" s="35" t="s">
        <v>8606</v>
      </c>
      <c r="B8724" s="36">
        <v>98024</v>
      </c>
      <c r="C8724" s="30" t="s">
        <v>8743</v>
      </c>
      <c r="D8724" s="36" t="s">
        <v>99</v>
      </c>
      <c r="E8724" s="115">
        <v>9842.5</v>
      </c>
    </row>
    <row r="8725" spans="1:5" x14ac:dyDescent="0.25">
      <c r="A8725" s="35" t="s">
        <v>8606</v>
      </c>
      <c r="B8725" s="36">
        <v>98026</v>
      </c>
      <c r="C8725" s="30" t="s">
        <v>8744</v>
      </c>
      <c r="D8725" s="36" t="s">
        <v>99</v>
      </c>
      <c r="E8725" s="115">
        <v>11095.9</v>
      </c>
    </row>
    <row r="8726" spans="1:5" x14ac:dyDescent="0.25">
      <c r="A8726" s="35" t="s">
        <v>8606</v>
      </c>
      <c r="B8726" s="36">
        <v>98028</v>
      </c>
      <c r="C8726" s="30" t="s">
        <v>8745</v>
      </c>
      <c r="D8726" s="36" t="s">
        <v>99</v>
      </c>
      <c r="E8726" s="115">
        <v>12349.33</v>
      </c>
    </row>
    <row r="8727" spans="1:5" x14ac:dyDescent="0.25">
      <c r="A8727" s="35" t="s">
        <v>8606</v>
      </c>
      <c r="B8727" s="36">
        <v>98044</v>
      </c>
      <c r="C8727" s="30" t="s">
        <v>8746</v>
      </c>
      <c r="D8727" s="36" t="s">
        <v>99</v>
      </c>
      <c r="E8727" s="115">
        <v>16983.04</v>
      </c>
    </row>
    <row r="8728" spans="1:5" x14ac:dyDescent="0.25">
      <c r="A8728" s="35" t="s">
        <v>8606</v>
      </c>
      <c r="B8728" s="36">
        <v>98046</v>
      </c>
      <c r="C8728" s="30" t="s">
        <v>8747</v>
      </c>
      <c r="D8728" s="36" t="s">
        <v>99</v>
      </c>
      <c r="E8728" s="115">
        <v>18916.57</v>
      </c>
    </row>
    <row r="8729" spans="1:5" x14ac:dyDescent="0.25">
      <c r="A8729" s="35" t="s">
        <v>8606</v>
      </c>
      <c r="B8729" s="36">
        <v>98038</v>
      </c>
      <c r="C8729" s="30" t="s">
        <v>8748</v>
      </c>
      <c r="D8729" s="36" t="s">
        <v>99</v>
      </c>
      <c r="E8729" s="115">
        <v>13288.92</v>
      </c>
    </row>
    <row r="8730" spans="1:5" x14ac:dyDescent="0.25">
      <c r="A8730" s="35" t="s">
        <v>8606</v>
      </c>
      <c r="B8730" s="36">
        <v>98040</v>
      </c>
      <c r="C8730" s="30" t="s">
        <v>8749</v>
      </c>
      <c r="D8730" s="36" t="s">
        <v>99</v>
      </c>
      <c r="E8730" s="115">
        <v>15005.11</v>
      </c>
    </row>
    <row r="8731" spans="1:5" x14ac:dyDescent="0.25">
      <c r="A8731" s="35" t="s">
        <v>8606</v>
      </c>
      <c r="B8731" s="36">
        <v>98042</v>
      </c>
      <c r="C8731" s="30" t="s">
        <v>8750</v>
      </c>
      <c r="D8731" s="36" t="s">
        <v>99</v>
      </c>
      <c r="E8731" s="115">
        <v>16721.400000000001</v>
      </c>
    </row>
    <row r="8732" spans="1:5" x14ac:dyDescent="0.25">
      <c r="A8732" s="35" t="s">
        <v>8606</v>
      </c>
      <c r="B8732" s="36">
        <v>98048</v>
      </c>
      <c r="C8732" s="30" t="s">
        <v>8751</v>
      </c>
      <c r="D8732" s="36" t="s">
        <v>99</v>
      </c>
      <c r="E8732" s="115">
        <v>21111.88</v>
      </c>
    </row>
    <row r="8733" spans="1:5" x14ac:dyDescent="0.25">
      <c r="A8733" s="35" t="s">
        <v>8606</v>
      </c>
      <c r="B8733" s="36">
        <v>97955</v>
      </c>
      <c r="C8733" s="30" t="s">
        <v>8752</v>
      </c>
      <c r="D8733" s="36" t="s">
        <v>99</v>
      </c>
      <c r="E8733" s="115">
        <v>3619.3</v>
      </c>
    </row>
    <row r="8734" spans="1:5" x14ac:dyDescent="0.25">
      <c r="A8734" s="35" t="s">
        <v>8606</v>
      </c>
      <c r="B8734" s="36">
        <v>97948</v>
      </c>
      <c r="C8734" s="30" t="s">
        <v>8753</v>
      </c>
      <c r="D8734" s="36" t="s">
        <v>99</v>
      </c>
      <c r="E8734" s="115">
        <v>3993.14</v>
      </c>
    </row>
    <row r="8735" spans="1:5" x14ac:dyDescent="0.25">
      <c r="A8735" s="35" t="s">
        <v>8606</v>
      </c>
      <c r="B8735" s="36">
        <v>97934</v>
      </c>
      <c r="C8735" s="30" t="s">
        <v>8754</v>
      </c>
      <c r="D8735" s="36" t="s">
        <v>99</v>
      </c>
      <c r="E8735" s="115">
        <v>2819.72</v>
      </c>
    </row>
    <row r="8736" spans="1:5" x14ac:dyDescent="0.25">
      <c r="A8736" s="35" t="s">
        <v>8606</v>
      </c>
      <c r="B8736" s="36">
        <v>97953</v>
      </c>
      <c r="C8736" s="30" t="s">
        <v>8755</v>
      </c>
      <c r="D8736" s="36" t="s">
        <v>99</v>
      </c>
      <c r="E8736" s="115">
        <v>1673.2</v>
      </c>
    </row>
    <row r="8737" spans="1:5" x14ac:dyDescent="0.25">
      <c r="A8737" s="35" t="s">
        <v>8606</v>
      </c>
      <c r="B8737" s="36">
        <v>97947</v>
      </c>
      <c r="C8737" s="30" t="s">
        <v>8756</v>
      </c>
      <c r="D8737" s="36" t="s">
        <v>99</v>
      </c>
      <c r="E8737" s="115">
        <v>2165.9499999999998</v>
      </c>
    </row>
    <row r="8738" spans="1:5" x14ac:dyDescent="0.25">
      <c r="A8738" s="35" t="s">
        <v>8606</v>
      </c>
      <c r="B8738" s="36">
        <v>97933</v>
      </c>
      <c r="C8738" s="30" t="s">
        <v>8757</v>
      </c>
      <c r="D8738" s="36" t="s">
        <v>99</v>
      </c>
      <c r="E8738" s="115">
        <v>1274.57</v>
      </c>
    </row>
    <row r="8739" spans="1:5" x14ac:dyDescent="0.25">
      <c r="A8739" s="35" t="s">
        <v>8606</v>
      </c>
      <c r="B8739" s="36">
        <v>97961</v>
      </c>
      <c r="C8739" s="30" t="s">
        <v>8758</v>
      </c>
      <c r="D8739" s="36" t="s">
        <v>99</v>
      </c>
      <c r="E8739" s="115">
        <v>2931.36</v>
      </c>
    </row>
    <row r="8740" spans="1:5" x14ac:dyDescent="0.25">
      <c r="A8740" s="35" t="s">
        <v>8606</v>
      </c>
      <c r="B8740" s="36">
        <v>97951</v>
      </c>
      <c r="C8740" s="30" t="s">
        <v>8759</v>
      </c>
      <c r="D8740" s="36" t="s">
        <v>99</v>
      </c>
      <c r="E8740" s="115">
        <v>3499.49</v>
      </c>
    </row>
    <row r="8741" spans="1:5" x14ac:dyDescent="0.25">
      <c r="A8741" s="35" t="s">
        <v>8606</v>
      </c>
      <c r="B8741" s="36">
        <v>97973</v>
      </c>
      <c r="C8741" s="30" t="s">
        <v>8760</v>
      </c>
      <c r="D8741" s="36" t="s">
        <v>99</v>
      </c>
      <c r="E8741" s="115">
        <v>5482.26</v>
      </c>
    </row>
    <row r="8742" spans="1:5" x14ac:dyDescent="0.25">
      <c r="A8742" s="35" t="s">
        <v>8606</v>
      </c>
      <c r="B8742" s="36">
        <v>97952</v>
      </c>
      <c r="C8742" s="30" t="s">
        <v>8761</v>
      </c>
      <c r="D8742" s="36" t="s">
        <v>99</v>
      </c>
      <c r="E8742" s="115">
        <v>6060.13</v>
      </c>
    </row>
    <row r="8743" spans="1:5" x14ac:dyDescent="0.25">
      <c r="A8743" s="35" t="s">
        <v>8606</v>
      </c>
      <c r="B8743" s="36">
        <v>97957</v>
      </c>
      <c r="C8743" s="30" t="s">
        <v>8762</v>
      </c>
      <c r="D8743" s="36" t="s">
        <v>99</v>
      </c>
      <c r="E8743" s="115">
        <v>3232.49</v>
      </c>
    </row>
    <row r="8744" spans="1:5" x14ac:dyDescent="0.25">
      <c r="A8744" s="35" t="s">
        <v>8606</v>
      </c>
      <c r="B8744" s="36">
        <v>97950</v>
      </c>
      <c r="C8744" s="30" t="s">
        <v>8763</v>
      </c>
      <c r="D8744" s="36" t="s">
        <v>99</v>
      </c>
      <c r="E8744" s="115">
        <v>3849.43</v>
      </c>
    </row>
    <row r="8745" spans="1:5" x14ac:dyDescent="0.25">
      <c r="A8745" s="35" t="s">
        <v>8606</v>
      </c>
      <c r="B8745" s="36">
        <v>97936</v>
      </c>
      <c r="C8745" s="30" t="s">
        <v>8764</v>
      </c>
      <c r="D8745" s="36" t="s">
        <v>99</v>
      </c>
      <c r="E8745" s="115">
        <v>2410.02</v>
      </c>
    </row>
    <row r="8746" spans="1:5" x14ac:dyDescent="0.25">
      <c r="A8746" s="35" t="s">
        <v>8606</v>
      </c>
      <c r="B8746" s="36">
        <v>97956</v>
      </c>
      <c r="C8746" s="30" t="s">
        <v>8765</v>
      </c>
      <c r="D8746" s="36" t="s">
        <v>99</v>
      </c>
      <c r="E8746" s="115">
        <v>1805.94</v>
      </c>
    </row>
    <row r="8747" spans="1:5" x14ac:dyDescent="0.25">
      <c r="A8747" s="35" t="s">
        <v>8606</v>
      </c>
      <c r="B8747" s="36">
        <v>97949</v>
      </c>
      <c r="C8747" s="30" t="s">
        <v>8766</v>
      </c>
      <c r="D8747" s="36" t="s">
        <v>99</v>
      </c>
      <c r="E8747" s="115">
        <v>2185.87</v>
      </c>
    </row>
    <row r="8748" spans="1:5" x14ac:dyDescent="0.25">
      <c r="A8748" s="35" t="s">
        <v>8606</v>
      </c>
      <c r="B8748" s="36">
        <v>97935</v>
      </c>
      <c r="C8748" s="30" t="s">
        <v>8767</v>
      </c>
      <c r="D8748" s="36" t="s">
        <v>99</v>
      </c>
      <c r="E8748" s="115">
        <v>1051.07</v>
      </c>
    </row>
    <row r="8749" spans="1:5" x14ac:dyDescent="0.25">
      <c r="A8749" s="35" t="s">
        <v>8606</v>
      </c>
      <c r="B8749" s="36">
        <v>99319</v>
      </c>
      <c r="C8749" s="30" t="s">
        <v>8768</v>
      </c>
      <c r="D8749" s="36" t="s">
        <v>106</v>
      </c>
      <c r="E8749" s="115">
        <v>1130.71</v>
      </c>
    </row>
    <row r="8750" spans="1:5" x14ac:dyDescent="0.25">
      <c r="A8750" s="35" t="s">
        <v>8606</v>
      </c>
      <c r="B8750" s="36">
        <v>99318</v>
      </c>
      <c r="C8750" s="30" t="s">
        <v>8769</v>
      </c>
      <c r="D8750" s="36" t="s">
        <v>106</v>
      </c>
      <c r="E8750" s="115">
        <v>338.8</v>
      </c>
    </row>
    <row r="8751" spans="1:5" x14ac:dyDescent="0.25">
      <c r="A8751" s="35" t="s">
        <v>8606</v>
      </c>
      <c r="B8751" s="36">
        <v>98051</v>
      </c>
      <c r="C8751" s="30" t="s">
        <v>8770</v>
      </c>
      <c r="D8751" s="36" t="s">
        <v>106</v>
      </c>
      <c r="E8751" s="115">
        <v>1194.48</v>
      </c>
    </row>
    <row r="8752" spans="1:5" x14ac:dyDescent="0.25">
      <c r="A8752" s="35" t="s">
        <v>8606</v>
      </c>
      <c r="B8752" s="36">
        <v>98050</v>
      </c>
      <c r="C8752" s="30" t="s">
        <v>8771</v>
      </c>
      <c r="D8752" s="36" t="s">
        <v>106</v>
      </c>
      <c r="E8752" s="115">
        <v>339.77</v>
      </c>
    </row>
    <row r="8753" spans="1:5" x14ac:dyDescent="0.25">
      <c r="A8753" s="35" t="s">
        <v>8606</v>
      </c>
      <c r="B8753" s="36">
        <v>99272</v>
      </c>
      <c r="C8753" s="30" t="s">
        <v>8772</v>
      </c>
      <c r="D8753" s="36" t="s">
        <v>99</v>
      </c>
      <c r="E8753" s="115">
        <v>1334.76</v>
      </c>
    </row>
    <row r="8754" spans="1:5" x14ac:dyDescent="0.25">
      <c r="A8754" s="35" t="s">
        <v>8606</v>
      </c>
      <c r="B8754" s="36">
        <v>99273</v>
      </c>
      <c r="C8754" s="30" t="s">
        <v>8773</v>
      </c>
      <c r="D8754" s="36" t="s">
        <v>99</v>
      </c>
      <c r="E8754" s="115">
        <v>1904.79</v>
      </c>
    </row>
    <row r="8755" spans="1:5" x14ac:dyDescent="0.25">
      <c r="A8755" s="35" t="s">
        <v>8606</v>
      </c>
      <c r="B8755" s="36">
        <v>99268</v>
      </c>
      <c r="C8755" s="30" t="s">
        <v>8774</v>
      </c>
      <c r="D8755" s="36" t="s">
        <v>99</v>
      </c>
      <c r="E8755" s="115">
        <v>566.95000000000005</v>
      </c>
    </row>
    <row r="8756" spans="1:5" x14ac:dyDescent="0.25">
      <c r="A8756" s="35" t="s">
        <v>8606</v>
      </c>
      <c r="B8756" s="36">
        <v>99270</v>
      </c>
      <c r="C8756" s="30" t="s">
        <v>8775</v>
      </c>
      <c r="D8756" s="36" t="s">
        <v>99</v>
      </c>
      <c r="E8756" s="115">
        <v>740.45</v>
      </c>
    </row>
    <row r="8757" spans="1:5" x14ac:dyDescent="0.25">
      <c r="A8757" s="35" t="s">
        <v>8606</v>
      </c>
      <c r="B8757" s="36">
        <v>97976</v>
      </c>
      <c r="C8757" s="30" t="s">
        <v>8776</v>
      </c>
      <c r="D8757" s="36" t="s">
        <v>99</v>
      </c>
      <c r="E8757" s="115">
        <v>1380.47</v>
      </c>
    </row>
    <row r="8758" spans="1:5" x14ac:dyDescent="0.25">
      <c r="A8758" s="35" t="s">
        <v>8606</v>
      </c>
      <c r="B8758" s="36">
        <v>97977</v>
      </c>
      <c r="C8758" s="30" t="s">
        <v>8777</v>
      </c>
      <c r="D8758" s="36" t="s">
        <v>99</v>
      </c>
      <c r="E8758" s="115">
        <v>1985.81</v>
      </c>
    </row>
    <row r="8759" spans="1:5" x14ac:dyDescent="0.25">
      <c r="A8759" s="35" t="s">
        <v>8606</v>
      </c>
      <c r="B8759" s="36">
        <v>97974</v>
      </c>
      <c r="C8759" s="30" t="s">
        <v>8778</v>
      </c>
      <c r="D8759" s="36" t="s">
        <v>99</v>
      </c>
      <c r="E8759" s="115">
        <v>571.49</v>
      </c>
    </row>
    <row r="8760" spans="1:5" x14ac:dyDescent="0.25">
      <c r="A8760" s="35" t="s">
        <v>8606</v>
      </c>
      <c r="B8760" s="36">
        <v>97975</v>
      </c>
      <c r="C8760" s="30" t="s">
        <v>8779</v>
      </c>
      <c r="D8760" s="36" t="s">
        <v>99</v>
      </c>
      <c r="E8760" s="115">
        <v>745.77</v>
      </c>
    </row>
    <row r="8761" spans="1:5" x14ac:dyDescent="0.25">
      <c r="A8761" s="35" t="s">
        <v>8606</v>
      </c>
      <c r="B8761" s="36">
        <v>101798</v>
      </c>
      <c r="C8761" s="30" t="s">
        <v>8780</v>
      </c>
      <c r="D8761" s="36" t="s">
        <v>99</v>
      </c>
      <c r="E8761" s="115">
        <v>462.33</v>
      </c>
    </row>
    <row r="8762" spans="1:5" x14ac:dyDescent="0.25">
      <c r="A8762" s="35" t="s">
        <v>8606</v>
      </c>
      <c r="B8762" s="36">
        <v>101799</v>
      </c>
      <c r="C8762" s="30" t="s">
        <v>8781</v>
      </c>
      <c r="D8762" s="36" t="s">
        <v>99</v>
      </c>
      <c r="E8762" s="115">
        <v>1112.3399999999999</v>
      </c>
    </row>
    <row r="8763" spans="1:5" x14ac:dyDescent="0.25">
      <c r="A8763" s="35" t="s">
        <v>8782</v>
      </c>
      <c r="B8763" s="36">
        <v>102487</v>
      </c>
      <c r="C8763" s="30" t="s">
        <v>8783</v>
      </c>
      <c r="D8763" s="36" t="s">
        <v>189</v>
      </c>
      <c r="E8763" s="115">
        <v>719.08</v>
      </c>
    </row>
    <row r="8764" spans="1:5" x14ac:dyDescent="0.25">
      <c r="A8764" s="35" t="s">
        <v>8782</v>
      </c>
      <c r="B8764" s="36">
        <v>102486</v>
      </c>
      <c r="C8764" s="30" t="s">
        <v>8784</v>
      </c>
      <c r="D8764" s="36" t="s">
        <v>189</v>
      </c>
      <c r="E8764" s="115">
        <v>708.57</v>
      </c>
    </row>
    <row r="8765" spans="1:5" x14ac:dyDescent="0.25">
      <c r="A8765" s="35" t="s">
        <v>8782</v>
      </c>
      <c r="B8765" s="36">
        <v>102474</v>
      </c>
      <c r="C8765" s="30" t="s">
        <v>8785</v>
      </c>
      <c r="D8765" s="36" t="s">
        <v>189</v>
      </c>
      <c r="E8765" s="115">
        <v>634.67999999999995</v>
      </c>
    </row>
    <row r="8766" spans="1:5" x14ac:dyDescent="0.25">
      <c r="A8766" s="35" t="s">
        <v>8782</v>
      </c>
      <c r="B8766" s="36">
        <v>102480</v>
      </c>
      <c r="C8766" s="30" t="s">
        <v>8786</v>
      </c>
      <c r="D8766" s="36" t="s">
        <v>189</v>
      </c>
      <c r="E8766" s="115">
        <v>623.33000000000004</v>
      </c>
    </row>
    <row r="8767" spans="1:5" x14ac:dyDescent="0.25">
      <c r="A8767" s="35" t="s">
        <v>8782</v>
      </c>
      <c r="B8767" s="36">
        <v>94975</v>
      </c>
      <c r="C8767" s="30" t="s">
        <v>8787</v>
      </c>
      <c r="D8767" s="36" t="s">
        <v>189</v>
      </c>
      <c r="E8767" s="115">
        <v>585.76</v>
      </c>
    </row>
    <row r="8768" spans="1:5" x14ac:dyDescent="0.25">
      <c r="A8768" s="35" t="s">
        <v>8782</v>
      </c>
      <c r="B8768" s="36">
        <v>94963</v>
      </c>
      <c r="C8768" s="30" t="s">
        <v>8788</v>
      </c>
      <c r="D8768" s="36" t="s">
        <v>189</v>
      </c>
      <c r="E8768" s="115">
        <v>512.04</v>
      </c>
    </row>
    <row r="8769" spans="1:5" x14ac:dyDescent="0.25">
      <c r="A8769" s="35" t="s">
        <v>8782</v>
      </c>
      <c r="B8769" s="36">
        <v>94969</v>
      </c>
      <c r="C8769" s="30" t="s">
        <v>8789</v>
      </c>
      <c r="D8769" s="36" t="s">
        <v>189</v>
      </c>
      <c r="E8769" s="115">
        <v>500.28</v>
      </c>
    </row>
    <row r="8770" spans="1:5" x14ac:dyDescent="0.25">
      <c r="A8770" s="35" t="s">
        <v>8782</v>
      </c>
      <c r="B8770" s="36">
        <v>102475</v>
      </c>
      <c r="C8770" s="30" t="s">
        <v>8790</v>
      </c>
      <c r="D8770" s="36" t="s">
        <v>189</v>
      </c>
      <c r="E8770" s="115">
        <v>686.63</v>
      </c>
    </row>
    <row r="8771" spans="1:5" x14ac:dyDescent="0.25">
      <c r="A8771" s="35" t="s">
        <v>8782</v>
      </c>
      <c r="B8771" s="36">
        <v>102481</v>
      </c>
      <c r="C8771" s="30" t="s">
        <v>8791</v>
      </c>
      <c r="D8771" s="36" t="s">
        <v>189</v>
      </c>
      <c r="E8771" s="115">
        <v>664.64</v>
      </c>
    </row>
    <row r="8772" spans="1:5" x14ac:dyDescent="0.25">
      <c r="A8772" s="35" t="s">
        <v>8782</v>
      </c>
      <c r="B8772" s="36">
        <v>94964</v>
      </c>
      <c r="C8772" s="30" t="s">
        <v>8792</v>
      </c>
      <c r="D8772" s="36" t="s">
        <v>189</v>
      </c>
      <c r="E8772" s="115">
        <v>559.07000000000005</v>
      </c>
    </row>
    <row r="8773" spans="1:5" x14ac:dyDescent="0.25">
      <c r="A8773" s="35" t="s">
        <v>8782</v>
      </c>
      <c r="B8773" s="36">
        <v>94970</v>
      </c>
      <c r="C8773" s="30" t="s">
        <v>8793</v>
      </c>
      <c r="D8773" s="36" t="s">
        <v>189</v>
      </c>
      <c r="E8773" s="115">
        <v>537.01</v>
      </c>
    </row>
    <row r="8774" spans="1:5" x14ac:dyDescent="0.25">
      <c r="A8774" s="35" t="s">
        <v>8782</v>
      </c>
      <c r="B8774" s="36">
        <v>102476</v>
      </c>
      <c r="C8774" s="30" t="s">
        <v>8794</v>
      </c>
      <c r="D8774" s="36" t="s">
        <v>189</v>
      </c>
      <c r="E8774" s="115">
        <v>701.97</v>
      </c>
    </row>
    <row r="8775" spans="1:5" x14ac:dyDescent="0.25">
      <c r="A8775" s="35" t="s">
        <v>8782</v>
      </c>
      <c r="B8775" s="36">
        <v>102482</v>
      </c>
      <c r="C8775" s="30" t="s">
        <v>8795</v>
      </c>
      <c r="D8775" s="36" t="s">
        <v>189</v>
      </c>
      <c r="E8775" s="115">
        <v>695.01</v>
      </c>
    </row>
    <row r="8776" spans="1:5" x14ac:dyDescent="0.25">
      <c r="A8776" s="35" t="s">
        <v>8782</v>
      </c>
      <c r="B8776" s="36">
        <v>94965</v>
      </c>
      <c r="C8776" s="30" t="s">
        <v>8796</v>
      </c>
      <c r="D8776" s="36" t="s">
        <v>189</v>
      </c>
      <c r="E8776" s="115">
        <v>575.86</v>
      </c>
    </row>
    <row r="8777" spans="1:5" x14ac:dyDescent="0.25">
      <c r="A8777" s="35" t="s">
        <v>8782</v>
      </c>
      <c r="B8777" s="36">
        <v>94971</v>
      </c>
      <c r="C8777" s="30" t="s">
        <v>8797</v>
      </c>
      <c r="D8777" s="36" t="s">
        <v>189</v>
      </c>
      <c r="E8777" s="115">
        <v>563.47</v>
      </c>
    </row>
    <row r="8778" spans="1:5" x14ac:dyDescent="0.25">
      <c r="A8778" s="35" t="s">
        <v>8782</v>
      </c>
      <c r="B8778" s="36">
        <v>102477</v>
      </c>
      <c r="C8778" s="30" t="s">
        <v>8798</v>
      </c>
      <c r="D8778" s="36" t="s">
        <v>189</v>
      </c>
      <c r="E8778" s="115">
        <v>743.82</v>
      </c>
    </row>
    <row r="8779" spans="1:5" x14ac:dyDescent="0.25">
      <c r="A8779" s="35" t="s">
        <v>8782</v>
      </c>
      <c r="B8779" s="36">
        <v>102483</v>
      </c>
      <c r="C8779" s="30" t="s">
        <v>8799</v>
      </c>
      <c r="D8779" s="36" t="s">
        <v>189</v>
      </c>
      <c r="E8779" s="115">
        <v>729.53</v>
      </c>
    </row>
    <row r="8780" spans="1:5" x14ac:dyDescent="0.25">
      <c r="A8780" s="35" t="s">
        <v>8782</v>
      </c>
      <c r="B8780" s="36">
        <v>94966</v>
      </c>
      <c r="C8780" s="30" t="s">
        <v>8800</v>
      </c>
      <c r="D8780" s="36" t="s">
        <v>189</v>
      </c>
      <c r="E8780" s="115">
        <v>594.17999999999995</v>
      </c>
    </row>
    <row r="8781" spans="1:5" x14ac:dyDescent="0.25">
      <c r="A8781" s="35" t="s">
        <v>8782</v>
      </c>
      <c r="B8781" s="36">
        <v>94972</v>
      </c>
      <c r="C8781" s="30" t="s">
        <v>8801</v>
      </c>
      <c r="D8781" s="36" t="s">
        <v>189</v>
      </c>
      <c r="E8781" s="115">
        <v>581.84</v>
      </c>
    </row>
    <row r="8782" spans="1:5" x14ac:dyDescent="0.25">
      <c r="A8782" s="35" t="s">
        <v>8782</v>
      </c>
      <c r="B8782" s="36">
        <v>102478</v>
      </c>
      <c r="C8782" s="30" t="s">
        <v>8802</v>
      </c>
      <c r="D8782" s="36" t="s">
        <v>189</v>
      </c>
      <c r="E8782" s="115">
        <v>799.21</v>
      </c>
    </row>
    <row r="8783" spans="1:5" x14ac:dyDescent="0.25">
      <c r="A8783" s="35" t="s">
        <v>8782</v>
      </c>
      <c r="B8783" s="36">
        <v>102484</v>
      </c>
      <c r="C8783" s="30" t="s">
        <v>8803</v>
      </c>
      <c r="D8783" s="36" t="s">
        <v>189</v>
      </c>
      <c r="E8783" s="115">
        <v>795.31</v>
      </c>
    </row>
    <row r="8784" spans="1:5" x14ac:dyDescent="0.25">
      <c r="A8784" s="35" t="s">
        <v>8782</v>
      </c>
      <c r="B8784" s="36">
        <v>94967</v>
      </c>
      <c r="C8784" s="30" t="s">
        <v>8804</v>
      </c>
      <c r="D8784" s="36" t="s">
        <v>189</v>
      </c>
      <c r="E8784" s="115">
        <v>676.59</v>
      </c>
    </row>
    <row r="8785" spans="1:5" x14ac:dyDescent="0.25">
      <c r="A8785" s="35" t="s">
        <v>8782</v>
      </c>
      <c r="B8785" s="36">
        <v>94973</v>
      </c>
      <c r="C8785" s="30" t="s">
        <v>8805</v>
      </c>
      <c r="D8785" s="36" t="s">
        <v>189</v>
      </c>
      <c r="E8785" s="115">
        <v>660.99</v>
      </c>
    </row>
    <row r="8786" spans="1:5" x14ac:dyDescent="0.25">
      <c r="A8786" s="35" t="s">
        <v>8782</v>
      </c>
      <c r="B8786" s="36">
        <v>94974</v>
      </c>
      <c r="C8786" s="30" t="s">
        <v>8806</v>
      </c>
      <c r="D8786" s="36" t="s">
        <v>189</v>
      </c>
      <c r="E8786" s="115">
        <v>544.74</v>
      </c>
    </row>
    <row r="8787" spans="1:5" x14ac:dyDescent="0.25">
      <c r="A8787" s="35" t="s">
        <v>8782</v>
      </c>
      <c r="B8787" s="36">
        <v>94962</v>
      </c>
      <c r="C8787" s="30" t="s">
        <v>8807</v>
      </c>
      <c r="D8787" s="36" t="s">
        <v>189</v>
      </c>
      <c r="E8787" s="115">
        <v>465.23</v>
      </c>
    </row>
    <row r="8788" spans="1:5" x14ac:dyDescent="0.25">
      <c r="A8788" s="35" t="s">
        <v>8782</v>
      </c>
      <c r="B8788" s="36">
        <v>94968</v>
      </c>
      <c r="C8788" s="30" t="s">
        <v>8808</v>
      </c>
      <c r="D8788" s="36" t="s">
        <v>189</v>
      </c>
      <c r="E8788" s="115">
        <v>457.86</v>
      </c>
    </row>
    <row r="8789" spans="1:5" x14ac:dyDescent="0.25">
      <c r="A8789" s="35" t="s">
        <v>8782</v>
      </c>
      <c r="B8789" s="36">
        <v>102485</v>
      </c>
      <c r="C8789" s="30" t="s">
        <v>8809</v>
      </c>
      <c r="D8789" s="36" t="s">
        <v>189</v>
      </c>
      <c r="E8789" s="115">
        <v>671.23</v>
      </c>
    </row>
    <row r="8790" spans="1:5" x14ac:dyDescent="0.25">
      <c r="A8790" s="35" t="s">
        <v>8782</v>
      </c>
      <c r="B8790" s="36">
        <v>102473</v>
      </c>
      <c r="C8790" s="30" t="s">
        <v>8810</v>
      </c>
      <c r="D8790" s="36" t="s">
        <v>189</v>
      </c>
      <c r="E8790" s="115">
        <v>590.02</v>
      </c>
    </row>
    <row r="8791" spans="1:5" x14ac:dyDescent="0.25">
      <c r="A8791" s="35" t="s">
        <v>8782</v>
      </c>
      <c r="B8791" s="36">
        <v>102479</v>
      </c>
      <c r="C8791" s="30" t="s">
        <v>8811</v>
      </c>
      <c r="D8791" s="36" t="s">
        <v>189</v>
      </c>
      <c r="E8791" s="115">
        <v>582.91</v>
      </c>
    </row>
    <row r="8792" spans="1:5" x14ac:dyDescent="0.25">
      <c r="A8792" s="35" t="s">
        <v>8812</v>
      </c>
      <c r="B8792" s="36">
        <v>104835</v>
      </c>
      <c r="C8792" s="30" t="s">
        <v>8813</v>
      </c>
      <c r="D8792" s="36" t="s">
        <v>189</v>
      </c>
      <c r="E8792" s="115">
        <v>0</v>
      </c>
    </row>
    <row r="8793" spans="1:5" x14ac:dyDescent="0.25">
      <c r="A8793" s="35" t="s">
        <v>8812</v>
      </c>
      <c r="B8793" s="36">
        <v>104833</v>
      </c>
      <c r="C8793" s="30" t="s">
        <v>8814</v>
      </c>
      <c r="D8793" s="36" t="s">
        <v>189</v>
      </c>
      <c r="E8793" s="115">
        <v>0</v>
      </c>
    </row>
    <row r="8794" spans="1:5" x14ac:dyDescent="0.25">
      <c r="A8794" s="35" t="s">
        <v>8812</v>
      </c>
      <c r="B8794" s="36">
        <v>104834</v>
      </c>
      <c r="C8794" s="30" t="s">
        <v>8815</v>
      </c>
      <c r="D8794" s="36" t="s">
        <v>189</v>
      </c>
      <c r="E8794" s="115">
        <v>0</v>
      </c>
    </row>
    <row r="8795" spans="1:5" x14ac:dyDescent="0.25">
      <c r="A8795" s="35" t="s">
        <v>8812</v>
      </c>
      <c r="B8795" s="36">
        <v>104836</v>
      </c>
      <c r="C8795" s="30" t="s">
        <v>8816</v>
      </c>
      <c r="D8795" s="36" t="s">
        <v>189</v>
      </c>
      <c r="E8795" s="115">
        <v>0</v>
      </c>
    </row>
    <row r="8796" spans="1:5" x14ac:dyDescent="0.25">
      <c r="A8796" s="35" t="s">
        <v>8812</v>
      </c>
      <c r="B8796" s="36">
        <v>104837</v>
      </c>
      <c r="C8796" s="30" t="s">
        <v>8817</v>
      </c>
      <c r="D8796" s="36" t="s">
        <v>189</v>
      </c>
      <c r="E8796" s="115">
        <v>0</v>
      </c>
    </row>
    <row r="8797" spans="1:5" x14ac:dyDescent="0.25">
      <c r="A8797" s="35" t="s">
        <v>8812</v>
      </c>
      <c r="B8797" s="36">
        <v>104838</v>
      </c>
      <c r="C8797" s="30" t="s">
        <v>8818</v>
      </c>
      <c r="D8797" s="36" t="s">
        <v>189</v>
      </c>
      <c r="E8797" s="115">
        <v>0</v>
      </c>
    </row>
    <row r="8798" spans="1:5" x14ac:dyDescent="0.25">
      <c r="A8798" s="35" t="s">
        <v>8812</v>
      </c>
      <c r="B8798" s="36">
        <v>104839</v>
      </c>
      <c r="C8798" s="30" t="s">
        <v>8819</v>
      </c>
      <c r="D8798" s="36" t="s">
        <v>189</v>
      </c>
      <c r="E8798" s="115">
        <v>0</v>
      </c>
    </row>
    <row r="8799" spans="1:5" x14ac:dyDescent="0.25">
      <c r="A8799" s="35" t="s">
        <v>8812</v>
      </c>
      <c r="B8799" s="36">
        <v>104840</v>
      </c>
      <c r="C8799" s="30" t="s">
        <v>8820</v>
      </c>
      <c r="D8799" s="36" t="s">
        <v>189</v>
      </c>
      <c r="E8799" s="115">
        <v>0</v>
      </c>
    </row>
    <row r="8800" spans="1:5" x14ac:dyDescent="0.25">
      <c r="A8800" s="35" t="s">
        <v>8812</v>
      </c>
      <c r="B8800" s="36">
        <v>104830</v>
      </c>
      <c r="C8800" s="30" t="s">
        <v>8821</v>
      </c>
      <c r="D8800" s="36" t="s">
        <v>189</v>
      </c>
      <c r="E8800" s="115">
        <v>0</v>
      </c>
    </row>
    <row r="8801" spans="1:5" x14ac:dyDescent="0.25">
      <c r="A8801" s="35" t="s">
        <v>8812</v>
      </c>
      <c r="B8801" s="36">
        <v>104829</v>
      </c>
      <c r="C8801" s="30" t="s">
        <v>8822</v>
      </c>
      <c r="D8801" s="36" t="s">
        <v>189</v>
      </c>
      <c r="E8801" s="115">
        <v>0</v>
      </c>
    </row>
    <row r="8802" spans="1:5" x14ac:dyDescent="0.25">
      <c r="A8802" s="35" t="s">
        <v>8812</v>
      </c>
      <c r="B8802" s="36">
        <v>104832</v>
      </c>
      <c r="C8802" s="30" t="s">
        <v>8823</v>
      </c>
      <c r="D8802" s="36" t="s">
        <v>189</v>
      </c>
      <c r="E8802" s="115">
        <v>0</v>
      </c>
    </row>
    <row r="8803" spans="1:5" x14ac:dyDescent="0.25">
      <c r="A8803" s="35" t="s">
        <v>8812</v>
      </c>
      <c r="B8803" s="36">
        <v>104831</v>
      </c>
      <c r="C8803" s="30" t="s">
        <v>8824</v>
      </c>
      <c r="D8803" s="36" t="s">
        <v>189</v>
      </c>
      <c r="E8803" s="115">
        <v>0</v>
      </c>
    </row>
    <row r="8804" spans="1:5" x14ac:dyDescent="0.25">
      <c r="A8804" s="35" t="s">
        <v>8825</v>
      </c>
      <c r="B8804" s="36">
        <v>103773</v>
      </c>
      <c r="C8804" s="30" t="s">
        <v>8826</v>
      </c>
      <c r="D8804" s="36" t="s">
        <v>99</v>
      </c>
      <c r="E8804" s="115">
        <v>0</v>
      </c>
    </row>
    <row r="8805" spans="1:5" x14ac:dyDescent="0.25">
      <c r="A8805" s="35" t="s">
        <v>8825</v>
      </c>
      <c r="B8805" s="36">
        <v>103772</v>
      </c>
      <c r="C8805" s="30" t="s">
        <v>8827</v>
      </c>
      <c r="D8805" s="36" t="s">
        <v>99</v>
      </c>
      <c r="E8805" s="115">
        <v>0</v>
      </c>
    </row>
    <row r="8806" spans="1:5" x14ac:dyDescent="0.25">
      <c r="A8806" s="35" t="s">
        <v>8825</v>
      </c>
      <c r="B8806" s="36">
        <v>103768</v>
      </c>
      <c r="C8806" s="30" t="s">
        <v>8828</v>
      </c>
      <c r="D8806" s="36" t="s">
        <v>99</v>
      </c>
      <c r="E8806" s="115">
        <v>0</v>
      </c>
    </row>
    <row r="8807" spans="1:5" x14ac:dyDescent="0.25">
      <c r="A8807" s="35" t="s">
        <v>8825</v>
      </c>
      <c r="B8807" s="36">
        <v>103767</v>
      </c>
      <c r="C8807" s="30" t="s">
        <v>8829</v>
      </c>
      <c r="D8807" s="36" t="s">
        <v>99</v>
      </c>
      <c r="E8807" s="115">
        <v>0</v>
      </c>
    </row>
    <row r="8808" spans="1:5" x14ac:dyDescent="0.25">
      <c r="A8808" s="35" t="s">
        <v>8825</v>
      </c>
      <c r="B8808" s="36">
        <v>103766</v>
      </c>
      <c r="C8808" s="30" t="s">
        <v>8830</v>
      </c>
      <c r="D8808" s="36" t="s">
        <v>99</v>
      </c>
      <c r="E8808" s="115">
        <v>0</v>
      </c>
    </row>
    <row r="8809" spans="1:5" x14ac:dyDescent="0.25">
      <c r="A8809" s="35" t="s">
        <v>8825</v>
      </c>
      <c r="B8809" s="36">
        <v>103765</v>
      </c>
      <c r="C8809" s="30" t="s">
        <v>8831</v>
      </c>
      <c r="D8809" s="36" t="s">
        <v>99</v>
      </c>
      <c r="E8809" s="115">
        <v>0</v>
      </c>
    </row>
    <row r="8810" spans="1:5" x14ac:dyDescent="0.25">
      <c r="A8810" s="35" t="s">
        <v>8825</v>
      </c>
      <c r="B8810" s="36">
        <v>103771</v>
      </c>
      <c r="C8810" s="30" t="s">
        <v>8832</v>
      </c>
      <c r="D8810" s="36" t="s">
        <v>99</v>
      </c>
      <c r="E8810" s="115">
        <v>0</v>
      </c>
    </row>
    <row r="8811" spans="1:5" x14ac:dyDescent="0.25">
      <c r="A8811" s="35" t="s">
        <v>8825</v>
      </c>
      <c r="B8811" s="36">
        <v>103769</v>
      </c>
      <c r="C8811" s="30" t="s">
        <v>8833</v>
      </c>
      <c r="D8811" s="36" t="s">
        <v>99</v>
      </c>
      <c r="E8811" s="115">
        <v>3612.09</v>
      </c>
    </row>
    <row r="8812" spans="1:5" x14ac:dyDescent="0.25">
      <c r="A8812" s="35" t="s">
        <v>8825</v>
      </c>
      <c r="B8812" s="36">
        <v>103770</v>
      </c>
      <c r="C8812" s="30" t="s">
        <v>8834</v>
      </c>
      <c r="D8812" s="36" t="s">
        <v>99</v>
      </c>
      <c r="E8812" s="115">
        <v>0</v>
      </c>
    </row>
    <row r="8813" spans="1:5" x14ac:dyDescent="0.25">
      <c r="A8813" s="35" t="s">
        <v>8825</v>
      </c>
      <c r="B8813" s="36">
        <v>103764</v>
      </c>
      <c r="C8813" s="30" t="s">
        <v>8835</v>
      </c>
      <c r="D8813" s="36" t="s">
        <v>99</v>
      </c>
      <c r="E8813" s="115">
        <v>0</v>
      </c>
    </row>
    <row r="8814" spans="1:5" x14ac:dyDescent="0.25">
      <c r="A8814" s="35" t="s">
        <v>8825</v>
      </c>
      <c r="B8814" s="36">
        <v>103780</v>
      </c>
      <c r="C8814" s="30" t="s">
        <v>8836</v>
      </c>
      <c r="D8814" s="36" t="s">
        <v>97</v>
      </c>
      <c r="E8814" s="115">
        <v>0</v>
      </c>
    </row>
    <row r="8815" spans="1:5" x14ac:dyDescent="0.25">
      <c r="A8815" s="35" t="s">
        <v>8825</v>
      </c>
      <c r="B8815" s="36">
        <v>103781</v>
      </c>
      <c r="C8815" s="30" t="s">
        <v>8837</v>
      </c>
      <c r="D8815" s="36" t="s">
        <v>97</v>
      </c>
      <c r="E8815" s="115">
        <v>0</v>
      </c>
    </row>
    <row r="8816" spans="1:5" x14ac:dyDescent="0.25">
      <c r="A8816" s="35" t="s">
        <v>8825</v>
      </c>
      <c r="B8816" s="36">
        <v>103779</v>
      </c>
      <c r="C8816" s="30" t="s">
        <v>8838</v>
      </c>
      <c r="D8816" s="36" t="s">
        <v>97</v>
      </c>
      <c r="E8816" s="115">
        <v>0</v>
      </c>
    </row>
    <row r="8817" spans="1:5" x14ac:dyDescent="0.25">
      <c r="A8817" s="35" t="s">
        <v>8825</v>
      </c>
      <c r="B8817" s="36">
        <v>103778</v>
      </c>
      <c r="C8817" s="30" t="s">
        <v>8839</v>
      </c>
      <c r="D8817" s="36" t="s">
        <v>97</v>
      </c>
      <c r="E8817" s="115">
        <v>0</v>
      </c>
    </row>
    <row r="8818" spans="1:5" x14ac:dyDescent="0.25">
      <c r="A8818" s="35" t="s">
        <v>8825</v>
      </c>
      <c r="B8818" s="36">
        <v>103924</v>
      </c>
      <c r="C8818" s="30" t="s">
        <v>8840</v>
      </c>
      <c r="D8818" s="36" t="s">
        <v>97</v>
      </c>
      <c r="E8818" s="115">
        <v>0</v>
      </c>
    </row>
    <row r="8819" spans="1:5" x14ac:dyDescent="0.25">
      <c r="A8819" s="35" t="s">
        <v>8825</v>
      </c>
      <c r="B8819" s="36">
        <v>103776</v>
      </c>
      <c r="C8819" s="30" t="s">
        <v>8841</v>
      </c>
      <c r="D8819" s="36" t="s">
        <v>97</v>
      </c>
      <c r="E8819" s="115">
        <v>0</v>
      </c>
    </row>
    <row r="8820" spans="1:5" x14ac:dyDescent="0.25">
      <c r="A8820" s="35" t="s">
        <v>8825</v>
      </c>
      <c r="B8820" s="36">
        <v>103774</v>
      </c>
      <c r="C8820" s="30" t="s">
        <v>8842</v>
      </c>
      <c r="D8820" s="36" t="s">
        <v>97</v>
      </c>
      <c r="E8820" s="115">
        <v>0</v>
      </c>
    </row>
    <row r="8821" spans="1:5" x14ac:dyDescent="0.25">
      <c r="A8821" s="35" t="s">
        <v>8825</v>
      </c>
      <c r="B8821" s="36">
        <v>103775</v>
      </c>
      <c r="C8821" s="30" t="s">
        <v>8843</v>
      </c>
      <c r="D8821" s="36" t="s">
        <v>97</v>
      </c>
      <c r="E8821" s="115">
        <v>0</v>
      </c>
    </row>
    <row r="8822" spans="1:5" x14ac:dyDescent="0.25">
      <c r="A8822" s="35" t="s">
        <v>8844</v>
      </c>
      <c r="B8822" s="36">
        <v>106266</v>
      </c>
      <c r="C8822" s="30" t="s">
        <v>8845</v>
      </c>
      <c r="D8822" s="36" t="s">
        <v>99</v>
      </c>
      <c r="E8822" s="115">
        <v>0</v>
      </c>
    </row>
    <row r="8823" spans="1:5" x14ac:dyDescent="0.25">
      <c r="A8823" s="35" t="s">
        <v>8844</v>
      </c>
      <c r="B8823" s="36">
        <v>106270</v>
      </c>
      <c r="C8823" s="30" t="s">
        <v>8846</v>
      </c>
      <c r="D8823" s="36" t="s">
        <v>99</v>
      </c>
      <c r="E8823" s="115">
        <v>0</v>
      </c>
    </row>
    <row r="8824" spans="1:5" x14ac:dyDescent="0.25">
      <c r="A8824" s="35" t="s">
        <v>8844</v>
      </c>
      <c r="B8824" s="36">
        <v>106271</v>
      </c>
      <c r="C8824" s="30" t="s">
        <v>8847</v>
      </c>
      <c r="D8824" s="36" t="s">
        <v>99</v>
      </c>
      <c r="E8824" s="115">
        <v>0</v>
      </c>
    </row>
    <row r="8825" spans="1:5" x14ac:dyDescent="0.25">
      <c r="A8825" s="35" t="s">
        <v>8844</v>
      </c>
      <c r="B8825" s="36">
        <v>106267</v>
      </c>
      <c r="C8825" s="30" t="s">
        <v>8848</v>
      </c>
      <c r="D8825" s="36" t="s">
        <v>99</v>
      </c>
      <c r="E8825" s="115">
        <v>0</v>
      </c>
    </row>
    <row r="8826" spans="1:5" x14ac:dyDescent="0.25">
      <c r="A8826" s="35" t="s">
        <v>8844</v>
      </c>
      <c r="B8826" s="36">
        <v>106272</v>
      </c>
      <c r="C8826" s="30" t="s">
        <v>8849</v>
      </c>
      <c r="D8826" s="36" t="s">
        <v>99</v>
      </c>
      <c r="E8826" s="115">
        <v>0</v>
      </c>
    </row>
    <row r="8827" spans="1:5" x14ac:dyDescent="0.25">
      <c r="A8827" s="35" t="s">
        <v>8844</v>
      </c>
      <c r="B8827" s="36">
        <v>106268</v>
      </c>
      <c r="C8827" s="30" t="s">
        <v>8850</v>
      </c>
      <c r="D8827" s="36" t="s">
        <v>99</v>
      </c>
      <c r="E8827" s="115">
        <v>0</v>
      </c>
    </row>
    <row r="8828" spans="1:5" x14ac:dyDescent="0.25">
      <c r="A8828" s="35" t="s">
        <v>8844</v>
      </c>
      <c r="B8828" s="36">
        <v>106269</v>
      </c>
      <c r="C8828" s="30" t="s">
        <v>8851</v>
      </c>
      <c r="D8828" s="36" t="s">
        <v>99</v>
      </c>
      <c r="E8828" s="115">
        <v>0</v>
      </c>
    </row>
    <row r="8829" spans="1:5" x14ac:dyDescent="0.25">
      <c r="A8829" s="35" t="s">
        <v>8844</v>
      </c>
      <c r="B8829" s="36">
        <v>106279</v>
      </c>
      <c r="C8829" s="30" t="s">
        <v>8852</v>
      </c>
      <c r="D8829" s="36" t="s">
        <v>99</v>
      </c>
      <c r="E8829" s="115">
        <v>0</v>
      </c>
    </row>
    <row r="8830" spans="1:5" x14ac:dyDescent="0.25">
      <c r="A8830" s="35" t="s">
        <v>8844</v>
      </c>
      <c r="B8830" s="36">
        <v>106280</v>
      </c>
      <c r="C8830" s="30" t="s">
        <v>8853</v>
      </c>
      <c r="D8830" s="36" t="s">
        <v>99</v>
      </c>
      <c r="E8830" s="115">
        <v>0</v>
      </c>
    </row>
    <row r="8831" spans="1:5" x14ac:dyDescent="0.25">
      <c r="A8831" s="35" t="s">
        <v>8844</v>
      </c>
      <c r="B8831" s="36">
        <v>106265</v>
      </c>
      <c r="C8831" s="30" t="s">
        <v>8854</v>
      </c>
      <c r="D8831" s="36" t="s">
        <v>106</v>
      </c>
      <c r="E8831" s="115">
        <v>0</v>
      </c>
    </row>
    <row r="8832" spans="1:5" x14ac:dyDescent="0.25">
      <c r="A8832" s="35" t="s">
        <v>8844</v>
      </c>
      <c r="B8832" s="36">
        <v>106273</v>
      </c>
      <c r="C8832" s="30" t="s">
        <v>8855</v>
      </c>
      <c r="D8832" s="36" t="s">
        <v>99</v>
      </c>
      <c r="E8832" s="115">
        <v>0</v>
      </c>
    </row>
    <row r="8833" spans="1:5" x14ac:dyDescent="0.25">
      <c r="A8833" s="35" t="s">
        <v>8844</v>
      </c>
      <c r="B8833" s="36">
        <v>106274</v>
      </c>
      <c r="C8833" s="30" t="s">
        <v>8856</v>
      </c>
      <c r="D8833" s="36" t="s">
        <v>99</v>
      </c>
      <c r="E8833" s="115">
        <v>0</v>
      </c>
    </row>
    <row r="8834" spans="1:5" x14ac:dyDescent="0.25">
      <c r="A8834" s="35" t="s">
        <v>8844</v>
      </c>
      <c r="B8834" s="36">
        <v>106275</v>
      </c>
      <c r="C8834" s="30" t="s">
        <v>8857</v>
      </c>
      <c r="D8834" s="36" t="s">
        <v>99</v>
      </c>
      <c r="E8834" s="115">
        <v>0</v>
      </c>
    </row>
    <row r="8835" spans="1:5" x14ac:dyDescent="0.25">
      <c r="A8835" s="35" t="s">
        <v>8844</v>
      </c>
      <c r="B8835" s="36">
        <v>106276</v>
      </c>
      <c r="C8835" s="30" t="s">
        <v>8858</v>
      </c>
      <c r="D8835" s="36" t="s">
        <v>99</v>
      </c>
      <c r="E8835" s="115">
        <v>0</v>
      </c>
    </row>
    <row r="8836" spans="1:5" x14ac:dyDescent="0.25">
      <c r="A8836" s="35" t="s">
        <v>8844</v>
      </c>
      <c r="B8836" s="36">
        <v>106277</v>
      </c>
      <c r="C8836" s="30" t="s">
        <v>8859</v>
      </c>
      <c r="D8836" s="36" t="s">
        <v>99</v>
      </c>
      <c r="E8836" s="115">
        <v>0</v>
      </c>
    </row>
    <row r="8837" spans="1:5" x14ac:dyDescent="0.25">
      <c r="A8837" s="35" t="s">
        <v>8844</v>
      </c>
      <c r="B8837" s="36">
        <v>106278</v>
      </c>
      <c r="C8837" s="30" t="s">
        <v>8860</v>
      </c>
      <c r="D8837" s="36" t="s">
        <v>99</v>
      </c>
      <c r="E8837" s="115">
        <v>0</v>
      </c>
    </row>
    <row r="8838" spans="1:5" x14ac:dyDescent="0.25">
      <c r="A8838" s="35" t="s">
        <v>8844</v>
      </c>
      <c r="B8838" s="36">
        <v>106295</v>
      </c>
      <c r="C8838" s="30" t="s">
        <v>8861</v>
      </c>
      <c r="D8838" s="36" t="s">
        <v>99</v>
      </c>
      <c r="E8838" s="115">
        <v>225.78</v>
      </c>
    </row>
    <row r="8839" spans="1:5" x14ac:dyDescent="0.25">
      <c r="A8839" s="35" t="s">
        <v>8844</v>
      </c>
      <c r="B8839" s="36">
        <v>106300</v>
      </c>
      <c r="C8839" s="30" t="s">
        <v>8862</v>
      </c>
      <c r="D8839" s="36" t="s">
        <v>99</v>
      </c>
      <c r="E8839" s="115">
        <v>560.62</v>
      </c>
    </row>
    <row r="8840" spans="1:5" x14ac:dyDescent="0.25">
      <c r="A8840" s="35" t="s">
        <v>8844</v>
      </c>
      <c r="B8840" s="36">
        <v>106293</v>
      </c>
      <c r="C8840" s="30" t="s">
        <v>8863</v>
      </c>
      <c r="D8840" s="36" t="s">
        <v>99</v>
      </c>
      <c r="E8840" s="115">
        <v>175.53</v>
      </c>
    </row>
    <row r="8841" spans="1:5" x14ac:dyDescent="0.25">
      <c r="A8841" s="35" t="s">
        <v>8844</v>
      </c>
      <c r="B8841" s="36">
        <v>106297</v>
      </c>
      <c r="C8841" s="30" t="s">
        <v>8864</v>
      </c>
      <c r="D8841" s="36" t="s">
        <v>99</v>
      </c>
      <c r="E8841" s="115">
        <v>276.93</v>
      </c>
    </row>
    <row r="8842" spans="1:5" x14ac:dyDescent="0.25">
      <c r="A8842" s="35" t="s">
        <v>8844</v>
      </c>
      <c r="B8842" s="36">
        <v>106298</v>
      </c>
      <c r="C8842" s="30" t="s">
        <v>8865</v>
      </c>
      <c r="D8842" s="36" t="s">
        <v>99</v>
      </c>
      <c r="E8842" s="115">
        <v>422.25</v>
      </c>
    </row>
    <row r="8843" spans="1:5" x14ac:dyDescent="0.25">
      <c r="A8843" s="35" t="s">
        <v>8844</v>
      </c>
      <c r="B8843" s="36">
        <v>106301</v>
      </c>
      <c r="C8843" s="30" t="s">
        <v>8866</v>
      </c>
      <c r="D8843" s="36" t="s">
        <v>99</v>
      </c>
      <c r="E8843" s="115">
        <v>846.26</v>
      </c>
    </row>
    <row r="8844" spans="1:5" x14ac:dyDescent="0.25">
      <c r="A8844" s="35" t="s">
        <v>8844</v>
      </c>
      <c r="B8844" s="36">
        <v>106292</v>
      </c>
      <c r="C8844" s="30" t="s">
        <v>8867</v>
      </c>
      <c r="D8844" s="36" t="s">
        <v>99</v>
      </c>
      <c r="E8844" s="115">
        <v>167.29</v>
      </c>
    </row>
    <row r="8845" spans="1:5" x14ac:dyDescent="0.25">
      <c r="A8845" s="35" t="s">
        <v>8844</v>
      </c>
      <c r="B8845" s="36">
        <v>106282</v>
      </c>
      <c r="C8845" s="30" t="s">
        <v>8868</v>
      </c>
      <c r="D8845" s="36" t="s">
        <v>99</v>
      </c>
      <c r="E8845" s="115">
        <v>100.93</v>
      </c>
    </row>
    <row r="8846" spans="1:5" x14ac:dyDescent="0.25">
      <c r="A8846" s="35" t="s">
        <v>8844</v>
      </c>
      <c r="B8846" s="36">
        <v>106283</v>
      </c>
      <c r="C8846" s="30" t="s">
        <v>8869</v>
      </c>
      <c r="D8846" s="36" t="s">
        <v>99</v>
      </c>
      <c r="E8846" s="115">
        <v>100.93</v>
      </c>
    </row>
    <row r="8847" spans="1:5" x14ac:dyDescent="0.25">
      <c r="A8847" s="35" t="s">
        <v>8844</v>
      </c>
      <c r="B8847" s="36">
        <v>106286</v>
      </c>
      <c r="C8847" s="30" t="s">
        <v>8870</v>
      </c>
      <c r="D8847" s="36" t="s">
        <v>99</v>
      </c>
      <c r="E8847" s="115">
        <v>114.63</v>
      </c>
    </row>
    <row r="8848" spans="1:5" x14ac:dyDescent="0.25">
      <c r="A8848" s="35" t="s">
        <v>8844</v>
      </c>
      <c r="B8848" s="36">
        <v>106287</v>
      </c>
      <c r="C8848" s="30" t="s">
        <v>8871</v>
      </c>
      <c r="D8848" s="36" t="s">
        <v>99</v>
      </c>
      <c r="E8848" s="115">
        <v>137.15</v>
      </c>
    </row>
    <row r="8849" spans="1:5" x14ac:dyDescent="0.25">
      <c r="A8849" s="35" t="s">
        <v>8844</v>
      </c>
      <c r="B8849" s="36">
        <v>106288</v>
      </c>
      <c r="C8849" s="30" t="s">
        <v>8872</v>
      </c>
      <c r="D8849" s="36" t="s">
        <v>99</v>
      </c>
      <c r="E8849" s="115">
        <v>166.22</v>
      </c>
    </row>
    <row r="8850" spans="1:5" x14ac:dyDescent="0.25">
      <c r="A8850" s="35" t="s">
        <v>8844</v>
      </c>
      <c r="B8850" s="36">
        <v>106289</v>
      </c>
      <c r="C8850" s="30" t="s">
        <v>8873</v>
      </c>
      <c r="D8850" s="36" t="s">
        <v>99</v>
      </c>
      <c r="E8850" s="115">
        <v>221.83</v>
      </c>
    </row>
    <row r="8851" spans="1:5" x14ac:dyDescent="0.25">
      <c r="A8851" s="35" t="s">
        <v>8844</v>
      </c>
      <c r="B8851" s="36">
        <v>106290</v>
      </c>
      <c r="C8851" s="30" t="s">
        <v>8874</v>
      </c>
      <c r="D8851" s="36" t="s">
        <v>99</v>
      </c>
      <c r="E8851" s="115">
        <v>306.14999999999998</v>
      </c>
    </row>
    <row r="8852" spans="1:5" x14ac:dyDescent="0.25">
      <c r="A8852" s="35" t="s">
        <v>8844</v>
      </c>
      <c r="B8852" s="36">
        <v>106291</v>
      </c>
      <c r="C8852" s="30" t="s">
        <v>8875</v>
      </c>
      <c r="D8852" s="36" t="s">
        <v>99</v>
      </c>
      <c r="E8852" s="115">
        <v>449.14</v>
      </c>
    </row>
    <row r="8853" spans="1:5" x14ac:dyDescent="0.25">
      <c r="A8853" s="35" t="s">
        <v>8844</v>
      </c>
      <c r="B8853" s="36">
        <v>102136</v>
      </c>
      <c r="C8853" s="30" t="s">
        <v>8876</v>
      </c>
      <c r="D8853" s="36" t="s">
        <v>99</v>
      </c>
      <c r="E8853" s="115">
        <v>181.13</v>
      </c>
    </row>
    <row r="8854" spans="1:5" x14ac:dyDescent="0.25">
      <c r="A8854" s="35" t="s">
        <v>8844</v>
      </c>
      <c r="B8854" s="36">
        <v>106263</v>
      </c>
      <c r="C8854" s="30" t="s">
        <v>8877</v>
      </c>
      <c r="D8854" s="36" t="s">
        <v>99</v>
      </c>
      <c r="E8854" s="115">
        <v>237.34</v>
      </c>
    </row>
    <row r="8855" spans="1:5" x14ac:dyDescent="0.25">
      <c r="A8855" s="35" t="s">
        <v>8844</v>
      </c>
      <c r="B8855" s="36">
        <v>106259</v>
      </c>
      <c r="C8855" s="30" t="s">
        <v>8878</v>
      </c>
      <c r="D8855" s="36" t="s">
        <v>99</v>
      </c>
      <c r="E8855" s="115">
        <v>0</v>
      </c>
    </row>
    <row r="8856" spans="1:5" x14ac:dyDescent="0.25">
      <c r="A8856" s="35" t="s">
        <v>8844</v>
      </c>
      <c r="B8856" s="36">
        <v>106261</v>
      </c>
      <c r="C8856" s="30" t="s">
        <v>8879</v>
      </c>
      <c r="D8856" s="36" t="s">
        <v>99</v>
      </c>
      <c r="E8856" s="115">
        <v>0</v>
      </c>
    </row>
    <row r="8857" spans="1:5" x14ac:dyDescent="0.25">
      <c r="A8857" s="35" t="s">
        <v>8844</v>
      </c>
      <c r="B8857" s="36">
        <v>106260</v>
      </c>
      <c r="C8857" s="30" t="s">
        <v>8880</v>
      </c>
      <c r="D8857" s="36" t="s">
        <v>99</v>
      </c>
      <c r="E8857" s="115">
        <v>0</v>
      </c>
    </row>
    <row r="8858" spans="1:5" x14ac:dyDescent="0.25">
      <c r="A8858" s="35" t="s">
        <v>8844</v>
      </c>
      <c r="B8858" s="36">
        <v>102134</v>
      </c>
      <c r="C8858" s="30" t="s">
        <v>8881</v>
      </c>
      <c r="D8858" s="36" t="s">
        <v>99</v>
      </c>
      <c r="E8858" s="115">
        <v>0</v>
      </c>
    </row>
    <row r="8859" spans="1:5" x14ac:dyDescent="0.25">
      <c r="A8859" s="35" t="s">
        <v>8844</v>
      </c>
      <c r="B8859" s="36">
        <v>106262</v>
      </c>
      <c r="C8859" s="30" t="s">
        <v>8882</v>
      </c>
      <c r="D8859" s="36" t="s">
        <v>99</v>
      </c>
      <c r="E8859" s="115">
        <v>0</v>
      </c>
    </row>
    <row r="8860" spans="1:5" x14ac:dyDescent="0.25">
      <c r="A8860" s="35" t="s">
        <v>8844</v>
      </c>
      <c r="B8860" s="36">
        <v>102135</v>
      </c>
      <c r="C8860" s="30" t="s">
        <v>8883</v>
      </c>
      <c r="D8860" s="36" t="s">
        <v>99</v>
      </c>
      <c r="E8860" s="115">
        <v>0</v>
      </c>
    </row>
    <row r="8861" spans="1:5" x14ac:dyDescent="0.25">
      <c r="A8861" s="35" t="s">
        <v>8844</v>
      </c>
      <c r="B8861" s="36">
        <v>106302</v>
      </c>
      <c r="C8861" s="30" t="s">
        <v>8884</v>
      </c>
      <c r="D8861" s="36" t="s">
        <v>99</v>
      </c>
      <c r="E8861" s="115">
        <v>0</v>
      </c>
    </row>
    <row r="8862" spans="1:5" x14ac:dyDescent="0.25">
      <c r="A8862" s="35" t="s">
        <v>8844</v>
      </c>
      <c r="B8862" s="36">
        <v>106284</v>
      </c>
      <c r="C8862" s="30" t="s">
        <v>8885</v>
      </c>
      <c r="D8862" s="36" t="s">
        <v>99</v>
      </c>
      <c r="E8862" s="115">
        <v>0</v>
      </c>
    </row>
    <row r="8863" spans="1:5" x14ac:dyDescent="0.25">
      <c r="A8863" s="35" t="s">
        <v>8844</v>
      </c>
      <c r="B8863" s="36">
        <v>106285</v>
      </c>
      <c r="C8863" s="30" t="s">
        <v>8886</v>
      </c>
      <c r="D8863" s="36" t="s">
        <v>99</v>
      </c>
      <c r="E8863" s="115">
        <v>0</v>
      </c>
    </row>
    <row r="8864" spans="1:5" x14ac:dyDescent="0.25">
      <c r="A8864" s="35" t="s">
        <v>8844</v>
      </c>
      <c r="B8864" s="36">
        <v>106296</v>
      </c>
      <c r="C8864" s="30" t="s">
        <v>8887</v>
      </c>
      <c r="D8864" s="36" t="s">
        <v>99</v>
      </c>
      <c r="E8864" s="115">
        <v>0</v>
      </c>
    </row>
    <row r="8865" spans="1:5" x14ac:dyDescent="0.25">
      <c r="A8865" s="35" t="s">
        <v>8844</v>
      </c>
      <c r="B8865" s="36">
        <v>106299</v>
      </c>
      <c r="C8865" s="30" t="s">
        <v>8888</v>
      </c>
      <c r="D8865" s="36" t="s">
        <v>99</v>
      </c>
      <c r="E8865" s="115">
        <v>265.11</v>
      </c>
    </row>
    <row r="8866" spans="1:5" x14ac:dyDescent="0.25">
      <c r="A8866" s="35" t="s">
        <v>8844</v>
      </c>
      <c r="B8866" s="36">
        <v>106294</v>
      </c>
      <c r="C8866" s="30" t="s">
        <v>8889</v>
      </c>
      <c r="D8866" s="36" t="s">
        <v>99</v>
      </c>
      <c r="E8866" s="115">
        <v>0</v>
      </c>
    </row>
    <row r="8867" spans="1:5" x14ac:dyDescent="0.25">
      <c r="A8867" s="35" t="s">
        <v>8844</v>
      </c>
      <c r="B8867" s="36">
        <v>106281</v>
      </c>
      <c r="C8867" s="30" t="s">
        <v>8890</v>
      </c>
      <c r="D8867" s="36" t="s">
        <v>99</v>
      </c>
      <c r="E8867" s="115">
        <v>0</v>
      </c>
    </row>
    <row r="8868" spans="1:5" x14ac:dyDescent="0.25">
      <c r="A8868" s="35" t="s">
        <v>8844</v>
      </c>
      <c r="B8868" s="36">
        <v>106264</v>
      </c>
      <c r="C8868" s="30" t="s">
        <v>8891</v>
      </c>
      <c r="D8868" s="36" t="s">
        <v>106</v>
      </c>
      <c r="E8868" s="115">
        <v>0</v>
      </c>
    </row>
    <row r="8869" spans="1:5" x14ac:dyDescent="0.25">
      <c r="A8869" s="35" t="s">
        <v>8892</v>
      </c>
      <c r="B8869" s="36">
        <v>97097</v>
      </c>
      <c r="C8869" s="30" t="s">
        <v>8893</v>
      </c>
      <c r="D8869" s="36" t="s">
        <v>97</v>
      </c>
      <c r="E8869" s="115">
        <v>39.4</v>
      </c>
    </row>
    <row r="8870" spans="1:5" x14ac:dyDescent="0.25">
      <c r="A8870" s="35" t="s">
        <v>8892</v>
      </c>
      <c r="B8870" s="36">
        <v>97089</v>
      </c>
      <c r="C8870" s="30" t="s">
        <v>8894</v>
      </c>
      <c r="D8870" s="36" t="s">
        <v>370</v>
      </c>
      <c r="E8870" s="115">
        <v>13.83</v>
      </c>
    </row>
    <row r="8871" spans="1:5" x14ac:dyDescent="0.25">
      <c r="A8871" s="35" t="s">
        <v>8892</v>
      </c>
      <c r="B8871" s="36">
        <v>97090</v>
      </c>
      <c r="C8871" s="30" t="s">
        <v>8895</v>
      </c>
      <c r="D8871" s="36" t="s">
        <v>370</v>
      </c>
      <c r="E8871" s="115">
        <v>13.46</v>
      </c>
    </row>
    <row r="8872" spans="1:5" x14ac:dyDescent="0.25">
      <c r="A8872" s="35" t="s">
        <v>8892</v>
      </c>
      <c r="B8872" s="36">
        <v>97091</v>
      </c>
      <c r="C8872" s="30" t="s">
        <v>8896</v>
      </c>
      <c r="D8872" s="36" t="s">
        <v>370</v>
      </c>
      <c r="E8872" s="115">
        <v>13</v>
      </c>
    </row>
    <row r="8873" spans="1:5" x14ac:dyDescent="0.25">
      <c r="A8873" s="35" t="s">
        <v>8892</v>
      </c>
      <c r="B8873" s="36">
        <v>97092</v>
      </c>
      <c r="C8873" s="30" t="s">
        <v>8897</v>
      </c>
      <c r="D8873" s="36" t="s">
        <v>370</v>
      </c>
      <c r="E8873" s="115">
        <v>12.49</v>
      </c>
    </row>
    <row r="8874" spans="1:5" x14ac:dyDescent="0.25">
      <c r="A8874" s="35" t="s">
        <v>8892</v>
      </c>
      <c r="B8874" s="36">
        <v>103053</v>
      </c>
      <c r="C8874" s="30" t="s">
        <v>8898</v>
      </c>
      <c r="D8874" s="36" t="s">
        <v>370</v>
      </c>
      <c r="E8874" s="115">
        <v>0</v>
      </c>
    </row>
    <row r="8875" spans="1:5" x14ac:dyDescent="0.25">
      <c r="A8875" s="35" t="s">
        <v>8892</v>
      </c>
      <c r="B8875" s="36">
        <v>97093</v>
      </c>
      <c r="C8875" s="30" t="s">
        <v>8899</v>
      </c>
      <c r="D8875" s="36" t="s">
        <v>370</v>
      </c>
      <c r="E8875" s="115">
        <v>11.63</v>
      </c>
    </row>
    <row r="8876" spans="1:5" x14ac:dyDescent="0.25">
      <c r="A8876" s="35" t="s">
        <v>8892</v>
      </c>
      <c r="B8876" s="36">
        <v>103054</v>
      </c>
      <c r="C8876" s="30" t="s">
        <v>8900</v>
      </c>
      <c r="D8876" s="36" t="s">
        <v>370</v>
      </c>
      <c r="E8876" s="115">
        <v>0</v>
      </c>
    </row>
    <row r="8877" spans="1:5" x14ac:dyDescent="0.25">
      <c r="A8877" s="35" t="s">
        <v>8892</v>
      </c>
      <c r="B8877" s="36">
        <v>97088</v>
      </c>
      <c r="C8877" s="30" t="s">
        <v>8901</v>
      </c>
      <c r="D8877" s="36" t="s">
        <v>370</v>
      </c>
      <c r="E8877" s="115">
        <v>15.19</v>
      </c>
    </row>
    <row r="8878" spans="1:5" x14ac:dyDescent="0.25">
      <c r="A8878" s="35" t="s">
        <v>8892</v>
      </c>
      <c r="B8878" s="36">
        <v>97087</v>
      </c>
      <c r="C8878" s="30" t="s">
        <v>8902</v>
      </c>
      <c r="D8878" s="36" t="s">
        <v>97</v>
      </c>
      <c r="E8878" s="115">
        <v>2.9</v>
      </c>
    </row>
    <row r="8879" spans="1:5" x14ac:dyDescent="0.25">
      <c r="A8879" s="35" t="s">
        <v>8892</v>
      </c>
      <c r="B8879" s="36">
        <v>97083</v>
      </c>
      <c r="C8879" s="30" t="s">
        <v>8903</v>
      </c>
      <c r="D8879" s="36" t="s">
        <v>97</v>
      </c>
      <c r="E8879" s="115">
        <v>4.79</v>
      </c>
    </row>
    <row r="8880" spans="1:5" x14ac:dyDescent="0.25">
      <c r="A8880" s="35" t="s">
        <v>8892</v>
      </c>
      <c r="B8880" s="36">
        <v>97084</v>
      </c>
      <c r="C8880" s="30" t="s">
        <v>8904</v>
      </c>
      <c r="D8880" s="36" t="s">
        <v>97</v>
      </c>
      <c r="E8880" s="115">
        <v>1</v>
      </c>
    </row>
    <row r="8881" spans="1:5" x14ac:dyDescent="0.25">
      <c r="A8881" s="35" t="s">
        <v>8892</v>
      </c>
      <c r="B8881" s="36">
        <v>97096</v>
      </c>
      <c r="C8881" s="30" t="s">
        <v>8905</v>
      </c>
      <c r="D8881" s="36" t="s">
        <v>189</v>
      </c>
      <c r="E8881" s="115">
        <v>572.88</v>
      </c>
    </row>
    <row r="8882" spans="1:5" x14ac:dyDescent="0.25">
      <c r="A8882" s="35" t="s">
        <v>8892</v>
      </c>
      <c r="B8882" s="36">
        <v>97082</v>
      </c>
      <c r="C8882" s="30" t="s">
        <v>8906</v>
      </c>
      <c r="D8882" s="36" t="s">
        <v>189</v>
      </c>
      <c r="E8882" s="115">
        <v>91.21</v>
      </c>
    </row>
    <row r="8883" spans="1:5" x14ac:dyDescent="0.25">
      <c r="A8883" s="35" t="s">
        <v>8892</v>
      </c>
      <c r="B8883" s="36">
        <v>103076</v>
      </c>
      <c r="C8883" s="30" t="s">
        <v>8907</v>
      </c>
      <c r="D8883" s="36" t="s">
        <v>97</v>
      </c>
      <c r="E8883" s="115">
        <v>148.11000000000001</v>
      </c>
    </row>
    <row r="8884" spans="1:5" x14ac:dyDescent="0.25">
      <c r="A8884" s="35" t="s">
        <v>8892</v>
      </c>
      <c r="B8884" s="36">
        <v>103067</v>
      </c>
      <c r="C8884" s="30" t="s">
        <v>8908</v>
      </c>
      <c r="D8884" s="36" t="s">
        <v>97</v>
      </c>
      <c r="E8884" s="115">
        <v>0</v>
      </c>
    </row>
    <row r="8885" spans="1:5" x14ac:dyDescent="0.25">
      <c r="A8885" s="35" t="s">
        <v>8892</v>
      </c>
      <c r="B8885" s="36">
        <v>103077</v>
      </c>
      <c r="C8885" s="30" t="s">
        <v>8909</v>
      </c>
      <c r="D8885" s="36" t="s">
        <v>97</v>
      </c>
      <c r="E8885" s="115">
        <v>189.92</v>
      </c>
    </row>
    <row r="8886" spans="1:5" x14ac:dyDescent="0.25">
      <c r="A8886" s="35" t="s">
        <v>8892</v>
      </c>
      <c r="B8886" s="36">
        <v>103068</v>
      </c>
      <c r="C8886" s="30" t="s">
        <v>8910</v>
      </c>
      <c r="D8886" s="36" t="s">
        <v>97</v>
      </c>
      <c r="E8886" s="115">
        <v>0</v>
      </c>
    </row>
    <row r="8887" spans="1:5" x14ac:dyDescent="0.25">
      <c r="A8887" s="35" t="s">
        <v>8892</v>
      </c>
      <c r="B8887" s="36">
        <v>103078</v>
      </c>
      <c r="C8887" s="30" t="s">
        <v>8911</v>
      </c>
      <c r="D8887" s="36" t="s">
        <v>97</v>
      </c>
      <c r="E8887" s="115">
        <v>228.59</v>
      </c>
    </row>
    <row r="8888" spans="1:5" x14ac:dyDescent="0.25">
      <c r="A8888" s="35" t="s">
        <v>8892</v>
      </c>
      <c r="B8888" s="36">
        <v>103069</v>
      </c>
      <c r="C8888" s="30" t="s">
        <v>8912</v>
      </c>
      <c r="D8888" s="36" t="s">
        <v>97</v>
      </c>
      <c r="E8888" s="115">
        <v>0</v>
      </c>
    </row>
    <row r="8889" spans="1:5" x14ac:dyDescent="0.25">
      <c r="A8889" s="35" t="s">
        <v>8892</v>
      </c>
      <c r="B8889" s="36">
        <v>103079</v>
      </c>
      <c r="C8889" s="30" t="s">
        <v>8913</v>
      </c>
      <c r="D8889" s="36" t="s">
        <v>97</v>
      </c>
      <c r="E8889" s="115">
        <v>273.12</v>
      </c>
    </row>
    <row r="8890" spans="1:5" x14ac:dyDescent="0.25">
      <c r="A8890" s="35" t="s">
        <v>8892</v>
      </c>
      <c r="B8890" s="36">
        <v>103070</v>
      </c>
      <c r="C8890" s="30" t="s">
        <v>8914</v>
      </c>
      <c r="D8890" s="36" t="s">
        <v>97</v>
      </c>
      <c r="E8890" s="115">
        <v>0</v>
      </c>
    </row>
    <row r="8891" spans="1:5" x14ac:dyDescent="0.25">
      <c r="A8891" s="35" t="s">
        <v>8892</v>
      </c>
      <c r="B8891" s="36">
        <v>103080</v>
      </c>
      <c r="C8891" s="30" t="s">
        <v>8915</v>
      </c>
      <c r="D8891" s="36" t="s">
        <v>97</v>
      </c>
      <c r="E8891" s="115">
        <v>332.01</v>
      </c>
    </row>
    <row r="8892" spans="1:5" x14ac:dyDescent="0.25">
      <c r="A8892" s="35" t="s">
        <v>8892</v>
      </c>
      <c r="B8892" s="36">
        <v>103071</v>
      </c>
      <c r="C8892" s="30" t="s">
        <v>8916</v>
      </c>
      <c r="D8892" s="36" t="s">
        <v>97</v>
      </c>
      <c r="E8892" s="115">
        <v>0</v>
      </c>
    </row>
    <row r="8893" spans="1:5" x14ac:dyDescent="0.25">
      <c r="A8893" s="35" t="s">
        <v>8892</v>
      </c>
      <c r="B8893" s="36">
        <v>103075</v>
      </c>
      <c r="C8893" s="30" t="s">
        <v>8917</v>
      </c>
      <c r="D8893" s="36" t="s">
        <v>97</v>
      </c>
      <c r="E8893" s="115">
        <v>208.94</v>
      </c>
    </row>
    <row r="8894" spans="1:5" x14ac:dyDescent="0.25">
      <c r="A8894" s="35" t="s">
        <v>8892</v>
      </c>
      <c r="B8894" s="36">
        <v>103062</v>
      </c>
      <c r="C8894" s="30" t="s">
        <v>8918</v>
      </c>
      <c r="D8894" s="36" t="s">
        <v>97</v>
      </c>
      <c r="E8894" s="115">
        <v>0</v>
      </c>
    </row>
    <row r="8895" spans="1:5" x14ac:dyDescent="0.25">
      <c r="A8895" s="35" t="s">
        <v>8892</v>
      </c>
      <c r="B8895" s="36">
        <v>103065</v>
      </c>
      <c r="C8895" s="30" t="s">
        <v>8919</v>
      </c>
      <c r="D8895" s="36" t="s">
        <v>97</v>
      </c>
      <c r="E8895" s="115">
        <v>0</v>
      </c>
    </row>
    <row r="8896" spans="1:5" x14ac:dyDescent="0.25">
      <c r="A8896" s="35" t="s">
        <v>8892</v>
      </c>
      <c r="B8896" s="36">
        <v>103063</v>
      </c>
      <c r="C8896" s="30" t="s">
        <v>8920</v>
      </c>
      <c r="D8896" s="36" t="s">
        <v>97</v>
      </c>
      <c r="E8896" s="115">
        <v>0</v>
      </c>
    </row>
    <row r="8897" spans="1:5" x14ac:dyDescent="0.25">
      <c r="A8897" s="35" t="s">
        <v>8892</v>
      </c>
      <c r="B8897" s="36">
        <v>103066</v>
      </c>
      <c r="C8897" s="30" t="s">
        <v>8921</v>
      </c>
      <c r="D8897" s="36" t="s">
        <v>97</v>
      </c>
      <c r="E8897" s="115">
        <v>0</v>
      </c>
    </row>
    <row r="8898" spans="1:5" x14ac:dyDescent="0.25">
      <c r="A8898" s="35" t="s">
        <v>8892</v>
      </c>
      <c r="B8898" s="36">
        <v>103064</v>
      </c>
      <c r="C8898" s="30" t="s">
        <v>8922</v>
      </c>
      <c r="D8898" s="36" t="s">
        <v>97</v>
      </c>
      <c r="E8898" s="115">
        <v>0</v>
      </c>
    </row>
    <row r="8899" spans="1:5" x14ac:dyDescent="0.25">
      <c r="A8899" s="35" t="s">
        <v>8892</v>
      </c>
      <c r="B8899" s="36">
        <v>103074</v>
      </c>
      <c r="C8899" s="30" t="s">
        <v>8923</v>
      </c>
      <c r="D8899" s="36" t="s">
        <v>97</v>
      </c>
      <c r="E8899" s="115">
        <v>169.54</v>
      </c>
    </row>
    <row r="8900" spans="1:5" x14ac:dyDescent="0.25">
      <c r="A8900" s="35" t="s">
        <v>8892</v>
      </c>
      <c r="B8900" s="36">
        <v>103057</v>
      </c>
      <c r="C8900" s="30" t="s">
        <v>8924</v>
      </c>
      <c r="D8900" s="36" t="s">
        <v>97</v>
      </c>
      <c r="E8900" s="115">
        <v>0</v>
      </c>
    </row>
    <row r="8901" spans="1:5" x14ac:dyDescent="0.25">
      <c r="A8901" s="35" t="s">
        <v>8892</v>
      </c>
      <c r="B8901" s="36">
        <v>103060</v>
      </c>
      <c r="C8901" s="30" t="s">
        <v>8925</v>
      </c>
      <c r="D8901" s="36" t="s">
        <v>97</v>
      </c>
      <c r="E8901" s="115">
        <v>0</v>
      </c>
    </row>
    <row r="8902" spans="1:5" x14ac:dyDescent="0.25">
      <c r="A8902" s="35" t="s">
        <v>8892</v>
      </c>
      <c r="B8902" s="36">
        <v>103058</v>
      </c>
      <c r="C8902" s="30" t="s">
        <v>8926</v>
      </c>
      <c r="D8902" s="36" t="s">
        <v>97</v>
      </c>
      <c r="E8902" s="115">
        <v>0</v>
      </c>
    </row>
    <row r="8903" spans="1:5" x14ac:dyDescent="0.25">
      <c r="A8903" s="35" t="s">
        <v>8892</v>
      </c>
      <c r="B8903" s="36">
        <v>103061</v>
      </c>
      <c r="C8903" s="30" t="s">
        <v>8927</v>
      </c>
      <c r="D8903" s="36" t="s">
        <v>97</v>
      </c>
      <c r="E8903" s="115">
        <v>0</v>
      </c>
    </row>
    <row r="8904" spans="1:5" x14ac:dyDescent="0.25">
      <c r="A8904" s="35" t="s">
        <v>8892</v>
      </c>
      <c r="B8904" s="36">
        <v>103059</v>
      </c>
      <c r="C8904" s="30" t="s">
        <v>8928</v>
      </c>
      <c r="D8904" s="36" t="s">
        <v>97</v>
      </c>
      <c r="E8904" s="115">
        <v>0</v>
      </c>
    </row>
    <row r="8905" spans="1:5" x14ac:dyDescent="0.25">
      <c r="A8905" s="35" t="s">
        <v>8892</v>
      </c>
      <c r="B8905" s="36">
        <v>97101</v>
      </c>
      <c r="C8905" s="30" t="s">
        <v>8929</v>
      </c>
      <c r="D8905" s="36" t="s">
        <v>97</v>
      </c>
      <c r="E8905" s="115">
        <v>172.04</v>
      </c>
    </row>
    <row r="8906" spans="1:5" x14ac:dyDescent="0.25">
      <c r="A8906" s="35" t="s">
        <v>8892</v>
      </c>
      <c r="B8906" s="36">
        <v>97098</v>
      </c>
      <c r="C8906" s="30" t="s">
        <v>8930</v>
      </c>
      <c r="D8906" s="36" t="s">
        <v>97</v>
      </c>
      <c r="E8906" s="115">
        <v>0</v>
      </c>
    </row>
    <row r="8907" spans="1:5" x14ac:dyDescent="0.25">
      <c r="A8907" s="35" t="s">
        <v>8892</v>
      </c>
      <c r="B8907" s="36">
        <v>97102</v>
      </c>
      <c r="C8907" s="30" t="s">
        <v>8931</v>
      </c>
      <c r="D8907" s="36" t="s">
        <v>97</v>
      </c>
      <c r="E8907" s="115">
        <v>213.85</v>
      </c>
    </row>
    <row r="8908" spans="1:5" x14ac:dyDescent="0.25">
      <c r="A8908" s="35" t="s">
        <v>8892</v>
      </c>
      <c r="B8908" s="36">
        <v>97099</v>
      </c>
      <c r="C8908" s="30" t="s">
        <v>8932</v>
      </c>
      <c r="D8908" s="36" t="s">
        <v>97</v>
      </c>
      <c r="E8908" s="115">
        <v>0</v>
      </c>
    </row>
    <row r="8909" spans="1:5" x14ac:dyDescent="0.25">
      <c r="A8909" s="35" t="s">
        <v>8892</v>
      </c>
      <c r="B8909" s="36">
        <v>97103</v>
      </c>
      <c r="C8909" s="30" t="s">
        <v>8933</v>
      </c>
      <c r="D8909" s="36" t="s">
        <v>97</v>
      </c>
      <c r="E8909" s="115">
        <v>252.52</v>
      </c>
    </row>
    <row r="8910" spans="1:5" x14ac:dyDescent="0.25">
      <c r="A8910" s="35" t="s">
        <v>8892</v>
      </c>
      <c r="B8910" s="36">
        <v>97100</v>
      </c>
      <c r="C8910" s="30" t="s">
        <v>8934</v>
      </c>
      <c r="D8910" s="36" t="s">
        <v>97</v>
      </c>
      <c r="E8910" s="115">
        <v>0</v>
      </c>
    </row>
    <row r="8911" spans="1:5" x14ac:dyDescent="0.25">
      <c r="A8911" s="35" t="s">
        <v>8892</v>
      </c>
      <c r="B8911" s="36">
        <v>103072</v>
      </c>
      <c r="C8911" s="30" t="s">
        <v>8935</v>
      </c>
      <c r="D8911" s="36" t="s">
        <v>97</v>
      </c>
      <c r="E8911" s="115">
        <v>297.05</v>
      </c>
    </row>
    <row r="8912" spans="1:5" x14ac:dyDescent="0.25">
      <c r="A8912" s="35" t="s">
        <v>8892</v>
      </c>
      <c r="B8912" s="36">
        <v>103055</v>
      </c>
      <c r="C8912" s="30" t="s">
        <v>8936</v>
      </c>
      <c r="D8912" s="36" t="s">
        <v>97</v>
      </c>
      <c r="E8912" s="115">
        <v>0</v>
      </c>
    </row>
    <row r="8913" spans="1:5" x14ac:dyDescent="0.25">
      <c r="A8913" s="35" t="s">
        <v>8892</v>
      </c>
      <c r="B8913" s="36">
        <v>103073</v>
      </c>
      <c r="C8913" s="30" t="s">
        <v>8937</v>
      </c>
      <c r="D8913" s="36" t="s">
        <v>97</v>
      </c>
      <c r="E8913" s="115">
        <v>355.94</v>
      </c>
    </row>
    <row r="8914" spans="1:5" x14ac:dyDescent="0.25">
      <c r="A8914" s="35" t="s">
        <v>8892</v>
      </c>
      <c r="B8914" s="36">
        <v>103056</v>
      </c>
      <c r="C8914" s="30" t="s">
        <v>8938</v>
      </c>
      <c r="D8914" s="36" t="s">
        <v>97</v>
      </c>
      <c r="E8914" s="115">
        <v>0</v>
      </c>
    </row>
    <row r="8915" spans="1:5" x14ac:dyDescent="0.25">
      <c r="A8915" s="35" t="s">
        <v>8892</v>
      </c>
      <c r="B8915" s="36">
        <v>97086</v>
      </c>
      <c r="C8915" s="30" t="s">
        <v>8939</v>
      </c>
      <c r="D8915" s="36" t="s">
        <v>97</v>
      </c>
      <c r="E8915" s="115">
        <v>186.26</v>
      </c>
    </row>
    <row r="8916" spans="1:5" x14ac:dyDescent="0.25">
      <c r="A8916" s="35" t="s">
        <v>8892</v>
      </c>
      <c r="B8916" s="36">
        <v>97085</v>
      </c>
      <c r="C8916" s="30" t="s">
        <v>8940</v>
      </c>
      <c r="D8916" s="36" t="s">
        <v>97</v>
      </c>
      <c r="E8916" s="115">
        <v>0</v>
      </c>
    </row>
    <row r="8917" spans="1:5" x14ac:dyDescent="0.25">
      <c r="A8917" s="35" t="s">
        <v>8941</v>
      </c>
      <c r="B8917" s="36">
        <v>104766</v>
      </c>
      <c r="C8917" s="30" t="s">
        <v>8942</v>
      </c>
      <c r="D8917" s="36" t="s">
        <v>106</v>
      </c>
      <c r="E8917" s="115">
        <v>21.78</v>
      </c>
    </row>
    <row r="8918" spans="1:5" x14ac:dyDescent="0.25">
      <c r="A8918" s="35" t="s">
        <v>8941</v>
      </c>
      <c r="B8918" s="36">
        <v>90467</v>
      </c>
      <c r="C8918" s="30" t="s">
        <v>8943</v>
      </c>
      <c r="D8918" s="36" t="s">
        <v>106</v>
      </c>
      <c r="E8918" s="115">
        <v>32.01</v>
      </c>
    </row>
    <row r="8919" spans="1:5" x14ac:dyDescent="0.25">
      <c r="A8919" s="35" t="s">
        <v>8941</v>
      </c>
      <c r="B8919" s="36">
        <v>90466</v>
      </c>
      <c r="C8919" s="30" t="s">
        <v>8944</v>
      </c>
      <c r="D8919" s="36" t="s">
        <v>106</v>
      </c>
      <c r="E8919" s="115">
        <v>21.32</v>
      </c>
    </row>
    <row r="8920" spans="1:5" x14ac:dyDescent="0.25">
      <c r="A8920" s="35" t="s">
        <v>8941</v>
      </c>
      <c r="B8920" s="36">
        <v>90469</v>
      </c>
      <c r="C8920" s="30" t="s">
        <v>8945</v>
      </c>
      <c r="D8920" s="36" t="s">
        <v>106</v>
      </c>
      <c r="E8920" s="115">
        <v>15.38</v>
      </c>
    </row>
    <row r="8921" spans="1:5" x14ac:dyDescent="0.25">
      <c r="A8921" s="35" t="s">
        <v>8941</v>
      </c>
      <c r="B8921" s="36">
        <v>90470</v>
      </c>
      <c r="C8921" s="30" t="s">
        <v>8946</v>
      </c>
      <c r="D8921" s="36" t="s">
        <v>106</v>
      </c>
      <c r="E8921" s="115">
        <v>20.32</v>
      </c>
    </row>
    <row r="8922" spans="1:5" x14ac:dyDescent="0.25">
      <c r="A8922" s="35" t="s">
        <v>8941</v>
      </c>
      <c r="B8922" s="36">
        <v>90468</v>
      </c>
      <c r="C8922" s="30" t="s">
        <v>8947</v>
      </c>
      <c r="D8922" s="36" t="s">
        <v>106</v>
      </c>
      <c r="E8922" s="115">
        <v>10.14</v>
      </c>
    </row>
    <row r="8923" spans="1:5" x14ac:dyDescent="0.25">
      <c r="A8923" s="35" t="s">
        <v>8941</v>
      </c>
      <c r="B8923" s="36">
        <v>91188</v>
      </c>
      <c r="C8923" s="30" t="s">
        <v>8948</v>
      </c>
      <c r="D8923" s="36" t="s">
        <v>99</v>
      </c>
      <c r="E8923" s="115">
        <v>17.75</v>
      </c>
    </row>
    <row r="8924" spans="1:5" x14ac:dyDescent="0.25">
      <c r="A8924" s="35" t="s">
        <v>8941</v>
      </c>
      <c r="B8924" s="36">
        <v>91189</v>
      </c>
      <c r="C8924" s="30" t="s">
        <v>8949</v>
      </c>
      <c r="D8924" s="36" t="s">
        <v>99</v>
      </c>
      <c r="E8924" s="115">
        <v>94.09</v>
      </c>
    </row>
    <row r="8925" spans="1:5" x14ac:dyDescent="0.25">
      <c r="A8925" s="35" t="s">
        <v>8941</v>
      </c>
      <c r="B8925" s="36">
        <v>91192</v>
      </c>
      <c r="C8925" s="30" t="s">
        <v>8950</v>
      </c>
      <c r="D8925" s="36" t="s">
        <v>99</v>
      </c>
      <c r="E8925" s="115">
        <v>28.34</v>
      </c>
    </row>
    <row r="8926" spans="1:5" x14ac:dyDescent="0.25">
      <c r="A8926" s="35" t="s">
        <v>8941</v>
      </c>
      <c r="B8926" s="36">
        <v>91190</v>
      </c>
      <c r="C8926" s="30" t="s">
        <v>8951</v>
      </c>
      <c r="D8926" s="36" t="s">
        <v>99</v>
      </c>
      <c r="E8926" s="115">
        <v>14.29</v>
      </c>
    </row>
    <row r="8927" spans="1:5" x14ac:dyDescent="0.25">
      <c r="A8927" s="35" t="s">
        <v>8941</v>
      </c>
      <c r="B8927" s="36">
        <v>91191</v>
      </c>
      <c r="C8927" s="30" t="s">
        <v>8952</v>
      </c>
      <c r="D8927" s="36" t="s">
        <v>99</v>
      </c>
      <c r="E8927" s="115">
        <v>19.329999999999998</v>
      </c>
    </row>
    <row r="8928" spans="1:5" x14ac:dyDescent="0.25">
      <c r="A8928" s="35" t="s">
        <v>8941</v>
      </c>
      <c r="B8928" s="36">
        <v>95541</v>
      </c>
      <c r="C8928" s="30" t="s">
        <v>8953</v>
      </c>
      <c r="D8928" s="36" t="s">
        <v>99</v>
      </c>
      <c r="E8928" s="115">
        <v>35.229999999999997</v>
      </c>
    </row>
    <row r="8929" spans="1:5" x14ac:dyDescent="0.25">
      <c r="A8929" s="35" t="s">
        <v>8941</v>
      </c>
      <c r="B8929" s="36">
        <v>96564</v>
      </c>
      <c r="C8929" s="30" t="s">
        <v>8954</v>
      </c>
      <c r="D8929" s="36" t="s">
        <v>106</v>
      </c>
      <c r="E8929" s="115">
        <v>0</v>
      </c>
    </row>
    <row r="8930" spans="1:5" x14ac:dyDescent="0.25">
      <c r="A8930" s="35" t="s">
        <v>8941</v>
      </c>
      <c r="B8930" s="36">
        <v>104785</v>
      </c>
      <c r="C8930" s="30" t="s">
        <v>8955</v>
      </c>
      <c r="D8930" s="36" t="s">
        <v>106</v>
      </c>
      <c r="E8930" s="115">
        <v>15.88</v>
      </c>
    </row>
    <row r="8931" spans="1:5" x14ac:dyDescent="0.25">
      <c r="A8931" s="35" t="s">
        <v>8941</v>
      </c>
      <c r="B8931" s="36">
        <v>91166</v>
      </c>
      <c r="C8931" s="30" t="s">
        <v>8956</v>
      </c>
      <c r="D8931" s="36" t="s">
        <v>106</v>
      </c>
      <c r="E8931" s="115">
        <v>4.79</v>
      </c>
    </row>
    <row r="8932" spans="1:5" x14ac:dyDescent="0.25">
      <c r="A8932" s="35" t="s">
        <v>8941</v>
      </c>
      <c r="B8932" s="36">
        <v>91167</v>
      </c>
      <c r="C8932" s="30" t="s">
        <v>8957</v>
      </c>
      <c r="D8932" s="36" t="s">
        <v>106</v>
      </c>
      <c r="E8932" s="115">
        <v>13.05</v>
      </c>
    </row>
    <row r="8933" spans="1:5" x14ac:dyDescent="0.25">
      <c r="A8933" s="35" t="s">
        <v>8941</v>
      </c>
      <c r="B8933" s="36">
        <v>91176</v>
      </c>
      <c r="C8933" s="30" t="s">
        <v>8958</v>
      </c>
      <c r="D8933" s="36" t="s">
        <v>106</v>
      </c>
      <c r="E8933" s="115">
        <v>22.34</v>
      </c>
    </row>
    <row r="8934" spans="1:5" x14ac:dyDescent="0.25">
      <c r="A8934" s="35" t="s">
        <v>8941</v>
      </c>
      <c r="B8934" s="36">
        <v>91182</v>
      </c>
      <c r="C8934" s="30" t="s">
        <v>8959</v>
      </c>
      <c r="D8934" s="36" t="s">
        <v>106</v>
      </c>
      <c r="E8934" s="115">
        <v>33.659999999999997</v>
      </c>
    </row>
    <row r="8935" spans="1:5" x14ac:dyDescent="0.25">
      <c r="A8935" s="35" t="s">
        <v>8941</v>
      </c>
      <c r="B8935" s="36">
        <v>91186</v>
      </c>
      <c r="C8935" s="30" t="s">
        <v>8960</v>
      </c>
      <c r="D8935" s="36" t="s">
        <v>106</v>
      </c>
      <c r="E8935" s="115">
        <v>37.28</v>
      </c>
    </row>
    <row r="8936" spans="1:5" x14ac:dyDescent="0.25">
      <c r="A8936" s="35" t="s">
        <v>8941</v>
      </c>
      <c r="B8936" s="36">
        <v>91171</v>
      </c>
      <c r="C8936" s="30" t="s">
        <v>8961</v>
      </c>
      <c r="D8936" s="36" t="s">
        <v>106</v>
      </c>
      <c r="E8936" s="115">
        <v>21.42</v>
      </c>
    </row>
    <row r="8937" spans="1:5" x14ac:dyDescent="0.25">
      <c r="A8937" s="35" t="s">
        <v>8941</v>
      </c>
      <c r="B8937" s="36">
        <v>91187</v>
      </c>
      <c r="C8937" s="30" t="s">
        <v>8962</v>
      </c>
      <c r="D8937" s="36" t="s">
        <v>106</v>
      </c>
      <c r="E8937" s="115">
        <v>33.69</v>
      </c>
    </row>
    <row r="8938" spans="1:5" x14ac:dyDescent="0.25">
      <c r="A8938" s="35" t="s">
        <v>8941</v>
      </c>
      <c r="B8938" s="36">
        <v>91172</v>
      </c>
      <c r="C8938" s="30" t="s">
        <v>8963</v>
      </c>
      <c r="D8938" s="36" t="s">
        <v>106</v>
      </c>
      <c r="E8938" s="115">
        <v>26.19</v>
      </c>
    </row>
    <row r="8939" spans="1:5" x14ac:dyDescent="0.25">
      <c r="A8939" s="35" t="s">
        <v>8941</v>
      </c>
      <c r="B8939" s="36">
        <v>91185</v>
      </c>
      <c r="C8939" s="30" t="s">
        <v>8964</v>
      </c>
      <c r="D8939" s="36" t="s">
        <v>106</v>
      </c>
      <c r="E8939" s="115">
        <v>33.659999999999997</v>
      </c>
    </row>
    <row r="8940" spans="1:5" x14ac:dyDescent="0.25">
      <c r="A8940" s="35" t="s">
        <v>8941</v>
      </c>
      <c r="B8940" s="36">
        <v>91170</v>
      </c>
      <c r="C8940" s="30" t="s">
        <v>8965</v>
      </c>
      <c r="D8940" s="36" t="s">
        <v>106</v>
      </c>
      <c r="E8940" s="115">
        <v>13.05</v>
      </c>
    </row>
    <row r="8941" spans="1:5" x14ac:dyDescent="0.25">
      <c r="A8941" s="35" t="s">
        <v>8941</v>
      </c>
      <c r="B8941" s="36">
        <v>91180</v>
      </c>
      <c r="C8941" s="30" t="s">
        <v>8966</v>
      </c>
      <c r="D8941" s="36" t="s">
        <v>106</v>
      </c>
      <c r="E8941" s="115">
        <v>30.12</v>
      </c>
    </row>
    <row r="8942" spans="1:5" x14ac:dyDescent="0.25">
      <c r="A8942" s="35" t="s">
        <v>8941</v>
      </c>
      <c r="B8942" s="36">
        <v>91181</v>
      </c>
      <c r="C8942" s="30" t="s">
        <v>8967</v>
      </c>
      <c r="D8942" s="36" t="s">
        <v>106</v>
      </c>
      <c r="E8942" s="115">
        <v>31.84</v>
      </c>
    </row>
    <row r="8943" spans="1:5" x14ac:dyDescent="0.25">
      <c r="A8943" s="35" t="s">
        <v>8941</v>
      </c>
      <c r="B8943" s="36">
        <v>91179</v>
      </c>
      <c r="C8943" s="30" t="s">
        <v>8968</v>
      </c>
      <c r="D8943" s="36" t="s">
        <v>106</v>
      </c>
      <c r="E8943" s="115">
        <v>22.34</v>
      </c>
    </row>
    <row r="8944" spans="1:5" x14ac:dyDescent="0.25">
      <c r="A8944" s="35" t="s">
        <v>8941</v>
      </c>
      <c r="B8944" s="36">
        <v>91174</v>
      </c>
      <c r="C8944" s="30" t="s">
        <v>8969</v>
      </c>
      <c r="D8944" s="36" t="s">
        <v>106</v>
      </c>
      <c r="E8944" s="115">
        <v>8.56</v>
      </c>
    </row>
    <row r="8945" spans="1:5" x14ac:dyDescent="0.25">
      <c r="A8945" s="35" t="s">
        <v>8941</v>
      </c>
      <c r="B8945" s="36">
        <v>91175</v>
      </c>
      <c r="C8945" s="30" t="s">
        <v>8970</v>
      </c>
      <c r="D8945" s="36" t="s">
        <v>106</v>
      </c>
      <c r="E8945" s="115">
        <v>14.14</v>
      </c>
    </row>
    <row r="8946" spans="1:5" x14ac:dyDescent="0.25">
      <c r="A8946" s="35" t="s">
        <v>8941</v>
      </c>
      <c r="B8946" s="36">
        <v>91173</v>
      </c>
      <c r="C8946" s="30" t="s">
        <v>8971</v>
      </c>
      <c r="D8946" s="36" t="s">
        <v>106</v>
      </c>
      <c r="E8946" s="115">
        <v>4.8600000000000003</v>
      </c>
    </row>
    <row r="8947" spans="1:5" x14ac:dyDescent="0.25">
      <c r="A8947" s="35" t="s">
        <v>8941</v>
      </c>
      <c r="B8947" s="36">
        <v>104759</v>
      </c>
      <c r="C8947" s="30" t="s">
        <v>8972</v>
      </c>
      <c r="D8947" s="36" t="s">
        <v>99</v>
      </c>
      <c r="E8947" s="115">
        <v>58.37</v>
      </c>
    </row>
    <row r="8948" spans="1:5" x14ac:dyDescent="0.25">
      <c r="A8948" s="35" t="s">
        <v>8941</v>
      </c>
      <c r="B8948" s="36">
        <v>104760</v>
      </c>
      <c r="C8948" s="30" t="s">
        <v>8973</v>
      </c>
      <c r="D8948" s="36" t="s">
        <v>99</v>
      </c>
      <c r="E8948" s="115">
        <v>85.24</v>
      </c>
    </row>
    <row r="8949" spans="1:5" x14ac:dyDescent="0.25">
      <c r="A8949" s="35" t="s">
        <v>8941</v>
      </c>
      <c r="B8949" s="36">
        <v>104758</v>
      </c>
      <c r="C8949" s="30" t="s">
        <v>8974</v>
      </c>
      <c r="D8949" s="36" t="s">
        <v>99</v>
      </c>
      <c r="E8949" s="115">
        <v>21.9</v>
      </c>
    </row>
    <row r="8950" spans="1:5" x14ac:dyDescent="0.25">
      <c r="A8950" s="35" t="s">
        <v>8941</v>
      </c>
      <c r="B8950" s="36">
        <v>90437</v>
      </c>
      <c r="C8950" s="30" t="s">
        <v>8975</v>
      </c>
      <c r="D8950" s="36" t="s">
        <v>99</v>
      </c>
      <c r="E8950" s="115">
        <v>56.83</v>
      </c>
    </row>
    <row r="8951" spans="1:5" x14ac:dyDescent="0.25">
      <c r="A8951" s="35" t="s">
        <v>8941</v>
      </c>
      <c r="B8951" s="36">
        <v>90438</v>
      </c>
      <c r="C8951" s="30" t="s">
        <v>8976</v>
      </c>
      <c r="D8951" s="36" t="s">
        <v>99</v>
      </c>
      <c r="E8951" s="115">
        <v>83.01</v>
      </c>
    </row>
    <row r="8952" spans="1:5" x14ac:dyDescent="0.25">
      <c r="A8952" s="35" t="s">
        <v>8941</v>
      </c>
      <c r="B8952" s="36">
        <v>90436</v>
      </c>
      <c r="C8952" s="30" t="s">
        <v>8977</v>
      </c>
      <c r="D8952" s="36" t="s">
        <v>99</v>
      </c>
      <c r="E8952" s="115">
        <v>21.32</v>
      </c>
    </row>
    <row r="8953" spans="1:5" x14ac:dyDescent="0.25">
      <c r="A8953" s="35" t="s">
        <v>8941</v>
      </c>
      <c r="B8953" s="36">
        <v>104770</v>
      </c>
      <c r="C8953" s="30" t="s">
        <v>8978</v>
      </c>
      <c r="D8953" s="36" t="s">
        <v>99</v>
      </c>
      <c r="E8953" s="115">
        <v>2.4700000000000002</v>
      </c>
    </row>
    <row r="8954" spans="1:5" x14ac:dyDescent="0.25">
      <c r="A8954" s="35" t="s">
        <v>8941</v>
      </c>
      <c r="B8954" s="36">
        <v>104772</v>
      </c>
      <c r="C8954" s="30" t="s">
        <v>8979</v>
      </c>
      <c r="D8954" s="36" t="s">
        <v>99</v>
      </c>
      <c r="E8954" s="115">
        <v>3.62</v>
      </c>
    </row>
    <row r="8955" spans="1:5" x14ac:dyDescent="0.25">
      <c r="A8955" s="35" t="s">
        <v>8941</v>
      </c>
      <c r="B8955" s="36">
        <v>104768</v>
      </c>
      <c r="C8955" s="30" t="s">
        <v>8980</v>
      </c>
      <c r="D8955" s="36" t="s">
        <v>99</v>
      </c>
      <c r="E8955" s="115">
        <v>0.92</v>
      </c>
    </row>
    <row r="8956" spans="1:5" x14ac:dyDescent="0.25">
      <c r="A8956" s="35" t="s">
        <v>8941</v>
      </c>
      <c r="B8956" s="36">
        <v>104769</v>
      </c>
      <c r="C8956" s="30" t="s">
        <v>8981</v>
      </c>
      <c r="D8956" s="36" t="s">
        <v>99</v>
      </c>
      <c r="E8956" s="115">
        <v>2.41</v>
      </c>
    </row>
    <row r="8957" spans="1:5" x14ac:dyDescent="0.25">
      <c r="A8957" s="35" t="s">
        <v>8941</v>
      </c>
      <c r="B8957" s="36">
        <v>104771</v>
      </c>
      <c r="C8957" s="30" t="s">
        <v>8982</v>
      </c>
      <c r="D8957" s="36" t="s">
        <v>99</v>
      </c>
      <c r="E8957" s="115">
        <v>3.52</v>
      </c>
    </row>
    <row r="8958" spans="1:5" x14ac:dyDescent="0.25">
      <c r="A8958" s="35" t="s">
        <v>8941</v>
      </c>
      <c r="B8958" s="36">
        <v>104767</v>
      </c>
      <c r="C8958" s="30" t="s">
        <v>8983</v>
      </c>
      <c r="D8958" s="36" t="s">
        <v>99</v>
      </c>
      <c r="E8958" s="115">
        <v>0.9</v>
      </c>
    </row>
    <row r="8959" spans="1:5" x14ac:dyDescent="0.25">
      <c r="A8959" s="35" t="s">
        <v>8941</v>
      </c>
      <c r="B8959" s="36">
        <v>104762</v>
      </c>
      <c r="C8959" s="30" t="s">
        <v>8984</v>
      </c>
      <c r="D8959" s="36" t="s">
        <v>99</v>
      </c>
      <c r="E8959" s="115">
        <v>36.03</v>
      </c>
    </row>
    <row r="8960" spans="1:5" x14ac:dyDescent="0.25">
      <c r="A8960" s="35" t="s">
        <v>8941</v>
      </c>
      <c r="B8960" s="36">
        <v>104763</v>
      </c>
      <c r="C8960" s="30" t="s">
        <v>8985</v>
      </c>
      <c r="D8960" s="36" t="s">
        <v>99</v>
      </c>
      <c r="E8960" s="115">
        <v>52.64</v>
      </c>
    </row>
    <row r="8961" spans="1:5" x14ac:dyDescent="0.25">
      <c r="A8961" s="35" t="s">
        <v>8941</v>
      </c>
      <c r="B8961" s="36">
        <v>104761</v>
      </c>
      <c r="C8961" s="30" t="s">
        <v>8986</v>
      </c>
      <c r="D8961" s="36" t="s">
        <v>99</v>
      </c>
      <c r="E8961" s="115">
        <v>13.52</v>
      </c>
    </row>
    <row r="8962" spans="1:5" x14ac:dyDescent="0.25">
      <c r="A8962" s="35" t="s">
        <v>8941</v>
      </c>
      <c r="B8962" s="36">
        <v>90440</v>
      </c>
      <c r="C8962" s="30" t="s">
        <v>8987</v>
      </c>
      <c r="D8962" s="36" t="s">
        <v>99</v>
      </c>
      <c r="E8962" s="115">
        <v>35.83</v>
      </c>
    </row>
    <row r="8963" spans="1:5" x14ac:dyDescent="0.25">
      <c r="A8963" s="35" t="s">
        <v>8941</v>
      </c>
      <c r="B8963" s="36">
        <v>90441</v>
      </c>
      <c r="C8963" s="30" t="s">
        <v>8988</v>
      </c>
      <c r="D8963" s="36" t="s">
        <v>99</v>
      </c>
      <c r="E8963" s="115">
        <v>52.34</v>
      </c>
    </row>
    <row r="8964" spans="1:5" x14ac:dyDescent="0.25">
      <c r="A8964" s="35" t="s">
        <v>8941</v>
      </c>
      <c r="B8964" s="36">
        <v>90439</v>
      </c>
      <c r="C8964" s="30" t="s">
        <v>8989</v>
      </c>
      <c r="D8964" s="36" t="s">
        <v>99</v>
      </c>
      <c r="E8964" s="115">
        <v>13.45</v>
      </c>
    </row>
    <row r="8965" spans="1:5" x14ac:dyDescent="0.25">
      <c r="A8965" s="35" t="s">
        <v>8941</v>
      </c>
      <c r="B8965" s="36">
        <v>104776</v>
      </c>
      <c r="C8965" s="30" t="s">
        <v>8990</v>
      </c>
      <c r="D8965" s="36" t="s">
        <v>99</v>
      </c>
      <c r="E8965" s="115">
        <v>8.52</v>
      </c>
    </row>
    <row r="8966" spans="1:5" x14ac:dyDescent="0.25">
      <c r="A8966" s="35" t="s">
        <v>8941</v>
      </c>
      <c r="B8966" s="36">
        <v>104778</v>
      </c>
      <c r="C8966" s="30" t="s">
        <v>8991</v>
      </c>
      <c r="D8966" s="36" t="s">
        <v>99</v>
      </c>
      <c r="E8966" s="115">
        <v>12.46</v>
      </c>
    </row>
    <row r="8967" spans="1:5" x14ac:dyDescent="0.25">
      <c r="A8967" s="35" t="s">
        <v>8941</v>
      </c>
      <c r="B8967" s="36">
        <v>104774</v>
      </c>
      <c r="C8967" s="30" t="s">
        <v>8992</v>
      </c>
      <c r="D8967" s="36" t="s">
        <v>99</v>
      </c>
      <c r="E8967" s="115">
        <v>3.19</v>
      </c>
    </row>
    <row r="8968" spans="1:5" x14ac:dyDescent="0.25">
      <c r="A8968" s="35" t="s">
        <v>8941</v>
      </c>
      <c r="B8968" s="36">
        <v>104775</v>
      </c>
      <c r="C8968" s="30" t="s">
        <v>8993</v>
      </c>
      <c r="D8968" s="36" t="s">
        <v>99</v>
      </c>
      <c r="E8968" s="115">
        <v>8.31</v>
      </c>
    </row>
    <row r="8969" spans="1:5" x14ac:dyDescent="0.25">
      <c r="A8969" s="35" t="s">
        <v>8941</v>
      </c>
      <c r="B8969" s="36">
        <v>104777</v>
      </c>
      <c r="C8969" s="30" t="s">
        <v>8994</v>
      </c>
      <c r="D8969" s="36" t="s">
        <v>99</v>
      </c>
      <c r="E8969" s="115">
        <v>12.16</v>
      </c>
    </row>
    <row r="8970" spans="1:5" x14ac:dyDescent="0.25">
      <c r="A8970" s="35" t="s">
        <v>8941</v>
      </c>
      <c r="B8970" s="36">
        <v>104773</v>
      </c>
      <c r="C8970" s="30" t="s">
        <v>8995</v>
      </c>
      <c r="D8970" s="36" t="s">
        <v>99</v>
      </c>
      <c r="E8970" s="115">
        <v>3.11</v>
      </c>
    </row>
    <row r="8971" spans="1:5" x14ac:dyDescent="0.25">
      <c r="A8971" s="35" t="s">
        <v>8941</v>
      </c>
      <c r="B8971" s="36">
        <v>104782</v>
      </c>
      <c r="C8971" s="30" t="s">
        <v>8996</v>
      </c>
      <c r="D8971" s="36" t="s">
        <v>99</v>
      </c>
      <c r="E8971" s="115">
        <v>64.400000000000006</v>
      </c>
    </row>
    <row r="8972" spans="1:5" x14ac:dyDescent="0.25">
      <c r="A8972" s="35" t="s">
        <v>8941</v>
      </c>
      <c r="B8972" s="36">
        <v>90451</v>
      </c>
      <c r="C8972" s="30" t="s">
        <v>8997</v>
      </c>
      <c r="D8972" s="36" t="s">
        <v>99</v>
      </c>
      <c r="E8972" s="115">
        <v>8.66</v>
      </c>
    </row>
    <row r="8973" spans="1:5" x14ac:dyDescent="0.25">
      <c r="A8973" s="35" t="s">
        <v>8941</v>
      </c>
      <c r="B8973" s="36">
        <v>90452</v>
      </c>
      <c r="C8973" s="30" t="s">
        <v>8998</v>
      </c>
      <c r="D8973" s="36" t="s">
        <v>99</v>
      </c>
      <c r="E8973" s="115">
        <v>31.46</v>
      </c>
    </row>
    <row r="8974" spans="1:5" x14ac:dyDescent="0.25">
      <c r="A8974" s="35" t="s">
        <v>8941</v>
      </c>
      <c r="B8974" s="36">
        <v>90455</v>
      </c>
      <c r="C8974" s="30" t="s">
        <v>8999</v>
      </c>
      <c r="D8974" s="36" t="s">
        <v>99</v>
      </c>
      <c r="E8974" s="115">
        <v>10.52</v>
      </c>
    </row>
    <row r="8975" spans="1:5" x14ac:dyDescent="0.25">
      <c r="A8975" s="35" t="s">
        <v>8941</v>
      </c>
      <c r="B8975" s="36">
        <v>104784</v>
      </c>
      <c r="C8975" s="30" t="s">
        <v>9000</v>
      </c>
      <c r="D8975" s="36" t="s">
        <v>99</v>
      </c>
      <c r="E8975" s="115">
        <v>17.350000000000001</v>
      </c>
    </row>
    <row r="8976" spans="1:5" x14ac:dyDescent="0.25">
      <c r="A8976" s="35" t="s">
        <v>8941</v>
      </c>
      <c r="B8976" s="36">
        <v>90453</v>
      </c>
      <c r="C8976" s="30" t="s">
        <v>9001</v>
      </c>
      <c r="D8976" s="36" t="s">
        <v>99</v>
      </c>
      <c r="E8976" s="115">
        <v>5.0599999999999996</v>
      </c>
    </row>
    <row r="8977" spans="1:5" x14ac:dyDescent="0.25">
      <c r="A8977" s="35" t="s">
        <v>8941</v>
      </c>
      <c r="B8977" s="36">
        <v>104783</v>
      </c>
      <c r="C8977" s="30" t="s">
        <v>9002</v>
      </c>
      <c r="D8977" s="36" t="s">
        <v>99</v>
      </c>
      <c r="E8977" s="115">
        <v>6.33</v>
      </c>
    </row>
    <row r="8978" spans="1:5" x14ac:dyDescent="0.25">
      <c r="A8978" s="35" t="s">
        <v>8941</v>
      </c>
      <c r="B8978" s="36">
        <v>90454</v>
      </c>
      <c r="C8978" s="30" t="s">
        <v>9003</v>
      </c>
      <c r="D8978" s="36" t="s">
        <v>99</v>
      </c>
      <c r="E8978" s="115">
        <v>8.06</v>
      </c>
    </row>
    <row r="8979" spans="1:5" x14ac:dyDescent="0.25">
      <c r="A8979" s="35" t="s">
        <v>8941</v>
      </c>
      <c r="B8979" s="36">
        <v>90459</v>
      </c>
      <c r="C8979" s="30" t="s">
        <v>9004</v>
      </c>
      <c r="D8979" s="36" t="s">
        <v>99</v>
      </c>
      <c r="E8979" s="115">
        <v>69.92</v>
      </c>
    </row>
    <row r="8980" spans="1:5" x14ac:dyDescent="0.25">
      <c r="A8980" s="35" t="s">
        <v>8941</v>
      </c>
      <c r="B8980" s="36">
        <v>90456</v>
      </c>
      <c r="C8980" s="30" t="s">
        <v>9005</v>
      </c>
      <c r="D8980" s="36" t="s">
        <v>99</v>
      </c>
      <c r="E8980" s="115">
        <v>7.79</v>
      </c>
    </row>
    <row r="8981" spans="1:5" x14ac:dyDescent="0.25">
      <c r="A8981" s="35" t="s">
        <v>8941</v>
      </c>
      <c r="B8981" s="36">
        <v>90458</v>
      </c>
      <c r="C8981" s="30" t="s">
        <v>9006</v>
      </c>
      <c r="D8981" s="36" t="s">
        <v>99</v>
      </c>
      <c r="E8981" s="115">
        <v>50.73</v>
      </c>
    </row>
    <row r="8982" spans="1:5" x14ac:dyDescent="0.25">
      <c r="A8982" s="35" t="s">
        <v>8941</v>
      </c>
      <c r="B8982" s="36">
        <v>90457</v>
      </c>
      <c r="C8982" s="30" t="s">
        <v>9007</v>
      </c>
      <c r="D8982" s="36" t="s">
        <v>99</v>
      </c>
      <c r="E8982" s="115">
        <v>17.78</v>
      </c>
    </row>
    <row r="8983" spans="1:5" x14ac:dyDescent="0.25">
      <c r="A8983" s="35" t="s">
        <v>8941</v>
      </c>
      <c r="B8983" s="36">
        <v>90447</v>
      </c>
      <c r="C8983" s="30" t="s">
        <v>9008</v>
      </c>
      <c r="D8983" s="36" t="s">
        <v>106</v>
      </c>
      <c r="E8983" s="115">
        <v>11.75</v>
      </c>
    </row>
    <row r="8984" spans="1:5" x14ac:dyDescent="0.25">
      <c r="A8984" s="35" t="s">
        <v>8941</v>
      </c>
      <c r="B8984" s="36">
        <v>91222</v>
      </c>
      <c r="C8984" s="30" t="s">
        <v>9009</v>
      </c>
      <c r="D8984" s="36" t="s">
        <v>106</v>
      </c>
      <c r="E8984" s="115">
        <v>12.73</v>
      </c>
    </row>
    <row r="8985" spans="1:5" x14ac:dyDescent="0.25">
      <c r="A8985" s="35" t="s">
        <v>8941</v>
      </c>
      <c r="B8985" s="36">
        <v>90443</v>
      </c>
      <c r="C8985" s="30" t="s">
        <v>9010</v>
      </c>
      <c r="D8985" s="36" t="s">
        <v>106</v>
      </c>
      <c r="E8985" s="115">
        <v>11.45</v>
      </c>
    </row>
    <row r="8986" spans="1:5" x14ac:dyDescent="0.25">
      <c r="A8986" s="35" t="s">
        <v>8941</v>
      </c>
      <c r="B8986" s="36">
        <v>104780</v>
      </c>
      <c r="C8986" s="30" t="s">
        <v>9011</v>
      </c>
      <c r="D8986" s="36" t="s">
        <v>106</v>
      </c>
      <c r="E8986" s="115">
        <v>8.1199999999999992</v>
      </c>
    </row>
    <row r="8987" spans="1:5" x14ac:dyDescent="0.25">
      <c r="A8987" s="35" t="s">
        <v>8941</v>
      </c>
      <c r="B8987" s="36">
        <v>104781</v>
      </c>
      <c r="C8987" s="30" t="s">
        <v>9012</v>
      </c>
      <c r="D8987" s="36" t="s">
        <v>106</v>
      </c>
      <c r="E8987" s="115">
        <v>9.34</v>
      </c>
    </row>
    <row r="8988" spans="1:5" x14ac:dyDescent="0.25">
      <c r="A8988" s="35" t="s">
        <v>8941</v>
      </c>
      <c r="B8988" s="36">
        <v>104779</v>
      </c>
      <c r="C8988" s="30" t="s">
        <v>9013</v>
      </c>
      <c r="D8988" s="36" t="s">
        <v>106</v>
      </c>
      <c r="E8988" s="115">
        <v>8.08</v>
      </c>
    </row>
    <row r="8989" spans="1:5" x14ac:dyDescent="0.25">
      <c r="A8989" s="35" t="s">
        <v>8941</v>
      </c>
      <c r="B8989" s="36">
        <v>104787</v>
      </c>
      <c r="C8989" s="30" t="s">
        <v>9014</v>
      </c>
      <c r="D8989" s="36" t="s">
        <v>106</v>
      </c>
      <c r="E8989" s="115">
        <v>11.86</v>
      </c>
    </row>
    <row r="8990" spans="1:5" x14ac:dyDescent="0.25">
      <c r="A8990" s="35" t="s">
        <v>8941</v>
      </c>
      <c r="B8990" s="36">
        <v>104788</v>
      </c>
      <c r="C8990" s="30" t="s">
        <v>9015</v>
      </c>
      <c r="D8990" s="36" t="s">
        <v>106</v>
      </c>
      <c r="E8990" s="115">
        <v>15.75</v>
      </c>
    </row>
    <row r="8991" spans="1:5" x14ac:dyDescent="0.25">
      <c r="A8991" s="35" t="s">
        <v>8941</v>
      </c>
      <c r="B8991" s="36">
        <v>104786</v>
      </c>
      <c r="C8991" s="30" t="s">
        <v>9016</v>
      </c>
      <c r="D8991" s="36" t="s">
        <v>106</v>
      </c>
      <c r="E8991" s="115">
        <v>8.93</v>
      </c>
    </row>
    <row r="8992" spans="1:5" x14ac:dyDescent="0.25">
      <c r="A8992" s="35" t="s">
        <v>8941</v>
      </c>
      <c r="B8992" s="36">
        <v>90445</v>
      </c>
      <c r="C8992" s="30" t="s">
        <v>9017</v>
      </c>
      <c r="D8992" s="36" t="s">
        <v>106</v>
      </c>
      <c r="E8992" s="115">
        <v>24.58</v>
      </c>
    </row>
    <row r="8993" spans="1:5" x14ac:dyDescent="0.25">
      <c r="A8993" s="35" t="s">
        <v>8941</v>
      </c>
      <c r="B8993" s="36">
        <v>90446</v>
      </c>
      <c r="C8993" s="30" t="s">
        <v>9018</v>
      </c>
      <c r="D8993" s="36" t="s">
        <v>106</v>
      </c>
      <c r="E8993" s="115">
        <v>32.64</v>
      </c>
    </row>
    <row r="8994" spans="1:5" x14ac:dyDescent="0.25">
      <c r="A8994" s="35" t="s">
        <v>8941</v>
      </c>
      <c r="B8994" s="36">
        <v>90444</v>
      </c>
      <c r="C8994" s="30" t="s">
        <v>9019</v>
      </c>
      <c r="D8994" s="36" t="s">
        <v>106</v>
      </c>
      <c r="E8994" s="115">
        <v>18.54</v>
      </c>
    </row>
    <row r="8995" spans="1:5" x14ac:dyDescent="0.25">
      <c r="A8995" s="35" t="s">
        <v>8941</v>
      </c>
      <c r="B8995" s="36">
        <v>104764</v>
      </c>
      <c r="C8995" s="30" t="s">
        <v>9020</v>
      </c>
      <c r="D8995" s="36" t="s">
        <v>106</v>
      </c>
      <c r="E8995" s="115">
        <v>24.15</v>
      </c>
    </row>
    <row r="8996" spans="1:5" x14ac:dyDescent="0.25">
      <c r="A8996" s="35" t="s">
        <v>8941</v>
      </c>
      <c r="B8996" s="36">
        <v>90460</v>
      </c>
      <c r="C8996" s="30" t="s">
        <v>9021</v>
      </c>
      <c r="D8996" s="36" t="s">
        <v>106</v>
      </c>
      <c r="E8996" s="115">
        <v>28.78</v>
      </c>
    </row>
    <row r="8997" spans="1:5" x14ac:dyDescent="0.25">
      <c r="A8997" s="35" t="s">
        <v>8941</v>
      </c>
      <c r="B8997" s="36">
        <v>90462</v>
      </c>
      <c r="C8997" s="30" t="s">
        <v>9022</v>
      </c>
      <c r="D8997" s="36" t="s">
        <v>106</v>
      </c>
      <c r="E8997" s="115">
        <v>4.92</v>
      </c>
    </row>
    <row r="8998" spans="1:5" x14ac:dyDescent="0.25">
      <c r="A8998" s="35" t="s">
        <v>8941</v>
      </c>
      <c r="B8998" s="36">
        <v>104765</v>
      </c>
      <c r="C8998" s="30" t="s">
        <v>9023</v>
      </c>
      <c r="D8998" s="36" t="s">
        <v>106</v>
      </c>
      <c r="E8998" s="115">
        <v>20.9</v>
      </c>
    </row>
    <row r="8999" spans="1:5" x14ac:dyDescent="0.25">
      <c r="A8999" s="35" t="s">
        <v>8941</v>
      </c>
      <c r="B8999" s="36">
        <v>90461</v>
      </c>
      <c r="C8999" s="30" t="s">
        <v>9024</v>
      </c>
      <c r="D8999" s="36" t="s">
        <v>106</v>
      </c>
      <c r="E8999" s="115">
        <v>23.21</v>
      </c>
    </row>
    <row r="9000" spans="1:5" x14ac:dyDescent="0.25">
      <c r="A9000" s="35" t="s">
        <v>8941</v>
      </c>
      <c r="B9000" s="36">
        <v>90463</v>
      </c>
      <c r="C9000" s="30" t="s">
        <v>9025</v>
      </c>
      <c r="D9000" s="36" t="s">
        <v>106</v>
      </c>
      <c r="E9000" s="115">
        <v>4.46</v>
      </c>
    </row>
    <row r="9001" spans="1:5" x14ac:dyDescent="0.25">
      <c r="A9001" s="35" t="s">
        <v>8941</v>
      </c>
      <c r="B9001" s="36">
        <v>96560</v>
      </c>
      <c r="C9001" s="30" t="s">
        <v>9026</v>
      </c>
      <c r="D9001" s="36" t="s">
        <v>97</v>
      </c>
      <c r="E9001" s="115">
        <v>41.64</v>
      </c>
    </row>
    <row r="9002" spans="1:5" x14ac:dyDescent="0.25">
      <c r="A9002" s="35" t="s">
        <v>8941</v>
      </c>
      <c r="B9002" s="36">
        <v>96559</v>
      </c>
      <c r="C9002" s="30" t="s">
        <v>9027</v>
      </c>
      <c r="D9002" s="36" t="s">
        <v>97</v>
      </c>
      <c r="E9002" s="115">
        <v>41.02</v>
      </c>
    </row>
    <row r="9003" spans="1:5" x14ac:dyDescent="0.25">
      <c r="A9003" s="35" t="s">
        <v>8941</v>
      </c>
      <c r="B9003" s="36">
        <v>96562</v>
      </c>
      <c r="C9003" s="30" t="s">
        <v>9028</v>
      </c>
      <c r="D9003" s="36" t="s">
        <v>106</v>
      </c>
      <c r="E9003" s="115">
        <v>62.69</v>
      </c>
    </row>
    <row r="9004" spans="1:5" x14ac:dyDescent="0.25">
      <c r="A9004" s="35" t="s">
        <v>8941</v>
      </c>
      <c r="B9004" s="36">
        <v>96563</v>
      </c>
      <c r="C9004" s="30" t="s">
        <v>9029</v>
      </c>
      <c r="D9004" s="36" t="s">
        <v>106</v>
      </c>
      <c r="E9004" s="115">
        <v>70.290000000000006</v>
      </c>
    </row>
    <row r="9005" spans="1:5" x14ac:dyDescent="0.25">
      <c r="A9005" s="35" t="s">
        <v>9030</v>
      </c>
      <c r="B9005" s="36">
        <v>102469</v>
      </c>
      <c r="C9005" s="30" t="s">
        <v>9031</v>
      </c>
      <c r="D9005" s="36" t="s">
        <v>97</v>
      </c>
      <c r="E9005" s="115">
        <v>0</v>
      </c>
    </row>
    <row r="9006" spans="1:5" x14ac:dyDescent="0.25">
      <c r="A9006" s="35" t="s">
        <v>9030</v>
      </c>
      <c r="B9006" s="36">
        <v>104388</v>
      </c>
      <c r="C9006" s="30" t="s">
        <v>9032</v>
      </c>
      <c r="D9006" s="36" t="s">
        <v>97</v>
      </c>
      <c r="E9006" s="115">
        <v>0</v>
      </c>
    </row>
    <row r="9007" spans="1:5" x14ac:dyDescent="0.25">
      <c r="A9007" s="35" t="s">
        <v>9030</v>
      </c>
      <c r="B9007" s="36">
        <v>104387</v>
      </c>
      <c r="C9007" s="30" t="s">
        <v>9033</v>
      </c>
      <c r="D9007" s="36" t="s">
        <v>189</v>
      </c>
      <c r="E9007" s="115">
        <v>0</v>
      </c>
    </row>
    <row r="9008" spans="1:5" x14ac:dyDescent="0.25">
      <c r="A9008" s="35" t="s">
        <v>9030</v>
      </c>
      <c r="B9008" s="36">
        <v>104364</v>
      </c>
      <c r="C9008" s="30" t="s">
        <v>9034</v>
      </c>
      <c r="D9008" s="36" t="s">
        <v>189</v>
      </c>
      <c r="E9008" s="115">
        <v>0</v>
      </c>
    </row>
    <row r="9009" spans="1:5" x14ac:dyDescent="0.25">
      <c r="A9009" s="35" t="s">
        <v>9030</v>
      </c>
      <c r="B9009" s="36">
        <v>102097</v>
      </c>
      <c r="C9009" s="30" t="s">
        <v>9035</v>
      </c>
      <c r="D9009" s="36" t="s">
        <v>189</v>
      </c>
      <c r="E9009" s="115">
        <v>0</v>
      </c>
    </row>
    <row r="9010" spans="1:5" x14ac:dyDescent="0.25">
      <c r="A9010" s="35" t="s">
        <v>9030</v>
      </c>
      <c r="B9010" s="36">
        <v>104365</v>
      </c>
      <c r="C9010" s="30" t="s">
        <v>9036</v>
      </c>
      <c r="D9010" s="36" t="s">
        <v>189</v>
      </c>
      <c r="E9010" s="115">
        <v>0</v>
      </c>
    </row>
    <row r="9011" spans="1:5" x14ac:dyDescent="0.25">
      <c r="A9011" s="35" t="s">
        <v>9030</v>
      </c>
      <c r="B9011" s="36">
        <v>103735</v>
      </c>
      <c r="C9011" s="30" t="s">
        <v>9446</v>
      </c>
      <c r="D9011" s="36" t="s">
        <v>99</v>
      </c>
      <c r="E9011" s="115">
        <v>0</v>
      </c>
    </row>
    <row r="9012" spans="1:5" x14ac:dyDescent="0.25">
      <c r="A9012" s="35" t="s">
        <v>9030</v>
      </c>
      <c r="B9012" s="36">
        <v>101870</v>
      </c>
      <c r="C9012" s="30" t="s">
        <v>9037</v>
      </c>
      <c r="D9012" s="36" t="s">
        <v>97</v>
      </c>
      <c r="E9012" s="115">
        <v>54.49</v>
      </c>
    </row>
    <row r="9013" spans="1:5" x14ac:dyDescent="0.25">
      <c r="A9013" s="35" t="s">
        <v>9030</v>
      </c>
      <c r="B9013" s="36">
        <v>101866</v>
      </c>
      <c r="C9013" s="30" t="s">
        <v>9038</v>
      </c>
      <c r="D9013" s="36" t="s">
        <v>97</v>
      </c>
      <c r="E9013" s="115">
        <v>46.28</v>
      </c>
    </row>
    <row r="9014" spans="1:5" x14ac:dyDescent="0.25">
      <c r="A9014" s="35" t="s">
        <v>9030</v>
      </c>
      <c r="B9014" s="36">
        <v>101867</v>
      </c>
      <c r="C9014" s="30" t="s">
        <v>9039</v>
      </c>
      <c r="D9014" s="36" t="s">
        <v>97</v>
      </c>
      <c r="E9014" s="115">
        <v>52.59</v>
      </c>
    </row>
    <row r="9015" spans="1:5" x14ac:dyDescent="0.25">
      <c r="A9015" s="35" t="s">
        <v>9030</v>
      </c>
      <c r="B9015" s="36">
        <v>101868</v>
      </c>
      <c r="C9015" s="30" t="s">
        <v>9040</v>
      </c>
      <c r="D9015" s="36" t="s">
        <v>97</v>
      </c>
      <c r="E9015" s="115">
        <v>41.87</v>
      </c>
    </row>
    <row r="9016" spans="1:5" x14ac:dyDescent="0.25">
      <c r="A9016" s="35" t="s">
        <v>9030</v>
      </c>
      <c r="B9016" s="36">
        <v>101869</v>
      </c>
      <c r="C9016" s="30" t="s">
        <v>9041</v>
      </c>
      <c r="D9016" s="36" t="s">
        <v>97</v>
      </c>
      <c r="E9016" s="115">
        <v>48.19</v>
      </c>
    </row>
    <row r="9017" spans="1:5" x14ac:dyDescent="0.25">
      <c r="A9017" s="35" t="s">
        <v>9030</v>
      </c>
      <c r="B9017" s="36">
        <v>101856</v>
      </c>
      <c r="C9017" s="30" t="s">
        <v>9042</v>
      </c>
      <c r="D9017" s="36" t="s">
        <v>97</v>
      </c>
      <c r="E9017" s="115">
        <v>37.97</v>
      </c>
    </row>
    <row r="9018" spans="1:5" x14ac:dyDescent="0.25">
      <c r="A9018" s="35" t="s">
        <v>9030</v>
      </c>
      <c r="B9018" s="36">
        <v>101865</v>
      </c>
      <c r="C9018" s="30" t="s">
        <v>9043</v>
      </c>
      <c r="D9018" s="36" t="s">
        <v>97</v>
      </c>
      <c r="E9018" s="115">
        <v>51.95</v>
      </c>
    </row>
    <row r="9019" spans="1:5" x14ac:dyDescent="0.25">
      <c r="A9019" s="35" t="s">
        <v>9030</v>
      </c>
      <c r="B9019" s="36">
        <v>101861</v>
      </c>
      <c r="C9019" s="30" t="s">
        <v>9044</v>
      </c>
      <c r="D9019" s="36" t="s">
        <v>97</v>
      </c>
      <c r="E9019" s="115">
        <v>45.97</v>
      </c>
    </row>
    <row r="9020" spans="1:5" x14ac:dyDescent="0.25">
      <c r="A9020" s="35" t="s">
        <v>9030</v>
      </c>
      <c r="B9020" s="36">
        <v>101862</v>
      </c>
      <c r="C9020" s="30" t="s">
        <v>9045</v>
      </c>
      <c r="D9020" s="36" t="s">
        <v>97</v>
      </c>
      <c r="E9020" s="115">
        <v>50.06</v>
      </c>
    </row>
    <row r="9021" spans="1:5" x14ac:dyDescent="0.25">
      <c r="A9021" s="35" t="s">
        <v>9030</v>
      </c>
      <c r="B9021" s="36">
        <v>101863</v>
      </c>
      <c r="C9021" s="30" t="s">
        <v>9046</v>
      </c>
      <c r="D9021" s="36" t="s">
        <v>97</v>
      </c>
      <c r="E9021" s="115">
        <v>39.340000000000003</v>
      </c>
    </row>
    <row r="9022" spans="1:5" x14ac:dyDescent="0.25">
      <c r="A9022" s="35" t="s">
        <v>9030</v>
      </c>
      <c r="B9022" s="36">
        <v>101864</v>
      </c>
      <c r="C9022" s="30" t="s">
        <v>9047</v>
      </c>
      <c r="D9022" s="36" t="s">
        <v>97</v>
      </c>
      <c r="E9022" s="115">
        <v>45.65</v>
      </c>
    </row>
    <row r="9023" spans="1:5" x14ac:dyDescent="0.25">
      <c r="A9023" s="35" t="s">
        <v>9030</v>
      </c>
      <c r="B9023" s="36">
        <v>101860</v>
      </c>
      <c r="C9023" s="30" t="s">
        <v>9048</v>
      </c>
      <c r="D9023" s="36" t="s">
        <v>97</v>
      </c>
      <c r="E9023" s="115">
        <v>49.09</v>
      </c>
    </row>
    <row r="9024" spans="1:5" x14ac:dyDescent="0.25">
      <c r="A9024" s="35" t="s">
        <v>9030</v>
      </c>
      <c r="B9024" s="36">
        <v>101857</v>
      </c>
      <c r="C9024" s="30" t="s">
        <v>9049</v>
      </c>
      <c r="D9024" s="36" t="s">
        <v>97</v>
      </c>
      <c r="E9024" s="115">
        <v>47.33</v>
      </c>
    </row>
    <row r="9025" spans="1:5" x14ac:dyDescent="0.25">
      <c r="A9025" s="35" t="s">
        <v>9030</v>
      </c>
      <c r="B9025" s="36">
        <v>101858</v>
      </c>
      <c r="C9025" s="30" t="s">
        <v>9050</v>
      </c>
      <c r="D9025" s="36" t="s">
        <v>97</v>
      </c>
      <c r="E9025" s="115">
        <v>38.78</v>
      </c>
    </row>
    <row r="9026" spans="1:5" x14ac:dyDescent="0.25">
      <c r="A9026" s="35" t="s">
        <v>9030</v>
      </c>
      <c r="B9026" s="36">
        <v>101859</v>
      </c>
      <c r="C9026" s="30" t="s">
        <v>9051</v>
      </c>
      <c r="D9026" s="36" t="s">
        <v>97</v>
      </c>
      <c r="E9026" s="115">
        <v>42.79</v>
      </c>
    </row>
    <row r="9027" spans="1:5" x14ac:dyDescent="0.25">
      <c r="A9027" s="35" t="s">
        <v>9030</v>
      </c>
      <c r="B9027" s="36">
        <v>101852</v>
      </c>
      <c r="C9027" s="30" t="s">
        <v>9052</v>
      </c>
      <c r="D9027" s="36" t="s">
        <v>97</v>
      </c>
      <c r="E9027" s="115">
        <v>97.21</v>
      </c>
    </row>
    <row r="9028" spans="1:5" x14ac:dyDescent="0.25">
      <c r="A9028" s="35" t="s">
        <v>9030</v>
      </c>
      <c r="B9028" s="36">
        <v>104385</v>
      </c>
      <c r="C9028" s="30" t="s">
        <v>9053</v>
      </c>
      <c r="D9028" s="36" t="s">
        <v>97</v>
      </c>
      <c r="E9028" s="115">
        <v>0</v>
      </c>
    </row>
    <row r="9029" spans="1:5" x14ac:dyDescent="0.25">
      <c r="A9029" s="35" t="s">
        <v>9030</v>
      </c>
      <c r="B9029" s="36">
        <v>101850</v>
      </c>
      <c r="C9029" s="30" t="s">
        <v>9054</v>
      </c>
      <c r="D9029" s="36" t="s">
        <v>97</v>
      </c>
      <c r="E9029" s="115">
        <v>78.680000000000007</v>
      </c>
    </row>
    <row r="9030" spans="1:5" x14ac:dyDescent="0.25">
      <c r="A9030" s="35" t="s">
        <v>9030</v>
      </c>
      <c r="B9030" s="36">
        <v>101855</v>
      </c>
      <c r="C9030" s="30" t="s">
        <v>9055</v>
      </c>
      <c r="D9030" s="36" t="s">
        <v>97</v>
      </c>
      <c r="E9030" s="115">
        <v>101.68</v>
      </c>
    </row>
    <row r="9031" spans="1:5" x14ac:dyDescent="0.25">
      <c r="A9031" s="35" t="s">
        <v>9030</v>
      </c>
      <c r="B9031" s="36">
        <v>104386</v>
      </c>
      <c r="C9031" s="30" t="s">
        <v>9056</v>
      </c>
      <c r="D9031" s="36" t="s">
        <v>97</v>
      </c>
      <c r="E9031" s="115">
        <v>0</v>
      </c>
    </row>
    <row r="9032" spans="1:5" x14ac:dyDescent="0.25">
      <c r="A9032" s="35" t="s">
        <v>9030</v>
      </c>
      <c r="B9032" s="36">
        <v>101853</v>
      </c>
      <c r="C9032" s="30" t="s">
        <v>9057</v>
      </c>
      <c r="D9032" s="36" t="s">
        <v>97</v>
      </c>
      <c r="E9032" s="115">
        <v>69.290000000000006</v>
      </c>
    </row>
    <row r="9033" spans="1:5" x14ac:dyDescent="0.25">
      <c r="A9033" s="35" t="s">
        <v>9030</v>
      </c>
      <c r="B9033" s="36">
        <v>101849</v>
      </c>
      <c r="C9033" s="30" t="s">
        <v>9058</v>
      </c>
      <c r="D9033" s="36" t="s">
        <v>189</v>
      </c>
      <c r="E9033" s="115">
        <v>168.65</v>
      </c>
    </row>
    <row r="9034" spans="1:5" x14ac:dyDescent="0.25">
      <c r="A9034" s="35" t="s">
        <v>9030</v>
      </c>
      <c r="B9034" s="36">
        <v>101841</v>
      </c>
      <c r="C9034" s="30" t="s">
        <v>9059</v>
      </c>
      <c r="D9034" s="36" t="s">
        <v>189</v>
      </c>
      <c r="E9034" s="115">
        <v>99.43</v>
      </c>
    </row>
    <row r="9035" spans="1:5" x14ac:dyDescent="0.25">
      <c r="A9035" s="35" t="s">
        <v>9030</v>
      </c>
      <c r="B9035" s="36">
        <v>101843</v>
      </c>
      <c r="C9035" s="30" t="s">
        <v>9060</v>
      </c>
      <c r="D9035" s="36" t="s">
        <v>189</v>
      </c>
      <c r="E9035" s="115">
        <v>173.85</v>
      </c>
    </row>
    <row r="9036" spans="1:5" x14ac:dyDescent="0.25">
      <c r="A9036" s="35" t="s">
        <v>9030</v>
      </c>
      <c r="B9036" s="36">
        <v>101844</v>
      </c>
      <c r="C9036" s="30" t="s">
        <v>9061</v>
      </c>
      <c r="D9036" s="36" t="s">
        <v>189</v>
      </c>
      <c r="E9036" s="115">
        <v>208.68</v>
      </c>
    </row>
    <row r="9037" spans="1:5" x14ac:dyDescent="0.25">
      <c r="A9037" s="35" t="s">
        <v>9030</v>
      </c>
      <c r="B9037" s="36">
        <v>101845</v>
      </c>
      <c r="C9037" s="30" t="s">
        <v>9062</v>
      </c>
      <c r="D9037" s="36" t="s">
        <v>189</v>
      </c>
      <c r="E9037" s="115">
        <v>243.03</v>
      </c>
    </row>
    <row r="9038" spans="1:5" x14ac:dyDescent="0.25">
      <c r="A9038" s="35" t="s">
        <v>9030</v>
      </c>
      <c r="B9038" s="36">
        <v>101842</v>
      </c>
      <c r="C9038" s="30" t="s">
        <v>9063</v>
      </c>
      <c r="D9038" s="36" t="s">
        <v>189</v>
      </c>
      <c r="E9038" s="115">
        <v>87.83</v>
      </c>
    </row>
    <row r="9039" spans="1:5" x14ac:dyDescent="0.25">
      <c r="A9039" s="35" t="s">
        <v>9030</v>
      </c>
      <c r="B9039" s="36">
        <v>101846</v>
      </c>
      <c r="C9039" s="30" t="s">
        <v>9064</v>
      </c>
      <c r="D9039" s="36" t="s">
        <v>189</v>
      </c>
      <c r="E9039" s="115">
        <v>162.72</v>
      </c>
    </row>
    <row r="9040" spans="1:5" x14ac:dyDescent="0.25">
      <c r="A9040" s="35" t="s">
        <v>9030</v>
      </c>
      <c r="B9040" s="36">
        <v>101847</v>
      </c>
      <c r="C9040" s="30" t="s">
        <v>9065</v>
      </c>
      <c r="D9040" s="36" t="s">
        <v>189</v>
      </c>
      <c r="E9040" s="115">
        <v>197.78</v>
      </c>
    </row>
    <row r="9041" spans="1:5" x14ac:dyDescent="0.25">
      <c r="A9041" s="35" t="s">
        <v>9030</v>
      </c>
      <c r="B9041" s="36">
        <v>101848</v>
      </c>
      <c r="C9041" s="30" t="s">
        <v>9066</v>
      </c>
      <c r="D9041" s="36" t="s">
        <v>189</v>
      </c>
      <c r="E9041" s="115">
        <v>232.37</v>
      </c>
    </row>
    <row r="9042" spans="1:5" x14ac:dyDescent="0.25">
      <c r="A9042" s="35" t="s">
        <v>9030</v>
      </c>
      <c r="B9042" s="36">
        <v>101839</v>
      </c>
      <c r="C9042" s="30" t="s">
        <v>9067</v>
      </c>
      <c r="D9042" s="36" t="s">
        <v>189</v>
      </c>
      <c r="E9042" s="115">
        <v>143.28</v>
      </c>
    </row>
    <row r="9043" spans="1:5" x14ac:dyDescent="0.25">
      <c r="A9043" s="35" t="s">
        <v>9030</v>
      </c>
      <c r="B9043" s="36">
        <v>101840</v>
      </c>
      <c r="C9043" s="30" t="s">
        <v>9068</v>
      </c>
      <c r="D9043" s="36" t="s">
        <v>189</v>
      </c>
      <c r="E9043" s="115">
        <v>233.33</v>
      </c>
    </row>
    <row r="9044" spans="1:5" x14ac:dyDescent="0.25">
      <c r="A9044" s="35" t="s">
        <v>9030</v>
      </c>
      <c r="B9044" s="36">
        <v>101837</v>
      </c>
      <c r="C9044" s="30" t="s">
        <v>9069</v>
      </c>
      <c r="D9044" s="36" t="s">
        <v>189</v>
      </c>
      <c r="E9044" s="115">
        <v>69.84</v>
      </c>
    </row>
    <row r="9045" spans="1:5" x14ac:dyDescent="0.25">
      <c r="A9045" s="35" t="s">
        <v>9030</v>
      </c>
      <c r="B9045" s="36">
        <v>101838</v>
      </c>
      <c r="C9045" s="30" t="s">
        <v>9070</v>
      </c>
      <c r="D9045" s="36" t="s">
        <v>189</v>
      </c>
      <c r="E9045" s="115">
        <v>107.06</v>
      </c>
    </row>
    <row r="9046" spans="1:5" x14ac:dyDescent="0.25">
      <c r="A9046" s="35" t="s">
        <v>9030</v>
      </c>
      <c r="B9046" s="36">
        <v>101836</v>
      </c>
      <c r="C9046" s="30" t="s">
        <v>9071</v>
      </c>
      <c r="D9046" s="36" t="s">
        <v>189</v>
      </c>
      <c r="E9046" s="115">
        <v>29.86</v>
      </c>
    </row>
    <row r="9047" spans="1:5" x14ac:dyDescent="0.25">
      <c r="A9047" s="35" t="s">
        <v>9030</v>
      </c>
      <c r="B9047" s="36">
        <v>101835</v>
      </c>
      <c r="C9047" s="30" t="s">
        <v>9072</v>
      </c>
      <c r="D9047" s="36" t="s">
        <v>189</v>
      </c>
      <c r="E9047" s="115">
        <v>313.57</v>
      </c>
    </row>
    <row r="9048" spans="1:5" x14ac:dyDescent="0.25">
      <c r="A9048" s="35" t="s">
        <v>9030</v>
      </c>
      <c r="B9048" s="36">
        <v>101827</v>
      </c>
      <c r="C9048" s="30" t="s">
        <v>9073</v>
      </c>
      <c r="D9048" s="36" t="s">
        <v>189</v>
      </c>
      <c r="E9048" s="115">
        <v>244.35</v>
      </c>
    </row>
    <row r="9049" spans="1:5" x14ac:dyDescent="0.25">
      <c r="A9049" s="35" t="s">
        <v>9030</v>
      </c>
      <c r="B9049" s="36">
        <v>101829</v>
      </c>
      <c r="C9049" s="30" t="s">
        <v>9074</v>
      </c>
      <c r="D9049" s="36" t="s">
        <v>189</v>
      </c>
      <c r="E9049" s="115">
        <v>318.77</v>
      </c>
    </row>
    <row r="9050" spans="1:5" x14ac:dyDescent="0.25">
      <c r="A9050" s="35" t="s">
        <v>9030</v>
      </c>
      <c r="B9050" s="36">
        <v>101830</v>
      </c>
      <c r="C9050" s="30" t="s">
        <v>9075</v>
      </c>
      <c r="D9050" s="36" t="s">
        <v>189</v>
      </c>
      <c r="E9050" s="115">
        <v>353.6</v>
      </c>
    </row>
    <row r="9051" spans="1:5" x14ac:dyDescent="0.25">
      <c r="A9051" s="35" t="s">
        <v>9030</v>
      </c>
      <c r="B9051" s="36">
        <v>101831</v>
      </c>
      <c r="C9051" s="30" t="s">
        <v>9076</v>
      </c>
      <c r="D9051" s="36" t="s">
        <v>189</v>
      </c>
      <c r="E9051" s="115">
        <v>387.95</v>
      </c>
    </row>
    <row r="9052" spans="1:5" x14ac:dyDescent="0.25">
      <c r="A9052" s="35" t="s">
        <v>9030</v>
      </c>
      <c r="B9052" s="36">
        <v>101828</v>
      </c>
      <c r="C9052" s="30" t="s">
        <v>9077</v>
      </c>
      <c r="D9052" s="36" t="s">
        <v>189</v>
      </c>
      <c r="E9052" s="115">
        <v>232.75</v>
      </c>
    </row>
    <row r="9053" spans="1:5" x14ac:dyDescent="0.25">
      <c r="A9053" s="35" t="s">
        <v>9030</v>
      </c>
      <c r="B9053" s="36">
        <v>101832</v>
      </c>
      <c r="C9053" s="30" t="s">
        <v>9078</v>
      </c>
      <c r="D9053" s="36" t="s">
        <v>189</v>
      </c>
      <c r="E9053" s="115">
        <v>307.64</v>
      </c>
    </row>
    <row r="9054" spans="1:5" x14ac:dyDescent="0.25">
      <c r="A9054" s="35" t="s">
        <v>9030</v>
      </c>
      <c r="B9054" s="36">
        <v>101833</v>
      </c>
      <c r="C9054" s="30" t="s">
        <v>9079</v>
      </c>
      <c r="D9054" s="36" t="s">
        <v>189</v>
      </c>
      <c r="E9054" s="115">
        <v>342.7</v>
      </c>
    </row>
    <row r="9055" spans="1:5" x14ac:dyDescent="0.25">
      <c r="A9055" s="35" t="s">
        <v>9030</v>
      </c>
      <c r="B9055" s="36">
        <v>101834</v>
      </c>
      <c r="C9055" s="30" t="s">
        <v>9080</v>
      </c>
      <c r="D9055" s="36" t="s">
        <v>189</v>
      </c>
      <c r="E9055" s="115">
        <v>377.29</v>
      </c>
    </row>
    <row r="9056" spans="1:5" x14ac:dyDescent="0.25">
      <c r="A9056" s="35" t="s">
        <v>9030</v>
      </c>
      <c r="B9056" s="36">
        <v>101825</v>
      </c>
      <c r="C9056" s="30" t="s">
        <v>9081</v>
      </c>
      <c r="D9056" s="36" t="s">
        <v>189</v>
      </c>
      <c r="E9056" s="115">
        <v>288.20999999999998</v>
      </c>
    </row>
    <row r="9057" spans="1:5" x14ac:dyDescent="0.25">
      <c r="A9057" s="35" t="s">
        <v>9030</v>
      </c>
      <c r="B9057" s="36">
        <v>101826</v>
      </c>
      <c r="C9057" s="30" t="s">
        <v>9082</v>
      </c>
      <c r="D9057" s="36" t="s">
        <v>189</v>
      </c>
      <c r="E9057" s="115">
        <v>323.95</v>
      </c>
    </row>
    <row r="9058" spans="1:5" x14ac:dyDescent="0.25">
      <c r="A9058" s="35" t="s">
        <v>9030</v>
      </c>
      <c r="B9058" s="36">
        <v>101823</v>
      </c>
      <c r="C9058" s="30" t="s">
        <v>9083</v>
      </c>
      <c r="D9058" s="36" t="s">
        <v>189</v>
      </c>
      <c r="E9058" s="115">
        <v>214.76</v>
      </c>
    </row>
    <row r="9059" spans="1:5" x14ac:dyDescent="0.25">
      <c r="A9059" s="35" t="s">
        <v>9030</v>
      </c>
      <c r="B9059" s="36">
        <v>101824</v>
      </c>
      <c r="C9059" s="30" t="s">
        <v>9084</v>
      </c>
      <c r="D9059" s="36" t="s">
        <v>189</v>
      </c>
      <c r="E9059" s="115">
        <v>251.98</v>
      </c>
    </row>
    <row r="9060" spans="1:5" x14ac:dyDescent="0.25">
      <c r="A9060" s="35" t="s">
        <v>9030</v>
      </c>
      <c r="B9060" s="36">
        <v>101822</v>
      </c>
      <c r="C9060" s="30" t="s">
        <v>9085</v>
      </c>
      <c r="D9060" s="36" t="s">
        <v>189</v>
      </c>
      <c r="E9060" s="115">
        <v>174.78</v>
      </c>
    </row>
    <row r="9061" spans="1:5" x14ac:dyDescent="0.25">
      <c r="A9061" s="35" t="s">
        <v>9030</v>
      </c>
      <c r="B9061" s="36">
        <v>101819</v>
      </c>
      <c r="C9061" s="30" t="s">
        <v>9086</v>
      </c>
      <c r="D9061" s="36" t="s">
        <v>97</v>
      </c>
      <c r="E9061" s="115">
        <v>89.45</v>
      </c>
    </row>
    <row r="9062" spans="1:5" x14ac:dyDescent="0.25">
      <c r="A9062" s="35" t="s">
        <v>9030</v>
      </c>
      <c r="B9062" s="36">
        <v>104370</v>
      </c>
      <c r="C9062" s="30" t="s">
        <v>9087</v>
      </c>
      <c r="D9062" s="36" t="s">
        <v>97</v>
      </c>
      <c r="E9062" s="115">
        <v>0</v>
      </c>
    </row>
    <row r="9063" spans="1:5" x14ac:dyDescent="0.25">
      <c r="A9063" s="35" t="s">
        <v>9030</v>
      </c>
      <c r="B9063" s="36">
        <v>101817</v>
      </c>
      <c r="C9063" s="30" t="s">
        <v>9088</v>
      </c>
      <c r="D9063" s="36" t="s">
        <v>97</v>
      </c>
      <c r="E9063" s="115">
        <v>70.94</v>
      </c>
    </row>
    <row r="9064" spans="1:5" x14ac:dyDescent="0.25">
      <c r="A9064" s="35" t="s">
        <v>9030</v>
      </c>
      <c r="B9064" s="36">
        <v>101816</v>
      </c>
      <c r="C9064" s="30" t="s">
        <v>9089</v>
      </c>
      <c r="D9064" s="36" t="s">
        <v>97</v>
      </c>
      <c r="E9064" s="115">
        <v>95.76</v>
      </c>
    </row>
    <row r="9065" spans="1:5" x14ac:dyDescent="0.25">
      <c r="A9065" s="35" t="s">
        <v>9030</v>
      </c>
      <c r="B9065" s="36">
        <v>104369</v>
      </c>
      <c r="C9065" s="30" t="s">
        <v>9090</v>
      </c>
      <c r="D9065" s="36" t="s">
        <v>97</v>
      </c>
      <c r="E9065" s="115">
        <v>0</v>
      </c>
    </row>
    <row r="9066" spans="1:5" x14ac:dyDescent="0.25">
      <c r="A9066" s="35" t="s">
        <v>9030</v>
      </c>
      <c r="B9066" s="36">
        <v>101820</v>
      </c>
      <c r="C9066" s="30" t="s">
        <v>9091</v>
      </c>
      <c r="D9066" s="36" t="s">
        <v>97</v>
      </c>
      <c r="E9066" s="115">
        <v>60.56</v>
      </c>
    </row>
    <row r="9067" spans="1:5" x14ac:dyDescent="0.25">
      <c r="A9067" s="35" t="s">
        <v>9030</v>
      </c>
      <c r="B9067" s="36">
        <v>102988</v>
      </c>
      <c r="C9067" s="30" t="s">
        <v>9092</v>
      </c>
      <c r="D9067" s="36" t="s">
        <v>97</v>
      </c>
      <c r="E9067" s="115">
        <v>80.739999999999995</v>
      </c>
    </row>
    <row r="9068" spans="1:5" x14ac:dyDescent="0.25">
      <c r="A9068" s="35" t="s">
        <v>9030</v>
      </c>
      <c r="B9068" s="36">
        <v>101814</v>
      </c>
      <c r="C9068" s="30" t="s">
        <v>9093</v>
      </c>
      <c r="D9068" s="36" t="s">
        <v>97</v>
      </c>
      <c r="E9068" s="115">
        <v>63.26</v>
      </c>
    </row>
    <row r="9069" spans="1:5" x14ac:dyDescent="0.25">
      <c r="A9069" s="35" t="s">
        <v>9030</v>
      </c>
      <c r="B9069" s="36">
        <v>102098</v>
      </c>
      <c r="C9069" s="30" t="s">
        <v>9094</v>
      </c>
      <c r="D9069" s="36" t="s">
        <v>189</v>
      </c>
      <c r="E9069" s="115">
        <v>2035.99</v>
      </c>
    </row>
    <row r="9070" spans="1:5" x14ac:dyDescent="0.25">
      <c r="A9070" s="35" t="s">
        <v>9030</v>
      </c>
      <c r="B9070" s="36">
        <v>104366</v>
      </c>
      <c r="C9070" s="30" t="s">
        <v>9095</v>
      </c>
      <c r="D9070" s="36" t="s">
        <v>189</v>
      </c>
      <c r="E9070" s="115">
        <v>0</v>
      </c>
    </row>
    <row r="9071" spans="1:5" x14ac:dyDescent="0.25">
      <c r="A9071" s="35" t="s">
        <v>9030</v>
      </c>
      <c r="B9071" s="36">
        <v>102099</v>
      </c>
      <c r="C9071" s="30" t="s">
        <v>9096</v>
      </c>
      <c r="D9071" s="36" t="s">
        <v>189</v>
      </c>
      <c r="E9071" s="115">
        <v>0</v>
      </c>
    </row>
    <row r="9072" spans="1:5" x14ac:dyDescent="0.25">
      <c r="A9072" s="35" t="s">
        <v>9030</v>
      </c>
      <c r="B9072" s="36">
        <v>104367</v>
      </c>
      <c r="C9072" s="30" t="s">
        <v>9097</v>
      </c>
      <c r="D9072" s="36" t="s">
        <v>189</v>
      </c>
      <c r="E9072" s="115">
        <v>0</v>
      </c>
    </row>
    <row r="9073" spans="1:5" x14ac:dyDescent="0.25">
      <c r="A9073" s="35" t="s">
        <v>9098</v>
      </c>
      <c r="B9073" s="36">
        <v>92994</v>
      </c>
      <c r="C9073" s="30" t="s">
        <v>9099</v>
      </c>
      <c r="D9073" s="36" t="s">
        <v>106</v>
      </c>
      <c r="E9073" s="115">
        <v>161.68</v>
      </c>
    </row>
    <row r="9074" spans="1:5" x14ac:dyDescent="0.25">
      <c r="A9074" s="35" t="s">
        <v>9098</v>
      </c>
      <c r="B9074" s="36">
        <v>92996</v>
      </c>
      <c r="C9074" s="30" t="s">
        <v>9100</v>
      </c>
      <c r="D9074" s="36" t="s">
        <v>106</v>
      </c>
      <c r="E9074" s="115">
        <v>195.57</v>
      </c>
    </row>
    <row r="9075" spans="1:5" x14ac:dyDescent="0.25">
      <c r="A9075" s="35" t="s">
        <v>9098</v>
      </c>
      <c r="B9075" s="36">
        <v>92998</v>
      </c>
      <c r="C9075" s="30" t="s">
        <v>9101</v>
      </c>
      <c r="D9075" s="36" t="s">
        <v>106</v>
      </c>
      <c r="E9075" s="115">
        <v>239.59</v>
      </c>
    </row>
    <row r="9076" spans="1:5" x14ac:dyDescent="0.25">
      <c r="A9076" s="35" t="s">
        <v>9098</v>
      </c>
      <c r="B9076" s="36">
        <v>93000</v>
      </c>
      <c r="C9076" s="30" t="s">
        <v>9102</v>
      </c>
      <c r="D9076" s="36" t="s">
        <v>106</v>
      </c>
      <c r="E9076" s="115">
        <v>317.04000000000002</v>
      </c>
    </row>
    <row r="9077" spans="1:5" x14ac:dyDescent="0.25">
      <c r="A9077" s="35" t="s">
        <v>9098</v>
      </c>
      <c r="B9077" s="36">
        <v>92984</v>
      </c>
      <c r="C9077" s="30" t="s">
        <v>9103</v>
      </c>
      <c r="D9077" s="36" t="s">
        <v>106</v>
      </c>
      <c r="E9077" s="115">
        <v>34.96</v>
      </c>
    </row>
    <row r="9078" spans="1:5" x14ac:dyDescent="0.25">
      <c r="A9078" s="35" t="s">
        <v>9098</v>
      </c>
      <c r="B9078" s="36">
        <v>93002</v>
      </c>
      <c r="C9078" s="30" t="s">
        <v>9104</v>
      </c>
      <c r="D9078" s="36" t="s">
        <v>106</v>
      </c>
      <c r="E9078" s="115">
        <v>409.75</v>
      </c>
    </row>
    <row r="9079" spans="1:5" x14ac:dyDescent="0.25">
      <c r="A9079" s="35" t="s">
        <v>9098</v>
      </c>
      <c r="B9079" s="36">
        <v>92986</v>
      </c>
      <c r="C9079" s="30" t="s">
        <v>9105</v>
      </c>
      <c r="D9079" s="36" t="s">
        <v>106</v>
      </c>
      <c r="E9079" s="115">
        <v>48.18</v>
      </c>
    </row>
    <row r="9080" spans="1:5" x14ac:dyDescent="0.25">
      <c r="A9080" s="35" t="s">
        <v>9098</v>
      </c>
      <c r="B9080" s="36">
        <v>92988</v>
      </c>
      <c r="C9080" s="30" t="s">
        <v>9106</v>
      </c>
      <c r="D9080" s="36" t="s">
        <v>106</v>
      </c>
      <c r="E9080" s="115">
        <v>69.73</v>
      </c>
    </row>
    <row r="9081" spans="1:5" x14ac:dyDescent="0.25">
      <c r="A9081" s="35" t="s">
        <v>9098</v>
      </c>
      <c r="B9081" s="36">
        <v>92990</v>
      </c>
      <c r="C9081" s="30" t="s">
        <v>9107</v>
      </c>
      <c r="D9081" s="36" t="s">
        <v>106</v>
      </c>
      <c r="E9081" s="115">
        <v>96.38</v>
      </c>
    </row>
    <row r="9082" spans="1:5" x14ac:dyDescent="0.25">
      <c r="A9082" s="35" t="s">
        <v>9098</v>
      </c>
      <c r="B9082" s="36">
        <v>92992</v>
      </c>
      <c r="C9082" s="30" t="s">
        <v>9108</v>
      </c>
      <c r="D9082" s="36" t="s">
        <v>106</v>
      </c>
      <c r="E9082" s="115">
        <v>124.53</v>
      </c>
    </row>
    <row r="9083" spans="1:5" x14ac:dyDescent="0.25">
      <c r="A9083" s="35" t="s">
        <v>9098</v>
      </c>
      <c r="B9083" s="36">
        <v>103491</v>
      </c>
      <c r="C9083" s="30" t="s">
        <v>9109</v>
      </c>
      <c r="D9083" s="36" t="s">
        <v>189</v>
      </c>
      <c r="E9083" s="115">
        <v>735.65</v>
      </c>
    </row>
    <row r="9084" spans="1:5" x14ac:dyDescent="0.25">
      <c r="A9084" s="35" t="s">
        <v>9098</v>
      </c>
      <c r="B9084" s="36">
        <v>93026</v>
      </c>
      <c r="C9084" s="30" t="s">
        <v>9110</v>
      </c>
      <c r="D9084" s="36" t="s">
        <v>99</v>
      </c>
      <c r="E9084" s="115">
        <v>136.66999999999999</v>
      </c>
    </row>
    <row r="9085" spans="1:5" x14ac:dyDescent="0.25">
      <c r="A9085" s="35" t="s">
        <v>9098</v>
      </c>
      <c r="B9085" s="36">
        <v>93018</v>
      </c>
      <c r="C9085" s="30" t="s">
        <v>9111</v>
      </c>
      <c r="D9085" s="36" t="s">
        <v>99</v>
      </c>
      <c r="E9085" s="115">
        <v>35.69</v>
      </c>
    </row>
    <row r="9086" spans="1:5" x14ac:dyDescent="0.25">
      <c r="A9086" s="35" t="s">
        <v>9098</v>
      </c>
      <c r="B9086" s="36">
        <v>93020</v>
      </c>
      <c r="C9086" s="30" t="s">
        <v>9112</v>
      </c>
      <c r="D9086" s="36" t="s">
        <v>99</v>
      </c>
      <c r="E9086" s="115">
        <v>46.11</v>
      </c>
    </row>
    <row r="9087" spans="1:5" x14ac:dyDescent="0.25">
      <c r="A9087" s="35" t="s">
        <v>9098</v>
      </c>
      <c r="B9087" s="36">
        <v>93022</v>
      </c>
      <c r="C9087" s="30" t="s">
        <v>9113</v>
      </c>
      <c r="D9087" s="36" t="s">
        <v>99</v>
      </c>
      <c r="E9087" s="115">
        <v>78.680000000000007</v>
      </c>
    </row>
    <row r="9088" spans="1:5" x14ac:dyDescent="0.25">
      <c r="A9088" s="35" t="s">
        <v>9098</v>
      </c>
      <c r="B9088" s="36">
        <v>93024</v>
      </c>
      <c r="C9088" s="30" t="s">
        <v>9114</v>
      </c>
      <c r="D9088" s="36" t="s">
        <v>99</v>
      </c>
      <c r="E9088" s="115">
        <v>82.5</v>
      </c>
    </row>
    <row r="9089" spans="1:5" x14ac:dyDescent="0.25">
      <c r="A9089" s="35" t="s">
        <v>9098</v>
      </c>
      <c r="B9089" s="36">
        <v>97670</v>
      </c>
      <c r="C9089" s="30" t="s">
        <v>9115</v>
      </c>
      <c r="D9089" s="36" t="s">
        <v>106</v>
      </c>
      <c r="E9089" s="115">
        <v>29.56</v>
      </c>
    </row>
    <row r="9090" spans="1:5" x14ac:dyDescent="0.25">
      <c r="A9090" s="35" t="s">
        <v>9098</v>
      </c>
      <c r="B9090" s="36">
        <v>103486</v>
      </c>
      <c r="C9090" s="30" t="s">
        <v>9116</v>
      </c>
      <c r="D9090" s="36" t="s">
        <v>106</v>
      </c>
      <c r="E9090" s="115">
        <v>0</v>
      </c>
    </row>
    <row r="9091" spans="1:5" x14ac:dyDescent="0.25">
      <c r="A9091" s="35" t="s">
        <v>9098</v>
      </c>
      <c r="B9091" s="36">
        <v>103487</v>
      </c>
      <c r="C9091" s="30" t="s">
        <v>9117</v>
      </c>
      <c r="D9091" s="36" t="s">
        <v>106</v>
      </c>
      <c r="E9091" s="115">
        <v>0</v>
      </c>
    </row>
    <row r="9092" spans="1:5" x14ac:dyDescent="0.25">
      <c r="A9092" s="35" t="s">
        <v>9098</v>
      </c>
      <c r="B9092" s="36">
        <v>103488</v>
      </c>
      <c r="C9092" s="30" t="s">
        <v>9118</v>
      </c>
      <c r="D9092" s="36" t="s">
        <v>106</v>
      </c>
      <c r="E9092" s="115">
        <v>0</v>
      </c>
    </row>
    <row r="9093" spans="1:5" x14ac:dyDescent="0.25">
      <c r="A9093" s="35" t="s">
        <v>9098</v>
      </c>
      <c r="B9093" s="36">
        <v>103489</v>
      </c>
      <c r="C9093" s="30" t="s">
        <v>9119</v>
      </c>
      <c r="D9093" s="36" t="s">
        <v>106</v>
      </c>
      <c r="E9093" s="115">
        <v>0</v>
      </c>
    </row>
    <row r="9094" spans="1:5" x14ac:dyDescent="0.25">
      <c r="A9094" s="35" t="s">
        <v>9098</v>
      </c>
      <c r="B9094" s="36">
        <v>97667</v>
      </c>
      <c r="C9094" s="30" t="s">
        <v>9120</v>
      </c>
      <c r="D9094" s="36" t="s">
        <v>106</v>
      </c>
      <c r="E9094" s="115">
        <v>10.96</v>
      </c>
    </row>
    <row r="9095" spans="1:5" x14ac:dyDescent="0.25">
      <c r="A9095" s="35" t="s">
        <v>9098</v>
      </c>
      <c r="B9095" s="36">
        <v>97668</v>
      </c>
      <c r="C9095" s="30" t="s">
        <v>9121</v>
      </c>
      <c r="D9095" s="36" t="s">
        <v>106</v>
      </c>
      <c r="E9095" s="115">
        <v>15.61</v>
      </c>
    </row>
    <row r="9096" spans="1:5" x14ac:dyDescent="0.25">
      <c r="A9096" s="35" t="s">
        <v>9098</v>
      </c>
      <c r="B9096" s="36">
        <v>97669</v>
      </c>
      <c r="C9096" s="30" t="s">
        <v>9122</v>
      </c>
      <c r="D9096" s="36" t="s">
        <v>106</v>
      </c>
      <c r="E9096" s="115">
        <v>23.25</v>
      </c>
    </row>
    <row r="9097" spans="1:5" x14ac:dyDescent="0.25">
      <c r="A9097" s="35" t="s">
        <v>9098</v>
      </c>
      <c r="B9097" s="36">
        <v>93012</v>
      </c>
      <c r="C9097" s="30" t="s">
        <v>9123</v>
      </c>
      <c r="D9097" s="36" t="s">
        <v>106</v>
      </c>
      <c r="E9097" s="115">
        <v>96.09</v>
      </c>
    </row>
    <row r="9098" spans="1:5" x14ac:dyDescent="0.25">
      <c r="A9098" s="35" t="s">
        <v>9098</v>
      </c>
      <c r="B9098" s="36">
        <v>93008</v>
      </c>
      <c r="C9098" s="30" t="s">
        <v>9124</v>
      </c>
      <c r="D9098" s="36" t="s">
        <v>106</v>
      </c>
      <c r="E9098" s="115">
        <v>25.36</v>
      </c>
    </row>
    <row r="9099" spans="1:5" x14ac:dyDescent="0.25">
      <c r="A9099" s="35" t="s">
        <v>9098</v>
      </c>
      <c r="B9099" s="36">
        <v>93009</v>
      </c>
      <c r="C9099" s="30" t="s">
        <v>9125</v>
      </c>
      <c r="D9099" s="36" t="s">
        <v>106</v>
      </c>
      <c r="E9099" s="115">
        <v>37.409999999999997</v>
      </c>
    </row>
    <row r="9100" spans="1:5" x14ac:dyDescent="0.25">
      <c r="A9100" s="35" t="s">
        <v>9098</v>
      </c>
      <c r="B9100" s="36">
        <v>93010</v>
      </c>
      <c r="C9100" s="30" t="s">
        <v>9126</v>
      </c>
      <c r="D9100" s="36" t="s">
        <v>106</v>
      </c>
      <c r="E9100" s="115">
        <v>52.07</v>
      </c>
    </row>
    <row r="9101" spans="1:5" x14ac:dyDescent="0.25">
      <c r="A9101" s="35" t="s">
        <v>9098</v>
      </c>
      <c r="B9101" s="36">
        <v>93011</v>
      </c>
      <c r="C9101" s="30" t="s">
        <v>9127</v>
      </c>
      <c r="D9101" s="36" t="s">
        <v>106</v>
      </c>
      <c r="E9101" s="115">
        <v>63.63</v>
      </c>
    </row>
    <row r="9102" spans="1:5" x14ac:dyDescent="0.25">
      <c r="A9102" s="35" t="s">
        <v>9098</v>
      </c>
      <c r="B9102" s="36">
        <v>103492</v>
      </c>
      <c r="C9102" s="30" t="s">
        <v>9128</v>
      </c>
      <c r="D9102" s="36" t="s">
        <v>106</v>
      </c>
      <c r="E9102" s="115">
        <v>0</v>
      </c>
    </row>
    <row r="9103" spans="1:5" x14ac:dyDescent="0.25">
      <c r="A9103" s="35" t="s">
        <v>9098</v>
      </c>
      <c r="B9103" s="36">
        <v>93017</v>
      </c>
      <c r="C9103" s="30" t="s">
        <v>9129</v>
      </c>
      <c r="D9103" s="36" t="s">
        <v>99</v>
      </c>
      <c r="E9103" s="115">
        <v>82.34</v>
      </c>
    </row>
    <row r="9104" spans="1:5" x14ac:dyDescent="0.25">
      <c r="A9104" s="35" t="s">
        <v>9098</v>
      </c>
      <c r="B9104" s="36">
        <v>93013</v>
      </c>
      <c r="C9104" s="30" t="s">
        <v>9130</v>
      </c>
      <c r="D9104" s="36" t="s">
        <v>99</v>
      </c>
      <c r="E9104" s="115">
        <v>23.34</v>
      </c>
    </row>
    <row r="9105" spans="1:5" x14ac:dyDescent="0.25">
      <c r="A9105" s="35" t="s">
        <v>9098</v>
      </c>
      <c r="B9105" s="36">
        <v>93014</v>
      </c>
      <c r="C9105" s="30" t="s">
        <v>9131</v>
      </c>
      <c r="D9105" s="36" t="s">
        <v>99</v>
      </c>
      <c r="E9105" s="115">
        <v>28.81</v>
      </c>
    </row>
    <row r="9106" spans="1:5" x14ac:dyDescent="0.25">
      <c r="A9106" s="35" t="s">
        <v>9098</v>
      </c>
      <c r="B9106" s="36">
        <v>93015</v>
      </c>
      <c r="C9106" s="30" t="s">
        <v>9132</v>
      </c>
      <c r="D9106" s="36" t="s">
        <v>99</v>
      </c>
      <c r="E9106" s="115">
        <v>44.39</v>
      </c>
    </row>
    <row r="9107" spans="1:5" x14ac:dyDescent="0.25">
      <c r="A9107" s="35" t="s">
        <v>9098</v>
      </c>
      <c r="B9107" s="36">
        <v>93016</v>
      </c>
      <c r="C9107" s="30" t="s">
        <v>9133</v>
      </c>
      <c r="D9107" s="36" t="s">
        <v>99</v>
      </c>
      <c r="E9107" s="115">
        <v>54.24</v>
      </c>
    </row>
    <row r="9108" spans="1:5" x14ac:dyDescent="0.25">
      <c r="A9108" s="35" t="s">
        <v>9098</v>
      </c>
      <c r="B9108" s="36">
        <v>103490</v>
      </c>
      <c r="C9108" s="30" t="s">
        <v>9134</v>
      </c>
      <c r="D9108" s="36" t="s">
        <v>189</v>
      </c>
      <c r="E9108" s="115">
        <v>4103.32</v>
      </c>
    </row>
    <row r="9109" spans="1:5" x14ac:dyDescent="0.25">
      <c r="A9109" s="35" t="s">
        <v>9135</v>
      </c>
      <c r="B9109" s="36">
        <v>106082</v>
      </c>
      <c r="C9109" s="30" t="s">
        <v>9136</v>
      </c>
      <c r="D9109" s="36" t="s">
        <v>99</v>
      </c>
      <c r="E9109" s="115">
        <v>18.57</v>
      </c>
    </row>
    <row r="9110" spans="1:5" x14ac:dyDescent="0.25">
      <c r="A9110" s="35" t="s">
        <v>9135</v>
      </c>
      <c r="B9110" s="36">
        <v>98306</v>
      </c>
      <c r="C9110" s="30" t="s">
        <v>9137</v>
      </c>
      <c r="D9110" s="36" t="s">
        <v>99</v>
      </c>
      <c r="E9110" s="115">
        <v>66.3</v>
      </c>
    </row>
    <row r="9111" spans="1:5" x14ac:dyDescent="0.25">
      <c r="A9111" s="35" t="s">
        <v>9135</v>
      </c>
      <c r="B9111" s="36">
        <v>100553</v>
      </c>
      <c r="C9111" s="30" t="s">
        <v>9138</v>
      </c>
      <c r="D9111" s="36" t="s">
        <v>106</v>
      </c>
      <c r="E9111" s="115">
        <v>33.94</v>
      </c>
    </row>
    <row r="9112" spans="1:5" x14ac:dyDescent="0.25">
      <c r="A9112" s="35" t="s">
        <v>9135</v>
      </c>
      <c r="B9112" s="36">
        <v>100554</v>
      </c>
      <c r="C9112" s="30" t="s">
        <v>9139</v>
      </c>
      <c r="D9112" s="36" t="s">
        <v>106</v>
      </c>
      <c r="E9112" s="115">
        <v>8.69</v>
      </c>
    </row>
    <row r="9113" spans="1:5" x14ac:dyDescent="0.25">
      <c r="A9113" s="35" t="s">
        <v>9135</v>
      </c>
      <c r="B9113" s="36">
        <v>98300</v>
      </c>
      <c r="C9113" s="30" t="s">
        <v>9140</v>
      </c>
      <c r="D9113" s="36" t="s">
        <v>106</v>
      </c>
      <c r="E9113" s="115">
        <v>8.8000000000000007</v>
      </c>
    </row>
    <row r="9114" spans="1:5" x14ac:dyDescent="0.25">
      <c r="A9114" s="35" t="s">
        <v>9135</v>
      </c>
      <c r="B9114" s="36">
        <v>98295</v>
      </c>
      <c r="C9114" s="30" t="s">
        <v>9141</v>
      </c>
      <c r="D9114" s="36" t="s">
        <v>106</v>
      </c>
      <c r="E9114" s="115">
        <v>8.1</v>
      </c>
    </row>
    <row r="9115" spans="1:5" x14ac:dyDescent="0.25">
      <c r="A9115" s="35" t="s">
        <v>9135</v>
      </c>
      <c r="B9115" s="36">
        <v>98294</v>
      </c>
      <c r="C9115" s="30" t="s">
        <v>9142</v>
      </c>
      <c r="D9115" s="36" t="s">
        <v>106</v>
      </c>
      <c r="E9115" s="115">
        <v>10.99</v>
      </c>
    </row>
    <row r="9116" spans="1:5" x14ac:dyDescent="0.25">
      <c r="A9116" s="35" t="s">
        <v>9135</v>
      </c>
      <c r="B9116" s="36">
        <v>98297</v>
      </c>
      <c r="C9116" s="30" t="s">
        <v>9143</v>
      </c>
      <c r="D9116" s="36" t="s">
        <v>106</v>
      </c>
      <c r="E9116" s="115">
        <v>11.41</v>
      </c>
    </row>
    <row r="9117" spans="1:5" x14ac:dyDescent="0.25">
      <c r="A9117" s="35" t="s">
        <v>9135</v>
      </c>
      <c r="B9117" s="36">
        <v>98296</v>
      </c>
      <c r="C9117" s="30" t="s">
        <v>9144</v>
      </c>
      <c r="D9117" s="36" t="s">
        <v>106</v>
      </c>
      <c r="E9117" s="115">
        <v>14.4</v>
      </c>
    </row>
    <row r="9118" spans="1:5" x14ac:dyDescent="0.25">
      <c r="A9118" s="35" t="s">
        <v>9135</v>
      </c>
      <c r="B9118" s="36">
        <v>98299</v>
      </c>
      <c r="C9118" s="30" t="s">
        <v>9145</v>
      </c>
      <c r="D9118" s="36" t="s">
        <v>106</v>
      </c>
      <c r="E9118" s="115">
        <v>29.03</v>
      </c>
    </row>
    <row r="9119" spans="1:5" x14ac:dyDescent="0.25">
      <c r="A9119" s="35" t="s">
        <v>9135</v>
      </c>
      <c r="B9119" s="36">
        <v>98298</v>
      </c>
      <c r="C9119" s="30" t="s">
        <v>9146</v>
      </c>
      <c r="D9119" s="36" t="s">
        <v>106</v>
      </c>
      <c r="E9119" s="115">
        <v>32.020000000000003</v>
      </c>
    </row>
    <row r="9120" spans="1:5" x14ac:dyDescent="0.25">
      <c r="A9120" s="35" t="s">
        <v>9135</v>
      </c>
      <c r="B9120" s="36">
        <v>98261</v>
      </c>
      <c r="C9120" s="30" t="s">
        <v>9147</v>
      </c>
      <c r="D9120" s="36" t="s">
        <v>106</v>
      </c>
      <c r="E9120" s="115">
        <v>4.54</v>
      </c>
    </row>
    <row r="9121" spans="1:5" x14ac:dyDescent="0.25">
      <c r="A9121" s="35" t="s">
        <v>9135</v>
      </c>
      <c r="B9121" s="36">
        <v>98287</v>
      </c>
      <c r="C9121" s="30" t="s">
        <v>9148</v>
      </c>
      <c r="D9121" s="36" t="s">
        <v>106</v>
      </c>
      <c r="E9121" s="115">
        <v>1.82</v>
      </c>
    </row>
    <row r="9122" spans="1:5" x14ac:dyDescent="0.25">
      <c r="A9122" s="35" t="s">
        <v>9135</v>
      </c>
      <c r="B9122" s="36">
        <v>98280</v>
      </c>
      <c r="C9122" s="30" t="s">
        <v>9149</v>
      </c>
      <c r="D9122" s="36" t="s">
        <v>106</v>
      </c>
      <c r="E9122" s="115">
        <v>9.08</v>
      </c>
    </row>
    <row r="9123" spans="1:5" x14ac:dyDescent="0.25">
      <c r="A9123" s="35" t="s">
        <v>9135</v>
      </c>
      <c r="B9123" s="36">
        <v>98288</v>
      </c>
      <c r="C9123" s="30" t="s">
        <v>9150</v>
      </c>
      <c r="D9123" s="36" t="s">
        <v>106</v>
      </c>
      <c r="E9123" s="115">
        <v>2.87</v>
      </c>
    </row>
    <row r="9124" spans="1:5" x14ac:dyDescent="0.25">
      <c r="A9124" s="35" t="s">
        <v>9135</v>
      </c>
      <c r="B9124" s="36">
        <v>98281</v>
      </c>
      <c r="C9124" s="30" t="s">
        <v>9151</v>
      </c>
      <c r="D9124" s="36" t="s">
        <v>106</v>
      </c>
      <c r="E9124" s="115">
        <v>10.14</v>
      </c>
    </row>
    <row r="9125" spans="1:5" x14ac:dyDescent="0.25">
      <c r="A9125" s="35" t="s">
        <v>9135</v>
      </c>
      <c r="B9125" s="36">
        <v>98262</v>
      </c>
      <c r="C9125" s="30" t="s">
        <v>9152</v>
      </c>
      <c r="D9125" s="36" t="s">
        <v>106</v>
      </c>
      <c r="E9125" s="115">
        <v>5.59</v>
      </c>
    </row>
    <row r="9126" spans="1:5" x14ac:dyDescent="0.25">
      <c r="A9126" s="35" t="s">
        <v>9135</v>
      </c>
      <c r="B9126" s="36">
        <v>98289</v>
      </c>
      <c r="C9126" s="30" t="s">
        <v>9153</v>
      </c>
      <c r="D9126" s="36" t="s">
        <v>106</v>
      </c>
      <c r="E9126" s="115">
        <v>3.13</v>
      </c>
    </row>
    <row r="9127" spans="1:5" x14ac:dyDescent="0.25">
      <c r="A9127" s="35" t="s">
        <v>9135</v>
      </c>
      <c r="B9127" s="36">
        <v>98282</v>
      </c>
      <c r="C9127" s="30" t="s">
        <v>9154</v>
      </c>
      <c r="D9127" s="36" t="s">
        <v>106</v>
      </c>
      <c r="E9127" s="115">
        <v>10.39</v>
      </c>
    </row>
    <row r="9128" spans="1:5" x14ac:dyDescent="0.25">
      <c r="A9128" s="35" t="s">
        <v>9135</v>
      </c>
      <c r="B9128" s="36">
        <v>98263</v>
      </c>
      <c r="C9128" s="30" t="s">
        <v>9155</v>
      </c>
      <c r="D9128" s="36" t="s">
        <v>106</v>
      </c>
      <c r="E9128" s="115">
        <v>5.85</v>
      </c>
    </row>
    <row r="9129" spans="1:5" x14ac:dyDescent="0.25">
      <c r="A9129" s="35" t="s">
        <v>9135</v>
      </c>
      <c r="B9129" s="36">
        <v>98290</v>
      </c>
      <c r="C9129" s="30" t="s">
        <v>9156</v>
      </c>
      <c r="D9129" s="36" t="s">
        <v>106</v>
      </c>
      <c r="E9129" s="115">
        <v>4.2699999999999996</v>
      </c>
    </row>
    <row r="9130" spans="1:5" x14ac:dyDescent="0.25">
      <c r="A9130" s="35" t="s">
        <v>9135</v>
      </c>
      <c r="B9130" s="36">
        <v>98283</v>
      </c>
      <c r="C9130" s="30" t="s">
        <v>9157</v>
      </c>
      <c r="D9130" s="36" t="s">
        <v>106</v>
      </c>
      <c r="E9130" s="115">
        <v>11.53</v>
      </c>
    </row>
    <row r="9131" spans="1:5" x14ac:dyDescent="0.25">
      <c r="A9131" s="35" t="s">
        <v>9135</v>
      </c>
      <c r="B9131" s="36">
        <v>98264</v>
      </c>
      <c r="C9131" s="30" t="s">
        <v>9158</v>
      </c>
      <c r="D9131" s="36" t="s">
        <v>106</v>
      </c>
      <c r="E9131" s="115">
        <v>6.99</v>
      </c>
    </row>
    <row r="9132" spans="1:5" x14ac:dyDescent="0.25">
      <c r="A9132" s="35" t="s">
        <v>9135</v>
      </c>
      <c r="B9132" s="36">
        <v>98273</v>
      </c>
      <c r="C9132" s="30" t="s">
        <v>9159</v>
      </c>
      <c r="D9132" s="36" t="s">
        <v>106</v>
      </c>
      <c r="E9132" s="115">
        <v>3.46</v>
      </c>
    </row>
    <row r="9133" spans="1:5" x14ac:dyDescent="0.25">
      <c r="A9133" s="35" t="s">
        <v>9135</v>
      </c>
      <c r="B9133" s="36">
        <v>98291</v>
      </c>
      <c r="C9133" s="30" t="s">
        <v>9160</v>
      </c>
      <c r="D9133" s="36" t="s">
        <v>106</v>
      </c>
      <c r="E9133" s="115">
        <v>5.0199999999999996</v>
      </c>
    </row>
    <row r="9134" spans="1:5" x14ac:dyDescent="0.25">
      <c r="A9134" s="35" t="s">
        <v>9135</v>
      </c>
      <c r="B9134" s="36">
        <v>98284</v>
      </c>
      <c r="C9134" s="30" t="s">
        <v>9161</v>
      </c>
      <c r="D9134" s="36" t="s">
        <v>106</v>
      </c>
      <c r="E9134" s="115">
        <v>12.29</v>
      </c>
    </row>
    <row r="9135" spans="1:5" x14ac:dyDescent="0.25">
      <c r="A9135" s="35" t="s">
        <v>9135</v>
      </c>
      <c r="B9135" s="36">
        <v>98265</v>
      </c>
      <c r="C9135" s="30" t="s">
        <v>9162</v>
      </c>
      <c r="D9135" s="36" t="s">
        <v>106</v>
      </c>
      <c r="E9135" s="115">
        <v>7.75</v>
      </c>
    </row>
    <row r="9136" spans="1:5" x14ac:dyDescent="0.25">
      <c r="A9136" s="35" t="s">
        <v>9135</v>
      </c>
      <c r="B9136" s="36">
        <v>98274</v>
      </c>
      <c r="C9136" s="30" t="s">
        <v>9163</v>
      </c>
      <c r="D9136" s="36" t="s">
        <v>106</v>
      </c>
      <c r="E9136" s="115">
        <v>4.22</v>
      </c>
    </row>
    <row r="9137" spans="1:5" x14ac:dyDescent="0.25">
      <c r="A9137" s="35" t="s">
        <v>9135</v>
      </c>
      <c r="B9137" s="36">
        <v>98292</v>
      </c>
      <c r="C9137" s="30" t="s">
        <v>9164</v>
      </c>
      <c r="D9137" s="36" t="s">
        <v>106</v>
      </c>
      <c r="E9137" s="115">
        <v>6.07</v>
      </c>
    </row>
    <row r="9138" spans="1:5" x14ac:dyDescent="0.25">
      <c r="A9138" s="35" t="s">
        <v>9135</v>
      </c>
      <c r="B9138" s="36">
        <v>98285</v>
      </c>
      <c r="C9138" s="30" t="s">
        <v>9165</v>
      </c>
      <c r="D9138" s="36" t="s">
        <v>106</v>
      </c>
      <c r="E9138" s="115">
        <v>13.33</v>
      </c>
    </row>
    <row r="9139" spans="1:5" x14ac:dyDescent="0.25">
      <c r="A9139" s="35" t="s">
        <v>9135</v>
      </c>
      <c r="B9139" s="36">
        <v>98266</v>
      </c>
      <c r="C9139" s="30" t="s">
        <v>9166</v>
      </c>
      <c r="D9139" s="36" t="s">
        <v>106</v>
      </c>
      <c r="E9139" s="115">
        <v>8.7899999999999991</v>
      </c>
    </row>
    <row r="9140" spans="1:5" x14ac:dyDescent="0.25">
      <c r="A9140" s="35" t="s">
        <v>9135</v>
      </c>
      <c r="B9140" s="36">
        <v>98275</v>
      </c>
      <c r="C9140" s="30" t="s">
        <v>9167</v>
      </c>
      <c r="D9140" s="36" t="s">
        <v>106</v>
      </c>
      <c r="E9140" s="115">
        <v>5.26</v>
      </c>
    </row>
    <row r="9141" spans="1:5" x14ac:dyDescent="0.25">
      <c r="A9141" s="35" t="s">
        <v>9135</v>
      </c>
      <c r="B9141" s="36">
        <v>98293</v>
      </c>
      <c r="C9141" s="30" t="s">
        <v>9168</v>
      </c>
      <c r="D9141" s="36" t="s">
        <v>106</v>
      </c>
      <c r="E9141" s="115">
        <v>11.13</v>
      </c>
    </row>
    <row r="9142" spans="1:5" x14ac:dyDescent="0.25">
      <c r="A9142" s="35" t="s">
        <v>9135</v>
      </c>
      <c r="B9142" s="36">
        <v>98286</v>
      </c>
      <c r="C9142" s="30" t="s">
        <v>9169</v>
      </c>
      <c r="D9142" s="36" t="s">
        <v>106</v>
      </c>
      <c r="E9142" s="115">
        <v>18.39</v>
      </c>
    </row>
    <row r="9143" spans="1:5" x14ac:dyDescent="0.25">
      <c r="A9143" s="35" t="s">
        <v>9135</v>
      </c>
      <c r="B9143" s="36">
        <v>98267</v>
      </c>
      <c r="C9143" s="30" t="s">
        <v>9170</v>
      </c>
      <c r="D9143" s="36" t="s">
        <v>106</v>
      </c>
      <c r="E9143" s="115">
        <v>13.86</v>
      </c>
    </row>
    <row r="9144" spans="1:5" x14ac:dyDescent="0.25">
      <c r="A9144" s="35" t="s">
        <v>9135</v>
      </c>
      <c r="B9144" s="36">
        <v>98276</v>
      </c>
      <c r="C9144" s="30" t="s">
        <v>9171</v>
      </c>
      <c r="D9144" s="36" t="s">
        <v>106</v>
      </c>
      <c r="E9144" s="115">
        <v>10.32</v>
      </c>
    </row>
    <row r="9145" spans="1:5" x14ac:dyDescent="0.25">
      <c r="A9145" s="35" t="s">
        <v>9135</v>
      </c>
      <c r="B9145" s="36">
        <v>98268</v>
      </c>
      <c r="C9145" s="30" t="s">
        <v>9172</v>
      </c>
      <c r="D9145" s="36" t="s">
        <v>106</v>
      </c>
      <c r="E9145" s="115">
        <v>22.19</v>
      </c>
    </row>
    <row r="9146" spans="1:5" x14ac:dyDescent="0.25">
      <c r="A9146" s="35" t="s">
        <v>9135</v>
      </c>
      <c r="B9146" s="36">
        <v>98277</v>
      </c>
      <c r="C9146" s="30" t="s">
        <v>9173</v>
      </c>
      <c r="D9146" s="36" t="s">
        <v>106</v>
      </c>
      <c r="E9146" s="115">
        <v>18.66</v>
      </c>
    </row>
    <row r="9147" spans="1:5" x14ac:dyDescent="0.25">
      <c r="A9147" s="35" t="s">
        <v>9135</v>
      </c>
      <c r="B9147" s="36">
        <v>98272</v>
      </c>
      <c r="C9147" s="30" t="s">
        <v>9174</v>
      </c>
      <c r="D9147" s="36" t="s">
        <v>106</v>
      </c>
      <c r="E9147" s="115">
        <v>146.35</v>
      </c>
    </row>
    <row r="9148" spans="1:5" x14ac:dyDescent="0.25">
      <c r="A9148" s="35" t="s">
        <v>9135</v>
      </c>
      <c r="B9148" s="36">
        <v>98269</v>
      </c>
      <c r="C9148" s="30" t="s">
        <v>9175</v>
      </c>
      <c r="D9148" s="36" t="s">
        <v>106</v>
      </c>
      <c r="E9148" s="115">
        <v>30.26</v>
      </c>
    </row>
    <row r="9149" spans="1:5" x14ac:dyDescent="0.25">
      <c r="A9149" s="35" t="s">
        <v>9135</v>
      </c>
      <c r="B9149" s="36">
        <v>98278</v>
      </c>
      <c r="C9149" s="30" t="s">
        <v>9176</v>
      </c>
      <c r="D9149" s="36" t="s">
        <v>106</v>
      </c>
      <c r="E9149" s="115">
        <v>26.73</v>
      </c>
    </row>
    <row r="9150" spans="1:5" x14ac:dyDescent="0.25">
      <c r="A9150" s="35" t="s">
        <v>9135</v>
      </c>
      <c r="B9150" s="36">
        <v>98270</v>
      </c>
      <c r="C9150" s="30" t="s">
        <v>9177</v>
      </c>
      <c r="D9150" s="36" t="s">
        <v>106</v>
      </c>
      <c r="E9150" s="115">
        <v>45.51</v>
      </c>
    </row>
    <row r="9151" spans="1:5" x14ac:dyDescent="0.25">
      <c r="A9151" s="35" t="s">
        <v>9135</v>
      </c>
      <c r="B9151" s="36">
        <v>98279</v>
      </c>
      <c r="C9151" s="30" t="s">
        <v>9178</v>
      </c>
      <c r="D9151" s="36" t="s">
        <v>106</v>
      </c>
      <c r="E9151" s="115">
        <v>41.98</v>
      </c>
    </row>
    <row r="9152" spans="1:5" x14ac:dyDescent="0.25">
      <c r="A9152" s="35" t="s">
        <v>9135</v>
      </c>
      <c r="B9152" s="36">
        <v>98271</v>
      </c>
      <c r="C9152" s="30" t="s">
        <v>9179</v>
      </c>
      <c r="D9152" s="36" t="s">
        <v>106</v>
      </c>
      <c r="E9152" s="115">
        <v>63.91</v>
      </c>
    </row>
    <row r="9153" spans="1:5" x14ac:dyDescent="0.25">
      <c r="A9153" s="35" t="s">
        <v>9135</v>
      </c>
      <c r="B9153" s="36">
        <v>98400</v>
      </c>
      <c r="C9153" s="30" t="s">
        <v>9180</v>
      </c>
      <c r="D9153" s="36" t="s">
        <v>106</v>
      </c>
      <c r="E9153" s="115">
        <v>16.98</v>
      </c>
    </row>
    <row r="9154" spans="1:5" x14ac:dyDescent="0.25">
      <c r="A9154" s="35" t="s">
        <v>9135</v>
      </c>
      <c r="B9154" s="36">
        <v>98401</v>
      </c>
      <c r="C9154" s="30" t="s">
        <v>9181</v>
      </c>
      <c r="D9154" s="36" t="s">
        <v>106</v>
      </c>
      <c r="E9154" s="115">
        <v>26.52</v>
      </c>
    </row>
    <row r="9155" spans="1:5" x14ac:dyDescent="0.25">
      <c r="A9155" s="35" t="s">
        <v>9135</v>
      </c>
      <c r="B9155" s="36">
        <v>98402</v>
      </c>
      <c r="C9155" s="30" t="s">
        <v>9182</v>
      </c>
      <c r="D9155" s="36" t="s">
        <v>106</v>
      </c>
      <c r="E9155" s="115">
        <v>30.93</v>
      </c>
    </row>
    <row r="9156" spans="1:5" x14ac:dyDescent="0.25">
      <c r="A9156" s="35" t="s">
        <v>9135</v>
      </c>
      <c r="B9156" s="36">
        <v>100556</v>
      </c>
      <c r="C9156" s="30" t="s">
        <v>9183</v>
      </c>
      <c r="D9156" s="36" t="s">
        <v>99</v>
      </c>
      <c r="E9156" s="115">
        <v>34.28</v>
      </c>
    </row>
    <row r="9157" spans="1:5" x14ac:dyDescent="0.25">
      <c r="A9157" s="35" t="s">
        <v>9135</v>
      </c>
      <c r="B9157" s="36">
        <v>106083</v>
      </c>
      <c r="C9157" s="30" t="s">
        <v>9184</v>
      </c>
      <c r="D9157" s="36" t="s">
        <v>99</v>
      </c>
      <c r="E9157" s="115">
        <v>0</v>
      </c>
    </row>
    <row r="9158" spans="1:5" x14ac:dyDescent="0.25">
      <c r="A9158" s="35" t="s">
        <v>9135</v>
      </c>
      <c r="B9158" s="36">
        <v>100557</v>
      </c>
      <c r="C9158" s="30" t="s">
        <v>9185</v>
      </c>
      <c r="D9158" s="36" t="s">
        <v>99</v>
      </c>
      <c r="E9158" s="115">
        <v>436.8</v>
      </c>
    </row>
    <row r="9159" spans="1:5" x14ac:dyDescent="0.25">
      <c r="A9159" s="35" t="s">
        <v>9135</v>
      </c>
      <c r="B9159" s="36">
        <v>106088</v>
      </c>
      <c r="C9159" s="30" t="s">
        <v>9186</v>
      </c>
      <c r="D9159" s="36" t="s">
        <v>99</v>
      </c>
      <c r="E9159" s="115">
        <v>0</v>
      </c>
    </row>
    <row r="9160" spans="1:5" x14ac:dyDescent="0.25">
      <c r="A9160" s="35" t="s">
        <v>9135</v>
      </c>
      <c r="B9160" s="36">
        <v>106081</v>
      </c>
      <c r="C9160" s="30" t="s">
        <v>9187</v>
      </c>
      <c r="D9160" s="36" t="s">
        <v>99</v>
      </c>
      <c r="E9160" s="115">
        <v>0</v>
      </c>
    </row>
    <row r="9161" spans="1:5" x14ac:dyDescent="0.25">
      <c r="A9161" s="35" t="s">
        <v>9135</v>
      </c>
      <c r="B9161" s="36">
        <v>106080</v>
      </c>
      <c r="C9161" s="30" t="s">
        <v>9188</v>
      </c>
      <c r="D9161" s="36" t="s">
        <v>99</v>
      </c>
      <c r="E9161" s="115">
        <v>0</v>
      </c>
    </row>
    <row r="9162" spans="1:5" x14ac:dyDescent="0.25">
      <c r="A9162" s="35" t="s">
        <v>9135</v>
      </c>
      <c r="B9162" s="36">
        <v>98301</v>
      </c>
      <c r="C9162" s="30" t="s">
        <v>9189</v>
      </c>
      <c r="D9162" s="36" t="s">
        <v>99</v>
      </c>
      <c r="E9162" s="115">
        <v>656.77</v>
      </c>
    </row>
    <row r="9163" spans="1:5" x14ac:dyDescent="0.25">
      <c r="A9163" s="35" t="s">
        <v>9135</v>
      </c>
      <c r="B9163" s="36">
        <v>98302</v>
      </c>
      <c r="C9163" s="30" t="s">
        <v>9190</v>
      </c>
      <c r="D9163" s="36" t="s">
        <v>99</v>
      </c>
      <c r="E9163" s="115">
        <v>1119.1500000000001</v>
      </c>
    </row>
    <row r="9164" spans="1:5" x14ac:dyDescent="0.25">
      <c r="A9164" s="35" t="s">
        <v>9135</v>
      </c>
      <c r="B9164" s="36">
        <v>98593</v>
      </c>
      <c r="C9164" s="30" t="s">
        <v>9191</v>
      </c>
      <c r="D9164" s="36" t="s">
        <v>99</v>
      </c>
      <c r="E9164" s="115">
        <v>2415.6799999999998</v>
      </c>
    </row>
    <row r="9165" spans="1:5" x14ac:dyDescent="0.25">
      <c r="A9165" s="35" t="s">
        <v>9135</v>
      </c>
      <c r="B9165" s="36">
        <v>98304</v>
      </c>
      <c r="C9165" s="30" t="s">
        <v>9192</v>
      </c>
      <c r="D9165" s="36" t="s">
        <v>99</v>
      </c>
      <c r="E9165" s="115">
        <v>3358.48</v>
      </c>
    </row>
    <row r="9166" spans="1:5" x14ac:dyDescent="0.25">
      <c r="A9166" s="35" t="s">
        <v>9135</v>
      </c>
      <c r="B9166" s="36">
        <v>106079</v>
      </c>
      <c r="C9166" s="30" t="s">
        <v>9193</v>
      </c>
      <c r="D9166" s="36" t="s">
        <v>99</v>
      </c>
      <c r="E9166" s="115">
        <v>0</v>
      </c>
    </row>
    <row r="9167" spans="1:5" x14ac:dyDescent="0.25">
      <c r="A9167" s="35" t="s">
        <v>9135</v>
      </c>
      <c r="B9167" s="36">
        <v>100561</v>
      </c>
      <c r="C9167" s="30" t="s">
        <v>9194</v>
      </c>
      <c r="D9167" s="36" t="s">
        <v>99</v>
      </c>
      <c r="E9167" s="115">
        <v>161.08000000000001</v>
      </c>
    </row>
    <row r="9168" spans="1:5" x14ac:dyDescent="0.25">
      <c r="A9168" s="35" t="s">
        <v>9135</v>
      </c>
      <c r="B9168" s="36">
        <v>100562</v>
      </c>
      <c r="C9168" s="30" t="s">
        <v>9195</v>
      </c>
      <c r="D9168" s="36" t="s">
        <v>99</v>
      </c>
      <c r="E9168" s="115">
        <v>254.06</v>
      </c>
    </row>
    <row r="9169" spans="1:5" x14ac:dyDescent="0.25">
      <c r="A9169" s="35" t="s">
        <v>9135</v>
      </c>
      <c r="B9169" s="36">
        <v>100560</v>
      </c>
      <c r="C9169" s="30" t="s">
        <v>9196</v>
      </c>
      <c r="D9169" s="36" t="s">
        <v>99</v>
      </c>
      <c r="E9169" s="115">
        <v>85.22</v>
      </c>
    </row>
    <row r="9170" spans="1:5" x14ac:dyDescent="0.25">
      <c r="A9170" s="35" t="s">
        <v>9135</v>
      </c>
      <c r="B9170" s="36">
        <v>100563</v>
      </c>
      <c r="C9170" s="30" t="s">
        <v>9197</v>
      </c>
      <c r="D9170" s="36" t="s">
        <v>99</v>
      </c>
      <c r="E9170" s="115">
        <v>370.63</v>
      </c>
    </row>
    <row r="9171" spans="1:5" x14ac:dyDescent="0.25">
      <c r="A9171" s="35" t="s">
        <v>9135</v>
      </c>
      <c r="B9171" s="36">
        <v>100555</v>
      </c>
      <c r="C9171" s="30" t="s">
        <v>9198</v>
      </c>
      <c r="D9171" s="36" t="s">
        <v>99</v>
      </c>
      <c r="E9171" s="115">
        <v>1165.02</v>
      </c>
    </row>
    <row r="9172" spans="1:5" x14ac:dyDescent="0.25">
      <c r="A9172" s="35" t="s">
        <v>9135</v>
      </c>
      <c r="B9172" s="36">
        <v>106084</v>
      </c>
      <c r="C9172" s="30" t="s">
        <v>9199</v>
      </c>
      <c r="D9172" s="36" t="s">
        <v>99</v>
      </c>
      <c r="E9172" s="115">
        <v>0</v>
      </c>
    </row>
    <row r="9173" spans="1:5" x14ac:dyDescent="0.25">
      <c r="A9173" s="35" t="s">
        <v>9135</v>
      </c>
      <c r="B9173" s="36">
        <v>106087</v>
      </c>
      <c r="C9173" s="30" t="s">
        <v>9200</v>
      </c>
      <c r="D9173" s="36" t="s">
        <v>99</v>
      </c>
      <c r="E9173" s="115">
        <v>0</v>
      </c>
    </row>
    <row r="9174" spans="1:5" x14ac:dyDescent="0.25">
      <c r="A9174" s="35" t="s">
        <v>9135</v>
      </c>
      <c r="B9174" s="36">
        <v>106085</v>
      </c>
      <c r="C9174" s="30" t="s">
        <v>9201</v>
      </c>
      <c r="D9174" s="36" t="s">
        <v>99</v>
      </c>
      <c r="E9174" s="115">
        <v>0</v>
      </c>
    </row>
    <row r="9175" spans="1:5" x14ac:dyDescent="0.25">
      <c r="A9175" s="35" t="s">
        <v>9135</v>
      </c>
      <c r="B9175" s="36">
        <v>106086</v>
      </c>
      <c r="C9175" s="30" t="s">
        <v>9202</v>
      </c>
      <c r="D9175" s="36" t="s">
        <v>99</v>
      </c>
      <c r="E9175" s="115">
        <v>0</v>
      </c>
    </row>
    <row r="9176" spans="1:5" x14ac:dyDescent="0.25">
      <c r="A9176" s="35" t="s">
        <v>9135</v>
      </c>
      <c r="B9176" s="36">
        <v>98305</v>
      </c>
      <c r="C9176" s="30" t="s">
        <v>9203</v>
      </c>
      <c r="D9176" s="36" t="s">
        <v>99</v>
      </c>
      <c r="E9176" s="115">
        <v>2305.35</v>
      </c>
    </row>
    <row r="9177" spans="1:5" x14ac:dyDescent="0.25">
      <c r="A9177" s="35" t="s">
        <v>9135</v>
      </c>
      <c r="B9177" s="36">
        <v>98307</v>
      </c>
      <c r="C9177" s="30" t="s">
        <v>9204</v>
      </c>
      <c r="D9177" s="36" t="s">
        <v>99</v>
      </c>
      <c r="E9177" s="115">
        <v>63.79</v>
      </c>
    </row>
    <row r="9178" spans="1:5" x14ac:dyDescent="0.25">
      <c r="A9178" s="35" t="s">
        <v>9135</v>
      </c>
      <c r="B9178" s="36">
        <v>98308</v>
      </c>
      <c r="C9178" s="30" t="s">
        <v>9205</v>
      </c>
      <c r="D9178" s="36" t="s">
        <v>99</v>
      </c>
      <c r="E9178" s="115">
        <v>48.46</v>
      </c>
    </row>
    <row r="9179" spans="1:5" x14ac:dyDescent="0.25">
      <c r="A9179" s="35" t="s">
        <v>9135</v>
      </c>
      <c r="B9179" s="36">
        <v>106077</v>
      </c>
      <c r="C9179" s="30" t="s">
        <v>9206</v>
      </c>
      <c r="D9179" s="36" t="s">
        <v>99</v>
      </c>
      <c r="E9179" s="115">
        <v>0</v>
      </c>
    </row>
    <row r="9180" spans="1:5" x14ac:dyDescent="0.25">
      <c r="A9180" s="35" t="s">
        <v>9135</v>
      </c>
      <c r="B9180" s="36">
        <v>106078</v>
      </c>
      <c r="C9180" s="30" t="s">
        <v>9207</v>
      </c>
      <c r="D9180" s="36" t="s">
        <v>99</v>
      </c>
      <c r="E9180" s="115">
        <v>0</v>
      </c>
    </row>
    <row r="9181" spans="1:5" x14ac:dyDescent="0.25">
      <c r="A9181" s="35" t="s">
        <v>9208</v>
      </c>
      <c r="B9181" s="36">
        <v>103401</v>
      </c>
      <c r="C9181" s="30" t="s">
        <v>9209</v>
      </c>
      <c r="D9181" s="36" t="s">
        <v>99</v>
      </c>
      <c r="E9181" s="115">
        <v>27.78</v>
      </c>
    </row>
    <row r="9182" spans="1:5" x14ac:dyDescent="0.25">
      <c r="A9182" s="35" t="s">
        <v>9208</v>
      </c>
      <c r="B9182" s="36">
        <v>103402</v>
      </c>
      <c r="C9182" s="30" t="s">
        <v>9210</v>
      </c>
      <c r="D9182" s="36" t="s">
        <v>99</v>
      </c>
      <c r="E9182" s="115">
        <v>40.409999999999997</v>
      </c>
    </row>
    <row r="9183" spans="1:5" x14ac:dyDescent="0.25">
      <c r="A9183" s="35" t="s">
        <v>9208</v>
      </c>
      <c r="B9183" s="36">
        <v>103403</v>
      </c>
      <c r="C9183" s="30" t="s">
        <v>9211</v>
      </c>
      <c r="D9183" s="36" t="s">
        <v>99</v>
      </c>
      <c r="E9183" s="115">
        <v>45.46</v>
      </c>
    </row>
    <row r="9184" spans="1:5" x14ac:dyDescent="0.25">
      <c r="A9184" s="35" t="s">
        <v>9208</v>
      </c>
      <c r="B9184" s="36">
        <v>103397</v>
      </c>
      <c r="C9184" s="30" t="s">
        <v>9212</v>
      </c>
      <c r="D9184" s="36" t="s">
        <v>99</v>
      </c>
      <c r="E9184" s="115">
        <v>5.04</v>
      </c>
    </row>
    <row r="9185" spans="1:5" x14ac:dyDescent="0.25">
      <c r="A9185" s="35" t="s">
        <v>9208</v>
      </c>
      <c r="B9185" s="36">
        <v>103404</v>
      </c>
      <c r="C9185" s="30" t="s">
        <v>9213</v>
      </c>
      <c r="D9185" s="36" t="s">
        <v>99</v>
      </c>
      <c r="E9185" s="115">
        <v>50.51</v>
      </c>
    </row>
    <row r="9186" spans="1:5" x14ac:dyDescent="0.25">
      <c r="A9186" s="35" t="s">
        <v>9208</v>
      </c>
      <c r="B9186" s="36">
        <v>103405</v>
      </c>
      <c r="C9186" s="30" t="s">
        <v>9214</v>
      </c>
      <c r="D9186" s="36" t="s">
        <v>99</v>
      </c>
      <c r="E9186" s="115">
        <v>56.83</v>
      </c>
    </row>
    <row r="9187" spans="1:5" x14ac:dyDescent="0.25">
      <c r="A9187" s="35" t="s">
        <v>9208</v>
      </c>
      <c r="B9187" s="36">
        <v>103406</v>
      </c>
      <c r="C9187" s="30" t="s">
        <v>9215</v>
      </c>
      <c r="D9187" s="36" t="s">
        <v>99</v>
      </c>
      <c r="E9187" s="115">
        <v>63.14</v>
      </c>
    </row>
    <row r="9188" spans="1:5" x14ac:dyDescent="0.25">
      <c r="A9188" s="35" t="s">
        <v>9208</v>
      </c>
      <c r="B9188" s="36">
        <v>103407</v>
      </c>
      <c r="C9188" s="30" t="s">
        <v>9216</v>
      </c>
      <c r="D9188" s="36" t="s">
        <v>99</v>
      </c>
      <c r="E9188" s="115">
        <v>70.72</v>
      </c>
    </row>
    <row r="9189" spans="1:5" x14ac:dyDescent="0.25">
      <c r="A9189" s="35" t="s">
        <v>9208</v>
      </c>
      <c r="B9189" s="36">
        <v>103408</v>
      </c>
      <c r="C9189" s="30" t="s">
        <v>9217</v>
      </c>
      <c r="D9189" s="36" t="s">
        <v>99</v>
      </c>
      <c r="E9189" s="115">
        <v>79.569999999999993</v>
      </c>
    </row>
    <row r="9190" spans="1:5" x14ac:dyDescent="0.25">
      <c r="A9190" s="35" t="s">
        <v>9208</v>
      </c>
      <c r="B9190" s="36">
        <v>103398</v>
      </c>
      <c r="C9190" s="30" t="s">
        <v>9218</v>
      </c>
      <c r="D9190" s="36" t="s">
        <v>99</v>
      </c>
      <c r="E9190" s="115">
        <v>8.08</v>
      </c>
    </row>
    <row r="9191" spans="1:5" x14ac:dyDescent="0.25">
      <c r="A9191" s="35" t="s">
        <v>9208</v>
      </c>
      <c r="B9191" s="36">
        <v>103409</v>
      </c>
      <c r="C9191" s="30" t="s">
        <v>9219</v>
      </c>
      <c r="D9191" s="36" t="s">
        <v>99</v>
      </c>
      <c r="E9191" s="115">
        <v>89.68</v>
      </c>
    </row>
    <row r="9192" spans="1:5" x14ac:dyDescent="0.25">
      <c r="A9192" s="35" t="s">
        <v>9208</v>
      </c>
      <c r="B9192" s="36">
        <v>103410</v>
      </c>
      <c r="C9192" s="30" t="s">
        <v>9220</v>
      </c>
      <c r="D9192" s="36" t="s">
        <v>99</v>
      </c>
      <c r="E9192" s="115">
        <v>101.04</v>
      </c>
    </row>
    <row r="9193" spans="1:5" x14ac:dyDescent="0.25">
      <c r="A9193" s="35" t="s">
        <v>9208</v>
      </c>
      <c r="B9193" s="36">
        <v>103399</v>
      </c>
      <c r="C9193" s="30" t="s">
        <v>9221</v>
      </c>
      <c r="D9193" s="36" t="s">
        <v>99</v>
      </c>
      <c r="E9193" s="115">
        <v>15.91</v>
      </c>
    </row>
    <row r="9194" spans="1:5" x14ac:dyDescent="0.25">
      <c r="A9194" s="35" t="s">
        <v>9208</v>
      </c>
      <c r="B9194" s="36">
        <v>103400</v>
      </c>
      <c r="C9194" s="30" t="s">
        <v>9222</v>
      </c>
      <c r="D9194" s="36" t="s">
        <v>99</v>
      </c>
      <c r="E9194" s="115">
        <v>22.73</v>
      </c>
    </row>
    <row r="9195" spans="1:5" x14ac:dyDescent="0.25">
      <c r="A9195" s="35" t="s">
        <v>9208</v>
      </c>
      <c r="B9195" s="36">
        <v>103415</v>
      </c>
      <c r="C9195" s="30" t="s">
        <v>9223</v>
      </c>
      <c r="D9195" s="36" t="s">
        <v>99</v>
      </c>
      <c r="E9195" s="115">
        <v>55.57</v>
      </c>
    </row>
    <row r="9196" spans="1:5" x14ac:dyDescent="0.25">
      <c r="A9196" s="35" t="s">
        <v>9208</v>
      </c>
      <c r="B9196" s="36">
        <v>103416</v>
      </c>
      <c r="C9196" s="30" t="s">
        <v>9224</v>
      </c>
      <c r="D9196" s="36" t="s">
        <v>99</v>
      </c>
      <c r="E9196" s="115">
        <v>80.83</v>
      </c>
    </row>
    <row r="9197" spans="1:5" x14ac:dyDescent="0.25">
      <c r="A9197" s="35" t="s">
        <v>9208</v>
      </c>
      <c r="B9197" s="36">
        <v>103417</v>
      </c>
      <c r="C9197" s="30" t="s">
        <v>9225</v>
      </c>
      <c r="D9197" s="36" t="s">
        <v>99</v>
      </c>
      <c r="E9197" s="115">
        <v>90.94</v>
      </c>
    </row>
    <row r="9198" spans="1:5" x14ac:dyDescent="0.25">
      <c r="A9198" s="35" t="s">
        <v>9208</v>
      </c>
      <c r="B9198" s="36">
        <v>103411</v>
      </c>
      <c r="C9198" s="30" t="s">
        <v>9226</v>
      </c>
      <c r="D9198" s="36" t="s">
        <v>99</v>
      </c>
      <c r="E9198" s="115">
        <v>10.1</v>
      </c>
    </row>
    <row r="9199" spans="1:5" x14ac:dyDescent="0.25">
      <c r="A9199" s="35" t="s">
        <v>9208</v>
      </c>
      <c r="B9199" s="36">
        <v>103418</v>
      </c>
      <c r="C9199" s="30" t="s">
        <v>9227</v>
      </c>
      <c r="D9199" s="36" t="s">
        <v>99</v>
      </c>
      <c r="E9199" s="115">
        <v>101.04</v>
      </c>
    </row>
    <row r="9200" spans="1:5" x14ac:dyDescent="0.25">
      <c r="A9200" s="35" t="s">
        <v>9208</v>
      </c>
      <c r="B9200" s="36">
        <v>103419</v>
      </c>
      <c r="C9200" s="30" t="s">
        <v>9228</v>
      </c>
      <c r="D9200" s="36" t="s">
        <v>99</v>
      </c>
      <c r="E9200" s="115">
        <v>113.67</v>
      </c>
    </row>
    <row r="9201" spans="1:5" x14ac:dyDescent="0.25">
      <c r="A9201" s="35" t="s">
        <v>9208</v>
      </c>
      <c r="B9201" s="36">
        <v>103420</v>
      </c>
      <c r="C9201" s="30" t="s">
        <v>9229</v>
      </c>
      <c r="D9201" s="36" t="s">
        <v>99</v>
      </c>
      <c r="E9201" s="115">
        <v>126.3</v>
      </c>
    </row>
    <row r="9202" spans="1:5" x14ac:dyDescent="0.25">
      <c r="A9202" s="35" t="s">
        <v>9208</v>
      </c>
      <c r="B9202" s="36">
        <v>103421</v>
      </c>
      <c r="C9202" s="30" t="s">
        <v>9230</v>
      </c>
      <c r="D9202" s="36" t="s">
        <v>99</v>
      </c>
      <c r="E9202" s="115">
        <v>141.46</v>
      </c>
    </row>
    <row r="9203" spans="1:5" x14ac:dyDescent="0.25">
      <c r="A9203" s="35" t="s">
        <v>9208</v>
      </c>
      <c r="B9203" s="36">
        <v>103422</v>
      </c>
      <c r="C9203" s="30" t="s">
        <v>9231</v>
      </c>
      <c r="D9203" s="36" t="s">
        <v>99</v>
      </c>
      <c r="E9203" s="115">
        <v>159.15</v>
      </c>
    </row>
    <row r="9204" spans="1:5" x14ac:dyDescent="0.25">
      <c r="A9204" s="35" t="s">
        <v>9208</v>
      </c>
      <c r="B9204" s="36">
        <v>103412</v>
      </c>
      <c r="C9204" s="30" t="s">
        <v>9232</v>
      </c>
      <c r="D9204" s="36" t="s">
        <v>99</v>
      </c>
      <c r="E9204" s="115">
        <v>16.16</v>
      </c>
    </row>
    <row r="9205" spans="1:5" x14ac:dyDescent="0.25">
      <c r="A9205" s="35" t="s">
        <v>9208</v>
      </c>
      <c r="B9205" s="36">
        <v>103423</v>
      </c>
      <c r="C9205" s="30" t="s">
        <v>9233</v>
      </c>
      <c r="D9205" s="36" t="s">
        <v>99</v>
      </c>
      <c r="E9205" s="115">
        <v>179.35</v>
      </c>
    </row>
    <row r="9206" spans="1:5" x14ac:dyDescent="0.25">
      <c r="A9206" s="35" t="s">
        <v>9208</v>
      </c>
      <c r="B9206" s="36">
        <v>103424</v>
      </c>
      <c r="C9206" s="30" t="s">
        <v>9234</v>
      </c>
      <c r="D9206" s="36" t="s">
        <v>99</v>
      </c>
      <c r="E9206" s="115">
        <v>202.09</v>
      </c>
    </row>
    <row r="9207" spans="1:5" x14ac:dyDescent="0.25">
      <c r="A9207" s="35" t="s">
        <v>9208</v>
      </c>
      <c r="B9207" s="36">
        <v>103413</v>
      </c>
      <c r="C9207" s="30" t="s">
        <v>9235</v>
      </c>
      <c r="D9207" s="36" t="s">
        <v>99</v>
      </c>
      <c r="E9207" s="115">
        <v>31.82</v>
      </c>
    </row>
    <row r="9208" spans="1:5" x14ac:dyDescent="0.25">
      <c r="A9208" s="35" t="s">
        <v>9208</v>
      </c>
      <c r="B9208" s="36">
        <v>103414</v>
      </c>
      <c r="C9208" s="30" t="s">
        <v>9236</v>
      </c>
      <c r="D9208" s="36" t="s">
        <v>99</v>
      </c>
      <c r="E9208" s="115">
        <v>45.46</v>
      </c>
    </row>
    <row r="9209" spans="1:5" x14ac:dyDescent="0.25">
      <c r="A9209" s="35" t="s">
        <v>9208</v>
      </c>
      <c r="B9209" s="36">
        <v>103432</v>
      </c>
      <c r="C9209" s="30" t="s">
        <v>9237</v>
      </c>
      <c r="D9209" s="36" t="s">
        <v>99</v>
      </c>
      <c r="E9209" s="115">
        <v>1755.71</v>
      </c>
    </row>
    <row r="9210" spans="1:5" x14ac:dyDescent="0.25">
      <c r="A9210" s="35" t="s">
        <v>9208</v>
      </c>
      <c r="B9210" s="36">
        <v>103430</v>
      </c>
      <c r="C9210" s="30" t="s">
        <v>9238</v>
      </c>
      <c r="D9210" s="36" t="s">
        <v>99</v>
      </c>
      <c r="E9210" s="115">
        <v>38.729999999999997</v>
      </c>
    </row>
    <row r="9211" spans="1:5" x14ac:dyDescent="0.25">
      <c r="A9211" s="35" t="s">
        <v>9208</v>
      </c>
      <c r="B9211" s="36">
        <v>103431</v>
      </c>
      <c r="C9211" s="30" t="s">
        <v>9239</v>
      </c>
      <c r="D9211" s="36" t="s">
        <v>99</v>
      </c>
      <c r="E9211" s="115">
        <v>68.23</v>
      </c>
    </row>
    <row r="9212" spans="1:5" x14ac:dyDescent="0.25">
      <c r="A9212" s="35" t="s">
        <v>9208</v>
      </c>
      <c r="B9212" s="36">
        <v>103433</v>
      </c>
      <c r="C9212" s="30" t="s">
        <v>9240</v>
      </c>
      <c r="D9212" s="36" t="s">
        <v>99</v>
      </c>
      <c r="E9212" s="115">
        <v>37.72</v>
      </c>
    </row>
    <row r="9213" spans="1:5" x14ac:dyDescent="0.25">
      <c r="A9213" s="35" t="s">
        <v>9208</v>
      </c>
      <c r="B9213" s="36">
        <v>103434</v>
      </c>
      <c r="C9213" s="30" t="s">
        <v>9241</v>
      </c>
      <c r="D9213" s="36" t="s">
        <v>99</v>
      </c>
      <c r="E9213" s="115">
        <v>52.42</v>
      </c>
    </row>
    <row r="9214" spans="1:5" x14ac:dyDescent="0.25">
      <c r="A9214" s="35" t="s">
        <v>9208</v>
      </c>
      <c r="B9214" s="36">
        <v>103435</v>
      </c>
      <c r="C9214" s="30" t="s">
        <v>9242</v>
      </c>
      <c r="D9214" s="36" t="s">
        <v>99</v>
      </c>
      <c r="E9214" s="115">
        <v>97.69</v>
      </c>
    </row>
    <row r="9215" spans="1:5" x14ac:dyDescent="0.25">
      <c r="A9215" s="35" t="s">
        <v>9208</v>
      </c>
      <c r="B9215" s="36">
        <v>103436</v>
      </c>
      <c r="C9215" s="30" t="s">
        <v>9243</v>
      </c>
      <c r="D9215" s="36" t="s">
        <v>99</v>
      </c>
      <c r="E9215" s="115">
        <v>2482.35</v>
      </c>
    </row>
    <row r="9216" spans="1:5" x14ac:dyDescent="0.25">
      <c r="A9216" s="35" t="s">
        <v>9208</v>
      </c>
      <c r="B9216" s="36">
        <v>103482</v>
      </c>
      <c r="C9216" s="30" t="s">
        <v>9244</v>
      </c>
      <c r="D9216" s="36" t="s">
        <v>99</v>
      </c>
      <c r="E9216" s="115">
        <v>0</v>
      </c>
    </row>
    <row r="9217" spans="1:5" x14ac:dyDescent="0.25">
      <c r="A9217" s="35" t="s">
        <v>9208</v>
      </c>
      <c r="B9217" s="36">
        <v>103465</v>
      </c>
      <c r="C9217" s="30" t="s">
        <v>9245</v>
      </c>
      <c r="D9217" s="36" t="s">
        <v>99</v>
      </c>
      <c r="E9217" s="115">
        <v>0</v>
      </c>
    </row>
    <row r="9218" spans="1:5" x14ac:dyDescent="0.25">
      <c r="A9218" s="35" t="s">
        <v>9208</v>
      </c>
      <c r="B9218" s="36">
        <v>103483</v>
      </c>
      <c r="C9218" s="30" t="s">
        <v>9246</v>
      </c>
      <c r="D9218" s="36" t="s">
        <v>99</v>
      </c>
      <c r="E9218" s="115">
        <v>0</v>
      </c>
    </row>
    <row r="9219" spans="1:5" x14ac:dyDescent="0.25">
      <c r="A9219" s="35" t="s">
        <v>9208</v>
      </c>
      <c r="B9219" s="36">
        <v>103484</v>
      </c>
      <c r="C9219" s="30" t="s">
        <v>9247</v>
      </c>
      <c r="D9219" s="36" t="s">
        <v>99</v>
      </c>
      <c r="E9219" s="115">
        <v>0</v>
      </c>
    </row>
    <row r="9220" spans="1:5" x14ac:dyDescent="0.25">
      <c r="A9220" s="35" t="s">
        <v>9208</v>
      </c>
      <c r="B9220" s="36">
        <v>103466</v>
      </c>
      <c r="C9220" s="30" t="s">
        <v>9248</v>
      </c>
      <c r="D9220" s="36" t="s">
        <v>99</v>
      </c>
      <c r="E9220" s="115">
        <v>0</v>
      </c>
    </row>
    <row r="9221" spans="1:5" x14ac:dyDescent="0.25">
      <c r="A9221" s="35" t="s">
        <v>9208</v>
      </c>
      <c r="B9221" s="36">
        <v>103485</v>
      </c>
      <c r="C9221" s="30" t="s">
        <v>9249</v>
      </c>
      <c r="D9221" s="36" t="s">
        <v>99</v>
      </c>
      <c r="E9221" s="115">
        <v>0</v>
      </c>
    </row>
    <row r="9222" spans="1:5" x14ac:dyDescent="0.25">
      <c r="A9222" s="35" t="s">
        <v>9208</v>
      </c>
      <c r="B9222" s="36">
        <v>103467</v>
      </c>
      <c r="C9222" s="30" t="s">
        <v>9250</v>
      </c>
      <c r="D9222" s="36" t="s">
        <v>99</v>
      </c>
      <c r="E9222" s="115">
        <v>0</v>
      </c>
    </row>
    <row r="9223" spans="1:5" x14ac:dyDescent="0.25">
      <c r="A9223" s="35" t="s">
        <v>9208</v>
      </c>
      <c r="B9223" s="36">
        <v>103461</v>
      </c>
      <c r="C9223" s="30" t="s">
        <v>9251</v>
      </c>
      <c r="D9223" s="36" t="s">
        <v>99</v>
      </c>
      <c r="E9223" s="115">
        <v>0</v>
      </c>
    </row>
    <row r="9224" spans="1:5" x14ac:dyDescent="0.25">
      <c r="A9224" s="35" t="s">
        <v>9208</v>
      </c>
      <c r="B9224" s="36">
        <v>103468</v>
      </c>
      <c r="C9224" s="30" t="s">
        <v>9252</v>
      </c>
      <c r="D9224" s="36" t="s">
        <v>99</v>
      </c>
      <c r="E9224" s="115">
        <v>0</v>
      </c>
    </row>
    <row r="9225" spans="1:5" x14ac:dyDescent="0.25">
      <c r="A9225" s="35" t="s">
        <v>9208</v>
      </c>
      <c r="B9225" s="36">
        <v>103469</v>
      </c>
      <c r="C9225" s="30" t="s">
        <v>9253</v>
      </c>
      <c r="D9225" s="36" t="s">
        <v>99</v>
      </c>
      <c r="E9225" s="115">
        <v>0</v>
      </c>
    </row>
    <row r="9226" spans="1:5" x14ac:dyDescent="0.25">
      <c r="A9226" s="35" t="s">
        <v>9208</v>
      </c>
      <c r="B9226" s="36">
        <v>103470</v>
      </c>
      <c r="C9226" s="30" t="s">
        <v>9254</v>
      </c>
      <c r="D9226" s="36" t="s">
        <v>99</v>
      </c>
      <c r="E9226" s="115">
        <v>0</v>
      </c>
    </row>
    <row r="9227" spans="1:5" x14ac:dyDescent="0.25">
      <c r="A9227" s="35" t="s">
        <v>9208</v>
      </c>
      <c r="B9227" s="36">
        <v>103471</v>
      </c>
      <c r="C9227" s="30" t="s">
        <v>9255</v>
      </c>
      <c r="D9227" s="36" t="s">
        <v>99</v>
      </c>
      <c r="E9227" s="115">
        <v>0</v>
      </c>
    </row>
    <row r="9228" spans="1:5" x14ac:dyDescent="0.25">
      <c r="A9228" s="35" t="s">
        <v>9208</v>
      </c>
      <c r="B9228" s="36">
        <v>103472</v>
      </c>
      <c r="C9228" s="30" t="s">
        <v>9256</v>
      </c>
      <c r="D9228" s="36" t="s">
        <v>99</v>
      </c>
      <c r="E9228" s="115">
        <v>0</v>
      </c>
    </row>
    <row r="9229" spans="1:5" x14ac:dyDescent="0.25">
      <c r="A9229" s="35" t="s">
        <v>9208</v>
      </c>
      <c r="B9229" s="36">
        <v>103462</v>
      </c>
      <c r="C9229" s="30" t="s">
        <v>9257</v>
      </c>
      <c r="D9229" s="36" t="s">
        <v>99</v>
      </c>
      <c r="E9229" s="115">
        <v>0</v>
      </c>
    </row>
    <row r="9230" spans="1:5" x14ac:dyDescent="0.25">
      <c r="A9230" s="35" t="s">
        <v>9208</v>
      </c>
      <c r="B9230" s="36">
        <v>103473</v>
      </c>
      <c r="C9230" s="30" t="s">
        <v>9258</v>
      </c>
      <c r="D9230" s="36" t="s">
        <v>99</v>
      </c>
      <c r="E9230" s="115">
        <v>0</v>
      </c>
    </row>
    <row r="9231" spans="1:5" x14ac:dyDescent="0.25">
      <c r="A9231" s="35" t="s">
        <v>9208</v>
      </c>
      <c r="B9231" s="36">
        <v>103474</v>
      </c>
      <c r="C9231" s="30" t="s">
        <v>9259</v>
      </c>
      <c r="D9231" s="36" t="s">
        <v>99</v>
      </c>
      <c r="E9231" s="115">
        <v>0</v>
      </c>
    </row>
    <row r="9232" spans="1:5" x14ac:dyDescent="0.25">
      <c r="A9232" s="35" t="s">
        <v>9208</v>
      </c>
      <c r="B9232" s="36">
        <v>103475</v>
      </c>
      <c r="C9232" s="30" t="s">
        <v>9260</v>
      </c>
      <c r="D9232" s="36" t="s">
        <v>99</v>
      </c>
      <c r="E9232" s="115">
        <v>0</v>
      </c>
    </row>
    <row r="9233" spans="1:5" x14ac:dyDescent="0.25">
      <c r="A9233" s="35" t="s">
        <v>9208</v>
      </c>
      <c r="B9233" s="36">
        <v>103476</v>
      </c>
      <c r="C9233" s="30" t="s">
        <v>9261</v>
      </c>
      <c r="D9233" s="36" t="s">
        <v>99</v>
      </c>
      <c r="E9233" s="115">
        <v>0</v>
      </c>
    </row>
    <row r="9234" spans="1:5" x14ac:dyDescent="0.25">
      <c r="A9234" s="35" t="s">
        <v>9208</v>
      </c>
      <c r="B9234" s="36">
        <v>103477</v>
      </c>
      <c r="C9234" s="30" t="s">
        <v>9262</v>
      </c>
      <c r="D9234" s="36" t="s">
        <v>99</v>
      </c>
      <c r="E9234" s="115">
        <v>0</v>
      </c>
    </row>
    <row r="9235" spans="1:5" x14ac:dyDescent="0.25">
      <c r="A9235" s="35" t="s">
        <v>9208</v>
      </c>
      <c r="B9235" s="36">
        <v>103463</v>
      </c>
      <c r="C9235" s="30" t="s">
        <v>9263</v>
      </c>
      <c r="D9235" s="36" t="s">
        <v>99</v>
      </c>
      <c r="E9235" s="115">
        <v>0</v>
      </c>
    </row>
    <row r="9236" spans="1:5" x14ac:dyDescent="0.25">
      <c r="A9236" s="35" t="s">
        <v>9208</v>
      </c>
      <c r="B9236" s="36">
        <v>103478</v>
      </c>
      <c r="C9236" s="30" t="s">
        <v>9264</v>
      </c>
      <c r="D9236" s="36" t="s">
        <v>99</v>
      </c>
      <c r="E9236" s="115">
        <v>0</v>
      </c>
    </row>
    <row r="9237" spans="1:5" x14ac:dyDescent="0.25">
      <c r="A9237" s="35" t="s">
        <v>9208</v>
      </c>
      <c r="B9237" s="36">
        <v>103479</v>
      </c>
      <c r="C9237" s="30" t="s">
        <v>9265</v>
      </c>
      <c r="D9237" s="36" t="s">
        <v>99</v>
      </c>
      <c r="E9237" s="115">
        <v>0</v>
      </c>
    </row>
    <row r="9238" spans="1:5" x14ac:dyDescent="0.25">
      <c r="A9238" s="35" t="s">
        <v>9208</v>
      </c>
      <c r="B9238" s="36">
        <v>103480</v>
      </c>
      <c r="C9238" s="30" t="s">
        <v>9266</v>
      </c>
      <c r="D9238" s="36" t="s">
        <v>99</v>
      </c>
      <c r="E9238" s="115">
        <v>0</v>
      </c>
    </row>
    <row r="9239" spans="1:5" x14ac:dyDescent="0.25">
      <c r="A9239" s="35" t="s">
        <v>9208</v>
      </c>
      <c r="B9239" s="36">
        <v>103464</v>
      </c>
      <c r="C9239" s="30" t="s">
        <v>9267</v>
      </c>
      <c r="D9239" s="36" t="s">
        <v>99</v>
      </c>
      <c r="E9239" s="115">
        <v>0</v>
      </c>
    </row>
    <row r="9240" spans="1:5" x14ac:dyDescent="0.25">
      <c r="A9240" s="35" t="s">
        <v>9208</v>
      </c>
      <c r="B9240" s="36">
        <v>103481</v>
      </c>
      <c r="C9240" s="30" t="s">
        <v>9268</v>
      </c>
      <c r="D9240" s="36" t="s">
        <v>99</v>
      </c>
      <c r="E9240" s="115">
        <v>0</v>
      </c>
    </row>
    <row r="9241" spans="1:5" x14ac:dyDescent="0.25">
      <c r="A9241" s="35" t="s">
        <v>9208</v>
      </c>
      <c r="B9241" s="36">
        <v>103459</v>
      </c>
      <c r="C9241" s="30" t="s">
        <v>9269</v>
      </c>
      <c r="D9241" s="36" t="s">
        <v>99</v>
      </c>
      <c r="E9241" s="115">
        <v>0</v>
      </c>
    </row>
    <row r="9242" spans="1:5" x14ac:dyDescent="0.25">
      <c r="A9242" s="35" t="s">
        <v>9208</v>
      </c>
      <c r="B9242" s="36">
        <v>103460</v>
      </c>
      <c r="C9242" s="30" t="s">
        <v>9270</v>
      </c>
      <c r="D9242" s="36" t="s">
        <v>99</v>
      </c>
      <c r="E9242" s="115">
        <v>0</v>
      </c>
    </row>
    <row r="9243" spans="1:5" x14ac:dyDescent="0.25">
      <c r="A9243" s="35" t="s">
        <v>9208</v>
      </c>
      <c r="B9243" s="36">
        <v>103443</v>
      </c>
      <c r="C9243" s="30" t="s">
        <v>9271</v>
      </c>
      <c r="D9243" s="36" t="s">
        <v>99</v>
      </c>
      <c r="E9243" s="115">
        <v>0</v>
      </c>
    </row>
    <row r="9244" spans="1:5" x14ac:dyDescent="0.25">
      <c r="A9244" s="35" t="s">
        <v>9208</v>
      </c>
      <c r="B9244" s="36">
        <v>103444</v>
      </c>
      <c r="C9244" s="30" t="s">
        <v>9272</v>
      </c>
      <c r="D9244" s="36" t="s">
        <v>99</v>
      </c>
      <c r="E9244" s="115">
        <v>0</v>
      </c>
    </row>
    <row r="9245" spans="1:5" x14ac:dyDescent="0.25">
      <c r="A9245" s="35" t="s">
        <v>9208</v>
      </c>
      <c r="B9245" s="36">
        <v>103445</v>
      </c>
      <c r="C9245" s="30" t="s">
        <v>9273</v>
      </c>
      <c r="D9245" s="36" t="s">
        <v>99</v>
      </c>
      <c r="E9245" s="115">
        <v>0</v>
      </c>
    </row>
    <row r="9246" spans="1:5" x14ac:dyDescent="0.25">
      <c r="A9246" s="35" t="s">
        <v>9208</v>
      </c>
      <c r="B9246" s="36">
        <v>103446</v>
      </c>
      <c r="C9246" s="30" t="s">
        <v>9274</v>
      </c>
      <c r="D9246" s="36" t="s">
        <v>99</v>
      </c>
      <c r="E9246" s="115">
        <v>0</v>
      </c>
    </row>
    <row r="9247" spans="1:5" x14ac:dyDescent="0.25">
      <c r="A9247" s="35" t="s">
        <v>9208</v>
      </c>
      <c r="B9247" s="36">
        <v>103447</v>
      </c>
      <c r="C9247" s="30" t="s">
        <v>9275</v>
      </c>
      <c r="D9247" s="36" t="s">
        <v>99</v>
      </c>
      <c r="E9247" s="115">
        <v>0</v>
      </c>
    </row>
    <row r="9248" spans="1:5" x14ac:dyDescent="0.25">
      <c r="A9248" s="35" t="s">
        <v>9208</v>
      </c>
      <c r="B9248" s="36">
        <v>103448</v>
      </c>
      <c r="C9248" s="30" t="s">
        <v>9276</v>
      </c>
      <c r="D9248" s="36" t="s">
        <v>99</v>
      </c>
      <c r="E9248" s="115">
        <v>0</v>
      </c>
    </row>
    <row r="9249" spans="1:5" x14ac:dyDescent="0.25">
      <c r="A9249" s="35" t="s">
        <v>9208</v>
      </c>
      <c r="B9249" s="36">
        <v>103449</v>
      </c>
      <c r="C9249" s="30" t="s">
        <v>9277</v>
      </c>
      <c r="D9249" s="36" t="s">
        <v>99</v>
      </c>
      <c r="E9249" s="115">
        <v>0</v>
      </c>
    </row>
    <row r="9250" spans="1:5" x14ac:dyDescent="0.25">
      <c r="A9250" s="35" t="s">
        <v>9208</v>
      </c>
      <c r="B9250" s="36">
        <v>103450</v>
      </c>
      <c r="C9250" s="30" t="s">
        <v>9278</v>
      </c>
      <c r="D9250" s="36" t="s">
        <v>99</v>
      </c>
      <c r="E9250" s="115">
        <v>0</v>
      </c>
    </row>
    <row r="9251" spans="1:5" x14ac:dyDescent="0.25">
      <c r="A9251" s="35" t="s">
        <v>9208</v>
      </c>
      <c r="B9251" s="36">
        <v>103451</v>
      </c>
      <c r="C9251" s="30" t="s">
        <v>9279</v>
      </c>
      <c r="D9251" s="36" t="s">
        <v>99</v>
      </c>
      <c r="E9251" s="115">
        <v>0</v>
      </c>
    </row>
    <row r="9252" spans="1:5" x14ac:dyDescent="0.25">
      <c r="A9252" s="35" t="s">
        <v>9208</v>
      </c>
      <c r="B9252" s="36">
        <v>103452</v>
      </c>
      <c r="C9252" s="30" t="s">
        <v>9280</v>
      </c>
      <c r="D9252" s="36" t="s">
        <v>99</v>
      </c>
      <c r="E9252" s="115">
        <v>0</v>
      </c>
    </row>
    <row r="9253" spans="1:5" x14ac:dyDescent="0.25">
      <c r="A9253" s="35" t="s">
        <v>9208</v>
      </c>
      <c r="B9253" s="36">
        <v>103453</v>
      </c>
      <c r="C9253" s="30" t="s">
        <v>9281</v>
      </c>
      <c r="D9253" s="36" t="s">
        <v>99</v>
      </c>
      <c r="E9253" s="115">
        <v>0</v>
      </c>
    </row>
    <row r="9254" spans="1:5" x14ac:dyDescent="0.25">
      <c r="A9254" s="35" t="s">
        <v>9208</v>
      </c>
      <c r="B9254" s="36">
        <v>103454</v>
      </c>
      <c r="C9254" s="30" t="s">
        <v>9282</v>
      </c>
      <c r="D9254" s="36" t="s">
        <v>99</v>
      </c>
      <c r="E9254" s="115">
        <v>0</v>
      </c>
    </row>
    <row r="9255" spans="1:5" x14ac:dyDescent="0.25">
      <c r="A9255" s="35" t="s">
        <v>9208</v>
      </c>
      <c r="B9255" s="36">
        <v>103455</v>
      </c>
      <c r="C9255" s="30" t="s">
        <v>9283</v>
      </c>
      <c r="D9255" s="36" t="s">
        <v>99</v>
      </c>
      <c r="E9255" s="115">
        <v>0</v>
      </c>
    </row>
    <row r="9256" spans="1:5" x14ac:dyDescent="0.25">
      <c r="A9256" s="35" t="s">
        <v>9208</v>
      </c>
      <c r="B9256" s="36">
        <v>103456</v>
      </c>
      <c r="C9256" s="30" t="s">
        <v>9284</v>
      </c>
      <c r="D9256" s="36" t="s">
        <v>99</v>
      </c>
      <c r="E9256" s="115">
        <v>0</v>
      </c>
    </row>
    <row r="9257" spans="1:5" x14ac:dyDescent="0.25">
      <c r="A9257" s="35" t="s">
        <v>9208</v>
      </c>
      <c r="B9257" s="36">
        <v>103457</v>
      </c>
      <c r="C9257" s="30" t="s">
        <v>9285</v>
      </c>
      <c r="D9257" s="36" t="s">
        <v>99</v>
      </c>
      <c r="E9257" s="115">
        <v>0</v>
      </c>
    </row>
    <row r="9258" spans="1:5" x14ac:dyDescent="0.25">
      <c r="A9258" s="35" t="s">
        <v>9208</v>
      </c>
      <c r="B9258" s="36">
        <v>103458</v>
      </c>
      <c r="C9258" s="30" t="s">
        <v>9286</v>
      </c>
      <c r="D9258" s="36" t="s">
        <v>99</v>
      </c>
      <c r="E9258" s="115">
        <v>0</v>
      </c>
    </row>
    <row r="9259" spans="1:5" x14ac:dyDescent="0.25">
      <c r="A9259" s="35" t="s">
        <v>9208</v>
      </c>
      <c r="B9259" s="36">
        <v>103425</v>
      </c>
      <c r="C9259" s="30" t="s">
        <v>9287</v>
      </c>
      <c r="D9259" s="36" t="s">
        <v>99</v>
      </c>
      <c r="E9259" s="115">
        <v>18.27</v>
      </c>
    </row>
    <row r="9260" spans="1:5" x14ac:dyDescent="0.25">
      <c r="A9260" s="35" t="s">
        <v>9208</v>
      </c>
      <c r="B9260" s="36">
        <v>103428</v>
      </c>
      <c r="C9260" s="30" t="s">
        <v>9288</v>
      </c>
      <c r="D9260" s="36" t="s">
        <v>99</v>
      </c>
      <c r="E9260" s="115">
        <v>287.27999999999997</v>
      </c>
    </row>
    <row r="9261" spans="1:5" x14ac:dyDescent="0.25">
      <c r="A9261" s="35" t="s">
        <v>9208</v>
      </c>
      <c r="B9261" s="36">
        <v>103426</v>
      </c>
      <c r="C9261" s="30" t="s">
        <v>9289</v>
      </c>
      <c r="D9261" s="36" t="s">
        <v>99</v>
      </c>
      <c r="E9261" s="115">
        <v>22.34</v>
      </c>
    </row>
    <row r="9262" spans="1:5" x14ac:dyDescent="0.25">
      <c r="A9262" s="35" t="s">
        <v>9208</v>
      </c>
      <c r="B9262" s="36">
        <v>103429</v>
      </c>
      <c r="C9262" s="30" t="s">
        <v>9290</v>
      </c>
      <c r="D9262" s="36" t="s">
        <v>99</v>
      </c>
      <c r="E9262" s="115">
        <v>3095.12</v>
      </c>
    </row>
    <row r="9263" spans="1:5" x14ac:dyDescent="0.25">
      <c r="A9263" s="35" t="s">
        <v>9208</v>
      </c>
      <c r="B9263" s="36">
        <v>103427</v>
      </c>
      <c r="C9263" s="30" t="s">
        <v>9291</v>
      </c>
      <c r="D9263" s="36" t="s">
        <v>99</v>
      </c>
      <c r="E9263" s="115">
        <v>44.71</v>
      </c>
    </row>
    <row r="9264" spans="1:5" x14ac:dyDescent="0.25">
      <c r="A9264" s="35" t="s">
        <v>9208</v>
      </c>
      <c r="B9264" s="36">
        <v>103393</v>
      </c>
      <c r="C9264" s="30" t="s">
        <v>9292</v>
      </c>
      <c r="D9264" s="36" t="s">
        <v>106</v>
      </c>
      <c r="E9264" s="115">
        <v>5798.74</v>
      </c>
    </row>
    <row r="9265" spans="1:5" x14ac:dyDescent="0.25">
      <c r="A9265" s="35" t="s">
        <v>9208</v>
      </c>
      <c r="B9265" s="36">
        <v>103376</v>
      </c>
      <c r="C9265" s="30" t="s">
        <v>9293</v>
      </c>
      <c r="D9265" s="36" t="s">
        <v>106</v>
      </c>
      <c r="E9265" s="115">
        <v>142.26</v>
      </c>
    </row>
    <row r="9266" spans="1:5" x14ac:dyDescent="0.25">
      <c r="A9266" s="35" t="s">
        <v>9208</v>
      </c>
      <c r="B9266" s="36">
        <v>104804</v>
      </c>
      <c r="C9266" s="30" t="s">
        <v>9294</v>
      </c>
      <c r="D9266" s="36" t="s">
        <v>106</v>
      </c>
      <c r="E9266" s="115">
        <v>8686.7099999999991</v>
      </c>
    </row>
    <row r="9267" spans="1:5" x14ac:dyDescent="0.25">
      <c r="A9267" s="35" t="s">
        <v>9208</v>
      </c>
      <c r="B9267" s="36">
        <v>104805</v>
      </c>
      <c r="C9267" s="30" t="s">
        <v>9295</v>
      </c>
      <c r="D9267" s="36" t="s">
        <v>106</v>
      </c>
      <c r="E9267" s="115">
        <v>11390.39</v>
      </c>
    </row>
    <row r="9268" spans="1:5" x14ac:dyDescent="0.25">
      <c r="A9268" s="35" t="s">
        <v>9208</v>
      </c>
      <c r="B9268" s="36">
        <v>103377</v>
      </c>
      <c r="C9268" s="30" t="s">
        <v>9296</v>
      </c>
      <c r="D9268" s="36" t="s">
        <v>106</v>
      </c>
      <c r="E9268" s="115">
        <v>304.26</v>
      </c>
    </row>
    <row r="9269" spans="1:5" x14ac:dyDescent="0.25">
      <c r="A9269" s="35" t="s">
        <v>9208</v>
      </c>
      <c r="B9269" s="36">
        <v>104806</v>
      </c>
      <c r="C9269" s="30" t="s">
        <v>9297</v>
      </c>
      <c r="D9269" s="36" t="s">
        <v>106</v>
      </c>
      <c r="E9269" s="115">
        <v>14737.68</v>
      </c>
    </row>
    <row r="9270" spans="1:5" x14ac:dyDescent="0.25">
      <c r="A9270" s="35" t="s">
        <v>9208</v>
      </c>
      <c r="B9270" s="36">
        <v>103378</v>
      </c>
      <c r="C9270" s="30" t="s">
        <v>9298</v>
      </c>
      <c r="D9270" s="36" t="s">
        <v>106</v>
      </c>
      <c r="E9270" s="115">
        <v>0</v>
      </c>
    </row>
    <row r="9271" spans="1:5" x14ac:dyDescent="0.25">
      <c r="A9271" s="35" t="s">
        <v>9208</v>
      </c>
      <c r="B9271" s="36">
        <v>103372</v>
      </c>
      <c r="C9271" s="30" t="s">
        <v>9299</v>
      </c>
      <c r="D9271" s="36" t="s">
        <v>106</v>
      </c>
      <c r="E9271" s="115">
        <v>6.13</v>
      </c>
    </row>
    <row r="9272" spans="1:5" x14ac:dyDescent="0.25">
      <c r="A9272" s="35" t="s">
        <v>9208</v>
      </c>
      <c r="B9272" s="36">
        <v>103379</v>
      </c>
      <c r="C9272" s="30" t="s">
        <v>9300</v>
      </c>
      <c r="D9272" s="36" t="s">
        <v>106</v>
      </c>
      <c r="E9272" s="115">
        <v>473.58</v>
      </c>
    </row>
    <row r="9273" spans="1:5" x14ac:dyDescent="0.25">
      <c r="A9273" s="35" t="s">
        <v>9208</v>
      </c>
      <c r="B9273" s="36">
        <v>103380</v>
      </c>
      <c r="C9273" s="30" t="s">
        <v>9301</v>
      </c>
      <c r="D9273" s="36" t="s">
        <v>106</v>
      </c>
      <c r="E9273" s="115">
        <v>0</v>
      </c>
    </row>
    <row r="9274" spans="1:5" x14ac:dyDescent="0.25">
      <c r="A9274" s="35" t="s">
        <v>9208</v>
      </c>
      <c r="B9274" s="36">
        <v>103381</v>
      </c>
      <c r="C9274" s="30" t="s">
        <v>9302</v>
      </c>
      <c r="D9274" s="36" t="s">
        <v>106</v>
      </c>
      <c r="E9274" s="115">
        <v>0</v>
      </c>
    </row>
    <row r="9275" spans="1:5" x14ac:dyDescent="0.25">
      <c r="A9275" s="35" t="s">
        <v>9208</v>
      </c>
      <c r="B9275" s="36">
        <v>103382</v>
      </c>
      <c r="C9275" s="30" t="s">
        <v>9303</v>
      </c>
      <c r="D9275" s="36" t="s">
        <v>106</v>
      </c>
      <c r="E9275" s="115">
        <v>0</v>
      </c>
    </row>
    <row r="9276" spans="1:5" x14ac:dyDescent="0.25">
      <c r="A9276" s="35" t="s">
        <v>9208</v>
      </c>
      <c r="B9276" s="36">
        <v>103383</v>
      </c>
      <c r="C9276" s="30" t="s">
        <v>9304</v>
      </c>
      <c r="D9276" s="36" t="s">
        <v>106</v>
      </c>
      <c r="E9276" s="115">
        <v>1160.32</v>
      </c>
    </row>
    <row r="9277" spans="1:5" x14ac:dyDescent="0.25">
      <c r="A9277" s="35" t="s">
        <v>9208</v>
      </c>
      <c r="B9277" s="36">
        <v>103373</v>
      </c>
      <c r="C9277" s="30" t="s">
        <v>9305</v>
      </c>
      <c r="D9277" s="36" t="s">
        <v>106</v>
      </c>
      <c r="E9277" s="115">
        <v>11.99</v>
      </c>
    </row>
    <row r="9278" spans="1:5" x14ac:dyDescent="0.25">
      <c r="A9278" s="35" t="s">
        <v>9208</v>
      </c>
      <c r="B9278" s="36">
        <v>103384</v>
      </c>
      <c r="C9278" s="30" t="s">
        <v>9306</v>
      </c>
      <c r="D9278" s="36" t="s">
        <v>106</v>
      </c>
      <c r="E9278" s="115">
        <v>0</v>
      </c>
    </row>
    <row r="9279" spans="1:5" x14ac:dyDescent="0.25">
      <c r="A9279" s="35" t="s">
        <v>9208</v>
      </c>
      <c r="B9279" s="36">
        <v>103385</v>
      </c>
      <c r="C9279" s="30" t="s">
        <v>9307</v>
      </c>
      <c r="D9279" s="36" t="s">
        <v>106</v>
      </c>
      <c r="E9279" s="115">
        <v>1871.05</v>
      </c>
    </row>
    <row r="9280" spans="1:5" x14ac:dyDescent="0.25">
      <c r="A9280" s="35" t="s">
        <v>9208</v>
      </c>
      <c r="B9280" s="36">
        <v>103386</v>
      </c>
      <c r="C9280" s="30" t="s">
        <v>9308</v>
      </c>
      <c r="D9280" s="36" t="s">
        <v>106</v>
      </c>
      <c r="E9280" s="115">
        <v>0</v>
      </c>
    </row>
    <row r="9281" spans="1:5" x14ac:dyDescent="0.25">
      <c r="A9281" s="35" t="s">
        <v>9208</v>
      </c>
      <c r="B9281" s="36">
        <v>103387</v>
      </c>
      <c r="C9281" s="30" t="s">
        <v>9309</v>
      </c>
      <c r="D9281" s="36" t="s">
        <v>106</v>
      </c>
      <c r="E9281" s="115">
        <v>3282.21</v>
      </c>
    </row>
    <row r="9282" spans="1:5" x14ac:dyDescent="0.25">
      <c r="A9282" s="35" t="s">
        <v>9208</v>
      </c>
      <c r="B9282" s="36">
        <v>103388</v>
      </c>
      <c r="C9282" s="30" t="s">
        <v>9310</v>
      </c>
      <c r="D9282" s="36" t="s">
        <v>106</v>
      </c>
      <c r="E9282" s="115">
        <v>0</v>
      </c>
    </row>
    <row r="9283" spans="1:5" x14ac:dyDescent="0.25">
      <c r="A9283" s="35" t="s">
        <v>9208</v>
      </c>
      <c r="B9283" s="36">
        <v>103374</v>
      </c>
      <c r="C9283" s="30" t="s">
        <v>9311</v>
      </c>
      <c r="D9283" s="36" t="s">
        <v>106</v>
      </c>
      <c r="E9283" s="115">
        <v>0</v>
      </c>
    </row>
    <row r="9284" spans="1:5" x14ac:dyDescent="0.25">
      <c r="A9284" s="35" t="s">
        <v>9208</v>
      </c>
      <c r="B9284" s="36">
        <v>103389</v>
      </c>
      <c r="C9284" s="30" t="s">
        <v>9312</v>
      </c>
      <c r="D9284" s="36" t="s">
        <v>106</v>
      </c>
      <c r="E9284" s="115">
        <v>4881.17</v>
      </c>
    </row>
    <row r="9285" spans="1:5" x14ac:dyDescent="0.25">
      <c r="A9285" s="35" t="s">
        <v>9208</v>
      </c>
      <c r="B9285" s="36">
        <v>103390</v>
      </c>
      <c r="C9285" s="30" t="s">
        <v>9313</v>
      </c>
      <c r="D9285" s="36" t="s">
        <v>106</v>
      </c>
      <c r="E9285" s="115">
        <v>0</v>
      </c>
    </row>
    <row r="9286" spans="1:5" x14ac:dyDescent="0.25">
      <c r="A9286" s="35" t="s">
        <v>9208</v>
      </c>
      <c r="B9286" s="36">
        <v>103391</v>
      </c>
      <c r="C9286" s="30" t="s">
        <v>9314</v>
      </c>
      <c r="D9286" s="36" t="s">
        <v>106</v>
      </c>
      <c r="E9286" s="115">
        <v>3217.52</v>
      </c>
    </row>
    <row r="9287" spans="1:5" x14ac:dyDescent="0.25">
      <c r="A9287" s="35" t="s">
        <v>9208</v>
      </c>
      <c r="B9287" s="36">
        <v>103375</v>
      </c>
      <c r="C9287" s="30" t="s">
        <v>9315</v>
      </c>
      <c r="D9287" s="36" t="s">
        <v>106</v>
      </c>
      <c r="E9287" s="115">
        <v>0</v>
      </c>
    </row>
    <row r="9288" spans="1:5" x14ac:dyDescent="0.25">
      <c r="A9288" s="35" t="s">
        <v>9208</v>
      </c>
      <c r="B9288" s="36">
        <v>103392</v>
      </c>
      <c r="C9288" s="30" t="s">
        <v>9316</v>
      </c>
      <c r="D9288" s="36" t="s">
        <v>106</v>
      </c>
      <c r="E9288" s="115">
        <v>5257.29</v>
      </c>
    </row>
    <row r="9289" spans="1:5" x14ac:dyDescent="0.25">
      <c r="A9289" s="35" t="s">
        <v>9208</v>
      </c>
      <c r="B9289" s="36">
        <v>103440</v>
      </c>
      <c r="C9289" s="30" t="s">
        <v>9317</v>
      </c>
      <c r="D9289" s="36" t="s">
        <v>99</v>
      </c>
      <c r="E9289" s="115">
        <v>462.27</v>
      </c>
    </row>
    <row r="9290" spans="1:5" x14ac:dyDescent="0.25">
      <c r="A9290" s="35" t="s">
        <v>9208</v>
      </c>
      <c r="B9290" s="36">
        <v>103441</v>
      </c>
      <c r="C9290" s="30" t="s">
        <v>9318</v>
      </c>
      <c r="D9290" s="36" t="s">
        <v>99</v>
      </c>
      <c r="E9290" s="115">
        <v>467.92</v>
      </c>
    </row>
    <row r="9291" spans="1:5" x14ac:dyDescent="0.25">
      <c r="A9291" s="35" t="s">
        <v>9208</v>
      </c>
      <c r="B9291" s="36">
        <v>103442</v>
      </c>
      <c r="C9291" s="30" t="s">
        <v>9319</v>
      </c>
      <c r="D9291" s="36" t="s">
        <v>99</v>
      </c>
      <c r="E9291" s="115">
        <v>604.28</v>
      </c>
    </row>
    <row r="9292" spans="1:5" x14ac:dyDescent="0.25">
      <c r="A9292" s="35" t="s">
        <v>9208</v>
      </c>
      <c r="B9292" s="36">
        <v>103437</v>
      </c>
      <c r="C9292" s="30" t="s">
        <v>9320</v>
      </c>
      <c r="D9292" s="36" t="s">
        <v>99</v>
      </c>
      <c r="E9292" s="115">
        <v>202.44</v>
      </c>
    </row>
    <row r="9293" spans="1:5" x14ac:dyDescent="0.25">
      <c r="A9293" s="35" t="s">
        <v>9208</v>
      </c>
      <c r="B9293" s="36">
        <v>103438</v>
      </c>
      <c r="C9293" s="30" t="s">
        <v>9321</v>
      </c>
      <c r="D9293" s="36" t="s">
        <v>99</v>
      </c>
      <c r="E9293" s="115">
        <v>202.44</v>
      </c>
    </row>
    <row r="9294" spans="1:5" x14ac:dyDescent="0.25">
      <c r="A9294" s="35" t="s">
        <v>9208</v>
      </c>
      <c r="B9294" s="36">
        <v>103439</v>
      </c>
      <c r="C9294" s="30" t="s">
        <v>9322</v>
      </c>
      <c r="D9294" s="36" t="s">
        <v>99</v>
      </c>
      <c r="E9294" s="115">
        <v>237.32</v>
      </c>
    </row>
    <row r="9295" spans="1:5" x14ac:dyDescent="0.25">
      <c r="A9295" s="35" t="s">
        <v>9323</v>
      </c>
      <c r="B9295" s="36">
        <v>106122</v>
      </c>
      <c r="C9295" s="30" t="s">
        <v>9324</v>
      </c>
      <c r="D9295" s="36" t="s">
        <v>189</v>
      </c>
      <c r="E9295" s="115">
        <v>107.33</v>
      </c>
    </row>
    <row r="9296" spans="1:5" x14ac:dyDescent="0.25">
      <c r="A9296" s="35" t="s">
        <v>9323</v>
      </c>
      <c r="B9296" s="36">
        <v>106131</v>
      </c>
      <c r="C9296" s="30" t="s">
        <v>9325</v>
      </c>
      <c r="D9296" s="36" t="s">
        <v>189</v>
      </c>
      <c r="E9296" s="115">
        <v>160.38</v>
      </c>
    </row>
    <row r="9297" spans="1:5" x14ac:dyDescent="0.25">
      <c r="A9297" s="35" t="s">
        <v>9323</v>
      </c>
      <c r="B9297" s="36">
        <v>106127</v>
      </c>
      <c r="C9297" s="30" t="s">
        <v>9326</v>
      </c>
      <c r="D9297" s="36" t="s">
        <v>189</v>
      </c>
      <c r="E9297" s="115">
        <v>144.38999999999999</v>
      </c>
    </row>
    <row r="9298" spans="1:5" x14ac:dyDescent="0.25">
      <c r="A9298" s="35" t="s">
        <v>9323</v>
      </c>
      <c r="B9298" s="36">
        <v>106126</v>
      </c>
      <c r="C9298" s="30" t="s">
        <v>9327</v>
      </c>
      <c r="D9298" s="36" t="s">
        <v>189</v>
      </c>
      <c r="E9298" s="115">
        <v>63.78</v>
      </c>
    </row>
    <row r="9299" spans="1:5" x14ac:dyDescent="0.25">
      <c r="A9299" s="35" t="s">
        <v>9323</v>
      </c>
      <c r="B9299" s="36">
        <v>106128</v>
      </c>
      <c r="C9299" s="30" t="s">
        <v>9328</v>
      </c>
      <c r="D9299" s="36" t="s">
        <v>189</v>
      </c>
      <c r="E9299" s="115">
        <v>175.96</v>
      </c>
    </row>
    <row r="9300" spans="1:5" x14ac:dyDescent="0.25">
      <c r="A9300" s="35" t="s">
        <v>9323</v>
      </c>
      <c r="B9300" s="36">
        <v>106130</v>
      </c>
      <c r="C9300" s="30" t="s">
        <v>9329</v>
      </c>
      <c r="D9300" s="36" t="s">
        <v>189</v>
      </c>
      <c r="E9300" s="115">
        <v>181.64</v>
      </c>
    </row>
    <row r="9301" spans="1:5" x14ac:dyDescent="0.25">
      <c r="A9301" s="35" t="s">
        <v>9323</v>
      </c>
      <c r="B9301" s="36">
        <v>106129</v>
      </c>
      <c r="C9301" s="30" t="s">
        <v>9330</v>
      </c>
      <c r="D9301" s="36" t="s">
        <v>189</v>
      </c>
      <c r="E9301" s="115">
        <v>95.48</v>
      </c>
    </row>
    <row r="9302" spans="1:5" x14ac:dyDescent="0.25">
      <c r="A9302" s="35" t="s">
        <v>9323</v>
      </c>
      <c r="B9302" s="36">
        <v>106125</v>
      </c>
      <c r="C9302" s="30" t="s">
        <v>9331</v>
      </c>
      <c r="D9302" s="36" t="s">
        <v>189</v>
      </c>
      <c r="E9302" s="115">
        <v>73.819999999999993</v>
      </c>
    </row>
    <row r="9303" spans="1:5" x14ac:dyDescent="0.25">
      <c r="A9303" s="35" t="s">
        <v>9323</v>
      </c>
      <c r="B9303" s="36">
        <v>106124</v>
      </c>
      <c r="C9303" s="30" t="s">
        <v>9332</v>
      </c>
      <c r="D9303" s="36" t="s">
        <v>189</v>
      </c>
      <c r="E9303" s="115">
        <v>73.540000000000006</v>
      </c>
    </row>
    <row r="9304" spans="1:5" x14ac:dyDescent="0.25">
      <c r="A9304" s="35" t="s">
        <v>9323</v>
      </c>
      <c r="B9304" s="36">
        <v>106123</v>
      </c>
      <c r="C9304" s="30" t="s">
        <v>9333</v>
      </c>
      <c r="D9304" s="36" t="s">
        <v>189</v>
      </c>
      <c r="E9304" s="115">
        <v>176.55</v>
      </c>
    </row>
    <row r="9305" spans="1:5" x14ac:dyDescent="0.25">
      <c r="A9305" s="35" t="s">
        <v>9334</v>
      </c>
      <c r="B9305" s="36">
        <v>106445</v>
      </c>
      <c r="C9305" s="30" t="s">
        <v>9335</v>
      </c>
      <c r="D9305" s="36" t="s">
        <v>99</v>
      </c>
      <c r="E9305" s="115">
        <v>0</v>
      </c>
    </row>
    <row r="9306" spans="1:5" x14ac:dyDescent="0.25">
      <c r="A9306" s="35" t="s">
        <v>9334</v>
      </c>
      <c r="B9306" s="36">
        <v>106446</v>
      </c>
      <c r="C9306" s="30" t="s">
        <v>9336</v>
      </c>
      <c r="D9306" s="36" t="s">
        <v>99</v>
      </c>
      <c r="E9306" s="115">
        <v>0</v>
      </c>
    </row>
    <row r="9307" spans="1:5" x14ac:dyDescent="0.25">
      <c r="A9307" s="35" t="s">
        <v>9334</v>
      </c>
      <c r="B9307" s="36">
        <v>106447</v>
      </c>
      <c r="C9307" s="30" t="s">
        <v>9337</v>
      </c>
      <c r="D9307" s="36" t="s">
        <v>99</v>
      </c>
      <c r="E9307" s="115">
        <v>0</v>
      </c>
    </row>
    <row r="9308" spans="1:5" x14ac:dyDescent="0.25">
      <c r="A9308" s="35" t="s">
        <v>9334</v>
      </c>
      <c r="B9308" s="36">
        <v>106448</v>
      </c>
      <c r="C9308" s="30" t="s">
        <v>9338</v>
      </c>
      <c r="D9308" s="36" t="s">
        <v>99</v>
      </c>
      <c r="E9308" s="115">
        <v>0</v>
      </c>
    </row>
    <row r="9309" spans="1:5" x14ac:dyDescent="0.25">
      <c r="A9309" s="35" t="s">
        <v>9334</v>
      </c>
      <c r="B9309" s="36">
        <v>106449</v>
      </c>
      <c r="C9309" s="30" t="s">
        <v>9339</v>
      </c>
      <c r="D9309" s="36" t="s">
        <v>99</v>
      </c>
      <c r="E9309" s="115">
        <v>0</v>
      </c>
    </row>
    <row r="9310" spans="1:5" x14ac:dyDescent="0.25">
      <c r="A9310" s="35" t="s">
        <v>9334</v>
      </c>
      <c r="B9310" s="36">
        <v>106455</v>
      </c>
      <c r="C9310" s="30" t="s">
        <v>9340</v>
      </c>
      <c r="D9310" s="36" t="s">
        <v>106</v>
      </c>
      <c r="E9310" s="115">
        <v>1297.0999999999999</v>
      </c>
    </row>
    <row r="9311" spans="1:5" x14ac:dyDescent="0.25">
      <c r="A9311" s="35" t="s">
        <v>9334</v>
      </c>
      <c r="B9311" s="36">
        <v>106450</v>
      </c>
      <c r="C9311" s="30" t="s">
        <v>9341</v>
      </c>
      <c r="D9311" s="36" t="s">
        <v>99</v>
      </c>
      <c r="E9311" s="115">
        <v>0</v>
      </c>
    </row>
    <row r="9312" spans="1:5" x14ac:dyDescent="0.25">
      <c r="A9312" s="35" t="s">
        <v>9334</v>
      </c>
      <c r="B9312" s="36">
        <v>106451</v>
      </c>
      <c r="C9312" s="30" t="s">
        <v>9342</v>
      </c>
      <c r="D9312" s="36" t="s">
        <v>99</v>
      </c>
      <c r="E9312" s="115">
        <v>0</v>
      </c>
    </row>
    <row r="9313" spans="1:5" x14ac:dyDescent="0.25">
      <c r="A9313" s="35" t="s">
        <v>9334</v>
      </c>
      <c r="B9313" s="36">
        <v>106452</v>
      </c>
      <c r="C9313" s="30" t="s">
        <v>9343</v>
      </c>
      <c r="D9313" s="36" t="s">
        <v>99</v>
      </c>
      <c r="E9313" s="115">
        <v>0</v>
      </c>
    </row>
    <row r="9314" spans="1:5" x14ac:dyDescent="0.25">
      <c r="A9314" s="35" t="s">
        <v>9334</v>
      </c>
      <c r="B9314" s="36">
        <v>106453</v>
      </c>
      <c r="C9314" s="30" t="s">
        <v>9344</v>
      </c>
      <c r="D9314" s="36" t="s">
        <v>99</v>
      </c>
      <c r="E9314" s="115">
        <v>0</v>
      </c>
    </row>
    <row r="9315" spans="1:5" x14ac:dyDescent="0.25">
      <c r="A9315" s="35" t="s">
        <v>9334</v>
      </c>
      <c r="B9315" s="36">
        <v>106454</v>
      </c>
      <c r="C9315" s="30" t="s">
        <v>9345</v>
      </c>
      <c r="D9315" s="36" t="s">
        <v>99</v>
      </c>
      <c r="E9315" s="115">
        <v>0</v>
      </c>
    </row>
    <row r="9316" spans="1:5" x14ac:dyDescent="0.25">
      <c r="A9316" s="35" t="s">
        <v>9334</v>
      </c>
      <c r="B9316" s="36">
        <v>106456</v>
      </c>
      <c r="C9316" s="30" t="s">
        <v>9346</v>
      </c>
      <c r="D9316" s="36" t="s">
        <v>106</v>
      </c>
      <c r="E9316" s="115">
        <v>1466.35</v>
      </c>
    </row>
    <row r="9317" spans="1:5" x14ac:dyDescent="0.25">
      <c r="A9317" s="35" t="s">
        <v>9334</v>
      </c>
      <c r="B9317" s="36">
        <v>106426</v>
      </c>
      <c r="C9317" s="30" t="s">
        <v>9347</v>
      </c>
      <c r="D9317" s="36" t="s">
        <v>99</v>
      </c>
      <c r="E9317" s="115">
        <v>0</v>
      </c>
    </row>
    <row r="9318" spans="1:5" x14ac:dyDescent="0.25">
      <c r="A9318" s="35" t="s">
        <v>9334</v>
      </c>
      <c r="B9318" s="36">
        <v>106442</v>
      </c>
      <c r="C9318" s="30" t="s">
        <v>9348</v>
      </c>
      <c r="D9318" s="36" t="s">
        <v>99</v>
      </c>
      <c r="E9318" s="115">
        <v>0</v>
      </c>
    </row>
    <row r="9319" spans="1:5" x14ac:dyDescent="0.25">
      <c r="A9319" s="35" t="s">
        <v>9334</v>
      </c>
      <c r="B9319" s="36">
        <v>106427</v>
      </c>
      <c r="C9319" s="30" t="s">
        <v>9349</v>
      </c>
      <c r="D9319" s="36" t="s">
        <v>99</v>
      </c>
      <c r="E9319" s="115">
        <v>0</v>
      </c>
    </row>
    <row r="9320" spans="1:5" x14ac:dyDescent="0.25">
      <c r="A9320" s="35" t="s">
        <v>9334</v>
      </c>
      <c r="B9320" s="36">
        <v>106428</v>
      </c>
      <c r="C9320" s="30" t="s">
        <v>9350</v>
      </c>
      <c r="D9320" s="36" t="s">
        <v>99</v>
      </c>
      <c r="E9320" s="115">
        <v>0</v>
      </c>
    </row>
    <row r="9321" spans="1:5" x14ac:dyDescent="0.25">
      <c r="A9321" s="35" t="s">
        <v>9334</v>
      </c>
      <c r="B9321" s="36">
        <v>106429</v>
      </c>
      <c r="C9321" s="30" t="s">
        <v>9351</v>
      </c>
      <c r="D9321" s="36" t="s">
        <v>99</v>
      </c>
      <c r="E9321" s="115">
        <v>0</v>
      </c>
    </row>
    <row r="9322" spans="1:5" x14ac:dyDescent="0.25">
      <c r="A9322" s="35" t="s">
        <v>9334</v>
      </c>
      <c r="B9322" s="36">
        <v>106430</v>
      </c>
      <c r="C9322" s="30" t="s">
        <v>9352</v>
      </c>
      <c r="D9322" s="36" t="s">
        <v>99</v>
      </c>
      <c r="E9322" s="115">
        <v>0</v>
      </c>
    </row>
    <row r="9323" spans="1:5" x14ac:dyDescent="0.25">
      <c r="A9323" s="35" t="s">
        <v>9334</v>
      </c>
      <c r="B9323" s="36">
        <v>106425</v>
      </c>
      <c r="C9323" s="30" t="s">
        <v>9353</v>
      </c>
      <c r="D9323" s="36" t="s">
        <v>99</v>
      </c>
      <c r="E9323" s="115">
        <v>0</v>
      </c>
    </row>
    <row r="9324" spans="1:5" x14ac:dyDescent="0.25">
      <c r="A9324" s="35" t="s">
        <v>9334</v>
      </c>
      <c r="B9324" s="36">
        <v>106431</v>
      </c>
      <c r="C9324" s="30" t="s">
        <v>9354</v>
      </c>
      <c r="D9324" s="36" t="s">
        <v>99</v>
      </c>
      <c r="E9324" s="115">
        <v>0</v>
      </c>
    </row>
    <row r="9325" spans="1:5" x14ac:dyDescent="0.25">
      <c r="A9325" s="35" t="s">
        <v>9334</v>
      </c>
      <c r="B9325" s="36">
        <v>106441</v>
      </c>
      <c r="C9325" s="30" t="s">
        <v>9355</v>
      </c>
      <c r="D9325" s="36" t="s">
        <v>99</v>
      </c>
      <c r="E9325" s="115">
        <v>0</v>
      </c>
    </row>
    <row r="9326" spans="1:5" x14ac:dyDescent="0.25">
      <c r="A9326" s="35" t="s">
        <v>9334</v>
      </c>
      <c r="B9326" s="36">
        <v>106433</v>
      </c>
      <c r="C9326" s="30" t="s">
        <v>9356</v>
      </c>
      <c r="D9326" s="36" t="s">
        <v>99</v>
      </c>
      <c r="E9326" s="115">
        <v>0</v>
      </c>
    </row>
    <row r="9327" spans="1:5" x14ac:dyDescent="0.25">
      <c r="A9327" s="35" t="s">
        <v>9334</v>
      </c>
      <c r="B9327" s="36">
        <v>106444</v>
      </c>
      <c r="C9327" s="30" t="s">
        <v>9357</v>
      </c>
      <c r="D9327" s="36" t="s">
        <v>99</v>
      </c>
      <c r="E9327" s="115">
        <v>0</v>
      </c>
    </row>
    <row r="9328" spans="1:5" x14ac:dyDescent="0.25">
      <c r="A9328" s="35" t="s">
        <v>9334</v>
      </c>
      <c r="B9328" s="36">
        <v>106434</v>
      </c>
      <c r="C9328" s="30" t="s">
        <v>9358</v>
      </c>
      <c r="D9328" s="36" t="s">
        <v>99</v>
      </c>
      <c r="E9328" s="115">
        <v>0</v>
      </c>
    </row>
    <row r="9329" spans="1:5" x14ac:dyDescent="0.25">
      <c r="A9329" s="35" t="s">
        <v>9334</v>
      </c>
      <c r="B9329" s="36">
        <v>106435</v>
      </c>
      <c r="C9329" s="30" t="s">
        <v>9359</v>
      </c>
      <c r="D9329" s="36" t="s">
        <v>99</v>
      </c>
      <c r="E9329" s="115">
        <v>0</v>
      </c>
    </row>
    <row r="9330" spans="1:5" x14ac:dyDescent="0.25">
      <c r="A9330" s="35" t="s">
        <v>9334</v>
      </c>
      <c r="B9330" s="36">
        <v>106436</v>
      </c>
      <c r="C9330" s="30" t="s">
        <v>9360</v>
      </c>
      <c r="D9330" s="36" t="s">
        <v>99</v>
      </c>
      <c r="E9330" s="115">
        <v>0</v>
      </c>
    </row>
    <row r="9331" spans="1:5" x14ac:dyDescent="0.25">
      <c r="A9331" s="35" t="s">
        <v>9334</v>
      </c>
      <c r="B9331" s="36">
        <v>106437</v>
      </c>
      <c r="C9331" s="30" t="s">
        <v>9361</v>
      </c>
      <c r="D9331" s="36" t="s">
        <v>99</v>
      </c>
      <c r="E9331" s="115">
        <v>0</v>
      </c>
    </row>
    <row r="9332" spans="1:5" x14ac:dyDescent="0.25">
      <c r="A9332" s="35" t="s">
        <v>9334</v>
      </c>
      <c r="B9332" s="36">
        <v>106432</v>
      </c>
      <c r="C9332" s="30" t="s">
        <v>9362</v>
      </c>
      <c r="D9332" s="36" t="s">
        <v>99</v>
      </c>
      <c r="E9332" s="115">
        <v>0</v>
      </c>
    </row>
    <row r="9333" spans="1:5" x14ac:dyDescent="0.25">
      <c r="A9333" s="35" t="s">
        <v>9334</v>
      </c>
      <c r="B9333" s="36">
        <v>106438</v>
      </c>
      <c r="C9333" s="30" t="s">
        <v>9363</v>
      </c>
      <c r="D9333" s="36" t="s">
        <v>99</v>
      </c>
      <c r="E9333" s="115">
        <v>0</v>
      </c>
    </row>
    <row r="9334" spans="1:5" x14ac:dyDescent="0.25">
      <c r="A9334" s="35" t="s">
        <v>9334</v>
      </c>
      <c r="B9334" s="36">
        <v>106443</v>
      </c>
      <c r="C9334" s="30" t="s">
        <v>9364</v>
      </c>
      <c r="D9334" s="36" t="s">
        <v>99</v>
      </c>
      <c r="E9334" s="115">
        <v>0</v>
      </c>
    </row>
    <row r="9335" spans="1:5" x14ac:dyDescent="0.25">
      <c r="A9335" s="35" t="s">
        <v>9334</v>
      </c>
      <c r="B9335" s="36">
        <v>106419</v>
      </c>
      <c r="C9335" s="30" t="s">
        <v>9365</v>
      </c>
      <c r="D9335" s="36" t="s">
        <v>99</v>
      </c>
      <c r="E9335" s="115">
        <v>0</v>
      </c>
    </row>
    <row r="9336" spans="1:5" x14ac:dyDescent="0.25">
      <c r="A9336" s="35" t="s">
        <v>9334</v>
      </c>
      <c r="B9336" s="36">
        <v>106440</v>
      </c>
      <c r="C9336" s="30" t="s">
        <v>9366</v>
      </c>
      <c r="D9336" s="36" t="s">
        <v>99</v>
      </c>
      <c r="E9336" s="115">
        <v>0</v>
      </c>
    </row>
    <row r="9337" spans="1:5" x14ac:dyDescent="0.25">
      <c r="A9337" s="35" t="s">
        <v>9334</v>
      </c>
      <c r="B9337" s="36">
        <v>106420</v>
      </c>
      <c r="C9337" s="30" t="s">
        <v>9367</v>
      </c>
      <c r="D9337" s="36" t="s">
        <v>99</v>
      </c>
      <c r="E9337" s="115">
        <v>0</v>
      </c>
    </row>
    <row r="9338" spans="1:5" x14ac:dyDescent="0.25">
      <c r="A9338" s="35" t="s">
        <v>9334</v>
      </c>
      <c r="B9338" s="36">
        <v>106421</v>
      </c>
      <c r="C9338" s="30" t="s">
        <v>9368</v>
      </c>
      <c r="D9338" s="36" t="s">
        <v>99</v>
      </c>
      <c r="E9338" s="115">
        <v>0</v>
      </c>
    </row>
    <row r="9339" spans="1:5" x14ac:dyDescent="0.25">
      <c r="A9339" s="35" t="s">
        <v>9334</v>
      </c>
      <c r="B9339" s="36">
        <v>106422</v>
      </c>
      <c r="C9339" s="30" t="s">
        <v>9369</v>
      </c>
      <c r="D9339" s="36" t="s">
        <v>99</v>
      </c>
      <c r="E9339" s="115">
        <v>0</v>
      </c>
    </row>
    <row r="9340" spans="1:5" x14ac:dyDescent="0.25">
      <c r="A9340" s="35" t="s">
        <v>9334</v>
      </c>
      <c r="B9340" s="36">
        <v>106423</v>
      </c>
      <c r="C9340" s="30" t="s">
        <v>9370</v>
      </c>
      <c r="D9340" s="36" t="s">
        <v>99</v>
      </c>
      <c r="E9340" s="115">
        <v>0</v>
      </c>
    </row>
    <row r="9341" spans="1:5" x14ac:dyDescent="0.25">
      <c r="A9341" s="35" t="s">
        <v>9334</v>
      </c>
      <c r="B9341" s="36">
        <v>106418</v>
      </c>
      <c r="C9341" s="30" t="s">
        <v>9371</v>
      </c>
      <c r="D9341" s="36" t="s">
        <v>99</v>
      </c>
      <c r="E9341" s="115">
        <v>0</v>
      </c>
    </row>
    <row r="9342" spans="1:5" x14ac:dyDescent="0.25">
      <c r="A9342" s="35" t="s">
        <v>9334</v>
      </c>
      <c r="B9342" s="36">
        <v>106424</v>
      </c>
      <c r="C9342" s="30" t="s">
        <v>9372</v>
      </c>
      <c r="D9342" s="36" t="s">
        <v>99</v>
      </c>
      <c r="E9342" s="115">
        <v>0</v>
      </c>
    </row>
    <row r="9343" spans="1:5" x14ac:dyDescent="0.25">
      <c r="A9343" s="35" t="s">
        <v>9334</v>
      </c>
      <c r="B9343" s="36">
        <v>106439</v>
      </c>
      <c r="C9343" s="30" t="s">
        <v>9373</v>
      </c>
      <c r="D9343" s="36" t="s">
        <v>99</v>
      </c>
      <c r="E9343" s="115">
        <v>0</v>
      </c>
    </row>
    <row r="9344" spans="1:5" x14ac:dyDescent="0.25">
      <c r="A9344" s="35" t="s">
        <v>9374</v>
      </c>
      <c r="B9344" s="36">
        <v>88789</v>
      </c>
      <c r="C9344" s="30" t="s">
        <v>9375</v>
      </c>
      <c r="D9344" s="36" t="s">
        <v>97</v>
      </c>
      <c r="E9344" s="115">
        <v>423.11</v>
      </c>
    </row>
    <row r="9345" spans="1:5" x14ac:dyDescent="0.25">
      <c r="A9345" s="35" t="s">
        <v>9374</v>
      </c>
      <c r="B9345" s="36">
        <v>88788</v>
      </c>
      <c r="C9345" s="30" t="s">
        <v>9376</v>
      </c>
      <c r="D9345" s="36" t="s">
        <v>97</v>
      </c>
      <c r="E9345" s="115">
        <v>353.75</v>
      </c>
    </row>
    <row r="9346" spans="1:5" x14ac:dyDescent="0.25">
      <c r="A9346" s="35" t="s">
        <v>9374</v>
      </c>
      <c r="B9346" s="36">
        <v>87245</v>
      </c>
      <c r="C9346" s="30" t="s">
        <v>9377</v>
      </c>
      <c r="D9346" s="36" t="s">
        <v>97</v>
      </c>
      <c r="E9346" s="115">
        <v>329.21</v>
      </c>
    </row>
    <row r="9347" spans="1:5" x14ac:dyDescent="0.25">
      <c r="A9347" s="35" t="s">
        <v>9374</v>
      </c>
      <c r="B9347" s="36">
        <v>87244</v>
      </c>
      <c r="C9347" s="30" t="s">
        <v>9378</v>
      </c>
      <c r="D9347" s="36" t="s">
        <v>97</v>
      </c>
      <c r="E9347" s="115">
        <v>275.70999999999998</v>
      </c>
    </row>
    <row r="9348" spans="1:5" x14ac:dyDescent="0.25">
      <c r="A9348" s="35" t="s">
        <v>9374</v>
      </c>
      <c r="B9348" s="36">
        <v>104589</v>
      </c>
      <c r="C9348" s="30" t="s">
        <v>9379</v>
      </c>
      <c r="D9348" s="36" t="s">
        <v>97</v>
      </c>
      <c r="E9348" s="115">
        <v>276.31</v>
      </c>
    </row>
    <row r="9349" spans="1:5" x14ac:dyDescent="0.25">
      <c r="A9349" s="35" t="s">
        <v>9374</v>
      </c>
      <c r="B9349" s="36">
        <v>104588</v>
      </c>
      <c r="C9349" s="30" t="s">
        <v>9380</v>
      </c>
      <c r="D9349" s="36" t="s">
        <v>97</v>
      </c>
      <c r="E9349" s="115">
        <v>231.99</v>
      </c>
    </row>
    <row r="9350" spans="1:5" x14ac:dyDescent="0.25">
      <c r="A9350" s="35" t="s">
        <v>9374</v>
      </c>
      <c r="B9350" s="36">
        <v>104591</v>
      </c>
      <c r="C9350" s="30" t="s">
        <v>9381</v>
      </c>
      <c r="D9350" s="36" t="s">
        <v>97</v>
      </c>
      <c r="E9350" s="115">
        <v>306.14</v>
      </c>
    </row>
    <row r="9351" spans="1:5" x14ac:dyDescent="0.25">
      <c r="A9351" s="35" t="s">
        <v>9374</v>
      </c>
      <c r="B9351" s="36">
        <v>104590</v>
      </c>
      <c r="C9351" s="30" t="s">
        <v>9382</v>
      </c>
      <c r="D9351" s="36" t="s">
        <v>97</v>
      </c>
      <c r="E9351" s="115">
        <v>259.06</v>
      </c>
    </row>
    <row r="9352" spans="1:5" x14ac:dyDescent="0.25">
      <c r="A9352" s="35" t="s">
        <v>9383</v>
      </c>
      <c r="B9352" s="36">
        <v>87267</v>
      </c>
      <c r="C9352" s="30" t="s">
        <v>9384</v>
      </c>
      <c r="D9352" s="36" t="s">
        <v>97</v>
      </c>
      <c r="E9352" s="115">
        <v>71.739999999999995</v>
      </c>
    </row>
    <row r="9353" spans="1:5" x14ac:dyDescent="0.25">
      <c r="A9353" s="35" t="s">
        <v>9383</v>
      </c>
      <c r="B9353" s="36">
        <v>104614</v>
      </c>
      <c r="C9353" s="30" t="s">
        <v>9385</v>
      </c>
      <c r="D9353" s="36" t="s">
        <v>97</v>
      </c>
      <c r="E9353" s="115">
        <v>78.59</v>
      </c>
    </row>
    <row r="9354" spans="1:5" x14ac:dyDescent="0.25">
      <c r="A9354" s="35" t="s">
        <v>9383</v>
      </c>
      <c r="B9354" s="36">
        <v>104613</v>
      </c>
      <c r="C9354" s="30" t="s">
        <v>9386</v>
      </c>
      <c r="D9354" s="36" t="s">
        <v>97</v>
      </c>
      <c r="E9354" s="115">
        <v>69.19</v>
      </c>
    </row>
    <row r="9355" spans="1:5" x14ac:dyDescent="0.25">
      <c r="A9355" s="35" t="s">
        <v>9383</v>
      </c>
      <c r="B9355" s="36">
        <v>87265</v>
      </c>
      <c r="C9355" s="30" t="s">
        <v>9387</v>
      </c>
      <c r="D9355" s="36" t="s">
        <v>97</v>
      </c>
      <c r="E9355" s="115">
        <v>64.489999999999995</v>
      </c>
    </row>
    <row r="9356" spans="1:5" x14ac:dyDescent="0.25">
      <c r="A9356" s="35" t="s">
        <v>9383</v>
      </c>
      <c r="B9356" s="36">
        <v>87271</v>
      </c>
      <c r="C9356" s="30" t="s">
        <v>9388</v>
      </c>
      <c r="D9356" s="36" t="s">
        <v>97</v>
      </c>
      <c r="E9356" s="115">
        <v>77.239999999999995</v>
      </c>
    </row>
    <row r="9357" spans="1:5" x14ac:dyDescent="0.25">
      <c r="A9357" s="35" t="s">
        <v>9383</v>
      </c>
      <c r="B9357" s="36">
        <v>87269</v>
      </c>
      <c r="C9357" s="30" t="s">
        <v>9389</v>
      </c>
      <c r="D9357" s="36" t="s">
        <v>97</v>
      </c>
      <c r="E9357" s="115">
        <v>69.88</v>
      </c>
    </row>
    <row r="9358" spans="1:5" x14ac:dyDescent="0.25">
      <c r="A9358" s="35" t="s">
        <v>9383</v>
      </c>
      <c r="B9358" s="36">
        <v>87275</v>
      </c>
      <c r="C9358" s="30" t="s">
        <v>9390</v>
      </c>
      <c r="D9358" s="36" t="s">
        <v>97</v>
      </c>
      <c r="E9358" s="115">
        <v>83.4</v>
      </c>
    </row>
    <row r="9359" spans="1:5" x14ac:dyDescent="0.25">
      <c r="A9359" s="35" t="s">
        <v>9383</v>
      </c>
      <c r="B9359" s="36">
        <v>87273</v>
      </c>
      <c r="C9359" s="30" t="s">
        <v>9391</v>
      </c>
      <c r="D9359" s="36" t="s">
        <v>97</v>
      </c>
      <c r="E9359" s="115">
        <v>73.73</v>
      </c>
    </row>
    <row r="9360" spans="1:5" x14ac:dyDescent="0.25">
      <c r="A9360" s="35" t="s">
        <v>9383</v>
      </c>
      <c r="B9360" s="36">
        <v>104612</v>
      </c>
      <c r="C9360" s="30" t="s">
        <v>9392</v>
      </c>
      <c r="D9360" s="36" t="s">
        <v>97</v>
      </c>
      <c r="E9360" s="115">
        <v>99.64</v>
      </c>
    </row>
    <row r="9361" spans="1:5" x14ac:dyDescent="0.25">
      <c r="A9361" s="35" t="s">
        <v>9383</v>
      </c>
      <c r="B9361" s="36">
        <v>104611</v>
      </c>
      <c r="C9361" s="30" t="s">
        <v>9393</v>
      </c>
      <c r="D9361" s="36" t="s">
        <v>97</v>
      </c>
      <c r="E9361" s="115">
        <v>98.39</v>
      </c>
    </row>
    <row r="9362" spans="1:5" x14ac:dyDescent="0.25">
      <c r="A9362" s="35" t="s">
        <v>9383</v>
      </c>
      <c r="B9362" s="36">
        <v>104618</v>
      </c>
      <c r="C9362" s="30" t="s">
        <v>9394</v>
      </c>
      <c r="D9362" s="36" t="s">
        <v>97</v>
      </c>
      <c r="E9362" s="115">
        <v>366.68</v>
      </c>
    </row>
    <row r="9363" spans="1:5" x14ac:dyDescent="0.25">
      <c r="A9363" s="35" t="s">
        <v>9383</v>
      </c>
      <c r="B9363" s="36">
        <v>104616</v>
      </c>
      <c r="C9363" s="30" t="s">
        <v>9395</v>
      </c>
      <c r="D9363" s="36" t="s">
        <v>97</v>
      </c>
      <c r="E9363" s="115">
        <v>351.85</v>
      </c>
    </row>
    <row r="9364" spans="1:5" x14ac:dyDescent="0.25">
      <c r="A9364" s="35" t="s">
        <v>9383</v>
      </c>
      <c r="B9364" s="36">
        <v>104617</v>
      </c>
      <c r="C9364" s="30" t="s">
        <v>9396</v>
      </c>
      <c r="D9364" s="36" t="s">
        <v>97</v>
      </c>
      <c r="E9364" s="115">
        <v>286.01</v>
      </c>
    </row>
    <row r="9365" spans="1:5" x14ac:dyDescent="0.25">
      <c r="A9365" s="35" t="s">
        <v>9383</v>
      </c>
      <c r="B9365" s="36">
        <v>104615</v>
      </c>
      <c r="C9365" s="30" t="s">
        <v>9397</v>
      </c>
      <c r="D9365" s="36" t="s">
        <v>97</v>
      </c>
      <c r="E9365" s="115">
        <v>271.18</v>
      </c>
    </row>
    <row r="9366" spans="1:5" x14ac:dyDescent="0.25">
      <c r="A9366" s="35" t="s">
        <v>9383</v>
      </c>
      <c r="B9366" s="36">
        <v>87247</v>
      </c>
      <c r="C9366" s="30" t="s">
        <v>9398</v>
      </c>
      <c r="D9366" s="36" t="s">
        <v>97</v>
      </c>
      <c r="E9366" s="115">
        <v>63.67</v>
      </c>
    </row>
    <row r="9367" spans="1:5" x14ac:dyDescent="0.25">
      <c r="A9367" s="35" t="s">
        <v>9383</v>
      </c>
      <c r="B9367" s="36">
        <v>87248</v>
      </c>
      <c r="C9367" s="30" t="s">
        <v>9399</v>
      </c>
      <c r="D9367" s="36" t="s">
        <v>97</v>
      </c>
      <c r="E9367" s="115">
        <v>53.23</v>
      </c>
    </row>
    <row r="9368" spans="1:5" x14ac:dyDescent="0.25">
      <c r="A9368" s="35" t="s">
        <v>9383</v>
      </c>
      <c r="B9368" s="36">
        <v>87246</v>
      </c>
      <c r="C9368" s="30" t="s">
        <v>9400</v>
      </c>
      <c r="D9368" s="36" t="s">
        <v>97</v>
      </c>
      <c r="E9368" s="115">
        <v>73.36</v>
      </c>
    </row>
    <row r="9369" spans="1:5" x14ac:dyDescent="0.25">
      <c r="A9369" s="35" t="s">
        <v>9383</v>
      </c>
      <c r="B9369" s="36">
        <v>104601</v>
      </c>
      <c r="C9369" s="30" t="s">
        <v>9401</v>
      </c>
      <c r="D9369" s="36" t="s">
        <v>97</v>
      </c>
      <c r="E9369" s="115">
        <v>70.180000000000007</v>
      </c>
    </row>
    <row r="9370" spans="1:5" x14ac:dyDescent="0.25">
      <c r="A9370" s="35" t="s">
        <v>9383</v>
      </c>
      <c r="B9370" s="36">
        <v>104603</v>
      </c>
      <c r="C9370" s="30" t="s">
        <v>9402</v>
      </c>
      <c r="D9370" s="36" t="s">
        <v>97</v>
      </c>
      <c r="E9370" s="115">
        <v>56.46</v>
      </c>
    </row>
    <row r="9371" spans="1:5" x14ac:dyDescent="0.25">
      <c r="A9371" s="35" t="s">
        <v>9383</v>
      </c>
      <c r="B9371" s="36">
        <v>104599</v>
      </c>
      <c r="C9371" s="30" t="s">
        <v>9403</v>
      </c>
      <c r="D9371" s="36" t="s">
        <v>97</v>
      </c>
      <c r="E9371" s="115">
        <v>90.57</v>
      </c>
    </row>
    <row r="9372" spans="1:5" x14ac:dyDescent="0.25">
      <c r="A9372" s="35" t="s">
        <v>9383</v>
      </c>
      <c r="B9372" s="36">
        <v>87250</v>
      </c>
      <c r="C9372" s="30" t="s">
        <v>9404</v>
      </c>
      <c r="D9372" s="36" t="s">
        <v>97</v>
      </c>
      <c r="E9372" s="115">
        <v>65.489999999999995</v>
      </c>
    </row>
    <row r="9373" spans="1:5" x14ac:dyDescent="0.25">
      <c r="A9373" s="35" t="s">
        <v>9383</v>
      </c>
      <c r="B9373" s="36">
        <v>87251</v>
      </c>
      <c r="C9373" s="30" t="s">
        <v>9405</v>
      </c>
      <c r="D9373" s="36" t="s">
        <v>97</v>
      </c>
      <c r="E9373" s="115">
        <v>53.61</v>
      </c>
    </row>
    <row r="9374" spans="1:5" x14ac:dyDescent="0.25">
      <c r="A9374" s="35" t="s">
        <v>9383</v>
      </c>
      <c r="B9374" s="36">
        <v>87249</v>
      </c>
      <c r="C9374" s="30" t="s">
        <v>9406</v>
      </c>
      <c r="D9374" s="36" t="s">
        <v>97</v>
      </c>
      <c r="E9374" s="115">
        <v>79.66</v>
      </c>
    </row>
    <row r="9375" spans="1:5" x14ac:dyDescent="0.25">
      <c r="A9375" s="35" t="s">
        <v>9383</v>
      </c>
      <c r="B9375" s="36">
        <v>104606</v>
      </c>
      <c r="C9375" s="30" t="s">
        <v>9407</v>
      </c>
      <c r="D9375" s="36" t="s">
        <v>97</v>
      </c>
      <c r="E9375" s="115">
        <v>75.8</v>
      </c>
    </row>
    <row r="9376" spans="1:5" x14ac:dyDescent="0.25">
      <c r="A9376" s="35" t="s">
        <v>9383</v>
      </c>
      <c r="B9376" s="36">
        <v>104607</v>
      </c>
      <c r="C9376" s="30" t="s">
        <v>9408</v>
      </c>
      <c r="D9376" s="36" t="s">
        <v>97</v>
      </c>
      <c r="E9376" s="115">
        <v>58.22</v>
      </c>
    </row>
    <row r="9377" spans="1:5" x14ac:dyDescent="0.25">
      <c r="A9377" s="35" t="s">
        <v>9383</v>
      </c>
      <c r="B9377" s="36">
        <v>104605</v>
      </c>
      <c r="C9377" s="30" t="s">
        <v>9409</v>
      </c>
      <c r="D9377" s="36" t="s">
        <v>97</v>
      </c>
      <c r="E9377" s="115">
        <v>116.1</v>
      </c>
    </row>
    <row r="9378" spans="1:5" x14ac:dyDescent="0.25">
      <c r="A9378" s="35" t="s">
        <v>9383</v>
      </c>
      <c r="B9378" s="36">
        <v>87256</v>
      </c>
      <c r="C9378" s="30" t="s">
        <v>9410</v>
      </c>
      <c r="D9378" s="36" t="s">
        <v>97</v>
      </c>
      <c r="E9378" s="115">
        <v>76.14</v>
      </c>
    </row>
    <row r="9379" spans="1:5" x14ac:dyDescent="0.25">
      <c r="A9379" s="35" t="s">
        <v>9383</v>
      </c>
      <c r="B9379" s="36">
        <v>87257</v>
      </c>
      <c r="C9379" s="30" t="s">
        <v>9411</v>
      </c>
      <c r="D9379" s="36" t="s">
        <v>97</v>
      </c>
      <c r="E9379" s="115">
        <v>62.94</v>
      </c>
    </row>
    <row r="9380" spans="1:5" x14ac:dyDescent="0.25">
      <c r="A9380" s="35" t="s">
        <v>9383</v>
      </c>
      <c r="B9380" s="36">
        <v>87255</v>
      </c>
      <c r="C9380" s="30" t="s">
        <v>9412</v>
      </c>
      <c r="D9380" s="36" t="s">
        <v>97</v>
      </c>
      <c r="E9380" s="115">
        <v>91.56</v>
      </c>
    </row>
    <row r="9381" spans="1:5" x14ac:dyDescent="0.25">
      <c r="A9381" s="35" t="s">
        <v>9383</v>
      </c>
      <c r="B9381" s="36">
        <v>104594</v>
      </c>
      <c r="C9381" s="30" t="s">
        <v>9413</v>
      </c>
      <c r="D9381" s="36" t="s">
        <v>97</v>
      </c>
      <c r="E9381" s="115">
        <v>78.86</v>
      </c>
    </row>
    <row r="9382" spans="1:5" x14ac:dyDescent="0.25">
      <c r="A9382" s="35" t="s">
        <v>9383</v>
      </c>
      <c r="B9382" s="36">
        <v>104595</v>
      </c>
      <c r="C9382" s="30" t="s">
        <v>9414</v>
      </c>
      <c r="D9382" s="36" t="s">
        <v>97</v>
      </c>
      <c r="E9382" s="115">
        <v>63.56</v>
      </c>
    </row>
    <row r="9383" spans="1:5" x14ac:dyDescent="0.25">
      <c r="A9383" s="35" t="s">
        <v>9383</v>
      </c>
      <c r="B9383" s="36">
        <v>104593</v>
      </c>
      <c r="C9383" s="30" t="s">
        <v>9415</v>
      </c>
      <c r="D9383" s="36" t="s">
        <v>97</v>
      </c>
      <c r="E9383" s="115">
        <v>96.02</v>
      </c>
    </row>
    <row r="9384" spans="1:5" x14ac:dyDescent="0.25">
      <c r="A9384" s="35" t="s">
        <v>9383</v>
      </c>
      <c r="B9384" s="36">
        <v>87262</v>
      </c>
      <c r="C9384" s="30" t="s">
        <v>9416</v>
      </c>
      <c r="D9384" s="36" t="s">
        <v>97</v>
      </c>
      <c r="E9384" s="115">
        <v>127.94</v>
      </c>
    </row>
    <row r="9385" spans="1:5" x14ac:dyDescent="0.25">
      <c r="A9385" s="35" t="s">
        <v>9383</v>
      </c>
      <c r="B9385" s="36">
        <v>87263</v>
      </c>
      <c r="C9385" s="30" t="s">
        <v>9417</v>
      </c>
      <c r="D9385" s="36" t="s">
        <v>97</v>
      </c>
      <c r="E9385" s="115">
        <v>114.33</v>
      </c>
    </row>
    <row r="9386" spans="1:5" x14ac:dyDescent="0.25">
      <c r="A9386" s="35" t="s">
        <v>9383</v>
      </c>
      <c r="B9386" s="36">
        <v>87261</v>
      </c>
      <c r="C9386" s="30" t="s">
        <v>9418</v>
      </c>
      <c r="D9386" s="36" t="s">
        <v>97</v>
      </c>
      <c r="E9386" s="115">
        <v>144.44</v>
      </c>
    </row>
    <row r="9387" spans="1:5" x14ac:dyDescent="0.25">
      <c r="A9387" s="35" t="s">
        <v>9383</v>
      </c>
      <c r="B9387" s="36">
        <v>104597</v>
      </c>
      <c r="C9387" s="30" t="s">
        <v>9419</v>
      </c>
      <c r="D9387" s="36" t="s">
        <v>97</v>
      </c>
      <c r="E9387" s="115">
        <v>130.99</v>
      </c>
    </row>
    <row r="9388" spans="1:5" x14ac:dyDescent="0.25">
      <c r="A9388" s="35" t="s">
        <v>9383</v>
      </c>
      <c r="B9388" s="36">
        <v>104598</v>
      </c>
      <c r="C9388" s="30" t="s">
        <v>9420</v>
      </c>
      <c r="D9388" s="36" t="s">
        <v>97</v>
      </c>
      <c r="E9388" s="115">
        <v>115.04</v>
      </c>
    </row>
    <row r="9389" spans="1:5" x14ac:dyDescent="0.25">
      <c r="A9389" s="35" t="s">
        <v>9383</v>
      </c>
      <c r="B9389" s="36">
        <v>104596</v>
      </c>
      <c r="C9389" s="30" t="s">
        <v>9421</v>
      </c>
      <c r="D9389" s="36" t="s">
        <v>97</v>
      </c>
      <c r="E9389" s="115">
        <v>149.41999999999999</v>
      </c>
    </row>
    <row r="9390" spans="1:5" x14ac:dyDescent="0.25">
      <c r="A9390" s="35" t="s">
        <v>9383</v>
      </c>
      <c r="B9390" s="36">
        <v>88648</v>
      </c>
      <c r="C9390" s="30" t="s">
        <v>9422</v>
      </c>
      <c r="D9390" s="36" t="s">
        <v>106</v>
      </c>
      <c r="E9390" s="115">
        <v>8.32</v>
      </c>
    </row>
    <row r="9391" spans="1:5" x14ac:dyDescent="0.25">
      <c r="A9391" s="35" t="s">
        <v>9383</v>
      </c>
      <c r="B9391" s="36">
        <v>88649</v>
      </c>
      <c r="C9391" s="30" t="s">
        <v>9423</v>
      </c>
      <c r="D9391" s="36" t="s">
        <v>106</v>
      </c>
      <c r="E9391" s="115">
        <v>9.2899999999999991</v>
      </c>
    </row>
    <row r="9392" spans="1:5" x14ac:dyDescent="0.25">
      <c r="A9392" s="35" t="s">
        <v>9383</v>
      </c>
      <c r="B9392" s="36">
        <v>88650</v>
      </c>
      <c r="C9392" s="30" t="s">
        <v>9424</v>
      </c>
      <c r="D9392" s="36" t="s">
        <v>106</v>
      </c>
      <c r="E9392" s="115">
        <v>12.26</v>
      </c>
    </row>
    <row r="9393" spans="1:5" x14ac:dyDescent="0.25">
      <c r="A9393" s="35" t="s">
        <v>9383</v>
      </c>
      <c r="B9393" s="36">
        <v>104619</v>
      </c>
      <c r="C9393" s="30" t="s">
        <v>9425</v>
      </c>
      <c r="D9393" s="36" t="s">
        <v>106</v>
      </c>
      <c r="E9393" s="115">
        <v>14.33</v>
      </c>
    </row>
    <row r="9394" spans="1:5" x14ac:dyDescent="0.25">
      <c r="A9394" s="35" t="s">
        <v>9426</v>
      </c>
      <c r="B9394" s="36">
        <v>102500</v>
      </c>
      <c r="C9394" s="30" t="s">
        <v>8441</v>
      </c>
      <c r="D9394" s="36" t="s">
        <v>106</v>
      </c>
      <c r="E9394" s="115">
        <v>5.94</v>
      </c>
    </row>
    <row r="9395" spans="1:5" x14ac:dyDescent="0.25">
      <c r="A9395" s="35" t="s">
        <v>9426</v>
      </c>
      <c r="B9395" s="36">
        <v>102502</v>
      </c>
      <c r="C9395" s="30" t="s">
        <v>8442</v>
      </c>
      <c r="D9395" s="36" t="s">
        <v>106</v>
      </c>
      <c r="E9395" s="115">
        <v>0</v>
      </c>
    </row>
    <row r="9396" spans="1:5" x14ac:dyDescent="0.25">
      <c r="A9396" s="35" t="s">
        <v>9426</v>
      </c>
      <c r="B9396" s="36">
        <v>102510</v>
      </c>
      <c r="C9396" s="30" t="s">
        <v>8444</v>
      </c>
      <c r="D9396" s="36" t="s">
        <v>106</v>
      </c>
      <c r="E9396" s="115">
        <v>0</v>
      </c>
    </row>
    <row r="9397" spans="1:5" x14ac:dyDescent="0.25">
      <c r="A9397" s="35" t="s">
        <v>9426</v>
      </c>
      <c r="B9397" s="36">
        <v>102512</v>
      </c>
      <c r="C9397" s="30" t="s">
        <v>8445</v>
      </c>
      <c r="D9397" s="36" t="s">
        <v>106</v>
      </c>
      <c r="E9397" s="115">
        <v>7.35</v>
      </c>
    </row>
    <row r="9398" spans="1:5" x14ac:dyDescent="0.25">
      <c r="A9398" s="35" t="s">
        <v>9426</v>
      </c>
      <c r="B9398" s="36">
        <v>102501</v>
      </c>
      <c r="C9398" s="30" t="s">
        <v>8446</v>
      </c>
      <c r="D9398" s="36" t="s">
        <v>97</v>
      </c>
      <c r="E9398" s="115">
        <v>32.47</v>
      </c>
    </row>
    <row r="9399" spans="1:5" x14ac:dyDescent="0.25">
      <c r="A9399" s="35" t="s">
        <v>9426</v>
      </c>
      <c r="B9399" s="36">
        <v>102503</v>
      </c>
      <c r="C9399" s="30" t="s">
        <v>8447</v>
      </c>
      <c r="D9399" s="36" t="s">
        <v>97</v>
      </c>
      <c r="E9399" s="115">
        <v>0</v>
      </c>
    </row>
    <row r="9400" spans="1:5" x14ac:dyDescent="0.25">
      <c r="A9400" s="35" t="s">
        <v>9426</v>
      </c>
      <c r="B9400" s="36">
        <v>102508</v>
      </c>
      <c r="C9400" s="30" t="s">
        <v>8448</v>
      </c>
      <c r="D9400" s="36" t="s">
        <v>97</v>
      </c>
      <c r="E9400" s="115">
        <v>57.19</v>
      </c>
    </row>
    <row r="9401" spans="1:5" x14ac:dyDescent="0.25">
      <c r="A9401" s="35" t="s">
        <v>9426</v>
      </c>
      <c r="B9401" s="36">
        <v>102511</v>
      </c>
      <c r="C9401" s="30" t="s">
        <v>8449</v>
      </c>
      <c r="D9401" s="36" t="s">
        <v>97</v>
      </c>
      <c r="E9401" s="115">
        <v>0</v>
      </c>
    </row>
    <row r="9402" spans="1:5" x14ac:dyDescent="0.25">
      <c r="A9402" s="35" t="s">
        <v>9426</v>
      </c>
      <c r="B9402" s="36">
        <v>102509</v>
      </c>
      <c r="C9402" s="30" t="s">
        <v>8450</v>
      </c>
      <c r="D9402" s="36" t="s">
        <v>97</v>
      </c>
      <c r="E9402" s="115">
        <v>37.19</v>
      </c>
    </row>
    <row r="9403" spans="1:5" x14ac:dyDescent="0.25">
      <c r="A9403" s="35" t="s">
        <v>9426</v>
      </c>
      <c r="B9403" s="36">
        <v>102498</v>
      </c>
      <c r="C9403" s="30" t="s">
        <v>8451</v>
      </c>
      <c r="D9403" s="36" t="s">
        <v>106</v>
      </c>
      <c r="E9403" s="115">
        <v>2.1800000000000002</v>
      </c>
    </row>
    <row r="9404" spans="1:5" x14ac:dyDescent="0.25">
      <c r="A9404" s="35" t="s">
        <v>9426</v>
      </c>
      <c r="B9404" s="36">
        <v>102519</v>
      </c>
      <c r="C9404" s="30" t="s">
        <v>8452</v>
      </c>
      <c r="D9404" s="36" t="s">
        <v>99</v>
      </c>
      <c r="E9404" s="115">
        <v>0</v>
      </c>
    </row>
    <row r="9405" spans="1:5" x14ac:dyDescent="0.25">
      <c r="A9405" s="35" t="s">
        <v>9426</v>
      </c>
      <c r="B9405" s="36">
        <v>102518</v>
      </c>
      <c r="C9405" s="30" t="s">
        <v>8462</v>
      </c>
      <c r="D9405" s="36" t="s">
        <v>99</v>
      </c>
      <c r="E9405" s="115">
        <v>0</v>
      </c>
    </row>
    <row r="9406" spans="1:5" x14ac:dyDescent="0.25">
      <c r="A9406" s="35" t="s">
        <v>9426</v>
      </c>
      <c r="B9406" s="36">
        <v>102514</v>
      </c>
      <c r="C9406" s="30" t="s">
        <v>8463</v>
      </c>
      <c r="D9406" s="36" t="s">
        <v>99</v>
      </c>
      <c r="E9406" s="115">
        <v>0</v>
      </c>
    </row>
    <row r="9407" spans="1:5" x14ac:dyDescent="0.25">
      <c r="A9407" s="35" t="s">
        <v>9426</v>
      </c>
      <c r="B9407" s="36">
        <v>102516</v>
      </c>
      <c r="C9407" s="30" t="s">
        <v>8464</v>
      </c>
      <c r="D9407" s="36" t="s">
        <v>99</v>
      </c>
      <c r="E9407" s="115">
        <v>0</v>
      </c>
    </row>
    <row r="9408" spans="1:5" x14ac:dyDescent="0.25">
      <c r="A9408" s="35" t="s">
        <v>9426</v>
      </c>
      <c r="B9408" s="36">
        <v>102515</v>
      </c>
      <c r="C9408" s="30" t="s">
        <v>8465</v>
      </c>
      <c r="D9408" s="36" t="s">
        <v>99</v>
      </c>
      <c r="E9408" s="115">
        <v>0</v>
      </c>
    </row>
    <row r="9409" spans="1:5" x14ac:dyDescent="0.25">
      <c r="A9409" s="35" t="s">
        <v>9426</v>
      </c>
      <c r="B9409" s="36">
        <v>102517</v>
      </c>
      <c r="C9409" s="30" t="s">
        <v>8466</v>
      </c>
      <c r="D9409" s="36" t="s">
        <v>99</v>
      </c>
      <c r="E9409" s="115">
        <v>0</v>
      </c>
    </row>
    <row r="9410" spans="1:5" x14ac:dyDescent="0.25">
      <c r="A9410" s="35" t="s">
        <v>9426</v>
      </c>
      <c r="B9410" s="36">
        <v>102513</v>
      </c>
      <c r="C9410" s="30" t="s">
        <v>8467</v>
      </c>
      <c r="D9410" s="36" t="s">
        <v>97</v>
      </c>
      <c r="E9410" s="115">
        <v>64.28</v>
      </c>
    </row>
    <row r="9411" spans="1:5" x14ac:dyDescent="0.25">
      <c r="A9411" s="35" t="s">
        <v>9452</v>
      </c>
      <c r="B9411" s="36">
        <v>103689</v>
      </c>
      <c r="C9411" s="30" t="s">
        <v>9453</v>
      </c>
      <c r="D9411" s="36" t="s">
        <v>97</v>
      </c>
      <c r="E9411" s="115">
        <v>508.54</v>
      </c>
    </row>
    <row r="9412" spans="1:5" x14ac:dyDescent="0.25">
      <c r="A9412" s="35" t="s">
        <v>9452</v>
      </c>
      <c r="B9412" s="36">
        <v>103702</v>
      </c>
      <c r="C9412" s="30" t="s">
        <v>9454</v>
      </c>
      <c r="D9412" s="36" t="s">
        <v>97</v>
      </c>
      <c r="E9412" s="115">
        <v>0</v>
      </c>
    </row>
    <row r="9413" spans="1:5" x14ac:dyDescent="0.25">
      <c r="A9413" s="35" t="s">
        <v>9452</v>
      </c>
      <c r="B9413" s="36">
        <v>103700</v>
      </c>
      <c r="C9413" s="30" t="s">
        <v>9455</v>
      </c>
      <c r="D9413" s="36" t="s">
        <v>97</v>
      </c>
      <c r="E9413" s="115">
        <v>0</v>
      </c>
    </row>
    <row r="9414" spans="1:5" x14ac:dyDescent="0.25">
      <c r="A9414" s="35" t="s">
        <v>9452</v>
      </c>
      <c r="B9414" s="36">
        <v>103698</v>
      </c>
      <c r="C9414" s="30" t="s">
        <v>9456</v>
      </c>
      <c r="D9414" s="36" t="s">
        <v>97</v>
      </c>
      <c r="E9414" s="115">
        <v>0</v>
      </c>
    </row>
    <row r="9415" spans="1:5" x14ac:dyDescent="0.25">
      <c r="A9415" s="35" t="s">
        <v>9452</v>
      </c>
      <c r="B9415" s="36">
        <v>103703</v>
      </c>
      <c r="C9415" s="30" t="s">
        <v>9457</v>
      </c>
      <c r="D9415" s="36" t="s">
        <v>97</v>
      </c>
      <c r="E9415" s="115">
        <v>0</v>
      </c>
    </row>
    <row r="9416" spans="1:5" x14ac:dyDescent="0.25">
      <c r="A9416" s="35" t="s">
        <v>9452</v>
      </c>
      <c r="B9416" s="36">
        <v>103701</v>
      </c>
      <c r="C9416" s="30" t="s">
        <v>9458</v>
      </c>
      <c r="D9416" s="36" t="s">
        <v>97</v>
      </c>
      <c r="E9416" s="115">
        <v>0</v>
      </c>
    </row>
    <row r="9417" spans="1:5" x14ac:dyDescent="0.25">
      <c r="A9417" s="35" t="s">
        <v>9452</v>
      </c>
      <c r="B9417" s="36">
        <v>103699</v>
      </c>
      <c r="C9417" s="30" t="s">
        <v>9459</v>
      </c>
      <c r="D9417" s="36" t="s">
        <v>97</v>
      </c>
      <c r="E9417" s="115">
        <v>0</v>
      </c>
    </row>
    <row r="9418" spans="1:5" x14ac:dyDescent="0.25">
      <c r="A9418" s="35" t="s">
        <v>9452</v>
      </c>
      <c r="B9418" s="36">
        <v>103704</v>
      </c>
      <c r="C9418" s="30" t="s">
        <v>9460</v>
      </c>
      <c r="D9418" s="36" t="s">
        <v>97</v>
      </c>
      <c r="E9418" s="115">
        <v>0</v>
      </c>
    </row>
    <row r="9419" spans="1:5" x14ac:dyDescent="0.25">
      <c r="A9419" s="35" t="s">
        <v>9452</v>
      </c>
      <c r="B9419" s="36">
        <v>103706</v>
      </c>
      <c r="C9419" s="30" t="s">
        <v>9461</v>
      </c>
      <c r="D9419" s="36" t="s">
        <v>99</v>
      </c>
      <c r="E9419" s="115">
        <v>0</v>
      </c>
    </row>
    <row r="9420" spans="1:5" x14ac:dyDescent="0.25">
      <c r="A9420" s="35" t="s">
        <v>9452</v>
      </c>
      <c r="B9420" s="36">
        <v>103707</v>
      </c>
      <c r="C9420" s="30" t="s">
        <v>9462</v>
      </c>
      <c r="D9420" s="36" t="s">
        <v>99</v>
      </c>
      <c r="E9420" s="115">
        <v>0</v>
      </c>
    </row>
    <row r="9421" spans="1:5" x14ac:dyDescent="0.25">
      <c r="A9421" s="35" t="s">
        <v>9452</v>
      </c>
      <c r="B9421" s="36">
        <v>103708</v>
      </c>
      <c r="C9421" s="30" t="s">
        <v>9463</v>
      </c>
      <c r="D9421" s="36" t="s">
        <v>99</v>
      </c>
      <c r="E9421" s="115">
        <v>0</v>
      </c>
    </row>
    <row r="9422" spans="1:5" x14ac:dyDescent="0.25">
      <c r="A9422" s="35" t="s">
        <v>9452</v>
      </c>
      <c r="B9422" s="36">
        <v>103709</v>
      </c>
      <c r="C9422" s="30" t="s">
        <v>9464</v>
      </c>
      <c r="D9422" s="36" t="s">
        <v>99</v>
      </c>
      <c r="E9422" s="115">
        <v>0</v>
      </c>
    </row>
    <row r="9423" spans="1:5" x14ac:dyDescent="0.25">
      <c r="A9423" s="35" t="s">
        <v>9452</v>
      </c>
      <c r="B9423" s="36">
        <v>103710</v>
      </c>
      <c r="C9423" s="30" t="s">
        <v>9465</v>
      </c>
      <c r="D9423" s="36" t="s">
        <v>99</v>
      </c>
      <c r="E9423" s="115">
        <v>0</v>
      </c>
    </row>
    <row r="9424" spans="1:5" x14ac:dyDescent="0.25">
      <c r="A9424" s="35" t="s">
        <v>9452</v>
      </c>
      <c r="B9424" s="36">
        <v>103711</v>
      </c>
      <c r="C9424" s="30" t="s">
        <v>9466</v>
      </c>
      <c r="D9424" s="36" t="s">
        <v>99</v>
      </c>
      <c r="E9424" s="115">
        <v>0</v>
      </c>
    </row>
    <row r="9425" spans="1:5" x14ac:dyDescent="0.25">
      <c r="A9425" s="35" t="s">
        <v>9452</v>
      </c>
      <c r="B9425" s="36">
        <v>103712</v>
      </c>
      <c r="C9425" s="30" t="s">
        <v>9467</v>
      </c>
      <c r="D9425" s="36" t="s">
        <v>99</v>
      </c>
      <c r="E9425" s="115">
        <v>0</v>
      </c>
    </row>
    <row r="9426" spans="1:5" x14ac:dyDescent="0.25">
      <c r="A9426" s="35" t="s">
        <v>9452</v>
      </c>
      <c r="B9426" s="36">
        <v>103713</v>
      </c>
      <c r="C9426" s="30" t="s">
        <v>9468</v>
      </c>
      <c r="D9426" s="36" t="s">
        <v>99</v>
      </c>
      <c r="E9426" s="115">
        <v>0</v>
      </c>
    </row>
    <row r="9427" spans="1:5" x14ac:dyDescent="0.25">
      <c r="A9427" s="35" t="s">
        <v>9452</v>
      </c>
      <c r="B9427" s="36">
        <v>103714</v>
      </c>
      <c r="C9427" s="30" t="s">
        <v>9469</v>
      </c>
      <c r="D9427" s="36" t="s">
        <v>99</v>
      </c>
      <c r="E9427" s="115">
        <v>0</v>
      </c>
    </row>
    <row r="9428" spans="1:5" x14ac:dyDescent="0.25">
      <c r="A9428" s="35" t="s">
        <v>9452</v>
      </c>
      <c r="B9428" s="36">
        <v>103715</v>
      </c>
      <c r="C9428" s="30" t="s">
        <v>9470</v>
      </c>
      <c r="D9428" s="36" t="s">
        <v>99</v>
      </c>
      <c r="E9428" s="115">
        <v>0</v>
      </c>
    </row>
    <row r="9429" spans="1:5" x14ac:dyDescent="0.25">
      <c r="A9429" s="35" t="s">
        <v>9452</v>
      </c>
      <c r="B9429" s="36">
        <v>103716</v>
      </c>
      <c r="C9429" s="30" t="s">
        <v>9471</v>
      </c>
      <c r="D9429" s="36" t="s">
        <v>99</v>
      </c>
      <c r="E9429" s="115">
        <v>0</v>
      </c>
    </row>
    <row r="9430" spans="1:5" x14ac:dyDescent="0.25">
      <c r="A9430" s="35" t="s">
        <v>9452</v>
      </c>
      <c r="B9430" s="36">
        <v>103717</v>
      </c>
      <c r="C9430" s="30" t="s">
        <v>9472</v>
      </c>
      <c r="D9430" s="36" t="s">
        <v>99</v>
      </c>
      <c r="E9430" s="115">
        <v>0</v>
      </c>
    </row>
    <row r="9431" spans="1:5" x14ac:dyDescent="0.25">
      <c r="A9431" s="35" t="s">
        <v>9452</v>
      </c>
      <c r="B9431" s="36">
        <v>103718</v>
      </c>
      <c r="C9431" s="30" t="s">
        <v>9473</v>
      </c>
      <c r="D9431" s="36" t="s">
        <v>99</v>
      </c>
      <c r="E9431" s="115">
        <v>0</v>
      </c>
    </row>
    <row r="9432" spans="1:5" x14ac:dyDescent="0.25">
      <c r="A9432" s="35" t="s">
        <v>9452</v>
      </c>
      <c r="B9432" s="36">
        <v>103719</v>
      </c>
      <c r="C9432" s="30" t="s">
        <v>9474</v>
      </c>
      <c r="D9432" s="36" t="s">
        <v>99</v>
      </c>
      <c r="E9432" s="115">
        <v>0</v>
      </c>
    </row>
    <row r="9433" spans="1:5" x14ac:dyDescent="0.25">
      <c r="A9433" s="35" t="s">
        <v>9452</v>
      </c>
      <c r="B9433" s="36">
        <v>103720</v>
      </c>
      <c r="C9433" s="30" t="s">
        <v>9475</v>
      </c>
      <c r="D9433" s="36" t="s">
        <v>99</v>
      </c>
      <c r="E9433" s="115">
        <v>0</v>
      </c>
    </row>
    <row r="9434" spans="1:5" x14ac:dyDescent="0.25">
      <c r="A9434" s="35" t="s">
        <v>9452</v>
      </c>
      <c r="B9434" s="36">
        <v>103721</v>
      </c>
      <c r="C9434" s="30" t="s">
        <v>9476</v>
      </c>
      <c r="D9434" s="36" t="s">
        <v>99</v>
      </c>
      <c r="E9434" s="115">
        <v>0</v>
      </c>
    </row>
    <row r="9435" spans="1:5" x14ac:dyDescent="0.25">
      <c r="A9435" s="35" t="s">
        <v>9452</v>
      </c>
      <c r="B9435" s="36">
        <v>103705</v>
      </c>
      <c r="C9435" s="30" t="s">
        <v>9477</v>
      </c>
      <c r="D9435" s="36" t="s">
        <v>99</v>
      </c>
      <c r="E9435" s="115">
        <v>0</v>
      </c>
    </row>
    <row r="9436" spans="1:5" x14ac:dyDescent="0.25">
      <c r="A9436" s="35" t="s">
        <v>9452</v>
      </c>
      <c r="B9436" s="36">
        <v>103722</v>
      </c>
      <c r="C9436" s="30" t="s">
        <v>9478</v>
      </c>
      <c r="D9436" s="36" t="s">
        <v>99</v>
      </c>
      <c r="E9436" s="115">
        <v>0</v>
      </c>
    </row>
    <row r="9437" spans="1:5" x14ac:dyDescent="0.25">
      <c r="A9437" s="35" t="s">
        <v>9452</v>
      </c>
      <c r="B9437" s="36">
        <v>103723</v>
      </c>
      <c r="C9437" s="30" t="s">
        <v>9479</v>
      </c>
      <c r="D9437" s="36" t="s">
        <v>99</v>
      </c>
      <c r="E9437" s="115">
        <v>0</v>
      </c>
    </row>
    <row r="9438" spans="1:5" x14ac:dyDescent="0.25">
      <c r="A9438" s="35" t="s">
        <v>9452</v>
      </c>
      <c r="B9438" s="36">
        <v>103724</v>
      </c>
      <c r="C9438" s="30" t="s">
        <v>9480</v>
      </c>
      <c r="D9438" s="36" t="s">
        <v>99</v>
      </c>
      <c r="E9438" s="115">
        <v>0</v>
      </c>
    </row>
    <row r="9439" spans="1:5" x14ac:dyDescent="0.25">
      <c r="A9439" s="35" t="s">
        <v>9452</v>
      </c>
      <c r="B9439" s="36">
        <v>103725</v>
      </c>
      <c r="C9439" s="30" t="s">
        <v>9481</v>
      </c>
      <c r="D9439" s="36" t="s">
        <v>99</v>
      </c>
      <c r="E9439" s="115">
        <v>0</v>
      </c>
    </row>
    <row r="9440" spans="1:5" x14ac:dyDescent="0.25">
      <c r="A9440" s="35" t="s">
        <v>9452</v>
      </c>
      <c r="B9440" s="36">
        <v>103726</v>
      </c>
      <c r="C9440" s="30" t="s">
        <v>9482</v>
      </c>
      <c r="D9440" s="36" t="s">
        <v>99</v>
      </c>
      <c r="E9440" s="115">
        <v>0</v>
      </c>
    </row>
    <row r="9441" spans="1:5" x14ac:dyDescent="0.25">
      <c r="A9441" s="35" t="s">
        <v>9452</v>
      </c>
      <c r="B9441" s="36">
        <v>103727</v>
      </c>
      <c r="C9441" s="30" t="s">
        <v>9483</v>
      </c>
      <c r="D9441" s="36" t="s">
        <v>99</v>
      </c>
      <c r="E9441" s="115">
        <v>0</v>
      </c>
    </row>
    <row r="9442" spans="1:5" x14ac:dyDescent="0.25">
      <c r="A9442" s="35" t="s">
        <v>9452</v>
      </c>
      <c r="B9442" s="36">
        <v>103728</v>
      </c>
      <c r="C9442" s="30" t="s">
        <v>9484</v>
      </c>
      <c r="D9442" s="36" t="s">
        <v>99</v>
      </c>
      <c r="E9442" s="115">
        <v>0</v>
      </c>
    </row>
    <row r="9443" spans="1:5" x14ac:dyDescent="0.25">
      <c r="A9443" s="35" t="s">
        <v>9452</v>
      </c>
      <c r="B9443" s="36">
        <v>103729</v>
      </c>
      <c r="C9443" s="30" t="s">
        <v>9485</v>
      </c>
      <c r="D9443" s="36" t="s">
        <v>99</v>
      </c>
      <c r="E9443" s="115">
        <v>0</v>
      </c>
    </row>
    <row r="9444" spans="1:5" x14ac:dyDescent="0.25">
      <c r="A9444" s="35" t="s">
        <v>9452</v>
      </c>
      <c r="B9444" s="36">
        <v>103730</v>
      </c>
      <c r="C9444" s="30" t="s">
        <v>9486</v>
      </c>
      <c r="D9444" s="36" t="s">
        <v>99</v>
      </c>
      <c r="E9444" s="115">
        <v>0</v>
      </c>
    </row>
    <row r="9445" spans="1:5" x14ac:dyDescent="0.25">
      <c r="A9445" s="35" t="s">
        <v>9452</v>
      </c>
      <c r="B9445" s="36">
        <v>103731</v>
      </c>
      <c r="C9445" s="30" t="s">
        <v>9487</v>
      </c>
      <c r="D9445" s="36" t="s">
        <v>99</v>
      </c>
      <c r="E9445" s="115">
        <v>0</v>
      </c>
    </row>
    <row r="9446" spans="1:5" x14ac:dyDescent="0.25">
      <c r="A9446" s="35" t="s">
        <v>9452</v>
      </c>
      <c r="B9446" s="36">
        <v>103732</v>
      </c>
      <c r="C9446" s="30" t="s">
        <v>9488</v>
      </c>
      <c r="D9446" s="36" t="s">
        <v>99</v>
      </c>
      <c r="E9446" s="115">
        <v>0</v>
      </c>
    </row>
    <row r="9447" spans="1:5" x14ac:dyDescent="0.25">
      <c r="A9447" s="35" t="s">
        <v>9452</v>
      </c>
      <c r="B9447" s="36">
        <v>103733</v>
      </c>
      <c r="C9447" s="30" t="s">
        <v>9489</v>
      </c>
      <c r="D9447" s="36" t="s">
        <v>99</v>
      </c>
      <c r="E9447" s="115">
        <v>0</v>
      </c>
    </row>
    <row r="9448" spans="1:5" x14ac:dyDescent="0.25">
      <c r="A9448" s="35" t="s">
        <v>9452</v>
      </c>
      <c r="B9448" s="36">
        <v>103696</v>
      </c>
      <c r="C9448" s="30" t="s">
        <v>9490</v>
      </c>
      <c r="D9448" s="36" t="s">
        <v>99</v>
      </c>
      <c r="E9448" s="115">
        <v>169.27</v>
      </c>
    </row>
    <row r="9449" spans="1:5" x14ac:dyDescent="0.25">
      <c r="A9449" s="35" t="s">
        <v>9452</v>
      </c>
      <c r="B9449" s="36">
        <v>103697</v>
      </c>
      <c r="C9449" s="30" t="s">
        <v>9491</v>
      </c>
      <c r="D9449" s="36" t="s">
        <v>99</v>
      </c>
      <c r="E9449" s="115">
        <v>156.47</v>
      </c>
    </row>
    <row r="9450" spans="1:5" x14ac:dyDescent="0.25">
      <c r="A9450" s="35" t="s">
        <v>9452</v>
      </c>
      <c r="B9450" s="36">
        <v>103695</v>
      </c>
      <c r="C9450" s="30" t="s">
        <v>9492</v>
      </c>
      <c r="D9450" s="36" t="s">
        <v>99</v>
      </c>
      <c r="E9450" s="115">
        <v>116.16</v>
      </c>
    </row>
    <row r="9451" spans="1:5" x14ac:dyDescent="0.25">
      <c r="A9451" s="35" t="s">
        <v>9452</v>
      </c>
      <c r="B9451" s="36">
        <v>103694</v>
      </c>
      <c r="C9451" s="30" t="s">
        <v>9493</v>
      </c>
      <c r="D9451" s="36" t="s">
        <v>99</v>
      </c>
      <c r="E9451" s="115">
        <v>128.96</v>
      </c>
    </row>
    <row r="9452" spans="1:5" x14ac:dyDescent="0.25">
      <c r="A9452" s="35" t="s">
        <v>9452</v>
      </c>
      <c r="B9452" s="36">
        <v>103690</v>
      </c>
      <c r="C9452" s="30" t="s">
        <v>9494</v>
      </c>
      <c r="D9452" s="36" t="s">
        <v>99</v>
      </c>
      <c r="E9452" s="115">
        <v>0</v>
      </c>
    </row>
    <row r="9453" spans="1:5" x14ac:dyDescent="0.25">
      <c r="A9453" s="35" t="s">
        <v>9452</v>
      </c>
      <c r="B9453" s="36">
        <v>103693</v>
      </c>
      <c r="C9453" s="30" t="s">
        <v>9495</v>
      </c>
      <c r="D9453" s="36" t="s">
        <v>99</v>
      </c>
      <c r="E9453" s="115">
        <v>0</v>
      </c>
    </row>
    <row r="9454" spans="1:5" x14ac:dyDescent="0.25">
      <c r="A9454" s="35" t="s">
        <v>9452</v>
      </c>
      <c r="B9454" s="36">
        <v>103692</v>
      </c>
      <c r="C9454" s="30" t="s">
        <v>9496</v>
      </c>
      <c r="D9454" s="36" t="s">
        <v>99</v>
      </c>
      <c r="E9454" s="115">
        <v>0</v>
      </c>
    </row>
    <row r="9455" spans="1:5" x14ac:dyDescent="0.25">
      <c r="A9455" s="35" t="s">
        <v>9452</v>
      </c>
      <c r="B9455" s="36">
        <v>103691</v>
      </c>
      <c r="C9455" s="30" t="s">
        <v>9497</v>
      </c>
      <c r="D9455" s="36" t="s">
        <v>99</v>
      </c>
      <c r="E9455" s="115">
        <v>0</v>
      </c>
    </row>
    <row r="9456" spans="1:5" x14ac:dyDescent="0.25">
      <c r="A9456" s="35" t="s">
        <v>9498</v>
      </c>
      <c r="B9456" s="36">
        <v>96987</v>
      </c>
      <c r="C9456" s="30" t="s">
        <v>9499</v>
      </c>
      <c r="D9456" s="36" t="s">
        <v>99</v>
      </c>
      <c r="E9456" s="115">
        <v>148.78</v>
      </c>
    </row>
    <row r="9457" spans="1:5" x14ac:dyDescent="0.25">
      <c r="A9457" s="35" t="s">
        <v>9498</v>
      </c>
      <c r="B9457" s="36">
        <v>96989</v>
      </c>
      <c r="C9457" s="30" t="s">
        <v>9500</v>
      </c>
      <c r="D9457" s="36" t="s">
        <v>99</v>
      </c>
      <c r="E9457" s="115">
        <v>139.49</v>
      </c>
    </row>
    <row r="9458" spans="1:5" x14ac:dyDescent="0.25">
      <c r="A9458" s="35" t="s">
        <v>9498</v>
      </c>
      <c r="B9458" s="36">
        <v>104749</v>
      </c>
      <c r="C9458" s="30" t="s">
        <v>9501</v>
      </c>
      <c r="D9458" s="36" t="s">
        <v>99</v>
      </c>
      <c r="E9458" s="115">
        <v>23.69</v>
      </c>
    </row>
    <row r="9459" spans="1:5" x14ac:dyDescent="0.25">
      <c r="A9459" s="35" t="s">
        <v>9498</v>
      </c>
      <c r="B9459" s="36">
        <v>104750</v>
      </c>
      <c r="C9459" s="30" t="s">
        <v>9502</v>
      </c>
      <c r="D9459" s="36" t="s">
        <v>99</v>
      </c>
      <c r="E9459" s="115">
        <v>19.940000000000001</v>
      </c>
    </row>
    <row r="9460" spans="1:5" x14ac:dyDescent="0.25">
      <c r="A9460" s="35" t="s">
        <v>9498</v>
      </c>
      <c r="B9460" s="36">
        <v>104751</v>
      </c>
      <c r="C9460" s="30" t="s">
        <v>9503</v>
      </c>
      <c r="D9460" s="36" t="s">
        <v>99</v>
      </c>
      <c r="E9460" s="115">
        <v>26.37</v>
      </c>
    </row>
    <row r="9461" spans="1:5" x14ac:dyDescent="0.25">
      <c r="A9461" s="35" t="s">
        <v>9498</v>
      </c>
      <c r="B9461" s="36">
        <v>104752</v>
      </c>
      <c r="C9461" s="30" t="s">
        <v>9504</v>
      </c>
      <c r="D9461" s="36" t="s">
        <v>99</v>
      </c>
      <c r="E9461" s="115">
        <v>25.21</v>
      </c>
    </row>
    <row r="9462" spans="1:5" x14ac:dyDescent="0.25">
      <c r="A9462" s="35" t="s">
        <v>9498</v>
      </c>
      <c r="B9462" s="36">
        <v>104753</v>
      </c>
      <c r="C9462" s="30" t="s">
        <v>9505</v>
      </c>
      <c r="D9462" s="36" t="s">
        <v>99</v>
      </c>
      <c r="E9462" s="115">
        <v>29.8</v>
      </c>
    </row>
    <row r="9463" spans="1:5" x14ac:dyDescent="0.25">
      <c r="A9463" s="35" t="s">
        <v>9498</v>
      </c>
      <c r="B9463" s="36">
        <v>104754</v>
      </c>
      <c r="C9463" s="30" t="s">
        <v>9506</v>
      </c>
      <c r="D9463" s="36" t="s">
        <v>99</v>
      </c>
      <c r="E9463" s="115">
        <v>37.67</v>
      </c>
    </row>
    <row r="9464" spans="1:5" x14ac:dyDescent="0.25">
      <c r="A9464" s="35" t="s">
        <v>9498</v>
      </c>
      <c r="B9464" s="36">
        <v>104755</v>
      </c>
      <c r="C9464" s="30" t="s">
        <v>9507</v>
      </c>
      <c r="D9464" s="36" t="s">
        <v>99</v>
      </c>
      <c r="E9464" s="115">
        <v>49.87</v>
      </c>
    </row>
    <row r="9465" spans="1:5" x14ac:dyDescent="0.25">
      <c r="A9465" s="35" t="s">
        <v>9498</v>
      </c>
      <c r="B9465" s="36">
        <v>96982</v>
      </c>
      <c r="C9465" s="30" t="s">
        <v>9508</v>
      </c>
      <c r="D9465" s="36" t="s">
        <v>99</v>
      </c>
      <c r="E9465" s="115">
        <v>0</v>
      </c>
    </row>
    <row r="9466" spans="1:5" x14ac:dyDescent="0.25">
      <c r="A9466" s="35" t="s">
        <v>9498</v>
      </c>
      <c r="B9466" s="36">
        <v>96993</v>
      </c>
      <c r="C9466" s="30" t="s">
        <v>9509</v>
      </c>
      <c r="D9466" s="36" t="s">
        <v>99</v>
      </c>
      <c r="E9466" s="115">
        <v>0</v>
      </c>
    </row>
    <row r="9467" spans="1:5" x14ac:dyDescent="0.25">
      <c r="A9467" s="35" t="s">
        <v>9498</v>
      </c>
      <c r="B9467" s="36">
        <v>96990</v>
      </c>
      <c r="C9467" s="30" t="s">
        <v>9510</v>
      </c>
      <c r="D9467" s="36" t="s">
        <v>99</v>
      </c>
      <c r="E9467" s="115">
        <v>0</v>
      </c>
    </row>
    <row r="9468" spans="1:5" x14ac:dyDescent="0.25">
      <c r="A9468" s="35" t="s">
        <v>9498</v>
      </c>
      <c r="B9468" s="36">
        <v>96991</v>
      </c>
      <c r="C9468" s="30" t="s">
        <v>9511</v>
      </c>
      <c r="D9468" s="36" t="s">
        <v>99</v>
      </c>
      <c r="E9468" s="115">
        <v>0</v>
      </c>
    </row>
    <row r="9469" spans="1:5" x14ac:dyDescent="0.25">
      <c r="A9469" s="35" t="s">
        <v>9498</v>
      </c>
      <c r="B9469" s="36">
        <v>96992</v>
      </c>
      <c r="C9469" s="30" t="s">
        <v>9512</v>
      </c>
      <c r="D9469" s="36" t="s">
        <v>99</v>
      </c>
      <c r="E9469" s="115">
        <v>0</v>
      </c>
    </row>
    <row r="9470" spans="1:5" x14ac:dyDescent="0.25">
      <c r="A9470" s="35" t="s">
        <v>9498</v>
      </c>
      <c r="B9470" s="36">
        <v>96994</v>
      </c>
      <c r="C9470" s="30" t="s">
        <v>9513</v>
      </c>
      <c r="D9470" s="36" t="s">
        <v>99</v>
      </c>
      <c r="E9470" s="115">
        <v>0</v>
      </c>
    </row>
    <row r="9471" spans="1:5" x14ac:dyDescent="0.25">
      <c r="A9471" s="35" t="s">
        <v>9498</v>
      </c>
      <c r="B9471" s="36">
        <v>96973</v>
      </c>
      <c r="C9471" s="30" t="s">
        <v>9514</v>
      </c>
      <c r="D9471" s="36" t="s">
        <v>106</v>
      </c>
      <c r="E9471" s="115">
        <v>88.82</v>
      </c>
    </row>
    <row r="9472" spans="1:5" x14ac:dyDescent="0.25">
      <c r="A9472" s="35" t="s">
        <v>9498</v>
      </c>
      <c r="B9472" s="36">
        <v>104743</v>
      </c>
      <c r="C9472" s="30" t="s">
        <v>9515</v>
      </c>
      <c r="D9472" s="36" t="s">
        <v>106</v>
      </c>
      <c r="E9472" s="115">
        <v>0</v>
      </c>
    </row>
    <row r="9473" spans="1:5" x14ac:dyDescent="0.25">
      <c r="A9473" s="35" t="s">
        <v>9498</v>
      </c>
      <c r="B9473" s="36">
        <v>96977</v>
      </c>
      <c r="C9473" s="30" t="s">
        <v>9516</v>
      </c>
      <c r="D9473" s="36" t="s">
        <v>106</v>
      </c>
      <c r="E9473" s="115">
        <v>71.540000000000006</v>
      </c>
    </row>
    <row r="9474" spans="1:5" x14ac:dyDescent="0.25">
      <c r="A9474" s="35" t="s">
        <v>9498</v>
      </c>
      <c r="B9474" s="36">
        <v>96974</v>
      </c>
      <c r="C9474" s="30" t="s">
        <v>9517</v>
      </c>
      <c r="D9474" s="36" t="s">
        <v>106</v>
      </c>
      <c r="E9474" s="115">
        <v>114.65</v>
      </c>
    </row>
    <row r="9475" spans="1:5" x14ac:dyDescent="0.25">
      <c r="A9475" s="35" t="s">
        <v>9498</v>
      </c>
      <c r="B9475" s="36">
        <v>104744</v>
      </c>
      <c r="C9475" s="30" t="s">
        <v>9518</v>
      </c>
      <c r="D9475" s="36" t="s">
        <v>106</v>
      </c>
      <c r="E9475" s="115">
        <v>0</v>
      </c>
    </row>
    <row r="9476" spans="1:5" x14ac:dyDescent="0.25">
      <c r="A9476" s="35" t="s">
        <v>9498</v>
      </c>
      <c r="B9476" s="36">
        <v>96978</v>
      </c>
      <c r="C9476" s="30" t="s">
        <v>9519</v>
      </c>
      <c r="D9476" s="36" t="s">
        <v>106</v>
      </c>
      <c r="E9476" s="115">
        <v>94.21</v>
      </c>
    </row>
    <row r="9477" spans="1:5" x14ac:dyDescent="0.25">
      <c r="A9477" s="35" t="s">
        <v>9498</v>
      </c>
      <c r="B9477" s="36">
        <v>96975</v>
      </c>
      <c r="C9477" s="30" t="s">
        <v>9520</v>
      </c>
      <c r="D9477" s="36" t="s">
        <v>106</v>
      </c>
      <c r="E9477" s="115">
        <v>141.75</v>
      </c>
    </row>
    <row r="9478" spans="1:5" x14ac:dyDescent="0.25">
      <c r="A9478" s="35" t="s">
        <v>9498</v>
      </c>
      <c r="B9478" s="36">
        <v>104745</v>
      </c>
      <c r="C9478" s="30" t="s">
        <v>9521</v>
      </c>
      <c r="D9478" s="36" t="s">
        <v>106</v>
      </c>
      <c r="E9478" s="115">
        <v>0</v>
      </c>
    </row>
    <row r="9479" spans="1:5" x14ac:dyDescent="0.25">
      <c r="A9479" s="35" t="s">
        <v>9498</v>
      </c>
      <c r="B9479" s="36">
        <v>96979</v>
      </c>
      <c r="C9479" s="30" t="s">
        <v>9522</v>
      </c>
      <c r="D9479" s="36" t="s">
        <v>106</v>
      </c>
      <c r="E9479" s="115">
        <v>134.68</v>
      </c>
    </row>
    <row r="9480" spans="1:5" x14ac:dyDescent="0.25">
      <c r="A9480" s="35" t="s">
        <v>9498</v>
      </c>
      <c r="B9480" s="36">
        <v>96976</v>
      </c>
      <c r="C9480" s="30" t="s">
        <v>9523</v>
      </c>
      <c r="D9480" s="36" t="s">
        <v>106</v>
      </c>
      <c r="E9480" s="115">
        <v>186.24</v>
      </c>
    </row>
    <row r="9481" spans="1:5" x14ac:dyDescent="0.25">
      <c r="A9481" s="35" t="s">
        <v>9498</v>
      </c>
      <c r="B9481" s="36">
        <v>96984</v>
      </c>
      <c r="C9481" s="30" t="s">
        <v>9524</v>
      </c>
      <c r="D9481" s="36" t="s">
        <v>99</v>
      </c>
      <c r="E9481" s="115">
        <v>80.86</v>
      </c>
    </row>
    <row r="9482" spans="1:5" x14ac:dyDescent="0.25">
      <c r="A9482" s="35" t="s">
        <v>9498</v>
      </c>
      <c r="B9482" s="36">
        <v>96980</v>
      </c>
      <c r="C9482" s="30" t="s">
        <v>9525</v>
      </c>
      <c r="D9482" s="36" t="s">
        <v>106</v>
      </c>
      <c r="E9482" s="115">
        <v>0</v>
      </c>
    </row>
    <row r="9483" spans="1:5" x14ac:dyDescent="0.25">
      <c r="A9483" s="35" t="s">
        <v>9498</v>
      </c>
      <c r="B9483" s="36">
        <v>96986</v>
      </c>
      <c r="C9483" s="30" t="s">
        <v>9526</v>
      </c>
      <c r="D9483" s="36" t="s">
        <v>99</v>
      </c>
      <c r="E9483" s="115">
        <v>124.18</v>
      </c>
    </row>
    <row r="9484" spans="1:5" x14ac:dyDescent="0.25">
      <c r="A9484" s="35" t="s">
        <v>9498</v>
      </c>
      <c r="B9484" s="36">
        <v>96985</v>
      </c>
      <c r="C9484" s="30" t="s">
        <v>9527</v>
      </c>
      <c r="D9484" s="36" t="s">
        <v>99</v>
      </c>
      <c r="E9484" s="115">
        <v>82.89</v>
      </c>
    </row>
    <row r="9485" spans="1:5" x14ac:dyDescent="0.25">
      <c r="A9485" s="35" t="s">
        <v>9498</v>
      </c>
      <c r="B9485" s="36">
        <v>96988</v>
      </c>
      <c r="C9485" s="30" t="s">
        <v>9528</v>
      </c>
      <c r="D9485" s="36" t="s">
        <v>99</v>
      </c>
      <c r="E9485" s="115">
        <v>166.78</v>
      </c>
    </row>
    <row r="9486" spans="1:5" x14ac:dyDescent="0.25">
      <c r="A9486" s="35" t="s">
        <v>9498</v>
      </c>
      <c r="B9486" s="36">
        <v>104746</v>
      </c>
      <c r="C9486" s="30" t="s">
        <v>9529</v>
      </c>
      <c r="D9486" s="36" t="s">
        <v>99</v>
      </c>
      <c r="E9486" s="115">
        <v>31.12</v>
      </c>
    </row>
    <row r="9487" spans="1:5" x14ac:dyDescent="0.25">
      <c r="A9487" s="35" t="s">
        <v>9498</v>
      </c>
      <c r="B9487" s="36">
        <v>104747</v>
      </c>
      <c r="C9487" s="30" t="s">
        <v>9530</v>
      </c>
      <c r="D9487" s="36" t="s">
        <v>99</v>
      </c>
      <c r="E9487" s="115">
        <v>0</v>
      </c>
    </row>
    <row r="9488" spans="1:5" x14ac:dyDescent="0.25">
      <c r="A9488" s="35" t="s">
        <v>9498</v>
      </c>
      <c r="B9488" s="36">
        <v>96983</v>
      </c>
      <c r="C9488" s="30" t="s">
        <v>9531</v>
      </c>
      <c r="D9488" s="36" t="s">
        <v>99</v>
      </c>
      <c r="E9488" s="115">
        <v>0</v>
      </c>
    </row>
    <row r="9489" spans="1:5" x14ac:dyDescent="0.25">
      <c r="A9489" s="35" t="s">
        <v>9498</v>
      </c>
      <c r="B9489" s="36">
        <v>104748</v>
      </c>
      <c r="C9489" s="30" t="s">
        <v>9532</v>
      </c>
      <c r="D9489" s="36" t="s">
        <v>99</v>
      </c>
      <c r="E9489" s="115">
        <v>0</v>
      </c>
    </row>
    <row r="9490" spans="1:5" x14ac:dyDescent="0.25">
      <c r="A9490" s="35" t="s">
        <v>9498</v>
      </c>
      <c r="B9490" s="36">
        <v>98463</v>
      </c>
      <c r="C9490" s="30" t="s">
        <v>9533</v>
      </c>
      <c r="D9490" s="36" t="s">
        <v>99</v>
      </c>
      <c r="E9490" s="115">
        <v>32.82</v>
      </c>
    </row>
    <row r="9491" spans="1:5" x14ac:dyDescent="0.25">
      <c r="A9491" s="35" t="s">
        <v>9534</v>
      </c>
      <c r="B9491" s="36">
        <v>104827</v>
      </c>
      <c r="C9491" s="30" t="s">
        <v>9535</v>
      </c>
      <c r="D9491" s="36" t="s">
        <v>99</v>
      </c>
      <c r="E9491" s="115">
        <v>0</v>
      </c>
    </row>
    <row r="9492" spans="1:5" x14ac:dyDescent="0.25">
      <c r="A9492" s="35" t="s">
        <v>9534</v>
      </c>
      <c r="B9492" s="36">
        <v>104828</v>
      </c>
      <c r="C9492" s="30" t="s">
        <v>9536</v>
      </c>
      <c r="D9492" s="36" t="s">
        <v>99</v>
      </c>
      <c r="E9492" s="115">
        <v>0</v>
      </c>
    </row>
    <row r="9493" spans="1:5" x14ac:dyDescent="0.25">
      <c r="A9493" s="35" t="s">
        <v>9534</v>
      </c>
      <c r="B9493" s="36">
        <v>104824</v>
      </c>
      <c r="C9493" s="30" t="s">
        <v>9537</v>
      </c>
      <c r="D9493" s="36" t="s">
        <v>99</v>
      </c>
      <c r="E9493" s="115">
        <v>0</v>
      </c>
    </row>
    <row r="9494" spans="1:5" x14ac:dyDescent="0.25">
      <c r="A9494" s="35" t="s">
        <v>9534</v>
      </c>
      <c r="B9494" s="36">
        <v>104826</v>
      </c>
      <c r="C9494" s="30" t="s">
        <v>9538</v>
      </c>
      <c r="D9494" s="36" t="s">
        <v>99</v>
      </c>
      <c r="E9494" s="115">
        <v>0</v>
      </c>
    </row>
    <row r="9495" spans="1:5" x14ac:dyDescent="0.25">
      <c r="A9495" s="35" t="s">
        <v>9534</v>
      </c>
      <c r="B9495" s="36">
        <v>104825</v>
      </c>
      <c r="C9495" s="30" t="s">
        <v>9539</v>
      </c>
      <c r="D9495" s="36" t="s">
        <v>99</v>
      </c>
      <c r="E9495" s="115">
        <v>0</v>
      </c>
    </row>
    <row r="9496" spans="1:5" x14ac:dyDescent="0.25">
      <c r="A9496" s="35" t="s">
        <v>9540</v>
      </c>
      <c r="B9496" s="36">
        <v>104993</v>
      </c>
      <c r="C9496" s="30" t="s">
        <v>9541</v>
      </c>
      <c r="D9496" s="36" t="s">
        <v>99</v>
      </c>
      <c r="E9496" s="115">
        <v>0</v>
      </c>
    </row>
    <row r="9497" spans="1:5" x14ac:dyDescent="0.25">
      <c r="A9497" s="35" t="s">
        <v>9540</v>
      </c>
      <c r="B9497" s="36">
        <v>104994</v>
      </c>
      <c r="C9497" s="30" t="s">
        <v>9542</v>
      </c>
      <c r="D9497" s="36" t="s">
        <v>99</v>
      </c>
      <c r="E9497" s="115">
        <v>0</v>
      </c>
    </row>
    <row r="9498" spans="1:5" x14ac:dyDescent="0.25">
      <c r="A9498" s="35" t="s">
        <v>9540</v>
      </c>
      <c r="B9498" s="36">
        <v>104995</v>
      </c>
      <c r="C9498" s="30" t="s">
        <v>9543</v>
      </c>
      <c r="D9498" s="36" t="s">
        <v>99</v>
      </c>
      <c r="E9498" s="115">
        <v>0</v>
      </c>
    </row>
    <row r="9499" spans="1:5" x14ac:dyDescent="0.25">
      <c r="A9499" s="35" t="s">
        <v>9540</v>
      </c>
      <c r="B9499" s="36">
        <v>104996</v>
      </c>
      <c r="C9499" s="30" t="s">
        <v>9544</v>
      </c>
      <c r="D9499" s="36" t="s">
        <v>99</v>
      </c>
      <c r="E9499" s="115">
        <v>0</v>
      </c>
    </row>
    <row r="9500" spans="1:5" x14ac:dyDescent="0.25">
      <c r="A9500" s="35" t="s">
        <v>9540</v>
      </c>
      <c r="B9500" s="36">
        <v>95676</v>
      </c>
      <c r="C9500" s="30" t="s">
        <v>9545</v>
      </c>
      <c r="D9500" s="36" t="s">
        <v>99</v>
      </c>
      <c r="E9500" s="115">
        <v>156.91</v>
      </c>
    </row>
    <row r="9501" spans="1:5" x14ac:dyDescent="0.25">
      <c r="A9501" s="35" t="s">
        <v>9540</v>
      </c>
      <c r="B9501" s="36">
        <v>95677</v>
      </c>
      <c r="C9501" s="30" t="s">
        <v>9546</v>
      </c>
      <c r="D9501" s="36" t="s">
        <v>99</v>
      </c>
      <c r="E9501" s="115">
        <v>0</v>
      </c>
    </row>
    <row r="9502" spans="1:5" x14ac:dyDescent="0.25">
      <c r="A9502" s="35" t="s">
        <v>9540</v>
      </c>
      <c r="B9502" s="36">
        <v>105135</v>
      </c>
      <c r="C9502" s="30" t="s">
        <v>9547</v>
      </c>
      <c r="D9502" s="36" t="s">
        <v>99</v>
      </c>
      <c r="E9502" s="115">
        <v>1009.04</v>
      </c>
    </row>
    <row r="9503" spans="1:5" x14ac:dyDescent="0.25">
      <c r="A9503" s="35" t="s">
        <v>9540</v>
      </c>
      <c r="B9503" s="36">
        <v>104998</v>
      </c>
      <c r="C9503" s="30" t="s">
        <v>9548</v>
      </c>
      <c r="D9503" s="36" t="s">
        <v>99</v>
      </c>
      <c r="E9503" s="115">
        <v>621.41</v>
      </c>
    </row>
    <row r="9504" spans="1:5" x14ac:dyDescent="0.25">
      <c r="A9504" s="35" t="s">
        <v>9540</v>
      </c>
      <c r="B9504" s="36">
        <v>104997</v>
      </c>
      <c r="C9504" s="30" t="s">
        <v>9549</v>
      </c>
      <c r="D9504" s="36" t="s">
        <v>99</v>
      </c>
      <c r="E9504" s="115">
        <v>467.73</v>
      </c>
    </row>
    <row r="9505" spans="1:5" x14ac:dyDescent="0.25">
      <c r="A9505" s="35" t="s">
        <v>9540</v>
      </c>
      <c r="B9505" s="36">
        <v>95673</v>
      </c>
      <c r="C9505" s="30" t="s">
        <v>9550</v>
      </c>
      <c r="D9505" s="36" t="s">
        <v>99</v>
      </c>
      <c r="E9505" s="115">
        <v>141.38999999999999</v>
      </c>
    </row>
    <row r="9506" spans="1:5" x14ac:dyDescent="0.25">
      <c r="A9506" s="35" t="s">
        <v>9540</v>
      </c>
      <c r="B9506" s="36">
        <v>95674</v>
      </c>
      <c r="C9506" s="30" t="s">
        <v>9551</v>
      </c>
      <c r="D9506" s="36" t="s">
        <v>99</v>
      </c>
      <c r="E9506" s="115">
        <v>149.47</v>
      </c>
    </row>
    <row r="9507" spans="1:5" x14ac:dyDescent="0.25">
      <c r="A9507" s="35" t="s">
        <v>9540</v>
      </c>
      <c r="B9507" s="36">
        <v>104992</v>
      </c>
      <c r="C9507" s="30" t="s">
        <v>9552</v>
      </c>
      <c r="D9507" s="36" t="s">
        <v>99</v>
      </c>
      <c r="E9507" s="115">
        <v>1404.79</v>
      </c>
    </row>
    <row r="9508" spans="1:5" x14ac:dyDescent="0.25">
      <c r="A9508" s="35" t="s">
        <v>9540</v>
      </c>
      <c r="B9508" s="36">
        <v>95675</v>
      </c>
      <c r="C9508" s="30" t="s">
        <v>9553</v>
      </c>
      <c r="D9508" s="36" t="s">
        <v>99</v>
      </c>
      <c r="E9508" s="115">
        <v>184.44</v>
      </c>
    </row>
    <row r="9509" spans="1:5" x14ac:dyDescent="0.25">
      <c r="A9509" s="35" t="s">
        <v>9540</v>
      </c>
      <c r="B9509" s="36">
        <v>95648</v>
      </c>
      <c r="C9509" s="30" t="s">
        <v>9554</v>
      </c>
      <c r="D9509" s="36" t="s">
        <v>99</v>
      </c>
      <c r="E9509" s="115">
        <v>714.6</v>
      </c>
    </row>
    <row r="9510" spans="1:5" x14ac:dyDescent="0.25">
      <c r="A9510" s="35" t="s">
        <v>9540</v>
      </c>
      <c r="B9510" s="36">
        <v>95649</v>
      </c>
      <c r="C9510" s="30" t="s">
        <v>9555</v>
      </c>
      <c r="D9510" s="36" t="s">
        <v>99</v>
      </c>
      <c r="E9510" s="115">
        <v>1233.5</v>
      </c>
    </row>
    <row r="9511" spans="1:5" x14ac:dyDescent="0.25">
      <c r="A9511" s="35" t="s">
        <v>9540</v>
      </c>
      <c r="B9511" s="36">
        <v>95650</v>
      </c>
      <c r="C9511" s="30" t="s">
        <v>9556</v>
      </c>
      <c r="D9511" s="36" t="s">
        <v>99</v>
      </c>
      <c r="E9511" s="115">
        <v>1802.37</v>
      </c>
    </row>
    <row r="9512" spans="1:5" x14ac:dyDescent="0.25">
      <c r="A9512" s="35" t="s">
        <v>9540</v>
      </c>
      <c r="B9512" s="36">
        <v>95651</v>
      </c>
      <c r="C9512" s="30" t="s">
        <v>9557</v>
      </c>
      <c r="D9512" s="36" t="s">
        <v>99</v>
      </c>
      <c r="E9512" s="115">
        <v>2341.34</v>
      </c>
    </row>
    <row r="9513" spans="1:5" x14ac:dyDescent="0.25">
      <c r="A9513" s="35" t="s">
        <v>9540</v>
      </c>
      <c r="B9513" s="36">
        <v>95652</v>
      </c>
      <c r="C9513" s="30" t="s">
        <v>9558</v>
      </c>
      <c r="D9513" s="36" t="s">
        <v>99</v>
      </c>
      <c r="E9513" s="115">
        <v>880.59</v>
      </c>
    </row>
    <row r="9514" spans="1:5" x14ac:dyDescent="0.25">
      <c r="A9514" s="35" t="s">
        <v>9540</v>
      </c>
      <c r="B9514" s="36">
        <v>95653</v>
      </c>
      <c r="C9514" s="30" t="s">
        <v>9559</v>
      </c>
      <c r="D9514" s="36" t="s">
        <v>99</v>
      </c>
      <c r="E9514" s="115">
        <v>1563.22</v>
      </c>
    </row>
    <row r="9515" spans="1:5" x14ac:dyDescent="0.25">
      <c r="A9515" s="35" t="s">
        <v>9540</v>
      </c>
      <c r="B9515" s="36">
        <v>95654</v>
      </c>
      <c r="C9515" s="30" t="s">
        <v>9560</v>
      </c>
      <c r="D9515" s="36" t="s">
        <v>99</v>
      </c>
      <c r="E9515" s="115">
        <v>2302.6</v>
      </c>
    </row>
    <row r="9516" spans="1:5" x14ac:dyDescent="0.25">
      <c r="A9516" s="35" t="s">
        <v>9540</v>
      </c>
      <c r="B9516" s="36">
        <v>95655</v>
      </c>
      <c r="C9516" s="30" t="s">
        <v>9561</v>
      </c>
      <c r="D9516" s="36" t="s">
        <v>99</v>
      </c>
      <c r="E9516" s="115">
        <v>3003.78</v>
      </c>
    </row>
    <row r="9517" spans="1:5" x14ac:dyDescent="0.25">
      <c r="A9517" s="35" t="s">
        <v>9540</v>
      </c>
      <c r="B9517" s="36">
        <v>95657</v>
      </c>
      <c r="C9517" s="30" t="s">
        <v>9562</v>
      </c>
      <c r="D9517" s="36" t="s">
        <v>99</v>
      </c>
      <c r="E9517" s="115">
        <v>397.47</v>
      </c>
    </row>
    <row r="9518" spans="1:5" x14ac:dyDescent="0.25">
      <c r="A9518" s="35" t="s">
        <v>9540</v>
      </c>
      <c r="B9518" s="36">
        <v>95658</v>
      </c>
      <c r="C9518" s="30" t="s">
        <v>9563</v>
      </c>
      <c r="D9518" s="36" t="s">
        <v>99</v>
      </c>
      <c r="E9518" s="115">
        <v>721.29</v>
      </c>
    </row>
    <row r="9519" spans="1:5" x14ac:dyDescent="0.25">
      <c r="A9519" s="35" t="s">
        <v>9540</v>
      </c>
      <c r="B9519" s="36">
        <v>95659</v>
      </c>
      <c r="C9519" s="30" t="s">
        <v>9564</v>
      </c>
      <c r="D9519" s="36" t="s">
        <v>99</v>
      </c>
      <c r="E9519" s="115">
        <v>1072.8599999999999</v>
      </c>
    </row>
    <row r="9520" spans="1:5" x14ac:dyDescent="0.25">
      <c r="A9520" s="35" t="s">
        <v>9540</v>
      </c>
      <c r="B9520" s="36">
        <v>95660</v>
      </c>
      <c r="C9520" s="30" t="s">
        <v>9565</v>
      </c>
      <c r="D9520" s="36" t="s">
        <v>99</v>
      </c>
      <c r="E9520" s="115">
        <v>1405.38</v>
      </c>
    </row>
    <row r="9521" spans="1:5" x14ac:dyDescent="0.25">
      <c r="A9521" s="35" t="s">
        <v>9540</v>
      </c>
      <c r="B9521" s="36">
        <v>95661</v>
      </c>
      <c r="C9521" s="30" t="s">
        <v>9566</v>
      </c>
      <c r="D9521" s="36" t="s">
        <v>99</v>
      </c>
      <c r="E9521" s="115">
        <v>488.38</v>
      </c>
    </row>
    <row r="9522" spans="1:5" x14ac:dyDescent="0.25">
      <c r="A9522" s="35" t="s">
        <v>9540</v>
      </c>
      <c r="B9522" s="36">
        <v>95662</v>
      </c>
      <c r="C9522" s="30" t="s">
        <v>9567</v>
      </c>
      <c r="D9522" s="36" t="s">
        <v>99</v>
      </c>
      <c r="E9522" s="115">
        <v>901.26</v>
      </c>
    </row>
    <row r="9523" spans="1:5" x14ac:dyDescent="0.25">
      <c r="A9523" s="35" t="s">
        <v>9540</v>
      </c>
      <c r="B9523" s="36">
        <v>95663</v>
      </c>
      <c r="C9523" s="30" t="s">
        <v>9568</v>
      </c>
      <c r="D9523" s="36" t="s">
        <v>99</v>
      </c>
      <c r="E9523" s="115">
        <v>1347.31</v>
      </c>
    </row>
    <row r="9524" spans="1:5" x14ac:dyDescent="0.25">
      <c r="A9524" s="35" t="s">
        <v>9540</v>
      </c>
      <c r="B9524" s="36">
        <v>95664</v>
      </c>
      <c r="C9524" s="30" t="s">
        <v>9569</v>
      </c>
      <c r="D9524" s="36" t="s">
        <v>99</v>
      </c>
      <c r="E9524" s="115">
        <v>1767.72</v>
      </c>
    </row>
    <row r="9525" spans="1:5" x14ac:dyDescent="0.25">
      <c r="A9525" s="35" t="s">
        <v>9540</v>
      </c>
      <c r="B9525" s="36">
        <v>95665</v>
      </c>
      <c r="C9525" s="30" t="s">
        <v>9570</v>
      </c>
      <c r="D9525" s="36" t="s">
        <v>99</v>
      </c>
      <c r="E9525" s="115">
        <v>439.83</v>
      </c>
    </row>
    <row r="9526" spans="1:5" x14ac:dyDescent="0.25">
      <c r="A9526" s="35" t="s">
        <v>9540</v>
      </c>
      <c r="B9526" s="36">
        <v>95666</v>
      </c>
      <c r="C9526" s="30" t="s">
        <v>9571</v>
      </c>
      <c r="D9526" s="36" t="s">
        <v>99</v>
      </c>
      <c r="E9526" s="115">
        <v>776.69</v>
      </c>
    </row>
    <row r="9527" spans="1:5" x14ac:dyDescent="0.25">
      <c r="A9527" s="35" t="s">
        <v>9540</v>
      </c>
      <c r="B9527" s="36">
        <v>95667</v>
      </c>
      <c r="C9527" s="30" t="s">
        <v>9572</v>
      </c>
      <c r="D9527" s="36" t="s">
        <v>99</v>
      </c>
      <c r="E9527" s="115">
        <v>1149.8499999999999</v>
      </c>
    </row>
    <row r="9528" spans="1:5" x14ac:dyDescent="0.25">
      <c r="A9528" s="35" t="s">
        <v>9540</v>
      </c>
      <c r="B9528" s="36">
        <v>95668</v>
      </c>
      <c r="C9528" s="30" t="s">
        <v>9573</v>
      </c>
      <c r="D9528" s="36" t="s">
        <v>99</v>
      </c>
      <c r="E9528" s="115">
        <v>1501.3</v>
      </c>
    </row>
    <row r="9529" spans="1:5" x14ac:dyDescent="0.25">
      <c r="A9529" s="35" t="s">
        <v>9540</v>
      </c>
      <c r="B9529" s="36">
        <v>95669</v>
      </c>
      <c r="C9529" s="30" t="s">
        <v>9574</v>
      </c>
      <c r="D9529" s="36" t="s">
        <v>99</v>
      </c>
      <c r="E9529" s="115">
        <v>526.13</v>
      </c>
    </row>
    <row r="9530" spans="1:5" x14ac:dyDescent="0.25">
      <c r="A9530" s="35" t="s">
        <v>9540</v>
      </c>
      <c r="B9530" s="36">
        <v>95670</v>
      </c>
      <c r="C9530" s="30" t="s">
        <v>9575</v>
      </c>
      <c r="D9530" s="36" t="s">
        <v>99</v>
      </c>
      <c r="E9530" s="115">
        <v>947.74</v>
      </c>
    </row>
    <row r="9531" spans="1:5" x14ac:dyDescent="0.25">
      <c r="A9531" s="35" t="s">
        <v>9540</v>
      </c>
      <c r="B9531" s="36">
        <v>95671</v>
      </c>
      <c r="C9531" s="30" t="s">
        <v>9576</v>
      </c>
      <c r="D9531" s="36" t="s">
        <v>99</v>
      </c>
      <c r="E9531" s="115">
        <v>1410.29</v>
      </c>
    </row>
    <row r="9532" spans="1:5" x14ac:dyDescent="0.25">
      <c r="A9532" s="35" t="s">
        <v>9540</v>
      </c>
      <c r="B9532" s="36">
        <v>95672</v>
      </c>
      <c r="C9532" s="30" t="s">
        <v>9577</v>
      </c>
      <c r="D9532" s="36" t="s">
        <v>99</v>
      </c>
      <c r="E9532" s="115">
        <v>1845.44</v>
      </c>
    </row>
    <row r="9533" spans="1:5" x14ac:dyDescent="0.25">
      <c r="A9533" s="35" t="s">
        <v>9540</v>
      </c>
      <c r="B9533" s="36">
        <v>97741</v>
      </c>
      <c r="C9533" s="30" t="s">
        <v>9578</v>
      </c>
      <c r="D9533" s="36" t="s">
        <v>99</v>
      </c>
      <c r="E9533" s="115">
        <v>205.53</v>
      </c>
    </row>
    <row r="9534" spans="1:5" x14ac:dyDescent="0.25">
      <c r="A9534" s="35" t="s">
        <v>9540</v>
      </c>
      <c r="B9534" s="36">
        <v>95641</v>
      </c>
      <c r="C9534" s="30" t="s">
        <v>9579</v>
      </c>
      <c r="D9534" s="36" t="s">
        <v>99</v>
      </c>
      <c r="E9534" s="115">
        <v>366.35</v>
      </c>
    </row>
    <row r="9535" spans="1:5" x14ac:dyDescent="0.25">
      <c r="A9535" s="35" t="s">
        <v>9540</v>
      </c>
      <c r="B9535" s="36">
        <v>95642</v>
      </c>
      <c r="C9535" s="30" t="s">
        <v>9580</v>
      </c>
      <c r="D9535" s="36" t="s">
        <v>99</v>
      </c>
      <c r="E9535" s="115">
        <v>542.04999999999995</v>
      </c>
    </row>
    <row r="9536" spans="1:5" x14ac:dyDescent="0.25">
      <c r="A9536" s="35" t="s">
        <v>9540</v>
      </c>
      <c r="B9536" s="36">
        <v>95643</v>
      </c>
      <c r="C9536" s="30" t="s">
        <v>9581</v>
      </c>
      <c r="D9536" s="36" t="s">
        <v>99</v>
      </c>
      <c r="E9536" s="115">
        <v>708.56</v>
      </c>
    </row>
    <row r="9537" spans="1:5" x14ac:dyDescent="0.25">
      <c r="A9537" s="35" t="s">
        <v>9540</v>
      </c>
      <c r="B9537" s="36">
        <v>95644</v>
      </c>
      <c r="C9537" s="30" t="s">
        <v>9582</v>
      </c>
      <c r="D9537" s="36" t="s">
        <v>99</v>
      </c>
      <c r="E9537" s="115">
        <v>262.57</v>
      </c>
    </row>
    <row r="9538" spans="1:5" x14ac:dyDescent="0.25">
      <c r="A9538" s="35" t="s">
        <v>9540</v>
      </c>
      <c r="B9538" s="36">
        <v>95645</v>
      </c>
      <c r="C9538" s="30" t="s">
        <v>9583</v>
      </c>
      <c r="D9538" s="36" t="s">
        <v>99</v>
      </c>
      <c r="E9538" s="115">
        <v>479.33</v>
      </c>
    </row>
    <row r="9539" spans="1:5" x14ac:dyDescent="0.25">
      <c r="A9539" s="35" t="s">
        <v>9540</v>
      </c>
      <c r="B9539" s="36">
        <v>95646</v>
      </c>
      <c r="C9539" s="30" t="s">
        <v>9584</v>
      </c>
      <c r="D9539" s="36" t="s">
        <v>99</v>
      </c>
      <c r="E9539" s="115">
        <v>714.25</v>
      </c>
    </row>
    <row r="9540" spans="1:5" x14ac:dyDescent="0.25">
      <c r="A9540" s="35" t="s">
        <v>9540</v>
      </c>
      <c r="B9540" s="36">
        <v>95647</v>
      </c>
      <c r="C9540" s="30" t="s">
        <v>9585</v>
      </c>
      <c r="D9540" s="36" t="s">
        <v>99</v>
      </c>
      <c r="E9540" s="115">
        <v>935.94</v>
      </c>
    </row>
    <row r="9541" spans="1:5" x14ac:dyDescent="0.25">
      <c r="A9541" s="35" t="s">
        <v>9540</v>
      </c>
      <c r="B9541" s="36">
        <v>95636</v>
      </c>
      <c r="C9541" s="30" t="s">
        <v>9586</v>
      </c>
      <c r="D9541" s="36" t="s">
        <v>99</v>
      </c>
      <c r="E9541" s="115">
        <v>483.52</v>
      </c>
    </row>
    <row r="9542" spans="1:5" x14ac:dyDescent="0.25">
      <c r="A9542" s="35" t="s">
        <v>9540</v>
      </c>
      <c r="B9542" s="36">
        <v>95637</v>
      </c>
      <c r="C9542" s="30" t="s">
        <v>9587</v>
      </c>
      <c r="D9542" s="36" t="s">
        <v>99</v>
      </c>
      <c r="E9542" s="115">
        <v>632.29</v>
      </c>
    </row>
    <row r="9543" spans="1:5" x14ac:dyDescent="0.25">
      <c r="A9543" s="35" t="s">
        <v>9540</v>
      </c>
      <c r="B9543" s="36">
        <v>95638</v>
      </c>
      <c r="C9543" s="30" t="s">
        <v>9588</v>
      </c>
      <c r="D9543" s="36" t="s">
        <v>99</v>
      </c>
      <c r="E9543" s="115">
        <v>776.98</v>
      </c>
    </row>
    <row r="9544" spans="1:5" x14ac:dyDescent="0.25">
      <c r="A9544" s="35" t="s">
        <v>9540</v>
      </c>
      <c r="B9544" s="36">
        <v>95639</v>
      </c>
      <c r="C9544" s="30" t="s">
        <v>9589</v>
      </c>
      <c r="D9544" s="36" t="s">
        <v>99</v>
      </c>
      <c r="E9544" s="115">
        <v>1049.9000000000001</v>
      </c>
    </row>
    <row r="9545" spans="1:5" x14ac:dyDescent="0.25">
      <c r="A9545" s="35" t="s">
        <v>9540</v>
      </c>
      <c r="B9545" s="36">
        <v>95634</v>
      </c>
      <c r="C9545" s="30" t="s">
        <v>9590</v>
      </c>
      <c r="D9545" s="36" t="s">
        <v>99</v>
      </c>
      <c r="E9545" s="115">
        <v>231.29</v>
      </c>
    </row>
    <row r="9546" spans="1:5" x14ac:dyDescent="0.25">
      <c r="A9546" s="35" t="s">
        <v>9540</v>
      </c>
      <c r="B9546" s="36">
        <v>95635</v>
      </c>
      <c r="C9546" s="30" t="s">
        <v>9591</v>
      </c>
      <c r="D9546" s="36" t="s">
        <v>99</v>
      </c>
      <c r="E9546" s="115">
        <v>246.5</v>
      </c>
    </row>
    <row r="9547" spans="1:5" x14ac:dyDescent="0.25">
      <c r="A9547" s="35" t="s">
        <v>9592</v>
      </c>
      <c r="B9547" s="36">
        <v>98751</v>
      </c>
      <c r="C9547" s="30" t="s">
        <v>9593</v>
      </c>
      <c r="D9547" s="36" t="s">
        <v>106</v>
      </c>
      <c r="E9547" s="115">
        <v>173.29</v>
      </c>
    </row>
    <row r="9548" spans="1:5" x14ac:dyDescent="0.25">
      <c r="A9548" s="35" t="s">
        <v>9592</v>
      </c>
      <c r="B9548" s="36">
        <v>98746</v>
      </c>
      <c r="C9548" s="30" t="s">
        <v>9594</v>
      </c>
      <c r="D9548" s="36" t="s">
        <v>106</v>
      </c>
      <c r="E9548" s="115">
        <v>90.63</v>
      </c>
    </row>
    <row r="9549" spans="1:5" x14ac:dyDescent="0.25">
      <c r="A9549" s="35" t="s">
        <v>9592</v>
      </c>
      <c r="B9549" s="36">
        <v>98753</v>
      </c>
      <c r="C9549" s="30" t="s">
        <v>9595</v>
      </c>
      <c r="D9549" s="36" t="s">
        <v>106</v>
      </c>
      <c r="E9549" s="115">
        <v>303.38</v>
      </c>
    </row>
    <row r="9550" spans="1:5" x14ac:dyDescent="0.25">
      <c r="A9550" s="35" t="s">
        <v>9592</v>
      </c>
      <c r="B9550" s="36">
        <v>98750</v>
      </c>
      <c r="C9550" s="30" t="s">
        <v>9596</v>
      </c>
      <c r="D9550" s="36" t="s">
        <v>106</v>
      </c>
      <c r="E9550" s="115">
        <v>124.79</v>
      </c>
    </row>
    <row r="9551" spans="1:5" x14ac:dyDescent="0.25">
      <c r="A9551" s="35" t="s">
        <v>9592</v>
      </c>
      <c r="B9551" s="36">
        <v>98749</v>
      </c>
      <c r="C9551" s="30" t="s">
        <v>9597</v>
      </c>
      <c r="D9551" s="36" t="s">
        <v>106</v>
      </c>
      <c r="E9551" s="115">
        <v>106.18</v>
      </c>
    </row>
    <row r="9552" spans="1:5" x14ac:dyDescent="0.25">
      <c r="A9552" s="35" t="s">
        <v>9592</v>
      </c>
      <c r="B9552" s="36">
        <v>98752</v>
      </c>
      <c r="C9552" s="30" t="s">
        <v>9598</v>
      </c>
      <c r="D9552" s="36" t="s">
        <v>106</v>
      </c>
      <c r="E9552" s="115">
        <v>231.38</v>
      </c>
    </row>
    <row r="9553" spans="1:5" x14ac:dyDescent="0.25">
      <c r="A9553" s="35" t="s">
        <v>9599</v>
      </c>
      <c r="B9553" s="36">
        <v>98529</v>
      </c>
      <c r="C9553" s="30" t="s">
        <v>9600</v>
      </c>
      <c r="D9553" s="36" t="s">
        <v>99</v>
      </c>
      <c r="E9553" s="115">
        <v>105.79</v>
      </c>
    </row>
    <row r="9554" spans="1:5" x14ac:dyDescent="0.25">
      <c r="A9554" s="35" t="s">
        <v>9599</v>
      </c>
      <c r="B9554" s="36">
        <v>98530</v>
      </c>
      <c r="C9554" s="30" t="s">
        <v>9601</v>
      </c>
      <c r="D9554" s="36" t="s">
        <v>99</v>
      </c>
      <c r="E9554" s="115">
        <v>207.64</v>
      </c>
    </row>
    <row r="9555" spans="1:5" x14ac:dyDescent="0.25">
      <c r="A9555" s="35" t="s">
        <v>9599</v>
      </c>
      <c r="B9555" s="36">
        <v>98531</v>
      </c>
      <c r="C9555" s="30" t="s">
        <v>9602</v>
      </c>
      <c r="D9555" s="36" t="s">
        <v>99</v>
      </c>
      <c r="E9555" s="115">
        <v>497.06</v>
      </c>
    </row>
    <row r="9556" spans="1:5" x14ac:dyDescent="0.25">
      <c r="A9556" s="35" t="s">
        <v>9599</v>
      </c>
      <c r="B9556" s="36">
        <v>98524</v>
      </c>
      <c r="C9556" s="30" t="s">
        <v>9603</v>
      </c>
      <c r="D9556" s="36" t="s">
        <v>97</v>
      </c>
      <c r="E9556" s="115">
        <v>6.69</v>
      </c>
    </row>
    <row r="9557" spans="1:5" x14ac:dyDescent="0.25">
      <c r="A9557" s="35" t="s">
        <v>9599</v>
      </c>
      <c r="B9557" s="36">
        <v>98525</v>
      </c>
      <c r="C9557" s="30" t="s">
        <v>9604</v>
      </c>
      <c r="D9557" s="36" t="s">
        <v>97</v>
      </c>
      <c r="E9557" s="115">
        <v>0.74</v>
      </c>
    </row>
    <row r="9558" spans="1:5" x14ac:dyDescent="0.25">
      <c r="A9558" s="35" t="s">
        <v>9599</v>
      </c>
      <c r="B9558" s="36">
        <v>98533</v>
      </c>
      <c r="C9558" s="30" t="s">
        <v>9605</v>
      </c>
      <c r="D9558" s="36" t="s">
        <v>99</v>
      </c>
      <c r="E9558" s="115">
        <v>147.84</v>
      </c>
    </row>
    <row r="9559" spans="1:5" x14ac:dyDescent="0.25">
      <c r="A9559" s="35" t="s">
        <v>9599</v>
      </c>
      <c r="B9559" s="36">
        <v>98534</v>
      </c>
      <c r="C9559" s="30" t="s">
        <v>9606</v>
      </c>
      <c r="D9559" s="36" t="s">
        <v>99</v>
      </c>
      <c r="E9559" s="115">
        <v>407.86</v>
      </c>
    </row>
    <row r="9560" spans="1:5" x14ac:dyDescent="0.25">
      <c r="A9560" s="35" t="s">
        <v>9599</v>
      </c>
      <c r="B9560" s="36">
        <v>98535</v>
      </c>
      <c r="C9560" s="30" t="s">
        <v>9607</v>
      </c>
      <c r="D9560" s="36" t="s">
        <v>99</v>
      </c>
      <c r="E9560" s="115">
        <v>865.24</v>
      </c>
    </row>
    <row r="9561" spans="1:5" x14ac:dyDescent="0.25">
      <c r="A9561" s="35" t="s">
        <v>9599</v>
      </c>
      <c r="B9561" s="36">
        <v>98532</v>
      </c>
      <c r="C9561" s="30" t="s">
        <v>9608</v>
      </c>
      <c r="D9561" s="36" t="s">
        <v>99</v>
      </c>
      <c r="E9561" s="115">
        <v>38.090000000000003</v>
      </c>
    </row>
    <row r="9562" spans="1:5" x14ac:dyDescent="0.25">
      <c r="A9562" s="35" t="s">
        <v>9599</v>
      </c>
      <c r="B9562" s="36">
        <v>98526</v>
      </c>
      <c r="C9562" s="30" t="s">
        <v>9609</v>
      </c>
      <c r="D9562" s="36" t="s">
        <v>99</v>
      </c>
      <c r="E9562" s="115">
        <v>157.16999999999999</v>
      </c>
    </row>
    <row r="9563" spans="1:5" x14ac:dyDescent="0.25">
      <c r="A9563" s="35" t="s">
        <v>9599</v>
      </c>
      <c r="B9563" s="36">
        <v>98527</v>
      </c>
      <c r="C9563" s="30" t="s">
        <v>9610</v>
      </c>
      <c r="D9563" s="36" t="s">
        <v>99</v>
      </c>
      <c r="E9563" s="115">
        <v>260.83999999999997</v>
      </c>
    </row>
    <row r="9564" spans="1:5" x14ac:dyDescent="0.25">
      <c r="A9564" s="35" t="s">
        <v>9599</v>
      </c>
      <c r="B9564" s="36">
        <v>98528</v>
      </c>
      <c r="C9564" s="30" t="s">
        <v>9611</v>
      </c>
      <c r="D9564" s="36" t="s">
        <v>99</v>
      </c>
      <c r="E9564" s="115">
        <v>343.78</v>
      </c>
    </row>
    <row r="9565" spans="1:5" x14ac:dyDescent="0.25">
      <c r="A9565" s="35" t="s">
        <v>9612</v>
      </c>
      <c r="B9565" s="36">
        <v>107146</v>
      </c>
      <c r="C9565" s="30" t="s">
        <v>15728</v>
      </c>
      <c r="D9565" s="36" t="s">
        <v>106</v>
      </c>
      <c r="E9565" s="115">
        <v>0</v>
      </c>
    </row>
    <row r="9566" spans="1:5" x14ac:dyDescent="0.25">
      <c r="A9566" s="35" t="s">
        <v>9612</v>
      </c>
      <c r="B9566" s="36">
        <v>94232</v>
      </c>
      <c r="C9566" s="30" t="s">
        <v>15729</v>
      </c>
      <c r="D9566" s="36" t="s">
        <v>99</v>
      </c>
      <c r="E9566" s="115">
        <v>3.99</v>
      </c>
    </row>
    <row r="9567" spans="1:5" x14ac:dyDescent="0.25">
      <c r="A9567" s="35" t="s">
        <v>9612</v>
      </c>
      <c r="B9567" s="36">
        <v>100434</v>
      </c>
      <c r="C9567" s="30" t="s">
        <v>15730</v>
      </c>
      <c r="D9567" s="36" t="s">
        <v>106</v>
      </c>
      <c r="E9567" s="115">
        <v>180.03</v>
      </c>
    </row>
    <row r="9568" spans="1:5" x14ac:dyDescent="0.25">
      <c r="A9568" s="35" t="s">
        <v>9612</v>
      </c>
      <c r="B9568" s="36">
        <v>94229</v>
      </c>
      <c r="C9568" s="30" t="s">
        <v>15731</v>
      </c>
      <c r="D9568" s="36" t="s">
        <v>106</v>
      </c>
      <c r="E9568" s="115">
        <v>168.07</v>
      </c>
    </row>
    <row r="9569" spans="1:5" x14ac:dyDescent="0.25">
      <c r="A9569" s="35" t="s">
        <v>9612</v>
      </c>
      <c r="B9569" s="36">
        <v>94227</v>
      </c>
      <c r="C9569" s="30" t="s">
        <v>15732</v>
      </c>
      <c r="D9569" s="36" t="s">
        <v>106</v>
      </c>
      <c r="E9569" s="115">
        <v>71.52</v>
      </c>
    </row>
    <row r="9570" spans="1:5" x14ac:dyDescent="0.25">
      <c r="A9570" s="35" t="s">
        <v>9612</v>
      </c>
      <c r="B9570" s="36">
        <v>94228</v>
      </c>
      <c r="C9570" s="30" t="s">
        <v>15733</v>
      </c>
      <c r="D9570" s="36" t="s">
        <v>106</v>
      </c>
      <c r="E9570" s="115">
        <v>92.95</v>
      </c>
    </row>
    <row r="9571" spans="1:5" x14ac:dyDescent="0.25">
      <c r="A9571" s="35" t="s">
        <v>9612</v>
      </c>
      <c r="B9571" s="36">
        <v>94219</v>
      </c>
      <c r="C9571" s="30" t="s">
        <v>15734</v>
      </c>
      <c r="D9571" s="36" t="s">
        <v>106</v>
      </c>
      <c r="E9571" s="115">
        <v>43.48</v>
      </c>
    </row>
    <row r="9572" spans="1:5" x14ac:dyDescent="0.25">
      <c r="A9572" s="35" t="s">
        <v>9612</v>
      </c>
      <c r="B9572" s="36">
        <v>94220</v>
      </c>
      <c r="C9572" s="30" t="s">
        <v>15735</v>
      </c>
      <c r="D9572" s="36" t="s">
        <v>106</v>
      </c>
      <c r="E9572" s="115">
        <v>62.32</v>
      </c>
    </row>
    <row r="9573" spans="1:5" x14ac:dyDescent="0.25">
      <c r="A9573" s="35" t="s">
        <v>9612</v>
      </c>
      <c r="B9573" s="36">
        <v>100326</v>
      </c>
      <c r="C9573" s="30" t="s">
        <v>15736</v>
      </c>
      <c r="D9573" s="36" t="s">
        <v>106</v>
      </c>
      <c r="E9573" s="115">
        <v>0</v>
      </c>
    </row>
    <row r="9574" spans="1:5" x14ac:dyDescent="0.25">
      <c r="A9574" s="35" t="s">
        <v>9612</v>
      </c>
      <c r="B9574" s="36">
        <v>94221</v>
      </c>
      <c r="C9574" s="30" t="s">
        <v>15737</v>
      </c>
      <c r="D9574" s="36" t="s">
        <v>106</v>
      </c>
      <c r="E9574" s="115">
        <v>35.270000000000003</v>
      </c>
    </row>
    <row r="9575" spans="1:5" x14ac:dyDescent="0.25">
      <c r="A9575" s="35" t="s">
        <v>9612</v>
      </c>
      <c r="B9575" s="36">
        <v>94222</v>
      </c>
      <c r="C9575" s="30" t="s">
        <v>15738</v>
      </c>
      <c r="D9575" s="36" t="s">
        <v>106</v>
      </c>
      <c r="E9575" s="115">
        <v>54.11</v>
      </c>
    </row>
    <row r="9576" spans="1:5" x14ac:dyDescent="0.25">
      <c r="A9576" s="35" t="s">
        <v>9612</v>
      </c>
      <c r="B9576" s="36">
        <v>94451</v>
      </c>
      <c r="C9576" s="30" t="s">
        <v>15739</v>
      </c>
      <c r="D9576" s="36" t="s">
        <v>106</v>
      </c>
      <c r="E9576" s="115">
        <v>89.14</v>
      </c>
    </row>
    <row r="9577" spans="1:5" x14ac:dyDescent="0.25">
      <c r="A9577" s="35" t="s">
        <v>9612</v>
      </c>
      <c r="B9577" s="36">
        <v>94223</v>
      </c>
      <c r="C9577" s="30" t="s">
        <v>15740</v>
      </c>
      <c r="D9577" s="36" t="s">
        <v>106</v>
      </c>
      <c r="E9577" s="115">
        <v>83.38</v>
      </c>
    </row>
    <row r="9578" spans="1:5" x14ac:dyDescent="0.25">
      <c r="A9578" s="35" t="s">
        <v>9612</v>
      </c>
      <c r="B9578" s="36">
        <v>100325</v>
      </c>
      <c r="C9578" s="30" t="s">
        <v>15741</v>
      </c>
      <c r="D9578" s="36" t="s">
        <v>106</v>
      </c>
      <c r="E9578" s="115">
        <v>88.47</v>
      </c>
    </row>
    <row r="9579" spans="1:5" x14ac:dyDescent="0.25">
      <c r="A9579" s="35" t="s">
        <v>9612</v>
      </c>
      <c r="B9579" s="36">
        <v>94224</v>
      </c>
      <c r="C9579" s="30" t="s">
        <v>15742</v>
      </c>
      <c r="D9579" s="36" t="s">
        <v>106</v>
      </c>
      <c r="E9579" s="115">
        <v>34.08</v>
      </c>
    </row>
    <row r="9580" spans="1:5" x14ac:dyDescent="0.25">
      <c r="A9580" s="35" t="s">
        <v>9612</v>
      </c>
      <c r="B9580" s="36">
        <v>102653</v>
      </c>
      <c r="C9580" s="30" t="s">
        <v>15743</v>
      </c>
      <c r="D9580" s="36" t="s">
        <v>97</v>
      </c>
      <c r="E9580" s="115">
        <v>0</v>
      </c>
    </row>
    <row r="9581" spans="1:5" x14ac:dyDescent="0.25">
      <c r="A9581" s="35" t="s">
        <v>9612</v>
      </c>
      <c r="B9581" s="36">
        <v>107144</v>
      </c>
      <c r="C9581" s="30" t="s">
        <v>15744</v>
      </c>
      <c r="D9581" s="36" t="s">
        <v>106</v>
      </c>
      <c r="E9581" s="115">
        <v>0</v>
      </c>
    </row>
    <row r="9582" spans="1:5" x14ac:dyDescent="0.25">
      <c r="A9582" s="35" t="s">
        <v>9612</v>
      </c>
      <c r="B9582" s="36">
        <v>107145</v>
      </c>
      <c r="C9582" s="30" t="s">
        <v>15745</v>
      </c>
      <c r="D9582" s="36" t="s">
        <v>106</v>
      </c>
      <c r="E9582" s="115">
        <v>0</v>
      </c>
    </row>
    <row r="9583" spans="1:5" x14ac:dyDescent="0.25">
      <c r="A9583" s="35" t="s">
        <v>9612</v>
      </c>
      <c r="B9583" s="36">
        <v>100330</v>
      </c>
      <c r="C9583" s="30" t="s">
        <v>15746</v>
      </c>
      <c r="D9583" s="36" t="s">
        <v>97</v>
      </c>
      <c r="E9583" s="115">
        <v>33.28</v>
      </c>
    </row>
    <row r="9584" spans="1:5" x14ac:dyDescent="0.25">
      <c r="A9584" s="35" t="s">
        <v>9612</v>
      </c>
      <c r="B9584" s="36">
        <v>100331</v>
      </c>
      <c r="C9584" s="30" t="s">
        <v>15747</v>
      </c>
      <c r="D9584" s="36" t="s">
        <v>97</v>
      </c>
      <c r="E9584" s="115">
        <v>52.69</v>
      </c>
    </row>
    <row r="9585" spans="1:5" x14ac:dyDescent="0.25">
      <c r="A9585" s="35" t="s">
        <v>9612</v>
      </c>
      <c r="B9585" s="36">
        <v>100328</v>
      </c>
      <c r="C9585" s="30" t="s">
        <v>15748</v>
      </c>
      <c r="D9585" s="36" t="s">
        <v>97</v>
      </c>
      <c r="E9585" s="115">
        <v>26.14</v>
      </c>
    </row>
    <row r="9586" spans="1:5" x14ac:dyDescent="0.25">
      <c r="A9586" s="35" t="s">
        <v>9612</v>
      </c>
      <c r="B9586" s="36">
        <v>100329</v>
      </c>
      <c r="C9586" s="30" t="s">
        <v>15749</v>
      </c>
      <c r="D9586" s="36" t="s">
        <v>97</v>
      </c>
      <c r="E9586" s="115">
        <v>35.92</v>
      </c>
    </row>
    <row r="9587" spans="1:5" x14ac:dyDescent="0.25">
      <c r="A9587" s="35" t="s">
        <v>9612</v>
      </c>
      <c r="B9587" s="36">
        <v>94231</v>
      </c>
      <c r="C9587" s="30" t="s">
        <v>15750</v>
      </c>
      <c r="D9587" s="36" t="s">
        <v>106</v>
      </c>
      <c r="E9587" s="115">
        <v>53.23</v>
      </c>
    </row>
    <row r="9588" spans="1:5" x14ac:dyDescent="0.25">
      <c r="A9588" s="35" t="s">
        <v>9612</v>
      </c>
      <c r="B9588" s="36">
        <v>100435</v>
      </c>
      <c r="C9588" s="30" t="s">
        <v>15751</v>
      </c>
      <c r="D9588" s="36" t="s">
        <v>106</v>
      </c>
      <c r="E9588" s="115">
        <v>73.48</v>
      </c>
    </row>
    <row r="9589" spans="1:5" x14ac:dyDescent="0.25">
      <c r="A9589" s="35" t="s">
        <v>9612</v>
      </c>
      <c r="B9589" s="36">
        <v>100327</v>
      </c>
      <c r="C9589" s="30" t="s">
        <v>15752</v>
      </c>
      <c r="D9589" s="36" t="s">
        <v>106</v>
      </c>
      <c r="E9589" s="115">
        <v>59.82</v>
      </c>
    </row>
    <row r="9590" spans="1:5" x14ac:dyDescent="0.25">
      <c r="A9590" s="35" t="s">
        <v>9612</v>
      </c>
      <c r="B9590" s="36">
        <v>94226</v>
      </c>
      <c r="C9590" s="30" t="s">
        <v>15753</v>
      </c>
      <c r="D9590" s="36" t="s">
        <v>97</v>
      </c>
      <c r="E9590" s="115">
        <v>20.39</v>
      </c>
    </row>
    <row r="9591" spans="1:5" x14ac:dyDescent="0.25">
      <c r="A9591" s="35" t="s">
        <v>9612</v>
      </c>
      <c r="B9591" s="36">
        <v>94201</v>
      </c>
      <c r="C9591" s="30" t="s">
        <v>15754</v>
      </c>
      <c r="D9591" s="36" t="s">
        <v>97</v>
      </c>
      <c r="E9591" s="115">
        <v>71.790000000000006</v>
      </c>
    </row>
    <row r="9592" spans="1:5" x14ac:dyDescent="0.25">
      <c r="A9592" s="35" t="s">
        <v>9612</v>
      </c>
      <c r="B9592" s="36">
        <v>94204</v>
      </c>
      <c r="C9592" s="30" t="s">
        <v>15755</v>
      </c>
      <c r="D9592" s="36" t="s">
        <v>97</v>
      </c>
      <c r="E9592" s="115">
        <v>91.21</v>
      </c>
    </row>
    <row r="9593" spans="1:5" x14ac:dyDescent="0.25">
      <c r="A9593" s="35" t="s">
        <v>9612</v>
      </c>
      <c r="B9593" s="36">
        <v>94447</v>
      </c>
      <c r="C9593" s="30" t="s">
        <v>15756</v>
      </c>
      <c r="D9593" s="36" t="s">
        <v>97</v>
      </c>
      <c r="E9593" s="115">
        <v>71.790000000000006</v>
      </c>
    </row>
    <row r="9594" spans="1:5" x14ac:dyDescent="0.25">
      <c r="A9594" s="35" t="s">
        <v>9612</v>
      </c>
      <c r="B9594" s="36">
        <v>94448</v>
      </c>
      <c r="C9594" s="30" t="s">
        <v>15757</v>
      </c>
      <c r="D9594" s="36" t="s">
        <v>97</v>
      </c>
      <c r="E9594" s="115">
        <v>91.21</v>
      </c>
    </row>
    <row r="9595" spans="1:5" x14ac:dyDescent="0.25">
      <c r="A9595" s="35" t="s">
        <v>9612</v>
      </c>
      <c r="B9595" s="36">
        <v>94445</v>
      </c>
      <c r="C9595" s="30" t="s">
        <v>15758</v>
      </c>
      <c r="D9595" s="36" t="s">
        <v>97</v>
      </c>
      <c r="E9595" s="115">
        <v>71.790000000000006</v>
      </c>
    </row>
    <row r="9596" spans="1:5" x14ac:dyDescent="0.25">
      <c r="A9596" s="35" t="s">
        <v>9612</v>
      </c>
      <c r="B9596" s="36">
        <v>94446</v>
      </c>
      <c r="C9596" s="30" t="s">
        <v>15759</v>
      </c>
      <c r="D9596" s="36" t="s">
        <v>97</v>
      </c>
      <c r="E9596" s="115">
        <v>91.21</v>
      </c>
    </row>
    <row r="9597" spans="1:5" x14ac:dyDescent="0.25">
      <c r="A9597" s="35" t="s">
        <v>9612</v>
      </c>
      <c r="B9597" s="36">
        <v>94440</v>
      </c>
      <c r="C9597" s="30" t="s">
        <v>15760</v>
      </c>
      <c r="D9597" s="36" t="s">
        <v>97</v>
      </c>
      <c r="E9597" s="115">
        <v>55.09</v>
      </c>
    </row>
    <row r="9598" spans="1:5" x14ac:dyDescent="0.25">
      <c r="A9598" s="35" t="s">
        <v>9612</v>
      </c>
      <c r="B9598" s="36">
        <v>94441</v>
      </c>
      <c r="C9598" s="30" t="s">
        <v>15761</v>
      </c>
      <c r="D9598" s="36" t="s">
        <v>97</v>
      </c>
      <c r="E9598" s="115">
        <v>64.87</v>
      </c>
    </row>
    <row r="9599" spans="1:5" x14ac:dyDescent="0.25">
      <c r="A9599" s="35" t="s">
        <v>9612</v>
      </c>
      <c r="B9599" s="36">
        <v>94195</v>
      </c>
      <c r="C9599" s="30" t="s">
        <v>15762</v>
      </c>
      <c r="D9599" s="36" t="s">
        <v>97</v>
      </c>
      <c r="E9599" s="115">
        <v>55.09</v>
      </c>
    </row>
    <row r="9600" spans="1:5" x14ac:dyDescent="0.25">
      <c r="A9600" s="35" t="s">
        <v>9612</v>
      </c>
      <c r="B9600" s="36">
        <v>94198</v>
      </c>
      <c r="C9600" s="30" t="s">
        <v>15763</v>
      </c>
      <c r="D9600" s="36" t="s">
        <v>97</v>
      </c>
      <c r="E9600" s="115">
        <v>64.87</v>
      </c>
    </row>
    <row r="9601" spans="1:5" x14ac:dyDescent="0.25">
      <c r="A9601" s="35" t="s">
        <v>9612</v>
      </c>
      <c r="B9601" s="36">
        <v>94442</v>
      </c>
      <c r="C9601" s="30" t="s">
        <v>15764</v>
      </c>
      <c r="D9601" s="36" t="s">
        <v>97</v>
      </c>
      <c r="E9601" s="115">
        <v>55.09</v>
      </c>
    </row>
    <row r="9602" spans="1:5" x14ac:dyDescent="0.25">
      <c r="A9602" s="35" t="s">
        <v>9612</v>
      </c>
      <c r="B9602" s="36">
        <v>94443</v>
      </c>
      <c r="C9602" s="30" t="s">
        <v>15765</v>
      </c>
      <c r="D9602" s="36" t="s">
        <v>97</v>
      </c>
      <c r="E9602" s="115">
        <v>64.87</v>
      </c>
    </row>
    <row r="9603" spans="1:5" x14ac:dyDescent="0.25">
      <c r="A9603" s="35" t="s">
        <v>9612</v>
      </c>
      <c r="B9603" s="36">
        <v>94213</v>
      </c>
      <c r="C9603" s="30" t="s">
        <v>15766</v>
      </c>
      <c r="D9603" s="36" t="s">
        <v>97</v>
      </c>
      <c r="E9603" s="115">
        <v>72.19</v>
      </c>
    </row>
    <row r="9604" spans="1:5" x14ac:dyDescent="0.25">
      <c r="A9604" s="35" t="s">
        <v>9612</v>
      </c>
      <c r="B9604" s="36">
        <v>94189</v>
      </c>
      <c r="C9604" s="30" t="s">
        <v>15767</v>
      </c>
      <c r="D9604" s="36" t="s">
        <v>97</v>
      </c>
      <c r="E9604" s="115">
        <v>46.97</v>
      </c>
    </row>
    <row r="9605" spans="1:5" x14ac:dyDescent="0.25">
      <c r="A9605" s="35" t="s">
        <v>9612</v>
      </c>
      <c r="B9605" s="36">
        <v>94192</v>
      </c>
      <c r="C9605" s="30" t="s">
        <v>15768</v>
      </c>
      <c r="D9605" s="36" t="s">
        <v>97</v>
      </c>
      <c r="E9605" s="115">
        <v>52.54</v>
      </c>
    </row>
    <row r="9606" spans="1:5" x14ac:dyDescent="0.25">
      <c r="A9606" s="35" t="s">
        <v>9612</v>
      </c>
      <c r="B9606" s="36">
        <v>94444</v>
      </c>
      <c r="C9606" s="30" t="s">
        <v>15769</v>
      </c>
      <c r="D9606" s="36" t="s">
        <v>97</v>
      </c>
      <c r="E9606" s="115">
        <v>55.09</v>
      </c>
    </row>
    <row r="9607" spans="1:5" x14ac:dyDescent="0.25">
      <c r="A9607" s="35" t="s">
        <v>9612</v>
      </c>
      <c r="B9607" s="36">
        <v>107143</v>
      </c>
      <c r="C9607" s="30" t="s">
        <v>15770</v>
      </c>
      <c r="D9607" s="36" t="s">
        <v>97</v>
      </c>
      <c r="E9607" s="115">
        <v>0</v>
      </c>
    </row>
    <row r="9608" spans="1:5" x14ac:dyDescent="0.25">
      <c r="A9608" s="35" t="s">
        <v>9612</v>
      </c>
      <c r="B9608" s="36">
        <v>107142</v>
      </c>
      <c r="C9608" s="30" t="s">
        <v>15771</v>
      </c>
      <c r="D9608" s="36" t="s">
        <v>97</v>
      </c>
      <c r="E9608" s="115">
        <v>0</v>
      </c>
    </row>
    <row r="9609" spans="1:5" x14ac:dyDescent="0.25">
      <c r="A9609" s="35" t="s">
        <v>9612</v>
      </c>
      <c r="B9609" s="36">
        <v>107147</v>
      </c>
      <c r="C9609" s="30" t="s">
        <v>15772</v>
      </c>
      <c r="D9609" s="36" t="s">
        <v>97</v>
      </c>
      <c r="E9609" s="115">
        <v>0</v>
      </c>
    </row>
    <row r="9610" spans="1:5" x14ac:dyDescent="0.25">
      <c r="A9610" s="35" t="s">
        <v>9612</v>
      </c>
      <c r="B9610" s="36">
        <v>94218</v>
      </c>
      <c r="C9610" s="30" t="s">
        <v>15773</v>
      </c>
      <c r="D9610" s="36" t="s">
        <v>97</v>
      </c>
      <c r="E9610" s="115">
        <v>130.19999999999999</v>
      </c>
    </row>
    <row r="9611" spans="1:5" x14ac:dyDescent="0.25">
      <c r="A9611" s="35" t="s">
        <v>9612</v>
      </c>
      <c r="B9611" s="36">
        <v>94216</v>
      </c>
      <c r="C9611" s="30" t="s">
        <v>15774</v>
      </c>
      <c r="D9611" s="36" t="s">
        <v>97</v>
      </c>
      <c r="E9611" s="115">
        <v>213.24</v>
      </c>
    </row>
    <row r="9612" spans="1:5" x14ac:dyDescent="0.25">
      <c r="A9612" s="35" t="s">
        <v>9612</v>
      </c>
      <c r="B9612" s="36">
        <v>94449</v>
      </c>
      <c r="C9612" s="30" t="s">
        <v>15775</v>
      </c>
      <c r="D9612" s="36" t="s">
        <v>97</v>
      </c>
      <c r="E9612" s="115">
        <v>49.05</v>
      </c>
    </row>
    <row r="9613" spans="1:5" x14ac:dyDescent="0.25">
      <c r="A9613" s="35" t="s">
        <v>9612</v>
      </c>
      <c r="B9613" s="36">
        <v>94210</v>
      </c>
      <c r="C9613" s="30" t="s">
        <v>15776</v>
      </c>
      <c r="D9613" s="36" t="s">
        <v>97</v>
      </c>
      <c r="E9613" s="115">
        <v>52.73</v>
      </c>
    </row>
    <row r="9614" spans="1:5" x14ac:dyDescent="0.25">
      <c r="A9614" s="35" t="s">
        <v>9612</v>
      </c>
      <c r="B9614" s="36">
        <v>94207</v>
      </c>
      <c r="C9614" s="30" t="s">
        <v>15777</v>
      </c>
      <c r="D9614" s="36" t="s">
        <v>97</v>
      </c>
      <c r="E9614" s="115">
        <v>49.05</v>
      </c>
    </row>
    <row r="9615" spans="1:5" x14ac:dyDescent="0.25">
      <c r="A9615" s="35" t="s">
        <v>9613</v>
      </c>
      <c r="B9615" s="36">
        <v>102109</v>
      </c>
      <c r="C9615" s="30" t="s">
        <v>9614</v>
      </c>
      <c r="D9615" s="36" t="s">
        <v>99</v>
      </c>
      <c r="E9615" s="115">
        <v>61.57</v>
      </c>
    </row>
    <row r="9616" spans="1:5" x14ac:dyDescent="0.25">
      <c r="A9616" s="35" t="s">
        <v>9613</v>
      </c>
      <c r="B9616" s="36">
        <v>102110</v>
      </c>
      <c r="C9616" s="30" t="s">
        <v>9615</v>
      </c>
      <c r="D9616" s="36" t="s">
        <v>99</v>
      </c>
      <c r="E9616" s="115">
        <v>157.76</v>
      </c>
    </row>
    <row r="9617" spans="1:5" x14ac:dyDescent="0.25">
      <c r="A9617" s="35" t="s">
        <v>9613</v>
      </c>
      <c r="B9617" s="36">
        <v>103656</v>
      </c>
      <c r="C9617" s="30" t="s">
        <v>9616</v>
      </c>
      <c r="D9617" s="36" t="s">
        <v>99</v>
      </c>
      <c r="E9617" s="115">
        <v>123392.91</v>
      </c>
    </row>
    <row r="9618" spans="1:5" x14ac:dyDescent="0.25">
      <c r="A9618" s="35" t="s">
        <v>9613</v>
      </c>
      <c r="B9618" s="36">
        <v>102105</v>
      </c>
      <c r="C9618" s="30" t="s">
        <v>9617</v>
      </c>
      <c r="D9618" s="36" t="s">
        <v>99</v>
      </c>
      <c r="E9618" s="115">
        <v>19676.16</v>
      </c>
    </row>
    <row r="9619" spans="1:5" x14ac:dyDescent="0.25">
      <c r="A9619" s="35" t="s">
        <v>9613</v>
      </c>
      <c r="B9619" s="36">
        <v>102106</v>
      </c>
      <c r="C9619" s="30" t="s">
        <v>9618</v>
      </c>
      <c r="D9619" s="36" t="s">
        <v>99</v>
      </c>
      <c r="E9619" s="115">
        <v>24632.080000000002</v>
      </c>
    </row>
    <row r="9620" spans="1:5" x14ac:dyDescent="0.25">
      <c r="A9620" s="35" t="s">
        <v>9613</v>
      </c>
      <c r="B9620" s="36">
        <v>102107</v>
      </c>
      <c r="C9620" s="30" t="s">
        <v>9619</v>
      </c>
      <c r="D9620" s="36" t="s">
        <v>99</v>
      </c>
      <c r="E9620" s="115">
        <v>34301.43</v>
      </c>
    </row>
    <row r="9621" spans="1:5" x14ac:dyDescent="0.25">
      <c r="A9621" s="35" t="s">
        <v>9613</v>
      </c>
      <c r="B9621" s="36">
        <v>102102</v>
      </c>
      <c r="C9621" s="30" t="s">
        <v>9620</v>
      </c>
      <c r="D9621" s="36" t="s">
        <v>99</v>
      </c>
      <c r="E9621" s="115">
        <v>11287.29</v>
      </c>
    </row>
    <row r="9622" spans="1:5" x14ac:dyDescent="0.25">
      <c r="A9622" s="35" t="s">
        <v>9613</v>
      </c>
      <c r="B9622" s="36">
        <v>102108</v>
      </c>
      <c r="C9622" s="30" t="s">
        <v>9621</v>
      </c>
      <c r="D9622" s="36" t="s">
        <v>99</v>
      </c>
      <c r="E9622" s="115">
        <v>39915.599999999999</v>
      </c>
    </row>
    <row r="9623" spans="1:5" x14ac:dyDescent="0.25">
      <c r="A9623" s="35" t="s">
        <v>9613</v>
      </c>
      <c r="B9623" s="36">
        <v>102103</v>
      </c>
      <c r="C9623" s="30" t="s">
        <v>9622</v>
      </c>
      <c r="D9623" s="36" t="s">
        <v>99</v>
      </c>
      <c r="E9623" s="115">
        <v>12543.33</v>
      </c>
    </row>
    <row r="9624" spans="1:5" x14ac:dyDescent="0.25">
      <c r="A9624" s="35" t="s">
        <v>9613</v>
      </c>
      <c r="B9624" s="36">
        <v>103654</v>
      </c>
      <c r="C9624" s="30" t="s">
        <v>9623</v>
      </c>
      <c r="D9624" s="36" t="s">
        <v>99</v>
      </c>
      <c r="E9624" s="115">
        <v>64491.73</v>
      </c>
    </row>
    <row r="9625" spans="1:5" x14ac:dyDescent="0.25">
      <c r="A9625" s="35" t="s">
        <v>9613</v>
      </c>
      <c r="B9625" s="36">
        <v>102104</v>
      </c>
      <c r="C9625" s="30" t="s">
        <v>9624</v>
      </c>
      <c r="D9625" s="36" t="s">
        <v>99</v>
      </c>
      <c r="E9625" s="115">
        <v>16041.6</v>
      </c>
    </row>
    <row r="9626" spans="1:5" x14ac:dyDescent="0.25">
      <c r="A9626" s="35" t="s">
        <v>9613</v>
      </c>
      <c r="B9626" s="36">
        <v>103655</v>
      </c>
      <c r="C9626" s="30" t="s">
        <v>9625</v>
      </c>
      <c r="D9626" s="36" t="s">
        <v>99</v>
      </c>
      <c r="E9626" s="115">
        <v>88301.61</v>
      </c>
    </row>
    <row r="9627" spans="1:5" x14ac:dyDescent="0.25">
      <c r="A9627" s="35" t="s">
        <v>9626</v>
      </c>
      <c r="B9627" s="36">
        <v>105473</v>
      </c>
      <c r="C9627" s="30" t="s">
        <v>9627</v>
      </c>
      <c r="D9627" s="36" t="s">
        <v>9628</v>
      </c>
      <c r="E9627" s="115">
        <v>0</v>
      </c>
    </row>
    <row r="9628" spans="1:5" x14ac:dyDescent="0.25">
      <c r="A9628" s="35" t="s">
        <v>9626</v>
      </c>
      <c r="B9628" s="36">
        <v>105414</v>
      </c>
      <c r="C9628" s="30" t="s">
        <v>9629</v>
      </c>
      <c r="D9628" s="36" t="s">
        <v>9628</v>
      </c>
      <c r="E9628" s="115">
        <v>0</v>
      </c>
    </row>
    <row r="9629" spans="1:5" x14ac:dyDescent="0.25">
      <c r="A9629" s="35" t="s">
        <v>9626</v>
      </c>
      <c r="B9629" s="36">
        <v>105424</v>
      </c>
      <c r="C9629" s="30" t="s">
        <v>9630</v>
      </c>
      <c r="D9629" s="36" t="s">
        <v>9628</v>
      </c>
      <c r="E9629" s="115">
        <v>0</v>
      </c>
    </row>
    <row r="9630" spans="1:5" x14ac:dyDescent="0.25">
      <c r="A9630" s="35" t="s">
        <v>9626</v>
      </c>
      <c r="B9630" s="36">
        <v>105448</v>
      </c>
      <c r="C9630" s="30" t="s">
        <v>9631</v>
      </c>
      <c r="D9630" s="36" t="s">
        <v>9628</v>
      </c>
      <c r="E9630" s="115">
        <v>0</v>
      </c>
    </row>
    <row r="9631" spans="1:5" x14ac:dyDescent="0.25">
      <c r="A9631" s="35" t="s">
        <v>9626</v>
      </c>
      <c r="B9631" s="36">
        <v>105409</v>
      </c>
      <c r="C9631" s="30" t="s">
        <v>9632</v>
      </c>
      <c r="D9631" s="36" t="s">
        <v>9628</v>
      </c>
      <c r="E9631" s="115">
        <v>0</v>
      </c>
    </row>
    <row r="9632" spans="1:5" x14ac:dyDescent="0.25">
      <c r="A9632" s="35" t="s">
        <v>9626</v>
      </c>
      <c r="B9632" s="36">
        <v>105415</v>
      </c>
      <c r="C9632" s="30" t="s">
        <v>9633</v>
      </c>
      <c r="D9632" s="36" t="s">
        <v>9628</v>
      </c>
      <c r="E9632" s="115">
        <v>0</v>
      </c>
    </row>
    <row r="9633" spans="1:5" x14ac:dyDescent="0.25">
      <c r="A9633" s="35" t="s">
        <v>9626</v>
      </c>
      <c r="B9633" s="36">
        <v>105487</v>
      </c>
      <c r="C9633" s="30" t="s">
        <v>9634</v>
      </c>
      <c r="D9633" s="36" t="s">
        <v>9628</v>
      </c>
      <c r="E9633" s="115">
        <v>0</v>
      </c>
    </row>
    <row r="9634" spans="1:5" x14ac:dyDescent="0.25">
      <c r="A9634" s="35" t="s">
        <v>9626</v>
      </c>
      <c r="B9634" s="36">
        <v>105451</v>
      </c>
      <c r="C9634" s="30" t="s">
        <v>9635</v>
      </c>
      <c r="D9634" s="36" t="s">
        <v>9628</v>
      </c>
      <c r="E9634" s="115">
        <v>0</v>
      </c>
    </row>
    <row r="9635" spans="1:5" x14ac:dyDescent="0.25">
      <c r="A9635" s="35" t="s">
        <v>9626</v>
      </c>
      <c r="B9635" s="36">
        <v>105454</v>
      </c>
      <c r="C9635" s="30" t="s">
        <v>9636</v>
      </c>
      <c r="D9635" s="36" t="s">
        <v>9628</v>
      </c>
      <c r="E9635" s="115">
        <v>0</v>
      </c>
    </row>
    <row r="9636" spans="1:5" x14ac:dyDescent="0.25">
      <c r="A9636" s="35" t="s">
        <v>9626</v>
      </c>
      <c r="B9636" s="36">
        <v>105411</v>
      </c>
      <c r="C9636" s="30" t="s">
        <v>9637</v>
      </c>
      <c r="D9636" s="36" t="s">
        <v>9628</v>
      </c>
      <c r="E9636" s="115">
        <v>0</v>
      </c>
    </row>
    <row r="9637" spans="1:5" x14ac:dyDescent="0.25">
      <c r="A9637" s="35" t="s">
        <v>9626</v>
      </c>
      <c r="B9637" s="36">
        <v>105419</v>
      </c>
      <c r="C9637" s="30" t="s">
        <v>9638</v>
      </c>
      <c r="D9637" s="36" t="s">
        <v>9628</v>
      </c>
      <c r="E9637" s="115">
        <v>0</v>
      </c>
    </row>
    <row r="9638" spans="1:5" x14ac:dyDescent="0.25">
      <c r="A9638" s="35" t="s">
        <v>9626</v>
      </c>
      <c r="B9638" s="36">
        <v>105443</v>
      </c>
      <c r="C9638" s="30" t="s">
        <v>9639</v>
      </c>
      <c r="D9638" s="36" t="s">
        <v>9628</v>
      </c>
      <c r="E9638" s="115">
        <v>0</v>
      </c>
    </row>
    <row r="9639" spans="1:5" x14ac:dyDescent="0.25">
      <c r="A9639" s="35" t="s">
        <v>9626</v>
      </c>
      <c r="B9639" s="36">
        <v>105455</v>
      </c>
      <c r="C9639" s="30" t="s">
        <v>9640</v>
      </c>
      <c r="D9639" s="36" t="s">
        <v>9628</v>
      </c>
      <c r="E9639" s="115">
        <v>0</v>
      </c>
    </row>
    <row r="9640" spans="1:5" x14ac:dyDescent="0.25">
      <c r="A9640" s="35" t="s">
        <v>9626</v>
      </c>
      <c r="B9640" s="36">
        <v>105412</v>
      </c>
      <c r="C9640" s="30" t="s">
        <v>9641</v>
      </c>
      <c r="D9640" s="36" t="s">
        <v>9628</v>
      </c>
      <c r="E9640" s="115">
        <v>0</v>
      </c>
    </row>
    <row r="9641" spans="1:5" x14ac:dyDescent="0.25">
      <c r="A9641" s="35" t="s">
        <v>9626</v>
      </c>
      <c r="B9641" s="36">
        <v>105420</v>
      </c>
      <c r="C9641" s="30" t="s">
        <v>9642</v>
      </c>
      <c r="D9641" s="36" t="s">
        <v>9628</v>
      </c>
      <c r="E9641" s="115">
        <v>0</v>
      </c>
    </row>
    <row r="9642" spans="1:5" x14ac:dyDescent="0.25">
      <c r="A9642" s="35" t="s">
        <v>9626</v>
      </c>
      <c r="B9642" s="36">
        <v>105444</v>
      </c>
      <c r="C9642" s="30" t="s">
        <v>9643</v>
      </c>
      <c r="D9642" s="36" t="s">
        <v>9628</v>
      </c>
      <c r="E9642" s="115">
        <v>0</v>
      </c>
    </row>
    <row r="9643" spans="1:5" x14ac:dyDescent="0.25">
      <c r="A9643" s="35" t="s">
        <v>9626</v>
      </c>
      <c r="B9643" s="36">
        <v>105456</v>
      </c>
      <c r="C9643" s="30" t="s">
        <v>9644</v>
      </c>
      <c r="D9643" s="36" t="s">
        <v>9628</v>
      </c>
      <c r="E9643" s="115">
        <v>0</v>
      </c>
    </row>
    <row r="9644" spans="1:5" x14ac:dyDescent="0.25">
      <c r="A9644" s="35" t="s">
        <v>9626</v>
      </c>
      <c r="B9644" s="36">
        <v>105478</v>
      </c>
      <c r="C9644" s="30" t="s">
        <v>9645</v>
      </c>
      <c r="D9644" s="36" t="s">
        <v>9628</v>
      </c>
      <c r="E9644" s="115">
        <v>0</v>
      </c>
    </row>
    <row r="9645" spans="1:5" x14ac:dyDescent="0.25">
      <c r="A9645" s="35" t="s">
        <v>9626</v>
      </c>
      <c r="B9645" s="36">
        <v>105421</v>
      </c>
      <c r="C9645" s="30" t="s">
        <v>9646</v>
      </c>
      <c r="D9645" s="36" t="s">
        <v>9628</v>
      </c>
      <c r="E9645" s="115">
        <v>0</v>
      </c>
    </row>
    <row r="9646" spans="1:5" x14ac:dyDescent="0.25">
      <c r="A9646" s="35" t="s">
        <v>9626</v>
      </c>
      <c r="B9646" s="36">
        <v>105445</v>
      </c>
      <c r="C9646" s="30" t="s">
        <v>9647</v>
      </c>
      <c r="D9646" s="36" t="s">
        <v>9628</v>
      </c>
      <c r="E9646" s="115">
        <v>0</v>
      </c>
    </row>
    <row r="9647" spans="1:5" x14ac:dyDescent="0.25">
      <c r="A9647" s="35" t="s">
        <v>9626</v>
      </c>
      <c r="B9647" s="36">
        <v>105453</v>
      </c>
      <c r="C9647" s="30" t="s">
        <v>9648</v>
      </c>
      <c r="D9647" s="36" t="s">
        <v>9628</v>
      </c>
      <c r="E9647" s="115">
        <v>0</v>
      </c>
    </row>
    <row r="9648" spans="1:5" x14ac:dyDescent="0.25">
      <c r="A9648" s="35" t="s">
        <v>9626</v>
      </c>
      <c r="B9648" s="36">
        <v>105497</v>
      </c>
      <c r="C9648" s="30" t="s">
        <v>9649</v>
      </c>
      <c r="D9648" s="36" t="s">
        <v>9628</v>
      </c>
      <c r="E9648" s="115">
        <v>0</v>
      </c>
    </row>
    <row r="9649" spans="1:5" x14ac:dyDescent="0.25">
      <c r="A9649" s="35" t="s">
        <v>9626</v>
      </c>
      <c r="B9649" s="36">
        <v>105418</v>
      </c>
      <c r="C9649" s="30" t="s">
        <v>9650</v>
      </c>
      <c r="D9649" s="36" t="s">
        <v>9628</v>
      </c>
      <c r="E9649" s="115">
        <v>0</v>
      </c>
    </row>
    <row r="9650" spans="1:5" x14ac:dyDescent="0.25">
      <c r="A9650" s="35" t="s">
        <v>9626</v>
      </c>
      <c r="B9650" s="36">
        <v>105442</v>
      </c>
      <c r="C9650" s="30" t="s">
        <v>9651</v>
      </c>
      <c r="D9650" s="36" t="s">
        <v>9628</v>
      </c>
      <c r="E9650" s="115">
        <v>0</v>
      </c>
    </row>
    <row r="9651" spans="1:5" x14ac:dyDescent="0.25">
      <c r="A9651" s="35" t="s">
        <v>9626</v>
      </c>
      <c r="B9651" s="36">
        <v>105410</v>
      </c>
      <c r="C9651" s="30" t="s">
        <v>9652</v>
      </c>
      <c r="D9651" s="36" t="s">
        <v>9628</v>
      </c>
      <c r="E9651" s="115">
        <v>0</v>
      </c>
    </row>
    <row r="9652" spans="1:5" x14ac:dyDescent="0.25">
      <c r="A9652" s="35" t="s">
        <v>9626</v>
      </c>
      <c r="B9652" s="36">
        <v>105416</v>
      </c>
      <c r="C9652" s="30" t="s">
        <v>9653</v>
      </c>
      <c r="D9652" s="36" t="s">
        <v>9628</v>
      </c>
      <c r="E9652" s="115">
        <v>0</v>
      </c>
    </row>
    <row r="9653" spans="1:5" x14ac:dyDescent="0.25">
      <c r="A9653" s="35" t="s">
        <v>9626</v>
      </c>
      <c r="B9653" s="36">
        <v>105488</v>
      </c>
      <c r="C9653" s="30" t="s">
        <v>9654</v>
      </c>
      <c r="D9653" s="36" t="s">
        <v>9628</v>
      </c>
      <c r="E9653" s="115">
        <v>0</v>
      </c>
    </row>
    <row r="9654" spans="1:5" x14ac:dyDescent="0.25">
      <c r="A9654" s="35" t="s">
        <v>9626</v>
      </c>
      <c r="B9654" s="36">
        <v>105452</v>
      </c>
      <c r="C9654" s="30" t="s">
        <v>9655</v>
      </c>
      <c r="D9654" s="36" t="s">
        <v>9628</v>
      </c>
      <c r="E9654" s="115">
        <v>0</v>
      </c>
    </row>
    <row r="9655" spans="1:5" x14ac:dyDescent="0.25">
      <c r="A9655" s="35" t="s">
        <v>9626</v>
      </c>
      <c r="B9655" s="36">
        <v>105475</v>
      </c>
      <c r="C9655" s="30" t="s">
        <v>9656</v>
      </c>
      <c r="D9655" s="36" t="s">
        <v>9628</v>
      </c>
      <c r="E9655" s="115">
        <v>0</v>
      </c>
    </row>
    <row r="9656" spans="1:5" x14ac:dyDescent="0.25">
      <c r="A9656" s="35" t="s">
        <v>9626</v>
      </c>
      <c r="B9656" s="36">
        <v>105498</v>
      </c>
      <c r="C9656" s="30" t="s">
        <v>9657</v>
      </c>
      <c r="D9656" s="36" t="s">
        <v>9628</v>
      </c>
      <c r="E9656" s="115">
        <v>0</v>
      </c>
    </row>
    <row r="9657" spans="1:5" x14ac:dyDescent="0.25">
      <c r="A9657" s="35" t="s">
        <v>9626</v>
      </c>
      <c r="B9657" s="36">
        <v>105486</v>
      </c>
      <c r="C9657" s="30" t="s">
        <v>9658</v>
      </c>
      <c r="D9657" s="36" t="s">
        <v>9628</v>
      </c>
      <c r="E9657" s="115">
        <v>0</v>
      </c>
    </row>
    <row r="9658" spans="1:5" x14ac:dyDescent="0.25">
      <c r="A9658" s="35" t="s">
        <v>9626</v>
      </c>
      <c r="B9658" s="36">
        <v>105450</v>
      </c>
      <c r="C9658" s="30" t="s">
        <v>9659</v>
      </c>
      <c r="D9658" s="36" t="s">
        <v>9628</v>
      </c>
      <c r="E9658" s="115">
        <v>0</v>
      </c>
    </row>
    <row r="9659" spans="1:5" x14ac:dyDescent="0.25">
      <c r="A9659" s="35" t="s">
        <v>9626</v>
      </c>
      <c r="B9659" s="36">
        <v>105438</v>
      </c>
      <c r="C9659" s="30" t="s">
        <v>9660</v>
      </c>
      <c r="D9659" s="36" t="s">
        <v>9628</v>
      </c>
      <c r="E9659" s="115">
        <v>0</v>
      </c>
    </row>
    <row r="9660" spans="1:5" x14ac:dyDescent="0.25">
      <c r="A9660" s="35" t="s">
        <v>9626</v>
      </c>
      <c r="B9660" s="36">
        <v>105463</v>
      </c>
      <c r="C9660" s="30" t="s">
        <v>9661</v>
      </c>
      <c r="D9660" s="36" t="s">
        <v>9628</v>
      </c>
      <c r="E9660" s="115">
        <v>0</v>
      </c>
    </row>
    <row r="9661" spans="1:5" x14ac:dyDescent="0.25">
      <c r="A9661" s="35" t="s">
        <v>9626</v>
      </c>
      <c r="B9661" s="36">
        <v>105485</v>
      </c>
      <c r="C9661" s="30" t="s">
        <v>9662</v>
      </c>
      <c r="D9661" s="36" t="s">
        <v>9628</v>
      </c>
      <c r="E9661" s="115">
        <v>0</v>
      </c>
    </row>
    <row r="9662" spans="1:5" x14ac:dyDescent="0.25">
      <c r="A9662" s="35" t="s">
        <v>9626</v>
      </c>
      <c r="B9662" s="36">
        <v>105428</v>
      </c>
      <c r="C9662" s="30" t="s">
        <v>9663</v>
      </c>
      <c r="D9662" s="36" t="s">
        <v>9628</v>
      </c>
      <c r="E9662" s="115">
        <v>0</v>
      </c>
    </row>
    <row r="9663" spans="1:5" x14ac:dyDescent="0.25">
      <c r="A9663" s="35" t="s">
        <v>9626</v>
      </c>
      <c r="B9663" s="36">
        <v>105426</v>
      </c>
      <c r="C9663" s="30" t="s">
        <v>9664</v>
      </c>
      <c r="D9663" s="36" t="s">
        <v>9628</v>
      </c>
      <c r="E9663" s="115">
        <v>0</v>
      </c>
    </row>
    <row r="9664" spans="1:5" x14ac:dyDescent="0.25">
      <c r="A9664" s="35" t="s">
        <v>9626</v>
      </c>
      <c r="B9664" s="36">
        <v>105491</v>
      </c>
      <c r="C9664" s="30" t="s">
        <v>9665</v>
      </c>
      <c r="D9664" s="36" t="s">
        <v>9628</v>
      </c>
      <c r="E9664" s="115">
        <v>0</v>
      </c>
    </row>
    <row r="9665" spans="1:5" x14ac:dyDescent="0.25">
      <c r="A9665" s="35" t="s">
        <v>9626</v>
      </c>
      <c r="B9665" s="36">
        <v>105495</v>
      </c>
      <c r="C9665" s="30" t="s">
        <v>9666</v>
      </c>
      <c r="D9665" s="36" t="s">
        <v>9628</v>
      </c>
      <c r="E9665" s="115">
        <v>0</v>
      </c>
    </row>
    <row r="9666" spans="1:5" x14ac:dyDescent="0.25">
      <c r="A9666" s="35" t="s">
        <v>9626</v>
      </c>
      <c r="B9666" s="36">
        <v>105407</v>
      </c>
      <c r="C9666" s="30" t="s">
        <v>9667</v>
      </c>
      <c r="D9666" s="36" t="s">
        <v>9628</v>
      </c>
      <c r="E9666" s="115">
        <v>0</v>
      </c>
    </row>
    <row r="9667" spans="1:5" x14ac:dyDescent="0.25">
      <c r="A9667" s="35" t="s">
        <v>9626</v>
      </c>
      <c r="B9667" s="36">
        <v>105427</v>
      </c>
      <c r="C9667" s="30" t="s">
        <v>9668</v>
      </c>
      <c r="D9667" s="36" t="s">
        <v>9628</v>
      </c>
      <c r="E9667" s="115">
        <v>0</v>
      </c>
    </row>
    <row r="9668" spans="1:5" x14ac:dyDescent="0.25">
      <c r="A9668" s="35" t="s">
        <v>9626</v>
      </c>
      <c r="B9668" s="36">
        <v>105492</v>
      </c>
      <c r="C9668" s="30" t="s">
        <v>9669</v>
      </c>
      <c r="D9668" s="36" t="s">
        <v>9628</v>
      </c>
      <c r="E9668" s="115">
        <v>0</v>
      </c>
    </row>
    <row r="9669" spans="1:5" x14ac:dyDescent="0.25">
      <c r="A9669" s="35" t="s">
        <v>9626</v>
      </c>
      <c r="B9669" s="36">
        <v>105496</v>
      </c>
      <c r="C9669" s="30" t="s">
        <v>9670</v>
      </c>
      <c r="D9669" s="36" t="s">
        <v>9628</v>
      </c>
      <c r="E9669" s="115">
        <v>0</v>
      </c>
    </row>
    <row r="9670" spans="1:5" x14ac:dyDescent="0.25">
      <c r="A9670" s="35" t="s">
        <v>9626</v>
      </c>
      <c r="B9670" s="36">
        <v>105425</v>
      </c>
      <c r="C9670" s="30" t="s">
        <v>9671</v>
      </c>
      <c r="D9670" s="36" t="s">
        <v>9628</v>
      </c>
      <c r="E9670" s="115">
        <v>0</v>
      </c>
    </row>
    <row r="9671" spans="1:5" x14ac:dyDescent="0.25">
      <c r="A9671" s="35" t="s">
        <v>9626</v>
      </c>
      <c r="B9671" s="36">
        <v>105477</v>
      </c>
      <c r="C9671" s="30" t="s">
        <v>9672</v>
      </c>
      <c r="D9671" s="36" t="s">
        <v>9628</v>
      </c>
      <c r="E9671" s="115">
        <v>0</v>
      </c>
    </row>
    <row r="9672" spans="1:5" x14ac:dyDescent="0.25">
      <c r="A9672" s="35" t="s">
        <v>9626</v>
      </c>
      <c r="B9672" s="36">
        <v>105490</v>
      </c>
      <c r="C9672" s="30" t="s">
        <v>9673</v>
      </c>
      <c r="D9672" s="36" t="s">
        <v>9628</v>
      </c>
      <c r="E9672" s="115">
        <v>0</v>
      </c>
    </row>
    <row r="9673" spans="1:5" x14ac:dyDescent="0.25">
      <c r="A9673" s="35" t="s">
        <v>9626</v>
      </c>
      <c r="B9673" s="36">
        <v>105494</v>
      </c>
      <c r="C9673" s="30" t="s">
        <v>9674</v>
      </c>
      <c r="D9673" s="36" t="s">
        <v>9628</v>
      </c>
      <c r="E9673" s="115">
        <v>0</v>
      </c>
    </row>
    <row r="9674" spans="1:5" x14ac:dyDescent="0.25">
      <c r="A9674" s="35" t="s">
        <v>9626</v>
      </c>
      <c r="B9674" s="36">
        <v>105417</v>
      </c>
      <c r="C9674" s="30" t="s">
        <v>9675</v>
      </c>
      <c r="D9674" s="36" t="s">
        <v>9628</v>
      </c>
      <c r="E9674" s="115">
        <v>0</v>
      </c>
    </row>
    <row r="9675" spans="1:5" x14ac:dyDescent="0.25">
      <c r="A9675" s="35" t="s">
        <v>9626</v>
      </c>
      <c r="B9675" s="36">
        <v>105461</v>
      </c>
      <c r="C9675" s="30" t="s">
        <v>9676</v>
      </c>
      <c r="D9675" s="36" t="s">
        <v>9628</v>
      </c>
      <c r="E9675" s="115">
        <v>0</v>
      </c>
    </row>
    <row r="9676" spans="1:5" x14ac:dyDescent="0.25">
      <c r="A9676" s="35" t="s">
        <v>9626</v>
      </c>
      <c r="B9676" s="36">
        <v>105436</v>
      </c>
      <c r="C9676" s="30" t="s">
        <v>9677</v>
      </c>
      <c r="D9676" s="36" t="s">
        <v>9628</v>
      </c>
      <c r="E9676" s="115">
        <v>0</v>
      </c>
    </row>
    <row r="9677" spans="1:5" x14ac:dyDescent="0.25">
      <c r="A9677" s="35" t="s">
        <v>9626</v>
      </c>
      <c r="B9677" s="36">
        <v>105483</v>
      </c>
      <c r="C9677" s="30" t="s">
        <v>9678</v>
      </c>
      <c r="D9677" s="36" t="s">
        <v>9628</v>
      </c>
      <c r="E9677" s="115">
        <v>0</v>
      </c>
    </row>
    <row r="9678" spans="1:5" x14ac:dyDescent="0.25">
      <c r="A9678" s="35" t="s">
        <v>9626</v>
      </c>
      <c r="B9678" s="36">
        <v>105505</v>
      </c>
      <c r="C9678" s="30" t="s">
        <v>9679</v>
      </c>
      <c r="D9678" s="36" t="s">
        <v>9628</v>
      </c>
      <c r="E9678" s="115">
        <v>0</v>
      </c>
    </row>
    <row r="9679" spans="1:5" x14ac:dyDescent="0.25">
      <c r="A9679" s="35" t="s">
        <v>9626</v>
      </c>
      <c r="B9679" s="36">
        <v>105435</v>
      </c>
      <c r="C9679" s="30" t="s">
        <v>9680</v>
      </c>
      <c r="D9679" s="36" t="s">
        <v>9628</v>
      </c>
      <c r="E9679" s="115">
        <v>0</v>
      </c>
    </row>
    <row r="9680" spans="1:5" x14ac:dyDescent="0.25">
      <c r="A9680" s="35" t="s">
        <v>9626</v>
      </c>
      <c r="B9680" s="36">
        <v>105460</v>
      </c>
      <c r="C9680" s="30" t="s">
        <v>9681</v>
      </c>
      <c r="D9680" s="36" t="s">
        <v>9628</v>
      </c>
      <c r="E9680" s="115">
        <v>0</v>
      </c>
    </row>
    <row r="9681" spans="1:5" x14ac:dyDescent="0.25">
      <c r="A9681" s="35" t="s">
        <v>9626</v>
      </c>
      <c r="B9681" s="36">
        <v>105470</v>
      </c>
      <c r="C9681" s="30" t="s">
        <v>9682</v>
      </c>
      <c r="D9681" s="36" t="s">
        <v>9628</v>
      </c>
      <c r="E9681" s="115">
        <v>0</v>
      </c>
    </row>
    <row r="9682" spans="1:5" x14ac:dyDescent="0.25">
      <c r="A9682" s="35" t="s">
        <v>9626</v>
      </c>
      <c r="B9682" s="36">
        <v>105504</v>
      </c>
      <c r="C9682" s="30" t="s">
        <v>9683</v>
      </c>
      <c r="D9682" s="36" t="s">
        <v>9628</v>
      </c>
      <c r="E9682" s="115">
        <v>0</v>
      </c>
    </row>
    <row r="9683" spans="1:5" x14ac:dyDescent="0.25">
      <c r="A9683" s="35" t="s">
        <v>9626</v>
      </c>
      <c r="B9683" s="36">
        <v>105476</v>
      </c>
      <c r="C9683" s="30" t="s">
        <v>9684</v>
      </c>
      <c r="D9683" s="36" t="s">
        <v>9628</v>
      </c>
      <c r="E9683" s="115">
        <v>0</v>
      </c>
    </row>
    <row r="9684" spans="1:5" x14ac:dyDescent="0.25">
      <c r="A9684" s="35" t="s">
        <v>9626</v>
      </c>
      <c r="B9684" s="36">
        <v>105471</v>
      </c>
      <c r="C9684" s="30" t="s">
        <v>9685</v>
      </c>
      <c r="D9684" s="36" t="s">
        <v>9628</v>
      </c>
      <c r="E9684" s="115">
        <v>0</v>
      </c>
    </row>
    <row r="9685" spans="1:5" x14ac:dyDescent="0.25">
      <c r="A9685" s="35" t="s">
        <v>9626</v>
      </c>
      <c r="B9685" s="36">
        <v>105493</v>
      </c>
      <c r="C9685" s="30" t="s">
        <v>9686</v>
      </c>
      <c r="D9685" s="36" t="s">
        <v>9628</v>
      </c>
      <c r="E9685" s="115">
        <v>0</v>
      </c>
    </row>
    <row r="9686" spans="1:5" x14ac:dyDescent="0.25">
      <c r="A9686" s="35" t="s">
        <v>9626</v>
      </c>
      <c r="B9686" s="36">
        <v>105482</v>
      </c>
      <c r="C9686" s="30" t="s">
        <v>9687</v>
      </c>
      <c r="D9686" s="36" t="s">
        <v>9628</v>
      </c>
      <c r="E9686" s="115">
        <v>0</v>
      </c>
    </row>
    <row r="9687" spans="1:5" x14ac:dyDescent="0.25">
      <c r="A9687" s="35" t="s">
        <v>9626</v>
      </c>
      <c r="B9687" s="36">
        <v>105430</v>
      </c>
      <c r="C9687" s="30" t="s">
        <v>9688</v>
      </c>
      <c r="D9687" s="36" t="s">
        <v>9628</v>
      </c>
      <c r="E9687" s="115">
        <v>0</v>
      </c>
    </row>
    <row r="9688" spans="1:5" x14ac:dyDescent="0.25">
      <c r="A9688" s="35" t="s">
        <v>9626</v>
      </c>
      <c r="B9688" s="36">
        <v>105440</v>
      </c>
      <c r="C9688" s="30" t="s">
        <v>9689</v>
      </c>
      <c r="D9688" s="36" t="s">
        <v>9628</v>
      </c>
      <c r="E9688" s="115">
        <v>0</v>
      </c>
    </row>
    <row r="9689" spans="1:5" x14ac:dyDescent="0.25">
      <c r="A9689" s="35" t="s">
        <v>9626</v>
      </c>
      <c r="B9689" s="36">
        <v>105465</v>
      </c>
      <c r="C9689" s="30" t="s">
        <v>9690</v>
      </c>
      <c r="D9689" s="36" t="s">
        <v>9628</v>
      </c>
      <c r="E9689" s="115">
        <v>0</v>
      </c>
    </row>
    <row r="9690" spans="1:5" x14ac:dyDescent="0.25">
      <c r="A9690" s="35" t="s">
        <v>9626</v>
      </c>
      <c r="B9690" s="36">
        <v>105499</v>
      </c>
      <c r="C9690" s="30" t="s">
        <v>9691</v>
      </c>
      <c r="D9690" s="36" t="s">
        <v>9628</v>
      </c>
      <c r="E9690" s="115">
        <v>0</v>
      </c>
    </row>
    <row r="9691" spans="1:5" x14ac:dyDescent="0.25">
      <c r="A9691" s="35" t="s">
        <v>9626</v>
      </c>
      <c r="B9691" s="36">
        <v>105431</v>
      </c>
      <c r="C9691" s="30" t="s">
        <v>9692</v>
      </c>
      <c r="D9691" s="36" t="s">
        <v>9628</v>
      </c>
      <c r="E9691" s="115">
        <v>0</v>
      </c>
    </row>
    <row r="9692" spans="1:5" x14ac:dyDescent="0.25">
      <c r="A9692" s="35" t="s">
        <v>9626</v>
      </c>
      <c r="B9692" s="36">
        <v>105441</v>
      </c>
      <c r="C9692" s="30" t="s">
        <v>9693</v>
      </c>
      <c r="D9692" s="36" t="s">
        <v>9628</v>
      </c>
      <c r="E9692" s="115">
        <v>0</v>
      </c>
    </row>
    <row r="9693" spans="1:5" x14ac:dyDescent="0.25">
      <c r="A9693" s="35" t="s">
        <v>9626</v>
      </c>
      <c r="B9693" s="36">
        <v>105466</v>
      </c>
      <c r="C9693" s="30" t="s">
        <v>9694</v>
      </c>
      <c r="D9693" s="36" t="s">
        <v>9628</v>
      </c>
      <c r="E9693" s="115">
        <v>0</v>
      </c>
    </row>
    <row r="9694" spans="1:5" x14ac:dyDescent="0.25">
      <c r="A9694" s="35" t="s">
        <v>9626</v>
      </c>
      <c r="B9694" s="36">
        <v>105500</v>
      </c>
      <c r="C9694" s="30" t="s">
        <v>9695</v>
      </c>
      <c r="D9694" s="36" t="s">
        <v>9628</v>
      </c>
      <c r="E9694" s="115">
        <v>0</v>
      </c>
    </row>
    <row r="9695" spans="1:5" x14ac:dyDescent="0.25">
      <c r="A9695" s="35" t="s">
        <v>9626</v>
      </c>
      <c r="B9695" s="36">
        <v>105429</v>
      </c>
      <c r="C9695" s="30" t="s">
        <v>9696</v>
      </c>
      <c r="D9695" s="36" t="s">
        <v>9628</v>
      </c>
      <c r="E9695" s="115">
        <v>0</v>
      </c>
    </row>
    <row r="9696" spans="1:5" x14ac:dyDescent="0.25">
      <c r="A9696" s="35" t="s">
        <v>9626</v>
      </c>
      <c r="B9696" s="36">
        <v>105439</v>
      </c>
      <c r="C9696" s="30" t="s">
        <v>9697</v>
      </c>
      <c r="D9696" s="36" t="s">
        <v>9628</v>
      </c>
      <c r="E9696" s="115">
        <v>0</v>
      </c>
    </row>
    <row r="9697" spans="1:5" x14ac:dyDescent="0.25">
      <c r="A9697" s="35" t="s">
        <v>9626</v>
      </c>
      <c r="B9697" s="36">
        <v>105464</v>
      </c>
      <c r="C9697" s="30" t="s">
        <v>9698</v>
      </c>
      <c r="D9697" s="36" t="s">
        <v>9628</v>
      </c>
      <c r="E9697" s="115">
        <v>0</v>
      </c>
    </row>
    <row r="9698" spans="1:5" x14ac:dyDescent="0.25">
      <c r="A9698" s="35" t="s">
        <v>9626</v>
      </c>
      <c r="B9698" s="36">
        <v>105489</v>
      </c>
      <c r="C9698" s="30" t="s">
        <v>9699</v>
      </c>
      <c r="D9698" s="36" t="s">
        <v>9628</v>
      </c>
      <c r="E9698" s="115">
        <v>0</v>
      </c>
    </row>
    <row r="9699" spans="1:5" x14ac:dyDescent="0.25">
      <c r="A9699" s="35" t="s">
        <v>9626</v>
      </c>
      <c r="B9699" s="36">
        <v>105437</v>
      </c>
      <c r="C9699" s="30" t="s">
        <v>9700</v>
      </c>
      <c r="D9699" s="36" t="s">
        <v>9628</v>
      </c>
      <c r="E9699" s="115">
        <v>0</v>
      </c>
    </row>
    <row r="9700" spans="1:5" x14ac:dyDescent="0.25">
      <c r="A9700" s="35" t="s">
        <v>9626</v>
      </c>
      <c r="B9700" s="36">
        <v>105462</v>
      </c>
      <c r="C9700" s="30" t="s">
        <v>9701</v>
      </c>
      <c r="D9700" s="36" t="s">
        <v>9628</v>
      </c>
      <c r="E9700" s="115">
        <v>0</v>
      </c>
    </row>
    <row r="9701" spans="1:5" x14ac:dyDescent="0.25">
      <c r="A9701" s="35" t="s">
        <v>9626</v>
      </c>
      <c r="B9701" s="36">
        <v>105484</v>
      </c>
      <c r="C9701" s="30" t="s">
        <v>9702</v>
      </c>
      <c r="D9701" s="36" t="s">
        <v>9628</v>
      </c>
      <c r="E9701" s="115">
        <v>0</v>
      </c>
    </row>
    <row r="9702" spans="1:5" x14ac:dyDescent="0.25">
      <c r="A9702" s="35" t="s">
        <v>9626</v>
      </c>
      <c r="B9702" s="36">
        <v>105506</v>
      </c>
      <c r="C9702" s="30" t="s">
        <v>9703</v>
      </c>
      <c r="D9702" s="36" t="s">
        <v>9628</v>
      </c>
      <c r="E9702" s="115">
        <v>0</v>
      </c>
    </row>
    <row r="9703" spans="1:5" x14ac:dyDescent="0.25">
      <c r="A9703" s="35" t="s">
        <v>9626</v>
      </c>
      <c r="B9703" s="36">
        <v>105432</v>
      </c>
      <c r="C9703" s="30" t="s">
        <v>9704</v>
      </c>
      <c r="D9703" s="36" t="s">
        <v>9628</v>
      </c>
      <c r="E9703" s="115">
        <v>0</v>
      </c>
    </row>
    <row r="9704" spans="1:5" x14ac:dyDescent="0.25">
      <c r="A9704" s="35" t="s">
        <v>9626</v>
      </c>
      <c r="B9704" s="36">
        <v>105457</v>
      </c>
      <c r="C9704" s="30" t="s">
        <v>9705</v>
      </c>
      <c r="D9704" s="36" t="s">
        <v>9628</v>
      </c>
      <c r="E9704" s="115">
        <v>0</v>
      </c>
    </row>
    <row r="9705" spans="1:5" x14ac:dyDescent="0.25">
      <c r="A9705" s="35" t="s">
        <v>9626</v>
      </c>
      <c r="B9705" s="36">
        <v>105467</v>
      </c>
      <c r="C9705" s="30" t="s">
        <v>9706</v>
      </c>
      <c r="D9705" s="36" t="s">
        <v>9628</v>
      </c>
      <c r="E9705" s="115">
        <v>0</v>
      </c>
    </row>
    <row r="9706" spans="1:5" x14ac:dyDescent="0.25">
      <c r="A9706" s="35" t="s">
        <v>9626</v>
      </c>
      <c r="B9706" s="36">
        <v>105501</v>
      </c>
      <c r="C9706" s="30" t="s">
        <v>9707</v>
      </c>
      <c r="D9706" s="36" t="s">
        <v>9628</v>
      </c>
      <c r="E9706" s="115">
        <v>0</v>
      </c>
    </row>
    <row r="9707" spans="1:5" x14ac:dyDescent="0.25">
      <c r="A9707" s="35" t="s">
        <v>9626</v>
      </c>
      <c r="B9707" s="36">
        <v>105433</v>
      </c>
      <c r="C9707" s="30" t="s">
        <v>9708</v>
      </c>
      <c r="D9707" s="36" t="s">
        <v>9628</v>
      </c>
      <c r="E9707" s="115">
        <v>0</v>
      </c>
    </row>
    <row r="9708" spans="1:5" x14ac:dyDescent="0.25">
      <c r="A9708" s="35" t="s">
        <v>9626</v>
      </c>
      <c r="B9708" s="36">
        <v>105458</v>
      </c>
      <c r="C9708" s="30" t="s">
        <v>9709</v>
      </c>
      <c r="D9708" s="36" t="s">
        <v>9628</v>
      </c>
      <c r="E9708" s="115">
        <v>0</v>
      </c>
    </row>
    <row r="9709" spans="1:5" x14ac:dyDescent="0.25">
      <c r="A9709" s="35" t="s">
        <v>9626</v>
      </c>
      <c r="B9709" s="36">
        <v>105468</v>
      </c>
      <c r="C9709" s="30" t="s">
        <v>9710</v>
      </c>
      <c r="D9709" s="36" t="s">
        <v>9628</v>
      </c>
      <c r="E9709" s="115">
        <v>0</v>
      </c>
    </row>
    <row r="9710" spans="1:5" x14ac:dyDescent="0.25">
      <c r="A9710" s="35" t="s">
        <v>9626</v>
      </c>
      <c r="B9710" s="36">
        <v>105502</v>
      </c>
      <c r="C9710" s="30" t="s">
        <v>9711</v>
      </c>
      <c r="D9710" s="36" t="s">
        <v>9628</v>
      </c>
      <c r="E9710" s="115">
        <v>0</v>
      </c>
    </row>
    <row r="9711" spans="1:5" x14ac:dyDescent="0.25">
      <c r="A9711" s="35" t="s">
        <v>9626</v>
      </c>
      <c r="B9711" s="36">
        <v>105434</v>
      </c>
      <c r="C9711" s="30" t="s">
        <v>9712</v>
      </c>
      <c r="D9711" s="36" t="s">
        <v>9628</v>
      </c>
      <c r="E9711" s="115">
        <v>0</v>
      </c>
    </row>
    <row r="9712" spans="1:5" x14ac:dyDescent="0.25">
      <c r="A9712" s="35" t="s">
        <v>9626</v>
      </c>
      <c r="B9712" s="36">
        <v>105459</v>
      </c>
      <c r="C9712" s="30" t="s">
        <v>9713</v>
      </c>
      <c r="D9712" s="36" t="s">
        <v>9628</v>
      </c>
      <c r="E9712" s="115">
        <v>0</v>
      </c>
    </row>
    <row r="9713" spans="1:5" x14ac:dyDescent="0.25">
      <c r="A9713" s="35" t="s">
        <v>9626</v>
      </c>
      <c r="B9713" s="36">
        <v>105469</v>
      </c>
      <c r="C9713" s="30" t="s">
        <v>9714</v>
      </c>
      <c r="D9713" s="36" t="s">
        <v>9628</v>
      </c>
      <c r="E9713" s="115">
        <v>0</v>
      </c>
    </row>
    <row r="9714" spans="1:5" x14ac:dyDescent="0.25">
      <c r="A9714" s="35" t="s">
        <v>9626</v>
      </c>
      <c r="B9714" s="36">
        <v>105503</v>
      </c>
      <c r="C9714" s="30" t="s">
        <v>9715</v>
      </c>
      <c r="D9714" s="36" t="s">
        <v>9628</v>
      </c>
      <c r="E9714" s="115">
        <v>0</v>
      </c>
    </row>
    <row r="9715" spans="1:5" x14ac:dyDescent="0.25">
      <c r="A9715" s="35" t="s">
        <v>9626</v>
      </c>
      <c r="B9715" s="36">
        <v>105472</v>
      </c>
      <c r="C9715" s="30" t="s">
        <v>9716</v>
      </c>
      <c r="D9715" s="36" t="s">
        <v>9628</v>
      </c>
      <c r="E9715" s="115">
        <v>0</v>
      </c>
    </row>
    <row r="9716" spans="1:5" x14ac:dyDescent="0.25">
      <c r="A9716" s="35" t="s">
        <v>9626</v>
      </c>
      <c r="B9716" s="36">
        <v>105413</v>
      </c>
      <c r="C9716" s="30" t="s">
        <v>9717</v>
      </c>
      <c r="D9716" s="36" t="s">
        <v>9628</v>
      </c>
      <c r="E9716" s="115">
        <v>0</v>
      </c>
    </row>
    <row r="9717" spans="1:5" x14ac:dyDescent="0.25">
      <c r="A9717" s="35" t="s">
        <v>9626</v>
      </c>
      <c r="B9717" s="36">
        <v>105423</v>
      </c>
      <c r="C9717" s="30" t="s">
        <v>9718</v>
      </c>
      <c r="D9717" s="36" t="s">
        <v>9628</v>
      </c>
      <c r="E9717" s="115">
        <v>0</v>
      </c>
    </row>
    <row r="9718" spans="1:5" x14ac:dyDescent="0.25">
      <c r="A9718" s="35" t="s">
        <v>9626</v>
      </c>
      <c r="B9718" s="36">
        <v>105447</v>
      </c>
      <c r="C9718" s="30" t="s">
        <v>9719</v>
      </c>
      <c r="D9718" s="36" t="s">
        <v>9628</v>
      </c>
      <c r="E9718" s="115">
        <v>0</v>
      </c>
    </row>
    <row r="9719" spans="1:5" x14ac:dyDescent="0.25">
      <c r="A9719" s="35" t="s">
        <v>9626</v>
      </c>
      <c r="B9719" s="36">
        <v>105408</v>
      </c>
      <c r="C9719" s="30" t="s">
        <v>9720</v>
      </c>
      <c r="D9719" s="36" t="s">
        <v>9628</v>
      </c>
      <c r="E9719" s="115">
        <v>0</v>
      </c>
    </row>
    <row r="9720" spans="1:5" x14ac:dyDescent="0.25">
      <c r="A9720" s="35" t="s">
        <v>9626</v>
      </c>
      <c r="B9720" s="36">
        <v>105479</v>
      </c>
      <c r="C9720" s="30" t="s">
        <v>9721</v>
      </c>
      <c r="D9720" s="36" t="s">
        <v>9628</v>
      </c>
      <c r="E9720" s="115">
        <v>0</v>
      </c>
    </row>
    <row r="9721" spans="1:5" x14ac:dyDescent="0.25">
      <c r="A9721" s="35" t="s">
        <v>9626</v>
      </c>
      <c r="B9721" s="36">
        <v>105422</v>
      </c>
      <c r="C9721" s="30" t="s">
        <v>9722</v>
      </c>
      <c r="D9721" s="36" t="s">
        <v>9628</v>
      </c>
      <c r="E9721" s="115">
        <v>0</v>
      </c>
    </row>
    <row r="9722" spans="1:5" x14ac:dyDescent="0.25">
      <c r="A9722" s="35" t="s">
        <v>9626</v>
      </c>
      <c r="B9722" s="36">
        <v>105446</v>
      </c>
      <c r="C9722" s="30" t="s">
        <v>9723</v>
      </c>
      <c r="D9722" s="36" t="s">
        <v>9628</v>
      </c>
      <c r="E9722" s="115">
        <v>0</v>
      </c>
    </row>
    <row r="9723" spans="1:5" x14ac:dyDescent="0.25">
      <c r="A9723" s="35" t="s">
        <v>9626</v>
      </c>
      <c r="B9723" s="36">
        <v>105474</v>
      </c>
      <c r="C9723" s="30" t="s">
        <v>9724</v>
      </c>
      <c r="D9723" s="36" t="s">
        <v>9628</v>
      </c>
      <c r="E9723" s="115">
        <v>0</v>
      </c>
    </row>
    <row r="9724" spans="1:5" x14ac:dyDescent="0.25">
      <c r="A9724" s="35" t="s">
        <v>9626</v>
      </c>
      <c r="B9724" s="36">
        <v>105480</v>
      </c>
      <c r="C9724" s="30" t="s">
        <v>9725</v>
      </c>
      <c r="D9724" s="36" t="s">
        <v>9628</v>
      </c>
      <c r="E9724" s="115">
        <v>0</v>
      </c>
    </row>
    <row r="9725" spans="1:5" x14ac:dyDescent="0.25">
      <c r="A9725" s="35" t="s">
        <v>9626</v>
      </c>
      <c r="B9725" s="36">
        <v>105481</v>
      </c>
      <c r="C9725" s="30" t="s">
        <v>9726</v>
      </c>
      <c r="D9725" s="36" t="s">
        <v>9628</v>
      </c>
      <c r="E9725" s="115">
        <v>0</v>
      </c>
    </row>
    <row r="9726" spans="1:5" x14ac:dyDescent="0.25">
      <c r="A9726" s="35" t="s">
        <v>9626</v>
      </c>
      <c r="B9726" s="36">
        <v>105449</v>
      </c>
      <c r="C9726" s="30" t="s">
        <v>9727</v>
      </c>
      <c r="D9726" s="36" t="s">
        <v>9628</v>
      </c>
      <c r="E9726" s="115">
        <v>0</v>
      </c>
    </row>
    <row r="9727" spans="1:5" x14ac:dyDescent="0.25">
      <c r="A9727" s="35" t="s">
        <v>9728</v>
      </c>
      <c r="B9727" s="36">
        <v>105511</v>
      </c>
      <c r="C9727" s="30" t="s">
        <v>9729</v>
      </c>
      <c r="D9727" s="36" t="s">
        <v>9730</v>
      </c>
      <c r="E9727" s="115">
        <v>0</v>
      </c>
    </row>
    <row r="9728" spans="1:5" x14ac:dyDescent="0.25">
      <c r="A9728" s="35" t="s">
        <v>9728</v>
      </c>
      <c r="B9728" s="36">
        <v>105507</v>
      </c>
      <c r="C9728" s="30" t="s">
        <v>9731</v>
      </c>
      <c r="D9728" s="36" t="s">
        <v>9730</v>
      </c>
      <c r="E9728" s="115">
        <v>0</v>
      </c>
    </row>
    <row r="9729" spans="1:5" x14ac:dyDescent="0.25">
      <c r="A9729" s="35" t="s">
        <v>9728</v>
      </c>
      <c r="B9729" s="36">
        <v>105512</v>
      </c>
      <c r="C9729" s="30" t="s">
        <v>9732</v>
      </c>
      <c r="D9729" s="36" t="s">
        <v>9730</v>
      </c>
      <c r="E9729" s="115">
        <v>0</v>
      </c>
    </row>
    <row r="9730" spans="1:5" x14ac:dyDescent="0.25">
      <c r="A9730" s="35" t="s">
        <v>9728</v>
      </c>
      <c r="B9730" s="36">
        <v>105508</v>
      </c>
      <c r="C9730" s="30" t="s">
        <v>9733</v>
      </c>
      <c r="D9730" s="36" t="s">
        <v>9730</v>
      </c>
      <c r="E9730" s="115">
        <v>0</v>
      </c>
    </row>
    <row r="9731" spans="1:5" x14ac:dyDescent="0.25">
      <c r="A9731" s="35" t="s">
        <v>9728</v>
      </c>
      <c r="B9731" s="36">
        <v>105513</v>
      </c>
      <c r="C9731" s="30" t="s">
        <v>9734</v>
      </c>
      <c r="D9731" s="36" t="s">
        <v>9730</v>
      </c>
      <c r="E9731" s="115">
        <v>0</v>
      </c>
    </row>
    <row r="9732" spans="1:5" x14ac:dyDescent="0.25">
      <c r="A9732" s="35" t="s">
        <v>9728</v>
      </c>
      <c r="B9732" s="36">
        <v>105509</v>
      </c>
      <c r="C9732" s="30" t="s">
        <v>9735</v>
      </c>
      <c r="D9732" s="36" t="s">
        <v>9730</v>
      </c>
      <c r="E9732" s="115">
        <v>0</v>
      </c>
    </row>
    <row r="9733" spans="1:5" x14ac:dyDescent="0.25">
      <c r="A9733" s="35" t="s">
        <v>9728</v>
      </c>
      <c r="B9733" s="36">
        <v>105514</v>
      </c>
      <c r="C9733" s="30" t="s">
        <v>9736</v>
      </c>
      <c r="D9733" s="36" t="s">
        <v>9730</v>
      </c>
      <c r="E9733" s="115">
        <v>0</v>
      </c>
    </row>
    <row r="9734" spans="1:5" x14ac:dyDescent="0.25">
      <c r="A9734" s="35" t="s">
        <v>9728</v>
      </c>
      <c r="B9734" s="36">
        <v>105510</v>
      </c>
      <c r="C9734" s="30" t="s">
        <v>9737</v>
      </c>
      <c r="D9734" s="36" t="s">
        <v>9730</v>
      </c>
      <c r="E9734" s="115">
        <v>0</v>
      </c>
    </row>
    <row r="9735" spans="1:5" x14ac:dyDescent="0.25">
      <c r="A9735" s="35" t="s">
        <v>9738</v>
      </c>
      <c r="B9735" s="36">
        <v>100207</v>
      </c>
      <c r="C9735" s="30" t="s">
        <v>9739</v>
      </c>
      <c r="D9735" s="36" t="s">
        <v>9740</v>
      </c>
      <c r="E9735" s="115">
        <v>1019.06</v>
      </c>
    </row>
    <row r="9736" spans="1:5" x14ac:dyDescent="0.25">
      <c r="A9736" s="35" t="s">
        <v>9738</v>
      </c>
      <c r="B9736" s="36">
        <v>100221</v>
      </c>
      <c r="C9736" s="30" t="s">
        <v>9741</v>
      </c>
      <c r="D9736" s="36" t="s">
        <v>9742</v>
      </c>
      <c r="E9736" s="115">
        <v>49.51</v>
      </c>
    </row>
    <row r="9737" spans="1:5" x14ac:dyDescent="0.25">
      <c r="A9737" s="35" t="s">
        <v>9738</v>
      </c>
      <c r="B9737" s="36">
        <v>100203</v>
      </c>
      <c r="C9737" s="30" t="s">
        <v>9743</v>
      </c>
      <c r="D9737" s="36" t="s">
        <v>9744</v>
      </c>
      <c r="E9737" s="115">
        <v>1.73</v>
      </c>
    </row>
    <row r="9738" spans="1:5" x14ac:dyDescent="0.25">
      <c r="A9738" s="35" t="s">
        <v>9738</v>
      </c>
      <c r="B9738" s="36">
        <v>100202</v>
      </c>
      <c r="C9738" s="30" t="s">
        <v>9745</v>
      </c>
      <c r="D9738" s="36" t="s">
        <v>9744</v>
      </c>
      <c r="E9738" s="115">
        <v>1.46</v>
      </c>
    </row>
    <row r="9739" spans="1:5" x14ac:dyDescent="0.25">
      <c r="A9739" s="35" t="s">
        <v>9738</v>
      </c>
      <c r="B9739" s="36">
        <v>100201</v>
      </c>
      <c r="C9739" s="30" t="s">
        <v>9746</v>
      </c>
      <c r="D9739" s="36" t="s">
        <v>9744</v>
      </c>
      <c r="E9739" s="115">
        <v>1.25</v>
      </c>
    </row>
    <row r="9740" spans="1:5" x14ac:dyDescent="0.25">
      <c r="A9740" s="35" t="s">
        <v>9738</v>
      </c>
      <c r="B9740" s="36">
        <v>100211</v>
      </c>
      <c r="C9740" s="30" t="s">
        <v>9747</v>
      </c>
      <c r="D9740" s="36" t="s">
        <v>7849</v>
      </c>
      <c r="E9740" s="115">
        <v>10.81</v>
      </c>
    </row>
    <row r="9741" spans="1:5" x14ac:dyDescent="0.25">
      <c r="A9741" s="35" t="s">
        <v>9738</v>
      </c>
      <c r="B9741" s="36">
        <v>100210</v>
      </c>
      <c r="C9741" s="30" t="s">
        <v>9748</v>
      </c>
      <c r="D9741" s="36" t="s">
        <v>7849</v>
      </c>
      <c r="E9741" s="115">
        <v>28.01</v>
      </c>
    </row>
    <row r="9742" spans="1:5" x14ac:dyDescent="0.25">
      <c r="A9742" s="35" t="s">
        <v>9738</v>
      </c>
      <c r="B9742" s="36">
        <v>100216</v>
      </c>
      <c r="C9742" s="30" t="s">
        <v>9749</v>
      </c>
      <c r="D9742" s="36" t="s">
        <v>7849</v>
      </c>
      <c r="E9742" s="115">
        <v>1.52</v>
      </c>
    </row>
    <row r="9743" spans="1:5" x14ac:dyDescent="0.25">
      <c r="A9743" s="35" t="s">
        <v>9738</v>
      </c>
      <c r="B9743" s="36">
        <v>100215</v>
      </c>
      <c r="C9743" s="30" t="s">
        <v>9750</v>
      </c>
      <c r="D9743" s="36" t="s">
        <v>7849</v>
      </c>
      <c r="E9743" s="115">
        <v>5.64</v>
      </c>
    </row>
    <row r="9744" spans="1:5" x14ac:dyDescent="0.25">
      <c r="A9744" s="35" t="s">
        <v>9738</v>
      </c>
      <c r="B9744" s="36">
        <v>100214</v>
      </c>
      <c r="C9744" s="30" t="s">
        <v>9751</v>
      </c>
      <c r="D9744" s="36" t="s">
        <v>7849</v>
      </c>
      <c r="E9744" s="115">
        <v>6.58</v>
      </c>
    </row>
    <row r="9745" spans="1:5" x14ac:dyDescent="0.25">
      <c r="A9745" s="35" t="s">
        <v>9738</v>
      </c>
      <c r="B9745" s="36">
        <v>100223</v>
      </c>
      <c r="C9745" s="30" t="s">
        <v>9752</v>
      </c>
      <c r="D9745" s="36" t="s">
        <v>9742</v>
      </c>
      <c r="E9745" s="115">
        <v>8.7799999999999994</v>
      </c>
    </row>
    <row r="9746" spans="1:5" x14ac:dyDescent="0.25">
      <c r="A9746" s="35" t="s">
        <v>9738</v>
      </c>
      <c r="B9746" s="36">
        <v>100280</v>
      </c>
      <c r="C9746" s="30" t="s">
        <v>9753</v>
      </c>
      <c r="D9746" s="36" t="s">
        <v>7849</v>
      </c>
      <c r="E9746" s="115">
        <v>28.8</v>
      </c>
    </row>
    <row r="9747" spans="1:5" x14ac:dyDescent="0.25">
      <c r="A9747" s="35" t="s">
        <v>9738</v>
      </c>
      <c r="B9747" s="36">
        <v>100270</v>
      </c>
      <c r="C9747" s="30" t="s">
        <v>9754</v>
      </c>
      <c r="D9747" s="36" t="s">
        <v>7849</v>
      </c>
      <c r="E9747" s="115">
        <v>98.27</v>
      </c>
    </row>
    <row r="9748" spans="1:5" x14ac:dyDescent="0.25">
      <c r="A9748" s="35" t="s">
        <v>9738</v>
      </c>
      <c r="B9748" s="36">
        <v>100286</v>
      </c>
      <c r="C9748" s="30" t="s">
        <v>9755</v>
      </c>
      <c r="D9748" s="36" t="s">
        <v>9756</v>
      </c>
      <c r="E9748" s="115">
        <v>43.03</v>
      </c>
    </row>
    <row r="9749" spans="1:5" x14ac:dyDescent="0.25">
      <c r="A9749" s="35" t="s">
        <v>9738</v>
      </c>
      <c r="B9749" s="36">
        <v>100213</v>
      </c>
      <c r="C9749" s="30" t="s">
        <v>9757</v>
      </c>
      <c r="D9749" s="36" t="s">
        <v>7849</v>
      </c>
      <c r="E9749" s="115">
        <v>4.29</v>
      </c>
    </row>
    <row r="9750" spans="1:5" x14ac:dyDescent="0.25">
      <c r="A9750" s="35" t="s">
        <v>9738</v>
      </c>
      <c r="B9750" s="36">
        <v>100212</v>
      </c>
      <c r="C9750" s="30" t="s">
        <v>9758</v>
      </c>
      <c r="D9750" s="36" t="s">
        <v>7849</v>
      </c>
      <c r="E9750" s="115">
        <v>11.94</v>
      </c>
    </row>
    <row r="9751" spans="1:5" x14ac:dyDescent="0.25">
      <c r="A9751" s="35" t="s">
        <v>9738</v>
      </c>
      <c r="B9751" s="36">
        <v>100222</v>
      </c>
      <c r="C9751" s="30" t="s">
        <v>9759</v>
      </c>
      <c r="D9751" s="36" t="s">
        <v>9742</v>
      </c>
      <c r="E9751" s="115">
        <v>18.78</v>
      </c>
    </row>
    <row r="9752" spans="1:5" x14ac:dyDescent="0.25">
      <c r="A9752" s="35" t="s">
        <v>9738</v>
      </c>
      <c r="B9752" s="36">
        <v>100226</v>
      </c>
      <c r="C9752" s="30" t="s">
        <v>9760</v>
      </c>
      <c r="D9752" s="36" t="s">
        <v>9761</v>
      </c>
      <c r="E9752" s="115">
        <v>1.08</v>
      </c>
    </row>
    <row r="9753" spans="1:5" x14ac:dyDescent="0.25">
      <c r="A9753" s="35" t="s">
        <v>9738</v>
      </c>
      <c r="B9753" s="36">
        <v>100200</v>
      </c>
      <c r="C9753" s="30" t="s">
        <v>9762</v>
      </c>
      <c r="D9753" s="36" t="s">
        <v>9744</v>
      </c>
      <c r="E9753" s="115">
        <v>0.63</v>
      </c>
    </row>
    <row r="9754" spans="1:5" x14ac:dyDescent="0.25">
      <c r="A9754" s="35" t="s">
        <v>9738</v>
      </c>
      <c r="B9754" s="36">
        <v>100199</v>
      </c>
      <c r="C9754" s="30" t="s">
        <v>9763</v>
      </c>
      <c r="D9754" s="36" t="s">
        <v>9744</v>
      </c>
      <c r="E9754" s="115">
        <v>0.51</v>
      </c>
    </row>
    <row r="9755" spans="1:5" x14ac:dyDescent="0.25">
      <c r="A9755" s="35" t="s">
        <v>9738</v>
      </c>
      <c r="B9755" s="36">
        <v>100198</v>
      </c>
      <c r="C9755" s="30" t="s">
        <v>9764</v>
      </c>
      <c r="D9755" s="36" t="s">
        <v>9744</v>
      </c>
      <c r="E9755" s="115">
        <v>0.42</v>
      </c>
    </row>
    <row r="9756" spans="1:5" x14ac:dyDescent="0.25">
      <c r="A9756" s="35" t="s">
        <v>9738</v>
      </c>
      <c r="B9756" s="36">
        <v>100283</v>
      </c>
      <c r="C9756" s="30" t="s">
        <v>9765</v>
      </c>
      <c r="D9756" s="36" t="s">
        <v>9742</v>
      </c>
      <c r="E9756" s="115">
        <v>34.44</v>
      </c>
    </row>
    <row r="9757" spans="1:5" x14ac:dyDescent="0.25">
      <c r="A9757" s="35" t="s">
        <v>9738</v>
      </c>
      <c r="B9757" s="36">
        <v>106811</v>
      </c>
      <c r="C9757" s="30" t="s">
        <v>9766</v>
      </c>
      <c r="D9757" s="36" t="s">
        <v>7849</v>
      </c>
      <c r="E9757" s="115">
        <v>2.11</v>
      </c>
    </row>
    <row r="9758" spans="1:5" x14ac:dyDescent="0.25">
      <c r="A9758" s="35" t="s">
        <v>9738</v>
      </c>
      <c r="B9758" s="36">
        <v>106810</v>
      </c>
      <c r="C9758" s="30" t="s">
        <v>9767</v>
      </c>
      <c r="D9758" s="36" t="s">
        <v>7849</v>
      </c>
      <c r="E9758" s="115">
        <v>9.0500000000000007</v>
      </c>
    </row>
    <row r="9759" spans="1:5" x14ac:dyDescent="0.25">
      <c r="A9759" s="35" t="s">
        <v>9738</v>
      </c>
      <c r="B9759" s="36">
        <v>106809</v>
      </c>
      <c r="C9759" s="30" t="s">
        <v>9768</v>
      </c>
      <c r="D9759" s="36" t="s">
        <v>7849</v>
      </c>
      <c r="E9759" s="115">
        <v>9.74</v>
      </c>
    </row>
    <row r="9760" spans="1:5" x14ac:dyDescent="0.25">
      <c r="A9760" s="35" t="s">
        <v>9738</v>
      </c>
      <c r="B9760" s="36">
        <v>106812</v>
      </c>
      <c r="C9760" s="30" t="s">
        <v>9769</v>
      </c>
      <c r="D9760" s="36" t="s">
        <v>9742</v>
      </c>
      <c r="E9760" s="115">
        <v>9.3800000000000008</v>
      </c>
    </row>
    <row r="9761" spans="1:5" x14ac:dyDescent="0.25">
      <c r="A9761" s="35" t="s">
        <v>9738</v>
      </c>
      <c r="B9761" s="36">
        <v>100227</v>
      </c>
      <c r="C9761" s="30" t="s">
        <v>9770</v>
      </c>
      <c r="D9761" s="36" t="s">
        <v>9761</v>
      </c>
      <c r="E9761" s="115">
        <v>1.59</v>
      </c>
    </row>
    <row r="9762" spans="1:5" x14ac:dyDescent="0.25">
      <c r="A9762" s="35" t="s">
        <v>9738</v>
      </c>
      <c r="B9762" s="36">
        <v>100205</v>
      </c>
      <c r="C9762" s="30" t="s">
        <v>9771</v>
      </c>
      <c r="D9762" s="36" t="s">
        <v>9740</v>
      </c>
      <c r="E9762" s="115">
        <v>2296.9</v>
      </c>
    </row>
    <row r="9763" spans="1:5" x14ac:dyDescent="0.25">
      <c r="A9763" s="35" t="s">
        <v>9738</v>
      </c>
      <c r="B9763" s="36">
        <v>100206</v>
      </c>
      <c r="C9763" s="30" t="s">
        <v>9772</v>
      </c>
      <c r="D9763" s="36" t="s">
        <v>9740</v>
      </c>
      <c r="E9763" s="115">
        <v>1663.05</v>
      </c>
    </row>
    <row r="9764" spans="1:5" x14ac:dyDescent="0.25">
      <c r="A9764" s="35" t="s">
        <v>9738</v>
      </c>
      <c r="B9764" s="36">
        <v>100281</v>
      </c>
      <c r="C9764" s="30" t="s">
        <v>9773</v>
      </c>
      <c r="D9764" s="36" t="s">
        <v>7849</v>
      </c>
      <c r="E9764" s="115">
        <v>16.940000000000001</v>
      </c>
    </row>
    <row r="9765" spans="1:5" x14ac:dyDescent="0.25">
      <c r="A9765" s="35" t="s">
        <v>9738</v>
      </c>
      <c r="B9765" s="36">
        <v>100219</v>
      </c>
      <c r="C9765" s="30" t="s">
        <v>9774</v>
      </c>
      <c r="D9765" s="36" t="s">
        <v>7849</v>
      </c>
      <c r="E9765" s="115">
        <v>1.3</v>
      </c>
    </row>
    <row r="9766" spans="1:5" x14ac:dyDescent="0.25">
      <c r="A9766" s="35" t="s">
        <v>9738</v>
      </c>
      <c r="B9766" s="36">
        <v>100218</v>
      </c>
      <c r="C9766" s="30" t="s">
        <v>9775</v>
      </c>
      <c r="D9766" s="36" t="s">
        <v>7849</v>
      </c>
      <c r="E9766" s="115">
        <v>5.76</v>
      </c>
    </row>
    <row r="9767" spans="1:5" x14ac:dyDescent="0.25">
      <c r="A9767" s="35" t="s">
        <v>9738</v>
      </c>
      <c r="B9767" s="36">
        <v>100217</v>
      </c>
      <c r="C9767" s="30" t="s">
        <v>9776</v>
      </c>
      <c r="D9767" s="36" t="s">
        <v>7849</v>
      </c>
      <c r="E9767" s="115">
        <v>8.4</v>
      </c>
    </row>
    <row r="9768" spans="1:5" x14ac:dyDescent="0.25">
      <c r="A9768" s="35" t="s">
        <v>9738</v>
      </c>
      <c r="B9768" s="36">
        <v>100224</v>
      </c>
      <c r="C9768" s="30" t="s">
        <v>9777</v>
      </c>
      <c r="D9768" s="36" t="s">
        <v>9742</v>
      </c>
      <c r="E9768" s="115">
        <v>8.4</v>
      </c>
    </row>
    <row r="9769" spans="1:5" x14ac:dyDescent="0.25">
      <c r="A9769" s="35" t="s">
        <v>9738</v>
      </c>
      <c r="B9769" s="36">
        <v>100228</v>
      </c>
      <c r="C9769" s="30" t="s">
        <v>9778</v>
      </c>
      <c r="D9769" s="36" t="s">
        <v>9761</v>
      </c>
      <c r="E9769" s="115">
        <v>0.82</v>
      </c>
    </row>
    <row r="9770" spans="1:5" x14ac:dyDescent="0.25">
      <c r="A9770" s="35" t="s">
        <v>9738</v>
      </c>
      <c r="B9770" s="36">
        <v>100204</v>
      </c>
      <c r="C9770" s="30" t="s">
        <v>9779</v>
      </c>
      <c r="D9770" s="36" t="s">
        <v>9744</v>
      </c>
      <c r="E9770" s="115">
        <v>0.28999999999999998</v>
      </c>
    </row>
    <row r="9771" spans="1:5" x14ac:dyDescent="0.25">
      <c r="A9771" s="35" t="s">
        <v>9738</v>
      </c>
      <c r="B9771" s="36">
        <v>100284</v>
      </c>
      <c r="C9771" s="30" t="s">
        <v>9780</v>
      </c>
      <c r="D9771" s="36" t="s">
        <v>9742</v>
      </c>
      <c r="E9771" s="115">
        <v>42.88</v>
      </c>
    </row>
    <row r="9772" spans="1:5" x14ac:dyDescent="0.25">
      <c r="A9772" s="35" t="s">
        <v>9738</v>
      </c>
      <c r="B9772" s="36">
        <v>100277</v>
      </c>
      <c r="C9772" s="30" t="s">
        <v>9781</v>
      </c>
      <c r="D9772" s="36" t="s">
        <v>9742</v>
      </c>
      <c r="E9772" s="115">
        <v>8.7100000000000009</v>
      </c>
    </row>
    <row r="9773" spans="1:5" x14ac:dyDescent="0.25">
      <c r="A9773" s="35" t="s">
        <v>9738</v>
      </c>
      <c r="B9773" s="36">
        <v>100278</v>
      </c>
      <c r="C9773" s="30" t="s">
        <v>9782</v>
      </c>
      <c r="D9773" s="36" t="s">
        <v>7849</v>
      </c>
      <c r="E9773" s="115">
        <v>63.07</v>
      </c>
    </row>
    <row r="9774" spans="1:5" x14ac:dyDescent="0.25">
      <c r="A9774" s="35" t="s">
        <v>9738</v>
      </c>
      <c r="B9774" s="36">
        <v>100268</v>
      </c>
      <c r="C9774" s="30" t="s">
        <v>9783</v>
      </c>
      <c r="D9774" s="36" t="s">
        <v>7849</v>
      </c>
      <c r="E9774" s="115">
        <v>131.79</v>
      </c>
    </row>
    <row r="9775" spans="1:5" x14ac:dyDescent="0.25">
      <c r="A9775" s="35" t="s">
        <v>9738</v>
      </c>
      <c r="B9775" s="36">
        <v>100285</v>
      </c>
      <c r="C9775" s="30" t="s">
        <v>9784</v>
      </c>
      <c r="D9775" s="36" t="s">
        <v>9756</v>
      </c>
      <c r="E9775" s="115">
        <v>66.239999999999995</v>
      </c>
    </row>
    <row r="9776" spans="1:5" x14ac:dyDescent="0.25">
      <c r="A9776" s="35" t="s">
        <v>9738</v>
      </c>
      <c r="B9776" s="36">
        <v>100209</v>
      </c>
      <c r="C9776" s="30" t="s">
        <v>9785</v>
      </c>
      <c r="D9776" s="36" t="s">
        <v>7849</v>
      </c>
      <c r="E9776" s="115">
        <v>15.29</v>
      </c>
    </row>
    <row r="9777" spans="1:5" x14ac:dyDescent="0.25">
      <c r="A9777" s="35" t="s">
        <v>9738</v>
      </c>
      <c r="B9777" s="36">
        <v>100208</v>
      </c>
      <c r="C9777" s="30" t="s">
        <v>9786</v>
      </c>
      <c r="D9777" s="36" t="s">
        <v>7849</v>
      </c>
      <c r="E9777" s="115">
        <v>30.59</v>
      </c>
    </row>
    <row r="9778" spans="1:5" x14ac:dyDescent="0.25">
      <c r="A9778" s="35" t="s">
        <v>9738</v>
      </c>
      <c r="B9778" s="36">
        <v>100256</v>
      </c>
      <c r="C9778" s="30" t="s">
        <v>9787</v>
      </c>
      <c r="D9778" s="36" t="s">
        <v>9756</v>
      </c>
      <c r="E9778" s="115">
        <v>14.01</v>
      </c>
    </row>
    <row r="9779" spans="1:5" x14ac:dyDescent="0.25">
      <c r="A9779" s="35" t="s">
        <v>9738</v>
      </c>
      <c r="B9779" s="36">
        <v>100220</v>
      </c>
      <c r="C9779" s="30" t="s">
        <v>9788</v>
      </c>
      <c r="D9779" s="36" t="s">
        <v>9742</v>
      </c>
      <c r="E9779" s="115">
        <v>43.93</v>
      </c>
    </row>
    <row r="9780" spans="1:5" x14ac:dyDescent="0.25">
      <c r="A9780" s="35" t="s">
        <v>9738</v>
      </c>
      <c r="B9780" s="36">
        <v>100287</v>
      </c>
      <c r="C9780" s="30" t="s">
        <v>9789</v>
      </c>
      <c r="D9780" s="36" t="s">
        <v>9756</v>
      </c>
      <c r="E9780" s="115">
        <v>20.7</v>
      </c>
    </row>
    <row r="9781" spans="1:5" x14ac:dyDescent="0.25">
      <c r="A9781" s="35" t="s">
        <v>9738</v>
      </c>
      <c r="B9781" s="36">
        <v>100274</v>
      </c>
      <c r="C9781" s="30" t="s">
        <v>9790</v>
      </c>
      <c r="D9781" s="36" t="s">
        <v>9742</v>
      </c>
      <c r="E9781" s="115">
        <v>43.59</v>
      </c>
    </row>
    <row r="9782" spans="1:5" x14ac:dyDescent="0.25">
      <c r="A9782" s="35" t="s">
        <v>9738</v>
      </c>
      <c r="B9782" s="36">
        <v>100264</v>
      </c>
      <c r="C9782" s="30" t="s">
        <v>9791</v>
      </c>
      <c r="D9782" s="36" t="s">
        <v>9742</v>
      </c>
      <c r="E9782" s="115">
        <v>61.97</v>
      </c>
    </row>
    <row r="9783" spans="1:5" x14ac:dyDescent="0.25">
      <c r="A9783" s="35" t="s">
        <v>9738</v>
      </c>
      <c r="B9783" s="36">
        <v>100225</v>
      </c>
      <c r="C9783" s="30" t="s">
        <v>9792</v>
      </c>
      <c r="D9783" s="36" t="s">
        <v>9761</v>
      </c>
      <c r="E9783" s="115">
        <v>3.45</v>
      </c>
    </row>
    <row r="9784" spans="1:5" x14ac:dyDescent="0.25">
      <c r="A9784" s="35" t="s">
        <v>9738</v>
      </c>
      <c r="B9784" s="36">
        <v>100266</v>
      </c>
      <c r="C9784" s="30" t="s">
        <v>9793</v>
      </c>
      <c r="D9784" s="36" t="s">
        <v>7849</v>
      </c>
      <c r="E9784" s="115">
        <v>131.79</v>
      </c>
    </row>
    <row r="9785" spans="1:5" x14ac:dyDescent="0.25">
      <c r="A9785" s="35" t="s">
        <v>9738</v>
      </c>
      <c r="B9785" s="36">
        <v>100257</v>
      </c>
      <c r="C9785" s="30" t="s">
        <v>9794</v>
      </c>
      <c r="D9785" s="36" t="s">
        <v>9756</v>
      </c>
      <c r="E9785" s="115">
        <v>8.4</v>
      </c>
    </row>
    <row r="9786" spans="1:5" x14ac:dyDescent="0.25">
      <c r="A9786" s="35" t="s">
        <v>9738</v>
      </c>
      <c r="B9786" s="36">
        <v>100197</v>
      </c>
      <c r="C9786" s="30" t="s">
        <v>9795</v>
      </c>
      <c r="D9786" s="36" t="s">
        <v>9744</v>
      </c>
      <c r="E9786" s="115">
        <v>3.1</v>
      </c>
    </row>
    <row r="9787" spans="1:5" x14ac:dyDescent="0.25">
      <c r="A9787" s="35" t="s">
        <v>9738</v>
      </c>
      <c r="B9787" s="36">
        <v>100196</v>
      </c>
      <c r="C9787" s="30" t="s">
        <v>9796</v>
      </c>
      <c r="D9787" s="36" t="s">
        <v>9744</v>
      </c>
      <c r="E9787" s="115">
        <v>2.0699999999999998</v>
      </c>
    </row>
    <row r="9788" spans="1:5" x14ac:dyDescent="0.25">
      <c r="A9788" s="35" t="s">
        <v>9738</v>
      </c>
      <c r="B9788" s="36">
        <v>100195</v>
      </c>
      <c r="C9788" s="30" t="s">
        <v>9797</v>
      </c>
      <c r="D9788" s="36" t="s">
        <v>9744</v>
      </c>
      <c r="E9788" s="115">
        <v>1.24</v>
      </c>
    </row>
    <row r="9789" spans="1:5" x14ac:dyDescent="0.25">
      <c r="A9789" s="35" t="s">
        <v>9738</v>
      </c>
      <c r="B9789" s="36">
        <v>100273</v>
      </c>
      <c r="C9789" s="30" t="s">
        <v>9798</v>
      </c>
      <c r="D9789" s="36" t="s">
        <v>9744</v>
      </c>
      <c r="E9789" s="115">
        <v>5.15</v>
      </c>
    </row>
    <row r="9790" spans="1:5" x14ac:dyDescent="0.25">
      <c r="A9790" s="35" t="s">
        <v>9738</v>
      </c>
      <c r="B9790" s="36">
        <v>100282</v>
      </c>
      <c r="C9790" s="30" t="s">
        <v>9799</v>
      </c>
      <c r="D9790" s="36" t="s">
        <v>9742</v>
      </c>
      <c r="E9790" s="115">
        <v>210.99</v>
      </c>
    </row>
    <row r="9791" spans="1:5" x14ac:dyDescent="0.25">
      <c r="A9791" s="35" t="s">
        <v>9738</v>
      </c>
      <c r="B9791" s="36">
        <v>100276</v>
      </c>
      <c r="C9791" s="30" t="s">
        <v>9800</v>
      </c>
      <c r="D9791" s="36" t="s">
        <v>9742</v>
      </c>
      <c r="E9791" s="115">
        <v>50.74</v>
      </c>
    </row>
    <row r="9792" spans="1:5" x14ac:dyDescent="0.25">
      <c r="A9792" s="35" t="s">
        <v>9738</v>
      </c>
      <c r="B9792" s="36">
        <v>100275</v>
      </c>
      <c r="C9792" s="30" t="s">
        <v>9801</v>
      </c>
      <c r="D9792" s="36" t="s">
        <v>9742</v>
      </c>
      <c r="E9792" s="115">
        <v>27.97</v>
      </c>
    </row>
    <row r="9793" spans="1:5" x14ac:dyDescent="0.25">
      <c r="A9793" s="35" t="s">
        <v>9738</v>
      </c>
      <c r="B9793" s="36">
        <v>100254</v>
      </c>
      <c r="C9793" s="30" t="s">
        <v>9802</v>
      </c>
      <c r="D9793" s="36" t="s">
        <v>9756</v>
      </c>
      <c r="E9793" s="115">
        <v>62.12</v>
      </c>
    </row>
    <row r="9794" spans="1:5" x14ac:dyDescent="0.25">
      <c r="A9794" s="35" t="s">
        <v>9738</v>
      </c>
      <c r="B9794" s="36">
        <v>100250</v>
      </c>
      <c r="C9794" s="30" t="s">
        <v>9803</v>
      </c>
      <c r="D9794" s="36" t="s">
        <v>9756</v>
      </c>
      <c r="E9794" s="115">
        <v>7</v>
      </c>
    </row>
    <row r="9795" spans="1:5" x14ac:dyDescent="0.25">
      <c r="A9795" s="35" t="s">
        <v>9738</v>
      </c>
      <c r="B9795" s="36">
        <v>100251</v>
      </c>
      <c r="C9795" s="30" t="s">
        <v>9804</v>
      </c>
      <c r="D9795" s="36" t="s">
        <v>9756</v>
      </c>
      <c r="E9795" s="115">
        <v>20.7</v>
      </c>
    </row>
    <row r="9796" spans="1:5" x14ac:dyDescent="0.25">
      <c r="A9796" s="35" t="s">
        <v>9738</v>
      </c>
      <c r="B9796" s="36">
        <v>100252</v>
      </c>
      <c r="C9796" s="30" t="s">
        <v>9805</v>
      </c>
      <c r="D9796" s="36" t="s">
        <v>9756</v>
      </c>
      <c r="E9796" s="115">
        <v>31.06</v>
      </c>
    </row>
    <row r="9797" spans="1:5" x14ac:dyDescent="0.25">
      <c r="A9797" s="35" t="s">
        <v>9738</v>
      </c>
      <c r="B9797" s="36">
        <v>100253</v>
      </c>
      <c r="C9797" s="30" t="s">
        <v>9806</v>
      </c>
      <c r="D9797" s="36" t="s">
        <v>9756</v>
      </c>
      <c r="E9797" s="115">
        <v>41.41</v>
      </c>
    </row>
    <row r="9798" spans="1:5" x14ac:dyDescent="0.25">
      <c r="A9798" s="35" t="s">
        <v>9738</v>
      </c>
      <c r="B9798" s="36">
        <v>100249</v>
      </c>
      <c r="C9798" s="30" t="s">
        <v>9807</v>
      </c>
      <c r="D9798" s="36" t="s">
        <v>9756</v>
      </c>
      <c r="E9798" s="115">
        <v>4.2</v>
      </c>
    </row>
    <row r="9799" spans="1:5" x14ac:dyDescent="0.25">
      <c r="A9799" s="35" t="s">
        <v>9738</v>
      </c>
      <c r="B9799" s="36">
        <v>100244</v>
      </c>
      <c r="C9799" s="30" t="s">
        <v>9808</v>
      </c>
      <c r="D9799" s="36" t="s">
        <v>9756</v>
      </c>
      <c r="E9799" s="115">
        <v>6.3</v>
      </c>
    </row>
    <row r="9800" spans="1:5" x14ac:dyDescent="0.25">
      <c r="A9800" s="35" t="s">
        <v>9738</v>
      </c>
      <c r="B9800" s="36">
        <v>100245</v>
      </c>
      <c r="C9800" s="30" t="s">
        <v>9809</v>
      </c>
      <c r="D9800" s="36" t="s">
        <v>9756</v>
      </c>
      <c r="E9800" s="115">
        <v>12.61</v>
      </c>
    </row>
    <row r="9801" spans="1:5" x14ac:dyDescent="0.25">
      <c r="A9801" s="35" t="s">
        <v>9738</v>
      </c>
      <c r="B9801" s="36">
        <v>100243</v>
      </c>
      <c r="C9801" s="30" t="s">
        <v>9810</v>
      </c>
      <c r="D9801" s="36" t="s">
        <v>9756</v>
      </c>
      <c r="E9801" s="115">
        <v>5.04</v>
      </c>
    </row>
    <row r="9802" spans="1:5" x14ac:dyDescent="0.25">
      <c r="A9802" s="35" t="s">
        <v>9738</v>
      </c>
      <c r="B9802" s="36">
        <v>100239</v>
      </c>
      <c r="C9802" s="30" t="s">
        <v>9811</v>
      </c>
      <c r="D9802" s="36" t="s">
        <v>9756</v>
      </c>
      <c r="E9802" s="115">
        <v>10.51</v>
      </c>
    </row>
    <row r="9803" spans="1:5" x14ac:dyDescent="0.25">
      <c r="A9803" s="35" t="s">
        <v>9738</v>
      </c>
      <c r="B9803" s="36">
        <v>100238</v>
      </c>
      <c r="C9803" s="30" t="s">
        <v>9812</v>
      </c>
      <c r="D9803" s="36" t="s">
        <v>9756</v>
      </c>
      <c r="E9803" s="115">
        <v>8.4</v>
      </c>
    </row>
    <row r="9804" spans="1:5" x14ac:dyDescent="0.25">
      <c r="A9804" s="35" t="s">
        <v>9738</v>
      </c>
      <c r="B9804" s="36">
        <v>100241</v>
      </c>
      <c r="C9804" s="30" t="s">
        <v>9813</v>
      </c>
      <c r="D9804" s="36" t="s">
        <v>9756</v>
      </c>
      <c r="E9804" s="115">
        <v>10.51</v>
      </c>
    </row>
    <row r="9805" spans="1:5" x14ac:dyDescent="0.25">
      <c r="A9805" s="35" t="s">
        <v>9738</v>
      </c>
      <c r="B9805" s="36">
        <v>100242</v>
      </c>
      <c r="C9805" s="30" t="s">
        <v>9814</v>
      </c>
      <c r="D9805" s="36" t="s">
        <v>9756</v>
      </c>
      <c r="E9805" s="115">
        <v>31.06</v>
      </c>
    </row>
    <row r="9806" spans="1:5" x14ac:dyDescent="0.25">
      <c r="A9806" s="35" t="s">
        <v>9738</v>
      </c>
      <c r="B9806" s="36">
        <v>100240</v>
      </c>
      <c r="C9806" s="30" t="s">
        <v>9815</v>
      </c>
      <c r="D9806" s="36" t="s">
        <v>9756</v>
      </c>
      <c r="E9806" s="115">
        <v>6.3</v>
      </c>
    </row>
    <row r="9807" spans="1:5" x14ac:dyDescent="0.25">
      <c r="A9807" s="35" t="s">
        <v>9738</v>
      </c>
      <c r="B9807" s="36">
        <v>100237</v>
      </c>
      <c r="C9807" s="30" t="s">
        <v>9816</v>
      </c>
      <c r="D9807" s="36" t="s">
        <v>9756</v>
      </c>
      <c r="E9807" s="115">
        <v>5.25</v>
      </c>
    </row>
    <row r="9808" spans="1:5" x14ac:dyDescent="0.25">
      <c r="A9808" s="35" t="s">
        <v>9738</v>
      </c>
      <c r="B9808" s="36">
        <v>100236</v>
      </c>
      <c r="C9808" s="30" t="s">
        <v>9817</v>
      </c>
      <c r="D9808" s="36" t="s">
        <v>9756</v>
      </c>
      <c r="E9808" s="115">
        <v>4.2</v>
      </c>
    </row>
    <row r="9809" spans="1:5" x14ac:dyDescent="0.25">
      <c r="A9809" s="35" t="s">
        <v>9738</v>
      </c>
      <c r="B9809" s="36">
        <v>100248</v>
      </c>
      <c r="C9809" s="30" t="s">
        <v>9818</v>
      </c>
      <c r="D9809" s="36" t="s">
        <v>9756</v>
      </c>
      <c r="E9809" s="115">
        <v>20.7</v>
      </c>
    </row>
    <row r="9810" spans="1:5" x14ac:dyDescent="0.25">
      <c r="A9810" s="35" t="s">
        <v>9738</v>
      </c>
      <c r="B9810" s="36">
        <v>100247</v>
      </c>
      <c r="C9810" s="30" t="s">
        <v>9819</v>
      </c>
      <c r="D9810" s="36" t="s">
        <v>9756</v>
      </c>
      <c r="E9810" s="115">
        <v>5.25</v>
      </c>
    </row>
    <row r="9811" spans="1:5" x14ac:dyDescent="0.25">
      <c r="A9811" s="35" t="s">
        <v>9738</v>
      </c>
      <c r="B9811" s="36">
        <v>100246</v>
      </c>
      <c r="C9811" s="30" t="s">
        <v>9820</v>
      </c>
      <c r="D9811" s="36" t="s">
        <v>9756</v>
      </c>
      <c r="E9811" s="115">
        <v>4.2</v>
      </c>
    </row>
    <row r="9812" spans="1:5" x14ac:dyDescent="0.25">
      <c r="A9812" s="35" t="s">
        <v>9738</v>
      </c>
      <c r="B9812" s="36">
        <v>100255</v>
      </c>
      <c r="C9812" s="30" t="s">
        <v>9821</v>
      </c>
      <c r="D9812" s="36" t="s">
        <v>9756</v>
      </c>
      <c r="E9812" s="115">
        <v>21.02</v>
      </c>
    </row>
    <row r="9813" spans="1:5" x14ac:dyDescent="0.25">
      <c r="A9813" s="35" t="s">
        <v>9738</v>
      </c>
      <c r="B9813" s="36">
        <v>100263</v>
      </c>
      <c r="C9813" s="30" t="s">
        <v>9822</v>
      </c>
      <c r="D9813" s="36" t="s">
        <v>9744</v>
      </c>
      <c r="E9813" s="115">
        <v>3.4</v>
      </c>
    </row>
    <row r="9814" spans="1:5" x14ac:dyDescent="0.25">
      <c r="A9814" s="35" t="s">
        <v>9738</v>
      </c>
      <c r="B9814" s="36">
        <v>100260</v>
      </c>
      <c r="C9814" s="30" t="s">
        <v>9823</v>
      </c>
      <c r="D9814" s="36" t="s">
        <v>9744</v>
      </c>
      <c r="E9814" s="115">
        <v>13.65</v>
      </c>
    </row>
    <row r="9815" spans="1:5" x14ac:dyDescent="0.25">
      <c r="A9815" s="35" t="s">
        <v>9738</v>
      </c>
      <c r="B9815" s="36">
        <v>100261</v>
      </c>
      <c r="C9815" s="30" t="s">
        <v>9824</v>
      </c>
      <c r="D9815" s="36" t="s">
        <v>9744</v>
      </c>
      <c r="E9815" s="115">
        <v>8.58</v>
      </c>
    </row>
    <row r="9816" spans="1:5" x14ac:dyDescent="0.25">
      <c r="A9816" s="35" t="s">
        <v>9738</v>
      </c>
      <c r="B9816" s="36">
        <v>100262</v>
      </c>
      <c r="C9816" s="30" t="s">
        <v>9825</v>
      </c>
      <c r="D9816" s="36" t="s">
        <v>9744</v>
      </c>
      <c r="E9816" s="115">
        <v>5.32</v>
      </c>
    </row>
    <row r="9817" spans="1:5" x14ac:dyDescent="0.25">
      <c r="A9817" s="35" t="s">
        <v>9738</v>
      </c>
      <c r="B9817" s="36">
        <v>100271</v>
      </c>
      <c r="C9817" s="30" t="s">
        <v>9826</v>
      </c>
      <c r="D9817" s="36" t="s">
        <v>9742</v>
      </c>
      <c r="E9817" s="115">
        <v>98.84</v>
      </c>
    </row>
    <row r="9818" spans="1:5" x14ac:dyDescent="0.25">
      <c r="A9818" s="35" t="s">
        <v>9738</v>
      </c>
      <c r="B9818" s="36">
        <v>100258</v>
      </c>
      <c r="C9818" s="30" t="s">
        <v>9827</v>
      </c>
      <c r="D9818" s="36" t="s">
        <v>9756</v>
      </c>
      <c r="E9818" s="115">
        <v>21.02</v>
      </c>
    </row>
    <row r="9819" spans="1:5" x14ac:dyDescent="0.25">
      <c r="A9819" s="35" t="s">
        <v>9738</v>
      </c>
      <c r="B9819" s="36">
        <v>100259</v>
      </c>
      <c r="C9819" s="30" t="s">
        <v>9828</v>
      </c>
      <c r="D9819" s="36" t="s">
        <v>9756</v>
      </c>
      <c r="E9819" s="115">
        <v>42.04</v>
      </c>
    </row>
    <row r="9820" spans="1:5" x14ac:dyDescent="0.25">
      <c r="A9820" s="35" t="s">
        <v>9738</v>
      </c>
      <c r="B9820" s="36">
        <v>100279</v>
      </c>
      <c r="C9820" s="30" t="s">
        <v>9829</v>
      </c>
      <c r="D9820" s="36" t="s">
        <v>99</v>
      </c>
      <c r="E9820" s="115">
        <v>1.21</v>
      </c>
    </row>
    <row r="9821" spans="1:5" x14ac:dyDescent="0.25">
      <c r="A9821" s="35" t="s">
        <v>9738</v>
      </c>
      <c r="B9821" s="36">
        <v>100233</v>
      </c>
      <c r="C9821" s="30" t="s">
        <v>9830</v>
      </c>
      <c r="D9821" s="36" t="s">
        <v>99</v>
      </c>
      <c r="E9821" s="115">
        <v>0.28000000000000003</v>
      </c>
    </row>
    <row r="9822" spans="1:5" x14ac:dyDescent="0.25">
      <c r="A9822" s="35" t="s">
        <v>9738</v>
      </c>
      <c r="B9822" s="36">
        <v>100232</v>
      </c>
      <c r="C9822" s="30" t="s">
        <v>9831</v>
      </c>
      <c r="D9822" s="36" t="s">
        <v>99</v>
      </c>
      <c r="E9822" s="115">
        <v>0.56999999999999995</v>
      </c>
    </row>
    <row r="9823" spans="1:5" x14ac:dyDescent="0.25">
      <c r="A9823" s="35" t="s">
        <v>9738</v>
      </c>
      <c r="B9823" s="36">
        <v>100234</v>
      </c>
      <c r="C9823" s="30" t="s">
        <v>9832</v>
      </c>
      <c r="D9823" s="36" t="s">
        <v>97</v>
      </c>
      <c r="E9823" s="115">
        <v>0.86</v>
      </c>
    </row>
    <row r="9824" spans="1:5" x14ac:dyDescent="0.25">
      <c r="A9824" s="35" t="s">
        <v>9738</v>
      </c>
      <c r="B9824" s="36">
        <v>100265</v>
      </c>
      <c r="C9824" s="30" t="s">
        <v>9833</v>
      </c>
      <c r="D9824" s="36" t="s">
        <v>97</v>
      </c>
      <c r="E9824" s="115">
        <v>1.29</v>
      </c>
    </row>
    <row r="9825" spans="1:5" x14ac:dyDescent="0.25">
      <c r="A9825" s="35" t="s">
        <v>9738</v>
      </c>
      <c r="B9825" s="36">
        <v>100235</v>
      </c>
      <c r="C9825" s="30" t="s">
        <v>9834</v>
      </c>
      <c r="D9825" s="36" t="s">
        <v>9835</v>
      </c>
      <c r="E9825" s="115">
        <v>0.06</v>
      </c>
    </row>
    <row r="9826" spans="1:5" x14ac:dyDescent="0.25">
      <c r="A9826" s="35" t="s">
        <v>9738</v>
      </c>
      <c r="B9826" s="36">
        <v>100267</v>
      </c>
      <c r="C9826" s="30" t="s">
        <v>9836</v>
      </c>
      <c r="D9826" s="36" t="s">
        <v>99</v>
      </c>
      <c r="E9826" s="115">
        <v>2.59</v>
      </c>
    </row>
    <row r="9827" spans="1:5" x14ac:dyDescent="0.25">
      <c r="A9827" s="35" t="s">
        <v>9738</v>
      </c>
      <c r="B9827" s="36">
        <v>100231</v>
      </c>
      <c r="C9827" s="30" t="s">
        <v>9837</v>
      </c>
      <c r="D9827" s="36" t="s">
        <v>370</v>
      </c>
      <c r="E9827" s="115">
        <v>0.05</v>
      </c>
    </row>
    <row r="9828" spans="1:5" x14ac:dyDescent="0.25">
      <c r="A9828" s="35" t="s">
        <v>9738</v>
      </c>
      <c r="B9828" s="36">
        <v>100230</v>
      </c>
      <c r="C9828" s="30" t="s">
        <v>9838</v>
      </c>
      <c r="D9828" s="36" t="s">
        <v>370</v>
      </c>
      <c r="E9828" s="115">
        <v>0.03</v>
      </c>
    </row>
    <row r="9829" spans="1:5" x14ac:dyDescent="0.25">
      <c r="A9829" s="35" t="s">
        <v>9738</v>
      </c>
      <c r="B9829" s="36">
        <v>100229</v>
      </c>
      <c r="C9829" s="30" t="s">
        <v>9839</v>
      </c>
      <c r="D9829" s="36" t="s">
        <v>370</v>
      </c>
      <c r="E9829" s="115">
        <v>0.02</v>
      </c>
    </row>
    <row r="9830" spans="1:5" x14ac:dyDescent="0.25">
      <c r="A9830" s="35" t="s">
        <v>9738</v>
      </c>
      <c r="B9830" s="36">
        <v>100272</v>
      </c>
      <c r="C9830" s="30" t="s">
        <v>9840</v>
      </c>
      <c r="D9830" s="36" t="s">
        <v>97</v>
      </c>
      <c r="E9830" s="115">
        <v>1.94</v>
      </c>
    </row>
    <row r="9831" spans="1:5" x14ac:dyDescent="0.25">
      <c r="A9831" s="35" t="s">
        <v>9738</v>
      </c>
      <c r="B9831" s="36">
        <v>100269</v>
      </c>
      <c r="C9831" s="30" t="s">
        <v>9841</v>
      </c>
      <c r="D9831" s="36" t="s">
        <v>99</v>
      </c>
      <c r="E9831" s="115">
        <v>2.59</v>
      </c>
    </row>
    <row r="9832" spans="1:5" x14ac:dyDescent="0.25">
      <c r="A9832" s="35" t="s">
        <v>9842</v>
      </c>
      <c r="B9832" s="36">
        <v>100986</v>
      </c>
      <c r="C9832" s="30" t="s">
        <v>9843</v>
      </c>
      <c r="D9832" s="36" t="s">
        <v>189</v>
      </c>
      <c r="E9832" s="115">
        <v>10.3</v>
      </c>
    </row>
    <row r="9833" spans="1:5" x14ac:dyDescent="0.25">
      <c r="A9833" s="35" t="s">
        <v>9842</v>
      </c>
      <c r="B9833" s="36">
        <v>101002</v>
      </c>
      <c r="C9833" s="30" t="s">
        <v>9844</v>
      </c>
      <c r="D9833" s="36" t="s">
        <v>9628</v>
      </c>
      <c r="E9833" s="115">
        <v>6.86</v>
      </c>
    </row>
    <row r="9834" spans="1:5" x14ac:dyDescent="0.25">
      <c r="A9834" s="35" t="s">
        <v>9842</v>
      </c>
      <c r="B9834" s="36">
        <v>100987</v>
      </c>
      <c r="C9834" s="30" t="s">
        <v>9845</v>
      </c>
      <c r="D9834" s="36" t="s">
        <v>189</v>
      </c>
      <c r="E9834" s="115">
        <v>11.79</v>
      </c>
    </row>
    <row r="9835" spans="1:5" x14ac:dyDescent="0.25">
      <c r="A9835" s="35" t="s">
        <v>9842</v>
      </c>
      <c r="B9835" s="36">
        <v>101003</v>
      </c>
      <c r="C9835" s="30" t="s">
        <v>9846</v>
      </c>
      <c r="D9835" s="36" t="s">
        <v>9628</v>
      </c>
      <c r="E9835" s="115">
        <v>7.85</v>
      </c>
    </row>
    <row r="9836" spans="1:5" x14ac:dyDescent="0.25">
      <c r="A9836" s="35" t="s">
        <v>9842</v>
      </c>
      <c r="B9836" s="36">
        <v>100988</v>
      </c>
      <c r="C9836" s="30" t="s">
        <v>9847</v>
      </c>
      <c r="D9836" s="36" t="s">
        <v>189</v>
      </c>
      <c r="E9836" s="115">
        <v>12.48</v>
      </c>
    </row>
    <row r="9837" spans="1:5" x14ac:dyDescent="0.25">
      <c r="A9837" s="35" t="s">
        <v>9842</v>
      </c>
      <c r="B9837" s="36">
        <v>101004</v>
      </c>
      <c r="C9837" s="30" t="s">
        <v>9848</v>
      </c>
      <c r="D9837" s="36" t="s">
        <v>9628</v>
      </c>
      <c r="E9837" s="115">
        <v>8.32</v>
      </c>
    </row>
    <row r="9838" spans="1:5" x14ac:dyDescent="0.25">
      <c r="A9838" s="35" t="s">
        <v>9842</v>
      </c>
      <c r="B9838" s="36">
        <v>100985</v>
      </c>
      <c r="C9838" s="30" t="s">
        <v>9849</v>
      </c>
      <c r="D9838" s="36" t="s">
        <v>189</v>
      </c>
      <c r="E9838" s="115">
        <v>8.66</v>
      </c>
    </row>
    <row r="9839" spans="1:5" x14ac:dyDescent="0.25">
      <c r="A9839" s="35" t="s">
        <v>9842</v>
      </c>
      <c r="B9839" s="36">
        <v>101001</v>
      </c>
      <c r="C9839" s="30" t="s">
        <v>9850</v>
      </c>
      <c r="D9839" s="36" t="s">
        <v>9628</v>
      </c>
      <c r="E9839" s="115">
        <v>5.77</v>
      </c>
    </row>
    <row r="9840" spans="1:5" x14ac:dyDescent="0.25">
      <c r="A9840" s="35" t="s">
        <v>9842</v>
      </c>
      <c r="B9840" s="36">
        <v>101008</v>
      </c>
      <c r="C9840" s="30" t="s">
        <v>9851</v>
      </c>
      <c r="D9840" s="36" t="s">
        <v>189</v>
      </c>
      <c r="E9840" s="115">
        <v>10.33</v>
      </c>
    </row>
    <row r="9841" spans="1:5" x14ac:dyDescent="0.25">
      <c r="A9841" s="35" t="s">
        <v>9842</v>
      </c>
      <c r="B9841" s="36">
        <v>106708</v>
      </c>
      <c r="C9841" s="30" t="s">
        <v>9852</v>
      </c>
      <c r="D9841" s="36" t="s">
        <v>189</v>
      </c>
      <c r="E9841" s="115">
        <v>7.16</v>
      </c>
    </row>
    <row r="9842" spans="1:5" x14ac:dyDescent="0.25">
      <c r="A9842" s="35" t="s">
        <v>9842</v>
      </c>
      <c r="B9842" s="36">
        <v>101007</v>
      </c>
      <c r="C9842" s="30" t="s">
        <v>9853</v>
      </c>
      <c r="D9842" s="36" t="s">
        <v>189</v>
      </c>
      <c r="E9842" s="115">
        <v>12.89</v>
      </c>
    </row>
    <row r="9843" spans="1:5" x14ac:dyDescent="0.25">
      <c r="A9843" s="35" t="s">
        <v>9842</v>
      </c>
      <c r="B9843" s="36">
        <v>106711</v>
      </c>
      <c r="C9843" s="30" t="s">
        <v>9854</v>
      </c>
      <c r="D9843" s="36" t="s">
        <v>189</v>
      </c>
      <c r="E9843" s="115">
        <v>0</v>
      </c>
    </row>
    <row r="9844" spans="1:5" x14ac:dyDescent="0.25">
      <c r="A9844" s="35" t="s">
        <v>9842</v>
      </c>
      <c r="B9844" s="36">
        <v>106709</v>
      </c>
      <c r="C9844" s="30" t="s">
        <v>9855</v>
      </c>
      <c r="D9844" s="36" t="s">
        <v>9628</v>
      </c>
      <c r="E9844" s="115">
        <v>0</v>
      </c>
    </row>
    <row r="9845" spans="1:5" x14ac:dyDescent="0.25">
      <c r="A9845" s="35" t="s">
        <v>9842</v>
      </c>
      <c r="B9845" s="36">
        <v>106710</v>
      </c>
      <c r="C9845" s="30" t="s">
        <v>9856</v>
      </c>
      <c r="D9845" s="36" t="s">
        <v>9628</v>
      </c>
      <c r="E9845" s="115">
        <v>0</v>
      </c>
    </row>
    <row r="9846" spans="1:5" x14ac:dyDescent="0.25">
      <c r="A9846" s="35" t="s">
        <v>9842</v>
      </c>
      <c r="B9846" s="36">
        <v>100982</v>
      </c>
      <c r="C9846" s="30" t="s">
        <v>9857</v>
      </c>
      <c r="D9846" s="36" t="s">
        <v>189</v>
      </c>
      <c r="E9846" s="115">
        <v>10</v>
      </c>
    </row>
    <row r="9847" spans="1:5" x14ac:dyDescent="0.25">
      <c r="A9847" s="35" t="s">
        <v>9842</v>
      </c>
      <c r="B9847" s="36">
        <v>100998</v>
      </c>
      <c r="C9847" s="30" t="s">
        <v>9858</v>
      </c>
      <c r="D9847" s="36" t="s">
        <v>9628</v>
      </c>
      <c r="E9847" s="115">
        <v>6.66</v>
      </c>
    </row>
    <row r="9848" spans="1:5" x14ac:dyDescent="0.25">
      <c r="A9848" s="35" t="s">
        <v>9842</v>
      </c>
      <c r="B9848" s="36">
        <v>100983</v>
      </c>
      <c r="C9848" s="30" t="s">
        <v>9859</v>
      </c>
      <c r="D9848" s="36" t="s">
        <v>189</v>
      </c>
      <c r="E9848" s="115">
        <v>10</v>
      </c>
    </row>
    <row r="9849" spans="1:5" x14ac:dyDescent="0.25">
      <c r="A9849" s="35" t="s">
        <v>9842</v>
      </c>
      <c r="B9849" s="36">
        <v>100999</v>
      </c>
      <c r="C9849" s="30" t="s">
        <v>9860</v>
      </c>
      <c r="D9849" s="36" t="s">
        <v>9628</v>
      </c>
      <c r="E9849" s="115">
        <v>6.66</v>
      </c>
    </row>
    <row r="9850" spans="1:5" x14ac:dyDescent="0.25">
      <c r="A9850" s="35" t="s">
        <v>9842</v>
      </c>
      <c r="B9850" s="36">
        <v>100984</v>
      </c>
      <c r="C9850" s="30" t="s">
        <v>9861</v>
      </c>
      <c r="D9850" s="36" t="s">
        <v>189</v>
      </c>
      <c r="E9850" s="115">
        <v>9.7799999999999994</v>
      </c>
    </row>
    <row r="9851" spans="1:5" x14ac:dyDescent="0.25">
      <c r="A9851" s="35" t="s">
        <v>9842</v>
      </c>
      <c r="B9851" s="36">
        <v>101000</v>
      </c>
      <c r="C9851" s="30" t="s">
        <v>9862</v>
      </c>
      <c r="D9851" s="36" t="s">
        <v>9628</v>
      </c>
      <c r="E9851" s="115">
        <v>6.51</v>
      </c>
    </row>
    <row r="9852" spans="1:5" x14ac:dyDescent="0.25">
      <c r="A9852" s="35" t="s">
        <v>9842</v>
      </c>
      <c r="B9852" s="36">
        <v>100981</v>
      </c>
      <c r="C9852" s="30" t="s">
        <v>9863</v>
      </c>
      <c r="D9852" s="36" t="s">
        <v>189</v>
      </c>
      <c r="E9852" s="115">
        <v>10.51</v>
      </c>
    </row>
    <row r="9853" spans="1:5" x14ac:dyDescent="0.25">
      <c r="A9853" s="35" t="s">
        <v>9842</v>
      </c>
      <c r="B9853" s="36">
        <v>100997</v>
      </c>
      <c r="C9853" s="30" t="s">
        <v>9864</v>
      </c>
      <c r="D9853" s="36" t="s">
        <v>9628</v>
      </c>
      <c r="E9853" s="115">
        <v>7</v>
      </c>
    </row>
    <row r="9854" spans="1:5" x14ac:dyDescent="0.25">
      <c r="A9854" s="35" t="s">
        <v>9842</v>
      </c>
      <c r="B9854" s="36">
        <v>101010</v>
      </c>
      <c r="C9854" s="30" t="s">
        <v>9865</v>
      </c>
      <c r="D9854" s="36" t="s">
        <v>9628</v>
      </c>
      <c r="E9854" s="115">
        <v>30.11</v>
      </c>
    </row>
    <row r="9855" spans="1:5" x14ac:dyDescent="0.25">
      <c r="A9855" s="35" t="s">
        <v>9842</v>
      </c>
      <c r="B9855" s="36">
        <v>106721</v>
      </c>
      <c r="C9855" s="30" t="s">
        <v>9866</v>
      </c>
      <c r="D9855" s="36" t="s">
        <v>9628</v>
      </c>
      <c r="E9855" s="115">
        <v>33.75</v>
      </c>
    </row>
    <row r="9856" spans="1:5" x14ac:dyDescent="0.25">
      <c r="A9856" s="35" t="s">
        <v>9842</v>
      </c>
      <c r="B9856" s="36">
        <v>101009</v>
      </c>
      <c r="C9856" s="30" t="s">
        <v>9867</v>
      </c>
      <c r="D9856" s="36" t="s">
        <v>9628</v>
      </c>
      <c r="E9856" s="115">
        <v>47.67</v>
      </c>
    </row>
    <row r="9857" spans="1:5" x14ac:dyDescent="0.25">
      <c r="A9857" s="35" t="s">
        <v>9842</v>
      </c>
      <c r="B9857" s="36">
        <v>106720</v>
      </c>
      <c r="C9857" s="30" t="s">
        <v>9868</v>
      </c>
      <c r="D9857" s="36" t="s">
        <v>9628</v>
      </c>
      <c r="E9857" s="115">
        <v>54.3</v>
      </c>
    </row>
    <row r="9858" spans="1:5" x14ac:dyDescent="0.25">
      <c r="A9858" s="35" t="s">
        <v>9842</v>
      </c>
      <c r="B9858" s="36">
        <v>100978</v>
      </c>
      <c r="C9858" s="30" t="s">
        <v>9869</v>
      </c>
      <c r="D9858" s="36" t="s">
        <v>189</v>
      </c>
      <c r="E9858" s="115">
        <v>7.68</v>
      </c>
    </row>
    <row r="9859" spans="1:5" x14ac:dyDescent="0.25">
      <c r="A9859" s="35" t="s">
        <v>9842</v>
      </c>
      <c r="B9859" s="36">
        <v>100994</v>
      </c>
      <c r="C9859" s="30" t="s">
        <v>9870</v>
      </c>
      <c r="D9859" s="36" t="s">
        <v>9628</v>
      </c>
      <c r="E9859" s="115">
        <v>5.12</v>
      </c>
    </row>
    <row r="9860" spans="1:5" x14ac:dyDescent="0.25">
      <c r="A9860" s="35" t="s">
        <v>9842</v>
      </c>
      <c r="B9860" s="36">
        <v>100974</v>
      </c>
      <c r="C9860" s="30" t="s">
        <v>9871</v>
      </c>
      <c r="D9860" s="36" t="s">
        <v>189</v>
      </c>
      <c r="E9860" s="115">
        <v>9.0399999999999991</v>
      </c>
    </row>
    <row r="9861" spans="1:5" x14ac:dyDescent="0.25">
      <c r="A9861" s="35" t="s">
        <v>9842</v>
      </c>
      <c r="B9861" s="36">
        <v>100990</v>
      </c>
      <c r="C9861" s="30" t="s">
        <v>9872</v>
      </c>
      <c r="D9861" s="36" t="s">
        <v>9628</v>
      </c>
      <c r="E9861" s="115">
        <v>6.02</v>
      </c>
    </row>
    <row r="9862" spans="1:5" x14ac:dyDescent="0.25">
      <c r="A9862" s="35" t="s">
        <v>9842</v>
      </c>
      <c r="B9862" s="36">
        <v>100979</v>
      </c>
      <c r="C9862" s="30" t="s">
        <v>9873</v>
      </c>
      <c r="D9862" s="36" t="s">
        <v>189</v>
      </c>
      <c r="E9862" s="115">
        <v>7.35</v>
      </c>
    </row>
    <row r="9863" spans="1:5" x14ac:dyDescent="0.25">
      <c r="A9863" s="35" t="s">
        <v>9842</v>
      </c>
      <c r="B9863" s="36">
        <v>100995</v>
      </c>
      <c r="C9863" s="30" t="s">
        <v>9874</v>
      </c>
      <c r="D9863" s="36" t="s">
        <v>9628</v>
      </c>
      <c r="E9863" s="115">
        <v>4.9000000000000004</v>
      </c>
    </row>
    <row r="9864" spans="1:5" x14ac:dyDescent="0.25">
      <c r="A9864" s="35" t="s">
        <v>9842</v>
      </c>
      <c r="B9864" s="36">
        <v>100975</v>
      </c>
      <c r="C9864" s="30" t="s">
        <v>9875</v>
      </c>
      <c r="D9864" s="36" t="s">
        <v>189</v>
      </c>
      <c r="E9864" s="115">
        <v>8.9499999999999993</v>
      </c>
    </row>
    <row r="9865" spans="1:5" x14ac:dyDescent="0.25">
      <c r="A9865" s="35" t="s">
        <v>9842</v>
      </c>
      <c r="B9865" s="36">
        <v>100991</v>
      </c>
      <c r="C9865" s="30" t="s">
        <v>9876</v>
      </c>
      <c r="D9865" s="36" t="s">
        <v>9628</v>
      </c>
      <c r="E9865" s="115">
        <v>5.97</v>
      </c>
    </row>
    <row r="9866" spans="1:5" x14ac:dyDescent="0.25">
      <c r="A9866" s="35" t="s">
        <v>9842</v>
      </c>
      <c r="B9866" s="36">
        <v>100980</v>
      </c>
      <c r="C9866" s="30" t="s">
        <v>9877</v>
      </c>
      <c r="D9866" s="36" t="s">
        <v>189</v>
      </c>
      <c r="E9866" s="115">
        <v>6.94</v>
      </c>
    </row>
    <row r="9867" spans="1:5" x14ac:dyDescent="0.25">
      <c r="A9867" s="35" t="s">
        <v>9842</v>
      </c>
      <c r="B9867" s="36">
        <v>100996</v>
      </c>
      <c r="C9867" s="30" t="s">
        <v>9878</v>
      </c>
      <c r="D9867" s="36" t="s">
        <v>9628</v>
      </c>
      <c r="E9867" s="115">
        <v>4.62</v>
      </c>
    </row>
    <row r="9868" spans="1:5" x14ac:dyDescent="0.25">
      <c r="A9868" s="35" t="s">
        <v>9842</v>
      </c>
      <c r="B9868" s="36">
        <v>100976</v>
      </c>
      <c r="C9868" s="30" t="s">
        <v>9879</v>
      </c>
      <c r="D9868" s="36" t="s">
        <v>189</v>
      </c>
      <c r="E9868" s="115">
        <v>8.69</v>
      </c>
    </row>
    <row r="9869" spans="1:5" x14ac:dyDescent="0.25">
      <c r="A9869" s="35" t="s">
        <v>9842</v>
      </c>
      <c r="B9869" s="36">
        <v>100992</v>
      </c>
      <c r="C9869" s="30" t="s">
        <v>9880</v>
      </c>
      <c r="D9869" s="36" t="s">
        <v>9628</v>
      </c>
      <c r="E9869" s="115">
        <v>5.78</v>
      </c>
    </row>
    <row r="9870" spans="1:5" x14ac:dyDescent="0.25">
      <c r="A9870" s="35" t="s">
        <v>9842</v>
      </c>
      <c r="B9870" s="36">
        <v>100977</v>
      </c>
      <c r="C9870" s="30" t="s">
        <v>9881</v>
      </c>
      <c r="D9870" s="36" t="s">
        <v>189</v>
      </c>
      <c r="E9870" s="115">
        <v>8.6199999999999992</v>
      </c>
    </row>
    <row r="9871" spans="1:5" x14ac:dyDescent="0.25">
      <c r="A9871" s="35" t="s">
        <v>9842</v>
      </c>
      <c r="B9871" s="36">
        <v>100993</v>
      </c>
      <c r="C9871" s="30" t="s">
        <v>9882</v>
      </c>
      <c r="D9871" s="36" t="s">
        <v>9628</v>
      </c>
      <c r="E9871" s="115">
        <v>5.74</v>
      </c>
    </row>
    <row r="9872" spans="1:5" x14ac:dyDescent="0.25">
      <c r="A9872" s="35" t="s">
        <v>9842</v>
      </c>
      <c r="B9872" s="36">
        <v>100973</v>
      </c>
      <c r="C9872" s="30" t="s">
        <v>9883</v>
      </c>
      <c r="D9872" s="36" t="s">
        <v>189</v>
      </c>
      <c r="E9872" s="115">
        <v>9.6300000000000008</v>
      </c>
    </row>
    <row r="9873" spans="1:5" x14ac:dyDescent="0.25">
      <c r="A9873" s="35" t="s">
        <v>9842</v>
      </c>
      <c r="B9873" s="36">
        <v>100989</v>
      </c>
      <c r="C9873" s="30" t="s">
        <v>9884</v>
      </c>
      <c r="D9873" s="36" t="s">
        <v>9628</v>
      </c>
      <c r="E9873" s="115">
        <v>6.42</v>
      </c>
    </row>
    <row r="9874" spans="1:5" x14ac:dyDescent="0.25">
      <c r="A9874" s="35" t="s">
        <v>9842</v>
      </c>
      <c r="B9874" s="36">
        <v>101467</v>
      </c>
      <c r="C9874" s="30" t="s">
        <v>9885</v>
      </c>
      <c r="D9874" s="36" t="s">
        <v>9628</v>
      </c>
      <c r="E9874" s="115">
        <v>23.15</v>
      </c>
    </row>
    <row r="9875" spans="1:5" x14ac:dyDescent="0.25">
      <c r="A9875" s="35" t="s">
        <v>9842</v>
      </c>
      <c r="B9875" s="36">
        <v>106729</v>
      </c>
      <c r="C9875" s="30" t="s">
        <v>9886</v>
      </c>
      <c r="D9875" s="36" t="s">
        <v>9628</v>
      </c>
      <c r="E9875" s="115">
        <v>24.15</v>
      </c>
    </row>
    <row r="9876" spans="1:5" x14ac:dyDescent="0.25">
      <c r="A9876" s="35" t="s">
        <v>9842</v>
      </c>
      <c r="B9876" s="36">
        <v>101468</v>
      </c>
      <c r="C9876" s="30" t="s">
        <v>9887</v>
      </c>
      <c r="D9876" s="36" t="s">
        <v>9628</v>
      </c>
      <c r="E9876" s="115">
        <v>21.08</v>
      </c>
    </row>
    <row r="9877" spans="1:5" x14ac:dyDescent="0.25">
      <c r="A9877" s="35" t="s">
        <v>9842</v>
      </c>
      <c r="B9877" s="36">
        <v>106730</v>
      </c>
      <c r="C9877" s="30" t="s">
        <v>9888</v>
      </c>
      <c r="D9877" s="36" t="s">
        <v>9628</v>
      </c>
      <c r="E9877" s="115">
        <v>21.41</v>
      </c>
    </row>
    <row r="9878" spans="1:5" x14ac:dyDescent="0.25">
      <c r="A9878" s="35" t="s">
        <v>9842</v>
      </c>
      <c r="B9878" s="36">
        <v>101014</v>
      </c>
      <c r="C9878" s="30" t="s">
        <v>9889</v>
      </c>
      <c r="D9878" s="36" t="s">
        <v>9628</v>
      </c>
      <c r="E9878" s="115">
        <v>53.7</v>
      </c>
    </row>
    <row r="9879" spans="1:5" x14ac:dyDescent="0.25">
      <c r="A9879" s="35" t="s">
        <v>9842</v>
      </c>
      <c r="B9879" s="36">
        <v>106723</v>
      </c>
      <c r="C9879" s="30" t="s">
        <v>9890</v>
      </c>
      <c r="D9879" s="36" t="s">
        <v>9628</v>
      </c>
      <c r="E9879" s="115">
        <v>59.12</v>
      </c>
    </row>
    <row r="9880" spans="1:5" x14ac:dyDescent="0.25">
      <c r="A9880" s="35" t="s">
        <v>9842</v>
      </c>
      <c r="B9880" s="36">
        <v>101015</v>
      </c>
      <c r="C9880" s="30" t="s">
        <v>9891</v>
      </c>
      <c r="D9880" s="36" t="s">
        <v>9628</v>
      </c>
      <c r="E9880" s="115">
        <v>44.02</v>
      </c>
    </row>
    <row r="9881" spans="1:5" x14ac:dyDescent="0.25">
      <c r="A9881" s="35" t="s">
        <v>9842</v>
      </c>
      <c r="B9881" s="36">
        <v>106724</v>
      </c>
      <c r="C9881" s="30" t="s">
        <v>9892</v>
      </c>
      <c r="D9881" s="36" t="s">
        <v>9628</v>
      </c>
      <c r="E9881" s="115">
        <v>48.13</v>
      </c>
    </row>
    <row r="9882" spans="1:5" x14ac:dyDescent="0.25">
      <c r="A9882" s="35" t="s">
        <v>9842</v>
      </c>
      <c r="B9882" s="36">
        <v>101463</v>
      </c>
      <c r="C9882" s="30" t="s">
        <v>9893</v>
      </c>
      <c r="D9882" s="36" t="s">
        <v>9628</v>
      </c>
      <c r="E9882" s="115">
        <v>58.83</v>
      </c>
    </row>
    <row r="9883" spans="1:5" x14ac:dyDescent="0.25">
      <c r="A9883" s="35" t="s">
        <v>9842</v>
      </c>
      <c r="B9883" s="36">
        <v>106725</v>
      </c>
      <c r="C9883" s="30" t="s">
        <v>9894</v>
      </c>
      <c r="D9883" s="36" t="s">
        <v>9628</v>
      </c>
      <c r="E9883" s="115">
        <v>64.91</v>
      </c>
    </row>
    <row r="9884" spans="1:5" x14ac:dyDescent="0.25">
      <c r="A9884" s="35" t="s">
        <v>9842</v>
      </c>
      <c r="B9884" s="36">
        <v>101464</v>
      </c>
      <c r="C9884" s="30" t="s">
        <v>9895</v>
      </c>
      <c r="D9884" s="36" t="s">
        <v>9628</v>
      </c>
      <c r="E9884" s="115">
        <v>45.07</v>
      </c>
    </row>
    <row r="9885" spans="1:5" x14ac:dyDescent="0.25">
      <c r="A9885" s="35" t="s">
        <v>9842</v>
      </c>
      <c r="B9885" s="36">
        <v>106726</v>
      </c>
      <c r="C9885" s="30" t="s">
        <v>9896</v>
      </c>
      <c r="D9885" s="36" t="s">
        <v>9628</v>
      </c>
      <c r="E9885" s="115">
        <v>49.4</v>
      </c>
    </row>
    <row r="9886" spans="1:5" x14ac:dyDescent="0.25">
      <c r="A9886" s="35" t="s">
        <v>9842</v>
      </c>
      <c r="B9886" s="36">
        <v>101465</v>
      </c>
      <c r="C9886" s="30" t="s">
        <v>9897</v>
      </c>
      <c r="D9886" s="36" t="s">
        <v>9628</v>
      </c>
      <c r="E9886" s="115">
        <v>34.31</v>
      </c>
    </row>
    <row r="9887" spans="1:5" x14ac:dyDescent="0.25">
      <c r="A9887" s="35" t="s">
        <v>9842</v>
      </c>
      <c r="B9887" s="36">
        <v>106727</v>
      </c>
      <c r="C9887" s="30" t="s">
        <v>9898</v>
      </c>
      <c r="D9887" s="36" t="s">
        <v>9628</v>
      </c>
      <c r="E9887" s="115">
        <v>36.92</v>
      </c>
    </row>
    <row r="9888" spans="1:5" x14ac:dyDescent="0.25">
      <c r="A9888" s="35" t="s">
        <v>9842</v>
      </c>
      <c r="B9888" s="36">
        <v>101466</v>
      </c>
      <c r="C9888" s="30" t="s">
        <v>9899</v>
      </c>
      <c r="D9888" s="36" t="s">
        <v>9628</v>
      </c>
      <c r="E9888" s="115">
        <v>27.81</v>
      </c>
    </row>
    <row r="9889" spans="1:5" x14ac:dyDescent="0.25">
      <c r="A9889" s="35" t="s">
        <v>9842</v>
      </c>
      <c r="B9889" s="36">
        <v>106728</v>
      </c>
      <c r="C9889" s="30" t="s">
        <v>9900</v>
      </c>
      <c r="D9889" s="36" t="s">
        <v>9628</v>
      </c>
      <c r="E9889" s="115">
        <v>29.68</v>
      </c>
    </row>
    <row r="9890" spans="1:5" x14ac:dyDescent="0.25">
      <c r="A9890" s="35" t="s">
        <v>9842</v>
      </c>
      <c r="B9890" s="36">
        <v>101013</v>
      </c>
      <c r="C9890" s="30" t="s">
        <v>9901</v>
      </c>
      <c r="D9890" s="36" t="s">
        <v>9628</v>
      </c>
      <c r="E9890" s="115">
        <v>58.69</v>
      </c>
    </row>
    <row r="9891" spans="1:5" x14ac:dyDescent="0.25">
      <c r="A9891" s="35" t="s">
        <v>9842</v>
      </c>
      <c r="B9891" s="36">
        <v>106722</v>
      </c>
      <c r="C9891" s="30" t="s">
        <v>9902</v>
      </c>
      <c r="D9891" s="36" t="s">
        <v>9628</v>
      </c>
      <c r="E9891" s="115">
        <v>64.91</v>
      </c>
    </row>
    <row r="9892" spans="1:5" x14ac:dyDescent="0.25">
      <c r="A9892" s="35" t="s">
        <v>9842</v>
      </c>
      <c r="B9892" s="36">
        <v>101477</v>
      </c>
      <c r="C9892" s="30" t="s">
        <v>9903</v>
      </c>
      <c r="D9892" s="36" t="s">
        <v>9628</v>
      </c>
      <c r="E9892" s="115">
        <v>16.600000000000001</v>
      </c>
    </row>
    <row r="9893" spans="1:5" x14ac:dyDescent="0.25">
      <c r="A9893" s="35" t="s">
        <v>9842</v>
      </c>
      <c r="B9893" s="36">
        <v>106742</v>
      </c>
      <c r="C9893" s="30" t="s">
        <v>9904</v>
      </c>
      <c r="D9893" s="36" t="s">
        <v>9628</v>
      </c>
      <c r="E9893" s="115">
        <v>17.11</v>
      </c>
    </row>
    <row r="9894" spans="1:5" x14ac:dyDescent="0.25">
      <c r="A9894" s="35" t="s">
        <v>9842</v>
      </c>
      <c r="B9894" s="36">
        <v>101478</v>
      </c>
      <c r="C9894" s="30" t="s">
        <v>9905</v>
      </c>
      <c r="D9894" s="36" t="s">
        <v>9628</v>
      </c>
      <c r="E9894" s="115">
        <v>14</v>
      </c>
    </row>
    <row r="9895" spans="1:5" x14ac:dyDescent="0.25">
      <c r="A9895" s="35" t="s">
        <v>9842</v>
      </c>
      <c r="B9895" s="36">
        <v>106743</v>
      </c>
      <c r="C9895" s="30" t="s">
        <v>9906</v>
      </c>
      <c r="D9895" s="36" t="s">
        <v>9628</v>
      </c>
      <c r="E9895" s="115">
        <v>13.72</v>
      </c>
    </row>
    <row r="9896" spans="1:5" x14ac:dyDescent="0.25">
      <c r="A9896" s="35" t="s">
        <v>9842</v>
      </c>
      <c r="B9896" s="36">
        <v>101017</v>
      </c>
      <c r="C9896" s="30" t="s">
        <v>9907</v>
      </c>
      <c r="D9896" s="36" t="s">
        <v>9628</v>
      </c>
      <c r="E9896" s="115">
        <v>38.57</v>
      </c>
    </row>
    <row r="9897" spans="1:5" x14ac:dyDescent="0.25">
      <c r="A9897" s="35" t="s">
        <v>9842</v>
      </c>
      <c r="B9897" s="36">
        <v>106732</v>
      </c>
      <c r="C9897" s="30" t="s">
        <v>9908</v>
      </c>
      <c r="D9897" s="36" t="s">
        <v>9628</v>
      </c>
      <c r="E9897" s="115">
        <v>41.95</v>
      </c>
    </row>
    <row r="9898" spans="1:5" x14ac:dyDescent="0.25">
      <c r="A9898" s="35" t="s">
        <v>9842</v>
      </c>
      <c r="B9898" s="36">
        <v>101018</v>
      </c>
      <c r="C9898" s="30" t="s">
        <v>9909</v>
      </c>
      <c r="D9898" s="36" t="s">
        <v>9628</v>
      </c>
      <c r="E9898" s="115">
        <v>31.57</v>
      </c>
    </row>
    <row r="9899" spans="1:5" x14ac:dyDescent="0.25">
      <c r="A9899" s="35" t="s">
        <v>9842</v>
      </c>
      <c r="B9899" s="36">
        <v>106733</v>
      </c>
      <c r="C9899" s="30" t="s">
        <v>9910</v>
      </c>
      <c r="D9899" s="36" t="s">
        <v>9628</v>
      </c>
      <c r="E9899" s="115">
        <v>33.89</v>
      </c>
    </row>
    <row r="9900" spans="1:5" x14ac:dyDescent="0.25">
      <c r="A9900" s="35" t="s">
        <v>9842</v>
      </c>
      <c r="B9900" s="36">
        <v>101469</v>
      </c>
      <c r="C9900" s="30" t="s">
        <v>9911</v>
      </c>
      <c r="D9900" s="36" t="s">
        <v>9628</v>
      </c>
      <c r="E9900" s="115">
        <v>48.06</v>
      </c>
    </row>
    <row r="9901" spans="1:5" x14ac:dyDescent="0.25">
      <c r="A9901" s="35" t="s">
        <v>9842</v>
      </c>
      <c r="B9901" s="36">
        <v>106734</v>
      </c>
      <c r="C9901" s="30" t="s">
        <v>9912</v>
      </c>
      <c r="D9901" s="36" t="s">
        <v>9628</v>
      </c>
      <c r="E9901" s="115">
        <v>52.79</v>
      </c>
    </row>
    <row r="9902" spans="1:5" x14ac:dyDescent="0.25">
      <c r="A9902" s="35" t="s">
        <v>9842</v>
      </c>
      <c r="B9902" s="36">
        <v>101470</v>
      </c>
      <c r="C9902" s="30" t="s">
        <v>9913</v>
      </c>
      <c r="D9902" s="36" t="s">
        <v>9628</v>
      </c>
      <c r="E9902" s="115">
        <v>38.020000000000003</v>
      </c>
    </row>
    <row r="9903" spans="1:5" x14ac:dyDescent="0.25">
      <c r="A9903" s="35" t="s">
        <v>9842</v>
      </c>
      <c r="B9903" s="36">
        <v>106735</v>
      </c>
      <c r="C9903" s="30" t="s">
        <v>9914</v>
      </c>
      <c r="D9903" s="36" t="s">
        <v>9628</v>
      </c>
      <c r="E9903" s="115">
        <v>41.32</v>
      </c>
    </row>
    <row r="9904" spans="1:5" x14ac:dyDescent="0.25">
      <c r="A9904" s="35" t="s">
        <v>9842</v>
      </c>
      <c r="B9904" s="36">
        <v>101471</v>
      </c>
      <c r="C9904" s="30" t="s">
        <v>9915</v>
      </c>
      <c r="D9904" s="36" t="s">
        <v>9628</v>
      </c>
      <c r="E9904" s="115">
        <v>32.54</v>
      </c>
    </row>
    <row r="9905" spans="1:5" x14ac:dyDescent="0.25">
      <c r="A9905" s="35" t="s">
        <v>9842</v>
      </c>
      <c r="B9905" s="36">
        <v>106736</v>
      </c>
      <c r="C9905" s="30" t="s">
        <v>9916</v>
      </c>
      <c r="D9905" s="36" t="s">
        <v>9628</v>
      </c>
      <c r="E9905" s="115">
        <v>34.950000000000003</v>
      </c>
    </row>
    <row r="9906" spans="1:5" x14ac:dyDescent="0.25">
      <c r="A9906" s="35" t="s">
        <v>9842</v>
      </c>
      <c r="B9906" s="36">
        <v>101472</v>
      </c>
      <c r="C9906" s="30" t="s">
        <v>9917</v>
      </c>
      <c r="D9906" s="36" t="s">
        <v>9628</v>
      </c>
      <c r="E9906" s="115">
        <v>25.18</v>
      </c>
    </row>
    <row r="9907" spans="1:5" x14ac:dyDescent="0.25">
      <c r="A9907" s="35" t="s">
        <v>9842</v>
      </c>
      <c r="B9907" s="36">
        <v>106737</v>
      </c>
      <c r="C9907" s="30" t="s">
        <v>9918</v>
      </c>
      <c r="D9907" s="36" t="s">
        <v>9628</v>
      </c>
      <c r="E9907" s="115">
        <v>26.62</v>
      </c>
    </row>
    <row r="9908" spans="1:5" x14ac:dyDescent="0.25">
      <c r="A9908" s="35" t="s">
        <v>9842</v>
      </c>
      <c r="B9908" s="36">
        <v>101473</v>
      </c>
      <c r="C9908" s="30" t="s">
        <v>9919</v>
      </c>
      <c r="D9908" s="36" t="s">
        <v>9628</v>
      </c>
      <c r="E9908" s="115">
        <v>36.479999999999997</v>
      </c>
    </row>
    <row r="9909" spans="1:5" x14ac:dyDescent="0.25">
      <c r="A9909" s="35" t="s">
        <v>9842</v>
      </c>
      <c r="B9909" s="36">
        <v>106738</v>
      </c>
      <c r="C9909" s="30" t="s">
        <v>9920</v>
      </c>
      <c r="D9909" s="36" t="s">
        <v>9628</v>
      </c>
      <c r="E9909" s="115">
        <v>39.07</v>
      </c>
    </row>
    <row r="9910" spans="1:5" x14ac:dyDescent="0.25">
      <c r="A9910" s="35" t="s">
        <v>9842</v>
      </c>
      <c r="B9910" s="36">
        <v>101474</v>
      </c>
      <c r="C9910" s="30" t="s">
        <v>9921</v>
      </c>
      <c r="D9910" s="36" t="s">
        <v>9628</v>
      </c>
      <c r="E9910" s="115">
        <v>25.95</v>
      </c>
    </row>
    <row r="9911" spans="1:5" x14ac:dyDescent="0.25">
      <c r="A9911" s="35" t="s">
        <v>9842</v>
      </c>
      <c r="B9911" s="36">
        <v>106739</v>
      </c>
      <c r="C9911" s="30" t="s">
        <v>9922</v>
      </c>
      <c r="D9911" s="36" t="s">
        <v>9628</v>
      </c>
      <c r="E9911" s="115">
        <v>27.28</v>
      </c>
    </row>
    <row r="9912" spans="1:5" x14ac:dyDescent="0.25">
      <c r="A9912" s="35" t="s">
        <v>9842</v>
      </c>
      <c r="B9912" s="36">
        <v>101475</v>
      </c>
      <c r="C9912" s="30" t="s">
        <v>9923</v>
      </c>
      <c r="D9912" s="36" t="s">
        <v>9628</v>
      </c>
      <c r="E9912" s="115">
        <v>22.83</v>
      </c>
    </row>
    <row r="9913" spans="1:5" x14ac:dyDescent="0.25">
      <c r="A9913" s="35" t="s">
        <v>9842</v>
      </c>
      <c r="B9913" s="36">
        <v>106740</v>
      </c>
      <c r="C9913" s="30" t="s">
        <v>9924</v>
      </c>
      <c r="D9913" s="36" t="s">
        <v>9628</v>
      </c>
      <c r="E9913" s="115">
        <v>23.19</v>
      </c>
    </row>
    <row r="9914" spans="1:5" x14ac:dyDescent="0.25">
      <c r="A9914" s="35" t="s">
        <v>9842</v>
      </c>
      <c r="B9914" s="36">
        <v>101476</v>
      </c>
      <c r="C9914" s="30" t="s">
        <v>9925</v>
      </c>
      <c r="D9914" s="36" t="s">
        <v>9628</v>
      </c>
      <c r="E9914" s="115">
        <v>20.25</v>
      </c>
    </row>
    <row r="9915" spans="1:5" x14ac:dyDescent="0.25">
      <c r="A9915" s="35" t="s">
        <v>9842</v>
      </c>
      <c r="B9915" s="36">
        <v>106741</v>
      </c>
      <c r="C9915" s="30" t="s">
        <v>9926</v>
      </c>
      <c r="D9915" s="36" t="s">
        <v>9628</v>
      </c>
      <c r="E9915" s="115">
        <v>19.72</v>
      </c>
    </row>
    <row r="9916" spans="1:5" x14ac:dyDescent="0.25">
      <c r="A9916" s="35" t="s">
        <v>9842</v>
      </c>
      <c r="B9916" s="36">
        <v>101016</v>
      </c>
      <c r="C9916" s="30" t="s">
        <v>9927</v>
      </c>
      <c r="D9916" s="36" t="s">
        <v>9628</v>
      </c>
      <c r="E9916" s="115">
        <v>51.05</v>
      </c>
    </row>
    <row r="9917" spans="1:5" x14ac:dyDescent="0.25">
      <c r="A9917" s="35" t="s">
        <v>9842</v>
      </c>
      <c r="B9917" s="36">
        <v>106731</v>
      </c>
      <c r="C9917" s="30" t="s">
        <v>9928</v>
      </c>
      <c r="D9917" s="36" t="s">
        <v>9628</v>
      </c>
      <c r="E9917" s="115">
        <v>56.17</v>
      </c>
    </row>
    <row r="9918" spans="1:5" x14ac:dyDescent="0.25">
      <c r="A9918" s="35" t="s">
        <v>9842</v>
      </c>
      <c r="B9918" s="36">
        <v>101487</v>
      </c>
      <c r="C9918" s="30" t="s">
        <v>9929</v>
      </c>
      <c r="D9918" s="36" t="s">
        <v>9628</v>
      </c>
      <c r="E9918" s="115">
        <v>125.19</v>
      </c>
    </row>
    <row r="9919" spans="1:5" x14ac:dyDescent="0.25">
      <c r="A9919" s="35" t="s">
        <v>9842</v>
      </c>
      <c r="B9919" s="36">
        <v>106754</v>
      </c>
      <c r="C9919" s="30" t="s">
        <v>9930</v>
      </c>
      <c r="D9919" s="36" t="s">
        <v>9628</v>
      </c>
      <c r="E9919" s="115">
        <v>126.55</v>
      </c>
    </row>
    <row r="9920" spans="1:5" x14ac:dyDescent="0.25">
      <c r="A9920" s="35" t="s">
        <v>9842</v>
      </c>
      <c r="B9920" s="36">
        <v>101488</v>
      </c>
      <c r="C9920" s="30" t="s">
        <v>9931</v>
      </c>
      <c r="D9920" s="36" t="s">
        <v>9628</v>
      </c>
      <c r="E9920" s="115">
        <v>107.71</v>
      </c>
    </row>
    <row r="9921" spans="1:5" x14ac:dyDescent="0.25">
      <c r="A9921" s="35" t="s">
        <v>9842</v>
      </c>
      <c r="B9921" s="36">
        <v>106755</v>
      </c>
      <c r="C9921" s="30" t="s">
        <v>9932</v>
      </c>
      <c r="D9921" s="36" t="s">
        <v>9628</v>
      </c>
      <c r="E9921" s="115">
        <v>104.23</v>
      </c>
    </row>
    <row r="9922" spans="1:5" x14ac:dyDescent="0.25">
      <c r="A9922" s="35" t="s">
        <v>9842</v>
      </c>
      <c r="B9922" s="36">
        <v>101480</v>
      </c>
      <c r="C9922" s="30" t="s">
        <v>9933</v>
      </c>
      <c r="D9922" s="36" t="s">
        <v>9628</v>
      </c>
      <c r="E9922" s="115">
        <v>86.45</v>
      </c>
    </row>
    <row r="9923" spans="1:5" x14ac:dyDescent="0.25">
      <c r="A9923" s="35" t="s">
        <v>9842</v>
      </c>
      <c r="B9923" s="36">
        <v>106747</v>
      </c>
      <c r="C9923" s="30" t="s">
        <v>9934</v>
      </c>
      <c r="D9923" s="36" t="s">
        <v>9628</v>
      </c>
      <c r="E9923" s="115">
        <v>96.71</v>
      </c>
    </row>
    <row r="9924" spans="1:5" x14ac:dyDescent="0.25">
      <c r="A9924" s="35" t="s">
        <v>9842</v>
      </c>
      <c r="B9924" s="36">
        <v>101481</v>
      </c>
      <c r="C9924" s="30" t="s">
        <v>9935</v>
      </c>
      <c r="D9924" s="36" t="s">
        <v>9628</v>
      </c>
      <c r="E9924" s="115">
        <v>62.27</v>
      </c>
    </row>
    <row r="9925" spans="1:5" x14ac:dyDescent="0.25">
      <c r="A9925" s="35" t="s">
        <v>9842</v>
      </c>
      <c r="B9925" s="36">
        <v>106748</v>
      </c>
      <c r="C9925" s="30" t="s">
        <v>9936</v>
      </c>
      <c r="D9925" s="36" t="s">
        <v>9628</v>
      </c>
      <c r="E9925" s="115">
        <v>69.06</v>
      </c>
    </row>
    <row r="9926" spans="1:5" x14ac:dyDescent="0.25">
      <c r="A9926" s="35" t="s">
        <v>9842</v>
      </c>
      <c r="B9926" s="36">
        <v>101482</v>
      </c>
      <c r="C9926" s="30" t="s">
        <v>9937</v>
      </c>
      <c r="D9926" s="36" t="s">
        <v>9628</v>
      </c>
      <c r="E9926" s="115">
        <v>46.38</v>
      </c>
    </row>
    <row r="9927" spans="1:5" x14ac:dyDescent="0.25">
      <c r="A9927" s="35" t="s">
        <v>9842</v>
      </c>
      <c r="B9927" s="36">
        <v>106749</v>
      </c>
      <c r="C9927" s="30" t="s">
        <v>9938</v>
      </c>
      <c r="D9927" s="36" t="s">
        <v>9628</v>
      </c>
      <c r="E9927" s="115">
        <v>50.79</v>
      </c>
    </row>
    <row r="9928" spans="1:5" x14ac:dyDescent="0.25">
      <c r="A9928" s="35" t="s">
        <v>9842</v>
      </c>
      <c r="B9928" s="36">
        <v>101483</v>
      </c>
      <c r="C9928" s="30" t="s">
        <v>9939</v>
      </c>
      <c r="D9928" s="36" t="s">
        <v>9628</v>
      </c>
      <c r="E9928" s="115">
        <v>48.15</v>
      </c>
    </row>
    <row r="9929" spans="1:5" x14ac:dyDescent="0.25">
      <c r="A9929" s="35" t="s">
        <v>9842</v>
      </c>
      <c r="B9929" s="36">
        <v>106750</v>
      </c>
      <c r="C9929" s="30" t="s">
        <v>9940</v>
      </c>
      <c r="D9929" s="36" t="s">
        <v>9628</v>
      </c>
      <c r="E9929" s="115">
        <v>52.88</v>
      </c>
    </row>
    <row r="9930" spans="1:5" x14ac:dyDescent="0.25">
      <c r="A9930" s="35" t="s">
        <v>9842</v>
      </c>
      <c r="B9930" s="36">
        <v>101484</v>
      </c>
      <c r="C9930" s="30" t="s">
        <v>9941</v>
      </c>
      <c r="D9930" s="36" t="s">
        <v>9628</v>
      </c>
      <c r="E9930" s="115">
        <v>250.94</v>
      </c>
    </row>
    <row r="9931" spans="1:5" x14ac:dyDescent="0.25">
      <c r="A9931" s="35" t="s">
        <v>9842</v>
      </c>
      <c r="B9931" s="36">
        <v>106751</v>
      </c>
      <c r="C9931" s="30" t="s">
        <v>9942</v>
      </c>
      <c r="D9931" s="36" t="s">
        <v>9628</v>
      </c>
      <c r="E9931" s="115">
        <v>276.58</v>
      </c>
    </row>
    <row r="9932" spans="1:5" x14ac:dyDescent="0.25">
      <c r="A9932" s="35" t="s">
        <v>9842</v>
      </c>
      <c r="B9932" s="36">
        <v>101485</v>
      </c>
      <c r="C9932" s="30" t="s">
        <v>9943</v>
      </c>
      <c r="D9932" s="36" t="s">
        <v>9628</v>
      </c>
      <c r="E9932" s="115">
        <v>191.54</v>
      </c>
    </row>
    <row r="9933" spans="1:5" x14ac:dyDescent="0.25">
      <c r="A9933" s="35" t="s">
        <v>9842</v>
      </c>
      <c r="B9933" s="36">
        <v>106752</v>
      </c>
      <c r="C9933" s="30" t="s">
        <v>9944</v>
      </c>
      <c r="D9933" s="36" t="s">
        <v>9628</v>
      </c>
      <c r="E9933" s="115">
        <v>203.92</v>
      </c>
    </row>
    <row r="9934" spans="1:5" x14ac:dyDescent="0.25">
      <c r="A9934" s="35" t="s">
        <v>9842</v>
      </c>
      <c r="B9934" s="36">
        <v>101486</v>
      </c>
      <c r="C9934" s="30" t="s">
        <v>9945</v>
      </c>
      <c r="D9934" s="36" t="s">
        <v>9628</v>
      </c>
      <c r="E9934" s="115">
        <v>171</v>
      </c>
    </row>
    <row r="9935" spans="1:5" x14ac:dyDescent="0.25">
      <c r="A9935" s="35" t="s">
        <v>9842</v>
      </c>
      <c r="B9935" s="36">
        <v>106753</v>
      </c>
      <c r="C9935" s="30" t="s">
        <v>9946</v>
      </c>
      <c r="D9935" s="36" t="s">
        <v>9628</v>
      </c>
      <c r="E9935" s="115">
        <v>171.98</v>
      </c>
    </row>
    <row r="9936" spans="1:5" x14ac:dyDescent="0.25">
      <c r="A9936" s="35" t="s">
        <v>9842</v>
      </c>
      <c r="B9936" s="36">
        <v>101006</v>
      </c>
      <c r="C9936" s="30" t="s">
        <v>9947</v>
      </c>
      <c r="D9936" s="36" t="s">
        <v>189</v>
      </c>
      <c r="E9936" s="115">
        <v>26.24</v>
      </c>
    </row>
    <row r="9937" spans="1:5" x14ac:dyDescent="0.25">
      <c r="A9937" s="35" t="s">
        <v>9842</v>
      </c>
      <c r="B9937" s="36">
        <v>106707</v>
      </c>
      <c r="C9937" s="30" t="s">
        <v>9948</v>
      </c>
      <c r="D9937" s="36" t="s">
        <v>189</v>
      </c>
      <c r="E9937" s="115">
        <v>20.94</v>
      </c>
    </row>
    <row r="9938" spans="1:5" x14ac:dyDescent="0.25">
      <c r="A9938" s="35" t="s">
        <v>9842</v>
      </c>
      <c r="B9938" s="36">
        <v>101005</v>
      </c>
      <c r="C9938" s="30" t="s">
        <v>9949</v>
      </c>
      <c r="D9938" s="36" t="s">
        <v>189</v>
      </c>
      <c r="E9938" s="115">
        <v>26.89</v>
      </c>
    </row>
    <row r="9939" spans="1:5" x14ac:dyDescent="0.25">
      <c r="A9939" s="35" t="s">
        <v>9842</v>
      </c>
      <c r="B9939" s="36">
        <v>106757</v>
      </c>
      <c r="C9939" s="30" t="s">
        <v>9950</v>
      </c>
      <c r="D9939" s="36" t="s">
        <v>9628</v>
      </c>
      <c r="E9939" s="115">
        <v>112.44</v>
      </c>
    </row>
    <row r="9940" spans="1:5" x14ac:dyDescent="0.25">
      <c r="A9940" s="35" t="s">
        <v>9842</v>
      </c>
      <c r="B9940" s="36">
        <v>106713</v>
      </c>
      <c r="C9940" s="30" t="s">
        <v>9951</v>
      </c>
      <c r="D9940" s="36" t="s">
        <v>9628</v>
      </c>
      <c r="E9940" s="115">
        <v>91.21</v>
      </c>
    </row>
    <row r="9941" spans="1:5" x14ac:dyDescent="0.25">
      <c r="A9941" s="35" t="s">
        <v>9842</v>
      </c>
      <c r="B9941" s="36">
        <v>106758</v>
      </c>
      <c r="C9941" s="30" t="s">
        <v>9952</v>
      </c>
      <c r="D9941" s="36" t="s">
        <v>9628</v>
      </c>
      <c r="E9941" s="115">
        <v>81.19</v>
      </c>
    </row>
    <row r="9942" spans="1:5" x14ac:dyDescent="0.25">
      <c r="A9942" s="35" t="s">
        <v>9842</v>
      </c>
      <c r="B9942" s="36">
        <v>106714</v>
      </c>
      <c r="C9942" s="30" t="s">
        <v>9953</v>
      </c>
      <c r="D9942" s="36" t="s">
        <v>9628</v>
      </c>
      <c r="E9942" s="115">
        <v>66.319999999999993</v>
      </c>
    </row>
    <row r="9943" spans="1:5" x14ac:dyDescent="0.25">
      <c r="A9943" s="35" t="s">
        <v>9842</v>
      </c>
      <c r="B9943" s="36">
        <v>106759</v>
      </c>
      <c r="C9943" s="30" t="s">
        <v>9954</v>
      </c>
      <c r="D9943" s="36" t="s">
        <v>9628</v>
      </c>
      <c r="E9943" s="115">
        <v>46.81</v>
      </c>
    </row>
    <row r="9944" spans="1:5" x14ac:dyDescent="0.25">
      <c r="A9944" s="35" t="s">
        <v>9842</v>
      </c>
      <c r="B9944" s="36">
        <v>106715</v>
      </c>
      <c r="C9944" s="30" t="s">
        <v>9955</v>
      </c>
      <c r="D9944" s="36" t="s">
        <v>9628</v>
      </c>
      <c r="E9944" s="115">
        <v>38.93</v>
      </c>
    </row>
    <row r="9945" spans="1:5" x14ac:dyDescent="0.25">
      <c r="A9945" s="35" t="s">
        <v>9842</v>
      </c>
      <c r="B9945" s="36">
        <v>106762</v>
      </c>
      <c r="C9945" s="30" t="s">
        <v>9956</v>
      </c>
      <c r="D9945" s="36" t="s">
        <v>9628</v>
      </c>
      <c r="E9945" s="115">
        <v>319.24</v>
      </c>
    </row>
    <row r="9946" spans="1:5" x14ac:dyDescent="0.25">
      <c r="A9946" s="35" t="s">
        <v>9842</v>
      </c>
      <c r="B9946" s="36">
        <v>106718</v>
      </c>
      <c r="C9946" s="30" t="s">
        <v>9957</v>
      </c>
      <c r="D9946" s="36" t="s">
        <v>9628</v>
      </c>
      <c r="E9946" s="115">
        <v>255.99</v>
      </c>
    </row>
    <row r="9947" spans="1:5" x14ac:dyDescent="0.25">
      <c r="A9947" s="35" t="s">
        <v>9842</v>
      </c>
      <c r="B9947" s="36">
        <v>106761</v>
      </c>
      <c r="C9947" s="30" t="s">
        <v>9958</v>
      </c>
      <c r="D9947" s="36" t="s">
        <v>9628</v>
      </c>
      <c r="E9947" s="115">
        <v>398.28</v>
      </c>
    </row>
    <row r="9948" spans="1:5" x14ac:dyDescent="0.25">
      <c r="A9948" s="35" t="s">
        <v>9842</v>
      </c>
      <c r="B9948" s="36">
        <v>106717</v>
      </c>
      <c r="C9948" s="30" t="s">
        <v>9959</v>
      </c>
      <c r="D9948" s="36" t="s">
        <v>9628</v>
      </c>
      <c r="E9948" s="115">
        <v>318.97000000000003</v>
      </c>
    </row>
    <row r="9949" spans="1:5" x14ac:dyDescent="0.25">
      <c r="A9949" s="35" t="s">
        <v>9842</v>
      </c>
      <c r="B9949" s="36">
        <v>106760</v>
      </c>
      <c r="C9949" s="30" t="s">
        <v>9960</v>
      </c>
      <c r="D9949" s="36" t="s">
        <v>9628</v>
      </c>
      <c r="E9949" s="115">
        <v>161.15</v>
      </c>
    </row>
    <row r="9950" spans="1:5" x14ac:dyDescent="0.25">
      <c r="A9950" s="35" t="s">
        <v>9842</v>
      </c>
      <c r="B9950" s="36">
        <v>106716</v>
      </c>
      <c r="C9950" s="30" t="s">
        <v>9961</v>
      </c>
      <c r="D9950" s="36" t="s">
        <v>9628</v>
      </c>
      <c r="E9950" s="115">
        <v>130.03</v>
      </c>
    </row>
    <row r="9951" spans="1:5" x14ac:dyDescent="0.25">
      <c r="A9951" s="35" t="s">
        <v>9842</v>
      </c>
      <c r="B9951" s="36">
        <v>106756</v>
      </c>
      <c r="C9951" s="30" t="s">
        <v>9962</v>
      </c>
      <c r="D9951" s="36" t="s">
        <v>9628</v>
      </c>
      <c r="E9951" s="115">
        <v>367.63</v>
      </c>
    </row>
    <row r="9952" spans="1:5" x14ac:dyDescent="0.25">
      <c r="A9952" s="35" t="s">
        <v>9842</v>
      </c>
      <c r="B9952" s="36">
        <v>106712</v>
      </c>
      <c r="C9952" s="30" t="s">
        <v>9963</v>
      </c>
      <c r="D9952" s="36" t="s">
        <v>9628</v>
      </c>
      <c r="E9952" s="115">
        <v>294.55</v>
      </c>
    </row>
    <row r="9953" spans="1:5" x14ac:dyDescent="0.25">
      <c r="A9953" s="35" t="s">
        <v>9842</v>
      </c>
      <c r="B9953" s="36">
        <v>106745</v>
      </c>
      <c r="C9953" s="30" t="s">
        <v>9964</v>
      </c>
      <c r="D9953" s="36" t="s">
        <v>9628</v>
      </c>
      <c r="E9953" s="115">
        <v>530.25</v>
      </c>
    </row>
    <row r="9954" spans="1:5" x14ac:dyDescent="0.25">
      <c r="A9954" s="35" t="s">
        <v>9842</v>
      </c>
      <c r="B9954" s="36">
        <v>102568</v>
      </c>
      <c r="C9954" s="30" t="s">
        <v>9965</v>
      </c>
      <c r="D9954" s="36" t="s">
        <v>9628</v>
      </c>
      <c r="E9954" s="115">
        <v>433.81</v>
      </c>
    </row>
    <row r="9955" spans="1:5" x14ac:dyDescent="0.25">
      <c r="A9955" s="35" t="s">
        <v>9842</v>
      </c>
      <c r="B9955" s="36">
        <v>106746</v>
      </c>
      <c r="C9955" s="30" t="s">
        <v>9966</v>
      </c>
      <c r="D9955" s="36" t="s">
        <v>9628</v>
      </c>
      <c r="E9955" s="115">
        <v>309.7</v>
      </c>
    </row>
    <row r="9956" spans="1:5" x14ac:dyDescent="0.25">
      <c r="A9956" s="35" t="s">
        <v>9842</v>
      </c>
      <c r="B9956" s="36">
        <v>101479</v>
      </c>
      <c r="C9956" s="30" t="s">
        <v>9967</v>
      </c>
      <c r="D9956" s="36" t="s">
        <v>9628</v>
      </c>
      <c r="E9956" s="115">
        <v>254.14</v>
      </c>
    </row>
    <row r="9957" spans="1:5" x14ac:dyDescent="0.25">
      <c r="A9957" s="35" t="s">
        <v>9842</v>
      </c>
      <c r="B9957" s="36">
        <v>106744</v>
      </c>
      <c r="C9957" s="30" t="s">
        <v>9968</v>
      </c>
      <c r="D9957" s="36" t="s">
        <v>9628</v>
      </c>
      <c r="E9957" s="115">
        <v>1072.19</v>
      </c>
    </row>
    <row r="9958" spans="1:5" x14ac:dyDescent="0.25">
      <c r="A9958" s="35" t="s">
        <v>9842</v>
      </c>
      <c r="B9958" s="36">
        <v>101019</v>
      </c>
      <c r="C9958" s="30" t="s">
        <v>9969</v>
      </c>
      <c r="D9958" s="36" t="s">
        <v>9628</v>
      </c>
      <c r="E9958" s="115">
        <v>875.3</v>
      </c>
    </row>
    <row r="9959" spans="1:5" x14ac:dyDescent="0.25">
      <c r="A9959" s="35" t="s">
        <v>9842</v>
      </c>
      <c r="B9959" s="36">
        <v>106763</v>
      </c>
      <c r="C9959" s="30" t="s">
        <v>9970</v>
      </c>
      <c r="D9959" s="36" t="s">
        <v>9628</v>
      </c>
      <c r="E9959" s="115">
        <v>101.56</v>
      </c>
    </row>
    <row r="9960" spans="1:5" x14ac:dyDescent="0.25">
      <c r="A9960" s="35" t="s">
        <v>9842</v>
      </c>
      <c r="B9960" s="36">
        <v>106719</v>
      </c>
      <c r="C9960" s="30" t="s">
        <v>9971</v>
      </c>
      <c r="D9960" s="36" t="s">
        <v>9628</v>
      </c>
      <c r="E9960" s="115">
        <v>90.13</v>
      </c>
    </row>
    <row r="9961" spans="1:5" x14ac:dyDescent="0.25">
      <c r="A9961" s="35" t="s">
        <v>9842</v>
      </c>
      <c r="B9961" s="36">
        <v>100938</v>
      </c>
      <c r="C9961" s="30" t="s">
        <v>9972</v>
      </c>
      <c r="D9961" s="36" t="s">
        <v>9740</v>
      </c>
      <c r="E9961" s="115">
        <v>8.32</v>
      </c>
    </row>
    <row r="9962" spans="1:5" x14ac:dyDescent="0.25">
      <c r="A9962" s="35" t="s">
        <v>9842</v>
      </c>
      <c r="B9962" s="36">
        <v>100942</v>
      </c>
      <c r="C9962" s="30" t="s">
        <v>9973</v>
      </c>
      <c r="D9962" s="36" t="s">
        <v>9730</v>
      </c>
      <c r="E9962" s="115">
        <v>5.54</v>
      </c>
    </row>
    <row r="9963" spans="1:5" x14ac:dyDescent="0.25">
      <c r="A9963" s="35" t="s">
        <v>9842</v>
      </c>
      <c r="B9963" s="36">
        <v>93588</v>
      </c>
      <c r="C9963" s="30" t="s">
        <v>9974</v>
      </c>
      <c r="D9963" s="36" t="s">
        <v>9740</v>
      </c>
      <c r="E9963" s="115">
        <v>4.1500000000000004</v>
      </c>
    </row>
    <row r="9964" spans="1:5" x14ac:dyDescent="0.25">
      <c r="A9964" s="35" t="s">
        <v>9842</v>
      </c>
      <c r="B9964" s="36">
        <v>93594</v>
      </c>
      <c r="C9964" s="30" t="s">
        <v>9975</v>
      </c>
      <c r="D9964" s="36" t="s">
        <v>9730</v>
      </c>
      <c r="E9964" s="115">
        <v>2.76</v>
      </c>
    </row>
    <row r="9965" spans="1:5" x14ac:dyDescent="0.25">
      <c r="A9965" s="35" t="s">
        <v>9842</v>
      </c>
      <c r="B9965" s="36">
        <v>93589</v>
      </c>
      <c r="C9965" s="30" t="s">
        <v>9976</v>
      </c>
      <c r="D9965" s="36" t="s">
        <v>9740</v>
      </c>
      <c r="E9965" s="115">
        <v>3.16</v>
      </c>
    </row>
    <row r="9966" spans="1:5" x14ac:dyDescent="0.25">
      <c r="A9966" s="35" t="s">
        <v>9842</v>
      </c>
      <c r="B9966" s="36">
        <v>93595</v>
      </c>
      <c r="C9966" s="30" t="s">
        <v>9977</v>
      </c>
      <c r="D9966" s="36" t="s">
        <v>9730</v>
      </c>
      <c r="E9966" s="115">
        <v>2.11</v>
      </c>
    </row>
    <row r="9967" spans="1:5" x14ac:dyDescent="0.25">
      <c r="A9967" s="35" t="s">
        <v>9842</v>
      </c>
      <c r="B9967" s="36">
        <v>93590</v>
      </c>
      <c r="C9967" s="30" t="s">
        <v>9978</v>
      </c>
      <c r="D9967" s="36" t="s">
        <v>9740</v>
      </c>
      <c r="E9967" s="115">
        <v>1.1000000000000001</v>
      </c>
    </row>
    <row r="9968" spans="1:5" x14ac:dyDescent="0.25">
      <c r="A9968" s="35" t="s">
        <v>9842</v>
      </c>
      <c r="B9968" s="36">
        <v>93596</v>
      </c>
      <c r="C9968" s="30" t="s">
        <v>9979</v>
      </c>
      <c r="D9968" s="36" t="s">
        <v>9730</v>
      </c>
      <c r="E9968" s="115">
        <v>0.73</v>
      </c>
    </row>
    <row r="9969" spans="1:5" x14ac:dyDescent="0.25">
      <c r="A9969" s="35" t="s">
        <v>9842</v>
      </c>
      <c r="B9969" s="36">
        <v>95875</v>
      </c>
      <c r="C9969" s="30" t="s">
        <v>9980</v>
      </c>
      <c r="D9969" s="36" t="s">
        <v>9740</v>
      </c>
      <c r="E9969" s="115">
        <v>2.88</v>
      </c>
    </row>
    <row r="9970" spans="1:5" x14ac:dyDescent="0.25">
      <c r="A9970" s="35" t="s">
        <v>9842</v>
      </c>
      <c r="B9970" s="36">
        <v>95878</v>
      </c>
      <c r="C9970" s="30" t="s">
        <v>9981</v>
      </c>
      <c r="D9970" s="36" t="s">
        <v>9730</v>
      </c>
      <c r="E9970" s="115">
        <v>1.92</v>
      </c>
    </row>
    <row r="9971" spans="1:5" x14ac:dyDescent="0.25">
      <c r="A9971" s="35" t="s">
        <v>9842</v>
      </c>
      <c r="B9971" s="36">
        <v>100943</v>
      </c>
      <c r="C9971" s="30" t="s">
        <v>9982</v>
      </c>
      <c r="D9971" s="36" t="s">
        <v>9730</v>
      </c>
      <c r="E9971" s="115">
        <v>4.84</v>
      </c>
    </row>
    <row r="9972" spans="1:5" x14ac:dyDescent="0.25">
      <c r="A9972" s="35" t="s">
        <v>9842</v>
      </c>
      <c r="B9972" s="36">
        <v>100939</v>
      </c>
      <c r="C9972" s="30" t="s">
        <v>9983</v>
      </c>
      <c r="D9972" s="36" t="s">
        <v>9740</v>
      </c>
      <c r="E9972" s="115">
        <v>7.26</v>
      </c>
    </row>
    <row r="9973" spans="1:5" x14ac:dyDescent="0.25">
      <c r="A9973" s="35" t="s">
        <v>9842</v>
      </c>
      <c r="B9973" s="36">
        <v>93591</v>
      </c>
      <c r="C9973" s="30" t="s">
        <v>9984</v>
      </c>
      <c r="D9973" s="36" t="s">
        <v>9740</v>
      </c>
      <c r="E9973" s="115">
        <v>3.62</v>
      </c>
    </row>
    <row r="9974" spans="1:5" x14ac:dyDescent="0.25">
      <c r="A9974" s="35" t="s">
        <v>9842</v>
      </c>
      <c r="B9974" s="36">
        <v>93597</v>
      </c>
      <c r="C9974" s="30" t="s">
        <v>9985</v>
      </c>
      <c r="D9974" s="36" t="s">
        <v>9730</v>
      </c>
      <c r="E9974" s="115">
        <v>2.42</v>
      </c>
    </row>
    <row r="9975" spans="1:5" x14ac:dyDescent="0.25">
      <c r="A9975" s="35" t="s">
        <v>9842</v>
      </c>
      <c r="B9975" s="36">
        <v>93592</v>
      </c>
      <c r="C9975" s="30" t="s">
        <v>9986</v>
      </c>
      <c r="D9975" s="36" t="s">
        <v>9740</v>
      </c>
      <c r="E9975" s="115">
        <v>2.76</v>
      </c>
    </row>
    <row r="9976" spans="1:5" x14ac:dyDescent="0.25">
      <c r="A9976" s="35" t="s">
        <v>9842</v>
      </c>
      <c r="B9976" s="36">
        <v>93598</v>
      </c>
      <c r="C9976" s="30" t="s">
        <v>9987</v>
      </c>
      <c r="D9976" s="36" t="s">
        <v>9730</v>
      </c>
      <c r="E9976" s="115">
        <v>1.83</v>
      </c>
    </row>
    <row r="9977" spans="1:5" x14ac:dyDescent="0.25">
      <c r="A9977" s="35" t="s">
        <v>9842</v>
      </c>
      <c r="B9977" s="36">
        <v>93593</v>
      </c>
      <c r="C9977" s="30" t="s">
        <v>9988</v>
      </c>
      <c r="D9977" s="36" t="s">
        <v>9740</v>
      </c>
      <c r="E9977" s="115">
        <v>0.96</v>
      </c>
    </row>
    <row r="9978" spans="1:5" x14ac:dyDescent="0.25">
      <c r="A9978" s="35" t="s">
        <v>9842</v>
      </c>
      <c r="B9978" s="36">
        <v>93599</v>
      </c>
      <c r="C9978" s="30" t="s">
        <v>9989</v>
      </c>
      <c r="D9978" s="36" t="s">
        <v>9730</v>
      </c>
      <c r="E9978" s="115">
        <v>0.64</v>
      </c>
    </row>
    <row r="9979" spans="1:5" x14ac:dyDescent="0.25">
      <c r="A9979" s="35" t="s">
        <v>9842</v>
      </c>
      <c r="B9979" s="36">
        <v>95876</v>
      </c>
      <c r="C9979" s="30" t="s">
        <v>9990</v>
      </c>
      <c r="D9979" s="36" t="s">
        <v>9740</v>
      </c>
      <c r="E9979" s="115">
        <v>2.52</v>
      </c>
    </row>
    <row r="9980" spans="1:5" x14ac:dyDescent="0.25">
      <c r="A9980" s="35" t="s">
        <v>9842</v>
      </c>
      <c r="B9980" s="36">
        <v>95879</v>
      </c>
      <c r="C9980" s="30" t="s">
        <v>9991</v>
      </c>
      <c r="D9980" s="36" t="s">
        <v>9730</v>
      </c>
      <c r="E9980" s="115">
        <v>1.68</v>
      </c>
    </row>
    <row r="9981" spans="1:5" x14ac:dyDescent="0.25">
      <c r="A9981" s="35" t="s">
        <v>9842</v>
      </c>
      <c r="B9981" s="36">
        <v>100940</v>
      </c>
      <c r="C9981" s="30" t="s">
        <v>9992</v>
      </c>
      <c r="D9981" s="36" t="s">
        <v>9740</v>
      </c>
      <c r="E9981" s="115">
        <v>6.21</v>
      </c>
    </row>
    <row r="9982" spans="1:5" x14ac:dyDescent="0.25">
      <c r="A9982" s="35" t="s">
        <v>9842</v>
      </c>
      <c r="B9982" s="36">
        <v>100944</v>
      </c>
      <c r="C9982" s="30" t="s">
        <v>9993</v>
      </c>
      <c r="D9982" s="36" t="s">
        <v>9730</v>
      </c>
      <c r="E9982" s="115">
        <v>4.1399999999999997</v>
      </c>
    </row>
    <row r="9983" spans="1:5" x14ac:dyDescent="0.25">
      <c r="A9983" s="35" t="s">
        <v>9842</v>
      </c>
      <c r="B9983" s="36">
        <v>95425</v>
      </c>
      <c r="C9983" s="30" t="s">
        <v>9994</v>
      </c>
      <c r="D9983" s="36" t="s">
        <v>9740</v>
      </c>
      <c r="E9983" s="115">
        <v>3.1</v>
      </c>
    </row>
    <row r="9984" spans="1:5" x14ac:dyDescent="0.25">
      <c r="A9984" s="35" t="s">
        <v>9842</v>
      </c>
      <c r="B9984" s="36">
        <v>95428</v>
      </c>
      <c r="C9984" s="30" t="s">
        <v>9995</v>
      </c>
      <c r="D9984" s="36" t="s">
        <v>9730</v>
      </c>
      <c r="E9984" s="115">
        <v>2.06</v>
      </c>
    </row>
    <row r="9985" spans="1:5" x14ac:dyDescent="0.25">
      <c r="A9985" s="35" t="s">
        <v>9842</v>
      </c>
      <c r="B9985" s="36">
        <v>95426</v>
      </c>
      <c r="C9985" s="30" t="s">
        <v>9996</v>
      </c>
      <c r="D9985" s="36" t="s">
        <v>9740</v>
      </c>
      <c r="E9985" s="115">
        <v>2.36</v>
      </c>
    </row>
    <row r="9986" spans="1:5" x14ac:dyDescent="0.25">
      <c r="A9986" s="35" t="s">
        <v>9842</v>
      </c>
      <c r="B9986" s="36">
        <v>95429</v>
      </c>
      <c r="C9986" s="30" t="s">
        <v>9997</v>
      </c>
      <c r="D9986" s="36" t="s">
        <v>9730</v>
      </c>
      <c r="E9986" s="115">
        <v>1.57</v>
      </c>
    </row>
    <row r="9987" spans="1:5" x14ac:dyDescent="0.25">
      <c r="A9987" s="35" t="s">
        <v>9842</v>
      </c>
      <c r="B9987" s="36">
        <v>95427</v>
      </c>
      <c r="C9987" s="30" t="s">
        <v>9998</v>
      </c>
      <c r="D9987" s="36" t="s">
        <v>9740</v>
      </c>
      <c r="E9987" s="115">
        <v>0.82</v>
      </c>
    </row>
    <row r="9988" spans="1:5" x14ac:dyDescent="0.25">
      <c r="A9988" s="35" t="s">
        <v>9842</v>
      </c>
      <c r="B9988" s="36">
        <v>95430</v>
      </c>
      <c r="C9988" s="30" t="s">
        <v>9999</v>
      </c>
      <c r="D9988" s="36" t="s">
        <v>9730</v>
      </c>
      <c r="E9988" s="115">
        <v>0.55000000000000004</v>
      </c>
    </row>
    <row r="9989" spans="1:5" x14ac:dyDescent="0.25">
      <c r="A9989" s="35" t="s">
        <v>9842</v>
      </c>
      <c r="B9989" s="36">
        <v>95877</v>
      </c>
      <c r="C9989" s="30" t="s">
        <v>10000</v>
      </c>
      <c r="D9989" s="36" t="s">
        <v>9740</v>
      </c>
      <c r="E9989" s="115">
        <v>2.15</v>
      </c>
    </row>
    <row r="9990" spans="1:5" x14ac:dyDescent="0.25">
      <c r="A9990" s="35" t="s">
        <v>9842</v>
      </c>
      <c r="B9990" s="36">
        <v>95880</v>
      </c>
      <c r="C9990" s="30" t="s">
        <v>10001</v>
      </c>
      <c r="D9990" s="36" t="s">
        <v>9730</v>
      </c>
      <c r="E9990" s="115">
        <v>1.44</v>
      </c>
    </row>
    <row r="9991" spans="1:5" x14ac:dyDescent="0.25">
      <c r="A9991" s="35" t="s">
        <v>9842</v>
      </c>
      <c r="B9991" s="36">
        <v>100937</v>
      </c>
      <c r="C9991" s="30" t="s">
        <v>10002</v>
      </c>
      <c r="D9991" s="36" t="s">
        <v>9740</v>
      </c>
      <c r="E9991" s="115">
        <v>10.039999999999999</v>
      </c>
    </row>
    <row r="9992" spans="1:5" x14ac:dyDescent="0.25">
      <c r="A9992" s="35" t="s">
        <v>9842</v>
      </c>
      <c r="B9992" s="36">
        <v>100941</v>
      </c>
      <c r="C9992" s="30" t="s">
        <v>10003</v>
      </c>
      <c r="D9992" s="36" t="s">
        <v>9730</v>
      </c>
      <c r="E9992" s="115">
        <v>6.69</v>
      </c>
    </row>
    <row r="9993" spans="1:5" x14ac:dyDescent="0.25">
      <c r="A9993" s="35" t="s">
        <v>9842</v>
      </c>
      <c r="B9993" s="36">
        <v>97912</v>
      </c>
      <c r="C9993" s="30" t="s">
        <v>10004</v>
      </c>
      <c r="D9993" s="36" t="s">
        <v>9740</v>
      </c>
      <c r="E9993" s="115">
        <v>5.01</v>
      </c>
    </row>
    <row r="9994" spans="1:5" x14ac:dyDescent="0.25">
      <c r="A9994" s="35" t="s">
        <v>9842</v>
      </c>
      <c r="B9994" s="36">
        <v>97916</v>
      </c>
      <c r="C9994" s="30" t="s">
        <v>10005</v>
      </c>
      <c r="D9994" s="36" t="s">
        <v>9730</v>
      </c>
      <c r="E9994" s="115">
        <v>3.34</v>
      </c>
    </row>
    <row r="9995" spans="1:5" x14ac:dyDescent="0.25">
      <c r="A9995" s="35" t="s">
        <v>9842</v>
      </c>
      <c r="B9995" s="36">
        <v>97913</v>
      </c>
      <c r="C9995" s="30" t="s">
        <v>10006</v>
      </c>
      <c r="D9995" s="36" t="s">
        <v>9740</v>
      </c>
      <c r="E9995" s="115">
        <v>3.81</v>
      </c>
    </row>
    <row r="9996" spans="1:5" x14ac:dyDescent="0.25">
      <c r="A9996" s="35" t="s">
        <v>9842</v>
      </c>
      <c r="B9996" s="36">
        <v>97917</v>
      </c>
      <c r="C9996" s="30" t="s">
        <v>10007</v>
      </c>
      <c r="D9996" s="36" t="s">
        <v>9730</v>
      </c>
      <c r="E9996" s="115">
        <v>2.54</v>
      </c>
    </row>
    <row r="9997" spans="1:5" x14ac:dyDescent="0.25">
      <c r="A9997" s="35" t="s">
        <v>9842</v>
      </c>
      <c r="B9997" s="36">
        <v>97915</v>
      </c>
      <c r="C9997" s="30" t="s">
        <v>10008</v>
      </c>
      <c r="D9997" s="36" t="s">
        <v>9740</v>
      </c>
      <c r="E9997" s="115">
        <v>1.33</v>
      </c>
    </row>
    <row r="9998" spans="1:5" x14ac:dyDescent="0.25">
      <c r="A9998" s="35" t="s">
        <v>9842</v>
      </c>
      <c r="B9998" s="36">
        <v>97919</v>
      </c>
      <c r="C9998" s="30" t="s">
        <v>10009</v>
      </c>
      <c r="D9998" s="36" t="s">
        <v>9730</v>
      </c>
      <c r="E9998" s="115">
        <v>0.88</v>
      </c>
    </row>
    <row r="9999" spans="1:5" x14ac:dyDescent="0.25">
      <c r="A9999" s="35" t="s">
        <v>9842</v>
      </c>
      <c r="B9999" s="36">
        <v>97914</v>
      </c>
      <c r="C9999" s="30" t="s">
        <v>10010</v>
      </c>
      <c r="D9999" s="36" t="s">
        <v>9740</v>
      </c>
      <c r="E9999" s="115">
        <v>3.48</v>
      </c>
    </row>
    <row r="10000" spans="1:5" x14ac:dyDescent="0.25">
      <c r="A10000" s="35" t="s">
        <v>9842</v>
      </c>
      <c r="B10000" s="36">
        <v>97918</v>
      </c>
      <c r="C10000" s="30" t="s">
        <v>10011</v>
      </c>
      <c r="D10000" s="36" t="s">
        <v>9730</v>
      </c>
      <c r="E10000" s="115">
        <v>2.3199999999999998</v>
      </c>
    </row>
    <row r="10001" spans="1:5" x14ac:dyDescent="0.25">
      <c r="A10001" s="35" t="s">
        <v>9842</v>
      </c>
      <c r="B10001" s="36">
        <v>106686</v>
      </c>
      <c r="C10001" s="30" t="s">
        <v>10012</v>
      </c>
      <c r="D10001" s="36" t="s">
        <v>9730</v>
      </c>
      <c r="E10001" s="115">
        <v>6.01</v>
      </c>
    </row>
    <row r="10002" spans="1:5" x14ac:dyDescent="0.25">
      <c r="A10002" s="35" t="s">
        <v>9842</v>
      </c>
      <c r="B10002" s="36">
        <v>106682</v>
      </c>
      <c r="C10002" s="30" t="s">
        <v>10013</v>
      </c>
      <c r="D10002" s="36" t="s">
        <v>9730</v>
      </c>
      <c r="E10002" s="115">
        <v>3</v>
      </c>
    </row>
    <row r="10003" spans="1:5" x14ac:dyDescent="0.25">
      <c r="A10003" s="35" t="s">
        <v>9842</v>
      </c>
      <c r="B10003" s="36">
        <v>106683</v>
      </c>
      <c r="C10003" s="30" t="s">
        <v>10014</v>
      </c>
      <c r="D10003" s="36" t="s">
        <v>9730</v>
      </c>
      <c r="E10003" s="115">
        <v>2.2799999999999998</v>
      </c>
    </row>
    <row r="10004" spans="1:5" x14ac:dyDescent="0.25">
      <c r="A10004" s="35" t="s">
        <v>9842</v>
      </c>
      <c r="B10004" s="36">
        <v>106685</v>
      </c>
      <c r="C10004" s="30" t="s">
        <v>10015</v>
      </c>
      <c r="D10004" s="36" t="s">
        <v>9730</v>
      </c>
      <c r="E10004" s="115">
        <v>0.79</v>
      </c>
    </row>
    <row r="10005" spans="1:5" x14ac:dyDescent="0.25">
      <c r="A10005" s="35" t="s">
        <v>9842</v>
      </c>
      <c r="B10005" s="36">
        <v>106684</v>
      </c>
      <c r="C10005" s="30" t="s">
        <v>10016</v>
      </c>
      <c r="D10005" s="36" t="s">
        <v>9730</v>
      </c>
      <c r="E10005" s="115">
        <v>2.09</v>
      </c>
    </row>
    <row r="10006" spans="1:5" x14ac:dyDescent="0.25">
      <c r="A10006" s="35" t="s">
        <v>9842</v>
      </c>
      <c r="B10006" s="36">
        <v>100949</v>
      </c>
      <c r="C10006" s="30" t="s">
        <v>10017</v>
      </c>
      <c r="D10006" s="36" t="s">
        <v>9730</v>
      </c>
      <c r="E10006" s="115">
        <v>7.49</v>
      </c>
    </row>
    <row r="10007" spans="1:5" x14ac:dyDescent="0.25">
      <c r="A10007" s="35" t="s">
        <v>9842</v>
      </c>
      <c r="B10007" s="36">
        <v>100945</v>
      </c>
      <c r="C10007" s="30" t="s">
        <v>10018</v>
      </c>
      <c r="D10007" s="36" t="s">
        <v>9730</v>
      </c>
      <c r="E10007" s="115">
        <v>3.74</v>
      </c>
    </row>
    <row r="10008" spans="1:5" x14ac:dyDescent="0.25">
      <c r="A10008" s="35" t="s">
        <v>9842</v>
      </c>
      <c r="B10008" s="36">
        <v>100946</v>
      </c>
      <c r="C10008" s="30" t="s">
        <v>10019</v>
      </c>
      <c r="D10008" s="36" t="s">
        <v>9730</v>
      </c>
      <c r="E10008" s="115">
        <v>2.85</v>
      </c>
    </row>
    <row r="10009" spans="1:5" x14ac:dyDescent="0.25">
      <c r="A10009" s="35" t="s">
        <v>9842</v>
      </c>
      <c r="B10009" s="36">
        <v>100948</v>
      </c>
      <c r="C10009" s="30" t="s">
        <v>10020</v>
      </c>
      <c r="D10009" s="36" t="s">
        <v>9730</v>
      </c>
      <c r="E10009" s="115">
        <v>0.99</v>
      </c>
    </row>
    <row r="10010" spans="1:5" x14ac:dyDescent="0.25">
      <c r="A10010" s="35" t="s">
        <v>9842</v>
      </c>
      <c r="B10010" s="36">
        <v>100947</v>
      </c>
      <c r="C10010" s="30" t="s">
        <v>10021</v>
      </c>
      <c r="D10010" s="36" t="s">
        <v>9730</v>
      </c>
      <c r="E10010" s="115">
        <v>2.59</v>
      </c>
    </row>
    <row r="10011" spans="1:5" x14ac:dyDescent="0.25">
      <c r="A10011" s="35" t="s">
        <v>9842</v>
      </c>
      <c r="B10011" s="36">
        <v>100954</v>
      </c>
      <c r="C10011" s="30" t="s">
        <v>10022</v>
      </c>
      <c r="D10011" s="36" t="s">
        <v>9730</v>
      </c>
      <c r="E10011" s="115">
        <v>9.4</v>
      </c>
    </row>
    <row r="10012" spans="1:5" x14ac:dyDescent="0.25">
      <c r="A10012" s="35" t="s">
        <v>9842</v>
      </c>
      <c r="B10012" s="36">
        <v>100950</v>
      </c>
      <c r="C10012" s="30" t="s">
        <v>10023</v>
      </c>
      <c r="D10012" s="36" t="s">
        <v>9730</v>
      </c>
      <c r="E10012" s="115">
        <v>4.6900000000000004</v>
      </c>
    </row>
    <row r="10013" spans="1:5" x14ac:dyDescent="0.25">
      <c r="A10013" s="35" t="s">
        <v>9842</v>
      </c>
      <c r="B10013" s="36">
        <v>100951</v>
      </c>
      <c r="C10013" s="30" t="s">
        <v>10024</v>
      </c>
      <c r="D10013" s="36" t="s">
        <v>9730</v>
      </c>
      <c r="E10013" s="115">
        <v>3.58</v>
      </c>
    </row>
    <row r="10014" spans="1:5" x14ac:dyDescent="0.25">
      <c r="A10014" s="35" t="s">
        <v>9842</v>
      </c>
      <c r="B10014" s="36">
        <v>100953</v>
      </c>
      <c r="C10014" s="30" t="s">
        <v>10025</v>
      </c>
      <c r="D10014" s="36" t="s">
        <v>9730</v>
      </c>
      <c r="E10014" s="115">
        <v>1.24</v>
      </c>
    </row>
    <row r="10015" spans="1:5" x14ac:dyDescent="0.25">
      <c r="A10015" s="35" t="s">
        <v>9842</v>
      </c>
      <c r="B10015" s="36">
        <v>100952</v>
      </c>
      <c r="C10015" s="30" t="s">
        <v>10026</v>
      </c>
      <c r="D10015" s="36" t="s">
        <v>9730</v>
      </c>
      <c r="E10015" s="115">
        <v>3.27</v>
      </c>
    </row>
    <row r="10016" spans="1:5" x14ac:dyDescent="0.25">
      <c r="A10016" s="35" t="s">
        <v>9842</v>
      </c>
      <c r="B10016" s="36">
        <v>106691</v>
      </c>
      <c r="C10016" s="30" t="s">
        <v>10027</v>
      </c>
      <c r="D10016" s="36" t="s">
        <v>9730</v>
      </c>
      <c r="E10016" s="115">
        <v>6.67</v>
      </c>
    </row>
    <row r="10017" spans="1:5" x14ac:dyDescent="0.25">
      <c r="A10017" s="35" t="s">
        <v>9842</v>
      </c>
      <c r="B10017" s="36">
        <v>106687</v>
      </c>
      <c r="C10017" s="30" t="s">
        <v>10028</v>
      </c>
      <c r="D10017" s="36" t="s">
        <v>9730</v>
      </c>
      <c r="E10017" s="115">
        <v>3.33</v>
      </c>
    </row>
    <row r="10018" spans="1:5" x14ac:dyDescent="0.25">
      <c r="A10018" s="35" t="s">
        <v>9842</v>
      </c>
      <c r="B10018" s="36">
        <v>106688</v>
      </c>
      <c r="C10018" s="30" t="s">
        <v>10029</v>
      </c>
      <c r="D10018" s="36" t="s">
        <v>9730</v>
      </c>
      <c r="E10018" s="115">
        <v>2.5299999999999998</v>
      </c>
    </row>
    <row r="10019" spans="1:5" x14ac:dyDescent="0.25">
      <c r="A10019" s="35" t="s">
        <v>9842</v>
      </c>
      <c r="B10019" s="36">
        <v>106690</v>
      </c>
      <c r="C10019" s="30" t="s">
        <v>10030</v>
      </c>
      <c r="D10019" s="36" t="s">
        <v>9730</v>
      </c>
      <c r="E10019" s="115">
        <v>0.88</v>
      </c>
    </row>
    <row r="10020" spans="1:5" x14ac:dyDescent="0.25">
      <c r="A10020" s="35" t="s">
        <v>9842</v>
      </c>
      <c r="B10020" s="36">
        <v>106689</v>
      </c>
      <c r="C10020" s="30" t="s">
        <v>10031</v>
      </c>
      <c r="D10020" s="36" t="s">
        <v>9730</v>
      </c>
      <c r="E10020" s="115">
        <v>2.31</v>
      </c>
    </row>
    <row r="10021" spans="1:5" x14ac:dyDescent="0.25">
      <c r="A10021" s="35" t="s">
        <v>9842</v>
      </c>
      <c r="B10021" s="36">
        <v>100964</v>
      </c>
      <c r="C10021" s="30" t="s">
        <v>10032</v>
      </c>
      <c r="D10021" s="36" t="s">
        <v>9740</v>
      </c>
      <c r="E10021" s="115">
        <v>9.58</v>
      </c>
    </row>
    <row r="10022" spans="1:5" x14ac:dyDescent="0.25">
      <c r="A10022" s="35" t="s">
        <v>9842</v>
      </c>
      <c r="B10022" s="36">
        <v>100960</v>
      </c>
      <c r="C10022" s="30" t="s">
        <v>10033</v>
      </c>
      <c r="D10022" s="36" t="s">
        <v>9740</v>
      </c>
      <c r="E10022" s="115">
        <v>4.78</v>
      </c>
    </row>
    <row r="10023" spans="1:5" x14ac:dyDescent="0.25">
      <c r="A10023" s="35" t="s">
        <v>9842</v>
      </c>
      <c r="B10023" s="36">
        <v>100961</v>
      </c>
      <c r="C10023" s="30" t="s">
        <v>10034</v>
      </c>
      <c r="D10023" s="36" t="s">
        <v>9740</v>
      </c>
      <c r="E10023" s="115">
        <v>3.64</v>
      </c>
    </row>
    <row r="10024" spans="1:5" x14ac:dyDescent="0.25">
      <c r="A10024" s="35" t="s">
        <v>9842</v>
      </c>
      <c r="B10024" s="36">
        <v>100963</v>
      </c>
      <c r="C10024" s="30" t="s">
        <v>10035</v>
      </c>
      <c r="D10024" s="36" t="s">
        <v>9740</v>
      </c>
      <c r="E10024" s="115">
        <v>1.26</v>
      </c>
    </row>
    <row r="10025" spans="1:5" x14ac:dyDescent="0.25">
      <c r="A10025" s="35" t="s">
        <v>9842</v>
      </c>
      <c r="B10025" s="36">
        <v>100962</v>
      </c>
      <c r="C10025" s="30" t="s">
        <v>10036</v>
      </c>
      <c r="D10025" s="36" t="s">
        <v>9740</v>
      </c>
      <c r="E10025" s="115">
        <v>3.33</v>
      </c>
    </row>
    <row r="10026" spans="1:5" x14ac:dyDescent="0.25">
      <c r="A10026" s="35" t="s">
        <v>9842</v>
      </c>
      <c r="B10026" s="36">
        <v>106696</v>
      </c>
      <c r="C10026" s="30" t="s">
        <v>10037</v>
      </c>
      <c r="D10026" s="36" t="s">
        <v>9740</v>
      </c>
      <c r="E10026" s="115">
        <v>6.13</v>
      </c>
    </row>
    <row r="10027" spans="1:5" x14ac:dyDescent="0.25">
      <c r="A10027" s="35" t="s">
        <v>9842</v>
      </c>
      <c r="B10027" s="36">
        <v>106692</v>
      </c>
      <c r="C10027" s="30" t="s">
        <v>10038</v>
      </c>
      <c r="D10027" s="36" t="s">
        <v>9740</v>
      </c>
      <c r="E10027" s="115">
        <v>3.06</v>
      </c>
    </row>
    <row r="10028" spans="1:5" x14ac:dyDescent="0.25">
      <c r="A10028" s="35" t="s">
        <v>9842</v>
      </c>
      <c r="B10028" s="36">
        <v>106693</v>
      </c>
      <c r="C10028" s="30" t="s">
        <v>10039</v>
      </c>
      <c r="D10028" s="36" t="s">
        <v>9740</v>
      </c>
      <c r="E10028" s="115">
        <v>2.33</v>
      </c>
    </row>
    <row r="10029" spans="1:5" x14ac:dyDescent="0.25">
      <c r="A10029" s="35" t="s">
        <v>9842</v>
      </c>
      <c r="B10029" s="36">
        <v>106695</v>
      </c>
      <c r="C10029" s="30" t="s">
        <v>10040</v>
      </c>
      <c r="D10029" s="36" t="s">
        <v>9740</v>
      </c>
      <c r="E10029" s="115">
        <v>0.81</v>
      </c>
    </row>
    <row r="10030" spans="1:5" x14ac:dyDescent="0.25">
      <c r="A10030" s="35" t="s">
        <v>9842</v>
      </c>
      <c r="B10030" s="36">
        <v>106694</v>
      </c>
      <c r="C10030" s="30" t="s">
        <v>10041</v>
      </c>
      <c r="D10030" s="36" t="s">
        <v>9740</v>
      </c>
      <c r="E10030" s="115">
        <v>2.13</v>
      </c>
    </row>
    <row r="10031" spans="1:5" x14ac:dyDescent="0.25">
      <c r="A10031" s="35" t="s">
        <v>9842</v>
      </c>
      <c r="B10031" s="36">
        <v>100959</v>
      </c>
      <c r="C10031" s="30" t="s">
        <v>10042</v>
      </c>
      <c r="D10031" s="36" t="s">
        <v>9740</v>
      </c>
      <c r="E10031" s="115">
        <v>12.99</v>
      </c>
    </row>
    <row r="10032" spans="1:5" x14ac:dyDescent="0.25">
      <c r="A10032" s="35" t="s">
        <v>9842</v>
      </c>
      <c r="B10032" s="36">
        <v>100955</v>
      </c>
      <c r="C10032" s="30" t="s">
        <v>10043</v>
      </c>
      <c r="D10032" s="36" t="s">
        <v>9740</v>
      </c>
      <c r="E10032" s="115">
        <v>6.49</v>
      </c>
    </row>
    <row r="10033" spans="1:5" x14ac:dyDescent="0.25">
      <c r="A10033" s="35" t="s">
        <v>9842</v>
      </c>
      <c r="B10033" s="36">
        <v>100956</v>
      </c>
      <c r="C10033" s="30" t="s">
        <v>10044</v>
      </c>
      <c r="D10033" s="36" t="s">
        <v>9740</v>
      </c>
      <c r="E10033" s="115">
        <v>4.9400000000000004</v>
      </c>
    </row>
    <row r="10034" spans="1:5" x14ac:dyDescent="0.25">
      <c r="A10034" s="35" t="s">
        <v>9842</v>
      </c>
      <c r="B10034" s="36">
        <v>100958</v>
      </c>
      <c r="C10034" s="30" t="s">
        <v>10045</v>
      </c>
      <c r="D10034" s="36" t="s">
        <v>9740</v>
      </c>
      <c r="E10034" s="115">
        <v>1.73</v>
      </c>
    </row>
    <row r="10035" spans="1:5" x14ac:dyDescent="0.25">
      <c r="A10035" s="35" t="s">
        <v>9842</v>
      </c>
      <c r="B10035" s="36">
        <v>100957</v>
      </c>
      <c r="C10035" s="30" t="s">
        <v>10046</v>
      </c>
      <c r="D10035" s="36" t="s">
        <v>9740</v>
      </c>
      <c r="E10035" s="115">
        <v>4.51</v>
      </c>
    </row>
    <row r="10036" spans="1:5" x14ac:dyDescent="0.25">
      <c r="A10036" s="35" t="s">
        <v>9842</v>
      </c>
      <c r="B10036" s="36">
        <v>106706</v>
      </c>
      <c r="C10036" s="30" t="s">
        <v>10047</v>
      </c>
      <c r="D10036" s="36" t="s">
        <v>9740</v>
      </c>
      <c r="E10036" s="115">
        <v>0</v>
      </c>
    </row>
    <row r="10037" spans="1:5" x14ac:dyDescent="0.25">
      <c r="A10037" s="35" t="s">
        <v>9842</v>
      </c>
      <c r="B10037" s="36">
        <v>106702</v>
      </c>
      <c r="C10037" s="30" t="s">
        <v>10048</v>
      </c>
      <c r="D10037" s="36" t="s">
        <v>9740</v>
      </c>
      <c r="E10037" s="115">
        <v>0</v>
      </c>
    </row>
    <row r="10038" spans="1:5" x14ac:dyDescent="0.25">
      <c r="A10038" s="35" t="s">
        <v>9842</v>
      </c>
      <c r="B10038" s="36">
        <v>106703</v>
      </c>
      <c r="C10038" s="30" t="s">
        <v>10049</v>
      </c>
      <c r="D10038" s="36" t="s">
        <v>9740</v>
      </c>
      <c r="E10038" s="115">
        <v>0</v>
      </c>
    </row>
    <row r="10039" spans="1:5" x14ac:dyDescent="0.25">
      <c r="A10039" s="35" t="s">
        <v>9842</v>
      </c>
      <c r="B10039" s="36">
        <v>106705</v>
      </c>
      <c r="C10039" s="30" t="s">
        <v>10050</v>
      </c>
      <c r="D10039" s="36" t="s">
        <v>9740</v>
      </c>
      <c r="E10039" s="115">
        <v>0</v>
      </c>
    </row>
    <row r="10040" spans="1:5" x14ac:dyDescent="0.25">
      <c r="A10040" s="35" t="s">
        <v>9842</v>
      </c>
      <c r="B10040" s="36">
        <v>106704</v>
      </c>
      <c r="C10040" s="30" t="s">
        <v>10051</v>
      </c>
      <c r="D10040" s="36" t="s">
        <v>9740</v>
      </c>
      <c r="E10040" s="115">
        <v>0</v>
      </c>
    </row>
    <row r="10041" spans="1:5" x14ac:dyDescent="0.25">
      <c r="A10041" s="35" t="s">
        <v>9842</v>
      </c>
      <c r="B10041" s="36">
        <v>100969</v>
      </c>
      <c r="C10041" s="30" t="s">
        <v>10052</v>
      </c>
      <c r="D10041" s="36" t="s">
        <v>9730</v>
      </c>
      <c r="E10041" s="115">
        <v>3</v>
      </c>
    </row>
    <row r="10042" spans="1:5" x14ac:dyDescent="0.25">
      <c r="A10042" s="35" t="s">
        <v>9842</v>
      </c>
      <c r="B10042" s="36">
        <v>100970</v>
      </c>
      <c r="C10042" s="30" t="s">
        <v>10053</v>
      </c>
      <c r="D10042" s="36" t="s">
        <v>9730</v>
      </c>
      <c r="E10042" s="115">
        <v>2.29</v>
      </c>
    </row>
    <row r="10043" spans="1:5" x14ac:dyDescent="0.25">
      <c r="A10043" s="35" t="s">
        <v>9842</v>
      </c>
      <c r="B10043" s="36">
        <v>102333</v>
      </c>
      <c r="C10043" s="30" t="s">
        <v>10054</v>
      </c>
      <c r="D10043" s="36" t="s">
        <v>9730</v>
      </c>
      <c r="E10043" s="115">
        <v>0.79</v>
      </c>
    </row>
    <row r="10044" spans="1:5" x14ac:dyDescent="0.25">
      <c r="A10044" s="35" t="s">
        <v>9842</v>
      </c>
      <c r="B10044" s="36">
        <v>102332</v>
      </c>
      <c r="C10044" s="30" t="s">
        <v>10055</v>
      </c>
      <c r="D10044" s="36" t="s">
        <v>9730</v>
      </c>
      <c r="E10044" s="115">
        <v>2.09</v>
      </c>
    </row>
    <row r="10045" spans="1:5" x14ac:dyDescent="0.25">
      <c r="A10045" s="35" t="s">
        <v>9842</v>
      </c>
      <c r="B10045" s="36">
        <v>100965</v>
      </c>
      <c r="C10045" s="30" t="s">
        <v>10056</v>
      </c>
      <c r="D10045" s="36" t="s">
        <v>9730</v>
      </c>
      <c r="E10045" s="115">
        <v>2.2999999999999998</v>
      </c>
    </row>
    <row r="10046" spans="1:5" x14ac:dyDescent="0.25">
      <c r="A10046" s="35" t="s">
        <v>9842</v>
      </c>
      <c r="B10046" s="36">
        <v>100966</v>
      </c>
      <c r="C10046" s="30" t="s">
        <v>10057</v>
      </c>
      <c r="D10046" s="36" t="s">
        <v>9730</v>
      </c>
      <c r="E10046" s="115">
        <v>1.75</v>
      </c>
    </row>
    <row r="10047" spans="1:5" x14ac:dyDescent="0.25">
      <c r="A10047" s="35" t="s">
        <v>9842</v>
      </c>
      <c r="B10047" s="36">
        <v>102331</v>
      </c>
      <c r="C10047" s="30" t="s">
        <v>10058</v>
      </c>
      <c r="D10047" s="36" t="s">
        <v>9730</v>
      </c>
      <c r="E10047" s="115">
        <v>0.6</v>
      </c>
    </row>
    <row r="10048" spans="1:5" x14ac:dyDescent="0.25">
      <c r="A10048" s="35" t="s">
        <v>9842</v>
      </c>
      <c r="B10048" s="36">
        <v>102330</v>
      </c>
      <c r="C10048" s="30" t="s">
        <v>10059</v>
      </c>
      <c r="D10048" s="36" t="s">
        <v>9730</v>
      </c>
      <c r="E10048" s="115">
        <v>1.6</v>
      </c>
    </row>
    <row r="10049" spans="1:5" x14ac:dyDescent="0.25">
      <c r="A10049" s="35" t="s">
        <v>9842</v>
      </c>
      <c r="B10049" s="36">
        <v>106701</v>
      </c>
      <c r="C10049" s="30" t="s">
        <v>10060</v>
      </c>
      <c r="D10049" s="36" t="s">
        <v>9730</v>
      </c>
      <c r="E10049" s="115">
        <v>0</v>
      </c>
    </row>
    <row r="10050" spans="1:5" x14ac:dyDescent="0.25">
      <c r="A10050" s="35" t="s">
        <v>9842</v>
      </c>
      <c r="B10050" s="36">
        <v>106697</v>
      </c>
      <c r="C10050" s="30" t="s">
        <v>10061</v>
      </c>
      <c r="D10050" s="36" t="s">
        <v>9730</v>
      </c>
      <c r="E10050" s="115">
        <v>0</v>
      </c>
    </row>
    <row r="10051" spans="1:5" x14ac:dyDescent="0.25">
      <c r="A10051" s="35" t="s">
        <v>9842</v>
      </c>
      <c r="B10051" s="36">
        <v>106698</v>
      </c>
      <c r="C10051" s="30" t="s">
        <v>10062</v>
      </c>
      <c r="D10051" s="36" t="s">
        <v>9730</v>
      </c>
      <c r="E10051" s="115">
        <v>0</v>
      </c>
    </row>
    <row r="10052" spans="1:5" x14ac:dyDescent="0.25">
      <c r="A10052" s="35" t="s">
        <v>9842</v>
      </c>
      <c r="B10052" s="36">
        <v>106700</v>
      </c>
      <c r="C10052" s="30" t="s">
        <v>10063</v>
      </c>
      <c r="D10052" s="36" t="s">
        <v>9730</v>
      </c>
      <c r="E10052" s="115">
        <v>0</v>
      </c>
    </row>
    <row r="10053" spans="1:5" x14ac:dyDescent="0.25">
      <c r="A10053" s="35" t="s">
        <v>9842</v>
      </c>
      <c r="B10053" s="36">
        <v>106699</v>
      </c>
      <c r="C10053" s="30" t="s">
        <v>10064</v>
      </c>
      <c r="D10053" s="36" t="s">
        <v>9730</v>
      </c>
      <c r="E10053" s="115">
        <v>0</v>
      </c>
    </row>
    <row r="10054" spans="1:5" x14ac:dyDescent="0.25">
      <c r="A10054" s="35" t="s">
        <v>10065</v>
      </c>
      <c r="B10054" s="36">
        <v>97804</v>
      </c>
      <c r="C10054" s="30" t="s">
        <v>10066</v>
      </c>
      <c r="D10054" s="36" t="s">
        <v>97</v>
      </c>
      <c r="E10054" s="115">
        <v>0</v>
      </c>
    </row>
    <row r="10055" spans="1:5" x14ac:dyDescent="0.25">
      <c r="A10055" s="35" t="s">
        <v>10065</v>
      </c>
      <c r="B10055" s="36">
        <v>106306</v>
      </c>
      <c r="C10055" s="30" t="s">
        <v>10067</v>
      </c>
      <c r="D10055" s="36" t="s">
        <v>97</v>
      </c>
      <c r="E10055" s="115">
        <v>0</v>
      </c>
    </row>
    <row r="10056" spans="1:5" x14ac:dyDescent="0.25">
      <c r="A10056" s="35" t="s">
        <v>10065</v>
      </c>
      <c r="B10056" s="36">
        <v>104389</v>
      </c>
      <c r="C10056" s="30" t="s">
        <v>10068</v>
      </c>
      <c r="D10056" s="36" t="s">
        <v>97</v>
      </c>
      <c r="E10056" s="115">
        <v>0</v>
      </c>
    </row>
    <row r="10057" spans="1:5" x14ac:dyDescent="0.25">
      <c r="A10057" s="35" t="s">
        <v>10065</v>
      </c>
      <c r="B10057" s="36">
        <v>106307</v>
      </c>
      <c r="C10057" s="30" t="s">
        <v>10069</v>
      </c>
      <c r="D10057" s="36" t="s">
        <v>97</v>
      </c>
      <c r="E10057" s="115">
        <v>0</v>
      </c>
    </row>
    <row r="10058" spans="1:5" x14ac:dyDescent="0.25">
      <c r="A10058" s="35" t="s">
        <v>10065</v>
      </c>
      <c r="B10058" s="36">
        <v>104378</v>
      </c>
      <c r="C10058" s="30" t="s">
        <v>10070</v>
      </c>
      <c r="D10058" s="36" t="s">
        <v>97</v>
      </c>
      <c r="E10058" s="115">
        <v>0</v>
      </c>
    </row>
    <row r="10059" spans="1:5" x14ac:dyDescent="0.25">
      <c r="A10059" s="35" t="s">
        <v>10065</v>
      </c>
      <c r="B10059" s="36">
        <v>106308</v>
      </c>
      <c r="C10059" s="30" t="s">
        <v>10071</v>
      </c>
      <c r="D10059" s="36" t="s">
        <v>97</v>
      </c>
      <c r="E10059" s="115">
        <v>0</v>
      </c>
    </row>
    <row r="10060" spans="1:5" x14ac:dyDescent="0.25">
      <c r="A10060" s="35" t="s">
        <v>10065</v>
      </c>
      <c r="B10060" s="36">
        <v>104379</v>
      </c>
      <c r="C10060" s="30" t="s">
        <v>10072</v>
      </c>
      <c r="D10060" s="36" t="s">
        <v>97</v>
      </c>
      <c r="E10060" s="115">
        <v>0</v>
      </c>
    </row>
    <row r="10061" spans="1:5" x14ac:dyDescent="0.25">
      <c r="A10061" s="35" t="s">
        <v>10065</v>
      </c>
      <c r="B10061" s="36">
        <v>106309</v>
      </c>
      <c r="C10061" s="30" t="s">
        <v>10073</v>
      </c>
      <c r="D10061" s="36" t="s">
        <v>97</v>
      </c>
      <c r="E10061" s="115">
        <v>0</v>
      </c>
    </row>
    <row r="10062" spans="1:5" x14ac:dyDescent="0.25">
      <c r="A10062" s="35" t="s">
        <v>10065</v>
      </c>
      <c r="B10062" s="36">
        <v>97801</v>
      </c>
      <c r="C10062" s="30" t="s">
        <v>10074</v>
      </c>
      <c r="D10062" s="36" t="s">
        <v>97</v>
      </c>
      <c r="E10062" s="115">
        <v>0</v>
      </c>
    </row>
    <row r="10063" spans="1:5" x14ac:dyDescent="0.25">
      <c r="A10063" s="35" t="s">
        <v>10065</v>
      </c>
      <c r="B10063" s="36">
        <v>106303</v>
      </c>
      <c r="C10063" s="30" t="s">
        <v>10075</v>
      </c>
      <c r="D10063" s="36" t="s">
        <v>97</v>
      </c>
      <c r="E10063" s="115">
        <v>0</v>
      </c>
    </row>
    <row r="10064" spans="1:5" x14ac:dyDescent="0.25">
      <c r="A10064" s="35" t="s">
        <v>10065</v>
      </c>
      <c r="B10064" s="36">
        <v>104376</v>
      </c>
      <c r="C10064" s="30" t="s">
        <v>10076</v>
      </c>
      <c r="D10064" s="36" t="s">
        <v>97</v>
      </c>
      <c r="E10064" s="115">
        <v>0</v>
      </c>
    </row>
    <row r="10065" spans="1:5" x14ac:dyDescent="0.25">
      <c r="A10065" s="35" t="s">
        <v>10065</v>
      </c>
      <c r="B10065" s="36">
        <v>106304</v>
      </c>
      <c r="C10065" s="30" t="s">
        <v>10077</v>
      </c>
      <c r="D10065" s="36" t="s">
        <v>97</v>
      </c>
      <c r="E10065" s="115">
        <v>0</v>
      </c>
    </row>
    <row r="10066" spans="1:5" x14ac:dyDescent="0.25">
      <c r="A10066" s="35" t="s">
        <v>10065</v>
      </c>
      <c r="B10066" s="36">
        <v>104377</v>
      </c>
      <c r="C10066" s="30" t="s">
        <v>10078</v>
      </c>
      <c r="D10066" s="36" t="s">
        <v>97</v>
      </c>
      <c r="E10066" s="115">
        <v>0</v>
      </c>
    </row>
    <row r="10067" spans="1:5" x14ac:dyDescent="0.25">
      <c r="A10067" s="35" t="s">
        <v>10065</v>
      </c>
      <c r="B10067" s="36">
        <v>106305</v>
      </c>
      <c r="C10067" s="30" t="s">
        <v>10079</v>
      </c>
      <c r="D10067" s="36" t="s">
        <v>97</v>
      </c>
      <c r="E10067" s="115">
        <v>0</v>
      </c>
    </row>
    <row r="10068" spans="1:5" x14ac:dyDescent="0.25">
      <c r="A10068" s="35" t="s">
        <v>10065</v>
      </c>
      <c r="B10068" s="36">
        <v>97808</v>
      </c>
      <c r="C10068" s="30" t="s">
        <v>10080</v>
      </c>
      <c r="D10068" s="36" t="s">
        <v>97</v>
      </c>
      <c r="E10068" s="115">
        <v>0</v>
      </c>
    </row>
    <row r="10069" spans="1:5" x14ac:dyDescent="0.25">
      <c r="A10069" s="35" t="s">
        <v>10065</v>
      </c>
      <c r="B10069" s="36">
        <v>106310</v>
      </c>
      <c r="C10069" s="30" t="s">
        <v>10081</v>
      </c>
      <c r="D10069" s="36" t="s">
        <v>97</v>
      </c>
      <c r="E10069" s="115">
        <v>0</v>
      </c>
    </row>
    <row r="10070" spans="1:5" x14ac:dyDescent="0.25">
      <c r="A10070" s="35" t="s">
        <v>10065</v>
      </c>
      <c r="B10070" s="36">
        <v>104380</v>
      </c>
      <c r="C10070" s="30" t="s">
        <v>10082</v>
      </c>
      <c r="D10070" s="36" t="s">
        <v>97</v>
      </c>
      <c r="E10070" s="115">
        <v>0</v>
      </c>
    </row>
    <row r="10071" spans="1:5" x14ac:dyDescent="0.25">
      <c r="A10071" s="35" t="s">
        <v>10065</v>
      </c>
      <c r="B10071" s="36">
        <v>106311</v>
      </c>
      <c r="C10071" s="30" t="s">
        <v>10083</v>
      </c>
      <c r="D10071" s="36" t="s">
        <v>97</v>
      </c>
      <c r="E10071" s="115">
        <v>0</v>
      </c>
    </row>
    <row r="10072" spans="1:5" x14ac:dyDescent="0.25">
      <c r="A10072" s="35" t="s">
        <v>10065</v>
      </c>
      <c r="B10072" s="36">
        <v>104381</v>
      </c>
      <c r="C10072" s="30" t="s">
        <v>10084</v>
      </c>
      <c r="D10072" s="36" t="s">
        <v>97</v>
      </c>
      <c r="E10072" s="115">
        <v>0</v>
      </c>
    </row>
    <row r="10073" spans="1:5" x14ac:dyDescent="0.25">
      <c r="A10073" s="35" t="s">
        <v>10065</v>
      </c>
      <c r="B10073" s="36">
        <v>106312</v>
      </c>
      <c r="C10073" s="30" t="s">
        <v>10085</v>
      </c>
      <c r="D10073" s="36" t="s">
        <v>97</v>
      </c>
      <c r="E10073" s="115">
        <v>0</v>
      </c>
    </row>
    <row r="10074" spans="1:5" x14ac:dyDescent="0.25">
      <c r="A10074" s="35" t="s">
        <v>10065</v>
      </c>
      <c r="B10074" s="36">
        <v>104382</v>
      </c>
      <c r="C10074" s="30" t="s">
        <v>10086</v>
      </c>
      <c r="D10074" s="36" t="s">
        <v>97</v>
      </c>
      <c r="E10074" s="115">
        <v>0</v>
      </c>
    </row>
    <row r="10075" spans="1:5" x14ac:dyDescent="0.25">
      <c r="A10075" s="35" t="s">
        <v>10065</v>
      </c>
      <c r="B10075" s="36">
        <v>106313</v>
      </c>
      <c r="C10075" s="30" t="s">
        <v>10087</v>
      </c>
      <c r="D10075" s="36" t="s">
        <v>97</v>
      </c>
      <c r="E10075" s="115">
        <v>0</v>
      </c>
    </row>
    <row r="10076" spans="1:5" x14ac:dyDescent="0.25">
      <c r="A10076" s="35" t="s">
        <v>10088</v>
      </c>
      <c r="B10076" s="36">
        <v>103138</v>
      </c>
      <c r="C10076" s="30" t="s">
        <v>10089</v>
      </c>
      <c r="D10076" s="36" t="s">
        <v>99</v>
      </c>
      <c r="E10076" s="115">
        <v>45.87</v>
      </c>
    </row>
    <row r="10077" spans="1:5" x14ac:dyDescent="0.25">
      <c r="A10077" s="35" t="s">
        <v>10088</v>
      </c>
      <c r="B10077" s="36">
        <v>103151</v>
      </c>
      <c r="C10077" s="30" t="s">
        <v>10090</v>
      </c>
      <c r="D10077" s="36" t="s">
        <v>99</v>
      </c>
      <c r="E10077" s="115">
        <v>452.59</v>
      </c>
    </row>
    <row r="10078" spans="1:5" x14ac:dyDescent="0.25">
      <c r="A10078" s="35" t="s">
        <v>10088</v>
      </c>
      <c r="B10078" s="36">
        <v>103152</v>
      </c>
      <c r="C10078" s="30" t="s">
        <v>10091</v>
      </c>
      <c r="D10078" s="36" t="s">
        <v>99</v>
      </c>
      <c r="E10078" s="115">
        <v>539.86</v>
      </c>
    </row>
    <row r="10079" spans="1:5" x14ac:dyDescent="0.25">
      <c r="A10079" s="35" t="s">
        <v>10088</v>
      </c>
      <c r="B10079" s="36">
        <v>103139</v>
      </c>
      <c r="C10079" s="30" t="s">
        <v>10092</v>
      </c>
      <c r="D10079" s="36" t="s">
        <v>99</v>
      </c>
      <c r="E10079" s="115">
        <v>60.74</v>
      </c>
    </row>
    <row r="10080" spans="1:5" x14ac:dyDescent="0.25">
      <c r="A10080" s="35" t="s">
        <v>10088</v>
      </c>
      <c r="B10080" s="36">
        <v>103140</v>
      </c>
      <c r="C10080" s="30" t="s">
        <v>10093</v>
      </c>
      <c r="D10080" s="36" t="s">
        <v>99</v>
      </c>
      <c r="E10080" s="115">
        <v>75.569999999999993</v>
      </c>
    </row>
    <row r="10081" spans="1:5" x14ac:dyDescent="0.25">
      <c r="A10081" s="35" t="s">
        <v>10088</v>
      </c>
      <c r="B10081" s="36">
        <v>103141</v>
      </c>
      <c r="C10081" s="30" t="s">
        <v>10094</v>
      </c>
      <c r="D10081" s="36" t="s">
        <v>99</v>
      </c>
      <c r="E10081" s="115">
        <v>118.33</v>
      </c>
    </row>
    <row r="10082" spans="1:5" x14ac:dyDescent="0.25">
      <c r="A10082" s="35" t="s">
        <v>10088</v>
      </c>
      <c r="B10082" s="36">
        <v>103142</v>
      </c>
      <c r="C10082" s="30" t="s">
        <v>10095</v>
      </c>
      <c r="D10082" s="36" t="s">
        <v>99</v>
      </c>
      <c r="E10082" s="115">
        <v>133.15</v>
      </c>
    </row>
    <row r="10083" spans="1:5" x14ac:dyDescent="0.25">
      <c r="A10083" s="35" t="s">
        <v>10088</v>
      </c>
      <c r="B10083" s="36">
        <v>103143</v>
      </c>
      <c r="C10083" s="30" t="s">
        <v>10096</v>
      </c>
      <c r="D10083" s="36" t="s">
        <v>99</v>
      </c>
      <c r="E10083" s="115">
        <v>175.91</v>
      </c>
    </row>
    <row r="10084" spans="1:5" x14ac:dyDescent="0.25">
      <c r="A10084" s="35" t="s">
        <v>10088</v>
      </c>
      <c r="B10084" s="36">
        <v>103144</v>
      </c>
      <c r="C10084" s="30" t="s">
        <v>10097</v>
      </c>
      <c r="D10084" s="36" t="s">
        <v>99</v>
      </c>
      <c r="E10084" s="115">
        <v>190.74</v>
      </c>
    </row>
    <row r="10085" spans="1:5" x14ac:dyDescent="0.25">
      <c r="A10085" s="35" t="s">
        <v>10088</v>
      </c>
      <c r="B10085" s="36">
        <v>103145</v>
      </c>
      <c r="C10085" s="30" t="s">
        <v>10098</v>
      </c>
      <c r="D10085" s="36" t="s">
        <v>99</v>
      </c>
      <c r="E10085" s="115">
        <v>233.5</v>
      </c>
    </row>
    <row r="10086" spans="1:5" x14ac:dyDescent="0.25">
      <c r="A10086" s="35" t="s">
        <v>10088</v>
      </c>
      <c r="B10086" s="36">
        <v>103146</v>
      </c>
      <c r="C10086" s="30" t="s">
        <v>10099</v>
      </c>
      <c r="D10086" s="36" t="s">
        <v>99</v>
      </c>
      <c r="E10086" s="115">
        <v>248.33</v>
      </c>
    </row>
    <row r="10087" spans="1:5" x14ac:dyDescent="0.25">
      <c r="A10087" s="35" t="s">
        <v>10088</v>
      </c>
      <c r="B10087" s="36">
        <v>103147</v>
      </c>
      <c r="C10087" s="30" t="s">
        <v>10100</v>
      </c>
      <c r="D10087" s="36" t="s">
        <v>99</v>
      </c>
      <c r="E10087" s="115">
        <v>278.02</v>
      </c>
    </row>
    <row r="10088" spans="1:5" x14ac:dyDescent="0.25">
      <c r="A10088" s="35" t="s">
        <v>10088</v>
      </c>
      <c r="B10088" s="36">
        <v>103148</v>
      </c>
      <c r="C10088" s="30" t="s">
        <v>10101</v>
      </c>
      <c r="D10088" s="36" t="s">
        <v>99</v>
      </c>
      <c r="E10088" s="115">
        <v>335.61</v>
      </c>
    </row>
    <row r="10089" spans="1:5" x14ac:dyDescent="0.25">
      <c r="A10089" s="35" t="s">
        <v>10088</v>
      </c>
      <c r="B10089" s="36">
        <v>103137</v>
      </c>
      <c r="C10089" s="30" t="s">
        <v>10102</v>
      </c>
      <c r="D10089" s="36" t="s">
        <v>99</v>
      </c>
      <c r="E10089" s="115">
        <v>39.950000000000003</v>
      </c>
    </row>
    <row r="10090" spans="1:5" x14ac:dyDescent="0.25">
      <c r="A10090" s="35" t="s">
        <v>10088</v>
      </c>
      <c r="B10090" s="36">
        <v>103149</v>
      </c>
      <c r="C10090" s="30" t="s">
        <v>10103</v>
      </c>
      <c r="D10090" s="36" t="s">
        <v>99</v>
      </c>
      <c r="E10090" s="115">
        <v>365.29</v>
      </c>
    </row>
    <row r="10091" spans="1:5" x14ac:dyDescent="0.25">
      <c r="A10091" s="35" t="s">
        <v>10088</v>
      </c>
      <c r="B10091" s="36">
        <v>103150</v>
      </c>
      <c r="C10091" s="30" t="s">
        <v>10104</v>
      </c>
      <c r="D10091" s="36" t="s">
        <v>99</v>
      </c>
      <c r="E10091" s="115">
        <v>422.83</v>
      </c>
    </row>
    <row r="10092" spans="1:5" x14ac:dyDescent="0.25">
      <c r="A10092" s="35" t="s">
        <v>10088</v>
      </c>
      <c r="B10092" s="36">
        <v>103106</v>
      </c>
      <c r="C10092" s="30" t="s">
        <v>10105</v>
      </c>
      <c r="D10092" s="36" t="s">
        <v>99</v>
      </c>
      <c r="E10092" s="115">
        <v>71.040000000000006</v>
      </c>
    </row>
    <row r="10093" spans="1:5" x14ac:dyDescent="0.25">
      <c r="A10093" s="35" t="s">
        <v>10088</v>
      </c>
      <c r="B10093" s="36">
        <v>103119</v>
      </c>
      <c r="C10093" s="30" t="s">
        <v>10106</v>
      </c>
      <c r="D10093" s="36" t="s">
        <v>99</v>
      </c>
      <c r="E10093" s="115">
        <v>884.43</v>
      </c>
    </row>
    <row r="10094" spans="1:5" x14ac:dyDescent="0.25">
      <c r="A10094" s="35" t="s">
        <v>10088</v>
      </c>
      <c r="B10094" s="36">
        <v>103120</v>
      </c>
      <c r="C10094" s="30" t="s">
        <v>10107</v>
      </c>
      <c r="D10094" s="36" t="s">
        <v>99</v>
      </c>
      <c r="E10094" s="115">
        <v>1058.98</v>
      </c>
    </row>
    <row r="10095" spans="1:5" x14ac:dyDescent="0.25">
      <c r="A10095" s="35" t="s">
        <v>10088</v>
      </c>
      <c r="B10095" s="36">
        <v>103107</v>
      </c>
      <c r="C10095" s="30" t="s">
        <v>10108</v>
      </c>
      <c r="D10095" s="36" t="s">
        <v>99</v>
      </c>
      <c r="E10095" s="115">
        <v>100.73</v>
      </c>
    </row>
    <row r="10096" spans="1:5" x14ac:dyDescent="0.25">
      <c r="A10096" s="35" t="s">
        <v>10088</v>
      </c>
      <c r="B10096" s="36">
        <v>103108</v>
      </c>
      <c r="C10096" s="30" t="s">
        <v>10109</v>
      </c>
      <c r="D10096" s="36" t="s">
        <v>99</v>
      </c>
      <c r="E10096" s="115">
        <v>130.41999999999999</v>
      </c>
    </row>
    <row r="10097" spans="1:5" x14ac:dyDescent="0.25">
      <c r="A10097" s="35" t="s">
        <v>10088</v>
      </c>
      <c r="B10097" s="36">
        <v>103109</v>
      </c>
      <c r="C10097" s="30" t="s">
        <v>10110</v>
      </c>
      <c r="D10097" s="36" t="s">
        <v>99</v>
      </c>
      <c r="E10097" s="115">
        <v>215.9</v>
      </c>
    </row>
    <row r="10098" spans="1:5" x14ac:dyDescent="0.25">
      <c r="A10098" s="35" t="s">
        <v>10088</v>
      </c>
      <c r="B10098" s="36">
        <v>103110</v>
      </c>
      <c r="C10098" s="30" t="s">
        <v>10111</v>
      </c>
      <c r="D10098" s="36" t="s">
        <v>99</v>
      </c>
      <c r="E10098" s="115">
        <v>245.59</v>
      </c>
    </row>
    <row r="10099" spans="1:5" x14ac:dyDescent="0.25">
      <c r="A10099" s="35" t="s">
        <v>10088</v>
      </c>
      <c r="B10099" s="36">
        <v>103111</v>
      </c>
      <c r="C10099" s="30" t="s">
        <v>10112</v>
      </c>
      <c r="D10099" s="36" t="s">
        <v>99</v>
      </c>
      <c r="E10099" s="115">
        <v>331.08</v>
      </c>
    </row>
    <row r="10100" spans="1:5" x14ac:dyDescent="0.25">
      <c r="A10100" s="35" t="s">
        <v>10088</v>
      </c>
      <c r="B10100" s="36">
        <v>103112</v>
      </c>
      <c r="C10100" s="30" t="s">
        <v>10113</v>
      </c>
      <c r="D10100" s="36" t="s">
        <v>99</v>
      </c>
      <c r="E10100" s="115">
        <v>360.76</v>
      </c>
    </row>
    <row r="10101" spans="1:5" x14ac:dyDescent="0.25">
      <c r="A10101" s="35" t="s">
        <v>10088</v>
      </c>
      <c r="B10101" s="36">
        <v>103113</v>
      </c>
      <c r="C10101" s="30" t="s">
        <v>10114</v>
      </c>
      <c r="D10101" s="36" t="s">
        <v>99</v>
      </c>
      <c r="E10101" s="115">
        <v>446.24</v>
      </c>
    </row>
    <row r="10102" spans="1:5" x14ac:dyDescent="0.25">
      <c r="A10102" s="35" t="s">
        <v>10088</v>
      </c>
      <c r="B10102" s="36">
        <v>103114</v>
      </c>
      <c r="C10102" s="30" t="s">
        <v>10115</v>
      </c>
      <c r="D10102" s="36" t="s">
        <v>99</v>
      </c>
      <c r="E10102" s="115">
        <v>475.94</v>
      </c>
    </row>
    <row r="10103" spans="1:5" x14ac:dyDescent="0.25">
      <c r="A10103" s="35" t="s">
        <v>10088</v>
      </c>
      <c r="B10103" s="36">
        <v>103115</v>
      </c>
      <c r="C10103" s="30" t="s">
        <v>10116</v>
      </c>
      <c r="D10103" s="36" t="s">
        <v>99</v>
      </c>
      <c r="E10103" s="115">
        <v>535.30999999999995</v>
      </c>
    </row>
    <row r="10104" spans="1:5" x14ac:dyDescent="0.25">
      <c r="A10104" s="35" t="s">
        <v>10088</v>
      </c>
      <c r="B10104" s="36">
        <v>103116</v>
      </c>
      <c r="C10104" s="30" t="s">
        <v>10117</v>
      </c>
      <c r="D10104" s="36" t="s">
        <v>99</v>
      </c>
      <c r="E10104" s="115">
        <v>650.49</v>
      </c>
    </row>
    <row r="10105" spans="1:5" x14ac:dyDescent="0.25">
      <c r="A10105" s="35" t="s">
        <v>10088</v>
      </c>
      <c r="B10105" s="36">
        <v>103105</v>
      </c>
      <c r="C10105" s="30" t="s">
        <v>10118</v>
      </c>
      <c r="D10105" s="36" t="s">
        <v>99</v>
      </c>
      <c r="E10105" s="115">
        <v>59.15</v>
      </c>
    </row>
    <row r="10106" spans="1:5" x14ac:dyDescent="0.25">
      <c r="A10106" s="35" t="s">
        <v>10088</v>
      </c>
      <c r="B10106" s="36">
        <v>103117</v>
      </c>
      <c r="C10106" s="30" t="s">
        <v>10119</v>
      </c>
      <c r="D10106" s="36" t="s">
        <v>99</v>
      </c>
      <c r="E10106" s="115">
        <v>709.87</v>
      </c>
    </row>
    <row r="10107" spans="1:5" x14ac:dyDescent="0.25">
      <c r="A10107" s="35" t="s">
        <v>10088</v>
      </c>
      <c r="B10107" s="36">
        <v>103118</v>
      </c>
      <c r="C10107" s="30" t="s">
        <v>10120</v>
      </c>
      <c r="D10107" s="36" t="s">
        <v>99</v>
      </c>
      <c r="E10107" s="115">
        <v>825.04</v>
      </c>
    </row>
    <row r="10108" spans="1:5" x14ac:dyDescent="0.25">
      <c r="A10108" s="35" t="s">
        <v>10088</v>
      </c>
      <c r="B10108" s="36">
        <v>103122</v>
      </c>
      <c r="C10108" s="30" t="s">
        <v>10121</v>
      </c>
      <c r="D10108" s="36" t="s">
        <v>99</v>
      </c>
      <c r="E10108" s="115">
        <v>96.19</v>
      </c>
    </row>
    <row r="10109" spans="1:5" x14ac:dyDescent="0.25">
      <c r="A10109" s="35" t="s">
        <v>10088</v>
      </c>
      <c r="B10109" s="36">
        <v>103135</v>
      </c>
      <c r="C10109" s="30" t="s">
        <v>10122</v>
      </c>
      <c r="D10109" s="36" t="s">
        <v>99</v>
      </c>
      <c r="E10109" s="115">
        <v>1316.29</v>
      </c>
    </row>
    <row r="10110" spans="1:5" x14ac:dyDescent="0.25">
      <c r="A10110" s="35" t="s">
        <v>10088</v>
      </c>
      <c r="B10110" s="36">
        <v>103136</v>
      </c>
      <c r="C10110" s="30" t="s">
        <v>10123</v>
      </c>
      <c r="D10110" s="36" t="s">
        <v>99</v>
      </c>
      <c r="E10110" s="115">
        <v>1578.11</v>
      </c>
    </row>
    <row r="10111" spans="1:5" x14ac:dyDescent="0.25">
      <c r="A10111" s="35" t="s">
        <v>10088</v>
      </c>
      <c r="B10111" s="36">
        <v>103123</v>
      </c>
      <c r="C10111" s="30" t="s">
        <v>10124</v>
      </c>
      <c r="D10111" s="36" t="s">
        <v>99</v>
      </c>
      <c r="E10111" s="115">
        <v>140.74</v>
      </c>
    </row>
    <row r="10112" spans="1:5" x14ac:dyDescent="0.25">
      <c r="A10112" s="35" t="s">
        <v>10088</v>
      </c>
      <c r="B10112" s="36">
        <v>103124</v>
      </c>
      <c r="C10112" s="30" t="s">
        <v>10125</v>
      </c>
      <c r="D10112" s="36" t="s">
        <v>99</v>
      </c>
      <c r="E10112" s="115">
        <v>185.26</v>
      </c>
    </row>
    <row r="10113" spans="1:5" x14ac:dyDescent="0.25">
      <c r="A10113" s="35" t="s">
        <v>10088</v>
      </c>
      <c r="B10113" s="36">
        <v>103125</v>
      </c>
      <c r="C10113" s="30" t="s">
        <v>10126</v>
      </c>
      <c r="D10113" s="36" t="s">
        <v>99</v>
      </c>
      <c r="E10113" s="115">
        <v>313.5</v>
      </c>
    </row>
    <row r="10114" spans="1:5" x14ac:dyDescent="0.25">
      <c r="A10114" s="35" t="s">
        <v>10088</v>
      </c>
      <c r="B10114" s="36">
        <v>103126</v>
      </c>
      <c r="C10114" s="30" t="s">
        <v>10127</v>
      </c>
      <c r="D10114" s="36" t="s">
        <v>99</v>
      </c>
      <c r="E10114" s="115">
        <v>358.02</v>
      </c>
    </row>
    <row r="10115" spans="1:5" x14ac:dyDescent="0.25">
      <c r="A10115" s="35" t="s">
        <v>10088</v>
      </c>
      <c r="B10115" s="36">
        <v>103127</v>
      </c>
      <c r="C10115" s="30" t="s">
        <v>10128</v>
      </c>
      <c r="D10115" s="36" t="s">
        <v>99</v>
      </c>
      <c r="E10115" s="115">
        <v>486.27</v>
      </c>
    </row>
    <row r="10116" spans="1:5" x14ac:dyDescent="0.25">
      <c r="A10116" s="35" t="s">
        <v>10088</v>
      </c>
      <c r="B10116" s="36">
        <v>103128</v>
      </c>
      <c r="C10116" s="30" t="s">
        <v>10129</v>
      </c>
      <c r="D10116" s="36" t="s">
        <v>99</v>
      </c>
      <c r="E10116" s="115">
        <v>530.79</v>
      </c>
    </row>
    <row r="10117" spans="1:5" x14ac:dyDescent="0.25">
      <c r="A10117" s="35" t="s">
        <v>10088</v>
      </c>
      <c r="B10117" s="36">
        <v>103129</v>
      </c>
      <c r="C10117" s="30" t="s">
        <v>10130</v>
      </c>
      <c r="D10117" s="36" t="s">
        <v>99</v>
      </c>
      <c r="E10117" s="115">
        <v>659.02</v>
      </c>
    </row>
    <row r="10118" spans="1:5" x14ac:dyDescent="0.25">
      <c r="A10118" s="35" t="s">
        <v>10088</v>
      </c>
      <c r="B10118" s="36">
        <v>103130</v>
      </c>
      <c r="C10118" s="30" t="s">
        <v>10131</v>
      </c>
      <c r="D10118" s="36" t="s">
        <v>99</v>
      </c>
      <c r="E10118" s="115">
        <v>703.53</v>
      </c>
    </row>
    <row r="10119" spans="1:5" x14ac:dyDescent="0.25">
      <c r="A10119" s="35" t="s">
        <v>10088</v>
      </c>
      <c r="B10119" s="36">
        <v>103131</v>
      </c>
      <c r="C10119" s="30" t="s">
        <v>10132</v>
      </c>
      <c r="D10119" s="36" t="s">
        <v>99</v>
      </c>
      <c r="E10119" s="115">
        <v>792.63</v>
      </c>
    </row>
    <row r="10120" spans="1:5" x14ac:dyDescent="0.25">
      <c r="A10120" s="35" t="s">
        <v>10088</v>
      </c>
      <c r="B10120" s="36">
        <v>103132</v>
      </c>
      <c r="C10120" s="30" t="s">
        <v>10133</v>
      </c>
      <c r="D10120" s="36" t="s">
        <v>99</v>
      </c>
      <c r="E10120" s="115">
        <v>965.37</v>
      </c>
    </row>
    <row r="10121" spans="1:5" x14ac:dyDescent="0.25">
      <c r="A10121" s="35" t="s">
        <v>10088</v>
      </c>
      <c r="B10121" s="36">
        <v>103121</v>
      </c>
      <c r="C10121" s="30" t="s">
        <v>10134</v>
      </c>
      <c r="D10121" s="36" t="s">
        <v>99</v>
      </c>
      <c r="E10121" s="115">
        <v>78.37</v>
      </c>
    </row>
    <row r="10122" spans="1:5" x14ac:dyDescent="0.25">
      <c r="A10122" s="35" t="s">
        <v>10088</v>
      </c>
      <c r="B10122" s="36">
        <v>103133</v>
      </c>
      <c r="C10122" s="30" t="s">
        <v>10135</v>
      </c>
      <c r="D10122" s="36" t="s">
        <v>99</v>
      </c>
      <c r="E10122" s="115">
        <v>1054.44</v>
      </c>
    </row>
    <row r="10123" spans="1:5" x14ac:dyDescent="0.25">
      <c r="A10123" s="35" t="s">
        <v>10088</v>
      </c>
      <c r="B10123" s="36">
        <v>103134</v>
      </c>
      <c r="C10123" s="30" t="s">
        <v>10136</v>
      </c>
      <c r="D10123" s="36" t="s">
        <v>99</v>
      </c>
      <c r="E10123" s="115">
        <v>1227.21</v>
      </c>
    </row>
    <row r="10124" spans="1:5" x14ac:dyDescent="0.25">
      <c r="A10124" s="35" t="s">
        <v>10088</v>
      </c>
      <c r="B10124" s="36">
        <v>103090</v>
      </c>
      <c r="C10124" s="30" t="s">
        <v>10137</v>
      </c>
      <c r="D10124" s="36" t="s">
        <v>106</v>
      </c>
      <c r="E10124" s="115">
        <v>17.38</v>
      </c>
    </row>
    <row r="10125" spans="1:5" x14ac:dyDescent="0.25">
      <c r="A10125" s="35" t="s">
        <v>10088</v>
      </c>
      <c r="B10125" s="36">
        <v>103103</v>
      </c>
      <c r="C10125" s="30" t="s">
        <v>10138</v>
      </c>
      <c r="D10125" s="36" t="s">
        <v>106</v>
      </c>
      <c r="E10125" s="115">
        <v>172.74</v>
      </c>
    </row>
    <row r="10126" spans="1:5" x14ac:dyDescent="0.25">
      <c r="A10126" s="35" t="s">
        <v>10088</v>
      </c>
      <c r="B10126" s="36">
        <v>103104</v>
      </c>
      <c r="C10126" s="30" t="s">
        <v>10139</v>
      </c>
      <c r="D10126" s="36" t="s">
        <v>106</v>
      </c>
      <c r="E10126" s="115">
        <v>206.64</v>
      </c>
    </row>
    <row r="10127" spans="1:5" x14ac:dyDescent="0.25">
      <c r="A10127" s="35" t="s">
        <v>10088</v>
      </c>
      <c r="B10127" s="36">
        <v>103091</v>
      </c>
      <c r="C10127" s="30" t="s">
        <v>10140</v>
      </c>
      <c r="D10127" s="36" t="s">
        <v>106</v>
      </c>
      <c r="E10127" s="115">
        <v>24.56</v>
      </c>
    </row>
    <row r="10128" spans="1:5" x14ac:dyDescent="0.25">
      <c r="A10128" s="35" t="s">
        <v>10088</v>
      </c>
      <c r="B10128" s="36">
        <v>103092</v>
      </c>
      <c r="C10128" s="30" t="s">
        <v>10141</v>
      </c>
      <c r="D10128" s="36" t="s">
        <v>106</v>
      </c>
      <c r="E10128" s="115">
        <v>31.72</v>
      </c>
    </row>
    <row r="10129" spans="1:5" x14ac:dyDescent="0.25">
      <c r="A10129" s="35" t="s">
        <v>10088</v>
      </c>
      <c r="B10129" s="36">
        <v>103093</v>
      </c>
      <c r="C10129" s="30" t="s">
        <v>10142</v>
      </c>
      <c r="D10129" s="36" t="s">
        <v>106</v>
      </c>
      <c r="E10129" s="115">
        <v>48.52</v>
      </c>
    </row>
    <row r="10130" spans="1:5" x14ac:dyDescent="0.25">
      <c r="A10130" s="35" t="s">
        <v>10088</v>
      </c>
      <c r="B10130" s="36">
        <v>103094</v>
      </c>
      <c r="C10130" s="30" t="s">
        <v>10143</v>
      </c>
      <c r="D10130" s="36" t="s">
        <v>106</v>
      </c>
      <c r="E10130" s="115">
        <v>55.72</v>
      </c>
    </row>
    <row r="10131" spans="1:5" x14ac:dyDescent="0.25">
      <c r="A10131" s="35" t="s">
        <v>10088</v>
      </c>
      <c r="B10131" s="36">
        <v>103095</v>
      </c>
      <c r="C10131" s="30" t="s">
        <v>10144</v>
      </c>
      <c r="D10131" s="36" t="s">
        <v>106</v>
      </c>
      <c r="E10131" s="115">
        <v>72.48</v>
      </c>
    </row>
    <row r="10132" spans="1:5" x14ac:dyDescent="0.25">
      <c r="A10132" s="35" t="s">
        <v>10088</v>
      </c>
      <c r="B10132" s="36">
        <v>103096</v>
      </c>
      <c r="C10132" s="30" t="s">
        <v>10145</v>
      </c>
      <c r="D10132" s="36" t="s">
        <v>106</v>
      </c>
      <c r="E10132" s="115">
        <v>79.680000000000007</v>
      </c>
    </row>
    <row r="10133" spans="1:5" x14ac:dyDescent="0.25">
      <c r="A10133" s="35" t="s">
        <v>10088</v>
      </c>
      <c r="B10133" s="36">
        <v>103097</v>
      </c>
      <c r="C10133" s="30" t="s">
        <v>10146</v>
      </c>
      <c r="D10133" s="36" t="s">
        <v>106</v>
      </c>
      <c r="E10133" s="115">
        <v>96.46</v>
      </c>
    </row>
    <row r="10134" spans="1:5" x14ac:dyDescent="0.25">
      <c r="A10134" s="35" t="s">
        <v>10088</v>
      </c>
      <c r="B10134" s="36">
        <v>103098</v>
      </c>
      <c r="C10134" s="30" t="s">
        <v>10147</v>
      </c>
      <c r="D10134" s="36" t="s">
        <v>106</v>
      </c>
      <c r="E10134" s="115">
        <v>103.65</v>
      </c>
    </row>
    <row r="10135" spans="1:5" x14ac:dyDescent="0.25">
      <c r="A10135" s="35" t="s">
        <v>10088</v>
      </c>
      <c r="B10135" s="36">
        <v>103099</v>
      </c>
      <c r="C10135" s="30" t="s">
        <v>10148</v>
      </c>
      <c r="D10135" s="36" t="s">
        <v>106</v>
      </c>
      <c r="E10135" s="115">
        <v>117.99</v>
      </c>
    </row>
    <row r="10136" spans="1:5" x14ac:dyDescent="0.25">
      <c r="A10136" s="35" t="s">
        <v>10088</v>
      </c>
      <c r="B10136" s="36">
        <v>103100</v>
      </c>
      <c r="C10136" s="30" t="s">
        <v>10149</v>
      </c>
      <c r="D10136" s="36" t="s">
        <v>106</v>
      </c>
      <c r="E10136" s="115">
        <v>126.01</v>
      </c>
    </row>
    <row r="10137" spans="1:5" x14ac:dyDescent="0.25">
      <c r="A10137" s="35" t="s">
        <v>10088</v>
      </c>
      <c r="B10137" s="36">
        <v>103089</v>
      </c>
      <c r="C10137" s="30" t="s">
        <v>10150</v>
      </c>
      <c r="D10137" s="36" t="s">
        <v>106</v>
      </c>
      <c r="E10137" s="115">
        <v>14.52</v>
      </c>
    </row>
    <row r="10138" spans="1:5" x14ac:dyDescent="0.25">
      <c r="A10138" s="35" t="s">
        <v>10088</v>
      </c>
      <c r="B10138" s="36">
        <v>103101</v>
      </c>
      <c r="C10138" s="30" t="s">
        <v>10151</v>
      </c>
      <c r="D10138" s="36" t="s">
        <v>106</v>
      </c>
      <c r="E10138" s="115">
        <v>138.84</v>
      </c>
    </row>
    <row r="10139" spans="1:5" x14ac:dyDescent="0.25">
      <c r="A10139" s="35" t="s">
        <v>10088</v>
      </c>
      <c r="B10139" s="36">
        <v>103102</v>
      </c>
      <c r="C10139" s="30" t="s">
        <v>10152</v>
      </c>
      <c r="D10139" s="36" t="s">
        <v>106</v>
      </c>
      <c r="E10139" s="115">
        <v>159.9</v>
      </c>
    </row>
    <row r="10140" spans="1:5" x14ac:dyDescent="0.25">
      <c r="A10140" s="35" t="s">
        <v>10153</v>
      </c>
      <c r="B10140" s="36">
        <v>101112</v>
      </c>
      <c r="C10140" s="30" t="s">
        <v>10154</v>
      </c>
      <c r="D10140" s="36" t="s">
        <v>189</v>
      </c>
      <c r="E10140" s="115">
        <v>1125.6400000000001</v>
      </c>
    </row>
    <row r="10141" spans="1:5" x14ac:dyDescent="0.25">
      <c r="A10141" s="35" t="s">
        <v>10153</v>
      </c>
      <c r="B10141" s="36">
        <v>101113</v>
      </c>
      <c r="C10141" s="30" t="s">
        <v>10155</v>
      </c>
      <c r="D10141" s="36" t="s">
        <v>189</v>
      </c>
      <c r="E10141" s="115">
        <v>977.78</v>
      </c>
    </row>
    <row r="10142" spans="1:5" x14ac:dyDescent="0.25">
      <c r="A10142" s="35" t="s">
        <v>10153</v>
      </c>
      <c r="B10142" s="36">
        <v>101098</v>
      </c>
      <c r="C10142" s="30" t="s">
        <v>10156</v>
      </c>
      <c r="D10142" s="36" t="s">
        <v>189</v>
      </c>
      <c r="E10142" s="115">
        <v>1353.79</v>
      </c>
    </row>
    <row r="10143" spans="1:5" x14ac:dyDescent="0.25">
      <c r="A10143" s="35" t="s">
        <v>10153</v>
      </c>
      <c r="B10143" s="36">
        <v>101106</v>
      </c>
      <c r="C10143" s="30" t="s">
        <v>10157</v>
      </c>
      <c r="D10143" s="36" t="s">
        <v>189</v>
      </c>
      <c r="E10143" s="115">
        <v>1209.3599999999999</v>
      </c>
    </row>
    <row r="10144" spans="1:5" x14ac:dyDescent="0.25">
      <c r="A10144" s="35" t="s">
        <v>10153</v>
      </c>
      <c r="B10144" s="36">
        <v>101102</v>
      </c>
      <c r="C10144" s="30" t="s">
        <v>10158</v>
      </c>
      <c r="D10144" s="36" t="s">
        <v>189</v>
      </c>
      <c r="E10144" s="115">
        <v>1014.09</v>
      </c>
    </row>
    <row r="10145" spans="1:5" x14ac:dyDescent="0.25">
      <c r="A10145" s="35" t="s">
        <v>10153</v>
      </c>
      <c r="B10145" s="36">
        <v>101110</v>
      </c>
      <c r="C10145" s="30" t="s">
        <v>10159</v>
      </c>
      <c r="D10145" s="36" t="s">
        <v>189</v>
      </c>
      <c r="E10145" s="115">
        <v>863.04</v>
      </c>
    </row>
    <row r="10146" spans="1:5" x14ac:dyDescent="0.25">
      <c r="A10146" s="35" t="s">
        <v>10153</v>
      </c>
      <c r="B10146" s="36">
        <v>101099</v>
      </c>
      <c r="C10146" s="30" t="s">
        <v>10160</v>
      </c>
      <c r="D10146" s="36" t="s">
        <v>189</v>
      </c>
      <c r="E10146" s="115">
        <v>1237.3399999999999</v>
      </c>
    </row>
    <row r="10147" spans="1:5" x14ac:dyDescent="0.25">
      <c r="A10147" s="35" t="s">
        <v>10153</v>
      </c>
      <c r="B10147" s="36">
        <v>101107</v>
      </c>
      <c r="C10147" s="30" t="s">
        <v>10161</v>
      </c>
      <c r="D10147" s="36" t="s">
        <v>189</v>
      </c>
      <c r="E10147" s="115">
        <v>1098.49</v>
      </c>
    </row>
    <row r="10148" spans="1:5" x14ac:dyDescent="0.25">
      <c r="A10148" s="35" t="s">
        <v>10153</v>
      </c>
      <c r="B10148" s="36">
        <v>101103</v>
      </c>
      <c r="C10148" s="30" t="s">
        <v>10162</v>
      </c>
      <c r="D10148" s="36" t="s">
        <v>189</v>
      </c>
      <c r="E10148" s="115">
        <v>956.16</v>
      </c>
    </row>
    <row r="10149" spans="1:5" x14ac:dyDescent="0.25">
      <c r="A10149" s="35" t="s">
        <v>10153</v>
      </c>
      <c r="B10149" s="36">
        <v>101111</v>
      </c>
      <c r="C10149" s="30" t="s">
        <v>10163</v>
      </c>
      <c r="D10149" s="36" t="s">
        <v>189</v>
      </c>
      <c r="E10149" s="115">
        <v>811.61</v>
      </c>
    </row>
    <row r="10150" spans="1:5" x14ac:dyDescent="0.25">
      <c r="A10150" s="35" t="s">
        <v>10153</v>
      </c>
      <c r="B10150" s="36">
        <v>101096</v>
      </c>
      <c r="C10150" s="30" t="s">
        <v>10164</v>
      </c>
      <c r="D10150" s="36" t="s">
        <v>189</v>
      </c>
      <c r="E10150" s="115">
        <v>1569.2</v>
      </c>
    </row>
    <row r="10151" spans="1:5" x14ac:dyDescent="0.25">
      <c r="A10151" s="35" t="s">
        <v>10153</v>
      </c>
      <c r="B10151" s="36">
        <v>101104</v>
      </c>
      <c r="C10151" s="30" t="s">
        <v>10165</v>
      </c>
      <c r="D10151" s="36" t="s">
        <v>189</v>
      </c>
      <c r="E10151" s="115">
        <v>1417.14</v>
      </c>
    </row>
    <row r="10152" spans="1:5" x14ac:dyDescent="0.25">
      <c r="A10152" s="35" t="s">
        <v>10153</v>
      </c>
      <c r="B10152" s="36">
        <v>101100</v>
      </c>
      <c r="C10152" s="30" t="s">
        <v>10166</v>
      </c>
      <c r="D10152" s="36" t="s">
        <v>189</v>
      </c>
      <c r="E10152" s="115">
        <v>1073.8599999999999</v>
      </c>
    </row>
    <row r="10153" spans="1:5" x14ac:dyDescent="0.25">
      <c r="A10153" s="35" t="s">
        <v>10153</v>
      </c>
      <c r="B10153" s="36">
        <v>101108</v>
      </c>
      <c r="C10153" s="30" t="s">
        <v>10167</v>
      </c>
      <c r="D10153" s="36" t="s">
        <v>189</v>
      </c>
      <c r="E10153" s="115">
        <v>913.87</v>
      </c>
    </row>
    <row r="10154" spans="1:5" x14ac:dyDescent="0.25">
      <c r="A10154" s="35" t="s">
        <v>10153</v>
      </c>
      <c r="B10154" s="36">
        <v>101097</v>
      </c>
      <c r="C10154" s="30" t="s">
        <v>10168</v>
      </c>
      <c r="D10154" s="36" t="s">
        <v>189</v>
      </c>
      <c r="E10154" s="115">
        <v>1476.21</v>
      </c>
    </row>
    <row r="10155" spans="1:5" x14ac:dyDescent="0.25">
      <c r="A10155" s="35" t="s">
        <v>10153</v>
      </c>
      <c r="B10155" s="36">
        <v>101105</v>
      </c>
      <c r="C10155" s="30" t="s">
        <v>10169</v>
      </c>
      <c r="D10155" s="36" t="s">
        <v>189</v>
      </c>
      <c r="E10155" s="115">
        <v>1326.94</v>
      </c>
    </row>
    <row r="10156" spans="1:5" x14ac:dyDescent="0.25">
      <c r="A10156" s="35" t="s">
        <v>10153</v>
      </c>
      <c r="B10156" s="36">
        <v>101101</v>
      </c>
      <c r="C10156" s="30" t="s">
        <v>10170</v>
      </c>
      <c r="D10156" s="36" t="s">
        <v>189</v>
      </c>
      <c r="E10156" s="115">
        <v>1046.3699999999999</v>
      </c>
    </row>
    <row r="10157" spans="1:5" x14ac:dyDescent="0.25">
      <c r="A10157" s="35" t="s">
        <v>10153</v>
      </c>
      <c r="B10157" s="36">
        <v>101109</v>
      </c>
      <c r="C10157" s="30" t="s">
        <v>10171</v>
      </c>
      <c r="D10157" s="36" t="s">
        <v>189</v>
      </c>
      <c r="E10157" s="115">
        <v>889.6</v>
      </c>
    </row>
    <row r="10158" spans="1:5" x14ac:dyDescent="0.25">
      <c r="A10158" s="35" t="s">
        <v>10172</v>
      </c>
      <c r="B10158" s="36">
        <v>106209</v>
      </c>
      <c r="C10158" s="30" t="s">
        <v>10173</v>
      </c>
      <c r="D10158" s="36" t="s">
        <v>99</v>
      </c>
      <c r="E10158" s="115">
        <v>0</v>
      </c>
    </row>
    <row r="10159" spans="1:5" x14ac:dyDescent="0.25">
      <c r="A10159" s="35" t="s">
        <v>10172</v>
      </c>
      <c r="B10159" s="36">
        <v>106172</v>
      </c>
      <c r="C10159" s="30" t="s">
        <v>10174</v>
      </c>
      <c r="D10159" s="36" t="s">
        <v>106</v>
      </c>
      <c r="E10159" s="115">
        <v>0</v>
      </c>
    </row>
    <row r="10160" spans="1:5" x14ac:dyDescent="0.25">
      <c r="A10160" s="35" t="s">
        <v>10172</v>
      </c>
      <c r="B10160" s="36">
        <v>106173</v>
      </c>
      <c r="C10160" s="30" t="s">
        <v>10175</v>
      </c>
      <c r="D10160" s="36" t="s">
        <v>106</v>
      </c>
      <c r="E10160" s="115">
        <v>0</v>
      </c>
    </row>
    <row r="10161" spans="1:5" x14ac:dyDescent="0.25">
      <c r="A10161" s="35" t="s">
        <v>10172</v>
      </c>
      <c r="B10161" s="36">
        <v>106174</v>
      </c>
      <c r="C10161" s="30" t="s">
        <v>10176</v>
      </c>
      <c r="D10161" s="36" t="s">
        <v>106</v>
      </c>
      <c r="E10161" s="115">
        <v>0</v>
      </c>
    </row>
    <row r="10162" spans="1:5" x14ac:dyDescent="0.25">
      <c r="A10162" s="35" t="s">
        <v>10172</v>
      </c>
      <c r="B10162" s="36">
        <v>106175</v>
      </c>
      <c r="C10162" s="30" t="s">
        <v>10177</v>
      </c>
      <c r="D10162" s="36" t="s">
        <v>106</v>
      </c>
      <c r="E10162" s="115">
        <v>0</v>
      </c>
    </row>
    <row r="10163" spans="1:5" x14ac:dyDescent="0.25">
      <c r="A10163" s="35" t="s">
        <v>10172</v>
      </c>
      <c r="B10163" s="36">
        <v>106176</v>
      </c>
      <c r="C10163" s="30" t="s">
        <v>10178</v>
      </c>
      <c r="D10163" s="36" t="s">
        <v>106</v>
      </c>
      <c r="E10163" s="115">
        <v>0</v>
      </c>
    </row>
    <row r="10164" spans="1:5" x14ac:dyDescent="0.25">
      <c r="A10164" s="35" t="s">
        <v>10172</v>
      </c>
      <c r="B10164" s="36">
        <v>106177</v>
      </c>
      <c r="C10164" s="30" t="s">
        <v>10179</v>
      </c>
      <c r="D10164" s="36" t="s">
        <v>106</v>
      </c>
      <c r="E10164" s="115">
        <v>0</v>
      </c>
    </row>
    <row r="10165" spans="1:5" x14ac:dyDescent="0.25">
      <c r="A10165" s="35" t="s">
        <v>10172</v>
      </c>
      <c r="B10165" s="36">
        <v>106178</v>
      </c>
      <c r="C10165" s="30" t="s">
        <v>10180</v>
      </c>
      <c r="D10165" s="36" t="s">
        <v>106</v>
      </c>
      <c r="E10165" s="115">
        <v>0</v>
      </c>
    </row>
    <row r="10166" spans="1:5" x14ac:dyDescent="0.25">
      <c r="A10166" s="35" t="s">
        <v>10172</v>
      </c>
      <c r="B10166" s="36">
        <v>106179</v>
      </c>
      <c r="C10166" s="30" t="s">
        <v>10181</v>
      </c>
      <c r="D10166" s="36" t="s">
        <v>106</v>
      </c>
      <c r="E10166" s="115">
        <v>0</v>
      </c>
    </row>
    <row r="10167" spans="1:5" x14ac:dyDescent="0.25">
      <c r="A10167" s="35" t="s">
        <v>10172</v>
      </c>
      <c r="B10167" s="36">
        <v>106180</v>
      </c>
      <c r="C10167" s="30" t="s">
        <v>10182</v>
      </c>
      <c r="D10167" s="36" t="s">
        <v>106</v>
      </c>
      <c r="E10167" s="115">
        <v>0</v>
      </c>
    </row>
    <row r="10168" spans="1:5" x14ac:dyDescent="0.25">
      <c r="A10168" s="35" t="s">
        <v>10172</v>
      </c>
      <c r="B10168" s="36">
        <v>106181</v>
      </c>
      <c r="C10168" s="30" t="s">
        <v>10183</v>
      </c>
      <c r="D10168" s="36" t="s">
        <v>106</v>
      </c>
      <c r="E10168" s="115">
        <v>0</v>
      </c>
    </row>
    <row r="10169" spans="1:5" x14ac:dyDescent="0.25">
      <c r="A10169" s="35" t="s">
        <v>10172</v>
      </c>
      <c r="B10169" s="36">
        <v>106182</v>
      </c>
      <c r="C10169" s="30" t="s">
        <v>10184</v>
      </c>
      <c r="D10169" s="36" t="s">
        <v>106</v>
      </c>
      <c r="E10169" s="115">
        <v>0</v>
      </c>
    </row>
    <row r="10170" spans="1:5" x14ac:dyDescent="0.25">
      <c r="A10170" s="35" t="s">
        <v>10172</v>
      </c>
      <c r="B10170" s="36">
        <v>106183</v>
      </c>
      <c r="C10170" s="30" t="s">
        <v>10185</v>
      </c>
      <c r="D10170" s="36" t="s">
        <v>106</v>
      </c>
      <c r="E10170" s="115">
        <v>0</v>
      </c>
    </row>
    <row r="10171" spans="1:5" x14ac:dyDescent="0.25">
      <c r="A10171" s="35" t="s">
        <v>10172</v>
      </c>
      <c r="B10171" s="36">
        <v>106184</v>
      </c>
      <c r="C10171" s="30" t="s">
        <v>10186</v>
      </c>
      <c r="D10171" s="36" t="s">
        <v>106</v>
      </c>
      <c r="E10171" s="115">
        <v>0</v>
      </c>
    </row>
    <row r="10172" spans="1:5" x14ac:dyDescent="0.25">
      <c r="A10172" s="35" t="s">
        <v>10172</v>
      </c>
      <c r="B10172" s="36">
        <v>106185</v>
      </c>
      <c r="C10172" s="30" t="s">
        <v>10187</v>
      </c>
      <c r="D10172" s="36" t="s">
        <v>106</v>
      </c>
      <c r="E10172" s="115">
        <v>0</v>
      </c>
    </row>
    <row r="10173" spans="1:5" x14ac:dyDescent="0.25">
      <c r="A10173" s="35" t="s">
        <v>10172</v>
      </c>
      <c r="B10173" s="36">
        <v>106186</v>
      </c>
      <c r="C10173" s="30" t="s">
        <v>10188</v>
      </c>
      <c r="D10173" s="36" t="s">
        <v>106</v>
      </c>
      <c r="E10173" s="115">
        <v>0</v>
      </c>
    </row>
    <row r="10174" spans="1:5" x14ac:dyDescent="0.25">
      <c r="A10174" s="35" t="s">
        <v>10172</v>
      </c>
      <c r="B10174" s="36">
        <v>106187</v>
      </c>
      <c r="C10174" s="30" t="s">
        <v>10189</v>
      </c>
      <c r="D10174" s="36" t="s">
        <v>106</v>
      </c>
      <c r="E10174" s="115">
        <v>0</v>
      </c>
    </row>
    <row r="10175" spans="1:5" x14ac:dyDescent="0.25">
      <c r="A10175" s="35" t="s">
        <v>10172</v>
      </c>
      <c r="B10175" s="36">
        <v>106188</v>
      </c>
      <c r="C10175" s="30" t="s">
        <v>10190</v>
      </c>
      <c r="D10175" s="36" t="s">
        <v>106</v>
      </c>
      <c r="E10175" s="115">
        <v>0</v>
      </c>
    </row>
    <row r="10176" spans="1:5" x14ac:dyDescent="0.25">
      <c r="A10176" s="35" t="s">
        <v>10172</v>
      </c>
      <c r="B10176" s="36">
        <v>106189</v>
      </c>
      <c r="C10176" s="30" t="s">
        <v>10191</v>
      </c>
      <c r="D10176" s="36" t="s">
        <v>106</v>
      </c>
      <c r="E10176" s="115">
        <v>0</v>
      </c>
    </row>
    <row r="10177" spans="1:5" x14ac:dyDescent="0.25">
      <c r="A10177" s="35" t="s">
        <v>10172</v>
      </c>
      <c r="B10177" s="36">
        <v>106190</v>
      </c>
      <c r="C10177" s="30" t="s">
        <v>10192</v>
      </c>
      <c r="D10177" s="36" t="s">
        <v>106</v>
      </c>
      <c r="E10177" s="115">
        <v>0</v>
      </c>
    </row>
    <row r="10178" spans="1:5" x14ac:dyDescent="0.25">
      <c r="A10178" s="35" t="s">
        <v>10172</v>
      </c>
      <c r="B10178" s="36">
        <v>106191</v>
      </c>
      <c r="C10178" s="30" t="s">
        <v>10193</v>
      </c>
      <c r="D10178" s="36" t="s">
        <v>106</v>
      </c>
      <c r="E10178" s="115">
        <v>0</v>
      </c>
    </row>
    <row r="10179" spans="1:5" x14ac:dyDescent="0.25">
      <c r="A10179" s="35" t="s">
        <v>10172</v>
      </c>
      <c r="B10179" s="36">
        <v>106192</v>
      </c>
      <c r="C10179" s="30" t="s">
        <v>10194</v>
      </c>
      <c r="D10179" s="36" t="s">
        <v>106</v>
      </c>
      <c r="E10179" s="115">
        <v>0</v>
      </c>
    </row>
    <row r="10180" spans="1:5" x14ac:dyDescent="0.25">
      <c r="A10180" s="35" t="s">
        <v>10172</v>
      </c>
      <c r="B10180" s="36">
        <v>106193</v>
      </c>
      <c r="C10180" s="30" t="s">
        <v>10195</v>
      </c>
      <c r="D10180" s="36" t="s">
        <v>106</v>
      </c>
      <c r="E10180" s="115">
        <v>0</v>
      </c>
    </row>
    <row r="10181" spans="1:5" x14ac:dyDescent="0.25">
      <c r="A10181" s="35" t="s">
        <v>10172</v>
      </c>
      <c r="B10181" s="36">
        <v>106194</v>
      </c>
      <c r="C10181" s="30" t="s">
        <v>10196</v>
      </c>
      <c r="D10181" s="36" t="s">
        <v>106</v>
      </c>
      <c r="E10181" s="115">
        <v>0</v>
      </c>
    </row>
    <row r="10182" spans="1:5" x14ac:dyDescent="0.25">
      <c r="A10182" s="35" t="s">
        <v>10172</v>
      </c>
      <c r="B10182" s="36">
        <v>106195</v>
      </c>
      <c r="C10182" s="30" t="s">
        <v>10197</v>
      </c>
      <c r="D10182" s="36" t="s">
        <v>106</v>
      </c>
      <c r="E10182" s="115">
        <v>0</v>
      </c>
    </row>
    <row r="10183" spans="1:5" x14ac:dyDescent="0.25">
      <c r="A10183" s="35" t="s">
        <v>10172</v>
      </c>
      <c r="B10183" s="36">
        <v>106196</v>
      </c>
      <c r="C10183" s="30" t="s">
        <v>10198</v>
      </c>
      <c r="D10183" s="36" t="s">
        <v>106</v>
      </c>
      <c r="E10183" s="115">
        <v>0</v>
      </c>
    </row>
    <row r="10184" spans="1:5" x14ac:dyDescent="0.25">
      <c r="A10184" s="35" t="s">
        <v>10172</v>
      </c>
      <c r="B10184" s="36">
        <v>106197</v>
      </c>
      <c r="C10184" s="30" t="s">
        <v>10199</v>
      </c>
      <c r="D10184" s="36" t="s">
        <v>106</v>
      </c>
      <c r="E10184" s="115">
        <v>0</v>
      </c>
    </row>
    <row r="10185" spans="1:5" x14ac:dyDescent="0.25">
      <c r="A10185" s="35" t="s">
        <v>10172</v>
      </c>
      <c r="B10185" s="36">
        <v>106200</v>
      </c>
      <c r="C10185" s="30" t="s">
        <v>10200</v>
      </c>
      <c r="D10185" s="36" t="s">
        <v>106</v>
      </c>
      <c r="E10185" s="115">
        <v>0</v>
      </c>
    </row>
    <row r="10186" spans="1:5" x14ac:dyDescent="0.25">
      <c r="A10186" s="35" t="s">
        <v>10172</v>
      </c>
      <c r="B10186" s="36">
        <v>106198</v>
      </c>
      <c r="C10186" s="30" t="s">
        <v>10201</v>
      </c>
      <c r="D10186" s="36" t="s">
        <v>106</v>
      </c>
      <c r="E10186" s="115">
        <v>0</v>
      </c>
    </row>
    <row r="10187" spans="1:5" x14ac:dyDescent="0.25">
      <c r="A10187" s="35" t="s">
        <v>10172</v>
      </c>
      <c r="B10187" s="36">
        <v>106199</v>
      </c>
      <c r="C10187" s="30" t="s">
        <v>10202</v>
      </c>
      <c r="D10187" s="36" t="s">
        <v>106</v>
      </c>
      <c r="E10187" s="115">
        <v>0</v>
      </c>
    </row>
    <row r="10188" spans="1:5" x14ac:dyDescent="0.25">
      <c r="A10188" s="35" t="s">
        <v>10172</v>
      </c>
      <c r="B10188" s="36">
        <v>106201</v>
      </c>
      <c r="C10188" s="30" t="s">
        <v>10203</v>
      </c>
      <c r="D10188" s="36" t="s">
        <v>106</v>
      </c>
      <c r="E10188" s="115">
        <v>0</v>
      </c>
    </row>
    <row r="10189" spans="1:5" x14ac:dyDescent="0.25">
      <c r="A10189" s="35" t="s">
        <v>10172</v>
      </c>
      <c r="B10189" s="36">
        <v>106202</v>
      </c>
      <c r="C10189" s="30" t="s">
        <v>10204</v>
      </c>
      <c r="D10189" s="36" t="s">
        <v>106</v>
      </c>
      <c r="E10189" s="115">
        <v>0</v>
      </c>
    </row>
    <row r="10190" spans="1:5" x14ac:dyDescent="0.25">
      <c r="A10190" s="35" t="s">
        <v>10172</v>
      </c>
      <c r="B10190" s="36">
        <v>106203</v>
      </c>
      <c r="C10190" s="30" t="s">
        <v>10205</v>
      </c>
      <c r="D10190" s="36" t="s">
        <v>106</v>
      </c>
      <c r="E10190" s="115">
        <v>0</v>
      </c>
    </row>
    <row r="10191" spans="1:5" x14ac:dyDescent="0.25">
      <c r="A10191" s="35" t="s">
        <v>10172</v>
      </c>
      <c r="B10191" s="36">
        <v>106204</v>
      </c>
      <c r="C10191" s="30" t="s">
        <v>10206</v>
      </c>
      <c r="D10191" s="36" t="s">
        <v>106</v>
      </c>
      <c r="E10191" s="115">
        <v>0</v>
      </c>
    </row>
    <row r="10192" spans="1:5" x14ac:dyDescent="0.25">
      <c r="A10192" s="35" t="s">
        <v>10172</v>
      </c>
      <c r="B10192" s="36">
        <v>106205</v>
      </c>
      <c r="C10192" s="30" t="s">
        <v>10207</v>
      </c>
      <c r="D10192" s="36" t="s">
        <v>189</v>
      </c>
      <c r="E10192" s="115">
        <v>144.94</v>
      </c>
    </row>
    <row r="10193" spans="1:5" x14ac:dyDescent="0.25">
      <c r="A10193" s="35" t="s">
        <v>10172</v>
      </c>
      <c r="B10193" s="36">
        <v>106206</v>
      </c>
      <c r="C10193" s="30" t="s">
        <v>10208</v>
      </c>
      <c r="D10193" s="36" t="s">
        <v>189</v>
      </c>
      <c r="E10193" s="115">
        <v>165.74</v>
      </c>
    </row>
    <row r="10194" spans="1:5" x14ac:dyDescent="0.25">
      <c r="A10194" s="35" t="s">
        <v>10172</v>
      </c>
      <c r="B10194" s="36">
        <v>106207</v>
      </c>
      <c r="C10194" s="30" t="s">
        <v>10209</v>
      </c>
      <c r="D10194" s="36" t="s">
        <v>189</v>
      </c>
      <c r="E10194" s="115">
        <v>0</v>
      </c>
    </row>
    <row r="10195" spans="1:5" x14ac:dyDescent="0.25">
      <c r="A10195" s="35" t="s">
        <v>10172</v>
      </c>
      <c r="B10195" s="36">
        <v>106208</v>
      </c>
      <c r="C10195" s="30" t="s">
        <v>10210</v>
      </c>
      <c r="D10195" s="36" t="s">
        <v>106</v>
      </c>
      <c r="E10195" s="115">
        <v>0</v>
      </c>
    </row>
    <row r="10196" spans="1:5" x14ac:dyDescent="0.25">
      <c r="A10196" s="35" t="s">
        <v>10211</v>
      </c>
      <c r="B10196" s="36">
        <v>96393</v>
      </c>
      <c r="C10196" s="30" t="s">
        <v>10212</v>
      </c>
      <c r="D10196" s="36" t="s">
        <v>189</v>
      </c>
      <c r="E10196" s="115">
        <v>138.79</v>
      </c>
    </row>
    <row r="10197" spans="1:5" x14ac:dyDescent="0.25">
      <c r="A10197" s="35" t="s">
        <v>10211</v>
      </c>
      <c r="B10197" s="36">
        <v>96394</v>
      </c>
      <c r="C10197" s="30" t="s">
        <v>10213</v>
      </c>
      <c r="D10197" s="36" t="s">
        <v>189</v>
      </c>
      <c r="E10197" s="115">
        <v>209.08</v>
      </c>
    </row>
    <row r="10198" spans="1:5" x14ac:dyDescent="0.25">
      <c r="A10198" s="35" t="s">
        <v>10211</v>
      </c>
      <c r="B10198" s="36">
        <v>104363</v>
      </c>
      <c r="C10198" s="30" t="s">
        <v>10214</v>
      </c>
      <c r="D10198" s="36" t="s">
        <v>9628</v>
      </c>
      <c r="E10198" s="115">
        <v>0</v>
      </c>
    </row>
    <row r="10199" spans="1:5" x14ac:dyDescent="0.25">
      <c r="A10199" s="35" t="s">
        <v>10211</v>
      </c>
      <c r="B10199" s="36">
        <v>104360</v>
      </c>
      <c r="C10199" s="30" t="s">
        <v>10215</v>
      </c>
      <c r="D10199" s="36" t="s">
        <v>9628</v>
      </c>
      <c r="E10199" s="115">
        <v>0</v>
      </c>
    </row>
    <row r="10200" spans="1:5" x14ac:dyDescent="0.25">
      <c r="A10200" s="35" t="s">
        <v>10211</v>
      </c>
      <c r="B10200" s="36">
        <v>104358</v>
      </c>
      <c r="C10200" s="30" t="s">
        <v>10216</v>
      </c>
      <c r="D10200" s="36" t="s">
        <v>9628</v>
      </c>
      <c r="E10200" s="115">
        <v>0</v>
      </c>
    </row>
    <row r="10201" spans="1:5" x14ac:dyDescent="0.25">
      <c r="A10201" s="35" t="s">
        <v>10211</v>
      </c>
      <c r="B10201" s="36">
        <v>104362</v>
      </c>
      <c r="C10201" s="30" t="s">
        <v>10217</v>
      </c>
      <c r="D10201" s="36" t="s">
        <v>9628</v>
      </c>
      <c r="E10201" s="115">
        <v>0</v>
      </c>
    </row>
    <row r="10202" spans="1:5" x14ac:dyDescent="0.25">
      <c r="A10202" s="35" t="s">
        <v>10211</v>
      </c>
      <c r="B10202" s="36">
        <v>104361</v>
      </c>
      <c r="C10202" s="30" t="s">
        <v>10218</v>
      </c>
      <c r="D10202" s="36" t="s">
        <v>9628</v>
      </c>
      <c r="E10202" s="115">
        <v>0</v>
      </c>
    </row>
    <row r="10203" spans="1:5" x14ac:dyDescent="0.25">
      <c r="A10203" s="35" t="s">
        <v>10211</v>
      </c>
      <c r="B10203" s="36">
        <v>104359</v>
      </c>
      <c r="C10203" s="30" t="s">
        <v>10219</v>
      </c>
      <c r="D10203" s="36" t="s">
        <v>9628</v>
      </c>
      <c r="E10203" s="115">
        <v>0</v>
      </c>
    </row>
    <row r="10204" spans="1:5" x14ac:dyDescent="0.25">
      <c r="A10204" s="35" t="s">
        <v>10211</v>
      </c>
      <c r="B10204" s="36">
        <v>96395</v>
      </c>
      <c r="C10204" s="30" t="s">
        <v>10220</v>
      </c>
      <c r="D10204" s="36" t="s">
        <v>189</v>
      </c>
      <c r="E10204" s="115">
        <v>306.45</v>
      </c>
    </row>
    <row r="10205" spans="1:5" x14ac:dyDescent="0.25">
      <c r="A10205" s="35" t="s">
        <v>10211</v>
      </c>
      <c r="B10205" s="36">
        <v>106102</v>
      </c>
      <c r="C10205" s="30" t="s">
        <v>10221</v>
      </c>
      <c r="D10205" s="36" t="s">
        <v>9628</v>
      </c>
      <c r="E10205" s="115">
        <v>0</v>
      </c>
    </row>
    <row r="10206" spans="1:5" x14ac:dyDescent="0.25">
      <c r="A10206" s="35" t="s">
        <v>10211</v>
      </c>
      <c r="B10206" s="36">
        <v>106103</v>
      </c>
      <c r="C10206" s="30" t="s">
        <v>10222</v>
      </c>
      <c r="D10206" s="36" t="s">
        <v>9628</v>
      </c>
      <c r="E10206" s="115">
        <v>0</v>
      </c>
    </row>
    <row r="10207" spans="1:5" x14ac:dyDescent="0.25">
      <c r="A10207" s="35" t="s">
        <v>10211</v>
      </c>
      <c r="B10207" s="36">
        <v>104373</v>
      </c>
      <c r="C10207" s="30" t="s">
        <v>10223</v>
      </c>
      <c r="D10207" s="36" t="s">
        <v>9628</v>
      </c>
      <c r="E10207" s="115">
        <v>0</v>
      </c>
    </row>
    <row r="10208" spans="1:5" x14ac:dyDescent="0.25">
      <c r="A10208" s="35" t="s">
        <v>10211</v>
      </c>
      <c r="B10208" s="36">
        <v>104374</v>
      </c>
      <c r="C10208" s="30" t="s">
        <v>10224</v>
      </c>
      <c r="D10208" s="36" t="s">
        <v>9628</v>
      </c>
      <c r="E10208" s="115">
        <v>0</v>
      </c>
    </row>
    <row r="10209" spans="1:5" x14ac:dyDescent="0.25">
      <c r="A10209" s="35" t="s">
        <v>10211</v>
      </c>
      <c r="B10209" s="36">
        <v>105529</v>
      </c>
      <c r="C10209" s="30" t="s">
        <v>10225</v>
      </c>
      <c r="D10209" s="36" t="s">
        <v>189</v>
      </c>
      <c r="E10209" s="115">
        <v>181.73</v>
      </c>
    </row>
    <row r="10210" spans="1:5" x14ac:dyDescent="0.25">
      <c r="A10210" s="35" t="s">
        <v>10211</v>
      </c>
      <c r="B10210" s="36">
        <v>105530</v>
      </c>
      <c r="C10210" s="30" t="s">
        <v>10226</v>
      </c>
      <c r="D10210" s="36" t="s">
        <v>189</v>
      </c>
      <c r="E10210" s="115">
        <v>214.46</v>
      </c>
    </row>
    <row r="10211" spans="1:5" x14ac:dyDescent="0.25">
      <c r="A10211" s="35" t="s">
        <v>10211</v>
      </c>
      <c r="B10211" s="36">
        <v>105531</v>
      </c>
      <c r="C10211" s="30" t="s">
        <v>10227</v>
      </c>
      <c r="D10211" s="36" t="s">
        <v>189</v>
      </c>
      <c r="E10211" s="115">
        <v>247.17</v>
      </c>
    </row>
    <row r="10212" spans="1:5" x14ac:dyDescent="0.25">
      <c r="A10212" s="35" t="s">
        <v>10211</v>
      </c>
      <c r="B10212" s="36">
        <v>105527</v>
      </c>
      <c r="C10212" s="30" t="s">
        <v>10228</v>
      </c>
      <c r="D10212" s="36" t="s">
        <v>189</v>
      </c>
      <c r="E10212" s="115">
        <v>116.29</v>
      </c>
    </row>
    <row r="10213" spans="1:5" x14ac:dyDescent="0.25">
      <c r="A10213" s="35" t="s">
        <v>10211</v>
      </c>
      <c r="B10213" s="36">
        <v>105532</v>
      </c>
      <c r="C10213" s="30" t="s">
        <v>10229</v>
      </c>
      <c r="D10213" s="36" t="s">
        <v>189</v>
      </c>
      <c r="E10213" s="115">
        <v>164.82</v>
      </c>
    </row>
    <row r="10214" spans="1:5" x14ac:dyDescent="0.25">
      <c r="A10214" s="35" t="s">
        <v>10211</v>
      </c>
      <c r="B10214" s="36">
        <v>105533</v>
      </c>
      <c r="C10214" s="30" t="s">
        <v>10230</v>
      </c>
      <c r="D10214" s="36" t="s">
        <v>189</v>
      </c>
      <c r="E10214" s="115">
        <v>197.88</v>
      </c>
    </row>
    <row r="10215" spans="1:5" x14ac:dyDescent="0.25">
      <c r="A10215" s="35" t="s">
        <v>10211</v>
      </c>
      <c r="B10215" s="36">
        <v>105534</v>
      </c>
      <c r="C10215" s="30" t="s">
        <v>10231</v>
      </c>
      <c r="D10215" s="36" t="s">
        <v>189</v>
      </c>
      <c r="E10215" s="115">
        <v>230.95</v>
      </c>
    </row>
    <row r="10216" spans="1:5" x14ac:dyDescent="0.25">
      <c r="A10216" s="35" t="s">
        <v>10211</v>
      </c>
      <c r="B10216" s="36">
        <v>105528</v>
      </c>
      <c r="C10216" s="30" t="s">
        <v>10232</v>
      </c>
      <c r="D10216" s="36" t="s">
        <v>189</v>
      </c>
      <c r="E10216" s="115">
        <v>98.66</v>
      </c>
    </row>
    <row r="10217" spans="1:5" x14ac:dyDescent="0.25">
      <c r="A10217" s="35" t="s">
        <v>10211</v>
      </c>
      <c r="B10217" s="36">
        <v>105523</v>
      </c>
      <c r="C10217" s="30" t="s">
        <v>10233</v>
      </c>
      <c r="D10217" s="36" t="s">
        <v>189</v>
      </c>
      <c r="E10217" s="115">
        <v>45.35</v>
      </c>
    </row>
    <row r="10218" spans="1:5" x14ac:dyDescent="0.25">
      <c r="A10218" s="35" t="s">
        <v>10211</v>
      </c>
      <c r="B10218" s="36">
        <v>105759</v>
      </c>
      <c r="C10218" s="30" t="s">
        <v>10234</v>
      </c>
      <c r="D10218" s="36" t="s">
        <v>189</v>
      </c>
      <c r="E10218" s="115">
        <v>62.77</v>
      </c>
    </row>
    <row r="10219" spans="1:5" x14ac:dyDescent="0.25">
      <c r="A10219" s="35" t="s">
        <v>10211</v>
      </c>
      <c r="B10219" s="36">
        <v>105524</v>
      </c>
      <c r="C10219" s="30" t="s">
        <v>10235</v>
      </c>
      <c r="D10219" s="36" t="s">
        <v>189</v>
      </c>
      <c r="E10219" s="115">
        <v>80.19</v>
      </c>
    </row>
    <row r="10220" spans="1:5" x14ac:dyDescent="0.25">
      <c r="A10220" s="35" t="s">
        <v>10211</v>
      </c>
      <c r="B10220" s="36">
        <v>105525</v>
      </c>
      <c r="C10220" s="30" t="s">
        <v>10236</v>
      </c>
      <c r="D10220" s="36" t="s">
        <v>189</v>
      </c>
      <c r="E10220" s="115">
        <v>115.02</v>
      </c>
    </row>
    <row r="10221" spans="1:5" x14ac:dyDescent="0.25">
      <c r="A10221" s="35" t="s">
        <v>10211</v>
      </c>
      <c r="B10221" s="36">
        <v>105526</v>
      </c>
      <c r="C10221" s="30" t="s">
        <v>10237</v>
      </c>
      <c r="D10221" s="36" t="s">
        <v>189</v>
      </c>
      <c r="E10221" s="115">
        <v>149.85</v>
      </c>
    </row>
    <row r="10222" spans="1:5" x14ac:dyDescent="0.25">
      <c r="A10222" s="35" t="s">
        <v>10238</v>
      </c>
      <c r="B10222" s="36">
        <v>105034</v>
      </c>
      <c r="C10222" s="30" t="s">
        <v>10239</v>
      </c>
      <c r="D10222" s="36" t="s">
        <v>106</v>
      </c>
      <c r="E10222" s="115">
        <v>56.45</v>
      </c>
    </row>
    <row r="10223" spans="1:5" x14ac:dyDescent="0.25">
      <c r="A10223" s="35" t="s">
        <v>10238</v>
      </c>
      <c r="B10223" s="36">
        <v>105033</v>
      </c>
      <c r="C10223" s="30" t="s">
        <v>10240</v>
      </c>
      <c r="D10223" s="36" t="s">
        <v>106</v>
      </c>
      <c r="E10223" s="115">
        <v>82.84</v>
      </c>
    </row>
    <row r="10224" spans="1:5" x14ac:dyDescent="0.25">
      <c r="A10224" s="35" t="s">
        <v>10238</v>
      </c>
      <c r="B10224" s="36">
        <v>93205</v>
      </c>
      <c r="C10224" s="30" t="s">
        <v>10241</v>
      </c>
      <c r="D10224" s="36" t="s">
        <v>106</v>
      </c>
      <c r="E10224" s="115">
        <v>101.98</v>
      </c>
    </row>
    <row r="10225" spans="1:5" x14ac:dyDescent="0.25">
      <c r="A10225" s="35" t="s">
        <v>10238</v>
      </c>
      <c r="B10225" s="36">
        <v>105032</v>
      </c>
      <c r="C10225" s="30" t="s">
        <v>10242</v>
      </c>
      <c r="D10225" s="36" t="s">
        <v>106</v>
      </c>
      <c r="E10225" s="115">
        <v>43.78</v>
      </c>
    </row>
    <row r="10226" spans="1:5" x14ac:dyDescent="0.25">
      <c r="A10226" s="35" t="s">
        <v>10238</v>
      </c>
      <c r="B10226" s="36">
        <v>105031</v>
      </c>
      <c r="C10226" s="30" t="s">
        <v>10243</v>
      </c>
      <c r="D10226" s="36" t="s">
        <v>106</v>
      </c>
      <c r="E10226" s="115">
        <v>68.53</v>
      </c>
    </row>
    <row r="10227" spans="1:5" x14ac:dyDescent="0.25">
      <c r="A10227" s="35" t="s">
        <v>10238</v>
      </c>
      <c r="B10227" s="36">
        <v>93199</v>
      </c>
      <c r="C10227" s="30" t="s">
        <v>10244</v>
      </c>
      <c r="D10227" s="36" t="s">
        <v>106</v>
      </c>
      <c r="E10227" s="115">
        <v>78.56</v>
      </c>
    </row>
    <row r="10228" spans="1:5" x14ac:dyDescent="0.25">
      <c r="A10228" s="35" t="s">
        <v>10238</v>
      </c>
      <c r="B10228" s="36">
        <v>105030</v>
      </c>
      <c r="C10228" s="30" t="s">
        <v>10245</v>
      </c>
      <c r="D10228" s="36" t="s">
        <v>106</v>
      </c>
      <c r="E10228" s="115">
        <v>52.09</v>
      </c>
    </row>
    <row r="10229" spans="1:5" x14ac:dyDescent="0.25">
      <c r="A10229" s="35" t="s">
        <v>10238</v>
      </c>
      <c r="B10229" s="36">
        <v>105029</v>
      </c>
      <c r="C10229" s="30" t="s">
        <v>10246</v>
      </c>
      <c r="D10229" s="36" t="s">
        <v>106</v>
      </c>
      <c r="E10229" s="115">
        <v>61.64</v>
      </c>
    </row>
    <row r="10230" spans="1:5" x14ac:dyDescent="0.25">
      <c r="A10230" s="35" t="s">
        <v>10238</v>
      </c>
      <c r="B10230" s="36">
        <v>93197</v>
      </c>
      <c r="C10230" s="30" t="s">
        <v>10247</v>
      </c>
      <c r="D10230" s="36" t="s">
        <v>106</v>
      </c>
      <c r="E10230" s="115">
        <v>71.209999999999994</v>
      </c>
    </row>
    <row r="10231" spans="1:5" x14ac:dyDescent="0.25">
      <c r="A10231" s="35" t="s">
        <v>10238</v>
      </c>
      <c r="B10231" s="36">
        <v>105040</v>
      </c>
      <c r="C10231" s="30" t="s">
        <v>10248</v>
      </c>
      <c r="D10231" s="36" t="s">
        <v>106</v>
      </c>
      <c r="E10231" s="115">
        <v>41.61</v>
      </c>
    </row>
    <row r="10232" spans="1:5" x14ac:dyDescent="0.25">
      <c r="A10232" s="35" t="s">
        <v>10238</v>
      </c>
      <c r="B10232" s="36">
        <v>105039</v>
      </c>
      <c r="C10232" s="30" t="s">
        <v>10249</v>
      </c>
      <c r="D10232" s="36" t="s">
        <v>106</v>
      </c>
      <c r="E10232" s="115">
        <v>61.49</v>
      </c>
    </row>
    <row r="10233" spans="1:5" x14ac:dyDescent="0.25">
      <c r="A10233" s="35" t="s">
        <v>10238</v>
      </c>
      <c r="B10233" s="36">
        <v>105038</v>
      </c>
      <c r="C10233" s="30" t="s">
        <v>10250</v>
      </c>
      <c r="D10233" s="36" t="s">
        <v>106</v>
      </c>
      <c r="E10233" s="115">
        <v>85.39</v>
      </c>
    </row>
    <row r="10234" spans="1:5" x14ac:dyDescent="0.25">
      <c r="A10234" s="35" t="s">
        <v>10238</v>
      </c>
      <c r="B10234" s="36">
        <v>105028</v>
      </c>
      <c r="C10234" s="30" t="s">
        <v>10251</v>
      </c>
      <c r="D10234" s="36" t="s">
        <v>106</v>
      </c>
      <c r="E10234" s="115">
        <v>26.3</v>
      </c>
    </row>
    <row r="10235" spans="1:5" x14ac:dyDescent="0.25">
      <c r="A10235" s="35" t="s">
        <v>10238</v>
      </c>
      <c r="B10235" s="36">
        <v>105027</v>
      </c>
      <c r="C10235" s="30" t="s">
        <v>10252</v>
      </c>
      <c r="D10235" s="36" t="s">
        <v>106</v>
      </c>
      <c r="E10235" s="115">
        <v>29.86</v>
      </c>
    </row>
    <row r="10236" spans="1:5" x14ac:dyDescent="0.25">
      <c r="A10236" s="35" t="s">
        <v>10238</v>
      </c>
      <c r="B10236" s="36">
        <v>93194</v>
      </c>
      <c r="C10236" s="30" t="s">
        <v>10253</v>
      </c>
      <c r="D10236" s="36" t="s">
        <v>106</v>
      </c>
      <c r="E10236" s="115">
        <v>33.85</v>
      </c>
    </row>
    <row r="10237" spans="1:5" x14ac:dyDescent="0.25">
      <c r="A10237" s="35" t="s">
        <v>10238</v>
      </c>
      <c r="B10237" s="36">
        <v>93200</v>
      </c>
      <c r="C10237" s="30" t="s">
        <v>10254</v>
      </c>
      <c r="D10237" s="36" t="s">
        <v>106</v>
      </c>
      <c r="E10237" s="115">
        <v>15.82</v>
      </c>
    </row>
    <row r="10238" spans="1:5" x14ac:dyDescent="0.25">
      <c r="A10238" s="35" t="s">
        <v>10238</v>
      </c>
      <c r="B10238" s="36">
        <v>93203</v>
      </c>
      <c r="C10238" s="30" t="s">
        <v>10255</v>
      </c>
      <c r="D10238" s="36" t="s">
        <v>106</v>
      </c>
      <c r="E10238" s="115">
        <v>11.3</v>
      </c>
    </row>
    <row r="10239" spans="1:5" x14ac:dyDescent="0.25">
      <c r="A10239" s="35" t="s">
        <v>10238</v>
      </c>
      <c r="B10239" s="36">
        <v>93202</v>
      </c>
      <c r="C10239" s="30" t="s">
        <v>10256</v>
      </c>
      <c r="D10239" s="36" t="s">
        <v>106</v>
      </c>
      <c r="E10239" s="115">
        <v>35.68</v>
      </c>
    </row>
    <row r="10240" spans="1:5" x14ac:dyDescent="0.25">
      <c r="A10240" s="35" t="s">
        <v>10238</v>
      </c>
      <c r="B10240" s="36">
        <v>105026</v>
      </c>
      <c r="C10240" s="30" t="s">
        <v>10257</v>
      </c>
      <c r="D10240" s="36" t="s">
        <v>106</v>
      </c>
      <c r="E10240" s="115">
        <v>47.36</v>
      </c>
    </row>
    <row r="10241" spans="1:5" x14ac:dyDescent="0.25">
      <c r="A10241" s="35" t="s">
        <v>10238</v>
      </c>
      <c r="B10241" s="36">
        <v>105025</v>
      </c>
      <c r="C10241" s="30" t="s">
        <v>10258</v>
      </c>
      <c r="D10241" s="36" t="s">
        <v>106</v>
      </c>
      <c r="E10241" s="115">
        <v>67.13</v>
      </c>
    </row>
    <row r="10242" spans="1:5" x14ac:dyDescent="0.25">
      <c r="A10242" s="35" t="s">
        <v>10238</v>
      </c>
      <c r="B10242" s="36">
        <v>93191</v>
      </c>
      <c r="C10242" s="30" t="s">
        <v>10259</v>
      </c>
      <c r="D10242" s="36" t="s">
        <v>106</v>
      </c>
      <c r="E10242" s="115">
        <v>81.430000000000007</v>
      </c>
    </row>
    <row r="10243" spans="1:5" x14ac:dyDescent="0.25">
      <c r="A10243" s="35" t="s">
        <v>10238</v>
      </c>
      <c r="B10243" s="36">
        <v>105024</v>
      </c>
      <c r="C10243" s="30" t="s">
        <v>10260</v>
      </c>
      <c r="D10243" s="36" t="s">
        <v>106</v>
      </c>
      <c r="E10243" s="115">
        <v>67.92</v>
      </c>
    </row>
    <row r="10244" spans="1:5" x14ac:dyDescent="0.25">
      <c r="A10244" s="35" t="s">
        <v>10238</v>
      </c>
      <c r="B10244" s="36">
        <v>105023</v>
      </c>
      <c r="C10244" s="30" t="s">
        <v>10261</v>
      </c>
      <c r="D10244" s="36" t="s">
        <v>106</v>
      </c>
      <c r="E10244" s="115">
        <v>82.82</v>
      </c>
    </row>
    <row r="10245" spans="1:5" x14ac:dyDescent="0.25">
      <c r="A10245" s="35" t="s">
        <v>10238</v>
      </c>
      <c r="B10245" s="36">
        <v>93187</v>
      </c>
      <c r="C10245" s="30" t="s">
        <v>10262</v>
      </c>
      <c r="D10245" s="36" t="s">
        <v>106</v>
      </c>
      <c r="E10245" s="115">
        <v>97.67</v>
      </c>
    </row>
    <row r="10246" spans="1:5" x14ac:dyDescent="0.25">
      <c r="A10246" s="35" t="s">
        <v>10238</v>
      </c>
      <c r="B10246" s="36">
        <v>105037</v>
      </c>
      <c r="C10246" s="30" t="s">
        <v>10263</v>
      </c>
      <c r="D10246" s="36" t="s">
        <v>106</v>
      </c>
      <c r="E10246" s="115">
        <v>41.83</v>
      </c>
    </row>
    <row r="10247" spans="1:5" x14ac:dyDescent="0.25">
      <c r="A10247" s="35" t="s">
        <v>10238</v>
      </c>
      <c r="B10247" s="36">
        <v>105036</v>
      </c>
      <c r="C10247" s="30" t="s">
        <v>10264</v>
      </c>
      <c r="D10247" s="36" t="s">
        <v>106</v>
      </c>
      <c r="E10247" s="115">
        <v>61.78</v>
      </c>
    </row>
    <row r="10248" spans="1:5" x14ac:dyDescent="0.25">
      <c r="A10248" s="35" t="s">
        <v>10238</v>
      </c>
      <c r="B10248" s="36">
        <v>105035</v>
      </c>
      <c r="C10248" s="30" t="s">
        <v>10265</v>
      </c>
      <c r="D10248" s="36" t="s">
        <v>106</v>
      </c>
      <c r="E10248" s="115">
        <v>85.66</v>
      </c>
    </row>
    <row r="10249" spans="1:5" x14ac:dyDescent="0.25">
      <c r="A10249" s="35" t="s">
        <v>10238</v>
      </c>
      <c r="B10249" s="36">
        <v>105022</v>
      </c>
      <c r="C10249" s="30" t="s">
        <v>10266</v>
      </c>
      <c r="D10249" s="36" t="s">
        <v>106</v>
      </c>
      <c r="E10249" s="115">
        <v>26.77</v>
      </c>
    </row>
    <row r="10250" spans="1:5" x14ac:dyDescent="0.25">
      <c r="A10250" s="35" t="s">
        <v>10238</v>
      </c>
      <c r="B10250" s="36">
        <v>105021</v>
      </c>
      <c r="C10250" s="30" t="s">
        <v>10267</v>
      </c>
      <c r="D10250" s="36" t="s">
        <v>106</v>
      </c>
      <c r="E10250" s="115">
        <v>30.37</v>
      </c>
    </row>
    <row r="10251" spans="1:5" x14ac:dyDescent="0.25">
      <c r="A10251" s="35" t="s">
        <v>10238</v>
      </c>
      <c r="B10251" s="36">
        <v>93184</v>
      </c>
      <c r="C10251" s="30" t="s">
        <v>10268</v>
      </c>
      <c r="D10251" s="36" t="s">
        <v>106</v>
      </c>
      <c r="E10251" s="115">
        <v>34.9</v>
      </c>
    </row>
    <row r="10252" spans="1:5" x14ac:dyDescent="0.25">
      <c r="A10252" s="35" t="s">
        <v>10269</v>
      </c>
      <c r="B10252" s="36">
        <v>106317</v>
      </c>
      <c r="C10252" s="30" t="s">
        <v>10270</v>
      </c>
      <c r="D10252" s="36" t="s">
        <v>97</v>
      </c>
      <c r="E10252" s="115">
        <v>0</v>
      </c>
    </row>
    <row r="10253" spans="1:5" x14ac:dyDescent="0.25">
      <c r="A10253" s="35" t="s">
        <v>10269</v>
      </c>
      <c r="B10253" s="36">
        <v>102237</v>
      </c>
      <c r="C10253" s="30" t="s">
        <v>10271</v>
      </c>
      <c r="D10253" s="36" t="s">
        <v>97</v>
      </c>
      <c r="E10253" s="115">
        <v>0</v>
      </c>
    </row>
    <row r="10254" spans="1:5" x14ac:dyDescent="0.25">
      <c r="A10254" s="35" t="s">
        <v>10269</v>
      </c>
      <c r="B10254" s="36">
        <v>102149</v>
      </c>
      <c r="C10254" s="30" t="s">
        <v>10272</v>
      </c>
      <c r="D10254" s="36" t="s">
        <v>97</v>
      </c>
      <c r="E10254" s="115">
        <v>0</v>
      </c>
    </row>
    <row r="10255" spans="1:5" x14ac:dyDescent="0.25">
      <c r="A10255" s="35" t="s">
        <v>10269</v>
      </c>
      <c r="B10255" s="36">
        <v>102144</v>
      </c>
      <c r="C10255" s="30" t="s">
        <v>10273</v>
      </c>
      <c r="D10255" s="36" t="s">
        <v>97</v>
      </c>
      <c r="E10255" s="115">
        <v>0</v>
      </c>
    </row>
    <row r="10256" spans="1:5" x14ac:dyDescent="0.25">
      <c r="A10256" s="35" t="s">
        <v>10269</v>
      </c>
      <c r="B10256" s="36">
        <v>102150</v>
      </c>
      <c r="C10256" s="30" t="s">
        <v>10274</v>
      </c>
      <c r="D10256" s="36" t="s">
        <v>97</v>
      </c>
      <c r="E10256" s="115">
        <v>0</v>
      </c>
    </row>
    <row r="10257" spans="1:5" x14ac:dyDescent="0.25">
      <c r="A10257" s="35" t="s">
        <v>10269</v>
      </c>
      <c r="B10257" s="36">
        <v>102145</v>
      </c>
      <c r="C10257" s="30" t="s">
        <v>10275</v>
      </c>
      <c r="D10257" s="36" t="s">
        <v>97</v>
      </c>
      <c r="E10257" s="115">
        <v>0</v>
      </c>
    </row>
    <row r="10258" spans="1:5" x14ac:dyDescent="0.25">
      <c r="A10258" s="35" t="s">
        <v>10269</v>
      </c>
      <c r="B10258" s="36">
        <v>102146</v>
      </c>
      <c r="C10258" s="30" t="s">
        <v>10276</v>
      </c>
      <c r="D10258" s="36" t="s">
        <v>97</v>
      </c>
      <c r="E10258" s="115">
        <v>0</v>
      </c>
    </row>
    <row r="10259" spans="1:5" x14ac:dyDescent="0.25">
      <c r="A10259" s="35" t="s">
        <v>10269</v>
      </c>
      <c r="B10259" s="36">
        <v>102147</v>
      </c>
      <c r="C10259" s="30" t="s">
        <v>10277</v>
      </c>
      <c r="D10259" s="36" t="s">
        <v>97</v>
      </c>
      <c r="E10259" s="115">
        <v>0</v>
      </c>
    </row>
    <row r="10260" spans="1:5" x14ac:dyDescent="0.25">
      <c r="A10260" s="35" t="s">
        <v>10269</v>
      </c>
      <c r="B10260" s="36">
        <v>102148</v>
      </c>
      <c r="C10260" s="30" t="s">
        <v>10278</v>
      </c>
      <c r="D10260" s="36" t="s">
        <v>97</v>
      </c>
      <c r="E10260" s="115">
        <v>0</v>
      </c>
    </row>
    <row r="10261" spans="1:5" x14ac:dyDescent="0.25">
      <c r="A10261" s="35" t="s">
        <v>10269</v>
      </c>
      <c r="B10261" s="36">
        <v>102171</v>
      </c>
      <c r="C10261" s="30" t="s">
        <v>10279</v>
      </c>
      <c r="D10261" s="36" t="s">
        <v>97</v>
      </c>
      <c r="E10261" s="115">
        <v>492.75</v>
      </c>
    </row>
    <row r="10262" spans="1:5" x14ac:dyDescent="0.25">
      <c r="A10262" s="35" t="s">
        <v>10269</v>
      </c>
      <c r="B10262" s="36">
        <v>102172</v>
      </c>
      <c r="C10262" s="30" t="s">
        <v>10280</v>
      </c>
      <c r="D10262" s="36" t="s">
        <v>97</v>
      </c>
      <c r="E10262" s="115">
        <v>473.65</v>
      </c>
    </row>
    <row r="10263" spans="1:5" x14ac:dyDescent="0.25">
      <c r="A10263" s="35" t="s">
        <v>10269</v>
      </c>
      <c r="B10263" s="36">
        <v>102170</v>
      </c>
      <c r="C10263" s="30" t="s">
        <v>10281</v>
      </c>
      <c r="D10263" s="36" t="s">
        <v>97</v>
      </c>
      <c r="E10263" s="115">
        <v>286.41000000000003</v>
      </c>
    </row>
    <row r="10264" spans="1:5" x14ac:dyDescent="0.25">
      <c r="A10264" s="35" t="s">
        <v>10269</v>
      </c>
      <c r="B10264" s="36">
        <v>102160</v>
      </c>
      <c r="C10264" s="30" t="s">
        <v>10282</v>
      </c>
      <c r="D10264" s="36" t="s">
        <v>97</v>
      </c>
      <c r="E10264" s="115">
        <v>174.94</v>
      </c>
    </row>
    <row r="10265" spans="1:5" x14ac:dyDescent="0.25">
      <c r="A10265" s="35" t="s">
        <v>10269</v>
      </c>
      <c r="B10265" s="36">
        <v>106315</v>
      </c>
      <c r="C10265" s="30" t="s">
        <v>10283</v>
      </c>
      <c r="D10265" s="36" t="s">
        <v>97</v>
      </c>
      <c r="E10265" s="115">
        <v>0</v>
      </c>
    </row>
    <row r="10266" spans="1:5" x14ac:dyDescent="0.25">
      <c r="A10266" s="35" t="s">
        <v>10269</v>
      </c>
      <c r="B10266" s="36">
        <v>102174</v>
      </c>
      <c r="C10266" s="30" t="s">
        <v>10284</v>
      </c>
      <c r="D10266" s="36" t="s">
        <v>97</v>
      </c>
      <c r="E10266" s="115">
        <v>0</v>
      </c>
    </row>
    <row r="10267" spans="1:5" x14ac:dyDescent="0.25">
      <c r="A10267" s="35" t="s">
        <v>10269</v>
      </c>
      <c r="B10267" s="36">
        <v>106316</v>
      </c>
      <c r="C10267" s="30" t="s">
        <v>10285</v>
      </c>
      <c r="D10267" s="36" t="s">
        <v>97</v>
      </c>
      <c r="E10267" s="115">
        <v>0</v>
      </c>
    </row>
    <row r="10268" spans="1:5" x14ac:dyDescent="0.25">
      <c r="A10268" s="35" t="s">
        <v>10269</v>
      </c>
      <c r="B10268" s="36">
        <v>102175</v>
      </c>
      <c r="C10268" s="30" t="s">
        <v>10286</v>
      </c>
      <c r="D10268" s="36" t="s">
        <v>97</v>
      </c>
      <c r="E10268" s="115">
        <v>0</v>
      </c>
    </row>
    <row r="10269" spans="1:5" x14ac:dyDescent="0.25">
      <c r="A10269" s="35" t="s">
        <v>10269</v>
      </c>
      <c r="B10269" s="36">
        <v>106314</v>
      </c>
      <c r="C10269" s="30" t="s">
        <v>10287</v>
      </c>
      <c r="D10269" s="36" t="s">
        <v>97</v>
      </c>
      <c r="E10269" s="115">
        <v>0</v>
      </c>
    </row>
    <row r="10270" spans="1:5" x14ac:dyDescent="0.25">
      <c r="A10270" s="35" t="s">
        <v>10269</v>
      </c>
      <c r="B10270" s="36">
        <v>102173</v>
      </c>
      <c r="C10270" s="30" t="s">
        <v>10288</v>
      </c>
      <c r="D10270" s="36" t="s">
        <v>97</v>
      </c>
      <c r="E10270" s="115">
        <v>0</v>
      </c>
    </row>
    <row r="10271" spans="1:5" x14ac:dyDescent="0.25">
      <c r="A10271" s="35" t="s">
        <v>10269</v>
      </c>
      <c r="B10271" s="36">
        <v>102163</v>
      </c>
      <c r="C10271" s="30" t="s">
        <v>10289</v>
      </c>
      <c r="D10271" s="36" t="s">
        <v>97</v>
      </c>
      <c r="E10271" s="115">
        <v>357.66</v>
      </c>
    </row>
    <row r="10272" spans="1:5" x14ac:dyDescent="0.25">
      <c r="A10272" s="35" t="s">
        <v>10269</v>
      </c>
      <c r="B10272" s="36">
        <v>102153</v>
      </c>
      <c r="C10272" s="30" t="s">
        <v>10290</v>
      </c>
      <c r="D10272" s="36" t="s">
        <v>97</v>
      </c>
      <c r="E10272" s="115">
        <v>246.19</v>
      </c>
    </row>
    <row r="10273" spans="1:5" x14ac:dyDescent="0.25">
      <c r="A10273" s="35" t="s">
        <v>10269</v>
      </c>
      <c r="B10273" s="36">
        <v>102165</v>
      </c>
      <c r="C10273" s="30" t="s">
        <v>10291</v>
      </c>
      <c r="D10273" s="36" t="s">
        <v>97</v>
      </c>
      <c r="E10273" s="115">
        <v>341.6</v>
      </c>
    </row>
    <row r="10274" spans="1:5" x14ac:dyDescent="0.25">
      <c r="A10274" s="35" t="s">
        <v>10269</v>
      </c>
      <c r="B10274" s="36">
        <v>102155</v>
      </c>
      <c r="C10274" s="30" t="s">
        <v>10292</v>
      </c>
      <c r="D10274" s="36" t="s">
        <v>97</v>
      </c>
      <c r="E10274" s="115">
        <v>250.25</v>
      </c>
    </row>
    <row r="10275" spans="1:5" x14ac:dyDescent="0.25">
      <c r="A10275" s="35" t="s">
        <v>10269</v>
      </c>
      <c r="B10275" s="36">
        <v>102167</v>
      </c>
      <c r="C10275" s="30" t="s">
        <v>10293</v>
      </c>
      <c r="D10275" s="36" t="s">
        <v>97</v>
      </c>
      <c r="E10275" s="115">
        <v>390.53</v>
      </c>
    </row>
    <row r="10276" spans="1:5" x14ac:dyDescent="0.25">
      <c r="A10276" s="35" t="s">
        <v>10269</v>
      </c>
      <c r="B10276" s="36">
        <v>102157</v>
      </c>
      <c r="C10276" s="30" t="s">
        <v>10294</v>
      </c>
      <c r="D10276" s="36" t="s">
        <v>97</v>
      </c>
      <c r="E10276" s="115">
        <v>319.61</v>
      </c>
    </row>
    <row r="10277" spans="1:5" x14ac:dyDescent="0.25">
      <c r="A10277" s="35" t="s">
        <v>10269</v>
      </c>
      <c r="B10277" s="36">
        <v>102169</v>
      </c>
      <c r="C10277" s="30" t="s">
        <v>10295</v>
      </c>
      <c r="D10277" s="36" t="s">
        <v>97</v>
      </c>
      <c r="E10277" s="115">
        <v>424.44</v>
      </c>
    </row>
    <row r="10278" spans="1:5" x14ac:dyDescent="0.25">
      <c r="A10278" s="35" t="s">
        <v>10269</v>
      </c>
      <c r="B10278" s="36">
        <v>102159</v>
      </c>
      <c r="C10278" s="30" t="s">
        <v>10296</v>
      </c>
      <c r="D10278" s="36" t="s">
        <v>97</v>
      </c>
      <c r="E10278" s="115">
        <v>378.73</v>
      </c>
    </row>
    <row r="10279" spans="1:5" x14ac:dyDescent="0.25">
      <c r="A10279" s="35" t="s">
        <v>10269</v>
      </c>
      <c r="B10279" s="36">
        <v>102161</v>
      </c>
      <c r="C10279" s="30" t="s">
        <v>10297</v>
      </c>
      <c r="D10279" s="36" t="s">
        <v>97</v>
      </c>
      <c r="E10279" s="115">
        <v>292.35000000000002</v>
      </c>
    </row>
    <row r="10280" spans="1:5" x14ac:dyDescent="0.25">
      <c r="A10280" s="35" t="s">
        <v>10269</v>
      </c>
      <c r="B10280" s="36">
        <v>102151</v>
      </c>
      <c r="C10280" s="30" t="s">
        <v>10298</v>
      </c>
      <c r="D10280" s="36" t="s">
        <v>97</v>
      </c>
      <c r="E10280" s="115">
        <v>180.88</v>
      </c>
    </row>
    <row r="10281" spans="1:5" x14ac:dyDescent="0.25">
      <c r="A10281" s="35" t="s">
        <v>10269</v>
      </c>
      <c r="B10281" s="36">
        <v>102162</v>
      </c>
      <c r="C10281" s="30" t="s">
        <v>10299</v>
      </c>
      <c r="D10281" s="36" t="s">
        <v>97</v>
      </c>
      <c r="E10281" s="115">
        <v>310.17</v>
      </c>
    </row>
    <row r="10282" spans="1:5" x14ac:dyDescent="0.25">
      <c r="A10282" s="35" t="s">
        <v>10269</v>
      </c>
      <c r="B10282" s="36">
        <v>102152</v>
      </c>
      <c r="C10282" s="30" t="s">
        <v>10300</v>
      </c>
      <c r="D10282" s="36" t="s">
        <v>97</v>
      </c>
      <c r="E10282" s="115">
        <v>198.7</v>
      </c>
    </row>
    <row r="10283" spans="1:5" x14ac:dyDescent="0.25">
      <c r="A10283" s="35" t="s">
        <v>10269</v>
      </c>
      <c r="B10283" s="36">
        <v>102164</v>
      </c>
      <c r="C10283" s="30" t="s">
        <v>10301</v>
      </c>
      <c r="D10283" s="36" t="s">
        <v>97</v>
      </c>
      <c r="E10283" s="115">
        <v>302.75</v>
      </c>
    </row>
    <row r="10284" spans="1:5" x14ac:dyDescent="0.25">
      <c r="A10284" s="35" t="s">
        <v>10269</v>
      </c>
      <c r="B10284" s="36">
        <v>102154</v>
      </c>
      <c r="C10284" s="30" t="s">
        <v>10302</v>
      </c>
      <c r="D10284" s="36" t="s">
        <v>97</v>
      </c>
      <c r="E10284" s="115">
        <v>211.4</v>
      </c>
    </row>
    <row r="10285" spans="1:5" x14ac:dyDescent="0.25">
      <c r="A10285" s="35" t="s">
        <v>10269</v>
      </c>
      <c r="B10285" s="36">
        <v>102166</v>
      </c>
      <c r="C10285" s="30" t="s">
        <v>10303</v>
      </c>
      <c r="D10285" s="36" t="s">
        <v>97</v>
      </c>
      <c r="E10285" s="115">
        <v>307.39999999999998</v>
      </c>
    </row>
    <row r="10286" spans="1:5" x14ac:dyDescent="0.25">
      <c r="A10286" s="35" t="s">
        <v>10269</v>
      </c>
      <c r="B10286" s="36">
        <v>102156</v>
      </c>
      <c r="C10286" s="30" t="s">
        <v>10304</v>
      </c>
      <c r="D10286" s="36" t="s">
        <v>97</v>
      </c>
      <c r="E10286" s="115">
        <v>236.48</v>
      </c>
    </row>
    <row r="10287" spans="1:5" x14ac:dyDescent="0.25">
      <c r="A10287" s="35" t="s">
        <v>10269</v>
      </c>
      <c r="B10287" s="36">
        <v>102168</v>
      </c>
      <c r="C10287" s="30" t="s">
        <v>10305</v>
      </c>
      <c r="D10287" s="36" t="s">
        <v>97</v>
      </c>
      <c r="E10287" s="115">
        <v>372.73</v>
      </c>
    </row>
    <row r="10288" spans="1:5" x14ac:dyDescent="0.25">
      <c r="A10288" s="35" t="s">
        <v>10269</v>
      </c>
      <c r="B10288" s="36">
        <v>102158</v>
      </c>
      <c r="C10288" s="30" t="s">
        <v>10306</v>
      </c>
      <c r="D10288" s="36" t="s">
        <v>97</v>
      </c>
      <c r="E10288" s="115">
        <v>320.17</v>
      </c>
    </row>
    <row r="10289" spans="1:5" x14ac:dyDescent="0.25">
      <c r="A10289" s="35" t="s">
        <v>10269</v>
      </c>
      <c r="B10289" s="36">
        <v>102181</v>
      </c>
      <c r="C10289" s="30" t="s">
        <v>10307</v>
      </c>
      <c r="D10289" s="36" t="s">
        <v>97</v>
      </c>
      <c r="E10289" s="115">
        <v>582.20000000000005</v>
      </c>
    </row>
    <row r="10290" spans="1:5" x14ac:dyDescent="0.25">
      <c r="A10290" s="35" t="s">
        <v>10269</v>
      </c>
      <c r="B10290" s="36">
        <v>102179</v>
      </c>
      <c r="C10290" s="30" t="s">
        <v>10308</v>
      </c>
      <c r="D10290" s="36" t="s">
        <v>97</v>
      </c>
      <c r="E10290" s="115">
        <v>425.38</v>
      </c>
    </row>
    <row r="10291" spans="1:5" x14ac:dyDescent="0.25">
      <c r="A10291" s="35" t="s">
        <v>10269</v>
      </c>
      <c r="B10291" s="36">
        <v>102180</v>
      </c>
      <c r="C10291" s="30" t="s">
        <v>10309</v>
      </c>
      <c r="D10291" s="36" t="s">
        <v>97</v>
      </c>
      <c r="E10291" s="115">
        <v>492.04</v>
      </c>
    </row>
    <row r="10292" spans="1:5" x14ac:dyDescent="0.25">
      <c r="A10292" s="35" t="s">
        <v>10269</v>
      </c>
      <c r="B10292" s="36">
        <v>102189</v>
      </c>
      <c r="C10292" s="30" t="s">
        <v>10310</v>
      </c>
      <c r="D10292" s="36" t="s">
        <v>99</v>
      </c>
      <c r="E10292" s="115">
        <v>300.06</v>
      </c>
    </row>
    <row r="10293" spans="1:5" x14ac:dyDescent="0.25">
      <c r="A10293" s="35" t="s">
        <v>10269</v>
      </c>
      <c r="B10293" s="36">
        <v>102188</v>
      </c>
      <c r="C10293" s="30" t="s">
        <v>10311</v>
      </c>
      <c r="D10293" s="36" t="s">
        <v>99</v>
      </c>
      <c r="E10293" s="115">
        <v>1070.1099999999999</v>
      </c>
    </row>
    <row r="10294" spans="1:5" x14ac:dyDescent="0.25">
      <c r="A10294" s="35" t="s">
        <v>10269</v>
      </c>
      <c r="B10294" s="36">
        <v>106320</v>
      </c>
      <c r="C10294" s="30" t="s">
        <v>10312</v>
      </c>
      <c r="D10294" s="36" t="s">
        <v>99</v>
      </c>
      <c r="E10294" s="115">
        <v>2570.37</v>
      </c>
    </row>
    <row r="10295" spans="1:5" x14ac:dyDescent="0.25">
      <c r="A10295" s="35" t="s">
        <v>10269</v>
      </c>
      <c r="B10295" s="36">
        <v>102185</v>
      </c>
      <c r="C10295" s="30" t="s">
        <v>10313</v>
      </c>
      <c r="D10295" s="36" t="s">
        <v>99</v>
      </c>
      <c r="E10295" s="115">
        <v>4514.28</v>
      </c>
    </row>
    <row r="10296" spans="1:5" x14ac:dyDescent="0.25">
      <c r="A10296" s="35" t="s">
        <v>10269</v>
      </c>
      <c r="B10296" s="36">
        <v>106318</v>
      </c>
      <c r="C10296" s="30" t="s">
        <v>10314</v>
      </c>
      <c r="D10296" s="36" t="s">
        <v>99</v>
      </c>
      <c r="E10296" s="115">
        <v>2034.04</v>
      </c>
    </row>
    <row r="10297" spans="1:5" x14ac:dyDescent="0.25">
      <c r="A10297" s="35" t="s">
        <v>10269</v>
      </c>
      <c r="B10297" s="36">
        <v>106319</v>
      </c>
      <c r="C10297" s="30" t="s">
        <v>10315</v>
      </c>
      <c r="D10297" s="36" t="s">
        <v>99</v>
      </c>
      <c r="E10297" s="115">
        <v>2141.3000000000002</v>
      </c>
    </row>
    <row r="10298" spans="1:5" x14ac:dyDescent="0.25">
      <c r="A10298" s="35" t="s">
        <v>10269</v>
      </c>
      <c r="B10298" s="36">
        <v>102184</v>
      </c>
      <c r="C10298" s="30" t="s">
        <v>10316</v>
      </c>
      <c r="D10298" s="36" t="s">
        <v>99</v>
      </c>
      <c r="E10298" s="115">
        <v>2248.5700000000002</v>
      </c>
    </row>
    <row r="10299" spans="1:5" x14ac:dyDescent="0.25">
      <c r="A10299" s="35" t="s">
        <v>10269</v>
      </c>
      <c r="B10299" s="36">
        <v>102187</v>
      </c>
      <c r="C10299" s="30" t="s">
        <v>10317</v>
      </c>
      <c r="D10299" s="36" t="s">
        <v>99</v>
      </c>
      <c r="E10299" s="115">
        <v>0</v>
      </c>
    </row>
    <row r="10300" spans="1:5" x14ac:dyDescent="0.25">
      <c r="A10300" s="35" t="s">
        <v>10269</v>
      </c>
      <c r="B10300" s="36">
        <v>102186</v>
      </c>
      <c r="C10300" s="30" t="s">
        <v>10318</v>
      </c>
      <c r="D10300" s="36" t="s">
        <v>99</v>
      </c>
      <c r="E10300" s="115">
        <v>0</v>
      </c>
    </row>
    <row r="10301" spans="1:5" x14ac:dyDescent="0.25">
      <c r="A10301" s="35" t="s">
        <v>10269</v>
      </c>
      <c r="B10301" s="36">
        <v>102183</v>
      </c>
      <c r="C10301" s="30" t="s">
        <v>10319</v>
      </c>
      <c r="D10301" s="36" t="s">
        <v>99</v>
      </c>
      <c r="E10301" s="115">
        <v>2261.7800000000002</v>
      </c>
    </row>
    <row r="10302" spans="1:5" x14ac:dyDescent="0.25">
      <c r="A10302" s="35" t="s">
        <v>10269</v>
      </c>
      <c r="B10302" s="36">
        <v>102182</v>
      </c>
      <c r="C10302" s="30" t="s">
        <v>10320</v>
      </c>
      <c r="D10302" s="36" t="s">
        <v>99</v>
      </c>
      <c r="E10302" s="115">
        <v>1210.48</v>
      </c>
    </row>
    <row r="10303" spans="1:5" x14ac:dyDescent="0.25">
      <c r="A10303" s="35" t="s">
        <v>10269</v>
      </c>
      <c r="B10303" s="36">
        <v>102191</v>
      </c>
      <c r="C10303" s="30" t="s">
        <v>10321</v>
      </c>
      <c r="D10303" s="36" t="s">
        <v>97</v>
      </c>
      <c r="E10303" s="115">
        <v>28.66</v>
      </c>
    </row>
    <row r="10304" spans="1:5" x14ac:dyDescent="0.25">
      <c r="A10304" s="35" t="s">
        <v>10269</v>
      </c>
      <c r="B10304" s="36">
        <v>102190</v>
      </c>
      <c r="C10304" s="30" t="s">
        <v>10322</v>
      </c>
      <c r="D10304" s="36" t="s">
        <v>97</v>
      </c>
      <c r="E10304" s="115">
        <v>26.47</v>
      </c>
    </row>
    <row r="10305" spans="1:5" x14ac:dyDescent="0.25">
      <c r="A10305" s="35" t="s">
        <v>10269</v>
      </c>
      <c r="B10305" s="36">
        <v>102192</v>
      </c>
      <c r="C10305" s="30" t="s">
        <v>10323</v>
      </c>
      <c r="D10305" s="36" t="s">
        <v>97</v>
      </c>
      <c r="E10305" s="115">
        <v>25.31</v>
      </c>
    </row>
    <row r="10306" spans="1:5" x14ac:dyDescent="0.25">
      <c r="A10306" s="35" t="s">
        <v>10324</v>
      </c>
      <c r="B10306" s="36">
        <v>89354</v>
      </c>
      <c r="C10306" s="30" t="s">
        <v>10325</v>
      </c>
      <c r="D10306" s="36" t="s">
        <v>99</v>
      </c>
      <c r="E10306" s="115">
        <v>504.78</v>
      </c>
    </row>
    <row r="10307" spans="1:5" x14ac:dyDescent="0.25">
      <c r="A10307" s="35" t="s">
        <v>10324</v>
      </c>
      <c r="B10307" s="36">
        <v>103041</v>
      </c>
      <c r="C10307" s="30" t="s">
        <v>10326</v>
      </c>
      <c r="D10307" s="36" t="s">
        <v>99</v>
      </c>
      <c r="E10307" s="115">
        <v>21.98</v>
      </c>
    </row>
    <row r="10308" spans="1:5" x14ac:dyDescent="0.25">
      <c r="A10308" s="35" t="s">
        <v>10324</v>
      </c>
      <c r="B10308" s="36">
        <v>103042</v>
      </c>
      <c r="C10308" s="30" t="s">
        <v>10327</v>
      </c>
      <c r="D10308" s="36" t="s">
        <v>99</v>
      </c>
      <c r="E10308" s="115">
        <v>27.7</v>
      </c>
    </row>
    <row r="10309" spans="1:5" x14ac:dyDescent="0.25">
      <c r="A10309" s="35" t="s">
        <v>10324</v>
      </c>
      <c r="B10309" s="36">
        <v>103043</v>
      </c>
      <c r="C10309" s="30" t="s">
        <v>10328</v>
      </c>
      <c r="D10309" s="36" t="s">
        <v>99</v>
      </c>
      <c r="E10309" s="115">
        <v>25.09</v>
      </c>
    </row>
    <row r="10310" spans="1:5" x14ac:dyDescent="0.25">
      <c r="A10310" s="35" t="s">
        <v>10324</v>
      </c>
      <c r="B10310" s="36">
        <v>103044</v>
      </c>
      <c r="C10310" s="30" t="s">
        <v>10329</v>
      </c>
      <c r="D10310" s="36" t="s">
        <v>99</v>
      </c>
      <c r="E10310" s="115">
        <v>34.19</v>
      </c>
    </row>
    <row r="10311" spans="1:5" x14ac:dyDescent="0.25">
      <c r="A10311" s="35" t="s">
        <v>10324</v>
      </c>
      <c r="B10311" s="36">
        <v>103039</v>
      </c>
      <c r="C10311" s="30" t="s">
        <v>10330</v>
      </c>
      <c r="D10311" s="36" t="s">
        <v>99</v>
      </c>
      <c r="E10311" s="115">
        <v>76.010000000000005</v>
      </c>
    </row>
    <row r="10312" spans="1:5" x14ac:dyDescent="0.25">
      <c r="A10312" s="35" t="s">
        <v>10324</v>
      </c>
      <c r="B10312" s="36">
        <v>103038</v>
      </c>
      <c r="C10312" s="30" t="s">
        <v>10331</v>
      </c>
      <c r="D10312" s="36" t="s">
        <v>99</v>
      </c>
      <c r="E10312" s="115">
        <v>68.84</v>
      </c>
    </row>
    <row r="10313" spans="1:5" x14ac:dyDescent="0.25">
      <c r="A10313" s="35" t="s">
        <v>10324</v>
      </c>
      <c r="B10313" s="36">
        <v>103037</v>
      </c>
      <c r="C10313" s="30" t="s">
        <v>10332</v>
      </c>
      <c r="D10313" s="36" t="s">
        <v>99</v>
      </c>
      <c r="E10313" s="115">
        <v>51.36</v>
      </c>
    </row>
    <row r="10314" spans="1:5" x14ac:dyDescent="0.25">
      <c r="A10314" s="35" t="s">
        <v>10324</v>
      </c>
      <c r="B10314" s="36">
        <v>103036</v>
      </c>
      <c r="C10314" s="30" t="s">
        <v>10333</v>
      </c>
      <c r="D10314" s="36" t="s">
        <v>99</v>
      </c>
      <c r="E10314" s="115">
        <v>26</v>
      </c>
    </row>
    <row r="10315" spans="1:5" x14ac:dyDescent="0.25">
      <c r="A10315" s="35" t="s">
        <v>10324</v>
      </c>
      <c r="B10315" s="36">
        <v>103040</v>
      </c>
      <c r="C10315" s="30" t="s">
        <v>10334</v>
      </c>
      <c r="D10315" s="36" t="s">
        <v>99</v>
      </c>
      <c r="E10315" s="115">
        <v>111.69</v>
      </c>
    </row>
    <row r="10316" spans="1:5" x14ac:dyDescent="0.25">
      <c r="A10316" s="35" t="s">
        <v>10324</v>
      </c>
      <c r="B10316" s="36">
        <v>90371</v>
      </c>
      <c r="C10316" s="30" t="s">
        <v>10335</v>
      </c>
      <c r="D10316" s="36" t="s">
        <v>99</v>
      </c>
      <c r="E10316" s="115">
        <v>32.909999999999997</v>
      </c>
    </row>
    <row r="10317" spans="1:5" x14ac:dyDescent="0.25">
      <c r="A10317" s="35" t="s">
        <v>10324</v>
      </c>
      <c r="B10317" s="36">
        <v>103047</v>
      </c>
      <c r="C10317" s="30" t="s">
        <v>10336</v>
      </c>
      <c r="D10317" s="36" t="s">
        <v>99</v>
      </c>
      <c r="E10317" s="115">
        <v>27.06</v>
      </c>
    </row>
    <row r="10318" spans="1:5" x14ac:dyDescent="0.25">
      <c r="A10318" s="35" t="s">
        <v>10324</v>
      </c>
      <c r="B10318" s="36">
        <v>94489</v>
      </c>
      <c r="C10318" s="30" t="s">
        <v>10337</v>
      </c>
      <c r="D10318" s="36" t="s">
        <v>99</v>
      </c>
      <c r="E10318" s="115">
        <v>32.71</v>
      </c>
    </row>
    <row r="10319" spans="1:5" x14ac:dyDescent="0.25">
      <c r="A10319" s="35" t="s">
        <v>10324</v>
      </c>
      <c r="B10319" s="36">
        <v>94490</v>
      </c>
      <c r="C10319" s="30" t="s">
        <v>10338</v>
      </c>
      <c r="D10319" s="36" t="s">
        <v>99</v>
      </c>
      <c r="E10319" s="115">
        <v>47.46</v>
      </c>
    </row>
    <row r="10320" spans="1:5" x14ac:dyDescent="0.25">
      <c r="A10320" s="35" t="s">
        <v>10324</v>
      </c>
      <c r="B10320" s="36">
        <v>94491</v>
      </c>
      <c r="C10320" s="30" t="s">
        <v>10339</v>
      </c>
      <c r="D10320" s="36" t="s">
        <v>99</v>
      </c>
      <c r="E10320" s="115">
        <v>64.95</v>
      </c>
    </row>
    <row r="10321" spans="1:5" x14ac:dyDescent="0.25">
      <c r="A10321" s="35" t="s">
        <v>10324</v>
      </c>
      <c r="B10321" s="36">
        <v>94492</v>
      </c>
      <c r="C10321" s="30" t="s">
        <v>10340</v>
      </c>
      <c r="D10321" s="36" t="s">
        <v>99</v>
      </c>
      <c r="E10321" s="115">
        <v>66.69</v>
      </c>
    </row>
    <row r="10322" spans="1:5" x14ac:dyDescent="0.25">
      <c r="A10322" s="35" t="s">
        <v>10324</v>
      </c>
      <c r="B10322" s="36">
        <v>94493</v>
      </c>
      <c r="C10322" s="30" t="s">
        <v>10341</v>
      </c>
      <c r="D10322" s="36" t="s">
        <v>99</v>
      </c>
      <c r="E10322" s="115">
        <v>121.8</v>
      </c>
    </row>
    <row r="10323" spans="1:5" x14ac:dyDescent="0.25">
      <c r="A10323" s="35" t="s">
        <v>10324</v>
      </c>
      <c r="B10323" s="36">
        <v>94497</v>
      </c>
      <c r="C10323" s="30" t="s">
        <v>10342</v>
      </c>
      <c r="D10323" s="36" t="s">
        <v>99</v>
      </c>
      <c r="E10323" s="115">
        <v>119.56</v>
      </c>
    </row>
    <row r="10324" spans="1:5" x14ac:dyDescent="0.25">
      <c r="A10324" s="35" t="s">
        <v>10324</v>
      </c>
      <c r="B10324" s="36">
        <v>94794</v>
      </c>
      <c r="C10324" s="30" t="s">
        <v>10343</v>
      </c>
      <c r="D10324" s="36" t="s">
        <v>99</v>
      </c>
      <c r="E10324" s="115">
        <v>187.6</v>
      </c>
    </row>
    <row r="10325" spans="1:5" x14ac:dyDescent="0.25">
      <c r="A10325" s="35" t="s">
        <v>10324</v>
      </c>
      <c r="B10325" s="36">
        <v>94496</v>
      </c>
      <c r="C10325" s="30" t="s">
        <v>10344</v>
      </c>
      <c r="D10325" s="36" t="s">
        <v>99</v>
      </c>
      <c r="E10325" s="115">
        <v>94.26</v>
      </c>
    </row>
    <row r="10326" spans="1:5" x14ac:dyDescent="0.25">
      <c r="A10326" s="35" t="s">
        <v>10324</v>
      </c>
      <c r="B10326" s="36">
        <v>94793</v>
      </c>
      <c r="C10326" s="30" t="s">
        <v>10345</v>
      </c>
      <c r="D10326" s="36" t="s">
        <v>99</v>
      </c>
      <c r="E10326" s="115">
        <v>176.11</v>
      </c>
    </row>
    <row r="10327" spans="1:5" x14ac:dyDescent="0.25">
      <c r="A10327" s="35" t="s">
        <v>10324</v>
      </c>
      <c r="B10327" s="36">
        <v>94495</v>
      </c>
      <c r="C10327" s="30" t="s">
        <v>10346</v>
      </c>
      <c r="D10327" s="36" t="s">
        <v>99</v>
      </c>
      <c r="E10327" s="115">
        <v>69.19</v>
      </c>
    </row>
    <row r="10328" spans="1:5" x14ac:dyDescent="0.25">
      <c r="A10328" s="35" t="s">
        <v>10324</v>
      </c>
      <c r="B10328" s="36">
        <v>94792</v>
      </c>
      <c r="C10328" s="30" t="s">
        <v>10347</v>
      </c>
      <c r="D10328" s="36" t="s">
        <v>99</v>
      </c>
      <c r="E10328" s="115">
        <v>129.16</v>
      </c>
    </row>
    <row r="10329" spans="1:5" x14ac:dyDescent="0.25">
      <c r="A10329" s="35" t="s">
        <v>10324</v>
      </c>
      <c r="B10329" s="36">
        <v>89352</v>
      </c>
      <c r="C10329" s="30" t="s">
        <v>10348</v>
      </c>
      <c r="D10329" s="36" t="s">
        <v>99</v>
      </c>
      <c r="E10329" s="115">
        <v>40.31</v>
      </c>
    </row>
    <row r="10330" spans="1:5" x14ac:dyDescent="0.25">
      <c r="A10330" s="35" t="s">
        <v>10324</v>
      </c>
      <c r="B10330" s="36">
        <v>89986</v>
      </c>
      <c r="C10330" s="30" t="s">
        <v>10349</v>
      </c>
      <c r="D10330" s="36" t="s">
        <v>99</v>
      </c>
      <c r="E10330" s="115">
        <v>93.15</v>
      </c>
    </row>
    <row r="10331" spans="1:5" x14ac:dyDescent="0.25">
      <c r="A10331" s="35" t="s">
        <v>10324</v>
      </c>
      <c r="B10331" s="36">
        <v>94499</v>
      </c>
      <c r="C10331" s="30" t="s">
        <v>10350</v>
      </c>
      <c r="D10331" s="36" t="s">
        <v>99</v>
      </c>
      <c r="E10331" s="115">
        <v>322.83999999999997</v>
      </c>
    </row>
    <row r="10332" spans="1:5" x14ac:dyDescent="0.25">
      <c r="A10332" s="35" t="s">
        <v>10324</v>
      </c>
      <c r="B10332" s="36">
        <v>94498</v>
      </c>
      <c r="C10332" s="30" t="s">
        <v>10351</v>
      </c>
      <c r="D10332" s="36" t="s">
        <v>99</v>
      </c>
      <c r="E10332" s="115">
        <v>164.56</v>
      </c>
    </row>
    <row r="10333" spans="1:5" x14ac:dyDescent="0.25">
      <c r="A10333" s="35" t="s">
        <v>10324</v>
      </c>
      <c r="B10333" s="36">
        <v>94500</v>
      </c>
      <c r="C10333" s="30" t="s">
        <v>10352</v>
      </c>
      <c r="D10333" s="36" t="s">
        <v>99</v>
      </c>
      <c r="E10333" s="115">
        <v>392.22</v>
      </c>
    </row>
    <row r="10334" spans="1:5" x14ac:dyDescent="0.25">
      <c r="A10334" s="35" t="s">
        <v>10324</v>
      </c>
      <c r="B10334" s="36">
        <v>89353</v>
      </c>
      <c r="C10334" s="30" t="s">
        <v>10353</v>
      </c>
      <c r="D10334" s="36" t="s">
        <v>99</v>
      </c>
      <c r="E10334" s="115">
        <v>45.04</v>
      </c>
    </row>
    <row r="10335" spans="1:5" x14ac:dyDescent="0.25">
      <c r="A10335" s="35" t="s">
        <v>10324</v>
      </c>
      <c r="B10335" s="36">
        <v>89987</v>
      </c>
      <c r="C10335" s="30" t="s">
        <v>10354</v>
      </c>
      <c r="D10335" s="36" t="s">
        <v>99</v>
      </c>
      <c r="E10335" s="115">
        <v>106.18</v>
      </c>
    </row>
    <row r="10336" spans="1:5" x14ac:dyDescent="0.25">
      <c r="A10336" s="35" t="s">
        <v>10324</v>
      </c>
      <c r="B10336" s="36">
        <v>94501</v>
      </c>
      <c r="C10336" s="30" t="s">
        <v>10355</v>
      </c>
      <c r="D10336" s="36" t="s">
        <v>99</v>
      </c>
      <c r="E10336" s="115">
        <v>783.16</v>
      </c>
    </row>
    <row r="10337" spans="1:5" x14ac:dyDescent="0.25">
      <c r="A10337" s="35" t="s">
        <v>10324</v>
      </c>
      <c r="B10337" s="36">
        <v>89349</v>
      </c>
      <c r="C10337" s="30" t="s">
        <v>10356</v>
      </c>
      <c r="D10337" s="36" t="s">
        <v>99</v>
      </c>
      <c r="E10337" s="115">
        <v>30.12</v>
      </c>
    </row>
    <row r="10338" spans="1:5" x14ac:dyDescent="0.25">
      <c r="A10338" s="35" t="s">
        <v>10324</v>
      </c>
      <c r="B10338" s="36">
        <v>89984</v>
      </c>
      <c r="C10338" s="30" t="s">
        <v>10357</v>
      </c>
      <c r="D10338" s="36" t="s">
        <v>99</v>
      </c>
      <c r="E10338" s="115">
        <v>95.49</v>
      </c>
    </row>
    <row r="10339" spans="1:5" x14ac:dyDescent="0.25">
      <c r="A10339" s="35" t="s">
        <v>10324</v>
      </c>
      <c r="B10339" s="36">
        <v>89985</v>
      </c>
      <c r="C10339" s="30" t="s">
        <v>10358</v>
      </c>
      <c r="D10339" s="36" t="s">
        <v>99</v>
      </c>
      <c r="E10339" s="115">
        <v>101.06</v>
      </c>
    </row>
    <row r="10340" spans="1:5" x14ac:dyDescent="0.25">
      <c r="A10340" s="35" t="s">
        <v>10324</v>
      </c>
      <c r="B10340" s="36">
        <v>89351</v>
      </c>
      <c r="C10340" s="30" t="s">
        <v>10359</v>
      </c>
      <c r="D10340" s="36" t="s">
        <v>99</v>
      </c>
      <c r="E10340" s="115">
        <v>37.74</v>
      </c>
    </row>
    <row r="10341" spans="1:5" x14ac:dyDescent="0.25">
      <c r="A10341" s="35" t="s">
        <v>10324</v>
      </c>
      <c r="B10341" s="36">
        <v>103045</v>
      </c>
      <c r="C10341" s="30" t="s">
        <v>10360</v>
      </c>
      <c r="D10341" s="36" t="s">
        <v>99</v>
      </c>
      <c r="E10341" s="115">
        <v>11.74</v>
      </c>
    </row>
    <row r="10342" spans="1:5" x14ac:dyDescent="0.25">
      <c r="A10342" s="35" t="s">
        <v>10324</v>
      </c>
      <c r="B10342" s="36">
        <v>103046</v>
      </c>
      <c r="C10342" s="30" t="s">
        <v>10361</v>
      </c>
      <c r="D10342" s="36" t="s">
        <v>99</v>
      </c>
      <c r="E10342" s="115">
        <v>26.39</v>
      </c>
    </row>
    <row r="10343" spans="1:5" x14ac:dyDescent="0.25">
      <c r="A10343" s="35" t="s">
        <v>10324</v>
      </c>
      <c r="B10343" s="36">
        <v>103048</v>
      </c>
      <c r="C10343" s="30" t="s">
        <v>10362</v>
      </c>
      <c r="D10343" s="36" t="s">
        <v>99</v>
      </c>
      <c r="E10343" s="115">
        <v>20.87</v>
      </c>
    </row>
    <row r="10344" spans="1:5" x14ac:dyDescent="0.25">
      <c r="A10344" s="35" t="s">
        <v>10324</v>
      </c>
      <c r="B10344" s="36">
        <v>103049</v>
      </c>
      <c r="C10344" s="30" t="s">
        <v>10363</v>
      </c>
      <c r="D10344" s="36" t="s">
        <v>99</v>
      </c>
      <c r="E10344" s="115">
        <v>22.4</v>
      </c>
    </row>
    <row r="10345" spans="1:5" x14ac:dyDescent="0.25">
      <c r="A10345" s="35" t="s">
        <v>10324</v>
      </c>
      <c r="B10345" s="36">
        <v>103029</v>
      </c>
      <c r="C10345" s="30" t="s">
        <v>10364</v>
      </c>
      <c r="D10345" s="36" t="s">
        <v>99</v>
      </c>
      <c r="E10345" s="115">
        <v>51.13</v>
      </c>
    </row>
    <row r="10346" spans="1:5" x14ac:dyDescent="0.25">
      <c r="A10346" s="35" t="s">
        <v>10324</v>
      </c>
      <c r="B10346" s="36">
        <v>103019</v>
      </c>
      <c r="C10346" s="30" t="s">
        <v>10365</v>
      </c>
      <c r="D10346" s="36" t="s">
        <v>99</v>
      </c>
      <c r="E10346" s="115">
        <v>383.41</v>
      </c>
    </row>
    <row r="10347" spans="1:5" x14ac:dyDescent="0.25">
      <c r="A10347" s="35" t="s">
        <v>10324</v>
      </c>
      <c r="B10347" s="36">
        <v>103050</v>
      </c>
      <c r="C10347" s="30" t="s">
        <v>10366</v>
      </c>
      <c r="D10347" s="36" t="s">
        <v>99</v>
      </c>
      <c r="E10347" s="115">
        <v>34.08</v>
      </c>
    </row>
    <row r="10348" spans="1:5" x14ac:dyDescent="0.25">
      <c r="A10348" s="35" t="s">
        <v>10324</v>
      </c>
      <c r="B10348" s="36">
        <v>103051</v>
      </c>
      <c r="C10348" s="30" t="s">
        <v>10367</v>
      </c>
      <c r="D10348" s="36" t="s">
        <v>99</v>
      </c>
      <c r="E10348" s="115">
        <v>41.29</v>
      </c>
    </row>
    <row r="10349" spans="1:5" x14ac:dyDescent="0.25">
      <c r="A10349" s="35" t="s">
        <v>10324</v>
      </c>
      <c r="B10349" s="36">
        <v>103052</v>
      </c>
      <c r="C10349" s="30" t="s">
        <v>10368</v>
      </c>
      <c r="D10349" s="36" t="s">
        <v>99</v>
      </c>
      <c r="E10349" s="115">
        <v>54.32</v>
      </c>
    </row>
    <row r="10350" spans="1:5" x14ac:dyDescent="0.25">
      <c r="A10350" s="35" t="s">
        <v>10324</v>
      </c>
      <c r="B10350" s="36">
        <v>94799</v>
      </c>
      <c r="C10350" s="30" t="s">
        <v>10369</v>
      </c>
      <c r="D10350" s="36" t="s">
        <v>99</v>
      </c>
      <c r="E10350" s="115">
        <v>173.88</v>
      </c>
    </row>
    <row r="10351" spans="1:5" x14ac:dyDescent="0.25">
      <c r="A10351" s="35" t="s">
        <v>10324</v>
      </c>
      <c r="B10351" s="36">
        <v>94798</v>
      </c>
      <c r="C10351" s="30" t="s">
        <v>10370</v>
      </c>
      <c r="D10351" s="36" t="s">
        <v>99</v>
      </c>
      <c r="E10351" s="115">
        <v>140.91999999999999</v>
      </c>
    </row>
    <row r="10352" spans="1:5" x14ac:dyDescent="0.25">
      <c r="A10352" s="35" t="s">
        <v>10324</v>
      </c>
      <c r="B10352" s="36">
        <v>94797</v>
      </c>
      <c r="C10352" s="30" t="s">
        <v>10371</v>
      </c>
      <c r="D10352" s="36" t="s">
        <v>99</v>
      </c>
      <c r="E10352" s="115">
        <v>86.49</v>
      </c>
    </row>
    <row r="10353" spans="1:5" x14ac:dyDescent="0.25">
      <c r="A10353" s="35" t="s">
        <v>10324</v>
      </c>
      <c r="B10353" s="36">
        <v>94795</v>
      </c>
      <c r="C10353" s="30" t="s">
        <v>10372</v>
      </c>
      <c r="D10353" s="36" t="s">
        <v>99</v>
      </c>
      <c r="E10353" s="115">
        <v>36.97</v>
      </c>
    </row>
    <row r="10354" spans="1:5" x14ac:dyDescent="0.25">
      <c r="A10354" s="35" t="s">
        <v>10324</v>
      </c>
      <c r="B10354" s="36">
        <v>94800</v>
      </c>
      <c r="C10354" s="30" t="s">
        <v>10373</v>
      </c>
      <c r="D10354" s="36" t="s">
        <v>99</v>
      </c>
      <c r="E10354" s="115">
        <v>223.34</v>
      </c>
    </row>
    <row r="10355" spans="1:5" x14ac:dyDescent="0.25">
      <c r="A10355" s="35" t="s">
        <v>10324</v>
      </c>
      <c r="B10355" s="36">
        <v>94796</v>
      </c>
      <c r="C10355" s="30" t="s">
        <v>10374</v>
      </c>
      <c r="D10355" s="36" t="s">
        <v>99</v>
      </c>
      <c r="E10355" s="115">
        <v>44</v>
      </c>
    </row>
    <row r="10356" spans="1:5" x14ac:dyDescent="0.25">
      <c r="A10356" s="35" t="s">
        <v>10324</v>
      </c>
      <c r="B10356" s="36">
        <v>99635</v>
      </c>
      <c r="C10356" s="30" t="s">
        <v>10375</v>
      </c>
      <c r="D10356" s="36" t="s">
        <v>99</v>
      </c>
      <c r="E10356" s="115">
        <v>427.7</v>
      </c>
    </row>
    <row r="10357" spans="1:5" x14ac:dyDescent="0.25">
      <c r="A10357" s="35" t="s">
        <v>10324</v>
      </c>
      <c r="B10357" s="36">
        <v>103018</v>
      </c>
      <c r="C10357" s="30" t="s">
        <v>10376</v>
      </c>
      <c r="D10357" s="36" t="s">
        <v>99</v>
      </c>
      <c r="E10357" s="115">
        <v>350.35</v>
      </c>
    </row>
    <row r="10358" spans="1:5" x14ac:dyDescent="0.25">
      <c r="A10358" s="35" t="s">
        <v>10324</v>
      </c>
      <c r="B10358" s="36">
        <v>95252</v>
      </c>
      <c r="C10358" s="30" t="s">
        <v>10377</v>
      </c>
      <c r="D10358" s="36" t="s">
        <v>99</v>
      </c>
      <c r="E10358" s="115">
        <v>166.1</v>
      </c>
    </row>
    <row r="10359" spans="1:5" x14ac:dyDescent="0.25">
      <c r="A10359" s="35" t="s">
        <v>10324</v>
      </c>
      <c r="B10359" s="36">
        <v>95251</v>
      </c>
      <c r="C10359" s="30" t="s">
        <v>10378</v>
      </c>
      <c r="D10359" s="36" t="s">
        <v>99</v>
      </c>
      <c r="E10359" s="115">
        <v>136.66999999999999</v>
      </c>
    </row>
    <row r="10360" spans="1:5" x14ac:dyDescent="0.25">
      <c r="A10360" s="35" t="s">
        <v>10324</v>
      </c>
      <c r="B10360" s="36">
        <v>95250</v>
      </c>
      <c r="C10360" s="30" t="s">
        <v>10379</v>
      </c>
      <c r="D10360" s="36" t="s">
        <v>99</v>
      </c>
      <c r="E10360" s="115">
        <v>92.66</v>
      </c>
    </row>
    <row r="10361" spans="1:5" x14ac:dyDescent="0.25">
      <c r="A10361" s="35" t="s">
        <v>10324</v>
      </c>
      <c r="B10361" s="36">
        <v>95248</v>
      </c>
      <c r="C10361" s="30" t="s">
        <v>10380</v>
      </c>
      <c r="D10361" s="36" t="s">
        <v>99</v>
      </c>
      <c r="E10361" s="115">
        <v>57.77</v>
      </c>
    </row>
    <row r="10362" spans="1:5" x14ac:dyDescent="0.25">
      <c r="A10362" s="35" t="s">
        <v>10324</v>
      </c>
      <c r="B10362" s="36">
        <v>95253</v>
      </c>
      <c r="C10362" s="30" t="s">
        <v>10381</v>
      </c>
      <c r="D10362" s="36" t="s">
        <v>99</v>
      </c>
      <c r="E10362" s="115">
        <v>251.26</v>
      </c>
    </row>
    <row r="10363" spans="1:5" x14ac:dyDescent="0.25">
      <c r="A10363" s="35" t="s">
        <v>10324</v>
      </c>
      <c r="B10363" s="36">
        <v>95249</v>
      </c>
      <c r="C10363" s="30" t="s">
        <v>10382</v>
      </c>
      <c r="D10363" s="36" t="s">
        <v>99</v>
      </c>
      <c r="E10363" s="115">
        <v>68.66</v>
      </c>
    </row>
    <row r="10364" spans="1:5" x14ac:dyDescent="0.25">
      <c r="A10364" s="35" t="s">
        <v>10324</v>
      </c>
      <c r="B10364" s="36">
        <v>99622</v>
      </c>
      <c r="C10364" s="30" t="s">
        <v>10383</v>
      </c>
      <c r="D10364" s="36" t="s">
        <v>99</v>
      </c>
      <c r="E10364" s="115">
        <v>382.45</v>
      </c>
    </row>
    <row r="10365" spans="1:5" x14ac:dyDescent="0.25">
      <c r="A10365" s="35" t="s">
        <v>10324</v>
      </c>
      <c r="B10365" s="36">
        <v>99621</v>
      </c>
      <c r="C10365" s="30" t="s">
        <v>10384</v>
      </c>
      <c r="D10365" s="36" t="s">
        <v>99</v>
      </c>
      <c r="E10365" s="115">
        <v>339.79</v>
      </c>
    </row>
    <row r="10366" spans="1:5" x14ac:dyDescent="0.25">
      <c r="A10366" s="35" t="s">
        <v>10324</v>
      </c>
      <c r="B10366" s="36">
        <v>99620</v>
      </c>
      <c r="C10366" s="30" t="s">
        <v>10385</v>
      </c>
      <c r="D10366" s="36" t="s">
        <v>99</v>
      </c>
      <c r="E10366" s="115">
        <v>227.98</v>
      </c>
    </row>
    <row r="10367" spans="1:5" x14ac:dyDescent="0.25">
      <c r="A10367" s="35" t="s">
        <v>10324</v>
      </c>
      <c r="B10367" s="36">
        <v>103008</v>
      </c>
      <c r="C10367" s="30" t="s">
        <v>10386</v>
      </c>
      <c r="D10367" s="36" t="s">
        <v>99</v>
      </c>
      <c r="E10367" s="115">
        <v>137.1</v>
      </c>
    </row>
    <row r="10368" spans="1:5" x14ac:dyDescent="0.25">
      <c r="A10368" s="35" t="s">
        <v>10324</v>
      </c>
      <c r="B10368" s="36">
        <v>99624</v>
      </c>
      <c r="C10368" s="30" t="s">
        <v>10387</v>
      </c>
      <c r="D10368" s="36" t="s">
        <v>99</v>
      </c>
      <c r="E10368" s="115">
        <v>760.84</v>
      </c>
    </row>
    <row r="10369" spans="1:5" x14ac:dyDescent="0.25">
      <c r="A10369" s="35" t="s">
        <v>10324</v>
      </c>
      <c r="B10369" s="36">
        <v>99623</v>
      </c>
      <c r="C10369" s="30" t="s">
        <v>10388</v>
      </c>
      <c r="D10369" s="36" t="s">
        <v>99</v>
      </c>
      <c r="E10369" s="115">
        <v>533.67999999999995</v>
      </c>
    </row>
    <row r="10370" spans="1:5" x14ac:dyDescent="0.25">
      <c r="A10370" s="35" t="s">
        <v>10324</v>
      </c>
      <c r="B10370" s="36">
        <v>99625</v>
      </c>
      <c r="C10370" s="30" t="s">
        <v>10389</v>
      </c>
      <c r="D10370" s="36" t="s">
        <v>99</v>
      </c>
      <c r="E10370" s="115">
        <v>1046.55</v>
      </c>
    </row>
    <row r="10371" spans="1:5" x14ac:dyDescent="0.25">
      <c r="A10371" s="35" t="s">
        <v>10324</v>
      </c>
      <c r="B10371" s="36">
        <v>99619</v>
      </c>
      <c r="C10371" s="30" t="s">
        <v>10390</v>
      </c>
      <c r="D10371" s="36" t="s">
        <v>99</v>
      </c>
      <c r="E10371" s="115">
        <v>167.82</v>
      </c>
    </row>
    <row r="10372" spans="1:5" x14ac:dyDescent="0.25">
      <c r="A10372" s="35" t="s">
        <v>10324</v>
      </c>
      <c r="B10372" s="36">
        <v>99626</v>
      </c>
      <c r="C10372" s="30" t="s">
        <v>10391</v>
      </c>
      <c r="D10372" s="36" t="s">
        <v>99</v>
      </c>
      <c r="E10372" s="115">
        <v>1611.39</v>
      </c>
    </row>
    <row r="10373" spans="1:5" x14ac:dyDescent="0.25">
      <c r="A10373" s="35" t="s">
        <v>10324</v>
      </c>
      <c r="B10373" s="36">
        <v>99631</v>
      </c>
      <c r="C10373" s="30" t="s">
        <v>10392</v>
      </c>
      <c r="D10373" s="36" t="s">
        <v>99</v>
      </c>
      <c r="E10373" s="115">
        <v>212.66</v>
      </c>
    </row>
    <row r="10374" spans="1:5" x14ac:dyDescent="0.25">
      <c r="A10374" s="35" t="s">
        <v>10324</v>
      </c>
      <c r="B10374" s="36">
        <v>99630</v>
      </c>
      <c r="C10374" s="30" t="s">
        <v>10393</v>
      </c>
      <c r="D10374" s="36" t="s">
        <v>99</v>
      </c>
      <c r="E10374" s="115">
        <v>182.68</v>
      </c>
    </row>
    <row r="10375" spans="1:5" x14ac:dyDescent="0.25">
      <c r="A10375" s="35" t="s">
        <v>10324</v>
      </c>
      <c r="B10375" s="36">
        <v>99629</v>
      </c>
      <c r="C10375" s="30" t="s">
        <v>10394</v>
      </c>
      <c r="D10375" s="36" t="s">
        <v>99</v>
      </c>
      <c r="E10375" s="115">
        <v>122.8</v>
      </c>
    </row>
    <row r="10376" spans="1:5" x14ac:dyDescent="0.25">
      <c r="A10376" s="35" t="s">
        <v>10324</v>
      </c>
      <c r="B10376" s="36">
        <v>99627</v>
      </c>
      <c r="C10376" s="30" t="s">
        <v>10395</v>
      </c>
      <c r="D10376" s="36" t="s">
        <v>99</v>
      </c>
      <c r="E10376" s="115">
        <v>101.26</v>
      </c>
    </row>
    <row r="10377" spans="1:5" x14ac:dyDescent="0.25">
      <c r="A10377" s="35" t="s">
        <v>10324</v>
      </c>
      <c r="B10377" s="36">
        <v>103009</v>
      </c>
      <c r="C10377" s="30" t="s">
        <v>10396</v>
      </c>
      <c r="D10377" s="36" t="s">
        <v>99</v>
      </c>
      <c r="E10377" s="115">
        <v>484.71</v>
      </c>
    </row>
    <row r="10378" spans="1:5" x14ac:dyDescent="0.25">
      <c r="A10378" s="35" t="s">
        <v>10324</v>
      </c>
      <c r="B10378" s="36">
        <v>99632</v>
      </c>
      <c r="C10378" s="30" t="s">
        <v>10397</v>
      </c>
      <c r="D10378" s="36" t="s">
        <v>99</v>
      </c>
      <c r="E10378" s="115">
        <v>306.64</v>
      </c>
    </row>
    <row r="10379" spans="1:5" x14ac:dyDescent="0.25">
      <c r="A10379" s="35" t="s">
        <v>10324</v>
      </c>
      <c r="B10379" s="36">
        <v>99633</v>
      </c>
      <c r="C10379" s="30" t="s">
        <v>10398</v>
      </c>
      <c r="D10379" s="36" t="s">
        <v>99</v>
      </c>
      <c r="E10379" s="115">
        <v>658.1</v>
      </c>
    </row>
    <row r="10380" spans="1:5" x14ac:dyDescent="0.25">
      <c r="A10380" s="35" t="s">
        <v>10324</v>
      </c>
      <c r="B10380" s="36">
        <v>99628</v>
      </c>
      <c r="C10380" s="30" t="s">
        <v>10399</v>
      </c>
      <c r="D10380" s="36" t="s">
        <v>99</v>
      </c>
      <c r="E10380" s="115">
        <v>110.51</v>
      </c>
    </row>
    <row r="10381" spans="1:5" x14ac:dyDescent="0.25">
      <c r="A10381" s="35" t="s">
        <v>10324</v>
      </c>
      <c r="B10381" s="36">
        <v>99634</v>
      </c>
      <c r="C10381" s="30" t="s">
        <v>10400</v>
      </c>
      <c r="D10381" s="36" t="s">
        <v>99</v>
      </c>
      <c r="E10381" s="115">
        <v>1122.6400000000001</v>
      </c>
    </row>
    <row r="10382" spans="1:5" x14ac:dyDescent="0.25">
      <c r="A10382" s="35" t="s">
        <v>10324</v>
      </c>
      <c r="B10382" s="36">
        <v>103013</v>
      </c>
      <c r="C10382" s="30" t="s">
        <v>10401</v>
      </c>
      <c r="D10382" s="36" t="s">
        <v>99</v>
      </c>
      <c r="E10382" s="115">
        <v>196.81</v>
      </c>
    </row>
    <row r="10383" spans="1:5" x14ac:dyDescent="0.25">
      <c r="A10383" s="35" t="s">
        <v>10324</v>
      </c>
      <c r="B10383" s="36">
        <v>103012</v>
      </c>
      <c r="C10383" s="30" t="s">
        <v>10402</v>
      </c>
      <c r="D10383" s="36" t="s">
        <v>99</v>
      </c>
      <c r="E10383" s="115">
        <v>182.81</v>
      </c>
    </row>
    <row r="10384" spans="1:5" x14ac:dyDescent="0.25">
      <c r="A10384" s="35" t="s">
        <v>10324</v>
      </c>
      <c r="B10384" s="36">
        <v>103011</v>
      </c>
      <c r="C10384" s="30" t="s">
        <v>10403</v>
      </c>
      <c r="D10384" s="36" t="s">
        <v>99</v>
      </c>
      <c r="E10384" s="115">
        <v>115.92</v>
      </c>
    </row>
    <row r="10385" spans="1:5" x14ac:dyDescent="0.25">
      <c r="A10385" s="35" t="s">
        <v>10324</v>
      </c>
      <c r="B10385" s="36">
        <v>103015</v>
      </c>
      <c r="C10385" s="30" t="s">
        <v>10404</v>
      </c>
      <c r="D10385" s="36" t="s">
        <v>99</v>
      </c>
      <c r="E10385" s="115">
        <v>523.25</v>
      </c>
    </row>
    <row r="10386" spans="1:5" x14ac:dyDescent="0.25">
      <c r="A10386" s="35" t="s">
        <v>10324</v>
      </c>
      <c r="B10386" s="36">
        <v>103014</v>
      </c>
      <c r="C10386" s="30" t="s">
        <v>10405</v>
      </c>
      <c r="D10386" s="36" t="s">
        <v>99</v>
      </c>
      <c r="E10386" s="115">
        <v>295.95</v>
      </c>
    </row>
    <row r="10387" spans="1:5" x14ac:dyDescent="0.25">
      <c r="A10387" s="35" t="s">
        <v>10324</v>
      </c>
      <c r="B10387" s="36">
        <v>103016</v>
      </c>
      <c r="C10387" s="30" t="s">
        <v>10406</v>
      </c>
      <c r="D10387" s="36" t="s">
        <v>99</v>
      </c>
      <c r="E10387" s="115">
        <v>715.32</v>
      </c>
    </row>
    <row r="10388" spans="1:5" x14ac:dyDescent="0.25">
      <c r="A10388" s="35" t="s">
        <v>10324</v>
      </c>
      <c r="B10388" s="36">
        <v>103010</v>
      </c>
      <c r="C10388" s="30" t="s">
        <v>10407</v>
      </c>
      <c r="D10388" s="36" t="s">
        <v>99</v>
      </c>
      <c r="E10388" s="115">
        <v>103.97</v>
      </c>
    </row>
    <row r="10389" spans="1:5" x14ac:dyDescent="0.25">
      <c r="A10389" s="35" t="s">
        <v>10324</v>
      </c>
      <c r="B10389" s="36">
        <v>103017</v>
      </c>
      <c r="C10389" s="30" t="s">
        <v>10408</v>
      </c>
      <c r="D10389" s="36" t="s">
        <v>99</v>
      </c>
      <c r="E10389" s="115">
        <v>1248.6400000000001</v>
      </c>
    </row>
    <row r="10390" spans="1:5" x14ac:dyDescent="0.25">
      <c r="A10390" s="35" t="s">
        <v>10324</v>
      </c>
      <c r="B10390" s="36">
        <v>103033</v>
      </c>
      <c r="C10390" s="30" t="s">
        <v>10409</v>
      </c>
      <c r="D10390" s="36" t="s">
        <v>99</v>
      </c>
      <c r="E10390" s="115">
        <v>0</v>
      </c>
    </row>
    <row r="10391" spans="1:5" x14ac:dyDescent="0.25">
      <c r="A10391" s="35" t="s">
        <v>10324</v>
      </c>
      <c r="B10391" s="36">
        <v>103032</v>
      </c>
      <c r="C10391" s="30" t="s">
        <v>10410</v>
      </c>
      <c r="D10391" s="36" t="s">
        <v>99</v>
      </c>
      <c r="E10391" s="115">
        <v>0</v>
      </c>
    </row>
    <row r="10392" spans="1:5" x14ac:dyDescent="0.25">
      <c r="A10392" s="35" t="s">
        <v>10324</v>
      </c>
      <c r="B10392" s="36">
        <v>103030</v>
      </c>
      <c r="C10392" s="30" t="s">
        <v>10411</v>
      </c>
      <c r="D10392" s="36" t="s">
        <v>99</v>
      </c>
      <c r="E10392" s="115">
        <v>0</v>
      </c>
    </row>
    <row r="10393" spans="1:5" x14ac:dyDescent="0.25">
      <c r="A10393" s="35" t="s">
        <v>10324</v>
      </c>
      <c r="B10393" s="36">
        <v>103031</v>
      </c>
      <c r="C10393" s="30" t="s">
        <v>10412</v>
      </c>
      <c r="D10393" s="36" t="s">
        <v>99</v>
      </c>
      <c r="E10393" s="115">
        <v>0</v>
      </c>
    </row>
    <row r="10394" spans="1:5" x14ac:dyDescent="0.25">
      <c r="A10394" s="35" t="s">
        <v>10324</v>
      </c>
      <c r="B10394" s="36">
        <v>103035</v>
      </c>
      <c r="C10394" s="30" t="s">
        <v>10413</v>
      </c>
      <c r="D10394" s="36" t="s">
        <v>99</v>
      </c>
      <c r="E10394" s="115">
        <v>0</v>
      </c>
    </row>
    <row r="10395" spans="1:5" x14ac:dyDescent="0.25">
      <c r="A10395" s="35" t="s">
        <v>10324</v>
      </c>
      <c r="B10395" s="36">
        <v>103034</v>
      </c>
      <c r="C10395" s="30" t="s">
        <v>10414</v>
      </c>
      <c r="D10395" s="36" t="s">
        <v>99</v>
      </c>
      <c r="E10395" s="115">
        <v>0</v>
      </c>
    </row>
    <row r="10396" spans="1:5" x14ac:dyDescent="0.25">
      <c r="A10396" s="35" t="s">
        <v>10324</v>
      </c>
      <c r="B10396" s="36">
        <v>103024</v>
      </c>
      <c r="C10396" s="30" t="s">
        <v>10415</v>
      </c>
      <c r="D10396" s="36" t="s">
        <v>99</v>
      </c>
      <c r="E10396" s="115">
        <v>0</v>
      </c>
    </row>
    <row r="10397" spans="1:5" x14ac:dyDescent="0.25">
      <c r="A10397" s="35" t="s">
        <v>10324</v>
      </c>
      <c r="B10397" s="36">
        <v>103023</v>
      </c>
      <c r="C10397" s="30" t="s">
        <v>10416</v>
      </c>
      <c r="D10397" s="36" t="s">
        <v>99</v>
      </c>
      <c r="E10397" s="115">
        <v>0</v>
      </c>
    </row>
    <row r="10398" spans="1:5" x14ac:dyDescent="0.25">
      <c r="A10398" s="35" t="s">
        <v>10324</v>
      </c>
      <c r="B10398" s="36">
        <v>103022</v>
      </c>
      <c r="C10398" s="30" t="s">
        <v>10417</v>
      </c>
      <c r="D10398" s="36" t="s">
        <v>99</v>
      </c>
      <c r="E10398" s="115">
        <v>0</v>
      </c>
    </row>
    <row r="10399" spans="1:5" x14ac:dyDescent="0.25">
      <c r="A10399" s="35" t="s">
        <v>10324</v>
      </c>
      <c r="B10399" s="36">
        <v>103020</v>
      </c>
      <c r="C10399" s="30" t="s">
        <v>10418</v>
      </c>
      <c r="D10399" s="36" t="s">
        <v>99</v>
      </c>
      <c r="E10399" s="115">
        <v>0</v>
      </c>
    </row>
    <row r="10400" spans="1:5" x14ac:dyDescent="0.25">
      <c r="A10400" s="35" t="s">
        <v>10324</v>
      </c>
      <c r="B10400" s="36">
        <v>103026</v>
      </c>
      <c r="C10400" s="30" t="s">
        <v>10419</v>
      </c>
      <c r="D10400" s="36" t="s">
        <v>99</v>
      </c>
      <c r="E10400" s="115">
        <v>0</v>
      </c>
    </row>
    <row r="10401" spans="1:5" x14ac:dyDescent="0.25">
      <c r="A10401" s="35" t="s">
        <v>10324</v>
      </c>
      <c r="B10401" s="36">
        <v>103025</v>
      </c>
      <c r="C10401" s="30" t="s">
        <v>10420</v>
      </c>
      <c r="D10401" s="36" t="s">
        <v>99</v>
      </c>
      <c r="E10401" s="115">
        <v>0</v>
      </c>
    </row>
    <row r="10402" spans="1:5" x14ac:dyDescent="0.25">
      <c r="A10402" s="35" t="s">
        <v>10324</v>
      </c>
      <c r="B10402" s="36">
        <v>103021</v>
      </c>
      <c r="C10402" s="30" t="s">
        <v>10421</v>
      </c>
      <c r="D10402" s="36" t="s">
        <v>99</v>
      </c>
      <c r="E10402" s="115">
        <v>0</v>
      </c>
    </row>
    <row r="10403" spans="1:5" x14ac:dyDescent="0.25">
      <c r="A10403" s="35" t="s">
        <v>10324</v>
      </c>
      <c r="B10403" s="36">
        <v>103027</v>
      </c>
      <c r="C10403" s="30" t="s">
        <v>10422</v>
      </c>
      <c r="D10403" s="36" t="s">
        <v>99</v>
      </c>
      <c r="E10403" s="115">
        <v>0</v>
      </c>
    </row>
    <row r="10404" spans="1:5" x14ac:dyDescent="0.25">
      <c r="A10404" s="35" t="s">
        <v>10324</v>
      </c>
      <c r="B10404" s="36">
        <v>103028</v>
      </c>
      <c r="C10404" s="30" t="s">
        <v>10423</v>
      </c>
      <c r="D10404" s="36" t="s">
        <v>99</v>
      </c>
      <c r="E10404" s="115">
        <v>0</v>
      </c>
    </row>
    <row r="10405" spans="1:5" x14ac:dyDescent="0.25">
      <c r="A10405" s="35" t="s">
        <v>10424</v>
      </c>
      <c r="B10405" s="36">
        <v>103563</v>
      </c>
      <c r="C10405" s="30" t="s">
        <v>10425</v>
      </c>
      <c r="D10405" s="36" t="s">
        <v>99</v>
      </c>
      <c r="E10405" s="115">
        <v>0</v>
      </c>
    </row>
    <row r="10406" spans="1:5" x14ac:dyDescent="0.25">
      <c r="A10406" s="35" t="s">
        <v>10424</v>
      </c>
      <c r="B10406" s="36">
        <v>103564</v>
      </c>
      <c r="C10406" s="30" t="s">
        <v>10426</v>
      </c>
      <c r="D10406" s="36" t="s">
        <v>99</v>
      </c>
      <c r="E10406" s="115">
        <v>0</v>
      </c>
    </row>
    <row r="10407" spans="1:5" x14ac:dyDescent="0.25">
      <c r="A10407" s="35" t="s">
        <v>10424</v>
      </c>
      <c r="B10407" s="36">
        <v>103565</v>
      </c>
      <c r="C10407" s="30" t="s">
        <v>10427</v>
      </c>
      <c r="D10407" s="36" t="s">
        <v>99</v>
      </c>
      <c r="E10407" s="115">
        <v>0</v>
      </c>
    </row>
    <row r="10408" spans="1:5" x14ac:dyDescent="0.25">
      <c r="A10408" s="35" t="s">
        <v>10424</v>
      </c>
      <c r="B10408" s="36">
        <v>103566</v>
      </c>
      <c r="C10408" s="30" t="s">
        <v>10428</v>
      </c>
      <c r="D10408" s="36" t="s">
        <v>99</v>
      </c>
      <c r="E10408" s="115">
        <v>0</v>
      </c>
    </row>
    <row r="10409" spans="1:5" x14ac:dyDescent="0.25">
      <c r="A10409" s="35" t="s">
        <v>10424</v>
      </c>
      <c r="B10409" s="36">
        <v>103567</v>
      </c>
      <c r="C10409" s="30" t="s">
        <v>10429</v>
      </c>
      <c r="D10409" s="36" t="s">
        <v>99</v>
      </c>
      <c r="E10409" s="115">
        <v>0</v>
      </c>
    </row>
    <row r="10410" spans="1:5" x14ac:dyDescent="0.25">
      <c r="A10410" s="35" t="s">
        <v>10424</v>
      </c>
      <c r="B10410" s="36">
        <v>103568</v>
      </c>
      <c r="C10410" s="30" t="s">
        <v>10430</v>
      </c>
      <c r="D10410" s="36" t="s">
        <v>99</v>
      </c>
      <c r="E10410" s="115">
        <v>0</v>
      </c>
    </row>
    <row r="10411" spans="1:5" x14ac:dyDescent="0.25">
      <c r="A10411" s="35" t="s">
        <v>10424</v>
      </c>
      <c r="B10411" s="36">
        <v>103569</v>
      </c>
      <c r="C10411" s="30" t="s">
        <v>10431</v>
      </c>
      <c r="D10411" s="36" t="s">
        <v>99</v>
      </c>
      <c r="E10411" s="115">
        <v>0</v>
      </c>
    </row>
    <row r="10412" spans="1:5" x14ac:dyDescent="0.25">
      <c r="A10412" s="35" t="s">
        <v>10424</v>
      </c>
      <c r="B10412" s="36">
        <v>103570</v>
      </c>
      <c r="C10412" s="30" t="s">
        <v>10432</v>
      </c>
      <c r="D10412" s="36" t="s">
        <v>99</v>
      </c>
      <c r="E10412" s="115">
        <v>0</v>
      </c>
    </row>
    <row r="10413" spans="1:5" x14ac:dyDescent="0.25">
      <c r="A10413" s="35" t="s">
        <v>10424</v>
      </c>
      <c r="B10413" s="36">
        <v>103571</v>
      </c>
      <c r="C10413" s="30" t="s">
        <v>10433</v>
      </c>
      <c r="D10413" s="36" t="s">
        <v>99</v>
      </c>
      <c r="E10413" s="115">
        <v>0</v>
      </c>
    </row>
    <row r="10414" spans="1:5" x14ac:dyDescent="0.25">
      <c r="A10414" s="35" t="s">
        <v>10424</v>
      </c>
      <c r="B10414" s="36">
        <v>103562</v>
      </c>
      <c r="C10414" s="30" t="s">
        <v>10434</v>
      </c>
      <c r="D10414" s="36" t="s">
        <v>99</v>
      </c>
      <c r="E10414" s="115">
        <v>0</v>
      </c>
    </row>
    <row r="10415" spans="1:5" x14ac:dyDescent="0.25">
      <c r="A10415" s="35" t="s">
        <v>10424</v>
      </c>
      <c r="B10415" s="36">
        <v>103573</v>
      </c>
      <c r="C10415" s="30" t="s">
        <v>10435</v>
      </c>
      <c r="D10415" s="36" t="s">
        <v>99</v>
      </c>
      <c r="E10415" s="115">
        <v>0</v>
      </c>
    </row>
    <row r="10416" spans="1:5" x14ac:dyDescent="0.25">
      <c r="A10416" s="35" t="s">
        <v>10424</v>
      </c>
      <c r="B10416" s="36">
        <v>103585</v>
      </c>
      <c r="C10416" s="30" t="s">
        <v>10436</v>
      </c>
      <c r="D10416" s="36" t="s">
        <v>99</v>
      </c>
      <c r="E10416" s="115">
        <v>0</v>
      </c>
    </row>
    <row r="10417" spans="1:5" x14ac:dyDescent="0.25">
      <c r="A10417" s="35" t="s">
        <v>10424</v>
      </c>
      <c r="B10417" s="36">
        <v>103586</v>
      </c>
      <c r="C10417" s="30" t="s">
        <v>10437</v>
      </c>
      <c r="D10417" s="36" t="s">
        <v>99</v>
      </c>
      <c r="E10417" s="115">
        <v>0</v>
      </c>
    </row>
    <row r="10418" spans="1:5" x14ac:dyDescent="0.25">
      <c r="A10418" s="35" t="s">
        <v>10424</v>
      </c>
      <c r="B10418" s="36">
        <v>103574</v>
      </c>
      <c r="C10418" s="30" t="s">
        <v>10438</v>
      </c>
      <c r="D10418" s="36" t="s">
        <v>99</v>
      </c>
      <c r="E10418" s="115">
        <v>0</v>
      </c>
    </row>
    <row r="10419" spans="1:5" x14ac:dyDescent="0.25">
      <c r="A10419" s="35" t="s">
        <v>10424</v>
      </c>
      <c r="B10419" s="36">
        <v>103575</v>
      </c>
      <c r="C10419" s="30" t="s">
        <v>10439</v>
      </c>
      <c r="D10419" s="36" t="s">
        <v>99</v>
      </c>
      <c r="E10419" s="115">
        <v>0</v>
      </c>
    </row>
    <row r="10420" spans="1:5" x14ac:dyDescent="0.25">
      <c r="A10420" s="35" t="s">
        <v>10424</v>
      </c>
      <c r="B10420" s="36">
        <v>103576</v>
      </c>
      <c r="C10420" s="30" t="s">
        <v>10440</v>
      </c>
      <c r="D10420" s="36" t="s">
        <v>99</v>
      </c>
      <c r="E10420" s="115">
        <v>0</v>
      </c>
    </row>
    <row r="10421" spans="1:5" x14ac:dyDescent="0.25">
      <c r="A10421" s="35" t="s">
        <v>10424</v>
      </c>
      <c r="B10421" s="36">
        <v>103577</v>
      </c>
      <c r="C10421" s="30" t="s">
        <v>10441</v>
      </c>
      <c r="D10421" s="36" t="s">
        <v>99</v>
      </c>
      <c r="E10421" s="115">
        <v>0</v>
      </c>
    </row>
    <row r="10422" spans="1:5" x14ac:dyDescent="0.25">
      <c r="A10422" s="35" t="s">
        <v>10424</v>
      </c>
      <c r="B10422" s="36">
        <v>103578</v>
      </c>
      <c r="C10422" s="30" t="s">
        <v>10442</v>
      </c>
      <c r="D10422" s="36" t="s">
        <v>99</v>
      </c>
      <c r="E10422" s="115">
        <v>0</v>
      </c>
    </row>
    <row r="10423" spans="1:5" x14ac:dyDescent="0.25">
      <c r="A10423" s="35" t="s">
        <v>10424</v>
      </c>
      <c r="B10423" s="36">
        <v>103579</v>
      </c>
      <c r="C10423" s="30" t="s">
        <v>10443</v>
      </c>
      <c r="D10423" s="36" t="s">
        <v>99</v>
      </c>
      <c r="E10423" s="115">
        <v>0</v>
      </c>
    </row>
    <row r="10424" spans="1:5" x14ac:dyDescent="0.25">
      <c r="A10424" s="35" t="s">
        <v>10424</v>
      </c>
      <c r="B10424" s="36">
        <v>103580</v>
      </c>
      <c r="C10424" s="30" t="s">
        <v>10444</v>
      </c>
      <c r="D10424" s="36" t="s">
        <v>99</v>
      </c>
      <c r="E10424" s="115">
        <v>0</v>
      </c>
    </row>
    <row r="10425" spans="1:5" x14ac:dyDescent="0.25">
      <c r="A10425" s="35" t="s">
        <v>10424</v>
      </c>
      <c r="B10425" s="36">
        <v>103581</v>
      </c>
      <c r="C10425" s="30" t="s">
        <v>10445</v>
      </c>
      <c r="D10425" s="36" t="s">
        <v>99</v>
      </c>
      <c r="E10425" s="115">
        <v>0</v>
      </c>
    </row>
    <row r="10426" spans="1:5" x14ac:dyDescent="0.25">
      <c r="A10426" s="35" t="s">
        <v>10424</v>
      </c>
      <c r="B10426" s="36">
        <v>103582</v>
      </c>
      <c r="C10426" s="30" t="s">
        <v>10446</v>
      </c>
      <c r="D10426" s="36" t="s">
        <v>99</v>
      </c>
      <c r="E10426" s="115">
        <v>0</v>
      </c>
    </row>
    <row r="10427" spans="1:5" x14ac:dyDescent="0.25">
      <c r="A10427" s="35" t="s">
        <v>10424</v>
      </c>
      <c r="B10427" s="36">
        <v>103572</v>
      </c>
      <c r="C10427" s="30" t="s">
        <v>10447</v>
      </c>
      <c r="D10427" s="36" t="s">
        <v>99</v>
      </c>
      <c r="E10427" s="115">
        <v>0</v>
      </c>
    </row>
    <row r="10428" spans="1:5" x14ac:dyDescent="0.25">
      <c r="A10428" s="35" t="s">
        <v>10424</v>
      </c>
      <c r="B10428" s="36">
        <v>103583</v>
      </c>
      <c r="C10428" s="30" t="s">
        <v>10448</v>
      </c>
      <c r="D10428" s="36" t="s">
        <v>99</v>
      </c>
      <c r="E10428" s="115">
        <v>0</v>
      </c>
    </row>
    <row r="10429" spans="1:5" x14ac:dyDescent="0.25">
      <c r="A10429" s="35" t="s">
        <v>10424</v>
      </c>
      <c r="B10429" s="36">
        <v>103584</v>
      </c>
      <c r="C10429" s="30" t="s">
        <v>10449</v>
      </c>
      <c r="D10429" s="36" t="s">
        <v>99</v>
      </c>
      <c r="E10429" s="115">
        <v>0</v>
      </c>
    </row>
    <row r="10430" spans="1:5" x14ac:dyDescent="0.25">
      <c r="A10430" s="35" t="s">
        <v>10424</v>
      </c>
      <c r="B10430" s="36">
        <v>103557</v>
      </c>
      <c r="C10430" s="30" t="s">
        <v>10450</v>
      </c>
      <c r="D10430" s="36" t="s">
        <v>99</v>
      </c>
      <c r="E10430" s="115">
        <v>0</v>
      </c>
    </row>
    <row r="10431" spans="1:5" x14ac:dyDescent="0.25">
      <c r="A10431" s="35" t="s">
        <v>10424</v>
      </c>
      <c r="B10431" s="36">
        <v>103558</v>
      </c>
      <c r="C10431" s="30" t="s">
        <v>10451</v>
      </c>
      <c r="D10431" s="36" t="s">
        <v>99</v>
      </c>
      <c r="E10431" s="115">
        <v>0</v>
      </c>
    </row>
    <row r="10432" spans="1:5" x14ac:dyDescent="0.25">
      <c r="A10432" s="35" t="s">
        <v>10424</v>
      </c>
      <c r="B10432" s="36">
        <v>103559</v>
      </c>
      <c r="C10432" s="30" t="s">
        <v>10452</v>
      </c>
      <c r="D10432" s="36" t="s">
        <v>99</v>
      </c>
      <c r="E10432" s="115">
        <v>0</v>
      </c>
    </row>
    <row r="10433" spans="1:5" x14ac:dyDescent="0.25">
      <c r="A10433" s="35" t="s">
        <v>10424</v>
      </c>
      <c r="B10433" s="36">
        <v>103560</v>
      </c>
      <c r="C10433" s="30" t="s">
        <v>10453</v>
      </c>
      <c r="D10433" s="36" t="s">
        <v>99</v>
      </c>
      <c r="E10433" s="115">
        <v>0</v>
      </c>
    </row>
    <row r="10434" spans="1:5" x14ac:dyDescent="0.25">
      <c r="A10434" s="35" t="s">
        <v>10424</v>
      </c>
      <c r="B10434" s="36">
        <v>103561</v>
      </c>
      <c r="C10434" s="30" t="s">
        <v>10454</v>
      </c>
      <c r="D10434" s="36" t="s">
        <v>99</v>
      </c>
      <c r="E10434" s="115">
        <v>0</v>
      </c>
    </row>
    <row r="10435" spans="1:5" x14ac:dyDescent="0.25">
      <c r="A10435" s="35" t="s">
        <v>10424</v>
      </c>
      <c r="B10435" s="36">
        <v>103529</v>
      </c>
      <c r="C10435" s="30" t="s">
        <v>10455</v>
      </c>
      <c r="D10435" s="36" t="s">
        <v>99</v>
      </c>
      <c r="E10435" s="115">
        <v>0</v>
      </c>
    </row>
    <row r="10436" spans="1:5" x14ac:dyDescent="0.25">
      <c r="A10436" s="35" t="s">
        <v>10424</v>
      </c>
      <c r="B10436" s="36">
        <v>103530</v>
      </c>
      <c r="C10436" s="30" t="s">
        <v>10456</v>
      </c>
      <c r="D10436" s="36" t="s">
        <v>99</v>
      </c>
      <c r="E10436" s="115">
        <v>0</v>
      </c>
    </row>
    <row r="10437" spans="1:5" x14ac:dyDescent="0.25">
      <c r="A10437" s="35" t="s">
        <v>10424</v>
      </c>
      <c r="B10437" s="36">
        <v>103531</v>
      </c>
      <c r="C10437" s="30" t="s">
        <v>10457</v>
      </c>
      <c r="D10437" s="36" t="s">
        <v>99</v>
      </c>
      <c r="E10437" s="115">
        <v>0</v>
      </c>
    </row>
    <row r="10438" spans="1:5" x14ac:dyDescent="0.25">
      <c r="A10438" s="35" t="s">
        <v>10424</v>
      </c>
      <c r="B10438" s="36">
        <v>103532</v>
      </c>
      <c r="C10438" s="30" t="s">
        <v>10458</v>
      </c>
      <c r="D10438" s="36" t="s">
        <v>99</v>
      </c>
      <c r="E10438" s="115">
        <v>0</v>
      </c>
    </row>
    <row r="10439" spans="1:5" x14ac:dyDescent="0.25">
      <c r="A10439" s="35" t="s">
        <v>10424</v>
      </c>
      <c r="B10439" s="36">
        <v>103533</v>
      </c>
      <c r="C10439" s="30" t="s">
        <v>10459</v>
      </c>
      <c r="D10439" s="36" t="s">
        <v>99</v>
      </c>
      <c r="E10439" s="115">
        <v>0</v>
      </c>
    </row>
    <row r="10440" spans="1:5" x14ac:dyDescent="0.25">
      <c r="A10440" s="35" t="s">
        <v>10424</v>
      </c>
      <c r="B10440" s="36">
        <v>103534</v>
      </c>
      <c r="C10440" s="30" t="s">
        <v>10460</v>
      </c>
      <c r="D10440" s="36" t="s">
        <v>99</v>
      </c>
      <c r="E10440" s="115">
        <v>0</v>
      </c>
    </row>
    <row r="10441" spans="1:5" x14ac:dyDescent="0.25">
      <c r="A10441" s="35" t="s">
        <v>10424</v>
      </c>
      <c r="B10441" s="36">
        <v>103535</v>
      </c>
      <c r="C10441" s="30" t="s">
        <v>10461</v>
      </c>
      <c r="D10441" s="36" t="s">
        <v>99</v>
      </c>
      <c r="E10441" s="115">
        <v>0</v>
      </c>
    </row>
    <row r="10442" spans="1:5" x14ac:dyDescent="0.25">
      <c r="A10442" s="35" t="s">
        <v>10424</v>
      </c>
      <c r="B10442" s="36">
        <v>103527</v>
      </c>
      <c r="C10442" s="30" t="s">
        <v>10462</v>
      </c>
      <c r="D10442" s="36" t="s">
        <v>99</v>
      </c>
      <c r="E10442" s="115">
        <v>0</v>
      </c>
    </row>
    <row r="10443" spans="1:5" x14ac:dyDescent="0.25">
      <c r="A10443" s="35" t="s">
        <v>10424</v>
      </c>
      <c r="B10443" s="36">
        <v>103536</v>
      </c>
      <c r="C10443" s="30" t="s">
        <v>10463</v>
      </c>
      <c r="D10443" s="36" t="s">
        <v>99</v>
      </c>
      <c r="E10443" s="115">
        <v>0</v>
      </c>
    </row>
    <row r="10444" spans="1:5" x14ac:dyDescent="0.25">
      <c r="A10444" s="35" t="s">
        <v>10424</v>
      </c>
      <c r="B10444" s="36">
        <v>103528</v>
      </c>
      <c r="C10444" s="30" t="s">
        <v>10464</v>
      </c>
      <c r="D10444" s="36" t="s">
        <v>99</v>
      </c>
      <c r="E10444" s="115">
        <v>0</v>
      </c>
    </row>
    <row r="10445" spans="1:5" x14ac:dyDescent="0.25">
      <c r="A10445" s="35" t="s">
        <v>10424</v>
      </c>
      <c r="B10445" s="36">
        <v>103541</v>
      </c>
      <c r="C10445" s="30" t="s">
        <v>10465</v>
      </c>
      <c r="D10445" s="36" t="s">
        <v>99</v>
      </c>
      <c r="E10445" s="115">
        <v>0</v>
      </c>
    </row>
    <row r="10446" spans="1:5" x14ac:dyDescent="0.25">
      <c r="A10446" s="35" t="s">
        <v>10424</v>
      </c>
      <c r="B10446" s="36">
        <v>103539</v>
      </c>
      <c r="C10446" s="30" t="s">
        <v>10466</v>
      </c>
      <c r="D10446" s="36" t="s">
        <v>99</v>
      </c>
      <c r="E10446" s="115">
        <v>0</v>
      </c>
    </row>
    <row r="10447" spans="1:5" x14ac:dyDescent="0.25">
      <c r="A10447" s="35" t="s">
        <v>10424</v>
      </c>
      <c r="B10447" s="36">
        <v>103540</v>
      </c>
      <c r="C10447" s="30" t="s">
        <v>10467</v>
      </c>
      <c r="D10447" s="36" t="s">
        <v>99</v>
      </c>
      <c r="E10447" s="115">
        <v>0</v>
      </c>
    </row>
    <row r="10448" spans="1:5" x14ac:dyDescent="0.25">
      <c r="A10448" s="35" t="s">
        <v>10424</v>
      </c>
      <c r="B10448" s="36">
        <v>103542</v>
      </c>
      <c r="C10448" s="30" t="s">
        <v>10468</v>
      </c>
      <c r="D10448" s="36" t="s">
        <v>99</v>
      </c>
      <c r="E10448" s="115">
        <v>0</v>
      </c>
    </row>
    <row r="10449" spans="1:5" x14ac:dyDescent="0.25">
      <c r="A10449" s="35" t="s">
        <v>10424</v>
      </c>
      <c r="B10449" s="36">
        <v>103543</v>
      </c>
      <c r="C10449" s="30" t="s">
        <v>10469</v>
      </c>
      <c r="D10449" s="36" t="s">
        <v>99</v>
      </c>
      <c r="E10449" s="115">
        <v>0</v>
      </c>
    </row>
    <row r="10450" spans="1:5" x14ac:dyDescent="0.25">
      <c r="A10450" s="35" t="s">
        <v>10424</v>
      </c>
      <c r="B10450" s="36">
        <v>103544</v>
      </c>
      <c r="C10450" s="30" t="s">
        <v>10470</v>
      </c>
      <c r="D10450" s="36" t="s">
        <v>99</v>
      </c>
      <c r="E10450" s="115">
        <v>0</v>
      </c>
    </row>
    <row r="10451" spans="1:5" x14ac:dyDescent="0.25">
      <c r="A10451" s="35" t="s">
        <v>10424</v>
      </c>
      <c r="B10451" s="36">
        <v>103545</v>
      </c>
      <c r="C10451" s="30" t="s">
        <v>10471</v>
      </c>
      <c r="D10451" s="36" t="s">
        <v>99</v>
      </c>
      <c r="E10451" s="115">
        <v>0</v>
      </c>
    </row>
    <row r="10452" spans="1:5" x14ac:dyDescent="0.25">
      <c r="A10452" s="35" t="s">
        <v>10424</v>
      </c>
      <c r="B10452" s="36">
        <v>103537</v>
      </c>
      <c r="C10452" s="30" t="s">
        <v>10472</v>
      </c>
      <c r="D10452" s="36" t="s">
        <v>99</v>
      </c>
      <c r="E10452" s="115">
        <v>0</v>
      </c>
    </row>
    <row r="10453" spans="1:5" x14ac:dyDescent="0.25">
      <c r="A10453" s="35" t="s">
        <v>10424</v>
      </c>
      <c r="B10453" s="36">
        <v>103546</v>
      </c>
      <c r="C10453" s="30" t="s">
        <v>10473</v>
      </c>
      <c r="D10453" s="36" t="s">
        <v>99</v>
      </c>
      <c r="E10453" s="115">
        <v>0</v>
      </c>
    </row>
    <row r="10454" spans="1:5" x14ac:dyDescent="0.25">
      <c r="A10454" s="35" t="s">
        <v>10424</v>
      </c>
      <c r="B10454" s="36">
        <v>103538</v>
      </c>
      <c r="C10454" s="30" t="s">
        <v>10474</v>
      </c>
      <c r="D10454" s="36" t="s">
        <v>99</v>
      </c>
      <c r="E10454" s="115">
        <v>0</v>
      </c>
    </row>
    <row r="10455" spans="1:5" x14ac:dyDescent="0.25">
      <c r="A10455" s="35" t="s">
        <v>10424</v>
      </c>
      <c r="B10455" s="36">
        <v>103549</v>
      </c>
      <c r="C10455" s="30" t="s">
        <v>10475</v>
      </c>
      <c r="D10455" s="36" t="s">
        <v>99</v>
      </c>
      <c r="E10455" s="115">
        <v>0</v>
      </c>
    </row>
    <row r="10456" spans="1:5" x14ac:dyDescent="0.25">
      <c r="A10456" s="35" t="s">
        <v>10424</v>
      </c>
      <c r="B10456" s="36">
        <v>103550</v>
      </c>
      <c r="C10456" s="30" t="s">
        <v>10476</v>
      </c>
      <c r="D10456" s="36" t="s">
        <v>99</v>
      </c>
      <c r="E10456" s="115">
        <v>0</v>
      </c>
    </row>
    <row r="10457" spans="1:5" x14ac:dyDescent="0.25">
      <c r="A10457" s="35" t="s">
        <v>10424</v>
      </c>
      <c r="B10457" s="36">
        <v>103551</v>
      </c>
      <c r="C10457" s="30" t="s">
        <v>10477</v>
      </c>
      <c r="D10457" s="36" t="s">
        <v>99</v>
      </c>
      <c r="E10457" s="115">
        <v>0</v>
      </c>
    </row>
    <row r="10458" spans="1:5" x14ac:dyDescent="0.25">
      <c r="A10458" s="35" t="s">
        <v>10424</v>
      </c>
      <c r="B10458" s="36">
        <v>103552</v>
      </c>
      <c r="C10458" s="30" t="s">
        <v>10478</v>
      </c>
      <c r="D10458" s="36" t="s">
        <v>99</v>
      </c>
      <c r="E10458" s="115">
        <v>0</v>
      </c>
    </row>
    <row r="10459" spans="1:5" x14ac:dyDescent="0.25">
      <c r="A10459" s="35" t="s">
        <v>10424</v>
      </c>
      <c r="B10459" s="36">
        <v>103553</v>
      </c>
      <c r="C10459" s="30" t="s">
        <v>10479</v>
      </c>
      <c r="D10459" s="36" t="s">
        <v>99</v>
      </c>
      <c r="E10459" s="115">
        <v>0</v>
      </c>
    </row>
    <row r="10460" spans="1:5" x14ac:dyDescent="0.25">
      <c r="A10460" s="35" t="s">
        <v>10424</v>
      </c>
      <c r="B10460" s="36">
        <v>103554</v>
      </c>
      <c r="C10460" s="30" t="s">
        <v>10480</v>
      </c>
      <c r="D10460" s="36" t="s">
        <v>99</v>
      </c>
      <c r="E10460" s="115">
        <v>0</v>
      </c>
    </row>
    <row r="10461" spans="1:5" x14ac:dyDescent="0.25">
      <c r="A10461" s="35" t="s">
        <v>10424</v>
      </c>
      <c r="B10461" s="36">
        <v>103555</v>
      </c>
      <c r="C10461" s="30" t="s">
        <v>10481</v>
      </c>
      <c r="D10461" s="36" t="s">
        <v>99</v>
      </c>
      <c r="E10461" s="115">
        <v>0</v>
      </c>
    </row>
    <row r="10462" spans="1:5" x14ac:dyDescent="0.25">
      <c r="A10462" s="35" t="s">
        <v>10424</v>
      </c>
      <c r="B10462" s="36">
        <v>103547</v>
      </c>
      <c r="C10462" s="30" t="s">
        <v>10482</v>
      </c>
      <c r="D10462" s="36" t="s">
        <v>99</v>
      </c>
      <c r="E10462" s="115">
        <v>0</v>
      </c>
    </row>
    <row r="10463" spans="1:5" x14ac:dyDescent="0.25">
      <c r="A10463" s="35" t="s">
        <v>10424</v>
      </c>
      <c r="B10463" s="36">
        <v>103556</v>
      </c>
      <c r="C10463" s="30" t="s">
        <v>10483</v>
      </c>
      <c r="D10463" s="36" t="s">
        <v>99</v>
      </c>
      <c r="E10463" s="115">
        <v>0</v>
      </c>
    </row>
    <row r="10464" spans="1:5" x14ac:dyDescent="0.25">
      <c r="A10464" s="35" t="s">
        <v>10424</v>
      </c>
      <c r="B10464" s="36">
        <v>103548</v>
      </c>
      <c r="C10464" s="30" t="s">
        <v>10484</v>
      </c>
      <c r="D10464" s="36" t="s">
        <v>99</v>
      </c>
      <c r="E10464" s="115">
        <v>0</v>
      </c>
    </row>
  </sheetData>
  <autoFilter ref="A10:E10388" xr:uid="{00000000-0009-0000-0000-000005000000}"/>
  <hyperlinks>
    <hyperlink ref="A11" r:id="rId1" xr:uid="{2057B23E-1598-4E5A-AEF1-B9552F07592A}"/>
    <hyperlink ref="A12" r:id="rId2" xr:uid="{4E4C3F7C-5191-40FD-B34C-74C823C888BF}"/>
    <hyperlink ref="A13" r:id="rId3" xr:uid="{8B3A504D-E548-4FB1-A530-DF64FACBD079}"/>
    <hyperlink ref="A14" r:id="rId4" xr:uid="{BE22B166-1A44-4A4C-A1EA-CD1A0C6A666F}"/>
    <hyperlink ref="A15" r:id="rId5" xr:uid="{6C816909-E756-4BD1-AAB0-B1F2D1533646}"/>
    <hyperlink ref="A16" r:id="rId6" xr:uid="{B6DA4443-6EFE-48FE-A364-E2964253AE0A}"/>
    <hyperlink ref="A17" r:id="rId7" xr:uid="{3CEEE0B5-9DBF-40AD-95D8-E79D2233CF0F}"/>
    <hyperlink ref="A18" r:id="rId8" xr:uid="{D7965B4A-47FB-4409-9005-0AA3EF062F3C}"/>
    <hyperlink ref="A19" r:id="rId9" xr:uid="{D3C3582D-0BBB-461B-8261-FDA72AA9BACB}"/>
    <hyperlink ref="A20" r:id="rId10" xr:uid="{CAABABA6-FB11-4CAC-B906-4B9F8DFB9070}"/>
    <hyperlink ref="A21" r:id="rId11" xr:uid="{1EE67192-01FE-45D3-B6B4-28AEEDBCD2F1}"/>
    <hyperlink ref="A22" r:id="rId12" xr:uid="{E75D1AE9-63FD-478F-BD2F-DE6BB3E400E8}"/>
    <hyperlink ref="A23" r:id="rId13" xr:uid="{97C9C0D0-39F5-41E4-A1C3-D9FD36B2C6DA}"/>
    <hyperlink ref="A24" r:id="rId14" xr:uid="{7B8A7900-B100-4153-9BD3-5FC399E5E234}"/>
    <hyperlink ref="A25" r:id="rId15" xr:uid="{C1D54F88-826E-4F00-AF29-E1CBBA9061D5}"/>
    <hyperlink ref="A26" r:id="rId16" xr:uid="{86CCDAF8-CFF9-4750-8A07-710AF369478F}"/>
    <hyperlink ref="A27" r:id="rId17" xr:uid="{02FCE97F-637A-4BB9-8AF0-63BBBAA34A37}"/>
    <hyperlink ref="A28" r:id="rId18" xr:uid="{625BFE38-88E8-4307-AF33-E16F037C47BE}"/>
    <hyperlink ref="A29" r:id="rId19" xr:uid="{14493C87-9EBD-4659-9FAB-7954E673E7D7}"/>
    <hyperlink ref="A30" r:id="rId20" xr:uid="{F7349110-334E-4668-822A-770DE60FE91F}"/>
    <hyperlink ref="A31" r:id="rId21" xr:uid="{EF2EA85F-35A6-47F7-9B7F-CB637D0F005D}"/>
    <hyperlink ref="A32" r:id="rId22" xr:uid="{41CC4C44-A07D-49DD-9DEF-E227D6BAF3E1}"/>
    <hyperlink ref="A33" r:id="rId23" xr:uid="{361E8D46-9F88-4A92-BF64-12143D3E48F4}"/>
    <hyperlink ref="A34" r:id="rId24" xr:uid="{86B4AC09-796C-4874-B389-2EBC8D99F43C}"/>
    <hyperlink ref="A35" r:id="rId25" xr:uid="{1DEFCA02-BF08-44E0-AB4D-530C385F1EFE}"/>
    <hyperlink ref="A36" r:id="rId26" xr:uid="{69A052A1-C1FA-4FC3-BBD6-54ED14E86427}"/>
    <hyperlink ref="A37" r:id="rId27" xr:uid="{65F39B1B-3E59-4C6C-B2D4-D03D030A2C2D}"/>
    <hyperlink ref="A38" r:id="rId28" xr:uid="{A5ADEC3D-2672-4B67-93D9-CE4BE5785C22}"/>
    <hyperlink ref="A39" r:id="rId29" xr:uid="{DD2E406C-7B2D-40EB-9002-2793FAEF8424}"/>
    <hyperlink ref="A40" r:id="rId30" xr:uid="{AA134B56-1101-4586-99CA-2682BE7D8063}"/>
    <hyperlink ref="A41" r:id="rId31" xr:uid="{F6CBE14F-61B9-40F7-B5A0-AA9C33F83C62}"/>
    <hyperlink ref="A42" r:id="rId32" xr:uid="{9EF0B430-B548-4FA9-B352-827A016B700E}"/>
    <hyperlink ref="A43" r:id="rId33" xr:uid="{9F38D0DC-8D3E-4336-B16D-2E87E49FB97E}"/>
    <hyperlink ref="A44" r:id="rId34" xr:uid="{C3EA1F1F-06F3-4F53-8713-2A744F629DAF}"/>
    <hyperlink ref="A45" r:id="rId35" xr:uid="{FA56C3E2-412C-4CD5-B871-B8716126480B}"/>
    <hyperlink ref="A46" r:id="rId36" xr:uid="{72CA74D7-7AF9-416D-AF10-148ACA2536D3}"/>
    <hyperlink ref="A47" r:id="rId37" xr:uid="{0D157CB2-2366-411C-BFD7-0AC47472EE78}"/>
    <hyperlink ref="A48" r:id="rId38" xr:uid="{86F140DC-7D0F-4C1C-9B09-BD86F748F212}"/>
    <hyperlink ref="A49" r:id="rId39" xr:uid="{A220B0B5-1C55-439F-969A-86C01B35C018}"/>
    <hyperlink ref="A50" r:id="rId40" xr:uid="{934E2D6C-A6BE-4FD4-8497-20A52957978C}"/>
    <hyperlink ref="A51" r:id="rId41" xr:uid="{042443AC-FBED-442D-AE61-BCB99AE22DD5}"/>
    <hyperlink ref="A52" r:id="rId42" xr:uid="{5D622C54-DF56-43E3-8F60-C919309F6D9E}"/>
    <hyperlink ref="A53" r:id="rId43" xr:uid="{F3C83E63-011B-486B-9617-E89988CD6A5B}"/>
    <hyperlink ref="A54" r:id="rId44" xr:uid="{A78F1C54-9E22-4080-920B-39AC9B2256EE}"/>
    <hyperlink ref="A55" r:id="rId45" xr:uid="{AD2F0AC8-4C0B-4BAE-BD3C-A5E8ECE13B2F}"/>
    <hyperlink ref="A56" r:id="rId46" xr:uid="{5D50623C-7FBD-47A9-B305-50E0F4DC7238}"/>
    <hyperlink ref="A57" r:id="rId47" xr:uid="{7F2798A9-4024-425C-AA15-21F14FCC990A}"/>
    <hyperlink ref="A58" r:id="rId48" xr:uid="{A495E323-53A3-4691-B3C6-DFF3D35990E7}"/>
    <hyperlink ref="A59" r:id="rId49" xr:uid="{7474CB66-0561-4B98-B820-F837583FAE17}"/>
    <hyperlink ref="A60" r:id="rId50" xr:uid="{A058E1BD-0500-4ADF-9FAC-AB6BD67BC275}"/>
    <hyperlink ref="A61" r:id="rId51" xr:uid="{B801E370-6D59-4E85-9BD7-BFB45E595058}"/>
    <hyperlink ref="A62" r:id="rId52" xr:uid="{2258971B-5A39-45D9-BA04-4DF3F8C58B4A}"/>
    <hyperlink ref="A63" r:id="rId53" xr:uid="{E4A006FA-6508-416C-9834-65A40C46D6B9}"/>
    <hyperlink ref="A64" r:id="rId54" xr:uid="{68CD50C9-9DDC-4703-80C6-FB513FF8A63E}"/>
    <hyperlink ref="A65" r:id="rId55" xr:uid="{493A69A7-E8D6-47E9-947D-FA4491B9DB23}"/>
    <hyperlink ref="A66" r:id="rId56" xr:uid="{7941A010-31BC-43BD-9669-9C6EB0B1659C}"/>
    <hyperlink ref="A67" r:id="rId57" xr:uid="{E6C4B360-B21B-479F-ABDE-5F14E4D568E3}"/>
    <hyperlink ref="A68" r:id="rId58" xr:uid="{3FC54A90-4E06-4CAE-93A3-BB900E4DE089}"/>
    <hyperlink ref="A69" r:id="rId59" xr:uid="{AF59D613-B9CA-4025-A004-FE5F95251F96}"/>
    <hyperlink ref="A70" r:id="rId60" xr:uid="{40EEBCDF-CBAE-4408-83E0-8872956F64CD}"/>
    <hyperlink ref="A71" r:id="rId61" xr:uid="{66142D9C-AC57-4E01-B5B2-FEA50281F8F2}"/>
    <hyperlink ref="A72" r:id="rId62" xr:uid="{97ACAEDA-25BF-4EC0-A18A-F4ADC8FD7DA0}"/>
    <hyperlink ref="A73" r:id="rId63" xr:uid="{15B4EBCF-2198-42FA-955F-22A719560B05}"/>
    <hyperlink ref="A74" r:id="rId64" xr:uid="{585B4E91-D7B9-40C3-986C-A471E3B7EAA9}"/>
    <hyperlink ref="A75" r:id="rId65" xr:uid="{11BF3D22-24A3-4C30-A494-E08A884145CB}"/>
    <hyperlink ref="A76" r:id="rId66" xr:uid="{BEF13736-33CD-41EA-83D1-9FD6F19B987B}"/>
    <hyperlink ref="A77" r:id="rId67" xr:uid="{641D6562-F21B-42A4-B85C-E711E6183488}"/>
    <hyperlink ref="A78" r:id="rId68" xr:uid="{3822E6A9-6B37-4A19-89D8-A29B1D8D09EA}"/>
    <hyperlink ref="A79" r:id="rId69" xr:uid="{49A5C587-1864-4963-BB1F-11B96AFA18F1}"/>
    <hyperlink ref="A80" r:id="rId70" xr:uid="{B83E4840-9D56-4014-88CE-9DC7C73B44D6}"/>
    <hyperlink ref="A81" r:id="rId71" xr:uid="{647B8F35-40DC-4CA2-A3AE-772A347B0547}"/>
    <hyperlink ref="A82" r:id="rId72" xr:uid="{442BB37F-1168-4C75-9DDF-58908FCEE592}"/>
    <hyperlink ref="A83" r:id="rId73" xr:uid="{F79C7FAD-5227-4708-951C-5C802D84D8DF}"/>
    <hyperlink ref="A84" r:id="rId74" xr:uid="{551FB140-1D21-452E-A578-3243631DF72A}"/>
    <hyperlink ref="A85" r:id="rId75" xr:uid="{AC12CBF5-2972-4945-9D86-E6C455558978}"/>
    <hyperlink ref="A86" r:id="rId76" xr:uid="{E4907850-8E58-4496-987C-2E32572F3D86}"/>
    <hyperlink ref="A87" r:id="rId77" xr:uid="{A17BFEFE-50AF-475F-AA99-BA0BB317914D}"/>
    <hyperlink ref="A88" r:id="rId78" xr:uid="{752864D9-3B89-4534-A75D-F578B25EECBC}"/>
    <hyperlink ref="A89" r:id="rId79" xr:uid="{1602CB91-1E21-4AF0-94DB-C2C0F5D3717E}"/>
    <hyperlink ref="A90" r:id="rId80" xr:uid="{209148D4-2779-4B49-9373-C63719F7F278}"/>
    <hyperlink ref="A91" r:id="rId81" xr:uid="{BED4370F-02D7-46FB-9AB3-988503EF24A0}"/>
    <hyperlink ref="A92" r:id="rId82" xr:uid="{7C28DADD-DE18-4270-A8B4-5F60FFB3E83C}"/>
    <hyperlink ref="A93" r:id="rId83" xr:uid="{8F59714A-FD48-42E7-80E9-50DDB39754F4}"/>
    <hyperlink ref="A94" r:id="rId84" xr:uid="{FE4038ED-E1BE-4170-84A5-8D88132890E2}"/>
    <hyperlink ref="A95" r:id="rId85" xr:uid="{71F651E0-F9DB-4EFA-B2FC-570DA6029738}"/>
    <hyperlink ref="A96" r:id="rId86" xr:uid="{32C0B726-1E83-4CBD-92A1-A3AA69D0ADAB}"/>
    <hyperlink ref="A97" r:id="rId87" xr:uid="{03032C1B-2AC0-424B-96A1-AEF912829B76}"/>
    <hyperlink ref="A98" r:id="rId88" xr:uid="{4069FE31-502F-40F2-8977-7138C906A0E5}"/>
    <hyperlink ref="A99" r:id="rId89" xr:uid="{767C3723-2419-4E2A-9047-B2FA82FB39CF}"/>
    <hyperlink ref="A100" r:id="rId90" xr:uid="{EEFFE77C-7365-4E24-B2BF-757CCB65B210}"/>
    <hyperlink ref="A101" r:id="rId91" xr:uid="{FC9CC102-2184-474D-9052-F847A815D162}"/>
    <hyperlink ref="A102" r:id="rId92" xr:uid="{A46E6AE2-6497-44B8-8A48-03031C0A848D}"/>
    <hyperlink ref="A103" r:id="rId93" xr:uid="{C452C827-C565-4A83-A57E-452D6B512E32}"/>
    <hyperlink ref="A104" r:id="rId94" xr:uid="{E5A16B55-C2DC-4D1B-8992-B6C4803F1EE5}"/>
    <hyperlink ref="A105" r:id="rId95" xr:uid="{C1CCF51F-1DC8-47FC-B7FA-CAE758B43A48}"/>
    <hyperlink ref="A106" r:id="rId96" xr:uid="{482AB614-1B8D-4110-A484-9A480336AD45}"/>
    <hyperlink ref="A107" r:id="rId97" xr:uid="{0B678708-3561-4F0E-8D09-108E104948EA}"/>
    <hyperlink ref="A108" r:id="rId98" xr:uid="{2AFCE2EF-4860-4487-9A14-8FBD2C543EDB}"/>
    <hyperlink ref="A109" r:id="rId99" xr:uid="{8EF27E9A-4AE5-4F99-997D-42743A1736D7}"/>
    <hyperlink ref="A110" r:id="rId100" xr:uid="{74271505-A45A-46CE-A660-4B5177F7AEDD}"/>
    <hyperlink ref="A111" r:id="rId101" xr:uid="{A584C365-179F-4E86-9BFA-770EC3B8DD70}"/>
    <hyperlink ref="A112" r:id="rId102" xr:uid="{1ECB245E-D4D8-49AA-8F23-431E8B695444}"/>
    <hyperlink ref="A113" r:id="rId103" xr:uid="{A43595A1-74F6-453E-93B4-53A87A3EC91B}"/>
    <hyperlink ref="A114" r:id="rId104" xr:uid="{74643467-3DEF-4623-A6E4-53FE8FFF7430}"/>
    <hyperlink ref="A115" r:id="rId105" xr:uid="{EC133D17-FA0F-42A6-BC22-D63F1DB7290C}"/>
    <hyperlink ref="A116" r:id="rId106" xr:uid="{941673A3-32B1-40F5-AC15-18FDED8573DB}"/>
    <hyperlink ref="A117" r:id="rId107" xr:uid="{6C3D6AD5-2427-4F88-9434-0F836797D028}"/>
    <hyperlink ref="A118" r:id="rId108" xr:uid="{21BC8873-9FF1-49B3-B567-90F3651C674D}"/>
    <hyperlink ref="A119" r:id="rId109" xr:uid="{BD7DCDB2-D311-4EA5-A037-170550CF9FAE}"/>
    <hyperlink ref="A120" r:id="rId110" xr:uid="{E555AD67-FDAC-4BBF-B493-16017CCF31E4}"/>
    <hyperlink ref="A121" r:id="rId111" xr:uid="{B921C964-4C88-4822-8CCA-D9D2CD3666E3}"/>
    <hyperlink ref="A122" r:id="rId112" xr:uid="{B4D37288-2F74-4B4C-98E6-53985A42109F}"/>
    <hyperlink ref="A123" r:id="rId113" xr:uid="{E8BC4A21-BFF5-4375-8CA5-B21AF931D9E7}"/>
    <hyperlink ref="A124" r:id="rId114" xr:uid="{EA8C7902-B33D-4E9D-99E8-171665E09938}"/>
    <hyperlink ref="A125" r:id="rId115" xr:uid="{FD83E942-42E7-4578-AB26-E20D8F7F8F56}"/>
    <hyperlink ref="A126" r:id="rId116" xr:uid="{7E002CC7-DF1C-4FFC-B2BD-ED40021A3D8A}"/>
    <hyperlink ref="A127" r:id="rId117" xr:uid="{7B483171-5728-43AD-8979-DDE040760634}"/>
    <hyperlink ref="A128" r:id="rId118" xr:uid="{2FB2F6CA-ABE7-462B-A368-8792205722D7}"/>
    <hyperlink ref="A129" r:id="rId119" xr:uid="{0B628280-BDFD-4543-90FA-E5562C071B28}"/>
    <hyperlink ref="A130" r:id="rId120" xr:uid="{8FDCCE87-3C8A-4B05-B648-4B02879F0F7E}"/>
    <hyperlink ref="A131" r:id="rId121" xr:uid="{8B5AB034-3BF5-45FB-8645-D283BFB5D9D5}"/>
    <hyperlink ref="A132" r:id="rId122" xr:uid="{37D953C1-2C67-45DA-9EC2-B8DFB152FE00}"/>
    <hyperlink ref="A133" r:id="rId123" xr:uid="{CF7C2E53-B756-473A-84B6-914E5FAC0512}"/>
    <hyperlink ref="A134" r:id="rId124" xr:uid="{7825C95F-DCAC-4C04-9ECE-32160AAAAFB7}"/>
    <hyperlink ref="A135" r:id="rId125" xr:uid="{70F5E81C-D735-49EE-A10D-14F8954D2F14}"/>
    <hyperlink ref="A136" r:id="rId126" xr:uid="{EB9EF8B9-8E32-4FF2-B553-5F178C5D8FF3}"/>
    <hyperlink ref="A137" r:id="rId127" xr:uid="{AD279DDA-791B-439B-8462-503093A76F6C}"/>
    <hyperlink ref="A138" r:id="rId128" xr:uid="{3527D7DC-830D-46AE-B0E3-624D63C5B1BF}"/>
    <hyperlink ref="A139" r:id="rId129" xr:uid="{FBBD3C55-DD65-45CD-A66F-CA5F352BA749}"/>
    <hyperlink ref="A140" r:id="rId130" xr:uid="{3EB4E902-B300-4274-81A0-8560EB1E60F5}"/>
    <hyperlink ref="A141" r:id="rId131" xr:uid="{70F8E9EB-D598-41EA-9496-93C524C54545}"/>
    <hyperlink ref="A142" r:id="rId132" xr:uid="{7E37471D-4340-4051-A06C-DF18615DAFEB}"/>
    <hyperlink ref="A143" r:id="rId133" xr:uid="{8736D3EC-05F8-4274-9FE3-112E0104994C}"/>
    <hyperlink ref="A144" r:id="rId134" xr:uid="{39A23974-A48F-4884-8F08-2C285D44E044}"/>
    <hyperlink ref="A145" r:id="rId135" xr:uid="{1D4C9216-3C25-4B92-94CF-3DC02816B71C}"/>
    <hyperlink ref="A146" r:id="rId136" xr:uid="{827FB3D8-FBF4-4197-9045-9FB5626564E2}"/>
    <hyperlink ref="A147" r:id="rId137" xr:uid="{AD423958-71FF-45E1-B73F-8BA95CE522B7}"/>
    <hyperlink ref="A148" r:id="rId138" xr:uid="{9722DC4A-8121-4722-8E69-522AC9F4F941}"/>
    <hyperlink ref="A149" r:id="rId139" xr:uid="{1E3AE119-859F-46A7-B24F-969B137343B2}"/>
    <hyperlink ref="A150" r:id="rId140" xr:uid="{BE6766A0-136E-4CA0-8241-9F85D37164B3}"/>
    <hyperlink ref="A151" r:id="rId141" xr:uid="{02989DC3-7389-4F55-8010-40AA3AE4020C}"/>
    <hyperlink ref="A152" r:id="rId142" xr:uid="{BEC8E62C-1099-478A-AE4E-06ADDF206594}"/>
    <hyperlink ref="A153" r:id="rId143" xr:uid="{F50088DF-39A5-42FE-9497-A283B1A165EF}"/>
    <hyperlink ref="A154" r:id="rId144" xr:uid="{7305F434-BB19-4441-9FC2-95E8B782FE32}"/>
    <hyperlink ref="A155" r:id="rId145" xr:uid="{2AC14676-60F5-44CB-A1D7-B6CC1A361553}"/>
    <hyperlink ref="A156" r:id="rId146" xr:uid="{E12DCEF6-CB43-486D-97F0-F7B926D6FF43}"/>
    <hyperlink ref="A157" r:id="rId147" xr:uid="{B3B34306-7B2F-40E7-89DB-56114B2665D5}"/>
    <hyperlink ref="A158" r:id="rId148" xr:uid="{950D8482-A85F-4063-8893-03AAC9D265CC}"/>
    <hyperlink ref="A159" r:id="rId149" xr:uid="{CAA2A8E1-6714-41DE-8278-B5EE928BD018}"/>
    <hyperlink ref="A160" r:id="rId150" xr:uid="{7CF7DCCD-9BDB-465C-868A-D6A040804179}"/>
    <hyperlink ref="A161" r:id="rId151" xr:uid="{C536EF43-7E18-428F-AF93-63E3E6D591EC}"/>
    <hyperlink ref="A162" r:id="rId152" xr:uid="{E1DB561B-FE96-4D5F-A1E3-F1CA26376B5D}"/>
    <hyperlink ref="A163" r:id="rId153" xr:uid="{7B230CC7-52CA-44F3-8619-54957ECA4ECA}"/>
    <hyperlink ref="A164" r:id="rId154" xr:uid="{FA29330E-8E64-4D81-9FF0-EEE51EFEA643}"/>
    <hyperlink ref="A165" r:id="rId155" xr:uid="{B646B8C2-94A2-428F-A9B7-4E87C8B68890}"/>
    <hyperlink ref="A166" r:id="rId156" xr:uid="{E1D1C362-E073-4502-951C-43568021046E}"/>
    <hyperlink ref="A167" r:id="rId157" xr:uid="{15A2E47A-279C-4558-B512-92561201113A}"/>
    <hyperlink ref="A168" r:id="rId158" xr:uid="{BC35CD24-55B3-4DDD-AA14-582ED91E13F1}"/>
    <hyperlink ref="A169" r:id="rId159" xr:uid="{8F4C0265-74D7-43A2-81E7-42CBA6AB22C2}"/>
    <hyperlink ref="A170" r:id="rId160" xr:uid="{21EBE778-7A6E-4164-A00D-459AB0092B9F}"/>
    <hyperlink ref="A171" r:id="rId161" xr:uid="{C522D913-B3C5-4FA4-8AA8-4A6103B43E87}"/>
    <hyperlink ref="A172" r:id="rId162" xr:uid="{1CEA4F21-0343-47B4-8068-2E458C378AC3}"/>
    <hyperlink ref="A173" r:id="rId163" xr:uid="{302316BE-A17A-40F9-9B84-D1E78845C5E8}"/>
    <hyperlink ref="A174" r:id="rId164" xr:uid="{98C5F36D-B6D2-4C02-B7B9-09DB1D60A696}"/>
    <hyperlink ref="A175" r:id="rId165" xr:uid="{72933024-D90C-4466-959A-44823A6D5806}"/>
    <hyperlink ref="A176" r:id="rId166" xr:uid="{DD14C709-0118-447D-842E-00A057FEA3B0}"/>
    <hyperlink ref="A177" r:id="rId167" xr:uid="{3369619E-1CF9-4BA2-BCC7-79E83DB91DC4}"/>
    <hyperlink ref="A178" r:id="rId168" xr:uid="{8D0D4BB8-2F58-4FAB-8016-974C4671D2FE}"/>
    <hyperlink ref="A179" r:id="rId169" xr:uid="{2BB7B13D-F18A-42D4-A2F5-641FC9FCEF33}"/>
    <hyperlink ref="A180" r:id="rId170" xr:uid="{35DFE36A-AD49-4A62-9A71-408AE89D5960}"/>
    <hyperlink ref="A181" r:id="rId171" xr:uid="{707CE563-289C-4969-AA7B-44FD6FF8B3A6}"/>
    <hyperlink ref="A182" r:id="rId172" xr:uid="{D857E5E6-3B1F-454B-8EF0-A0380A8CF220}"/>
    <hyperlink ref="A183" r:id="rId173" xr:uid="{2F7DA0FC-1E11-4514-A6B6-2C761E3D42A5}"/>
    <hyperlink ref="A184" r:id="rId174" xr:uid="{DD3420ED-8FC6-466E-A0D0-23800EC8D3A0}"/>
    <hyperlink ref="A185" r:id="rId175" xr:uid="{32198A75-F15C-462D-90B5-F82E43F53BCE}"/>
    <hyperlink ref="A186" r:id="rId176" xr:uid="{B52612FD-06CB-4946-9401-231AD45C5A2F}"/>
    <hyperlink ref="A187" r:id="rId177" xr:uid="{57336731-5CF7-4245-9DA6-C1269B2931F0}"/>
    <hyperlink ref="A188" r:id="rId178" xr:uid="{9CED6676-3129-4A10-940D-C88F00A81423}"/>
    <hyperlink ref="A189" r:id="rId179" xr:uid="{21BAA33B-5FDC-418C-A7F3-141E3CB99FFE}"/>
    <hyperlink ref="A190" r:id="rId180" xr:uid="{FE57BF2B-98F0-4F4B-B48F-B1D99FBAF9A9}"/>
    <hyperlink ref="A191" r:id="rId181" xr:uid="{1BB849B1-B560-4C0C-A528-9A1F63DCE25C}"/>
    <hyperlink ref="A192" r:id="rId182" xr:uid="{CE498D07-85F5-4B4F-9D26-D9D3FC4367A7}"/>
    <hyperlink ref="A193" r:id="rId183" xr:uid="{F0EAA034-B475-4706-996E-B02730FF94A6}"/>
    <hyperlink ref="A194" r:id="rId184" xr:uid="{68CB4DE7-3E06-4F90-A53D-EEA04274B393}"/>
    <hyperlink ref="A195" r:id="rId185" xr:uid="{BC2F5D01-29D9-41F1-9943-93769025084B}"/>
    <hyperlink ref="A196" r:id="rId186" xr:uid="{4401A6A1-0115-43FF-AB54-D77E288892C0}"/>
    <hyperlink ref="A197" r:id="rId187" xr:uid="{FCE0CCF8-CC5E-46AF-98A2-CDC13810ED3E}"/>
    <hyperlink ref="A198" r:id="rId188" xr:uid="{5686402E-7AAC-4A43-AF16-354F2B1BAC2B}"/>
    <hyperlink ref="A199" r:id="rId189" xr:uid="{B8B11C09-DC9A-427A-9164-B3969C9368E8}"/>
    <hyperlink ref="A200" r:id="rId190" xr:uid="{8789C0E1-7468-40BC-B27D-45BBF3166787}"/>
    <hyperlink ref="A201" r:id="rId191" xr:uid="{B6AE0A48-7D6A-42EC-929B-5CBA32F09344}"/>
    <hyperlink ref="A202" r:id="rId192" xr:uid="{8F1631F5-C6EF-42CF-8F32-7A4BA61AA0FB}"/>
    <hyperlink ref="A203" r:id="rId193" xr:uid="{2753D975-8DB2-4747-8FF7-5B1BDF1E9F82}"/>
    <hyperlink ref="A204" r:id="rId194" xr:uid="{EEFA8838-6A01-4D92-AF7B-106A8BFDE94C}"/>
    <hyperlink ref="A205" r:id="rId195" xr:uid="{337F5C97-AF1F-4785-A3BC-B69A0F3788B9}"/>
    <hyperlink ref="A206" r:id="rId196" xr:uid="{2DEBAB1E-70F9-4438-8F7C-1D292FA776DC}"/>
    <hyperlink ref="A207" r:id="rId197" xr:uid="{121BDCEC-998F-4008-940F-74C2490078F3}"/>
    <hyperlink ref="A208" r:id="rId198" xr:uid="{2C21CD7E-CA80-470C-B848-14241BB9D340}"/>
    <hyperlink ref="A209" r:id="rId199" xr:uid="{DE59D0A9-6A67-4CA1-A0BC-0FBF006E9900}"/>
    <hyperlink ref="A210" r:id="rId200" xr:uid="{DDB7A476-4475-40C6-8203-415E802629CF}"/>
    <hyperlink ref="A211" r:id="rId201" xr:uid="{A098BB32-EE63-4AFD-BB5D-4FB65F9C5F3F}"/>
    <hyperlink ref="A212" r:id="rId202" xr:uid="{A4253A80-95CC-465B-9F55-B1B9D8949C14}"/>
    <hyperlink ref="A213" r:id="rId203" xr:uid="{91F186E7-B5EB-455A-BF88-D9BE0EFF76E5}"/>
    <hyperlink ref="A214" r:id="rId204" xr:uid="{457BC8A6-D718-4BB0-98CA-1CB6B7BD2120}"/>
    <hyperlink ref="A215" r:id="rId205" xr:uid="{B40D0B18-8B36-4E2E-87A8-292AA15D508C}"/>
    <hyperlink ref="A216" r:id="rId206" xr:uid="{75946A32-2A0E-4440-BFDC-0583A1665D17}"/>
    <hyperlink ref="A217" r:id="rId207" xr:uid="{A36691D7-2F65-464E-8A17-1D6AA42B234C}"/>
    <hyperlink ref="A218" r:id="rId208" xr:uid="{17092968-469D-4F9D-99E8-90A723C9450F}"/>
    <hyperlink ref="A219" r:id="rId209" xr:uid="{4373FBC8-39B7-43D1-9D50-7F6508920203}"/>
    <hyperlink ref="A220" r:id="rId210" xr:uid="{3E05949A-ECC7-46C7-80EE-D3AE26E7B9FC}"/>
    <hyperlink ref="A221" r:id="rId211" xr:uid="{F7E64B9E-1879-4A0C-BE3C-1A7F004F9D0A}"/>
    <hyperlink ref="A222" r:id="rId212" xr:uid="{F954EB84-8797-4241-8DAC-91969224E693}"/>
    <hyperlink ref="A223" r:id="rId213" xr:uid="{89A17AB0-04D6-4C99-A1E4-F68AFC7A92FA}"/>
    <hyperlink ref="A224" r:id="rId214" xr:uid="{4603BDD5-CF61-4CCA-BB96-6D35977A9C71}"/>
    <hyperlink ref="A225" r:id="rId215" xr:uid="{61595B1F-B3F2-43A5-B008-660BE9E12C7F}"/>
    <hyperlink ref="A226" r:id="rId216" xr:uid="{30570983-2B60-4E5F-AB47-81C3C34538DF}"/>
    <hyperlink ref="A227" r:id="rId217" xr:uid="{73CCCC79-B27A-4E95-80E5-F3826BDD74C8}"/>
    <hyperlink ref="A228" r:id="rId218" xr:uid="{93737880-749D-4461-BD3F-EEB84C3EE3F9}"/>
    <hyperlink ref="A229" r:id="rId219" xr:uid="{27BDE32D-A5A0-4633-B1BC-7002660C1C9B}"/>
    <hyperlink ref="A230" r:id="rId220" xr:uid="{1495E7AD-06DF-4D06-AC5A-99F1BE60D12C}"/>
    <hyperlink ref="A231" r:id="rId221" xr:uid="{C8EFBA2D-86CB-4D27-966F-3AA3DED0FA1F}"/>
    <hyperlink ref="A232" r:id="rId222" xr:uid="{7CA62CE1-41C5-465F-BDD9-E522CECB6D37}"/>
    <hyperlink ref="A233" r:id="rId223" xr:uid="{3BDF9C9E-D7EF-4DA1-8DF6-23A1E41AFED6}"/>
    <hyperlink ref="A234" r:id="rId224" xr:uid="{919024EA-F74A-44BF-9E50-C8208CCAA5FB}"/>
    <hyperlink ref="A235" r:id="rId225" xr:uid="{7ADB909F-A277-4252-B54B-8A52CF0A7217}"/>
    <hyperlink ref="A236" r:id="rId226" xr:uid="{835F96EA-F66E-49F8-8C8C-446116490631}"/>
    <hyperlink ref="A237" r:id="rId227" xr:uid="{29E7F55A-5C85-4F5F-A239-F04A2CCFD83D}"/>
    <hyperlink ref="A238" r:id="rId228" xr:uid="{C03A5852-79C9-4602-8AE9-2199F00597A4}"/>
    <hyperlink ref="A239" r:id="rId229" xr:uid="{6AB2AFCD-14A6-46EB-BE0F-3747CA9EC0F0}"/>
    <hyperlink ref="A240" r:id="rId230" xr:uid="{9B529AB6-43C2-465F-B01F-F15EF69BF437}"/>
    <hyperlink ref="A241" r:id="rId231" xr:uid="{77E56866-182D-49B8-BE67-7599910B8194}"/>
    <hyperlink ref="A242" r:id="rId232" xr:uid="{8EA4951F-19F6-4A66-9A22-8BB99CD5ECAF}"/>
    <hyperlink ref="A243" r:id="rId233" xr:uid="{47808F80-74AF-496D-BF86-697685C5E3B8}"/>
    <hyperlink ref="A244" r:id="rId234" xr:uid="{D55BF6A9-0D63-488A-99BB-0965D62DACC4}"/>
    <hyperlink ref="A245" r:id="rId235" xr:uid="{42E4BADD-D02B-4222-B053-9509C1CD0DBB}"/>
    <hyperlink ref="A246" r:id="rId236" xr:uid="{28E0FD04-EDB8-459F-9366-B7F49DDC8336}"/>
    <hyperlink ref="A247" r:id="rId237" xr:uid="{5D7C725E-309C-4AC1-B4BD-620B0E503330}"/>
    <hyperlink ref="A248" r:id="rId238" xr:uid="{C63C1558-48BF-438F-8005-FC7541E7B49A}"/>
    <hyperlink ref="A249" r:id="rId239" xr:uid="{74D00113-CC28-4932-BD97-1C6764E974A1}"/>
    <hyperlink ref="A250" r:id="rId240" xr:uid="{A7F4C313-F945-42AB-A057-E0F9DEAD172B}"/>
    <hyperlink ref="A251" r:id="rId241" xr:uid="{5011E78E-3FED-4B5F-8892-3D51D01E0572}"/>
    <hyperlink ref="A252" r:id="rId242" xr:uid="{691CDF4C-4488-40E9-B143-931D7D349143}"/>
    <hyperlink ref="A253" r:id="rId243" xr:uid="{8646B3C2-8C56-46A7-AE83-2F42E9E802E7}"/>
    <hyperlink ref="A254" r:id="rId244" xr:uid="{8587583E-BCF9-402D-BDDF-645AE2AC6743}"/>
    <hyperlink ref="A255" r:id="rId245" xr:uid="{CE60DC11-9603-45F4-83B8-A795685DF75E}"/>
    <hyperlink ref="A256" r:id="rId246" xr:uid="{F61EE3D8-56DB-4CAB-BD25-E64DCC11FC83}"/>
    <hyperlink ref="A257" r:id="rId247" xr:uid="{14B71847-829A-4F03-84D3-64A7B76F6A73}"/>
    <hyperlink ref="A258" r:id="rId248" xr:uid="{C279C07D-6CE9-4FFB-AAFD-8CAC4FB7D2A8}"/>
    <hyperlink ref="A259" r:id="rId249" xr:uid="{BC2A235D-7B03-4E15-AEF7-9DE0B70D4038}"/>
    <hyperlink ref="A260" r:id="rId250" xr:uid="{3785D3AB-C007-4FED-AE66-9E3CA6D3D29C}"/>
    <hyperlink ref="A261" r:id="rId251" xr:uid="{58F05368-6F0A-4A0E-8160-727B9F3E04C0}"/>
    <hyperlink ref="A262" r:id="rId252" xr:uid="{F175C23D-DFDA-4555-BE39-26210F6C1B0F}"/>
    <hyperlink ref="A263" r:id="rId253" xr:uid="{9DAEB2BB-1BCB-419B-866A-681F694EE358}"/>
    <hyperlink ref="A264" r:id="rId254" xr:uid="{8EE9A2A4-FE8A-4DD3-A3BE-964DCA6B1FA8}"/>
    <hyperlink ref="A265" r:id="rId255" xr:uid="{3F7D9070-B141-455C-B7B5-73A698A69C26}"/>
    <hyperlink ref="A266" r:id="rId256" xr:uid="{846A43E5-29CB-412E-997F-7B9A26996706}"/>
    <hyperlink ref="A267" r:id="rId257" xr:uid="{6A0BFD44-82BA-4A75-9629-C73FF2AA923B}"/>
    <hyperlink ref="A268" r:id="rId258" xr:uid="{F476842A-3A08-4790-9C0B-00E435F99ED1}"/>
    <hyperlink ref="A269" r:id="rId259" xr:uid="{0AF4E584-5FFA-443B-8DB7-C08F470AEE74}"/>
    <hyperlink ref="A270" r:id="rId260" xr:uid="{30C48035-72F4-45E8-8915-AEB4F6427670}"/>
    <hyperlink ref="A271" r:id="rId261" xr:uid="{B5549C2B-DA73-4AA5-AE4A-23832E97089C}"/>
    <hyperlink ref="A272" r:id="rId262" xr:uid="{C1AC6593-43B0-4A0C-AF8A-78F26767DF1B}"/>
    <hyperlink ref="A273" r:id="rId263" xr:uid="{332A9304-C6C3-40DF-80FB-CF032B7D24B0}"/>
    <hyperlink ref="A274" r:id="rId264" xr:uid="{02386F5E-5F84-4C5E-A9A1-11CBAE72B9E9}"/>
    <hyperlink ref="A275" r:id="rId265" xr:uid="{12A643EC-FF9E-4CD5-A6C3-1570AE57CD44}"/>
    <hyperlink ref="A276" r:id="rId266" xr:uid="{A3F5D9B8-0210-4563-AC9A-13707F0B41CD}"/>
    <hyperlink ref="A277" r:id="rId267" xr:uid="{E8D6BF35-9ED0-4425-87B1-A772258D4131}"/>
    <hyperlink ref="A278" r:id="rId268" xr:uid="{958691FB-CFAC-498A-A9CF-D97BF731A61E}"/>
    <hyperlink ref="A279" r:id="rId269" xr:uid="{FEA8A336-047F-49EC-96C3-13F8C935D17B}"/>
    <hyperlink ref="A280" r:id="rId270" xr:uid="{F090ECF1-C19B-4D99-B7EC-397F98438BBB}"/>
    <hyperlink ref="A281" r:id="rId271" xr:uid="{6047D548-C6B5-4141-9625-1A6B789C7714}"/>
    <hyperlink ref="A282" r:id="rId272" xr:uid="{10DC7060-CB4F-481E-B123-E755030A110F}"/>
    <hyperlink ref="A283" r:id="rId273" xr:uid="{3D8E5B30-F51D-4646-BD7D-D5A8256A93C8}"/>
    <hyperlink ref="A284" r:id="rId274" xr:uid="{C9FA48F5-5E35-4650-97EF-423B89193B5E}"/>
    <hyperlink ref="A285" r:id="rId275" xr:uid="{A9BD05BC-E31D-4B76-B2D2-62E253DE1A54}"/>
    <hyperlink ref="A286" r:id="rId276" xr:uid="{FA175037-9B19-4C7E-9215-F6BA4F36EAFE}"/>
    <hyperlink ref="A287" r:id="rId277" xr:uid="{33D458C5-A54E-45D8-8690-6E4960535A18}"/>
    <hyperlink ref="A288" r:id="rId278" xr:uid="{0E6E7E61-7F3B-4B2D-96B1-C3D2B590673A}"/>
    <hyperlink ref="A289" r:id="rId279" xr:uid="{0266500C-6AFB-488B-982A-A834C97FCF5A}"/>
    <hyperlink ref="A290" r:id="rId280" xr:uid="{AD17F7E7-686A-42DD-B434-8BE41E345ECB}"/>
    <hyperlink ref="A291" r:id="rId281" xr:uid="{0A585A35-90B6-47A4-96F6-AC9301058607}"/>
    <hyperlink ref="A292" r:id="rId282" xr:uid="{2FBF411F-893A-4A6A-B109-ECBAD1D4C2E3}"/>
    <hyperlink ref="A293" r:id="rId283" xr:uid="{2EF8FD1B-979F-45C3-B707-1DAE120270EF}"/>
    <hyperlink ref="A294" r:id="rId284" xr:uid="{6D84C328-06E5-4787-AD80-2A8FED81C90D}"/>
    <hyperlink ref="A295" r:id="rId285" xr:uid="{28792042-77CB-4CE3-8B27-A849987CF029}"/>
    <hyperlink ref="A296" r:id="rId286" xr:uid="{65A2BC87-88F9-40EC-9D69-1C7B401D0BF4}"/>
    <hyperlink ref="A297" r:id="rId287" xr:uid="{40230B58-023F-4BD0-92D7-664FF5BABAF3}"/>
    <hyperlink ref="A298" r:id="rId288" xr:uid="{B6C02EAE-BB20-4FE8-9873-20DD534C192F}"/>
    <hyperlink ref="A299" r:id="rId289" xr:uid="{3F98FBCE-2F31-45F3-A203-A1E730173DEF}"/>
    <hyperlink ref="A300" r:id="rId290" xr:uid="{BE3BAD2C-6C72-4A42-A763-067FF7DD18CD}"/>
    <hyperlink ref="A301" r:id="rId291" xr:uid="{804BF046-B73C-484F-BE5B-8D6E4E89B104}"/>
    <hyperlink ref="A302" r:id="rId292" xr:uid="{3D1E9C24-9259-45DB-8213-A98C415D7E57}"/>
    <hyperlink ref="A303" r:id="rId293" xr:uid="{50AF97C0-3208-4326-99FE-244F2A5F1F5D}"/>
    <hyperlink ref="A304" r:id="rId294" xr:uid="{A941E127-2720-4557-9E44-D15B66C7EADC}"/>
    <hyperlink ref="A305" r:id="rId295" xr:uid="{70B4B28F-4CBB-40CA-B437-2A2980672736}"/>
    <hyperlink ref="A306" r:id="rId296" xr:uid="{51A4BD7B-BEAA-4C9D-BD2A-E13ACA6340C5}"/>
    <hyperlink ref="A307" r:id="rId297" xr:uid="{E94B61B8-3009-448E-85F3-6829C837D241}"/>
    <hyperlink ref="A308" r:id="rId298" xr:uid="{6DFAA8BB-2B29-4311-8640-B79B1E1A3B38}"/>
    <hyperlink ref="A309" r:id="rId299" xr:uid="{617D871B-B4AA-46D8-BAEE-0A7C97002B26}"/>
    <hyperlink ref="A310" r:id="rId300" xr:uid="{C9A5F902-DE8B-49AD-A1F4-DC0649C2295C}"/>
    <hyperlink ref="A311" r:id="rId301" xr:uid="{15F1EFD3-1D86-47D5-9313-713F6FDFBFAD}"/>
    <hyperlink ref="A312" r:id="rId302" xr:uid="{B258151C-2A4E-4833-8065-E550886148E5}"/>
    <hyperlink ref="A313" r:id="rId303" xr:uid="{9B3CCEC0-F4DF-4ABA-80B8-03FAB2FA22AA}"/>
    <hyperlink ref="A314" r:id="rId304" xr:uid="{3EE62706-694E-4560-A8A0-89E2D474712A}"/>
    <hyperlink ref="A315" r:id="rId305" xr:uid="{A4E1D343-7841-4781-96C9-EE5EAE1FD772}"/>
    <hyperlink ref="A316" r:id="rId306" xr:uid="{67EAD961-1B79-4DF4-AAC0-F543B0F412D1}"/>
    <hyperlink ref="A317" r:id="rId307" xr:uid="{FFDD5A87-4BAA-45CC-8D31-356A5EC7729B}"/>
    <hyperlink ref="A318" r:id="rId308" xr:uid="{4D1B7B83-1A11-4D9A-9FD4-336CCEFE91E9}"/>
    <hyperlink ref="A319" r:id="rId309" xr:uid="{7D3B75A5-14F6-45B9-9F0B-9CE902235390}"/>
    <hyperlink ref="A320" r:id="rId310" xr:uid="{BD3A20B5-78A3-4AC8-9733-348BB63E6865}"/>
    <hyperlink ref="A321" r:id="rId311" xr:uid="{C131DAFF-5EB1-4C03-9DAA-74A8CA9E0C88}"/>
    <hyperlink ref="A322" r:id="rId312" xr:uid="{75934E94-2D16-4A8B-B336-C615E21F860E}"/>
    <hyperlink ref="A323" r:id="rId313" xr:uid="{55012AC0-4D1B-4F99-84B8-CF7EE89538C4}"/>
    <hyperlink ref="A324" r:id="rId314" xr:uid="{32C91E9A-E5FD-4064-A097-1C2F69292A22}"/>
    <hyperlink ref="A325" r:id="rId315" xr:uid="{88832656-E466-4AC9-AA77-368A82FB65A9}"/>
    <hyperlink ref="A326" r:id="rId316" xr:uid="{A21C2FD1-67C0-48F1-A181-A3FEC7D4F951}"/>
    <hyperlink ref="A327" r:id="rId317" xr:uid="{13206D19-0108-49C9-B13A-059FE3E4E2CC}"/>
    <hyperlink ref="A328" r:id="rId318" xr:uid="{F75487B8-A5EF-4277-9600-92B34097DBED}"/>
    <hyperlink ref="A329" r:id="rId319" xr:uid="{12002096-E399-4D2D-9C97-0C3F9C762751}"/>
    <hyperlink ref="A330" r:id="rId320" xr:uid="{0467795F-0B4D-4975-AED8-22E554A836C9}"/>
    <hyperlink ref="A331" r:id="rId321" xr:uid="{214A0312-07DC-4B75-B877-123A926EFC65}"/>
    <hyperlink ref="A332" r:id="rId322" xr:uid="{3C836184-05C4-43E5-A67B-C1A4698E95AE}"/>
    <hyperlink ref="A333" r:id="rId323" xr:uid="{961FC6B5-76A8-4CB8-A85C-8BDCEE5DAD56}"/>
    <hyperlink ref="A334" r:id="rId324" xr:uid="{0974C5EB-1FF6-4235-B52D-43289B43DA50}"/>
    <hyperlink ref="A335" r:id="rId325" xr:uid="{D3D88164-457C-462E-805B-B7E7F6180B1E}"/>
    <hyperlink ref="A336" r:id="rId326" xr:uid="{05F8E255-04FA-4199-84D4-AA3BF61494BB}"/>
    <hyperlink ref="A337" r:id="rId327" xr:uid="{63444908-2125-46EF-BD04-CB5A94C5ACC8}"/>
    <hyperlink ref="A338" r:id="rId328" xr:uid="{F338B163-419A-4586-B4BC-F4B33B331D5E}"/>
    <hyperlink ref="A339" r:id="rId329" xr:uid="{8D45974D-0302-4E1B-84E2-66E285E4F625}"/>
    <hyperlink ref="A340" r:id="rId330" xr:uid="{E2688172-FE97-4854-86F8-F287D482CAA6}"/>
    <hyperlink ref="A341" r:id="rId331" xr:uid="{528D41B8-1070-4F38-B130-8AD59406D063}"/>
    <hyperlink ref="A342" r:id="rId332" xr:uid="{142056BE-3184-4FB8-95EC-7FC6191CB4BE}"/>
    <hyperlink ref="A343" r:id="rId333" xr:uid="{9C3B889D-215E-4E14-9DC1-AA97C85AA6C8}"/>
    <hyperlink ref="A344" r:id="rId334" xr:uid="{0AB99531-939F-4B62-95B0-994CE42CE51F}"/>
    <hyperlink ref="A345" r:id="rId335" xr:uid="{D7DB7D81-2F2D-4A5D-89BE-55F5DD17B1E9}"/>
    <hyperlink ref="A346" r:id="rId336" xr:uid="{03B0B7C5-C95B-40E0-BE2D-CA8AA53A5785}"/>
    <hyperlink ref="A347" r:id="rId337" xr:uid="{13B5C03E-A086-4636-BBF5-E7584D49CBDF}"/>
    <hyperlink ref="A348" r:id="rId338" xr:uid="{96E4C754-ED76-423E-947A-EDD8BCEF7AEE}"/>
    <hyperlink ref="A349" r:id="rId339" xr:uid="{A48ACADF-141D-4B4A-B9DB-455F99000844}"/>
    <hyperlink ref="A350" r:id="rId340" xr:uid="{282BE580-B53C-4493-9901-E63858CE1491}"/>
    <hyperlink ref="A351" r:id="rId341" xr:uid="{F925A85B-8E05-4761-BC0B-DBAD7FC927AA}"/>
    <hyperlink ref="A352" r:id="rId342" xr:uid="{1FAF5115-8C7F-4EDE-99FB-2D0A64EEB76C}"/>
    <hyperlink ref="A353" r:id="rId343" xr:uid="{4F864505-7D20-4E5B-9FDB-32EF220E975C}"/>
    <hyperlink ref="A354" r:id="rId344" xr:uid="{6FF5B725-43BB-448B-8C1F-366D3A9784B1}"/>
    <hyperlink ref="A355" r:id="rId345" xr:uid="{0132C4A1-115A-44D9-BEE8-67EDA1F43B18}"/>
    <hyperlink ref="A356" r:id="rId346" xr:uid="{57175B85-8382-4486-BB04-936817E1C46E}"/>
    <hyperlink ref="A357" r:id="rId347" xr:uid="{D99B43AD-8A58-427C-BBEE-3FAC74099D5E}"/>
    <hyperlink ref="A358" r:id="rId348" xr:uid="{7718F6C2-91C8-49E9-843E-12B02A9B0F5A}"/>
    <hyperlink ref="A359" r:id="rId349" xr:uid="{FBA1099A-375C-4264-A6C0-B4C6AA882067}"/>
    <hyperlink ref="A360" r:id="rId350" xr:uid="{AE0C50D6-78B4-42F4-8E32-CDEE2BC03BAA}"/>
    <hyperlink ref="A361" r:id="rId351" xr:uid="{14C6353F-754E-47E1-9DEF-4311EDBA4835}"/>
    <hyperlink ref="A362" r:id="rId352" xr:uid="{6DFA9417-C60E-4783-B6CD-C7C6D56787AC}"/>
    <hyperlink ref="A363" r:id="rId353" xr:uid="{FF249082-04BE-49DB-9FF1-2208BBF9B194}"/>
    <hyperlink ref="A364" r:id="rId354" xr:uid="{81062BDF-589D-49DB-A7DD-574B3E49CBDC}"/>
    <hyperlink ref="A365" r:id="rId355" xr:uid="{F774C5C3-C5F3-45EF-AE09-2EDED08A75EE}"/>
    <hyperlink ref="A366" r:id="rId356" xr:uid="{44EAE1A7-4B2F-4AB5-B331-F0D16E04B541}"/>
    <hyperlink ref="A367" r:id="rId357" xr:uid="{E8BF8046-A729-4CF2-871F-6F6EE7E971FF}"/>
    <hyperlink ref="A368" r:id="rId358" xr:uid="{074163D7-80D1-4B14-B9A0-8F3E445EAD20}"/>
    <hyperlink ref="A369" r:id="rId359" xr:uid="{3904FBD3-8F27-4A6F-BFC9-9E382B025890}"/>
    <hyperlink ref="A370" r:id="rId360" xr:uid="{F6E6DAD8-D8BC-4A70-9E7C-BDCA555B920A}"/>
    <hyperlink ref="A371" r:id="rId361" xr:uid="{9113DF50-A97C-443C-861A-EF1F9E6935F7}"/>
    <hyperlink ref="A372" r:id="rId362" xr:uid="{A0F5745D-3BEB-4087-B010-0046FD458EAA}"/>
    <hyperlink ref="A373" r:id="rId363" xr:uid="{9472DFD0-DF61-44C2-B496-ADB718E43E1B}"/>
    <hyperlink ref="A374" r:id="rId364" xr:uid="{911875A4-5438-43C2-81DA-C388E6389150}"/>
    <hyperlink ref="A375" r:id="rId365" xr:uid="{71509AB5-37E7-47C0-91B9-5425E7B71A83}"/>
    <hyperlink ref="A376" r:id="rId366" xr:uid="{32529E92-CF2D-40AC-9F78-FFF14C8D240A}"/>
    <hyperlink ref="A377" r:id="rId367" xr:uid="{4FDEE60F-D0B7-43E7-AF62-60BE68BA3EAA}"/>
    <hyperlink ref="A378" r:id="rId368" xr:uid="{5DD71332-84BB-4A27-8AB0-E0E5993A9384}"/>
    <hyperlink ref="A379" r:id="rId369" xr:uid="{A5D2E73D-D3D2-4AAA-978D-A76C5011FAB4}"/>
    <hyperlink ref="A380" r:id="rId370" xr:uid="{9FB4EA74-E968-4C00-9389-8426E32F9D67}"/>
    <hyperlink ref="A381" r:id="rId371" xr:uid="{52E18E49-7AB0-49AF-A910-82B58AEA1363}"/>
    <hyperlink ref="A382" r:id="rId372" xr:uid="{D40D400D-A13E-4502-BF1C-5A90DF5D3300}"/>
    <hyperlink ref="A383" r:id="rId373" xr:uid="{96BD31ED-F2E8-4F27-8755-2381158CB165}"/>
    <hyperlink ref="A384" r:id="rId374" xr:uid="{A707F3BA-6079-47B6-93A7-8A53878DB029}"/>
    <hyperlink ref="A385" r:id="rId375" xr:uid="{B793E094-C8B3-4385-A331-6822C86B83DC}"/>
    <hyperlink ref="A386" r:id="rId376" xr:uid="{822968ED-D77E-46AB-8DE9-1F058F7E08A8}"/>
    <hyperlink ref="A387" r:id="rId377" xr:uid="{3D4E1F37-9042-47A0-9D49-7B5AF2B9B466}"/>
    <hyperlink ref="A388" r:id="rId378" xr:uid="{D462D37B-80EC-4DE4-BA38-C96CF484F00D}"/>
    <hyperlink ref="A389" r:id="rId379" xr:uid="{04C91D70-D609-453A-AB53-F2EC3CB02E43}"/>
    <hyperlink ref="A390" r:id="rId380" xr:uid="{F69A9A33-D1DD-466C-BFE1-267658C44D7C}"/>
    <hyperlink ref="A391" r:id="rId381" xr:uid="{459FDC5C-4449-46FE-A9F9-4AF8D032F045}"/>
    <hyperlink ref="A392" r:id="rId382" xr:uid="{C357CE2C-12C7-4358-ADAE-FACD2E2E1412}"/>
    <hyperlink ref="A393" r:id="rId383" xr:uid="{B314465A-20A5-4C87-9D18-41B771CE4AB7}"/>
    <hyperlink ref="A394" r:id="rId384" xr:uid="{931F97C8-325D-4FB4-AC59-59CD5E1ADD76}"/>
    <hyperlink ref="A395" r:id="rId385" xr:uid="{4C651B43-2573-49DD-8C1F-E0245230C284}"/>
    <hyperlink ref="A396" r:id="rId386" xr:uid="{C164EC98-75E2-4915-8595-1A4ABCA56B34}"/>
    <hyperlink ref="A397" r:id="rId387" xr:uid="{1C7D01B4-C7A8-4196-961F-4159EC162FD5}"/>
    <hyperlink ref="A398" r:id="rId388" xr:uid="{A8061550-C723-4DE3-8DE5-FC21B73624E9}"/>
    <hyperlink ref="A399" r:id="rId389" xr:uid="{B5ADF344-BE72-403E-95D4-AA92B9D9EE6F}"/>
    <hyperlink ref="A400" r:id="rId390" xr:uid="{FFA98570-9128-4BFA-B325-0873379B2704}"/>
    <hyperlink ref="A401" r:id="rId391" xr:uid="{59B2B2DD-85E2-4633-BA65-0FF6F8F091BC}"/>
    <hyperlink ref="A402" r:id="rId392" xr:uid="{C6B09B4C-AD92-4A60-B2BC-B61C5BE05EBE}"/>
    <hyperlink ref="A403" r:id="rId393" xr:uid="{8D55043B-9430-4EF8-AEB2-D3E564F2442C}"/>
    <hyperlink ref="A404" r:id="rId394" xr:uid="{20A503DE-16DD-4D58-9F08-B07E33047B48}"/>
    <hyperlink ref="A405" r:id="rId395" xr:uid="{0F806A97-237D-4AD4-87ED-7FC90DE0CD6B}"/>
    <hyperlink ref="A406" r:id="rId396" xr:uid="{7733BAA5-1A08-449F-9D0C-4D1E993A8163}"/>
    <hyperlink ref="A407" r:id="rId397" xr:uid="{2C846DB4-DF09-4078-AD8E-E74F496F8338}"/>
    <hyperlink ref="A408" r:id="rId398" xr:uid="{76E0526A-C5B0-4DA3-B31A-0AEF254DAAB3}"/>
    <hyperlink ref="A409" r:id="rId399" xr:uid="{03D8191B-3A81-4531-BEFD-7B218119E7C5}"/>
    <hyperlink ref="A410" r:id="rId400" xr:uid="{EBD3A1AE-19CB-41AC-A44A-E0BF2D421B42}"/>
    <hyperlink ref="A411" r:id="rId401" xr:uid="{298EB109-012E-463A-95BC-930CBA755653}"/>
    <hyperlink ref="A412" r:id="rId402" xr:uid="{4A711219-4824-4F5D-BE46-10C5E8A6203F}"/>
    <hyperlink ref="A413" r:id="rId403" xr:uid="{D6208836-23F8-4567-8F41-CC99FFCA8D76}"/>
    <hyperlink ref="A414" r:id="rId404" xr:uid="{897CF170-817F-48F4-BD4F-F4A03F412996}"/>
    <hyperlink ref="A415" r:id="rId405" xr:uid="{5DBCB2A6-764C-46AA-8009-EC368ED359D2}"/>
    <hyperlink ref="A416" r:id="rId406" xr:uid="{2C925CD9-AE12-46DD-B753-EF86A2AF2F79}"/>
    <hyperlink ref="A417" r:id="rId407" xr:uid="{58574D40-4A53-41B1-A475-47F91AA93462}"/>
    <hyperlink ref="A418" r:id="rId408" xr:uid="{DA0D428C-5A24-4C69-9540-CCA728C0792F}"/>
    <hyperlink ref="A419" r:id="rId409" xr:uid="{7984E9A7-FE37-4047-913E-8BD320AD831E}"/>
    <hyperlink ref="A420" r:id="rId410" xr:uid="{9C057A76-276E-4A50-99F5-C1862D386A17}"/>
    <hyperlink ref="A421" r:id="rId411" xr:uid="{1A4FA7A1-2B0E-47DE-A9A9-6AAE3DCFD159}"/>
    <hyperlink ref="A422" r:id="rId412" xr:uid="{AC9DB25C-78E7-49F8-9991-EDAF0D429E64}"/>
    <hyperlink ref="A423" r:id="rId413" xr:uid="{0198E13D-9624-4DCC-9DBE-3081AEA1A68F}"/>
    <hyperlink ref="A424" r:id="rId414" xr:uid="{28040E2D-E06D-4E38-91D5-FC8C86BAA11B}"/>
    <hyperlink ref="A425" r:id="rId415" xr:uid="{38ADE923-1A4E-4A86-9A14-3CF804E55EC7}"/>
    <hyperlink ref="A426" r:id="rId416" xr:uid="{8D42B80F-B535-4BF4-ABC2-4AE717E9EFFB}"/>
    <hyperlink ref="A427" r:id="rId417" xr:uid="{D22D72CF-8F59-48C3-8E9B-EAEC36C1B2E3}"/>
    <hyperlink ref="A428" r:id="rId418" xr:uid="{D1EAECD9-D1B2-46DA-AC16-C9F19419E5AF}"/>
    <hyperlink ref="A429" r:id="rId419" xr:uid="{6BFE1193-53B9-45C2-88A0-A686F9770513}"/>
    <hyperlink ref="A430" r:id="rId420" xr:uid="{18AC4A1E-3769-49C2-BAD9-AE1253004FF8}"/>
    <hyperlink ref="A431" r:id="rId421" xr:uid="{38C93082-B60C-41FC-9985-14C1BA14BADE}"/>
    <hyperlink ref="A432" r:id="rId422" xr:uid="{B38A8359-6D47-45FB-95CD-F4A1A13E6907}"/>
    <hyperlink ref="A433" r:id="rId423" xr:uid="{5EEAB41C-CDEF-4C0A-A110-CFDF7BB1627F}"/>
    <hyperlink ref="A434" r:id="rId424" xr:uid="{EBEF00C8-46D5-4150-860D-8DB466341099}"/>
    <hyperlink ref="A435" r:id="rId425" xr:uid="{73E81636-DDCD-454F-A971-9E05F57BC35E}"/>
    <hyperlink ref="A436" r:id="rId426" xr:uid="{171E68F3-DFD9-44AD-8275-01694B98FBBC}"/>
    <hyperlink ref="A437" r:id="rId427" xr:uid="{04C00386-64B1-410E-82F3-D3F2FA259ECC}"/>
    <hyperlink ref="A438" r:id="rId428" xr:uid="{A527B077-5F3B-4609-A741-13DC34CCB951}"/>
    <hyperlink ref="A439" r:id="rId429" xr:uid="{82431C12-2408-4F65-AD75-0A06022ACC9D}"/>
    <hyperlink ref="A440" r:id="rId430" xr:uid="{44E80884-9A22-4913-B98C-4CC2AEE03D9C}"/>
    <hyperlink ref="A441" r:id="rId431" xr:uid="{A736CE23-1E15-416C-AD83-A302F9232061}"/>
    <hyperlink ref="A442" r:id="rId432" xr:uid="{7DF50DD9-BE1E-473A-B1DB-CD5B11E748EE}"/>
    <hyperlink ref="A443" r:id="rId433" xr:uid="{A014C7E4-451D-486F-9805-412685960E32}"/>
    <hyperlink ref="A444" r:id="rId434" xr:uid="{896F57CA-3308-4436-945E-395997F96A70}"/>
    <hyperlink ref="A445" r:id="rId435" xr:uid="{5C055FBB-B8DB-4116-8B67-A88C83839A78}"/>
    <hyperlink ref="A446" r:id="rId436" xr:uid="{BAA5DE9B-25F8-4748-B78C-EB33315B7CB8}"/>
    <hyperlink ref="A447" r:id="rId437" xr:uid="{AA46C9A3-2651-41A6-967C-6A94A8CD6845}"/>
    <hyperlink ref="A448" r:id="rId438" xr:uid="{2C84DB48-2908-4DA2-A7F3-827BB98A3B68}"/>
    <hyperlink ref="A449" r:id="rId439" xr:uid="{42B6DFA8-C701-4761-976F-32FF2AAB4538}"/>
    <hyperlink ref="A450" r:id="rId440" xr:uid="{D0C12EA8-ECB2-4643-8113-DBC7E18BADF8}"/>
    <hyperlink ref="A451" r:id="rId441" xr:uid="{254CA0B8-2199-4D7F-B5B8-38C5D289B1F5}"/>
    <hyperlink ref="A452" r:id="rId442" xr:uid="{BBFA8903-F035-4754-AE6A-9D6584DB01C2}"/>
    <hyperlink ref="A453" r:id="rId443" xr:uid="{064519C0-D88B-48E1-962A-E20C53A9ABEE}"/>
    <hyperlink ref="A454" r:id="rId444" xr:uid="{6E09131E-A837-4206-A818-04DD7BE17C74}"/>
    <hyperlink ref="A455" r:id="rId445" xr:uid="{95BF728C-AB7F-4314-8653-EB1E1AEE1732}"/>
    <hyperlink ref="A456" r:id="rId446" xr:uid="{029FB137-45A4-49B3-98A5-B0583810EC87}"/>
    <hyperlink ref="A457" r:id="rId447" xr:uid="{87168330-97DD-4C4E-9CD7-9C435DEE8C3A}"/>
    <hyperlink ref="A458" r:id="rId448" xr:uid="{4D21E8EA-A17A-4506-ABD5-66AA9F2A7B08}"/>
    <hyperlink ref="A459" r:id="rId449" xr:uid="{AEF7DA9A-0878-46B6-A4F5-DC7E77D305BD}"/>
    <hyperlink ref="A460" r:id="rId450" xr:uid="{22D9E6E1-62D9-4942-8B0B-2908AA598A42}"/>
    <hyperlink ref="A461" r:id="rId451" xr:uid="{F90BB49C-B771-464E-B53E-8EC68513A709}"/>
    <hyperlink ref="A462" r:id="rId452" xr:uid="{4EF1358D-848C-4C10-A613-7C620DFE6B8C}"/>
    <hyperlink ref="A463" r:id="rId453" xr:uid="{6DDE43D3-BF4A-4E3B-B721-E8FD1122001D}"/>
    <hyperlink ref="A464" r:id="rId454" xr:uid="{3D585101-A6CC-4BFF-98F2-951E4BED955F}"/>
    <hyperlink ref="A465" r:id="rId455" xr:uid="{FFBD2613-61BC-4BC0-B067-761118685C93}"/>
    <hyperlink ref="A466" r:id="rId456" xr:uid="{A5F7B4A9-2D87-43AB-9876-F5451BAC66B4}"/>
    <hyperlink ref="A467" r:id="rId457" xr:uid="{131F5F67-23C1-4F11-8DAB-8C5CBD07AD48}"/>
    <hyperlink ref="A468" r:id="rId458" xr:uid="{5F8A2341-0F77-40E1-B026-29FC84165234}"/>
    <hyperlink ref="A469" r:id="rId459" xr:uid="{05B1922D-F6BA-4A29-88B4-4BB64C543F3B}"/>
    <hyperlink ref="A470" r:id="rId460" xr:uid="{9E34ECED-DFBB-42FC-A0B1-C24F5E090AC4}"/>
    <hyperlink ref="A471" r:id="rId461" xr:uid="{5D2D2B12-1151-4A0E-9285-56733EEC1B19}"/>
    <hyperlink ref="A472" r:id="rId462" xr:uid="{9D982EC9-8DDB-47E3-A312-82D92F2ECBB8}"/>
    <hyperlink ref="A473" r:id="rId463" xr:uid="{10D2ABE8-C820-4E00-81C2-EF7045AFD7E2}"/>
    <hyperlink ref="A474" r:id="rId464" xr:uid="{F7BFEE29-B0CB-43BE-8A60-EB3435247BA4}"/>
    <hyperlink ref="A475" r:id="rId465" xr:uid="{BAC3D851-CB21-4083-85F1-19EE8EB9765C}"/>
    <hyperlink ref="A476" r:id="rId466" xr:uid="{94F0BAAE-64C7-469B-998B-9917155D5C02}"/>
    <hyperlink ref="A477" r:id="rId467" xr:uid="{F82174DF-401D-4DF3-B221-3B8B96D52DFC}"/>
    <hyperlink ref="A478" r:id="rId468" xr:uid="{BE4E89BD-29A6-49EB-9B09-9548D7785B04}"/>
    <hyperlink ref="A479" r:id="rId469" xr:uid="{83602156-C318-42E2-807B-3E5B02243076}"/>
    <hyperlink ref="A480" r:id="rId470" xr:uid="{12202B26-55C3-4FBF-AC95-5BA7EF2AFBE8}"/>
    <hyperlink ref="A481" r:id="rId471" xr:uid="{CDF2887A-E111-40A5-AEA8-CC5F0344D025}"/>
    <hyperlink ref="A482" r:id="rId472" xr:uid="{FA48936A-AF9F-498B-88D6-6611171B040F}"/>
    <hyperlink ref="A483" r:id="rId473" xr:uid="{BBD2FD6D-11C7-43E0-9416-572A53CD2BC4}"/>
    <hyperlink ref="A484" r:id="rId474" xr:uid="{42850441-858F-467C-845C-AD1C9F190853}"/>
    <hyperlink ref="A485" r:id="rId475" xr:uid="{BB17EC39-867C-4607-831B-B4294D8C95A7}"/>
    <hyperlink ref="A486" r:id="rId476" xr:uid="{3D53E051-80C4-487B-932E-A4C88A83A2A6}"/>
    <hyperlink ref="A487" r:id="rId477" xr:uid="{F5FBB2EC-E4A3-46C8-9EEA-1B3DBEEEF33D}"/>
    <hyperlink ref="A488" r:id="rId478" xr:uid="{A5454190-E48F-442C-AEF8-BEDC71D39F17}"/>
    <hyperlink ref="A489" r:id="rId479" xr:uid="{95151AA7-45E7-4B93-8016-F0518F60F2DE}"/>
    <hyperlink ref="A490" r:id="rId480" xr:uid="{1A209373-8FE3-4287-8338-52D7A6918EBF}"/>
    <hyperlink ref="A491" r:id="rId481" xr:uid="{F1E1A9B7-3E64-419D-9C44-D23F524C118A}"/>
    <hyperlink ref="A492" r:id="rId482" xr:uid="{3CC1EC89-E5FA-461B-9000-BCA61ADE699D}"/>
    <hyperlink ref="A493" r:id="rId483" xr:uid="{4870C2EA-1564-4D7A-98A0-23CCCD27C5FA}"/>
    <hyperlink ref="A494" r:id="rId484" xr:uid="{BE66CC20-A86F-43DA-B6B1-9600AD838BD9}"/>
    <hyperlink ref="A495" r:id="rId485" xr:uid="{535F26B5-9A41-4711-A67D-40AA00603297}"/>
    <hyperlink ref="A496" r:id="rId486" xr:uid="{72A68D58-93AB-4A85-86C5-FDB862A53B65}"/>
    <hyperlink ref="A497" r:id="rId487" xr:uid="{A5695237-14E5-48D1-BEC4-4CB40EB31725}"/>
    <hyperlink ref="A498" r:id="rId488" xr:uid="{885D3E67-AD50-4650-A094-B21DA5770F60}"/>
    <hyperlink ref="A499" r:id="rId489" xr:uid="{AA2CA67B-A01E-44E7-9228-86E4F7DDEEBB}"/>
    <hyperlink ref="A500" r:id="rId490" xr:uid="{8DAC2052-9F25-43EE-B494-BBBCC33AA11D}"/>
    <hyperlink ref="A501" r:id="rId491" xr:uid="{58D4176F-4782-4113-BEA0-2AD02A80A044}"/>
    <hyperlink ref="A502" r:id="rId492" xr:uid="{C77AD6BA-3C27-4A5F-8D75-8C6BE7EF9B04}"/>
    <hyperlink ref="A503" r:id="rId493" xr:uid="{48D624C1-F0BF-4BAB-9997-BBB3CD824931}"/>
    <hyperlink ref="A504" r:id="rId494" xr:uid="{541B3AB5-8EAB-479E-8597-AE61FAD9FDDE}"/>
    <hyperlink ref="A505" r:id="rId495" xr:uid="{B43C8A6A-22DE-46EE-8BBA-C25043AD8F8B}"/>
    <hyperlink ref="A506" r:id="rId496" xr:uid="{3AF51775-ACD7-427B-B26F-D95503E3AA2F}"/>
    <hyperlink ref="A507" r:id="rId497" xr:uid="{BF6250D8-B5C2-47AD-A463-8B8AEE6768A0}"/>
    <hyperlink ref="A508" r:id="rId498" xr:uid="{3BDD88EA-329D-44E3-A587-563D95E4013B}"/>
    <hyperlink ref="A509" r:id="rId499" xr:uid="{9BFD01AF-C111-474A-AADF-10A1707D663B}"/>
    <hyperlink ref="A510" r:id="rId500" xr:uid="{25F43DFC-7ED5-470E-BC52-11367D2099D5}"/>
    <hyperlink ref="A511" r:id="rId501" xr:uid="{23C8871D-5E8C-422B-9209-60FD3791314F}"/>
    <hyperlink ref="A512" r:id="rId502" xr:uid="{D3C11253-7FF2-4B75-97B4-A1810A224936}"/>
    <hyperlink ref="A513" r:id="rId503" xr:uid="{20125D61-AD19-4F8E-BD9C-62CE3047A175}"/>
    <hyperlink ref="A514" r:id="rId504" xr:uid="{F4E67492-BD78-4CB9-ACBC-DF196AC9253A}"/>
    <hyperlink ref="A515" r:id="rId505" xr:uid="{33291C96-0EF5-408D-A167-98C6E5739248}"/>
    <hyperlink ref="A516" r:id="rId506" xr:uid="{9C0BB383-50AE-4F8B-8DBF-ADD6F88F7AA0}"/>
    <hyperlink ref="A517" r:id="rId507" xr:uid="{31C6F373-86C0-41F0-A41E-3E848C36EBC0}"/>
    <hyperlink ref="A518" r:id="rId508" xr:uid="{B9E7C1FB-381F-4447-A190-38F5E66B8B2B}"/>
    <hyperlink ref="A519" r:id="rId509" xr:uid="{1B857710-E29C-4CB5-B42C-DB4CC67868F1}"/>
    <hyperlink ref="A520" r:id="rId510" xr:uid="{6596BBA1-FFF3-4D2C-8591-B6E55CF050FA}"/>
    <hyperlink ref="A521" r:id="rId511" xr:uid="{3FDFEC16-3D71-402D-9105-B1679A29EADA}"/>
    <hyperlink ref="A522" r:id="rId512" xr:uid="{9914ED69-6EB1-4DB3-BB17-C9CB6CE7C4A5}"/>
    <hyperlink ref="A523" r:id="rId513" xr:uid="{52BC1942-D44D-4E7D-A195-3DACB3BE567B}"/>
    <hyperlink ref="A524" r:id="rId514" xr:uid="{C609EB5B-EBC2-4D62-A308-AB2AF28C2477}"/>
    <hyperlink ref="A525" r:id="rId515" xr:uid="{E98A1E5A-624D-4324-9F90-F393F9668B07}"/>
    <hyperlink ref="A526" r:id="rId516" xr:uid="{C70B691F-238F-41B4-BF65-7631964C87FD}"/>
    <hyperlink ref="A527" r:id="rId517" xr:uid="{CFA8BCEB-2BF6-48B4-ABD0-7BE298D2B6B6}"/>
    <hyperlink ref="A528" r:id="rId518" xr:uid="{0D631B59-DFE2-4607-A133-77DE9678547C}"/>
    <hyperlink ref="A529" r:id="rId519" xr:uid="{E3139CAB-38FE-44C3-AAE6-C0127E8411FE}"/>
    <hyperlink ref="A530" r:id="rId520" xr:uid="{BFAAF92F-66FC-4AA8-A0B8-01373E8C77FD}"/>
    <hyperlink ref="A531" r:id="rId521" xr:uid="{4ACC03AB-906A-425D-8AEA-8ED35016DCBD}"/>
    <hyperlink ref="A532" r:id="rId522" xr:uid="{8C7CB3AA-8720-4669-8138-6BAE7E9BFE76}"/>
    <hyperlink ref="A533" r:id="rId523" xr:uid="{0451DC92-7BEF-4711-8F54-21528D7690A8}"/>
    <hyperlink ref="A534" r:id="rId524" xr:uid="{C68E4F2A-CFCF-4BB6-ADDC-039A9B7DEC7C}"/>
    <hyperlink ref="A535" r:id="rId525" xr:uid="{F0164DC6-B176-4F7B-982D-E8CEB96D87EB}"/>
    <hyperlink ref="A536" r:id="rId526" xr:uid="{D2F09795-0D7C-4237-BC48-0E3D4C0BE9B8}"/>
    <hyperlink ref="A537" r:id="rId527" xr:uid="{65EABA90-9513-4CFE-A395-39301D7F8919}"/>
    <hyperlink ref="A538" r:id="rId528" xr:uid="{0650FB93-31A6-41EB-A010-E1335DBAA254}"/>
    <hyperlink ref="A539" r:id="rId529" xr:uid="{DCA3FC7E-97CC-47CE-8007-B1B48A4C5596}"/>
    <hyperlink ref="A540" r:id="rId530" xr:uid="{421775C9-7169-4A5E-97E1-6B36F07E79AF}"/>
    <hyperlink ref="A541" r:id="rId531" xr:uid="{7E5B7EB8-EAFA-42BC-B26F-0421749CBF59}"/>
    <hyperlink ref="A542" r:id="rId532" xr:uid="{33849ACF-2A4E-403F-B463-0800FFA9E79D}"/>
    <hyperlink ref="A543" r:id="rId533" xr:uid="{B5CD142C-5E3E-4670-92A1-46CD415AB535}"/>
    <hyperlink ref="A544" r:id="rId534" xr:uid="{0354B5F1-CC18-4DD0-A6E4-FB5D8FE40E47}"/>
    <hyperlink ref="A545" r:id="rId535" xr:uid="{A116A913-4B76-4539-80AE-04CAE82FA911}"/>
    <hyperlink ref="A546" r:id="rId536" xr:uid="{FB7FDA6A-06D7-4027-8314-D1F86C0538DD}"/>
    <hyperlink ref="A547" r:id="rId537" xr:uid="{7F4764D0-371A-4698-B74B-DAED8B221B11}"/>
    <hyperlink ref="A548" r:id="rId538" xr:uid="{997ABBD5-716A-4365-AD16-7B9FD33CAC3C}"/>
    <hyperlink ref="A549" r:id="rId539" xr:uid="{C888D57D-BC05-4670-A9E4-98A8CC7F16E3}"/>
    <hyperlink ref="A550" r:id="rId540" xr:uid="{96D80CA8-FE3C-4EC3-9D74-11F1709B9021}"/>
    <hyperlink ref="A551" r:id="rId541" xr:uid="{2D6E3E16-CC6B-4347-B358-422CB84DEA0C}"/>
    <hyperlink ref="A552" r:id="rId542" xr:uid="{16CBB5C8-1626-4621-8F4B-5EE732876D92}"/>
    <hyperlink ref="A553" r:id="rId543" xr:uid="{E0C0B381-4344-4BF9-8CA9-D5C4C16888D7}"/>
    <hyperlink ref="A554" r:id="rId544" xr:uid="{53EACE49-011F-4A36-B1A9-2EBE30057732}"/>
    <hyperlink ref="A555" r:id="rId545" xr:uid="{F66F4B66-E012-4517-BA34-2C6C681ADA53}"/>
    <hyperlink ref="A556" r:id="rId546" xr:uid="{4FC71232-B04F-44F2-A530-B25D042B39E1}"/>
    <hyperlink ref="A557" r:id="rId547" xr:uid="{3FC842EB-EF2C-43BA-97D1-7445D28DBCF3}"/>
    <hyperlink ref="A558" r:id="rId548" xr:uid="{30163698-232A-4EB5-AD34-C47709DAC6FB}"/>
    <hyperlink ref="A559" r:id="rId549" xr:uid="{E4632661-2D7F-47DF-8399-A8F4F06C067D}"/>
    <hyperlink ref="A560" r:id="rId550" xr:uid="{7FAD55BD-6658-47A0-B062-C345823BF825}"/>
    <hyperlink ref="A561" r:id="rId551" xr:uid="{D8BC3340-6D23-42FC-8EFD-1A78B6551247}"/>
    <hyperlink ref="A562" r:id="rId552" xr:uid="{C9562375-1734-44D2-BDA1-E7F841766A51}"/>
    <hyperlink ref="A563" r:id="rId553" xr:uid="{F7C104FB-33A7-4AB9-A321-BEAA56EF3C39}"/>
    <hyperlink ref="A564" r:id="rId554" xr:uid="{10A5FFBC-E4C2-44CD-B117-3AB55443167B}"/>
    <hyperlink ref="A565" r:id="rId555" xr:uid="{A9004B18-42CB-4535-B333-2449B85AF166}"/>
    <hyperlink ref="A566" r:id="rId556" xr:uid="{D1159F3F-06A4-4048-A589-5C759FA4B08A}"/>
    <hyperlink ref="A567" r:id="rId557" xr:uid="{3CAF5A67-1C48-49B6-A9CD-CB24C5222698}"/>
    <hyperlink ref="A568" r:id="rId558" xr:uid="{E7671ADA-1FEE-4C91-A4DF-8524FBF63E2F}"/>
    <hyperlink ref="A569" r:id="rId559" xr:uid="{CE7AA27A-CF40-415B-97C2-397326B34EBF}"/>
    <hyperlink ref="A570" r:id="rId560" xr:uid="{3277BB68-057F-4D10-AEA5-0F09F5287829}"/>
    <hyperlink ref="A571" r:id="rId561" xr:uid="{26FDCDFC-A2C1-4142-A5ED-B5A50BE4CECD}"/>
    <hyperlink ref="A572" r:id="rId562" xr:uid="{1D3DDE68-F4D2-4903-B9B6-35EEE3486C5E}"/>
    <hyperlink ref="A573" r:id="rId563" xr:uid="{41908B78-ACA2-444E-8C31-3D6859A3E848}"/>
    <hyperlink ref="A574" r:id="rId564" xr:uid="{E843FCEC-D3D8-4448-B061-C0C947FE5210}"/>
    <hyperlink ref="A575" r:id="rId565" xr:uid="{3DA11F1C-C968-4FFA-909B-64A38566495E}"/>
    <hyperlink ref="A576" r:id="rId566" xr:uid="{F4F6BEC8-F00D-4822-8140-06EB1758EE1B}"/>
    <hyperlink ref="A577" r:id="rId567" xr:uid="{E944B340-8A9C-4C6B-BC56-9FC25927D578}"/>
    <hyperlink ref="A578" r:id="rId568" xr:uid="{B0959ABF-7440-49B6-947A-7BE9EA8810B5}"/>
    <hyperlink ref="A579" r:id="rId569" xr:uid="{36B9021F-AD43-4DE7-90AE-5C5CA347F9D5}"/>
    <hyperlink ref="A580" r:id="rId570" xr:uid="{7B53EDE7-C851-4A61-97C6-A70DC4583E7A}"/>
    <hyperlink ref="A581" r:id="rId571" xr:uid="{F6CA4F0F-8B46-4D9F-B828-3197AD7750CF}"/>
    <hyperlink ref="A582" r:id="rId572" xr:uid="{D6D94C9F-1601-4746-9C97-C259D96DCA49}"/>
    <hyperlink ref="A583" r:id="rId573" xr:uid="{4227EADA-B30F-4058-890F-B7420BD9CA39}"/>
    <hyperlink ref="A584" r:id="rId574" xr:uid="{A73BF997-0BF3-4BBB-B33C-7A832BD8B151}"/>
    <hyperlink ref="A585" r:id="rId575" xr:uid="{2059FE6B-38A9-40A6-93B3-6788866349D1}"/>
    <hyperlink ref="A586" r:id="rId576" xr:uid="{409B0D1F-A267-410D-BAF6-9B20B8141B35}"/>
    <hyperlink ref="A587" r:id="rId577" xr:uid="{BCAD2CA3-61A1-4895-96E4-E4107AA1D645}"/>
    <hyperlink ref="A588" r:id="rId578" xr:uid="{C32CE090-3FF8-47C7-B94C-72E94BF78E17}"/>
    <hyperlink ref="A589" r:id="rId579" xr:uid="{A54A5C96-E89E-4F0F-8643-E89B1F45C5ED}"/>
    <hyperlink ref="A590" r:id="rId580" xr:uid="{F46953CC-4F21-471B-A0DE-F056E9788A85}"/>
    <hyperlink ref="A591" r:id="rId581" xr:uid="{0D0C0ECD-869F-4C85-9B51-F2A1D40A023C}"/>
    <hyperlink ref="A592" r:id="rId582" xr:uid="{2570225C-F0F7-4C2B-935D-E2717E200C8C}"/>
    <hyperlink ref="A593" r:id="rId583" xr:uid="{8AA72C62-5C47-44B8-86D3-265774BA1C40}"/>
    <hyperlink ref="A594" r:id="rId584" xr:uid="{3A00417D-093B-496D-B66F-DC3A5C828603}"/>
    <hyperlink ref="A595" r:id="rId585" xr:uid="{020631D7-A69A-4093-BCD3-553D5416F2CD}"/>
    <hyperlink ref="A596" r:id="rId586" xr:uid="{EEC0C0F0-819C-42DB-9FD9-72E1E90C19A3}"/>
    <hyperlink ref="A597" r:id="rId587" xr:uid="{3C9F021F-E842-4287-964C-074FBF3609CC}"/>
    <hyperlink ref="A598" r:id="rId588" xr:uid="{BC152136-CEF9-4445-BA51-7DF2ABE350A1}"/>
    <hyperlink ref="A599" r:id="rId589" xr:uid="{68E00969-9E44-4436-894C-FFA2ADF31827}"/>
    <hyperlink ref="A600" r:id="rId590" xr:uid="{9C86AD9F-B481-48DA-9BC1-5B7C29DC584D}"/>
    <hyperlink ref="A601" r:id="rId591" xr:uid="{D29573BF-A0FF-477B-B126-8489B2176436}"/>
    <hyperlink ref="A602" r:id="rId592" xr:uid="{B2DA4431-396D-4319-AAF8-342419DF15D5}"/>
    <hyperlink ref="A603" r:id="rId593" xr:uid="{A69CF9D2-5CE6-4E66-B955-9E6D1A48552B}"/>
    <hyperlink ref="A604" r:id="rId594" xr:uid="{F074B9C0-F8D9-4F8A-95F6-EF453DD65A3F}"/>
    <hyperlink ref="A605" r:id="rId595" xr:uid="{7D6BCDB1-16F0-4435-85F9-A536936BBF44}"/>
    <hyperlink ref="A606" r:id="rId596" xr:uid="{DD9D91DE-0456-4E09-8480-05C1D3789C23}"/>
    <hyperlink ref="A607" r:id="rId597" xr:uid="{81708B88-E1A5-4342-963E-FEDEE9BBB15E}"/>
    <hyperlink ref="A608" r:id="rId598" xr:uid="{CB457CA0-0417-43FA-9383-868996BA385A}"/>
    <hyperlink ref="A609" r:id="rId599" xr:uid="{C5F0DDD9-42A9-436C-9D40-8AA5DB476772}"/>
    <hyperlink ref="A610" r:id="rId600" xr:uid="{FCC24E35-BE4E-4CEA-9403-CCB5782377DD}"/>
    <hyperlink ref="A611" r:id="rId601" xr:uid="{687D6BC4-8A73-452F-95F3-288C9A09D453}"/>
    <hyperlink ref="A612" r:id="rId602" xr:uid="{A21E34E2-7C5F-477E-813D-D827ADFD23EC}"/>
    <hyperlink ref="A613" r:id="rId603" xr:uid="{9BD786FD-4BFB-43B9-92A3-DA967D5788E9}"/>
    <hyperlink ref="A614" r:id="rId604" xr:uid="{48C0928D-E208-493B-B963-39031E8E25AE}"/>
    <hyperlink ref="A615" r:id="rId605" xr:uid="{CA30CF6C-A060-4F64-BA8C-3CE3BD4CAE10}"/>
    <hyperlink ref="A616" r:id="rId606" xr:uid="{4A66E1A3-7B34-408D-AAAA-221EEDF64695}"/>
    <hyperlink ref="A617" r:id="rId607" xr:uid="{87F281C7-679C-4C68-AD4E-73BF616616EF}"/>
    <hyperlink ref="A618" r:id="rId608" xr:uid="{DB448E51-F0B7-4F27-A277-E9CE4498D8B4}"/>
    <hyperlink ref="A619" r:id="rId609" xr:uid="{D905001C-13CD-4588-B8FF-CA251700F6A5}"/>
    <hyperlink ref="A620" r:id="rId610" xr:uid="{85A967D4-115A-4820-86A9-539D5786084E}"/>
    <hyperlink ref="A621" r:id="rId611" xr:uid="{A20A42B5-0C4F-41CB-AD3F-BEEFBC7FD9EE}"/>
    <hyperlink ref="A622" r:id="rId612" xr:uid="{A287796C-FC9A-44BF-B8DE-016801248A76}"/>
    <hyperlink ref="A623" r:id="rId613" xr:uid="{2BE2A63C-C1DA-4049-84F2-E66884E69CC4}"/>
    <hyperlink ref="A624" r:id="rId614" xr:uid="{9BF201AB-CF10-4A32-BB88-32B574CFC7AB}"/>
    <hyperlink ref="A625" r:id="rId615" xr:uid="{A433F063-9F16-4E2F-B9E0-656DA95BA159}"/>
    <hyperlink ref="A626" r:id="rId616" xr:uid="{95443698-7F67-4219-87A9-EB1ED086564D}"/>
    <hyperlink ref="A627" r:id="rId617" xr:uid="{81605532-0E09-4EE9-94FE-9502C484626D}"/>
    <hyperlink ref="A628" r:id="rId618" xr:uid="{8CCE38EC-6EFE-4D6C-972E-45B05B95E4C4}"/>
    <hyperlink ref="A629" r:id="rId619" xr:uid="{0ED1C770-9F04-4ACB-9DF1-BC78F448C892}"/>
    <hyperlink ref="A630" r:id="rId620" xr:uid="{A614C8BC-5243-485A-A7D4-23048504BE2C}"/>
    <hyperlink ref="A631" r:id="rId621" xr:uid="{DF027A1A-2122-4B22-9CF6-37CFE21F812A}"/>
    <hyperlink ref="A632" r:id="rId622" xr:uid="{D5E537AD-87E3-4E98-974D-78A83DD0521F}"/>
    <hyperlink ref="A633" r:id="rId623" xr:uid="{45B836F1-6033-4F04-B5D2-8242C443A33A}"/>
    <hyperlink ref="A634" r:id="rId624" xr:uid="{A62BC441-73F6-4078-8806-1B3960213CC4}"/>
    <hyperlink ref="A635" r:id="rId625" xr:uid="{8700DEC2-6965-451F-A29E-FCD3A5C4379B}"/>
    <hyperlink ref="A636" r:id="rId626" xr:uid="{0D3C1CB3-B492-4653-B972-3B7CFFD8F339}"/>
    <hyperlink ref="A637" r:id="rId627" xr:uid="{ACB666DB-0016-4221-8D09-86399FDFB1B3}"/>
    <hyperlink ref="A638" r:id="rId628" xr:uid="{DA84E589-502A-4361-9699-FD4206EBA6C4}"/>
    <hyperlink ref="A639" r:id="rId629" xr:uid="{50A65A98-4F22-43C4-970A-C047C1D92BBF}"/>
    <hyperlink ref="A640" r:id="rId630" xr:uid="{59BC9DF1-FEE1-4E0D-83B6-A0E2EF27F27B}"/>
    <hyperlink ref="A641" r:id="rId631" xr:uid="{5017AB7B-7002-4B13-B313-8E687D0C5328}"/>
    <hyperlink ref="A642" r:id="rId632" xr:uid="{1EF55DEE-4842-4DDE-BB8A-12B1C6753BC7}"/>
    <hyperlink ref="A643" r:id="rId633" xr:uid="{353A4C9E-D55E-4A33-906B-53BC7069BB48}"/>
    <hyperlink ref="A644" r:id="rId634" xr:uid="{E18D568D-FB73-406B-A665-993292EC875D}"/>
    <hyperlink ref="A645" r:id="rId635" xr:uid="{42B0E304-8C8C-49E8-AB6A-FEAB5F3535A7}"/>
    <hyperlink ref="A646" r:id="rId636" xr:uid="{5FB894BA-A75C-4D9E-86FE-BAD51A40452C}"/>
    <hyperlink ref="A647" r:id="rId637" xr:uid="{3AB60333-9022-4041-B7C6-4C6F6A5C73B1}"/>
    <hyperlink ref="A648" r:id="rId638" xr:uid="{8AB217D2-7DD8-4E31-84B1-80C68C403FA2}"/>
    <hyperlink ref="A649" r:id="rId639" xr:uid="{73C0A8EA-BE1E-4D92-BC86-20CE924CE4D3}"/>
    <hyperlink ref="A650" r:id="rId640" xr:uid="{74D03972-BFCB-416B-9DDC-28C225472C7A}"/>
    <hyperlink ref="A651" r:id="rId641" xr:uid="{3731D7B2-C546-478A-8759-6D3DF000A75C}"/>
    <hyperlink ref="A652" r:id="rId642" xr:uid="{0484A952-AA4F-4730-AE29-E5E6E0C58D29}"/>
    <hyperlink ref="A653" r:id="rId643" xr:uid="{636C78DB-FEDB-40D6-84F3-989FFBD465ED}"/>
    <hyperlink ref="A654" r:id="rId644" xr:uid="{72CEF40D-0254-4287-BB29-15D661E489BF}"/>
    <hyperlink ref="A655" r:id="rId645" xr:uid="{3318B7C6-456A-4DB2-97C5-685E59D4AEC4}"/>
    <hyperlink ref="A656" r:id="rId646" xr:uid="{38635119-098D-47A6-91F5-D1DD36AFA01B}"/>
    <hyperlink ref="A657" r:id="rId647" xr:uid="{6CA19648-88D2-4F09-BA61-74F14D1AD37D}"/>
    <hyperlink ref="A658" r:id="rId648" xr:uid="{BE95867E-7824-4F63-82AB-06EAFD719E0C}"/>
    <hyperlink ref="A659" r:id="rId649" xr:uid="{BB972EEB-10CD-4F9F-A3F0-281292FCDE05}"/>
    <hyperlink ref="A660" r:id="rId650" xr:uid="{AF42EAC7-CBDC-48BD-B8A7-608E538BF4D5}"/>
    <hyperlink ref="A661" r:id="rId651" xr:uid="{DE97AF55-A04E-406C-9E85-B78A5F39E793}"/>
    <hyperlink ref="A662" r:id="rId652" xr:uid="{35833AAD-00E3-4DDD-83BC-DCB639920517}"/>
    <hyperlink ref="A663" r:id="rId653" xr:uid="{DFC9CE83-C6A0-41D6-BCC1-E909DF1188EF}"/>
    <hyperlink ref="A664" r:id="rId654" xr:uid="{B92FCA50-BEF4-4207-8449-61FD7BC9981C}"/>
    <hyperlink ref="A665" r:id="rId655" xr:uid="{AB9650D0-7123-4F77-BCBB-62E24E9DF0D6}"/>
    <hyperlink ref="A666" r:id="rId656" xr:uid="{BC9EC9D2-3485-4112-A631-B494F640A061}"/>
    <hyperlink ref="A667" r:id="rId657" xr:uid="{DB1505F3-258F-4D47-8CC5-DF3C5C127E62}"/>
    <hyperlink ref="A668" r:id="rId658" xr:uid="{EEA3474F-DFD5-49D7-81DD-EC9CC3B6580F}"/>
    <hyperlink ref="A669" r:id="rId659" xr:uid="{D3E7CADB-4CAE-4BD3-A5A7-7D50AE2CCD8E}"/>
    <hyperlink ref="A670" r:id="rId660" xr:uid="{C58BB90F-E86F-45BE-84BD-D7AF3F247937}"/>
    <hyperlink ref="A671" r:id="rId661" xr:uid="{B2954071-46C0-413A-A211-9C1D28BB5C4D}"/>
    <hyperlink ref="A672" r:id="rId662" xr:uid="{A82CEB1B-D8DD-4407-9E0F-35646657CDE7}"/>
    <hyperlink ref="A673" r:id="rId663" xr:uid="{B3F898BD-33DF-4234-8939-56F0EACC5102}"/>
    <hyperlink ref="A674" r:id="rId664" xr:uid="{E191D629-8BE5-41C5-8F4D-1E4F8E588979}"/>
    <hyperlink ref="A675" r:id="rId665" xr:uid="{ED1C2874-0684-436B-8327-36D7CF703DE5}"/>
    <hyperlink ref="A676" r:id="rId666" xr:uid="{2C00D461-3539-4CC4-A60F-952444915600}"/>
    <hyperlink ref="A677" r:id="rId667" xr:uid="{FDF352C3-430E-4B31-A737-3835EAD9A446}"/>
    <hyperlink ref="A678" r:id="rId668" xr:uid="{EEC4E474-3825-46F5-96C7-1ADD3616F9F1}"/>
    <hyperlink ref="A679" r:id="rId669" xr:uid="{98D47D05-697F-4937-BF91-15B679DD3F13}"/>
    <hyperlink ref="A680" r:id="rId670" xr:uid="{D5CEA9F5-2140-4F46-9BAA-BD4C689704BF}"/>
    <hyperlink ref="A681" r:id="rId671" xr:uid="{C4CA8D48-DFE1-4068-ABDD-7FAAE5CC0494}"/>
    <hyperlink ref="A682" r:id="rId672" xr:uid="{5CF345A1-7EAF-4B23-B6D9-747FA6BF4A21}"/>
    <hyperlink ref="A683" r:id="rId673" xr:uid="{462210EB-AF16-4912-B56E-B0AB48CCFE5D}"/>
    <hyperlink ref="A684" r:id="rId674" xr:uid="{DE1842FB-5A5E-46F4-8D46-765B6057213D}"/>
    <hyperlink ref="A685" r:id="rId675" xr:uid="{E13F69E0-8AB0-4738-8AB8-0EF251E5570B}"/>
    <hyperlink ref="A686" r:id="rId676" xr:uid="{66572E24-B502-4ACB-ADE7-B84D6206802C}"/>
    <hyperlink ref="A687" r:id="rId677" xr:uid="{098B10AB-0DBB-4BFC-A9F5-00CB28F74F6E}"/>
    <hyperlink ref="A688" r:id="rId678" xr:uid="{C8F5C0A1-B37B-461E-9B00-DBEE452C8932}"/>
    <hyperlink ref="A689" r:id="rId679" xr:uid="{812B1D31-6751-4169-AB39-7A40E435DF26}"/>
    <hyperlink ref="A690" r:id="rId680" xr:uid="{A6B764AA-1980-48F9-AC3B-7C0B52B7D551}"/>
    <hyperlink ref="A691" r:id="rId681" xr:uid="{9F3DEB31-7620-48F3-8C8E-C317C4628DF9}"/>
    <hyperlink ref="A692" r:id="rId682" xr:uid="{BBBA49FC-0DA8-4B87-B613-109FD68751F5}"/>
    <hyperlink ref="A693" r:id="rId683" xr:uid="{FC45F618-6F66-4AFD-845C-1EBE93DA7590}"/>
    <hyperlink ref="A694" r:id="rId684" xr:uid="{F4A5F816-AF54-4AE2-A43C-539E73E734EC}"/>
    <hyperlink ref="A695" r:id="rId685" xr:uid="{2655469E-5D67-4DBB-9850-C9D82BBC38CE}"/>
    <hyperlink ref="A696" r:id="rId686" xr:uid="{E7E522A7-9051-4EC6-A048-9A00684E69FE}"/>
    <hyperlink ref="A697" r:id="rId687" xr:uid="{52978835-3680-4B80-93DD-E9909F33757D}"/>
    <hyperlink ref="A698" r:id="rId688" xr:uid="{B5C4D67F-940D-49F7-B1A7-E50CB9E158E5}"/>
    <hyperlink ref="A699" r:id="rId689" xr:uid="{04AE8964-FA61-463D-BBC5-9F3227D1A0BD}"/>
    <hyperlink ref="A700" r:id="rId690" xr:uid="{C3FE5F7A-9AFD-4A58-B94A-01474157F83E}"/>
    <hyperlink ref="A701" r:id="rId691" xr:uid="{A855BA37-2FC6-4036-BB59-9D81898D1ABC}"/>
    <hyperlink ref="A702" r:id="rId692" xr:uid="{DD48EB4C-9E0E-4D43-813F-AC06B2B9406A}"/>
    <hyperlink ref="A703" r:id="rId693" xr:uid="{FFE22076-E65E-4041-899F-7589BDCDFD31}"/>
    <hyperlink ref="A704" r:id="rId694" xr:uid="{608496B7-EB5D-40D7-A470-5D3D0141739D}"/>
    <hyperlink ref="A705" r:id="rId695" xr:uid="{BB862E1C-B795-42BF-A5B9-B6C0E33B7947}"/>
    <hyperlink ref="A706" r:id="rId696" xr:uid="{190B5110-1F9E-475E-BF90-67717FD02AC5}"/>
    <hyperlink ref="A707" r:id="rId697" xr:uid="{A6B37175-5B90-41EB-880C-F93C3C84D3EB}"/>
    <hyperlink ref="A708" r:id="rId698" xr:uid="{8B78BF6C-4F5F-46F7-8146-B0E01688B447}"/>
    <hyperlink ref="A709" r:id="rId699" xr:uid="{8217EA8A-F005-4AC7-AC59-BB4FC9AF8380}"/>
    <hyperlink ref="A710" r:id="rId700" xr:uid="{2235260B-7CD9-4F9B-A083-832E3C7B47D8}"/>
    <hyperlink ref="A711" r:id="rId701" xr:uid="{527B35C3-113C-4CAC-B5B4-BE8D8EF58298}"/>
    <hyperlink ref="A712" r:id="rId702" xr:uid="{1F79FBD6-2210-4043-9358-783DBC644D7D}"/>
    <hyperlink ref="A713" r:id="rId703" xr:uid="{5515E0C7-0D77-42DC-9369-14659D90BF59}"/>
    <hyperlink ref="A714" r:id="rId704" xr:uid="{99AFE053-868F-4AD3-8E90-2A62DEFE5319}"/>
    <hyperlink ref="A715" r:id="rId705" xr:uid="{6EEF119B-D088-46C3-B371-CCFA40DD29FE}"/>
    <hyperlink ref="A716" r:id="rId706" xr:uid="{60B3AE88-7FF2-45A6-A171-A398B1EC2705}"/>
    <hyperlink ref="A717" r:id="rId707" xr:uid="{3061F66B-5672-4654-BDAD-733B1095B9C4}"/>
    <hyperlink ref="A718" r:id="rId708" xr:uid="{B65FB0FF-4295-48A9-990A-28C8105D3489}"/>
    <hyperlink ref="A719" r:id="rId709" xr:uid="{BEE6310D-96D6-48A5-B2A4-38928699FEEE}"/>
    <hyperlink ref="A720" r:id="rId710" xr:uid="{3DB371AB-AB30-4B5A-8877-A16C7E49B9C0}"/>
    <hyperlink ref="A721" r:id="rId711" xr:uid="{58247E3F-F94F-4737-B9CD-B53683314428}"/>
    <hyperlink ref="A722" r:id="rId712" xr:uid="{5DEF9635-046D-46B4-8517-0076B3BA95B6}"/>
    <hyperlink ref="A723" r:id="rId713" xr:uid="{1E24CA40-ABF0-44C7-9061-CC7BED753FB4}"/>
    <hyperlink ref="A724" r:id="rId714" xr:uid="{B6EC0141-09CC-438A-B699-17D5251F3D6C}"/>
    <hyperlink ref="A725" r:id="rId715" xr:uid="{2AA92BBD-EAB4-4D01-B668-3DD635A5868C}"/>
    <hyperlink ref="A726" r:id="rId716" xr:uid="{0230BAF0-BB3A-4432-ADDD-E29E73C48417}"/>
    <hyperlink ref="A727" r:id="rId717" xr:uid="{292A4A47-FE56-4F1F-A30C-B5E5E20D8738}"/>
    <hyperlink ref="A728" r:id="rId718" xr:uid="{EF4B3949-C073-4500-A8F4-7748FF7D7565}"/>
    <hyperlink ref="A729" r:id="rId719" xr:uid="{E1D5FAD9-9D15-473E-8B01-AE6F3DE642F4}"/>
    <hyperlink ref="A730" r:id="rId720" xr:uid="{94E4B3EB-A3DA-442B-8D38-26420A80D1DE}"/>
    <hyperlink ref="A731" r:id="rId721" xr:uid="{C1C016B2-2431-4B8F-AFA4-8458AE50E6AE}"/>
    <hyperlink ref="A732" r:id="rId722" xr:uid="{7ABFFA43-5E85-46F9-80BB-E86F342E9F25}"/>
    <hyperlink ref="A733" r:id="rId723" xr:uid="{1971B47F-FFE5-4CE0-A786-A38CE7D669FE}"/>
    <hyperlink ref="A734" r:id="rId724" xr:uid="{0B90649B-0385-4170-9128-3C607B43967D}"/>
    <hyperlink ref="A735" r:id="rId725" xr:uid="{B12C5122-4502-45DB-83E3-793B91B257AA}"/>
    <hyperlink ref="A736" r:id="rId726" xr:uid="{043AB104-7A52-41B0-B8E4-3F44014934C5}"/>
    <hyperlink ref="A737" r:id="rId727" xr:uid="{7A0960A9-839C-41FB-B2AC-98B8B3B2E4A5}"/>
    <hyperlink ref="A738" r:id="rId728" xr:uid="{35D093BD-18B1-4A5F-81FE-84A557D13AA9}"/>
    <hyperlink ref="A739" r:id="rId729" xr:uid="{A824D214-9688-4F42-87CC-616C35CAEF6D}"/>
    <hyperlink ref="A740" r:id="rId730" xr:uid="{2E3A46E5-68B9-4751-8D95-5D0FBD5EDDA6}"/>
    <hyperlink ref="A741" r:id="rId731" xr:uid="{8EE99BB4-9692-4921-9412-397B19AC2391}"/>
    <hyperlink ref="A742" r:id="rId732" xr:uid="{17370941-E9E0-41B4-9A66-362A3B83F244}"/>
    <hyperlink ref="A743" r:id="rId733" xr:uid="{ED455667-B898-47AE-AB78-C1A5D104FA66}"/>
    <hyperlink ref="A744" r:id="rId734" xr:uid="{430D5B68-9FA6-49C7-8BAE-BEF98A765E0B}"/>
    <hyperlink ref="A745" r:id="rId735" xr:uid="{DDEB75D0-D413-44B6-AAAD-4B31315CE45F}"/>
    <hyperlink ref="A746" r:id="rId736" xr:uid="{313E22E2-8D69-4DC1-936D-362914B17D72}"/>
    <hyperlink ref="A747" r:id="rId737" xr:uid="{1308C0A2-B6CC-4851-A19F-845E604508E0}"/>
    <hyperlink ref="A748" r:id="rId738" xr:uid="{DCEF040F-FEA7-49CC-A84A-8C272AB5D92A}"/>
    <hyperlink ref="A749" r:id="rId739" xr:uid="{5F9E68D7-62D9-43BD-908E-31982C4DE581}"/>
    <hyperlink ref="A750" r:id="rId740" xr:uid="{C8A5BE0F-58A5-49DD-BDF8-7BED31DD07EB}"/>
    <hyperlink ref="A751" r:id="rId741" xr:uid="{6F58B5D5-0979-4C90-8D7B-CEBF8FFADEF4}"/>
    <hyperlink ref="A752" r:id="rId742" xr:uid="{D29D5232-8CA0-419A-AA3D-0CAC17A1DE30}"/>
    <hyperlink ref="A753" r:id="rId743" xr:uid="{0E420598-D13C-48F8-83F9-C46A8DD91056}"/>
    <hyperlink ref="A754" r:id="rId744" xr:uid="{34226B11-3E0B-45F0-917C-D363C0F68789}"/>
    <hyperlink ref="A755" r:id="rId745" xr:uid="{D2175BF6-A608-4D00-BF4E-06475E5DEC0E}"/>
    <hyperlink ref="A756" r:id="rId746" xr:uid="{3F318862-4F26-4F48-8C52-6F16C38884AE}"/>
    <hyperlink ref="A757" r:id="rId747" xr:uid="{6804E3F6-A5F2-4E82-927B-43198751974A}"/>
    <hyperlink ref="A758" r:id="rId748" xr:uid="{59130DAC-EF79-4200-A174-93F3C0E69327}"/>
    <hyperlink ref="A759" r:id="rId749" xr:uid="{2E58A948-BEBF-479A-B7E6-B31D58FC7AE4}"/>
    <hyperlink ref="A760" r:id="rId750" xr:uid="{AFB80346-62A8-4174-AE99-FB52D7126117}"/>
    <hyperlink ref="A761" r:id="rId751" xr:uid="{948DD299-2934-4735-951B-43252BAC4DFF}"/>
    <hyperlink ref="A762" r:id="rId752" xr:uid="{0FC31514-1072-4627-9AFF-AD3C1E30D379}"/>
    <hyperlink ref="A763" r:id="rId753" xr:uid="{6FBCB4E7-995D-457C-AE21-479878ECF0FB}"/>
    <hyperlink ref="A764" r:id="rId754" xr:uid="{E2F0C5E0-67CC-4A7C-A203-E75A39FBE70E}"/>
    <hyperlink ref="A765" r:id="rId755" xr:uid="{13241A20-FF5D-4AD1-AAF8-2333CB756C38}"/>
    <hyperlink ref="A766" r:id="rId756" xr:uid="{3D89497D-FBC2-4A44-B4F8-AD77DB7871A7}"/>
    <hyperlink ref="A767" r:id="rId757" xr:uid="{91D3BE0B-38BF-41D0-826B-38B80D24355E}"/>
    <hyperlink ref="A768" r:id="rId758" xr:uid="{2CAB1A79-2F9C-4AF0-BB22-10E6131ABBE5}"/>
    <hyperlink ref="A769" r:id="rId759" xr:uid="{BABF9DD9-2EE8-4A79-9084-2105A93DF9EE}"/>
    <hyperlink ref="A770" r:id="rId760" xr:uid="{A6B887DA-9157-464F-9DA2-78A6D18AAB06}"/>
    <hyperlink ref="A771" r:id="rId761" xr:uid="{44BAD124-FFDE-4129-934E-DA68AB1AC276}"/>
    <hyperlink ref="A772" r:id="rId762" xr:uid="{CE66C134-B430-4219-8C29-9D9CD2101BDD}"/>
    <hyperlink ref="A773" r:id="rId763" xr:uid="{B6D4CC78-1EF9-4FA7-8C98-E71035465720}"/>
    <hyperlink ref="A774" r:id="rId764" xr:uid="{7BE674B2-7F72-4135-8652-5BAC5DDBA607}"/>
    <hyperlink ref="A775" r:id="rId765" xr:uid="{D802D229-678E-4B5A-8B2B-1E16031BE1FD}"/>
    <hyperlink ref="A776" r:id="rId766" xr:uid="{D2A4FAE5-E834-4B31-A9F2-8AB4FA1CDB05}"/>
    <hyperlink ref="A777" r:id="rId767" xr:uid="{7E9444B1-FDE1-42BE-BB04-AFB8EC7AB888}"/>
    <hyperlink ref="A778" r:id="rId768" xr:uid="{442F195A-7173-430E-919F-702BB92D001A}"/>
    <hyperlink ref="A779" r:id="rId769" xr:uid="{6C77A784-AC2D-4896-9A44-F6B3F6B37F41}"/>
    <hyperlink ref="A780" r:id="rId770" xr:uid="{849FCD5A-8D49-4138-BF1D-EE484EC09271}"/>
    <hyperlink ref="A781" r:id="rId771" xr:uid="{279E0F7B-C32B-41AD-86DC-97D53FB96D87}"/>
    <hyperlink ref="A782" r:id="rId772" xr:uid="{B7ED0D4C-7197-4D9B-BDF6-DCC493083CE2}"/>
    <hyperlink ref="A783" r:id="rId773" xr:uid="{CEA9C3CE-02E9-47B0-9C6D-FFC6E658BEAB}"/>
    <hyperlink ref="A784" r:id="rId774" xr:uid="{16F5B44A-5419-4C24-94EF-C4AD716080C5}"/>
    <hyperlink ref="A785" r:id="rId775" xr:uid="{DD3FAC7F-58C8-4D71-9FDE-30DFE9F56DA9}"/>
    <hyperlink ref="A786" r:id="rId776" xr:uid="{77A96140-B6B6-485F-9DD1-F6B965699AC2}"/>
    <hyperlink ref="A787" r:id="rId777" xr:uid="{C78D476B-D491-4046-8A28-39AF577FA78E}"/>
    <hyperlink ref="A788" r:id="rId778" xr:uid="{EA0917BD-4CB1-4DE4-BB7F-3B1154F3D996}"/>
    <hyperlink ref="A789" r:id="rId779" xr:uid="{D0458741-2FA1-4B3E-AA77-FB9410A31A72}"/>
    <hyperlink ref="A790" r:id="rId780" xr:uid="{67186D76-DA4B-41AA-88A4-D7F5C63FD92D}"/>
    <hyperlink ref="A791" r:id="rId781" xr:uid="{DB89BEFC-80CC-48A3-839A-E6DEA913206F}"/>
    <hyperlink ref="A792" r:id="rId782" xr:uid="{D4434AF2-A500-4B91-B89F-E90D57FE2D43}"/>
    <hyperlink ref="A793" r:id="rId783" xr:uid="{1A2F764A-2CF2-457A-AC2B-80459836E305}"/>
    <hyperlink ref="A794" r:id="rId784" xr:uid="{4B90E9A4-004A-422D-AA91-92E900E33F07}"/>
    <hyperlink ref="A795" r:id="rId785" xr:uid="{E6E08957-6606-43FF-85F9-FFD01682966A}"/>
    <hyperlink ref="A796" r:id="rId786" xr:uid="{29908301-2484-4D66-9249-922FD11754A4}"/>
    <hyperlink ref="A797" r:id="rId787" xr:uid="{9D99CC1D-540D-476A-AABD-340090879B71}"/>
    <hyperlink ref="A798" r:id="rId788" xr:uid="{71734FAA-DD98-4A34-9590-7786E283C502}"/>
    <hyperlink ref="A799" r:id="rId789" xr:uid="{4970CC74-5E9B-4FD3-92AB-42204256B3E0}"/>
    <hyperlink ref="A800" r:id="rId790" xr:uid="{CF0134FC-F868-4B49-8187-2B55D852CC18}"/>
    <hyperlink ref="A801" r:id="rId791" xr:uid="{93461E7C-15FC-46D5-B17A-5BA2A4AB9FA0}"/>
    <hyperlink ref="A802" r:id="rId792" xr:uid="{02AE98F2-773C-48C4-82AF-BBB8B215D394}"/>
    <hyperlink ref="A803" r:id="rId793" xr:uid="{F46B4A14-9F75-4582-B0FC-9AB1B0AD3741}"/>
    <hyperlink ref="A804" r:id="rId794" xr:uid="{EB79E919-8B5E-4676-8E34-943664D31F9B}"/>
    <hyperlink ref="A805" r:id="rId795" xr:uid="{EDA647A8-4A3F-4713-9C64-2ABB1AD68FBB}"/>
    <hyperlink ref="A806" r:id="rId796" xr:uid="{131B5CE7-831F-41D4-8D67-97911F41B5BC}"/>
    <hyperlink ref="A807" r:id="rId797" xr:uid="{0774B075-401F-4E10-BEFE-E9972C7F8987}"/>
    <hyperlink ref="A808" r:id="rId798" xr:uid="{38306B53-F1CB-4602-8303-E4E8DB3C4927}"/>
    <hyperlink ref="A809" r:id="rId799" xr:uid="{434849B0-4967-436F-A28C-3331770BC516}"/>
    <hyperlink ref="A810" r:id="rId800" xr:uid="{BC50BF41-03E4-40EB-A596-30A2E82080C8}"/>
    <hyperlink ref="A811" r:id="rId801" xr:uid="{526400D8-8755-4B94-A725-24FD58BFFB19}"/>
    <hyperlink ref="A812" r:id="rId802" xr:uid="{6F79131B-F2A8-423A-8C30-9CE6CD31F6E7}"/>
    <hyperlink ref="A813" r:id="rId803" xr:uid="{72171CAB-3E18-4CDB-8017-597CD15A5E7F}"/>
    <hyperlink ref="A814" r:id="rId804" xr:uid="{95151036-ADDE-4DCD-B9FE-3A8F1E18CDD6}"/>
    <hyperlink ref="A815" r:id="rId805" xr:uid="{09277FE6-246E-4FFA-B50F-A6A43FBE5F48}"/>
    <hyperlink ref="A816" r:id="rId806" xr:uid="{01EF4965-BD16-4FC8-A0D7-7A8D76C6CBB2}"/>
    <hyperlink ref="A817" r:id="rId807" xr:uid="{DD733752-997E-46A3-9EEB-76195A760692}"/>
    <hyperlink ref="A818" r:id="rId808" xr:uid="{F68F6108-588C-4F94-81ED-4BB3AA4E8A3C}"/>
    <hyperlink ref="A819" r:id="rId809" xr:uid="{30302CBA-599A-4079-876C-03582D951A91}"/>
    <hyperlink ref="A820" r:id="rId810" xr:uid="{D1241B9B-642F-430D-A85B-53DF43970A32}"/>
    <hyperlink ref="A821" r:id="rId811" xr:uid="{4A6FD978-DC4A-4B0B-B9F8-95EF09AE7BB0}"/>
    <hyperlink ref="A822" r:id="rId812" xr:uid="{B4ABC7E2-13CA-4A4C-B042-DB50435F52DD}"/>
    <hyperlink ref="A823" r:id="rId813" xr:uid="{F78EB5BC-D181-42D3-880B-41F6BCDB522C}"/>
    <hyperlink ref="A824" r:id="rId814" xr:uid="{7EFA636E-6D8A-4446-9142-AE2DCFB8A5CE}"/>
    <hyperlink ref="A825" r:id="rId815" xr:uid="{16004A91-5A5A-4123-A09F-C43BD6305532}"/>
    <hyperlink ref="A826" r:id="rId816" xr:uid="{6E09B64A-FB77-42A9-8C2B-0307B358F8B1}"/>
    <hyperlink ref="A827" r:id="rId817" xr:uid="{AAD65E4A-5080-4C54-9E1D-7490F30C79CE}"/>
    <hyperlink ref="A828" r:id="rId818" xr:uid="{045F10AC-FBAF-4BCC-AB06-8FFC4BDF0F20}"/>
    <hyperlink ref="A829" r:id="rId819" xr:uid="{552725F4-4000-4428-9442-6B813A37B514}"/>
    <hyperlink ref="A830" r:id="rId820" xr:uid="{2BC91E9F-6DDF-40EE-817A-9275A40E0ECB}"/>
    <hyperlink ref="A831" r:id="rId821" xr:uid="{E886EF46-909C-4AAC-941E-D6430B2C5CB6}"/>
    <hyperlink ref="A832" r:id="rId822" xr:uid="{8D331CD9-341D-46C0-B65E-DAE60041B59B}"/>
    <hyperlink ref="A833" r:id="rId823" xr:uid="{8191D092-D794-40EA-86E7-25F5772BD541}"/>
    <hyperlink ref="A834" r:id="rId824" xr:uid="{5B56154A-814B-4F55-A53C-5186B32A9C01}"/>
    <hyperlink ref="A835" r:id="rId825" xr:uid="{CA7F1C24-E5F4-4937-B73E-6380C7BF232B}"/>
    <hyperlink ref="A836" r:id="rId826" xr:uid="{21D21B67-8065-4EDA-95A6-A3EDB00DBF2C}"/>
    <hyperlink ref="A837" r:id="rId827" xr:uid="{2E317770-A06A-4FAC-A756-20547831FF52}"/>
    <hyperlink ref="A838" r:id="rId828" xr:uid="{5753808E-E1B3-4294-BBAA-C2A47A5B87F5}"/>
    <hyperlink ref="A839" r:id="rId829" xr:uid="{E8027008-B427-4FB4-850F-B7A87A536EEC}"/>
    <hyperlink ref="A840" r:id="rId830" xr:uid="{6F7A4105-1CA1-4F15-99B9-6A92BBA4A03F}"/>
    <hyperlink ref="A841" r:id="rId831" xr:uid="{FEBA6704-8DE3-4504-97FB-3CB2991765EF}"/>
    <hyperlink ref="A842" r:id="rId832" xr:uid="{2B888FC4-1FF2-4416-8501-B07CA39757AF}"/>
    <hyperlink ref="A843" r:id="rId833" xr:uid="{9F6B910D-E3C5-44EB-8C34-7249F1C0398A}"/>
    <hyperlink ref="A844" r:id="rId834" xr:uid="{9C31B02E-487A-4D73-B0D6-CECDDF08F034}"/>
    <hyperlink ref="A845" r:id="rId835" xr:uid="{6F029734-8970-456E-8615-9A78ABF40528}"/>
    <hyperlink ref="A846" r:id="rId836" xr:uid="{81802F0E-A10A-49FE-BEB4-288FA051704E}"/>
    <hyperlink ref="A847" r:id="rId837" xr:uid="{EF813E04-D7F8-42C9-A928-13F8D46CF8DB}"/>
    <hyperlink ref="A848" r:id="rId838" xr:uid="{760BC9D0-DD27-4894-9A73-592B91EF72E4}"/>
    <hyperlink ref="A849" r:id="rId839" xr:uid="{7D0B81EC-DB28-4236-941A-C5F5562891B7}"/>
    <hyperlink ref="A850" r:id="rId840" xr:uid="{2E006CC4-A658-4DB3-8B57-D7833DDEDC05}"/>
    <hyperlink ref="A851" r:id="rId841" xr:uid="{27EB6005-F630-4F90-9CDB-F8001A5A33B5}"/>
    <hyperlink ref="A852" r:id="rId842" xr:uid="{0DB8FC82-A2CD-4DB9-9DC3-3FACAD2D9401}"/>
    <hyperlink ref="A853" r:id="rId843" xr:uid="{9267CD88-6278-419E-9F4F-080FE2DF0EE2}"/>
    <hyperlink ref="A854" r:id="rId844" xr:uid="{31688FF6-AD58-4826-898D-99DBD9B2519F}"/>
    <hyperlink ref="A855" r:id="rId845" xr:uid="{3FDCEFA2-C383-44F1-BC6D-C353417CBF8B}"/>
    <hyperlink ref="A856" r:id="rId846" xr:uid="{6B03F0D1-05BE-4C91-B75F-A0D72430D076}"/>
    <hyperlink ref="A857" r:id="rId847" xr:uid="{B6F21F25-54A0-4251-B89F-81017F1C7CD0}"/>
    <hyperlink ref="A858" r:id="rId848" xr:uid="{376FC5D9-BE6F-4BE7-8B38-D6B352E601D8}"/>
    <hyperlink ref="A859" r:id="rId849" xr:uid="{2A6E065F-BCE0-4191-AB9A-F9F57E5CABB8}"/>
    <hyperlink ref="A860" r:id="rId850" xr:uid="{D200C8C6-D3E9-4E52-B2FA-186BDF284FBA}"/>
    <hyperlink ref="A861" r:id="rId851" xr:uid="{AFFFECB8-618D-4DF4-A66E-83C4CAB6E4D8}"/>
    <hyperlink ref="A862" r:id="rId852" xr:uid="{409F5DB5-42CA-48FF-A127-56CFB2F84066}"/>
    <hyperlink ref="A863" r:id="rId853" xr:uid="{F520C493-4F5A-41B2-9B5D-CA933B9A67AF}"/>
    <hyperlink ref="A864" r:id="rId854" xr:uid="{53FF5D76-2C55-46E3-A6AE-1964CF658A19}"/>
    <hyperlink ref="A865" r:id="rId855" xr:uid="{B830E224-1AF9-4A6D-94C3-029AC25EEF76}"/>
    <hyperlink ref="A866" r:id="rId856" xr:uid="{AB2AB2A5-6F29-4575-8C00-E1D78AA6B076}"/>
    <hyperlink ref="A867" r:id="rId857" xr:uid="{6E24AFE0-9D57-4141-8952-205222EFA27D}"/>
    <hyperlink ref="A868" r:id="rId858" xr:uid="{5A39CD85-B9B5-42C3-A517-0C7F72D2A116}"/>
    <hyperlink ref="A869" r:id="rId859" xr:uid="{B8AC0B4C-CA10-409E-A457-DE1016226BE9}"/>
    <hyperlink ref="A870" r:id="rId860" xr:uid="{B7EE3FB4-4C5A-457D-B3E6-1072ACF92B02}"/>
    <hyperlink ref="A871" r:id="rId861" xr:uid="{E3BF9427-F560-49CD-89DD-5E92637FF856}"/>
    <hyperlink ref="A872" r:id="rId862" xr:uid="{07548941-5BA6-40C1-9589-D1A1998F575D}"/>
    <hyperlink ref="A873" r:id="rId863" xr:uid="{49FE4E82-2C2F-4400-A12C-EC845C2D183B}"/>
    <hyperlink ref="A874" r:id="rId864" xr:uid="{FA4A3CA6-9DF0-43BE-B4F9-3AAC320FC63E}"/>
    <hyperlink ref="A875" r:id="rId865" xr:uid="{1A3B17E0-D07D-4704-80BC-AD442BADC61B}"/>
    <hyperlink ref="A876" r:id="rId866" xr:uid="{97C4DF66-ED0D-4852-B692-F6BE6FE09D76}"/>
    <hyperlink ref="A877" r:id="rId867" xr:uid="{AAD83910-151E-46D0-9B7D-E6ED98BC424A}"/>
    <hyperlink ref="A878" r:id="rId868" xr:uid="{6AA36C31-CCF8-4D5A-B13F-C6C1BF79545F}"/>
    <hyperlink ref="A879" r:id="rId869" xr:uid="{2FEC1314-971D-4E6E-95ED-F3D8B1363686}"/>
    <hyperlink ref="A880" r:id="rId870" xr:uid="{8F7F9FD7-7FEB-46FD-B342-C8AC0D7565BD}"/>
    <hyperlink ref="A881" r:id="rId871" xr:uid="{302E8EEF-2C97-49EC-B22C-346DDB596093}"/>
    <hyperlink ref="A882" r:id="rId872" xr:uid="{C6DB2C6F-030F-495E-8BCD-E9C8DCDB3813}"/>
    <hyperlink ref="A883" r:id="rId873" xr:uid="{838D66AD-8D74-4EE7-964C-1BE250537F0A}"/>
    <hyperlink ref="A884" r:id="rId874" xr:uid="{4A98E28B-87BD-4E41-A1A8-B3BC7960B1B8}"/>
    <hyperlink ref="A885" r:id="rId875" xr:uid="{840AC7E4-820F-421F-81C6-8943EEBEDEF9}"/>
    <hyperlink ref="A886" r:id="rId876" xr:uid="{F559E8C4-1779-445B-AF50-9786CE10E00A}"/>
    <hyperlink ref="A887" r:id="rId877" xr:uid="{30856BBE-16A1-401F-9166-B0C710114DE2}"/>
    <hyperlink ref="A888" r:id="rId878" xr:uid="{D235470B-5C65-4554-AA67-6B0AE3CB3135}"/>
    <hyperlink ref="A889" r:id="rId879" xr:uid="{C1B7D413-599A-46D4-A5ED-5EFA0F327713}"/>
    <hyperlink ref="A890" r:id="rId880" xr:uid="{98A82413-8300-48E2-80F7-6886E05D0E81}"/>
    <hyperlink ref="A891" r:id="rId881" xr:uid="{293337C0-A7F0-4993-B442-514D4DC7BFA5}"/>
    <hyperlink ref="A892" r:id="rId882" xr:uid="{393942A7-8636-4043-A6E6-436D42D4A7ED}"/>
    <hyperlink ref="A893" r:id="rId883" xr:uid="{85974E2E-A392-450A-9342-0F6CA1C113DE}"/>
    <hyperlink ref="A894" r:id="rId884" xr:uid="{48780B59-8AC0-4A38-B81B-F109038681F8}"/>
    <hyperlink ref="A895" r:id="rId885" xr:uid="{E52A77C1-DC52-41FD-B3AF-AA6EC8E9EFC9}"/>
    <hyperlink ref="A896" r:id="rId886" xr:uid="{9DCD2A32-9F8E-4531-B437-60F942201108}"/>
    <hyperlink ref="A897" r:id="rId887" xr:uid="{F9F9BB52-18FC-49EE-A2A0-3D36A5F22FD6}"/>
    <hyperlink ref="A898" r:id="rId888" xr:uid="{AA75525B-9F66-4080-B93A-48B088523F02}"/>
    <hyperlink ref="A899" r:id="rId889" xr:uid="{60E9BB4A-85AB-4024-B07E-B079AFB9E98C}"/>
    <hyperlink ref="A900" r:id="rId890" xr:uid="{4892395E-39FE-47AE-BBF9-6743643805D4}"/>
    <hyperlink ref="A901" r:id="rId891" xr:uid="{3F8A3AD9-FF0F-418B-B366-1F27799C5322}"/>
    <hyperlink ref="A902" r:id="rId892" xr:uid="{14509326-BBCC-441A-8473-775CEC8E423D}"/>
    <hyperlink ref="A903" r:id="rId893" xr:uid="{1C699EBE-5EA4-4870-B70E-75EF405DFAB1}"/>
    <hyperlink ref="A904" r:id="rId894" xr:uid="{FB8DB260-8919-4285-A949-05A90EBA1239}"/>
    <hyperlink ref="A905" r:id="rId895" xr:uid="{28545095-B339-4800-BE43-24A10E4C4568}"/>
    <hyperlink ref="A906" r:id="rId896" xr:uid="{7ED22243-15FC-4CC6-BC33-142983910CDE}"/>
    <hyperlink ref="A907" r:id="rId897" xr:uid="{9DB2B5CB-6E42-4419-9787-D0EA029B52FB}"/>
    <hyperlink ref="A908" r:id="rId898" xr:uid="{2CDFC648-D31B-4E03-ACDB-C41BBFD9ACBE}"/>
    <hyperlink ref="A909" r:id="rId899" xr:uid="{DA88F89A-91F1-4C90-ABE2-EC6F2032E33E}"/>
    <hyperlink ref="A910" r:id="rId900" xr:uid="{A8320829-C6B1-4826-B4F0-B4E4F2ECF966}"/>
    <hyperlink ref="A911" r:id="rId901" xr:uid="{EC2B2A46-C648-4399-A5DA-648780954AC1}"/>
    <hyperlink ref="A912" r:id="rId902" xr:uid="{29236E20-C43D-4537-8F35-030BA1BF4616}"/>
    <hyperlink ref="A913" r:id="rId903" xr:uid="{A944EF60-3884-478E-989A-44ACE0B9BD06}"/>
    <hyperlink ref="A914" r:id="rId904" xr:uid="{07B0BE4D-C429-4A64-A187-8F83FCB52ED0}"/>
    <hyperlink ref="A915" r:id="rId905" xr:uid="{C9D4C374-DE7E-4399-81B3-F7FC185B8029}"/>
    <hyperlink ref="A916" r:id="rId906" xr:uid="{A2A58AAC-6910-4B25-AB90-E73A3E675F7B}"/>
    <hyperlink ref="A917" r:id="rId907" xr:uid="{0EFF519A-DA20-4FAD-94A8-FA8A81045A5F}"/>
    <hyperlink ref="A918" r:id="rId908" xr:uid="{2ACEA67F-D45F-4F44-ADC1-909C7F6CC1F7}"/>
    <hyperlink ref="A919" r:id="rId909" xr:uid="{DE092249-FE17-4F29-B93B-8E9FB95BBC96}"/>
    <hyperlink ref="A920" r:id="rId910" xr:uid="{264DE3F4-6CB7-4FCC-8B63-D3A3093B1A66}"/>
    <hyperlink ref="A921" r:id="rId911" xr:uid="{400412BB-2950-4506-9AFC-49C039A73818}"/>
    <hyperlink ref="A922" r:id="rId912" xr:uid="{CD83D60E-71EA-498C-AD0B-04B1C9B974FE}"/>
    <hyperlink ref="A923" r:id="rId913" xr:uid="{262F9731-D05D-4613-9C2F-33E5500922EB}"/>
    <hyperlink ref="A924" r:id="rId914" xr:uid="{91985881-18DB-48EF-8097-4E97B6C1E5CA}"/>
    <hyperlink ref="A925" r:id="rId915" xr:uid="{57B01125-2700-49A7-B5F1-EF7B35C9A1B3}"/>
    <hyperlink ref="A926" r:id="rId916" xr:uid="{09391AEC-CF6A-469A-9001-448E63D54E9C}"/>
    <hyperlink ref="A927" r:id="rId917" xr:uid="{F311D8EC-6A53-4DD1-9A0E-18DD724E3099}"/>
    <hyperlink ref="A928" r:id="rId918" xr:uid="{E437F06B-93B2-4F23-86F1-9DEC667A46A6}"/>
    <hyperlink ref="A929" r:id="rId919" xr:uid="{5BDD64FC-C646-43B5-90CB-CAE5E0E6303E}"/>
    <hyperlink ref="A930" r:id="rId920" xr:uid="{6745D3E6-950F-40B4-9D71-562EB82B4780}"/>
    <hyperlink ref="A931" r:id="rId921" xr:uid="{A13DB330-32B1-439F-AE61-D3BD1CA86B0E}"/>
    <hyperlink ref="A932" r:id="rId922" xr:uid="{50A5D14A-0EEE-4402-8F67-CF07253BCC5D}"/>
    <hyperlink ref="A933" r:id="rId923" xr:uid="{0A83BFFB-AA0C-475F-830C-B9A51DDAC74C}"/>
    <hyperlink ref="A934" r:id="rId924" xr:uid="{442CF856-6E72-4D04-8F5A-875188B0C41D}"/>
    <hyperlink ref="A935" r:id="rId925" xr:uid="{4D761EAE-512C-486A-8215-34E88492BCB6}"/>
    <hyperlink ref="A936" r:id="rId926" xr:uid="{83E62A97-524B-4EC8-9C62-6911AA7A1218}"/>
    <hyperlink ref="A937" r:id="rId927" xr:uid="{228EB5A6-E3AC-4A47-B20F-A29FC77E9AA3}"/>
    <hyperlink ref="A938" r:id="rId928" xr:uid="{5A4F0FD5-B283-42AB-A082-8DF696D5F951}"/>
    <hyperlink ref="A939" r:id="rId929" xr:uid="{C4633387-462E-4059-A9DD-E790D78E9A0E}"/>
    <hyperlink ref="A940" r:id="rId930" xr:uid="{18A0730C-B52B-46D8-A294-73E51C42CF37}"/>
    <hyperlink ref="A941" r:id="rId931" xr:uid="{1F389BA6-2D8A-4BE0-8FB5-DD69D3A5976C}"/>
    <hyperlink ref="A942" r:id="rId932" xr:uid="{EEB9D213-C2C5-4550-96D0-113A5BB51ED8}"/>
    <hyperlink ref="A943" r:id="rId933" xr:uid="{85A58551-C0F6-4894-A412-7E1F901D6BE2}"/>
    <hyperlink ref="A944" r:id="rId934" xr:uid="{107C94DF-2F0A-4A48-9375-D53FEB955A76}"/>
    <hyperlink ref="A945" r:id="rId935" xr:uid="{74D70ED7-647A-4E23-BFE2-F861B039D647}"/>
    <hyperlink ref="A946" r:id="rId936" xr:uid="{62C3DF36-4BF7-4E8C-9F51-AD1C3ED45B9E}"/>
    <hyperlink ref="A947" r:id="rId937" xr:uid="{0C8C5C6C-AF18-4257-B202-D77BD5C5E42E}"/>
    <hyperlink ref="A948" r:id="rId938" xr:uid="{011433FA-28E5-4ED7-ABB4-E4BE2FF79E3C}"/>
    <hyperlink ref="A949" r:id="rId939" xr:uid="{FB89BC41-F2C1-4CE2-AE7F-D0987A5F2344}"/>
    <hyperlink ref="A950" r:id="rId940" xr:uid="{5CF881CB-2112-4993-8562-1630E460BCA3}"/>
    <hyperlink ref="A951" r:id="rId941" xr:uid="{349F221B-AC64-49ED-B466-4E5BF1D88A4E}"/>
    <hyperlink ref="A952" r:id="rId942" xr:uid="{902ADF2E-CDB4-43DC-BD55-487ABF710056}"/>
    <hyperlink ref="A953" r:id="rId943" xr:uid="{F8335212-C566-4E14-ABBB-132A0EBD94B1}"/>
    <hyperlink ref="A954" r:id="rId944" xr:uid="{48A73CDF-DCB7-498B-ABC3-B39F6702276C}"/>
    <hyperlink ref="A955" r:id="rId945" xr:uid="{F231D575-B4D0-4BAC-8904-B76842B3317D}"/>
    <hyperlink ref="A956" r:id="rId946" xr:uid="{F260A476-003E-4CE7-8634-0E4E75C5EF12}"/>
    <hyperlink ref="A957" r:id="rId947" xr:uid="{5B9A08EF-F4D9-4A16-A54A-C7CFEA5189CC}"/>
    <hyperlink ref="A958" r:id="rId948" xr:uid="{AEDED8CD-BADD-491C-A03F-7B554CCDD077}"/>
    <hyperlink ref="A959" r:id="rId949" xr:uid="{2BB07507-7B28-4725-BD35-B1A1C9EA4ADA}"/>
    <hyperlink ref="A960" r:id="rId950" xr:uid="{1F040441-59E1-46D7-BBB9-C17349042909}"/>
    <hyperlink ref="A961" r:id="rId951" xr:uid="{7E2BB054-0ECE-493B-BB2F-EC46A8994331}"/>
    <hyperlink ref="A962" r:id="rId952" xr:uid="{9F4BA254-6C5A-46E6-AE94-83599D5D8968}"/>
    <hyperlink ref="A963" r:id="rId953" xr:uid="{6E9CCC51-ABA8-4664-A647-926AE3FB74B1}"/>
    <hyperlink ref="A964" r:id="rId954" xr:uid="{0AAF6EDD-A423-405E-8FC9-B03F521F4E76}"/>
    <hyperlink ref="A965" r:id="rId955" xr:uid="{DF9E9E67-08E1-4608-A0B6-151F4DF211B5}"/>
    <hyperlink ref="A966" r:id="rId956" xr:uid="{3CC8F8FB-D265-46BE-B44D-6DB44287787A}"/>
    <hyperlink ref="A967" r:id="rId957" xr:uid="{658D3603-17FA-49A5-AE37-97047730F23D}"/>
    <hyperlink ref="A968" r:id="rId958" xr:uid="{14F729F0-D619-413D-B5A5-E16FBA6000DC}"/>
    <hyperlink ref="A969" r:id="rId959" xr:uid="{67E93D3B-7FA2-4EB4-9C58-458B05791612}"/>
    <hyperlink ref="A970" r:id="rId960" xr:uid="{FC9A0123-1124-4AA7-B404-F1E209009C2F}"/>
    <hyperlink ref="A971" r:id="rId961" xr:uid="{32F70EA9-4328-4FF0-963F-4B0AF357A590}"/>
    <hyperlink ref="A972" r:id="rId962" xr:uid="{7AD1092A-9397-4425-9EC9-F9729E7BD923}"/>
    <hyperlink ref="A973" r:id="rId963" xr:uid="{13C37C56-236B-493A-8FB9-22E447021D2E}"/>
    <hyperlink ref="A974" r:id="rId964" xr:uid="{B1A9CEF2-6C81-4171-9E2B-66B54C4BEC42}"/>
    <hyperlink ref="A975" r:id="rId965" xr:uid="{90C655E3-5C6C-413B-A47C-F2116924EE7B}"/>
    <hyperlink ref="A976" r:id="rId966" xr:uid="{0201FAE9-80F1-4C08-98BD-E3384806640F}"/>
    <hyperlink ref="A977" r:id="rId967" xr:uid="{1626AEC6-7CC1-4482-9175-D1CA5C29F496}"/>
    <hyperlink ref="A978" r:id="rId968" xr:uid="{F103F58E-E375-4FF6-86FB-25FA37E65D8B}"/>
    <hyperlink ref="A979" r:id="rId969" xr:uid="{E80FA878-4E75-46B7-88D3-D38AE1FE800D}"/>
    <hyperlink ref="A980" r:id="rId970" xr:uid="{F11C6734-01AE-4B17-8DA5-DD02F83F8644}"/>
    <hyperlink ref="A981" r:id="rId971" xr:uid="{4F7A3C7D-3D4E-4890-922D-123F1A733C84}"/>
    <hyperlink ref="A982" r:id="rId972" xr:uid="{96ADAE96-3759-4EF7-8DB9-6EBE4AC7761E}"/>
    <hyperlink ref="A983" r:id="rId973" xr:uid="{5AFA4B0C-3075-49D4-977C-4FAA9DB66B7B}"/>
    <hyperlink ref="A984" r:id="rId974" xr:uid="{9989E7FA-5FD9-4DBF-802B-F6ED307F9B07}"/>
    <hyperlink ref="A985" r:id="rId975" xr:uid="{3593EBD9-C220-4198-90D9-6F77403FB1A1}"/>
    <hyperlink ref="A986" r:id="rId976" xr:uid="{D8CC3D51-AA72-4582-9248-927DD3B40246}"/>
    <hyperlink ref="A987" r:id="rId977" xr:uid="{2738234B-0FCD-44F0-AC6F-C677FF031776}"/>
    <hyperlink ref="A988" r:id="rId978" xr:uid="{42F9E5E3-14B3-454C-AB3F-02B5BE2693B9}"/>
    <hyperlink ref="A989" r:id="rId979" xr:uid="{8E9B2579-817D-494F-8A21-BD506D45086D}"/>
    <hyperlink ref="A990" r:id="rId980" xr:uid="{85BC4747-06AF-4919-A0CE-7268C4C1162D}"/>
    <hyperlink ref="A991" r:id="rId981" xr:uid="{5A504AD3-DEA7-4E86-9439-748325BD6759}"/>
    <hyperlink ref="A992" r:id="rId982" xr:uid="{5E5B35D1-A54E-4B2F-A44F-8E71E5F5EEDA}"/>
    <hyperlink ref="A993" r:id="rId983" xr:uid="{7AE03C72-1260-476D-930D-B36E58F4B661}"/>
    <hyperlink ref="A994" r:id="rId984" xr:uid="{B2F66831-9520-4D95-9F03-F4791BD8E9A2}"/>
    <hyperlink ref="A995" r:id="rId985" xr:uid="{3864B897-08B8-49F5-A2D8-4255D1D94B03}"/>
    <hyperlink ref="A996" r:id="rId986" xr:uid="{A3FCE86F-8FA0-4098-9AF6-F7E55407413A}"/>
    <hyperlink ref="A997" r:id="rId987" xr:uid="{AE6105BB-9662-477E-81E6-6EE7963F7A32}"/>
    <hyperlink ref="A998" r:id="rId988" xr:uid="{BC338723-3DB2-436B-AD71-6DA1FD425482}"/>
    <hyperlink ref="A999" r:id="rId989" xr:uid="{5F450FEC-4CEC-4DC1-A2F8-99904A6E0DCE}"/>
    <hyperlink ref="A1000" r:id="rId990" xr:uid="{5163DAC2-C71B-4423-9778-3851E99A46AC}"/>
    <hyperlink ref="A1001" r:id="rId991" xr:uid="{147365E6-8B14-4160-ACA0-1BA741249645}"/>
    <hyperlink ref="A1002" r:id="rId992" xr:uid="{64B02790-E804-4769-B34D-2FDCF59747D9}"/>
    <hyperlink ref="A1003" r:id="rId993" xr:uid="{2D2018EE-468D-40D2-9EB9-955B606F90E8}"/>
    <hyperlink ref="A1004" r:id="rId994" xr:uid="{4BF726EA-EC6D-4ADD-B643-2884BEF9DB14}"/>
    <hyperlink ref="A1005" r:id="rId995" xr:uid="{3FBE26CF-B353-4F91-91EB-254C360B7FD9}"/>
    <hyperlink ref="A1006" r:id="rId996" xr:uid="{F0D6473F-2F85-4A65-9BD8-A53D539B20F7}"/>
    <hyperlink ref="A1007" r:id="rId997" xr:uid="{F902D0BC-4A35-4492-8A99-A4DFEE697566}"/>
    <hyperlink ref="A1008" r:id="rId998" xr:uid="{7D595232-2CF7-4F3F-8C21-5346433A3B2E}"/>
    <hyperlink ref="A1009" r:id="rId999" xr:uid="{A57F97BA-B53A-4ADB-8103-32A8B49E0FF1}"/>
    <hyperlink ref="A1010" r:id="rId1000" xr:uid="{AE9EF32D-1B58-4897-BAFA-3AF938499FAE}"/>
    <hyperlink ref="A1011" r:id="rId1001" xr:uid="{2BDC7652-18C0-4C51-84F5-05501A186854}"/>
    <hyperlink ref="A1012" r:id="rId1002" xr:uid="{711A877E-5939-4943-9A7A-5795A211A783}"/>
    <hyperlink ref="A1013" r:id="rId1003" xr:uid="{FCAED11A-6695-4F7B-A5F0-C20BA6B75862}"/>
    <hyperlink ref="A1014" r:id="rId1004" xr:uid="{0692419B-8C57-4886-841C-CAF69A0B2008}"/>
    <hyperlink ref="A1015" r:id="rId1005" xr:uid="{6158E3E4-FFF6-4050-A31E-B09E75B7265A}"/>
    <hyperlink ref="A1016" r:id="rId1006" xr:uid="{47EB01D3-898C-4BA6-9B1E-65399030B7E8}"/>
    <hyperlink ref="A1017" r:id="rId1007" xr:uid="{D56D8A7F-6730-4956-ABBD-D72DE905E14E}"/>
    <hyperlink ref="A1018" r:id="rId1008" xr:uid="{3E667E8E-82C3-4033-A070-3ED8A1156CD3}"/>
    <hyperlink ref="A1019" r:id="rId1009" xr:uid="{60C9F562-CEEC-4B89-A999-0DF1B18F7EE8}"/>
    <hyperlink ref="A1020" r:id="rId1010" xr:uid="{E00933FC-1639-45EE-9DB2-7FE27D5F6327}"/>
    <hyperlink ref="A1021" r:id="rId1011" xr:uid="{0BDBD3A8-4B21-4222-8818-656A236C5EAC}"/>
    <hyperlink ref="A1022" r:id="rId1012" xr:uid="{C78B4CB9-B0EF-4070-87C1-CB943AB5863F}"/>
    <hyperlink ref="A1023" r:id="rId1013" xr:uid="{B095B022-97AD-4A44-9FCE-8472D869AC7D}"/>
    <hyperlink ref="A1024" r:id="rId1014" xr:uid="{62AE1930-BFC1-4CE9-9F18-14A8B43E3950}"/>
    <hyperlink ref="A1025" r:id="rId1015" xr:uid="{D39D1722-E741-463C-9D41-B5D154596281}"/>
    <hyperlink ref="A1026" r:id="rId1016" xr:uid="{3695D752-E154-4AF8-A3AB-D02ECBD7B26E}"/>
    <hyperlink ref="A1027" r:id="rId1017" xr:uid="{673B8D9A-436A-4EC3-AD25-A4D268A79A66}"/>
    <hyperlink ref="A1028" r:id="rId1018" xr:uid="{D4763EC6-9498-46F3-A427-2AB9188BE2D8}"/>
    <hyperlink ref="A1029" r:id="rId1019" xr:uid="{A7080A53-66FB-4AF9-B3F1-8FFF908C9D23}"/>
    <hyperlink ref="A1030" r:id="rId1020" xr:uid="{A70C4137-0D17-4912-87BC-F0041AD3F5BB}"/>
    <hyperlink ref="A1031" r:id="rId1021" xr:uid="{2A183770-9AC4-4B4B-8BB1-A10C26426A79}"/>
    <hyperlink ref="A1032" r:id="rId1022" xr:uid="{D0D63FEA-5FD2-41C4-A9A5-41ADB3E510A4}"/>
    <hyperlink ref="A1033" r:id="rId1023" xr:uid="{8A129AE8-C52B-4CB3-A441-EC94E7EBF2DB}"/>
    <hyperlink ref="A1034" r:id="rId1024" xr:uid="{070A76DD-7436-4C2E-B98D-F9C9628C59ED}"/>
    <hyperlink ref="A1035" r:id="rId1025" xr:uid="{732366B5-A3DF-4BB2-A0CE-2FBCFD61E11C}"/>
    <hyperlink ref="A1036" r:id="rId1026" xr:uid="{A9288464-A6B5-4DE9-9BB8-0FA3DB9D4A7E}"/>
    <hyperlink ref="A1037" r:id="rId1027" xr:uid="{2D069CDE-A4DF-46EB-9DCA-7E18116F2ABF}"/>
    <hyperlink ref="A1038" r:id="rId1028" xr:uid="{88DB744F-C7D8-4C5A-8726-22C90D76AC52}"/>
    <hyperlink ref="A1039" r:id="rId1029" xr:uid="{D97C07A7-7A2E-4C4D-AED3-20A7756F9348}"/>
    <hyperlink ref="A1040" r:id="rId1030" xr:uid="{5362ACB4-61E7-4F98-BCE2-00CAC5172827}"/>
    <hyperlink ref="A1041" r:id="rId1031" xr:uid="{12F96A9C-198B-4C49-9E0D-483255BDC4DF}"/>
    <hyperlink ref="A1042" r:id="rId1032" xr:uid="{4941826B-7A51-4DD8-98E2-F567BE9CDBAC}"/>
    <hyperlink ref="A1043" r:id="rId1033" xr:uid="{53AEE5F6-3BB3-4E10-8A41-5F9CB1722B9A}"/>
    <hyperlink ref="A1044" r:id="rId1034" xr:uid="{F8742EAC-773F-46C7-9788-C2F6F283DDA6}"/>
    <hyperlink ref="A1045" r:id="rId1035" xr:uid="{14E9E196-4819-4CF0-A824-0CE9CA4B8A55}"/>
    <hyperlink ref="A1046" r:id="rId1036" xr:uid="{B315E9C5-6EDC-4FD2-AC82-BEEB2F4FF25B}"/>
    <hyperlink ref="A1047" r:id="rId1037" xr:uid="{6D1E2BFC-FE87-41D9-B427-2F5BC9B8B590}"/>
    <hyperlink ref="A1048" r:id="rId1038" xr:uid="{E2C8B21A-768D-443F-8ECF-1B96F320B071}"/>
    <hyperlink ref="A1049" r:id="rId1039" xr:uid="{967C2B7A-28A3-40D3-BEFE-6CF7EEE9A40A}"/>
    <hyperlink ref="A1050" r:id="rId1040" xr:uid="{59D55B7A-BB54-4424-9B36-3A25E285CE6A}"/>
    <hyperlink ref="A1051" r:id="rId1041" xr:uid="{502875D8-482F-4481-8731-A612DCE07E71}"/>
    <hyperlink ref="A1052" r:id="rId1042" xr:uid="{08D201D1-76C1-4FC3-B320-FB8DC87D33FA}"/>
    <hyperlink ref="A1053" r:id="rId1043" xr:uid="{35F6D314-E512-4FBA-8547-BF898757CD3C}"/>
    <hyperlink ref="A1054" r:id="rId1044" xr:uid="{6E9AD69C-A4A5-4CEE-ACA0-891ADB603371}"/>
    <hyperlink ref="A1055" r:id="rId1045" xr:uid="{9EE6C7EF-94F1-450B-BB00-7CE206B1EA92}"/>
    <hyperlink ref="A1056" r:id="rId1046" xr:uid="{5E764C1E-858D-4732-AEC2-A8BE481F7AA3}"/>
    <hyperlink ref="A1057" r:id="rId1047" xr:uid="{282C154E-363D-433C-8DD6-FA7C1D36C8F0}"/>
    <hyperlink ref="A1058" r:id="rId1048" xr:uid="{CAC7577B-B0CE-4BCA-9EA6-00A725C20343}"/>
    <hyperlink ref="A1059" r:id="rId1049" xr:uid="{4F96D612-B31A-4180-8F18-30AE7E12A581}"/>
    <hyperlink ref="A1060" r:id="rId1050" xr:uid="{76B92621-2FF3-4DC0-BF78-48AE3CFE8FCD}"/>
    <hyperlink ref="A1061" r:id="rId1051" xr:uid="{7A124465-8520-4D2A-BF5B-607AD0579FFB}"/>
    <hyperlink ref="A1062" r:id="rId1052" xr:uid="{C4A3048D-56EF-454C-9EAC-F0F8DE673D2C}"/>
    <hyperlink ref="A1063" r:id="rId1053" xr:uid="{9169011E-3C91-447D-B2C7-7D5D3EBD5534}"/>
    <hyperlink ref="A1064" r:id="rId1054" xr:uid="{BFDD0C4B-41EF-457C-9DBF-4FD0DA53A6FE}"/>
    <hyperlink ref="A1065" r:id="rId1055" xr:uid="{65063486-4A14-49AB-B6D2-7CFD025F72BC}"/>
    <hyperlink ref="A1066" r:id="rId1056" xr:uid="{4E18B9C5-A464-486E-A0E9-B32743EE4A0D}"/>
    <hyperlink ref="A1067" r:id="rId1057" xr:uid="{B2ACA08B-640B-4D61-8634-A39A463F529B}"/>
    <hyperlink ref="A1068" r:id="rId1058" xr:uid="{D5F1946E-2CEE-4C42-A4B3-5817CE5C79DE}"/>
    <hyperlink ref="A1069" r:id="rId1059" xr:uid="{1ED838E5-ED05-40B8-B667-973E43460888}"/>
    <hyperlink ref="A1070" r:id="rId1060" xr:uid="{221ABF99-96B7-43FA-8F82-340FC59769F2}"/>
    <hyperlink ref="A1071" r:id="rId1061" xr:uid="{7781A20B-5EB7-4B4F-8A2B-DE30025002B8}"/>
    <hyperlink ref="A1072" r:id="rId1062" xr:uid="{C5DD9351-1D7D-40EB-BA8B-2D4745EB40C9}"/>
    <hyperlink ref="A1073" r:id="rId1063" xr:uid="{0918387A-1D4E-4FCF-A539-97DD40D5E739}"/>
    <hyperlink ref="A1074" r:id="rId1064" xr:uid="{6741112C-BD79-44BD-992B-B2F0516B21DD}"/>
    <hyperlink ref="A1075" r:id="rId1065" xr:uid="{97072D14-4621-4920-85C4-2B20663C85B8}"/>
    <hyperlink ref="A1076" r:id="rId1066" xr:uid="{8919D074-3D50-4BAE-89B0-F21C6E79354D}"/>
    <hyperlink ref="A1077" r:id="rId1067" xr:uid="{D8123812-021E-4FAA-99F2-707C37DCF8E3}"/>
    <hyperlink ref="A1078" r:id="rId1068" xr:uid="{40AF18FF-9452-451F-A14B-F6F15FA9CE7A}"/>
    <hyperlink ref="A1079" r:id="rId1069" xr:uid="{C01F2F81-8F89-4FF3-ACB7-8D95D71729E4}"/>
    <hyperlink ref="A1080" r:id="rId1070" xr:uid="{0C976808-35AA-4769-988F-3F6D0C33DA76}"/>
    <hyperlink ref="A1081" r:id="rId1071" xr:uid="{CA4143DE-6CB9-45F7-B174-8A03D976F01D}"/>
    <hyperlink ref="A1082" r:id="rId1072" xr:uid="{9D7C39FA-1DB5-4E1D-BB06-6C4568B7A650}"/>
    <hyperlink ref="A1083" r:id="rId1073" xr:uid="{B3B4B09B-7E15-4031-965F-0D37CD58A09B}"/>
    <hyperlink ref="A1084" r:id="rId1074" xr:uid="{1107EC39-4283-4945-8E12-3037EC2EE425}"/>
    <hyperlink ref="A1085" r:id="rId1075" xr:uid="{D190C9DB-F105-47D1-916E-84E68985FF0D}"/>
    <hyperlink ref="A1086" r:id="rId1076" xr:uid="{059B7D7F-6A34-41DA-B386-D4F665841BA0}"/>
    <hyperlink ref="A1087" r:id="rId1077" xr:uid="{F9E20698-D8A4-4C02-B443-D3FD72615152}"/>
    <hyperlink ref="A1088" r:id="rId1078" xr:uid="{3E4DB770-5640-4534-A89F-CF6B7630E912}"/>
    <hyperlink ref="A1089" r:id="rId1079" xr:uid="{D5BEDD2F-280E-4543-AA61-B8312FE3B480}"/>
    <hyperlink ref="A1090" r:id="rId1080" xr:uid="{9D31A2A2-4C82-40F6-AC15-8870345553EA}"/>
    <hyperlink ref="A1091" r:id="rId1081" xr:uid="{6EF312CE-AC66-4BB8-A1D5-4E0F5BC9720C}"/>
    <hyperlink ref="A1092" r:id="rId1082" xr:uid="{DAE7BE09-C35A-46AF-8474-7F0FA9A1565D}"/>
    <hyperlink ref="A1093" r:id="rId1083" xr:uid="{5EE17B55-1F21-45B4-BFB2-280958142B20}"/>
    <hyperlink ref="A1094" r:id="rId1084" xr:uid="{5B378040-207D-4CEF-A410-4F036DBC7A93}"/>
    <hyperlink ref="A1095" r:id="rId1085" xr:uid="{0928E537-EAA4-4DDE-8D0E-DCC11A536616}"/>
    <hyperlink ref="A1096" r:id="rId1086" xr:uid="{AD622C86-6D6F-4B0B-A88F-7678820C9256}"/>
    <hyperlink ref="A1097" r:id="rId1087" xr:uid="{8D4B0060-7D63-4BD0-BA05-585A5C4EEABE}"/>
    <hyperlink ref="A1098" r:id="rId1088" xr:uid="{868E7919-FA3C-4A55-938A-F34B914A95C3}"/>
    <hyperlink ref="A1099" r:id="rId1089" xr:uid="{6F28021F-8E40-425B-9411-3F2BD9D94761}"/>
    <hyperlink ref="A1100" r:id="rId1090" xr:uid="{23B980FE-3813-418E-A62D-E76ED10E333F}"/>
    <hyperlink ref="A1101" r:id="rId1091" xr:uid="{6DD0C625-A059-4ACB-B002-D47CD7D0A325}"/>
    <hyperlink ref="A1102" r:id="rId1092" xr:uid="{BD0869B3-22FF-43DD-8E07-E03D84D941D3}"/>
    <hyperlink ref="A1103" r:id="rId1093" xr:uid="{2772A339-1682-477D-ADF5-59573CE4B219}"/>
    <hyperlink ref="A1104" r:id="rId1094" xr:uid="{9EFF9BAD-28E7-44A3-ACE9-6F88A10D1112}"/>
    <hyperlink ref="A1105" r:id="rId1095" xr:uid="{62278C82-8535-442D-9DD7-EC02937144AD}"/>
    <hyperlink ref="A1106" r:id="rId1096" xr:uid="{CFEC3D65-0428-453E-9A6A-9C8F812BCB82}"/>
    <hyperlink ref="A1107" r:id="rId1097" xr:uid="{A3A2FB15-6FC9-4D15-B9F3-0EEA64C6AAA0}"/>
    <hyperlink ref="A1108" r:id="rId1098" xr:uid="{189F5DA4-3429-4964-A357-315F5FF38AE1}"/>
    <hyperlink ref="A1109" r:id="rId1099" xr:uid="{032594D3-0F67-4450-BCA6-7F27C63C9296}"/>
    <hyperlink ref="A1110" r:id="rId1100" xr:uid="{3DC5337B-305D-4031-ADEB-2CC84C9E857C}"/>
    <hyperlink ref="A1111" r:id="rId1101" xr:uid="{7B5E9D1E-A644-4875-8242-251E5466714E}"/>
    <hyperlink ref="A1112" r:id="rId1102" xr:uid="{FB71A33D-BA65-4CA4-AB0C-A68FAFBC3974}"/>
    <hyperlink ref="A1113" r:id="rId1103" xr:uid="{ABDA252F-836A-4BE9-806D-930EAE1ED847}"/>
    <hyperlink ref="A1114" r:id="rId1104" xr:uid="{EDA91992-F875-4257-A39E-1FE3B6BDE881}"/>
    <hyperlink ref="A1115" r:id="rId1105" xr:uid="{50E751A5-4819-4C7A-9D40-862E89E2E585}"/>
    <hyperlink ref="A1116" r:id="rId1106" xr:uid="{BB00D7B7-613E-4013-BA5E-1D092F8F2E77}"/>
    <hyperlink ref="A1117" r:id="rId1107" xr:uid="{B0CEDB0F-0182-47A8-8903-42A88698A490}"/>
    <hyperlink ref="A1118" r:id="rId1108" xr:uid="{44D00FEA-DB0B-4431-811B-3A9158A84EA9}"/>
    <hyperlink ref="A1119" r:id="rId1109" xr:uid="{28A3EB56-FD11-4CC2-87B1-E5390D955AA9}"/>
    <hyperlink ref="A1120" r:id="rId1110" xr:uid="{03DB2C59-0E59-46C8-9278-322E57F21617}"/>
    <hyperlink ref="A1121" r:id="rId1111" xr:uid="{3BAD2AA9-2E63-4A7A-9B4A-6A79F07402EB}"/>
    <hyperlink ref="A1122" r:id="rId1112" xr:uid="{DD1CB780-F546-41ED-90F5-F67575CD743B}"/>
    <hyperlink ref="A1123" r:id="rId1113" xr:uid="{CDA84F38-B87A-444B-9182-56011B2C64C6}"/>
    <hyperlink ref="A1124" r:id="rId1114" xr:uid="{3C51BFB4-E856-4CD7-B577-DE7E6220F6E3}"/>
    <hyperlink ref="A1125" r:id="rId1115" xr:uid="{954709B0-F2EB-4F0C-AF73-761EE9C6B1AA}"/>
    <hyperlink ref="A1126" r:id="rId1116" xr:uid="{132BC787-7BA2-43DF-B39B-8288821074F3}"/>
    <hyperlink ref="A1127" r:id="rId1117" xr:uid="{F7FD1900-6EA2-4A46-8F04-5965967D50BA}"/>
    <hyperlink ref="A1128" r:id="rId1118" xr:uid="{8B878578-DAC0-47D3-A65A-23699E9E5B3C}"/>
    <hyperlink ref="A1129" r:id="rId1119" xr:uid="{200AC0F3-4F4E-45B1-A8B8-2E75465AD887}"/>
    <hyperlink ref="A1130" r:id="rId1120" xr:uid="{6F80DC12-BEAD-4AA1-BB46-66AB67582B99}"/>
    <hyperlink ref="A1131" r:id="rId1121" xr:uid="{A3A1A5BB-0403-4271-A40E-0DBEBD097557}"/>
    <hyperlink ref="A1132" r:id="rId1122" xr:uid="{232221FF-8C99-44D3-894E-C3D312BE0339}"/>
    <hyperlink ref="A1133" r:id="rId1123" xr:uid="{DD458DA3-81B4-4FB3-92FD-B8D85B29B196}"/>
    <hyperlink ref="A1134" r:id="rId1124" xr:uid="{A14120DE-A534-4F8B-B792-53A2225D57B5}"/>
    <hyperlink ref="A1135" r:id="rId1125" xr:uid="{859B4C48-32B0-4567-9796-AE49B9CB301C}"/>
    <hyperlink ref="A1136" r:id="rId1126" xr:uid="{324C2B22-674A-44FD-8F55-EC01E53C4457}"/>
    <hyperlink ref="A1137" r:id="rId1127" xr:uid="{5B8F5E3F-5348-457F-A1E0-A5599D0FE042}"/>
    <hyperlink ref="A1138" r:id="rId1128" xr:uid="{29E57E2E-CAF1-4369-A7BD-8C009F68A7C0}"/>
    <hyperlink ref="A1139" r:id="rId1129" xr:uid="{09FF1A0C-F02A-4DEE-A3F7-C85485F4365F}"/>
    <hyperlink ref="A1140" r:id="rId1130" xr:uid="{071F5135-E4A7-4580-BCA8-6A6D2E425EB6}"/>
    <hyperlink ref="A1141" r:id="rId1131" xr:uid="{3F24DE3C-3DCC-410D-81A2-9F35ABE2B05A}"/>
    <hyperlink ref="A1142" r:id="rId1132" xr:uid="{AE3E93FC-8C54-4AAA-8F72-B8D6F7A69710}"/>
    <hyperlink ref="A1143" r:id="rId1133" xr:uid="{931BF99A-7E62-4E59-AA43-F57D2B4EC3B7}"/>
    <hyperlink ref="A1144" r:id="rId1134" xr:uid="{2E51BB34-6789-475C-8F4D-E868690BB847}"/>
    <hyperlink ref="A1145" r:id="rId1135" xr:uid="{B23ECBF8-4B53-49E6-8E0D-39793262C759}"/>
    <hyperlink ref="A1146" r:id="rId1136" xr:uid="{1352CD0A-7CCF-4013-A5ED-61BD73539DA0}"/>
    <hyperlink ref="A1147" r:id="rId1137" xr:uid="{E301D2E0-17CB-4D49-8DBC-CC38C9099CCE}"/>
    <hyperlink ref="A1148" r:id="rId1138" xr:uid="{EF225114-DA8B-4F48-A480-DA97D1ECEC40}"/>
    <hyperlink ref="A1149" r:id="rId1139" xr:uid="{ACAE80F8-4996-4EA4-9858-4FC6FB9A11D4}"/>
    <hyperlink ref="A1150" r:id="rId1140" xr:uid="{11E15641-39D8-4B26-8DEE-ACFEFB913C1B}"/>
    <hyperlink ref="A1151" r:id="rId1141" xr:uid="{D69D80E6-EBE0-4E4A-8827-9F06A0353FCA}"/>
    <hyperlink ref="A1152" r:id="rId1142" xr:uid="{5A3AE6DB-A787-41B1-ADB2-F5CF86D261C0}"/>
    <hyperlink ref="A1153" r:id="rId1143" xr:uid="{827BFC3B-D52E-4EC5-8D3A-C12B9E529D02}"/>
    <hyperlink ref="A1154" r:id="rId1144" xr:uid="{C022A4EF-BAC3-4A2B-8ECA-F58557D701F2}"/>
    <hyperlink ref="A1155" r:id="rId1145" xr:uid="{BC216544-6C34-446A-BC52-8FC507C656E4}"/>
    <hyperlink ref="A1156" r:id="rId1146" xr:uid="{DF050ACB-F160-4721-99C9-45CAF9BF705A}"/>
    <hyperlink ref="A1157" r:id="rId1147" xr:uid="{1A371A18-8EF9-45DF-B3F9-9C7951945D38}"/>
    <hyperlink ref="A1158" r:id="rId1148" xr:uid="{E870C8B7-80F0-4185-B9EC-93CF9743253C}"/>
    <hyperlink ref="A1159" r:id="rId1149" xr:uid="{072DAA2A-6C1B-434F-9B12-1A5443C18E13}"/>
    <hyperlink ref="A1160" r:id="rId1150" xr:uid="{8878AD19-5FF7-467B-A301-17DB533FBC73}"/>
    <hyperlink ref="A1161" r:id="rId1151" xr:uid="{3FCEC91A-E20A-41F3-9EE5-9BA6589F6AF3}"/>
    <hyperlink ref="A1162" r:id="rId1152" xr:uid="{65BC1B1B-1F54-4966-BA16-962C142B43B8}"/>
    <hyperlink ref="A1163" r:id="rId1153" xr:uid="{6E6EA25F-4F84-4D9C-8FB5-6E6946957DC3}"/>
    <hyperlink ref="A1164" r:id="rId1154" xr:uid="{0D8EABFB-0526-4C86-B24E-B72ACB0EC266}"/>
    <hyperlink ref="A1165" r:id="rId1155" xr:uid="{1EC8CD65-C6C6-44AC-AE97-1116EF636124}"/>
    <hyperlink ref="A1166" r:id="rId1156" xr:uid="{B86820E2-E306-44DC-897E-454E7AAA4BBD}"/>
    <hyperlink ref="A1167" r:id="rId1157" xr:uid="{567844E8-59BD-4662-B1E5-B5C851052EC4}"/>
    <hyperlink ref="A1168" r:id="rId1158" xr:uid="{3E0E38DF-4E7F-4B51-9439-1F8628FB4328}"/>
    <hyperlink ref="A1169" r:id="rId1159" xr:uid="{70B0AFAB-B0A5-45DA-98EA-5F287CC7E2B0}"/>
    <hyperlink ref="A1170" r:id="rId1160" xr:uid="{B5EC7EB5-06B0-491D-8FAB-08A32ADA4E32}"/>
    <hyperlink ref="A1171" r:id="rId1161" xr:uid="{A79C877D-7E42-4398-A8CB-9EE9D46F242A}"/>
    <hyperlink ref="A1172" r:id="rId1162" xr:uid="{4EC604C9-9A31-46F7-9BA4-EE357066A32F}"/>
    <hyperlink ref="A1173" r:id="rId1163" xr:uid="{72A09E73-08CD-4B6B-89EF-1057CF44B5D3}"/>
    <hyperlink ref="A1174" r:id="rId1164" xr:uid="{EB67ADB5-6AEC-42A4-9AAC-8AD70157EE3B}"/>
    <hyperlink ref="A1175" r:id="rId1165" xr:uid="{1C4B2709-B918-4731-B4E8-AD74299DA10E}"/>
    <hyperlink ref="A1176" r:id="rId1166" xr:uid="{1CC4342D-585B-43AC-96B0-7F07EA48EC92}"/>
    <hyperlink ref="A1177" r:id="rId1167" xr:uid="{5544B5F8-F939-4147-AD35-711C44258D3C}"/>
    <hyperlink ref="A1178" r:id="rId1168" xr:uid="{2A53FB39-DEA6-46BD-A2A3-D6F09F7FBEDA}"/>
    <hyperlink ref="A1179" r:id="rId1169" xr:uid="{2A14470B-0B0F-4DBD-AE01-DE014CDF4FC1}"/>
    <hyperlink ref="A1180" r:id="rId1170" xr:uid="{42E28F9C-CB15-432C-AA07-2F7A82AE7DA6}"/>
    <hyperlink ref="A1181" r:id="rId1171" xr:uid="{F5C4FB62-AC86-4EC0-8DDB-D61DCF2C9447}"/>
    <hyperlink ref="A1182" r:id="rId1172" xr:uid="{05686530-EC4E-48A6-8188-28D07ADC190E}"/>
    <hyperlink ref="A1183" r:id="rId1173" xr:uid="{81EBD99C-797F-4FE0-AFB7-FD19734095DF}"/>
    <hyperlink ref="A1184" r:id="rId1174" xr:uid="{939ECED8-DD83-41DC-A4C6-D366E2D476DD}"/>
    <hyperlink ref="A1185" r:id="rId1175" xr:uid="{BFFE653D-5406-43C3-B828-12BA2C2728ED}"/>
    <hyperlink ref="A1186" r:id="rId1176" xr:uid="{33D777F2-D467-4C0D-A5C7-221DE47143E5}"/>
    <hyperlink ref="A1187" r:id="rId1177" xr:uid="{0199C500-508D-4DC1-9D3A-732817C7F2B4}"/>
    <hyperlink ref="A1188" r:id="rId1178" xr:uid="{3C9FB55F-5217-4B1C-957F-F3B3DC3A55F1}"/>
    <hyperlink ref="A1189" r:id="rId1179" xr:uid="{093FD0D6-73F7-4A9C-9002-02271C89F7C1}"/>
    <hyperlink ref="A1190" r:id="rId1180" xr:uid="{3496968F-2D4E-47B1-AB18-BD956C4DB82A}"/>
    <hyperlink ref="A1191" r:id="rId1181" xr:uid="{405AF669-398E-4B62-90C3-3A53C341C060}"/>
    <hyperlink ref="A1192" r:id="rId1182" xr:uid="{510967C0-C2E5-4FCE-BA20-865DB33BCCCD}"/>
    <hyperlink ref="A1193" r:id="rId1183" xr:uid="{865FE539-4D75-4F4C-987F-A4481F488845}"/>
    <hyperlink ref="A1194" r:id="rId1184" xr:uid="{C5583C27-21A4-4FBA-893C-E23D596903D3}"/>
    <hyperlink ref="A1195" r:id="rId1185" xr:uid="{7672124C-B266-4375-9FBA-533AFBE017E4}"/>
    <hyperlink ref="A1196" r:id="rId1186" xr:uid="{820D83CE-A378-4EDC-86E7-4389F4E51F9E}"/>
    <hyperlink ref="A1197" r:id="rId1187" xr:uid="{50DEBA07-CAB0-41D1-8B06-81F27C8686EF}"/>
    <hyperlink ref="A1198" r:id="rId1188" xr:uid="{44744DCF-A77B-4BD5-866E-A08F4B5A8561}"/>
    <hyperlink ref="A1199" r:id="rId1189" xr:uid="{D14C7966-EA37-4164-BB82-AC9177F6C074}"/>
    <hyperlink ref="A1200" r:id="rId1190" xr:uid="{9D0ECC2A-F0D3-4880-BD14-5D345A8E87F1}"/>
    <hyperlink ref="A1201" r:id="rId1191" xr:uid="{1E313924-DFCB-4A94-85E4-521EBE8321A4}"/>
    <hyperlink ref="A1202" r:id="rId1192" xr:uid="{A078423C-0438-4FA4-90E2-8433A35A00CE}"/>
    <hyperlink ref="A1203" r:id="rId1193" xr:uid="{3FD77E81-6377-4556-9EC2-584B9B86672C}"/>
    <hyperlink ref="A1204" r:id="rId1194" xr:uid="{99A19F3C-BE67-4771-8FC0-0C9C7522FDBA}"/>
    <hyperlink ref="A1205" r:id="rId1195" xr:uid="{DC602EB8-BAEA-4F42-A6C2-679F9D6D55E5}"/>
    <hyperlink ref="A1206" r:id="rId1196" xr:uid="{377E7A9B-68CA-4263-9A22-9DEB491BDE68}"/>
    <hyperlink ref="A1207" r:id="rId1197" xr:uid="{4C172900-D9A9-4765-859F-51E8E99B0005}"/>
    <hyperlink ref="A1208" r:id="rId1198" xr:uid="{4B0DF779-6B04-4BAA-8CBE-0AEE777FC469}"/>
    <hyperlink ref="A1209" r:id="rId1199" xr:uid="{0474A0C0-81E3-4EF0-882C-00F3228E04CD}"/>
    <hyperlink ref="A1210" r:id="rId1200" xr:uid="{9FC3DFDA-5FAB-48A3-A856-C1E2791EA15C}"/>
    <hyperlink ref="A1211" r:id="rId1201" xr:uid="{2C73E65E-3A03-42FE-86DE-0F1C77E42E60}"/>
    <hyperlink ref="A1212" r:id="rId1202" xr:uid="{19E5C9CA-4588-4B90-9D53-F0D60AB8953D}"/>
    <hyperlink ref="A1213" r:id="rId1203" xr:uid="{44213B13-4419-48E2-805D-CD86329C0FC7}"/>
    <hyperlink ref="A1214" r:id="rId1204" xr:uid="{D099FD17-D1FF-4ADE-AFCF-F1189CE85C38}"/>
    <hyperlink ref="A1215" r:id="rId1205" xr:uid="{EDEE0319-9262-41B2-8796-56D1919EE11F}"/>
    <hyperlink ref="A1216" r:id="rId1206" xr:uid="{874FEE7B-AEA4-4495-AE66-CE27B260134A}"/>
    <hyperlink ref="A1217" r:id="rId1207" xr:uid="{6F3CFAFD-4070-4AF6-A180-87BF49E744EC}"/>
    <hyperlink ref="A1218" r:id="rId1208" xr:uid="{E1C387F4-ACAB-4615-84E9-7279AD910A51}"/>
    <hyperlink ref="A1219" r:id="rId1209" xr:uid="{C8E82F82-B044-41B0-9384-D53919B49AE3}"/>
    <hyperlink ref="A1220" r:id="rId1210" xr:uid="{DE30AE5D-8BE3-42D8-B1E0-84F320512056}"/>
    <hyperlink ref="A1221" r:id="rId1211" xr:uid="{F9AD1FF5-3352-48E1-9C3D-9285AE894E86}"/>
    <hyperlink ref="A1222" r:id="rId1212" xr:uid="{63CD3F59-2F7D-4A1D-B81A-B30004921743}"/>
    <hyperlink ref="A1223" r:id="rId1213" xr:uid="{63A9216D-D7A5-423F-8940-C673A79CAEAF}"/>
    <hyperlink ref="A1224" r:id="rId1214" xr:uid="{4FA96A95-E78D-42ED-8CA0-FECF409311D3}"/>
    <hyperlink ref="A1225" r:id="rId1215" xr:uid="{C7AE9FC5-E803-4AD1-9CAB-D821817C34C4}"/>
    <hyperlink ref="A1226" r:id="rId1216" xr:uid="{50977454-A9A7-4552-B09E-78CD67151A61}"/>
    <hyperlink ref="A1227" r:id="rId1217" xr:uid="{A817EF57-10DA-46E2-B3F6-72C8764D5742}"/>
    <hyperlink ref="A1228" r:id="rId1218" xr:uid="{14678094-F9E1-4639-B3E9-7B6E6CD614FB}"/>
    <hyperlink ref="A1229" r:id="rId1219" xr:uid="{B026C652-24C6-49BB-8160-24666E97DB52}"/>
    <hyperlink ref="A1230" r:id="rId1220" xr:uid="{A0AF9059-1845-4E44-8C4F-31AA78E9D816}"/>
    <hyperlink ref="A1231" r:id="rId1221" xr:uid="{C0AB5FC2-F5CB-41BE-B97E-A7B35CAF71C0}"/>
    <hyperlink ref="A1232" r:id="rId1222" xr:uid="{C3964A2D-04BE-4742-87F8-F071C0E01BEF}"/>
    <hyperlink ref="A1233" r:id="rId1223" xr:uid="{3323AD5E-0E5D-4E65-9E0B-E04170B7E164}"/>
    <hyperlink ref="A1234" r:id="rId1224" xr:uid="{9AB08194-97E5-4AF0-8484-D67C1B3C03BE}"/>
    <hyperlink ref="A1235" r:id="rId1225" xr:uid="{E59ED766-BB1F-4441-B6C3-961E8FCD6C82}"/>
    <hyperlink ref="A1236" r:id="rId1226" xr:uid="{2A70ED42-9310-4C8E-A0A4-A6234FF7A7BD}"/>
    <hyperlink ref="A1237" r:id="rId1227" xr:uid="{E1C6898A-DD86-40BA-872D-7C363D067EC6}"/>
    <hyperlink ref="A1238" r:id="rId1228" xr:uid="{606AD407-BB7D-489A-9905-A5E06A96E56D}"/>
    <hyperlink ref="A1239" r:id="rId1229" xr:uid="{49CFBBC5-30AA-4AB3-B437-895B04441A51}"/>
    <hyperlink ref="A1240" r:id="rId1230" xr:uid="{83E1343E-69F8-46B8-80B9-DF4E9F036634}"/>
    <hyperlink ref="A1241" r:id="rId1231" xr:uid="{496AADEA-2948-4EFD-A07C-7A692AE1D971}"/>
    <hyperlink ref="A1242" r:id="rId1232" xr:uid="{404A24D5-ECA1-4E68-A138-67E123F2E9B0}"/>
    <hyperlink ref="A1243" r:id="rId1233" xr:uid="{F7DBC22B-59A5-479D-AFB4-65EE14436A6C}"/>
    <hyperlink ref="A1244" r:id="rId1234" xr:uid="{B57BDD05-74EF-4164-81D3-DED62DF86701}"/>
    <hyperlink ref="A1245" r:id="rId1235" xr:uid="{64D67FC5-2AF5-4C9E-AD92-E28F91A3A116}"/>
    <hyperlink ref="A1246" r:id="rId1236" xr:uid="{6F8E9B45-EAEA-43AF-8B1E-CAF5BE98D57F}"/>
    <hyperlink ref="A1247" r:id="rId1237" xr:uid="{61C64CA2-ED08-458A-B81B-EC0DED02C6F8}"/>
    <hyperlink ref="A1248" r:id="rId1238" xr:uid="{13FEE852-EA3E-4B1E-B17A-812EDECA1DB5}"/>
    <hyperlink ref="A1249" r:id="rId1239" xr:uid="{64A6C3F7-DC08-4B2F-8A96-2AF97AF11B9F}"/>
    <hyperlink ref="A1250" r:id="rId1240" xr:uid="{83083352-FE16-4D57-8C19-19C4A59144DF}"/>
    <hyperlink ref="A1251" r:id="rId1241" xr:uid="{72883922-9D2F-4F5F-B277-C4874E37039C}"/>
    <hyperlink ref="A1252" r:id="rId1242" xr:uid="{8ECCEDFE-207B-42B3-8134-88B9C49E2388}"/>
    <hyperlink ref="A1253" r:id="rId1243" xr:uid="{5DFB52E0-E058-4B03-A7FB-4A1C4FED7B36}"/>
    <hyperlink ref="A1254" r:id="rId1244" xr:uid="{5155BFE3-5578-43E7-99B3-F71EDA17A037}"/>
    <hyperlink ref="A1255" r:id="rId1245" xr:uid="{30645D5B-C951-45C2-A237-6C01D47B5BF2}"/>
    <hyperlink ref="A1256" r:id="rId1246" xr:uid="{0E350882-5084-4D98-88E5-C2C6E5E37194}"/>
    <hyperlink ref="A1257" r:id="rId1247" xr:uid="{E9AB641B-8FA2-4C2E-A744-04715B56054E}"/>
    <hyperlink ref="A1258" r:id="rId1248" xr:uid="{AFF17A49-1007-4EF4-B875-B3701929B831}"/>
    <hyperlink ref="A1259" r:id="rId1249" xr:uid="{95C3508A-449A-4925-94C1-EC077D36440F}"/>
    <hyperlink ref="A1260" r:id="rId1250" xr:uid="{50098399-56B6-4643-B0B7-CC8C2C1A40FA}"/>
    <hyperlink ref="A1261" r:id="rId1251" xr:uid="{3B22A957-2DBF-4755-8378-5F7F721F91E6}"/>
    <hyperlink ref="A1262" r:id="rId1252" xr:uid="{76A64013-F37E-4E10-8319-79F722FC75DE}"/>
    <hyperlink ref="A1263" r:id="rId1253" xr:uid="{F0FF2DEB-6D79-48C9-A118-0B2640495607}"/>
    <hyperlink ref="A1264" r:id="rId1254" xr:uid="{15916231-411F-4AD9-B803-4E83802377AF}"/>
    <hyperlink ref="A1265" r:id="rId1255" xr:uid="{3FAC0B9D-01A8-4E41-80FE-4EAC45E55E75}"/>
    <hyperlink ref="A1266" r:id="rId1256" xr:uid="{0ECE3361-0CD5-400F-AED3-60EDB157A225}"/>
    <hyperlink ref="A1267" r:id="rId1257" xr:uid="{A0887FE2-5AB2-42B2-B581-74644B5027C9}"/>
    <hyperlink ref="A1268" r:id="rId1258" xr:uid="{FA1B2805-1B47-470F-938B-F61B76F9AE60}"/>
    <hyperlink ref="A1269" r:id="rId1259" xr:uid="{76CF4746-A600-4508-A9B7-13969326430A}"/>
    <hyperlink ref="A1270" r:id="rId1260" xr:uid="{AF188069-9870-4B92-8104-0BA21EC44CA1}"/>
    <hyperlink ref="A1271" r:id="rId1261" xr:uid="{BAA60196-4BBE-46BF-90DD-189976D3ED1D}"/>
    <hyperlink ref="A1272" r:id="rId1262" xr:uid="{B599870F-F713-4D08-BF07-CE8DBA8CCD00}"/>
    <hyperlink ref="A1273" r:id="rId1263" xr:uid="{01FF4590-9593-4928-87C8-D99071ADEAB5}"/>
    <hyperlink ref="A1274" r:id="rId1264" xr:uid="{6B274D46-1201-4B92-8839-44E35DADB4A4}"/>
    <hyperlink ref="A1275" r:id="rId1265" xr:uid="{FDF6E91D-533E-4500-B3CA-CAF8E6A97C0E}"/>
    <hyperlink ref="A1276" r:id="rId1266" xr:uid="{85E67EB8-7379-4767-8AE3-C85BCC561545}"/>
    <hyperlink ref="A1277" r:id="rId1267" xr:uid="{58C44AD1-3DF8-422A-872C-A9CF9F97BAB3}"/>
    <hyperlink ref="A1278" r:id="rId1268" xr:uid="{B42B929E-33C2-4C87-A62D-7F51D4EC3223}"/>
    <hyperlink ref="A1279" r:id="rId1269" xr:uid="{DABCB2E9-9154-442E-8DD4-E63E97AA7E7B}"/>
    <hyperlink ref="A1280" r:id="rId1270" xr:uid="{9D3ECD4B-DFD9-4D23-A147-956EAA8FC495}"/>
    <hyperlink ref="A1281" r:id="rId1271" xr:uid="{4BED46AF-62AC-4BE2-94A3-5C3EADF2A4E4}"/>
    <hyperlink ref="A1282" r:id="rId1272" xr:uid="{1F948B45-DCC3-4F16-9C1D-2026F1DFB385}"/>
    <hyperlink ref="A1283" r:id="rId1273" xr:uid="{7D065D20-5A8E-4DCF-B5B7-9685FCBC2600}"/>
    <hyperlink ref="A1284" r:id="rId1274" xr:uid="{C36C2870-DD32-4137-8A5C-648AC48D24E4}"/>
    <hyperlink ref="A1285" r:id="rId1275" xr:uid="{6FEE9A56-7B5C-409A-979B-5953598AF8F9}"/>
    <hyperlink ref="A1286" r:id="rId1276" xr:uid="{DB60B4E1-9FE3-446B-9EBB-0D012F40DABD}"/>
    <hyperlink ref="A1287" r:id="rId1277" xr:uid="{E77EAA96-DC06-4868-984C-7C7838CB394E}"/>
    <hyperlink ref="A1288" r:id="rId1278" xr:uid="{65F6D2CF-54A0-49D4-87F6-5CF1AA0B23B1}"/>
    <hyperlink ref="A1289" r:id="rId1279" xr:uid="{9A4D8AB7-1455-4D58-8167-EF97E14EDC85}"/>
    <hyperlink ref="A1290" r:id="rId1280" xr:uid="{50A2F940-7A91-4B25-AF63-24D43DD13B86}"/>
    <hyperlink ref="A1291" r:id="rId1281" xr:uid="{28A57DC0-7937-49B1-81AD-088C1AB052E5}"/>
    <hyperlink ref="A1292" r:id="rId1282" xr:uid="{B688E036-2B00-4BB2-8B00-B92E3C5A83DF}"/>
    <hyperlink ref="A1293" r:id="rId1283" xr:uid="{9C5F3DB7-428D-4EBC-8A83-91B7B82FE956}"/>
    <hyperlink ref="A1294" r:id="rId1284" xr:uid="{5602A64B-1098-43EF-BFFA-7330DFE37CBA}"/>
    <hyperlink ref="A1295" r:id="rId1285" xr:uid="{8D349869-FC9C-4366-B150-173BB37F53F2}"/>
    <hyperlink ref="A1296" r:id="rId1286" xr:uid="{9FEB34D5-8E0E-4740-A082-F99E80918668}"/>
    <hyperlink ref="A1297" r:id="rId1287" xr:uid="{B48EAA7D-2785-427E-9896-85548DEE8745}"/>
    <hyperlink ref="A1298" r:id="rId1288" xr:uid="{882E2D44-1A48-4CA0-A7D9-4837A78A0CD5}"/>
    <hyperlink ref="A1299" r:id="rId1289" xr:uid="{62A6C5E8-AFD7-43B6-B43D-D6A58775A6D7}"/>
    <hyperlink ref="A1300" r:id="rId1290" xr:uid="{A1A697FF-D861-45F9-91DF-968B50CD518F}"/>
    <hyperlink ref="A1301" r:id="rId1291" xr:uid="{31CC0C74-060C-4FD8-B1C4-808AA6E4C8CF}"/>
    <hyperlink ref="A1302" r:id="rId1292" xr:uid="{77CBE766-4DF3-45B5-86E5-504714C29407}"/>
    <hyperlink ref="A1303" r:id="rId1293" xr:uid="{786E820A-1430-4736-8F43-A30DE6F0ECFB}"/>
    <hyperlink ref="A1304" r:id="rId1294" xr:uid="{766B51C8-9B90-4FFA-91F1-F7597AA0CD4C}"/>
    <hyperlink ref="A1305" r:id="rId1295" xr:uid="{7BAB2688-61E1-4AF7-9B4C-46AFA8F7D251}"/>
    <hyperlink ref="A1306" r:id="rId1296" xr:uid="{8B50429B-D61D-4475-A6AF-6C0387447AFC}"/>
    <hyperlink ref="A1307" r:id="rId1297" xr:uid="{B21AAC49-87A0-494B-B8F3-534981574393}"/>
    <hyperlink ref="A1308" r:id="rId1298" xr:uid="{C83DE760-14CB-4578-A702-0895F1EBD320}"/>
    <hyperlink ref="A1309" r:id="rId1299" xr:uid="{BEA3415E-375C-4100-9996-7D004FEB0AC9}"/>
    <hyperlink ref="A1310" r:id="rId1300" xr:uid="{42F4517C-96B4-4CF8-885B-7C462B1A8808}"/>
    <hyperlink ref="A1311" r:id="rId1301" xr:uid="{19CC2532-39C7-454E-B5FF-99F8D39404C9}"/>
    <hyperlink ref="A1312" r:id="rId1302" xr:uid="{528BB033-487F-4B41-A8C6-50C769C62340}"/>
    <hyperlink ref="A1313" r:id="rId1303" xr:uid="{DFC83239-31EC-4DA9-A736-D697261F833A}"/>
    <hyperlink ref="A1314" r:id="rId1304" xr:uid="{19656F84-DF7E-432A-98BB-555056FAFD86}"/>
    <hyperlink ref="A1315" r:id="rId1305" xr:uid="{30E73533-0224-455D-8E88-6495C72EA8AE}"/>
    <hyperlink ref="A1316" r:id="rId1306" xr:uid="{0E423EB7-A1B8-4CAE-8546-F3E78316454F}"/>
    <hyperlink ref="A1317" r:id="rId1307" xr:uid="{ECA40CE0-25F3-4B2A-91C0-B1B65317FD24}"/>
    <hyperlink ref="A1318" r:id="rId1308" xr:uid="{59C4023D-53BE-408E-B7FA-CE401C4E0D98}"/>
    <hyperlink ref="A1319" r:id="rId1309" xr:uid="{1282097A-9891-4A6C-B9E5-A93C85FA0C15}"/>
    <hyperlink ref="A1320" r:id="rId1310" xr:uid="{F37EA638-218E-4993-A13B-31396B4C2F59}"/>
    <hyperlink ref="A1321" r:id="rId1311" xr:uid="{F39DD077-6369-469C-B5D5-70E1432BC8B1}"/>
    <hyperlink ref="A1322" r:id="rId1312" xr:uid="{CA889C88-430D-4996-9A4F-C93BF1EBDC2B}"/>
    <hyperlink ref="A1323" r:id="rId1313" xr:uid="{A56802C6-9731-4D19-92D4-2FC3CA59D9EB}"/>
    <hyperlink ref="A1324" r:id="rId1314" xr:uid="{BE1169EC-BDCA-455E-9780-527AC3BF2992}"/>
    <hyperlink ref="A1325" r:id="rId1315" xr:uid="{E411A4CC-75B3-4485-82C0-15C12862D62C}"/>
    <hyperlink ref="A1326" r:id="rId1316" xr:uid="{088E87A8-817C-487B-A3AB-C573411C89BE}"/>
    <hyperlink ref="A1327" r:id="rId1317" xr:uid="{F671F0FE-80F4-40DF-A6CA-A025856419FB}"/>
    <hyperlink ref="A1328" r:id="rId1318" xr:uid="{EABB0BA7-FAC4-4650-88A9-4E0C98EC7D73}"/>
    <hyperlink ref="A1329" r:id="rId1319" xr:uid="{5C9457A7-61A9-426B-9F23-2F187F0D46BB}"/>
    <hyperlink ref="A1330" r:id="rId1320" xr:uid="{1FF2C9F7-0BD6-4216-B68D-044CE010FCC6}"/>
    <hyperlink ref="A1331" r:id="rId1321" xr:uid="{6C79191F-BEDA-432D-8D6F-C73BC09B7FDB}"/>
    <hyperlink ref="A1332" r:id="rId1322" xr:uid="{F6627F82-C8CB-44CE-87C0-3BF110859CC1}"/>
    <hyperlink ref="A1333" r:id="rId1323" xr:uid="{06FBF35C-EFAC-4463-9060-EBF4FBC30C88}"/>
    <hyperlink ref="A1334" r:id="rId1324" xr:uid="{961076A3-B881-4695-9859-670E439D2403}"/>
    <hyperlink ref="A1335" r:id="rId1325" xr:uid="{3AD3A159-7E52-4D0D-A444-CA28AA1007F8}"/>
    <hyperlink ref="A1336" r:id="rId1326" xr:uid="{3BAB7503-0FF2-441E-8A09-201425A8D1E7}"/>
    <hyperlink ref="A1337" r:id="rId1327" xr:uid="{3BBA6EB9-E794-47E3-AD91-ACB5079442F7}"/>
    <hyperlink ref="A1338" r:id="rId1328" xr:uid="{C147277E-6F1C-4081-8DF4-134D164354FB}"/>
    <hyperlink ref="A1339" r:id="rId1329" xr:uid="{8A32528F-56AA-48CB-83BF-A7F6E363D016}"/>
    <hyperlink ref="A1340" r:id="rId1330" xr:uid="{708337D8-54CB-401C-8FFB-D05B68BAEB52}"/>
    <hyperlink ref="A1341" r:id="rId1331" xr:uid="{6D9F90A5-511B-44A3-BEF9-9DCC8D9E5016}"/>
    <hyperlink ref="A1342" r:id="rId1332" xr:uid="{9645F84E-0267-4219-BAD5-352AFFDA71B2}"/>
    <hyperlink ref="A1343" r:id="rId1333" xr:uid="{A21E0717-6B3A-4BE0-B21D-85DF4CA38CF0}"/>
    <hyperlink ref="A1344" r:id="rId1334" xr:uid="{F79B139B-6FB8-4E62-B419-E99C602B154B}"/>
    <hyperlink ref="A1345" r:id="rId1335" xr:uid="{29422802-7DFD-4549-A6F5-2144EEEFDEA2}"/>
    <hyperlink ref="A1346" r:id="rId1336" xr:uid="{45408931-A2FD-4BE8-B9E2-79B23C8EDC78}"/>
    <hyperlink ref="A1347" r:id="rId1337" xr:uid="{D1859782-2B9E-45F1-9476-AD61F9CA5E07}"/>
    <hyperlink ref="A1348" r:id="rId1338" xr:uid="{ED4E8DD8-5622-4461-9D17-929107C3B03A}"/>
    <hyperlink ref="A1349" r:id="rId1339" xr:uid="{013B7960-FC35-44C6-AF82-72D5A4B891AD}"/>
    <hyperlink ref="A1350" r:id="rId1340" xr:uid="{947C39AE-915E-4F75-8985-DA367D01E5B6}"/>
    <hyperlink ref="A1351" r:id="rId1341" xr:uid="{6CFB47CF-D33C-4666-B947-BF4BA9A644ED}"/>
    <hyperlink ref="A1352" r:id="rId1342" xr:uid="{0A628A09-1513-42B0-A478-6905AC34720C}"/>
    <hyperlink ref="A1353" r:id="rId1343" xr:uid="{43AC1430-9DB6-4F3D-B0F3-F898D648EAEF}"/>
    <hyperlink ref="A1354" r:id="rId1344" xr:uid="{9FDA96EA-58F8-4DA2-B8A8-6547D3AB4FE4}"/>
    <hyperlink ref="A1355" r:id="rId1345" xr:uid="{DEC27521-9A30-48F8-A2C2-F6474A6B13B1}"/>
    <hyperlink ref="A1356" r:id="rId1346" xr:uid="{58BC3EB8-478F-45ED-8393-B7E3EFF1B572}"/>
    <hyperlink ref="A1357" r:id="rId1347" xr:uid="{CDF42C1D-9F23-4464-A7B1-E0B95EF521FE}"/>
    <hyperlink ref="A1358" r:id="rId1348" xr:uid="{28CFDE00-CE8B-42FF-8BE3-CE2B27D16FB8}"/>
    <hyperlink ref="A1359" r:id="rId1349" xr:uid="{5DB9BA2F-8D69-4BD7-A435-396A4AA2ECD8}"/>
    <hyperlink ref="A1360" r:id="rId1350" xr:uid="{7F40C4A4-C9CF-483E-85D0-B2C7267C47F0}"/>
    <hyperlink ref="A1361" r:id="rId1351" xr:uid="{484E811F-EFC8-4452-80D4-79F1B29E4324}"/>
    <hyperlink ref="A1362" r:id="rId1352" xr:uid="{F1FB8379-7F33-4F00-B319-4BEA7347F5A3}"/>
    <hyperlink ref="A1363" r:id="rId1353" xr:uid="{09A4D30A-E274-420B-A191-BDCC5D5C94B3}"/>
    <hyperlink ref="A1364" r:id="rId1354" xr:uid="{96CEF556-0712-4B8A-8F9A-3ECAE2843C72}"/>
    <hyperlink ref="A1365" r:id="rId1355" xr:uid="{3E1A34AC-A98A-40DD-97FC-9A794F740BB0}"/>
    <hyperlink ref="A1366" r:id="rId1356" xr:uid="{A771126A-1A22-4132-9243-75636857D869}"/>
    <hyperlink ref="A1367" r:id="rId1357" xr:uid="{0CF16E61-8E69-4BE4-9E87-727EFD3C5830}"/>
    <hyperlink ref="A1368" r:id="rId1358" xr:uid="{51FB38FE-411E-44BE-B972-81728D0CC226}"/>
    <hyperlink ref="A1369" r:id="rId1359" xr:uid="{C461AD71-C793-4415-8A47-165F0B5138AD}"/>
    <hyperlink ref="A1370" r:id="rId1360" xr:uid="{C95EC41A-5799-4AEA-BF08-19CFD1C31315}"/>
    <hyperlink ref="A1371" r:id="rId1361" xr:uid="{544BCC1E-EA23-4A9D-A3F0-FCF1B79EE2CE}"/>
    <hyperlink ref="A1372" r:id="rId1362" xr:uid="{3A8AE021-F57B-4D1B-A91A-B2A7D1D154AB}"/>
    <hyperlink ref="A1373" r:id="rId1363" xr:uid="{9023EB38-31D5-43CF-968B-154B9B2E8A3E}"/>
    <hyperlink ref="A1374" r:id="rId1364" xr:uid="{F78DAEC9-FDFF-47D8-9B75-FE81A410DE90}"/>
    <hyperlink ref="A1375" r:id="rId1365" xr:uid="{ED8CBE5C-7FC1-40BC-A3F8-87787EC259A6}"/>
    <hyperlink ref="A1376" r:id="rId1366" xr:uid="{116FDED2-EC98-4C9A-BEBE-43ABB3FD1B04}"/>
    <hyperlink ref="A1377" r:id="rId1367" xr:uid="{28373CF6-C903-465D-9949-7D49B29E8198}"/>
    <hyperlink ref="A1378" r:id="rId1368" xr:uid="{AB2E3955-8789-4C8E-A56C-1AD5B0D035D3}"/>
    <hyperlink ref="A1379" r:id="rId1369" xr:uid="{4AC660FE-86F2-4692-A992-CAED74BBE783}"/>
    <hyperlink ref="A1380" r:id="rId1370" xr:uid="{52F3E92A-EE9A-4072-9438-42AF75DD8482}"/>
    <hyperlink ref="A1381" r:id="rId1371" xr:uid="{EA4C5F50-E8C8-4CEF-B3E5-CF06932170A6}"/>
    <hyperlink ref="A1382" r:id="rId1372" xr:uid="{F30CBB20-83EF-44BA-A0E5-51EE41546B0B}"/>
    <hyperlink ref="A1383" r:id="rId1373" xr:uid="{AA480775-8D6E-4BF0-86AE-074187D82549}"/>
    <hyperlink ref="A1384" r:id="rId1374" xr:uid="{F3397537-25AE-4330-BDFF-3E5786C977A2}"/>
    <hyperlink ref="A1385" r:id="rId1375" xr:uid="{8F043FE9-E7EB-43E8-8ADC-A4953E927AD8}"/>
    <hyperlink ref="A1386" r:id="rId1376" xr:uid="{86E1BB5B-4E32-420D-BF35-88FFC09B7F34}"/>
    <hyperlink ref="A1387" r:id="rId1377" xr:uid="{F68621ED-3DB3-4F77-9AAC-E4A04FB49816}"/>
    <hyperlink ref="A1388" r:id="rId1378" xr:uid="{02A0DD13-7164-4635-AE7F-AFCEED0F56B1}"/>
    <hyperlink ref="A1389" r:id="rId1379" xr:uid="{4EA73DAF-5562-4616-A16C-F7DCF6AE6978}"/>
    <hyperlink ref="A1390" r:id="rId1380" xr:uid="{D3BD94ED-1BA1-4283-9004-C1B9626C0B4F}"/>
    <hyperlink ref="A1391" r:id="rId1381" xr:uid="{8694B93B-B144-457F-819F-CD65425BCA10}"/>
    <hyperlink ref="A1392" r:id="rId1382" xr:uid="{3F5D2550-51BB-4EF2-8414-6D5DF3B15B4B}"/>
    <hyperlink ref="A1393" r:id="rId1383" xr:uid="{2ABC2105-B4B2-4DF4-961D-BBEF18447271}"/>
    <hyperlink ref="A1394" r:id="rId1384" xr:uid="{30813400-0588-4FBA-9AF4-13D2D9135ABB}"/>
    <hyperlink ref="A1395" r:id="rId1385" xr:uid="{4694DA84-BA9C-4F63-B1C8-AAA2E32D5DA0}"/>
    <hyperlink ref="A1396" r:id="rId1386" xr:uid="{0242C54A-44AE-4C13-83CF-0C88A5E99A85}"/>
    <hyperlink ref="A1397" r:id="rId1387" xr:uid="{922DBAC4-2BF5-49FE-B250-BBFE446BE2AC}"/>
    <hyperlink ref="A1398" r:id="rId1388" xr:uid="{8AFBF197-AFB6-41B6-91B0-52208D71C566}"/>
    <hyperlink ref="A1399" r:id="rId1389" xr:uid="{29CE5A99-C6C6-4D6E-8FF5-C4D5B46D1792}"/>
    <hyperlink ref="A1400" r:id="rId1390" xr:uid="{4FDB4265-7BB6-4D8E-B714-BA15C13BDB7E}"/>
    <hyperlink ref="A1401" r:id="rId1391" xr:uid="{7EF76701-76C6-4518-9D5D-908A466E3A64}"/>
    <hyperlink ref="A1402" r:id="rId1392" xr:uid="{2127EB13-962F-4925-BF2F-0BB1A53A30D6}"/>
    <hyperlink ref="A1403" r:id="rId1393" xr:uid="{4E29ED18-F9B6-4F4F-A087-46F2EA1B8168}"/>
    <hyperlink ref="A1404" r:id="rId1394" xr:uid="{348DF8F3-1FBA-41B5-A360-5C792BF94655}"/>
    <hyperlink ref="A1405" r:id="rId1395" xr:uid="{C2DA3907-9F49-4C8C-900F-E37144E754EB}"/>
    <hyperlink ref="A1406" r:id="rId1396" xr:uid="{DE4DDBCC-10C0-484E-B85C-A3E18E9DE2CB}"/>
    <hyperlink ref="A1407" r:id="rId1397" xr:uid="{EB4001CB-56CE-4624-AE4D-C94FD85136D4}"/>
    <hyperlink ref="A1408" r:id="rId1398" xr:uid="{15A46DF6-F1DC-43AA-884F-0AFDC9498FB5}"/>
    <hyperlink ref="A1409" r:id="rId1399" xr:uid="{A3F92D6A-44DD-4302-8AF7-43EEF46DF2DB}"/>
    <hyperlink ref="A1410" r:id="rId1400" xr:uid="{D9515798-4375-48A6-B1FE-50325CD8F6BF}"/>
    <hyperlink ref="A1411" r:id="rId1401" xr:uid="{AAD9F1C4-9308-4BAD-84C9-C64C7A32741B}"/>
    <hyperlink ref="A1412" r:id="rId1402" xr:uid="{31591D0A-6737-4EDC-A634-83B16752EB14}"/>
    <hyperlink ref="A1413" r:id="rId1403" xr:uid="{51669FF2-A98A-4DB4-95AC-445B9941029C}"/>
    <hyperlink ref="A1414" r:id="rId1404" xr:uid="{A37C6B46-7C6A-4F67-9187-1851DA19FDD2}"/>
    <hyperlink ref="A1415" r:id="rId1405" xr:uid="{90152770-A0F7-4685-9B8E-5154A5C2C132}"/>
    <hyperlink ref="A1416" r:id="rId1406" xr:uid="{37CE054C-A707-42A6-9B43-A501C5369E02}"/>
    <hyperlink ref="A1417" r:id="rId1407" xr:uid="{1DCD5B5B-2E8F-47A2-BCF1-BEC70C3E8E26}"/>
    <hyperlink ref="A1418" r:id="rId1408" xr:uid="{2E0E5467-A0A1-41BA-A81E-CE3677CB2B75}"/>
    <hyperlink ref="A1419" r:id="rId1409" xr:uid="{6CED7719-2476-4F1D-AE51-2B74AB4494A3}"/>
    <hyperlink ref="A1420" r:id="rId1410" xr:uid="{43EDB430-BA9F-4456-8DD1-9D4509D1D7DB}"/>
    <hyperlink ref="A1421" r:id="rId1411" xr:uid="{6136E48A-80C0-4925-A1F8-4A5D01C3FB13}"/>
    <hyperlink ref="A1422" r:id="rId1412" xr:uid="{357CC6E7-C4D0-4239-8CD5-A25675C35271}"/>
    <hyperlink ref="A1423" r:id="rId1413" xr:uid="{03D84D4A-2E3B-491D-839A-B27270F0FECD}"/>
    <hyperlink ref="A1424" r:id="rId1414" xr:uid="{916AD82C-9AAD-4EEF-BCA6-B9B8A44BBA8C}"/>
    <hyperlink ref="A1425" r:id="rId1415" xr:uid="{64F707B7-BDC9-444A-B036-B0541EA7E1DD}"/>
    <hyperlink ref="A1426" r:id="rId1416" xr:uid="{B3651917-EA30-4B4D-9530-1F6990A25DF8}"/>
    <hyperlink ref="A1427" r:id="rId1417" xr:uid="{2A1B2605-555B-4FC8-886F-F57B14B3E12A}"/>
    <hyperlink ref="A1428" r:id="rId1418" xr:uid="{3C5CD1E1-B3FE-4B74-970F-5BE89CE5927C}"/>
    <hyperlink ref="A1429" r:id="rId1419" xr:uid="{54A3E47A-81CD-4179-A5D8-1CBBC77DCADD}"/>
    <hyperlink ref="A1430" r:id="rId1420" xr:uid="{F058588D-6DF8-435E-97A1-2A8167A396F3}"/>
    <hyperlink ref="A1431" r:id="rId1421" xr:uid="{9F91DBBC-7F91-42D8-A6EF-04CEDBCE94DE}"/>
    <hyperlink ref="A1432" r:id="rId1422" xr:uid="{BD3BF3C9-8350-4E3A-A873-F07A0409F281}"/>
    <hyperlink ref="A1433" r:id="rId1423" xr:uid="{E182DA40-65CB-4AE7-8BB1-214825824F51}"/>
    <hyperlink ref="A1434" r:id="rId1424" xr:uid="{8942B5A1-EE6E-4700-9172-C91E1F6BCDB4}"/>
    <hyperlink ref="A1435" r:id="rId1425" xr:uid="{AD691CF4-16D2-4DB6-9B8F-46968FB400A5}"/>
    <hyperlink ref="A1436" r:id="rId1426" xr:uid="{C3133DE8-2114-43A1-AA65-71B88970764E}"/>
    <hyperlink ref="A1437" r:id="rId1427" xr:uid="{D9A07359-ADF0-4DE7-B388-C59174C4E4F7}"/>
    <hyperlink ref="A1438" r:id="rId1428" xr:uid="{E3017B6B-643D-4CF6-B5B7-94F1897444EC}"/>
    <hyperlink ref="A1439" r:id="rId1429" xr:uid="{A32B34F5-E305-45EA-9B49-188DD0A3007E}"/>
    <hyperlink ref="A1440" r:id="rId1430" xr:uid="{800B3C37-97CE-4724-B519-5A6B133872D0}"/>
    <hyperlink ref="A1441" r:id="rId1431" xr:uid="{476DF0B2-866B-4318-A7E2-8DF8C358DE5D}"/>
    <hyperlink ref="A1442" r:id="rId1432" xr:uid="{AEC33130-2256-466C-A077-875C76EEAB49}"/>
    <hyperlink ref="A1443" r:id="rId1433" xr:uid="{17750F4C-EA81-4491-8AE6-129B8726D90C}"/>
    <hyperlink ref="A1444" r:id="rId1434" xr:uid="{EE2C583E-A9F6-47A7-AEF3-CA4D6484E98F}"/>
    <hyperlink ref="A1445" r:id="rId1435" xr:uid="{93D59B6C-A0CA-4BB3-A65C-704A841D59C8}"/>
    <hyperlink ref="A1446" r:id="rId1436" xr:uid="{5B57EBF0-1126-459D-B7EA-6D2D0C605558}"/>
    <hyperlink ref="A1447" r:id="rId1437" xr:uid="{883DCFA1-9D16-4F42-9178-42E853755B8C}"/>
    <hyperlink ref="A1448" r:id="rId1438" xr:uid="{ED2F0EAB-49EE-4B74-BFA5-A50C84CC80D6}"/>
    <hyperlink ref="A1449" r:id="rId1439" xr:uid="{A2C8A18B-2090-4536-AC08-89D5EFA4C36F}"/>
    <hyperlink ref="A1450" r:id="rId1440" xr:uid="{BD840EBB-A21F-4979-B348-093073979AFA}"/>
    <hyperlink ref="A1451" r:id="rId1441" xr:uid="{554DBA54-6F9A-4DF8-9D1E-87F8032E336B}"/>
    <hyperlink ref="A1452" r:id="rId1442" xr:uid="{77A90B0F-B0B5-4071-B4AF-7449B8A10F23}"/>
    <hyperlink ref="A1453" r:id="rId1443" xr:uid="{C53A4651-9A14-4CC7-9479-D53E4BD93DAF}"/>
    <hyperlink ref="A1454" r:id="rId1444" xr:uid="{9D4B3E4D-4F25-4EFE-BF43-6D5DD682AA9B}"/>
    <hyperlink ref="A1455" r:id="rId1445" xr:uid="{14651052-BA79-4494-B90E-F57D5D46D2B3}"/>
    <hyperlink ref="A1456" r:id="rId1446" xr:uid="{60CCC8D1-6568-48B3-9EC5-990ACB90EEE3}"/>
    <hyperlink ref="A1457" r:id="rId1447" xr:uid="{430C511E-50F1-4CAA-929D-3764AB1209F6}"/>
    <hyperlink ref="A1458" r:id="rId1448" xr:uid="{1F5C5DAC-F167-47F6-8B39-83682C8B3B05}"/>
    <hyperlink ref="A1459" r:id="rId1449" xr:uid="{0F10C979-2542-48EA-9B1F-731B8D310F3B}"/>
    <hyperlink ref="A1460" r:id="rId1450" xr:uid="{0A9349F5-7495-4224-81A3-49BFE07C3ED1}"/>
    <hyperlink ref="A1461" r:id="rId1451" xr:uid="{F2B2F289-4123-4A4D-8E13-A3FEC3E2CAF0}"/>
    <hyperlink ref="A1462" r:id="rId1452" xr:uid="{85D60390-5586-41C7-A359-6A7196F6E0FD}"/>
    <hyperlink ref="A1463" r:id="rId1453" xr:uid="{47383A85-2D73-45CE-952A-9FB2C1C71EA7}"/>
    <hyperlink ref="A1464" r:id="rId1454" xr:uid="{6537C411-70A5-42A8-AA10-C479E7FEC43D}"/>
    <hyperlink ref="A1465" r:id="rId1455" xr:uid="{3E72E76F-6A66-4FAB-80A4-565B658DD1AE}"/>
    <hyperlink ref="A1466" r:id="rId1456" xr:uid="{893D9129-DCA7-469C-B65A-1FDF42A39C24}"/>
    <hyperlink ref="A1467" r:id="rId1457" xr:uid="{6EB51DD0-BFED-45CD-AFAE-73CAE604B458}"/>
    <hyperlink ref="A1468" r:id="rId1458" xr:uid="{E2BCCDBB-533D-4680-9C0F-25A6FEF36593}"/>
    <hyperlink ref="A1469" r:id="rId1459" xr:uid="{9003A50C-0999-409A-9F81-64F31EE87A17}"/>
    <hyperlink ref="A1470" r:id="rId1460" xr:uid="{EEF3D82F-7E0F-47C6-A727-E61102F1F552}"/>
    <hyperlink ref="A1471" r:id="rId1461" xr:uid="{9130382C-8B43-438A-94DC-74BA44A465DA}"/>
    <hyperlink ref="A1472" r:id="rId1462" xr:uid="{2B244F6B-BC80-4CFC-8557-6A9218743C45}"/>
    <hyperlink ref="A1473" r:id="rId1463" xr:uid="{B53D029E-3483-4942-950B-B467E456FC10}"/>
    <hyperlink ref="A1474" r:id="rId1464" xr:uid="{7320B47A-2583-4921-826A-E0973EFA77FF}"/>
    <hyperlink ref="A1475" r:id="rId1465" xr:uid="{360A426C-C28C-4E3F-9069-D9AEAEC4EFAB}"/>
    <hyperlink ref="A1476" r:id="rId1466" xr:uid="{85CD6DEB-28AE-4999-A827-013FF93BB5E2}"/>
    <hyperlink ref="A1477" r:id="rId1467" xr:uid="{3CBDB7B5-C0C2-4045-9F8F-7747D67D7A9A}"/>
    <hyperlink ref="A1478" r:id="rId1468" xr:uid="{B28BBB67-3D4D-4558-9B99-81FCF64EEF05}"/>
    <hyperlink ref="A1479" r:id="rId1469" xr:uid="{9DB6E5A4-49DC-4CD6-8E1A-440503F01EBB}"/>
    <hyperlink ref="A1480" r:id="rId1470" xr:uid="{DBB24220-A5D4-4BB9-9456-458C37DDE8D6}"/>
    <hyperlink ref="A1481" r:id="rId1471" xr:uid="{33572C8E-8EE8-4500-9166-E4C3CBF0312D}"/>
    <hyperlink ref="A1482" r:id="rId1472" xr:uid="{635E7B02-B45B-49E4-BA6E-B0D4EB89324D}"/>
    <hyperlink ref="A1483" r:id="rId1473" xr:uid="{4BDAF9DC-4DE7-4B8C-8421-4D6708F5EF17}"/>
    <hyperlink ref="A1484" r:id="rId1474" xr:uid="{BFA7D38F-83D0-45D0-A95F-E5DEA9478B29}"/>
    <hyperlink ref="A1485" r:id="rId1475" xr:uid="{4660909A-95E6-4BA4-A556-F8F1979278C9}"/>
    <hyperlink ref="A1486" r:id="rId1476" xr:uid="{3D1A2E09-DF01-445A-906A-C715FC5F24A4}"/>
    <hyperlink ref="A1487" r:id="rId1477" xr:uid="{31BCFC84-E41D-49DB-A658-1A52BFD8820B}"/>
    <hyperlink ref="A1488" r:id="rId1478" xr:uid="{2C140F89-7DD5-4203-B655-6C38B253FD0F}"/>
    <hyperlink ref="A1489" r:id="rId1479" xr:uid="{43C2CA0F-E764-414C-9FC8-7ABCF9703080}"/>
    <hyperlink ref="A1490" r:id="rId1480" xr:uid="{562E0D7E-A85E-4519-8D69-0F6B06A1DE3F}"/>
    <hyperlink ref="A1491" r:id="rId1481" xr:uid="{24BC2DB1-DE66-420A-BAFD-B7B99B1C0691}"/>
    <hyperlink ref="A1492" r:id="rId1482" xr:uid="{F47B5DFD-7D80-4E4E-B747-BC093A8417F7}"/>
    <hyperlink ref="A1493" r:id="rId1483" xr:uid="{632C5A39-38E1-4F70-9DDB-CBE921953F74}"/>
    <hyperlink ref="A1494" r:id="rId1484" xr:uid="{6B0EB6CF-9810-4F23-90CA-524E7BCF9D54}"/>
    <hyperlink ref="A1495" r:id="rId1485" xr:uid="{0D5D460E-507F-4084-8FB4-A868E297C617}"/>
    <hyperlink ref="A1496" r:id="rId1486" xr:uid="{4535850D-1AEB-49AA-88AA-848936B7CCD0}"/>
    <hyperlink ref="A1497" r:id="rId1487" xr:uid="{1C74688E-6B5E-4D13-A741-D96EB6B69C11}"/>
    <hyperlink ref="A1498" r:id="rId1488" xr:uid="{5A2CB405-5A39-4737-A55B-93B62F5B2896}"/>
    <hyperlink ref="A1499" r:id="rId1489" xr:uid="{22FC5714-AD78-4DB0-93A1-B0D8CF0580D2}"/>
    <hyperlink ref="A1500" r:id="rId1490" xr:uid="{D941917D-20EB-4A4A-9D26-767ACCD5C4EE}"/>
    <hyperlink ref="A1501" r:id="rId1491" xr:uid="{05234343-32B3-4567-873C-38E7FB5EF5AB}"/>
    <hyperlink ref="A1502" r:id="rId1492" xr:uid="{DD822437-F679-48C7-AA9A-38736F04D794}"/>
    <hyperlink ref="A1503" r:id="rId1493" xr:uid="{047848AC-C0AC-4408-BFC8-336ADF0E1535}"/>
    <hyperlink ref="A1504" r:id="rId1494" xr:uid="{0184F761-6044-4D8A-8C5A-A0D181ABA647}"/>
    <hyperlink ref="A1505" r:id="rId1495" xr:uid="{C1E2ECA6-C65F-4DE3-BE33-F1747C5F6328}"/>
    <hyperlink ref="A1506" r:id="rId1496" xr:uid="{C197A632-2D43-4F42-8FF3-CEA292AB653C}"/>
    <hyperlink ref="A1507" r:id="rId1497" xr:uid="{77EA6909-AB8C-4D83-908C-02C0712BB787}"/>
    <hyperlink ref="A1508" r:id="rId1498" xr:uid="{B692D8FF-1604-4722-A543-0CE486E43607}"/>
    <hyperlink ref="A1509" r:id="rId1499" xr:uid="{4F725A6B-18A9-4290-915B-C31E5B6AD37A}"/>
    <hyperlink ref="A1510" r:id="rId1500" xr:uid="{B4F3DE46-DE29-4897-8878-1508065EBB3C}"/>
    <hyperlink ref="A1511" r:id="rId1501" xr:uid="{6D62E05F-FF14-4A4D-9887-983DC70E3829}"/>
    <hyperlink ref="A1512" r:id="rId1502" xr:uid="{919CFF26-A70D-497B-83F3-184295F39D3D}"/>
    <hyperlink ref="A1513" r:id="rId1503" xr:uid="{0E446C4F-1AA2-463C-94BE-C9FB91107376}"/>
    <hyperlink ref="A1514" r:id="rId1504" xr:uid="{29AD51F7-5ED4-4022-B2C4-F93BBC7CC400}"/>
    <hyperlink ref="A1515" r:id="rId1505" xr:uid="{8BDB0EFC-D4C4-416F-9A05-0FE6492A17F5}"/>
    <hyperlink ref="A1516" r:id="rId1506" xr:uid="{5B3D3DAB-2875-4031-995E-788B4EA92DDA}"/>
    <hyperlink ref="A1517" r:id="rId1507" xr:uid="{56B9697D-F768-4A61-9E70-17FEADA45D7C}"/>
    <hyperlink ref="A1518" r:id="rId1508" xr:uid="{1495B24E-CFF6-44CF-853C-CBF5EC380A90}"/>
    <hyperlink ref="A1519" r:id="rId1509" xr:uid="{F4708EB3-4AD3-4855-A139-BC92474EBE21}"/>
    <hyperlink ref="A1520" r:id="rId1510" xr:uid="{1562BE33-3764-433B-A10A-3C8D5F5F207B}"/>
    <hyperlink ref="A1521" r:id="rId1511" xr:uid="{87938330-0208-4964-A3F2-548DC45278D2}"/>
    <hyperlink ref="A1522" r:id="rId1512" xr:uid="{9931D8DD-27ED-42A3-B7F0-FA5654192E7E}"/>
    <hyperlink ref="A1523" r:id="rId1513" xr:uid="{30BA1370-1272-4727-B1AD-D278FCB2BABF}"/>
    <hyperlink ref="A1524" r:id="rId1514" xr:uid="{43D71783-7BD4-4B65-B548-234B50764166}"/>
    <hyperlink ref="A1525" r:id="rId1515" xr:uid="{EA7F9905-763C-42E9-BF07-A4A07C17EEC9}"/>
    <hyperlink ref="A1526" r:id="rId1516" xr:uid="{1D691185-AD15-4A3D-B96D-C9D2844A97C3}"/>
    <hyperlink ref="A1527" r:id="rId1517" xr:uid="{D0CF3C00-2A54-44CA-AF3C-0F118734346F}"/>
    <hyperlink ref="A1528" r:id="rId1518" xr:uid="{91860FE3-56DB-41E0-98C9-E840DB3E9CAD}"/>
    <hyperlink ref="A1529" r:id="rId1519" xr:uid="{5DC7B831-7476-4148-910E-4F306AA73E92}"/>
    <hyperlink ref="A1530" r:id="rId1520" xr:uid="{2BFD2588-0389-4D9A-9CBF-C2B03B979021}"/>
    <hyperlink ref="A1531" r:id="rId1521" xr:uid="{4ABF89FE-15BF-4452-8761-F9FE6CA9D107}"/>
    <hyperlink ref="A1532" r:id="rId1522" xr:uid="{4FB66F20-5B9D-48EE-8971-8FB3A4CBA475}"/>
    <hyperlink ref="A1533" r:id="rId1523" xr:uid="{2C148262-6E4A-42F4-8D10-414663E3AC94}"/>
    <hyperlink ref="A1534" r:id="rId1524" xr:uid="{CA0BD42B-794A-462A-9D73-FF28F4073B4F}"/>
    <hyperlink ref="A1535" r:id="rId1525" xr:uid="{8553B955-9343-414E-AB8A-ABF1C828180D}"/>
    <hyperlink ref="A1536" r:id="rId1526" xr:uid="{CAE5D69F-5B07-460B-8DD9-E3E620C28662}"/>
    <hyperlink ref="A1537" r:id="rId1527" xr:uid="{1742AA3E-C208-4EED-940A-5ED2728A6A6C}"/>
    <hyperlink ref="A1538" r:id="rId1528" xr:uid="{1B738C29-E476-4A23-A745-7B09DD7E51F7}"/>
    <hyperlink ref="A1539" r:id="rId1529" xr:uid="{88DE8CA4-AD53-4DD3-86D6-82E865D7E295}"/>
    <hyperlink ref="A1540" r:id="rId1530" xr:uid="{C7DF8103-5EBC-4E7B-B9E0-52C75FB2098D}"/>
    <hyperlink ref="A1541" r:id="rId1531" xr:uid="{A8BD14E4-3A03-4F55-8B05-52B7F89E2F88}"/>
    <hyperlink ref="A1542" r:id="rId1532" xr:uid="{FA3AB95B-7438-483F-B729-DBC0658E9464}"/>
    <hyperlink ref="A1543" r:id="rId1533" xr:uid="{3C2AF245-DBB6-4E6F-ACC9-3E6246C15AC0}"/>
    <hyperlink ref="A1544" r:id="rId1534" xr:uid="{D7254291-F94F-405B-9ADC-CCF3C955335B}"/>
    <hyperlink ref="A1545" r:id="rId1535" xr:uid="{AA28814E-27B8-450C-8A5E-20B96BB404B6}"/>
    <hyperlink ref="A1546" r:id="rId1536" xr:uid="{F33AECE2-C3BD-4273-9ACA-4E6174334261}"/>
    <hyperlink ref="A1547" r:id="rId1537" xr:uid="{79CD21E6-DBB1-4B7E-B91D-62BC8AA7270B}"/>
    <hyperlink ref="A1548" r:id="rId1538" xr:uid="{9DF98A0A-F551-487C-AF98-5CDE04CC7498}"/>
    <hyperlink ref="A1549" r:id="rId1539" xr:uid="{B3116747-84F2-4AC6-A2BD-5AFB3F1AD676}"/>
    <hyperlink ref="A1550" r:id="rId1540" xr:uid="{E7A6F756-A218-4360-91A9-CC4C33D15EBD}"/>
    <hyperlink ref="A1551" r:id="rId1541" xr:uid="{993E9FEA-A956-47EB-8B44-87254BD8DB36}"/>
    <hyperlink ref="A1552" r:id="rId1542" xr:uid="{9D513398-7528-49DD-8F29-25331F36396B}"/>
    <hyperlink ref="A1553" r:id="rId1543" xr:uid="{3E433A65-172C-4E1E-930B-22948CF40EF6}"/>
    <hyperlink ref="A1554" r:id="rId1544" xr:uid="{36914C88-81F9-403F-B1C9-501792A154C0}"/>
    <hyperlink ref="A1555" r:id="rId1545" xr:uid="{869CBE12-9777-4266-BB34-F3646367A72D}"/>
    <hyperlink ref="A1556" r:id="rId1546" xr:uid="{65872F3B-14F4-4D1D-8989-18DD1DE4FACF}"/>
    <hyperlink ref="A1557" r:id="rId1547" xr:uid="{96A2171B-F921-4A45-A62B-DD7F8CA60E58}"/>
    <hyperlink ref="A1558" r:id="rId1548" xr:uid="{4CF207B9-006D-401F-BE5A-20E2527871B6}"/>
    <hyperlink ref="A1559" r:id="rId1549" xr:uid="{8F9BE756-92C2-436B-9485-18C062CB40E3}"/>
    <hyperlink ref="A1560" r:id="rId1550" xr:uid="{9C0EBDD8-88AD-4462-8B24-2F961068C064}"/>
    <hyperlink ref="A1561" r:id="rId1551" xr:uid="{7ACB6FC4-E4C7-4330-AA69-83A9817E9060}"/>
    <hyperlink ref="A1562" r:id="rId1552" xr:uid="{32B92A61-F079-4DDA-A460-D921D1A56A12}"/>
    <hyperlink ref="A1563" r:id="rId1553" xr:uid="{4FE458A3-9C51-4FD2-B636-CB581536530C}"/>
    <hyperlink ref="A1564" r:id="rId1554" xr:uid="{FD2D0F88-B1B5-4CD4-8B5C-6F7B87FFAE54}"/>
    <hyperlink ref="A1565" r:id="rId1555" xr:uid="{AB128564-FF03-4128-8E46-7A220BC27072}"/>
    <hyperlink ref="A1566" r:id="rId1556" xr:uid="{9D528E3A-D7D7-4FDB-8EBE-DE5C36D23605}"/>
    <hyperlink ref="A1567" r:id="rId1557" xr:uid="{3182A9A5-D146-40E3-A32B-50AB5884E2E4}"/>
    <hyperlink ref="A1568" r:id="rId1558" xr:uid="{5C18B852-85F7-4248-AA1E-7AA3313DD74E}"/>
    <hyperlink ref="A1569" r:id="rId1559" xr:uid="{374CF7B9-9DE2-4F56-B03D-3DF86ADB7912}"/>
    <hyperlink ref="A1570" r:id="rId1560" xr:uid="{EF77ACAE-06E3-4785-BE5A-592B7CD9E772}"/>
    <hyperlink ref="A1571" r:id="rId1561" xr:uid="{0EA5E60E-E82A-4E9E-A946-09DB71EFAF9E}"/>
    <hyperlink ref="A1572" r:id="rId1562" xr:uid="{8C03EF71-F7BE-415D-B585-C334D1EDDEDC}"/>
    <hyperlink ref="A1573" r:id="rId1563" xr:uid="{30A33C73-D865-483A-A7A1-F7CFA99181BE}"/>
    <hyperlink ref="A1574" r:id="rId1564" xr:uid="{C0D38EC1-18AB-4477-8634-E85847768A84}"/>
    <hyperlink ref="A1575" r:id="rId1565" xr:uid="{300C8C40-C3AF-48D4-9266-26693294BBA3}"/>
    <hyperlink ref="A1576" r:id="rId1566" xr:uid="{69245CEF-DF8E-4294-A58D-47FB79D7D034}"/>
    <hyperlink ref="A1577" r:id="rId1567" xr:uid="{528686A7-D80E-47DE-8DF3-43267EBC486F}"/>
    <hyperlink ref="A1578" r:id="rId1568" xr:uid="{466338C5-9123-45F8-9DDC-05766EF1F69A}"/>
    <hyperlink ref="A1579" r:id="rId1569" xr:uid="{543EB25E-BEAF-4B2D-A1E0-98525F0EA51A}"/>
    <hyperlink ref="A1580" r:id="rId1570" xr:uid="{6AC22DF5-61F3-4A1E-82B3-5797D804B270}"/>
    <hyperlink ref="A1581" r:id="rId1571" xr:uid="{7BF50923-787C-4671-BCFF-83B6FFF1BF29}"/>
    <hyperlink ref="A1582" r:id="rId1572" xr:uid="{2DDA1FFC-E49A-47C9-BF28-6E4F80A9B289}"/>
    <hyperlink ref="A1583" r:id="rId1573" xr:uid="{518E67CF-D49B-49C1-892A-2C9D389EE3FA}"/>
    <hyperlink ref="A1584" r:id="rId1574" xr:uid="{38C35400-05B2-4153-AA6C-3C82FC5C716D}"/>
    <hyperlink ref="A1585" r:id="rId1575" xr:uid="{6BC5F653-0A0E-4C60-A017-ADAFA7822949}"/>
    <hyperlink ref="A1586" r:id="rId1576" xr:uid="{CE40566A-8FA6-45AB-9A4C-BD077622844A}"/>
    <hyperlink ref="A1587" r:id="rId1577" xr:uid="{C63D38C5-FE22-46D3-A155-0D4495CD4D6C}"/>
    <hyperlink ref="A1588" r:id="rId1578" xr:uid="{88B1FC46-2C68-4536-9D5A-C7338718E128}"/>
    <hyperlink ref="A1589" r:id="rId1579" xr:uid="{9CF0EA55-37C8-431E-8FD6-445D1D97DC20}"/>
    <hyperlink ref="A1590" r:id="rId1580" xr:uid="{73E86461-8FD4-4ACB-96E8-C092FE07AA29}"/>
    <hyperlink ref="A1591" r:id="rId1581" xr:uid="{3CB298C7-5F53-4B99-AE32-C6BF53CFB7CF}"/>
    <hyperlink ref="A1592" r:id="rId1582" xr:uid="{D1241EC1-5C57-434E-A72E-AEC869AF7D45}"/>
    <hyperlink ref="A1593" r:id="rId1583" xr:uid="{225A233E-045E-469D-ACB0-198460C3BA3B}"/>
    <hyperlink ref="A1594" r:id="rId1584" xr:uid="{067A307B-0379-4772-96C4-861E207DA48B}"/>
    <hyperlink ref="A1595" r:id="rId1585" xr:uid="{BAF0105D-B92D-48AC-BEB4-04248B804E50}"/>
    <hyperlink ref="A1596" r:id="rId1586" xr:uid="{89D726AC-80A2-4569-8EA3-EDCA7AE12B7A}"/>
    <hyperlink ref="A1597" r:id="rId1587" xr:uid="{EEE6E44F-E08A-456E-B050-35593101D44E}"/>
    <hyperlink ref="A1598" r:id="rId1588" xr:uid="{AD14B8A3-6D51-41C5-B320-19C7C2A057DA}"/>
    <hyperlink ref="A1599" r:id="rId1589" xr:uid="{FE57B57B-660A-4D49-BF7B-7158C6FE1F79}"/>
    <hyperlink ref="A1600" r:id="rId1590" xr:uid="{B876C28C-01AE-4FEE-9AB1-F00E15EC6CE6}"/>
    <hyperlink ref="A1601" r:id="rId1591" xr:uid="{363EF26D-B3C9-4829-A781-5B494C9EC48A}"/>
    <hyperlink ref="A1602" r:id="rId1592" xr:uid="{FB564C25-1201-4130-BB4A-78BB8DBB39B3}"/>
    <hyperlink ref="A1603" r:id="rId1593" xr:uid="{C8F4F5EA-E1D7-40ED-B7EB-C3DDEAA38291}"/>
    <hyperlink ref="A1604" r:id="rId1594" xr:uid="{EB81F6F9-A885-4DD8-8489-4C544549244E}"/>
    <hyperlink ref="A1605" r:id="rId1595" xr:uid="{23156D01-48DE-4F72-9109-480D0CAC5DD5}"/>
    <hyperlink ref="A1606" r:id="rId1596" xr:uid="{C8EA0AC2-793A-45C7-9BBC-C962637DC2B1}"/>
    <hyperlink ref="A1607" r:id="rId1597" xr:uid="{AB827CFD-4573-4B0E-A1E9-C752AE203BA4}"/>
    <hyperlink ref="A1608" r:id="rId1598" xr:uid="{41093F9B-31FF-40B6-91DD-83C0C0ECBD70}"/>
    <hyperlink ref="A1609" r:id="rId1599" xr:uid="{F21B21CC-9ECC-4EED-9456-E773DCCB2C7A}"/>
    <hyperlink ref="A1610" r:id="rId1600" xr:uid="{D9B2D7A4-380D-481A-B075-0AB02751F588}"/>
    <hyperlink ref="A1611" r:id="rId1601" xr:uid="{56221EED-0A3B-4B1E-8320-A4E2C0004DFF}"/>
    <hyperlink ref="A1612" r:id="rId1602" xr:uid="{4A8BE750-BE93-43B5-B85E-1885D1133F34}"/>
    <hyperlink ref="A1613" r:id="rId1603" xr:uid="{E5D43752-70FD-422A-9CC5-35F3E2F9E2E0}"/>
    <hyperlink ref="A1614" r:id="rId1604" xr:uid="{062977FE-6A67-472E-B8EE-222B76447008}"/>
    <hyperlink ref="A1615" r:id="rId1605" xr:uid="{057DB17B-8052-4902-AFEA-491DA96327D9}"/>
    <hyperlink ref="A1616" r:id="rId1606" xr:uid="{0ABF506C-D875-43F3-ABFE-E8205659046E}"/>
    <hyperlink ref="A1617" r:id="rId1607" xr:uid="{F398B657-74D6-48B0-BC1F-C16BD8360A49}"/>
    <hyperlink ref="A1618" r:id="rId1608" xr:uid="{DFA28468-8E29-461B-89D6-0C715E314550}"/>
    <hyperlink ref="A1619" r:id="rId1609" xr:uid="{4F04307E-1F40-4665-8D68-4B18BFE33C25}"/>
    <hyperlink ref="A1620" r:id="rId1610" xr:uid="{03E0D770-BE6E-4FFF-92BF-3D64AD5346A4}"/>
    <hyperlink ref="A1621" r:id="rId1611" xr:uid="{C59E1608-A6BC-4B9D-858B-E21EF4050541}"/>
    <hyperlink ref="A1622" r:id="rId1612" xr:uid="{0218B386-7CC8-4876-BF2B-A0F1A1EA033D}"/>
    <hyperlink ref="A1623" r:id="rId1613" xr:uid="{D1787D1E-8AFE-4A5B-A840-AAC2AFD5A212}"/>
    <hyperlink ref="A1624" r:id="rId1614" xr:uid="{A831FD83-141A-40A1-A05A-8CBBF6C5F7EB}"/>
    <hyperlink ref="A1625" r:id="rId1615" xr:uid="{31E24D86-8B00-4C90-B25D-7F9BAF8486C2}"/>
    <hyperlink ref="A1626" r:id="rId1616" xr:uid="{73C89E2E-D67E-4049-97AB-8B43A6D8A18A}"/>
    <hyperlink ref="A1627" r:id="rId1617" xr:uid="{010D2444-2AB3-441A-A3C2-DD36074D1A89}"/>
    <hyperlink ref="A1628" r:id="rId1618" xr:uid="{DCEC6894-8B4E-4AC3-BBEE-A946E8973534}"/>
    <hyperlink ref="A1629" r:id="rId1619" xr:uid="{75CF894A-820E-4253-AB8A-7CAA736D9E3F}"/>
    <hyperlink ref="A1630" r:id="rId1620" xr:uid="{6D5803F8-4447-4C7F-A24C-A1D58383A424}"/>
    <hyperlink ref="A1631" r:id="rId1621" xr:uid="{A0373E1C-B91A-4C5B-89A3-DDE802D424FB}"/>
    <hyperlink ref="A1632" r:id="rId1622" xr:uid="{68244869-D839-4FA9-BA0C-3E95CF810D92}"/>
    <hyperlink ref="A1633" r:id="rId1623" xr:uid="{2113D37C-A51F-4554-887D-9E987571AABA}"/>
    <hyperlink ref="A1634" r:id="rId1624" xr:uid="{0A4DE8D7-D2E6-4FD3-BE1C-574B264BE707}"/>
    <hyperlink ref="A1635" r:id="rId1625" xr:uid="{E6464983-AD00-4352-977B-8778DA79B64B}"/>
    <hyperlink ref="A1636" r:id="rId1626" xr:uid="{8F880AF0-197E-44B6-874B-46C2DA1F172F}"/>
    <hyperlink ref="A1637" r:id="rId1627" xr:uid="{3CAED5D3-627F-4AEA-B564-3694FB10376A}"/>
    <hyperlink ref="A1638" r:id="rId1628" xr:uid="{DC5D158B-7AE4-47E2-81FF-F961D9F47EFD}"/>
    <hyperlink ref="A1639" r:id="rId1629" xr:uid="{3EEF1E52-2C0C-49DE-88DF-E319F49A75BA}"/>
    <hyperlink ref="A1640" r:id="rId1630" xr:uid="{60448011-898B-497C-BF7E-8CA8906546D4}"/>
    <hyperlink ref="A1641" r:id="rId1631" xr:uid="{684C9BD4-B1D0-445B-BAD6-ACF106D4581D}"/>
    <hyperlink ref="A1642" r:id="rId1632" xr:uid="{C5BE07FC-0381-4FF5-9E81-F37FD1F02EBE}"/>
    <hyperlink ref="A1643" r:id="rId1633" xr:uid="{85F33216-ED30-48BC-8E44-9D23497CB9F3}"/>
    <hyperlink ref="A1644" r:id="rId1634" xr:uid="{EB99C459-04FB-4A03-9C2C-2E9E37E3AD01}"/>
    <hyperlink ref="A1645" r:id="rId1635" xr:uid="{AAD2FBE4-5E50-4485-825A-ED97348C9CB2}"/>
    <hyperlink ref="A1646" r:id="rId1636" xr:uid="{B17F22FC-62E2-4AA7-900B-63BA1EF0197E}"/>
    <hyperlink ref="A1647" r:id="rId1637" xr:uid="{20EEB10D-D992-48E5-A08D-3BCD3850EAD3}"/>
    <hyperlink ref="A1648" r:id="rId1638" xr:uid="{3A46B6B0-F611-414E-AD4A-1CF90AA6DAA8}"/>
    <hyperlink ref="A1649" r:id="rId1639" xr:uid="{CEC8CE2C-7401-4EE3-8621-24DA67778977}"/>
    <hyperlink ref="A1650" r:id="rId1640" xr:uid="{DE82845F-3BA7-487B-A8DF-1A262BDCCB4C}"/>
    <hyperlink ref="A1651" r:id="rId1641" xr:uid="{F959374D-E37C-4B55-93E0-C977889E33FB}"/>
    <hyperlink ref="A1652" r:id="rId1642" xr:uid="{20DA2959-D8C7-4875-BA33-40B4D9C8DDBA}"/>
    <hyperlink ref="A1653" r:id="rId1643" xr:uid="{8D8FA527-4AB5-4E0E-A94E-D17BC508B552}"/>
    <hyperlink ref="A1654" r:id="rId1644" xr:uid="{01A28ECE-152A-4A4F-A6DF-62408D1B6F9C}"/>
    <hyperlink ref="A1655" r:id="rId1645" xr:uid="{981F7E08-8B3C-4434-ACBD-1B5F80AC190C}"/>
    <hyperlink ref="A1656" r:id="rId1646" xr:uid="{4617F988-8689-4047-8812-AF43BCBF2366}"/>
    <hyperlink ref="A1657" r:id="rId1647" xr:uid="{5B882B90-FF90-45CB-8FEA-E63B23D4EBE8}"/>
    <hyperlink ref="A1658" r:id="rId1648" xr:uid="{0FB65EF0-7557-4716-BBD9-08A1869015DF}"/>
    <hyperlink ref="A1659" r:id="rId1649" xr:uid="{54FB4AA8-5812-458E-8AD6-5D2F5142D409}"/>
    <hyperlink ref="A1660" r:id="rId1650" xr:uid="{252CEF5B-0A07-47B5-8906-9EF6A086E2B4}"/>
    <hyperlink ref="A1661" r:id="rId1651" xr:uid="{A6715F2E-6711-4396-B974-4E6E3206EF6D}"/>
    <hyperlink ref="A1662" r:id="rId1652" xr:uid="{439ECB90-AE3D-4AD0-8527-0F469E82B66C}"/>
    <hyperlink ref="A1663" r:id="rId1653" xr:uid="{DCC2C5DD-649F-4291-B335-9CADB5620AF9}"/>
    <hyperlink ref="A1664" r:id="rId1654" xr:uid="{B7952E22-C778-4836-8AAA-35956EEE6A9C}"/>
    <hyperlink ref="A1665" r:id="rId1655" xr:uid="{E9BFAF84-EFA6-40BA-AFF0-6476C09C1E34}"/>
    <hyperlink ref="A1666" r:id="rId1656" xr:uid="{C14B635B-81CE-4F45-8771-FB561ADCF74F}"/>
    <hyperlink ref="A1667" r:id="rId1657" xr:uid="{667731F4-4C9C-4A82-9593-C376D95A20C5}"/>
    <hyperlink ref="A1668" r:id="rId1658" xr:uid="{D6947A43-5D8E-4383-AEB2-FA4FC91CDA49}"/>
    <hyperlink ref="A1669" r:id="rId1659" xr:uid="{C02A9CF3-F1C0-4B32-BBB3-2CD3E8D17381}"/>
    <hyperlink ref="A1670" r:id="rId1660" xr:uid="{12706820-51CE-4265-BA97-C1D961CF6635}"/>
    <hyperlink ref="A1671" r:id="rId1661" xr:uid="{0ADDF312-F6F7-41BA-B9AA-45E375F73A85}"/>
    <hyperlink ref="A1672" r:id="rId1662" xr:uid="{B0C72CD0-AE93-46C8-A800-2A7863A7072A}"/>
    <hyperlink ref="A1673" r:id="rId1663" xr:uid="{382C98A3-4308-4DA4-8E10-1C14BB4A76D3}"/>
    <hyperlink ref="A1674" r:id="rId1664" xr:uid="{D1C19977-47C9-43FF-8710-B50046EEB3F7}"/>
    <hyperlink ref="A1675" r:id="rId1665" xr:uid="{B20B0DE6-9746-4530-BE99-FCDA74CEB410}"/>
    <hyperlink ref="A1676" r:id="rId1666" xr:uid="{7019F86E-5725-49F0-89EC-DAEBC9530B2B}"/>
    <hyperlink ref="A1677" r:id="rId1667" xr:uid="{9F14BD9B-C393-4B14-A623-2961442D390F}"/>
    <hyperlink ref="A1678" r:id="rId1668" xr:uid="{448813BC-2354-4F5F-B872-2DE8CFDD8707}"/>
    <hyperlink ref="A1679" r:id="rId1669" xr:uid="{7B4CE619-A8E4-4785-98E6-F17AD5DD7EBD}"/>
    <hyperlink ref="A1680" r:id="rId1670" xr:uid="{2B3933CB-549B-4A73-85BA-3D4A7677D483}"/>
    <hyperlink ref="A1681" r:id="rId1671" xr:uid="{F6CB585B-F45A-4385-95DE-3CF2D260E981}"/>
    <hyperlink ref="A1682" r:id="rId1672" xr:uid="{AC105503-A5AA-43A0-A6F1-469675CEBBFE}"/>
    <hyperlink ref="A1683" r:id="rId1673" xr:uid="{F0C97F64-F36B-494D-8F27-34BF30F04961}"/>
    <hyperlink ref="A1684" r:id="rId1674" xr:uid="{8DAACCF9-D03D-4551-8979-9DD2FE449196}"/>
    <hyperlink ref="A1685" r:id="rId1675" xr:uid="{94FBA8E0-B045-4CF7-976E-0FF50770E569}"/>
    <hyperlink ref="A1686" r:id="rId1676" xr:uid="{0068E26E-9CC8-4839-ADE9-3B5EBFD592D6}"/>
    <hyperlink ref="A1687" r:id="rId1677" xr:uid="{E3BC1AD0-B036-4055-BFB4-129FD31C65FF}"/>
    <hyperlink ref="A1688" r:id="rId1678" xr:uid="{E8813665-3317-4DD5-9F2E-6840FD72B444}"/>
    <hyperlink ref="A1689" r:id="rId1679" xr:uid="{DE4B365B-2E0D-48A7-B34D-F73E4F3520D1}"/>
    <hyperlink ref="A1690" r:id="rId1680" xr:uid="{D6D1462E-25F3-4EB1-AE77-1BF1E474ED9B}"/>
    <hyperlink ref="A1691" r:id="rId1681" xr:uid="{1640C650-245C-4C2E-BAE3-175F9EF0C0F8}"/>
    <hyperlink ref="A1692" r:id="rId1682" xr:uid="{376D8EAA-DAFD-4354-9007-D1322401487E}"/>
    <hyperlink ref="A1693" r:id="rId1683" xr:uid="{2EE12B00-BCC0-415F-BC28-FA880CB1D929}"/>
    <hyperlink ref="A1694" r:id="rId1684" xr:uid="{2393006D-2179-4180-93F9-AB26ED9632C3}"/>
    <hyperlink ref="A1695" r:id="rId1685" xr:uid="{05D8DD49-5808-4008-9324-D57DD100D627}"/>
    <hyperlink ref="A1696" r:id="rId1686" xr:uid="{83B505EB-2628-4C7C-87FE-216A912FF89D}"/>
    <hyperlink ref="A1697" r:id="rId1687" xr:uid="{BF866548-2D2C-4981-8A25-87FB780CF2C0}"/>
    <hyperlink ref="A1698" r:id="rId1688" xr:uid="{0AA87950-CA54-41FB-8AE4-FD0599BA9736}"/>
    <hyperlink ref="A1699" r:id="rId1689" xr:uid="{E6EFA941-2906-48EE-8A23-986747C0BF11}"/>
    <hyperlink ref="A1700" r:id="rId1690" xr:uid="{5D5F2308-382D-4AAF-895C-46AF12224869}"/>
    <hyperlink ref="A1701" r:id="rId1691" xr:uid="{4699B332-DA9B-4F84-A6DA-58ED9702E8D5}"/>
    <hyperlink ref="A1702" r:id="rId1692" xr:uid="{66D89D66-04FF-47A8-9BDD-A650BF12F89A}"/>
    <hyperlink ref="A1703" r:id="rId1693" xr:uid="{49F3BC94-AFFD-43F1-BB10-0D1FF86C41DF}"/>
    <hyperlink ref="A1704" r:id="rId1694" xr:uid="{7B92C40D-8B15-4E5B-8434-155148BDDAB2}"/>
    <hyperlink ref="A1705" r:id="rId1695" xr:uid="{4FAA99F4-58DB-4230-9F1A-782A4B6DFBE5}"/>
    <hyperlink ref="A1706" r:id="rId1696" xr:uid="{21333DE2-02DB-4C30-9437-B60F35DF09B0}"/>
    <hyperlink ref="A1707" r:id="rId1697" xr:uid="{25DA0DF5-7D62-4215-A64E-6DB01334E924}"/>
    <hyperlink ref="A1708" r:id="rId1698" xr:uid="{D99224F6-C222-49F0-BBD2-0D337CEB798F}"/>
    <hyperlink ref="A1709" r:id="rId1699" xr:uid="{F42556F6-FCDB-4E79-8814-6393B9FBE872}"/>
    <hyperlink ref="A1710" r:id="rId1700" xr:uid="{71ADC3CD-9661-4B26-BCD6-719D1AB3F776}"/>
    <hyperlink ref="A1711" r:id="rId1701" xr:uid="{A05A6497-9847-4F57-A62C-B01940AE9A48}"/>
    <hyperlink ref="A1712" r:id="rId1702" xr:uid="{A34A452E-6DD4-4233-89E2-127A1F5DD97E}"/>
    <hyperlink ref="A1713" r:id="rId1703" xr:uid="{7CC5AD89-02A6-4568-B635-416CE1E37495}"/>
    <hyperlink ref="A1714" r:id="rId1704" xr:uid="{C054C984-0199-45C5-904F-5AE6561F5E85}"/>
    <hyperlink ref="A1715" r:id="rId1705" xr:uid="{04B8399B-B38B-430B-8BA3-F27B2E6016F2}"/>
    <hyperlink ref="A1716" r:id="rId1706" xr:uid="{375F7F46-ECFC-47CE-A0B4-2C10193F5938}"/>
    <hyperlink ref="A1717" r:id="rId1707" xr:uid="{6B498E40-6D56-4EA3-91E7-BE7A042EE811}"/>
    <hyperlink ref="A1718" r:id="rId1708" xr:uid="{A2432CAC-2BD9-4A36-A875-FF485D2CFB54}"/>
    <hyperlink ref="A1719" r:id="rId1709" xr:uid="{A57B18BF-745C-4D9A-81C7-7C060AAAADD0}"/>
    <hyperlink ref="A1720" r:id="rId1710" xr:uid="{F1F748AD-0B74-4B21-8B23-E8F06E367CF9}"/>
    <hyperlink ref="A1721" r:id="rId1711" xr:uid="{CD3CD548-7983-4531-88ED-8B716224312D}"/>
    <hyperlink ref="A1722" r:id="rId1712" xr:uid="{0AA3A02A-36D7-4120-84B9-01B8647229CB}"/>
    <hyperlink ref="A1723" r:id="rId1713" xr:uid="{F017592F-77EA-4479-971F-76886DDA9B93}"/>
    <hyperlink ref="A1724" r:id="rId1714" xr:uid="{38488BFB-05F5-433F-8CAF-51F2A2D8C26D}"/>
    <hyperlink ref="A1725" r:id="rId1715" xr:uid="{D73B6FBF-BCBA-4CDA-96B7-BAA92CE0FDF0}"/>
    <hyperlink ref="A1726" r:id="rId1716" xr:uid="{2056FC98-E62C-4E58-B021-E1BD7B6BE75B}"/>
    <hyperlink ref="A1727" r:id="rId1717" xr:uid="{640E8C86-45A7-40B2-B3F5-1566210B153E}"/>
    <hyperlink ref="A1728" r:id="rId1718" xr:uid="{4455714A-5EEE-4001-A019-FD382386BD24}"/>
    <hyperlink ref="A1729" r:id="rId1719" xr:uid="{F2FA7919-2EC1-4DDC-972B-8F6D2211498A}"/>
    <hyperlink ref="A1730" r:id="rId1720" xr:uid="{7D0ABC3C-17C7-4A22-993E-F9250C7D79ED}"/>
    <hyperlink ref="A1731" r:id="rId1721" xr:uid="{8EA50DB4-FD25-43B1-A733-C637E28F3641}"/>
    <hyperlink ref="A1732" r:id="rId1722" xr:uid="{AF215958-6A65-4E5E-815C-EAA9A6B6D872}"/>
    <hyperlink ref="A1733" r:id="rId1723" xr:uid="{ED054DBB-6B5B-4611-87C3-8F47D17DB76B}"/>
    <hyperlink ref="A1734" r:id="rId1724" xr:uid="{F46B291E-AE24-409C-8CE2-1C61CA4E56C9}"/>
    <hyperlink ref="A1735" r:id="rId1725" xr:uid="{6EBAA0D8-1224-4760-8E10-3E508FAE753C}"/>
    <hyperlink ref="A1736" r:id="rId1726" xr:uid="{85B1E827-E9BD-4985-B9B5-E81FC0F026F7}"/>
    <hyperlink ref="A1737" r:id="rId1727" xr:uid="{185D15FB-2A35-464E-AE05-EFCE3CBEEB8C}"/>
    <hyperlink ref="A1738" r:id="rId1728" xr:uid="{DFB157E6-CB41-4773-BDCE-E3D483E0ADD1}"/>
    <hyperlink ref="A1739" r:id="rId1729" xr:uid="{6F1FE749-1136-4E7B-95DF-EE38ECD03C7D}"/>
    <hyperlink ref="A1740" r:id="rId1730" xr:uid="{9350BD7C-BB87-45D3-B3A2-73866438770F}"/>
    <hyperlink ref="A1741" r:id="rId1731" xr:uid="{97D9EAAA-E286-4881-8897-0027F1ABFEAF}"/>
    <hyperlink ref="A1742" r:id="rId1732" xr:uid="{FA992985-4921-4873-998F-115AF7558C50}"/>
    <hyperlink ref="A1743" r:id="rId1733" xr:uid="{704FA566-15E3-4456-838C-C99FEA6A2A5C}"/>
    <hyperlink ref="A1744" r:id="rId1734" xr:uid="{2064F8A1-A816-4211-81BA-890E5D6A5E0C}"/>
    <hyperlink ref="A1745" r:id="rId1735" xr:uid="{3B969D3B-061A-436F-A731-64653E039CE8}"/>
    <hyperlink ref="A1746" r:id="rId1736" xr:uid="{A1B3CB82-C02C-4B56-B293-F48B662D25DC}"/>
    <hyperlink ref="A1747" r:id="rId1737" xr:uid="{93A41E1A-5730-4C3C-A442-F61AA9D94186}"/>
    <hyperlink ref="A1748" r:id="rId1738" xr:uid="{CD0B5A50-E903-4688-B3AC-0B2987E878B3}"/>
    <hyperlink ref="A1749" r:id="rId1739" xr:uid="{2FE736A9-0C10-4853-9736-6A1DFB986623}"/>
    <hyperlink ref="A1750" r:id="rId1740" xr:uid="{B6B6F128-D492-4DE5-A2ED-4B109AB8749E}"/>
    <hyperlink ref="A1751" r:id="rId1741" xr:uid="{51D996B9-7DAC-4070-AADB-29C041AF93A2}"/>
    <hyperlink ref="A1752" r:id="rId1742" xr:uid="{6AB96E52-5257-4812-BB52-93FA1F0F766E}"/>
    <hyperlink ref="A1753" r:id="rId1743" xr:uid="{E13F6996-97CA-4E33-934B-D5F4F3058010}"/>
    <hyperlink ref="A1754" r:id="rId1744" xr:uid="{BE7FBDB5-19F7-457A-837F-44DE6B710C99}"/>
    <hyperlink ref="A1755" r:id="rId1745" xr:uid="{9F886037-EA47-468D-8589-5DC7784A0E38}"/>
    <hyperlink ref="A1756" r:id="rId1746" xr:uid="{A9CDFE8E-E818-427D-B204-5B47F1CE5DA3}"/>
    <hyperlink ref="A1757" r:id="rId1747" xr:uid="{D3821185-549F-4873-BFB7-EF82627978E5}"/>
    <hyperlink ref="A1758" r:id="rId1748" xr:uid="{C2ECC09B-5802-47DD-AF33-38122462E7F0}"/>
    <hyperlink ref="A1759" r:id="rId1749" xr:uid="{FDD3EE7D-AEF4-4C44-A51E-57B4930EF353}"/>
    <hyperlink ref="A1760" r:id="rId1750" xr:uid="{FB3ABF57-F0C6-4088-BC98-2B9AE55F5024}"/>
    <hyperlink ref="A1761" r:id="rId1751" xr:uid="{53E09518-CF0E-48C5-93E2-FE6B21384125}"/>
    <hyperlink ref="A1762" r:id="rId1752" xr:uid="{FC81C8E5-795F-4F76-BD0C-E6E4D078661F}"/>
    <hyperlink ref="A1763" r:id="rId1753" xr:uid="{B3486016-B1AF-4841-8127-7D7BB7D9DEE4}"/>
    <hyperlink ref="A1764" r:id="rId1754" xr:uid="{C234BE86-B65E-4527-911C-8E814066BCB7}"/>
    <hyperlink ref="A1765" r:id="rId1755" xr:uid="{DAE54771-83B0-4F6D-9772-E8020A247BCB}"/>
    <hyperlink ref="A1766" r:id="rId1756" xr:uid="{8DA669C3-7F6E-45FE-B070-9CE1F09754F7}"/>
    <hyperlink ref="A1767" r:id="rId1757" xr:uid="{F3B6E205-7A05-48A3-A0A1-3B42DF6F6094}"/>
    <hyperlink ref="A1768" r:id="rId1758" xr:uid="{1E47F6D4-0A8B-430B-B85A-E96B54FE1158}"/>
    <hyperlink ref="A1769" r:id="rId1759" xr:uid="{BC4A1FA5-6A7F-4DF6-B2D3-A7D79E7F2529}"/>
    <hyperlink ref="A1770" r:id="rId1760" xr:uid="{FA743D9A-4D1F-4F07-AF0A-99B078346C38}"/>
    <hyperlink ref="A1771" r:id="rId1761" xr:uid="{368463E1-7BC1-4873-BA0C-CF36B80B16D1}"/>
    <hyperlink ref="A1772" r:id="rId1762" xr:uid="{DBD75574-59F0-4B0F-A5C0-624902E95090}"/>
    <hyperlink ref="A1773" r:id="rId1763" xr:uid="{B5C727F3-FB9F-4BAA-AE4A-48AA519DC73D}"/>
    <hyperlink ref="A1774" r:id="rId1764" xr:uid="{07112BA6-F9EA-4FDF-8AC0-F77F5F74770D}"/>
    <hyperlink ref="A1775" r:id="rId1765" xr:uid="{31B9E157-6C94-4544-B58C-B1803DC7C40E}"/>
    <hyperlink ref="A1776" r:id="rId1766" xr:uid="{22C80DDC-FE6E-4600-9FD3-5D1C000686D9}"/>
    <hyperlink ref="A1777" r:id="rId1767" xr:uid="{2B646CF8-46BB-46FB-9189-D4A5CA9D9B83}"/>
    <hyperlink ref="A1778" r:id="rId1768" xr:uid="{903FBDFC-269A-4FC0-90F2-461E959B5E2F}"/>
    <hyperlink ref="A1779" r:id="rId1769" xr:uid="{CC10D5B2-09F3-4846-80BD-85EB1BCE017A}"/>
    <hyperlink ref="A1780" r:id="rId1770" xr:uid="{75E9E6FA-8942-472E-B581-F1E9ABE33B77}"/>
    <hyperlink ref="A1781" r:id="rId1771" xr:uid="{3440F72F-D5C6-4219-AE11-1B377ADCF4F4}"/>
    <hyperlink ref="A1782" r:id="rId1772" xr:uid="{CCA412C8-BEB6-4474-9B59-F3C957C045CE}"/>
    <hyperlink ref="A1783" r:id="rId1773" xr:uid="{BD952504-D5AA-4A0F-89E4-32DC00FDF8F1}"/>
    <hyperlink ref="A1784" r:id="rId1774" xr:uid="{C75CD16A-2962-451F-8D8E-0A8E9728588E}"/>
    <hyperlink ref="A1785" r:id="rId1775" xr:uid="{9C39BEBF-B360-4BEE-8835-0F5F154C2451}"/>
    <hyperlink ref="A1786" r:id="rId1776" xr:uid="{98D98F78-B9E5-4102-9315-85852656B7E6}"/>
    <hyperlink ref="A1787" r:id="rId1777" xr:uid="{C8C5280E-8A7E-4362-8F3C-1BE5B84F5E48}"/>
    <hyperlink ref="A1788" r:id="rId1778" xr:uid="{CAF1D640-3D93-41C4-A528-59314841DF7F}"/>
    <hyperlink ref="A1789" r:id="rId1779" xr:uid="{06813C57-2713-4022-8EDC-37D8D961A4A5}"/>
    <hyperlink ref="A1790" r:id="rId1780" xr:uid="{9DE21024-CAA7-4994-9201-64E5D745D67C}"/>
    <hyperlink ref="A1791" r:id="rId1781" xr:uid="{A0C753DB-FDCB-4969-97BD-C576F4A61DE9}"/>
    <hyperlink ref="A1792" r:id="rId1782" xr:uid="{D1FEBA51-4D94-4591-9008-B8606BE97F99}"/>
    <hyperlink ref="A1793" r:id="rId1783" xr:uid="{EA96C754-8D82-446D-9BE0-FE5C59B54745}"/>
    <hyperlink ref="A1794" r:id="rId1784" xr:uid="{3A2E78D4-DB88-4903-A02A-129EB332435D}"/>
    <hyperlink ref="A1795" r:id="rId1785" xr:uid="{F4441898-9776-48AF-AF30-0755AFB05986}"/>
    <hyperlink ref="A1796" r:id="rId1786" xr:uid="{C070E7A5-9048-4AAA-B10C-68620A82FC76}"/>
    <hyperlink ref="A1797" r:id="rId1787" xr:uid="{C5BE960D-5D5C-4578-9900-D63712D838DB}"/>
    <hyperlink ref="A1798" r:id="rId1788" xr:uid="{A8CDBF30-DF09-4300-B147-B7DEBDDB7AC2}"/>
    <hyperlink ref="A1799" r:id="rId1789" xr:uid="{01C0743D-1B98-4768-A00C-C7ACC71BE98F}"/>
    <hyperlink ref="A1800" r:id="rId1790" xr:uid="{418DA638-F84C-4652-9286-9EFF35BA0262}"/>
    <hyperlink ref="A1801" r:id="rId1791" xr:uid="{BE230138-82FA-4D52-BD1B-9289437E0AF3}"/>
    <hyperlink ref="A1802" r:id="rId1792" xr:uid="{80E48166-ADD9-4F42-9D65-5EC96B3F2C4E}"/>
    <hyperlink ref="A1803" r:id="rId1793" xr:uid="{BAC2CF19-197F-48F4-898C-BE651FB0E899}"/>
    <hyperlink ref="A1804" r:id="rId1794" xr:uid="{5A50D88E-94D9-4F3D-B2DD-37DB2F34F01C}"/>
    <hyperlink ref="A1805" r:id="rId1795" xr:uid="{4C534CB1-C94C-4518-8553-EC050001BA70}"/>
    <hyperlink ref="A1806" r:id="rId1796" xr:uid="{9188F1C2-DF4E-45C4-8858-7D08DD6316A9}"/>
    <hyperlink ref="A1807" r:id="rId1797" xr:uid="{8EB5BB68-D44B-4578-9719-432E65D7C972}"/>
    <hyperlink ref="A1808" r:id="rId1798" xr:uid="{901CE623-3330-42D3-91C0-34B27DD41A23}"/>
    <hyperlink ref="A1809" r:id="rId1799" xr:uid="{2FD367A5-7FFD-4A63-8729-72FE078B7025}"/>
    <hyperlink ref="A1810" r:id="rId1800" xr:uid="{060E06B4-B908-4C3E-BA02-C8EE9C8AE55E}"/>
    <hyperlink ref="A1811" r:id="rId1801" xr:uid="{34AFFF11-3FBC-443A-9B49-C1433F0226D9}"/>
    <hyperlink ref="A1812" r:id="rId1802" xr:uid="{5D56D8CF-F7F0-420B-84AB-E1FF537E76B5}"/>
    <hyperlink ref="A1813" r:id="rId1803" xr:uid="{421DC259-3E4E-480C-8C5E-349B496FF8F8}"/>
    <hyperlink ref="A1814" r:id="rId1804" xr:uid="{6F54A88C-E56B-426B-9A62-648F6D66A07A}"/>
    <hyperlink ref="A1815" r:id="rId1805" xr:uid="{FA8275E1-A708-42F1-A6CF-194B0164C270}"/>
    <hyperlink ref="A1816" r:id="rId1806" xr:uid="{5777A469-F8F4-4C09-875F-06D3A3A66CA1}"/>
    <hyperlink ref="A1817" r:id="rId1807" xr:uid="{991B8271-4F8C-4408-8306-6CB3256B4119}"/>
    <hyperlink ref="A1818" r:id="rId1808" xr:uid="{57E7BCA5-B907-4EB6-9642-D093B044663C}"/>
    <hyperlink ref="A1819" r:id="rId1809" xr:uid="{AA29F8B7-601A-4B2B-86A5-E902F9E075FB}"/>
    <hyperlink ref="A1820" r:id="rId1810" xr:uid="{C87D41AD-B52F-4EA7-9AF3-1E1FF202357A}"/>
    <hyperlink ref="A1821" r:id="rId1811" xr:uid="{0051A7AB-6BBD-4420-82E7-B8CE844E3AE2}"/>
    <hyperlink ref="A1822" r:id="rId1812" xr:uid="{37E7B03B-D4A3-414A-A68E-5ACCD5381E39}"/>
    <hyperlink ref="A1823" r:id="rId1813" xr:uid="{F5C54BF6-92B3-434A-9241-FB3EA1FAF94D}"/>
    <hyperlink ref="A1824" r:id="rId1814" xr:uid="{BB6E9133-9144-4A0D-82AB-BA9002D72837}"/>
    <hyperlink ref="A1825" r:id="rId1815" xr:uid="{6D6062A8-728E-48E4-BA7D-BBF14A36867A}"/>
    <hyperlink ref="A1826" r:id="rId1816" xr:uid="{D67246D9-3DE2-4CE4-82C9-CF51258CA875}"/>
    <hyperlink ref="A1827" r:id="rId1817" xr:uid="{093BF1B3-18BE-48C6-B723-6300AD56B4E1}"/>
    <hyperlink ref="A1828" r:id="rId1818" xr:uid="{DD436F7A-E2A3-48EB-98E5-5C84D8BA5807}"/>
    <hyperlink ref="A1829" r:id="rId1819" xr:uid="{9E2C50A6-DCA9-4B4D-8111-A45F0A554FC9}"/>
    <hyperlink ref="A1830" r:id="rId1820" xr:uid="{002B0FC9-1B8E-429D-A8BF-CED4180914BF}"/>
    <hyperlink ref="A1831" r:id="rId1821" xr:uid="{1F962F5D-E954-4E5B-9188-89F6CF0B8559}"/>
    <hyperlink ref="A1832" r:id="rId1822" xr:uid="{F6A644D8-CEF2-4797-A15D-FF64F1D85196}"/>
    <hyperlink ref="A1833" r:id="rId1823" xr:uid="{9C6A8E13-B44F-4A30-BF6C-F3A90B81ACD1}"/>
    <hyperlink ref="A1834" r:id="rId1824" xr:uid="{EE13DE1E-B102-4E25-A90E-3FB61DA77174}"/>
    <hyperlink ref="A1835" r:id="rId1825" xr:uid="{F6BD409A-BE9B-467C-98AB-B75A24B52F07}"/>
    <hyperlink ref="A1836" r:id="rId1826" xr:uid="{CDEF56CB-BCE5-4080-B3C5-E0DDC9C5622B}"/>
    <hyperlink ref="A1837" r:id="rId1827" xr:uid="{B06C7B57-CEA5-4C17-9D7B-742E4259A3A2}"/>
    <hyperlink ref="A1838" r:id="rId1828" xr:uid="{DFA2F189-6095-4986-B7F3-93C0AC92CA32}"/>
    <hyperlink ref="A1839" r:id="rId1829" xr:uid="{65D59555-9538-4571-95DE-CA2E08A88755}"/>
    <hyperlink ref="A1840" r:id="rId1830" xr:uid="{50B465EE-1C8E-4619-A7C2-15822ADB6774}"/>
    <hyperlink ref="A1841" r:id="rId1831" xr:uid="{5475754F-A150-43F5-BE99-1919016E2CB1}"/>
    <hyperlink ref="A1842" r:id="rId1832" xr:uid="{027C0CEC-A808-49DF-A37B-AEF988CC0B96}"/>
    <hyperlink ref="A1843" r:id="rId1833" xr:uid="{D0D7BA1D-3D1C-4140-B739-CE4429146576}"/>
    <hyperlink ref="A1844" r:id="rId1834" xr:uid="{D364FAAC-F9C9-4F8D-88F8-907BE68E76A2}"/>
    <hyperlink ref="A1845" r:id="rId1835" xr:uid="{0E55CB0D-F0EA-4D42-9686-9CD6B9F74939}"/>
    <hyperlink ref="A1846" r:id="rId1836" xr:uid="{B8DA2703-4A37-48C5-90D5-7CFD733E3C7B}"/>
    <hyperlink ref="A1847" r:id="rId1837" xr:uid="{29FE7CC4-7902-4E9D-8C47-842E549CD9A9}"/>
    <hyperlink ref="A1848" r:id="rId1838" xr:uid="{DA9BC5B1-D0C5-4614-9919-3D87C004A706}"/>
    <hyperlink ref="A1849" r:id="rId1839" xr:uid="{97349123-9CDF-43E3-95F7-B436DFF8981E}"/>
    <hyperlink ref="A1850" r:id="rId1840" xr:uid="{26C00DA0-73E8-4C42-9185-D5F7DA1AF379}"/>
    <hyperlink ref="A1851" r:id="rId1841" xr:uid="{F027CA60-C75B-4940-B3F5-5E61024E7AB6}"/>
    <hyperlink ref="A1852" r:id="rId1842" xr:uid="{BB75D595-85B3-4337-BC81-2F9EE5ACC571}"/>
    <hyperlink ref="A1853" r:id="rId1843" xr:uid="{06ECED15-69D6-4D98-B77F-CAEEF038D5BB}"/>
    <hyperlink ref="A1854" r:id="rId1844" xr:uid="{6FDE7D3F-9005-4D69-86B9-DA037A789E32}"/>
    <hyperlink ref="A1855" r:id="rId1845" xr:uid="{4DC51172-2736-404B-971C-90F2F5B7A788}"/>
    <hyperlink ref="A1856" r:id="rId1846" xr:uid="{DBA10FF5-4209-422B-AF35-908561F929DF}"/>
    <hyperlink ref="A1857" r:id="rId1847" xr:uid="{6BC4CD82-95DF-4B2C-B738-35B882996B2F}"/>
    <hyperlink ref="A1858" r:id="rId1848" xr:uid="{00EB16D9-8ED9-485E-AB94-567194F0AD41}"/>
    <hyperlink ref="A1859" r:id="rId1849" xr:uid="{BCA35C68-CB08-423B-BE3B-757D2DA4B531}"/>
    <hyperlink ref="A1860" r:id="rId1850" xr:uid="{C13E1509-9EA1-4DBD-BAB2-915F7DB4B604}"/>
    <hyperlink ref="A1861" r:id="rId1851" xr:uid="{F036C581-6927-4E9C-A3E4-7D299C026943}"/>
    <hyperlink ref="A1862" r:id="rId1852" xr:uid="{61E3AADD-B221-456A-93BA-1486EE18E98D}"/>
    <hyperlink ref="A1863" r:id="rId1853" xr:uid="{ADBCEEC6-9869-447E-8186-0AF3ECFAE3D6}"/>
    <hyperlink ref="A1864" r:id="rId1854" xr:uid="{C923695C-C4C1-4F08-B688-EF859BCD90C0}"/>
    <hyperlink ref="A1865" r:id="rId1855" xr:uid="{638C2E9B-D3E7-4FF0-9733-52759459B19D}"/>
    <hyperlink ref="A1866" r:id="rId1856" xr:uid="{B58B2992-41DD-47EC-8521-A61AA36ADBD7}"/>
    <hyperlink ref="A1867" r:id="rId1857" xr:uid="{D87EB1FC-E7CE-45AB-8E66-65E14E39EE38}"/>
    <hyperlink ref="A1868" r:id="rId1858" xr:uid="{6CE4B940-0FDD-4DC8-AD98-45504C00A3D8}"/>
    <hyperlink ref="A1869" r:id="rId1859" xr:uid="{AE94E891-A8F2-48BE-A7D5-68FBA961C4F3}"/>
    <hyperlink ref="A1870" r:id="rId1860" xr:uid="{1D5FEC50-DD69-4FD9-AC00-FF1CE81343CA}"/>
    <hyperlink ref="A1871" r:id="rId1861" xr:uid="{4D4A8C18-AE40-4EAE-B6E9-F1839FEBEEF8}"/>
    <hyperlink ref="A1872" r:id="rId1862" xr:uid="{C345593C-69FA-4F98-B666-37CC6C6642B5}"/>
    <hyperlink ref="A1873" r:id="rId1863" xr:uid="{81A587AE-375B-446F-94BC-7CBF6019B6E5}"/>
    <hyperlink ref="A1874" r:id="rId1864" xr:uid="{11BAF1E6-FB82-4E65-AF0D-7FE80219F5A2}"/>
    <hyperlink ref="A1875" r:id="rId1865" xr:uid="{A4F97AA6-CBEE-4EAF-BF8C-6EFF82955E37}"/>
    <hyperlink ref="A1876" r:id="rId1866" xr:uid="{B3511660-154F-49B9-82E7-95D1C9553576}"/>
    <hyperlink ref="A1877" r:id="rId1867" xr:uid="{E65F4F5A-1E56-4946-B925-7986324882D8}"/>
    <hyperlink ref="A1878" r:id="rId1868" xr:uid="{7390B819-9EFA-48AB-B608-2229E4A7CAF0}"/>
    <hyperlink ref="A1879" r:id="rId1869" xr:uid="{BDB28D71-2AF9-479E-952C-8BB3E42ED4D9}"/>
    <hyperlink ref="A1880" r:id="rId1870" xr:uid="{4FF164D4-F751-4C4C-935F-3DD313082BB3}"/>
    <hyperlink ref="A1881" r:id="rId1871" xr:uid="{B87EC4B0-F67D-47BC-A558-C4370323FE13}"/>
    <hyperlink ref="A1882" r:id="rId1872" xr:uid="{2BE7642D-8212-488F-96E6-726EF0CDA2CF}"/>
    <hyperlink ref="A1883" r:id="rId1873" xr:uid="{6098796C-FFD8-4D51-8EE8-666C0625780B}"/>
    <hyperlink ref="A1884" r:id="rId1874" xr:uid="{15F040DD-D5C3-4178-BB09-9A03A300037E}"/>
    <hyperlink ref="A1885" r:id="rId1875" xr:uid="{8796032A-65A6-40B3-9E23-33315F557075}"/>
    <hyperlink ref="A1886" r:id="rId1876" xr:uid="{5FCAC6CA-C2DE-40D3-B01A-EBF8EEE79D13}"/>
    <hyperlink ref="A1887" r:id="rId1877" xr:uid="{9477159D-1010-4CEE-92F9-3FBDB9E6966D}"/>
    <hyperlink ref="A1888" r:id="rId1878" xr:uid="{3B1D56F2-C832-43FB-BF17-E8A049DF4A00}"/>
    <hyperlink ref="A1889" r:id="rId1879" xr:uid="{CF9768FE-15C4-493D-A8C2-4F7546807D3B}"/>
    <hyperlink ref="A1890" r:id="rId1880" xr:uid="{3B23083F-76E5-4CD1-8DDD-73DB1CECF356}"/>
    <hyperlink ref="A1891" r:id="rId1881" xr:uid="{737EADA6-4EF5-4989-A3AB-766D24719051}"/>
    <hyperlink ref="A1892" r:id="rId1882" xr:uid="{A6C976CB-846F-41FD-8CA5-44A858D8E52E}"/>
    <hyperlink ref="A1893" r:id="rId1883" xr:uid="{C7C0C288-3BCB-4040-8C12-A56D1C6910AE}"/>
    <hyperlink ref="A1894" r:id="rId1884" xr:uid="{2C00330D-2498-40F5-B345-6564D64CB67C}"/>
    <hyperlink ref="A1895" r:id="rId1885" xr:uid="{7D8C3D88-D531-4AEA-BCE2-125B7A5109E9}"/>
    <hyperlink ref="A1896" r:id="rId1886" xr:uid="{46DD333E-D3EE-4090-ABF8-3D7EE2917B6B}"/>
    <hyperlink ref="A1897" r:id="rId1887" xr:uid="{551E8476-6185-4A99-BF7C-09274F6C94E1}"/>
    <hyperlink ref="A1898" r:id="rId1888" xr:uid="{920E48E7-B263-49A0-AFFC-8E8DE90D3A96}"/>
    <hyperlink ref="A1899" r:id="rId1889" xr:uid="{618C778E-73E7-4F84-B535-AA8353B56AB6}"/>
    <hyperlink ref="A1900" r:id="rId1890" xr:uid="{F56CB16F-E666-4216-9912-178D10CEE1AF}"/>
    <hyperlink ref="A1901" r:id="rId1891" xr:uid="{70B8EFE6-5FCA-4076-B8FE-7A81F1F3ECBF}"/>
    <hyperlink ref="A1902" r:id="rId1892" xr:uid="{BAF042A0-9BF5-4C64-97EC-3FAF601D1863}"/>
    <hyperlink ref="A1903" r:id="rId1893" xr:uid="{9407479D-DEC0-43EF-B04E-1C53BDEBB86D}"/>
    <hyperlink ref="A1904" r:id="rId1894" xr:uid="{6E2081BB-62B4-4B91-B254-55EDEAF4CE33}"/>
    <hyperlink ref="A1905" r:id="rId1895" xr:uid="{BC6F5509-4D41-4608-9E1A-933D97261B04}"/>
    <hyperlink ref="A1906" r:id="rId1896" xr:uid="{495F8EB1-A0D2-4D82-8602-77B1986B20DC}"/>
    <hyperlink ref="A1907" r:id="rId1897" xr:uid="{DEF17948-B1AF-49B5-948C-C9FFCAA89DE7}"/>
    <hyperlink ref="A1908" r:id="rId1898" xr:uid="{487E6291-CEF1-4016-A734-4C79F702EB8F}"/>
    <hyperlink ref="A1909" r:id="rId1899" xr:uid="{C014BDBB-F657-4E6D-B425-788EB71A569B}"/>
    <hyperlink ref="A1910" r:id="rId1900" xr:uid="{C3FB220B-BDD8-4EE6-9B95-E313A217FD62}"/>
    <hyperlink ref="A1911" r:id="rId1901" xr:uid="{294CDFDD-A2A3-4468-BA28-BCD88D5604BC}"/>
    <hyperlink ref="A1912" r:id="rId1902" xr:uid="{6B9A64BD-7D47-492F-A763-7A1394ADB02C}"/>
    <hyperlink ref="A1913" r:id="rId1903" xr:uid="{A695C4E3-798F-4B2C-BB71-ECA13E0884C4}"/>
    <hyperlink ref="A1914" r:id="rId1904" xr:uid="{45A4D88B-CC9A-4A34-A260-83931628EFEE}"/>
    <hyperlink ref="A1915" r:id="rId1905" xr:uid="{909B0A5E-D0C3-4624-9CEF-81F0A30E5C31}"/>
    <hyperlink ref="A1916" r:id="rId1906" xr:uid="{ACBBE7AF-BEF4-4B16-8399-8B7FFDF794A1}"/>
    <hyperlink ref="A1917" r:id="rId1907" xr:uid="{393F9814-939B-45B3-952E-6267C3028518}"/>
    <hyperlink ref="A1918" r:id="rId1908" xr:uid="{3B22F57F-F2F6-4624-8CE7-C9D6BB00D09A}"/>
    <hyperlink ref="A1919" r:id="rId1909" xr:uid="{EAAC0D9C-0B6E-4FFF-951F-B2F24E6E2F4D}"/>
    <hyperlink ref="A1920" r:id="rId1910" xr:uid="{C5E988D2-C9FF-4C0E-99AF-12132028210F}"/>
    <hyperlink ref="A1921" r:id="rId1911" xr:uid="{D255D2B2-96BD-464B-A956-5DA514085E92}"/>
    <hyperlink ref="A1922" r:id="rId1912" xr:uid="{AC1C48C0-0E9F-4879-B2BD-8551CB8826DA}"/>
    <hyperlink ref="A1923" r:id="rId1913" xr:uid="{2F20C44A-9CA4-4561-A5CB-67A11B0FC6C6}"/>
    <hyperlink ref="A1924" r:id="rId1914" xr:uid="{31CD7BA6-040A-47ED-81CD-CF6B80800DBB}"/>
    <hyperlink ref="A1925" r:id="rId1915" xr:uid="{A730172E-D387-48D7-AC16-A9CEC2EA8784}"/>
    <hyperlink ref="A1926" r:id="rId1916" xr:uid="{5C9D98B8-1901-4348-A382-6F60B2F282C0}"/>
    <hyperlink ref="A1927" r:id="rId1917" xr:uid="{E430DE80-7577-4EB3-B09F-54D375BA97B6}"/>
    <hyperlink ref="A1928" r:id="rId1918" xr:uid="{90A321E4-AD81-48EC-975C-6C6BFD161179}"/>
    <hyperlink ref="A1929" r:id="rId1919" xr:uid="{656C67C9-E4C5-40D0-B5FD-F5AD15DEABA4}"/>
    <hyperlink ref="A1930" r:id="rId1920" xr:uid="{0DB9BC06-7BA6-468B-8E9B-3B562C0F03B2}"/>
    <hyperlink ref="A1931" r:id="rId1921" xr:uid="{2C77C06D-A2F5-4D95-B20C-83F209F861BA}"/>
    <hyperlink ref="A1932" r:id="rId1922" xr:uid="{D0279625-B406-48AA-B456-066BA7E08BCC}"/>
    <hyperlink ref="A1933" r:id="rId1923" xr:uid="{49D5301E-DE75-457E-BC80-691C92B743D1}"/>
    <hyperlink ref="A1934" r:id="rId1924" xr:uid="{BE22E545-DD50-4A38-9DF1-3358C43F6887}"/>
    <hyperlink ref="A1935" r:id="rId1925" xr:uid="{4EE2BF30-E04F-4055-B5AC-09E9B43D2FAD}"/>
    <hyperlink ref="A1936" r:id="rId1926" xr:uid="{A574E682-66B7-4D97-9B92-2B04C8B8EAFF}"/>
    <hyperlink ref="A1937" r:id="rId1927" xr:uid="{569A9215-EADA-43BF-B163-6EDD786E1011}"/>
    <hyperlink ref="A1938" r:id="rId1928" xr:uid="{D5925F9F-C350-4A2D-9416-7173700AA26D}"/>
    <hyperlink ref="A1939" r:id="rId1929" xr:uid="{9B9D3DF2-2076-4181-929F-C8B49CDADA23}"/>
    <hyperlink ref="A1940" r:id="rId1930" xr:uid="{A73FE0D5-DD95-44B1-896C-FB82D720FCEF}"/>
    <hyperlink ref="A1941" r:id="rId1931" xr:uid="{F962CEC9-A21B-4F8E-AD65-56F7DE4C9A78}"/>
    <hyperlink ref="A1942" r:id="rId1932" xr:uid="{BDD5B023-EAC7-46A7-A65F-4B7D232BF5E6}"/>
    <hyperlink ref="A1943" r:id="rId1933" xr:uid="{738A3FAF-6CA5-41F3-8334-5A0A97A4A34D}"/>
    <hyperlink ref="A1944" r:id="rId1934" xr:uid="{363A475A-D5AE-40D1-8DDA-6D424D4C3F0F}"/>
    <hyperlink ref="A1945" r:id="rId1935" xr:uid="{62344657-B8F9-4119-9665-4206DAFA4C3E}"/>
    <hyperlink ref="A1946" r:id="rId1936" xr:uid="{7B6D4BF1-5A45-4B76-9FAA-C3BB76E39AB1}"/>
    <hyperlink ref="A1947" r:id="rId1937" xr:uid="{D6A794F4-436A-44B1-9546-BED225D800FA}"/>
    <hyperlink ref="A1948" r:id="rId1938" xr:uid="{A86B5360-F4A2-43DD-AE16-AFFA3865CF01}"/>
    <hyperlink ref="A1949" r:id="rId1939" xr:uid="{AE996D09-422A-4DD8-BBCD-CC853034FA3A}"/>
    <hyperlink ref="A1950" r:id="rId1940" xr:uid="{C7ED8F1A-E94C-4B0B-849E-9EBB7CDC56B2}"/>
    <hyperlink ref="A1951" r:id="rId1941" xr:uid="{B24F6CFD-5A53-48D9-8D95-FB8A70208AFC}"/>
    <hyperlink ref="A1952" r:id="rId1942" xr:uid="{900D422B-5582-4A37-A039-C7D8E4E1B901}"/>
    <hyperlink ref="A1953" r:id="rId1943" xr:uid="{34C6C915-3E0B-4DB5-8EFD-5EB548A538F6}"/>
    <hyperlink ref="A1954" r:id="rId1944" xr:uid="{DAEE97A1-67F3-4A78-A41E-A2957666F441}"/>
    <hyperlink ref="A1955" r:id="rId1945" xr:uid="{B71006A8-1F5B-4D2D-8E97-F543E94516F1}"/>
    <hyperlink ref="A1956" r:id="rId1946" xr:uid="{FAF8275B-0527-4227-8C00-7491348614D9}"/>
    <hyperlink ref="A1957" r:id="rId1947" xr:uid="{9FCCBA75-E968-46B7-88BA-D5C40FAB8569}"/>
    <hyperlink ref="A1958" r:id="rId1948" xr:uid="{D28E517A-14DA-41F6-9D30-A6078FB7314E}"/>
    <hyperlink ref="A1959" r:id="rId1949" xr:uid="{CA1DB44F-2488-479A-8760-64EBC42BE222}"/>
    <hyperlink ref="A1960" r:id="rId1950" xr:uid="{77298012-9CC8-449D-8119-452E7CB1BB55}"/>
    <hyperlink ref="A1961" r:id="rId1951" xr:uid="{57AF50D8-BC29-4E51-A773-B34AE2747239}"/>
    <hyperlink ref="A1962" r:id="rId1952" xr:uid="{BB368423-2386-4C68-8655-E165AEC03268}"/>
    <hyperlink ref="A1963" r:id="rId1953" xr:uid="{6F9F2EBB-2EDF-4246-B56C-B7B5E8B82F43}"/>
    <hyperlink ref="A1964" r:id="rId1954" xr:uid="{7E33E0CD-1199-42A5-9E02-92DA45821B78}"/>
    <hyperlink ref="A1965" r:id="rId1955" xr:uid="{D96C605D-7F76-462F-A59B-A47C944459D3}"/>
    <hyperlink ref="A1966" r:id="rId1956" xr:uid="{E947A780-6407-4815-A353-5A88B0847897}"/>
    <hyperlink ref="A1967" r:id="rId1957" xr:uid="{6D373672-E306-4127-9232-E357EF2A0DC0}"/>
    <hyperlink ref="A1968" r:id="rId1958" xr:uid="{24E2AA2A-D153-452F-ADE0-935D306DB41A}"/>
    <hyperlink ref="A1969" r:id="rId1959" xr:uid="{852596A6-2AA0-4C06-B7F5-8BD34D54EE31}"/>
    <hyperlink ref="A1970" r:id="rId1960" xr:uid="{99DA56C8-3BCA-447D-87CA-294C32C70B78}"/>
    <hyperlink ref="A1971" r:id="rId1961" xr:uid="{87474713-AF20-4573-AE25-5E6D7FA17509}"/>
    <hyperlink ref="A1972" r:id="rId1962" xr:uid="{F2C012ED-12E4-41C4-97BE-C992C75D39FA}"/>
    <hyperlink ref="A1973" r:id="rId1963" xr:uid="{1E13C6D4-552F-4903-B8D3-B1EAD1998611}"/>
    <hyperlink ref="A1974" r:id="rId1964" xr:uid="{31E425D0-A8DA-48B6-B608-729358E13C66}"/>
    <hyperlink ref="A1975" r:id="rId1965" xr:uid="{A74D6A21-AF29-4B98-9B84-6B868ECA4208}"/>
    <hyperlink ref="A1976" r:id="rId1966" xr:uid="{77B7AA1C-43F7-4908-A64B-A8B2A9ABB6D4}"/>
    <hyperlink ref="A1977" r:id="rId1967" xr:uid="{F8DCC57D-B70F-408E-872B-0A4E94059537}"/>
    <hyperlink ref="A1978" r:id="rId1968" xr:uid="{6AB01BAF-E74D-487A-A918-171A326EA895}"/>
    <hyperlink ref="A1979" r:id="rId1969" xr:uid="{557F9F3B-D3E7-4576-A21B-F200B533E15C}"/>
    <hyperlink ref="A1980" r:id="rId1970" xr:uid="{63D0F864-40DF-48B2-BA2A-70E6C6503D83}"/>
    <hyperlink ref="A1981" r:id="rId1971" xr:uid="{22B753DD-5D76-42D4-B101-907E4F6DB13D}"/>
    <hyperlink ref="A1982" r:id="rId1972" xr:uid="{EC966EB9-2168-4E5C-9FD2-120E5F08C589}"/>
    <hyperlink ref="A1983" r:id="rId1973" xr:uid="{8F54C1D3-03CE-4BE6-9857-64B8EA0F1D44}"/>
    <hyperlink ref="A1984" r:id="rId1974" xr:uid="{5C63A628-4682-434D-9E86-D587879BFCA4}"/>
    <hyperlink ref="A1985" r:id="rId1975" xr:uid="{C54B407E-4A13-4463-8C04-3C7BB3ADAE71}"/>
    <hyperlink ref="A1986" r:id="rId1976" xr:uid="{FF459145-17A6-4889-A0FB-54B115A5AD73}"/>
    <hyperlink ref="A1987" r:id="rId1977" xr:uid="{137A0A5A-49DC-478F-B4D2-DD2A2CF8CE91}"/>
    <hyperlink ref="A1988" r:id="rId1978" xr:uid="{30EAAC03-6D98-4ACB-A46B-899580FB801D}"/>
    <hyperlink ref="A1989" r:id="rId1979" xr:uid="{3666524C-96E4-4647-976B-B5FB6D7C956E}"/>
    <hyperlink ref="A1990" r:id="rId1980" xr:uid="{BD23FDC4-581C-4174-98A0-587CD61205C2}"/>
    <hyperlink ref="A1991" r:id="rId1981" xr:uid="{474472FF-9F59-4C05-A959-6B07F7C939D0}"/>
    <hyperlink ref="A1992" r:id="rId1982" xr:uid="{0B772F5B-B1F7-4177-867A-71CC093C4EBF}"/>
    <hyperlink ref="A1993" r:id="rId1983" xr:uid="{111DFF15-81CE-4272-A461-EB6E66D4D9C6}"/>
    <hyperlink ref="A1994" r:id="rId1984" xr:uid="{E902856B-B37E-4BCE-9521-B0EBF98CC535}"/>
    <hyperlink ref="A1995" r:id="rId1985" xr:uid="{DE7B9D3F-8ED4-490A-A418-8560EEFBBEBA}"/>
    <hyperlink ref="A1996" r:id="rId1986" xr:uid="{9B852622-C335-4BB7-AAB5-64A77DA08C22}"/>
    <hyperlink ref="A1997" r:id="rId1987" xr:uid="{BFA0F272-4A3D-4056-A91E-4D5EF0499B38}"/>
    <hyperlink ref="A1998" r:id="rId1988" xr:uid="{0266E123-F122-46E0-A8BE-5F14C9F7F180}"/>
    <hyperlink ref="A1999" r:id="rId1989" xr:uid="{83E55A28-68B0-4DBC-B0E1-A75FF516BD13}"/>
    <hyperlink ref="A2000" r:id="rId1990" xr:uid="{20F3920D-79EA-4185-8C4A-E16C4053B0A9}"/>
    <hyperlink ref="A2001" r:id="rId1991" xr:uid="{71C0B5C7-494F-4008-9883-9DEF9224323C}"/>
    <hyperlink ref="A2002" r:id="rId1992" xr:uid="{49CEDB8C-29B2-472F-90B7-BD8F8A20D92F}"/>
    <hyperlink ref="A2003" r:id="rId1993" xr:uid="{44D66905-5BE3-4CB1-88D8-382EC078E8CC}"/>
    <hyperlink ref="A2004" r:id="rId1994" xr:uid="{870AA9AE-F1D8-4EC4-9AE8-8E270020707E}"/>
    <hyperlink ref="A2005" r:id="rId1995" xr:uid="{709F560F-F54D-4D7D-A2D3-98F86C9ABEC6}"/>
    <hyperlink ref="A2006" r:id="rId1996" xr:uid="{ED0C910E-26B2-4941-8445-8B4E61CA62A2}"/>
    <hyperlink ref="A2007" r:id="rId1997" xr:uid="{56ABA13B-CFA7-441B-B167-018148B5A5C7}"/>
    <hyperlink ref="A2008" r:id="rId1998" xr:uid="{2341AA1C-3A69-49D3-8707-38F1E5CF3A3F}"/>
    <hyperlink ref="A2009" r:id="rId1999" xr:uid="{43E91D5B-2EA4-4827-A586-0100838C6391}"/>
    <hyperlink ref="A2010" r:id="rId2000" xr:uid="{EBDF023B-C9D0-45FF-A09B-39A2C6289F7C}"/>
    <hyperlink ref="A2011" r:id="rId2001" xr:uid="{FDAE9294-201E-4DFC-BEE0-56770E13A1C6}"/>
    <hyperlink ref="A2012" r:id="rId2002" xr:uid="{06647178-87DC-440A-8250-1C752A00E7A2}"/>
    <hyperlink ref="A2013" r:id="rId2003" xr:uid="{26C11D2A-4127-4DF4-A840-9E909BCC2D92}"/>
    <hyperlink ref="A2014" r:id="rId2004" xr:uid="{C803C856-2DCA-48E8-91F2-8F1B27414C93}"/>
    <hyperlink ref="A2015" r:id="rId2005" xr:uid="{41D7D162-7A62-4456-B543-6DDF14786B6C}"/>
    <hyperlink ref="A2016" r:id="rId2006" xr:uid="{1C995A52-76CF-437D-BFE3-E04C2895D2CF}"/>
    <hyperlink ref="A2017" r:id="rId2007" xr:uid="{41302A78-F328-442A-A9F6-54B70124D129}"/>
    <hyperlink ref="A2018" r:id="rId2008" xr:uid="{D3C306E5-8D04-44A2-9DDC-CCC5167D1A0F}"/>
    <hyperlink ref="A2019" r:id="rId2009" xr:uid="{6407F728-BEF0-48FB-B19B-C553A30ECA3E}"/>
    <hyperlink ref="A2020" r:id="rId2010" xr:uid="{A84EB866-F91F-474D-B1E9-32685CDB9416}"/>
    <hyperlink ref="A2021" r:id="rId2011" xr:uid="{51471E9F-6271-42AB-9B78-A8B14402A8C5}"/>
    <hyperlink ref="A2022" r:id="rId2012" xr:uid="{F9FD2E4C-712B-41A3-B2A6-A1354FD5C914}"/>
    <hyperlink ref="A2023" r:id="rId2013" xr:uid="{FCAA5BB6-AF07-460B-AAD6-1D3D6EA301AA}"/>
    <hyperlink ref="A2024" r:id="rId2014" xr:uid="{E10CD6E4-5665-40BE-B2DB-A95B8A8E7B7D}"/>
    <hyperlink ref="A2025" r:id="rId2015" xr:uid="{1CE0D9C8-75F8-45F6-9023-66BD2209A78E}"/>
    <hyperlink ref="A2026" r:id="rId2016" xr:uid="{FCEC3046-80CF-44E5-8FAB-08F73BF5ACED}"/>
    <hyperlink ref="A2027" r:id="rId2017" xr:uid="{496FB101-8F5F-46D4-848B-73100A0E6A31}"/>
    <hyperlink ref="A2028" r:id="rId2018" xr:uid="{3EC24510-EA60-44B0-B1B9-8255814971DE}"/>
    <hyperlink ref="A2029" r:id="rId2019" xr:uid="{5BAD54C4-5D45-4673-A985-2486808CD33C}"/>
    <hyperlink ref="A2030" r:id="rId2020" xr:uid="{3F8F59DB-6438-43F4-A0E3-3D76DCD3ED3F}"/>
    <hyperlink ref="A2031" r:id="rId2021" xr:uid="{0B2F778D-DCF4-4FB4-B4E7-DA64CE2D2EBE}"/>
    <hyperlink ref="A2032" r:id="rId2022" xr:uid="{6CA53B98-C683-47B4-B3D6-BF1DE713E0C7}"/>
    <hyperlink ref="A2033" r:id="rId2023" xr:uid="{828BB8AD-DC81-473A-BD9F-752FC0400980}"/>
    <hyperlink ref="A2034" r:id="rId2024" xr:uid="{629CBF83-6F52-4740-8B15-400B869F0DBE}"/>
    <hyperlink ref="A2035" r:id="rId2025" xr:uid="{5A8A3250-53CF-4399-8284-47B85B7BAC38}"/>
    <hyperlink ref="A2036" r:id="rId2026" xr:uid="{4A4EFA5D-FFEF-4E57-B566-29622E8213C7}"/>
    <hyperlink ref="A2037" r:id="rId2027" xr:uid="{A17E646D-6CCA-47F5-9270-31E3150F7158}"/>
    <hyperlink ref="A2038" r:id="rId2028" xr:uid="{B5A7D666-E075-4201-9C03-4D82F6D08C80}"/>
    <hyperlink ref="A2039" r:id="rId2029" xr:uid="{94FA8739-B863-4292-9DC5-6E950E338B91}"/>
    <hyperlink ref="A2040" r:id="rId2030" xr:uid="{A34156C6-B999-470A-9CDB-BD1D0D839281}"/>
    <hyperlink ref="A2041" r:id="rId2031" xr:uid="{79FDA29D-8BA1-4E83-BEB5-86BA54BF145C}"/>
    <hyperlink ref="A2042" r:id="rId2032" xr:uid="{4E9EE373-AF47-48B5-878B-29C7B3787A7E}"/>
    <hyperlink ref="A2043" r:id="rId2033" xr:uid="{82B84707-8971-4B6C-8D82-C2929F913234}"/>
    <hyperlink ref="A2044" r:id="rId2034" xr:uid="{A2C07BDB-861F-468B-B86A-367A2BEA29F9}"/>
    <hyperlink ref="A2045" r:id="rId2035" xr:uid="{EDA8DFFE-9F9F-439C-A53D-FF2E98176033}"/>
    <hyperlink ref="A2046" r:id="rId2036" xr:uid="{7FBB9700-FE79-4B1F-8950-B6DE8349A657}"/>
    <hyperlink ref="A2047" r:id="rId2037" xr:uid="{4070EE30-41C5-46AF-B9A4-F11350297B24}"/>
    <hyperlink ref="A2048" r:id="rId2038" xr:uid="{C08A3E3F-1843-4575-9CCA-D8ACCA0B30A2}"/>
    <hyperlink ref="A2049" r:id="rId2039" xr:uid="{AF306189-2857-4F1C-8AEE-3772D7EEC278}"/>
    <hyperlink ref="A2050" r:id="rId2040" xr:uid="{21ED48A5-ED87-412B-B1D2-9B55F0C5E93F}"/>
    <hyperlink ref="A2051" r:id="rId2041" xr:uid="{B538E139-FD46-4C9C-A213-E0E2AA4CB3E9}"/>
    <hyperlink ref="A2052" r:id="rId2042" xr:uid="{343D105C-C70D-4DE9-9A01-C90740AF6545}"/>
    <hyperlink ref="A2053" r:id="rId2043" xr:uid="{C3575AB5-8917-491E-B108-D3C7C8F5F753}"/>
    <hyperlink ref="A2054" r:id="rId2044" xr:uid="{D8EB90E8-B8B1-4E08-B83E-6C557831DF78}"/>
    <hyperlink ref="A2055" r:id="rId2045" xr:uid="{DA45883D-1C29-4AA1-9AE1-9E43F0CE5968}"/>
    <hyperlink ref="A2056" r:id="rId2046" xr:uid="{11FD3B0C-F167-415A-B20D-1D16F0C93429}"/>
    <hyperlink ref="A2057" r:id="rId2047" xr:uid="{A388A321-2EB9-4668-90BB-B6ADA65A506F}"/>
    <hyperlink ref="A2058" r:id="rId2048" xr:uid="{32B92A22-ACF6-41A0-9769-A7067B2AC7DF}"/>
    <hyperlink ref="A2059" r:id="rId2049" xr:uid="{809224EB-82D6-42CC-A382-14D4F56E5B53}"/>
    <hyperlink ref="A2060" r:id="rId2050" xr:uid="{64B80C76-1BF7-4632-A7F7-51898FA95E9B}"/>
    <hyperlink ref="A2061" r:id="rId2051" xr:uid="{F1CA5AA8-A40C-4B57-BE8E-A43AB6531B1A}"/>
    <hyperlink ref="A2062" r:id="rId2052" xr:uid="{A64B191A-0F8E-44D1-A31A-037F0456B4BF}"/>
    <hyperlink ref="A2063" r:id="rId2053" xr:uid="{A2F2030A-52B8-4086-A53B-82D71E7DC826}"/>
    <hyperlink ref="A2064" r:id="rId2054" xr:uid="{E475E2F0-4C59-40BC-81F3-398678AD2682}"/>
    <hyperlink ref="A2065" r:id="rId2055" xr:uid="{FD5BB9E2-236E-4140-B7C0-4F3DC88192DE}"/>
    <hyperlink ref="A2066" r:id="rId2056" xr:uid="{512FC968-E488-47E5-8853-7085B0F289D8}"/>
    <hyperlink ref="A2067" r:id="rId2057" xr:uid="{D18CC65E-DF2D-4CC7-ADB9-761CDEE5FDD9}"/>
    <hyperlink ref="A2068" r:id="rId2058" xr:uid="{AAF7596E-E638-4397-83AE-6389E6EEB430}"/>
    <hyperlink ref="A2069" r:id="rId2059" xr:uid="{D1AF6366-6F39-4509-98D4-80013668969F}"/>
    <hyperlink ref="A2070" r:id="rId2060" xr:uid="{3E7586D7-DC4E-4232-A28A-A25D258D80FA}"/>
    <hyperlink ref="A2071" r:id="rId2061" xr:uid="{A77E4EFA-A99D-447D-BBB5-6270778B29B8}"/>
    <hyperlink ref="A2072" r:id="rId2062" xr:uid="{DD54D9D7-D815-4209-A4B8-B78CA50AEF7B}"/>
    <hyperlink ref="A2073" r:id="rId2063" xr:uid="{5A093E12-7318-48B1-8D24-078442CCAA89}"/>
    <hyperlink ref="A2074" r:id="rId2064" xr:uid="{B0F3B857-A958-4554-A2D6-0437AE8C5D07}"/>
    <hyperlink ref="A2075" r:id="rId2065" xr:uid="{13734E9C-3349-470C-A13F-FE2EDC58D25F}"/>
    <hyperlink ref="A2076" r:id="rId2066" xr:uid="{AF30FDC2-7891-48DB-BC46-A1954349F826}"/>
    <hyperlink ref="A2077" r:id="rId2067" xr:uid="{75D1EDE7-793F-4E70-876A-64967E7698B6}"/>
    <hyperlink ref="A2078" r:id="rId2068" xr:uid="{2E4AA884-4D24-4898-99B6-5B9AEBB2961F}"/>
    <hyperlink ref="A2079" r:id="rId2069" xr:uid="{D9491276-5F81-4023-BB2E-AABCFDF1726E}"/>
    <hyperlink ref="A2080" r:id="rId2070" xr:uid="{1E06F892-382F-47AF-AC80-7087E5A6D843}"/>
    <hyperlink ref="A2081" r:id="rId2071" xr:uid="{5EE23C99-DB69-4B9B-A5F8-1C7FC7C18A37}"/>
    <hyperlink ref="A2082" r:id="rId2072" xr:uid="{D10066D5-C074-45FF-A8F3-1416705CF6E9}"/>
    <hyperlink ref="A2083" r:id="rId2073" xr:uid="{595E96E9-AE46-402F-81B2-E7EF4797A379}"/>
    <hyperlink ref="A2084" r:id="rId2074" xr:uid="{54703FE6-329B-42DB-8521-99021EA1F3C5}"/>
    <hyperlink ref="A2085" r:id="rId2075" xr:uid="{F21B9009-782E-4A52-BBF1-FAC9AA91F040}"/>
    <hyperlink ref="A2086" r:id="rId2076" xr:uid="{03574E3A-00A5-436B-BB49-C8F526049FCD}"/>
    <hyperlink ref="A2087" r:id="rId2077" xr:uid="{009ACB25-104D-4F28-8966-9234033A2326}"/>
    <hyperlink ref="A2088" r:id="rId2078" xr:uid="{2F4E606B-F592-44B8-8059-31BB6AC1C805}"/>
    <hyperlink ref="A2089" r:id="rId2079" xr:uid="{E3B54464-3551-4241-A8B3-F15194DA9500}"/>
    <hyperlink ref="A2090" r:id="rId2080" xr:uid="{65BAB37A-8FD0-4C1F-9746-A35E8C82DBD3}"/>
    <hyperlink ref="A2091" r:id="rId2081" xr:uid="{37A8AC58-71B6-4DE3-B2EE-734CBFD3A5CE}"/>
    <hyperlink ref="A2092" r:id="rId2082" xr:uid="{6E53F46C-6CAD-4EE4-9E69-1F9D9F3C40B3}"/>
    <hyperlink ref="A2093" r:id="rId2083" xr:uid="{0BDA3F3F-C0D2-4A10-8899-AD3829A29888}"/>
    <hyperlink ref="A2094" r:id="rId2084" xr:uid="{1938A8BE-199A-4D76-AC06-E118E5B68B8F}"/>
    <hyperlink ref="A2095" r:id="rId2085" xr:uid="{5DA25375-7B13-4704-A4B5-0E01112526F9}"/>
    <hyperlink ref="A2096" r:id="rId2086" xr:uid="{FD4F19C5-F1ED-41E7-832A-02EFD948C8DA}"/>
    <hyperlink ref="A2097" r:id="rId2087" xr:uid="{052D439A-8BA1-47AA-8086-FE6AA7C1AE74}"/>
    <hyperlink ref="A2098" r:id="rId2088" xr:uid="{A5244424-8462-4597-BEEA-BDCABDC886C5}"/>
    <hyperlink ref="A2099" r:id="rId2089" xr:uid="{307BDB87-931E-4124-972B-B7EBD84AEF4A}"/>
    <hyperlink ref="A2100" r:id="rId2090" xr:uid="{09964A0F-80E3-467D-8260-6BC02203428F}"/>
    <hyperlink ref="A2101" r:id="rId2091" xr:uid="{F3E61BD6-CD83-450E-976C-DAC63ED945BB}"/>
    <hyperlink ref="A2102" r:id="rId2092" xr:uid="{E466B778-7515-4FD0-8B60-68CE81D391AB}"/>
    <hyperlink ref="A2103" r:id="rId2093" xr:uid="{D4AEFFBC-9E96-4752-85C5-2D34D9A74865}"/>
    <hyperlink ref="A2104" r:id="rId2094" xr:uid="{2F8530D1-7165-4880-AF78-3CB618800699}"/>
    <hyperlink ref="A2105" r:id="rId2095" xr:uid="{1A9EE5BB-297E-492E-86CA-A2A75E7CBC37}"/>
    <hyperlink ref="A2106" r:id="rId2096" xr:uid="{4075BA41-02BD-42F0-ACFC-67480FC8CA5E}"/>
    <hyperlink ref="A2107" r:id="rId2097" xr:uid="{0FCD0F79-23A1-4600-BA24-2456FBD7BA4F}"/>
    <hyperlink ref="A2108" r:id="rId2098" xr:uid="{21DF631E-9C00-4D9E-8719-4CC0F050A12E}"/>
    <hyperlink ref="A2109" r:id="rId2099" xr:uid="{AD6B3005-21F0-4D07-B0E9-1D64227CC5F2}"/>
    <hyperlink ref="A2110" r:id="rId2100" xr:uid="{1867F9A0-4A1E-4CEE-8918-4E0CAF5B1EDC}"/>
    <hyperlink ref="A2111" r:id="rId2101" xr:uid="{F0282997-D8EB-49A2-A360-D578CF51383E}"/>
    <hyperlink ref="A2112" r:id="rId2102" xr:uid="{94296B0E-FC18-486E-AC71-6209EA8217AD}"/>
    <hyperlink ref="A2113" r:id="rId2103" xr:uid="{50C83AA2-6023-4D87-BDE4-4C8569086B4A}"/>
    <hyperlink ref="A2114" r:id="rId2104" xr:uid="{6508651F-9A9F-45C4-BB57-2708726A978E}"/>
    <hyperlink ref="A2115" r:id="rId2105" xr:uid="{3743334C-20A8-4B73-87BA-3BD826B85348}"/>
    <hyperlink ref="A2116" r:id="rId2106" xr:uid="{9D2F4777-9F10-42E9-9216-8BB191BDF35F}"/>
    <hyperlink ref="A2117" r:id="rId2107" xr:uid="{A8A5C0E9-F123-41D9-BA5C-AC2C3854622B}"/>
    <hyperlink ref="A2118" r:id="rId2108" xr:uid="{DF04925F-6756-47D6-AB12-2F0A5B25405E}"/>
    <hyperlink ref="A2119" r:id="rId2109" xr:uid="{1865DC03-5F77-4682-B440-4A9555D2BC1F}"/>
    <hyperlink ref="A2120" r:id="rId2110" xr:uid="{6F631DAB-E7DD-4C14-92D8-07209A3B3485}"/>
    <hyperlink ref="A2121" r:id="rId2111" xr:uid="{B95A6DE6-4DB1-4401-8B0D-D548E0D30140}"/>
    <hyperlink ref="A2122" r:id="rId2112" xr:uid="{FD2D6CC1-A3EF-4756-9C5D-37481A2B8446}"/>
    <hyperlink ref="A2123" r:id="rId2113" xr:uid="{20BFBFEF-1622-4805-A1B0-76F5929F9CB5}"/>
    <hyperlink ref="A2124" r:id="rId2114" xr:uid="{F92CF37D-58EF-4131-A1D2-566BBAA524C1}"/>
    <hyperlink ref="A2125" r:id="rId2115" xr:uid="{17622D9C-B094-474D-8C9E-A2FD6A92EE16}"/>
    <hyperlink ref="A2126" r:id="rId2116" xr:uid="{D54B7DA6-3F63-463D-830E-CCEE086EA594}"/>
    <hyperlink ref="A2127" r:id="rId2117" xr:uid="{6439EDB8-7DD8-4C64-AC9F-22E91B48A305}"/>
    <hyperlink ref="A2128" r:id="rId2118" xr:uid="{9717C562-BFF5-4588-8F77-CC53FB9D2711}"/>
    <hyperlink ref="A2129" r:id="rId2119" xr:uid="{B705D906-D69C-4D3F-B3FD-7E3B16BE131B}"/>
    <hyperlink ref="A2130" r:id="rId2120" xr:uid="{EB1776CD-A907-420E-AA24-23AC47E0E32F}"/>
    <hyperlink ref="A2131" r:id="rId2121" xr:uid="{73D7B866-65A9-4131-986A-5C82D60600DE}"/>
    <hyperlink ref="A2132" r:id="rId2122" xr:uid="{CD5D6F30-C50E-4517-AF4A-C90C29CB5CA8}"/>
    <hyperlink ref="A2133" r:id="rId2123" xr:uid="{71547F40-CDEF-40E6-9923-2D8DF561CF61}"/>
    <hyperlink ref="A2134" r:id="rId2124" xr:uid="{8ED79BD9-9B73-4FC1-B497-9B61CE44474A}"/>
    <hyperlink ref="A2135" r:id="rId2125" xr:uid="{E61E3F7E-0C51-4717-B1C2-AF0D350A9107}"/>
    <hyperlink ref="A2136" r:id="rId2126" xr:uid="{11BD10A5-457A-40D7-AEEC-C7DE537BC44F}"/>
    <hyperlink ref="A2137" r:id="rId2127" xr:uid="{4C5066E7-B49D-4CA7-B4C0-7C00217823A8}"/>
    <hyperlink ref="A2138" r:id="rId2128" xr:uid="{2FAA4EB5-F0F7-4DE2-90D3-3B4F57DF26E5}"/>
    <hyperlink ref="A2139" r:id="rId2129" xr:uid="{14E6BD15-9B82-4127-95A3-BF9DA9B6B49B}"/>
    <hyperlink ref="A2140" r:id="rId2130" xr:uid="{152CC736-DA48-429C-8BEB-CB0E8171AF66}"/>
    <hyperlink ref="A2141" r:id="rId2131" xr:uid="{3BA81EF9-6811-43C3-BA88-24378C24592B}"/>
    <hyperlink ref="A2142" r:id="rId2132" xr:uid="{A7249C70-81FB-4853-B22E-DA5EED0870A3}"/>
    <hyperlink ref="A2143" r:id="rId2133" xr:uid="{6A91BEA0-F485-40EE-8620-AC29BBB96F1F}"/>
    <hyperlink ref="A2144" r:id="rId2134" xr:uid="{F67DD1BD-75BE-47BB-B014-50FF1BB3C079}"/>
    <hyperlink ref="A2145" r:id="rId2135" xr:uid="{AF5E169D-CEFF-4008-BAA7-95AA1E58E4BF}"/>
    <hyperlink ref="A2146" r:id="rId2136" xr:uid="{FA3F9E9B-DCDB-48C7-9F5A-D7E924E5FF7F}"/>
    <hyperlink ref="A2147" r:id="rId2137" xr:uid="{3D5D44F6-B4F9-46D0-89A8-6A385DE4EF2C}"/>
    <hyperlink ref="A2148" r:id="rId2138" xr:uid="{B34FDC73-059B-40D9-A1E2-7F70B44C3568}"/>
    <hyperlink ref="A2149" r:id="rId2139" xr:uid="{FF26069C-7AD8-4E83-A3F8-0C282F28FA60}"/>
    <hyperlink ref="A2150" r:id="rId2140" xr:uid="{2E25A2BD-3585-408F-987D-D6B7443FB1C9}"/>
    <hyperlink ref="A2151" r:id="rId2141" xr:uid="{246109A2-373E-4CB5-88BE-8F0981BFFEFD}"/>
    <hyperlink ref="A2152" r:id="rId2142" xr:uid="{0087207B-580D-4F12-B51F-81296976DFEA}"/>
    <hyperlink ref="A2153" r:id="rId2143" xr:uid="{C235FCC3-9A79-4314-B00D-D7EAF5D0842E}"/>
    <hyperlink ref="A2154" r:id="rId2144" xr:uid="{3D29F0EB-2675-4276-A28D-4544BB98623D}"/>
    <hyperlink ref="A2155" r:id="rId2145" xr:uid="{DB0BFB37-83CA-4AD1-9F9D-1F095B129B53}"/>
    <hyperlink ref="A2156" r:id="rId2146" xr:uid="{255A8FBB-E471-4000-B3DA-6CAFDC43B308}"/>
    <hyperlink ref="A2157" r:id="rId2147" xr:uid="{BB3134D1-E1A6-4812-B0FD-7307DC3F89C8}"/>
    <hyperlink ref="A2158" r:id="rId2148" xr:uid="{FE06C746-B7E7-433B-8813-1F7485E8F115}"/>
    <hyperlink ref="A2159" r:id="rId2149" xr:uid="{6563EDFE-0170-4A9E-B95C-9F68A1230C17}"/>
    <hyperlink ref="A2160" r:id="rId2150" xr:uid="{D483CE62-00AA-4AE0-8D9F-BC1D2E8D3693}"/>
    <hyperlink ref="A2161" r:id="rId2151" xr:uid="{AB3B963E-AE2B-4654-822E-B59A7CD7B30A}"/>
    <hyperlink ref="A2162" r:id="rId2152" xr:uid="{D712A907-8406-4110-87F4-1DC061777CAE}"/>
    <hyperlink ref="A2163" r:id="rId2153" xr:uid="{B7A313FB-943B-4078-800F-6A9CD90D1F4D}"/>
    <hyperlink ref="A2164" r:id="rId2154" xr:uid="{E9B73545-F03D-4BD6-824B-2364C0FD8B7B}"/>
    <hyperlink ref="A2165" r:id="rId2155" xr:uid="{70D65DAB-C7BA-49BF-811F-E4D357C32389}"/>
    <hyperlink ref="A2166" r:id="rId2156" xr:uid="{5B2D20BA-484F-4800-A965-7605B4476066}"/>
    <hyperlink ref="A2167" r:id="rId2157" xr:uid="{EEBDA47A-9A59-4A0E-9964-62B21955458E}"/>
    <hyperlink ref="A2168" r:id="rId2158" xr:uid="{8532ACD4-59C3-4DDA-B5F7-9F1AD41C90E8}"/>
    <hyperlink ref="A2169" r:id="rId2159" xr:uid="{4D2CDFD3-C48C-45C5-8073-4C48237104E8}"/>
    <hyperlink ref="A2170" r:id="rId2160" xr:uid="{BB9373C4-2856-4367-BB19-32363A1CBDBD}"/>
    <hyperlink ref="A2171" r:id="rId2161" xr:uid="{22AE05F4-FE9C-4B64-88F5-C3EF07437FF8}"/>
    <hyperlink ref="A2172" r:id="rId2162" xr:uid="{DA712760-A649-4CC7-B5E9-14B73FB38E51}"/>
    <hyperlink ref="A2173" r:id="rId2163" xr:uid="{8677F353-0969-4540-8CC1-F7653B05C771}"/>
    <hyperlink ref="A2174" r:id="rId2164" xr:uid="{C0A7187F-AD99-4608-B445-F806EEAF165F}"/>
    <hyperlink ref="A2175" r:id="rId2165" xr:uid="{DF378339-BF27-4702-B29C-B3ED290AC2F7}"/>
    <hyperlink ref="A2176" r:id="rId2166" xr:uid="{93A72847-219C-4DE7-821E-67FA48B5A89E}"/>
    <hyperlink ref="A2177" r:id="rId2167" xr:uid="{3C8B5467-9EE2-4F73-930E-FE28C9A456DC}"/>
    <hyperlink ref="A2178" r:id="rId2168" xr:uid="{B71CAC3C-B46F-490D-AA8E-E586EEB15CEA}"/>
    <hyperlink ref="A2179" r:id="rId2169" xr:uid="{67394926-681B-4BF2-9AED-7D52A8289EBF}"/>
    <hyperlink ref="A2180" r:id="rId2170" xr:uid="{CB7ABADF-C4E6-4A72-8E16-AAAEC0F3F128}"/>
    <hyperlink ref="A2181" r:id="rId2171" xr:uid="{E35177CA-E4D3-4052-8C3D-6D4489C6A440}"/>
    <hyperlink ref="A2182" r:id="rId2172" xr:uid="{CE2A532E-46CB-437A-9F97-6AD2E8261516}"/>
    <hyperlink ref="A2183" r:id="rId2173" xr:uid="{786672CB-B2D5-47CE-A1B8-16FA7FF9161A}"/>
    <hyperlink ref="A2184" r:id="rId2174" xr:uid="{4FE117BB-0138-4FF6-ADBC-9E2BEA8A4775}"/>
    <hyperlink ref="A2185" r:id="rId2175" xr:uid="{11954F90-A05F-4429-B0F6-FF67210C7CAA}"/>
    <hyperlink ref="A2186" r:id="rId2176" xr:uid="{137644BA-F466-45A2-9B6E-14CDF8BB6D9C}"/>
    <hyperlink ref="A2187" r:id="rId2177" xr:uid="{093EDE8D-03FC-4B7E-8A56-5AE4808893F2}"/>
    <hyperlink ref="A2188" r:id="rId2178" xr:uid="{9D3F6BAE-D8CB-43B1-AB59-7BD05A659D1B}"/>
    <hyperlink ref="A2189" r:id="rId2179" xr:uid="{9C7F3CD3-B8F1-4C23-AF52-4F89BCA10EE1}"/>
    <hyperlink ref="A2190" r:id="rId2180" xr:uid="{32365122-9E0F-446E-B18C-2420C8D6DB68}"/>
    <hyperlink ref="A2191" r:id="rId2181" xr:uid="{31B0FA22-3BB5-4A34-8F4D-5440480E414F}"/>
    <hyperlink ref="A2192" r:id="rId2182" xr:uid="{153B6001-D2BB-48C0-8F61-6268A18CDD6C}"/>
    <hyperlink ref="A2193" r:id="rId2183" xr:uid="{7BFF7CCE-7458-4341-B42B-FFE70349783E}"/>
    <hyperlink ref="A2194" r:id="rId2184" xr:uid="{37A4F496-4AAF-452A-8BED-E919F57512BA}"/>
    <hyperlink ref="A2195" r:id="rId2185" xr:uid="{C0C0B3DA-20B8-418D-8154-0911D0931019}"/>
    <hyperlink ref="A2196" r:id="rId2186" xr:uid="{BC8ABD07-5D9A-45D2-A5AD-E08154C66B22}"/>
    <hyperlink ref="A2197" r:id="rId2187" xr:uid="{0C93AE84-39B4-49C7-83AE-D1042F812E00}"/>
    <hyperlink ref="A2198" r:id="rId2188" xr:uid="{61A83E8A-1582-480A-92CE-2975A6C152F2}"/>
    <hyperlink ref="A2199" r:id="rId2189" xr:uid="{619CC188-BB38-47E3-ABBC-F7F6CA9870C6}"/>
    <hyperlink ref="A2200" r:id="rId2190" xr:uid="{EB197779-952C-488F-8FBF-95F57C1FF1AF}"/>
    <hyperlink ref="A2201" r:id="rId2191" xr:uid="{E09402BA-1CD6-46D5-A100-FC6E57329DBE}"/>
    <hyperlink ref="A2202" r:id="rId2192" xr:uid="{A9A44AB7-1CDF-41BA-87BE-D45A0016EAC7}"/>
    <hyperlink ref="A2203" r:id="rId2193" xr:uid="{72CD9E00-9493-45AD-8DAE-FA857A211B34}"/>
    <hyperlink ref="A2204" r:id="rId2194" xr:uid="{4E67C9DE-961B-427B-AFC7-517F4A2866C9}"/>
    <hyperlink ref="A2205" r:id="rId2195" xr:uid="{B979D96F-6177-42A6-9A0A-4362E8CA9348}"/>
    <hyperlink ref="A2206" r:id="rId2196" xr:uid="{D461D48C-E288-4F01-B73A-29290A3B46FC}"/>
    <hyperlink ref="A2207" r:id="rId2197" xr:uid="{8F84B80B-EE93-4813-8B59-C54EC2BA29C0}"/>
    <hyperlink ref="A2208" r:id="rId2198" xr:uid="{CE33772D-2340-434E-8884-9BF5EFF6D2D8}"/>
    <hyperlink ref="A2209" r:id="rId2199" xr:uid="{D5B6D9E7-4320-46E6-902B-83491B27F544}"/>
    <hyperlink ref="A2210" r:id="rId2200" xr:uid="{45C0ABE8-CFA1-434D-B142-DF6249134F94}"/>
    <hyperlink ref="A2211" r:id="rId2201" xr:uid="{477FDA1F-B25D-4437-A409-7A73FAA6A921}"/>
    <hyperlink ref="A2212" r:id="rId2202" xr:uid="{C6EC5567-6A2C-4396-AFE5-69A868D39590}"/>
    <hyperlink ref="A2213" r:id="rId2203" xr:uid="{65EB5BCB-06CE-48BC-AB29-089F19FD1F7A}"/>
    <hyperlink ref="A2214" r:id="rId2204" xr:uid="{9995A51E-AB55-4648-A298-D0064ED08E68}"/>
    <hyperlink ref="A2215" r:id="rId2205" xr:uid="{DB165ACA-7364-4AC5-A70F-2A1AC4AAF53B}"/>
    <hyperlink ref="A2216" r:id="rId2206" xr:uid="{BD20A197-8524-410B-9F41-094BCB892387}"/>
    <hyperlink ref="A2217" r:id="rId2207" xr:uid="{333C5B5B-CD44-4F19-ADDE-9F7CE911FB7B}"/>
    <hyperlink ref="A2218" r:id="rId2208" xr:uid="{3DB81425-4731-4463-A447-4F4E099CAB83}"/>
    <hyperlink ref="A2219" r:id="rId2209" xr:uid="{757FECC6-6E73-4F5C-BCEC-5FD5A8C96824}"/>
    <hyperlink ref="A2220" r:id="rId2210" xr:uid="{9CCB7DE6-46D8-4065-AA00-A1C28D30960B}"/>
    <hyperlink ref="A2221" r:id="rId2211" xr:uid="{F028AE37-D75F-458B-AB0D-A69456F50749}"/>
    <hyperlink ref="A2222" r:id="rId2212" xr:uid="{C4DA03F0-B9DF-427E-ADFA-227FE29B34CD}"/>
    <hyperlink ref="A2223" r:id="rId2213" xr:uid="{7BBA8277-D3F9-4CA0-BA53-D88E4E898A9A}"/>
    <hyperlink ref="A2224" r:id="rId2214" xr:uid="{735E69A8-68F8-4050-A614-54E1C4622E96}"/>
    <hyperlink ref="A2225" r:id="rId2215" xr:uid="{216A0F99-DA18-44D1-ACCA-21B29B218EA1}"/>
    <hyperlink ref="A2226" r:id="rId2216" xr:uid="{77D280D9-FB9B-459E-A2E7-19F4E5F7FDF7}"/>
    <hyperlink ref="A2227" r:id="rId2217" xr:uid="{4C5FCAE5-3FF9-4189-907D-B2073552F99B}"/>
    <hyperlink ref="A2228" r:id="rId2218" xr:uid="{B1D3902A-8BFA-4697-8D99-C6379BD85E3F}"/>
    <hyperlink ref="A2229" r:id="rId2219" xr:uid="{74680DC7-D8F3-462A-8750-68FA4C56BDF1}"/>
    <hyperlink ref="A2230" r:id="rId2220" xr:uid="{7B5BEE09-16FA-4CAF-9A3B-BBFFEDBF5C62}"/>
    <hyperlink ref="A2231" r:id="rId2221" xr:uid="{8C75A378-5775-4473-B202-EB98915ABD8E}"/>
    <hyperlink ref="A2232" r:id="rId2222" xr:uid="{53D07F3C-EAD9-40E3-9BA0-54BC553FF2BE}"/>
    <hyperlink ref="A2233" r:id="rId2223" xr:uid="{6C1A2C64-E703-4C6C-8421-479AD19B7C42}"/>
    <hyperlink ref="A2234" r:id="rId2224" xr:uid="{45E31D7C-8417-42FC-9264-EAE30706444D}"/>
    <hyperlink ref="A2235" r:id="rId2225" xr:uid="{F5A855D2-C0D1-49B1-985D-7C32C2F3902A}"/>
    <hyperlink ref="A2236" r:id="rId2226" xr:uid="{CBBB4737-62FB-44E4-AD73-9E688C0B45D5}"/>
    <hyperlink ref="A2237" r:id="rId2227" xr:uid="{9DA59D87-19F0-4A71-8466-775E1585E110}"/>
    <hyperlink ref="A2238" r:id="rId2228" xr:uid="{492893DE-6246-4978-9B30-B5E9065330D0}"/>
    <hyperlink ref="A2239" r:id="rId2229" xr:uid="{B98F1B51-64F9-4452-A500-761BBFAB95CB}"/>
    <hyperlink ref="A2240" r:id="rId2230" xr:uid="{7AAAD128-2DEF-49CC-96EB-B225D9D1D205}"/>
    <hyperlink ref="A2241" r:id="rId2231" xr:uid="{D0CC50FC-A044-4170-8050-67A3EF6C1246}"/>
    <hyperlink ref="A2242" r:id="rId2232" xr:uid="{36BD31F2-49D0-4015-9406-44E97B351280}"/>
    <hyperlink ref="A2243" r:id="rId2233" xr:uid="{1C285C62-43E6-419F-B2ED-756785BB442E}"/>
    <hyperlink ref="A2244" r:id="rId2234" xr:uid="{C8716B48-2F3C-418D-8A33-E1728242715E}"/>
    <hyperlink ref="A2245" r:id="rId2235" xr:uid="{2B01DE63-BA19-4A05-ABC8-C5195FD28270}"/>
    <hyperlink ref="A2246" r:id="rId2236" xr:uid="{097958C3-1D4C-41E2-B2B3-A6E51C5520C9}"/>
    <hyperlink ref="A2247" r:id="rId2237" xr:uid="{A0B6CCB3-B138-4718-B422-C1CB6BF45443}"/>
    <hyperlink ref="A2248" r:id="rId2238" xr:uid="{7AFBCCE2-D728-4477-88CE-84D9D62D77C3}"/>
    <hyperlink ref="A2249" r:id="rId2239" xr:uid="{3D0BFFCA-9C3E-48CA-A25F-162626BE5BDA}"/>
    <hyperlink ref="A2250" r:id="rId2240" xr:uid="{99C11D2F-6A60-40F7-A2DD-9D1E8D29A138}"/>
    <hyperlink ref="A2251" r:id="rId2241" xr:uid="{9DA28E50-1CD2-4FAE-8391-EB24769A378F}"/>
    <hyperlink ref="A2252" r:id="rId2242" xr:uid="{6B7D12C1-5E0F-4741-B723-1B6191AD9698}"/>
    <hyperlink ref="A2253" r:id="rId2243" xr:uid="{1CCC8530-0953-4CDE-ADAB-8612D446A7B5}"/>
    <hyperlink ref="A2254" r:id="rId2244" xr:uid="{77357294-C6AD-40C1-8F78-01D091FC5422}"/>
    <hyperlink ref="A2255" r:id="rId2245" xr:uid="{585D6CD0-BC8A-463D-8C37-4F550088CFF8}"/>
    <hyperlink ref="A2256" r:id="rId2246" xr:uid="{6CE9BD1D-C443-487D-A0ED-73C107DBD111}"/>
    <hyperlink ref="A2257" r:id="rId2247" xr:uid="{6733621E-E1E7-4644-AFC7-B5128AD70CA8}"/>
    <hyperlink ref="A2258" r:id="rId2248" xr:uid="{0C35B607-16E2-4DBD-9271-39215DA463B2}"/>
    <hyperlink ref="A2259" r:id="rId2249" xr:uid="{D6908C0D-B727-4804-8D5F-84BE0C1FA078}"/>
    <hyperlink ref="A2260" r:id="rId2250" xr:uid="{A035B23C-0D13-4887-AB7C-1CB9FF17E850}"/>
    <hyperlink ref="A2261" r:id="rId2251" xr:uid="{FD88EBEF-7FF4-4440-B5C2-274BB56E4145}"/>
    <hyperlink ref="A2262" r:id="rId2252" xr:uid="{2A54C099-CDB0-4041-BF11-FD90F362C2A5}"/>
    <hyperlink ref="A2263" r:id="rId2253" xr:uid="{C260EE6E-64DB-400D-893A-27D554B46FCA}"/>
    <hyperlink ref="A2264" r:id="rId2254" xr:uid="{EA8D9FD6-673C-4213-9EFF-30883246CEC4}"/>
    <hyperlink ref="A2265" r:id="rId2255" xr:uid="{5511B2C4-6519-499F-9880-72DEAAA4E606}"/>
    <hyperlink ref="A2266" r:id="rId2256" xr:uid="{5A4A9380-E715-4881-9AB1-F26ED947D4C3}"/>
    <hyperlink ref="A2267" r:id="rId2257" xr:uid="{079FCB31-E7EC-4354-915C-80BEB72E3F11}"/>
    <hyperlink ref="A2268" r:id="rId2258" xr:uid="{0C96CFC7-3E28-4360-8DC4-89D0621030C5}"/>
    <hyperlink ref="A2269" r:id="rId2259" xr:uid="{11CF5090-3F1E-4436-A1FE-C9D1F9B1DEF3}"/>
    <hyperlink ref="A2270" r:id="rId2260" xr:uid="{55C24162-670D-4AD4-9531-52FFBFC31E3D}"/>
    <hyperlink ref="A2271" r:id="rId2261" xr:uid="{5A6A9419-7227-47D4-9BF9-93FA8CC78282}"/>
    <hyperlink ref="A2272" r:id="rId2262" xr:uid="{D458652E-F66E-4E45-AF0A-D33FF640D7A0}"/>
    <hyperlink ref="A2273" r:id="rId2263" xr:uid="{E913A4D9-503D-4571-9084-DEDC8B44E31D}"/>
    <hyperlink ref="A2274" r:id="rId2264" xr:uid="{36C52FCB-F81B-4D6F-A070-FD9549F8303D}"/>
    <hyperlink ref="A2275" r:id="rId2265" xr:uid="{5A1C195D-9A5E-4CA3-8CC1-5A5016B1F2D7}"/>
    <hyperlink ref="A2276" r:id="rId2266" xr:uid="{A3203210-C67C-4595-B9EC-9B1E660136CA}"/>
    <hyperlink ref="A2277" r:id="rId2267" xr:uid="{F2CCF04F-AA4D-4448-8751-D04B25BECE0C}"/>
    <hyperlink ref="A2278" r:id="rId2268" xr:uid="{95F6B2D0-14CF-4875-A19E-7A560AFE417C}"/>
    <hyperlink ref="A2279" r:id="rId2269" xr:uid="{D6FB5902-FB17-4FFA-831F-27130F59FBB7}"/>
    <hyperlink ref="A2280" r:id="rId2270" xr:uid="{034567B2-3D0C-480D-8C76-49BA868F61E2}"/>
    <hyperlink ref="A2281" r:id="rId2271" xr:uid="{32319DBB-C1AF-49B6-95F5-28ECBE4C5508}"/>
    <hyperlink ref="A2282" r:id="rId2272" xr:uid="{6943766B-D938-4D2F-BA9C-D8CD37713B62}"/>
    <hyperlink ref="A2283" r:id="rId2273" xr:uid="{A32E921C-097E-4B8D-8205-B6DFCA83660F}"/>
    <hyperlink ref="A2284" r:id="rId2274" xr:uid="{606A552E-6E2B-4D21-BF5E-593F6F935CF9}"/>
    <hyperlink ref="A2285" r:id="rId2275" xr:uid="{BAB6A6F3-D002-4960-B6D8-09A1E7099EA4}"/>
    <hyperlink ref="A2286" r:id="rId2276" xr:uid="{7B03A652-5395-464D-BF46-0C7A61A86639}"/>
    <hyperlink ref="A2287" r:id="rId2277" xr:uid="{F8206806-DA75-4714-8290-41712A28E415}"/>
    <hyperlink ref="A2288" r:id="rId2278" xr:uid="{39790B36-7651-4BFA-B778-E4717B719B8D}"/>
    <hyperlink ref="A2289" r:id="rId2279" xr:uid="{900E9B5D-0469-4C23-8637-E2B76F4EA314}"/>
    <hyperlink ref="A2290" r:id="rId2280" xr:uid="{D5EC797F-2CC2-49B4-AC94-7DF5DDFB8DCA}"/>
    <hyperlink ref="A2291" r:id="rId2281" xr:uid="{A803F29E-DADC-430F-A320-D78D067601D0}"/>
    <hyperlink ref="A2292" r:id="rId2282" xr:uid="{41EDDAC9-C4F4-4687-999C-43ED41D362E1}"/>
    <hyperlink ref="A2293" r:id="rId2283" xr:uid="{E2348E24-F459-4589-B81D-60E133ABC585}"/>
    <hyperlink ref="A2294" r:id="rId2284" xr:uid="{764A04A0-2503-40A2-A7F1-E7C7639C4714}"/>
    <hyperlink ref="A2295" r:id="rId2285" xr:uid="{5C55ABA3-50D5-4727-8070-96E5B44E9973}"/>
    <hyperlink ref="A2296" r:id="rId2286" xr:uid="{9B6DCE5F-8EDC-4CDE-A356-EA5D5D99B098}"/>
    <hyperlink ref="A2297" r:id="rId2287" xr:uid="{755FD94C-E94F-48C5-A323-162CB1F7F28F}"/>
    <hyperlink ref="A2298" r:id="rId2288" xr:uid="{18F2B579-EEEA-4D7C-A95F-A9D75FE310AF}"/>
    <hyperlink ref="A2299" r:id="rId2289" xr:uid="{1C8DC55C-8C22-48B8-B2AB-F85E6BD9F818}"/>
    <hyperlink ref="A2300" r:id="rId2290" xr:uid="{2E3E5CB8-93C6-48D2-B7EE-715434368534}"/>
    <hyperlink ref="A2301" r:id="rId2291" xr:uid="{B9A1651F-B3CB-4A57-8631-3C70B214F928}"/>
    <hyperlink ref="A2302" r:id="rId2292" xr:uid="{760A47E7-A323-4421-932C-9EE995285223}"/>
    <hyperlink ref="A2303" r:id="rId2293" xr:uid="{187C001E-4D72-45AB-B29C-A88D405FA4F8}"/>
    <hyperlink ref="A2304" r:id="rId2294" xr:uid="{BC416606-C83F-438F-9AC0-0F5160D83448}"/>
    <hyperlink ref="A2305" r:id="rId2295" xr:uid="{B405108D-262B-4289-BE7F-3D1A78BC5939}"/>
    <hyperlink ref="A2306" r:id="rId2296" xr:uid="{82590A20-1C6D-4092-8ACB-4F1E4536399E}"/>
    <hyperlink ref="A2307" r:id="rId2297" xr:uid="{21BC0CB7-4425-418D-8406-F84F850ECE87}"/>
    <hyperlink ref="A2308" r:id="rId2298" xr:uid="{A982C28C-6177-4468-9C1D-D6D71EF1F302}"/>
    <hyperlink ref="A2309" r:id="rId2299" xr:uid="{B877C4A7-D229-4C8F-A79F-468D728E855E}"/>
    <hyperlink ref="A2310" r:id="rId2300" xr:uid="{AA5BA9B8-A01E-4BD5-B08C-B827569CE2C2}"/>
    <hyperlink ref="A2311" r:id="rId2301" xr:uid="{EA748315-1133-40AA-AD78-CC67C270059D}"/>
    <hyperlink ref="A2312" r:id="rId2302" xr:uid="{F2972BC9-06B1-41DB-BDEB-3A4B6F061B53}"/>
    <hyperlink ref="A2313" r:id="rId2303" xr:uid="{B62C88EB-AB03-4C77-989B-8E6C6D844741}"/>
    <hyperlink ref="A2314" r:id="rId2304" xr:uid="{EC78CFE2-7234-42E5-9098-1823AA7982F2}"/>
    <hyperlink ref="A2315" r:id="rId2305" xr:uid="{2A283817-0A57-4B6C-9764-C99614D9BCF6}"/>
    <hyperlink ref="A2316" r:id="rId2306" xr:uid="{FC49E0CD-B964-4283-A972-884FD96E732D}"/>
    <hyperlink ref="A2317" r:id="rId2307" xr:uid="{37520BC7-534E-4082-B743-0C52B70D7408}"/>
    <hyperlink ref="A2318" r:id="rId2308" xr:uid="{DB082FE5-DF4A-405C-858A-74F88E91A555}"/>
    <hyperlink ref="A2319" r:id="rId2309" xr:uid="{94B6D48C-EA0F-4A51-A1CA-93FDF07059EE}"/>
    <hyperlink ref="A2320" r:id="rId2310" xr:uid="{28B6D516-C847-438A-860F-6CA8E323700C}"/>
    <hyperlink ref="A2321" r:id="rId2311" xr:uid="{BCFCE832-C095-4FF9-BEDD-2978954D3464}"/>
    <hyperlink ref="A2322" r:id="rId2312" xr:uid="{0D25AC9B-CDD4-45EB-A8D0-A9EBD25DF2ED}"/>
    <hyperlink ref="A2323" r:id="rId2313" xr:uid="{22740305-E492-454E-BCAE-27F2E975E7DA}"/>
    <hyperlink ref="A2324" r:id="rId2314" xr:uid="{6B07A46F-D90E-4345-8EBF-3F485F6B12FA}"/>
    <hyperlink ref="A2325" r:id="rId2315" xr:uid="{59D658FD-F403-4A5D-AEA0-CDD84A7E9E39}"/>
    <hyperlink ref="A2326" r:id="rId2316" xr:uid="{30C96693-04B8-4866-8426-601B93D8E786}"/>
    <hyperlink ref="A2327" r:id="rId2317" xr:uid="{286DD21B-1290-4CFB-B9CE-754B6F991743}"/>
    <hyperlink ref="A2328" r:id="rId2318" xr:uid="{F8805AA1-D717-4360-93DE-F34A1E7CCC80}"/>
    <hyperlink ref="A2329" r:id="rId2319" xr:uid="{793B8E36-634B-492D-9C2D-31306F21E0D9}"/>
    <hyperlink ref="A2330" r:id="rId2320" xr:uid="{0C402467-12C4-4D9D-90DB-7AC2E1E648C0}"/>
    <hyperlink ref="A2331" r:id="rId2321" xr:uid="{FFA20E85-4C03-4678-AEAE-4F5BCACAED81}"/>
    <hyperlink ref="A2332" r:id="rId2322" xr:uid="{F174FCDF-5BE5-4107-9D2A-6F4BBE3A2F7C}"/>
    <hyperlink ref="A2333" r:id="rId2323" xr:uid="{6E5333BA-6C10-4AD2-9533-06B51417B378}"/>
    <hyperlink ref="A2334" r:id="rId2324" xr:uid="{047C05CB-7C3B-4696-8C4A-EDC07C16A35C}"/>
    <hyperlink ref="A2335" r:id="rId2325" xr:uid="{FE09E613-7223-49F8-9D91-12509E588758}"/>
    <hyperlink ref="A2336" r:id="rId2326" xr:uid="{4B6E98C9-D255-4A6E-8FE2-26367F665A82}"/>
    <hyperlink ref="A2337" r:id="rId2327" xr:uid="{FAA1ACA0-A3B8-430A-951D-04E39E69C7E0}"/>
    <hyperlink ref="A2338" r:id="rId2328" xr:uid="{3F7C0D31-F8AC-409F-BEB4-C34AEE0D18A4}"/>
    <hyperlink ref="A2339" r:id="rId2329" xr:uid="{84B00C22-A559-4676-ABB3-33CE70C702B8}"/>
    <hyperlink ref="A2340" r:id="rId2330" xr:uid="{2E96E265-857B-4B4F-9CF1-7A19B09CA49D}"/>
    <hyperlink ref="A2341" r:id="rId2331" xr:uid="{6CA78DFC-BC9D-4207-A602-4CB81A052A56}"/>
    <hyperlink ref="A2342" r:id="rId2332" xr:uid="{255B625A-218A-46D5-9FC5-96F6DF1A6792}"/>
    <hyperlink ref="A2343" r:id="rId2333" xr:uid="{983EC22F-FAA5-4009-8386-62B89F83D1D2}"/>
    <hyperlink ref="A2344" r:id="rId2334" xr:uid="{91D70A2D-5D16-4405-BF7F-2FF7E76F3ED3}"/>
    <hyperlink ref="A2345" r:id="rId2335" xr:uid="{B38CD08F-C00A-4A0D-8895-C186E1D903A1}"/>
    <hyperlink ref="A2346" r:id="rId2336" xr:uid="{F5D9B3D3-2F02-41F2-931B-9FB98628D3DA}"/>
    <hyperlink ref="A2347" r:id="rId2337" xr:uid="{4943E810-09D5-4969-83BC-A82D8A535E77}"/>
    <hyperlink ref="A2348" r:id="rId2338" xr:uid="{788FAD89-A53B-4869-BB0A-BE12AF257447}"/>
    <hyperlink ref="A2349" r:id="rId2339" xr:uid="{521DDC66-A756-46CD-AB56-E13EBF084CB0}"/>
    <hyperlink ref="A2350" r:id="rId2340" xr:uid="{E8908A38-0F29-449D-877D-4860E51FC042}"/>
    <hyperlink ref="A2351" r:id="rId2341" xr:uid="{BEF667D0-5A7B-4730-B606-EC355266219C}"/>
    <hyperlink ref="A2352" r:id="rId2342" xr:uid="{718DAE29-82DA-4C8B-8237-2BC4D83F6778}"/>
    <hyperlink ref="A2353" r:id="rId2343" xr:uid="{72B3F83E-1F97-4B04-84C6-062135F64A40}"/>
    <hyperlink ref="A2354" r:id="rId2344" xr:uid="{C57C87B2-7C3A-4D1A-A1C5-9CC5AB576B3C}"/>
    <hyperlink ref="A2355" r:id="rId2345" xr:uid="{E0DCE96C-6897-4340-A43B-F57937F6A85A}"/>
    <hyperlink ref="A2356" r:id="rId2346" xr:uid="{E7FC0CA8-0A1C-497D-AA47-631A33CD7690}"/>
    <hyperlink ref="A2357" r:id="rId2347" xr:uid="{B1DD32B2-ECF8-48C1-97EA-FD48021138C0}"/>
    <hyperlink ref="A2358" r:id="rId2348" xr:uid="{FF98EB31-6435-4969-98D4-C9DDC336F85B}"/>
    <hyperlink ref="A2359" r:id="rId2349" xr:uid="{ABBD6A31-7167-4E9B-8D6C-6CAD5021B1D8}"/>
    <hyperlink ref="A2360" r:id="rId2350" xr:uid="{00714D01-3D4D-4CFA-9799-27655594BBCE}"/>
    <hyperlink ref="A2361" r:id="rId2351" xr:uid="{037FB6BC-DC7D-49DA-A710-18E941521AA7}"/>
    <hyperlink ref="A2362" r:id="rId2352" xr:uid="{741772D1-4C45-4911-BE98-725F67872C3D}"/>
    <hyperlink ref="A2363" r:id="rId2353" xr:uid="{3EDC785E-9BAA-4A9A-BBF6-631ABF86F457}"/>
    <hyperlink ref="A2364" r:id="rId2354" xr:uid="{1B00366D-9ED3-4B5B-AC3B-E16533C39308}"/>
    <hyperlink ref="A2365" r:id="rId2355" xr:uid="{D34E2208-A37C-4FFB-91DE-63459588126D}"/>
    <hyperlink ref="A2366" r:id="rId2356" xr:uid="{1C0420E3-C5C8-4694-A94F-F882EF2B6B7E}"/>
    <hyperlink ref="A2367" r:id="rId2357" xr:uid="{D7205BBD-C60C-428E-A432-3502027A71C8}"/>
    <hyperlink ref="A2368" r:id="rId2358" xr:uid="{3F53A872-1790-4B99-8BD0-48D00EF011C8}"/>
    <hyperlink ref="A2369" r:id="rId2359" xr:uid="{4F56E22A-D265-4D99-B629-CF4EE1CD6350}"/>
    <hyperlink ref="A2370" r:id="rId2360" xr:uid="{97802809-2D66-4497-BD42-DFA18A75E921}"/>
    <hyperlink ref="A2371" r:id="rId2361" xr:uid="{25B3242F-E5C8-4ADA-B080-648F065F54A8}"/>
    <hyperlink ref="A2372" r:id="rId2362" xr:uid="{8283D1F9-EAB4-4521-BBED-7421CED42752}"/>
    <hyperlink ref="A2373" r:id="rId2363" xr:uid="{065DD49D-339F-4117-BD50-64CB2298375A}"/>
    <hyperlink ref="A2374" r:id="rId2364" xr:uid="{BA3A64BC-A70D-4B6A-BAE8-76E89D4D3211}"/>
    <hyperlink ref="A2375" r:id="rId2365" xr:uid="{6BE2B2D4-F21A-4892-B399-D7E3EBF8AED7}"/>
    <hyperlink ref="A2376" r:id="rId2366" xr:uid="{2EE81058-1FE7-4E57-A24E-7A41FFB9D853}"/>
    <hyperlink ref="A2377" r:id="rId2367" xr:uid="{80CC8621-E5F7-4117-ACC3-C40E8D434E05}"/>
    <hyperlink ref="A2378" r:id="rId2368" xr:uid="{18F64712-1801-4E83-A552-B810B61FBDBB}"/>
    <hyperlink ref="A2379" r:id="rId2369" xr:uid="{05302273-35F0-45C8-AD83-47DE01D1FD9F}"/>
    <hyperlink ref="A2380" r:id="rId2370" xr:uid="{90449D54-C4AE-42D8-A7A7-25839729A745}"/>
    <hyperlink ref="A2381" r:id="rId2371" xr:uid="{D7CAC57A-24FD-4256-A84C-F461C6E2DBF5}"/>
    <hyperlink ref="A2382" r:id="rId2372" xr:uid="{ADA11D1A-BA0F-4FB0-9EED-5C9A714FAB78}"/>
    <hyperlink ref="A2383" r:id="rId2373" xr:uid="{121EFCFF-86C2-4E63-A1AF-3FEF0FB53ADB}"/>
    <hyperlink ref="A2384" r:id="rId2374" xr:uid="{540E2AAD-D751-404C-A119-3797C45C4834}"/>
    <hyperlink ref="A2385" r:id="rId2375" xr:uid="{68FFEB4C-4838-4BAC-8C06-EE5FC2608F77}"/>
    <hyperlink ref="A2386" r:id="rId2376" xr:uid="{C8FF75EB-9FE2-4F21-ACC1-CD04C3803967}"/>
    <hyperlink ref="A2387" r:id="rId2377" xr:uid="{05503E84-7B35-4E98-A840-44C41D215EC1}"/>
    <hyperlink ref="A2388" r:id="rId2378" xr:uid="{9C2E6AF3-0AFF-4898-8C0C-713E399E8F95}"/>
    <hyperlink ref="A2389" r:id="rId2379" xr:uid="{6EFBDDF1-3DE8-48F3-A898-D84301C8C21B}"/>
    <hyperlink ref="A2390" r:id="rId2380" xr:uid="{012EE69B-C6AC-4182-8510-243208D334DC}"/>
    <hyperlink ref="A2391" r:id="rId2381" xr:uid="{6DF3AA84-F0E4-4BE5-93A3-E816AE2420A5}"/>
    <hyperlink ref="A2392" r:id="rId2382" xr:uid="{2EC28C4F-A250-424B-8913-F1F15A46BFFE}"/>
    <hyperlink ref="A2393" r:id="rId2383" xr:uid="{03DF0858-270F-4D3A-BE3F-4499A08F4219}"/>
    <hyperlink ref="A2394" r:id="rId2384" xr:uid="{5901B0BA-182B-48FA-B20F-7C93450120D2}"/>
    <hyperlink ref="A2395" r:id="rId2385" xr:uid="{A9C5A6BC-4C9A-4F90-BC37-E648D8EE18BE}"/>
    <hyperlink ref="A2396" r:id="rId2386" xr:uid="{4D4B7A38-841F-4083-A24D-EF3A3E9F94E1}"/>
    <hyperlink ref="A2397" r:id="rId2387" xr:uid="{FCA5E3C5-E361-479B-8662-11A6B72F0DC2}"/>
    <hyperlink ref="A2398" r:id="rId2388" xr:uid="{58C7150E-00A8-4088-BB8F-B0D504D2753F}"/>
    <hyperlink ref="A2399" r:id="rId2389" xr:uid="{9CD7710F-ED09-4320-B510-5F58F83B9C2D}"/>
    <hyperlink ref="A2400" r:id="rId2390" xr:uid="{D53FAB20-E62B-4483-AEC7-DB6B734C560B}"/>
    <hyperlink ref="A2401" r:id="rId2391" xr:uid="{7DE6F2F4-7C5F-4382-910E-04FB445A8874}"/>
    <hyperlink ref="A2402" r:id="rId2392" xr:uid="{978CE129-2E2A-4A48-A7CE-B5AA9D39971A}"/>
    <hyperlink ref="A2403" r:id="rId2393" xr:uid="{B126D4EE-5B97-45DB-883F-5CF1E2981206}"/>
    <hyperlink ref="A2404" r:id="rId2394" xr:uid="{95EC7E6B-36D9-4C76-9947-72F56A2797E2}"/>
    <hyperlink ref="A2405" r:id="rId2395" xr:uid="{5C6D5BFB-973E-410B-BF83-4CA7789F7AA0}"/>
    <hyperlink ref="A2406" r:id="rId2396" xr:uid="{33B8CAB3-DCEE-4F2A-9825-5DE8005C6A26}"/>
    <hyperlink ref="A2407" r:id="rId2397" xr:uid="{7E2AD53B-D32A-4ED0-88C5-4B6C00FD86BE}"/>
    <hyperlink ref="A2408" r:id="rId2398" xr:uid="{123153F5-3FFD-4CEF-A90B-63F44118F0AB}"/>
    <hyperlink ref="A2409" r:id="rId2399" xr:uid="{E13F2E90-DCDB-44D3-9420-2046CC86ECCF}"/>
    <hyperlink ref="A2410" r:id="rId2400" xr:uid="{BFBFF6FE-9866-4AC8-ADE1-499C39268201}"/>
    <hyperlink ref="A2411" r:id="rId2401" xr:uid="{504FCC54-257D-41BD-A749-3F9DB30F8DF7}"/>
    <hyperlink ref="A2412" r:id="rId2402" xr:uid="{0CDF6DD5-7C29-4151-ABC5-76A898820D78}"/>
    <hyperlink ref="A2413" r:id="rId2403" xr:uid="{5357895D-3FDC-4E95-B56D-70BE9A6F98EB}"/>
    <hyperlink ref="A2414" r:id="rId2404" xr:uid="{25DCFB97-EBAA-4F47-8ABE-8F86076277FF}"/>
    <hyperlink ref="A2415" r:id="rId2405" xr:uid="{C96D6BD1-9313-4A6D-9CBA-EC189977A126}"/>
    <hyperlink ref="A2416" r:id="rId2406" xr:uid="{00B3BD08-948A-4B7F-904E-452C15115D21}"/>
    <hyperlink ref="A2417" r:id="rId2407" xr:uid="{26FB6F1F-F3D2-46B4-87D5-3D916F622945}"/>
    <hyperlink ref="A2418" r:id="rId2408" xr:uid="{AD296D31-4AA5-48A5-A967-CA14FB8B8BD3}"/>
    <hyperlink ref="A2419" r:id="rId2409" xr:uid="{09A69E71-78AD-42CF-BCC9-8ADF2F1E1BCD}"/>
    <hyperlink ref="A2420" r:id="rId2410" xr:uid="{B05EA4AF-D5B6-4271-9BF6-CC3AAA6CAED2}"/>
    <hyperlink ref="A2421" r:id="rId2411" xr:uid="{4FF03CAE-6074-461C-BA9C-344C483543F4}"/>
    <hyperlink ref="A2422" r:id="rId2412" xr:uid="{DB5DD751-7E44-451A-9AFE-F92086498B6B}"/>
    <hyperlink ref="A2423" r:id="rId2413" xr:uid="{1EF7D7D0-3D70-45EA-88EF-15BA4C8F8B2C}"/>
    <hyperlink ref="A2424" r:id="rId2414" xr:uid="{8552F839-5262-416A-AB00-92A352747292}"/>
    <hyperlink ref="A2425" r:id="rId2415" xr:uid="{05EEDAEE-B5B1-4649-85CE-9C79040C6D2E}"/>
    <hyperlink ref="A2426" r:id="rId2416" xr:uid="{50C14EC5-92C1-4C44-ACDC-0C8481B3D3D5}"/>
    <hyperlink ref="A2427" r:id="rId2417" xr:uid="{EC18535B-0194-4A7C-A797-FB00443E6878}"/>
    <hyperlink ref="A2428" r:id="rId2418" xr:uid="{16BC0039-638E-4D5C-A024-7CF323B4FC15}"/>
    <hyperlink ref="A2429" r:id="rId2419" xr:uid="{AF9A1794-EBC3-42B4-BD64-233072DE915C}"/>
    <hyperlink ref="A2430" r:id="rId2420" xr:uid="{72372996-02E2-4DBB-8B45-D051EDB312A9}"/>
    <hyperlink ref="A2431" r:id="rId2421" xr:uid="{1D79CFD5-E789-47B9-9FF6-B1726EDBE227}"/>
    <hyperlink ref="A2432" r:id="rId2422" xr:uid="{FA862FDF-2411-43B2-B6E4-77BCB8B4C064}"/>
    <hyperlink ref="A2433" r:id="rId2423" xr:uid="{5BCECBCD-5B77-4853-B223-225449230F1B}"/>
    <hyperlink ref="A2434" r:id="rId2424" xr:uid="{105ABE34-D68E-4C4C-AB36-9763A49845C3}"/>
    <hyperlink ref="A2435" r:id="rId2425" xr:uid="{CCD3D42E-48F3-40D6-829C-7B00E786FF15}"/>
    <hyperlink ref="A2436" r:id="rId2426" xr:uid="{6B9E2680-F639-4ADC-942A-9EF582FE4CA9}"/>
    <hyperlink ref="A2437" r:id="rId2427" xr:uid="{72300867-395B-4597-B96D-3512359DAD8B}"/>
    <hyperlink ref="A2438" r:id="rId2428" xr:uid="{AE5A4683-88AE-40AB-ACD9-DA0D03F38976}"/>
    <hyperlink ref="A2439" r:id="rId2429" xr:uid="{035A2250-2F46-4655-95B4-250788BB4C96}"/>
    <hyperlink ref="A2440" r:id="rId2430" xr:uid="{C8689AD1-8D6D-4FB5-9621-F67CC1A5B111}"/>
    <hyperlink ref="A2441" r:id="rId2431" xr:uid="{E173F657-A9F6-43EA-92E1-CBECB73A07F6}"/>
    <hyperlink ref="A2442" r:id="rId2432" xr:uid="{8F708832-45CA-41AA-A682-F389A392F005}"/>
    <hyperlink ref="A2443" r:id="rId2433" xr:uid="{DED543C5-CC2E-4A2E-B7FA-E7C5530F7181}"/>
    <hyperlink ref="A2444" r:id="rId2434" xr:uid="{3955663F-186E-40A4-B251-8A4A287833B4}"/>
    <hyperlink ref="A2445" r:id="rId2435" xr:uid="{9A78AB75-BE9C-4981-8F53-D862698051FD}"/>
    <hyperlink ref="A2446" r:id="rId2436" xr:uid="{5BF1F289-D508-4554-BC64-2799808AAD9C}"/>
    <hyperlink ref="A2447" r:id="rId2437" xr:uid="{526C8AF9-05F1-43C9-B215-9F2ED414F51E}"/>
    <hyperlink ref="A2448" r:id="rId2438" xr:uid="{9E1506CD-E6DA-4CC6-844F-4F31F456F326}"/>
    <hyperlink ref="A2449" r:id="rId2439" xr:uid="{5D6F3D72-3BB9-430D-AEC0-2C0AF7C3D098}"/>
    <hyperlink ref="A2450" r:id="rId2440" xr:uid="{52936ADF-04C4-46BE-990C-A72E14C9A827}"/>
    <hyperlink ref="A2451" r:id="rId2441" xr:uid="{893C9BEE-FFC1-47E3-B225-920F29AE42B4}"/>
    <hyperlink ref="A2452" r:id="rId2442" xr:uid="{6846A856-515F-4015-AB72-071EAD07192C}"/>
    <hyperlink ref="A2453" r:id="rId2443" xr:uid="{49FE8381-4EA4-47B3-8549-73619831EDD2}"/>
    <hyperlink ref="A2454" r:id="rId2444" xr:uid="{4C9B299F-FC44-45C1-8340-FCAB517AD9C6}"/>
    <hyperlink ref="A2455" r:id="rId2445" xr:uid="{863A2EAF-739C-474A-BCAB-4E7CA3B59E44}"/>
    <hyperlink ref="A2456" r:id="rId2446" xr:uid="{EB73D90C-94F4-4D22-988C-10E4A85E5E47}"/>
    <hyperlink ref="A2457" r:id="rId2447" xr:uid="{522C6273-68D9-45F3-9467-4428B99C0C72}"/>
    <hyperlink ref="A2458" r:id="rId2448" xr:uid="{19815744-2037-4274-ABAD-F34DF565B350}"/>
    <hyperlink ref="A2459" r:id="rId2449" xr:uid="{38FDA549-9952-4AB3-B441-5FDC4E55E178}"/>
    <hyperlink ref="A2460" r:id="rId2450" xr:uid="{A475652F-A95E-4417-8E43-C3A7F3A8F97A}"/>
    <hyperlink ref="A2461" r:id="rId2451" xr:uid="{B425BEF7-D042-40A9-847A-A002C93E79EE}"/>
    <hyperlink ref="A2462" r:id="rId2452" xr:uid="{A599A464-8899-42A8-9B2F-D339D9BEF6E0}"/>
    <hyperlink ref="A2463" r:id="rId2453" xr:uid="{4913E264-136A-4C55-9992-4E1ABC6B0B21}"/>
    <hyperlink ref="A2464" r:id="rId2454" xr:uid="{7D90652F-ABDA-4100-86BB-70146433E1A5}"/>
    <hyperlink ref="A2465" r:id="rId2455" xr:uid="{52EBEBAE-3E6E-4BF2-A23C-804F78B72FCA}"/>
    <hyperlink ref="A2466" r:id="rId2456" xr:uid="{79EDE751-0DDD-46A8-8550-FE5188E73493}"/>
    <hyperlink ref="A2467" r:id="rId2457" xr:uid="{017C4EB3-B7E0-4462-9F62-E59ABD83194A}"/>
    <hyperlink ref="A2468" r:id="rId2458" xr:uid="{6A7D1FFD-24E9-485D-8906-722917EE2654}"/>
    <hyperlink ref="A2469" r:id="rId2459" xr:uid="{36F5E141-CA41-4320-BA79-5299FB415157}"/>
    <hyperlink ref="A2470" r:id="rId2460" xr:uid="{73D5991C-26BA-471E-90B3-22757FFB4F32}"/>
    <hyperlink ref="A2471" r:id="rId2461" xr:uid="{82E625A5-2828-4F5D-899D-921375E52B5D}"/>
    <hyperlink ref="A2472" r:id="rId2462" xr:uid="{CE116768-941F-444E-82D4-4B564C970FBC}"/>
    <hyperlink ref="A2473" r:id="rId2463" xr:uid="{5E70CD57-EF72-497A-911E-C61648BA72BA}"/>
    <hyperlink ref="A2474" r:id="rId2464" xr:uid="{8EB8BB59-2778-4B4F-9092-6936DE738895}"/>
    <hyperlink ref="A2475" r:id="rId2465" xr:uid="{ADA9A13E-7FFA-48A2-A5A7-29FA70D0141E}"/>
    <hyperlink ref="A2476" r:id="rId2466" xr:uid="{BB3533FA-BB17-491B-B0DD-B1472593F00D}"/>
    <hyperlink ref="A2477" r:id="rId2467" xr:uid="{6B11DAB1-D1E6-4451-B83A-F6C1BDFAAD52}"/>
    <hyperlink ref="A2478" r:id="rId2468" xr:uid="{E87E6CBC-48FF-47CF-8D94-DFD8E332F14A}"/>
    <hyperlink ref="A2479" r:id="rId2469" xr:uid="{7316BDCE-9BFC-4EB7-87E1-2FD120A15BE7}"/>
    <hyperlink ref="A2480" r:id="rId2470" xr:uid="{03AAB79D-DB14-4A6C-8194-C57F9682B841}"/>
    <hyperlink ref="A2481" r:id="rId2471" xr:uid="{7A425EE2-E432-43C2-BE25-F138EF9039C8}"/>
    <hyperlink ref="A2482" r:id="rId2472" xr:uid="{A49A3AF4-80AB-49A9-B6FC-9F0ACCB8C848}"/>
    <hyperlink ref="A2483" r:id="rId2473" xr:uid="{B2103683-CD36-4553-93C5-75A92FF3D036}"/>
    <hyperlink ref="A2484" r:id="rId2474" xr:uid="{ED494384-546C-4E60-B689-57492757EB7A}"/>
    <hyperlink ref="A2485" r:id="rId2475" xr:uid="{9B320E64-8C6F-4CF5-B826-F54178C0B598}"/>
    <hyperlink ref="A2486" r:id="rId2476" xr:uid="{34AE70F4-8D68-4807-A08F-E073276BD2EE}"/>
    <hyperlink ref="A2487" r:id="rId2477" xr:uid="{674AC181-7C84-4324-A4D5-7D3D0DDAF7C1}"/>
    <hyperlink ref="A2488" r:id="rId2478" xr:uid="{8B005E88-DD49-452D-9C6E-5CFC3DF1503C}"/>
    <hyperlink ref="A2489" r:id="rId2479" xr:uid="{472CC78B-6CAD-4828-AD98-BCFB1DCB5692}"/>
    <hyperlink ref="A2490" r:id="rId2480" xr:uid="{AF7EA077-61B4-439D-AF6D-245576632696}"/>
    <hyperlink ref="A2491" r:id="rId2481" xr:uid="{07DA32C5-BAEE-44C0-8DF5-5723FA4BB05D}"/>
    <hyperlink ref="A2492" r:id="rId2482" xr:uid="{AB6A7621-E56E-487C-83B8-3A611D69CBAE}"/>
    <hyperlink ref="A2493" r:id="rId2483" xr:uid="{C69751B8-E2D6-4C6A-B4E4-1F0B572C90A3}"/>
    <hyperlink ref="A2494" r:id="rId2484" xr:uid="{15932B1B-9A69-4822-89CE-198BA8F79313}"/>
    <hyperlink ref="A2495" r:id="rId2485" xr:uid="{61005609-D9F3-4F6E-B4B3-8F43C5F851FC}"/>
    <hyperlink ref="A2496" r:id="rId2486" xr:uid="{1307CA22-D31F-4F93-B4C5-B018CF580B08}"/>
    <hyperlink ref="A2497" r:id="rId2487" xr:uid="{EB41B4BB-3BD5-4694-B3DE-5758423CE386}"/>
    <hyperlink ref="A2498" r:id="rId2488" xr:uid="{F0754FDA-49C1-4E20-9F4A-3B9EB70A5979}"/>
    <hyperlink ref="A2499" r:id="rId2489" xr:uid="{2D0F2A95-0EE7-4A3C-80BE-52AAABAA18BF}"/>
    <hyperlink ref="A2500" r:id="rId2490" xr:uid="{6336EC54-B26F-4E13-B070-2DC4AE7DDC80}"/>
    <hyperlink ref="A2501" r:id="rId2491" xr:uid="{59C8C50A-87B4-4773-8FE1-E5B71195435B}"/>
    <hyperlink ref="A2502" r:id="rId2492" xr:uid="{B71C3516-E028-4C08-A186-BF5940053618}"/>
    <hyperlink ref="A2503" r:id="rId2493" xr:uid="{F8085387-69AB-45CF-93A4-072520B9303D}"/>
    <hyperlink ref="A2504" r:id="rId2494" xr:uid="{C025CAC9-3E0D-4B32-B588-446EE0061767}"/>
    <hyperlink ref="A2505" r:id="rId2495" xr:uid="{91F2D5F6-023E-483F-BBCB-69EABABEDF7A}"/>
    <hyperlink ref="A2506" r:id="rId2496" xr:uid="{7B5D3132-071E-45A8-9FD1-DBFA12A5FFC2}"/>
    <hyperlink ref="A2507" r:id="rId2497" xr:uid="{BDDFBB65-BB3A-48E2-86F3-63D540355BF1}"/>
    <hyperlink ref="A2508" r:id="rId2498" xr:uid="{5CB2B18F-7131-430A-9F90-63B59E4A4EC7}"/>
    <hyperlink ref="A2509" r:id="rId2499" xr:uid="{63B91F26-59E4-429A-AA3E-0C95C20B58F9}"/>
    <hyperlink ref="A2510" r:id="rId2500" xr:uid="{1C31CC4D-E12F-4549-ACC2-D6EF7E28CF8C}"/>
    <hyperlink ref="A2511" r:id="rId2501" xr:uid="{736BB369-7FD5-4F01-A5C7-823374A4C2B8}"/>
    <hyperlink ref="A2512" r:id="rId2502" xr:uid="{B9F9CC8D-DC00-4B4B-AAD9-370259CC136D}"/>
    <hyperlink ref="A2513" r:id="rId2503" xr:uid="{E3160622-8ED4-4120-B510-ACCD91F3FA21}"/>
    <hyperlink ref="A2514" r:id="rId2504" xr:uid="{72CBA4B1-0B53-40C9-865B-FCF34584615B}"/>
    <hyperlink ref="A2515" r:id="rId2505" xr:uid="{E59EC6C5-C584-43AC-99D6-7640482E974A}"/>
    <hyperlink ref="A2516" r:id="rId2506" xr:uid="{DEC32037-D99B-4F6F-A0AD-10FA153BB60E}"/>
    <hyperlink ref="A2517" r:id="rId2507" xr:uid="{AEF9719D-3A16-41D7-9EB0-5F759B31D808}"/>
    <hyperlink ref="A2518" r:id="rId2508" xr:uid="{BE9BF8C7-FFB8-4336-91F9-8D95629F1D10}"/>
    <hyperlink ref="A2519" r:id="rId2509" xr:uid="{AE3B89A0-39C7-4A12-93DF-C4DFC7664F55}"/>
    <hyperlink ref="A2520" r:id="rId2510" xr:uid="{20C2E426-91D0-455E-ABFC-2924161B6384}"/>
    <hyperlink ref="A2521" r:id="rId2511" xr:uid="{3E820BDE-D593-49E4-A64B-4E8BA3BA3367}"/>
    <hyperlink ref="A2522" r:id="rId2512" xr:uid="{5390D9BC-49D3-4B67-B5B1-302549714BB4}"/>
    <hyperlink ref="A2523" r:id="rId2513" xr:uid="{0F4A1337-B5C7-4062-8FC1-2F12AD796EB5}"/>
    <hyperlink ref="A2524" r:id="rId2514" xr:uid="{927B0CF7-3F62-49B4-B086-BC66E92AA93C}"/>
    <hyperlink ref="A2525" r:id="rId2515" xr:uid="{4F6AF90A-261A-431E-A4C2-A631D3CEE98A}"/>
    <hyperlink ref="A2526" r:id="rId2516" xr:uid="{411AC68C-A586-4718-8928-8F501AC79CB1}"/>
    <hyperlink ref="A2527" r:id="rId2517" xr:uid="{116C506D-AFFD-4428-A8E5-0FEA65511673}"/>
    <hyperlink ref="A2528" r:id="rId2518" xr:uid="{C2FDE7DC-B916-47FC-B24E-14EEA8CB926A}"/>
    <hyperlink ref="A2529" r:id="rId2519" xr:uid="{EDA111B3-1176-4F1C-B9D9-12668C63D2D5}"/>
    <hyperlink ref="A2530" r:id="rId2520" xr:uid="{359E1954-AD2E-48C1-AEEA-5011B5670AD3}"/>
    <hyperlink ref="A2531" r:id="rId2521" xr:uid="{C94D8474-0871-437A-8B49-AD4D9404DE91}"/>
    <hyperlink ref="A2532" r:id="rId2522" xr:uid="{0905F253-33B8-417E-B49C-9DF34F3D4BEF}"/>
    <hyperlink ref="A2533" r:id="rId2523" xr:uid="{8F191FCC-048B-4FDF-AFD7-33D01C0A5DBE}"/>
    <hyperlink ref="A2534" r:id="rId2524" xr:uid="{9AACEBF5-2AF6-4AD1-82A5-E6D809654FF6}"/>
    <hyperlink ref="A2535" r:id="rId2525" xr:uid="{1DBD2822-C5C7-4409-9CE2-F09FAF66E48A}"/>
    <hyperlink ref="A2536" r:id="rId2526" xr:uid="{B1B11383-0F6C-445B-81DB-085A8204C994}"/>
    <hyperlink ref="A2537" r:id="rId2527" xr:uid="{24DC8B68-3398-4CBD-9D66-D3F45F21F879}"/>
    <hyperlink ref="A2538" r:id="rId2528" xr:uid="{9EFAF8B2-ABF2-4A59-9D87-FB4A17B6E06B}"/>
    <hyperlink ref="A2539" r:id="rId2529" xr:uid="{7CFF99F7-A316-4DD6-87FE-F82F3D517BF7}"/>
    <hyperlink ref="A2540" r:id="rId2530" xr:uid="{C0A0EB07-FD27-41BB-A3C0-B6744E75FF9A}"/>
    <hyperlink ref="A2541" r:id="rId2531" xr:uid="{3016C736-A1D1-485A-A3F5-A20515C807E7}"/>
    <hyperlink ref="A2542" r:id="rId2532" xr:uid="{9D8B830C-BE79-44EF-A49B-2AA07A4119AB}"/>
    <hyperlink ref="A2543" r:id="rId2533" xr:uid="{19E3307F-841F-4659-9DD7-BFCC0B4496DC}"/>
    <hyperlink ref="A2544" r:id="rId2534" xr:uid="{9AF23765-3883-43C9-834E-258CB49C4A78}"/>
    <hyperlink ref="A2545" r:id="rId2535" xr:uid="{46A929EF-CDF8-4D5D-BBDB-D2E8256F2ADB}"/>
    <hyperlink ref="A2546" r:id="rId2536" xr:uid="{6066CCBF-D951-4841-85AC-01A72DA157E9}"/>
    <hyperlink ref="A2547" r:id="rId2537" xr:uid="{762CEF93-9E40-49B0-8821-57BBC03C6C69}"/>
    <hyperlink ref="A2548" r:id="rId2538" xr:uid="{AFDD4DA1-B9D2-4E34-ABAE-901E3877DA14}"/>
    <hyperlink ref="A2549" r:id="rId2539" xr:uid="{D3A30347-9586-43C1-ADD1-E5C576A78ACC}"/>
    <hyperlink ref="A2550" r:id="rId2540" xr:uid="{DF0239AC-E2EF-4E31-A74C-D82BE5659534}"/>
    <hyperlink ref="A2551" r:id="rId2541" xr:uid="{E9D7931D-51A1-43F0-AAEC-9AE8064FBFF3}"/>
    <hyperlink ref="A2552" r:id="rId2542" xr:uid="{B6E29A23-9208-47C3-A581-D17DC08FC369}"/>
    <hyperlink ref="A2553" r:id="rId2543" xr:uid="{B6E2E029-DED6-4A06-89F8-27489CB3CC40}"/>
    <hyperlink ref="A2554" r:id="rId2544" xr:uid="{A0A84BCF-47FA-49EF-BBBF-FD5788136B9B}"/>
    <hyperlink ref="A2555" r:id="rId2545" xr:uid="{2CAB82FE-8CDF-40F1-817C-67160F591D6F}"/>
    <hyperlink ref="A2556" r:id="rId2546" xr:uid="{70FED93C-2F5E-4376-B237-020E3BD7B9CA}"/>
    <hyperlink ref="A2557" r:id="rId2547" xr:uid="{9CB453C2-8D74-432C-9FD5-6746E0BE3E05}"/>
    <hyperlink ref="A2558" r:id="rId2548" xr:uid="{D8956158-4E00-4692-BD0C-87CF572F1FA6}"/>
    <hyperlink ref="A2559" r:id="rId2549" xr:uid="{1ED5097A-BF57-40A9-8BE7-4EA1D0669211}"/>
    <hyperlink ref="A2560" r:id="rId2550" xr:uid="{30C481A8-4DFA-41B0-885F-D403A8A45590}"/>
    <hyperlink ref="A2561" r:id="rId2551" xr:uid="{9574E68A-3767-4631-BE85-9C836E767A64}"/>
    <hyperlink ref="A2562" r:id="rId2552" xr:uid="{C2BA33EF-A11E-4990-9689-0FD5F84209B9}"/>
    <hyperlink ref="A2563" r:id="rId2553" xr:uid="{D988DCC5-4201-4B7F-9DFD-8A2FEA327060}"/>
    <hyperlink ref="A2564" r:id="rId2554" xr:uid="{A36FCA3D-8899-449F-B7E7-07E59B30F7C6}"/>
    <hyperlink ref="A2565" r:id="rId2555" xr:uid="{4AE7315E-0245-4A6C-BCDA-AB206CF27BA2}"/>
    <hyperlink ref="A2566" r:id="rId2556" xr:uid="{A0B07362-B9E1-4F63-95DD-78D775957F7B}"/>
    <hyperlink ref="A2567" r:id="rId2557" xr:uid="{02FF6305-D656-4FD8-9257-2D0FB869FFA1}"/>
    <hyperlink ref="A2568" r:id="rId2558" xr:uid="{D590B996-6EA5-4120-86BF-DBDAB3AF9355}"/>
    <hyperlink ref="A2569" r:id="rId2559" xr:uid="{80F98455-2ACA-48F8-8BB2-77A25D958ADA}"/>
    <hyperlink ref="A2570" r:id="rId2560" xr:uid="{F01ADE38-CF82-4956-AA8A-19029A4F6B85}"/>
    <hyperlink ref="A2571" r:id="rId2561" xr:uid="{CEE79440-D1F8-4B10-AE77-519D7E38998E}"/>
    <hyperlink ref="A2572" r:id="rId2562" xr:uid="{930D0844-0580-4249-95B1-0369E98DEBBB}"/>
    <hyperlink ref="A2573" r:id="rId2563" xr:uid="{842E020F-5FDD-40E6-B85B-E34F163F684B}"/>
    <hyperlink ref="A2574" r:id="rId2564" xr:uid="{A41062C7-24A1-4556-9FDD-866BE4EAD721}"/>
    <hyperlink ref="A2575" r:id="rId2565" xr:uid="{70057BAC-4817-45A0-913C-42E46721CA2A}"/>
    <hyperlink ref="A2576" r:id="rId2566" xr:uid="{D8F510A5-CFE2-4C6F-8EB1-EF02C100853F}"/>
    <hyperlink ref="A2577" r:id="rId2567" xr:uid="{4CE1AFA8-0EC6-4F96-A777-CFA2F831CA5C}"/>
    <hyperlink ref="A2578" r:id="rId2568" xr:uid="{E4307430-A62F-41FE-A4F0-AAE600882D7B}"/>
    <hyperlink ref="A2579" r:id="rId2569" xr:uid="{F2868B6D-5021-4A59-8A83-E1EDA55AB118}"/>
    <hyperlink ref="A2580" r:id="rId2570" xr:uid="{FA921621-DDDC-4E19-859D-537EDC8ECDDA}"/>
    <hyperlink ref="A2581" r:id="rId2571" xr:uid="{59C6DF8F-D1E5-4EA3-B02C-5BA40B7D1CC0}"/>
    <hyperlink ref="A2582" r:id="rId2572" xr:uid="{A09793FC-A35E-4B83-8425-B6B6F843693A}"/>
    <hyperlink ref="A2583" r:id="rId2573" xr:uid="{7DD469E3-3CEC-4A8F-8237-69FBCE76CC60}"/>
    <hyperlink ref="A2584" r:id="rId2574" xr:uid="{E3D04707-5916-42A7-9B56-EEA3A17F293C}"/>
    <hyperlink ref="A2585" r:id="rId2575" xr:uid="{1B4C9FAC-E342-4BD9-8364-5BFAE675002C}"/>
    <hyperlink ref="A2586" r:id="rId2576" xr:uid="{533CFF35-3F72-41F4-90EF-9622D0E63A06}"/>
    <hyperlink ref="A2587" r:id="rId2577" xr:uid="{96B1D80E-F32B-40D8-9D23-B88FA4C747E4}"/>
    <hyperlink ref="A2588" r:id="rId2578" xr:uid="{B67B7045-919B-4D9A-86C5-F14A4CB2F6F6}"/>
    <hyperlink ref="A2589" r:id="rId2579" xr:uid="{35E769E4-49C0-4DD8-B365-02D84F5C1D50}"/>
    <hyperlink ref="A2590" r:id="rId2580" xr:uid="{16A9A519-7A17-4973-9309-0EB90B3B8DC8}"/>
    <hyperlink ref="A2591" r:id="rId2581" xr:uid="{C389EBD7-FBCB-4935-8E58-6D8C04C1FDF5}"/>
    <hyperlink ref="A2592" r:id="rId2582" xr:uid="{7CF6DD6F-855A-4C61-8E00-DFF369176132}"/>
    <hyperlink ref="A2593" r:id="rId2583" xr:uid="{FA312116-9C1B-4BCF-812E-CF658D3EAEFF}"/>
    <hyperlink ref="A2594" r:id="rId2584" xr:uid="{403462C4-876A-40F3-B0C5-245A3C816445}"/>
    <hyperlink ref="A2595" r:id="rId2585" xr:uid="{532BF0A1-05A4-4F5E-8322-980198EB8BDB}"/>
    <hyperlink ref="A2596" r:id="rId2586" xr:uid="{CF13D324-3195-4439-AFAD-416C7A2F8A82}"/>
    <hyperlink ref="A2597" r:id="rId2587" xr:uid="{C1D23257-36F6-4309-B1BE-292A8CFA6AA7}"/>
    <hyperlink ref="A2598" r:id="rId2588" xr:uid="{9B8ABA98-AB77-4E6F-9B04-0A3077E0C7AC}"/>
    <hyperlink ref="A2599" r:id="rId2589" xr:uid="{8A46CABD-66DB-41A6-B042-20D014E1ACB9}"/>
    <hyperlink ref="A2600" r:id="rId2590" xr:uid="{4895DF5D-CC02-4FAE-9487-4E0CA78AFCE9}"/>
    <hyperlink ref="A2601" r:id="rId2591" xr:uid="{3647CD77-3B81-4F42-A50A-64B7FC260DF5}"/>
    <hyperlink ref="A2602" r:id="rId2592" xr:uid="{03FC8EC3-B028-4311-BA9A-CE44BCD02651}"/>
    <hyperlink ref="A2603" r:id="rId2593" xr:uid="{4F6B2388-8261-4100-BC4B-4C62081AD5A4}"/>
    <hyperlink ref="A2604" r:id="rId2594" xr:uid="{9F10A7CB-3759-4D5F-8CDD-21B6178DB758}"/>
    <hyperlink ref="A2605" r:id="rId2595" xr:uid="{AA71D4D7-9717-493C-90FE-65800B832910}"/>
    <hyperlink ref="A2606" r:id="rId2596" xr:uid="{864F567D-FBAA-497E-AB48-38A2696EB943}"/>
    <hyperlink ref="A2607" r:id="rId2597" xr:uid="{AFC67E0A-A291-4164-9B9D-AEEB831E8720}"/>
    <hyperlink ref="A2608" r:id="rId2598" xr:uid="{05DE1753-6A53-4B48-BD67-CE9C070CC097}"/>
    <hyperlink ref="A2609" r:id="rId2599" xr:uid="{3D9B2834-BF56-423C-B43E-0257DC572D38}"/>
    <hyperlink ref="A2610" r:id="rId2600" xr:uid="{E74975A1-A32D-4A20-9975-9BEF0BA1E338}"/>
    <hyperlink ref="A2611" r:id="rId2601" xr:uid="{9E6C9B34-23BB-405F-A9FC-6180C1B7DC9D}"/>
    <hyperlink ref="A2612" r:id="rId2602" xr:uid="{21DBB68F-7767-45F1-872E-AF23462B3752}"/>
    <hyperlink ref="A2613" r:id="rId2603" xr:uid="{B528B5CE-5D83-46EF-9946-D683F5663E95}"/>
    <hyperlink ref="A2614" r:id="rId2604" xr:uid="{EEF812D7-A830-4AB2-A452-464296A3DAAD}"/>
    <hyperlink ref="A2615" r:id="rId2605" xr:uid="{C7EC654D-627F-4244-8605-978E89290280}"/>
    <hyperlink ref="A2616" r:id="rId2606" xr:uid="{B594C5FE-1A84-4B1C-85FE-5200B1109E42}"/>
    <hyperlink ref="A2617" r:id="rId2607" xr:uid="{71C1C938-905A-47A9-82C1-B64A080153F4}"/>
    <hyperlink ref="A2618" r:id="rId2608" xr:uid="{B1F143DF-7E08-4FDA-BD6C-DD3AA98E5165}"/>
    <hyperlink ref="A2619" r:id="rId2609" xr:uid="{81A75D82-5CDF-420B-9684-D015B32A77D2}"/>
    <hyperlink ref="A2620" r:id="rId2610" xr:uid="{FE6AAC98-D66D-4C31-AE7F-2B4EF1FB0976}"/>
    <hyperlink ref="A2621" r:id="rId2611" xr:uid="{081BF9A3-2A4E-4744-8586-F4DFBFF17D1B}"/>
    <hyperlink ref="A2622" r:id="rId2612" xr:uid="{9A0107F8-B2D7-4694-AE4A-821BEAA0121B}"/>
    <hyperlink ref="A2623" r:id="rId2613" xr:uid="{F480740F-DB5C-4EC7-B7E6-5AD853A3DD60}"/>
    <hyperlink ref="A2624" r:id="rId2614" xr:uid="{13B625DD-67A1-476D-8EED-5C865BCF21BA}"/>
    <hyperlink ref="A2625" r:id="rId2615" xr:uid="{56E771A9-64FC-46BA-9954-82CF9579503E}"/>
    <hyperlink ref="A2626" r:id="rId2616" xr:uid="{392AEAB3-31BC-45F9-9958-7410FA44F4C9}"/>
    <hyperlink ref="A2627" r:id="rId2617" xr:uid="{5740E651-42C5-42B3-A71E-B299DD4C788B}"/>
    <hyperlink ref="A2628" r:id="rId2618" xr:uid="{564034FD-7010-43F1-9ECD-15FEECCA4126}"/>
    <hyperlink ref="A2629" r:id="rId2619" xr:uid="{8A3904B9-D8E1-4738-A3CE-22FEDB6AD361}"/>
    <hyperlink ref="A2630" r:id="rId2620" xr:uid="{06A6C2CD-D939-428A-8528-C3B5CC5B734E}"/>
    <hyperlink ref="A2631" r:id="rId2621" xr:uid="{3016FBF5-74AC-4042-8FBC-8DB3D3977287}"/>
    <hyperlink ref="A2632" r:id="rId2622" xr:uid="{D268BEAA-6847-4CB3-8718-AFAF537D16EE}"/>
    <hyperlink ref="A2633" r:id="rId2623" xr:uid="{BED8045E-8991-4443-886A-39EC4823302C}"/>
    <hyperlink ref="A2634" r:id="rId2624" xr:uid="{D48BB4E8-F8B8-46EC-B9A7-321BED7018DE}"/>
    <hyperlink ref="A2635" r:id="rId2625" xr:uid="{4632877B-AC13-42DB-8AEC-1F7DC9CBC70E}"/>
    <hyperlink ref="A2636" r:id="rId2626" xr:uid="{7715F51F-A3FF-4B7E-A1EE-780B91BB08AC}"/>
    <hyperlink ref="A2637" r:id="rId2627" xr:uid="{B983A035-1C92-474A-9438-458DBC956C30}"/>
    <hyperlink ref="A2638" r:id="rId2628" xr:uid="{B81E434F-D53F-472B-8FF4-22F73F092FB0}"/>
    <hyperlink ref="A2639" r:id="rId2629" xr:uid="{9AF2A61E-E6A6-4A02-9C4D-044C601BDDAD}"/>
    <hyperlink ref="A2640" r:id="rId2630" xr:uid="{2B3071B6-D001-44BD-BAFD-A928E9F6391C}"/>
    <hyperlink ref="A2641" r:id="rId2631" xr:uid="{CC46E4DE-E6E5-47DC-A5D9-959F95413407}"/>
    <hyperlink ref="A2642" r:id="rId2632" xr:uid="{80138A91-907E-443A-9482-0A315858BE20}"/>
    <hyperlink ref="A2643" r:id="rId2633" xr:uid="{DD355787-BC6C-4CC0-A825-B31F6E158F3B}"/>
    <hyperlink ref="A2644" r:id="rId2634" xr:uid="{2248EFF6-903F-4676-ABA2-69D2892DFAAC}"/>
    <hyperlink ref="A2645" r:id="rId2635" xr:uid="{AE05FC98-8E97-45A4-892D-A47871D59D08}"/>
    <hyperlink ref="A2646" r:id="rId2636" xr:uid="{AD0A3C8F-522B-4D01-8711-2D138B7CB8DD}"/>
    <hyperlink ref="A2647" r:id="rId2637" xr:uid="{793439D8-8138-4155-9905-38DEC46F56DE}"/>
    <hyperlink ref="A2648" r:id="rId2638" xr:uid="{77CAA664-63CA-4A8F-B462-AC89ED915657}"/>
    <hyperlink ref="A2649" r:id="rId2639" xr:uid="{A0EE5706-B6D8-4235-8C5C-138CF45A204A}"/>
    <hyperlink ref="A2650" r:id="rId2640" xr:uid="{2F345059-1B09-4C47-A056-506FD428F0A0}"/>
    <hyperlink ref="A2651" r:id="rId2641" xr:uid="{A6E6CF54-543E-4652-BE3A-A001ABF744C4}"/>
    <hyperlink ref="A2652" r:id="rId2642" xr:uid="{F6B1014E-4BBC-46EF-BE87-9D452ED7BB07}"/>
    <hyperlink ref="A2653" r:id="rId2643" xr:uid="{3308FF13-F2A3-40E9-AE8D-CF822B29B4E0}"/>
    <hyperlink ref="A2654" r:id="rId2644" xr:uid="{08B29BCB-48A2-43DF-9A19-90A33FFC942C}"/>
    <hyperlink ref="A2655" r:id="rId2645" xr:uid="{8ADAB64B-88EC-4724-B2F0-94456A42BC64}"/>
    <hyperlink ref="A2656" r:id="rId2646" xr:uid="{A268FECF-C73F-486E-972C-BACE709E0FA3}"/>
    <hyperlink ref="A2657" r:id="rId2647" xr:uid="{8DFDCDC8-0CAE-422C-8A2F-C1B9C398CDA6}"/>
    <hyperlink ref="A2658" r:id="rId2648" xr:uid="{E63513B1-58A2-4F48-B4D4-C5507CA0FD77}"/>
    <hyperlink ref="A2659" r:id="rId2649" xr:uid="{25288A29-2AFC-4934-A0F5-62AA2CD242FF}"/>
    <hyperlink ref="A2660" r:id="rId2650" xr:uid="{1AF251CE-FC61-4F4E-BB5A-DC02C77C3E5E}"/>
    <hyperlink ref="A2661" r:id="rId2651" xr:uid="{95237590-5A1F-496A-979F-DEB188189661}"/>
    <hyperlink ref="A2662" r:id="rId2652" xr:uid="{CFD95B81-655F-452C-BBD2-778FF8734DDF}"/>
    <hyperlink ref="A2663" r:id="rId2653" xr:uid="{5315BDD6-3CCB-4E2A-9131-C48127FF5706}"/>
    <hyperlink ref="A2664" r:id="rId2654" xr:uid="{170ECE65-C826-41C1-882F-E8A7535F72F6}"/>
    <hyperlink ref="A2665" r:id="rId2655" xr:uid="{80088465-10AD-4436-8441-4A2334B77A65}"/>
    <hyperlink ref="A2666" r:id="rId2656" xr:uid="{220EB71C-FA6C-4E07-B53B-BE144F7AFEE7}"/>
    <hyperlink ref="A2667" r:id="rId2657" xr:uid="{1988790A-AA36-47D8-9211-4E17B1725A12}"/>
    <hyperlink ref="A2668" r:id="rId2658" xr:uid="{077C89EE-414C-4C95-801C-FF851C9DE787}"/>
    <hyperlink ref="A2669" r:id="rId2659" xr:uid="{AA60DC98-10F3-4D55-95A8-1645C6B70955}"/>
    <hyperlink ref="A2670" r:id="rId2660" xr:uid="{D4288211-A3C8-4B8E-964E-ED57231FD556}"/>
    <hyperlink ref="A2671" r:id="rId2661" xr:uid="{DF56F644-1837-477C-9120-025D23A173B4}"/>
    <hyperlink ref="A2672" r:id="rId2662" xr:uid="{65F6A3DE-542E-481E-91D5-77540247CBCC}"/>
    <hyperlink ref="A2673" r:id="rId2663" xr:uid="{650EA579-702A-4583-8EB3-6807CC8765AA}"/>
    <hyperlink ref="A2674" r:id="rId2664" xr:uid="{D4E4829A-B8B6-46EE-BEDA-E23FF042ADE4}"/>
    <hyperlink ref="A2675" r:id="rId2665" xr:uid="{6BC4F96A-4798-419D-9D75-B57D7F305A95}"/>
    <hyperlink ref="A2676" r:id="rId2666" xr:uid="{C2339274-4E32-4F2A-A3C4-835FCC8F980C}"/>
    <hyperlink ref="A2677" r:id="rId2667" xr:uid="{8E5947D9-96AC-4276-8CB7-4E20FDDBF9CB}"/>
    <hyperlink ref="A2678" r:id="rId2668" xr:uid="{B5D32313-58A5-4231-81BD-125D3F06D71F}"/>
    <hyperlink ref="A2679" r:id="rId2669" xr:uid="{87F8F117-909D-44CF-AC0C-54334744CDAA}"/>
    <hyperlink ref="A2680" r:id="rId2670" xr:uid="{F86860ED-CDF6-4C2A-A924-742BA8912E69}"/>
    <hyperlink ref="A2681" r:id="rId2671" xr:uid="{B8A51722-1746-4571-B111-28770322ED97}"/>
    <hyperlink ref="A2682" r:id="rId2672" xr:uid="{37781D23-54C9-4B69-9585-2F20759AA87E}"/>
    <hyperlink ref="A2683" r:id="rId2673" xr:uid="{8DB1008D-4979-40D0-9D85-39D6E8BD0967}"/>
    <hyperlink ref="A2684" r:id="rId2674" xr:uid="{70B322BD-5205-4E61-B0CE-A82A7576A11B}"/>
    <hyperlink ref="A2685" r:id="rId2675" xr:uid="{A010313E-794C-4E70-881D-A65551D4E1D8}"/>
    <hyperlink ref="A2686" r:id="rId2676" xr:uid="{C9D303E2-84BC-4002-9787-CFD3C7108786}"/>
    <hyperlink ref="A2687" r:id="rId2677" xr:uid="{FA2FF6E3-9077-44FC-AAA4-3DAA2B4AC0B2}"/>
    <hyperlink ref="A2688" r:id="rId2678" xr:uid="{E9906F51-D8B2-4552-B9DE-4081431D572D}"/>
    <hyperlink ref="A2689" r:id="rId2679" xr:uid="{5B588834-5439-445B-AC4A-727420121B3D}"/>
    <hyperlink ref="A2690" r:id="rId2680" xr:uid="{BF3D3557-AFF2-4D30-A55B-A35F40AEE645}"/>
    <hyperlink ref="A2691" r:id="rId2681" xr:uid="{D9560DBF-EA1D-4BDF-9BD0-C6069DE41735}"/>
    <hyperlink ref="A2692" r:id="rId2682" xr:uid="{BC089F5A-6DE1-4EE0-B9B2-27E82EFC459A}"/>
    <hyperlink ref="A2693" r:id="rId2683" xr:uid="{43552ADE-C823-4531-BADB-6E24D550B22B}"/>
    <hyperlink ref="A2694" r:id="rId2684" xr:uid="{E14CA012-73CB-4FD0-853C-91283552E521}"/>
    <hyperlink ref="A2695" r:id="rId2685" xr:uid="{715786AE-0374-46BC-A13C-59241C72C546}"/>
    <hyperlink ref="A2696" r:id="rId2686" xr:uid="{84C0856B-CC4F-4C05-ADDB-80E3A0B40510}"/>
    <hyperlink ref="A2697" r:id="rId2687" xr:uid="{C4B63136-A784-4D61-944C-6844147D95D7}"/>
    <hyperlink ref="A2698" r:id="rId2688" xr:uid="{4ADF94B8-FF2A-4F78-9691-53E4C33A6517}"/>
    <hyperlink ref="A2699" r:id="rId2689" xr:uid="{E5E7B0B9-6A05-4F6B-B856-2F3C46C9C3E0}"/>
    <hyperlink ref="A2700" r:id="rId2690" xr:uid="{6FAE9AB6-4E2E-4F24-9A83-60FBF47628EB}"/>
    <hyperlink ref="A2701" r:id="rId2691" xr:uid="{72CE9569-D47E-47A4-A5D3-A33AB3B37D8F}"/>
    <hyperlink ref="A2702" r:id="rId2692" xr:uid="{153DCA22-CD80-4D01-98F8-1220AA238CB0}"/>
    <hyperlink ref="A2703" r:id="rId2693" xr:uid="{36AF2FC2-D759-4D84-98FD-9962213528E9}"/>
    <hyperlink ref="A2704" r:id="rId2694" xr:uid="{61C880C6-4CEA-417B-B1A4-CC38BC59BC57}"/>
    <hyperlink ref="A2705" r:id="rId2695" xr:uid="{F20971F3-2D5A-4107-BF32-B9BFD31075B0}"/>
    <hyperlink ref="A2706" r:id="rId2696" xr:uid="{44DD060D-1C1C-4AFA-A55A-DC1E6760353E}"/>
    <hyperlink ref="A2707" r:id="rId2697" xr:uid="{D7B35A15-BA47-4419-94D9-5AD6EC1AF4E5}"/>
    <hyperlink ref="A2708" r:id="rId2698" xr:uid="{8DC0E87C-3CE2-4D7D-ABDD-E4900A21133E}"/>
    <hyperlink ref="A2709" r:id="rId2699" xr:uid="{EAAF3278-C7AA-4BB0-A274-D0B4DA620227}"/>
    <hyperlink ref="A2710" r:id="rId2700" xr:uid="{9028A17D-2D57-4425-8BE3-C4C5F7F32DCB}"/>
    <hyperlink ref="A2711" r:id="rId2701" xr:uid="{3787FFFE-E6A1-45DF-BD8D-8DCF3FA22755}"/>
    <hyperlink ref="A2712" r:id="rId2702" xr:uid="{35508475-F6B6-4DF2-AF21-343C2B1C866D}"/>
    <hyperlink ref="A2713" r:id="rId2703" xr:uid="{6F334A96-3007-4C30-9291-733C3218C4CF}"/>
    <hyperlink ref="A2714" r:id="rId2704" xr:uid="{C6B13D34-686F-42F0-AA85-92CE16AB5040}"/>
    <hyperlink ref="A2715" r:id="rId2705" xr:uid="{7A69AC9E-9CF6-4E6E-9E9F-EE8E674F42EC}"/>
    <hyperlink ref="A2716" r:id="rId2706" xr:uid="{759F8EC2-5EDB-4081-B57B-49AF715CDC80}"/>
    <hyperlink ref="A2717" r:id="rId2707" xr:uid="{452B4287-4968-41D2-9445-D7A965D362A9}"/>
    <hyperlink ref="A2718" r:id="rId2708" xr:uid="{C550E01F-50E9-412D-B21E-566E52B835A0}"/>
    <hyperlink ref="A2719" r:id="rId2709" xr:uid="{C4EFE1AC-4983-4794-87D5-E1D6AFDA7A5E}"/>
    <hyperlink ref="A2720" r:id="rId2710" xr:uid="{30C70872-DAB2-4D81-880F-1E99A5230097}"/>
    <hyperlink ref="A2721" r:id="rId2711" xr:uid="{91A45D25-ABE7-412B-AE89-F662AAA1AB2A}"/>
    <hyperlink ref="A2722" r:id="rId2712" xr:uid="{7B4ADE7E-E876-4039-82C9-C0651E13E835}"/>
    <hyperlink ref="A2723" r:id="rId2713" xr:uid="{0AC2C6B0-33DA-4E99-92D8-98F1485AE409}"/>
    <hyperlink ref="A2724" r:id="rId2714" xr:uid="{2846B682-91BD-401A-B328-5D182D557690}"/>
    <hyperlink ref="A2725" r:id="rId2715" xr:uid="{94F7EAB8-C7B9-4069-890E-B281F8679349}"/>
    <hyperlink ref="A2726" r:id="rId2716" xr:uid="{A2FE4124-BAF7-4006-8F61-41D228198DCA}"/>
    <hyperlink ref="A2727" r:id="rId2717" xr:uid="{C56D8B65-3F70-4042-BB1C-0F372757F095}"/>
    <hyperlink ref="A2728" r:id="rId2718" xr:uid="{6F67F273-AC26-405C-8CAD-9259662254F0}"/>
    <hyperlink ref="A2729" r:id="rId2719" xr:uid="{22FCCF66-AD58-480E-A696-C54B44328C2C}"/>
    <hyperlink ref="A2730" r:id="rId2720" xr:uid="{987B2AD4-6D98-40C3-801A-5690C89342E9}"/>
    <hyperlink ref="A2731" r:id="rId2721" xr:uid="{E832694F-0C25-4696-A803-D2A2B7B6FF5D}"/>
    <hyperlink ref="A2732" r:id="rId2722" xr:uid="{BD962A0B-BA36-4127-A39D-60EDB27E34AF}"/>
    <hyperlink ref="A2733" r:id="rId2723" xr:uid="{8BEC5E7A-AFB3-4A8C-89AA-608C471A57E3}"/>
    <hyperlink ref="A2734" r:id="rId2724" xr:uid="{900EEAF8-D872-4AC3-9EC4-A2C7A345CD00}"/>
    <hyperlink ref="A2735" r:id="rId2725" xr:uid="{67930DBF-E211-4E20-8FFD-AFC5FF7341B7}"/>
    <hyperlink ref="A2736" r:id="rId2726" xr:uid="{4982261B-F901-4287-90F2-4D243D32BF4F}"/>
    <hyperlink ref="A2737" r:id="rId2727" xr:uid="{36E58C7C-2CAE-4234-91D2-D62F704C68DD}"/>
    <hyperlink ref="A2738" r:id="rId2728" xr:uid="{A5493A73-2C2F-43CA-B65F-3733C498639B}"/>
    <hyperlink ref="A2739" r:id="rId2729" xr:uid="{284CD6F4-E3E6-4922-A657-F39BDBA1FC95}"/>
    <hyperlink ref="A2740" r:id="rId2730" xr:uid="{8A1031B5-BFC9-46A0-9790-AB1B846EF0D5}"/>
    <hyperlink ref="A2741" r:id="rId2731" xr:uid="{60772ECD-B332-4EDC-82DD-A0F3572788D8}"/>
    <hyperlink ref="A2742" r:id="rId2732" xr:uid="{F2A017EB-14E9-457C-9735-B91CCAF6F5D3}"/>
    <hyperlink ref="A2743" r:id="rId2733" xr:uid="{B5F15474-5717-4CC6-BB02-A8638EEF38C8}"/>
    <hyperlink ref="A2744" r:id="rId2734" xr:uid="{CB464375-C921-4907-BADB-4D1A0B1A59A5}"/>
    <hyperlink ref="A2745" r:id="rId2735" xr:uid="{0C14313C-3640-49A1-9087-9EE97C34F53E}"/>
    <hyperlink ref="A2746" r:id="rId2736" xr:uid="{E165467D-5907-4689-B60B-4DFD49B306BC}"/>
    <hyperlink ref="A2747" r:id="rId2737" xr:uid="{2196DD1C-19CA-4C71-AB7E-64FD6F49CE0C}"/>
    <hyperlink ref="A2748" r:id="rId2738" xr:uid="{AEE587E5-5521-40A2-9130-FC2CADA18440}"/>
    <hyperlink ref="A2749" r:id="rId2739" xr:uid="{D075311F-5D1A-41BB-934E-8E0AC0C0A19B}"/>
    <hyperlink ref="A2750" r:id="rId2740" xr:uid="{14D43E84-4E84-46B9-82A0-8B175E7D3EE8}"/>
    <hyperlink ref="A2751" r:id="rId2741" xr:uid="{EBB7E80B-334A-49FA-88A3-565C2438E859}"/>
    <hyperlink ref="A2752" r:id="rId2742" xr:uid="{29622C0C-A1BC-4F9B-8DB2-6892C342F94E}"/>
    <hyperlink ref="A2753" r:id="rId2743" xr:uid="{1D6B3326-6212-4BF6-B49C-D412ED48BDCD}"/>
    <hyperlink ref="A2754" r:id="rId2744" xr:uid="{6B6D6474-0992-4AAD-B3BC-52A9E049114E}"/>
    <hyperlink ref="A2755" r:id="rId2745" xr:uid="{FB506C2B-BF84-4F37-8C0C-299D98E03B2C}"/>
    <hyperlink ref="A2756" r:id="rId2746" xr:uid="{62493D51-FA91-4250-9C2C-2DA850B20664}"/>
    <hyperlink ref="A2757" r:id="rId2747" xr:uid="{69C72F47-6420-45C0-A596-6AF687394C38}"/>
    <hyperlink ref="A2758" r:id="rId2748" xr:uid="{021C63F7-D7EE-471D-B6E3-07BE0E217E8C}"/>
    <hyperlink ref="A2759" r:id="rId2749" xr:uid="{0DF67C3A-7418-47B0-BCBC-97CD0150FD89}"/>
    <hyperlink ref="A2760" r:id="rId2750" xr:uid="{05001474-65D2-42CA-A282-2C7EAD233F36}"/>
    <hyperlink ref="A2761" r:id="rId2751" xr:uid="{C62FB505-FBA9-473A-92C4-5CF8832FEF05}"/>
    <hyperlink ref="A2762" r:id="rId2752" xr:uid="{E5451E99-5E76-4744-9A0E-CE1B6278FB1F}"/>
    <hyperlink ref="A2763" r:id="rId2753" xr:uid="{ADE9BC3B-ADF2-41B1-A6CD-97A57640FAAD}"/>
    <hyperlink ref="A2764" r:id="rId2754" xr:uid="{A7B08BCC-925B-4E50-A2BA-63AFA0DE2C5C}"/>
    <hyperlink ref="A2765" r:id="rId2755" xr:uid="{25AA661B-D0A2-4F69-86B8-4F61EACA789A}"/>
    <hyperlink ref="A2766" r:id="rId2756" xr:uid="{54D2B62E-6D25-411A-9C5B-4754820BAC23}"/>
    <hyperlink ref="A2767" r:id="rId2757" xr:uid="{69585782-EEDF-428C-98B6-76814BE8794E}"/>
    <hyperlink ref="A2768" r:id="rId2758" xr:uid="{847F8553-3867-4ED0-BD19-5F5EB0E4AC3D}"/>
    <hyperlink ref="A2769" r:id="rId2759" xr:uid="{0756883A-1B5E-4565-AB1A-A83225C2651E}"/>
    <hyperlink ref="A2770" r:id="rId2760" xr:uid="{CCB42A80-38F1-4414-B0EB-AA8B43FB4862}"/>
    <hyperlink ref="A2771" r:id="rId2761" xr:uid="{2B489A84-E22A-42B1-9E86-521D69DE25A7}"/>
    <hyperlink ref="A2772" r:id="rId2762" xr:uid="{0B1C2B94-F574-46D9-89FB-DEC05F8F2688}"/>
    <hyperlink ref="A2773" r:id="rId2763" xr:uid="{2CF9AFA9-F4A1-4F9C-96A3-3E262AB9F076}"/>
    <hyperlink ref="A2774" r:id="rId2764" xr:uid="{58C93BFE-39AF-4E61-A3C3-7DB12703243D}"/>
    <hyperlink ref="A2775" r:id="rId2765" xr:uid="{B49ECD94-FAD4-4624-A4CB-4F40D81BD054}"/>
    <hyperlink ref="A2776" r:id="rId2766" xr:uid="{2EB594F6-7EB4-4FB9-89E7-849DBE69A2DC}"/>
    <hyperlink ref="A2777" r:id="rId2767" xr:uid="{A8D22781-9858-4C88-943B-47973E4D0CB6}"/>
    <hyperlink ref="A2778" r:id="rId2768" xr:uid="{232BBBF6-0CA6-4F6F-8030-803F463266A5}"/>
    <hyperlink ref="A2779" r:id="rId2769" xr:uid="{8483DC04-6560-4FE6-94B0-2BE4BD11E4B3}"/>
    <hyperlink ref="A2780" r:id="rId2770" xr:uid="{F86FB318-10AB-48B5-A7A4-709FFBD54FDB}"/>
    <hyperlink ref="A2781" r:id="rId2771" xr:uid="{D7B1E4EF-4FE0-4AE1-8E14-8603AECE71AF}"/>
    <hyperlink ref="A2782" r:id="rId2772" xr:uid="{79FB9D80-C51D-4A76-802A-2859F956765A}"/>
    <hyperlink ref="A2783" r:id="rId2773" xr:uid="{2B378FC2-0761-42A5-8A6E-614CFF4B6E88}"/>
    <hyperlink ref="A2784" r:id="rId2774" xr:uid="{C7D3AA52-AA11-45A1-95AB-9958E7EA8333}"/>
    <hyperlink ref="A2785" r:id="rId2775" xr:uid="{634E58DC-66F5-4B47-B098-9539696706A6}"/>
    <hyperlink ref="A2786" r:id="rId2776" xr:uid="{335F2138-5B72-4EC3-A004-FD2098E17337}"/>
    <hyperlink ref="A2787" r:id="rId2777" xr:uid="{77030902-6A4F-46E1-A731-24C3E2B3C13C}"/>
    <hyperlink ref="A2788" r:id="rId2778" xr:uid="{AA61B414-C2F9-4572-B1EF-6ABFF64A1FEA}"/>
    <hyperlink ref="A2789" r:id="rId2779" xr:uid="{B1302056-BCC4-4A86-A1AF-BF2A8520E2B7}"/>
    <hyperlink ref="A2790" r:id="rId2780" xr:uid="{4A1C02E5-805B-4146-8BEA-578E8A51AAD6}"/>
    <hyperlink ref="A2791" r:id="rId2781" xr:uid="{EA32F47A-8C9B-4091-A651-1F3454610C3C}"/>
    <hyperlink ref="A2792" r:id="rId2782" xr:uid="{A6B20D8F-E3B2-4E82-BEE1-2F5193146E2C}"/>
    <hyperlink ref="A2793" r:id="rId2783" xr:uid="{8DB8DF83-67DE-4E39-AE18-C6CA7A6C6687}"/>
    <hyperlink ref="A2794" r:id="rId2784" xr:uid="{671A0EA4-2646-4111-A757-0778DBA58429}"/>
    <hyperlink ref="A2795" r:id="rId2785" xr:uid="{89DB5E2A-931F-48DB-A046-BBD82517A89E}"/>
    <hyperlink ref="A2796" r:id="rId2786" xr:uid="{167F63F0-B558-433C-9E1B-830A1B3074E0}"/>
    <hyperlink ref="A2797" r:id="rId2787" xr:uid="{883128F5-6B03-40FA-A94B-5B6BC9A7B4E3}"/>
    <hyperlink ref="A2798" r:id="rId2788" xr:uid="{824AFCA2-E425-4B9B-B155-D3BBD29969F8}"/>
    <hyperlink ref="A2799" r:id="rId2789" xr:uid="{4ED87C58-2581-428E-B8A8-2D4F31789D05}"/>
    <hyperlink ref="A2800" r:id="rId2790" xr:uid="{B836073D-BAEA-49EC-9809-04DFEC0F531B}"/>
    <hyperlink ref="A2801" r:id="rId2791" xr:uid="{806DA417-613B-4582-8A76-A689FAC33156}"/>
    <hyperlink ref="A2802" r:id="rId2792" xr:uid="{45FDA5C9-B494-476E-BA24-29CB2C0DBBEF}"/>
    <hyperlink ref="A2803" r:id="rId2793" xr:uid="{C5FA003E-487D-400F-A816-704940027099}"/>
    <hyperlink ref="A2804" r:id="rId2794" xr:uid="{E07AA585-7286-4A12-B6A9-F5F02A62AA71}"/>
    <hyperlink ref="A2805" r:id="rId2795" xr:uid="{9D7890A1-327E-409C-B385-C3451EA29D50}"/>
    <hyperlink ref="A2806" r:id="rId2796" xr:uid="{838BF28C-21C3-4B71-8853-3E4A5B4791E0}"/>
    <hyperlink ref="A2807" r:id="rId2797" xr:uid="{89260609-3767-4DD1-9893-3578334993F7}"/>
    <hyperlink ref="A2808" r:id="rId2798" xr:uid="{88537DAA-0521-43AB-9D4F-D9B1CD583D72}"/>
    <hyperlink ref="A2809" r:id="rId2799" xr:uid="{3AACFC2E-5DC1-4E4C-BA0E-FF324360FF1A}"/>
    <hyperlink ref="A2810" r:id="rId2800" xr:uid="{9D38384C-5D5C-4699-BEC9-F6167D52097C}"/>
    <hyperlink ref="A2811" r:id="rId2801" xr:uid="{F4D9556D-1BB1-4669-9612-025CB9CBA370}"/>
    <hyperlink ref="A2812" r:id="rId2802" xr:uid="{2AC7FF03-90AA-4144-8C57-A99E53C846A6}"/>
    <hyperlink ref="A2813" r:id="rId2803" xr:uid="{CA1A0025-FCAB-4824-87B6-CEDD0425C9BC}"/>
    <hyperlink ref="A2814" r:id="rId2804" xr:uid="{AEFCE3C3-7588-4002-9DFE-7231A4E000CF}"/>
    <hyperlink ref="A2815" r:id="rId2805" xr:uid="{67EC6946-7884-4D44-85C0-9BB637CCA68B}"/>
    <hyperlink ref="A2816" r:id="rId2806" xr:uid="{4249D6FF-8AF2-4F18-B49D-2C2F63141617}"/>
    <hyperlink ref="A2817" r:id="rId2807" xr:uid="{5D9069C9-B3D5-4331-B088-C0529F83A741}"/>
    <hyperlink ref="A2818" r:id="rId2808" xr:uid="{64ECC0A1-6409-49AE-B55C-77C978F37B74}"/>
    <hyperlink ref="A2819" r:id="rId2809" xr:uid="{EE5B37C8-EA05-4940-9DC4-CEB24F660928}"/>
    <hyperlink ref="A2820" r:id="rId2810" xr:uid="{D465CDCB-AB61-4C65-B821-C5299B2D8A5F}"/>
    <hyperlink ref="A2821" r:id="rId2811" xr:uid="{8B16AB2A-7BF8-4267-947C-74860038E919}"/>
    <hyperlink ref="A2822" r:id="rId2812" xr:uid="{AB309542-6E2F-4648-9B9C-F66D1DC4B7BA}"/>
    <hyperlink ref="A2823" r:id="rId2813" xr:uid="{AF2EF624-2D97-4D95-B3B7-BE8FD255E4EF}"/>
    <hyperlink ref="A2824" r:id="rId2814" xr:uid="{54767F01-D35F-41C0-9BA8-F7935CE700BD}"/>
    <hyperlink ref="A2825" r:id="rId2815" xr:uid="{257C3450-C744-4C1C-B372-B87D8B88ED7F}"/>
    <hyperlink ref="A2826" r:id="rId2816" xr:uid="{684AB4E9-0B90-48A7-B9A5-CBB873A42224}"/>
    <hyperlink ref="A2827" r:id="rId2817" xr:uid="{7B032A03-0FB0-4A61-88C4-23CAD9241BC8}"/>
    <hyperlink ref="A2828" r:id="rId2818" xr:uid="{741379BA-B119-4926-B041-F641CF9D82A7}"/>
    <hyperlink ref="A2829" r:id="rId2819" xr:uid="{42E63125-3D86-4A19-A971-1F7F91A89D3D}"/>
    <hyperlink ref="A2830" r:id="rId2820" xr:uid="{F393693F-F693-404C-A963-9996BD5D81FB}"/>
    <hyperlink ref="A2831" r:id="rId2821" xr:uid="{3EDC46E5-6DA7-442A-911B-E7012651655B}"/>
    <hyperlink ref="A2832" r:id="rId2822" xr:uid="{5042CF41-8AB4-4F04-A49B-D8625A4087D0}"/>
    <hyperlink ref="A2833" r:id="rId2823" xr:uid="{FA1A885B-4FCE-441D-902F-1BCCD49A9E73}"/>
    <hyperlink ref="A2834" r:id="rId2824" xr:uid="{5D12713B-F99E-4246-AD27-DD8D9A1932AB}"/>
    <hyperlink ref="A2835" r:id="rId2825" xr:uid="{A71794AA-A429-42C7-9287-1E1AC42E52DF}"/>
    <hyperlink ref="A2836" r:id="rId2826" xr:uid="{31AF36A6-581E-49F5-A58A-3231F94C4A1A}"/>
    <hyperlink ref="A2837" r:id="rId2827" xr:uid="{669E0C34-284C-468A-9E60-02E8BDED9DB6}"/>
    <hyperlink ref="A2838" r:id="rId2828" xr:uid="{A3398811-FBE0-4A3E-9F13-4F4D82851FC4}"/>
    <hyperlink ref="A2839" r:id="rId2829" xr:uid="{99645C81-9794-402C-992D-205199C4AD0E}"/>
    <hyperlink ref="A2840" r:id="rId2830" xr:uid="{B3421A96-A1C1-4C70-A32D-DF2B9661EB64}"/>
    <hyperlink ref="A2841" r:id="rId2831" xr:uid="{984FA6B8-E389-4111-A6B0-53C0CDC21C0E}"/>
    <hyperlink ref="A2842" r:id="rId2832" xr:uid="{E29C1703-6804-4981-8682-2C8453341E3E}"/>
    <hyperlink ref="A2843" r:id="rId2833" xr:uid="{36290828-AC41-43BE-93A9-E4F7F1DF703C}"/>
    <hyperlink ref="A2844" r:id="rId2834" xr:uid="{CC5A7A10-6B64-43F1-9360-9C434E09EC33}"/>
    <hyperlink ref="A2845" r:id="rId2835" xr:uid="{B08E3B8B-1566-4077-8508-70E4E56602FA}"/>
    <hyperlink ref="A2846" r:id="rId2836" xr:uid="{1083448C-E906-4D15-9978-23CC5EA5E124}"/>
    <hyperlink ref="A2847" r:id="rId2837" xr:uid="{DE24A1C3-1BF7-4C1B-B433-BE9D2D8CCC4B}"/>
    <hyperlink ref="A2848" r:id="rId2838" xr:uid="{E7F40D84-A101-43D2-B161-B3D2CF8316A3}"/>
    <hyperlink ref="A2849" r:id="rId2839" xr:uid="{A4FF0BC9-AA25-4B3E-A1F8-E821275B95E7}"/>
    <hyperlink ref="A2850" r:id="rId2840" xr:uid="{5602FF1A-345E-4390-9F72-D3EF453DB7E7}"/>
    <hyperlink ref="A2851" r:id="rId2841" xr:uid="{3CD9A5C6-FA96-407F-94F4-D2396C461B52}"/>
    <hyperlink ref="A2852" r:id="rId2842" xr:uid="{F7214028-DFA4-49E8-A2F2-2F8B6695EA65}"/>
    <hyperlink ref="A2853" r:id="rId2843" xr:uid="{FE7A3AF4-8A22-4D19-8767-70085F98CD26}"/>
    <hyperlink ref="A2854" r:id="rId2844" xr:uid="{67594A80-0EF6-4D77-8998-A9047D20703E}"/>
    <hyperlink ref="A2855" r:id="rId2845" xr:uid="{C87F8B7A-C2FF-41E7-8E36-0931EF406153}"/>
    <hyperlink ref="A2856" r:id="rId2846" xr:uid="{256D66C4-2E72-4A1F-A297-77C8CF1AE5A2}"/>
    <hyperlink ref="A2857" r:id="rId2847" xr:uid="{BBCCC777-8C0F-41CF-A798-CDDC489D6DD2}"/>
    <hyperlink ref="A2858" r:id="rId2848" xr:uid="{ECB2F213-40B5-410E-976C-91B6199E542F}"/>
    <hyperlink ref="A2859" r:id="rId2849" xr:uid="{B0FDCD47-908B-4C5C-ABF2-AB654BCC3C51}"/>
    <hyperlink ref="A2860" r:id="rId2850" xr:uid="{760005FB-8A7B-4B17-BB28-0387DA08C701}"/>
    <hyperlink ref="A2861" r:id="rId2851" xr:uid="{9322EAC7-7B31-4464-A055-30884C4F2FB4}"/>
    <hyperlink ref="A2862" r:id="rId2852" xr:uid="{4AA15D6B-6009-4B95-8ABC-049250F4B99F}"/>
    <hyperlink ref="A2863" r:id="rId2853" xr:uid="{BFE157C5-D136-42A1-B91C-E27C84FE7B8A}"/>
    <hyperlink ref="A2864" r:id="rId2854" xr:uid="{DAE95D82-219A-4FFF-8349-8A0FB1B7222F}"/>
    <hyperlink ref="A2865" r:id="rId2855" xr:uid="{DBD14125-2ECE-4478-97D7-A4482DFF2E05}"/>
    <hyperlink ref="A2866" r:id="rId2856" xr:uid="{60184D1E-DA4C-4037-B619-3A579F0D171C}"/>
    <hyperlink ref="A2867" r:id="rId2857" xr:uid="{89A4FB52-5562-42D9-8FA5-52A48E7119D9}"/>
    <hyperlink ref="A2868" r:id="rId2858" xr:uid="{E4CDD93A-D0F2-41DD-90C7-D5839A5903F9}"/>
    <hyperlink ref="A2869" r:id="rId2859" xr:uid="{6574470D-B7E4-4641-8682-C61DC54E3582}"/>
    <hyperlink ref="A2870" r:id="rId2860" xr:uid="{0C7BD0B3-AE63-4E9C-8B78-6908EA1A8DA3}"/>
    <hyperlink ref="A2871" r:id="rId2861" xr:uid="{EFB21F3B-3E3D-48E7-86EF-6E56F847E2BD}"/>
    <hyperlink ref="A2872" r:id="rId2862" xr:uid="{E4ED685D-98FA-484D-9FD8-63782B18DC71}"/>
    <hyperlink ref="A2873" r:id="rId2863" xr:uid="{67F44CBF-7F6F-4FE1-B2F5-4E6AF37B9C1E}"/>
    <hyperlink ref="A2874" r:id="rId2864" xr:uid="{10B58A1F-3B22-44BF-A370-708B4828BC87}"/>
    <hyperlink ref="A2875" r:id="rId2865" xr:uid="{4F935FDC-5DAF-4E83-9A50-B0BEADA8D017}"/>
    <hyperlink ref="A2876" r:id="rId2866" xr:uid="{B04F707F-764C-4FF9-8987-FF9E145572BF}"/>
    <hyperlink ref="A2877" r:id="rId2867" xr:uid="{6313136C-EAF1-4887-A424-5BAF030A69AA}"/>
    <hyperlink ref="A2878" r:id="rId2868" xr:uid="{561CEB96-A5C3-4E3B-B3D3-1435B786F3B7}"/>
    <hyperlink ref="A2879" r:id="rId2869" xr:uid="{E3764D97-01FE-470B-8DA2-CCECB7DF1E94}"/>
    <hyperlink ref="A2880" r:id="rId2870" xr:uid="{5B946198-AA04-4BA3-BD2E-E8977B7582BE}"/>
    <hyperlink ref="A2881" r:id="rId2871" xr:uid="{E7C7AD61-EBD7-4EF3-A99F-5611459B389C}"/>
    <hyperlink ref="A2882" r:id="rId2872" xr:uid="{26213F89-5D16-4546-9BB7-89980919BDE0}"/>
    <hyperlink ref="A2883" r:id="rId2873" xr:uid="{7C93B6C0-859A-48C4-B643-079C29139B9B}"/>
    <hyperlink ref="A2884" r:id="rId2874" xr:uid="{6BF711CD-EE5F-4673-B553-C64EF44BF235}"/>
    <hyperlink ref="A2885" r:id="rId2875" xr:uid="{1A4AC510-A4CE-42B2-A63C-03B35D741091}"/>
    <hyperlink ref="A2886" r:id="rId2876" xr:uid="{219EBF0C-6945-40D8-87D2-5F003D142D05}"/>
    <hyperlink ref="A2887" r:id="rId2877" xr:uid="{4F95E621-685C-446C-868C-0DF30C28E8A4}"/>
    <hyperlink ref="A2888" r:id="rId2878" xr:uid="{7B2A5D4C-4663-4385-B099-849993E21528}"/>
    <hyperlink ref="A2889" r:id="rId2879" xr:uid="{5B9EC1A0-7091-4B96-8995-FBB6B97F4F36}"/>
    <hyperlink ref="A2890" r:id="rId2880" xr:uid="{A41AF4F1-F658-490F-A23E-770E108CB53F}"/>
    <hyperlink ref="A2891" r:id="rId2881" xr:uid="{F22FF9BB-8325-435C-9746-E9C222FA850C}"/>
    <hyperlink ref="A2892" r:id="rId2882" xr:uid="{48E68FDA-FF25-4BF3-A425-6314AB11543E}"/>
    <hyperlink ref="A2893" r:id="rId2883" xr:uid="{09171CAC-18A0-4A42-9690-1AD9EE78DF4A}"/>
    <hyperlink ref="A2894" r:id="rId2884" xr:uid="{B6EE0278-5E19-41B5-A64B-98C9C3FA84D9}"/>
    <hyperlink ref="A2895" r:id="rId2885" xr:uid="{0FA5B799-5853-4ED8-8F14-82EEB8D197B1}"/>
    <hyperlink ref="A2896" r:id="rId2886" xr:uid="{90A0176A-0657-4768-AB62-BFFE4F90E35C}"/>
    <hyperlink ref="A2897" r:id="rId2887" xr:uid="{D6EE5E5B-A8F4-488B-BCE4-74AFF619AD76}"/>
    <hyperlink ref="A2898" r:id="rId2888" xr:uid="{FBE4AE93-13CF-4BA5-99E4-C664BB9E7E9A}"/>
    <hyperlink ref="A2899" r:id="rId2889" xr:uid="{E997542B-F5EC-467B-A877-E0CC78FCA411}"/>
    <hyperlink ref="A2900" r:id="rId2890" xr:uid="{6497A813-FC83-4C58-A5FF-7B158E8AC00A}"/>
    <hyperlink ref="A2901" r:id="rId2891" xr:uid="{926F3F2B-1EF7-40FA-AB13-1415303ACE4A}"/>
    <hyperlink ref="A2902" r:id="rId2892" xr:uid="{F7A07862-FDDC-4FAD-84AF-1FAE5AD99052}"/>
    <hyperlink ref="A2903" r:id="rId2893" xr:uid="{C126CD0C-5A75-4D73-B05B-68AAAFE2F240}"/>
    <hyperlink ref="A2904" r:id="rId2894" xr:uid="{2CEAAF55-73AA-4214-A35F-F620397FF3DC}"/>
    <hyperlink ref="A2905" r:id="rId2895" xr:uid="{6DECC32A-EC4B-44A1-B96A-046F89063304}"/>
    <hyperlink ref="A2906" r:id="rId2896" xr:uid="{C96B7949-3BAD-4141-B0ED-8DBCF116FA9E}"/>
    <hyperlink ref="A2907" r:id="rId2897" xr:uid="{161202E7-D272-4A7D-9DFB-B365557C9E4F}"/>
    <hyperlink ref="A2908" r:id="rId2898" xr:uid="{FE239B94-D6CA-4BED-8BB7-3CBECDFAAAE8}"/>
    <hyperlink ref="A2909" r:id="rId2899" xr:uid="{7830C2EE-A2CF-4197-B1A3-77D5DCEE9DD7}"/>
    <hyperlink ref="A2910" r:id="rId2900" xr:uid="{92BE098B-6041-4C58-A365-67992D7E36C4}"/>
    <hyperlink ref="A2911" r:id="rId2901" xr:uid="{2DEC8AD0-1D33-4EE7-B1CE-F2AFC05B9D75}"/>
    <hyperlink ref="A2912" r:id="rId2902" xr:uid="{D47E5804-9966-4D36-BA72-57E0B45AE2F4}"/>
    <hyperlink ref="A2913" r:id="rId2903" xr:uid="{CF169CDD-7D88-43E1-B122-3616533CA9B7}"/>
    <hyperlink ref="A2914" r:id="rId2904" xr:uid="{201D2B18-4CCB-4FF2-B259-2026BA2E3279}"/>
    <hyperlink ref="A2915" r:id="rId2905" xr:uid="{3248D2C9-4EFD-40F0-8145-0D8FE47E345D}"/>
    <hyperlink ref="A2916" r:id="rId2906" xr:uid="{72152A33-74A4-4E97-B44D-A1C32596F205}"/>
    <hyperlink ref="A2917" r:id="rId2907" xr:uid="{73A80DC1-37E6-4F22-8489-D3424C0F2032}"/>
    <hyperlink ref="A2918" r:id="rId2908" xr:uid="{42587F37-CBA5-428B-B962-D71CFF5903FB}"/>
    <hyperlink ref="A2919" r:id="rId2909" xr:uid="{059928B3-0C60-49E5-B6CE-6DB25A4EA75B}"/>
    <hyperlink ref="A2920" r:id="rId2910" xr:uid="{08CD2F30-157E-4154-9B3C-503038F8D43F}"/>
    <hyperlink ref="A2921" r:id="rId2911" xr:uid="{164A4B8F-F46A-40AC-83F0-0223EBC30B21}"/>
    <hyperlink ref="A2922" r:id="rId2912" xr:uid="{760A61D8-7C95-4208-9C2B-978703F1CC8B}"/>
    <hyperlink ref="A2923" r:id="rId2913" xr:uid="{EF4E510A-49ED-4306-9F22-7CC4D4BFDDDA}"/>
    <hyperlink ref="A2924" r:id="rId2914" xr:uid="{235A8C77-B5F2-4C3C-960A-43EF63FDF614}"/>
    <hyperlink ref="A2925" r:id="rId2915" xr:uid="{DD274152-76FB-4396-B225-8B79F359791A}"/>
    <hyperlink ref="A2926" r:id="rId2916" xr:uid="{0E8D46AC-29D2-454C-B3F7-F21A85734EF0}"/>
    <hyperlink ref="A2927" r:id="rId2917" xr:uid="{0521DF23-196E-4DF1-8686-B714BA8773C8}"/>
    <hyperlink ref="A2928" r:id="rId2918" xr:uid="{4F6DABF2-717C-48B6-AF37-FFFE9657E70D}"/>
    <hyperlink ref="A2929" r:id="rId2919" xr:uid="{381DB7F6-393D-450D-8C1A-D9B46CD898D8}"/>
    <hyperlink ref="A2930" r:id="rId2920" xr:uid="{66D22498-69C1-4DEA-A789-3402390D38FA}"/>
    <hyperlink ref="A2931" r:id="rId2921" xr:uid="{198F9B40-C9CD-44DD-A890-EF22A0FC0610}"/>
    <hyperlink ref="A2932" r:id="rId2922" xr:uid="{39024B6C-64D9-4CDE-93E5-34559E32071C}"/>
    <hyperlink ref="A2933" r:id="rId2923" xr:uid="{90961439-7EE1-46B6-894E-4E8C7BC7BB7F}"/>
    <hyperlink ref="A2934" r:id="rId2924" xr:uid="{B5A69592-25D5-4994-8547-392DB9CA4A25}"/>
    <hyperlink ref="A2935" r:id="rId2925" xr:uid="{87BDB311-3D3D-497A-86D5-7E7BC0665761}"/>
    <hyperlink ref="A2936" r:id="rId2926" xr:uid="{DCA071E5-05C2-447E-9FB2-6B9B2FDF71A8}"/>
    <hyperlink ref="A2937" r:id="rId2927" xr:uid="{8291C151-B0D7-4B17-98A2-62463EAB04F4}"/>
    <hyperlink ref="A2938" r:id="rId2928" xr:uid="{2F59B7EC-B4D9-4006-927F-53235B1D179C}"/>
    <hyperlink ref="A2939" r:id="rId2929" xr:uid="{181870B4-64C3-4905-8063-C959346C517E}"/>
    <hyperlink ref="A2940" r:id="rId2930" xr:uid="{DB4C40B1-4DA9-4C65-8388-9330079DFF0F}"/>
    <hyperlink ref="A2941" r:id="rId2931" xr:uid="{91DEFADD-565B-4435-929B-03FD02E02F8B}"/>
    <hyperlink ref="A2942" r:id="rId2932" xr:uid="{A91C3706-9172-4BDD-A5F3-3EF12A1588B2}"/>
    <hyperlink ref="A2943" r:id="rId2933" xr:uid="{D2F3C8B9-3835-4E70-A1A2-65595B341131}"/>
    <hyperlink ref="A2944" r:id="rId2934" xr:uid="{E798C913-7845-410C-A9C4-2DA137C335F9}"/>
    <hyperlink ref="A2945" r:id="rId2935" xr:uid="{21B59B04-85E7-4894-A36D-597B283EED7F}"/>
    <hyperlink ref="A2946" r:id="rId2936" xr:uid="{CCA827FC-C807-442E-B272-13A49A85E35F}"/>
    <hyperlink ref="A2947" r:id="rId2937" xr:uid="{5D71332A-DD77-4FAB-A223-E0885691A1C7}"/>
    <hyperlink ref="A2948" r:id="rId2938" xr:uid="{D198B5CE-E1C0-4A71-8C4B-3E85515B3556}"/>
    <hyperlink ref="A2949" r:id="rId2939" xr:uid="{BC0D3DBF-2BD2-423A-BB2F-6483612DAAF5}"/>
    <hyperlink ref="A2950" r:id="rId2940" xr:uid="{BEFEBE65-0DC2-4403-8BF9-EEF3E61013D8}"/>
    <hyperlink ref="A2951" r:id="rId2941" xr:uid="{696C04A6-F92A-46FE-883F-783919EFF7DB}"/>
    <hyperlink ref="A2952" r:id="rId2942" xr:uid="{13FB3EA3-3E64-43E8-823B-34E384350B11}"/>
    <hyperlink ref="A2953" r:id="rId2943" xr:uid="{89D109FB-C196-41A7-BEB9-F48A3FCAFF51}"/>
    <hyperlink ref="A2954" r:id="rId2944" xr:uid="{7083AD53-81F7-4A36-96AD-E06FB5B8EA9A}"/>
    <hyperlink ref="A2955" r:id="rId2945" xr:uid="{A876D377-AE32-4C6A-A8A4-0B1CD243CC26}"/>
    <hyperlink ref="A2956" r:id="rId2946" xr:uid="{F132A310-5434-458D-AAC3-060C246F5BA5}"/>
    <hyperlink ref="A2957" r:id="rId2947" xr:uid="{407984CC-6ABE-4741-9279-E277B8F11A07}"/>
    <hyperlink ref="A2958" r:id="rId2948" xr:uid="{09F56A9E-15E5-4AAC-8A51-E3ED87CF3F4D}"/>
    <hyperlink ref="A2959" r:id="rId2949" xr:uid="{F630A40F-1F80-4B9A-99AF-EE3C29E9EAEC}"/>
    <hyperlink ref="A2960" r:id="rId2950" xr:uid="{5DC8722F-9070-4749-A96B-72F8CC3C54C9}"/>
    <hyperlink ref="A2961" r:id="rId2951" xr:uid="{191E745E-7EE6-4C98-B102-51207B0B984A}"/>
    <hyperlink ref="A2962" r:id="rId2952" xr:uid="{EB440C25-4E3E-4FB4-8120-C3E597496233}"/>
    <hyperlink ref="A2963" r:id="rId2953" xr:uid="{1147FEF6-BE5A-41FC-A04F-D0FEE8DDF42B}"/>
    <hyperlink ref="A2964" r:id="rId2954" xr:uid="{DBFE67C3-BD7A-4C3B-B1D5-0E5563F71879}"/>
    <hyperlink ref="A2965" r:id="rId2955" xr:uid="{E24E6A28-CEED-47E5-B634-A7AF1EF1F100}"/>
    <hyperlink ref="A2966" r:id="rId2956" xr:uid="{74AC04DF-3208-4068-A963-A469B6638EB3}"/>
    <hyperlink ref="A2967" r:id="rId2957" xr:uid="{6A88778B-91B3-4936-9C87-BEFEDD1975BB}"/>
    <hyperlink ref="A2968" r:id="rId2958" xr:uid="{1B882913-D806-466B-B400-BDD518D2F6B8}"/>
    <hyperlink ref="A2969" r:id="rId2959" xr:uid="{D171C9D9-446C-4C22-AEE4-6A2DE6E449AE}"/>
    <hyperlink ref="A2970" r:id="rId2960" xr:uid="{2654D611-2C58-462D-86BD-2B10D7E7B577}"/>
    <hyperlink ref="A2971" r:id="rId2961" xr:uid="{DAF71130-4074-4850-9152-D37A90AC54F0}"/>
    <hyperlink ref="A2972" r:id="rId2962" xr:uid="{0010D0A2-E004-4777-BC72-BEEE43753A1E}"/>
    <hyperlink ref="A2973" r:id="rId2963" xr:uid="{C5FCDBAD-1877-4B17-A26C-AF0C4DA54483}"/>
    <hyperlink ref="A2974" r:id="rId2964" xr:uid="{BA1668F8-04EA-45BB-93AC-CF93DEB3D705}"/>
    <hyperlink ref="A2975" r:id="rId2965" xr:uid="{3B0365E1-582E-450B-BD05-C3DAEE24FF17}"/>
    <hyperlink ref="A2976" r:id="rId2966" xr:uid="{F844ED11-F9BB-4F7C-ABF1-C4BFF950A43D}"/>
    <hyperlink ref="A2977" r:id="rId2967" xr:uid="{D0DB4CC9-BA59-43D4-BD0D-8E64EC10B8EF}"/>
    <hyperlink ref="A2978" r:id="rId2968" xr:uid="{E51A71EB-6E6A-4D31-8C84-CF503091803D}"/>
    <hyperlink ref="A2979" r:id="rId2969" xr:uid="{B52AF907-3F39-4FE6-B061-8BD9E4F726F2}"/>
    <hyperlink ref="A2980" r:id="rId2970" xr:uid="{445E097C-5F92-4E6C-8C46-AC2AAA84AE1E}"/>
    <hyperlink ref="A2981" r:id="rId2971" xr:uid="{D7346900-085E-4897-A352-26630C50031B}"/>
    <hyperlink ref="A2982" r:id="rId2972" xr:uid="{C72CE21B-7259-4E89-AF3F-0EF892B3CA56}"/>
    <hyperlink ref="A2983" r:id="rId2973" xr:uid="{BBCEC967-74EE-4394-ACC6-E8A25ADEF377}"/>
    <hyperlink ref="A2984" r:id="rId2974" xr:uid="{AB33A45A-DEAC-4F97-AD15-D4C78510BF44}"/>
    <hyperlink ref="A2985" r:id="rId2975" xr:uid="{E8377D97-675E-40AC-BB37-AA47213CAD23}"/>
    <hyperlink ref="A2986" r:id="rId2976" xr:uid="{14A68B3F-12ED-4C71-BA4E-B54AAFF7A921}"/>
    <hyperlink ref="A2987" r:id="rId2977" xr:uid="{CAF6C1F5-85E3-45DA-9EDD-FFD34C4C08B4}"/>
    <hyperlink ref="A2988" r:id="rId2978" xr:uid="{EA01B88C-A5A9-4DD8-ACD8-E98D349EBD92}"/>
    <hyperlink ref="A2989" r:id="rId2979" xr:uid="{46EE4C6A-4FBD-4C62-9571-FE1441AE4680}"/>
    <hyperlink ref="A2990" r:id="rId2980" xr:uid="{2BE2EB91-1319-41C3-8069-DDD962823F96}"/>
    <hyperlink ref="A2991" r:id="rId2981" xr:uid="{8005FBF3-3224-4BD1-8E33-62E1CD997F17}"/>
    <hyperlink ref="A2992" r:id="rId2982" xr:uid="{8974CCCC-E998-4A5B-8A15-D53EA5B18F38}"/>
    <hyperlink ref="A2993" r:id="rId2983" xr:uid="{082F64FE-0A12-4D22-B7CC-E29A7EE0870F}"/>
    <hyperlink ref="A2994" r:id="rId2984" xr:uid="{1961F08C-9DF0-4C96-A0F2-08D7A68123C9}"/>
    <hyperlink ref="A2995" r:id="rId2985" xr:uid="{AEFC2646-F26F-429F-A254-36EF37B96FA0}"/>
    <hyperlink ref="A2996" r:id="rId2986" xr:uid="{B63D60F0-0243-4F2A-A137-8C39FBDBCA04}"/>
    <hyperlink ref="A2997" r:id="rId2987" xr:uid="{00C57EE2-881C-4AA2-B3EF-EB0F6F3F1B5E}"/>
    <hyperlink ref="A2998" r:id="rId2988" xr:uid="{28D77536-5104-45C9-8103-69158E695083}"/>
    <hyperlink ref="A2999" r:id="rId2989" xr:uid="{E61DF8E3-FF48-40DE-BD1F-E036DE720429}"/>
    <hyperlink ref="A3000" r:id="rId2990" xr:uid="{07186C89-9452-4BF6-AFDA-82A1BD9DFD3E}"/>
    <hyperlink ref="A3001" r:id="rId2991" xr:uid="{DB8AF8B1-413A-4FE3-9E52-FFE66A21FD1B}"/>
    <hyperlink ref="A3002" r:id="rId2992" xr:uid="{344FED05-4B81-4743-B500-6BA661B67C83}"/>
    <hyperlink ref="A3003" r:id="rId2993" xr:uid="{6E35F482-A53E-4880-92F4-2E2A72AB6BA5}"/>
    <hyperlink ref="A3004" r:id="rId2994" xr:uid="{7E741D50-E281-49F7-83E2-C9A58AF4C2C9}"/>
    <hyperlink ref="A3005" r:id="rId2995" xr:uid="{87DA734F-EDB9-4494-A790-731CF3CD38B7}"/>
    <hyperlink ref="A3006" r:id="rId2996" xr:uid="{F25061C8-826F-443C-B5DB-478D28332BC0}"/>
    <hyperlink ref="A3007" r:id="rId2997" xr:uid="{62BDE432-4F29-48CC-B373-5FBF15AF8010}"/>
    <hyperlink ref="A3008" r:id="rId2998" xr:uid="{5D96DDD0-DAEB-44EB-8A76-B28043BA3483}"/>
    <hyperlink ref="A3009" r:id="rId2999" xr:uid="{3DBE4C12-6AFB-4187-9A67-0306402C0906}"/>
    <hyperlink ref="A3010" r:id="rId3000" xr:uid="{61EDEA53-2C4E-44B6-A98D-9D9350E321F2}"/>
    <hyperlink ref="A3011" r:id="rId3001" xr:uid="{DDA5DD74-8D42-4FC6-ADC5-BB909D91A6E6}"/>
    <hyperlink ref="A3012" r:id="rId3002" xr:uid="{37AB12CB-EF0A-4CFD-B629-C932B050F720}"/>
    <hyperlink ref="A3013" r:id="rId3003" xr:uid="{D6036949-1A05-4495-B76E-B63CF7B5FBB3}"/>
    <hyperlink ref="A3014" r:id="rId3004" xr:uid="{073DCC7A-DA41-48AC-81DC-CE8159340E45}"/>
    <hyperlink ref="A3015" r:id="rId3005" xr:uid="{BBAF4181-2AC8-4B60-88B6-442A7F2DD3B6}"/>
    <hyperlink ref="A3016" r:id="rId3006" xr:uid="{1A87052A-73D9-4660-B396-2AD8A0D4BB03}"/>
    <hyperlink ref="A3017" r:id="rId3007" xr:uid="{DE637FAF-B3F1-4A96-90B2-BB0637C48208}"/>
    <hyperlink ref="A3018" r:id="rId3008" xr:uid="{9E84A3E2-AACB-45E9-8093-622413BF13E0}"/>
    <hyperlink ref="A3019" r:id="rId3009" xr:uid="{62B58604-5502-4268-9692-532D236933A0}"/>
    <hyperlink ref="A3020" r:id="rId3010" xr:uid="{A4FFC796-24D0-424B-9B74-8AC25207D3EF}"/>
    <hyperlink ref="A3021" r:id="rId3011" xr:uid="{19D69805-ADAA-412C-BB94-CB57E44A136F}"/>
    <hyperlink ref="A3022" r:id="rId3012" xr:uid="{B6015EF3-A247-4BB2-923F-AC351D453D25}"/>
    <hyperlink ref="A3023" r:id="rId3013" xr:uid="{7CD34F22-75ED-4F2F-985C-8336A8A2EFC1}"/>
    <hyperlink ref="A3024" r:id="rId3014" xr:uid="{DCDC41C3-F74A-4F41-B993-AA883B7D45D0}"/>
    <hyperlink ref="A3025" r:id="rId3015" xr:uid="{0D3EB9BE-18F2-403F-9BFC-99D9B65B2338}"/>
    <hyperlink ref="A3026" r:id="rId3016" xr:uid="{8FB32676-50FF-400F-8D03-FB8332BC1A16}"/>
    <hyperlink ref="A3027" r:id="rId3017" xr:uid="{9DFDBE30-AD5F-42CB-BBDA-A1FFE637DEE1}"/>
    <hyperlink ref="A3028" r:id="rId3018" xr:uid="{381C9DE3-C584-49B0-A81C-9B5711C4BCA6}"/>
    <hyperlink ref="A3029" r:id="rId3019" xr:uid="{36905DC2-DB08-4AB7-BD34-E2713F628617}"/>
    <hyperlink ref="A3030" r:id="rId3020" xr:uid="{21378D80-72E7-4C6A-AA1B-D1F547AB9F26}"/>
    <hyperlink ref="A3031" r:id="rId3021" xr:uid="{63B0FDAE-802C-4D47-AB25-B132003E1F57}"/>
    <hyperlink ref="A3032" r:id="rId3022" xr:uid="{F930F42D-3D53-4D9A-B6FF-92AD7932B4F7}"/>
    <hyperlink ref="A3033" r:id="rId3023" xr:uid="{AF1F730D-0D9E-496C-A8B5-0F54DB6BC973}"/>
    <hyperlink ref="A3034" r:id="rId3024" xr:uid="{B4656257-34A6-476B-AB8E-5986E275BBB8}"/>
    <hyperlink ref="A3035" r:id="rId3025" xr:uid="{4F879FE4-1423-4C54-A6DB-9ACBCD32C4B3}"/>
    <hyperlink ref="A3036" r:id="rId3026" xr:uid="{951D5519-9EE1-4ACB-A942-92EE0CA56AAE}"/>
    <hyperlink ref="A3037" r:id="rId3027" xr:uid="{6A8FFC93-A33A-49CE-88F1-9438AE255D1B}"/>
    <hyperlink ref="A3038" r:id="rId3028" xr:uid="{F24EA51E-968A-41C6-88C9-ACEEF46F39B3}"/>
    <hyperlink ref="A3039" r:id="rId3029" xr:uid="{1E84DEE9-8376-49CA-AA27-4B6BFACF234F}"/>
    <hyperlink ref="A3040" r:id="rId3030" xr:uid="{C55A3CD3-6AB9-461B-99A0-713C436D15C0}"/>
    <hyperlink ref="A3041" r:id="rId3031" xr:uid="{DEA3638F-89B6-4ABC-AB5C-8B9C6275BB65}"/>
    <hyperlink ref="A3042" r:id="rId3032" xr:uid="{15865415-5F83-46A3-A17D-76296451AFCD}"/>
    <hyperlink ref="A3043" r:id="rId3033" xr:uid="{268999B6-B15F-4CA1-8AD2-E1DC8BF8B4CD}"/>
    <hyperlink ref="A3044" r:id="rId3034" xr:uid="{1D19D6D9-E3BD-4D20-BE55-0D32CB4160D2}"/>
    <hyperlink ref="A3045" r:id="rId3035" xr:uid="{56896545-F5F9-484D-BE0A-37A457F8DADD}"/>
    <hyperlink ref="A3046" r:id="rId3036" xr:uid="{5C94266B-A03B-470A-8A37-FCE01BCB0B71}"/>
    <hyperlink ref="A3047" r:id="rId3037" xr:uid="{728BB8A6-7850-495B-BBE6-B3E3CD25728B}"/>
    <hyperlink ref="A3048" r:id="rId3038" xr:uid="{FD38293F-9355-4F4C-BE4F-BDD126966F3C}"/>
    <hyperlink ref="A3049" r:id="rId3039" xr:uid="{83457079-A731-42BC-97D7-539E96B73769}"/>
    <hyperlink ref="A3050" r:id="rId3040" xr:uid="{B99709D7-DDA5-4667-BA8D-BD33098FC7DA}"/>
    <hyperlink ref="A3051" r:id="rId3041" xr:uid="{33E2C1B5-2C3D-453D-BDD4-117F4A2E94CA}"/>
    <hyperlink ref="A3052" r:id="rId3042" xr:uid="{1BC1E621-644C-49DA-83D4-F26C402EB6A5}"/>
    <hyperlink ref="A3053" r:id="rId3043" xr:uid="{0A5D8DDA-E1FF-49C4-A1EA-E17D59C29949}"/>
    <hyperlink ref="A3054" r:id="rId3044" xr:uid="{1E921211-3F0D-426F-ADB8-4583538C05A0}"/>
    <hyperlink ref="A3055" r:id="rId3045" xr:uid="{6C696446-7057-47F0-AB84-4570A5691323}"/>
    <hyperlink ref="A3056" r:id="rId3046" xr:uid="{32B414AD-9B68-4F29-8559-2C71726C42C8}"/>
    <hyperlink ref="A3057" r:id="rId3047" xr:uid="{95F24C7A-AD9A-49BA-9DD9-570231D586DF}"/>
    <hyperlink ref="A3058" r:id="rId3048" xr:uid="{3545F4E9-AC3E-435F-A8F0-60ABC9549878}"/>
    <hyperlink ref="A3059" r:id="rId3049" xr:uid="{A678DEDF-5DFE-4AF1-8390-80341520BBC0}"/>
    <hyperlink ref="A3060" r:id="rId3050" xr:uid="{116236C8-70FD-47C1-9C94-DACADD85AC5D}"/>
    <hyperlink ref="A3061" r:id="rId3051" xr:uid="{2EDF836E-77CB-449D-B2D2-F7F1D58B5D74}"/>
    <hyperlink ref="A3062" r:id="rId3052" xr:uid="{3E25EB70-A079-4F4E-B296-C6658EE5B12A}"/>
    <hyperlink ref="A3063" r:id="rId3053" xr:uid="{390E5382-9C34-4535-97A4-C9711D1CAB56}"/>
    <hyperlink ref="A3064" r:id="rId3054" xr:uid="{D2A68F6C-72C5-4C58-B659-336042D7CAEB}"/>
    <hyperlink ref="A3065" r:id="rId3055" xr:uid="{F8587F42-4216-4538-B293-B257AF7B0E52}"/>
    <hyperlink ref="A3066" r:id="rId3056" xr:uid="{C885B11A-CD40-4C10-A155-551F94EC013C}"/>
    <hyperlink ref="A3067" r:id="rId3057" xr:uid="{73E1FE1E-D0D0-4893-996D-863449AC71D2}"/>
    <hyperlink ref="A3068" r:id="rId3058" xr:uid="{CBA650ED-9AD5-4498-A7C0-12E62C6609CD}"/>
    <hyperlink ref="A3069" r:id="rId3059" xr:uid="{900D67EF-9184-4DC4-BC14-0273EF185A9B}"/>
    <hyperlink ref="A3070" r:id="rId3060" xr:uid="{B96CF564-B5CD-46B4-9571-68EFE0EE624E}"/>
    <hyperlink ref="A3071" r:id="rId3061" xr:uid="{3C0FC1FF-2DBE-4E20-993E-6A7D3B822648}"/>
    <hyperlink ref="A3072" r:id="rId3062" xr:uid="{C846118A-34B9-44E0-9968-246FE98CF151}"/>
    <hyperlink ref="A3073" r:id="rId3063" xr:uid="{57F321A7-0600-4758-8CDF-EF7796EEF18C}"/>
    <hyperlink ref="A3074" r:id="rId3064" xr:uid="{3BF12593-8B19-4EFD-810D-D5525CFF1AFF}"/>
    <hyperlink ref="A3075" r:id="rId3065" xr:uid="{6EBD1042-A731-4C98-A682-352415737432}"/>
    <hyperlink ref="A3076" r:id="rId3066" xr:uid="{C5C591F9-7E64-4B33-B9B5-155E9097EBF6}"/>
    <hyperlink ref="A3077" r:id="rId3067" xr:uid="{D2EE3748-ECBE-4F27-8A07-D1D2BC57F11A}"/>
    <hyperlink ref="A3078" r:id="rId3068" xr:uid="{FD8244A9-58B5-421C-A33E-213B961AB87F}"/>
    <hyperlink ref="A3079" r:id="rId3069" xr:uid="{9EBD19D5-208B-4887-AE8A-256178FCA5B7}"/>
    <hyperlink ref="A3080" r:id="rId3070" xr:uid="{E579B902-B681-4065-ABE3-B60CA316361C}"/>
    <hyperlink ref="A3081" r:id="rId3071" xr:uid="{EFBFF62F-2844-4034-AF7E-43C9138702F0}"/>
    <hyperlink ref="A3082" r:id="rId3072" xr:uid="{93F683CB-86E5-464A-99A3-D44822B19E64}"/>
    <hyperlink ref="A3083" r:id="rId3073" xr:uid="{F2AC277B-A0BF-4AAA-B2A1-D2D67CD1DB02}"/>
    <hyperlink ref="A3084" r:id="rId3074" xr:uid="{E5B32CB1-0E4B-4D0F-AAA3-29141D906404}"/>
    <hyperlink ref="A3085" r:id="rId3075" xr:uid="{C4A055D3-C692-441F-9F92-20D8E3757ED2}"/>
    <hyperlink ref="A3086" r:id="rId3076" xr:uid="{BACF1283-5AE7-4193-8D8D-596A4DB1BBD9}"/>
    <hyperlink ref="A3087" r:id="rId3077" xr:uid="{EBD0849F-9A30-4121-AE8F-D95F5879BFB5}"/>
    <hyperlink ref="A3088" r:id="rId3078" xr:uid="{76300937-CDF4-426C-BE96-5CA9068C2B9B}"/>
    <hyperlink ref="A3089" r:id="rId3079" xr:uid="{85C35898-02D6-480D-9BA0-91A6460C3846}"/>
    <hyperlink ref="A3090" r:id="rId3080" xr:uid="{C146628C-A049-49C9-B154-B04D0B43FFE3}"/>
    <hyperlink ref="A3091" r:id="rId3081" xr:uid="{56E8DD55-F78E-4C9E-9DF9-11400D5C7B57}"/>
    <hyperlink ref="A3092" r:id="rId3082" xr:uid="{CAF47DC0-D259-4352-8FCD-81ABA81D52D2}"/>
    <hyperlink ref="A3093" r:id="rId3083" xr:uid="{66D38B5F-1579-4887-9C0A-30CC6FEAD012}"/>
    <hyperlink ref="A3094" r:id="rId3084" xr:uid="{1AC1A940-72FA-4EF6-B49C-E8D6EC043724}"/>
    <hyperlink ref="A3095" r:id="rId3085" xr:uid="{7506E7BA-33F1-4C11-920A-79680B574BA5}"/>
    <hyperlink ref="A3096" r:id="rId3086" xr:uid="{47EF18D9-8BB0-4984-B87B-DE05C0ECCF53}"/>
    <hyperlink ref="A3097" r:id="rId3087" xr:uid="{D4F0B929-18E3-43BA-B274-2ECE5DC8FDE2}"/>
    <hyperlink ref="A3098" r:id="rId3088" xr:uid="{F95BD75D-BB61-4BE5-B772-D43021B26640}"/>
    <hyperlink ref="A3099" r:id="rId3089" xr:uid="{E5044669-C8B2-490B-8BBE-89D36DB4FA3B}"/>
    <hyperlink ref="A3100" r:id="rId3090" xr:uid="{EBA1CB60-D184-4251-BF17-5FCF1AB73614}"/>
    <hyperlink ref="A3101" r:id="rId3091" xr:uid="{719FA085-9F5B-4140-AA21-CE78059A052E}"/>
    <hyperlink ref="A3102" r:id="rId3092" xr:uid="{035E1F13-2670-4DCE-9C4D-342314A212FE}"/>
    <hyperlink ref="A3103" r:id="rId3093" xr:uid="{EAC19D4A-0E63-4696-87AA-50290E01376F}"/>
    <hyperlink ref="A3104" r:id="rId3094" xr:uid="{93307A6F-64C8-4023-9D8B-FE41D5A95879}"/>
    <hyperlink ref="A3105" r:id="rId3095" xr:uid="{D3CB4C35-42E0-4D59-90F0-98E26A26054C}"/>
    <hyperlink ref="A3106" r:id="rId3096" xr:uid="{A7D1A425-1377-4256-B553-24898165DC12}"/>
    <hyperlink ref="A3107" r:id="rId3097" xr:uid="{FFCFCB6E-38BD-412C-9E69-CF32EA3898B2}"/>
    <hyperlink ref="A3108" r:id="rId3098" xr:uid="{06DE45D7-40A0-44F6-8E37-5B20712DE38D}"/>
    <hyperlink ref="A3109" r:id="rId3099" xr:uid="{8DAA3DFB-B8CE-4E7B-88FF-B5ECE99A8284}"/>
    <hyperlink ref="A3110" r:id="rId3100" xr:uid="{F3A60743-2AFB-4C4B-A2F5-B79ACCF30486}"/>
    <hyperlink ref="A3111" r:id="rId3101" xr:uid="{F94C6E4E-22D9-4786-B19E-F5E0D3852E25}"/>
    <hyperlink ref="A3112" r:id="rId3102" xr:uid="{261EF851-D2A1-43E2-AC0E-9DD1478D018F}"/>
    <hyperlink ref="A3113" r:id="rId3103" xr:uid="{D4CCD884-CF30-45E0-BB34-728E3D546BEA}"/>
    <hyperlink ref="A3114" r:id="rId3104" xr:uid="{D7EC03CE-7CDE-4ED7-ACB0-955C329254A7}"/>
    <hyperlink ref="A3115" r:id="rId3105" xr:uid="{DEBB3FEF-3680-4D1A-9E74-A8A3514FD46D}"/>
    <hyperlink ref="A3116" r:id="rId3106" xr:uid="{AE0BECF2-9F36-436D-BED0-8653767C6926}"/>
    <hyperlink ref="A3117" r:id="rId3107" xr:uid="{C90095B9-07B5-4E30-955B-1714A0A3A28E}"/>
    <hyperlink ref="A3118" r:id="rId3108" xr:uid="{0468149E-94C5-456F-A045-7E16BD618A9D}"/>
    <hyperlink ref="A3119" r:id="rId3109" xr:uid="{85642C4B-5998-4226-8075-4B98FFB9DEEF}"/>
    <hyperlink ref="A3120" r:id="rId3110" xr:uid="{961A0DE7-6C4C-4F8B-995B-8A7C0E3D2939}"/>
    <hyperlink ref="A3121" r:id="rId3111" xr:uid="{EDF52D76-F992-4C5E-84DA-7DB4AC274E87}"/>
    <hyperlink ref="A3122" r:id="rId3112" xr:uid="{308D879C-4806-41CD-B2A4-65E9B0755B7E}"/>
    <hyperlink ref="A3123" r:id="rId3113" xr:uid="{A0FD0CD5-9F4B-4867-AC8A-ABB8AC05974A}"/>
    <hyperlink ref="A3124" r:id="rId3114" xr:uid="{A9A2D01E-2FD5-4718-9C85-B8657BDD2A5B}"/>
    <hyperlink ref="A3125" r:id="rId3115" xr:uid="{F09ECB0E-D417-495B-A5BD-C65BE7AD2C7A}"/>
    <hyperlink ref="A3126" r:id="rId3116" xr:uid="{F8D99392-615A-49E4-A3D5-014EF02DD9FA}"/>
    <hyperlink ref="A3127" r:id="rId3117" xr:uid="{0C93B156-5019-4BE3-9ADE-241712267A9D}"/>
    <hyperlink ref="A3128" r:id="rId3118" xr:uid="{78A3FD92-FBE0-423C-8E1E-807DEDE6F6AA}"/>
    <hyperlink ref="A3129" r:id="rId3119" xr:uid="{6A1F5D1F-AE55-4E4A-B8B0-2030C807DDC3}"/>
    <hyperlink ref="A3130" r:id="rId3120" xr:uid="{43806339-B8F0-4B1B-9BCE-E8118C340A0D}"/>
    <hyperlink ref="A3131" r:id="rId3121" xr:uid="{C595C0CD-EEC5-419A-A8EE-D8E007DA3092}"/>
    <hyperlink ref="A3132" r:id="rId3122" xr:uid="{0A34B9A6-3CDB-400E-BB2C-F828B50A7057}"/>
    <hyperlink ref="A3133" r:id="rId3123" xr:uid="{FA6774B8-0166-4706-9F83-1DDFCDA8D0C2}"/>
    <hyperlink ref="A3134" r:id="rId3124" xr:uid="{AA255AE8-E232-4F5B-AFC9-618F046CBEEA}"/>
    <hyperlink ref="A3135" r:id="rId3125" xr:uid="{BCAA5E0A-06BC-45A6-AC31-44AFC046A343}"/>
    <hyperlink ref="A3136" r:id="rId3126" xr:uid="{A3CB8A21-1A6A-4D7D-9F8F-845CF54AEAF1}"/>
    <hyperlink ref="A3137" r:id="rId3127" xr:uid="{FDCCDF83-1D68-4B95-B48A-CCE8DC422DDA}"/>
    <hyperlink ref="A3138" r:id="rId3128" xr:uid="{0D852A07-FEB9-46ED-9047-C25599126688}"/>
    <hyperlink ref="A3139" r:id="rId3129" xr:uid="{B2F5168A-A892-41E0-BEB6-09D0C51649A7}"/>
    <hyperlink ref="A3140" r:id="rId3130" xr:uid="{6ED97762-7418-4D41-801A-F1ED2042CD67}"/>
    <hyperlink ref="A3141" r:id="rId3131" xr:uid="{F06F0732-6B71-4E3E-904E-64AE5D2F139C}"/>
    <hyperlink ref="A3142" r:id="rId3132" xr:uid="{B7E5B423-C47E-4F16-B7EE-FE8BB9127BE4}"/>
    <hyperlink ref="A3143" r:id="rId3133" xr:uid="{25CD2259-AB3B-4310-9841-5398CFC34A07}"/>
    <hyperlink ref="A3144" r:id="rId3134" xr:uid="{B4C2F18B-6DC5-42DD-80F8-1A7DBB2EB11D}"/>
    <hyperlink ref="A3145" r:id="rId3135" xr:uid="{4B918971-8188-4149-AE13-69AE08E86490}"/>
    <hyperlink ref="A3146" r:id="rId3136" xr:uid="{7C1BB56F-AB4F-46AB-8A3E-F0D969802695}"/>
    <hyperlink ref="A3147" r:id="rId3137" xr:uid="{58DB27AE-1376-44CA-889E-EB463075F095}"/>
    <hyperlink ref="A3148" r:id="rId3138" xr:uid="{21E12694-9D2E-49A9-82DB-B029DEB38E69}"/>
    <hyperlink ref="A3149" r:id="rId3139" xr:uid="{1462DEAD-739E-47C9-8D7C-5ACAC0F4A877}"/>
    <hyperlink ref="A3150" r:id="rId3140" xr:uid="{F2D35BE1-148F-4917-AA3F-89C55B9849ED}"/>
    <hyperlink ref="A3151" r:id="rId3141" xr:uid="{873292C3-BAC8-415A-9C60-E6B29C57E089}"/>
    <hyperlink ref="A3152" r:id="rId3142" xr:uid="{0A5F4424-FB08-4A6E-9BF0-AF4345B65BA7}"/>
    <hyperlink ref="A3153" r:id="rId3143" xr:uid="{5CDA34D6-4F8F-4E2B-A652-4EB1F29398A2}"/>
    <hyperlink ref="A3154" r:id="rId3144" xr:uid="{AA87CDFD-54F0-4A15-95F3-017DB041BF2B}"/>
    <hyperlink ref="A3155" r:id="rId3145" xr:uid="{F2C1101F-EE49-448E-9E7F-E36F93E76CA3}"/>
    <hyperlink ref="A3156" r:id="rId3146" xr:uid="{66F19168-FDBF-457D-B9D8-9F58F44F0167}"/>
    <hyperlink ref="A3157" r:id="rId3147" xr:uid="{58CA0DEE-6884-4009-A506-28DBCA5DC2AC}"/>
    <hyperlink ref="A3158" r:id="rId3148" xr:uid="{288333BA-13DD-48AA-9E87-359F379E773A}"/>
    <hyperlink ref="A3159" r:id="rId3149" xr:uid="{5FD52B3D-45F8-4660-B19D-C82D373479C2}"/>
    <hyperlink ref="A3160" r:id="rId3150" xr:uid="{A51257CC-A6B5-45DD-9E59-4376125611DE}"/>
    <hyperlink ref="A3161" r:id="rId3151" xr:uid="{89A58F4D-CB19-4BA3-8D1C-644386F750C7}"/>
    <hyperlink ref="A3162" r:id="rId3152" xr:uid="{466A57CE-B4FC-4BF1-93DD-BE9339883723}"/>
    <hyperlink ref="A3163" r:id="rId3153" xr:uid="{F410D6E8-E803-4292-A792-B4031E79761F}"/>
    <hyperlink ref="A3164" r:id="rId3154" xr:uid="{F25B23E0-885B-4D66-9203-34BFD13D01D1}"/>
    <hyperlink ref="A3165" r:id="rId3155" xr:uid="{C92181E6-B8E4-47CC-9BFA-07EF70F72BE9}"/>
    <hyperlink ref="A3166" r:id="rId3156" xr:uid="{B5887613-CFF0-4243-8760-885F5AD0C5FC}"/>
    <hyperlink ref="A3167" r:id="rId3157" xr:uid="{ADDE07B8-5D3E-4A6E-9FF7-7F5C0AC9D856}"/>
    <hyperlink ref="A3168" r:id="rId3158" xr:uid="{AEA2E8A8-E9FD-4A2C-85CD-DA600FE5E3B8}"/>
    <hyperlink ref="A3169" r:id="rId3159" xr:uid="{4167EEEC-F53F-4224-9B8D-1C7E961FD74F}"/>
    <hyperlink ref="A3170" r:id="rId3160" xr:uid="{F4F82D2F-8C5A-47A7-9363-94173E8738A9}"/>
    <hyperlink ref="A3171" r:id="rId3161" xr:uid="{F4C28C31-67B5-48B8-98B0-BC9E97B0AE7A}"/>
    <hyperlink ref="A3172" r:id="rId3162" xr:uid="{D8177478-4257-4DA4-A7A9-D2746DF54D73}"/>
    <hyperlink ref="A3173" r:id="rId3163" xr:uid="{7EB54A49-66E3-43F3-9162-E0DD66FB88CA}"/>
    <hyperlink ref="A3174" r:id="rId3164" xr:uid="{6C4D8DA3-61EA-4FFE-B40C-00EBB8067208}"/>
    <hyperlink ref="A3175" r:id="rId3165" xr:uid="{4B295849-24EA-428D-A156-BDB7C75C6AD3}"/>
    <hyperlink ref="A3176" r:id="rId3166" xr:uid="{B7F92069-D2A5-4F33-BCDD-978AEB8A05DF}"/>
    <hyperlink ref="A3177" r:id="rId3167" xr:uid="{1B4FE40C-59C0-41C6-A489-4517B1FC3DCD}"/>
    <hyperlink ref="A3178" r:id="rId3168" xr:uid="{487ECD61-5F80-482A-890A-2FF04BC762B2}"/>
    <hyperlink ref="A3179" r:id="rId3169" xr:uid="{9293A6BC-5227-4AB4-8329-C8CB536D606E}"/>
    <hyperlink ref="A3180" r:id="rId3170" xr:uid="{0960BAA1-19BB-4CBB-B65D-527094B30D7E}"/>
    <hyperlink ref="A3181" r:id="rId3171" xr:uid="{CB936560-8643-4E22-908E-630708C45D60}"/>
    <hyperlink ref="A3182" r:id="rId3172" xr:uid="{1002E156-89F2-4B15-877B-D572B2439C9E}"/>
    <hyperlink ref="A3183" r:id="rId3173" xr:uid="{70DF0340-675B-4B88-B5CE-98EF2AE9DAF8}"/>
    <hyperlink ref="A3184" r:id="rId3174" xr:uid="{1D110BBB-2DC9-4BF0-A11E-3EDC80495F0D}"/>
    <hyperlink ref="A3185" r:id="rId3175" xr:uid="{BEDA08DF-F52D-41DF-897B-44EA61D07E70}"/>
    <hyperlink ref="A3186" r:id="rId3176" xr:uid="{349E0C59-AA57-4EA5-8528-E9CA028847D9}"/>
    <hyperlink ref="A3187" r:id="rId3177" xr:uid="{A5289E28-CF6C-4C13-B1E1-D603CC433350}"/>
    <hyperlink ref="A3188" r:id="rId3178" xr:uid="{0013D894-7573-4206-9102-B0BDD53A5518}"/>
    <hyperlink ref="A3189" r:id="rId3179" xr:uid="{F976BD6C-5830-4118-9E4E-FF4D579ADBC5}"/>
    <hyperlink ref="A3190" r:id="rId3180" xr:uid="{678DD00C-DBB5-4330-A1C9-A6C4E853DE5A}"/>
    <hyperlink ref="A3191" r:id="rId3181" xr:uid="{270F0F3C-14BB-4E47-9D05-99537F5E9335}"/>
    <hyperlink ref="A3192" r:id="rId3182" xr:uid="{222795D8-D605-4A77-B06F-248695ED7275}"/>
    <hyperlink ref="A3193" r:id="rId3183" xr:uid="{A52758FD-CD4F-44D4-9517-AC1977A5FF3A}"/>
    <hyperlink ref="A3194" r:id="rId3184" xr:uid="{C1BEB250-2DC8-4FA5-B3CE-C5F842116013}"/>
    <hyperlink ref="A3195" r:id="rId3185" xr:uid="{38EA45B4-6DDC-4620-B5F8-D6786DBC1BF3}"/>
    <hyperlink ref="A3196" r:id="rId3186" xr:uid="{AEBD2354-49DB-4B0D-B759-F006E186CAD2}"/>
    <hyperlink ref="A3197" r:id="rId3187" xr:uid="{2240B433-89D2-4604-9967-F73747BBF1C5}"/>
    <hyperlink ref="A3198" r:id="rId3188" xr:uid="{E60261FC-BBBB-4A27-B0CF-9C3695EAADF4}"/>
    <hyperlink ref="A3199" r:id="rId3189" xr:uid="{9A511E3A-57F3-4DA8-A60C-BE68C4C227BA}"/>
    <hyperlink ref="A3200" r:id="rId3190" xr:uid="{A18D2A8D-51CE-44BE-BB69-370724CA27E4}"/>
    <hyperlink ref="A3201" r:id="rId3191" xr:uid="{A419200A-9024-4069-8B97-A340B02377C8}"/>
    <hyperlink ref="A3202" r:id="rId3192" xr:uid="{042CCFD5-7921-46D9-BA5A-2115AF01D43C}"/>
    <hyperlink ref="A3203" r:id="rId3193" xr:uid="{4DFD2963-529B-4A95-81D6-7EE9557272CD}"/>
    <hyperlink ref="A3204" r:id="rId3194" xr:uid="{65A8D37C-3A79-43EC-93F3-EA085BC83F94}"/>
    <hyperlink ref="A3205" r:id="rId3195" xr:uid="{13F587D4-DFEC-459D-92CD-9D9289365D7B}"/>
    <hyperlink ref="A3206" r:id="rId3196" xr:uid="{A74E9FA5-1975-476D-BC28-44C35F56A2B6}"/>
    <hyperlink ref="A3207" r:id="rId3197" xr:uid="{94E560BD-5366-4724-965D-66C7B94B9AF7}"/>
    <hyperlink ref="A3208" r:id="rId3198" xr:uid="{264ED70F-CAA5-48F1-BA6D-D3DB1744010C}"/>
    <hyperlink ref="A3209" r:id="rId3199" xr:uid="{EB3C705B-F002-48E1-98A8-BC5767B89FDD}"/>
    <hyperlink ref="A3210" r:id="rId3200" xr:uid="{9D801C6E-3EF6-4946-9217-5613FD752A64}"/>
    <hyperlink ref="A3211" r:id="rId3201" xr:uid="{FDB60132-3E35-48EF-926B-317CAF097A32}"/>
    <hyperlink ref="A3212" r:id="rId3202" xr:uid="{DFCFA4CD-3F28-44D5-B9C4-B315F42C69F5}"/>
    <hyperlink ref="A3213" r:id="rId3203" xr:uid="{A7C887CC-DCEA-4E03-B293-E472513C7EF2}"/>
    <hyperlink ref="A3214" r:id="rId3204" xr:uid="{C2E1EF99-B0F7-49FD-96F0-3C315445B361}"/>
    <hyperlink ref="A3215" r:id="rId3205" xr:uid="{55BAD565-2216-42D6-8574-15CE3D7B0065}"/>
    <hyperlink ref="A3216" r:id="rId3206" xr:uid="{FDF2C736-F2B6-4614-8BDD-5654F5E9852F}"/>
    <hyperlink ref="A3217" r:id="rId3207" xr:uid="{196D9420-469F-42D0-95F1-37BEEF219636}"/>
    <hyperlink ref="A3218" r:id="rId3208" xr:uid="{9AA344E3-C95E-4F72-B08A-84EAFC163FAB}"/>
    <hyperlink ref="A3219" r:id="rId3209" xr:uid="{6E2C5B4C-31CB-466F-BC86-EE29F3CCF18A}"/>
    <hyperlink ref="A3220" r:id="rId3210" xr:uid="{3420AA57-AE1E-4E1E-B7B9-71A3903E08F3}"/>
    <hyperlink ref="A3221" r:id="rId3211" xr:uid="{054BB150-D386-469D-9E20-3FBB69661692}"/>
    <hyperlink ref="A3222" r:id="rId3212" xr:uid="{2E23F81B-8666-41DE-BFEF-6D0DB60A1196}"/>
    <hyperlink ref="A3223" r:id="rId3213" xr:uid="{2DF29770-3F0F-408A-B7A2-5FD44C1958C0}"/>
    <hyperlink ref="A3224" r:id="rId3214" xr:uid="{2F576B4B-1F3D-451A-93DB-5E113A139959}"/>
    <hyperlink ref="A3225" r:id="rId3215" xr:uid="{45BC4CB4-7AF5-4DEE-9FC5-032A45664EEE}"/>
    <hyperlink ref="A3226" r:id="rId3216" xr:uid="{533035F8-4B3D-4667-A39A-8EB40A30FED5}"/>
    <hyperlink ref="A3227" r:id="rId3217" xr:uid="{210C41EA-817F-411A-B31A-DA2768CE7570}"/>
    <hyperlink ref="A3228" r:id="rId3218" xr:uid="{D744B615-0EC8-4B1B-8184-6EE81C237D88}"/>
    <hyperlink ref="A3229" r:id="rId3219" xr:uid="{0DBA69CE-40B9-47F0-B01D-45D96A72D4A6}"/>
    <hyperlink ref="A3230" r:id="rId3220" xr:uid="{F05C22FB-0DCB-4BCB-A56C-2DAD238274CD}"/>
    <hyperlink ref="A3231" r:id="rId3221" xr:uid="{E347D053-4C12-481A-A6F6-E70A1623330F}"/>
    <hyperlink ref="A3232" r:id="rId3222" xr:uid="{F07918FB-3E71-4393-A421-6EFC597D9ACE}"/>
    <hyperlink ref="A3233" r:id="rId3223" xr:uid="{96496BAB-E9D1-4D17-A254-C29440FBE2C9}"/>
    <hyperlink ref="A3234" r:id="rId3224" xr:uid="{1E324B33-478E-408D-BF25-F0FCEACE7BC8}"/>
    <hyperlink ref="A3235" r:id="rId3225" xr:uid="{650DD356-414A-457F-8F15-066B75294C63}"/>
    <hyperlink ref="A3236" r:id="rId3226" xr:uid="{59EBEBEF-2BE8-470F-995B-758B654C8F8D}"/>
    <hyperlink ref="A3237" r:id="rId3227" xr:uid="{FB7DF06E-F21B-4F12-BD4E-C075F903A1C1}"/>
    <hyperlink ref="A3238" r:id="rId3228" xr:uid="{63E4AF26-4FBD-46FB-BCAF-164F931B31B5}"/>
    <hyperlink ref="A3239" r:id="rId3229" xr:uid="{3CD2DB0F-049A-4B6A-89A3-4D91E33F2C20}"/>
    <hyperlink ref="A3240" r:id="rId3230" xr:uid="{3BE90769-FC04-4725-942D-1ECCA7E582DA}"/>
    <hyperlink ref="A3241" r:id="rId3231" xr:uid="{E4F31061-5C66-4EDE-9032-B729CD0D679A}"/>
    <hyperlink ref="A3242" r:id="rId3232" xr:uid="{64AEF84D-EE2A-4B6A-9725-74FBCA963A63}"/>
    <hyperlink ref="A3243" r:id="rId3233" xr:uid="{0FA8B04F-EC13-4D64-9574-E2F8B37F3112}"/>
    <hyperlink ref="A3244" r:id="rId3234" xr:uid="{E3EAE5A3-A34E-49D2-A660-C6967D195BA9}"/>
    <hyperlink ref="A3245" r:id="rId3235" xr:uid="{DE4732D4-AF2D-489C-849C-32DC3C954A03}"/>
    <hyperlink ref="A3246" r:id="rId3236" xr:uid="{7638D09D-7106-429D-9EED-6B9F81544266}"/>
    <hyperlink ref="A3247" r:id="rId3237" xr:uid="{91D70EA3-5D34-4745-BB64-17DAEE10C129}"/>
    <hyperlink ref="A3248" r:id="rId3238" xr:uid="{CE3E6A4F-96D4-4BF3-8E47-FD05977C6858}"/>
    <hyperlink ref="A3249" r:id="rId3239" xr:uid="{9E384C9A-61F3-4D6B-B907-013D948AF707}"/>
    <hyperlink ref="A3250" r:id="rId3240" xr:uid="{136B710E-7F8A-4324-8CEB-8208B39DEA40}"/>
    <hyperlink ref="A3251" r:id="rId3241" xr:uid="{5778EAB1-D1BB-4000-A460-323C42EE4F8E}"/>
    <hyperlink ref="A3252" r:id="rId3242" xr:uid="{F593C537-4A71-44C4-91E8-9BF3B7B4C297}"/>
    <hyperlink ref="A3253" r:id="rId3243" xr:uid="{69441743-1597-45CD-A18F-BCEDEA41A782}"/>
    <hyperlink ref="A3254" r:id="rId3244" xr:uid="{5959E263-2EA2-40E1-A37A-19B33D12D87E}"/>
    <hyperlink ref="A3255" r:id="rId3245" xr:uid="{CB7FC645-BB7D-4E3D-875D-7AE3B67366F7}"/>
    <hyperlink ref="A3256" r:id="rId3246" xr:uid="{95C9B524-ECD2-4090-ACD5-1D85DA12516A}"/>
    <hyperlink ref="A3257" r:id="rId3247" xr:uid="{E9B0F775-B46F-4B60-AF74-D036E2312837}"/>
    <hyperlink ref="A3258" r:id="rId3248" xr:uid="{6A437E0F-E452-4367-8474-83B5A85903DB}"/>
    <hyperlink ref="A3259" r:id="rId3249" xr:uid="{D9E8DA04-0911-4055-9304-712B516EFB38}"/>
    <hyperlink ref="A3260" r:id="rId3250" xr:uid="{FAD6C79F-B15C-46E1-971A-8D36C1F922EF}"/>
    <hyperlink ref="A3261" r:id="rId3251" xr:uid="{09D1B083-9730-4034-B420-026D6FC23E3A}"/>
    <hyperlink ref="A3262" r:id="rId3252" xr:uid="{AEBCA761-4246-41D9-AB63-DBF6162CB0D3}"/>
    <hyperlink ref="A3263" r:id="rId3253" xr:uid="{0F411717-F26C-42CD-988F-2AD8E01DCB0D}"/>
    <hyperlink ref="A3264" r:id="rId3254" xr:uid="{BF5F7235-C186-46B1-920B-709B72AABF41}"/>
    <hyperlink ref="A3265" r:id="rId3255" xr:uid="{CD202735-F645-4D5F-B48A-7D77B91ED9FA}"/>
    <hyperlink ref="A3266" r:id="rId3256" xr:uid="{F48C60CC-D05B-412D-AF1E-1020F406BDA1}"/>
    <hyperlink ref="A3267" r:id="rId3257" xr:uid="{40BB4D7C-D077-4AAD-8C87-72C28F188C1F}"/>
    <hyperlink ref="A3268" r:id="rId3258" xr:uid="{A0569B7F-F8AC-4ADB-B999-A682119B7626}"/>
    <hyperlink ref="A3269" r:id="rId3259" xr:uid="{3E21AF54-31FC-4E37-923B-EBC62B37A029}"/>
    <hyperlink ref="A3270" r:id="rId3260" xr:uid="{EC09F9AC-61D2-40CD-BCD6-84AA97BB4892}"/>
    <hyperlink ref="A3271" r:id="rId3261" xr:uid="{5B755435-A149-462C-A5E3-1530B51A413C}"/>
    <hyperlink ref="A3272" r:id="rId3262" xr:uid="{7A91CE5D-539B-4050-895A-CC05E01E66F5}"/>
    <hyperlink ref="A3273" r:id="rId3263" xr:uid="{57E1B2FF-F93C-41D9-AFF9-74CB7FE368D3}"/>
    <hyperlink ref="A3274" r:id="rId3264" xr:uid="{C758106D-81D9-4056-B74F-AA0BFB8B5E06}"/>
    <hyperlink ref="A3275" r:id="rId3265" xr:uid="{82DE8887-F387-4092-BA00-0041CA1384D8}"/>
    <hyperlink ref="A3276" r:id="rId3266" xr:uid="{1F2B846F-F762-481C-9639-B9A64CF12D97}"/>
    <hyperlink ref="A3277" r:id="rId3267" xr:uid="{0A0E3136-EE4D-4261-9C98-A5A4733BF625}"/>
    <hyperlink ref="A3278" r:id="rId3268" xr:uid="{622B7F4D-21B8-4A28-9B54-271C2FD1838E}"/>
    <hyperlink ref="A3279" r:id="rId3269" xr:uid="{C0DE7980-3C52-4A9A-B729-4585BE521951}"/>
    <hyperlink ref="A3280" r:id="rId3270" xr:uid="{4B117201-F9BD-4965-A2BC-409931C65200}"/>
    <hyperlink ref="A3281" r:id="rId3271" xr:uid="{3754357C-D7E6-41BE-9B52-603D15D50D1B}"/>
    <hyperlink ref="A3282" r:id="rId3272" xr:uid="{B0054C10-0550-43BC-B820-2FC181978DC5}"/>
    <hyperlink ref="A3283" r:id="rId3273" xr:uid="{8B194B39-4710-4529-BD16-72E01664EE3A}"/>
    <hyperlink ref="A3284" r:id="rId3274" xr:uid="{F5C3CEE1-7033-4D0D-81FE-18B467A5CBB1}"/>
    <hyperlink ref="A3285" r:id="rId3275" xr:uid="{2F3EEC98-EE14-4CA5-A70C-7271FC11732F}"/>
    <hyperlink ref="A3286" r:id="rId3276" xr:uid="{21E6FD04-588D-4B99-A24E-1951B87C6CED}"/>
    <hyperlink ref="A3287" r:id="rId3277" xr:uid="{227B19C8-9699-43C4-9133-78BE127B0238}"/>
    <hyperlink ref="A3288" r:id="rId3278" xr:uid="{1215E537-307B-443F-8E37-5360238ADE9E}"/>
    <hyperlink ref="A3289" r:id="rId3279" xr:uid="{4E317693-8E7E-468E-8266-00821A369A23}"/>
    <hyperlink ref="A3290" r:id="rId3280" xr:uid="{925BAF4E-9410-47E1-A16D-DCB894CA8022}"/>
    <hyperlink ref="A3291" r:id="rId3281" xr:uid="{B9FCCD73-6551-41EE-BD0E-90663C91D3AF}"/>
    <hyperlink ref="A3292" r:id="rId3282" xr:uid="{A1AC2AD5-9C48-4460-A3F6-5C9802FA14E7}"/>
    <hyperlink ref="A3293" r:id="rId3283" xr:uid="{C9E5E3DE-DF3F-4941-B436-1124EFC2486A}"/>
    <hyperlink ref="A3294" r:id="rId3284" xr:uid="{450AE7FF-0209-4D3E-92FB-5FA835E83CB0}"/>
    <hyperlink ref="A3295" r:id="rId3285" xr:uid="{74D370DA-7BF0-45C8-B594-2865AEBFF5BB}"/>
    <hyperlink ref="A3296" r:id="rId3286" xr:uid="{21A24D9D-A06E-453B-B2B8-33663F3641E3}"/>
    <hyperlink ref="A3297" r:id="rId3287" xr:uid="{8C7E611B-439E-4213-BC46-427C8656798D}"/>
    <hyperlink ref="A3298" r:id="rId3288" xr:uid="{CC9DFDF7-4824-44BE-8E32-EEB41CD4B14C}"/>
    <hyperlink ref="A3299" r:id="rId3289" xr:uid="{38802943-9C72-4AAC-95B2-5618B727D35E}"/>
    <hyperlink ref="A3300" r:id="rId3290" xr:uid="{93A3592D-AC04-4559-AC50-375A0C43CB6A}"/>
    <hyperlink ref="A3301" r:id="rId3291" xr:uid="{A16199A8-CED7-4828-B1F6-C95EF25BBC67}"/>
    <hyperlink ref="A3302" r:id="rId3292" xr:uid="{C0B29D03-8157-49DC-862E-D81C6DEE0E33}"/>
    <hyperlink ref="A3303" r:id="rId3293" xr:uid="{17E160C9-696C-4921-A7CE-4997FD092371}"/>
    <hyperlink ref="A3304" r:id="rId3294" xr:uid="{9DB41764-EAA8-48DE-8A78-0A786BDD459B}"/>
    <hyperlink ref="A3305" r:id="rId3295" xr:uid="{9A29D42F-017E-44DA-BA36-080E0D6A87CB}"/>
    <hyperlink ref="A3306" r:id="rId3296" xr:uid="{5611F5E3-44A9-4952-AD8D-C90BBE9A0FEB}"/>
    <hyperlink ref="A3307" r:id="rId3297" xr:uid="{F47DB8CB-A61B-4898-9C99-A3FD7EA4527D}"/>
    <hyperlink ref="A3308" r:id="rId3298" xr:uid="{D4E705FF-21F0-4FFC-9C46-DAEE951417CD}"/>
    <hyperlink ref="A3309" r:id="rId3299" xr:uid="{9DBBD830-0A81-4A68-98D8-782DC6AB8040}"/>
    <hyperlink ref="A3310" r:id="rId3300" xr:uid="{2909CB62-42E5-454D-90DA-5931C63E0CBB}"/>
    <hyperlink ref="A3311" r:id="rId3301" xr:uid="{6C82DF04-8FE9-43AF-A50F-1B38B134FAEE}"/>
    <hyperlink ref="A3312" r:id="rId3302" xr:uid="{0B76746E-0BC0-42DC-83CA-D610CF102A15}"/>
    <hyperlink ref="A3313" r:id="rId3303" xr:uid="{211C6AC3-57A1-4EB9-B0AA-591725A29F40}"/>
    <hyperlink ref="A3314" r:id="rId3304" xr:uid="{037718DE-DD05-4DF3-B813-8B61964199FA}"/>
    <hyperlink ref="A3315" r:id="rId3305" xr:uid="{E4DEAE93-84CA-4CF6-B7C9-A4372E80B5BE}"/>
    <hyperlink ref="A3316" r:id="rId3306" xr:uid="{B11D2C20-A46D-4AF0-8E3C-E6212BBDA66D}"/>
    <hyperlink ref="A3317" r:id="rId3307" xr:uid="{69E37BE0-C3FC-43F5-8AB1-1C96C99DBC33}"/>
    <hyperlink ref="A3318" r:id="rId3308" xr:uid="{9969078F-9DBF-487D-B4C3-F81200F10FF5}"/>
    <hyperlink ref="A3319" r:id="rId3309" xr:uid="{CAB93A33-CA1D-40E8-92F0-04794399EE9A}"/>
    <hyperlink ref="A3320" r:id="rId3310" xr:uid="{6B293DA4-FDDD-450D-A802-AC9104204703}"/>
    <hyperlink ref="A3321" r:id="rId3311" xr:uid="{770A8F92-2DB0-4506-A395-72E980532CBA}"/>
    <hyperlink ref="A3322" r:id="rId3312" xr:uid="{C126AD4E-C9B9-430F-B89D-BEEC364995BD}"/>
    <hyperlink ref="A3323" r:id="rId3313" xr:uid="{D3119C40-2385-4B9D-870D-B8B9E2F44354}"/>
    <hyperlink ref="A3324" r:id="rId3314" xr:uid="{98CB09ED-D537-4C6D-8C3A-B4B9482E9832}"/>
    <hyperlink ref="A3325" r:id="rId3315" xr:uid="{DA65E97F-DF7E-4BD8-9E55-5B024DBADB0C}"/>
    <hyperlink ref="A3326" r:id="rId3316" xr:uid="{EBA8B10B-5CB1-47B3-9602-5F39F5B75CFA}"/>
    <hyperlink ref="A3327" r:id="rId3317" xr:uid="{30242FE9-01B2-4FCC-9484-4CFAB63F750D}"/>
    <hyperlink ref="A3328" r:id="rId3318" xr:uid="{F75FA974-8A2F-4579-AF41-59F3504915D8}"/>
    <hyperlink ref="A3329" r:id="rId3319" xr:uid="{E3B3856D-8FAB-4DD4-9C49-22E2A83FAD01}"/>
    <hyperlink ref="A3330" r:id="rId3320" xr:uid="{A170572E-7B92-4875-A793-8E92CE9D5152}"/>
    <hyperlink ref="A3331" r:id="rId3321" xr:uid="{91DA216E-A9DC-4D71-9A33-1D0EC33D774C}"/>
    <hyperlink ref="A3332" r:id="rId3322" xr:uid="{1591AF9F-7DB9-4731-AC87-42AD24D39D1F}"/>
    <hyperlink ref="A3333" r:id="rId3323" xr:uid="{68E5C8DC-C207-45CF-B77A-14D3A112E155}"/>
    <hyperlink ref="A3334" r:id="rId3324" xr:uid="{1172F86A-5A86-418E-BC64-74DC8E44D5F8}"/>
    <hyperlink ref="A3335" r:id="rId3325" xr:uid="{3FE17D00-36EC-40F4-AC81-34EC21F09331}"/>
    <hyperlink ref="A3336" r:id="rId3326" xr:uid="{B0A1DB50-3C24-404F-AEF2-AFCE9A193F65}"/>
    <hyperlink ref="A3337" r:id="rId3327" xr:uid="{7B7AC038-3845-49E8-B2A2-452E98B2B799}"/>
    <hyperlink ref="A3338" r:id="rId3328" xr:uid="{F8821FB3-B517-473B-BE5D-F1BC9407148E}"/>
    <hyperlink ref="A3339" r:id="rId3329" xr:uid="{BF2E73A3-6A89-44E6-8EE2-7DADB71AD1B8}"/>
    <hyperlink ref="A3340" r:id="rId3330" xr:uid="{C5A5AC50-0E1A-4E99-AA19-B2D90C9A543B}"/>
    <hyperlink ref="A3341" r:id="rId3331" xr:uid="{E53D65B3-B8ED-4F5E-9445-57A9F3B941BF}"/>
    <hyperlink ref="A3342" r:id="rId3332" xr:uid="{14FF6C87-A345-46DB-BAF9-57442D9B7E91}"/>
    <hyperlink ref="A3343" r:id="rId3333" xr:uid="{4D77EE58-DEA9-4682-B8EF-8C3D04EED3FF}"/>
    <hyperlink ref="A3344" r:id="rId3334" xr:uid="{60508E81-1283-443D-9D03-F06982FB57AE}"/>
    <hyperlink ref="A3345" r:id="rId3335" xr:uid="{A0BFBDF7-0E52-4A48-BF1F-DDA3B06C84B9}"/>
    <hyperlink ref="A3346" r:id="rId3336" xr:uid="{C225AC99-A982-4607-A78C-E6ECA1BBF38E}"/>
    <hyperlink ref="A3347" r:id="rId3337" xr:uid="{B5DC1F18-43F6-41FB-95D9-08B7BBED7818}"/>
    <hyperlink ref="A3348" r:id="rId3338" xr:uid="{31379EF8-E05E-4071-9E6A-2EA452642895}"/>
    <hyperlink ref="A3349" r:id="rId3339" xr:uid="{F8796366-1777-4523-9390-61F064E77C4F}"/>
    <hyperlink ref="A3350" r:id="rId3340" xr:uid="{E6661767-83C9-4C50-940F-944FC8F6731E}"/>
    <hyperlink ref="A3351" r:id="rId3341" xr:uid="{CC3E5BC5-4831-4ED1-92CD-C817232D77F7}"/>
    <hyperlink ref="A3352" r:id="rId3342" xr:uid="{BD8F421B-0843-494D-82ED-2AF1035D618B}"/>
    <hyperlink ref="A3353" r:id="rId3343" xr:uid="{D1503F6A-E983-40B8-9283-C139D6375005}"/>
    <hyperlink ref="A3354" r:id="rId3344" xr:uid="{CCE5EF95-29C5-44CD-9E9C-9037FFF3C5EF}"/>
    <hyperlink ref="A3355" r:id="rId3345" xr:uid="{CAEE33E8-F8F9-4524-BE8A-CFE8A8BEDAB4}"/>
    <hyperlink ref="A3356" r:id="rId3346" xr:uid="{5188F06F-0D24-49E0-910A-00C93A7C5C88}"/>
    <hyperlink ref="A3357" r:id="rId3347" xr:uid="{2178646D-6CBA-4F08-A53A-45AAA65325AD}"/>
    <hyperlink ref="A3358" r:id="rId3348" xr:uid="{F378F051-E21D-4D9E-92C9-1A244E1012CB}"/>
    <hyperlink ref="A3359" r:id="rId3349" xr:uid="{3F0CD2AA-A581-427F-81BA-FAF5ACD96481}"/>
    <hyperlink ref="A3360" r:id="rId3350" xr:uid="{F96238B7-FF30-4505-92EC-CF54D745E6BE}"/>
    <hyperlink ref="A3361" r:id="rId3351" xr:uid="{47E39E63-C557-48D5-80AC-AA7DACB27411}"/>
    <hyperlink ref="A3362" r:id="rId3352" xr:uid="{BF457456-4D63-4D97-B1CF-27DD59886E24}"/>
    <hyperlink ref="A3363" r:id="rId3353" xr:uid="{3657FB57-3D62-4BFE-AC78-5D6EF73870F2}"/>
    <hyperlink ref="A3364" r:id="rId3354" xr:uid="{E73BB26F-91B0-4BCD-8111-F0D9B88E38B6}"/>
    <hyperlink ref="A3365" r:id="rId3355" xr:uid="{3FF6F1E0-C8D7-424E-A807-97437251EF5C}"/>
    <hyperlink ref="A3366" r:id="rId3356" xr:uid="{CC3358E3-C27C-4E7E-920A-2DDC783BC866}"/>
    <hyperlink ref="A3367" r:id="rId3357" xr:uid="{39CD4D3A-F5BB-44D6-830C-6E64F213666E}"/>
    <hyperlink ref="A3368" r:id="rId3358" xr:uid="{E80938F7-BA3A-4E34-9F3F-5DD403AC4687}"/>
    <hyperlink ref="A3369" r:id="rId3359" xr:uid="{8908188E-648D-4A01-A8D6-C1900860DECE}"/>
    <hyperlink ref="A3370" r:id="rId3360" xr:uid="{D282C826-C509-4992-A857-3185A6B159FE}"/>
    <hyperlink ref="A3371" r:id="rId3361" xr:uid="{04557929-0224-4732-B24F-1B1D6E8D84C3}"/>
    <hyperlink ref="A3372" r:id="rId3362" xr:uid="{13C36F98-C61E-41FF-BA28-BE86E195D016}"/>
    <hyperlink ref="A3373" r:id="rId3363" xr:uid="{8C09327B-76D1-4DA4-A164-3D5A4F6C8538}"/>
    <hyperlink ref="A3374" r:id="rId3364" xr:uid="{C61042C9-CFA6-4B09-98DC-8241B4F9E963}"/>
    <hyperlink ref="A3375" r:id="rId3365" xr:uid="{C281F79F-5701-464F-8507-CAA2D577620B}"/>
    <hyperlink ref="A3376" r:id="rId3366" xr:uid="{EE8B811E-684E-4D83-9669-D561C235B0BF}"/>
    <hyperlink ref="A3377" r:id="rId3367" xr:uid="{C34DDFA1-D45A-4826-A42C-DE51E5F68AF7}"/>
    <hyperlink ref="A3378" r:id="rId3368" xr:uid="{5EA9EDA3-5594-46E5-8937-DCF9DA26465B}"/>
    <hyperlink ref="A3379" r:id="rId3369" xr:uid="{71FAC9DE-8924-4FC0-8426-AB4537EFE5E5}"/>
    <hyperlink ref="A3380" r:id="rId3370" xr:uid="{95D08254-7E0D-4D68-90E7-41E1479F59F1}"/>
    <hyperlink ref="A3381" r:id="rId3371" xr:uid="{7DB92DB7-31D4-452A-92A3-E1A66A76A0CF}"/>
    <hyperlink ref="A3382" r:id="rId3372" xr:uid="{FA7788AB-A4CF-4AB4-9EF9-047345BC41A6}"/>
    <hyperlink ref="A3383" r:id="rId3373" xr:uid="{A87B76E4-A269-4A85-BF5E-9E8A2FD5C62A}"/>
    <hyperlink ref="A3384" r:id="rId3374" xr:uid="{C18DBE4D-919E-46BE-98EF-3EE4E82D516C}"/>
    <hyperlink ref="A3385" r:id="rId3375" xr:uid="{ED36D0F6-2768-4BAB-A045-9F0FC8CD8A90}"/>
    <hyperlink ref="A3386" r:id="rId3376" xr:uid="{42F3EB9A-F4CC-4954-9F4A-B477D2626A74}"/>
    <hyperlink ref="A3387" r:id="rId3377" xr:uid="{6DE11E87-4AAD-421A-AD6E-B81B9E5502D3}"/>
    <hyperlink ref="A3388" r:id="rId3378" xr:uid="{97289B04-3B13-4ED0-9471-604C8C0CF053}"/>
    <hyperlink ref="A3389" r:id="rId3379" xr:uid="{3A3EBE92-BC56-4F45-A9A8-9C73CBD7463F}"/>
    <hyperlink ref="A3390" r:id="rId3380" xr:uid="{05DCC215-DCB3-4CC2-812E-6950F465A14E}"/>
    <hyperlink ref="A3391" r:id="rId3381" xr:uid="{CD9D4FAB-8F72-410D-AFB9-BB3EF19DD8A7}"/>
    <hyperlink ref="A3392" r:id="rId3382" xr:uid="{C7B71E00-2E13-4766-926A-D9D4845A9B97}"/>
    <hyperlink ref="A3393" r:id="rId3383" xr:uid="{0A450FA2-59F9-4E32-8A37-FCBD6777ED3C}"/>
    <hyperlink ref="A3394" r:id="rId3384" xr:uid="{4314F0C9-0200-4C21-AF9B-F6B4292B11BE}"/>
    <hyperlink ref="A3395" r:id="rId3385" xr:uid="{2F217FB1-CAAD-41FD-B343-2C9274560F8A}"/>
    <hyperlink ref="A3396" r:id="rId3386" xr:uid="{B6F3E334-CE15-44AE-A660-8A5BB7508486}"/>
    <hyperlink ref="A3397" r:id="rId3387" xr:uid="{387B9C29-D643-4E63-A5A9-24CE86A10C9D}"/>
    <hyperlink ref="A3398" r:id="rId3388" xr:uid="{DC324C45-2E93-4CB7-9624-3DC4BABF4071}"/>
    <hyperlink ref="A3399" r:id="rId3389" xr:uid="{69C95EAC-2C27-4D2F-B847-1AF064D02981}"/>
    <hyperlink ref="A3400" r:id="rId3390" xr:uid="{63AF6C9B-B834-48CE-B840-9854BBFBAA2D}"/>
    <hyperlink ref="A3401" r:id="rId3391" xr:uid="{401C0EC3-CE0B-489E-8F68-17BEA1FFDA5B}"/>
    <hyperlink ref="A3402" r:id="rId3392" xr:uid="{0BBB6896-DEA3-49C5-BC93-FBA1271CE1FC}"/>
    <hyperlink ref="A3403" r:id="rId3393" xr:uid="{E2F8951A-6FA1-49DE-AA1B-6F4B7C78CDBF}"/>
    <hyperlink ref="A3404" r:id="rId3394" xr:uid="{3EA31A61-CC20-456C-8466-C1DBBBF020A4}"/>
    <hyperlink ref="A3405" r:id="rId3395" xr:uid="{10C02E56-E41A-406E-BCDB-4B5A9C8A55E7}"/>
    <hyperlink ref="A3406" r:id="rId3396" xr:uid="{2DCFB6B4-AC30-4B80-B34C-7E96E6FF1C07}"/>
    <hyperlink ref="A3407" r:id="rId3397" xr:uid="{BB5F2E4F-7337-454D-93A4-DE1C3C46A5D9}"/>
    <hyperlink ref="A3408" r:id="rId3398" xr:uid="{BCD7094E-5845-4E02-9FB6-74B9736BD401}"/>
    <hyperlink ref="A3409" r:id="rId3399" xr:uid="{18F1667B-4726-4DA9-A72A-DC5BF07BD877}"/>
    <hyperlink ref="A3410" r:id="rId3400" xr:uid="{891B0160-E36F-4E36-959A-B506F17E53D0}"/>
    <hyperlink ref="A3411" r:id="rId3401" xr:uid="{45F31C2B-93C3-4BE0-A488-F9FF8814E5DA}"/>
    <hyperlink ref="A3412" r:id="rId3402" xr:uid="{953DE768-EB74-4D14-8ADC-8A4AB68DAC4F}"/>
    <hyperlink ref="A3413" r:id="rId3403" xr:uid="{E04A962B-8B16-40B6-855C-CE1A8449F73F}"/>
    <hyperlink ref="A3414" r:id="rId3404" xr:uid="{66C50D02-5C8B-4CB8-AA68-E7FA10D3EC0D}"/>
    <hyperlink ref="A3415" r:id="rId3405" xr:uid="{9132603F-1A45-4B0C-B921-A34698349422}"/>
    <hyperlink ref="A3416" r:id="rId3406" xr:uid="{963A8A01-8577-4EDA-91A2-0115D90BAD1E}"/>
    <hyperlink ref="A3417" r:id="rId3407" xr:uid="{A8FE6D5B-CA78-4D0B-8B90-A90B28225495}"/>
    <hyperlink ref="A3418" r:id="rId3408" xr:uid="{F7B80AD5-5CDD-4E53-B763-4B3E9300BC58}"/>
    <hyperlink ref="A3419" r:id="rId3409" xr:uid="{548DEC15-76FE-4AC5-A7D1-6516F7698CC6}"/>
    <hyperlink ref="A3420" r:id="rId3410" xr:uid="{3F2E0593-FC4B-44C0-8132-F499DBB28C96}"/>
    <hyperlink ref="A3421" r:id="rId3411" xr:uid="{C1F21174-BCCD-4B6B-8C20-956DD48B3418}"/>
    <hyperlink ref="A3422" r:id="rId3412" xr:uid="{706D78EB-14D9-4BB5-89D6-49E4AEBC0B27}"/>
    <hyperlink ref="A3423" r:id="rId3413" xr:uid="{845A86A9-DBDF-4F2D-97A0-179487483B37}"/>
    <hyperlink ref="A3424" r:id="rId3414" xr:uid="{D3A5088A-D2CA-46BF-80B3-1641C09A43F6}"/>
    <hyperlink ref="A3425" r:id="rId3415" xr:uid="{80ED510A-5FC3-4AEC-8C06-4090221BE074}"/>
    <hyperlink ref="A3426" r:id="rId3416" xr:uid="{A657753E-9CEF-4CE8-85FC-FFBFBEAC4994}"/>
    <hyperlink ref="A3427" r:id="rId3417" xr:uid="{3F71341B-2698-4F02-B2E3-4E268285B1CE}"/>
    <hyperlink ref="A3428" r:id="rId3418" xr:uid="{4375C762-4B4C-4F9B-AA6F-923735BB867E}"/>
    <hyperlink ref="A3429" r:id="rId3419" xr:uid="{9FC87955-781B-4246-87A2-591595C75159}"/>
    <hyperlink ref="A3430" r:id="rId3420" xr:uid="{5A37683A-1D4B-49DA-930D-490374ECAC88}"/>
    <hyperlink ref="A3431" r:id="rId3421" xr:uid="{70A273AF-E2E5-42B0-9AA3-F55B195E5714}"/>
    <hyperlink ref="A3432" r:id="rId3422" xr:uid="{1B7F3B06-FBAE-412A-A112-F3CCEECE954C}"/>
    <hyperlink ref="A3433" r:id="rId3423" xr:uid="{37BBA497-3495-40E0-B632-82CC125DD0C9}"/>
    <hyperlink ref="A3434" r:id="rId3424" xr:uid="{33A0C50C-6138-4A3A-A5D4-B850B67A6F66}"/>
    <hyperlink ref="A3435" r:id="rId3425" xr:uid="{84ADC64A-97BE-43FE-9846-6D13F6017FA8}"/>
    <hyperlink ref="A3436" r:id="rId3426" xr:uid="{7E826E2B-4025-4D85-B91C-EE96FBFC50C0}"/>
    <hyperlink ref="A3437" r:id="rId3427" xr:uid="{D7C5003F-4ACE-4831-9FC4-F35A4A142A8C}"/>
    <hyperlink ref="A3438" r:id="rId3428" xr:uid="{3B17B9C1-8BE3-4D56-B9A5-1842849E1DD4}"/>
    <hyperlink ref="A3439" r:id="rId3429" xr:uid="{D2AA0CDA-D117-4CC0-BD5D-68652E1E6FC6}"/>
    <hyperlink ref="A3440" r:id="rId3430" xr:uid="{5E640B5A-EBF5-4EC8-BA05-09F5A90400A0}"/>
    <hyperlink ref="A3441" r:id="rId3431" xr:uid="{7AC10283-C547-48DD-928F-AD61545C7297}"/>
    <hyperlink ref="A3442" r:id="rId3432" xr:uid="{D23DB711-6D16-4A6E-BC39-0D8AD14C5A3C}"/>
    <hyperlink ref="A3443" r:id="rId3433" xr:uid="{88060750-2628-4513-9F0F-A04BEC24103C}"/>
    <hyperlink ref="A3444" r:id="rId3434" xr:uid="{7929B61C-4812-4F5C-AA24-880EE8C5178C}"/>
    <hyperlink ref="A3445" r:id="rId3435" xr:uid="{97A4C352-A214-4737-A642-35C83B66429E}"/>
    <hyperlink ref="A3446" r:id="rId3436" xr:uid="{EDDC6EC3-1898-443B-A1A1-0B86EC78468D}"/>
    <hyperlink ref="A3447" r:id="rId3437" xr:uid="{C01172CA-3CC0-4B82-B166-5C555E5EE46D}"/>
    <hyperlink ref="A3448" r:id="rId3438" xr:uid="{FE62CA7A-DB9D-4D48-8B05-FAFA8254BA4C}"/>
    <hyperlink ref="A3449" r:id="rId3439" xr:uid="{760B8C07-D90C-4C8B-BE64-8695830DA128}"/>
    <hyperlink ref="A3450" r:id="rId3440" xr:uid="{D0169869-B2F0-486E-A21A-72D8CE05DEEC}"/>
    <hyperlink ref="A3451" r:id="rId3441" xr:uid="{37FB48BF-0BBC-46ED-9850-DD9599B7D5EA}"/>
    <hyperlink ref="A3452" r:id="rId3442" xr:uid="{2F763E19-DD3B-48BA-A801-5BD157B08FF1}"/>
    <hyperlink ref="A3453" r:id="rId3443" xr:uid="{B22FBF0C-D5D2-4F94-950E-B7E5B819B74D}"/>
    <hyperlink ref="A3454" r:id="rId3444" xr:uid="{6FD84F7C-5FC6-4D5A-876A-49B58A358EAB}"/>
    <hyperlink ref="A3455" r:id="rId3445" xr:uid="{73646BAF-DAF7-40A1-802C-21BDF18BB8C2}"/>
    <hyperlink ref="A3456" r:id="rId3446" xr:uid="{6DE8BC6F-8751-4A63-88C0-CF0FC635B9FA}"/>
    <hyperlink ref="A3457" r:id="rId3447" xr:uid="{CD95BCF6-BA4F-4F36-AD6F-C6638F6A055C}"/>
    <hyperlink ref="A3458" r:id="rId3448" xr:uid="{68B6CD2D-A305-4DDA-AEAB-0A811AE8B1D9}"/>
    <hyperlink ref="A3459" r:id="rId3449" xr:uid="{44B38A91-A60D-4362-B6AA-B533CF2E22FF}"/>
    <hyperlink ref="A3460" r:id="rId3450" xr:uid="{587E615B-D1A3-4FC9-931F-00D7F99FFC3E}"/>
    <hyperlink ref="A3461" r:id="rId3451" xr:uid="{F7FCA7E2-92F5-41AE-9B29-BDF6AC050DD7}"/>
    <hyperlink ref="A3462" r:id="rId3452" xr:uid="{3D46707C-D31C-41B2-9E28-2A31C0D2DEAA}"/>
    <hyperlink ref="A3463" r:id="rId3453" xr:uid="{9D8F8B8E-4C1B-46C5-BE87-E8147325B0A6}"/>
    <hyperlink ref="A3464" r:id="rId3454" xr:uid="{FF959F7F-2426-45D6-878D-11B68DFE07DA}"/>
    <hyperlink ref="A3465" r:id="rId3455" xr:uid="{D6DD4F49-661C-47D6-9095-E7AE50F4DD92}"/>
    <hyperlink ref="A3466" r:id="rId3456" xr:uid="{C48FA709-EF6B-4179-AB80-FFB803743B61}"/>
    <hyperlink ref="A3467" r:id="rId3457" xr:uid="{6DBBE48D-90DB-4859-B5AB-BE618E4AC89C}"/>
    <hyperlink ref="A3468" r:id="rId3458" xr:uid="{6B9AE12A-55E2-407F-8F4D-5A352E99F511}"/>
    <hyperlink ref="A3469" r:id="rId3459" xr:uid="{E8C79D86-B9D9-4923-97EA-A0C44A72C497}"/>
    <hyperlink ref="A3470" r:id="rId3460" xr:uid="{6730200F-4942-432D-A057-7F9646CC94CE}"/>
    <hyperlink ref="A3471" r:id="rId3461" xr:uid="{4311EC89-B2AF-4CD7-9EDC-DE0CC7493A38}"/>
    <hyperlink ref="A3472" r:id="rId3462" xr:uid="{82A81046-8823-4682-A8FD-2CE492576A77}"/>
    <hyperlink ref="A3473" r:id="rId3463" xr:uid="{E608BDE8-7224-4C5A-93BC-47836169E636}"/>
    <hyperlink ref="A3474" r:id="rId3464" xr:uid="{F11A4166-F607-48BD-95C8-F4C28B203F30}"/>
    <hyperlink ref="A3475" r:id="rId3465" xr:uid="{43CB035B-217F-46CF-81F4-2DA504B6360F}"/>
    <hyperlink ref="A3476" r:id="rId3466" xr:uid="{5AFD41D2-D46A-4991-A430-335B12CE1F25}"/>
    <hyperlink ref="A3477" r:id="rId3467" xr:uid="{0D882F57-6382-4F4B-A200-16CBA9482010}"/>
    <hyperlink ref="A3478" r:id="rId3468" xr:uid="{2E45C59D-EA37-403A-AB13-0EF0F6B975CC}"/>
    <hyperlink ref="A3479" r:id="rId3469" xr:uid="{CF2EF22C-B22A-41CF-B1CE-A8586232E50D}"/>
    <hyperlink ref="A3480" r:id="rId3470" xr:uid="{200A7CC6-05CB-45B9-8330-762EB35B9234}"/>
    <hyperlink ref="A3481" r:id="rId3471" xr:uid="{4CA5B042-E3D1-46E1-ADB3-D555911187AF}"/>
    <hyperlink ref="A3482" r:id="rId3472" xr:uid="{68A2ECB9-A013-4EE9-863F-8A2B9069B277}"/>
    <hyperlink ref="A3483" r:id="rId3473" xr:uid="{AFFCDC11-7135-412B-9200-F4207D4C7649}"/>
    <hyperlink ref="A3484" r:id="rId3474" xr:uid="{D817F299-1188-4156-A2F5-7104394FD53E}"/>
    <hyperlink ref="A3485" r:id="rId3475" xr:uid="{B0160AD1-84C0-4761-955C-13A162B99F91}"/>
    <hyperlink ref="A3486" r:id="rId3476" xr:uid="{04F33044-74CD-4408-8802-49DDC9A240C7}"/>
    <hyperlink ref="A3487" r:id="rId3477" xr:uid="{B5FF5319-52E0-4043-9D1E-96727BCD7C8A}"/>
    <hyperlink ref="A3488" r:id="rId3478" xr:uid="{4008B1AE-7F42-4397-8F88-4D93A14306A1}"/>
    <hyperlink ref="A3489" r:id="rId3479" xr:uid="{5D9B54C4-EC5A-4699-8FB2-2DFBA18C491F}"/>
    <hyperlink ref="A3490" r:id="rId3480" xr:uid="{E8C403DC-3C72-48B6-A485-3778D3F77338}"/>
    <hyperlink ref="A3491" r:id="rId3481" xr:uid="{17184464-A2D8-4F7D-BD92-0FDD3301DF14}"/>
    <hyperlink ref="A3492" r:id="rId3482" xr:uid="{2D2B5A0E-CF48-437A-A8EC-A2A28D74DC17}"/>
    <hyperlink ref="A3493" r:id="rId3483" xr:uid="{DE2AD57D-CE19-443E-A392-7DDA51915262}"/>
    <hyperlink ref="A3494" r:id="rId3484" xr:uid="{032C79DB-E8FD-4281-841D-FA3C85EB6215}"/>
    <hyperlink ref="A3495" r:id="rId3485" xr:uid="{F07EF119-2E18-411E-8F0C-C60722A3A9F0}"/>
    <hyperlink ref="A3496" r:id="rId3486" xr:uid="{8BD09241-F6D6-4383-ABD6-FEFCB09EDD9A}"/>
    <hyperlink ref="A3497" r:id="rId3487" xr:uid="{74CD58A2-AF28-41BE-A342-919A2F03BB4D}"/>
    <hyperlink ref="A3498" r:id="rId3488" xr:uid="{82F1EA09-235B-4A78-8542-261685A5CD80}"/>
    <hyperlink ref="A3499" r:id="rId3489" xr:uid="{C35C83E1-C107-4FD8-81CA-67BB70BA7E29}"/>
    <hyperlink ref="A3500" r:id="rId3490" xr:uid="{F1D71A48-53C5-4362-A7F9-574662BDAED5}"/>
    <hyperlink ref="A3501" r:id="rId3491" xr:uid="{5B15D35A-54B8-4812-8F6D-3CA34AB297CC}"/>
    <hyperlink ref="A3502" r:id="rId3492" xr:uid="{82BFE1E5-3AE4-4E84-B055-5387DCABEE2B}"/>
    <hyperlink ref="A3503" r:id="rId3493" xr:uid="{D5F868B7-42FB-4F9F-8361-DFA881FE6AC1}"/>
    <hyperlink ref="A3504" r:id="rId3494" xr:uid="{E59E7251-E81F-4B27-B49C-792F5ED7CEF4}"/>
    <hyperlink ref="A3505" r:id="rId3495" xr:uid="{06B55606-4E45-42BB-B7C3-7437F00065FF}"/>
    <hyperlink ref="A3506" r:id="rId3496" xr:uid="{DCE97633-686C-4269-B88D-87407D92E66C}"/>
    <hyperlink ref="A3507" r:id="rId3497" xr:uid="{E57DBF28-E590-4B72-9B60-65E4F79E54BF}"/>
    <hyperlink ref="A3508" r:id="rId3498" xr:uid="{B5A3B46F-444A-4DA9-A287-C189065AEDCB}"/>
    <hyperlink ref="A3509" r:id="rId3499" xr:uid="{B4F52E17-C502-4529-A478-C019EAF022DB}"/>
    <hyperlink ref="A3510" r:id="rId3500" xr:uid="{30C67409-8A7F-4092-8F5B-231213DBF952}"/>
    <hyperlink ref="A3511" r:id="rId3501" xr:uid="{11D2C14B-80E3-4CEF-A6DF-ED2B879DF3E2}"/>
    <hyperlink ref="A3512" r:id="rId3502" xr:uid="{97BD1977-0B4F-41DB-8F13-1CC4147B38E1}"/>
    <hyperlink ref="A3513" r:id="rId3503" xr:uid="{EB8FFAE4-B2CE-4521-9E6E-A1DC11A4572F}"/>
    <hyperlink ref="A3514" r:id="rId3504" xr:uid="{DFD61AFF-5AC4-431B-931A-3DD69676F50B}"/>
    <hyperlink ref="A3515" r:id="rId3505" xr:uid="{6CA0FCCF-031A-4920-BFBA-0C5B632875FC}"/>
    <hyperlink ref="A3516" r:id="rId3506" xr:uid="{58A88824-7E64-4A3C-AB21-B2DF0B50FB2F}"/>
    <hyperlink ref="A3517" r:id="rId3507" xr:uid="{E804A398-D092-45C4-A7A9-1D06C8188019}"/>
    <hyperlink ref="A3518" r:id="rId3508" xr:uid="{9437F678-4FC7-4300-88D2-A65959720A82}"/>
    <hyperlink ref="A3519" r:id="rId3509" xr:uid="{AAF302D6-FB74-4613-8AC6-9A6AEF2E1852}"/>
    <hyperlink ref="A3520" r:id="rId3510" xr:uid="{75E56D8C-FA3A-41E8-AA07-8EBE51DA4E98}"/>
    <hyperlink ref="A3521" r:id="rId3511" xr:uid="{E0AD772A-78A4-467C-9269-FA33DBBAB8ED}"/>
    <hyperlink ref="A3522" r:id="rId3512" xr:uid="{6E90D21E-1AA3-4000-9395-C184A68A44A6}"/>
    <hyperlink ref="A3523" r:id="rId3513" xr:uid="{BEF49F77-D8D6-4148-8F04-1494553972F0}"/>
    <hyperlink ref="A3524" r:id="rId3514" xr:uid="{25DFBE50-44B9-4532-B09A-73F32D85ACF2}"/>
    <hyperlink ref="A3525" r:id="rId3515" xr:uid="{6649E167-366E-4275-AD82-10FC1DBC40AB}"/>
    <hyperlink ref="A3526" r:id="rId3516" xr:uid="{86AAA23B-0064-4726-A33B-1180B29B363E}"/>
    <hyperlink ref="A3527" r:id="rId3517" xr:uid="{9841BE2D-B444-4E1D-97FE-83A0E6721237}"/>
    <hyperlink ref="A3528" r:id="rId3518" xr:uid="{DD850447-21CD-49D8-B958-F4FF09D9B840}"/>
    <hyperlink ref="A3529" r:id="rId3519" xr:uid="{2F31C9C9-309D-49D9-8489-A1C544DE82F8}"/>
    <hyperlink ref="A3530" r:id="rId3520" xr:uid="{558EE63E-5FC8-4BFE-817C-2EBB37ACFA9F}"/>
    <hyperlink ref="A3531" r:id="rId3521" xr:uid="{6D98EE27-0453-43B0-8D49-A87B903B7F69}"/>
    <hyperlink ref="A3532" r:id="rId3522" xr:uid="{E5A76E4C-FEE3-4759-AB59-7184CAECCDE3}"/>
    <hyperlink ref="A3533" r:id="rId3523" xr:uid="{7AAB04CB-5024-40BC-A9A8-FB046A13485A}"/>
    <hyperlink ref="A3534" r:id="rId3524" xr:uid="{2E7F7BBA-D554-45E1-9A47-F5C627034EEB}"/>
    <hyperlink ref="A3535" r:id="rId3525" xr:uid="{1D7E21D3-8CAD-4379-9B93-E6FD5E8323F6}"/>
    <hyperlink ref="A3536" r:id="rId3526" xr:uid="{FBE1AF7B-4AF5-4E87-8B8F-F346ECD0966D}"/>
    <hyperlink ref="A3537" r:id="rId3527" xr:uid="{2FB5E489-A6B1-4C3C-A200-4218C5ED3AEB}"/>
    <hyperlink ref="A3538" r:id="rId3528" xr:uid="{72B3ACE4-8F45-4A24-9F3C-A999855DE5A1}"/>
    <hyperlink ref="A3539" r:id="rId3529" xr:uid="{0AA0FC63-62ED-4BF7-BF9C-13E4CF5C2054}"/>
    <hyperlink ref="A3540" r:id="rId3530" xr:uid="{FD4BFA22-4C2D-4F1C-97E1-94C5C4BC1F0C}"/>
    <hyperlink ref="A3541" r:id="rId3531" xr:uid="{1848D7FE-9B28-4335-97FC-81736EFCE2BB}"/>
    <hyperlink ref="A3542" r:id="rId3532" xr:uid="{4B1D6928-5276-4964-972A-2AF9B2105BC0}"/>
    <hyperlink ref="A3543" r:id="rId3533" xr:uid="{66AE3716-62BA-42DB-A699-A5A1AE866150}"/>
    <hyperlink ref="A3544" r:id="rId3534" xr:uid="{02C90E4F-3318-4066-8461-9B42BEF882D8}"/>
    <hyperlink ref="A3545" r:id="rId3535" xr:uid="{89E0D601-D37A-4E9F-8FBB-8D955B2CA629}"/>
    <hyperlink ref="A3546" r:id="rId3536" xr:uid="{9B4C201C-7A17-4EF6-8408-661D30C01D9A}"/>
    <hyperlink ref="A3547" r:id="rId3537" xr:uid="{D4A62BDA-E09F-4DE3-B365-26858816FB9D}"/>
    <hyperlink ref="A3548" r:id="rId3538" xr:uid="{943617AF-0BB1-4143-8C45-D269AA83DA50}"/>
    <hyperlink ref="A3549" r:id="rId3539" xr:uid="{B8436D61-511B-4FE2-AAD3-EB39DDDE166A}"/>
    <hyperlink ref="A3550" r:id="rId3540" xr:uid="{4FF3EC8B-D733-42FF-88C7-738E2ED9D54E}"/>
    <hyperlink ref="A3551" r:id="rId3541" xr:uid="{1593B577-4A1F-429F-B13F-D35CD716CC53}"/>
    <hyperlink ref="A3552" r:id="rId3542" xr:uid="{C7A7D6DA-978C-4426-893E-38D4820E62E3}"/>
    <hyperlink ref="A3553" r:id="rId3543" xr:uid="{C02913CE-27EA-4B5D-9CA5-5BD68EB552F6}"/>
    <hyperlink ref="A3554" r:id="rId3544" xr:uid="{CC83DF5E-D067-44A8-96F7-3AD0D438D3EB}"/>
    <hyperlink ref="A3555" r:id="rId3545" xr:uid="{BD60170E-875F-4F57-8A01-3C6AFB311685}"/>
    <hyperlink ref="A3556" r:id="rId3546" xr:uid="{37C6CEEF-515D-492A-AD2B-AE19953CBCFF}"/>
    <hyperlink ref="A3557" r:id="rId3547" xr:uid="{D5335A5F-2530-4D29-AE9A-2C3E5B00237E}"/>
    <hyperlink ref="A3558" r:id="rId3548" xr:uid="{DCE1DBCA-602F-42B5-9100-8E3ACDBB17F1}"/>
    <hyperlink ref="A3559" r:id="rId3549" xr:uid="{342F9CD3-2E15-4350-B8D4-5D76774E7BFA}"/>
    <hyperlink ref="A3560" r:id="rId3550" xr:uid="{D8A04F55-C554-425A-B367-20502C9E897F}"/>
    <hyperlink ref="A3561" r:id="rId3551" xr:uid="{92C3AF8C-BFFC-4018-9F55-AB90BCE87F81}"/>
    <hyperlink ref="A3562" r:id="rId3552" xr:uid="{94E487F3-F686-48FA-9FAB-989E7A2FBCD0}"/>
    <hyperlink ref="A3563" r:id="rId3553" xr:uid="{1D855A95-E095-4A14-AB90-6C34E5AA1AB9}"/>
    <hyperlink ref="A3564" r:id="rId3554" xr:uid="{134DB9ED-94F8-4CF3-9C03-839A95944A4E}"/>
    <hyperlink ref="A3565" r:id="rId3555" xr:uid="{D9D97D37-FFE2-48DB-9054-F7528EBB71E9}"/>
    <hyperlink ref="A3566" r:id="rId3556" xr:uid="{CF80F595-32AD-4918-A500-E2FA1CCCE3E0}"/>
    <hyperlink ref="A3567" r:id="rId3557" xr:uid="{B52EC03D-D396-47E0-9659-6BF2500DDB5D}"/>
    <hyperlink ref="A3568" r:id="rId3558" xr:uid="{23A21489-8514-49DE-86EC-C5D30554301F}"/>
    <hyperlink ref="A3569" r:id="rId3559" xr:uid="{2E6B9142-20C2-4C35-86E3-BBCE10C9FC8E}"/>
    <hyperlink ref="A3570" r:id="rId3560" xr:uid="{F7B4D426-6D90-4FE6-8A35-8FF586A3DF71}"/>
    <hyperlink ref="A3571" r:id="rId3561" xr:uid="{F4A337D1-D936-49D5-B2A9-AE3C66B3458A}"/>
    <hyperlink ref="A3572" r:id="rId3562" xr:uid="{93BDFF06-CD2C-4369-BB85-EC646CDD8B6C}"/>
    <hyperlink ref="A3573" r:id="rId3563" xr:uid="{05AADF0C-5E75-45B5-9022-B41B56BEF85E}"/>
    <hyperlink ref="A3574" r:id="rId3564" xr:uid="{5BEF858C-8E97-45CB-BE6E-B8CE094251E3}"/>
    <hyperlink ref="A3575" r:id="rId3565" xr:uid="{D6E6E095-5355-4F77-9D81-324F69DAB776}"/>
    <hyperlink ref="A3576" r:id="rId3566" xr:uid="{1FBB9A08-AED7-4492-BEDB-0824E80BE6BF}"/>
    <hyperlink ref="A3577" r:id="rId3567" xr:uid="{1BA24552-B610-4BD4-844B-70C8DAF49227}"/>
    <hyperlink ref="A3578" r:id="rId3568" xr:uid="{54B4E085-F02B-422B-B099-2A75DD56E5DB}"/>
    <hyperlink ref="A3579" r:id="rId3569" xr:uid="{CBEB2CFE-F7AE-4900-AE86-6E1FF3A913FB}"/>
    <hyperlink ref="A3580" r:id="rId3570" xr:uid="{F18F9693-45A3-4E29-B0EB-9DDF3F181D8F}"/>
    <hyperlink ref="A3581" r:id="rId3571" xr:uid="{DA920891-744D-43FD-A9A4-C6DED64D023A}"/>
    <hyperlink ref="A3582" r:id="rId3572" xr:uid="{716271E0-383B-4E72-A7C0-D363EAD17993}"/>
    <hyperlink ref="A3583" r:id="rId3573" xr:uid="{2EEFF7DF-E21F-46D1-978F-23BAB79A3CCB}"/>
    <hyperlink ref="A3584" r:id="rId3574" xr:uid="{09E70768-A8FC-4CD4-8BB0-9EC8B18455B1}"/>
    <hyperlink ref="A3585" r:id="rId3575" xr:uid="{5555B5EE-79A6-4C26-9E21-161158AEE705}"/>
    <hyperlink ref="A3586" r:id="rId3576" xr:uid="{65E34BEF-8556-4065-88A9-513105E34DB9}"/>
    <hyperlink ref="A3587" r:id="rId3577" xr:uid="{2B97AC39-DBB3-45CA-BFF9-C8306E54E352}"/>
    <hyperlink ref="A3588" r:id="rId3578" xr:uid="{8949A524-59E4-414D-8B6E-D979A3D3B004}"/>
    <hyperlink ref="A3589" r:id="rId3579" xr:uid="{B06D252E-DEC8-4A33-A712-750AF7B2AFD9}"/>
    <hyperlink ref="A3590" r:id="rId3580" xr:uid="{9BBD7038-FD2E-409C-A4AB-9C33EADCC198}"/>
    <hyperlink ref="A3591" r:id="rId3581" xr:uid="{5B462A6D-945D-437F-86BF-CF15A12006BB}"/>
    <hyperlink ref="A3592" r:id="rId3582" xr:uid="{C98129E4-5B4A-4AE8-832D-8E1D039B5A6F}"/>
    <hyperlink ref="A3593" r:id="rId3583" xr:uid="{83E21F5E-E7FF-46EA-8FE7-2711C2F11EF7}"/>
    <hyperlink ref="A3594" r:id="rId3584" xr:uid="{FEE05AE0-02F3-4879-B8DB-41A9ABB4CC6A}"/>
    <hyperlink ref="A3595" r:id="rId3585" xr:uid="{E0A460F9-8296-4FCB-B938-1E5ED87AE364}"/>
    <hyperlink ref="A3596" r:id="rId3586" xr:uid="{62F1D9C0-9998-4A81-83AA-719BCCF7DA4B}"/>
    <hyperlink ref="A3597" r:id="rId3587" xr:uid="{FC96AEF0-659F-4697-81E1-C8C009E91163}"/>
    <hyperlink ref="A3598" r:id="rId3588" xr:uid="{86F8D785-E123-4290-A457-FD47FDC583B0}"/>
    <hyperlink ref="A3599" r:id="rId3589" xr:uid="{C95AC0E7-1E13-4AD1-8271-7138B0588140}"/>
    <hyperlink ref="A3600" r:id="rId3590" xr:uid="{A98FC3F5-8722-4C55-BD24-8A302DBA9E0C}"/>
    <hyperlink ref="A3601" r:id="rId3591" xr:uid="{E29AB85C-2573-4B8A-B541-C8FFBC6407C2}"/>
    <hyperlink ref="A3602" r:id="rId3592" xr:uid="{EC4D0020-879F-4911-9325-4950913C7FBF}"/>
    <hyperlink ref="A3603" r:id="rId3593" xr:uid="{59597F06-D9E8-47D6-B837-369BAF7615EE}"/>
    <hyperlink ref="A3604" r:id="rId3594" xr:uid="{44BD239D-3C57-4EFE-B9DC-DBE0606A3C34}"/>
    <hyperlink ref="A3605" r:id="rId3595" xr:uid="{91DBCE34-B232-4816-BE1B-1DE01A8EA82B}"/>
    <hyperlink ref="A3606" r:id="rId3596" xr:uid="{AB4430EC-DC0C-4FFB-ADD0-98ABD474B8D2}"/>
    <hyperlink ref="A3607" r:id="rId3597" xr:uid="{5471945D-E262-4776-BB60-2E571C111CD6}"/>
    <hyperlink ref="A3608" r:id="rId3598" xr:uid="{3AF74DC2-CBBF-40B2-9D97-173E768E2729}"/>
    <hyperlink ref="A3609" r:id="rId3599" xr:uid="{7228020B-DD89-434D-ACAC-D4F6052CF632}"/>
    <hyperlink ref="A3610" r:id="rId3600" xr:uid="{75681AC3-FE0D-452B-AAF7-3A5FB2DA3B19}"/>
    <hyperlink ref="A3611" r:id="rId3601" xr:uid="{0168F293-8F0A-4CF6-A43B-80D953D25EE3}"/>
    <hyperlink ref="A3612" r:id="rId3602" xr:uid="{51EF9ACF-3DDB-4187-B63F-A4505CADCC45}"/>
    <hyperlink ref="A3613" r:id="rId3603" xr:uid="{A16FD902-5680-45DC-9514-C2CAEF340059}"/>
    <hyperlink ref="A3614" r:id="rId3604" xr:uid="{DF85262B-36FD-4E1B-8F7E-9DF2C8E1C039}"/>
    <hyperlink ref="A3615" r:id="rId3605" xr:uid="{97B65A65-E4EE-4811-848B-C96DE9B29F81}"/>
    <hyperlink ref="A3616" r:id="rId3606" xr:uid="{830F3174-FD57-4B00-B5BE-FD00389AE83B}"/>
    <hyperlink ref="A3617" r:id="rId3607" xr:uid="{13A5F103-F2FC-428E-8A36-FF57AF8AB166}"/>
    <hyperlink ref="A3618" r:id="rId3608" xr:uid="{F628D5BA-BBF2-4ADE-8795-B365C1D14699}"/>
    <hyperlink ref="A3619" r:id="rId3609" xr:uid="{C59C4854-883F-4639-8D58-55AD57955258}"/>
    <hyperlink ref="A3620" r:id="rId3610" xr:uid="{D8D64E74-E19D-46B5-9A87-85D4D4758419}"/>
    <hyperlink ref="A3621" r:id="rId3611" xr:uid="{C75A6E6D-A8A4-49BB-851F-AB2EBB3439F8}"/>
    <hyperlink ref="A3622" r:id="rId3612" xr:uid="{784D657F-F368-463B-B255-780A2D145726}"/>
    <hyperlink ref="A3623" r:id="rId3613" xr:uid="{75B71AB7-8BF7-48BD-B909-6BFE43123171}"/>
    <hyperlink ref="A3624" r:id="rId3614" xr:uid="{FE98C7AC-51AF-417A-968D-5804917D493C}"/>
    <hyperlink ref="A3625" r:id="rId3615" xr:uid="{4F403768-1598-4EB9-9520-BA7AAD35ED39}"/>
    <hyperlink ref="A3626" r:id="rId3616" xr:uid="{98E4863D-3624-4767-8832-1BB84F83DFA9}"/>
    <hyperlink ref="A3627" r:id="rId3617" xr:uid="{E9A3909C-D0F3-4655-9AE6-9D9C29324D38}"/>
    <hyperlink ref="A3628" r:id="rId3618" xr:uid="{634D77AB-58F0-4D7B-AAA0-C86EB2F63D6D}"/>
    <hyperlink ref="A3629" r:id="rId3619" xr:uid="{1E5261FE-A77B-410C-A001-79615F35F105}"/>
    <hyperlink ref="A3630" r:id="rId3620" xr:uid="{CF4986C2-6CE1-412F-92A9-A628768EB46F}"/>
    <hyperlink ref="A3631" r:id="rId3621" xr:uid="{FB412A48-4221-4170-B614-165D371B3A52}"/>
    <hyperlink ref="A3632" r:id="rId3622" xr:uid="{F9BEDA0D-CD88-4D4B-A307-91DD36A50BBA}"/>
    <hyperlink ref="A3633" r:id="rId3623" xr:uid="{2EAA05EC-6301-497D-9E99-30C70008E0F3}"/>
    <hyperlink ref="A3634" r:id="rId3624" xr:uid="{13AB7409-5327-4871-A5AB-7D2BC8010457}"/>
    <hyperlink ref="A3635" r:id="rId3625" xr:uid="{E4612FF7-6804-4DED-BD7C-B185E2BDE204}"/>
    <hyperlink ref="A3636" r:id="rId3626" xr:uid="{1AAAAFBE-8C1A-4AF6-94D9-540BBF348084}"/>
    <hyperlink ref="A3637" r:id="rId3627" xr:uid="{6A5A8027-CFAD-4269-9D5D-04F59B9E9E5E}"/>
    <hyperlink ref="A3638" r:id="rId3628" xr:uid="{6163468F-8F61-417F-917F-5EBDBD93DCD5}"/>
    <hyperlink ref="A3639" r:id="rId3629" xr:uid="{FE25000A-7243-4011-842F-AB16B6FA4FDB}"/>
    <hyperlink ref="A3640" r:id="rId3630" xr:uid="{733809CF-B8B7-42F8-99E1-A5FA8E98109C}"/>
    <hyperlink ref="A3641" r:id="rId3631" xr:uid="{E342B80F-63C1-4A87-9CCA-4C32DC808F25}"/>
    <hyperlink ref="A3642" r:id="rId3632" xr:uid="{7CE89D41-43F0-4C1C-920D-A4BC769C6D88}"/>
    <hyperlink ref="A3643" r:id="rId3633" xr:uid="{AA4F4B25-516E-4E7C-9F68-11804A0ADF59}"/>
    <hyperlink ref="A3644" r:id="rId3634" xr:uid="{26BF86B4-2711-4379-86B7-226DD0C054F9}"/>
    <hyperlink ref="A3645" r:id="rId3635" xr:uid="{690428A3-4C34-4F95-9BC9-C266C66AF750}"/>
    <hyperlink ref="A3646" r:id="rId3636" xr:uid="{BBDDA84C-A5D3-4599-AD0F-1850AB0AC667}"/>
    <hyperlink ref="A3647" r:id="rId3637" xr:uid="{514FE269-0EB3-4540-B331-BE8B4D1D13AB}"/>
    <hyperlink ref="A3648" r:id="rId3638" xr:uid="{63F9AB38-DA02-48B4-B174-EC614F2CA977}"/>
    <hyperlink ref="A3649" r:id="rId3639" xr:uid="{56E97280-781A-4EA3-8AF5-1EFB95A44DA1}"/>
    <hyperlink ref="A3650" r:id="rId3640" xr:uid="{B005CF89-1402-4B69-84C6-49C7355EDE8E}"/>
    <hyperlink ref="A3651" r:id="rId3641" xr:uid="{0C17DB2A-16D2-4C35-9803-303D40DAFFB7}"/>
    <hyperlink ref="A3652" r:id="rId3642" xr:uid="{FC50BFB7-67C3-4E50-A0A6-4DCE4567F74C}"/>
    <hyperlink ref="A3653" r:id="rId3643" xr:uid="{3149CC9F-6C35-4D13-85A4-0554035DA378}"/>
    <hyperlink ref="A3654" r:id="rId3644" xr:uid="{AA5B75D6-5E91-42CA-B906-5AEEA9D0C998}"/>
    <hyperlink ref="A3655" r:id="rId3645" xr:uid="{EBCE4361-BD22-45B1-8F53-5F49C08D00C9}"/>
    <hyperlink ref="A3656" r:id="rId3646" xr:uid="{36F5E29F-F3A2-4D3E-A1DD-954CE1EEBB40}"/>
    <hyperlink ref="A3657" r:id="rId3647" xr:uid="{2B3CF2D0-7810-4C11-AF87-DC11307043CB}"/>
    <hyperlink ref="A3658" r:id="rId3648" xr:uid="{B286AC73-973C-4F51-8331-EA5E89451101}"/>
    <hyperlink ref="A3659" r:id="rId3649" xr:uid="{53E3341B-B3A5-4E9F-9C30-8F97626F47EB}"/>
    <hyperlink ref="A3660" r:id="rId3650" xr:uid="{71F91312-E0D0-4946-B5C7-51AB93C8A8E4}"/>
    <hyperlink ref="A3661" r:id="rId3651" xr:uid="{183A4527-58B6-4A1F-8F02-7E59B82B1A72}"/>
    <hyperlink ref="A3662" r:id="rId3652" xr:uid="{97B656BA-BBA8-43C0-AA38-EF977BC6530A}"/>
    <hyperlink ref="A3663" r:id="rId3653" xr:uid="{A2C547E0-26DE-4D59-ADD5-69C4EB6E850B}"/>
    <hyperlink ref="A3664" r:id="rId3654" xr:uid="{28A21546-1445-43CA-B826-AFC930FB9F14}"/>
    <hyperlink ref="A3665" r:id="rId3655" xr:uid="{BD6C5C42-D19B-4FC3-953A-916171AB706E}"/>
    <hyperlink ref="A3666" r:id="rId3656" xr:uid="{71D8EC09-38E0-4169-8B81-0F3AB6F3E36A}"/>
    <hyperlink ref="A3667" r:id="rId3657" xr:uid="{7687E4FC-0E7E-4953-83E2-3B2AFA8BAD0E}"/>
    <hyperlink ref="A3668" r:id="rId3658" xr:uid="{0DBBDDA2-FBF4-48F5-82B5-22962EB15B97}"/>
    <hyperlink ref="A3669" r:id="rId3659" xr:uid="{ADCED0CD-8645-4FEC-A758-A9B532AD0CB1}"/>
    <hyperlink ref="A3670" r:id="rId3660" xr:uid="{E6C9BE7E-F39E-421A-8EFC-CBA3640C31ED}"/>
    <hyperlink ref="A3671" r:id="rId3661" xr:uid="{C3F91CF0-4646-4D16-8D5D-F840FEBA246C}"/>
    <hyperlink ref="A3672" r:id="rId3662" xr:uid="{4AEDC2DE-A2C1-4954-BEF9-6F1F34535673}"/>
    <hyperlink ref="A3673" r:id="rId3663" xr:uid="{210421A5-322C-47BB-8416-8E3A0AC40FDF}"/>
    <hyperlink ref="A3674" r:id="rId3664" xr:uid="{524C7D45-17D4-469D-9C68-1E67EA717B24}"/>
    <hyperlink ref="A3675" r:id="rId3665" xr:uid="{72311D8B-4316-418F-835E-909BEEFF5DCC}"/>
    <hyperlink ref="A3676" r:id="rId3666" xr:uid="{0453355E-7910-4010-871A-9F97FD90AC13}"/>
    <hyperlink ref="A3677" r:id="rId3667" xr:uid="{3B53A939-045B-4E42-89C5-67D1D33C60B0}"/>
    <hyperlink ref="A3678" r:id="rId3668" xr:uid="{6F46E5C1-D81E-46CA-B551-84DB92EB63CF}"/>
    <hyperlink ref="A3679" r:id="rId3669" xr:uid="{5C6D7C9A-73FC-41CE-9616-D41934CB0417}"/>
    <hyperlink ref="A3680" r:id="rId3670" xr:uid="{F3742210-6DA0-4728-A245-704403DF90C3}"/>
    <hyperlink ref="A3681" r:id="rId3671" xr:uid="{72FF4FD4-F1FE-43DE-815F-F3D4119154D4}"/>
    <hyperlink ref="A3682" r:id="rId3672" xr:uid="{6BD95987-F137-4A32-AD10-7614D372AFC1}"/>
    <hyperlink ref="A3683" r:id="rId3673" xr:uid="{E3EE856C-EADB-4F7D-8F00-EEC471D1C36C}"/>
    <hyperlink ref="A3684" r:id="rId3674" xr:uid="{638AC106-BEF8-485D-BD53-F247AE2DFE0B}"/>
    <hyperlink ref="A3685" r:id="rId3675" xr:uid="{7DDD4477-661D-42A8-9E1B-F8BBF84C16C9}"/>
    <hyperlink ref="A3686" r:id="rId3676" xr:uid="{C160B378-87A6-4E4F-B99C-DD0AE7D68563}"/>
    <hyperlink ref="A3687" r:id="rId3677" xr:uid="{C47A4735-5EC0-42AD-BE99-322DC7236F20}"/>
    <hyperlink ref="A3688" r:id="rId3678" xr:uid="{FFD276DF-6117-4E23-B1AC-13F6CC4D1FD9}"/>
    <hyperlink ref="A3689" r:id="rId3679" xr:uid="{3E13AD56-0368-4D4D-A695-E872261F5CC8}"/>
    <hyperlink ref="A3690" r:id="rId3680" xr:uid="{C81000AC-BDD1-432D-A047-FFF5F050851A}"/>
    <hyperlink ref="A3691" r:id="rId3681" xr:uid="{08572710-EEAF-4C4D-83B5-3492CD1E6D0A}"/>
    <hyperlink ref="A3692" r:id="rId3682" xr:uid="{83709BB5-B34F-429D-A781-4F12D048BA4F}"/>
    <hyperlink ref="A3693" r:id="rId3683" xr:uid="{6A7B3C10-1031-478C-9920-55C0E1031317}"/>
    <hyperlink ref="A3694" r:id="rId3684" xr:uid="{6CB5A1FC-505A-4334-87CC-7566E7110EA6}"/>
    <hyperlink ref="A3695" r:id="rId3685" xr:uid="{B3034D3C-07B7-4A1F-A2F0-5CB045F7E080}"/>
    <hyperlink ref="A3696" r:id="rId3686" xr:uid="{024E1F32-25C5-4635-9740-F3D981EB6089}"/>
    <hyperlink ref="A3697" r:id="rId3687" xr:uid="{ACDC4987-C956-48EE-B253-C8E365B8CB53}"/>
    <hyperlink ref="A3698" r:id="rId3688" xr:uid="{69AAF874-28CB-4D98-83D9-901D0F3E9740}"/>
    <hyperlink ref="A3699" r:id="rId3689" xr:uid="{D4C2EA90-190D-48FE-8980-8CDEB5E14F48}"/>
    <hyperlink ref="A3700" r:id="rId3690" xr:uid="{4983F30E-8F1A-4C2B-B174-E2A309F1781F}"/>
    <hyperlink ref="A3701" r:id="rId3691" xr:uid="{45CDD5C7-5065-48D7-AC35-CEA8BCC3ECA0}"/>
    <hyperlink ref="A3702" r:id="rId3692" xr:uid="{8036A66F-83E7-4B7E-9761-9FF4D43A4023}"/>
    <hyperlink ref="A3703" r:id="rId3693" xr:uid="{5DD39E3E-34F3-47E5-B522-9A0DBA9966B4}"/>
    <hyperlink ref="A3704" r:id="rId3694" xr:uid="{0ED26E06-E87D-42BB-BB4A-24C39DCE782B}"/>
    <hyperlink ref="A3705" r:id="rId3695" xr:uid="{10D25789-40FF-489D-8022-28628679F1C6}"/>
    <hyperlink ref="A3706" r:id="rId3696" xr:uid="{AA5BDFDF-1AA7-4C33-A789-3A651D91B28A}"/>
    <hyperlink ref="A3707" r:id="rId3697" xr:uid="{40C587F2-0BAF-4E5E-9D86-47ADDF5B10AF}"/>
    <hyperlink ref="A3708" r:id="rId3698" xr:uid="{7E6F30B7-E787-4539-91FF-E289747A76EF}"/>
    <hyperlink ref="A3709" r:id="rId3699" xr:uid="{6C6F22D6-9982-45E8-B091-1AA2A5DF8709}"/>
    <hyperlink ref="A3710" r:id="rId3700" xr:uid="{EBC81E0A-FA45-4A22-A42E-463B61F5134F}"/>
    <hyperlink ref="A3711" r:id="rId3701" xr:uid="{2AC72466-3F90-43DD-8192-756311CEB87E}"/>
    <hyperlink ref="A3712" r:id="rId3702" xr:uid="{FE427C3E-30B5-4478-94E8-CC5D075AFE42}"/>
    <hyperlink ref="A3713" r:id="rId3703" xr:uid="{281EF15D-B9FE-4D72-BBA0-1708D3F92C0F}"/>
    <hyperlink ref="A3714" r:id="rId3704" xr:uid="{7F397A4F-AEED-4F61-BD34-70ED52812B0E}"/>
    <hyperlink ref="A3715" r:id="rId3705" xr:uid="{90A8D8C3-7F11-4734-8715-931413327F66}"/>
    <hyperlink ref="A3716" r:id="rId3706" xr:uid="{5FBE09B9-F3E0-4885-9396-7BF9762CAFFD}"/>
    <hyperlink ref="A3717" r:id="rId3707" xr:uid="{EFF30BB3-4504-4CDA-BF4F-F060B6C79C56}"/>
    <hyperlink ref="A3718" r:id="rId3708" xr:uid="{D87DC9E2-D6CD-4D5B-BE7D-55F56D3D1E85}"/>
    <hyperlink ref="A3719" r:id="rId3709" xr:uid="{ACEDE8FB-80B5-4B20-B77C-49B59344B29E}"/>
    <hyperlink ref="A3720" r:id="rId3710" xr:uid="{F858343A-7366-41CA-954B-7976C26616AE}"/>
    <hyperlink ref="A3721" r:id="rId3711" xr:uid="{716A3AA8-43A1-4974-A9F5-7E1791C470E5}"/>
    <hyperlink ref="A3722" r:id="rId3712" xr:uid="{9537C6E4-B5E9-450F-9275-74B021F11D1A}"/>
    <hyperlink ref="A3723" r:id="rId3713" xr:uid="{DF3F6FAD-CD95-46E5-BAE4-7CE993603AC2}"/>
    <hyperlink ref="A3724" r:id="rId3714" xr:uid="{385F0222-1E12-44C3-9867-295BF32F3A8B}"/>
    <hyperlink ref="A3725" r:id="rId3715" xr:uid="{20024AB1-52C6-435E-8418-FA6214CBCD64}"/>
    <hyperlink ref="A3726" r:id="rId3716" xr:uid="{D2AA29FE-9C06-490B-BA62-6021169287FA}"/>
    <hyperlink ref="A3727" r:id="rId3717" xr:uid="{6F1E59CB-DC9E-4EE6-A530-81C3951728F0}"/>
    <hyperlink ref="A3728" r:id="rId3718" xr:uid="{2FB52031-EE42-4486-AE1D-FA5701CAB0A0}"/>
    <hyperlink ref="A3729" r:id="rId3719" xr:uid="{1AB30A37-2BBD-4D43-B827-EA21D9CA99D9}"/>
    <hyperlink ref="A3730" r:id="rId3720" xr:uid="{22C524FF-7ADA-4A41-9E3F-A193B251E89B}"/>
    <hyperlink ref="A3731" r:id="rId3721" xr:uid="{923C4BFD-4BE7-44B0-B0AE-8BF537F967BE}"/>
    <hyperlink ref="A3732" r:id="rId3722" xr:uid="{734B4641-84E9-49B3-B0F0-192FCB68BF32}"/>
    <hyperlink ref="A3733" r:id="rId3723" xr:uid="{D0D67CD2-30C4-45F0-BEBE-BF4DC308700E}"/>
    <hyperlink ref="A3734" r:id="rId3724" xr:uid="{ED0ED7F5-99F6-43E2-BDA4-638151B5832E}"/>
    <hyperlink ref="A3735" r:id="rId3725" xr:uid="{7373DCDD-5796-4484-A275-BE4FBEC82D1D}"/>
    <hyperlink ref="A3736" r:id="rId3726" xr:uid="{2D60C480-7567-4A10-9532-CEBD363182C6}"/>
    <hyperlink ref="A3737" r:id="rId3727" xr:uid="{1DE20597-337F-4B43-B5DD-771403EB90D5}"/>
    <hyperlink ref="A3738" r:id="rId3728" xr:uid="{1B90C6C0-BCD5-4DD1-A9E2-287A16BE8AD7}"/>
    <hyperlink ref="A3739" r:id="rId3729" xr:uid="{97B127C3-60A9-4E3D-A972-4DC4408E57FA}"/>
    <hyperlink ref="A3740" r:id="rId3730" xr:uid="{EDD6C29B-61E8-4FCC-9EE6-D3A1580CED26}"/>
    <hyperlink ref="A3741" r:id="rId3731" xr:uid="{B4EC5E28-E3F8-42D5-96A4-13E2170450D7}"/>
    <hyperlink ref="A3742" r:id="rId3732" xr:uid="{6B3E03E0-FF56-49CC-A365-D4FB96C1D125}"/>
    <hyperlink ref="A3743" r:id="rId3733" xr:uid="{C4C736AD-131B-4727-9AEB-BCDAAE4F08C1}"/>
    <hyperlink ref="A3744" r:id="rId3734" xr:uid="{A8A1B105-B174-4986-9A79-0D601961E810}"/>
    <hyperlink ref="A3745" r:id="rId3735" xr:uid="{33D7C0DC-4CB2-4187-AC4E-D602AACCD378}"/>
    <hyperlink ref="A3746" r:id="rId3736" xr:uid="{C75F4F83-1CA1-4D27-932A-D134C6C38E49}"/>
    <hyperlink ref="A3747" r:id="rId3737" xr:uid="{E2859C5E-48A1-4568-A1F0-FB8C9DCCD87E}"/>
    <hyperlink ref="A3748" r:id="rId3738" xr:uid="{48B2F31E-3C35-445C-8FFE-0240AE6AD97D}"/>
    <hyperlink ref="A3749" r:id="rId3739" xr:uid="{DA1B5AAF-94DB-4738-84B3-FD1C6F84E1DB}"/>
    <hyperlink ref="A3750" r:id="rId3740" xr:uid="{B77C3298-08ED-4E16-B876-D7605D529A0F}"/>
    <hyperlink ref="A3751" r:id="rId3741" xr:uid="{50E9FC37-A6CF-4958-A0BA-621A8E5076D7}"/>
    <hyperlink ref="A3752" r:id="rId3742" xr:uid="{D18856D9-A899-4A02-83CC-3CB205AA603D}"/>
    <hyperlink ref="A3753" r:id="rId3743" xr:uid="{A17CEBCE-BBA2-49D3-80D4-C7F652E498CE}"/>
    <hyperlink ref="A3754" r:id="rId3744" xr:uid="{04A9A9C6-ACE1-44F8-8EFC-0D77C00793A8}"/>
    <hyperlink ref="A3755" r:id="rId3745" xr:uid="{FA83E9A7-12FD-4A3B-AC65-96105A0B7E58}"/>
    <hyperlink ref="A3756" r:id="rId3746" xr:uid="{E59D6AA5-5032-4A87-9BB2-4B4A7AA75A0C}"/>
    <hyperlink ref="A3757" r:id="rId3747" xr:uid="{85C65391-1A51-4370-8F8F-E56CFD42DCA7}"/>
    <hyperlink ref="A3758" r:id="rId3748" xr:uid="{83937CD2-1CAE-4982-8060-47B11BC05BBD}"/>
    <hyperlink ref="A3759" r:id="rId3749" xr:uid="{C6C55DAC-3272-4E58-8FF1-5C13C507F5ED}"/>
    <hyperlink ref="A3760" r:id="rId3750" xr:uid="{C408CAD7-FCCE-47B4-A278-26629F6DADDA}"/>
    <hyperlink ref="A3761" r:id="rId3751" xr:uid="{3D4F264E-C793-46B5-9350-5EBFCD0644CF}"/>
    <hyperlink ref="A3762" r:id="rId3752" xr:uid="{25160408-81D8-43A6-8CE8-4229618340CA}"/>
    <hyperlink ref="A3763" r:id="rId3753" xr:uid="{3B40554C-E8C7-4E60-BDA3-7218AD68AC11}"/>
    <hyperlink ref="A3764" r:id="rId3754" xr:uid="{3FAC66E8-D5FE-4B95-A9DC-529CFC82BECB}"/>
    <hyperlink ref="A3765" r:id="rId3755" xr:uid="{6FB58E5E-A17D-4BAF-BE83-866B208D56B0}"/>
    <hyperlink ref="A3766" r:id="rId3756" xr:uid="{9A609A78-9C95-48CF-9BED-9D0B96969632}"/>
    <hyperlink ref="A3767" r:id="rId3757" xr:uid="{8479A56F-4C4F-45D2-AE65-3B763A3ED144}"/>
    <hyperlink ref="A3768" r:id="rId3758" xr:uid="{5B0DF389-E29B-44A6-B319-1C5E33AF168C}"/>
    <hyperlink ref="A3769" r:id="rId3759" xr:uid="{A4DA49C4-DAD9-419C-8A0D-C97850341CBF}"/>
    <hyperlink ref="A3770" r:id="rId3760" xr:uid="{08FA17AA-1C35-4175-9837-5EBB402EF02C}"/>
    <hyperlink ref="A3771" r:id="rId3761" xr:uid="{394A4762-9091-41B2-BEEA-5B3AC22082F1}"/>
    <hyperlink ref="A3772" r:id="rId3762" xr:uid="{C27589CE-BE0D-47BC-BF16-84032A15F225}"/>
    <hyperlink ref="A3773" r:id="rId3763" xr:uid="{1078F43B-92F8-4493-BED5-E528EF9D2A37}"/>
    <hyperlink ref="A3774" r:id="rId3764" xr:uid="{20865C6B-5950-4910-A9C9-AC7962142006}"/>
    <hyperlink ref="A3775" r:id="rId3765" xr:uid="{F9B194DD-0D69-43D4-AEFE-1B16B2028C20}"/>
    <hyperlink ref="A3776" r:id="rId3766" xr:uid="{218FF0B2-76CB-4189-AB3D-7528D4FB6711}"/>
    <hyperlink ref="A3777" r:id="rId3767" xr:uid="{292C1311-B9AC-45CD-8926-471724564795}"/>
    <hyperlink ref="A3778" r:id="rId3768" xr:uid="{1AACB264-1B8D-4DF1-AD93-44CA28B212DB}"/>
    <hyperlink ref="A3779" r:id="rId3769" xr:uid="{5766BDAC-FC57-4A52-9AB8-30E9994F28A3}"/>
    <hyperlink ref="A3780" r:id="rId3770" xr:uid="{ED580C7B-6B34-405D-9AE5-A39370CCC335}"/>
    <hyperlink ref="A3781" r:id="rId3771" xr:uid="{41C772F9-FD06-497A-B27C-D6F0D75F8E09}"/>
    <hyperlink ref="A3782" r:id="rId3772" xr:uid="{34BAB39E-7F2A-4A53-9082-CD9F7B2969A1}"/>
    <hyperlink ref="A3783" r:id="rId3773" xr:uid="{4D2E82B8-4A3C-4D48-8E99-08E7BEF02B70}"/>
    <hyperlink ref="A3784" r:id="rId3774" xr:uid="{393AB483-6A61-40C4-8AA1-F9AA3DBA303A}"/>
    <hyperlink ref="A3785" r:id="rId3775" xr:uid="{B0E98460-0264-499C-8BFB-EB8B7B2E1275}"/>
    <hyperlink ref="A3786" r:id="rId3776" xr:uid="{8036AE7C-1505-472E-9066-E64A94B2B586}"/>
    <hyperlink ref="A3787" r:id="rId3777" xr:uid="{EB482AED-A693-40C4-A6EB-53195198B2B0}"/>
    <hyperlink ref="A3788" r:id="rId3778" xr:uid="{B787A7F0-9389-496D-966A-8810864207E0}"/>
    <hyperlink ref="A3789" r:id="rId3779" xr:uid="{DAEA516D-06C2-460D-828F-10644372A542}"/>
    <hyperlink ref="A3790" r:id="rId3780" xr:uid="{1672E5A9-DB4A-44AD-BCC6-D4435F593D4A}"/>
    <hyperlink ref="A3791" r:id="rId3781" xr:uid="{084D64ED-1326-40E6-B824-40EAA1ED87DC}"/>
    <hyperlink ref="A3792" r:id="rId3782" xr:uid="{F6B2D5D5-4136-48C1-A3BC-EE77B5437806}"/>
    <hyperlink ref="A3793" r:id="rId3783" xr:uid="{B9D884B4-9CCE-4A59-B705-EB6892C6C073}"/>
    <hyperlink ref="A3794" r:id="rId3784" xr:uid="{86C34883-82C3-4545-B2B3-EF5585564E5A}"/>
    <hyperlink ref="A3795" r:id="rId3785" xr:uid="{0218B6E2-4ACD-409F-881D-0CADE0DC4106}"/>
    <hyperlink ref="A3796" r:id="rId3786" xr:uid="{4E575B00-7DC2-48B2-BE87-AAB03B33A99A}"/>
    <hyperlink ref="A3797" r:id="rId3787" xr:uid="{39F3AA6E-F3A3-4BDC-9928-83A29E1C9E7C}"/>
    <hyperlink ref="A3798" r:id="rId3788" xr:uid="{BD574E8B-189A-4BDE-9492-24AB434A0A4E}"/>
    <hyperlink ref="A3799" r:id="rId3789" xr:uid="{9852F5A9-DAA2-4A93-AA72-6BE15512AE1B}"/>
    <hyperlink ref="A3800" r:id="rId3790" xr:uid="{03FEE70A-9E90-47E6-92D3-F074F52BDC90}"/>
    <hyperlink ref="A3801" r:id="rId3791" xr:uid="{DAE91E2A-7DE1-4442-A350-57B729C0F4B9}"/>
    <hyperlink ref="A3802" r:id="rId3792" xr:uid="{6E4CE96B-0634-4DEE-8E6D-B2D1B5904688}"/>
    <hyperlink ref="A3803" r:id="rId3793" xr:uid="{9C2FD7F8-8EBE-42BE-95D5-B63EBCC08D71}"/>
    <hyperlink ref="A3804" r:id="rId3794" xr:uid="{E976EFD2-3A80-4EF2-9141-86441D7B38B7}"/>
    <hyperlink ref="A3805" r:id="rId3795" xr:uid="{69E49139-A6B6-4C56-832B-528B21602FC5}"/>
    <hyperlink ref="A3806" r:id="rId3796" xr:uid="{F5804E3A-0485-4A12-BE35-B111B6D2834F}"/>
    <hyperlink ref="A3807" r:id="rId3797" xr:uid="{C969BE6C-DB05-4EE1-90B8-6F4DCEFCF5F2}"/>
    <hyperlink ref="A3808" r:id="rId3798" xr:uid="{CF5B712F-19BB-4A0A-8BA9-5342A7C591B0}"/>
    <hyperlink ref="A3809" r:id="rId3799" xr:uid="{4E059346-042C-4D40-AD22-91943A971E9A}"/>
    <hyperlink ref="A3810" r:id="rId3800" xr:uid="{A62A131E-622D-4CA0-8B39-95402D5E3156}"/>
    <hyperlink ref="A3811" r:id="rId3801" xr:uid="{3659A322-DC92-4AF1-8D70-AD6FDDB831F4}"/>
    <hyperlink ref="A3812" r:id="rId3802" xr:uid="{EE8401F4-4E43-4204-8964-C350C19D0D4F}"/>
    <hyperlink ref="A3813" r:id="rId3803" xr:uid="{F00B66B5-7394-4473-9456-E45D79C70FCD}"/>
    <hyperlink ref="A3814" r:id="rId3804" xr:uid="{76708D5C-1285-41DD-80E0-7717730F4EF6}"/>
    <hyperlink ref="A3815" r:id="rId3805" xr:uid="{1EAC995E-B9E8-4936-B48F-CCB44E202D1D}"/>
    <hyperlink ref="A3816" r:id="rId3806" xr:uid="{25A8587D-7026-4436-9C7A-FFF7E58B7319}"/>
    <hyperlink ref="A3817" r:id="rId3807" xr:uid="{A7159BCC-992A-4ED2-9E5C-06EB40EC2B85}"/>
    <hyperlink ref="A3818" r:id="rId3808" xr:uid="{035D35B6-37CF-4442-8CDC-575B14758931}"/>
    <hyperlink ref="A3819" r:id="rId3809" xr:uid="{5D759658-4275-4F53-A4B4-575758685C8D}"/>
    <hyperlink ref="A3820" r:id="rId3810" xr:uid="{63F192C0-5255-419A-B8E6-3B9C5164CF9C}"/>
    <hyperlink ref="A3821" r:id="rId3811" xr:uid="{AA71C4CD-D34C-4F09-AF6F-32E89E6E26E0}"/>
    <hyperlink ref="A3822" r:id="rId3812" xr:uid="{924C4122-CB24-4818-98A8-6E5329282B3F}"/>
    <hyperlink ref="A3823" r:id="rId3813" xr:uid="{3117C67A-19A0-4F3C-B3B9-0888EC58F933}"/>
    <hyperlink ref="A3824" r:id="rId3814" xr:uid="{99530067-94F1-4142-9411-4BF69E5DFCAF}"/>
    <hyperlink ref="A3825" r:id="rId3815" xr:uid="{38BCBD25-4599-4C8C-AB1A-1E31D5E9B895}"/>
    <hyperlink ref="A3826" r:id="rId3816" xr:uid="{AE56D1E8-E1EF-4C62-93FF-47DAE74D6035}"/>
    <hyperlink ref="A3827" r:id="rId3817" xr:uid="{29A9089E-2A15-4B33-8866-B539E7B48DC6}"/>
    <hyperlink ref="A3828" r:id="rId3818" xr:uid="{B7705604-82D7-4A44-BD15-91CC5090E6DB}"/>
    <hyperlink ref="A3829" r:id="rId3819" xr:uid="{97A31E18-CC44-4F72-8884-7923F9722D1E}"/>
    <hyperlink ref="A3830" r:id="rId3820" xr:uid="{856AE9AA-EF12-43BC-9E23-8EF31975CA10}"/>
    <hyperlink ref="A3831" r:id="rId3821" xr:uid="{F2CF0013-527E-4AA9-93F9-C66B57231AEF}"/>
    <hyperlink ref="A3832" r:id="rId3822" xr:uid="{93A04761-B256-43EF-9CEB-842FA354109C}"/>
    <hyperlink ref="A3833" r:id="rId3823" xr:uid="{AC439C48-BDD6-4F1C-8813-2336EED402C8}"/>
    <hyperlink ref="A3834" r:id="rId3824" xr:uid="{F1AD5F7A-80E0-4BAB-9FA3-619634254E05}"/>
    <hyperlink ref="A3835" r:id="rId3825" xr:uid="{275CAECF-4E57-494B-9350-3913609968FE}"/>
    <hyperlink ref="A3836" r:id="rId3826" xr:uid="{8D1A71EA-C910-45E7-B503-AEC90D200D39}"/>
    <hyperlink ref="A3837" r:id="rId3827" xr:uid="{E6E2B124-1EB0-4938-B9F6-702D9DEFA4EC}"/>
    <hyperlink ref="A3838" r:id="rId3828" xr:uid="{8C85AA09-401E-4B14-8006-8EC83E5A54BC}"/>
    <hyperlink ref="A3839" r:id="rId3829" xr:uid="{A3EE4E3A-75A3-41A8-A47F-782084362B5C}"/>
    <hyperlink ref="A3840" r:id="rId3830" xr:uid="{66B36577-17F7-4657-B22B-11D0D09AE13B}"/>
    <hyperlink ref="A3841" r:id="rId3831" xr:uid="{309EDB2F-C731-4859-84F1-0D0111AA613F}"/>
    <hyperlink ref="A3842" r:id="rId3832" xr:uid="{A3CF9991-C244-4324-AA5C-064FE41F44B0}"/>
    <hyperlink ref="A3843" r:id="rId3833" xr:uid="{A8AC69C2-E140-45A8-8A18-3F73087E0ACD}"/>
    <hyperlink ref="A3844" r:id="rId3834" xr:uid="{4B48FA7D-CF40-42F7-81D8-9749DFAFFAAE}"/>
    <hyperlink ref="A3845" r:id="rId3835" xr:uid="{9864FA4E-F4F7-4974-BAD9-340310FFD9C8}"/>
    <hyperlink ref="A3846" r:id="rId3836" xr:uid="{8356D313-2B51-4BC7-BFC7-516C9833501C}"/>
    <hyperlink ref="A3847" r:id="rId3837" xr:uid="{5E82A8B2-5FC3-48CC-896E-C3553529F789}"/>
    <hyperlink ref="A3848" r:id="rId3838" xr:uid="{B9959A82-E9CC-4641-A7CE-5CC5C0166B98}"/>
    <hyperlink ref="A3849" r:id="rId3839" xr:uid="{D1F705E2-8F3A-4DE8-A636-45ECAE52C6D0}"/>
    <hyperlink ref="A3850" r:id="rId3840" xr:uid="{AE45EE3E-316A-4CE8-AE50-5D5A6343303E}"/>
    <hyperlink ref="A3851" r:id="rId3841" xr:uid="{561F4127-9899-44C3-9723-E3B6883D76B3}"/>
    <hyperlink ref="A3852" r:id="rId3842" xr:uid="{BF19227D-7126-4EA5-9B0D-EAF4660BB8E0}"/>
    <hyperlink ref="A3853" r:id="rId3843" xr:uid="{55F14E9A-2906-47CB-8A6F-225A9D3629D1}"/>
    <hyperlink ref="A3854" r:id="rId3844" xr:uid="{2DCBDA62-3BCB-45C3-9E7C-8950D297E930}"/>
    <hyperlink ref="A3855" r:id="rId3845" xr:uid="{3719879B-332B-4644-90CF-003B24FBD09A}"/>
    <hyperlink ref="A3856" r:id="rId3846" xr:uid="{F581DC58-D18D-47EB-82D2-CAE4EBA442E8}"/>
    <hyperlink ref="A3857" r:id="rId3847" xr:uid="{AB541161-E8BE-4DBB-835F-818C7D7A7ABC}"/>
    <hyperlink ref="A3858" r:id="rId3848" xr:uid="{A946A13E-28CB-4914-B7F5-BB3B59BA10F2}"/>
    <hyperlink ref="A3859" r:id="rId3849" xr:uid="{C2285141-C5D5-4AFE-A232-382A5872637C}"/>
    <hyperlink ref="A3860" r:id="rId3850" xr:uid="{52FA4903-BB45-4053-984E-8327DB7D9947}"/>
    <hyperlink ref="A3861" r:id="rId3851" xr:uid="{424D962A-827F-489E-892C-5378014CCD4A}"/>
    <hyperlink ref="A3862" r:id="rId3852" xr:uid="{1A8F6BCD-ABF3-412E-9EDC-C699FD9BDA92}"/>
    <hyperlink ref="A3863" r:id="rId3853" xr:uid="{0568CFD0-840C-43AF-BA07-BBCC38B10C29}"/>
    <hyperlink ref="A3864" r:id="rId3854" xr:uid="{BF5E0832-4D79-408C-BCCB-76AE5DC6D95A}"/>
    <hyperlink ref="A3865" r:id="rId3855" xr:uid="{3867324E-6AF6-46AE-AC56-850900A24E4F}"/>
    <hyperlink ref="A3866" r:id="rId3856" xr:uid="{90013134-C14D-4714-8069-6969245C0508}"/>
    <hyperlink ref="A3867" r:id="rId3857" xr:uid="{938F96FA-2BF2-4A94-AC06-7ECDC3113EE5}"/>
    <hyperlink ref="A3868" r:id="rId3858" xr:uid="{6DE67180-BADD-4C8A-A011-88CB94E1BCC3}"/>
    <hyperlink ref="A3869" r:id="rId3859" xr:uid="{A78396CA-FE81-4116-95B2-F37F6339FD22}"/>
    <hyperlink ref="A3870" r:id="rId3860" xr:uid="{9C000C22-D0DC-4369-98F2-A8629436CD54}"/>
    <hyperlink ref="A3871" r:id="rId3861" xr:uid="{88ABBCBD-3014-4A61-B49F-6232D3217D35}"/>
    <hyperlink ref="A3872" r:id="rId3862" xr:uid="{203592BC-685C-42EA-A9D9-A65B5BBD35FF}"/>
    <hyperlink ref="A3873" r:id="rId3863" xr:uid="{BF481333-B038-4EF0-B44E-4AF9FD1F09C2}"/>
    <hyperlink ref="A3874" r:id="rId3864" xr:uid="{C5D7A0A6-37A0-4F47-9D8E-B2EB38E7BC0B}"/>
    <hyperlink ref="A3875" r:id="rId3865" xr:uid="{46F9AB89-97EE-4F18-BCA8-ADF5905CAD69}"/>
    <hyperlink ref="A3876" r:id="rId3866" xr:uid="{C794D54E-4CE8-40D9-A675-7E4D6F960BA9}"/>
    <hyperlink ref="A3877" r:id="rId3867" xr:uid="{C0454B0B-1E7A-4E1F-8F7E-71B425884973}"/>
    <hyperlink ref="A3878" r:id="rId3868" xr:uid="{7D85FA35-7D7C-4098-B5E4-6DCB817E6767}"/>
    <hyperlink ref="A3879" r:id="rId3869" xr:uid="{C472CD0E-67BA-42D0-B817-5B4874FE6F78}"/>
    <hyperlink ref="A3880" r:id="rId3870" xr:uid="{0CDFAA5C-AD2C-4B23-948C-D9734C7BE996}"/>
    <hyperlink ref="A3881" r:id="rId3871" xr:uid="{948E137F-B6A2-4CEC-9F10-20FCE69240FC}"/>
    <hyperlink ref="A3882" r:id="rId3872" xr:uid="{01B1B16D-520A-4CE2-B8BD-D10E4B7D124A}"/>
    <hyperlink ref="A3883" r:id="rId3873" xr:uid="{64906A9C-28AF-479F-8302-C7D0B4D0FE21}"/>
    <hyperlink ref="A3884" r:id="rId3874" xr:uid="{5BDBC6FD-728D-4502-9C1B-66B5CEE7BFEB}"/>
    <hyperlink ref="A3885" r:id="rId3875" xr:uid="{84099B00-7031-437F-A600-ECB871EB7A82}"/>
    <hyperlink ref="A3886" r:id="rId3876" xr:uid="{77CC6631-3754-4F31-BD05-7EBECEC7A5BB}"/>
    <hyperlink ref="A3887" r:id="rId3877" xr:uid="{9475C763-33CA-4377-B9D8-7B06113309E0}"/>
    <hyperlink ref="A3888" r:id="rId3878" xr:uid="{DED95E33-2090-4B77-B30D-E821EE25A2E3}"/>
    <hyperlink ref="A3889" r:id="rId3879" xr:uid="{BFA64D23-4A41-4969-A6EC-131C635F515F}"/>
    <hyperlink ref="A3890" r:id="rId3880" xr:uid="{0D2DB62B-7C74-431C-B613-936736F4F642}"/>
    <hyperlink ref="A3891" r:id="rId3881" xr:uid="{4496C6A4-4E06-4A2F-9DF0-A753D9C90D2A}"/>
    <hyperlink ref="A3892" r:id="rId3882" xr:uid="{AC68B962-C8F2-4601-A412-2425364D789B}"/>
    <hyperlink ref="A3893" r:id="rId3883" xr:uid="{B1D9E675-A1C6-4605-A131-7799BC2B63AF}"/>
    <hyperlink ref="A3894" r:id="rId3884" xr:uid="{36C0C0B6-1603-4F65-BBCA-E3B4A3E4E1AC}"/>
    <hyperlink ref="A3895" r:id="rId3885" xr:uid="{889FCD42-0D6D-4AE6-A4A3-DE3D685E757E}"/>
    <hyperlink ref="A3896" r:id="rId3886" xr:uid="{D96E19E8-D5BF-442F-B7E0-4F8A9BD0727D}"/>
    <hyperlink ref="A3897" r:id="rId3887" xr:uid="{1D45E2B0-4FAA-4ED8-821C-0F79131D4C4B}"/>
    <hyperlink ref="A3898" r:id="rId3888" xr:uid="{94F66D61-C090-4BE6-A083-83658F96C92C}"/>
    <hyperlink ref="A3899" r:id="rId3889" xr:uid="{419339A3-78D7-46C2-8E02-7799852C553F}"/>
    <hyperlink ref="A3900" r:id="rId3890" xr:uid="{DDF0F20D-C2B4-49DF-8A64-6F1C12D6B5AA}"/>
    <hyperlink ref="A3901" r:id="rId3891" xr:uid="{0C8059B5-E53A-4D6D-A267-CCFB16895C28}"/>
    <hyperlink ref="A3902" r:id="rId3892" xr:uid="{D68914FE-4066-4EAA-8AB8-0917756D36ED}"/>
    <hyperlink ref="A3903" r:id="rId3893" xr:uid="{EC0AC208-A016-4BA4-A203-A928982B5E0D}"/>
    <hyperlink ref="A3904" r:id="rId3894" xr:uid="{E56E8846-5181-4700-B171-7B7A742868DE}"/>
    <hyperlink ref="A3905" r:id="rId3895" xr:uid="{2A7B7242-313C-4029-8C9B-DD661BAC3D1E}"/>
    <hyperlink ref="A3906" r:id="rId3896" xr:uid="{6143031D-EDF2-4886-8321-3DB26736EE0F}"/>
    <hyperlink ref="A3907" r:id="rId3897" xr:uid="{44081EAB-6714-460D-8EE3-FD02EC93DA82}"/>
    <hyperlink ref="A3908" r:id="rId3898" xr:uid="{F3FBA970-AF73-43EE-87E4-3CD9DB7CF20B}"/>
    <hyperlink ref="A3909" r:id="rId3899" xr:uid="{632D9DBD-623C-4A9C-9937-353CD0D03BA9}"/>
    <hyperlink ref="A3910" r:id="rId3900" xr:uid="{0BF69811-8ECA-4DA7-BE75-7956FF6C37DD}"/>
    <hyperlink ref="A3911" r:id="rId3901" xr:uid="{68CA5054-4444-429D-92BC-46FE540CC5E4}"/>
    <hyperlink ref="A3912" r:id="rId3902" xr:uid="{8825551C-E375-4AA7-9359-D3A665E5B7EC}"/>
    <hyperlink ref="A3913" r:id="rId3903" xr:uid="{E75D7863-AAEF-4CE1-9889-44F2BF740DF4}"/>
    <hyperlink ref="A3914" r:id="rId3904" xr:uid="{33DB9CE4-7C26-4B6A-919E-5965FDB034C9}"/>
    <hyperlink ref="A3915" r:id="rId3905" xr:uid="{AA142510-EB6C-4B82-B124-85E3FC750B7C}"/>
    <hyperlink ref="A3916" r:id="rId3906" xr:uid="{DB2D4B42-546B-4FF0-A72E-1786E7F1EB7F}"/>
    <hyperlink ref="A3917" r:id="rId3907" xr:uid="{C5C1F415-7CE6-42E7-8E01-9B94A9DE6E3C}"/>
    <hyperlink ref="A3918" r:id="rId3908" xr:uid="{68BDAB19-350B-4456-94EF-2E192E563459}"/>
    <hyperlink ref="A3919" r:id="rId3909" xr:uid="{7CCCF4A0-0BA8-4036-B533-97EAFA55158C}"/>
    <hyperlink ref="A3920" r:id="rId3910" xr:uid="{E1265EC8-EA2F-4B6F-8D21-5580AA484F9E}"/>
    <hyperlink ref="A3921" r:id="rId3911" xr:uid="{D3988963-1062-4170-9EF3-DFF0710EA6E1}"/>
    <hyperlink ref="A3922" r:id="rId3912" xr:uid="{B0682312-5145-4DB5-8D46-948AE4016040}"/>
    <hyperlink ref="A3923" r:id="rId3913" xr:uid="{C26A169F-4ECA-4841-AADE-F4E535D12043}"/>
    <hyperlink ref="A3924" r:id="rId3914" xr:uid="{18934867-C72B-490B-BFD1-214AA9512D86}"/>
    <hyperlink ref="A3925" r:id="rId3915" xr:uid="{A027614D-78F9-489B-9A00-581179DBA78F}"/>
    <hyperlink ref="A3926" r:id="rId3916" xr:uid="{D75B841E-C0CA-468C-8F76-38BD3A48B4A4}"/>
    <hyperlink ref="A3927" r:id="rId3917" xr:uid="{35AFC9F9-BF07-4BC2-BC60-50E5EEB28F59}"/>
    <hyperlink ref="A3928" r:id="rId3918" xr:uid="{CDDB60C2-17B2-4E4A-9820-042E7115567E}"/>
    <hyperlink ref="A3929" r:id="rId3919" xr:uid="{4B97FA07-026A-4BBE-AA51-4E7AF80D9C33}"/>
    <hyperlink ref="A3930" r:id="rId3920" xr:uid="{ACD35D3C-3190-48A2-862E-43DFBD6927DF}"/>
    <hyperlink ref="A3931" r:id="rId3921" xr:uid="{21FA5355-A55E-4413-ACA5-9D299E7FF4ED}"/>
    <hyperlink ref="A3932" r:id="rId3922" xr:uid="{2E7C71E2-FE01-4FF0-BAC5-953F9665EF48}"/>
    <hyperlink ref="A3933" r:id="rId3923" xr:uid="{D6BC5F70-9197-4D54-949F-64B3C923C87A}"/>
    <hyperlink ref="A3934" r:id="rId3924" xr:uid="{DFC07C22-254B-474C-B730-07D5B150F892}"/>
    <hyperlink ref="A3935" r:id="rId3925" xr:uid="{DFB95D97-AC1F-4F90-ACFE-0CB0A7AFF1E8}"/>
    <hyperlink ref="A3936" r:id="rId3926" xr:uid="{403C0F74-6164-4CD2-8F41-04802F3FE566}"/>
    <hyperlink ref="A3937" r:id="rId3927" xr:uid="{B43A469F-72B0-428C-9D5D-24B6F2B98C1A}"/>
    <hyperlink ref="A3938" r:id="rId3928" xr:uid="{C204CD28-E1DC-49C8-9316-7E1863795028}"/>
    <hyperlink ref="A3939" r:id="rId3929" xr:uid="{1C4F0A7A-FFE1-495E-9E3B-EC7CA65E5A5A}"/>
    <hyperlink ref="A3940" r:id="rId3930" xr:uid="{A419FF46-FEB6-4123-B9BC-C87171EF95EB}"/>
    <hyperlink ref="A3941" r:id="rId3931" xr:uid="{38ACFA98-DD8E-41CE-A801-431B1F2F39B1}"/>
    <hyperlink ref="A3942" r:id="rId3932" xr:uid="{50B68CBB-A9F3-4EE6-AD0E-CD6B36E38C46}"/>
    <hyperlink ref="A3943" r:id="rId3933" xr:uid="{77F42DF8-7198-4C10-8167-0EE8CE7EE697}"/>
    <hyperlink ref="A3944" r:id="rId3934" xr:uid="{F0861C05-C2EA-4409-BD5C-ECE121711716}"/>
    <hyperlink ref="A3945" r:id="rId3935" xr:uid="{447FF066-4588-44CD-AB77-4621AAC6C617}"/>
    <hyperlink ref="A3946" r:id="rId3936" xr:uid="{63F1AFB8-77D7-4653-9F9E-E87A09B5AB33}"/>
    <hyperlink ref="A3947" r:id="rId3937" xr:uid="{6A058198-73E9-4028-8C5F-A2D9BA19E61E}"/>
    <hyperlink ref="A3948" r:id="rId3938" xr:uid="{8F62402F-21B8-4FD5-AA0E-1B9C9C3F8B0A}"/>
    <hyperlink ref="A3949" r:id="rId3939" xr:uid="{C67BB298-0F4B-4C58-929C-49A742776D47}"/>
    <hyperlink ref="A3950" r:id="rId3940" xr:uid="{280E70F7-3AF9-499E-945D-8722AF8C252D}"/>
    <hyperlink ref="A3951" r:id="rId3941" xr:uid="{BF590691-45F3-45E2-B0DD-38E8E50F55AE}"/>
    <hyperlink ref="A3952" r:id="rId3942" xr:uid="{49115F5D-996F-42B5-B9B7-81F865927E6C}"/>
    <hyperlink ref="A3953" r:id="rId3943" xr:uid="{BB985A39-6423-4350-AAF0-17F1144B0093}"/>
    <hyperlink ref="A3954" r:id="rId3944" xr:uid="{77E71D02-5695-490B-A9A6-ACA9684642D5}"/>
    <hyperlink ref="A3955" r:id="rId3945" xr:uid="{5B4ECC27-1C6C-4796-92C8-35828904CECE}"/>
    <hyperlink ref="A3956" r:id="rId3946" xr:uid="{87D1B45F-5D4D-483C-8F13-33E446EEA9DE}"/>
    <hyperlink ref="A3957" r:id="rId3947" xr:uid="{84EA0AA4-E05B-468D-8DAA-7D78F9699080}"/>
    <hyperlink ref="A3958" r:id="rId3948" xr:uid="{49D9E16C-5A6E-4C4F-8638-62ACA437F274}"/>
    <hyperlink ref="A3959" r:id="rId3949" xr:uid="{61B0D8CA-1777-418D-9D76-14B74EEA19CB}"/>
    <hyperlink ref="A3960" r:id="rId3950" xr:uid="{A010FBAE-CE60-4AFA-9025-88ADF9FFD10E}"/>
    <hyperlink ref="A3961" r:id="rId3951" xr:uid="{D256068D-EDC3-4800-AE7F-53CDD9C9E21D}"/>
    <hyperlink ref="A3962" r:id="rId3952" xr:uid="{46A7F955-C9E0-489B-887F-7929B9AB4705}"/>
    <hyperlink ref="A3963" r:id="rId3953" xr:uid="{2BAF1520-582F-40DC-AE48-7D5E54C08226}"/>
    <hyperlink ref="A3964" r:id="rId3954" xr:uid="{A68EBC54-9FBB-4DD2-8036-4FFBE1AB772E}"/>
    <hyperlink ref="A3965" r:id="rId3955" xr:uid="{761D6445-C955-4D36-81A9-4CC68F8DFCD2}"/>
    <hyperlink ref="A3966" r:id="rId3956" xr:uid="{54633314-88FA-48E3-A0D8-158B999B5EF7}"/>
    <hyperlink ref="A3967" r:id="rId3957" xr:uid="{BB6AA448-C740-4B74-BC4D-EBBC4BF05212}"/>
    <hyperlink ref="A3968" r:id="rId3958" xr:uid="{99E1081A-CB98-4841-94B4-8111186FC22D}"/>
    <hyperlink ref="A3969" r:id="rId3959" xr:uid="{9F90B597-792C-47CF-89D2-CA82302B1430}"/>
    <hyperlink ref="A3970" r:id="rId3960" xr:uid="{FAFEDC46-B8F4-452D-92B5-9AB75415E1CE}"/>
    <hyperlink ref="A3971" r:id="rId3961" xr:uid="{A0301C92-F97B-4AA1-B186-826443A43D55}"/>
    <hyperlink ref="A3972" r:id="rId3962" xr:uid="{1E096E2F-F0D5-4ECC-838D-45E3366C9E67}"/>
    <hyperlink ref="A3973" r:id="rId3963" xr:uid="{4C10AB7C-7B1A-4609-925C-75624B5BC212}"/>
    <hyperlink ref="A3974" r:id="rId3964" xr:uid="{579CD1A1-3F5E-40DB-A0CE-6B1B98C810ED}"/>
    <hyperlink ref="A3975" r:id="rId3965" xr:uid="{4A70DFBD-274D-4AB6-88E7-A82B366AD6CF}"/>
    <hyperlink ref="A3976" r:id="rId3966" xr:uid="{CD667C1E-2F26-4EC5-A24C-3B14B4C96E5D}"/>
    <hyperlink ref="A3977" r:id="rId3967" xr:uid="{44E25620-D6AE-426B-BEDA-9DAA024580E8}"/>
    <hyperlink ref="A3978" r:id="rId3968" xr:uid="{147A0ED3-9C1A-401D-A213-B7ADB139DBCA}"/>
    <hyperlink ref="A3979" r:id="rId3969" xr:uid="{4E9FB8C2-E8B8-4C00-B97F-96EDB86E264A}"/>
    <hyperlink ref="A3980" r:id="rId3970" xr:uid="{A7B54AFE-65DA-44C6-ACB0-F6402BEDC01A}"/>
    <hyperlink ref="A3981" r:id="rId3971" xr:uid="{1F0B6A18-89C9-4D8E-B007-5BBF1E5F8933}"/>
    <hyperlink ref="A3982" r:id="rId3972" xr:uid="{D393878F-36F3-4378-B09A-1056A68FF8D2}"/>
    <hyperlink ref="A3983" r:id="rId3973" xr:uid="{3D1325D9-6EF3-4487-886A-46B62E70602C}"/>
    <hyperlink ref="A3984" r:id="rId3974" xr:uid="{810D11B4-A9B8-4908-A024-C7C8ACB24E7C}"/>
    <hyperlink ref="A3985" r:id="rId3975" xr:uid="{009D3759-8B7B-4525-B2B2-F9BF0710145B}"/>
    <hyperlink ref="A3986" r:id="rId3976" xr:uid="{30BA555E-C987-4803-BD45-CCDFE39AD4DF}"/>
    <hyperlink ref="A3987" r:id="rId3977" xr:uid="{9CF17888-8295-4A07-912D-C317D71FB17F}"/>
    <hyperlink ref="A3988" r:id="rId3978" xr:uid="{4F00E4AF-B6A7-4708-9914-F1F8D807ECE9}"/>
    <hyperlink ref="A3989" r:id="rId3979" xr:uid="{7BBBCE88-80FA-48DF-B0BD-1C2E4C4CB818}"/>
    <hyperlink ref="A3990" r:id="rId3980" xr:uid="{58BDDC2D-5ADD-4F9E-BF75-50C65ECF2AB0}"/>
    <hyperlink ref="A3991" r:id="rId3981" xr:uid="{9B4A232A-67CD-413B-81D7-87AAAFB33B61}"/>
    <hyperlink ref="A3992" r:id="rId3982" xr:uid="{1FE15567-E2BB-47D8-A0F1-85A8552F1205}"/>
    <hyperlink ref="A3993" r:id="rId3983" xr:uid="{D125EA97-80C9-4A99-BDD2-D9603861EC63}"/>
    <hyperlink ref="A3994" r:id="rId3984" xr:uid="{489C2ED5-E1A0-4BFC-B40B-036F6D3EAB09}"/>
    <hyperlink ref="A3995" r:id="rId3985" xr:uid="{1ECDD085-FE88-460E-9FAA-9F4ABDCDDA15}"/>
    <hyperlink ref="A3996" r:id="rId3986" xr:uid="{6355CE7D-B299-4661-818B-F8D9EFBE450C}"/>
    <hyperlink ref="A3997" r:id="rId3987" xr:uid="{680D7A1B-1CC6-4414-8F26-E7B72102BA49}"/>
    <hyperlink ref="A3998" r:id="rId3988" xr:uid="{F3089FFE-24CC-444F-AB56-F01BEC4C20FB}"/>
    <hyperlink ref="A3999" r:id="rId3989" xr:uid="{BAE51823-4FB5-4CFD-B74C-AD584CFBBF8B}"/>
    <hyperlink ref="A4000" r:id="rId3990" xr:uid="{4E706E79-174C-4DF1-BAB9-86C595185E03}"/>
    <hyperlink ref="A4001" r:id="rId3991" xr:uid="{E5937A4A-C9FA-4958-B735-AE480FC3918E}"/>
    <hyperlink ref="A4002" r:id="rId3992" xr:uid="{817CC9BD-7788-4C5F-B4EF-B98D56EEB80C}"/>
    <hyperlink ref="A4003" r:id="rId3993" xr:uid="{65B632C2-CC2C-44D5-BE47-B40D981BBA0A}"/>
    <hyperlink ref="A4004" r:id="rId3994" xr:uid="{3BCA80C4-7EAE-4EB8-B8A2-7F9BB6339447}"/>
    <hyperlink ref="A4005" r:id="rId3995" xr:uid="{25F3B7A9-E9E4-456F-8F09-3526293EDD0D}"/>
    <hyperlink ref="A4006" r:id="rId3996" xr:uid="{8D98C36B-3445-4B9A-B056-FC247EFFB3D4}"/>
    <hyperlink ref="A4007" r:id="rId3997" xr:uid="{B55B86AA-DEE6-47DF-8587-4FD0042B4D2A}"/>
    <hyperlink ref="A4008" r:id="rId3998" xr:uid="{0325DC61-E367-4F8C-8987-A3F0D9D1FB54}"/>
    <hyperlink ref="A4009" r:id="rId3999" xr:uid="{4E77128C-38CF-4456-BB7F-F6F99D9B6C2B}"/>
    <hyperlink ref="A4010" r:id="rId4000" xr:uid="{8DB9814C-FD61-4B85-AA3F-058D82B2BD38}"/>
    <hyperlink ref="A4011" r:id="rId4001" xr:uid="{71AF3A16-40D8-45DF-8483-FDCB5F85408E}"/>
    <hyperlink ref="A4012" r:id="rId4002" xr:uid="{34029C1B-BAFA-473D-9535-4AD7EDA21093}"/>
    <hyperlink ref="A4013" r:id="rId4003" xr:uid="{A4412A44-839B-4507-8701-2DB6B8BCC47E}"/>
    <hyperlink ref="A4014" r:id="rId4004" xr:uid="{E1DF84B8-D76F-47E9-8E35-67347471B90A}"/>
    <hyperlink ref="A4015" r:id="rId4005" xr:uid="{6AEC2881-F02D-4877-995A-012FE0406FF0}"/>
    <hyperlink ref="A4016" r:id="rId4006" xr:uid="{504B1CE4-9CD7-40D2-8C72-A9C02ED64FE6}"/>
    <hyperlink ref="A4017" r:id="rId4007" xr:uid="{09BB192B-F95D-4A23-B604-273F3C68D3AD}"/>
    <hyperlink ref="A4018" r:id="rId4008" xr:uid="{244F36E3-EC72-45A3-9057-69D91B5C5A49}"/>
    <hyperlink ref="A4019" r:id="rId4009" xr:uid="{C5373C11-6800-4895-AC95-BB51AF408008}"/>
    <hyperlink ref="A4020" r:id="rId4010" xr:uid="{BE3FB426-C40C-4D22-8008-B37D04366C0B}"/>
    <hyperlink ref="A4021" r:id="rId4011" xr:uid="{6ECB32BC-3EE4-46AC-8A16-251954238425}"/>
    <hyperlink ref="A4022" r:id="rId4012" xr:uid="{9937C64D-CAE5-4482-9DC4-76D86FB73416}"/>
    <hyperlink ref="A4023" r:id="rId4013" xr:uid="{0FC5AAFB-2BD9-4F81-AC03-4B2EE3B997B4}"/>
    <hyperlink ref="A4024" r:id="rId4014" xr:uid="{4D627F79-463A-4559-9F49-9D2818C0685D}"/>
    <hyperlink ref="A4025" r:id="rId4015" xr:uid="{7A08B78D-9189-48F8-BDD3-7AF9A8BF0536}"/>
    <hyperlink ref="A4026" r:id="rId4016" xr:uid="{385923D9-3166-4A1B-885C-26C4F89D3A69}"/>
    <hyperlink ref="A4027" r:id="rId4017" xr:uid="{0E750AA3-9721-4AFE-817E-8B1F839B549D}"/>
    <hyperlink ref="A4028" r:id="rId4018" xr:uid="{8712DF70-D353-45EA-BA89-2EC33E25F41A}"/>
    <hyperlink ref="A4029" r:id="rId4019" xr:uid="{6493C5D6-63F8-4263-8F98-D2930F1992D3}"/>
    <hyperlink ref="A4030" r:id="rId4020" xr:uid="{3096DC91-3318-4425-A7DE-F13E332B34A2}"/>
    <hyperlink ref="A4031" r:id="rId4021" xr:uid="{247E9241-0AD8-4294-B209-46E09DA7DADC}"/>
    <hyperlink ref="A4032" r:id="rId4022" xr:uid="{FF97EF83-003A-4647-A779-81BE2350CA10}"/>
    <hyperlink ref="A4033" r:id="rId4023" xr:uid="{4F924383-0CDA-4196-B7D1-9ADB90C9A147}"/>
    <hyperlink ref="A4034" r:id="rId4024" xr:uid="{61E38C40-3743-4646-8DCA-2A196EE97E34}"/>
    <hyperlink ref="A4035" r:id="rId4025" xr:uid="{C4EB42CA-13B9-44B5-995E-49837C890128}"/>
    <hyperlink ref="A4036" r:id="rId4026" xr:uid="{3C8DA3D1-3CC0-4FD5-B7F5-03DC62A534B8}"/>
    <hyperlink ref="A4037" r:id="rId4027" xr:uid="{D3EB9610-8BCC-4718-9D82-82E1E2AC66B1}"/>
    <hyperlink ref="A4038" r:id="rId4028" xr:uid="{91638D5D-0510-4739-9A01-EB20C1CA8377}"/>
    <hyperlink ref="A4039" r:id="rId4029" xr:uid="{E7AFD30D-15A3-4C24-ADE5-AACF15061C16}"/>
    <hyperlink ref="A4040" r:id="rId4030" xr:uid="{C7831B3D-68E9-45AA-8606-4BB6722B7291}"/>
    <hyperlink ref="A4041" r:id="rId4031" xr:uid="{8DFEAEE0-846E-4841-B575-909BE436C162}"/>
    <hyperlink ref="A4042" r:id="rId4032" xr:uid="{E8E631C1-8275-4B49-AFFE-AC0688DA0700}"/>
    <hyperlink ref="A4043" r:id="rId4033" xr:uid="{CCE09960-3671-44DF-8665-35774E85E9BF}"/>
    <hyperlink ref="A4044" r:id="rId4034" xr:uid="{716AEE05-8F40-4776-90CA-4BBDA6CCFF70}"/>
    <hyperlink ref="A4045" r:id="rId4035" xr:uid="{1C9B347D-AD12-449D-BE05-1CC3CB1433BE}"/>
    <hyperlink ref="A4046" r:id="rId4036" xr:uid="{A8C2FCCC-5E29-45B9-8853-E1FF7FD92BD6}"/>
    <hyperlink ref="A4047" r:id="rId4037" xr:uid="{7228ACC5-C3A5-4F60-89F7-D6A56D0BFC52}"/>
    <hyperlink ref="A4048" r:id="rId4038" xr:uid="{4B5B894F-EF17-4C33-8665-FC58E2B68EAB}"/>
    <hyperlink ref="A4049" r:id="rId4039" xr:uid="{C2B49BEC-2DF4-4F0E-A7D5-355B47DB5E0A}"/>
    <hyperlink ref="A4050" r:id="rId4040" xr:uid="{D351FA76-0BA2-4D5C-9C7B-98C8775872E3}"/>
    <hyperlink ref="A4051" r:id="rId4041" xr:uid="{C4943ADC-AFB8-46D0-BB16-924C2BD1F949}"/>
    <hyperlink ref="A4052" r:id="rId4042" xr:uid="{502ECABC-313B-4F8D-8E9E-068D9798E235}"/>
    <hyperlink ref="A4053" r:id="rId4043" xr:uid="{A50E0446-B543-4284-A6DC-B4CEF811DF5E}"/>
    <hyperlink ref="A4054" r:id="rId4044" xr:uid="{4299B253-6540-4149-A006-6E03C06A376B}"/>
    <hyperlink ref="A4055" r:id="rId4045" xr:uid="{58A2827C-A77C-4240-89AC-0ABF2A109167}"/>
    <hyperlink ref="A4056" r:id="rId4046" xr:uid="{C1C8E82D-7C3D-4B69-8884-6AA4B37B4F84}"/>
    <hyperlink ref="A4057" r:id="rId4047" xr:uid="{D4503A46-98A1-4E27-AD40-02270FD966B7}"/>
    <hyperlink ref="A4058" r:id="rId4048" xr:uid="{0C8913EA-544A-4F06-97CA-4A0AF72BDB5D}"/>
    <hyperlink ref="A4059" r:id="rId4049" xr:uid="{807B7879-4B14-41CF-995F-50BABB1BB936}"/>
    <hyperlink ref="A4060" r:id="rId4050" xr:uid="{A8E00472-1030-49E8-9955-3981BB3DDF53}"/>
    <hyperlink ref="A4061" r:id="rId4051" xr:uid="{CE8642BD-3520-47E4-AE9D-782F1851765D}"/>
    <hyperlink ref="A4062" r:id="rId4052" xr:uid="{06490DD8-E315-4AAD-83C5-7E2B83DE50F7}"/>
    <hyperlink ref="A4063" r:id="rId4053" xr:uid="{E597A094-AC68-46F8-869A-46E7E1B712ED}"/>
    <hyperlink ref="A4064" r:id="rId4054" xr:uid="{B0B8B490-FA3F-4C30-B795-9C824A9B5C7B}"/>
    <hyperlink ref="A4065" r:id="rId4055" xr:uid="{7000950C-04BD-4852-89FF-B4966A1C0621}"/>
    <hyperlink ref="A4066" r:id="rId4056" xr:uid="{3DE5B95E-5D75-4F5A-921C-80153F24BDC7}"/>
    <hyperlink ref="A4067" r:id="rId4057" xr:uid="{1A3D8A20-B2D7-4CFB-9C09-5A127A533DE0}"/>
    <hyperlink ref="A4068" r:id="rId4058" xr:uid="{59D71321-0302-4F14-82CE-988492DCAB47}"/>
    <hyperlink ref="A4069" r:id="rId4059" xr:uid="{3130626A-8215-4AD3-8688-B994CAFC2916}"/>
    <hyperlink ref="A4070" r:id="rId4060" xr:uid="{2002B733-CD78-42B1-A860-FBDD694C3F55}"/>
    <hyperlink ref="A4071" r:id="rId4061" xr:uid="{1B3F9E3C-C32D-4D56-9851-B09EAF5D8F27}"/>
    <hyperlink ref="A4072" r:id="rId4062" xr:uid="{286DCBA2-A8E4-4709-9F5C-0BCA7C1E2DE3}"/>
    <hyperlink ref="A4073" r:id="rId4063" xr:uid="{36732A7B-9964-43A3-8684-B14DA9F79ABD}"/>
    <hyperlink ref="A4074" r:id="rId4064" xr:uid="{F1F2D5F7-EFC9-4353-B359-C4EF3D7CC357}"/>
    <hyperlink ref="A4075" r:id="rId4065" xr:uid="{10BE9A5C-0D08-4D33-BB5C-5407916D044E}"/>
    <hyperlink ref="A4076" r:id="rId4066" xr:uid="{45C2A9AB-111E-45AF-92C7-73FD939B1F80}"/>
    <hyperlink ref="A4077" r:id="rId4067" xr:uid="{3B47CB57-2F75-48F7-A75F-4FECBB53B153}"/>
    <hyperlink ref="A4078" r:id="rId4068" xr:uid="{C03A605B-C9CF-446C-AE07-1325DF99D6A3}"/>
    <hyperlink ref="A4079" r:id="rId4069" xr:uid="{63A55DC0-8777-4D03-9BB0-652CA29B940B}"/>
    <hyperlink ref="A4080" r:id="rId4070" xr:uid="{E1CF25E3-CB25-4043-B025-DFE4F93759E2}"/>
    <hyperlink ref="A4081" r:id="rId4071" xr:uid="{27627F76-D3D0-4C1E-ADE0-E449FAD60CB0}"/>
    <hyperlink ref="A4082" r:id="rId4072" xr:uid="{3BB5EC66-432C-47D9-8F1D-7C865E6E2B50}"/>
    <hyperlink ref="A4083" r:id="rId4073" xr:uid="{2C7772B6-AC1A-4DA4-9932-5F5909EA28F4}"/>
    <hyperlink ref="A4084" r:id="rId4074" xr:uid="{D3355588-1A7B-4869-8124-FDC367A0F9F3}"/>
    <hyperlink ref="A4085" r:id="rId4075" xr:uid="{0B143F8C-A152-4C26-9018-9F1E1A203DB0}"/>
    <hyperlink ref="A4086" r:id="rId4076" xr:uid="{63C05E14-2600-430C-9581-46135A192E1E}"/>
    <hyperlink ref="A4087" r:id="rId4077" xr:uid="{B03E0EE1-0564-48CC-9F7F-73568379649A}"/>
    <hyperlink ref="A4088" r:id="rId4078" xr:uid="{530149CA-CF39-4716-ABF0-13677246E069}"/>
    <hyperlink ref="A4089" r:id="rId4079" xr:uid="{79144708-2BB5-4659-BC0E-8F1DBCF3430B}"/>
    <hyperlink ref="A4090" r:id="rId4080" xr:uid="{6B738D42-CA84-4C16-9C73-68F4C88AAA5B}"/>
    <hyperlink ref="A4091" r:id="rId4081" xr:uid="{672760EC-BCB4-4060-9079-0D01412B0A4E}"/>
    <hyperlink ref="A4092" r:id="rId4082" xr:uid="{60EBC86C-F634-424A-9977-9CE93CF202E9}"/>
    <hyperlink ref="A4093" r:id="rId4083" xr:uid="{FA48464B-8FED-421F-91F0-F098F4FE0D08}"/>
    <hyperlink ref="A4094" r:id="rId4084" xr:uid="{0B8A7444-7D90-435C-A8F1-54F18A0B3D31}"/>
    <hyperlink ref="A4095" r:id="rId4085" xr:uid="{6495E3E4-2B38-4C28-9A7E-85FCC93B6002}"/>
    <hyperlink ref="A4096" r:id="rId4086" xr:uid="{CEF7DCBF-56B9-4F70-B0B2-A92A78288CDC}"/>
    <hyperlink ref="A4097" r:id="rId4087" xr:uid="{B84D6A20-3543-49C6-8AD4-1E22FC833975}"/>
    <hyperlink ref="A4098" r:id="rId4088" xr:uid="{7111CA08-D22A-421D-8198-22DE1ADD97A3}"/>
    <hyperlink ref="A4099" r:id="rId4089" xr:uid="{B41179EA-193E-4798-B282-1C5BF539D138}"/>
    <hyperlink ref="A4100" r:id="rId4090" xr:uid="{9A0CD1A1-A483-4AE2-AFF5-A23E59B47043}"/>
    <hyperlink ref="A4101" r:id="rId4091" xr:uid="{88B6E307-CDA0-4AE4-9B1E-00B4779E76A4}"/>
    <hyperlink ref="A4102" r:id="rId4092" xr:uid="{D64D4E95-6D90-4258-AA7B-9D48CC29717B}"/>
    <hyperlink ref="A4103" r:id="rId4093" xr:uid="{AF00F88D-F0BB-457B-A0DD-FC32B2135F75}"/>
    <hyperlink ref="A4104" r:id="rId4094" xr:uid="{A38187DF-C350-469C-BFB9-070889C9C579}"/>
    <hyperlink ref="A4105" r:id="rId4095" xr:uid="{4E92BCEE-BCE6-4834-88F2-20CDA6FC826B}"/>
    <hyperlink ref="A4106" r:id="rId4096" xr:uid="{A8BB8A61-749A-4250-A8E5-DC79FE7C6170}"/>
    <hyperlink ref="A4107" r:id="rId4097" xr:uid="{7A6E28B3-33A2-44DF-9C21-B7025055368E}"/>
    <hyperlink ref="A4108" r:id="rId4098" xr:uid="{C2309EE2-F530-4D48-9CAD-9571587F0D4B}"/>
    <hyperlink ref="A4109" r:id="rId4099" xr:uid="{E00B973F-33DD-463C-ABD6-CF7A5243FE2F}"/>
    <hyperlink ref="A4110" r:id="rId4100" xr:uid="{50AB132E-C777-4CBD-899A-C1B8F98B6115}"/>
    <hyperlink ref="A4111" r:id="rId4101" xr:uid="{353FE034-97CF-4C42-97B9-8AEB7FA46665}"/>
    <hyperlink ref="A4112" r:id="rId4102" xr:uid="{09C4BDA6-6830-41D6-AA1D-671619FEE5FC}"/>
    <hyperlink ref="A4113" r:id="rId4103" xr:uid="{A3FD09B9-C9E8-43B7-91E4-7AB808AA5090}"/>
    <hyperlink ref="A4114" r:id="rId4104" xr:uid="{41AE7972-B726-49AD-B79C-88D37D6628EA}"/>
    <hyperlink ref="A4115" r:id="rId4105" xr:uid="{1DE6BC39-9BED-403F-9580-22A6A1D6B92F}"/>
    <hyperlink ref="A4116" r:id="rId4106" xr:uid="{AA7E5FD4-1CC4-49BA-A6A3-BF313DA56776}"/>
    <hyperlink ref="A4117" r:id="rId4107" xr:uid="{37A94FF0-4E7D-4E85-9570-C738DBFA03F0}"/>
    <hyperlink ref="A4118" r:id="rId4108" xr:uid="{38BFB05C-E487-4107-BA6B-5E646A467626}"/>
    <hyperlink ref="A4119" r:id="rId4109" xr:uid="{AA2A9232-51E5-4B41-BF9B-2DF2CABE7863}"/>
    <hyperlink ref="A4120" r:id="rId4110" xr:uid="{2AF95D63-DCBD-4DFB-80BF-49B23940399C}"/>
    <hyperlink ref="A4121" r:id="rId4111" xr:uid="{5544B7EB-1A91-4C0B-8953-A3EE5480665A}"/>
    <hyperlink ref="A4122" r:id="rId4112" xr:uid="{B6F53462-AEAE-4275-80E7-8C6C1E626C9B}"/>
    <hyperlink ref="A4123" r:id="rId4113" xr:uid="{8EFFCAC4-74AC-4340-955F-AF79F698894C}"/>
    <hyperlink ref="A4124" r:id="rId4114" xr:uid="{5E9A2128-3C1C-4E75-846E-318A4FFA1C6F}"/>
    <hyperlink ref="A4125" r:id="rId4115" xr:uid="{5D359F27-C59F-4062-8EA6-F6AD9EA7B193}"/>
    <hyperlink ref="A4126" r:id="rId4116" xr:uid="{71503987-A646-4333-8672-4EFA6B19D95B}"/>
    <hyperlink ref="A4127" r:id="rId4117" xr:uid="{1A39B82A-E5BA-4697-A5F4-5B6E3E95B25A}"/>
    <hyperlink ref="A4128" r:id="rId4118" xr:uid="{3C022BD4-E070-4E87-B9A0-92A1893C52BF}"/>
    <hyperlink ref="A4129" r:id="rId4119" xr:uid="{62A2E415-07A5-479B-8E75-E38B94AD787C}"/>
    <hyperlink ref="A4130" r:id="rId4120" xr:uid="{52783B72-4748-464B-955F-2C2F31120B04}"/>
    <hyperlink ref="A4131" r:id="rId4121" xr:uid="{43230EB4-3F60-473F-BD84-22E77A5BC42C}"/>
    <hyperlink ref="A4132" r:id="rId4122" xr:uid="{F8CEF486-9812-4663-B50A-68BCEE6D209A}"/>
    <hyperlink ref="A4133" r:id="rId4123" xr:uid="{A21FC08D-67BE-4F9A-8BFE-89FC6C44F11C}"/>
    <hyperlink ref="A4134" r:id="rId4124" xr:uid="{A3105F43-0947-4516-AB67-E2E3C9FB1E3E}"/>
    <hyperlink ref="A4135" r:id="rId4125" xr:uid="{3A61876D-33C5-4FE3-80F6-100AFBCDDFAD}"/>
    <hyperlink ref="A4136" r:id="rId4126" xr:uid="{E3DA81F3-50A3-435B-B208-798CF7A00560}"/>
    <hyperlink ref="A4137" r:id="rId4127" xr:uid="{BF4ECB72-506A-43D5-95A5-F6FEEAEA09E0}"/>
    <hyperlink ref="A4138" r:id="rId4128" xr:uid="{8645818B-B656-4469-A34C-27C4A83C3C9E}"/>
    <hyperlink ref="A4139" r:id="rId4129" xr:uid="{F87C48AB-9C27-4A34-B503-A096CD13179C}"/>
    <hyperlink ref="A4140" r:id="rId4130" xr:uid="{B3F80504-836D-4E15-9BD4-946E306F4214}"/>
    <hyperlink ref="A4141" r:id="rId4131" xr:uid="{69512399-51A5-405E-B99B-C8F56E0F2FEC}"/>
    <hyperlink ref="A4142" r:id="rId4132" xr:uid="{706C82E0-63A9-407D-B414-A3158B2A19AA}"/>
    <hyperlink ref="A4143" r:id="rId4133" xr:uid="{6C1C2B67-D69C-408D-9C88-DA8874E56FD5}"/>
    <hyperlink ref="A4144" r:id="rId4134" xr:uid="{273E99EF-41D3-4320-91D6-F781FCA6E1A2}"/>
    <hyperlink ref="A4145" r:id="rId4135" xr:uid="{FC7B1444-5047-46A4-961C-948C516216FB}"/>
    <hyperlink ref="A4146" r:id="rId4136" xr:uid="{B19E5912-066E-4A94-BF79-B90403017D84}"/>
    <hyperlink ref="A4147" r:id="rId4137" xr:uid="{20BFA5A0-D7BC-46B2-A2F1-C8B61CA61DC8}"/>
    <hyperlink ref="A4148" r:id="rId4138" xr:uid="{FF2DE942-A1A0-4BCF-8819-7426F1C06FA3}"/>
    <hyperlink ref="A4149" r:id="rId4139" xr:uid="{C8142AF5-D385-417E-8E4D-A3FFEC472044}"/>
    <hyperlink ref="A4150" r:id="rId4140" xr:uid="{48814AF2-70C3-47A0-A0F2-1B54F28CF8CC}"/>
    <hyperlink ref="A4151" r:id="rId4141" xr:uid="{B78E6A00-23F3-4BC0-96CB-B93FFA5A7E51}"/>
    <hyperlink ref="A4152" r:id="rId4142" xr:uid="{17403B09-6791-4AA9-89CB-824B445C7C6A}"/>
    <hyperlink ref="A4153" r:id="rId4143" xr:uid="{2940D686-69D3-4D6C-9A6B-5E8CF9238D1C}"/>
    <hyperlink ref="A4154" r:id="rId4144" xr:uid="{86F095CE-0475-4526-9EDC-25D408B0968E}"/>
    <hyperlink ref="A4155" r:id="rId4145" xr:uid="{5A02FA7F-F7B9-4DFD-8531-C81D2E22F80E}"/>
    <hyperlink ref="A4156" r:id="rId4146" xr:uid="{EFBD54EE-AA6A-4BA6-A5E3-F5B685D422A7}"/>
    <hyperlink ref="A4157" r:id="rId4147" xr:uid="{8208E4D3-366E-4880-96F5-D7B61C2C3B90}"/>
    <hyperlink ref="A4158" r:id="rId4148" xr:uid="{59FAD337-0865-4C1E-8ADA-22D63CDAB509}"/>
    <hyperlink ref="A4159" r:id="rId4149" xr:uid="{3CF44877-460E-493E-B4EB-58B7E0D2864E}"/>
    <hyperlink ref="A4160" r:id="rId4150" xr:uid="{989B5DC8-96FE-446B-BAAC-4863A1CDF267}"/>
    <hyperlink ref="A4161" r:id="rId4151" xr:uid="{19B02639-91A3-4C30-8950-4F512B9A3106}"/>
    <hyperlink ref="A4162" r:id="rId4152" xr:uid="{C6F16EE6-D195-461B-A349-2AC7C52591A5}"/>
    <hyperlink ref="A4163" r:id="rId4153" xr:uid="{43B044DC-444D-4A88-B357-AE680D843638}"/>
    <hyperlink ref="A4164" r:id="rId4154" xr:uid="{7CB9EB85-48D0-4698-A084-684B3B32EA82}"/>
    <hyperlink ref="A4165" r:id="rId4155" xr:uid="{470EB9BF-5F82-4C87-B980-93765EC71A14}"/>
    <hyperlink ref="A4166" r:id="rId4156" xr:uid="{A12A3C7F-613B-4EA2-A9D8-2BE050242A05}"/>
    <hyperlink ref="A4167" r:id="rId4157" xr:uid="{EDCDB597-8293-477E-9F0B-C2B1D2319EC1}"/>
    <hyperlink ref="A4168" r:id="rId4158" xr:uid="{5B511D6B-E884-431E-AD19-A3BE2815BB08}"/>
    <hyperlink ref="A4169" r:id="rId4159" xr:uid="{331147DE-676D-4D17-B2FE-AAA52349FA44}"/>
    <hyperlink ref="A4170" r:id="rId4160" xr:uid="{8A21D589-74BF-42B3-89FF-D6D1AB70A4AA}"/>
    <hyperlink ref="A4171" r:id="rId4161" xr:uid="{D0AAEB76-E5E4-4F81-9F7B-E74D6C8FF289}"/>
    <hyperlink ref="A4172" r:id="rId4162" xr:uid="{FB2EE8F7-E291-4918-8B01-C8124F7DB0B8}"/>
    <hyperlink ref="A4173" r:id="rId4163" xr:uid="{DF9C8027-A4B9-4E16-ABEF-0D91B3DE2C44}"/>
    <hyperlink ref="A4174" r:id="rId4164" xr:uid="{7727D320-6562-450B-B638-FA32B89FEBFC}"/>
    <hyperlink ref="A4175" r:id="rId4165" xr:uid="{6C914339-173B-437E-AF94-438B8E13F0F8}"/>
    <hyperlink ref="A4176" r:id="rId4166" xr:uid="{7F86296A-6965-4FD4-B935-F3CEB61CD9AD}"/>
    <hyperlink ref="A4177" r:id="rId4167" xr:uid="{EAA48AF6-5D32-4D30-830F-841AB3287161}"/>
    <hyperlink ref="A4178" r:id="rId4168" xr:uid="{F3CC3CC5-5238-401E-B0F2-1E26B35159E0}"/>
    <hyperlink ref="A4179" r:id="rId4169" xr:uid="{50A827FE-E8F6-4227-BC3A-7E05DE86FB38}"/>
    <hyperlink ref="A4180" r:id="rId4170" xr:uid="{5049FDA6-2E8D-4DB6-BE25-6DB0AD0C52CC}"/>
    <hyperlink ref="A4181" r:id="rId4171" xr:uid="{53E89D48-90DF-44D8-AD59-2FFE959F1F06}"/>
    <hyperlink ref="A4182" r:id="rId4172" xr:uid="{9573232A-4170-4494-8D20-6ADE68B95311}"/>
    <hyperlink ref="A4183" r:id="rId4173" xr:uid="{31D9C8FE-BCE5-4E8F-B8AE-71C5B60A1800}"/>
    <hyperlink ref="A4184" r:id="rId4174" xr:uid="{350A587F-4D41-438D-AE08-82FD57FA3DB7}"/>
    <hyperlink ref="A4185" r:id="rId4175" xr:uid="{3218401A-5F70-49AF-8A37-8532A79B81B4}"/>
    <hyperlink ref="A4186" r:id="rId4176" xr:uid="{0EDF8185-8BA6-4A51-9F31-0AAAA73EA5FA}"/>
    <hyperlink ref="A4187" r:id="rId4177" xr:uid="{FF594B08-2F58-4C2A-8833-45908CE77071}"/>
    <hyperlink ref="A4188" r:id="rId4178" xr:uid="{43DEABF3-3189-4747-AFF0-672BD50E2913}"/>
    <hyperlink ref="A4189" r:id="rId4179" xr:uid="{28B9CAA0-AE43-4C02-8C78-E069D48D9890}"/>
    <hyperlink ref="A4190" r:id="rId4180" xr:uid="{495EB260-55A0-430F-BF11-7C6495154B78}"/>
    <hyperlink ref="A4191" r:id="rId4181" xr:uid="{21E450C7-00DB-432A-9EC5-D51651EC63B3}"/>
    <hyperlink ref="A4192" r:id="rId4182" xr:uid="{84EDFAF5-5BAD-4BF7-AFFB-1BC1F889967E}"/>
    <hyperlink ref="A4193" r:id="rId4183" xr:uid="{76901EC3-1C32-4B9C-B49C-6712170E381C}"/>
    <hyperlink ref="A4194" r:id="rId4184" xr:uid="{4AF29807-7143-4B25-AC4B-3283C2D8302F}"/>
    <hyperlink ref="A4195" r:id="rId4185" xr:uid="{6329BE4B-5BA6-4A19-8745-288C9920D47B}"/>
    <hyperlink ref="A4196" r:id="rId4186" xr:uid="{4606B7B0-77AB-4D41-B781-E6AD1E1E1F15}"/>
    <hyperlink ref="A4197" r:id="rId4187" xr:uid="{E861C690-8851-410C-9E00-1EBEFB71D7D5}"/>
    <hyperlink ref="A4198" r:id="rId4188" xr:uid="{74E55F42-01CC-47FD-93D4-6515EC2ABEE0}"/>
    <hyperlink ref="A4199" r:id="rId4189" xr:uid="{24117D86-0B41-4D80-AA9F-3EC4AA7BEBBE}"/>
    <hyperlink ref="A4200" r:id="rId4190" xr:uid="{79528BC5-49E5-4331-887E-09645F0995FB}"/>
    <hyperlink ref="A4201" r:id="rId4191" xr:uid="{DA35DCEF-CE4A-42B1-866D-B68F55F46BA0}"/>
    <hyperlink ref="A4202" r:id="rId4192" xr:uid="{BDDEA891-A3D4-4AC1-AB94-62D70247EFBD}"/>
    <hyperlink ref="A4203" r:id="rId4193" xr:uid="{BC5E4435-1E6C-44F1-B0AA-DEBF68FEB966}"/>
    <hyperlink ref="A4204" r:id="rId4194" xr:uid="{7D5DC1DA-806C-4B8F-8C80-127F02D6101A}"/>
    <hyperlink ref="A4205" r:id="rId4195" xr:uid="{76999C37-2774-4221-9958-06005575CF04}"/>
    <hyperlink ref="A4206" r:id="rId4196" xr:uid="{C5999EFE-9A3D-4EFF-9B19-D194F46D074A}"/>
    <hyperlink ref="A4207" r:id="rId4197" xr:uid="{93068D9E-FB83-4A99-A3F2-2BE50772F8BA}"/>
    <hyperlink ref="A4208" r:id="rId4198" xr:uid="{7A7C89A9-1C84-4694-AB91-73097814FD4F}"/>
    <hyperlink ref="A4209" r:id="rId4199" xr:uid="{5C64B672-1BC8-4377-916A-2C438328163C}"/>
    <hyperlink ref="A4210" r:id="rId4200" xr:uid="{FB806875-35F2-4EC3-8660-0A170F8AEFE5}"/>
    <hyperlink ref="A4211" r:id="rId4201" xr:uid="{64C4D33B-E996-4B0A-A781-B386FC8650C5}"/>
    <hyperlink ref="A4212" r:id="rId4202" xr:uid="{4AAEA379-8946-49AE-8D13-0A19D5DC640D}"/>
    <hyperlink ref="A4213" r:id="rId4203" xr:uid="{BD6B7FD4-6A40-4DC0-948A-44A3C63A6FAB}"/>
    <hyperlink ref="A4214" r:id="rId4204" xr:uid="{B9EC85CD-333B-4ABD-B6FA-6DF555FB5FEC}"/>
    <hyperlink ref="A4215" r:id="rId4205" xr:uid="{B9EB0FE3-10ED-44F8-A1D9-0A449BEF500C}"/>
    <hyperlink ref="A4216" r:id="rId4206" xr:uid="{D6B31E0A-9879-43F3-828B-7B31766837EE}"/>
    <hyperlink ref="A4217" r:id="rId4207" xr:uid="{236A2633-2B53-443B-A7EC-B3046B4C6B03}"/>
    <hyperlink ref="A4218" r:id="rId4208" xr:uid="{3B4608EF-88A2-401F-BE06-8F43FFBB0FDD}"/>
    <hyperlink ref="A4219" r:id="rId4209" xr:uid="{E1D0860D-16C2-4D10-871E-6AEC3B62C8D4}"/>
    <hyperlink ref="A4220" r:id="rId4210" xr:uid="{99FAA893-40D8-4BB5-BE3A-E6C87CA5C9BD}"/>
    <hyperlink ref="A4221" r:id="rId4211" xr:uid="{0302FD85-7F9F-4F54-B2B8-6D8B081CDC3E}"/>
    <hyperlink ref="A4222" r:id="rId4212" xr:uid="{CA24DFE4-CA76-41D5-8FCC-12AAEA18E9A0}"/>
    <hyperlink ref="A4223" r:id="rId4213" xr:uid="{DE4C474C-221F-4BF8-A41C-451798052CF6}"/>
    <hyperlink ref="A4224" r:id="rId4214" xr:uid="{D9173667-0E6D-46E3-9D28-71FDE303EA92}"/>
    <hyperlink ref="A4225" r:id="rId4215" xr:uid="{41C8C255-8A95-40B5-9DDA-2334896D99D4}"/>
    <hyperlink ref="A4226" r:id="rId4216" xr:uid="{34F13F5F-3317-4096-B76E-7DFE89F86144}"/>
    <hyperlink ref="A4227" r:id="rId4217" xr:uid="{D29FF9C2-25F5-40B6-A6D0-6F18B0C7E3B4}"/>
    <hyperlink ref="A4228" r:id="rId4218" xr:uid="{EC522AAC-1C55-44BF-B6BF-6AD2686F8874}"/>
    <hyperlink ref="A4229" r:id="rId4219" xr:uid="{6DF8F405-0EA4-4BBE-8081-386E83B698EA}"/>
    <hyperlink ref="A4230" r:id="rId4220" xr:uid="{0153CCC3-ED6E-441E-A4E1-E259267B6A59}"/>
    <hyperlink ref="A4231" r:id="rId4221" xr:uid="{0CBCF7FE-BA4E-409B-A366-EF57956E376D}"/>
    <hyperlink ref="A4232" r:id="rId4222" xr:uid="{B461EBC2-7859-460A-ADAF-AB3AD8ACE81D}"/>
    <hyperlink ref="A4233" r:id="rId4223" xr:uid="{2A66B464-CC9D-411C-9B89-75E165A5716B}"/>
    <hyperlink ref="A4234" r:id="rId4224" xr:uid="{4D3C6F09-3A37-4851-BDC0-C4C6D58AECB8}"/>
    <hyperlink ref="A4235" r:id="rId4225" xr:uid="{C782F407-70D1-4168-87EA-668498F15582}"/>
    <hyperlink ref="A4236" r:id="rId4226" xr:uid="{944C51F3-B2D0-4C40-A49E-DF7D507D9A13}"/>
    <hyperlink ref="A4237" r:id="rId4227" xr:uid="{48A8BE72-FFCB-4788-A756-58641CEDFE33}"/>
    <hyperlink ref="A4238" r:id="rId4228" xr:uid="{3950BBFA-A0B1-4E8F-9900-91459035061A}"/>
    <hyperlink ref="A4239" r:id="rId4229" xr:uid="{5C2F6685-C203-4E55-BF12-202BA8C48515}"/>
    <hyperlink ref="A4240" r:id="rId4230" xr:uid="{F0378C59-A02E-4CB2-A810-FDB4823DD4F9}"/>
    <hyperlink ref="A4241" r:id="rId4231" xr:uid="{3A6A592D-1447-40D4-9BAD-513670D96565}"/>
    <hyperlink ref="A4242" r:id="rId4232" xr:uid="{BC8A7043-3195-4C57-9C37-6FC4C7575DF1}"/>
    <hyperlink ref="A4243" r:id="rId4233" xr:uid="{DBF01AE1-9EA0-4298-ACAE-9F8E20EB38A6}"/>
    <hyperlink ref="A4244" r:id="rId4234" xr:uid="{F64C81DA-6D31-4FE1-B937-62C4047AB38D}"/>
    <hyperlink ref="A4245" r:id="rId4235" xr:uid="{DC487802-F4FF-40B0-8686-C66AD150F457}"/>
    <hyperlink ref="A4246" r:id="rId4236" xr:uid="{2E432EA2-ABAF-49FC-8ADB-5A8A5826FCEE}"/>
    <hyperlink ref="A4247" r:id="rId4237" xr:uid="{895230D9-BFE2-4721-A0C3-DE1178A66D1A}"/>
    <hyperlink ref="A4248" r:id="rId4238" xr:uid="{2576C3D6-A933-4BF1-9471-642404EE6AF6}"/>
    <hyperlink ref="A4249" r:id="rId4239" xr:uid="{D9B756CC-A512-4770-BF33-6E4422808D2F}"/>
    <hyperlink ref="A4250" r:id="rId4240" xr:uid="{0711778D-9D95-4CBC-8488-4A72D1C20A65}"/>
    <hyperlink ref="A4251" r:id="rId4241" xr:uid="{0DA1ACC8-970D-458F-8164-9AD3BBC6452A}"/>
    <hyperlink ref="A4252" r:id="rId4242" xr:uid="{D10BA036-E120-441C-A964-E9378C6DE7B8}"/>
    <hyperlink ref="A4253" r:id="rId4243" xr:uid="{A0BCC5E4-D0BC-4F96-80A0-7FF66C08A85B}"/>
    <hyperlink ref="A4254" r:id="rId4244" xr:uid="{437549C9-437D-4C2C-AD92-6BCBAC1C7364}"/>
    <hyperlink ref="A4255" r:id="rId4245" xr:uid="{30CE9A6B-ADBD-448A-BBD5-C88B7D52C6F2}"/>
    <hyperlink ref="A4256" r:id="rId4246" xr:uid="{0BEF6A4B-FA47-4B41-921F-47270BAD756E}"/>
    <hyperlink ref="A4257" r:id="rId4247" xr:uid="{6FF99DA1-4584-4D74-BCED-0000A3B1E745}"/>
    <hyperlink ref="A4258" r:id="rId4248" xr:uid="{47FD388D-A769-4938-8648-7B3040D8852F}"/>
    <hyperlink ref="A4259" r:id="rId4249" xr:uid="{2432ECD0-6069-4252-8359-FBD7B14509B9}"/>
    <hyperlink ref="A4260" r:id="rId4250" xr:uid="{C6045BD2-A828-4D1F-B639-EB9CAECA1C26}"/>
    <hyperlink ref="A4261" r:id="rId4251" xr:uid="{053DA73A-D9A4-4BC1-A05D-7F0957A0FEF5}"/>
    <hyperlink ref="A4262" r:id="rId4252" xr:uid="{2A9B4A82-E96C-46C9-814B-B119FFED47F2}"/>
    <hyperlink ref="A4263" r:id="rId4253" xr:uid="{E8F898C1-66B2-4B54-B7F7-E738DDC57962}"/>
    <hyperlink ref="A4264" r:id="rId4254" xr:uid="{AE7DF373-34C9-44D5-B940-9FAF6A7486F9}"/>
    <hyperlink ref="A4265" r:id="rId4255" xr:uid="{BB870DF0-7F1E-47F9-830F-96520E387BBC}"/>
    <hyperlink ref="A4266" r:id="rId4256" xr:uid="{D1542B62-785E-4DC5-82CD-F84080A10DE9}"/>
    <hyperlink ref="A4267" r:id="rId4257" xr:uid="{6386B49F-CED4-4C13-9A6C-E3DE2A9CA7B7}"/>
    <hyperlink ref="A4268" r:id="rId4258" xr:uid="{1982CA43-87EA-4736-AABF-9E1F98645E37}"/>
    <hyperlink ref="A4269" r:id="rId4259" xr:uid="{D508A4DC-F369-436F-A93C-2EA7F8E490D3}"/>
    <hyperlink ref="A4270" r:id="rId4260" xr:uid="{9878F87D-5AF5-433C-847C-3EF68F56A339}"/>
    <hyperlink ref="A4271" r:id="rId4261" xr:uid="{6826E29D-B391-4741-9162-D724F23666D9}"/>
    <hyperlink ref="A4272" r:id="rId4262" xr:uid="{1651A872-DD61-44F8-8AE9-2455747F99FE}"/>
    <hyperlink ref="A4273" r:id="rId4263" xr:uid="{C5FB515D-3421-4DB3-B333-29A1D6C21E8C}"/>
    <hyperlink ref="A4274" r:id="rId4264" xr:uid="{6E65DBE5-39B2-4ACE-A89F-3DE33B33562B}"/>
    <hyperlink ref="A4275" r:id="rId4265" xr:uid="{4E61F551-0D52-43F3-963E-31EFBE114569}"/>
    <hyperlink ref="A4276" r:id="rId4266" xr:uid="{AAA121ED-9006-47E7-8FF1-9CCEC4DA3751}"/>
    <hyperlink ref="A4277" r:id="rId4267" xr:uid="{F566CEB9-3B9D-48A8-8E6F-6B9C95B01609}"/>
    <hyperlink ref="A4278" r:id="rId4268" xr:uid="{8318CF4D-C513-4830-89E6-32DDBF59490D}"/>
    <hyperlink ref="A4279" r:id="rId4269" xr:uid="{E1AB3E17-D478-4E9F-94A7-23104A4D2512}"/>
    <hyperlink ref="A4280" r:id="rId4270" xr:uid="{74FB612E-E27B-4815-BE00-8FB21B75D64A}"/>
    <hyperlink ref="A4281" r:id="rId4271" xr:uid="{E667CFE2-9CA8-411A-830B-85403EBB75E3}"/>
    <hyperlink ref="A4282" r:id="rId4272" xr:uid="{488EE6D2-BDC8-409E-BCA6-91CB9036D7EB}"/>
    <hyperlink ref="A4283" r:id="rId4273" xr:uid="{9768303D-0ED0-4888-AB25-19456D0853A6}"/>
    <hyperlink ref="A4284" r:id="rId4274" xr:uid="{CE9B512F-B7E7-4225-8570-DC5A6D480B1E}"/>
    <hyperlink ref="A4285" r:id="rId4275" xr:uid="{22755F28-9678-43A1-B46E-E4F1ACC544D8}"/>
    <hyperlink ref="A4286" r:id="rId4276" xr:uid="{A6321AE5-DB7B-454E-88B8-FADC51170B68}"/>
    <hyperlink ref="A4287" r:id="rId4277" xr:uid="{C7B3613E-FCAB-4E46-A025-38A86B3987F4}"/>
    <hyperlink ref="A4288" r:id="rId4278" xr:uid="{E4A3869E-BB73-473E-A904-9529390C084B}"/>
    <hyperlink ref="A4289" r:id="rId4279" xr:uid="{BEB17FF1-FE1C-40EE-A685-A7C5E23DCB73}"/>
    <hyperlink ref="A4290" r:id="rId4280" xr:uid="{01EAC7FD-E72D-418B-9988-59459D00C179}"/>
    <hyperlink ref="A4291" r:id="rId4281" xr:uid="{3A95D12C-CB2A-4ECE-883A-562D07FBB3AD}"/>
    <hyperlink ref="A4292" r:id="rId4282" xr:uid="{AA2AC1FC-075B-4689-9646-FC7732C5D2C7}"/>
    <hyperlink ref="A4293" r:id="rId4283" xr:uid="{BE486281-21F4-484C-BA4A-31D84840D056}"/>
    <hyperlink ref="A4294" r:id="rId4284" xr:uid="{10687A68-5DE3-4917-98E9-76ACA03CE6CE}"/>
    <hyperlink ref="A4295" r:id="rId4285" xr:uid="{C42C2D36-4DB3-4474-9605-9FCEFF565BED}"/>
    <hyperlink ref="A4296" r:id="rId4286" xr:uid="{EA0869EB-AD96-4E90-ABC3-509465A61626}"/>
    <hyperlink ref="A4297" r:id="rId4287" xr:uid="{0C40FD94-CABB-4B30-89C0-8746C0C0E93F}"/>
    <hyperlink ref="A4298" r:id="rId4288" xr:uid="{80C9C7F5-607D-45C3-A942-81D3FCC362BD}"/>
    <hyperlink ref="A4299" r:id="rId4289" xr:uid="{981ECE64-5DA8-46A7-94D7-A6A429FD3250}"/>
    <hyperlink ref="A4300" r:id="rId4290" xr:uid="{F01F1D2B-AC55-4F01-A3C8-A3F30700EAFD}"/>
    <hyperlink ref="A4301" r:id="rId4291" xr:uid="{EA879336-7B93-4B89-9CAC-F5FA44783F25}"/>
    <hyperlink ref="A4302" r:id="rId4292" xr:uid="{13A6B5D3-74FF-4F64-A4FF-77B12E5E7392}"/>
    <hyperlink ref="A4303" r:id="rId4293" xr:uid="{2058EFD3-2EF6-45F9-8A33-A6D52DA6639C}"/>
    <hyperlink ref="A4304" r:id="rId4294" xr:uid="{A8488F8E-66AA-4490-B6DB-0E382A517DD4}"/>
    <hyperlink ref="A4305" r:id="rId4295" xr:uid="{95FB4906-982B-4873-92DD-57329D9643B3}"/>
    <hyperlink ref="A4306" r:id="rId4296" xr:uid="{9F1E56CA-5AD8-4A8B-918F-97F68A22D236}"/>
    <hyperlink ref="A4307" r:id="rId4297" xr:uid="{A1414E36-3E69-495E-84E0-564F8D581F77}"/>
    <hyperlink ref="A4308" r:id="rId4298" xr:uid="{D900CFF5-62E7-44B8-A9F3-AF4907CB3C46}"/>
    <hyperlink ref="A4309" r:id="rId4299" xr:uid="{8931B3A1-AE39-493A-8D1B-AD32BC77F81F}"/>
    <hyperlink ref="A4310" r:id="rId4300" xr:uid="{C2B98B09-6908-457C-B625-4320AD5D5904}"/>
    <hyperlink ref="A4311" r:id="rId4301" xr:uid="{78E76799-1863-4611-B0D7-41727CA78B07}"/>
    <hyperlink ref="A4312" r:id="rId4302" xr:uid="{2D584907-4749-4F8F-BE2D-BAE74F341EA4}"/>
    <hyperlink ref="A4313" r:id="rId4303" xr:uid="{2EC3BB40-5D32-43CD-9A33-7AFC51C19FD2}"/>
    <hyperlink ref="A4314" r:id="rId4304" xr:uid="{5C6A9740-BD7A-4CAA-9C4B-E557DC40F5DB}"/>
    <hyperlink ref="A4315" r:id="rId4305" xr:uid="{25508E06-28B7-446B-9501-2249927BD7E0}"/>
    <hyperlink ref="A4316" r:id="rId4306" xr:uid="{CB757B18-57BA-4635-87BE-E673D9F86F1E}"/>
    <hyperlink ref="A4317" r:id="rId4307" xr:uid="{91E66EFC-1334-49F3-9FDA-49B6A7A806B4}"/>
    <hyperlink ref="A4318" r:id="rId4308" xr:uid="{E9ECC04A-1405-4B47-94AE-24EF8914EA60}"/>
    <hyperlink ref="A4319" r:id="rId4309" xr:uid="{B51F1BC4-A146-40CB-91F4-86BBACF10C22}"/>
    <hyperlink ref="A4320" r:id="rId4310" xr:uid="{4E7798F7-69F6-4ED3-930D-2C8D5B7B397B}"/>
    <hyperlink ref="A4321" r:id="rId4311" xr:uid="{B946D1BB-8FDE-4077-90DA-BC0CFC671660}"/>
    <hyperlink ref="A4322" r:id="rId4312" xr:uid="{CB319A24-6EBB-43EC-8EA2-9E79E7F74D4A}"/>
    <hyperlink ref="A4323" r:id="rId4313" xr:uid="{1FF20723-0CF7-447A-B323-FB20D5634F46}"/>
    <hyperlink ref="A4324" r:id="rId4314" xr:uid="{C21816D6-E3F9-492D-A217-25B36B8A06B6}"/>
    <hyperlink ref="A4325" r:id="rId4315" xr:uid="{13FDE6F3-11A3-45A2-A73D-28EA95943479}"/>
    <hyperlink ref="A4326" r:id="rId4316" xr:uid="{0EFA4E22-D4EF-4790-8081-9D07DEDC03C2}"/>
    <hyperlink ref="A4327" r:id="rId4317" xr:uid="{DA978B64-6EF0-4F34-B767-F910F064E828}"/>
    <hyperlink ref="A4328" r:id="rId4318" xr:uid="{8E8B28BA-64FF-4B01-B1E6-E7EE8AD8A9A1}"/>
    <hyperlink ref="A4329" r:id="rId4319" xr:uid="{A343BC30-1521-4B90-994D-EE0D4BD7B5D1}"/>
    <hyperlink ref="A4330" r:id="rId4320" xr:uid="{AFE09FFC-9B1C-4AC7-827F-9B4AD00946EC}"/>
    <hyperlink ref="A4331" r:id="rId4321" xr:uid="{88700BC8-08C0-4586-AA09-72CBB749B370}"/>
    <hyperlink ref="A4332" r:id="rId4322" xr:uid="{2E7BF9C6-93C5-4195-B757-AF9D206B9305}"/>
    <hyperlink ref="A4333" r:id="rId4323" xr:uid="{B4C97806-EC6B-4E5C-9115-C7DDD048FE36}"/>
    <hyperlink ref="A4334" r:id="rId4324" xr:uid="{3395C2CF-0D98-4A1F-9E0D-94778C6E78CB}"/>
    <hyperlink ref="A4335" r:id="rId4325" xr:uid="{9E6C4136-6125-4651-BB19-9FB932CEE323}"/>
    <hyperlink ref="A4336" r:id="rId4326" xr:uid="{2A4E4752-6BD4-4EF5-A24D-8F7442BD5E43}"/>
    <hyperlink ref="A4337" r:id="rId4327" xr:uid="{EEA669D8-A792-4BA7-B606-8AB6A2E24022}"/>
    <hyperlink ref="A4338" r:id="rId4328" xr:uid="{C7831524-F2C5-4608-A3F1-DAD17128C364}"/>
    <hyperlink ref="A4339" r:id="rId4329" xr:uid="{4A924365-8EB9-4D80-B192-1484BFDC96FC}"/>
    <hyperlink ref="A4340" r:id="rId4330" xr:uid="{4358D57E-1F16-4AF0-B088-B2C907696733}"/>
    <hyperlink ref="A4341" r:id="rId4331" xr:uid="{7C8B4B7E-87EC-41C5-BA68-EE9DD29CA97C}"/>
    <hyperlink ref="A4342" r:id="rId4332" xr:uid="{85958C82-854A-4B51-996F-F024B19905EE}"/>
    <hyperlink ref="A4343" r:id="rId4333" xr:uid="{91545908-0E28-4D84-A7D5-E5A225F42A99}"/>
    <hyperlink ref="A4344" r:id="rId4334" xr:uid="{89970664-D55D-44F6-8299-3F4377832786}"/>
    <hyperlink ref="A4345" r:id="rId4335" xr:uid="{D1A903EF-C7AD-4D35-8BFF-976091B3E0CF}"/>
    <hyperlink ref="A4346" r:id="rId4336" xr:uid="{9243C03E-F7B2-44E7-8455-3073F3485B6C}"/>
    <hyperlink ref="A4347" r:id="rId4337" xr:uid="{7FC58123-0C9A-410F-B502-7CC0CF1E7E04}"/>
    <hyperlink ref="A4348" r:id="rId4338" xr:uid="{B50EA0AF-9A45-42B8-BF8D-C3DB4FDA25FB}"/>
    <hyperlink ref="A4349" r:id="rId4339" xr:uid="{55BF1C8B-FFB7-4EBC-85CB-1172AA2D5A57}"/>
    <hyperlink ref="A4350" r:id="rId4340" xr:uid="{05E77E71-AA66-4976-BAD3-62FA702C4C64}"/>
    <hyperlink ref="A4351" r:id="rId4341" xr:uid="{F8F7B1E6-627B-462B-97D9-6B7D7716CEB5}"/>
    <hyperlink ref="A4352" r:id="rId4342" xr:uid="{77C4E2F7-886A-4FF3-BF52-92A331743DE5}"/>
    <hyperlink ref="A4353" r:id="rId4343" xr:uid="{8CAE74FE-2BA1-4BD4-8180-DA03DF66207F}"/>
    <hyperlink ref="A4354" r:id="rId4344" xr:uid="{1D256E6A-A16E-470F-BBF0-33636FA7B246}"/>
    <hyperlink ref="A4355" r:id="rId4345" xr:uid="{3372E8E0-5913-4905-BD87-38FF1E3250FD}"/>
    <hyperlink ref="A4356" r:id="rId4346" xr:uid="{909631D1-A948-42AE-A182-8728B49B37E6}"/>
    <hyperlink ref="A4357" r:id="rId4347" xr:uid="{AAE9ED22-822E-432C-A285-866C2775C982}"/>
    <hyperlink ref="A4358" r:id="rId4348" xr:uid="{A56F077C-A8EA-48A3-A0F2-9E6925630F98}"/>
    <hyperlink ref="A4359" r:id="rId4349" xr:uid="{A1EC2D50-34AF-48B9-972C-9819AC4166DC}"/>
    <hyperlink ref="A4360" r:id="rId4350" xr:uid="{64722009-EC28-482B-811A-CF89CA65F26A}"/>
    <hyperlink ref="A4361" r:id="rId4351" xr:uid="{958FFC33-B25A-431B-8AC3-1D057D87C3E2}"/>
    <hyperlink ref="A4362" r:id="rId4352" xr:uid="{D0CE7894-3303-45CF-ADC3-D6F97FE52202}"/>
    <hyperlink ref="A4363" r:id="rId4353" xr:uid="{8E617C92-D449-42E7-99A9-63DEBCE7DC57}"/>
    <hyperlink ref="A4364" r:id="rId4354" xr:uid="{D452E073-F451-4E2A-8192-F1ECCF4C61D4}"/>
    <hyperlink ref="A4365" r:id="rId4355" xr:uid="{375D5F17-7982-4B7B-BCF5-395A351581E6}"/>
    <hyperlink ref="A4366" r:id="rId4356" xr:uid="{480EF1D1-7C74-41BC-898C-B554CE496456}"/>
    <hyperlink ref="A4367" r:id="rId4357" xr:uid="{E5146C7C-0096-40C3-AD53-4FE4CDFAA99A}"/>
    <hyperlink ref="A4368" r:id="rId4358" xr:uid="{AE9BB85E-EFDA-47BA-9B86-C2272D8D5F5D}"/>
    <hyperlink ref="A4369" r:id="rId4359" xr:uid="{687C8413-9572-4046-BEFB-554815385F8D}"/>
    <hyperlink ref="A4370" r:id="rId4360" xr:uid="{786B2D19-4077-4A90-A782-70C2FB3D831D}"/>
    <hyperlink ref="A4371" r:id="rId4361" xr:uid="{23B5730A-D0B4-4772-8985-AC510817D087}"/>
    <hyperlink ref="A4372" r:id="rId4362" xr:uid="{797FF777-6C25-4101-AC24-39B7946BBC63}"/>
    <hyperlink ref="A4373" r:id="rId4363" xr:uid="{9CC0A7F0-84E7-4546-8ED5-85F473DD8485}"/>
    <hyperlink ref="A4374" r:id="rId4364" xr:uid="{A78E8006-9F95-467A-885C-E887802A4338}"/>
    <hyperlink ref="A4375" r:id="rId4365" xr:uid="{D89A167E-BE2B-40AB-8240-AB68ED2CD2C7}"/>
    <hyperlink ref="A4376" r:id="rId4366" xr:uid="{5751CFC5-0D97-4B08-BF4C-53D48AD83749}"/>
    <hyperlink ref="A4377" r:id="rId4367" xr:uid="{EE78F5FC-1713-44CB-8F75-906727D1B8C4}"/>
    <hyperlink ref="A4378" r:id="rId4368" xr:uid="{E1EF5DC4-5577-4750-B035-C4E78C3D5B59}"/>
    <hyperlink ref="A4379" r:id="rId4369" xr:uid="{4611C861-6AF8-4B37-B277-5974797A10AE}"/>
    <hyperlink ref="A4380" r:id="rId4370" xr:uid="{45785839-99CC-4332-898E-949C5E5A2682}"/>
    <hyperlink ref="A4381" r:id="rId4371" xr:uid="{E5DF0191-B2EB-42DF-A8DF-677C25854F70}"/>
    <hyperlink ref="A4382" r:id="rId4372" xr:uid="{625F557A-BE09-476E-9768-7DB4CFA7F2D1}"/>
    <hyperlink ref="A4383" r:id="rId4373" xr:uid="{6EA52B2B-86D4-44B4-A1EB-2BC1A9970D8C}"/>
    <hyperlink ref="A4384" r:id="rId4374" xr:uid="{62CD6626-7DB1-406B-81E4-CBD0DEFDC9F1}"/>
    <hyperlink ref="A4385" r:id="rId4375" xr:uid="{831807FA-74B2-4825-98D6-07D3D8FC6074}"/>
    <hyperlink ref="A4386" r:id="rId4376" xr:uid="{E187DF00-B324-4258-B68C-CC3E07C7486C}"/>
    <hyperlink ref="A4387" r:id="rId4377" xr:uid="{91A90A33-F961-4B4E-B1FD-C5B03718344B}"/>
    <hyperlink ref="A4388" r:id="rId4378" xr:uid="{8CA5AA43-400A-4974-886C-66E72BA33578}"/>
    <hyperlink ref="A4389" r:id="rId4379" xr:uid="{9364E1E2-0E37-4F63-8A57-485A62A0F7EB}"/>
    <hyperlink ref="A4390" r:id="rId4380" xr:uid="{176835F5-CCB7-4932-A050-E6059511A2BC}"/>
    <hyperlink ref="A4391" r:id="rId4381" xr:uid="{B5EAE38D-F003-4C2C-BE62-583DDC0B5CF1}"/>
    <hyperlink ref="A4392" r:id="rId4382" xr:uid="{BE356B78-DED8-47E4-A91E-582DAA6C4F2B}"/>
    <hyperlink ref="A4393" r:id="rId4383" xr:uid="{E1E118CC-5B6D-45C3-8190-9A3C3100EB41}"/>
    <hyperlink ref="A4394" r:id="rId4384" xr:uid="{1111FDEF-71FD-4ECF-8170-AA3DDAC65CC2}"/>
    <hyperlink ref="A4395" r:id="rId4385" xr:uid="{2382EE98-DB0C-46D3-AA6A-4DE7BB2B302C}"/>
    <hyperlink ref="A4396" r:id="rId4386" xr:uid="{29B58560-4AC1-4E01-AEC6-4358F0B29348}"/>
    <hyperlink ref="A4397" r:id="rId4387" xr:uid="{8EBE67E2-585F-403A-9CC0-094C910973D2}"/>
    <hyperlink ref="A4398" r:id="rId4388" xr:uid="{A2B3ABDC-96BF-4459-8FF6-EF5FC508F229}"/>
    <hyperlink ref="A4399" r:id="rId4389" xr:uid="{0241E538-FCF6-426E-BC40-5A73032DF345}"/>
    <hyperlink ref="A4400" r:id="rId4390" xr:uid="{FD3AB549-89BD-4FC3-84B3-F91B18070A3E}"/>
    <hyperlink ref="A4401" r:id="rId4391" xr:uid="{E33F1429-21CF-44FF-BE26-81170F8936B5}"/>
    <hyperlink ref="A4402" r:id="rId4392" xr:uid="{C9F00EF4-8823-4740-8F00-431BCA724307}"/>
    <hyperlink ref="A4403" r:id="rId4393" xr:uid="{EEC75B55-6704-4029-AF7A-0C5AB7462035}"/>
    <hyperlink ref="A4404" r:id="rId4394" xr:uid="{D98CE949-BBAD-4CC5-8674-AD75D485F3CF}"/>
    <hyperlink ref="A4405" r:id="rId4395" xr:uid="{EF5C49E5-131A-431E-85C3-30EDC9F03817}"/>
    <hyperlink ref="A4406" r:id="rId4396" xr:uid="{51B9EB83-B790-49F4-888D-53F4F5068878}"/>
    <hyperlink ref="A4407" r:id="rId4397" xr:uid="{4300AD70-4F56-44A8-8DE6-A5D9900EB9C5}"/>
    <hyperlink ref="A4408" r:id="rId4398" xr:uid="{658E1AD9-C439-459B-B1F1-9FED2E986042}"/>
    <hyperlink ref="A4409" r:id="rId4399" xr:uid="{1203B6C8-E62E-4C73-AC15-C3CAAE53D2B9}"/>
    <hyperlink ref="A4410" r:id="rId4400" xr:uid="{C7E6D5C4-E75F-4C12-9F5A-5C0E4CB14664}"/>
    <hyperlink ref="A4411" r:id="rId4401" xr:uid="{A777275C-5FEB-4E20-9EA5-0202C3A522A1}"/>
    <hyperlink ref="A4412" r:id="rId4402" xr:uid="{4D973612-7B10-4D3A-9586-0A9FB650B55B}"/>
    <hyperlink ref="A4413" r:id="rId4403" xr:uid="{F735996E-48E4-481C-B28B-92BE8730EE06}"/>
    <hyperlink ref="A4414" r:id="rId4404" xr:uid="{F3D01E34-FD10-4BFB-BB0F-485DBAE3FA4E}"/>
    <hyperlink ref="A4415" r:id="rId4405" xr:uid="{5D7C2B58-3E88-4BE1-BA4B-A73AAEC4E07C}"/>
    <hyperlink ref="A4416" r:id="rId4406" xr:uid="{C5FFB2C2-95F8-4B69-A262-DE13EDD2FE37}"/>
    <hyperlink ref="A4417" r:id="rId4407" xr:uid="{31CB63DF-D110-435C-8CE8-A3C023341149}"/>
    <hyperlink ref="A4418" r:id="rId4408" xr:uid="{5662C35F-8BC6-4E5E-9BE9-B9433BCBF2A5}"/>
    <hyperlink ref="A4419" r:id="rId4409" xr:uid="{EE9705C1-856E-4352-9569-4BCDAA190783}"/>
    <hyperlink ref="A4420" r:id="rId4410" xr:uid="{4FD625C7-6E5B-44DE-A696-BC40951DDB07}"/>
    <hyperlink ref="A4421" r:id="rId4411" xr:uid="{383D52F6-1E87-48B0-9D2D-FBEE62887E18}"/>
    <hyperlink ref="A4422" r:id="rId4412" xr:uid="{138887D5-21EC-4CF0-923A-2F88E7A050F0}"/>
    <hyperlink ref="A4423" r:id="rId4413" xr:uid="{C3A77A48-428C-4000-B142-0EB5A172122E}"/>
    <hyperlink ref="A4424" r:id="rId4414" xr:uid="{8F33125D-E7D9-4533-8FEE-414E2C2B68A5}"/>
    <hyperlink ref="A4425" r:id="rId4415" xr:uid="{08B9F15A-89E0-4CFD-96FD-250D5B257FB7}"/>
    <hyperlink ref="A4426" r:id="rId4416" xr:uid="{92CCA2A2-0C04-4388-8D3B-2423E2F7DA8B}"/>
    <hyperlink ref="A4427" r:id="rId4417" xr:uid="{B4FCD4BB-0704-4355-9036-31FCDEB82B25}"/>
    <hyperlink ref="A4428" r:id="rId4418" xr:uid="{41175F08-E1B8-4070-9A67-A2BFDA2D611A}"/>
    <hyperlink ref="A4429" r:id="rId4419" xr:uid="{9C9BE799-A295-4101-BB2C-E88D06B5E675}"/>
    <hyperlink ref="A4430" r:id="rId4420" xr:uid="{52A491C0-B0B4-4B5B-9454-6B64A83C84DD}"/>
    <hyperlink ref="A4431" r:id="rId4421" xr:uid="{95D6F728-0CF6-452B-A175-72ABC7C150EC}"/>
    <hyperlink ref="A4432" r:id="rId4422" xr:uid="{45A5CE91-8597-4B02-B545-387AFCDA0410}"/>
    <hyperlink ref="A4433" r:id="rId4423" xr:uid="{09172445-C012-470C-8182-B28091B30C75}"/>
    <hyperlink ref="A4434" r:id="rId4424" xr:uid="{B02B5087-ECC6-437C-AB4E-D9A08CFA1047}"/>
    <hyperlink ref="A4435" r:id="rId4425" xr:uid="{33307BE0-6F8A-466B-B360-929DEE2D8F7F}"/>
    <hyperlink ref="A4436" r:id="rId4426" xr:uid="{B8537E0C-1BFC-42FB-97F2-BE5178288996}"/>
    <hyperlink ref="A4437" r:id="rId4427" xr:uid="{DE916804-1EEE-482B-BBDD-C2BE5EA3AD33}"/>
    <hyperlink ref="A4438" r:id="rId4428" xr:uid="{69F45C78-652B-47C8-82D7-72E4B19F4EFE}"/>
    <hyperlink ref="A4439" r:id="rId4429" xr:uid="{89D58F2F-27C3-4322-823B-8DBBE5B876B2}"/>
    <hyperlink ref="A4440" r:id="rId4430" xr:uid="{4939F2BD-D40E-4110-BD88-030868217F3C}"/>
    <hyperlink ref="A4441" r:id="rId4431" xr:uid="{E0F0F16E-C76C-49B0-9FD3-BE8BC3FA9C9C}"/>
    <hyperlink ref="A4442" r:id="rId4432" xr:uid="{816757F7-3FC0-4365-B1FF-71B5BC8D6294}"/>
    <hyperlink ref="A4443" r:id="rId4433" xr:uid="{4A7D6EB5-56C7-4DEF-B8B6-E89C21739AE8}"/>
    <hyperlink ref="A4444" r:id="rId4434" xr:uid="{A5680C7E-5943-42F9-98ED-CDFDC5019953}"/>
    <hyperlink ref="A4445" r:id="rId4435" xr:uid="{C0725A65-2AC9-477F-8055-5D68711B2689}"/>
    <hyperlink ref="A4446" r:id="rId4436" xr:uid="{A54696D8-7BF0-4FCA-A017-F434649D4C87}"/>
    <hyperlink ref="A4447" r:id="rId4437" xr:uid="{65F684F1-C6F3-44A0-8B48-652342BE2283}"/>
    <hyperlink ref="A4448" r:id="rId4438" xr:uid="{76EB2FDA-F724-4BD9-A729-96E7EF289DDC}"/>
    <hyperlink ref="A4449" r:id="rId4439" xr:uid="{69096B9D-11F6-4980-9F1A-D11E4F83DDD5}"/>
    <hyperlink ref="A4450" r:id="rId4440" xr:uid="{1F645AD4-C8EE-44FF-B20B-92F7B059A56C}"/>
    <hyperlink ref="A4451" r:id="rId4441" xr:uid="{082496DB-CAFA-4ED2-B8A2-8AAECA781BFC}"/>
    <hyperlink ref="A4452" r:id="rId4442" xr:uid="{B3AA4EA1-0EBC-4555-8543-DB5F8CFBFF26}"/>
    <hyperlink ref="A4453" r:id="rId4443" xr:uid="{2DEAE063-2CCB-4AA0-BCF3-B84EE8F46B2C}"/>
    <hyperlink ref="A4454" r:id="rId4444" xr:uid="{A101009F-E74B-409C-9B52-92E45EA08CBC}"/>
    <hyperlink ref="A4455" r:id="rId4445" xr:uid="{18ED5574-45BD-4ED2-8B8A-3878DDC1FB7B}"/>
    <hyperlink ref="A4456" r:id="rId4446" xr:uid="{A02DDEF8-6BF9-4914-AA30-3BBE92C24B32}"/>
    <hyperlink ref="A4457" r:id="rId4447" xr:uid="{DAFAE3AC-0046-41E9-A431-B6A33EBBBE20}"/>
    <hyperlink ref="A4458" r:id="rId4448" xr:uid="{920E7CD5-DD9F-42C9-87F4-54C07B63342E}"/>
    <hyperlink ref="A4459" r:id="rId4449" xr:uid="{D1E4F99E-D274-457D-A5F9-F168648D4C89}"/>
    <hyperlink ref="A4460" r:id="rId4450" xr:uid="{248B8689-5716-4FC8-8D6F-9BE8213AFCE5}"/>
    <hyperlink ref="A4461" r:id="rId4451" xr:uid="{A53F1ED8-B874-4958-A2E4-3072CC9507F8}"/>
    <hyperlink ref="A4462" r:id="rId4452" xr:uid="{85ACB7D8-3BA6-4B2B-94A0-621AF89FC4F8}"/>
    <hyperlink ref="A4463" r:id="rId4453" xr:uid="{5E505B94-F067-4C86-8E80-2F2EC82F1D7A}"/>
    <hyperlink ref="A4464" r:id="rId4454" xr:uid="{4B89C24E-DD69-4AE0-BF8C-F83B52E5BE5F}"/>
    <hyperlink ref="A4465" r:id="rId4455" xr:uid="{264E74B4-A884-4097-80A0-4618A966D430}"/>
    <hyperlink ref="A4466" r:id="rId4456" xr:uid="{DAD065CA-D0B6-4077-BE0E-2A21F5CCD439}"/>
    <hyperlink ref="A4467" r:id="rId4457" xr:uid="{32A093CD-E477-4662-A3DB-A28526F92979}"/>
    <hyperlink ref="A4468" r:id="rId4458" xr:uid="{48367C64-43AF-4A42-AD40-595D0FBD9513}"/>
    <hyperlink ref="A4469" r:id="rId4459" xr:uid="{38BD8084-2B02-4071-9ECC-78BBA34337B3}"/>
    <hyperlink ref="A4470" r:id="rId4460" xr:uid="{DE487F56-8137-45F2-A04E-7F018B19AB32}"/>
    <hyperlink ref="A4471" r:id="rId4461" xr:uid="{FB83DE93-F9B1-477D-B744-B76775ACB982}"/>
    <hyperlink ref="A4472" r:id="rId4462" xr:uid="{28FF4EE3-267C-497B-B977-DEF9CC7B631B}"/>
    <hyperlink ref="A4473" r:id="rId4463" xr:uid="{112D3619-6561-4C8D-A7D2-8EBBAC227821}"/>
    <hyperlink ref="A4474" r:id="rId4464" xr:uid="{A1B348EF-A8C4-4136-ABFB-947B961671A9}"/>
    <hyperlink ref="A4475" r:id="rId4465" xr:uid="{908A34E5-6700-4D65-B9CF-3A6E9FB4829D}"/>
    <hyperlink ref="A4476" r:id="rId4466" xr:uid="{88457AA9-A242-4628-BA4A-F72866477519}"/>
    <hyperlink ref="A4477" r:id="rId4467" xr:uid="{AA94C493-D08D-4958-9FD3-96F5C69B7DB1}"/>
    <hyperlink ref="A4478" r:id="rId4468" xr:uid="{201C9435-867A-422A-A7BF-5D2E12C87608}"/>
    <hyperlink ref="A4479" r:id="rId4469" xr:uid="{BF8E4944-8459-4A5C-9214-5FDD38BC6291}"/>
    <hyperlink ref="A4480" r:id="rId4470" xr:uid="{93680623-D133-46F5-BFC1-5E1A5CCBCCFE}"/>
    <hyperlink ref="A4481" r:id="rId4471" xr:uid="{2F0246F8-197C-42D5-BA39-756D1DA5362F}"/>
    <hyperlink ref="A4482" r:id="rId4472" xr:uid="{329689CB-8930-429A-993A-B00707373F67}"/>
    <hyperlink ref="A4483" r:id="rId4473" xr:uid="{29D97163-89B4-4E48-8D5C-20731AD8AED9}"/>
    <hyperlink ref="A4484" r:id="rId4474" xr:uid="{3DD57389-E747-4A30-A262-E278C09F0784}"/>
    <hyperlink ref="A4485" r:id="rId4475" xr:uid="{884FFC8E-6BB1-490A-B204-7CF85916D497}"/>
    <hyperlink ref="A4486" r:id="rId4476" xr:uid="{37F5C40A-7085-4095-A0FC-E180939CC4B0}"/>
    <hyperlink ref="A4487" r:id="rId4477" xr:uid="{948F41A4-5945-46CC-9793-AC27FE0E5390}"/>
    <hyperlink ref="A4488" r:id="rId4478" xr:uid="{D9C7681C-043A-4B83-8940-8F8441963B71}"/>
    <hyperlink ref="A4489" r:id="rId4479" xr:uid="{25033B75-A66E-45B5-8FC4-BD3AA9AE0D89}"/>
    <hyperlink ref="A4490" r:id="rId4480" xr:uid="{FDAA84E4-19B2-4AE3-9512-E7C249D6F505}"/>
    <hyperlink ref="A4491" r:id="rId4481" xr:uid="{59F83231-FDD9-449D-8882-4584C6A232C8}"/>
    <hyperlink ref="A4492" r:id="rId4482" xr:uid="{8B1AF214-368F-4094-B979-E61C8DB6D73C}"/>
    <hyperlink ref="A4493" r:id="rId4483" xr:uid="{AFB8FFF0-96A2-4877-BCEB-455F8E51643E}"/>
    <hyperlink ref="A4494" r:id="rId4484" xr:uid="{721EBDCE-7134-4F03-A332-03ED36CC0613}"/>
    <hyperlink ref="A4495" r:id="rId4485" xr:uid="{0E521466-1F22-4B1E-BC18-99E3876D5F87}"/>
    <hyperlink ref="A4496" r:id="rId4486" xr:uid="{BB503C93-8244-4B6E-AF4C-62BDB450BEBD}"/>
    <hyperlink ref="A4497" r:id="rId4487" xr:uid="{7E3E9906-29E0-478C-9CC8-5108CA715AAF}"/>
    <hyperlink ref="A4498" r:id="rId4488" xr:uid="{81D53F12-02C3-4536-BD1B-4B3878FA1CBE}"/>
    <hyperlink ref="A4499" r:id="rId4489" xr:uid="{26F077E9-A869-4295-A411-79105DB6101A}"/>
    <hyperlink ref="A4500" r:id="rId4490" xr:uid="{DD85628E-51DD-4642-8D54-644107B39762}"/>
    <hyperlink ref="A4501" r:id="rId4491" xr:uid="{7EC013A8-4FF9-4399-A75D-F4A0F10D6041}"/>
    <hyperlink ref="A4502" r:id="rId4492" xr:uid="{92CC54F2-E1EA-4354-A24E-47835FB0B1DC}"/>
    <hyperlink ref="A4503" r:id="rId4493" xr:uid="{4405FC92-EAB8-422F-A861-EC40AFB59BED}"/>
    <hyperlink ref="A4504" r:id="rId4494" xr:uid="{E8826C7E-5847-465E-B2C6-DBD203062B66}"/>
    <hyperlink ref="A4505" r:id="rId4495" xr:uid="{DF0B4E0C-3494-4FF4-B377-690ADDF48F28}"/>
    <hyperlink ref="A4506" r:id="rId4496" xr:uid="{189D40FD-A479-4935-AA11-51ECE14EBB0A}"/>
    <hyperlink ref="A4507" r:id="rId4497" xr:uid="{6A3E847E-EE2F-46AC-8342-1F34557B7A00}"/>
    <hyperlink ref="A4508" r:id="rId4498" xr:uid="{1DBA7F88-0897-4EAC-B2ED-9B43B6B27570}"/>
    <hyperlink ref="A4509" r:id="rId4499" xr:uid="{2885ACE0-7A80-4F93-A747-F5AA6B949776}"/>
    <hyperlink ref="A4510" r:id="rId4500" xr:uid="{510E1474-0F69-423C-8EA8-B69DD213F427}"/>
    <hyperlink ref="A4511" r:id="rId4501" xr:uid="{A23CEE8C-DD13-4175-BA41-3A22757E87A5}"/>
    <hyperlink ref="A4512" r:id="rId4502" xr:uid="{2957050C-B06E-4A52-949D-AB51480A43EF}"/>
    <hyperlink ref="A4513" r:id="rId4503" xr:uid="{B5A871B3-3BCF-43D7-BB75-DCD3B8C4B2D6}"/>
    <hyperlink ref="A4514" r:id="rId4504" xr:uid="{EA1FA496-6598-4403-878B-CE1F58C92936}"/>
    <hyperlink ref="A4515" r:id="rId4505" xr:uid="{8AAAD3F4-0086-48ED-8007-5D7FAA6DC96F}"/>
    <hyperlink ref="A4516" r:id="rId4506" xr:uid="{FA08DC37-FDBA-4C62-B1CF-3EAE1AE489B6}"/>
    <hyperlink ref="A4517" r:id="rId4507" xr:uid="{B407381B-7F26-4EEE-B1CE-EB321B68769D}"/>
    <hyperlink ref="A4518" r:id="rId4508" xr:uid="{DA5FD6A3-B3D8-4576-8822-39B42E99DCC3}"/>
    <hyperlink ref="A4519" r:id="rId4509" xr:uid="{BF607DFA-F718-406C-A523-DCE656EB4A17}"/>
    <hyperlink ref="A4520" r:id="rId4510" xr:uid="{AFA24AA1-F5DB-494E-9ABF-A07F4962FC4D}"/>
    <hyperlink ref="A4521" r:id="rId4511" xr:uid="{4BB86EED-F35B-46F2-9F4F-23B99BA4FA67}"/>
    <hyperlink ref="A4522" r:id="rId4512" xr:uid="{8885E157-3654-4501-880D-C426DD7442D5}"/>
    <hyperlink ref="A4523" r:id="rId4513" xr:uid="{AE283F91-F594-48E2-AADD-9A1B1D84A6B9}"/>
    <hyperlink ref="A4524" r:id="rId4514" xr:uid="{85087B8C-1FC1-48F5-B2DB-03C478A531C3}"/>
    <hyperlink ref="A4525" r:id="rId4515" xr:uid="{060CF9E8-C6C4-466D-8F72-2576873FEFC1}"/>
    <hyperlink ref="A4526" r:id="rId4516" xr:uid="{55ECD2F3-AA9F-492C-962E-052468FE3EEC}"/>
    <hyperlink ref="A4527" r:id="rId4517" xr:uid="{1DD12E35-0A40-45BD-8406-43358C4984E2}"/>
    <hyperlink ref="A4528" r:id="rId4518" xr:uid="{F9BA04E9-FE76-402F-AFEB-BC076B662128}"/>
    <hyperlink ref="A4529" r:id="rId4519" xr:uid="{C1257C2B-20CE-4AF9-8287-36D46716DA6E}"/>
    <hyperlink ref="A4530" r:id="rId4520" xr:uid="{3DACA10C-A6BA-4597-9862-557826D98863}"/>
    <hyperlink ref="A4531" r:id="rId4521" xr:uid="{E908A7CD-1D5E-4573-B8B1-AFF7928C1446}"/>
    <hyperlink ref="A4532" r:id="rId4522" xr:uid="{F315493E-3120-4887-9014-29AA41C8C34D}"/>
    <hyperlink ref="A4533" r:id="rId4523" xr:uid="{D0ADA76F-EF77-43D8-8D75-62A327E28F13}"/>
    <hyperlink ref="A4534" r:id="rId4524" xr:uid="{13981038-0FA1-48E3-B714-B02E8E8B2EFA}"/>
    <hyperlink ref="A4535" r:id="rId4525" xr:uid="{3C171427-1D83-454B-A584-7E1A2CCD3F9A}"/>
    <hyperlink ref="A4536" r:id="rId4526" xr:uid="{D86D559E-535C-40BA-91D7-E3CEF22B0675}"/>
    <hyperlink ref="A4537" r:id="rId4527" xr:uid="{5A6DBDD5-242B-4A74-B738-12658FAB0B7E}"/>
    <hyperlink ref="A4538" r:id="rId4528" xr:uid="{23F5DB06-49CE-464D-8F6C-4F147A3040E1}"/>
    <hyperlink ref="A4539" r:id="rId4529" xr:uid="{88E07DE5-DE79-4AF8-B03B-0E9182E05FBE}"/>
    <hyperlink ref="A4540" r:id="rId4530" xr:uid="{21B5D318-E9D9-43B9-AAFF-E884B2B196BA}"/>
    <hyperlink ref="A4541" r:id="rId4531" xr:uid="{F02A6953-F344-4D81-B373-728AB1010CAE}"/>
    <hyperlink ref="A4542" r:id="rId4532" xr:uid="{C3F113D5-C7B1-4650-B549-14931F04BD48}"/>
    <hyperlink ref="A4543" r:id="rId4533" xr:uid="{7ACB53AD-FB9A-4811-84F6-923D8263D7A0}"/>
    <hyperlink ref="A4544" r:id="rId4534" xr:uid="{4F455330-1A11-4426-BFC3-22BB1AA53410}"/>
    <hyperlink ref="A4545" r:id="rId4535" xr:uid="{082506E1-979E-4919-8427-F479D0612D2F}"/>
    <hyperlink ref="A4546" r:id="rId4536" xr:uid="{6EB8DE3D-84F2-4B46-BB3D-5FA41F0927E3}"/>
    <hyperlink ref="A4547" r:id="rId4537" xr:uid="{4B99E0EA-EC49-4570-8319-1FA5EA8C9766}"/>
    <hyperlink ref="A4548" r:id="rId4538" xr:uid="{F67974B9-F682-4ECD-A6DA-8940BABEBB79}"/>
    <hyperlink ref="A4549" r:id="rId4539" xr:uid="{861E6ABC-2A12-4F31-B4FB-F5EF3F67A2DA}"/>
    <hyperlink ref="A4550" r:id="rId4540" xr:uid="{D4C55457-3009-4D1B-A8F4-9EB1AF7C3255}"/>
    <hyperlink ref="A4551" r:id="rId4541" xr:uid="{3552FFC1-0944-4A80-A91A-5C0CA6B6D697}"/>
    <hyperlink ref="A4552" r:id="rId4542" xr:uid="{91B864DC-F934-4389-BC9F-A503B945F011}"/>
    <hyperlink ref="A4553" r:id="rId4543" xr:uid="{987CA533-7A00-4E3F-BD44-0EFEDC291CC3}"/>
    <hyperlink ref="A4554" r:id="rId4544" xr:uid="{862BA212-D5C5-4408-A8E5-0B883A19180E}"/>
    <hyperlink ref="A4555" r:id="rId4545" xr:uid="{9B9AF602-4C5F-4FD8-943C-D8A8ECED921E}"/>
    <hyperlink ref="A4556" r:id="rId4546" xr:uid="{9C9422E1-3EE9-49EB-9CD8-7568C2E36A94}"/>
    <hyperlink ref="A4557" r:id="rId4547" xr:uid="{35B9B7D4-D9F4-47D6-B92D-CFC3EFCEC76D}"/>
    <hyperlink ref="A4558" r:id="rId4548" xr:uid="{0D4005D8-7629-4FF3-9C2A-D041E5AEE9A2}"/>
    <hyperlink ref="A4559" r:id="rId4549" xr:uid="{D9F5DB25-DDEF-444C-9E26-F2319B025D12}"/>
    <hyperlink ref="A4560" r:id="rId4550" xr:uid="{FA29D147-FEE0-42B6-A4E2-C5FF8084ECC4}"/>
    <hyperlink ref="A4561" r:id="rId4551" xr:uid="{4387B1CD-6B5D-442D-A5B8-8E74E4F55975}"/>
    <hyperlink ref="A4562" r:id="rId4552" xr:uid="{202FC1D2-D8BB-4682-B6A1-DC7C886AB628}"/>
    <hyperlink ref="A4563" r:id="rId4553" xr:uid="{ED671F83-147C-4DC7-885D-F8FB0777A46C}"/>
    <hyperlink ref="A4564" r:id="rId4554" xr:uid="{6CED28F1-727D-42FD-9A25-05098226F66F}"/>
    <hyperlink ref="A4565" r:id="rId4555" xr:uid="{674D611C-F81E-40CA-B2D4-C6D732993998}"/>
    <hyperlink ref="A4566" r:id="rId4556" xr:uid="{5E0AB312-2F7F-4F21-8726-DB3101F7E5B0}"/>
    <hyperlink ref="A4567" r:id="rId4557" xr:uid="{C20A3A14-4D4C-493F-95A6-545D2423F185}"/>
    <hyperlink ref="A4568" r:id="rId4558" xr:uid="{806F9C0C-ED99-4FD8-A098-983D1FDA9681}"/>
    <hyperlink ref="A4569" r:id="rId4559" xr:uid="{406EC1ED-B28C-4C77-A7F5-15B4D621BBDE}"/>
    <hyperlink ref="A4570" r:id="rId4560" xr:uid="{61714B97-296D-4CAF-A88A-EA8568551DB9}"/>
    <hyperlink ref="A4571" r:id="rId4561" xr:uid="{1E6C5963-C1BE-46B0-8A17-F6FEC12C9904}"/>
    <hyperlink ref="A4572" r:id="rId4562" xr:uid="{C966DB73-9E38-41C7-819A-F5BFAA6C8513}"/>
    <hyperlink ref="A4573" r:id="rId4563" xr:uid="{87D29825-E1C3-4FBC-88AE-8B264BA7D277}"/>
    <hyperlink ref="A4574" r:id="rId4564" xr:uid="{10AF0278-75F8-439F-A564-C817C1C6FB99}"/>
    <hyperlink ref="A4575" r:id="rId4565" xr:uid="{54F6E460-B873-465D-8480-EBAE6B7A10B2}"/>
    <hyperlink ref="A4576" r:id="rId4566" xr:uid="{93C1C656-480F-45AB-9718-906961143B52}"/>
    <hyperlink ref="A4577" r:id="rId4567" xr:uid="{F9CB4C39-A004-459C-9FD6-67C06D63D7B9}"/>
    <hyperlink ref="A4578" r:id="rId4568" xr:uid="{2FF3E231-A5D4-428D-9B1C-3363157F7E39}"/>
    <hyperlink ref="A4579" r:id="rId4569" xr:uid="{C6639683-F5E5-497D-922B-C4ACD3E8B19D}"/>
    <hyperlink ref="A4580" r:id="rId4570" xr:uid="{66EFC467-294D-4FFB-9D8E-80A2352E6C91}"/>
    <hyperlink ref="A4581" r:id="rId4571" xr:uid="{9EC8C23A-AE41-4F5A-8378-1FA5DDED8831}"/>
    <hyperlink ref="A4582" r:id="rId4572" xr:uid="{45D7648F-440B-44A5-95E5-1EC75E8BBE27}"/>
    <hyperlink ref="A4583" r:id="rId4573" xr:uid="{4B929C8A-994C-46A0-BA05-EC442D3EF561}"/>
    <hyperlink ref="A4584" r:id="rId4574" xr:uid="{442EB806-EB17-47E2-BBE2-0570A7091D7E}"/>
    <hyperlink ref="A4585" r:id="rId4575" xr:uid="{9F2B2AD7-556A-4738-9039-CA2A482E5B19}"/>
    <hyperlink ref="A4586" r:id="rId4576" xr:uid="{E3533017-518A-4613-A1E0-77E27F02C055}"/>
    <hyperlink ref="A4587" r:id="rId4577" xr:uid="{674B3F04-1C97-46AE-B552-057167984925}"/>
    <hyperlink ref="A4588" r:id="rId4578" xr:uid="{9B9A7222-FF3D-43BC-95FC-91124B3DA244}"/>
    <hyperlink ref="A4589" r:id="rId4579" xr:uid="{9D9233FA-0BEC-4109-9EDC-367020F19AF5}"/>
    <hyperlink ref="A4590" r:id="rId4580" xr:uid="{8F6D3D6A-F635-4AAF-A718-31EE7E4BC013}"/>
    <hyperlink ref="A4591" r:id="rId4581" xr:uid="{C06D3DC5-0DC0-4A37-83F2-6DFBD125BEEB}"/>
    <hyperlink ref="A4592" r:id="rId4582" xr:uid="{935FDA73-A3D8-449C-8865-F61023CCB8F7}"/>
    <hyperlink ref="A4593" r:id="rId4583" xr:uid="{E34675B9-7A9A-480E-B0AD-383D69AE10E8}"/>
    <hyperlink ref="A4594" r:id="rId4584" xr:uid="{35DAFF29-785B-4CFC-ACB0-F751F5DC0351}"/>
    <hyperlink ref="A4595" r:id="rId4585" xr:uid="{9B376C25-3383-4098-882E-21226950AA44}"/>
    <hyperlink ref="A4596" r:id="rId4586" xr:uid="{78B11497-5379-46DE-B94D-EE8F7875E805}"/>
    <hyperlink ref="A4597" r:id="rId4587" xr:uid="{140071D2-08F7-4922-86CE-C57DF006B170}"/>
    <hyperlink ref="A4598" r:id="rId4588" xr:uid="{CECE0BE2-F27A-412B-868E-FD8AD7EA569A}"/>
    <hyperlink ref="A4599" r:id="rId4589" xr:uid="{BE00CA0C-16E6-4E42-B27F-3810EDE5AE4C}"/>
    <hyperlink ref="A4600" r:id="rId4590" xr:uid="{DC527166-C34F-4DCC-9D78-79D8A65B19DC}"/>
    <hyperlink ref="A4601" r:id="rId4591" xr:uid="{48CB13EB-C52D-4ED0-8955-CAD52FF258BF}"/>
    <hyperlink ref="A4602" r:id="rId4592" xr:uid="{A81306C9-C14E-47B4-8DF2-B4BAC54FE643}"/>
    <hyperlink ref="A4603" r:id="rId4593" xr:uid="{14744A8D-A5A3-4097-90DD-16AA73F441A1}"/>
    <hyperlink ref="A4604" r:id="rId4594" xr:uid="{0515CBF7-AE56-4B5F-AAF4-F7DA835BF176}"/>
    <hyperlink ref="A4605" r:id="rId4595" xr:uid="{13BD2B0F-5718-4D94-8382-5D17048F491B}"/>
    <hyperlink ref="A4606" r:id="rId4596" xr:uid="{4FA0E161-215F-4DB2-B420-D081591FA073}"/>
    <hyperlink ref="A4607" r:id="rId4597" xr:uid="{2C63AE80-51F5-44A2-97FC-39608823DC7D}"/>
    <hyperlink ref="A4608" r:id="rId4598" xr:uid="{CB6F5961-8578-4D39-ADC7-1A441A581899}"/>
    <hyperlink ref="A4609" r:id="rId4599" xr:uid="{2524B43F-B119-48B4-AF3E-C488090FC261}"/>
    <hyperlink ref="A4610" r:id="rId4600" xr:uid="{D9EB829D-17D1-448C-8978-7808EE9BB922}"/>
    <hyperlink ref="A4611" r:id="rId4601" xr:uid="{CCD7C7C0-4AAA-4F45-811B-8605D1912431}"/>
    <hyperlink ref="A4612" r:id="rId4602" xr:uid="{364D8FC0-1632-4B88-A371-D28F43EF8EF8}"/>
    <hyperlink ref="A4613" r:id="rId4603" xr:uid="{68CEBDCB-EEF3-44FE-BDE6-2686C15A9FCE}"/>
    <hyperlink ref="A4614" r:id="rId4604" xr:uid="{4AE0C92A-16FB-483B-B354-D75BDFBBD507}"/>
    <hyperlink ref="A4615" r:id="rId4605" xr:uid="{D7413DF3-ACFA-4546-BA59-2B53C7F7A737}"/>
    <hyperlink ref="A4616" r:id="rId4606" xr:uid="{5517769F-79B9-46A4-B5A8-712534DE8199}"/>
    <hyperlink ref="A4617" r:id="rId4607" xr:uid="{73538CCE-4E42-4EB4-A94A-B64D5E00F5B1}"/>
    <hyperlink ref="A4618" r:id="rId4608" xr:uid="{9D8F91E9-CA5B-4F21-989B-70BF2FC8AD39}"/>
    <hyperlink ref="A4619" r:id="rId4609" xr:uid="{6F43691D-191B-4D45-A45A-86ACDAC2AF8A}"/>
    <hyperlink ref="A4620" r:id="rId4610" xr:uid="{46BA1C4A-27E3-4D3E-B09C-C38DC7EAE96F}"/>
    <hyperlink ref="A4621" r:id="rId4611" xr:uid="{5EBE3AC6-EF1E-49E4-872F-85F17EC5EC4A}"/>
    <hyperlink ref="A4622" r:id="rId4612" xr:uid="{C5606F44-132A-4CA9-8A37-E85512B54D8F}"/>
    <hyperlink ref="A4623" r:id="rId4613" xr:uid="{38F6E04E-7565-4000-997F-3C9E2A1FF430}"/>
    <hyperlink ref="A4624" r:id="rId4614" xr:uid="{34037824-C17F-4BB5-8D72-A2B0A00FF857}"/>
    <hyperlink ref="A4625" r:id="rId4615" xr:uid="{A4000BE0-2AAD-4DE9-8C76-BAB9604452E9}"/>
    <hyperlink ref="A4626" r:id="rId4616" xr:uid="{BC2B467E-2159-45ED-836D-66F8751ED8B1}"/>
    <hyperlink ref="A4627" r:id="rId4617" xr:uid="{1C0E7251-69AB-4EA2-8A41-160B4E83DD47}"/>
    <hyperlink ref="A4628" r:id="rId4618" xr:uid="{59CA52FE-589E-4225-AE0D-B9A190A332CC}"/>
    <hyperlink ref="A4629" r:id="rId4619" xr:uid="{13A26AAF-4FE1-41BE-88EF-6BD685BC8D5B}"/>
    <hyperlink ref="A4630" r:id="rId4620" xr:uid="{FAB60A45-5314-4B0B-A878-ECDC17E9D628}"/>
    <hyperlink ref="A4631" r:id="rId4621" xr:uid="{4293A45B-F59A-4D9A-A742-F6409E7143D3}"/>
    <hyperlink ref="A4632" r:id="rId4622" xr:uid="{0C144A93-D9BC-473C-8A30-D20D6BCE9DE4}"/>
    <hyperlink ref="A4633" r:id="rId4623" xr:uid="{30A2A7DC-7CFB-4409-917E-E5A38A155661}"/>
    <hyperlink ref="A4634" r:id="rId4624" xr:uid="{B4AB91BB-F76D-4B1E-B672-514C0CF0FB7B}"/>
    <hyperlink ref="A4635" r:id="rId4625" xr:uid="{35066BBC-6710-4AA8-A1C7-C1905F6AE19D}"/>
    <hyperlink ref="A4636" r:id="rId4626" xr:uid="{DF8FF056-891C-4B14-9DAE-B038E77813B2}"/>
    <hyperlink ref="A4637" r:id="rId4627" xr:uid="{8CFD7C65-B744-47BE-9A58-F6C0FAB72FEC}"/>
    <hyperlink ref="A4638" r:id="rId4628" xr:uid="{E2D96BC3-FA40-4F2D-94A4-158452893981}"/>
    <hyperlink ref="A4639" r:id="rId4629" xr:uid="{793DD583-E97E-4C54-83A5-FEB12FB9B63E}"/>
    <hyperlink ref="A4640" r:id="rId4630" xr:uid="{0E7321DA-A80A-4317-BE4F-1A239D7EE48A}"/>
    <hyperlink ref="A4641" r:id="rId4631" xr:uid="{B23AC253-A17E-4DE3-A339-FF2D0F055A5E}"/>
    <hyperlink ref="A4642" r:id="rId4632" xr:uid="{EBE5DA5A-32B6-4B80-9EF5-DAF79FCEE106}"/>
    <hyperlink ref="A4643" r:id="rId4633" xr:uid="{B28ED1AE-9D16-4EC2-922E-982D0C824939}"/>
    <hyperlink ref="A4644" r:id="rId4634" xr:uid="{8196D06C-C647-4B48-94FE-274FD284D650}"/>
    <hyperlink ref="A4645" r:id="rId4635" xr:uid="{CE4652F0-6B83-4CB4-B7AF-3233D62B33DF}"/>
    <hyperlink ref="A4646" r:id="rId4636" xr:uid="{FC6A049A-385A-4E99-8E45-263CD7C5BB0D}"/>
    <hyperlink ref="A4647" r:id="rId4637" xr:uid="{72CBA488-AF6C-4B65-A860-06A2503C5B49}"/>
    <hyperlink ref="A4648" r:id="rId4638" xr:uid="{75DFE35C-6F85-43FE-9591-7F8E29D00457}"/>
    <hyperlink ref="A4649" r:id="rId4639" xr:uid="{192C880E-E4E4-4FCC-9FB2-A877F4C68963}"/>
    <hyperlink ref="A4650" r:id="rId4640" xr:uid="{77F38A89-1289-4263-8369-73EE4AD774AE}"/>
    <hyperlink ref="A4651" r:id="rId4641" xr:uid="{4D7A566D-A838-482B-B038-E72D4421690C}"/>
    <hyperlink ref="A4652" r:id="rId4642" xr:uid="{48C7375F-895B-4515-921B-8A8CE7A25278}"/>
    <hyperlink ref="A4653" r:id="rId4643" xr:uid="{7732136D-E583-4FFD-89E3-E32828B85BD8}"/>
    <hyperlink ref="A4654" r:id="rId4644" xr:uid="{729BD8B6-8BFF-4727-8F81-A32B1A0D3036}"/>
    <hyperlink ref="A4655" r:id="rId4645" xr:uid="{30D70EDD-CC1A-4EF3-BE47-C48E8DC1A1B8}"/>
    <hyperlink ref="A4656" r:id="rId4646" xr:uid="{9C188840-94EE-4A05-B189-56BE6A98F571}"/>
    <hyperlink ref="A4657" r:id="rId4647" xr:uid="{4DCC1FE3-16DB-4342-B9D6-772D60A02098}"/>
    <hyperlink ref="A4658" r:id="rId4648" xr:uid="{7C5A6E41-7DAA-4205-9E5E-A8704BB98BA0}"/>
    <hyperlink ref="A4659" r:id="rId4649" xr:uid="{05E10693-55BF-48A0-A46F-B682144E6C19}"/>
    <hyperlink ref="A4660" r:id="rId4650" xr:uid="{6B17024D-C3AB-411D-8687-CE4090B7CE0A}"/>
    <hyperlink ref="A4661" r:id="rId4651" xr:uid="{507EA048-5768-400B-86C0-2C38BE0F828A}"/>
    <hyperlink ref="A4662" r:id="rId4652" xr:uid="{322CBA43-7232-4961-A36E-21EE793A61FE}"/>
    <hyperlink ref="A4663" r:id="rId4653" xr:uid="{33588451-6093-476A-97F4-4984174A9295}"/>
    <hyperlink ref="A4664" r:id="rId4654" xr:uid="{5A697034-A754-4E16-A926-F91BC4A11D56}"/>
    <hyperlink ref="A4665" r:id="rId4655" xr:uid="{B8DE549F-9DC1-4777-B87B-1D967545000E}"/>
    <hyperlink ref="A4666" r:id="rId4656" xr:uid="{89C7A945-EA41-45F8-AADD-567473E0B636}"/>
    <hyperlink ref="A4667" r:id="rId4657" xr:uid="{835A8C67-B13B-4156-A92D-912C9F9C3E46}"/>
    <hyperlink ref="A4668" r:id="rId4658" xr:uid="{CF710820-C131-44EB-B009-336977F37AD3}"/>
    <hyperlink ref="A4669" r:id="rId4659" xr:uid="{E63CBC4B-75A0-4F1C-8BF2-8FFE44ACD80B}"/>
    <hyperlink ref="A4670" r:id="rId4660" xr:uid="{D56791F8-B725-4000-A8BF-83F7FE5CF312}"/>
    <hyperlink ref="A4671" r:id="rId4661" xr:uid="{096C17D1-48C1-4E27-A07B-F9ACB46F9F8F}"/>
    <hyperlink ref="A4672" r:id="rId4662" xr:uid="{90C0CB9F-2255-4B8F-9DEE-BE12F8310BA4}"/>
    <hyperlink ref="A4673" r:id="rId4663" xr:uid="{EBF08120-A00C-43E5-AFD0-37AD0698AC43}"/>
    <hyperlink ref="A4674" r:id="rId4664" xr:uid="{96D05C64-A335-49B6-A753-163D3F405AB9}"/>
    <hyperlink ref="A4675" r:id="rId4665" xr:uid="{71468CED-9522-4EBF-AC3E-165C652401E2}"/>
    <hyperlink ref="A4676" r:id="rId4666" xr:uid="{9B2B379D-BBA9-4F0D-AF4F-D9429B8335E4}"/>
    <hyperlink ref="A4677" r:id="rId4667" xr:uid="{2FFB4A7C-021C-4709-9CA8-77B2D236DA91}"/>
    <hyperlink ref="A4678" r:id="rId4668" xr:uid="{2843AFA8-0230-4665-94A4-D76867369CC2}"/>
    <hyperlink ref="A4679" r:id="rId4669" xr:uid="{EED78090-C1B5-4A54-B53A-B3865005EA68}"/>
    <hyperlink ref="A4680" r:id="rId4670" xr:uid="{D8EE0301-7B79-4706-87E4-27ECA1D04913}"/>
    <hyperlink ref="A4681" r:id="rId4671" xr:uid="{BC8D0582-E8EB-4C8D-9A98-933B5D7A3BA5}"/>
    <hyperlink ref="A4682" r:id="rId4672" xr:uid="{F2B13935-9E88-40BB-A5C4-3E78FA4B1274}"/>
    <hyperlink ref="A4683" r:id="rId4673" xr:uid="{7D092D60-C891-40D9-879C-83EAEDD97A7A}"/>
    <hyperlink ref="A4684" r:id="rId4674" xr:uid="{FC0E2CDC-3EE4-496B-A8F7-CF99820A5680}"/>
    <hyperlink ref="A4685" r:id="rId4675" xr:uid="{32AE226E-D662-418A-9269-567BF1866CC3}"/>
    <hyperlink ref="A4686" r:id="rId4676" xr:uid="{2ADDE1D4-E912-48D2-B395-7C33B874B91C}"/>
    <hyperlink ref="A4687" r:id="rId4677" xr:uid="{FD438754-231F-4BCF-ADFA-0AE86351B7A7}"/>
    <hyperlink ref="A4688" r:id="rId4678" xr:uid="{37283782-A64B-40F3-9A63-2B54FA0316D7}"/>
    <hyperlink ref="A4689" r:id="rId4679" xr:uid="{D3569C20-0919-43F2-A5DF-9FB9E1F34206}"/>
    <hyperlink ref="A4690" r:id="rId4680" xr:uid="{F00239AC-A508-404A-81E5-6D8BF0E6BE27}"/>
    <hyperlink ref="A4691" r:id="rId4681" xr:uid="{BFCB880B-68E2-4FF8-9553-89B5C6E135A2}"/>
    <hyperlink ref="A4692" r:id="rId4682" xr:uid="{B93A58C9-AC98-496F-B15B-926EA14D56EE}"/>
    <hyperlink ref="A4693" r:id="rId4683" xr:uid="{F6FE5B79-0CE6-4BFF-8B1F-4865CD048956}"/>
    <hyperlink ref="A4694" r:id="rId4684" xr:uid="{DBD25F5E-4FA6-4271-9CD5-7E90A1491ED2}"/>
    <hyperlink ref="A4695" r:id="rId4685" xr:uid="{6A527986-2C41-4F02-B216-B2FA5045143E}"/>
    <hyperlink ref="A4696" r:id="rId4686" xr:uid="{8A3781B7-08A1-47FF-AA67-A5F34F2B5A6E}"/>
    <hyperlink ref="A4697" r:id="rId4687" xr:uid="{59C96A24-8514-403D-89B5-436A1DB97A94}"/>
    <hyperlink ref="A4698" r:id="rId4688" xr:uid="{FF3C55ED-AF2D-440C-8DBA-01B8BC34EAF0}"/>
    <hyperlink ref="A4699" r:id="rId4689" xr:uid="{74749084-ECE9-4192-8D6E-5D8A0F1E7ED7}"/>
    <hyperlink ref="A4700" r:id="rId4690" xr:uid="{11285786-F442-465B-9B2C-2AA0AE81CEFF}"/>
    <hyperlink ref="A4701" r:id="rId4691" xr:uid="{BB0A2310-6B7D-4498-9443-F52CAF4A1E17}"/>
    <hyperlink ref="A4702" r:id="rId4692" xr:uid="{8D3E4433-C259-42BF-86F7-2A4F866AF02D}"/>
    <hyperlink ref="A4703" r:id="rId4693" xr:uid="{B2215064-58E0-4845-B296-1B032F421F67}"/>
    <hyperlink ref="A4704" r:id="rId4694" xr:uid="{867730FB-E701-4363-8792-10488BA0878F}"/>
    <hyperlink ref="A4705" r:id="rId4695" xr:uid="{85D1FC71-5D1A-49D7-99A8-C34DB3A4969C}"/>
    <hyperlink ref="A4706" r:id="rId4696" xr:uid="{3C3ED2B6-D2CF-45A1-A3B3-987A438D68BC}"/>
    <hyperlink ref="A4707" r:id="rId4697" xr:uid="{48E6E7BD-E470-4A78-B61F-AADFD9CB5825}"/>
    <hyperlink ref="A4708" r:id="rId4698" xr:uid="{22C74BB5-A583-4C0B-934A-5BAE0D143476}"/>
    <hyperlink ref="A4709" r:id="rId4699" xr:uid="{A350295F-064B-491D-BAF4-BAA6E9CA631A}"/>
    <hyperlink ref="A4710" r:id="rId4700" xr:uid="{D05275E7-7A3E-4F4C-9212-767F4238932C}"/>
    <hyperlink ref="A4711" r:id="rId4701" xr:uid="{209CB515-E224-4FD0-ADAA-71AD82F56FE0}"/>
    <hyperlink ref="A4712" r:id="rId4702" xr:uid="{E777052E-E245-4AAE-9F45-11B8DCC4FA74}"/>
    <hyperlink ref="A4713" r:id="rId4703" xr:uid="{0596E941-6709-4347-8E4C-2FB2ED21D10B}"/>
    <hyperlink ref="A4714" r:id="rId4704" xr:uid="{6C027C6E-91CC-4BFE-99FC-888CE27EBBE1}"/>
    <hyperlink ref="A4715" r:id="rId4705" xr:uid="{2060959A-8397-4C07-B56D-8E4A4BBF8C77}"/>
    <hyperlink ref="A4716" r:id="rId4706" xr:uid="{4CAE4DCB-12F1-4228-9115-936BA33E0FD4}"/>
    <hyperlink ref="A4717" r:id="rId4707" xr:uid="{9FB9CDB7-D373-4F3D-8D06-88FA60B3FDD6}"/>
    <hyperlink ref="A4718" r:id="rId4708" xr:uid="{32D58527-A978-431D-98C7-64C935D410FA}"/>
    <hyperlink ref="A4719" r:id="rId4709" xr:uid="{78DD1700-36C6-487B-94B6-79175A107DAC}"/>
    <hyperlink ref="A4720" r:id="rId4710" xr:uid="{9674B5CD-3439-48DA-B4C0-D5EF84471AA1}"/>
    <hyperlink ref="A4721" r:id="rId4711" xr:uid="{B24438FB-F602-45C3-AEBE-98300C170C67}"/>
    <hyperlink ref="A4722" r:id="rId4712" xr:uid="{21FC332B-0892-457D-8492-17F80582939B}"/>
    <hyperlink ref="A4723" r:id="rId4713" xr:uid="{B4CDE2EA-F40E-4F1B-B09C-5D5FB3D44996}"/>
    <hyperlink ref="A4724" r:id="rId4714" xr:uid="{D6132063-2EA3-43BB-8950-7990D7067F0B}"/>
    <hyperlink ref="A4725" r:id="rId4715" xr:uid="{595018BC-14A5-48EF-863B-AEA1F68B560B}"/>
    <hyperlink ref="A4726" r:id="rId4716" xr:uid="{3E23303A-BF91-4753-B65F-421AA80B11FF}"/>
    <hyperlink ref="A4727" r:id="rId4717" xr:uid="{6E6EA996-189D-46EE-92A2-4335D56B9AD0}"/>
    <hyperlink ref="A4728" r:id="rId4718" xr:uid="{96F53A1A-DE39-4716-8722-303F0F3F3747}"/>
    <hyperlink ref="A4729" r:id="rId4719" xr:uid="{8533139C-F7D3-4B75-807F-077240BB54D6}"/>
    <hyperlink ref="A4730" r:id="rId4720" xr:uid="{130B68A4-DA73-455A-A094-A14200D2F8F1}"/>
    <hyperlink ref="A4731" r:id="rId4721" xr:uid="{D21F2A68-397C-476C-83A6-7F53D84655F2}"/>
    <hyperlink ref="A4732" r:id="rId4722" xr:uid="{9C66BE8E-E071-4A90-BFB7-513A741E2BEA}"/>
    <hyperlink ref="A4733" r:id="rId4723" xr:uid="{3A0E6504-4285-4692-863B-389D1BB2D54C}"/>
    <hyperlink ref="A4734" r:id="rId4724" xr:uid="{52E21369-ED5A-4FFE-B33D-FBB5AA8AF3D1}"/>
    <hyperlink ref="A4735" r:id="rId4725" xr:uid="{B2BF08C3-C4BC-4F24-BD17-D685C0A216DD}"/>
    <hyperlink ref="A4736" r:id="rId4726" xr:uid="{E17A477C-01B5-4779-A2E1-28D56823507E}"/>
    <hyperlink ref="A4737" r:id="rId4727" xr:uid="{AA1A73C0-B5D3-4F49-9B5B-63A541A6DAE4}"/>
    <hyperlink ref="A4738" r:id="rId4728" xr:uid="{8D31B6A5-2055-4469-BAFB-4C3C8F240BD1}"/>
    <hyperlink ref="A4739" r:id="rId4729" xr:uid="{E4CAAF85-186A-4C06-B2C6-BE89C6174351}"/>
    <hyperlink ref="A4740" r:id="rId4730" xr:uid="{7E2D062B-1483-4AC3-A1B5-E1FCDEA852B3}"/>
    <hyperlink ref="A4741" r:id="rId4731" xr:uid="{886F2C65-257A-4975-B2DD-8C7A21B20856}"/>
    <hyperlink ref="A4742" r:id="rId4732" xr:uid="{9CE09199-4304-44AB-9057-A823C2C136A9}"/>
    <hyperlink ref="A4743" r:id="rId4733" xr:uid="{57446B4B-BD2F-4C04-A3EA-F4C2864B5D88}"/>
    <hyperlink ref="A4744" r:id="rId4734" xr:uid="{B61DE44C-16B3-41FC-BB1D-C3A2D2E6EAA1}"/>
    <hyperlink ref="A4745" r:id="rId4735" xr:uid="{B34BC394-211C-41B3-9A8E-7808F003E0E7}"/>
    <hyperlink ref="A4746" r:id="rId4736" xr:uid="{F3C1C7FB-77D5-4C4C-BE6A-AE8B7A0D5543}"/>
    <hyperlink ref="A4747" r:id="rId4737" xr:uid="{CA86F1E0-D290-4A46-A02C-CB22A6A8C483}"/>
    <hyperlink ref="A4748" r:id="rId4738" xr:uid="{56D3095B-7DEF-4437-B571-CFE99BC31A11}"/>
    <hyperlink ref="A4749" r:id="rId4739" xr:uid="{83D06171-C3EB-4E89-AD89-98032B41B5CB}"/>
    <hyperlink ref="A4750" r:id="rId4740" xr:uid="{2FBF3FF4-FAEE-4534-84CD-4D220E441BC3}"/>
    <hyperlink ref="A4751" r:id="rId4741" xr:uid="{F835D694-BE95-4A49-A85F-8875835B0BBE}"/>
    <hyperlink ref="A4752" r:id="rId4742" xr:uid="{B7787D3E-45F6-4DBC-A282-7B9866097D0D}"/>
    <hyperlink ref="A4753" r:id="rId4743" xr:uid="{643117B4-BE54-408C-A629-18445F7E9F47}"/>
    <hyperlink ref="A4754" r:id="rId4744" xr:uid="{8C4EDC78-8398-4F0C-A6E8-4665E1C29BD2}"/>
    <hyperlink ref="A4755" r:id="rId4745" xr:uid="{937DD823-7686-42BA-A48D-D71B1DB064A2}"/>
    <hyperlink ref="A4756" r:id="rId4746" xr:uid="{6349D85B-1393-4E2C-AF8F-CA7B4B59EA11}"/>
    <hyperlink ref="A4757" r:id="rId4747" xr:uid="{1D08345F-F39F-4906-A0BD-71085D9E63CB}"/>
    <hyperlink ref="A4758" r:id="rId4748" xr:uid="{DEB50BF8-E998-41AF-A7C6-53D46653EBE2}"/>
    <hyperlink ref="A4759" r:id="rId4749" xr:uid="{305D1410-D3DF-4A5F-BE43-B348767B1676}"/>
    <hyperlink ref="A4760" r:id="rId4750" xr:uid="{5FA72906-7388-4807-AC51-3347358B2874}"/>
    <hyperlink ref="A4761" r:id="rId4751" xr:uid="{D1139B4B-067E-485D-A455-F212BAF12B07}"/>
    <hyperlink ref="A4762" r:id="rId4752" xr:uid="{402B0963-EF1D-4E32-B96A-8B1E5C0BF7EC}"/>
    <hyperlink ref="A4763" r:id="rId4753" xr:uid="{39F55E26-80CC-4A89-9CD4-8688DFBE9743}"/>
    <hyperlink ref="A4764" r:id="rId4754" xr:uid="{6037F1F0-FB65-4649-B393-1F6A03381851}"/>
    <hyperlink ref="A4765" r:id="rId4755" xr:uid="{8FBE7183-791C-4D9A-B2F8-76FE07435377}"/>
    <hyperlink ref="A4766" r:id="rId4756" xr:uid="{AA641C94-CF54-4FF1-A44C-03E6230815A1}"/>
    <hyperlink ref="A4767" r:id="rId4757" xr:uid="{B474CECA-F4E3-45A3-9FB7-4BDE5243B325}"/>
    <hyperlink ref="A4768" r:id="rId4758" xr:uid="{C1CD0239-2A45-460F-B7B0-9C5CFD62DD20}"/>
    <hyperlink ref="A4769" r:id="rId4759" xr:uid="{A2DB1728-56FD-4049-A3E1-B677FFDC9B0D}"/>
    <hyperlink ref="A4770" r:id="rId4760" xr:uid="{0A3093B5-4213-40F4-AEC6-4EB51F4D17FA}"/>
    <hyperlink ref="A4771" r:id="rId4761" xr:uid="{3EE20371-E09E-498A-A2FB-A03574D637B6}"/>
    <hyperlink ref="A4772" r:id="rId4762" xr:uid="{BF1B3AC0-6C51-4F3E-88AB-390EEF39031F}"/>
    <hyperlink ref="A4773" r:id="rId4763" xr:uid="{F5A61101-81B2-41B1-AF8E-6A82ED991152}"/>
    <hyperlink ref="A4774" r:id="rId4764" xr:uid="{557CA2C8-E52A-4882-A1E7-4A8071523D4A}"/>
    <hyperlink ref="A4775" r:id="rId4765" xr:uid="{564E5158-0522-405D-A484-ECD1540140AA}"/>
    <hyperlink ref="A4776" r:id="rId4766" xr:uid="{27EF8866-FCE7-4EA5-A691-118C5BDB0A0C}"/>
    <hyperlink ref="A4777" r:id="rId4767" xr:uid="{234283E3-C6D1-4C92-9D86-9E3E138F01A7}"/>
    <hyperlink ref="A4778" r:id="rId4768" xr:uid="{B5FA54CF-94B1-4FBF-A932-763E1F8443DF}"/>
    <hyperlink ref="A4779" r:id="rId4769" xr:uid="{2130FEEB-8471-4FFF-A23D-C63132E6E905}"/>
    <hyperlink ref="A4780" r:id="rId4770" xr:uid="{89D5FAE6-51F3-484D-8566-354E11546D18}"/>
    <hyperlink ref="A4781" r:id="rId4771" xr:uid="{A2D64C36-BA90-4E76-9570-318F5404964C}"/>
    <hyperlink ref="A4782" r:id="rId4772" xr:uid="{965A8A61-F91D-4506-8A9D-FEBD3ECB6B11}"/>
    <hyperlink ref="A4783" r:id="rId4773" xr:uid="{2B4F9F2C-E5EE-40A2-813B-F89614F2F3CD}"/>
    <hyperlink ref="A4784" r:id="rId4774" xr:uid="{8A5A7070-6442-4243-A78D-D53D2986EF64}"/>
    <hyperlink ref="A4785" r:id="rId4775" xr:uid="{0058AB29-5903-497D-9C3D-9724FB3196FB}"/>
    <hyperlink ref="A4786" r:id="rId4776" xr:uid="{ADDE88A0-D042-4FD2-BF9B-6705390B1EBC}"/>
    <hyperlink ref="A4787" r:id="rId4777" xr:uid="{5B0208A5-9F46-4CB9-910E-7049BC875E31}"/>
    <hyperlink ref="A4788" r:id="rId4778" xr:uid="{27AE3D0D-6260-4AAD-91BF-E737E78B2DB4}"/>
    <hyperlink ref="A4789" r:id="rId4779" xr:uid="{62EA65AB-7A65-4E64-AEDB-402094161A77}"/>
    <hyperlink ref="A4790" r:id="rId4780" xr:uid="{BEBE6781-A682-4CD3-AB62-B44172E25C20}"/>
    <hyperlink ref="A4791" r:id="rId4781" xr:uid="{FD8501D1-FC47-46BE-8470-812B52D8D85D}"/>
    <hyperlink ref="A4792" r:id="rId4782" xr:uid="{7DE085E3-7306-45E0-8C02-25E07FC00AE6}"/>
    <hyperlink ref="A4793" r:id="rId4783" xr:uid="{8093A4A9-36AF-462A-9D2F-F60E4D06B7E5}"/>
    <hyperlink ref="A4794" r:id="rId4784" xr:uid="{EA2C3A44-1F59-4FF4-B7CA-4D30038E0C42}"/>
    <hyperlink ref="A4795" r:id="rId4785" xr:uid="{53ACE537-32AE-4F5E-B158-E2E867BBFDE8}"/>
    <hyperlink ref="A4796" r:id="rId4786" xr:uid="{F86DE31B-38F5-444F-BCB3-E1BAD7A10AF2}"/>
    <hyperlink ref="A4797" r:id="rId4787" xr:uid="{D805AE4C-2877-4B33-B990-CDE4EC37B21E}"/>
    <hyperlink ref="A4798" r:id="rId4788" xr:uid="{724AB570-48ED-4BB6-8E06-D388D68FD904}"/>
    <hyperlink ref="A4799" r:id="rId4789" xr:uid="{17FBC854-C1C0-4158-A3DD-14AEBF387108}"/>
    <hyperlink ref="A4800" r:id="rId4790" xr:uid="{567144B9-22EF-453A-BBA8-6D0A086FEFBC}"/>
    <hyperlink ref="A4801" r:id="rId4791" xr:uid="{1D6433A6-BD9B-41F8-9C53-8E455F883AB9}"/>
    <hyperlink ref="A4802" r:id="rId4792" xr:uid="{6B297CAF-784B-4D3D-995D-7B9FBC8D42C2}"/>
    <hyperlink ref="A4803" r:id="rId4793" xr:uid="{126CE154-A570-4E29-AC38-3E81A8D664A0}"/>
    <hyperlink ref="A4804" r:id="rId4794" xr:uid="{98E1FF46-3B38-4AD5-80BB-4FFA5C77FF11}"/>
    <hyperlink ref="A4805" r:id="rId4795" xr:uid="{4B375522-7E4D-4D11-910A-A0E74721F227}"/>
    <hyperlink ref="A4806" r:id="rId4796" xr:uid="{1A55F150-0487-4E13-94CB-6893EEFD3002}"/>
    <hyperlink ref="A4807" r:id="rId4797" xr:uid="{B9704ECB-760B-4634-805A-E7938C700680}"/>
    <hyperlink ref="A4808" r:id="rId4798" xr:uid="{B1920278-BDAD-4AA6-B558-1F80899E0F6D}"/>
    <hyperlink ref="A4809" r:id="rId4799" xr:uid="{9150A307-266E-4955-A94D-36E7DEABC186}"/>
    <hyperlink ref="A4810" r:id="rId4800" xr:uid="{7104803F-4528-41F8-8C65-37D3342D50A8}"/>
    <hyperlink ref="A4811" r:id="rId4801" xr:uid="{90C6B7F1-356D-4F6D-8368-B9CA19678F7E}"/>
    <hyperlink ref="A4812" r:id="rId4802" xr:uid="{9D17710B-3333-4DC4-A934-08021FFDF740}"/>
    <hyperlink ref="A4813" r:id="rId4803" xr:uid="{857FACEF-DC8A-4F77-8F2C-8D30F1C1AF15}"/>
    <hyperlink ref="A4814" r:id="rId4804" xr:uid="{85493821-5EDB-4E35-8583-ED9DF02C65D7}"/>
    <hyperlink ref="A4815" r:id="rId4805" xr:uid="{4DFB8A45-5932-4C92-819F-EC43399B65DB}"/>
    <hyperlink ref="A4816" r:id="rId4806" xr:uid="{71ADEF9E-8951-4CA3-AFCE-EE72E6ACF985}"/>
    <hyperlink ref="A4817" r:id="rId4807" xr:uid="{14CB8C58-D428-4A97-8FA0-8DF062E32539}"/>
    <hyperlink ref="A4818" r:id="rId4808" xr:uid="{9153A18E-B732-435E-9189-694F258EC593}"/>
    <hyperlink ref="A4819" r:id="rId4809" xr:uid="{6556C504-3F80-4CFC-8D1C-5BEF269ECCFE}"/>
    <hyperlink ref="A4820" r:id="rId4810" xr:uid="{6FBB5C51-2DB6-4659-A21D-34D2830C6475}"/>
    <hyperlink ref="A4821" r:id="rId4811" xr:uid="{32373153-F024-4DDC-A2E6-9B4C8ABE0D7D}"/>
    <hyperlink ref="A4822" r:id="rId4812" xr:uid="{D364C4B8-171E-4C88-9FDF-ADDD34F3EDF7}"/>
    <hyperlink ref="A4823" r:id="rId4813" xr:uid="{9ED2FEB3-2BDC-4F7E-9D61-E06DD66EC1AB}"/>
    <hyperlink ref="A4824" r:id="rId4814" xr:uid="{65867947-4A8B-4AC2-A65F-B9E5D17B68C5}"/>
    <hyperlink ref="A4825" r:id="rId4815" xr:uid="{94CE4400-E1D1-45FE-AA44-3C92B0AB80A6}"/>
    <hyperlink ref="A4826" r:id="rId4816" xr:uid="{B092BF04-F6BD-40E5-A48B-7706D53B41C4}"/>
    <hyperlink ref="A4827" r:id="rId4817" xr:uid="{39009952-64E1-4E27-98BD-815E18446BF3}"/>
    <hyperlink ref="A4828" r:id="rId4818" xr:uid="{4DD5AF49-CFDE-47A3-8797-123E4D240F2E}"/>
    <hyperlink ref="A4829" r:id="rId4819" xr:uid="{33EF2EF8-61F7-49E2-9A4C-569FD7127EDB}"/>
    <hyperlink ref="A4830" r:id="rId4820" xr:uid="{DC05D820-CF43-4F90-9C8F-4A17002E397E}"/>
    <hyperlink ref="A4831" r:id="rId4821" xr:uid="{BCADF366-A64A-4996-A452-171AB3F7B2DD}"/>
    <hyperlink ref="A4832" r:id="rId4822" xr:uid="{37336CE2-A6FA-4FFE-AAC0-890D0D21DE62}"/>
    <hyperlink ref="A4833" r:id="rId4823" xr:uid="{075C2B89-37E0-479E-8421-26A86A5812D7}"/>
    <hyperlink ref="A4834" r:id="rId4824" xr:uid="{C3AE67A9-B631-4E64-BD7E-6EE1AE1DCC47}"/>
    <hyperlink ref="A4835" r:id="rId4825" xr:uid="{7492CEE1-39C0-41E5-8695-C8B50B2F76D7}"/>
    <hyperlink ref="A4836" r:id="rId4826" xr:uid="{3B4570C1-F3B6-48ED-AF12-F041EDBF59B3}"/>
    <hyperlink ref="A4837" r:id="rId4827" xr:uid="{17502B89-237E-49B7-AAFB-3DC74C6B2CF0}"/>
    <hyperlink ref="A4838" r:id="rId4828" xr:uid="{D2D0C9DA-1536-44FB-B0B4-BCE083FC11BF}"/>
    <hyperlink ref="A4839" r:id="rId4829" xr:uid="{C2FB8B1C-23FE-4FA7-9D72-6DB15DC3A8C8}"/>
    <hyperlink ref="A4840" r:id="rId4830" xr:uid="{E7B98F6C-08FA-483C-A184-247180CF98DF}"/>
    <hyperlink ref="A4841" r:id="rId4831" xr:uid="{06AAC106-351B-4F7D-894F-6E18BD71BECA}"/>
    <hyperlink ref="A4842" r:id="rId4832" xr:uid="{025E373D-7E3C-4EB1-A6CD-469FCE1930D0}"/>
    <hyperlink ref="A4843" r:id="rId4833" xr:uid="{07EE7CC7-F9BE-49B8-B3B0-980AA00C817F}"/>
    <hyperlink ref="A4844" r:id="rId4834" xr:uid="{6B092675-F54E-46FC-89C5-4555FFC3A528}"/>
    <hyperlink ref="A4845" r:id="rId4835" xr:uid="{29FEFD0D-B51C-4455-BBD5-6513D324E74A}"/>
    <hyperlink ref="A4846" r:id="rId4836" xr:uid="{CF5566B7-CD8A-4F4A-85CA-4F31497A2FCD}"/>
    <hyperlink ref="A4847" r:id="rId4837" xr:uid="{CDBE8E18-DEF6-4B22-B196-99E551910A5A}"/>
    <hyperlink ref="A4848" r:id="rId4838" xr:uid="{92523C3C-BC45-41C7-85B8-978E8207CBE9}"/>
    <hyperlink ref="A4849" r:id="rId4839" xr:uid="{2C1DEB2D-7B40-4996-9248-366A1BA6FEB2}"/>
    <hyperlink ref="A4850" r:id="rId4840" xr:uid="{056E05EB-7A1B-444B-ADB2-51F4C08B8DBA}"/>
    <hyperlink ref="A4851" r:id="rId4841" xr:uid="{593659BF-3B2D-4CE7-96DF-13B865F8A35E}"/>
    <hyperlink ref="A4852" r:id="rId4842" xr:uid="{383C3A2F-55B3-4A68-B7E7-EDBC497E565B}"/>
    <hyperlink ref="A4853" r:id="rId4843" xr:uid="{94CCF5D3-D214-4397-9345-4A8D9109CE63}"/>
    <hyperlink ref="A4854" r:id="rId4844" xr:uid="{D9EB030A-3556-4104-AFDC-D0207CC73F6D}"/>
    <hyperlink ref="A4855" r:id="rId4845" xr:uid="{651077F6-E2B9-4CEF-9984-EA25BE087772}"/>
    <hyperlink ref="A4856" r:id="rId4846" xr:uid="{65932600-6235-4B30-9435-5056F2573088}"/>
    <hyperlink ref="A4857" r:id="rId4847" xr:uid="{C1E58332-4A6F-4D0E-A744-439A225BDAC2}"/>
    <hyperlink ref="A4858" r:id="rId4848" xr:uid="{3FA992AC-A232-4942-9B88-3AB68A9B7170}"/>
    <hyperlink ref="A4859" r:id="rId4849" xr:uid="{C8AF36F3-6A6E-4421-B0DB-6E096E40754D}"/>
    <hyperlink ref="A4860" r:id="rId4850" xr:uid="{0144285E-72C2-4DC9-BDA8-C70BA8BD06D2}"/>
    <hyperlink ref="A4861" r:id="rId4851" xr:uid="{8FDE6117-24D6-4573-98E7-039A9B757842}"/>
    <hyperlink ref="A4862" r:id="rId4852" xr:uid="{7F53D16A-34E1-412F-B216-7473D3C16532}"/>
    <hyperlink ref="A4863" r:id="rId4853" xr:uid="{A6F0FA1D-32DB-4CDB-923D-3FA917CD54C7}"/>
    <hyperlink ref="A4864" r:id="rId4854" xr:uid="{07591BE0-E9FC-4B72-BBB8-EF5966ECFD1D}"/>
    <hyperlink ref="A4865" r:id="rId4855" xr:uid="{BC142F92-0479-46C5-9AC3-84549718C20F}"/>
    <hyperlink ref="A4866" r:id="rId4856" xr:uid="{BE0C1051-2E6D-431B-9AC5-4F9B3A4623DA}"/>
    <hyperlink ref="A4867" r:id="rId4857" xr:uid="{894EC24B-F241-43C9-AF07-D4CDCB6CD873}"/>
    <hyperlink ref="A4868" r:id="rId4858" xr:uid="{412FA829-004E-4476-8882-A2BC5D631B97}"/>
    <hyperlink ref="A4869" r:id="rId4859" xr:uid="{649E1318-F044-45C4-9B91-A1A488E13C60}"/>
    <hyperlink ref="A4870" r:id="rId4860" xr:uid="{9A34EFE1-4742-4221-B08D-906B94F65DB9}"/>
    <hyperlink ref="A4871" r:id="rId4861" xr:uid="{C6EDED7A-DF8C-46C8-BC6C-E698AA50912F}"/>
    <hyperlink ref="A4872" r:id="rId4862" xr:uid="{23FF296F-5956-464A-B699-75F9FB6F3689}"/>
    <hyperlink ref="A4873" r:id="rId4863" xr:uid="{E5C727AE-519F-4045-8E9E-04A098F6E6F7}"/>
    <hyperlink ref="A4874" r:id="rId4864" xr:uid="{C5BFF27C-F521-48B9-A7D6-DD28540A3979}"/>
    <hyperlink ref="A4875" r:id="rId4865" xr:uid="{DABBA410-BE86-4A46-8655-FCF45DB9E360}"/>
    <hyperlink ref="A4876" r:id="rId4866" xr:uid="{A446EBB8-EB1D-47C1-AD93-0F704A4335ED}"/>
    <hyperlink ref="A4877" r:id="rId4867" xr:uid="{5C798D58-29A3-4EB2-B212-7DFAACCC9679}"/>
    <hyperlink ref="A4878" r:id="rId4868" xr:uid="{B10E226B-1EEB-4808-B93C-9533C1D6A189}"/>
    <hyperlink ref="A4879" r:id="rId4869" xr:uid="{E5754A06-4BC4-43D1-927D-4B81CD5BBE47}"/>
    <hyperlink ref="A4880" r:id="rId4870" xr:uid="{A32512CD-948E-4176-9FD3-6C0784747760}"/>
    <hyperlink ref="A4881" r:id="rId4871" xr:uid="{0C6DB1BD-0F52-4C17-B624-E32754F0831F}"/>
    <hyperlink ref="A4882" r:id="rId4872" xr:uid="{E0B9FAD3-4915-4083-951A-F11B84E4338A}"/>
    <hyperlink ref="A4883" r:id="rId4873" xr:uid="{8EBAA02C-B9F0-4C51-BFCB-B481483E1CFF}"/>
    <hyperlink ref="A4884" r:id="rId4874" xr:uid="{BEC22055-517D-4734-995F-AEB63F385A2F}"/>
    <hyperlink ref="A4885" r:id="rId4875" xr:uid="{B5D01181-DE91-4692-A704-AB8B2C44921C}"/>
    <hyperlink ref="A4886" r:id="rId4876" xr:uid="{7F7AE982-603B-45F1-87AD-23ED9081E7C0}"/>
    <hyperlink ref="A4887" r:id="rId4877" xr:uid="{98224AE3-AD53-4453-A7C8-0CAED68C9BA8}"/>
    <hyperlink ref="A4888" r:id="rId4878" xr:uid="{D4FD8FD4-053D-4CA5-89F7-9142E430EF8A}"/>
    <hyperlink ref="A4889" r:id="rId4879" xr:uid="{B0AAB4BD-8F70-4A12-BE1B-8B38D97D9CE0}"/>
    <hyperlink ref="A4890" r:id="rId4880" xr:uid="{873E4EE7-ADE7-4BD7-BEDD-1A8605F9A33E}"/>
    <hyperlink ref="A4891" r:id="rId4881" xr:uid="{D30D9957-9132-4A7A-9911-DB74FC2A3228}"/>
    <hyperlink ref="A4892" r:id="rId4882" xr:uid="{907978C5-25F0-49CA-AD48-3139409A7992}"/>
    <hyperlink ref="A4893" r:id="rId4883" xr:uid="{AE2D4DFB-38D3-4AE0-9133-D263ABB0BE3A}"/>
    <hyperlink ref="A4894" r:id="rId4884" xr:uid="{1D3D72FC-C4D6-4BB7-9125-7DC1DE95945A}"/>
    <hyperlink ref="A4895" r:id="rId4885" xr:uid="{B7B947B4-C0D6-4B18-9BFE-0C5511154D19}"/>
    <hyperlink ref="A4896" r:id="rId4886" xr:uid="{297E1056-9734-40DC-BB46-2E07E8DDC5F2}"/>
    <hyperlink ref="A4897" r:id="rId4887" xr:uid="{38894B47-34CB-4F50-B63B-21E8DE51A2DE}"/>
    <hyperlink ref="A4898" r:id="rId4888" xr:uid="{2658D090-F56B-475E-86F0-87C5437C29B9}"/>
    <hyperlink ref="A4899" r:id="rId4889" xr:uid="{316B0E9D-5703-48F6-92E1-F9CA75EFCC7E}"/>
    <hyperlink ref="A4900" r:id="rId4890" xr:uid="{D0B70E75-60CA-4CF1-8DE5-BB677892899D}"/>
    <hyperlink ref="A4901" r:id="rId4891" xr:uid="{2752788A-6594-4CBD-A0D1-2136B234A006}"/>
    <hyperlink ref="A4902" r:id="rId4892" xr:uid="{9C05F10C-5D06-4A85-B6DF-B594E6AE6C5A}"/>
    <hyperlink ref="A4903" r:id="rId4893" xr:uid="{1AD2768C-52F1-4281-B0B8-2F4B958966F2}"/>
    <hyperlink ref="A4904" r:id="rId4894" xr:uid="{3426BAEA-D218-492B-AD32-1F351A6AEEB8}"/>
    <hyperlink ref="A4905" r:id="rId4895" xr:uid="{0B2C3B71-D683-41D5-913E-AAAF635B003E}"/>
    <hyperlink ref="A4906" r:id="rId4896" xr:uid="{E939ACA1-4B16-4E8D-8D5C-7CFC0053E0D1}"/>
    <hyperlink ref="A4907" r:id="rId4897" xr:uid="{F91B6734-E6E3-4A9D-9519-A281777516CD}"/>
    <hyperlink ref="A4908" r:id="rId4898" xr:uid="{00D9E471-F89C-4D5A-84C4-C86359B712C9}"/>
    <hyperlink ref="A4909" r:id="rId4899" xr:uid="{7342A2C5-1304-42A4-B59C-1E8331299023}"/>
    <hyperlink ref="A4910" r:id="rId4900" xr:uid="{C666C906-059F-464A-9F06-6CC482173AB8}"/>
    <hyperlink ref="A4911" r:id="rId4901" xr:uid="{BCD5F077-F979-4F52-A497-4BC3226EEF0D}"/>
    <hyperlink ref="A4912" r:id="rId4902" xr:uid="{287647A3-5F90-4BD6-BACE-8985FAF07322}"/>
    <hyperlink ref="A4913" r:id="rId4903" xr:uid="{FA35DD88-B52E-4B63-8189-B5BB82A8ADC2}"/>
    <hyperlink ref="A4914" r:id="rId4904" xr:uid="{9EA24584-309A-4203-BB7F-1741F2AD8588}"/>
    <hyperlink ref="A4915" r:id="rId4905" xr:uid="{0A8E9871-3216-4A61-8C5F-6CFEED35258D}"/>
    <hyperlink ref="A4916" r:id="rId4906" xr:uid="{9F2463C7-F28F-49C4-903D-95D50B0412D8}"/>
    <hyperlink ref="A4917" r:id="rId4907" xr:uid="{73260DC8-26A3-401B-9D47-99233BADF2A9}"/>
    <hyperlink ref="A4918" r:id="rId4908" xr:uid="{6F337B43-DD82-4344-8E00-F2AA7B0FDD6D}"/>
    <hyperlink ref="A4919" r:id="rId4909" xr:uid="{CADAEA1A-76A5-456E-87AD-841709B69DD3}"/>
    <hyperlink ref="A4920" r:id="rId4910" xr:uid="{3B8EF996-6597-4BAE-919D-9DC9477FB73D}"/>
    <hyperlink ref="A4921" r:id="rId4911" xr:uid="{02DF235C-ADCF-45B3-B24A-BCCC6F2A6577}"/>
    <hyperlink ref="A4922" r:id="rId4912" xr:uid="{7076BE42-9B5E-451F-A756-1F7369683E5F}"/>
    <hyperlink ref="A4923" r:id="rId4913" xr:uid="{A7E62481-F822-40D3-A120-D3EF121AB1B3}"/>
    <hyperlink ref="A4924" r:id="rId4914" xr:uid="{1DBC861E-8C69-418F-B40E-DBC3CEDE34E2}"/>
    <hyperlink ref="A4925" r:id="rId4915" xr:uid="{D6A9B882-9B75-4BCB-95E6-0C50C7838988}"/>
    <hyperlink ref="A4926" r:id="rId4916" xr:uid="{B45E6140-7369-4A97-A617-11593F07A022}"/>
    <hyperlink ref="A4927" r:id="rId4917" xr:uid="{DF032082-B5B6-464D-9426-DF0543304298}"/>
    <hyperlink ref="A4928" r:id="rId4918" xr:uid="{4E9DAAF7-D31E-42E7-B402-707D52F966E5}"/>
    <hyperlink ref="A4929" r:id="rId4919" xr:uid="{C2C44859-C44C-4691-B3CF-B7379AAF0BC0}"/>
    <hyperlink ref="A4930" r:id="rId4920" xr:uid="{322ADD47-B858-4C62-9615-DBB71653A192}"/>
    <hyperlink ref="A4931" r:id="rId4921" xr:uid="{DF011810-566A-4E45-BABB-08F8D74449C8}"/>
    <hyperlink ref="A4932" r:id="rId4922" xr:uid="{BBA13DAE-B4FC-4463-85D5-7F05791E0527}"/>
    <hyperlink ref="A4933" r:id="rId4923" xr:uid="{5B80920D-173E-4919-A69C-E846FCF367F2}"/>
    <hyperlink ref="A4934" r:id="rId4924" xr:uid="{51B89167-E47E-41E6-9BC5-3C6F8F71CD70}"/>
    <hyperlink ref="A4935" r:id="rId4925" xr:uid="{8A013D06-3B91-482D-B8F4-628E3AE403A2}"/>
    <hyperlink ref="A4936" r:id="rId4926" xr:uid="{FBD2C7DE-B06F-40FC-8E92-88CFF9549033}"/>
    <hyperlink ref="A4937" r:id="rId4927" xr:uid="{261A31ED-15D8-4E0F-BD1C-ADF288198CBC}"/>
    <hyperlink ref="A4938" r:id="rId4928" xr:uid="{8078755E-2D70-4203-B92A-86A331EA2C35}"/>
    <hyperlink ref="A4939" r:id="rId4929" xr:uid="{D0DF179F-879E-4AB9-A95E-EE160C9750A7}"/>
    <hyperlink ref="A4940" r:id="rId4930" xr:uid="{B117499D-A7AA-4BA2-BE59-0B33EC1CD236}"/>
    <hyperlink ref="A4941" r:id="rId4931" xr:uid="{9556AB56-74FC-4072-B6F0-E59C7D28C2D5}"/>
    <hyperlink ref="A4942" r:id="rId4932" xr:uid="{524064CC-57AD-4100-9F92-1A2EBD55228C}"/>
    <hyperlink ref="A4943" r:id="rId4933" xr:uid="{5F86404A-3820-4110-8792-E2E5202F3A5C}"/>
    <hyperlink ref="A4944" r:id="rId4934" xr:uid="{8B0521FE-88F2-4347-AEC0-0A06DF918007}"/>
    <hyperlink ref="A4945" r:id="rId4935" xr:uid="{AE4CE437-9BBC-47B1-ACEE-407B73B03EA9}"/>
    <hyperlink ref="A4946" r:id="rId4936" xr:uid="{642CBC45-D350-45BF-BC27-6EE13BDB47AB}"/>
    <hyperlink ref="A4947" r:id="rId4937" xr:uid="{0C9ADDF6-978E-4C83-A88F-B5328AD1D16F}"/>
    <hyperlink ref="A4948" r:id="rId4938" xr:uid="{03AF4AC0-E7A9-456F-91CE-167EDFEE345B}"/>
    <hyperlink ref="A4949" r:id="rId4939" xr:uid="{DCA3021D-573C-439B-A55C-C19843F6FFC3}"/>
    <hyperlink ref="A4950" r:id="rId4940" xr:uid="{B00D471F-A991-4345-9A67-F028A17CE8A0}"/>
    <hyperlink ref="A4951" r:id="rId4941" xr:uid="{BAA1235F-2362-402C-9240-6F82546F8A76}"/>
    <hyperlink ref="A4952" r:id="rId4942" xr:uid="{5ACD5C63-0FB8-4A86-8FE4-741A685A7D20}"/>
    <hyperlink ref="A4953" r:id="rId4943" xr:uid="{C45F8B56-CB38-48FE-A801-42996F3ECD59}"/>
    <hyperlink ref="A4954" r:id="rId4944" xr:uid="{52E92C40-AB4B-408F-8BB0-2D1203A203BC}"/>
    <hyperlink ref="A4955" r:id="rId4945" xr:uid="{D3798B5A-BD6F-4523-AE2C-EEB6B047D07A}"/>
    <hyperlink ref="A4956" r:id="rId4946" xr:uid="{91AFDCDA-A79A-4536-BB55-30DFD2ED0397}"/>
    <hyperlink ref="A4957" r:id="rId4947" xr:uid="{4BB8C206-5BBA-46A5-A94E-675CB9B4F359}"/>
    <hyperlink ref="A4958" r:id="rId4948" xr:uid="{DCF6FF81-40C6-448D-B3C3-FE4290963F7D}"/>
    <hyperlink ref="A4959" r:id="rId4949" xr:uid="{61E1CECF-06B5-4173-93F3-DD6C3E05372E}"/>
    <hyperlink ref="A4960" r:id="rId4950" xr:uid="{C3403734-16FC-4995-BCAC-C3F3B27F6B98}"/>
    <hyperlink ref="A4961" r:id="rId4951" xr:uid="{64083077-17A4-497B-82F3-C8DEE795E7C4}"/>
    <hyperlink ref="A4962" r:id="rId4952" xr:uid="{64AC95BF-1A1E-4C83-8059-721F28971173}"/>
    <hyperlink ref="A4963" r:id="rId4953" xr:uid="{BF7CFB66-58BF-4E33-BF87-614F53BB3731}"/>
    <hyperlink ref="A4964" r:id="rId4954" xr:uid="{7903AC80-51C9-4F8C-90F7-05397271BE9D}"/>
    <hyperlink ref="A4965" r:id="rId4955" xr:uid="{FAB66F67-6CE7-4717-B014-797DF28AC36A}"/>
    <hyperlink ref="A4966" r:id="rId4956" xr:uid="{E9C05D88-8F2E-4147-8C3A-83FCF958F24F}"/>
    <hyperlink ref="A4967" r:id="rId4957" xr:uid="{0484205D-18C3-452D-B94D-AF960F8F1FC6}"/>
    <hyperlink ref="A4968" r:id="rId4958" xr:uid="{B9877431-7033-4186-A27D-E2E408A03F65}"/>
    <hyperlink ref="A4969" r:id="rId4959" xr:uid="{66364ADE-C2E4-4C58-B1A4-9619DDC885B0}"/>
    <hyperlink ref="A4970" r:id="rId4960" xr:uid="{60569DCA-447F-4B2A-B4E7-DAE2075E4512}"/>
    <hyperlink ref="A4971" r:id="rId4961" xr:uid="{7E0EC756-D296-42CE-B7CA-F9139748FED5}"/>
    <hyperlink ref="A4972" r:id="rId4962" xr:uid="{B359CF81-2BAB-46D1-A3A1-4AD5CE9E4000}"/>
    <hyperlink ref="A4973" r:id="rId4963" xr:uid="{760BA500-724C-488F-8D4E-93AF8CF4ED35}"/>
    <hyperlink ref="A4974" r:id="rId4964" xr:uid="{334799E3-66CE-4E3F-9FDD-7282CD07E210}"/>
    <hyperlink ref="A4975" r:id="rId4965" xr:uid="{E1816B2C-E167-4BD6-87B2-DD8524E25AF9}"/>
    <hyperlink ref="A4976" r:id="rId4966" xr:uid="{A93FEB46-77A0-46F8-93CC-A71F259C4E44}"/>
    <hyperlink ref="A4977" r:id="rId4967" xr:uid="{906BFE3C-F439-40FD-B242-E5EFD0FC08D9}"/>
    <hyperlink ref="A4978" r:id="rId4968" xr:uid="{05E7A8F5-D288-42DB-A2F6-F0DF9E50532A}"/>
    <hyperlink ref="A4979" r:id="rId4969" xr:uid="{48F0D07C-02B5-4F92-A8B4-6D8DD209D141}"/>
    <hyperlink ref="A4980" r:id="rId4970" xr:uid="{4EA03143-1A4E-4E75-88F7-A063CDA097F5}"/>
    <hyperlink ref="A4981" r:id="rId4971" xr:uid="{728EBC7D-D049-4186-8AB5-93DBBDB1521B}"/>
    <hyperlink ref="A4982" r:id="rId4972" xr:uid="{83FE3B53-9033-4161-91FD-D76D4979CE81}"/>
    <hyperlink ref="A4983" r:id="rId4973" xr:uid="{17CE9D49-B0A4-4169-AB1F-4FCB03D6C6E4}"/>
    <hyperlink ref="A4984" r:id="rId4974" xr:uid="{9AFBB12C-658B-41F0-A531-31AD499B403D}"/>
    <hyperlink ref="A4985" r:id="rId4975" xr:uid="{FBAD88C1-0980-477B-904C-B8B3C87CCABD}"/>
    <hyperlink ref="A4986" r:id="rId4976" xr:uid="{27280288-15A0-4356-B3CB-035E797F76AD}"/>
    <hyperlink ref="A4987" r:id="rId4977" xr:uid="{470E1F3A-B2B8-4BE1-A93C-3A27D0706F00}"/>
    <hyperlink ref="A4988" r:id="rId4978" xr:uid="{088BD36F-0DDE-4E49-9FCC-134643BA1CDB}"/>
    <hyperlink ref="A4989" r:id="rId4979" xr:uid="{705778EB-D1FB-480A-A9B0-824A527572E9}"/>
    <hyperlink ref="A4990" r:id="rId4980" xr:uid="{3F3B3309-1113-49B7-9FB4-55735A201C5D}"/>
    <hyperlink ref="A4991" r:id="rId4981" xr:uid="{7D43FA55-B79E-46E3-8779-236085A2D7A9}"/>
    <hyperlink ref="A4992" r:id="rId4982" xr:uid="{7C74D1A1-8899-4332-8846-C47CB86D8360}"/>
    <hyperlink ref="A4993" r:id="rId4983" xr:uid="{1276F6F4-359F-4391-A6FA-A0C1675D8E50}"/>
    <hyperlink ref="A4994" r:id="rId4984" xr:uid="{582F7388-13CB-43EF-864D-18F9D9B1347C}"/>
    <hyperlink ref="A4995" r:id="rId4985" xr:uid="{05663FC9-A1F3-4EBA-A792-18ADAC94F22F}"/>
    <hyperlink ref="A4996" r:id="rId4986" xr:uid="{C923331C-398C-4A3C-8930-7973B446E129}"/>
    <hyperlink ref="A4997" r:id="rId4987" xr:uid="{5E66C4FD-5DA2-421C-85B7-4ED7BF878EA4}"/>
    <hyperlink ref="A4998" r:id="rId4988" xr:uid="{927AD0EE-0DFB-41B7-9952-4ADAA0C5DAA0}"/>
    <hyperlink ref="A4999" r:id="rId4989" xr:uid="{1F6ABDAE-1A95-46AE-93A5-BBF675F3333E}"/>
    <hyperlink ref="A5000" r:id="rId4990" xr:uid="{D9A11628-08BA-4243-AE43-20754BB3B16C}"/>
    <hyperlink ref="A5001" r:id="rId4991" xr:uid="{F0E68E8F-B878-42EE-A5E3-9437EEC5A98F}"/>
    <hyperlink ref="A5002" r:id="rId4992" xr:uid="{0AA739D7-87C1-4F6E-9828-5FF85EBBB5BE}"/>
    <hyperlink ref="A5003" r:id="rId4993" xr:uid="{27A16D2D-57EA-4F93-9165-E48B6DBE0383}"/>
    <hyperlink ref="A5004" r:id="rId4994" xr:uid="{F6AD824D-385D-452D-B7D2-686E5A9C5CA0}"/>
    <hyperlink ref="A5005" r:id="rId4995" xr:uid="{DF627ADD-158A-4EDE-8EC3-D48EB0F8FF30}"/>
    <hyperlink ref="A5006" r:id="rId4996" xr:uid="{A61292E5-D1D8-4371-BDAE-DC6F66CBD8C8}"/>
    <hyperlink ref="A5007" r:id="rId4997" xr:uid="{BBD55400-A184-401C-BA7E-21EF486879D0}"/>
    <hyperlink ref="A5008" r:id="rId4998" xr:uid="{C2AFCD92-AF65-46A9-B66F-7FE466FA81E4}"/>
    <hyperlink ref="A5009" r:id="rId4999" xr:uid="{081DB045-32E8-468A-8F9E-F0592B9BFD25}"/>
    <hyperlink ref="A5010" r:id="rId5000" xr:uid="{ABC3F73B-2DC6-49B8-8B2E-08AEEE567157}"/>
    <hyperlink ref="A5011" r:id="rId5001" xr:uid="{FBA9F37E-2547-4EAC-B73B-45AF4449C220}"/>
    <hyperlink ref="A5012" r:id="rId5002" xr:uid="{F33E5471-28E7-40B8-8946-10BD24E4CE43}"/>
    <hyperlink ref="A5013" r:id="rId5003" xr:uid="{B69ED86E-D7CE-4985-9C5E-0818FCEE55C5}"/>
    <hyperlink ref="A5014" r:id="rId5004" xr:uid="{B744E09D-98FF-42AA-BE61-F1B829DD496A}"/>
    <hyperlink ref="A5015" r:id="rId5005" xr:uid="{F28878A3-A198-4186-BA0C-0DFFFBA08259}"/>
    <hyperlink ref="A5016" r:id="rId5006" xr:uid="{1FC1BEBC-B4A2-4D8E-9A38-CBBF1842C437}"/>
    <hyperlink ref="A5017" r:id="rId5007" xr:uid="{D1038D88-0FAE-4445-9386-D8EAD1132535}"/>
    <hyperlink ref="A5018" r:id="rId5008" xr:uid="{7D0F0E24-02D7-497A-A004-BC8EA8B58DA3}"/>
    <hyperlink ref="A5019" r:id="rId5009" xr:uid="{8DDBC89E-AA20-4317-B5EA-80CC8664E88E}"/>
    <hyperlink ref="A5020" r:id="rId5010" xr:uid="{74460B69-2578-48F1-BB1F-A5D89B1CD580}"/>
    <hyperlink ref="A5021" r:id="rId5011" xr:uid="{B4CD785B-9957-4AB5-9596-B2A0BEF95D9C}"/>
    <hyperlink ref="A5022" r:id="rId5012" xr:uid="{93112659-200A-4268-8D48-795884C0BC23}"/>
    <hyperlink ref="A5023" r:id="rId5013" xr:uid="{A54AE344-C9EE-4932-B021-C43E0606249C}"/>
    <hyperlink ref="A5024" r:id="rId5014" xr:uid="{490F9451-BE35-4B72-A879-C0A2CC6C9BD2}"/>
    <hyperlink ref="A5025" r:id="rId5015" xr:uid="{DC1BC2DA-86E1-446B-B156-DD7B2BE6995E}"/>
    <hyperlink ref="A5026" r:id="rId5016" xr:uid="{5418324B-7818-48A0-A56D-C6EAB9F3CB03}"/>
    <hyperlink ref="A5027" r:id="rId5017" xr:uid="{82C831D6-FB0F-4112-B39E-152DD98BCFC9}"/>
    <hyperlink ref="A5028" r:id="rId5018" xr:uid="{A0982601-848F-427D-B1D6-7AE11D0BD0B5}"/>
    <hyperlink ref="A5029" r:id="rId5019" xr:uid="{4A766D73-7346-4B59-9CBD-5548321F0836}"/>
    <hyperlink ref="A5030" r:id="rId5020" xr:uid="{36E0EA64-F75A-4795-9342-3F5A3CBBD059}"/>
    <hyperlink ref="A5031" r:id="rId5021" xr:uid="{BBF7D361-5DF7-4797-8EB7-BFFEA864D956}"/>
    <hyperlink ref="A5032" r:id="rId5022" xr:uid="{634CD399-775D-4E43-B18D-AB3E0FC2A890}"/>
    <hyperlink ref="A5033" r:id="rId5023" xr:uid="{3DC768AB-EB97-4483-BA27-22A97F4F9753}"/>
    <hyperlink ref="A5034" r:id="rId5024" xr:uid="{64ADDC03-2B2A-4D9A-9414-793AC1C72E6F}"/>
    <hyperlink ref="A5035" r:id="rId5025" xr:uid="{21899500-94BF-41E0-A49E-22B54EC0ED17}"/>
    <hyperlink ref="A5036" r:id="rId5026" xr:uid="{4553B27A-6415-4A87-B22A-FCC3C8AC8EEC}"/>
    <hyperlink ref="A5037" r:id="rId5027" xr:uid="{120E00C5-35C1-4C54-A9AF-A74BA9DFFAEF}"/>
    <hyperlink ref="A5038" r:id="rId5028" xr:uid="{BB82DE98-1317-48D4-9AD9-3296D8592108}"/>
    <hyperlink ref="A5039" r:id="rId5029" xr:uid="{B95B3615-E995-443A-871D-37CFD5B254B1}"/>
    <hyperlink ref="A5040" r:id="rId5030" xr:uid="{C739A8EA-6DFA-48A8-86A8-6B866A98B137}"/>
    <hyperlink ref="A5041" r:id="rId5031" xr:uid="{A62AC79B-8F0A-4F53-AAB7-6B9013241FCE}"/>
    <hyperlink ref="A5042" r:id="rId5032" xr:uid="{2D7795F1-1870-4160-93DB-B337D20D125B}"/>
    <hyperlink ref="A5043" r:id="rId5033" xr:uid="{4442AF53-5026-469A-9FF0-90C356841F86}"/>
    <hyperlink ref="A5044" r:id="rId5034" xr:uid="{411D30E2-BEF2-4AAA-843F-DF6783F39A7B}"/>
    <hyperlink ref="A5045" r:id="rId5035" xr:uid="{5D8A75A4-EE4E-4264-8AA1-F3B05416B72A}"/>
    <hyperlink ref="A5046" r:id="rId5036" xr:uid="{4C10132A-9055-46FB-97C7-189106F10ADC}"/>
    <hyperlink ref="A5047" r:id="rId5037" xr:uid="{2E79E604-0374-41CD-B891-1D7C1A0E7DE9}"/>
    <hyperlink ref="A5048" r:id="rId5038" xr:uid="{654D1BD4-E2F2-46D3-9AAD-4D11720D8854}"/>
    <hyperlink ref="A5049" r:id="rId5039" xr:uid="{330A2B38-1E2A-4AEA-AC15-880D48640391}"/>
    <hyperlink ref="A5050" r:id="rId5040" xr:uid="{EC44BC51-F53B-4F0D-869C-8CFC6FB790F6}"/>
    <hyperlink ref="A5051" r:id="rId5041" xr:uid="{D284EF5D-BECE-4BA7-B475-978C924DA098}"/>
    <hyperlink ref="A5052" r:id="rId5042" xr:uid="{AEC587ED-031A-4FB8-84B3-C5AB5F23F42F}"/>
    <hyperlink ref="A5053" r:id="rId5043" xr:uid="{7B7491EF-B57A-4809-AD2F-B278EC6B5757}"/>
    <hyperlink ref="A5054" r:id="rId5044" xr:uid="{8A18148B-2C54-4E8E-8F2D-7387AC3E1467}"/>
    <hyperlink ref="A5055" r:id="rId5045" xr:uid="{C14208E6-5C14-4A41-9A6B-C7A00DFB4F1C}"/>
    <hyperlink ref="A5056" r:id="rId5046" xr:uid="{108DDC2B-012A-4D30-9CAC-552A7B32A5D4}"/>
    <hyperlink ref="A5057" r:id="rId5047" xr:uid="{5C09BCE3-CDB7-4E9F-8EDA-EF830FD7803E}"/>
    <hyperlink ref="A5058" r:id="rId5048" xr:uid="{7BAB6416-7A67-43DE-BB73-B04C06E5EFA0}"/>
    <hyperlink ref="A5059" r:id="rId5049" xr:uid="{B3A22BE5-2856-4837-9BEF-EFD224B665D1}"/>
    <hyperlink ref="A5060" r:id="rId5050" xr:uid="{B033306A-15A1-4873-831D-928EBAA7EC1B}"/>
    <hyperlink ref="A5061" r:id="rId5051" xr:uid="{3CE4869B-DB54-4219-84F2-0DFCB5934235}"/>
    <hyperlink ref="A5062" r:id="rId5052" xr:uid="{0EB63F84-5267-4ABF-9AE7-5D5DAB3608ED}"/>
    <hyperlink ref="A5063" r:id="rId5053" xr:uid="{E23DF908-B408-42FD-B68C-FE8D58E3AEB3}"/>
    <hyperlink ref="A5064" r:id="rId5054" xr:uid="{EC28B128-29CA-4933-80A6-924C6FC1D8B0}"/>
    <hyperlink ref="A5065" r:id="rId5055" xr:uid="{FDD60E8A-F19F-4BF7-88B8-E355E459DFDA}"/>
    <hyperlink ref="A5066" r:id="rId5056" xr:uid="{3D67DEC1-4B46-45DE-B915-39E57AE80ED5}"/>
    <hyperlink ref="A5067" r:id="rId5057" xr:uid="{55FECCEB-BF57-4AB4-ACCE-54B6D1904BE1}"/>
    <hyperlink ref="A5068" r:id="rId5058" xr:uid="{1E8BF61A-0B51-42F5-AA45-76B5E7DFEEC2}"/>
    <hyperlink ref="A5069" r:id="rId5059" xr:uid="{732BA4E3-2747-4288-BD74-407FAD7ECCD1}"/>
    <hyperlink ref="A5070" r:id="rId5060" xr:uid="{AB691140-1793-4F6A-A3BE-DC67247B1509}"/>
    <hyperlink ref="A5071" r:id="rId5061" xr:uid="{75CCC69B-2146-4A24-8B7D-5368CE1CBE68}"/>
    <hyperlink ref="A5072" r:id="rId5062" xr:uid="{CD05B2F7-DD54-48AA-9507-B7458D965107}"/>
    <hyperlink ref="A5073" r:id="rId5063" xr:uid="{0880C3FD-28A6-4335-99BC-7949A7C3E64D}"/>
    <hyperlink ref="A5074" r:id="rId5064" xr:uid="{C794F5A6-4636-4961-B702-C455640A00FA}"/>
    <hyperlink ref="A5075" r:id="rId5065" xr:uid="{23526DE9-125E-44D5-A615-3DB48D1FFF08}"/>
    <hyperlink ref="A5076" r:id="rId5066" xr:uid="{C40B2D39-CBCC-43D7-AAC8-4387D216927E}"/>
    <hyperlink ref="A5077" r:id="rId5067" xr:uid="{EFCF65E5-3D44-4877-BADA-8B933AE89398}"/>
    <hyperlink ref="A5078" r:id="rId5068" xr:uid="{C8C3E38B-F610-46D0-B0D6-47BD048B8EF8}"/>
    <hyperlink ref="A5079" r:id="rId5069" xr:uid="{C8623170-F675-4E4C-9967-D986A072BE09}"/>
    <hyperlink ref="A5080" r:id="rId5070" xr:uid="{255727A9-5290-43A0-B84F-A190518AB920}"/>
    <hyperlink ref="A5081" r:id="rId5071" xr:uid="{6D33CD2D-9998-42FB-A915-C189EF4525A4}"/>
    <hyperlink ref="A5082" r:id="rId5072" xr:uid="{C6027843-5275-45B5-8F22-622287E3CEF1}"/>
    <hyperlink ref="A5083" r:id="rId5073" xr:uid="{308D8961-9C72-4043-8F8C-807A1779E279}"/>
    <hyperlink ref="A5084" r:id="rId5074" xr:uid="{A3F1642F-2027-4666-AB66-82D3FFFA8776}"/>
    <hyperlink ref="A5085" r:id="rId5075" xr:uid="{EE6AC51F-ECB0-49A3-81B0-436C9C55DFBE}"/>
    <hyperlink ref="A5086" r:id="rId5076" xr:uid="{BFD17E2A-26E1-4D72-A784-3235FD30D807}"/>
    <hyperlink ref="A5087" r:id="rId5077" xr:uid="{101DE50E-6D09-4706-8A2B-3FC49431ECE8}"/>
    <hyperlink ref="A5088" r:id="rId5078" xr:uid="{0A7AF226-5B32-43E8-908C-542C1C8840A6}"/>
    <hyperlink ref="A5089" r:id="rId5079" xr:uid="{96D43455-1351-45FC-950D-839375CF5B5B}"/>
    <hyperlink ref="A5090" r:id="rId5080" xr:uid="{6252084B-E38C-4793-8E73-2FD769AE83C6}"/>
    <hyperlink ref="A5091" r:id="rId5081" xr:uid="{428864ED-70F2-42CF-8B2C-CF8119B177A1}"/>
    <hyperlink ref="A5092" r:id="rId5082" xr:uid="{2910377B-57E1-45DB-9DF4-26FD8695CAA5}"/>
    <hyperlink ref="A5093" r:id="rId5083" xr:uid="{ACC3F303-05F9-4DB4-883A-A4FE370421C4}"/>
    <hyperlink ref="A5094" r:id="rId5084" xr:uid="{27D4454E-3502-42CA-9FAD-715F7CB14241}"/>
    <hyperlink ref="A5095" r:id="rId5085" xr:uid="{334F0739-ED3F-4C73-ACD9-038EEABFE460}"/>
    <hyperlink ref="A5096" r:id="rId5086" xr:uid="{ADC77C9C-208A-4999-AB0D-E8C50DBEE275}"/>
    <hyperlink ref="A5097" r:id="rId5087" xr:uid="{E90E44BF-CF49-4F8F-BACC-A7C97F97F960}"/>
    <hyperlink ref="A5098" r:id="rId5088" xr:uid="{742EA5C0-2CE8-4012-A8B0-66B2F7E46290}"/>
    <hyperlink ref="A5099" r:id="rId5089" xr:uid="{F2E40F1F-2632-43DC-9D68-39FE80285AC5}"/>
    <hyperlink ref="A5100" r:id="rId5090" xr:uid="{6728A20F-6F3E-4FD2-8551-4BAFF100BD04}"/>
    <hyperlink ref="A5101" r:id="rId5091" xr:uid="{92CDB66A-B321-4DBD-A730-D5B4EBB244CD}"/>
    <hyperlink ref="A5102" r:id="rId5092" xr:uid="{11415736-6401-4399-BB99-0921D87A5355}"/>
    <hyperlink ref="A5103" r:id="rId5093" xr:uid="{3DDE6A11-0B3F-4625-8AF2-CE2FD79334DB}"/>
    <hyperlink ref="A5104" r:id="rId5094" xr:uid="{65BB5CEC-2498-4EA8-879A-51BE78176518}"/>
    <hyperlink ref="A5105" r:id="rId5095" xr:uid="{EB0675C2-DCC8-4D23-A837-F5A43FE088F9}"/>
    <hyperlink ref="A5106" r:id="rId5096" xr:uid="{98E473CB-13C5-4EF2-829A-E04012100579}"/>
    <hyperlink ref="A5107" r:id="rId5097" xr:uid="{14A835C3-B883-4FD9-9181-1287D7DE9BA6}"/>
    <hyperlink ref="A5108" r:id="rId5098" xr:uid="{39E8B69A-F784-49AC-A6D6-4676551B36A9}"/>
    <hyperlink ref="A5109" r:id="rId5099" xr:uid="{B9D11A99-1030-42E5-9AE4-F880E1D84646}"/>
    <hyperlink ref="A5110" r:id="rId5100" xr:uid="{B738A85D-510B-47DD-9528-BCE11ABB7850}"/>
    <hyperlink ref="A5111" r:id="rId5101" xr:uid="{B83B43AF-9004-4778-9AB5-44EC7DEB5DD1}"/>
    <hyperlink ref="A5112" r:id="rId5102" xr:uid="{78F08029-71F0-417E-8A44-F59645C34235}"/>
    <hyperlink ref="A5113" r:id="rId5103" xr:uid="{88B97608-08E2-437E-9C9D-D663E05D8CC6}"/>
    <hyperlink ref="A5114" r:id="rId5104" xr:uid="{707C8CBC-40CD-4F54-A473-07ECB7B436D5}"/>
    <hyperlink ref="A5115" r:id="rId5105" xr:uid="{311CFE9C-BE37-4022-A909-DD6F2EFFEEED}"/>
    <hyperlink ref="A5116" r:id="rId5106" xr:uid="{FF7E1A6E-9EF6-4BD3-96CF-8A8E281FE8D6}"/>
    <hyperlink ref="A5117" r:id="rId5107" xr:uid="{566D55DE-DB9B-41BD-90D7-C08EB5CE7767}"/>
    <hyperlink ref="A5118" r:id="rId5108" xr:uid="{E807D91D-6632-44A4-8D23-0A732326C2C6}"/>
    <hyperlink ref="A5119" r:id="rId5109" xr:uid="{F3AD98E5-B699-427A-ACD8-F98218AFD78D}"/>
    <hyperlink ref="A5120" r:id="rId5110" xr:uid="{C0A66667-0FD5-4601-A5E4-25D029F72634}"/>
    <hyperlink ref="A5121" r:id="rId5111" xr:uid="{1B475252-024F-4CD7-B9E5-D00B0950B681}"/>
    <hyperlink ref="A5122" r:id="rId5112" xr:uid="{3086AD05-A769-433F-818C-18A5F8F430AA}"/>
    <hyperlink ref="A5123" r:id="rId5113" xr:uid="{FB9D84DB-27BF-487B-AA3F-E52E11FF1138}"/>
    <hyperlink ref="A5124" r:id="rId5114" xr:uid="{8514B04E-6EFD-4429-A51C-19F38899A443}"/>
    <hyperlink ref="A5125" r:id="rId5115" xr:uid="{542D358B-70B7-4F58-89CF-43494A639E76}"/>
    <hyperlink ref="A5126" r:id="rId5116" xr:uid="{3BDDC6D5-C64D-4FEE-9653-AE2F4D47089A}"/>
    <hyperlink ref="A5127" r:id="rId5117" xr:uid="{9F517F93-3A72-40AB-8CD9-687211B4AAC2}"/>
    <hyperlink ref="A5128" r:id="rId5118" xr:uid="{B7D2728B-0602-408F-A1FA-293E2F68111D}"/>
    <hyperlink ref="A5129" r:id="rId5119" xr:uid="{6D746B8A-02DB-41F3-8D43-1564B3EE827F}"/>
    <hyperlink ref="A5130" r:id="rId5120" xr:uid="{C54CD628-C22C-42FC-8BE3-14CC5C176963}"/>
    <hyperlink ref="A5131" r:id="rId5121" xr:uid="{6260D5F8-2A9C-435E-8693-70660580FB8A}"/>
    <hyperlink ref="A5132" r:id="rId5122" xr:uid="{ED6F8238-6E2C-4A5B-A19B-402F770D6F7E}"/>
    <hyperlink ref="A5133" r:id="rId5123" xr:uid="{44CE399D-B3B9-466C-8176-EF95F68CEA68}"/>
    <hyperlink ref="A5134" r:id="rId5124" xr:uid="{BAAD3F6D-9524-409B-807B-E37E1A83B906}"/>
    <hyperlink ref="A5135" r:id="rId5125" xr:uid="{90CC36AC-63A1-4961-B3EC-D1F2BD2DC583}"/>
    <hyperlink ref="A5136" r:id="rId5126" xr:uid="{F777864F-5C1B-4BB8-A0E9-A989F89A5C46}"/>
    <hyperlink ref="A5137" r:id="rId5127" xr:uid="{82FA4B79-83FC-47A6-ACB4-446340C4AE4F}"/>
    <hyperlink ref="A5138" r:id="rId5128" xr:uid="{614CDCD3-8B51-4B5F-9EC7-9970153F1B7D}"/>
    <hyperlink ref="A5139" r:id="rId5129" xr:uid="{1FFE9D5E-AE9D-4D3A-BA71-07CEBF3961BB}"/>
    <hyperlink ref="A5140" r:id="rId5130" xr:uid="{18C5DA0E-A855-4059-B4D5-F1FA1D2A1845}"/>
    <hyperlink ref="A5141" r:id="rId5131" xr:uid="{73ED05C5-8B26-4641-9E16-D8C6C7DA685B}"/>
    <hyperlink ref="A5142" r:id="rId5132" xr:uid="{963F1A60-7D1A-497C-A213-563F185DE98C}"/>
    <hyperlink ref="A5143" r:id="rId5133" xr:uid="{2B6F22B8-32EC-49DC-BA2F-D7552902F74C}"/>
    <hyperlink ref="A5144" r:id="rId5134" xr:uid="{06B8C19A-103F-4F20-86E1-59836F70E883}"/>
    <hyperlink ref="A5145" r:id="rId5135" xr:uid="{613D90CE-5DA1-4FD3-B253-0EC7C7EAA0DD}"/>
    <hyperlink ref="A5146" r:id="rId5136" xr:uid="{C8CE7891-9BED-4340-B148-954EB786B46C}"/>
    <hyperlink ref="A5147" r:id="rId5137" xr:uid="{92F65D5E-F49D-44C8-B23E-3210738E4C72}"/>
    <hyperlink ref="A5148" r:id="rId5138" xr:uid="{CFE600E7-E2CD-401B-8173-041A64A387A9}"/>
    <hyperlink ref="A5149" r:id="rId5139" xr:uid="{C1637D1C-0F46-4256-A080-300372E99384}"/>
    <hyperlink ref="A5150" r:id="rId5140" xr:uid="{8ACB1E67-C078-4F40-89AC-53D03D8BB71E}"/>
    <hyperlink ref="A5151" r:id="rId5141" xr:uid="{D0948C75-F8FB-414D-A68D-9EAE37C9F459}"/>
    <hyperlink ref="A5152" r:id="rId5142" xr:uid="{B569B253-ED5A-45D5-9639-D77D9CBDF67D}"/>
    <hyperlink ref="A5153" r:id="rId5143" xr:uid="{374C2E79-8ED8-4720-9D04-DA0D66C9717D}"/>
    <hyperlink ref="A5154" r:id="rId5144" xr:uid="{8515D677-168E-429A-9FAD-5DA609578C1D}"/>
    <hyperlink ref="A5155" r:id="rId5145" xr:uid="{ADE47FE3-8DEB-404F-918C-D5D614B3AB70}"/>
    <hyperlink ref="A5156" r:id="rId5146" xr:uid="{CE1FFCCF-43E8-4155-A492-F55084AF5159}"/>
    <hyperlink ref="A5157" r:id="rId5147" xr:uid="{40185F61-8210-4CDA-AAA9-F5AD00BE0298}"/>
    <hyperlink ref="A5158" r:id="rId5148" xr:uid="{C4573B28-CE9A-424D-96AE-D83D8C316D3E}"/>
    <hyperlink ref="A5159" r:id="rId5149" xr:uid="{D6A72FB8-C1E9-473E-838A-2B9F0A264DAE}"/>
    <hyperlink ref="A5160" r:id="rId5150" xr:uid="{6FC08653-8E3A-4A36-AAC7-98B8C3044E98}"/>
    <hyperlink ref="A5161" r:id="rId5151" xr:uid="{6FE4DD14-FF4C-44CA-AB88-58BEC435A3B5}"/>
    <hyperlink ref="A5162" r:id="rId5152" xr:uid="{54C34E76-5A9F-4DCD-B59D-B2CA3A53E636}"/>
    <hyperlink ref="A5163" r:id="rId5153" xr:uid="{55B5B96D-BA60-4EEB-B6E2-3CDF15D7AD1A}"/>
    <hyperlink ref="A5164" r:id="rId5154" xr:uid="{CC91A868-0151-4CB2-A7C7-C1FF82180501}"/>
    <hyperlink ref="A5165" r:id="rId5155" xr:uid="{DD2C7923-51F8-43A9-BDFC-11A332A67575}"/>
    <hyperlink ref="A5166" r:id="rId5156" xr:uid="{09B4B2A4-44A9-4F5F-8E6C-5774A268E34F}"/>
    <hyperlink ref="A5167" r:id="rId5157" xr:uid="{45586BA3-09C2-47A4-9EAF-F3BAD61E8CAC}"/>
    <hyperlink ref="A5168" r:id="rId5158" xr:uid="{48E78110-9E7F-48A6-9FF7-3C400A1D81F4}"/>
    <hyperlink ref="A5169" r:id="rId5159" xr:uid="{A080E69C-046C-4D72-9F06-10C147872B7F}"/>
    <hyperlink ref="A5170" r:id="rId5160" xr:uid="{2FE863F4-0209-4492-AE74-6BC6FCB307C3}"/>
    <hyperlink ref="A5171" r:id="rId5161" xr:uid="{CEC1C51A-92D7-495A-AE91-269EB18AF91F}"/>
    <hyperlink ref="A5172" r:id="rId5162" xr:uid="{9404476D-7B54-40AD-AAD7-C91B0C1506E9}"/>
    <hyperlink ref="A5173" r:id="rId5163" xr:uid="{152276BC-A35A-4FD7-8B69-131CADFBF8DF}"/>
    <hyperlink ref="A5174" r:id="rId5164" xr:uid="{65BD56BB-6041-44FB-9C6E-87B494D5AED4}"/>
    <hyperlink ref="A5175" r:id="rId5165" xr:uid="{CF41FB48-8BD4-4210-8CC6-E88BFE19041C}"/>
    <hyperlink ref="A5176" r:id="rId5166" xr:uid="{4E048245-973F-4C3D-9786-50ACF307B7C2}"/>
    <hyperlink ref="A5177" r:id="rId5167" xr:uid="{123F1A3C-14FD-4A3B-8E9E-63D0454F2F5B}"/>
    <hyperlink ref="A5178" r:id="rId5168" xr:uid="{CCABE0B2-3D16-429E-A9C1-67054F1AA4FC}"/>
    <hyperlink ref="A5179" r:id="rId5169" xr:uid="{C2EF57B9-8D61-43FE-B305-F49E7D8BC692}"/>
    <hyperlink ref="A5180" r:id="rId5170" xr:uid="{9509907D-572A-4AF4-9343-1DC9CD9C459B}"/>
    <hyperlink ref="A5181" r:id="rId5171" xr:uid="{0385A328-B2BA-40CE-B703-0EE45D22CFF2}"/>
    <hyperlink ref="A5182" r:id="rId5172" xr:uid="{4F73FAB0-7A00-468F-AAC2-E1E2E2592CEA}"/>
    <hyperlink ref="A5183" r:id="rId5173" xr:uid="{98569900-5CE4-4185-9915-124668764337}"/>
    <hyperlink ref="A5184" r:id="rId5174" xr:uid="{8F01AD71-5EB0-4D5F-864C-B037000937A9}"/>
    <hyperlink ref="A5185" r:id="rId5175" xr:uid="{FB82A5F5-8087-45F8-B90C-FE58F267D22B}"/>
    <hyperlink ref="A5186" r:id="rId5176" xr:uid="{94468A57-4AE7-42C3-864B-EBCAB6E4918F}"/>
    <hyperlink ref="A5187" r:id="rId5177" xr:uid="{617C476D-0C16-43B3-A91F-1622E9E1F737}"/>
    <hyperlink ref="A5188" r:id="rId5178" xr:uid="{AB94DE4F-251F-4D8D-99B4-E0140E5E9438}"/>
    <hyperlink ref="A5189" r:id="rId5179" xr:uid="{B94A957E-2E04-47AA-A3CA-9D7485BD62D8}"/>
    <hyperlink ref="A5190" r:id="rId5180" xr:uid="{AF1A949D-70CB-4F08-A31D-B0A0CE8C51AA}"/>
    <hyperlink ref="A5191" r:id="rId5181" xr:uid="{E34E370B-AFB9-4911-AEA2-2BC02A848739}"/>
    <hyperlink ref="A5192" r:id="rId5182" xr:uid="{7AE6DE80-0F6F-4F64-B3E4-D340FF064021}"/>
    <hyperlink ref="A5193" r:id="rId5183" xr:uid="{3D7A3602-1E53-4CD7-B103-887757E74EB2}"/>
    <hyperlink ref="A5194" r:id="rId5184" xr:uid="{540D54FB-4799-4648-8D9F-DD5C964AC620}"/>
    <hyperlink ref="A5195" r:id="rId5185" xr:uid="{03DAFD41-3D32-4CBF-99CD-15D317793120}"/>
    <hyperlink ref="A5196" r:id="rId5186" xr:uid="{5B59053A-9C8D-4116-BDA3-104B7CEBA19E}"/>
    <hyperlink ref="A5197" r:id="rId5187" xr:uid="{51D819DE-3816-453A-9D8C-33BF46CABEC7}"/>
    <hyperlink ref="A5198" r:id="rId5188" xr:uid="{B3AC5EF0-9E63-453B-8C11-025518C9986E}"/>
    <hyperlink ref="A5199" r:id="rId5189" xr:uid="{F165B28A-6FCF-4491-AD51-2CB0A0590D7A}"/>
    <hyperlink ref="A5200" r:id="rId5190" xr:uid="{DA46A3B0-982D-43D8-A63A-55561AD018A9}"/>
    <hyperlink ref="A5201" r:id="rId5191" xr:uid="{F823D03F-5B8B-4A05-9C6C-7C2B87CC2935}"/>
    <hyperlink ref="A5202" r:id="rId5192" xr:uid="{82F717B3-440C-4DF9-BC0A-CD77482C4239}"/>
    <hyperlink ref="A5203" r:id="rId5193" xr:uid="{DC4FEFCE-A73C-4CBF-BB03-470EC01DE9BB}"/>
    <hyperlink ref="A5204" r:id="rId5194" xr:uid="{ED8D3028-22AB-4D45-880D-E859113B055C}"/>
    <hyperlink ref="A5205" r:id="rId5195" xr:uid="{6A0ABDAD-41D9-4F46-A478-EBC5FB850B77}"/>
    <hyperlink ref="A5206" r:id="rId5196" xr:uid="{76EEFCD3-EC5A-4CE1-B5B7-69AE4A2A1B90}"/>
    <hyperlink ref="A5207" r:id="rId5197" xr:uid="{441DA136-E27B-416C-BD90-6E8FCD8BF035}"/>
    <hyperlink ref="A5208" r:id="rId5198" xr:uid="{A2E31476-EA73-4C52-B9F7-6A3EB3E20AAA}"/>
    <hyperlink ref="A5209" r:id="rId5199" xr:uid="{B5ECE6C3-D54B-45D5-A942-93A52D89C57C}"/>
    <hyperlink ref="A5210" r:id="rId5200" xr:uid="{30B9A5A4-A900-467B-A882-056EC86C18AE}"/>
    <hyperlink ref="A5211" r:id="rId5201" xr:uid="{2850860B-EFE0-4151-B97C-808950E06669}"/>
    <hyperlink ref="A5212" r:id="rId5202" xr:uid="{B4418DB2-8747-4BAC-9F46-AF2C172E8FA1}"/>
    <hyperlink ref="A5213" r:id="rId5203" xr:uid="{B1B5AEEF-83C7-4808-9C5B-3105C6BC429E}"/>
    <hyperlink ref="A5214" r:id="rId5204" xr:uid="{E5E52FD1-2F46-427D-B7C5-97347732FD67}"/>
    <hyperlink ref="A5215" r:id="rId5205" xr:uid="{E6F54F7F-4DFB-47BD-BB67-13134C4FE2B5}"/>
    <hyperlink ref="A5216" r:id="rId5206" xr:uid="{F863AE47-9E1E-472B-8CAE-3CD82933E23A}"/>
    <hyperlink ref="A5217" r:id="rId5207" xr:uid="{8816DB8C-E40F-4C90-B532-CE8395D03384}"/>
    <hyperlink ref="A5218" r:id="rId5208" xr:uid="{ADEF5907-68E3-4B90-A5E6-D8663910EF6A}"/>
    <hyperlink ref="A5219" r:id="rId5209" xr:uid="{2817D451-EC1B-40B6-833E-679F3B9393D3}"/>
    <hyperlink ref="A5220" r:id="rId5210" xr:uid="{39575ACB-7FEE-40CE-8ED1-8243A8720BB1}"/>
    <hyperlink ref="A5221" r:id="rId5211" xr:uid="{CAE1305A-C71C-4C43-9B6C-DBCE09DB4612}"/>
    <hyperlink ref="A5222" r:id="rId5212" xr:uid="{90F85C85-9C84-4FB5-B05C-C2810FAFB9C2}"/>
    <hyperlink ref="A5223" r:id="rId5213" xr:uid="{53278CF2-D849-4F7F-AE8A-BC0AF6691373}"/>
    <hyperlink ref="A5224" r:id="rId5214" xr:uid="{DB00D349-01AE-4D1A-8BEC-6C9473513A68}"/>
    <hyperlink ref="A5225" r:id="rId5215" xr:uid="{8F53C4B3-599A-49D3-9854-27FFDC85C8D4}"/>
    <hyperlink ref="A5226" r:id="rId5216" xr:uid="{4D11A4EC-8888-4C8E-9319-555E40B011E9}"/>
    <hyperlink ref="A5227" r:id="rId5217" xr:uid="{7D525B95-9359-4F49-A593-56F543752C62}"/>
    <hyperlink ref="A5228" r:id="rId5218" xr:uid="{3A245D38-DD57-4771-A1F6-267C300F39BE}"/>
    <hyperlink ref="A5229" r:id="rId5219" xr:uid="{B920CA99-2DB0-4CEA-917D-7BF1493E220F}"/>
    <hyperlink ref="A5230" r:id="rId5220" xr:uid="{A08F828E-68C4-42A0-A37B-B2397CFB700C}"/>
    <hyperlink ref="A5231" r:id="rId5221" xr:uid="{5E83C89B-FB2C-45FB-B8F8-F5476025E1F8}"/>
    <hyperlink ref="A5232" r:id="rId5222" xr:uid="{ED8E1430-EBC3-4C19-997E-C455AE6A57BB}"/>
    <hyperlink ref="A5233" r:id="rId5223" xr:uid="{FEB75CE5-DB14-45F6-B89B-F358B5A77F0B}"/>
    <hyperlink ref="A5234" r:id="rId5224" xr:uid="{DAC88C76-DA48-4229-9B28-3F77741E4F99}"/>
    <hyperlink ref="A5235" r:id="rId5225" xr:uid="{D807A8C4-A0E5-476C-BDFB-35884B071B54}"/>
    <hyperlink ref="A5236" r:id="rId5226" xr:uid="{FA826AA6-6C42-4561-9D7D-D85180C3EDEC}"/>
    <hyperlink ref="A5237" r:id="rId5227" xr:uid="{6F1DEE02-02A9-4FBA-AE89-1A96E2111F0C}"/>
    <hyperlink ref="A5238" r:id="rId5228" xr:uid="{FD4151F7-06BE-4045-BD85-C85978529E30}"/>
    <hyperlink ref="A5239" r:id="rId5229" xr:uid="{54D1D4E3-EC13-4E1B-9D0F-4165D35BCFDF}"/>
    <hyperlink ref="A5240" r:id="rId5230" xr:uid="{D5A22B7A-F71F-4446-8B7C-81859754E7DA}"/>
    <hyperlink ref="A5241" r:id="rId5231" xr:uid="{E1695FB2-ED79-4655-A294-DE7DF0311D6A}"/>
    <hyperlink ref="A5242" r:id="rId5232" xr:uid="{DFE9A343-5F58-4E56-BF3D-B996C356237C}"/>
    <hyperlink ref="A5243" r:id="rId5233" xr:uid="{4A1BDC94-060B-481C-9ADF-4107236739FC}"/>
    <hyperlink ref="A5244" r:id="rId5234" xr:uid="{CCBED2F4-4D3E-4075-B972-9F596EFF60AF}"/>
    <hyperlink ref="A5245" r:id="rId5235" xr:uid="{833E2D6E-FF17-486D-9356-BAC46F1E138C}"/>
    <hyperlink ref="A5246" r:id="rId5236" xr:uid="{326CBE53-4C2F-4D3A-BBE2-43C745ECBCD8}"/>
    <hyperlink ref="A5247" r:id="rId5237" xr:uid="{E840D1AC-0FB6-42BD-ADC3-79102DBCC670}"/>
    <hyperlink ref="A5248" r:id="rId5238" xr:uid="{47573087-1B36-47AE-AED4-E39D3B9347BE}"/>
    <hyperlink ref="A5249" r:id="rId5239" xr:uid="{A9CF82F8-275F-4E68-AEE2-41E1D2CE8B75}"/>
    <hyperlink ref="A5250" r:id="rId5240" xr:uid="{991526EE-BA0D-4189-91C3-5B737C021002}"/>
    <hyperlink ref="A5251" r:id="rId5241" xr:uid="{4B7BA656-16AA-4849-8F2C-F2ED5487E969}"/>
    <hyperlink ref="A5252" r:id="rId5242" xr:uid="{F181A993-C966-4708-B3E6-7AC937738BEE}"/>
    <hyperlink ref="A5253" r:id="rId5243" xr:uid="{F4EB125F-B980-47F7-9978-A6D57B352BC6}"/>
    <hyperlink ref="A5254" r:id="rId5244" xr:uid="{38628F08-E564-4671-919D-226AA6B07EEE}"/>
    <hyperlink ref="A5255" r:id="rId5245" xr:uid="{69A485F9-781E-4FF0-91BD-BB88DDB8B998}"/>
    <hyperlink ref="A5256" r:id="rId5246" xr:uid="{9FD74678-1E8A-45C7-898B-F2F08BB2D342}"/>
    <hyperlink ref="A5257" r:id="rId5247" xr:uid="{E250A461-01C5-4D07-9271-197FC3C60C86}"/>
    <hyperlink ref="A5258" r:id="rId5248" xr:uid="{B8ACE634-0855-469A-8F46-F9F6251BCD0F}"/>
    <hyperlink ref="A5259" r:id="rId5249" xr:uid="{D1B5236B-70C0-486A-8C96-2FD863B5CF40}"/>
    <hyperlink ref="A5260" r:id="rId5250" xr:uid="{026E90F9-5E6D-4060-A360-D0A6FF8A68DC}"/>
    <hyperlink ref="A5261" r:id="rId5251" xr:uid="{47EF71C3-AA2C-4271-8A05-642C5737458D}"/>
    <hyperlink ref="A5262" r:id="rId5252" xr:uid="{2A1D9BC7-9CF1-4F5A-8B1F-781EADFB3232}"/>
    <hyperlink ref="A5263" r:id="rId5253" xr:uid="{5FD039D7-E927-4A99-AF56-BD686860F9F3}"/>
    <hyperlink ref="A5264" r:id="rId5254" xr:uid="{FF178BE3-98DF-4DF4-860A-A74DDEAC7423}"/>
    <hyperlink ref="A5265" r:id="rId5255" xr:uid="{40475B16-E43D-408E-902B-265F50D45A6E}"/>
    <hyperlink ref="A5266" r:id="rId5256" xr:uid="{4BB08D8D-214D-4018-839B-6375EF12B077}"/>
    <hyperlink ref="A5267" r:id="rId5257" xr:uid="{357DEC84-C75B-4220-9D39-A38235056520}"/>
    <hyperlink ref="A5268" r:id="rId5258" xr:uid="{D1CE9B42-404A-4EBD-B724-35F34DB8BED1}"/>
    <hyperlink ref="A5269" r:id="rId5259" xr:uid="{18D8126C-2205-47A4-B88A-5460DBBD4136}"/>
    <hyperlink ref="A5270" r:id="rId5260" xr:uid="{3B19D178-B2D0-41DC-8993-F6C26DFC2E6F}"/>
    <hyperlink ref="A5271" r:id="rId5261" xr:uid="{B2E2ADB2-FC4E-4452-A536-94586DCD4FFD}"/>
    <hyperlink ref="A5272" r:id="rId5262" xr:uid="{488B94CC-A65D-4795-95F4-8885CE6381D9}"/>
    <hyperlink ref="A5273" r:id="rId5263" xr:uid="{6E28707A-B950-4F57-8340-00EAA12B875E}"/>
    <hyperlink ref="A5274" r:id="rId5264" xr:uid="{3E045950-A3C1-4D83-ABD2-474BB6FD1F8B}"/>
    <hyperlink ref="A5275" r:id="rId5265" xr:uid="{EB63A855-5C91-4F56-B7FA-441C6F69CC7B}"/>
    <hyperlink ref="A5276" r:id="rId5266" xr:uid="{6EE04D57-E255-402B-95A1-3BE86BFCDD25}"/>
    <hyperlink ref="A5277" r:id="rId5267" xr:uid="{C542469E-5FF0-4815-B581-851A948CC8A6}"/>
    <hyperlink ref="A5278" r:id="rId5268" xr:uid="{0A48E4F9-E38F-4ACF-9B13-C2D222164AFE}"/>
    <hyperlink ref="A5279" r:id="rId5269" xr:uid="{108C67CA-5E32-49AE-AEA4-D12DE183E70A}"/>
    <hyperlink ref="A5280" r:id="rId5270" xr:uid="{142334B9-B1F4-4F7D-B52C-AA684BB8EAB9}"/>
    <hyperlink ref="A5281" r:id="rId5271" xr:uid="{BC133F9B-1F71-4EC0-8D66-F2EDC88AC377}"/>
    <hyperlink ref="A5282" r:id="rId5272" xr:uid="{EBF4980C-8A7E-4188-A42A-DCC0FF8B748F}"/>
    <hyperlink ref="A5283" r:id="rId5273" xr:uid="{7D55E48E-1557-4352-BE4B-ADF9663C9992}"/>
    <hyperlink ref="A5284" r:id="rId5274" xr:uid="{83A86088-1D89-40BE-87D3-C4635F95A55B}"/>
    <hyperlink ref="A5285" r:id="rId5275" xr:uid="{287B6BFB-FA03-4E68-8EEE-9400B8A0B49C}"/>
    <hyperlink ref="A5286" r:id="rId5276" xr:uid="{09DF7CCC-35F8-4B3F-BAAF-B07A19160003}"/>
    <hyperlink ref="A5287" r:id="rId5277" xr:uid="{CBAAB208-17DC-4C03-BA31-7079A3863697}"/>
    <hyperlink ref="A5288" r:id="rId5278" xr:uid="{7311B599-9042-4140-ABA1-1B2987B0C188}"/>
    <hyperlink ref="A5289" r:id="rId5279" xr:uid="{9ECDD05C-C17D-4741-9B15-32475E260D3A}"/>
    <hyperlink ref="A5290" r:id="rId5280" xr:uid="{B86D04CA-BCEB-4FB1-B636-97B48003E3F6}"/>
    <hyperlink ref="A5291" r:id="rId5281" xr:uid="{CAEF6D94-9F64-48D6-9888-B27C9ABEC449}"/>
    <hyperlink ref="A5292" r:id="rId5282" xr:uid="{3A573393-B293-43F1-9818-DE6FA64D2948}"/>
    <hyperlink ref="A5293" r:id="rId5283" xr:uid="{EBD7901E-0C4C-4D85-BD6D-B61C3EBBCDFD}"/>
    <hyperlink ref="A5294" r:id="rId5284" xr:uid="{B24B24CE-0CF6-4386-977D-7044C792D66F}"/>
    <hyperlink ref="A5295" r:id="rId5285" xr:uid="{35FCAB63-5DFE-4A29-BB57-A9094B1EA001}"/>
    <hyperlink ref="A5296" r:id="rId5286" xr:uid="{2B9D59F8-1F16-4FF4-AC4F-1D90381F9B16}"/>
    <hyperlink ref="A5297" r:id="rId5287" xr:uid="{83C3AEB9-D00E-4373-941A-ED68890676DF}"/>
    <hyperlink ref="A5298" r:id="rId5288" xr:uid="{E419F733-D3EC-45CA-94BA-4FA67B8E08B3}"/>
    <hyperlink ref="A5299" r:id="rId5289" xr:uid="{7D96372B-B9EF-44D8-96E1-FB78E773A6D5}"/>
    <hyperlink ref="A5300" r:id="rId5290" xr:uid="{5738EDFA-A78E-4703-A810-184BA65405C5}"/>
    <hyperlink ref="A5301" r:id="rId5291" xr:uid="{71A07D6B-A48F-470C-A39A-B11C4DA490FB}"/>
    <hyperlink ref="A5302" r:id="rId5292" xr:uid="{2321CAD7-2D4A-4433-A5F8-ACFBCD80974C}"/>
    <hyperlink ref="A5303" r:id="rId5293" xr:uid="{6E363F18-C391-47CF-9EA0-74A8A360DFFA}"/>
    <hyperlink ref="A5304" r:id="rId5294" xr:uid="{3312567B-D072-41BC-A6BE-FB0023A7D9A4}"/>
    <hyperlink ref="A5305" r:id="rId5295" xr:uid="{24845149-1A99-475A-AAEB-AEFEAAF63CF7}"/>
    <hyperlink ref="A5306" r:id="rId5296" xr:uid="{83BEF3E9-DD41-41AC-B33C-AB056CCFDA0F}"/>
    <hyperlink ref="A5307" r:id="rId5297" xr:uid="{01D8CF85-5C92-4406-9717-AE7A0CD40ADF}"/>
    <hyperlink ref="A5308" r:id="rId5298" xr:uid="{4D5B757D-8E2E-45CB-A270-31151C4EA782}"/>
    <hyperlink ref="A5309" r:id="rId5299" xr:uid="{58C56296-267A-48F9-87DE-6FD2AD5317A2}"/>
    <hyperlink ref="A5310" r:id="rId5300" xr:uid="{A19DDDA8-AE67-487E-A9C1-FE083A95CDBA}"/>
    <hyperlink ref="A5311" r:id="rId5301" xr:uid="{DB90422A-255E-480F-8074-A018225EA6B8}"/>
    <hyperlink ref="A5312" r:id="rId5302" xr:uid="{2AA99024-CBA4-463A-A3D2-CF7606ECE208}"/>
    <hyperlink ref="A5313" r:id="rId5303" xr:uid="{F8A095AC-9FD3-440C-AC25-EEBD823D8BFD}"/>
    <hyperlink ref="A5314" r:id="rId5304" xr:uid="{7CF879FF-7FC9-4DB7-8FC4-5D92C61D03B3}"/>
    <hyperlink ref="A5315" r:id="rId5305" xr:uid="{208ECC70-743A-46A0-A48B-DBD0EFEC70C9}"/>
    <hyperlink ref="A5316" r:id="rId5306" xr:uid="{8DF6BF0F-03C0-40A1-B126-BE121DC21DC5}"/>
    <hyperlink ref="A5317" r:id="rId5307" xr:uid="{834D9D42-A686-443E-9556-4C3D8FD8F182}"/>
    <hyperlink ref="A5318" r:id="rId5308" xr:uid="{0F72BF0F-1C82-41AA-B3B2-94E1A8A0D511}"/>
    <hyperlink ref="A5319" r:id="rId5309" xr:uid="{9D1BDB5A-654F-4A48-8D10-72C40587AF2F}"/>
    <hyperlink ref="A5320" r:id="rId5310" xr:uid="{A70443CE-C49B-427C-972F-F5209C4A1929}"/>
    <hyperlink ref="A5321" r:id="rId5311" xr:uid="{34D44CC3-98F7-4104-8DB3-1783C3337096}"/>
    <hyperlink ref="A5322" r:id="rId5312" xr:uid="{ACBB1D05-858B-4782-8F1B-AFFEA38DDAA4}"/>
    <hyperlink ref="A5323" r:id="rId5313" xr:uid="{78CD6DF4-B913-4916-8DFC-043918C18744}"/>
    <hyperlink ref="A5324" r:id="rId5314" xr:uid="{63B09CAD-9945-43E9-BEBB-492D988140F2}"/>
    <hyperlink ref="A5325" r:id="rId5315" xr:uid="{3816920C-2606-44D1-B24A-76D17516CEB3}"/>
    <hyperlink ref="A5326" r:id="rId5316" xr:uid="{5C0B4414-A777-4462-B013-DFCCF6AF42DF}"/>
    <hyperlink ref="A5327" r:id="rId5317" xr:uid="{B7C620D5-8C37-4917-AE22-4F0C1EFBBFFC}"/>
    <hyperlink ref="A5328" r:id="rId5318" xr:uid="{E25F1280-3366-471D-B1ED-BCDC2CB20E17}"/>
    <hyperlink ref="A5329" r:id="rId5319" xr:uid="{553C927C-FD2B-44ED-A939-CE8FF1395E68}"/>
    <hyperlink ref="A5330" r:id="rId5320" xr:uid="{50B7C0A1-E913-474A-ADAC-0F4ECA3E6131}"/>
    <hyperlink ref="A5331" r:id="rId5321" xr:uid="{D101DE14-7AFA-44B1-B804-A24E260BBBA3}"/>
    <hyperlink ref="A5332" r:id="rId5322" xr:uid="{EE11DF1E-0024-499A-968B-B226FAD1A8C3}"/>
    <hyperlink ref="A5333" r:id="rId5323" xr:uid="{0CFAE2E7-3DFF-4B11-808F-16C11E5D029A}"/>
    <hyperlink ref="A5334" r:id="rId5324" xr:uid="{131870D2-1734-4ADF-9B95-F26C24B0C3F1}"/>
    <hyperlink ref="A5335" r:id="rId5325" xr:uid="{0D90D5C8-D20C-4673-8425-E94C78A7E72D}"/>
    <hyperlink ref="A5336" r:id="rId5326" xr:uid="{69DD13B7-39E3-4131-8D58-C3A1D87F5F8C}"/>
    <hyperlink ref="A5337" r:id="rId5327" xr:uid="{48C12760-B26B-41F8-A2DD-31D7938C3386}"/>
    <hyperlink ref="A5338" r:id="rId5328" xr:uid="{CCD75807-7F02-4F77-A945-20C44D34A8DD}"/>
    <hyperlink ref="A5339" r:id="rId5329" xr:uid="{1B060706-A294-4AD6-8520-2501DB7C6C6C}"/>
    <hyperlink ref="A5340" r:id="rId5330" xr:uid="{CC0249F3-7BD3-4208-83A0-366D87E308A1}"/>
    <hyperlink ref="A5341" r:id="rId5331" xr:uid="{F2E05C86-B19C-450D-A055-A368E8F54469}"/>
    <hyperlink ref="A5342" r:id="rId5332" xr:uid="{C37B187E-EA98-4E17-9A27-F9366C5638C0}"/>
    <hyperlink ref="A5343" r:id="rId5333" xr:uid="{63F99DA8-572E-4B00-A0B8-9EE47B2A24B2}"/>
    <hyperlink ref="A5344" r:id="rId5334" xr:uid="{78EDA006-48D5-4DEA-9795-DE63501858B8}"/>
    <hyperlink ref="A5345" r:id="rId5335" xr:uid="{E9955903-B855-49E9-9C30-D9E2F8C89DCC}"/>
    <hyperlink ref="A5346" r:id="rId5336" xr:uid="{AAC6B032-6338-405D-B0B8-A1E90721C27C}"/>
    <hyperlink ref="A5347" r:id="rId5337" xr:uid="{1C1C60F5-7F0F-4F99-B82D-6FBD74156772}"/>
    <hyperlink ref="A5348" r:id="rId5338" xr:uid="{D2E8C299-C2FE-4793-9741-4F8292E8AA45}"/>
    <hyperlink ref="A5349" r:id="rId5339" xr:uid="{7D44D72A-67B0-4E60-90BE-1E41850F8585}"/>
    <hyperlink ref="A5350" r:id="rId5340" xr:uid="{D081A4FA-0CC4-4899-9340-BEFC57E9F883}"/>
    <hyperlink ref="A5351" r:id="rId5341" xr:uid="{DD395989-7394-4756-B568-D9CC3DEEA4F2}"/>
    <hyperlink ref="A5352" r:id="rId5342" xr:uid="{C7A9AF5F-D7CB-42FE-BA87-7DD314A26F77}"/>
    <hyperlink ref="A5353" r:id="rId5343" xr:uid="{D483DC02-C2FA-41FA-AE25-439C1F9B9AB0}"/>
    <hyperlink ref="A5354" r:id="rId5344" xr:uid="{BB92A255-9C57-4E49-85CF-D758E98AE7CB}"/>
    <hyperlink ref="A5355" r:id="rId5345" xr:uid="{41727A52-75B1-4666-BCA4-8C83713CD3D6}"/>
    <hyperlink ref="A5356" r:id="rId5346" xr:uid="{AC6401EC-81F2-454F-ABF2-CFA80C622F90}"/>
    <hyperlink ref="A5357" r:id="rId5347" xr:uid="{0FDD198F-32B1-47E9-A55D-0D873F589163}"/>
    <hyperlink ref="A5358" r:id="rId5348" xr:uid="{3E4219B0-7B38-4F1E-8E2A-4C65B913CECC}"/>
    <hyperlink ref="A5359" r:id="rId5349" xr:uid="{24ACB871-87A8-4B3C-AA6E-9AE96D766037}"/>
    <hyperlink ref="A5360" r:id="rId5350" xr:uid="{11873C8C-8AFA-4C3A-8514-DB096F8969B2}"/>
    <hyperlink ref="A5361" r:id="rId5351" xr:uid="{73B739B0-3B0C-4DC4-BB41-73CBC3C70118}"/>
    <hyperlink ref="A5362" r:id="rId5352" xr:uid="{02AAD40F-E634-4D22-9A87-6F9485CE4C8F}"/>
    <hyperlink ref="A5363" r:id="rId5353" xr:uid="{79D7B06F-DE2B-487C-BA22-710EDE1C374E}"/>
    <hyperlink ref="A5364" r:id="rId5354" xr:uid="{C405A182-B188-4169-B3D9-06FF0E98E96E}"/>
    <hyperlink ref="A5365" r:id="rId5355" xr:uid="{FC9A7112-8ED7-4BD4-98C0-ADDB3D60A02A}"/>
    <hyperlink ref="A5366" r:id="rId5356" xr:uid="{2748F16B-6F13-48FC-BB03-525F87698577}"/>
    <hyperlink ref="A5367" r:id="rId5357" xr:uid="{1009A1C5-8A29-42B6-AFA0-B4DC5232BB38}"/>
    <hyperlink ref="A5368" r:id="rId5358" xr:uid="{D78E148C-61A1-4857-9D91-D6701C600A1B}"/>
    <hyperlink ref="A5369" r:id="rId5359" xr:uid="{21B3056C-393D-4A3B-9C43-A5BE95AEAEAF}"/>
    <hyperlink ref="A5370" r:id="rId5360" xr:uid="{061C5101-66F1-444D-8C4A-B2EBA00EE84B}"/>
    <hyperlink ref="A5371" r:id="rId5361" xr:uid="{E9C56337-BFB4-4FEF-96DB-25366ADE1D8C}"/>
    <hyperlink ref="A5372" r:id="rId5362" xr:uid="{4B764A16-BD09-4A65-9DB1-12C5C72D9228}"/>
    <hyperlink ref="A5373" r:id="rId5363" xr:uid="{39118E5A-3A67-4350-A236-9D3413AA11E9}"/>
    <hyperlink ref="A5374" r:id="rId5364" xr:uid="{10ADF949-26D4-42E7-AB9B-B28FCBE727AA}"/>
    <hyperlink ref="A5375" r:id="rId5365" xr:uid="{FB148CED-BE60-458C-85E2-B440E16E06B9}"/>
    <hyperlink ref="A5376" r:id="rId5366" xr:uid="{9252764A-515A-45C4-919B-A80570D4B016}"/>
    <hyperlink ref="A5377" r:id="rId5367" xr:uid="{66C2FD07-F0EC-41E7-B085-7DC69D34C5F5}"/>
    <hyperlink ref="A5378" r:id="rId5368" xr:uid="{5FE4C02B-B3BC-49DC-A1F7-849907DE3504}"/>
    <hyperlink ref="A5379" r:id="rId5369" xr:uid="{9848E166-9DF6-4E33-BAD6-D5ED3F582400}"/>
    <hyperlink ref="A5380" r:id="rId5370" xr:uid="{F7728E88-E1E3-40C7-9635-B718D166FB9B}"/>
    <hyperlink ref="A5381" r:id="rId5371" xr:uid="{66486D77-18DC-4EF5-A1A5-A3B027529E3B}"/>
    <hyperlink ref="A5382" r:id="rId5372" xr:uid="{0687B4B7-AE5D-458E-9BA9-4D1D75A81CDB}"/>
    <hyperlink ref="A5383" r:id="rId5373" xr:uid="{9E51EA38-F686-4403-87B5-5AF138EC2916}"/>
    <hyperlink ref="A5384" r:id="rId5374" xr:uid="{850FCA48-F8C3-44E4-B0A7-ABFEF8A5603C}"/>
    <hyperlink ref="A5385" r:id="rId5375" xr:uid="{C47E9986-6DEE-4D03-8749-5FA68F267EA8}"/>
    <hyperlink ref="A5386" r:id="rId5376" xr:uid="{E8956EB2-6427-4195-BB3F-1AA0B88EAFB5}"/>
    <hyperlink ref="A5387" r:id="rId5377" xr:uid="{9C1920BD-0D2D-41D5-BEA6-EDEA3C291769}"/>
    <hyperlink ref="A5388" r:id="rId5378" xr:uid="{85C3AE6A-8A1D-4411-9DCD-01D6BA65DA63}"/>
    <hyperlink ref="A5389" r:id="rId5379" xr:uid="{2CDE6B53-DB9E-45C5-961B-9FBF52AC1DE2}"/>
    <hyperlink ref="A5390" r:id="rId5380" xr:uid="{CF487DA2-0B06-4FF5-9267-96E74772512B}"/>
    <hyperlink ref="A5391" r:id="rId5381" xr:uid="{660CE117-D0D4-4DAA-89A2-F3A1C718005C}"/>
    <hyperlink ref="A5392" r:id="rId5382" xr:uid="{05CD8EA4-3C0D-4581-86C0-F0188B4C1B85}"/>
    <hyperlink ref="A5393" r:id="rId5383" xr:uid="{12E6D337-4AC2-4B2F-A857-73CB0029EC0B}"/>
    <hyperlink ref="A5394" r:id="rId5384" xr:uid="{7D009460-7CE6-47E4-A6B9-4E72DDDF3F29}"/>
    <hyperlink ref="A5395" r:id="rId5385" xr:uid="{62B867D5-5FBF-42BA-A596-271E0B67A977}"/>
    <hyperlink ref="A5396" r:id="rId5386" xr:uid="{49A1F9F5-89EF-4F9D-84D2-F609065C5A95}"/>
    <hyperlink ref="A5397" r:id="rId5387" xr:uid="{74DCCEE4-AC76-4B33-9FAB-0853A2B581FF}"/>
    <hyperlink ref="A5398" r:id="rId5388" xr:uid="{2CF59B5A-AEA3-468C-B652-687A357D133E}"/>
    <hyperlink ref="A5399" r:id="rId5389" xr:uid="{EA906E09-4541-48B8-B3D8-D004F2F326D7}"/>
    <hyperlink ref="A5400" r:id="rId5390" xr:uid="{75D163E4-50FF-41DA-A25B-47BB9305AC86}"/>
    <hyperlink ref="A5401" r:id="rId5391" xr:uid="{8F12EC7A-6B62-4AE1-9944-137314D26F69}"/>
    <hyperlink ref="A5402" r:id="rId5392" xr:uid="{CCCDD04C-D109-4604-A400-43543B793394}"/>
    <hyperlink ref="A5403" r:id="rId5393" xr:uid="{18E3221B-EE38-44DC-8919-3CD4359465DC}"/>
    <hyperlink ref="A5404" r:id="rId5394" xr:uid="{BCD535B1-8761-440D-B7AD-1A3F4E6F4379}"/>
    <hyperlink ref="A5405" r:id="rId5395" xr:uid="{7E792061-F604-4BBA-8BDA-52298D14C66A}"/>
    <hyperlink ref="A5406" r:id="rId5396" xr:uid="{7F090E91-177C-4034-B699-559D5C25E9E1}"/>
    <hyperlink ref="A5407" r:id="rId5397" xr:uid="{751139A6-2F7C-40DA-AB64-A88B0E374DE7}"/>
    <hyperlink ref="A5408" r:id="rId5398" xr:uid="{6FA226D9-5172-4E7A-BE22-531170D00BB9}"/>
    <hyperlink ref="A5409" r:id="rId5399" xr:uid="{8D79621B-4971-41AE-BC32-AEB2D3D00C0F}"/>
    <hyperlink ref="A5410" r:id="rId5400" xr:uid="{5A9EFD6E-11A7-4CE0-9708-D1C620D43C64}"/>
    <hyperlink ref="A5411" r:id="rId5401" xr:uid="{463E8FF3-F06E-495F-B098-4B8A6B20A03F}"/>
    <hyperlink ref="A5412" r:id="rId5402" xr:uid="{CF94AD1B-8B63-43E3-B8D4-63438ED3812C}"/>
    <hyperlink ref="A5413" r:id="rId5403" xr:uid="{ED076575-B3C9-4653-90BE-5F7A349822F6}"/>
    <hyperlink ref="A5414" r:id="rId5404" xr:uid="{47A060C6-1373-4012-943B-79D76C269613}"/>
    <hyperlink ref="A5415" r:id="rId5405" xr:uid="{62C94A6C-AB78-4AA4-B75F-42868671DF8B}"/>
    <hyperlink ref="A5416" r:id="rId5406" xr:uid="{B86EDE1F-D25F-47E2-B8AA-F887A4E8CC14}"/>
    <hyperlink ref="A5417" r:id="rId5407" xr:uid="{0A897AF3-52BB-4E6B-A986-B5DDA39B54AB}"/>
    <hyperlink ref="A5418" r:id="rId5408" xr:uid="{20E5B3BE-AD73-46D4-A1AF-724E198DAA7C}"/>
    <hyperlink ref="A5419" r:id="rId5409" xr:uid="{1C3F7610-2A0B-41D9-A694-E2E76977EBDC}"/>
    <hyperlink ref="A5420" r:id="rId5410" xr:uid="{AE672296-C9BD-44B3-8B1A-C5A6A8D82D1D}"/>
    <hyperlink ref="A5421" r:id="rId5411" xr:uid="{336331C2-D39D-45B2-820E-28C10BF9877A}"/>
    <hyperlink ref="A5422" r:id="rId5412" xr:uid="{846EC9DD-769A-4143-8646-07D51A5D7C9B}"/>
    <hyperlink ref="A5423" r:id="rId5413" xr:uid="{B17DA40D-ABFA-4B29-9768-E6E0564A27C0}"/>
    <hyperlink ref="A5424" r:id="rId5414" xr:uid="{00C75009-5D59-4008-9F7D-DB172B6712C0}"/>
    <hyperlink ref="A5425" r:id="rId5415" xr:uid="{EF481B9D-4FA8-494C-B19C-18E6F6181367}"/>
    <hyperlink ref="A5426" r:id="rId5416" xr:uid="{6DA4E372-3238-4A61-B7F3-87A6FF5EF0F0}"/>
    <hyperlink ref="A5427" r:id="rId5417" xr:uid="{1BDF6DF8-AFD6-4CC8-B8B7-65072591E111}"/>
    <hyperlink ref="A5428" r:id="rId5418" xr:uid="{8BD678AF-0A4E-413E-95D1-96D1B151816F}"/>
    <hyperlink ref="A5429" r:id="rId5419" xr:uid="{49D29293-A763-4AE6-88FB-55D0C85EBAAB}"/>
    <hyperlink ref="A5430" r:id="rId5420" xr:uid="{5447D80C-F87A-4C3F-88C9-129FF8F0146A}"/>
    <hyperlink ref="A5431" r:id="rId5421" xr:uid="{5BB38FE9-F204-4B46-9531-FEBB972EF911}"/>
    <hyperlink ref="A5432" r:id="rId5422" xr:uid="{69864BAD-619F-46A3-95CC-18F4FC039047}"/>
    <hyperlink ref="A5433" r:id="rId5423" xr:uid="{56165537-226E-4530-8CB8-57DA2712E77D}"/>
    <hyperlink ref="A5434" r:id="rId5424" xr:uid="{7BC7186C-29B3-45CD-9FDA-F2CBEDAA0C48}"/>
    <hyperlink ref="A5435" r:id="rId5425" xr:uid="{142B7F87-5A2F-44B4-A234-EC301EE8DB65}"/>
    <hyperlink ref="A5436" r:id="rId5426" xr:uid="{D719802F-4313-44F0-8E63-4C7A5520AB4E}"/>
    <hyperlink ref="A5437" r:id="rId5427" xr:uid="{50926BDC-A3C3-4BB4-9835-E1C5EB139FEC}"/>
    <hyperlink ref="A5438" r:id="rId5428" xr:uid="{19EAA48A-76ED-436F-8A7D-01FDB3E78330}"/>
    <hyperlink ref="A5439" r:id="rId5429" xr:uid="{93B6FDB1-B70A-40C8-8E93-4FC63C0FE383}"/>
    <hyperlink ref="A5440" r:id="rId5430" xr:uid="{0867AB8A-4C76-4159-AF81-520C2FE941A1}"/>
    <hyperlink ref="A5441" r:id="rId5431" xr:uid="{7F350315-CAF7-43ED-A881-C5EC3838B602}"/>
    <hyperlink ref="A5442" r:id="rId5432" xr:uid="{9833DAED-E59F-4F40-9B95-6A89151782A6}"/>
    <hyperlink ref="A5443" r:id="rId5433" xr:uid="{27CE25F4-7AA1-4AD2-8924-8773CD87FEC3}"/>
    <hyperlink ref="A5444" r:id="rId5434" xr:uid="{8A5F25D2-C1FB-479D-A593-BA33F8A807A1}"/>
    <hyperlink ref="A5445" r:id="rId5435" xr:uid="{63E6B830-54CE-4D9E-A90F-F9C8227AEF92}"/>
    <hyperlink ref="A5446" r:id="rId5436" xr:uid="{2CC8574E-0594-4503-85AE-1FD3FBACF677}"/>
    <hyperlink ref="A5447" r:id="rId5437" xr:uid="{A12A31F8-253C-4ED1-9BB7-85DF61018263}"/>
    <hyperlink ref="A5448" r:id="rId5438" xr:uid="{13F22E1F-CE3A-4A58-8086-28A29BFF5A5F}"/>
    <hyperlink ref="A5449" r:id="rId5439" xr:uid="{9BCF4901-CBF3-49E6-9C31-F813940A2930}"/>
    <hyperlink ref="A5450" r:id="rId5440" xr:uid="{BD610C5D-D56D-40D5-B6BD-ABB3C630E24F}"/>
    <hyperlink ref="A5451" r:id="rId5441" xr:uid="{BF609E7F-BB54-4B3C-9DAC-B8F16EFFDCA7}"/>
    <hyperlink ref="A5452" r:id="rId5442" xr:uid="{0E16AA0F-EB80-4372-A729-FFDF267BC9A4}"/>
    <hyperlink ref="A5453" r:id="rId5443" xr:uid="{81BB1997-6F1D-4050-AC8B-1B95A3C47A55}"/>
    <hyperlink ref="A5454" r:id="rId5444" xr:uid="{D1C7A9FA-C8E2-41E4-A5CA-414411A09D5D}"/>
    <hyperlink ref="A5455" r:id="rId5445" xr:uid="{FC6AC653-46CD-4D92-883D-A9D1766ADFB0}"/>
    <hyperlink ref="A5456" r:id="rId5446" xr:uid="{63D77778-479D-4143-A6F1-7192B3DEBED0}"/>
    <hyperlink ref="A5457" r:id="rId5447" xr:uid="{C282EE01-5B23-405D-9223-41C165DF6BCB}"/>
    <hyperlink ref="A5458" r:id="rId5448" xr:uid="{CC40F1F3-A7AC-48D6-AE71-99E46A28AD1C}"/>
    <hyperlink ref="A5459" r:id="rId5449" xr:uid="{1691A6FB-9230-473D-8EF1-0284A01BCDE1}"/>
    <hyperlink ref="A5460" r:id="rId5450" xr:uid="{949B3FCB-D6AD-4E5C-9720-9FE27C215580}"/>
    <hyperlink ref="A5461" r:id="rId5451" xr:uid="{7FC1A6FD-2ACD-4DF0-9722-F27A2B9D18D1}"/>
    <hyperlink ref="A5462" r:id="rId5452" xr:uid="{6097CE11-1CFC-4166-BC47-59E8A232AC9C}"/>
    <hyperlink ref="A5463" r:id="rId5453" xr:uid="{901F723C-70C3-4577-A486-0F2189048BEA}"/>
    <hyperlink ref="A5464" r:id="rId5454" xr:uid="{3FE146F4-EEC4-407C-85B8-9E51BF8842DC}"/>
    <hyperlink ref="A5465" r:id="rId5455" xr:uid="{190E8A05-6115-477F-89CF-F82C873B97B6}"/>
    <hyperlink ref="A5466" r:id="rId5456" xr:uid="{86DA2422-1334-43F9-8A6B-D1CF6EAD829D}"/>
    <hyperlink ref="A5467" r:id="rId5457" xr:uid="{6A2959D8-2796-42B7-A27C-D60FC94A99E9}"/>
    <hyperlink ref="A5468" r:id="rId5458" xr:uid="{67F19308-1057-4F02-A836-4345348BA559}"/>
    <hyperlink ref="A5469" r:id="rId5459" xr:uid="{8CCFCE1B-092B-4444-9F4C-CEFB8039C499}"/>
    <hyperlink ref="A5470" r:id="rId5460" xr:uid="{0225B850-D550-4365-97DB-CD16CF803651}"/>
    <hyperlink ref="A5471" r:id="rId5461" xr:uid="{AC92F497-A220-4070-9ADB-E69EC988A0E0}"/>
    <hyperlink ref="A5472" r:id="rId5462" xr:uid="{A3FD4254-AA55-407D-9E39-CFB8C4DF0508}"/>
    <hyperlink ref="A5473" r:id="rId5463" xr:uid="{AFE3FB2A-7880-4833-B563-1200D77974B2}"/>
    <hyperlink ref="A5474" r:id="rId5464" xr:uid="{5F229980-53D4-40B8-8A1A-6125827F3EBD}"/>
    <hyperlink ref="A5475" r:id="rId5465" xr:uid="{075D922A-F317-466B-9DBE-92EA392D2C81}"/>
    <hyperlink ref="A5476" r:id="rId5466" xr:uid="{141E7B7A-AEF2-4447-BAA8-54FACD502ED3}"/>
    <hyperlink ref="A5477" r:id="rId5467" xr:uid="{59E0905C-75CD-4B2A-BFA1-89DC9DA7FC28}"/>
    <hyperlink ref="A5478" r:id="rId5468" xr:uid="{4ADD39A8-1EF1-4523-BD2C-E7F2280546C3}"/>
    <hyperlink ref="A5479" r:id="rId5469" xr:uid="{7C471A94-268D-4C37-B904-AC8B3254BD4C}"/>
    <hyperlink ref="A5480" r:id="rId5470" xr:uid="{F394E947-51DE-4475-8E4B-62EB42F897D4}"/>
    <hyperlink ref="A5481" r:id="rId5471" xr:uid="{279FBD47-0261-4159-8EFE-F2F311AA1AD3}"/>
    <hyperlink ref="A5482" r:id="rId5472" xr:uid="{FC6AC489-8F73-46F9-BFB3-79997A647556}"/>
    <hyperlink ref="A5483" r:id="rId5473" xr:uid="{150F9360-D9E0-4EEF-9A23-4E7B1EF02BED}"/>
    <hyperlink ref="A5484" r:id="rId5474" xr:uid="{8E565E09-E3D7-4E5D-9186-F14A1249F60F}"/>
    <hyperlink ref="A5485" r:id="rId5475" xr:uid="{5E118AEB-4711-45D4-BEC4-079071096DDC}"/>
    <hyperlink ref="A5486" r:id="rId5476" xr:uid="{A6228205-E981-46F3-95ED-42231545B4E6}"/>
    <hyperlink ref="A5487" r:id="rId5477" xr:uid="{F8A54F15-5C15-4FE5-AEBE-4F7BC1103745}"/>
    <hyperlink ref="A5488" r:id="rId5478" xr:uid="{B2CC37A1-8B9D-46CC-94D0-BCB849753E7F}"/>
    <hyperlink ref="A5489" r:id="rId5479" xr:uid="{38CB0D0A-1B79-45DA-9D1C-3D7A87E0435A}"/>
    <hyperlink ref="A5490" r:id="rId5480" xr:uid="{53BFFC92-74E8-4AB7-B97F-51932975CC3A}"/>
    <hyperlink ref="A5491" r:id="rId5481" xr:uid="{33E39AEF-E534-4267-8816-9593AD5B1A9A}"/>
    <hyperlink ref="A5492" r:id="rId5482" xr:uid="{9A50CCF3-0317-4B23-A815-4AFDE8EF6389}"/>
    <hyperlink ref="A5493" r:id="rId5483" xr:uid="{FBE535CA-3132-4E48-AAFA-32901EE3100A}"/>
    <hyperlink ref="A5494" r:id="rId5484" xr:uid="{3D663578-7E65-4248-B88D-6F766107314C}"/>
    <hyperlink ref="A5495" r:id="rId5485" xr:uid="{7D0FB7BE-A5F4-42FA-9E7B-86182415980A}"/>
    <hyperlink ref="A5496" r:id="rId5486" xr:uid="{97CBD022-4880-4C24-A25F-35363903B756}"/>
    <hyperlink ref="A5497" r:id="rId5487" xr:uid="{984BF0EB-028A-4C85-9CAE-D6D7187A7D30}"/>
    <hyperlink ref="A5498" r:id="rId5488" xr:uid="{F54F6276-5A32-47DB-B64E-1A994B2D02A0}"/>
    <hyperlink ref="A5499" r:id="rId5489" xr:uid="{A1D2291D-B86F-4B4D-8059-B2B109D76661}"/>
    <hyperlink ref="A5500" r:id="rId5490" xr:uid="{A4F6B4DA-8F41-49C9-84D9-5CEB90A12EEC}"/>
    <hyperlink ref="A5501" r:id="rId5491" xr:uid="{AC6EE149-321F-4473-85B5-1B2899C1E595}"/>
    <hyperlink ref="A5502" r:id="rId5492" xr:uid="{CD416EC7-F130-4107-9D54-45603E606E84}"/>
    <hyperlink ref="A5503" r:id="rId5493" xr:uid="{0DE0DDC8-7635-4189-8D61-44C281A1FB0A}"/>
    <hyperlink ref="A5504" r:id="rId5494" xr:uid="{E7227ADE-E342-4653-B65F-5E4C8A8C9404}"/>
    <hyperlink ref="A5505" r:id="rId5495" xr:uid="{91B7F930-52ED-4893-B170-09C4F12B8AF8}"/>
    <hyperlink ref="A5506" r:id="rId5496" xr:uid="{319174C0-282B-4DE5-8140-EDF9E4A249DA}"/>
    <hyperlink ref="A5507" r:id="rId5497" xr:uid="{4A78BEB8-2638-4055-8B35-E8ADCB8A1506}"/>
    <hyperlink ref="A5508" r:id="rId5498" xr:uid="{3323D6AF-0197-47AF-BB61-274549C8A293}"/>
    <hyperlink ref="A5509" r:id="rId5499" xr:uid="{3C85F234-7460-4218-8BCB-9A3E7CACE875}"/>
    <hyperlink ref="A5510" r:id="rId5500" xr:uid="{146A41BE-ED67-423B-9B40-8D582459C5A6}"/>
    <hyperlink ref="A5511" r:id="rId5501" xr:uid="{AAEF68F0-4160-4EF3-B386-20EB3C61CA43}"/>
    <hyperlink ref="A5512" r:id="rId5502" xr:uid="{028D3921-A713-495C-8921-65814C76E096}"/>
    <hyperlink ref="A5513" r:id="rId5503" xr:uid="{D3B26B42-4777-4051-BF68-286F6232D385}"/>
    <hyperlink ref="A5514" r:id="rId5504" xr:uid="{47450713-E30C-4EF0-A65F-BC88A55DD5FA}"/>
    <hyperlink ref="A5515" r:id="rId5505" xr:uid="{B001C667-3532-4B7B-9B28-38A2DA05D768}"/>
    <hyperlink ref="A5516" r:id="rId5506" xr:uid="{8D932C23-1C13-4062-A7A2-FAA1B4D06BC1}"/>
    <hyperlink ref="A5517" r:id="rId5507" xr:uid="{F031A587-27C5-48BF-8A2E-63801FB5D5E3}"/>
    <hyperlink ref="A5518" r:id="rId5508" xr:uid="{CEC2532C-0C20-4D0F-BCF6-38CB4BE85F1D}"/>
    <hyperlink ref="A5519" r:id="rId5509" xr:uid="{DD0B6BC7-6213-46FD-9157-2186BD6A6DBF}"/>
    <hyperlink ref="A5520" r:id="rId5510" xr:uid="{A31DB95F-C88C-45AB-8FC2-E07CD4B835C5}"/>
    <hyperlink ref="A5521" r:id="rId5511" xr:uid="{0E944040-B7CA-4EFC-BDBF-EBE8906920BD}"/>
    <hyperlink ref="A5522" r:id="rId5512" xr:uid="{305112AC-C057-4288-A591-CB8C066FDD94}"/>
    <hyperlink ref="A5523" r:id="rId5513" xr:uid="{E4B88E46-F221-4857-8B5B-C8504F0372AB}"/>
    <hyperlink ref="A5524" r:id="rId5514" xr:uid="{1C210195-8CE2-456A-BA7A-31F9762C3C12}"/>
    <hyperlink ref="A5525" r:id="rId5515" xr:uid="{D9DDC2A0-538E-4179-A8BD-3EA0AEF2CFD9}"/>
    <hyperlink ref="A5526" r:id="rId5516" xr:uid="{C26E1EEF-5E78-4A0E-8F25-9C09EB78B558}"/>
    <hyperlink ref="A5527" r:id="rId5517" xr:uid="{CDD4F168-309E-48DE-9EE3-AD5C612E8CF6}"/>
    <hyperlink ref="A5528" r:id="rId5518" xr:uid="{6365F46E-1886-4CBD-8466-FB6BDE46BA26}"/>
    <hyperlink ref="A5529" r:id="rId5519" xr:uid="{A3FFC995-191A-42DB-8526-5473DD973409}"/>
    <hyperlink ref="A5530" r:id="rId5520" xr:uid="{EC6EE6C2-EA55-4ADE-9F85-F11C63D1A5CF}"/>
    <hyperlink ref="A5531" r:id="rId5521" xr:uid="{CCDFDF59-D3C0-4D92-8255-6163621F052D}"/>
    <hyperlink ref="A5532" r:id="rId5522" xr:uid="{672E19EE-C921-44FF-9866-E02537B666F4}"/>
    <hyperlink ref="A5533" r:id="rId5523" xr:uid="{50CB6202-658F-4F85-84DE-62C506B14171}"/>
    <hyperlink ref="A5534" r:id="rId5524" xr:uid="{408992F5-C23F-4410-A374-1158E3C62B6C}"/>
    <hyperlink ref="A5535" r:id="rId5525" xr:uid="{4E03A37D-A502-42E9-8213-18E93041E24E}"/>
    <hyperlink ref="A5536" r:id="rId5526" xr:uid="{C3BC26B9-3CD1-4314-AE4D-C34C6FB754E5}"/>
    <hyperlink ref="A5537" r:id="rId5527" xr:uid="{6596105F-F87D-4F0B-8D5F-25D81574DE46}"/>
    <hyperlink ref="A5538" r:id="rId5528" xr:uid="{441544AB-FE3D-4AA3-8912-A8154DD8C73E}"/>
    <hyperlink ref="A5539" r:id="rId5529" xr:uid="{D30BA442-9093-4F2E-A8C6-465551DF880E}"/>
    <hyperlink ref="A5540" r:id="rId5530" xr:uid="{0E0A184E-69A3-4B0E-BF32-1D4AAFE5A3EF}"/>
    <hyperlink ref="A5541" r:id="rId5531" xr:uid="{7432D8E0-3A71-4E1B-AD07-685644B6C522}"/>
    <hyperlink ref="A5542" r:id="rId5532" xr:uid="{96F952C7-EC87-474F-B677-5BAA69EE701F}"/>
    <hyperlink ref="A5543" r:id="rId5533" xr:uid="{1E5DA222-D297-4856-BE81-14F0D40BE49B}"/>
    <hyperlink ref="A5544" r:id="rId5534" xr:uid="{BD5D7C1A-1DBA-463B-9E25-BF3E0F41ACF8}"/>
    <hyperlink ref="A5545" r:id="rId5535" xr:uid="{2F9110E9-68BE-4942-9182-1A0CCB5D68FB}"/>
    <hyperlink ref="A5546" r:id="rId5536" xr:uid="{327868F1-2CD3-4A8D-94C8-A420E8803A08}"/>
    <hyperlink ref="A5547" r:id="rId5537" xr:uid="{A754A937-2EE0-494C-9CE4-6F047ACB2508}"/>
    <hyperlink ref="A5548" r:id="rId5538" xr:uid="{8C1C051B-BAD9-46DD-B2A9-C84FAEFC709E}"/>
    <hyperlink ref="A5549" r:id="rId5539" xr:uid="{14B12EED-FF48-401C-942D-4E07B8A5B16A}"/>
    <hyperlink ref="A5550" r:id="rId5540" xr:uid="{2B3D0C78-F043-4FD5-9F0F-09385AD75110}"/>
    <hyperlink ref="A5551" r:id="rId5541" xr:uid="{63360970-4112-4391-96E6-AA8A32312423}"/>
    <hyperlink ref="A5552" r:id="rId5542" xr:uid="{EB16DEBF-706F-4B46-B453-4BC5069BF4AF}"/>
    <hyperlink ref="A5553" r:id="rId5543" xr:uid="{09123FF7-EE41-483D-A741-73D58D39B281}"/>
    <hyperlink ref="A5554" r:id="rId5544" xr:uid="{C53F19AF-77A5-45BF-A628-50E5ECD2689E}"/>
    <hyperlink ref="A5555" r:id="rId5545" xr:uid="{21B697E8-BF0B-425F-B2A7-28D41DD93E3B}"/>
    <hyperlink ref="A5556" r:id="rId5546" xr:uid="{9ECDFF09-D7D6-4DB8-857D-818CB73C19D1}"/>
    <hyperlink ref="A5557" r:id="rId5547" xr:uid="{E4A2AF29-11AE-4333-B1C2-038551CEB3DD}"/>
    <hyperlink ref="A5558" r:id="rId5548" xr:uid="{41502A8C-63B8-4AA9-B9D5-C4AB067ACB98}"/>
    <hyperlink ref="A5559" r:id="rId5549" xr:uid="{E9ACCCCC-A933-401E-8150-D4FF2DB5D64E}"/>
    <hyperlink ref="A5560" r:id="rId5550" xr:uid="{AFA54702-185F-45AB-8C0D-D3DD7210A5BE}"/>
    <hyperlink ref="A5561" r:id="rId5551" xr:uid="{E9D8FE58-260F-48D7-8C4F-FE8A808EF095}"/>
    <hyperlink ref="A5562" r:id="rId5552" xr:uid="{F37DD4CC-A977-4197-8677-C2AC4088AF95}"/>
    <hyperlink ref="A5563" r:id="rId5553" xr:uid="{568204B2-0D50-45A8-908A-52E9A503012C}"/>
    <hyperlink ref="A5564" r:id="rId5554" xr:uid="{BE5A41C2-01E0-4099-BFB3-33FC27AE14A9}"/>
    <hyperlink ref="A5565" r:id="rId5555" xr:uid="{D34D38CE-D2B3-4724-8646-711BBF53B5B3}"/>
    <hyperlink ref="A5566" r:id="rId5556" xr:uid="{81B76527-419A-44E5-AB30-F4B6C95466F1}"/>
    <hyperlink ref="A5567" r:id="rId5557" xr:uid="{CD59334A-2AF1-4128-B717-B69EF8A64C92}"/>
    <hyperlink ref="A5568" r:id="rId5558" xr:uid="{EDC1AE7C-6FFD-4ABA-B100-B012196FB818}"/>
    <hyperlink ref="A5569" r:id="rId5559" xr:uid="{B6385225-3D32-482F-AB6B-1FECFC0636E2}"/>
    <hyperlink ref="A5570" r:id="rId5560" xr:uid="{B8D0754D-32C6-4FD1-A1B7-EDA8B01443F4}"/>
    <hyperlink ref="A5571" r:id="rId5561" xr:uid="{4DD726BF-D5F3-4928-875C-DF7FDEFF80E9}"/>
    <hyperlink ref="A5572" r:id="rId5562" xr:uid="{73D2EDC2-5CA3-4504-B1E2-913B256FE658}"/>
    <hyperlink ref="A5573" r:id="rId5563" xr:uid="{A6BFFB3F-A55D-42C7-88F8-9A15C9B77ABB}"/>
    <hyperlink ref="A5574" r:id="rId5564" xr:uid="{68EC2B71-F00C-4C1F-9A7E-79AE2752DEC5}"/>
    <hyperlink ref="A5575" r:id="rId5565" xr:uid="{CE32EA35-D16C-4A82-9EAE-6B0C35B820EF}"/>
    <hyperlink ref="A5576" r:id="rId5566" xr:uid="{73C6E03A-8EA2-45AF-9E9C-3AAE2C8B9F54}"/>
    <hyperlink ref="A5577" r:id="rId5567" xr:uid="{A20FAEC8-6951-4816-ABB7-5C0460A3A9FC}"/>
    <hyperlink ref="A5578" r:id="rId5568" xr:uid="{3802D9E2-300E-4FA7-BB5F-027A9A4A0EA8}"/>
    <hyperlink ref="A5579" r:id="rId5569" xr:uid="{575BB5AF-915B-4D10-8294-1635839C4E49}"/>
    <hyperlink ref="A5580" r:id="rId5570" xr:uid="{9208351B-4FC7-4A90-B422-2AD763325B91}"/>
    <hyperlink ref="A5581" r:id="rId5571" xr:uid="{0EAEDA12-4337-415D-BB1F-444551F79D3C}"/>
    <hyperlink ref="A5582" r:id="rId5572" xr:uid="{D51938E2-9302-41DF-93D3-9C8C04B25E06}"/>
    <hyperlink ref="A5583" r:id="rId5573" xr:uid="{16795282-80A0-4B12-83B2-C42C51123B2B}"/>
    <hyperlink ref="A5584" r:id="rId5574" xr:uid="{65030471-E0AE-48A7-8560-076AD593D5C5}"/>
    <hyperlink ref="A5585" r:id="rId5575" xr:uid="{DB112560-C58D-4AC4-8B5A-7E9254B53393}"/>
    <hyperlink ref="A5586" r:id="rId5576" xr:uid="{3234CDA2-9428-4481-9783-E16289D57A3C}"/>
    <hyperlink ref="A5587" r:id="rId5577" xr:uid="{D123A099-96DF-4C57-83B7-F84FB575E179}"/>
    <hyperlink ref="A5588" r:id="rId5578" xr:uid="{73040D23-7E5A-46ED-B223-350D9FFAFB63}"/>
    <hyperlink ref="A5589" r:id="rId5579" xr:uid="{E960595E-9651-439D-B6B9-6AAF36EE4BBC}"/>
    <hyperlink ref="A5590" r:id="rId5580" xr:uid="{5F4889F7-9899-4D92-BFC0-3FF16E5E02D9}"/>
    <hyperlink ref="A5591" r:id="rId5581" xr:uid="{816E9DB8-0D7B-46D8-BADA-1D9CBAC38BF4}"/>
    <hyperlink ref="A5592" r:id="rId5582" xr:uid="{407976C3-6A0F-451D-8CBD-A5461CB4497F}"/>
    <hyperlink ref="A5593" r:id="rId5583" xr:uid="{3B4E5A82-F7D2-4611-888B-9ECB8722F7F5}"/>
    <hyperlink ref="A5594" r:id="rId5584" xr:uid="{FB27D8EA-5513-46B0-98E9-50177BA99434}"/>
    <hyperlink ref="A5595" r:id="rId5585" xr:uid="{AAAD21C0-C2BC-4A26-8033-2AA5197C3839}"/>
    <hyperlink ref="A5596" r:id="rId5586" xr:uid="{F5CDA3F4-77E4-4568-BE4B-EE3BAFD02B75}"/>
    <hyperlink ref="A5597" r:id="rId5587" xr:uid="{ED50B82D-66B6-4DB4-BD5D-7F7ADFAC6639}"/>
    <hyperlink ref="A5598" r:id="rId5588" xr:uid="{9F1BD84A-2091-4A5A-B715-A53089DEF65A}"/>
    <hyperlink ref="A5599" r:id="rId5589" xr:uid="{8AD38116-5332-4BCB-B24E-0C44274CFA78}"/>
    <hyperlink ref="A5600" r:id="rId5590" xr:uid="{64383A3F-FE57-4921-8108-71C965B2557C}"/>
    <hyperlink ref="A5601" r:id="rId5591" xr:uid="{FD4162A0-B494-4E1E-AD3F-1A22D824EDDE}"/>
    <hyperlink ref="A5602" r:id="rId5592" xr:uid="{0CCD2F04-EFD7-48D1-9299-D0CA2F5C9B75}"/>
    <hyperlink ref="A5603" r:id="rId5593" xr:uid="{A258BC07-A388-4AFC-A7B1-378F6451E90A}"/>
    <hyperlink ref="A5604" r:id="rId5594" xr:uid="{227095E8-F4E5-4EDE-8C1D-6BC032F6DCAD}"/>
    <hyperlink ref="A5605" r:id="rId5595" xr:uid="{871A441F-A8E6-4263-83A0-8A4E7718930C}"/>
    <hyperlink ref="A5606" r:id="rId5596" xr:uid="{F05E28A3-3DD4-4AF3-83A2-F0C55205C075}"/>
    <hyperlink ref="A5607" r:id="rId5597" xr:uid="{DFC67433-2710-40F8-8AA6-322B9DD0900F}"/>
    <hyperlink ref="A5608" r:id="rId5598" xr:uid="{7B6A0F2C-A7E6-43C6-B8A4-C927D70A8DF6}"/>
    <hyperlink ref="A5609" r:id="rId5599" xr:uid="{BD52B026-787C-44EF-B340-4303A2C1118A}"/>
    <hyperlink ref="A5610" r:id="rId5600" xr:uid="{D050E749-A8A8-4B42-9448-5322415DE8D4}"/>
    <hyperlink ref="A5611" r:id="rId5601" xr:uid="{025FFBD9-3B84-486A-8E76-36B8A294C4D0}"/>
    <hyperlink ref="A5612" r:id="rId5602" xr:uid="{D9507C30-2B7D-441F-9C3D-06448441380E}"/>
    <hyperlink ref="A5613" r:id="rId5603" xr:uid="{A6446440-E74E-4640-AA6E-F43B22F5450C}"/>
    <hyperlink ref="A5614" r:id="rId5604" xr:uid="{0DF814D1-F5F3-4555-833E-4B8C51845692}"/>
    <hyperlink ref="A5615" r:id="rId5605" xr:uid="{36F4EEB7-8D1F-4DA4-B86C-C45EFB537742}"/>
    <hyperlink ref="A5616" r:id="rId5606" xr:uid="{0FAF8927-5021-4C6D-ADBD-22D23C67F60E}"/>
    <hyperlink ref="A5617" r:id="rId5607" xr:uid="{5BDEEBED-978D-4B9A-9800-18DF1A11D900}"/>
    <hyperlink ref="A5618" r:id="rId5608" xr:uid="{B4CA324A-2F92-4117-A416-E0AE5E8F1189}"/>
    <hyperlink ref="A5619" r:id="rId5609" xr:uid="{462EFC87-A4D4-4F48-A41D-F47F5450B0AC}"/>
    <hyperlink ref="A5620" r:id="rId5610" xr:uid="{B2B38ACF-5B16-4E84-8EB1-CA01C79F4FCD}"/>
    <hyperlink ref="A5621" r:id="rId5611" xr:uid="{CA3289BD-44F5-4223-8486-3AF081F5F8DB}"/>
    <hyperlink ref="A5622" r:id="rId5612" xr:uid="{8E96321D-8550-4B0B-83DA-220E628EE0E2}"/>
    <hyperlink ref="A5623" r:id="rId5613" xr:uid="{8518A53D-1ED8-4CF2-9A4D-7D3F496B7676}"/>
    <hyperlink ref="A5624" r:id="rId5614" xr:uid="{C96FF33C-D8E6-48BE-9B22-14DD8E7EFDDB}"/>
    <hyperlink ref="A5625" r:id="rId5615" xr:uid="{E0F8C93F-B180-4EF5-B1F4-FD36370496FC}"/>
    <hyperlink ref="A5626" r:id="rId5616" xr:uid="{860F3416-C156-40E2-86FB-174D049A8B55}"/>
    <hyperlink ref="A5627" r:id="rId5617" xr:uid="{E9F58931-49A2-4FD5-86ED-21EF2E3844CA}"/>
    <hyperlink ref="A5628" r:id="rId5618" xr:uid="{B74EAB18-2223-4859-9F6E-20859C870172}"/>
    <hyperlink ref="A5629" r:id="rId5619" xr:uid="{D57D6A7E-D78A-434E-ACB8-7676758FB15C}"/>
    <hyperlink ref="A5630" r:id="rId5620" xr:uid="{F2A54BC7-C068-4A5C-BAB8-5C3A6105C006}"/>
    <hyperlink ref="A5631" r:id="rId5621" xr:uid="{7399C802-14D2-45CF-B178-E2A4E74EAF32}"/>
    <hyperlink ref="A5632" r:id="rId5622" xr:uid="{09DC3413-18A3-4472-9464-58B21856E7FE}"/>
    <hyperlink ref="A5633" r:id="rId5623" xr:uid="{C6351A3F-74AE-46C7-9384-AF155DBD8175}"/>
    <hyperlink ref="A5634" r:id="rId5624" xr:uid="{528008C5-B737-4DDC-895D-AE558BB0FB46}"/>
    <hyperlink ref="A5635" r:id="rId5625" xr:uid="{CEE6EFA7-D99C-4047-9C2F-DCDDE6485D17}"/>
    <hyperlink ref="A5636" r:id="rId5626" xr:uid="{C925092C-E507-495E-AB62-680A0A5DBBC2}"/>
    <hyperlink ref="A5637" r:id="rId5627" xr:uid="{F3528549-B092-4B74-B652-797C4EEF0888}"/>
    <hyperlink ref="A5638" r:id="rId5628" xr:uid="{AAF10F29-86B3-4414-B02D-89D8B6378607}"/>
    <hyperlink ref="A5639" r:id="rId5629" xr:uid="{76863861-9909-4027-A804-1195598B413B}"/>
    <hyperlink ref="A5640" r:id="rId5630" xr:uid="{02850D40-51B0-4C16-A71F-472CC4DE223B}"/>
    <hyperlink ref="A5641" r:id="rId5631" xr:uid="{3F34E7D6-56D7-46EB-8924-7F1870D6CB54}"/>
    <hyperlink ref="A5642" r:id="rId5632" xr:uid="{2FBBCE97-BB35-4869-B385-4D446E9B340A}"/>
    <hyperlink ref="A5643" r:id="rId5633" xr:uid="{137C30FE-71BE-48F2-A49F-64C71121821B}"/>
    <hyperlink ref="A5644" r:id="rId5634" xr:uid="{AAAD6038-36CE-45AE-A131-0EA3775E5915}"/>
    <hyperlink ref="A5645" r:id="rId5635" xr:uid="{9F829BC9-F109-43AF-9537-22DBE06B1C1D}"/>
    <hyperlink ref="A5646" r:id="rId5636" xr:uid="{5C49DAFE-1B01-4A3B-9848-38B9BF8E1BDB}"/>
    <hyperlink ref="A5647" r:id="rId5637" xr:uid="{817D0C3B-BA58-444B-9916-4952B05B2689}"/>
    <hyperlink ref="A5648" r:id="rId5638" xr:uid="{9292571E-901F-46A9-B465-49C3E9BC8459}"/>
    <hyperlink ref="A5649" r:id="rId5639" xr:uid="{6962693A-DE90-41F5-976C-0CDF00EBD410}"/>
    <hyperlink ref="A5650" r:id="rId5640" xr:uid="{266DDBC2-F6D7-42AC-9D3E-93DC0EBD88E8}"/>
    <hyperlink ref="A5651" r:id="rId5641" xr:uid="{B2E8E748-F04F-4FE2-BB8D-AB2F9372260C}"/>
    <hyperlink ref="A5652" r:id="rId5642" xr:uid="{0951F053-18CD-4718-BFCB-161F997028CB}"/>
    <hyperlink ref="A5653" r:id="rId5643" xr:uid="{FF1A2F11-4D8C-49F6-AE11-B7B8DC34EA70}"/>
    <hyperlink ref="A5654" r:id="rId5644" xr:uid="{823A53CA-BEF4-4908-B1F2-9923C27DAE89}"/>
    <hyperlink ref="A5655" r:id="rId5645" xr:uid="{2D4D4E4A-73DA-4B0B-9E60-976C454C8EE2}"/>
    <hyperlink ref="A5656" r:id="rId5646" xr:uid="{1F09E560-1DD6-45E4-B16D-9257C0CCDA38}"/>
    <hyperlink ref="A5657" r:id="rId5647" xr:uid="{6FD087C7-8BC6-48DF-9CF2-EB7552048B83}"/>
    <hyperlink ref="A5658" r:id="rId5648" xr:uid="{43727B18-8F98-4E74-B833-F9796FC47EDA}"/>
    <hyperlink ref="A5659" r:id="rId5649" xr:uid="{B33EF6EF-D9F8-458F-A9A9-C1C715BFAED1}"/>
    <hyperlink ref="A5660" r:id="rId5650" xr:uid="{23B74BEE-23D4-4ADF-A7A2-6F3103D18781}"/>
    <hyperlink ref="A5661" r:id="rId5651" xr:uid="{74269930-4466-4A26-BDCE-C5B31149E176}"/>
    <hyperlink ref="A5662" r:id="rId5652" xr:uid="{A5EC4047-C55D-4042-B5CC-89EC28073E37}"/>
    <hyperlink ref="A5663" r:id="rId5653" xr:uid="{8E3D05ED-DBB2-4C6B-A2CF-67CDF478D8E0}"/>
    <hyperlink ref="A5664" r:id="rId5654" xr:uid="{BF020C33-2FF4-4E31-87F5-F919CA19AAED}"/>
    <hyperlink ref="A5665" r:id="rId5655" xr:uid="{2AA246ED-F36C-439B-B587-3967ACA28078}"/>
    <hyperlink ref="A5666" r:id="rId5656" xr:uid="{5EE6D4EB-D888-4818-9EB4-1292E52AD4C9}"/>
    <hyperlink ref="A5667" r:id="rId5657" xr:uid="{AD041FBD-A992-40B8-8171-EBE8EC33B111}"/>
    <hyperlink ref="A5668" r:id="rId5658" xr:uid="{6205A988-53D4-4FFB-91CF-0F19EE52E57D}"/>
    <hyperlink ref="A5669" r:id="rId5659" xr:uid="{5E9683C2-B082-497B-9D36-EA01315CDB7D}"/>
    <hyperlink ref="A5670" r:id="rId5660" xr:uid="{E9D47CA3-32A7-400E-B0A5-B7D9FFD590E4}"/>
    <hyperlink ref="A5671" r:id="rId5661" xr:uid="{3A6EDDC8-C9D4-4F12-B7E3-269EE329913D}"/>
    <hyperlink ref="A5672" r:id="rId5662" xr:uid="{63BA8860-2FEE-4AFC-AD31-2D948DE62E85}"/>
    <hyperlink ref="A5673" r:id="rId5663" xr:uid="{6FD33159-279D-4656-A28C-945EE52481AB}"/>
    <hyperlink ref="A5674" r:id="rId5664" xr:uid="{7603F534-31C9-453F-B5F2-B7D09B5A6C69}"/>
    <hyperlink ref="A5675" r:id="rId5665" xr:uid="{27DB4696-A0CE-4BE1-9C1E-6E7DD9B9529E}"/>
    <hyperlink ref="A5676" r:id="rId5666" xr:uid="{B17835D5-065A-4062-93D9-E9AE038C8F13}"/>
    <hyperlink ref="A5677" r:id="rId5667" xr:uid="{6C704AEF-9B76-4920-93C9-1DF9AFCD91A3}"/>
    <hyperlink ref="A5678" r:id="rId5668" xr:uid="{585C2BE4-69AC-4ABA-A040-78624951DD74}"/>
    <hyperlink ref="A5679" r:id="rId5669" xr:uid="{87DDF551-F532-4067-BDC6-E2CAC276CC52}"/>
    <hyperlink ref="A5680" r:id="rId5670" xr:uid="{DF6AACFF-2F88-4696-9884-9E76B24F2E08}"/>
    <hyperlink ref="A5681" r:id="rId5671" xr:uid="{726C9587-DE62-4B55-8753-8B30FF2A45F9}"/>
    <hyperlink ref="A5682" r:id="rId5672" xr:uid="{427F3C90-0B7E-4A95-8976-61505574DAE4}"/>
    <hyperlink ref="A5683" r:id="rId5673" xr:uid="{09431B7D-61AE-43FF-864B-0705BD7BE6B6}"/>
    <hyperlink ref="A5684" r:id="rId5674" xr:uid="{DDBDE469-0E13-4759-9E01-F27852001216}"/>
    <hyperlink ref="A5685" r:id="rId5675" xr:uid="{9C1EE0D6-2823-41B0-8CC4-BF17625AEA4F}"/>
    <hyperlink ref="A5686" r:id="rId5676" xr:uid="{F18EC71A-BBAF-42A8-8997-969C18214AF0}"/>
    <hyperlink ref="A5687" r:id="rId5677" xr:uid="{A702D0E9-B051-41C5-A77A-0EA2D1FE6E4D}"/>
    <hyperlink ref="A5688" r:id="rId5678" xr:uid="{167DE332-BEE4-4FC4-A13A-C3C348C2909D}"/>
    <hyperlink ref="A5689" r:id="rId5679" xr:uid="{E31E0D7F-847D-4C74-92F2-FFA5DCBA0EB9}"/>
    <hyperlink ref="A5690" r:id="rId5680" xr:uid="{C2C35719-A2A3-4583-A6C9-C3E21035DE8D}"/>
    <hyperlink ref="A5691" r:id="rId5681" xr:uid="{213527E6-6E59-43D5-9BE1-CD9ECFA6A575}"/>
    <hyperlink ref="A5692" r:id="rId5682" xr:uid="{76DEC7BB-2AD5-48BB-83BD-D94489579316}"/>
    <hyperlink ref="A5693" r:id="rId5683" xr:uid="{EC062B87-B569-4E3D-B19F-07C69562EF3F}"/>
    <hyperlink ref="A5694" r:id="rId5684" xr:uid="{22B73E94-9058-413F-B878-1E012328AA39}"/>
    <hyperlink ref="A5695" r:id="rId5685" xr:uid="{A614C16D-5D7B-4663-B4E2-CA8AE21E28B8}"/>
    <hyperlink ref="A5696" r:id="rId5686" xr:uid="{828586CE-A6CF-4585-BE76-59D1182DB01D}"/>
    <hyperlink ref="A5697" r:id="rId5687" xr:uid="{A3C4AA7C-13A7-4458-8FE8-BF443707F839}"/>
    <hyperlink ref="A5698" r:id="rId5688" xr:uid="{683A1E21-CDD7-4325-8111-1AF0F2ED81A4}"/>
    <hyperlink ref="A5699" r:id="rId5689" xr:uid="{7E650CD1-3ABE-44D3-9FDF-2C58086423FE}"/>
    <hyperlink ref="A5700" r:id="rId5690" xr:uid="{3C248D92-1435-432D-96A5-C90ED4893A9F}"/>
    <hyperlink ref="A5701" r:id="rId5691" xr:uid="{C0A3C554-8F9B-44C8-8DBA-CAC4C81A5DAC}"/>
    <hyperlink ref="A5702" r:id="rId5692" xr:uid="{55E429BB-B1B7-42DD-8467-E7556D54604B}"/>
    <hyperlink ref="A5703" r:id="rId5693" xr:uid="{F4D30FD6-2F77-4978-B91B-BDE1A5A3A741}"/>
    <hyperlink ref="A5704" r:id="rId5694" xr:uid="{485FE157-5672-4987-BA4B-2FDC46EF1A6A}"/>
    <hyperlink ref="A5705" r:id="rId5695" xr:uid="{90E0C6A8-9573-4695-8AE5-FA90CB8D74F5}"/>
    <hyperlink ref="A5706" r:id="rId5696" xr:uid="{E5284816-559E-4EFE-958A-10FEDBD4BE51}"/>
    <hyperlink ref="A5707" r:id="rId5697" xr:uid="{CA177382-42C7-477C-BDC7-7B8BE5462A41}"/>
    <hyperlink ref="A5708" r:id="rId5698" xr:uid="{0D6D04B1-5376-452E-85DB-D708B26DED7B}"/>
    <hyperlink ref="A5709" r:id="rId5699" xr:uid="{8F435F2D-8033-458E-8557-4F092A565887}"/>
    <hyperlink ref="A5710" r:id="rId5700" xr:uid="{65E606DA-12F0-446E-8D5E-B963960C2EFE}"/>
    <hyperlink ref="A5711" r:id="rId5701" xr:uid="{7AD3B955-349B-438D-8260-95301108BE8B}"/>
    <hyperlink ref="A5712" r:id="rId5702" xr:uid="{77129933-F576-4BA0-8B63-DA1CF7A93C5E}"/>
    <hyperlink ref="A5713" r:id="rId5703" xr:uid="{835DAA19-CB4C-4D96-9808-3B2A6BA65DBA}"/>
    <hyperlink ref="A5714" r:id="rId5704" xr:uid="{DFC3D49B-5698-4629-8443-FE3E913D269D}"/>
    <hyperlink ref="A5715" r:id="rId5705" xr:uid="{29E133F3-B6B5-4875-BBE0-8D341594F53B}"/>
    <hyperlink ref="A5716" r:id="rId5706" xr:uid="{1204591A-E502-4694-8BD6-B287C50DEBA6}"/>
    <hyperlink ref="A5717" r:id="rId5707" xr:uid="{DEFD953C-6AC4-408E-8F83-BDAA608E576C}"/>
    <hyperlink ref="A5718" r:id="rId5708" xr:uid="{014D22EE-B04D-4042-9BCF-F2399D79C4F0}"/>
    <hyperlink ref="A5719" r:id="rId5709" xr:uid="{DAD8A29A-0084-4CB9-A610-43EFB99C5107}"/>
    <hyperlink ref="A5720" r:id="rId5710" xr:uid="{E510A613-C3B1-4D71-AD3B-5AA9D86BFA63}"/>
    <hyperlink ref="A5721" r:id="rId5711" xr:uid="{BE006ED4-8A8E-4737-9625-7958DCCFD87F}"/>
    <hyperlink ref="A5722" r:id="rId5712" xr:uid="{BAF81184-4220-45B2-8149-A57398B9EB71}"/>
    <hyperlink ref="A5723" r:id="rId5713" xr:uid="{E66FA1EC-D13B-4858-ADC2-D5F0A2175444}"/>
    <hyperlink ref="A5724" r:id="rId5714" xr:uid="{A7F46715-00C6-40CF-962A-7CAE41749FF3}"/>
    <hyperlink ref="A5725" r:id="rId5715" xr:uid="{8A12184C-0124-4655-933B-256C09933012}"/>
    <hyperlink ref="A5726" r:id="rId5716" xr:uid="{3DB37F56-5E6B-47D1-B411-57B560351EEC}"/>
    <hyperlink ref="A5727" r:id="rId5717" xr:uid="{07D77AC4-0265-4EFB-BECC-AA5545BD526B}"/>
    <hyperlink ref="A5728" r:id="rId5718" xr:uid="{50F4BF28-5374-4F99-ADE9-CD0F78E8897B}"/>
    <hyperlink ref="A5729" r:id="rId5719" xr:uid="{41543611-2CE9-410D-9A09-7158BB97FE69}"/>
    <hyperlink ref="A5730" r:id="rId5720" xr:uid="{FE027677-D24D-4C8F-A86B-627FF8B297AF}"/>
    <hyperlink ref="A5731" r:id="rId5721" xr:uid="{88415FCF-814C-4100-8F06-AD9C01E4C742}"/>
    <hyperlink ref="A5732" r:id="rId5722" xr:uid="{A514C5F8-C120-4197-9BA5-8D264850FBB4}"/>
    <hyperlink ref="A5733" r:id="rId5723" xr:uid="{C3FF2AA8-571C-4C91-AAA5-CAAAE8A0E79A}"/>
    <hyperlink ref="A5734" r:id="rId5724" xr:uid="{797FED13-155E-428D-A28C-07E9479BF2F6}"/>
    <hyperlink ref="A5735" r:id="rId5725" xr:uid="{984D5235-E1CF-42B3-855F-95827683C87C}"/>
    <hyperlink ref="A5736" r:id="rId5726" xr:uid="{C0A46559-0826-4EF0-98DB-8AD3E2806E24}"/>
    <hyperlink ref="A5737" r:id="rId5727" xr:uid="{724EB863-13FA-49D6-9722-351D07FF3462}"/>
    <hyperlink ref="A5738" r:id="rId5728" xr:uid="{5EADBF84-E942-4377-99EB-CD6277C870FC}"/>
    <hyperlink ref="A5739" r:id="rId5729" xr:uid="{F09D1336-A5A3-40D3-94C1-B21F645B2165}"/>
    <hyperlink ref="A5740" r:id="rId5730" xr:uid="{4F936ED7-CAE8-4460-8324-337564A38E2A}"/>
    <hyperlink ref="A5741" r:id="rId5731" xr:uid="{E150CFD5-05C3-4273-BF8A-A0FEE7AE3F2B}"/>
    <hyperlink ref="A5742" r:id="rId5732" xr:uid="{0BB0925D-BEB6-405A-B64B-AA8885A23C2B}"/>
    <hyperlink ref="A5743" r:id="rId5733" xr:uid="{CA69E67A-EE57-4761-A5C1-A8B472FA5348}"/>
    <hyperlink ref="A5744" r:id="rId5734" xr:uid="{21D2B9ED-BFC5-4B68-A610-6409C0D883EB}"/>
    <hyperlink ref="A5745" r:id="rId5735" xr:uid="{A451599C-A3E8-4644-A3E8-1F830429F468}"/>
    <hyperlink ref="A5746" r:id="rId5736" xr:uid="{B2B13A41-3E94-4B96-8AA5-A7C12C2FC9FB}"/>
    <hyperlink ref="A5747" r:id="rId5737" xr:uid="{DC10572C-E140-4B50-932B-88C42122984D}"/>
    <hyperlink ref="A5748" r:id="rId5738" xr:uid="{38ACF5EC-7178-42EF-B333-55395AC28D36}"/>
    <hyperlink ref="A5749" r:id="rId5739" xr:uid="{6AC87F66-873B-47CF-B9A6-F72EDEE62C21}"/>
    <hyperlink ref="A5750" r:id="rId5740" xr:uid="{2260D062-F5ED-481C-9854-F9066C56DAA0}"/>
    <hyperlink ref="A5751" r:id="rId5741" xr:uid="{1D760C3C-F542-4AB9-AE8A-311D574D32C5}"/>
    <hyperlink ref="A5752" r:id="rId5742" xr:uid="{038F9686-86F9-4019-81AE-73C5E8BFFB88}"/>
    <hyperlink ref="A5753" r:id="rId5743" xr:uid="{74CD29CC-CEB9-4A5A-B76E-4AE2E62E1B6A}"/>
    <hyperlink ref="A5754" r:id="rId5744" xr:uid="{03F735A3-6435-4532-A8A9-F4F1C62E72CB}"/>
    <hyperlink ref="A5755" r:id="rId5745" xr:uid="{1725D70D-37F6-48C2-B513-301B682CBDF2}"/>
    <hyperlink ref="A5756" r:id="rId5746" xr:uid="{876B0007-3004-486E-AC15-648D24687AB9}"/>
    <hyperlink ref="A5757" r:id="rId5747" xr:uid="{36E67074-A8CC-43EC-96A9-14078FEB1043}"/>
    <hyperlink ref="A5758" r:id="rId5748" xr:uid="{B5350C79-3E9D-4715-B7CE-76475BA22E4E}"/>
    <hyperlink ref="A5759" r:id="rId5749" xr:uid="{CAF2D1F5-3AEA-489B-AB05-CA3CD88AFD4B}"/>
    <hyperlink ref="A5760" r:id="rId5750" xr:uid="{A3C15B89-4662-4DD8-918A-E877DEC158DE}"/>
    <hyperlink ref="A5761" r:id="rId5751" xr:uid="{B55CE2DB-6851-433C-9EE3-D8CB462D08F8}"/>
    <hyperlink ref="A5762" r:id="rId5752" xr:uid="{624F9A45-372A-4EC4-86D4-F5D40B9AA105}"/>
    <hyperlink ref="A5763" r:id="rId5753" xr:uid="{3FEF8A16-65A0-4175-AC6E-5F8B4EA12053}"/>
    <hyperlink ref="A5764" r:id="rId5754" xr:uid="{DB40E151-A36A-405E-8418-C00585612A7E}"/>
    <hyperlink ref="A5765" r:id="rId5755" xr:uid="{26E60F9E-6B95-4C47-ABA5-80E0F46B2ADE}"/>
    <hyperlink ref="A5766" r:id="rId5756" xr:uid="{A950DC9C-AAC4-468E-9E0C-5D13ED36FEF9}"/>
    <hyperlink ref="A5767" r:id="rId5757" xr:uid="{F03A984D-74CF-4A4F-84A6-4433464139EB}"/>
    <hyperlink ref="A5768" r:id="rId5758" xr:uid="{E07DF301-55F3-4CED-8D79-AC578B96228F}"/>
    <hyperlink ref="A5769" r:id="rId5759" xr:uid="{B2E4DDFE-8710-419F-A3A4-635539DAE26C}"/>
    <hyperlink ref="A5770" r:id="rId5760" xr:uid="{3DEF02BB-D9B7-4D54-A791-FA3DCD010F7E}"/>
    <hyperlink ref="A5771" r:id="rId5761" xr:uid="{AF293190-0948-490F-BCBC-6ABB08AFA3EE}"/>
    <hyperlink ref="A5772" r:id="rId5762" xr:uid="{1C3B08E3-D188-4E4E-9614-F9C49C605CC4}"/>
    <hyperlink ref="A5773" r:id="rId5763" xr:uid="{DA95E82C-66ED-4CA7-9913-BDF48EB6485E}"/>
    <hyperlink ref="A5774" r:id="rId5764" xr:uid="{51233960-60D3-48E4-922E-90EB30A1A63D}"/>
    <hyperlink ref="A5775" r:id="rId5765" xr:uid="{DBB61AC9-5DED-4DDC-A1FC-85B8B26EDEC6}"/>
    <hyperlink ref="A5776" r:id="rId5766" xr:uid="{705744D0-FDFC-4311-9B87-A0609ABD7E71}"/>
    <hyperlink ref="A5777" r:id="rId5767" xr:uid="{A3984D2B-4088-4A38-A736-DA94975C19FB}"/>
    <hyperlink ref="A5778" r:id="rId5768" xr:uid="{2606D903-35E8-4A18-8891-05CEF710C3F3}"/>
    <hyperlink ref="A5779" r:id="rId5769" xr:uid="{494CAA20-AB96-4540-8CEA-D774A56255BF}"/>
    <hyperlink ref="A5780" r:id="rId5770" xr:uid="{6B5819F0-686E-4132-9EA8-64E488A0A5C5}"/>
    <hyperlink ref="A5781" r:id="rId5771" xr:uid="{A871E1A9-3844-44DC-B5E7-53C4360F0D9F}"/>
    <hyperlink ref="A5782" r:id="rId5772" xr:uid="{5AFF2C05-ABEB-4A63-BC37-B54003774769}"/>
    <hyperlink ref="A5783" r:id="rId5773" xr:uid="{55E73894-04CE-4ED6-8874-F3D91C6565E3}"/>
    <hyperlink ref="A5784" r:id="rId5774" xr:uid="{7D79875C-83F2-49F6-BCEE-69E34421BB10}"/>
    <hyperlink ref="A5785" r:id="rId5775" xr:uid="{4D474A02-D2CE-42A7-825C-323105A372E5}"/>
    <hyperlink ref="A5786" r:id="rId5776" xr:uid="{2E81C743-4528-4FD9-8E09-7B625C32F7E0}"/>
    <hyperlink ref="A5787" r:id="rId5777" xr:uid="{6755A909-D0A2-4CBE-805C-E7CFC1700A26}"/>
    <hyperlink ref="A5788" r:id="rId5778" xr:uid="{17E07D7D-A56D-4F56-9D06-E3921130D54F}"/>
    <hyperlink ref="A5789" r:id="rId5779" xr:uid="{05FD163B-73DB-44DA-8C4C-B80B89BA3042}"/>
    <hyperlink ref="A5790" r:id="rId5780" xr:uid="{8E39EA5A-DB5D-4D74-B338-D8CA5B473A40}"/>
    <hyperlink ref="A5791" r:id="rId5781" xr:uid="{1295D811-FCB8-4B13-8705-8773C0553BF1}"/>
    <hyperlink ref="A5792" r:id="rId5782" xr:uid="{97B56C82-2D21-4E3F-86D9-AF3158A2B0F4}"/>
    <hyperlink ref="A5793" r:id="rId5783" xr:uid="{EE5374E7-9BE4-44BA-B730-BD84970E3313}"/>
    <hyperlink ref="A5794" r:id="rId5784" xr:uid="{D6835E17-CB26-4DAF-BC39-C2CF81F5703B}"/>
    <hyperlink ref="A5795" r:id="rId5785" xr:uid="{6E26E53A-FB2F-4054-BCF7-3CED49EC045F}"/>
    <hyperlink ref="A5796" r:id="rId5786" xr:uid="{951084EC-5FCE-4905-8D7D-1BB4F2F0A4D1}"/>
    <hyperlink ref="A5797" r:id="rId5787" xr:uid="{6A10D2FF-D8FF-4B2B-9454-9AA4ED27F377}"/>
    <hyperlink ref="A5798" r:id="rId5788" xr:uid="{E91B703B-6743-4F22-B427-03B08FA83546}"/>
    <hyperlink ref="A5799" r:id="rId5789" xr:uid="{B06A9C03-BA54-4FCD-B131-15145EAEAEB8}"/>
    <hyperlink ref="A5800" r:id="rId5790" xr:uid="{EB05266F-FD20-45C9-88C5-2E0B8D502C2C}"/>
    <hyperlink ref="A5801" r:id="rId5791" xr:uid="{5D272CF8-F7AA-467A-8BD1-ECBD2EB19CEA}"/>
    <hyperlink ref="A5802" r:id="rId5792" xr:uid="{27C1D6D4-2B81-4F44-B07A-F1A614EB123E}"/>
    <hyperlink ref="A5803" r:id="rId5793" xr:uid="{120DF2B6-7A29-454F-9C0D-8C94BF5B6103}"/>
    <hyperlink ref="A5804" r:id="rId5794" xr:uid="{FE7C582F-EA8C-45F8-A13A-CC0116EA177E}"/>
    <hyperlink ref="A5805" r:id="rId5795" xr:uid="{5045DCC8-C482-4DA5-B967-C704AB045AEE}"/>
    <hyperlink ref="A5806" r:id="rId5796" xr:uid="{1948F3F6-9706-425A-8AF9-574D80D72B4E}"/>
    <hyperlink ref="A5807" r:id="rId5797" xr:uid="{AA1B9DA3-C791-4407-9112-D3041F8569D8}"/>
    <hyperlink ref="A5808" r:id="rId5798" xr:uid="{2DED3B82-4EFC-467B-B820-8DCCACBE41FA}"/>
    <hyperlink ref="A5809" r:id="rId5799" xr:uid="{23CBCA1B-963C-47AA-ABF5-B90297A543A3}"/>
    <hyperlink ref="A5810" r:id="rId5800" xr:uid="{37096991-D398-4648-B944-EC1695ABC20B}"/>
    <hyperlink ref="A5811" r:id="rId5801" xr:uid="{5A8E570E-75CD-466C-9A6D-CA5D95560158}"/>
    <hyperlink ref="A5812" r:id="rId5802" xr:uid="{9C720B63-3AA1-4F1D-A6F6-CA4124FCFA21}"/>
    <hyperlink ref="A5813" r:id="rId5803" xr:uid="{4C39335B-597B-4025-A829-067E227D9CB4}"/>
    <hyperlink ref="A5814" r:id="rId5804" xr:uid="{83340CB4-CE66-458C-A3A6-44B4901668CC}"/>
    <hyperlink ref="A5815" r:id="rId5805" xr:uid="{5E99BF52-EAA1-461F-ACE8-3AE8BCECDD7F}"/>
    <hyperlink ref="A5816" r:id="rId5806" xr:uid="{04CFA127-F48E-40FB-98D3-7B55AF85F611}"/>
    <hyperlink ref="A5817" r:id="rId5807" xr:uid="{089FB0FA-3D4D-4478-8BCE-67BBF0B6C8AE}"/>
    <hyperlink ref="A5818" r:id="rId5808" xr:uid="{21E54203-5228-4C97-BB54-FBAF28E7AF02}"/>
    <hyperlink ref="A5819" r:id="rId5809" xr:uid="{9B86EDD2-BC88-4429-AA42-A3C096F364A0}"/>
    <hyperlink ref="A5820" r:id="rId5810" xr:uid="{36F790D6-E18F-49FE-88D6-DDF7D7FAB8F3}"/>
    <hyperlink ref="A5821" r:id="rId5811" xr:uid="{3E7E71DB-BCA2-4981-812D-495353FF5394}"/>
    <hyperlink ref="A5822" r:id="rId5812" xr:uid="{7E39E68D-8804-41AF-9D0B-89B01C7025F3}"/>
    <hyperlink ref="A5823" r:id="rId5813" xr:uid="{1F13A22A-D8B0-49AD-9DE9-F129643576D9}"/>
    <hyperlink ref="A5824" r:id="rId5814" xr:uid="{F52F0BF4-7842-4A20-89A1-896E23F72E11}"/>
    <hyperlink ref="A5825" r:id="rId5815" xr:uid="{C9F2E5FD-0CF0-440E-9AAC-734E2CBB3744}"/>
    <hyperlink ref="A5826" r:id="rId5816" xr:uid="{5E0566A6-82F8-4A67-BCC6-9D015B5DB54D}"/>
    <hyperlink ref="A5827" r:id="rId5817" xr:uid="{940AEAD4-6827-4445-9E59-16EBB4E61B70}"/>
    <hyperlink ref="A5828" r:id="rId5818" xr:uid="{C5BCCF04-46D5-472B-AC48-FB79B0D2460D}"/>
    <hyperlink ref="A5829" r:id="rId5819" xr:uid="{4858EEBF-8E3B-4665-AD21-EC3FCAD61D4C}"/>
    <hyperlink ref="A5830" r:id="rId5820" xr:uid="{9EDD8C37-C8A6-48F0-9399-7B4DEC2A827C}"/>
    <hyperlink ref="A5831" r:id="rId5821" xr:uid="{4E00469B-1CE7-4C12-B3A1-3D4473E07311}"/>
    <hyperlink ref="A5832" r:id="rId5822" xr:uid="{0D2B317F-4D49-414A-B0B0-5CED40A6F26D}"/>
    <hyperlink ref="A5833" r:id="rId5823" xr:uid="{577FC5F0-DFB5-4D3A-A494-208CF70B862E}"/>
    <hyperlink ref="A5834" r:id="rId5824" xr:uid="{B1FACD3E-38D1-4DA6-A881-904C9D1F0D75}"/>
    <hyperlink ref="A5835" r:id="rId5825" xr:uid="{855E0BE8-68CD-4233-A180-33FBCEC96010}"/>
    <hyperlink ref="A5836" r:id="rId5826" xr:uid="{FF5D328B-CD7F-47DD-814F-BCF587A87FC5}"/>
    <hyperlink ref="A5837" r:id="rId5827" xr:uid="{388E2A13-F3B8-487E-971E-125F0DE19022}"/>
    <hyperlink ref="A5838" r:id="rId5828" xr:uid="{4004D9A9-3CBA-45A8-A979-79E392CD1260}"/>
    <hyperlink ref="A5839" r:id="rId5829" xr:uid="{0EF946FA-02A4-4E5A-9B8A-17F72CE149FA}"/>
    <hyperlink ref="A5840" r:id="rId5830" xr:uid="{21B05D3F-FA72-47D1-8FD7-BCD182045B1D}"/>
    <hyperlink ref="A5841" r:id="rId5831" xr:uid="{2ADEEAEC-001B-4619-9848-91081DA42E7A}"/>
    <hyperlink ref="A5842" r:id="rId5832" xr:uid="{755B278B-BA83-470F-9410-8824E7591B1F}"/>
    <hyperlink ref="A5843" r:id="rId5833" xr:uid="{AA636830-E7D3-455F-B52D-B1FF7F6815A7}"/>
    <hyperlink ref="A5844" r:id="rId5834" xr:uid="{5EA97F79-1FFA-4D77-B8E8-3712B6BD63C3}"/>
    <hyperlink ref="A5845" r:id="rId5835" xr:uid="{42040BA3-17CF-43E8-8DBD-7142CB45B62C}"/>
    <hyperlink ref="A5846" r:id="rId5836" xr:uid="{95DF6779-7B16-4EF9-B6AE-EAACA692E0A1}"/>
    <hyperlink ref="A5847" r:id="rId5837" xr:uid="{3684955F-33EE-4D86-A172-F4AEAD76F259}"/>
    <hyperlink ref="A5848" r:id="rId5838" xr:uid="{647A58A2-1CE7-45B4-BEB0-9C6C959A07F9}"/>
    <hyperlink ref="A5849" r:id="rId5839" xr:uid="{68454A36-1020-4B60-8DEC-D77463E185AB}"/>
    <hyperlink ref="A5850" r:id="rId5840" xr:uid="{8D8240D7-F116-40AB-B7B5-87F59CACD7ED}"/>
    <hyperlink ref="A5851" r:id="rId5841" xr:uid="{E0B818C7-5696-400D-B4EF-E16FB0EF80C1}"/>
    <hyperlink ref="A5852" r:id="rId5842" xr:uid="{AE874ED3-17EF-481D-8B75-BEAD3661AC60}"/>
    <hyperlink ref="A5853" r:id="rId5843" xr:uid="{83FAE5DA-F16D-4EF2-8DDE-427FCF6B83C4}"/>
    <hyperlink ref="A5854" r:id="rId5844" xr:uid="{D8702CB4-0486-4568-97B2-9BDA1F24D811}"/>
    <hyperlink ref="A5855" r:id="rId5845" xr:uid="{91F56600-F7E5-4493-9790-E89EAF22F110}"/>
    <hyperlink ref="A5856" r:id="rId5846" xr:uid="{42EB6771-5CDB-4BA2-AB41-D0C1B22358B3}"/>
    <hyperlink ref="A5857" r:id="rId5847" xr:uid="{424FF726-8972-4C44-9242-7182D0BCE933}"/>
    <hyperlink ref="A5858" r:id="rId5848" xr:uid="{A2C16496-8E2F-414A-8632-74FCB99FB406}"/>
    <hyperlink ref="A5859" r:id="rId5849" xr:uid="{F111766C-8FE6-4920-8A8A-A882EC5ED5B9}"/>
    <hyperlink ref="A5860" r:id="rId5850" xr:uid="{F5F0B781-4C6D-49E7-935E-0BC3D9F54DD8}"/>
    <hyperlink ref="A5861" r:id="rId5851" xr:uid="{A76754E9-5AED-4EAA-BC22-0FD481472760}"/>
    <hyperlink ref="A5862" r:id="rId5852" xr:uid="{3EAFA63F-AE84-41EA-9C5C-C68E0E67683D}"/>
    <hyperlink ref="A5863" r:id="rId5853" xr:uid="{A875DA67-776D-4A53-836F-0007A5A8607B}"/>
    <hyperlink ref="A5864" r:id="rId5854" xr:uid="{C7D0939F-E050-4F07-9FB0-9D4088E1363F}"/>
    <hyperlink ref="A5865" r:id="rId5855" xr:uid="{B602A941-4584-4198-9222-24360139059D}"/>
    <hyperlink ref="A5866" r:id="rId5856" xr:uid="{F91028CA-A3BB-423A-AF90-427CE93FB24F}"/>
    <hyperlink ref="A5867" r:id="rId5857" xr:uid="{C5D1CDBE-564A-421D-8A6D-DEC1C85E6FAC}"/>
    <hyperlink ref="A5868" r:id="rId5858" xr:uid="{1CE62167-AD6E-433C-8A91-99DA68E473D3}"/>
    <hyperlink ref="A5869" r:id="rId5859" xr:uid="{C2538EAF-42D3-409A-9149-04C9692D3CE8}"/>
    <hyperlink ref="A5870" r:id="rId5860" xr:uid="{7DDE6535-576E-4B9B-BA19-B77A91171837}"/>
    <hyperlink ref="A5871" r:id="rId5861" xr:uid="{89599543-0A8B-4255-8D69-DCC09AD35CF3}"/>
    <hyperlink ref="A5872" r:id="rId5862" xr:uid="{58E02BD1-9E12-4202-A5C0-7FACA72C2D5F}"/>
    <hyperlink ref="A5873" r:id="rId5863" xr:uid="{D20B4D44-C319-4EF0-BEC2-DA661151D7E7}"/>
    <hyperlink ref="A5874" r:id="rId5864" xr:uid="{6A907C67-4EB4-4BE0-9897-1D0030852ABF}"/>
    <hyperlink ref="A5875" r:id="rId5865" xr:uid="{1BB0E959-34CC-44B4-AB36-D93CD5DE71A8}"/>
    <hyperlink ref="A5876" r:id="rId5866" xr:uid="{6099E31C-6677-4AE9-9E4C-0F28B160B95F}"/>
    <hyperlink ref="A5877" r:id="rId5867" xr:uid="{BFA3C478-0A35-41A0-B52A-74F0DF884C58}"/>
    <hyperlink ref="A5878" r:id="rId5868" xr:uid="{35A715F1-3F74-4163-81CE-BA50AA5A70D7}"/>
    <hyperlink ref="A5879" r:id="rId5869" xr:uid="{4E819023-C042-4E92-9ABB-298375DAEADD}"/>
    <hyperlink ref="A5880" r:id="rId5870" xr:uid="{055BC3DA-199F-4BFF-B1DE-514397B6BF25}"/>
    <hyperlink ref="A5881" r:id="rId5871" xr:uid="{46D56746-FC10-4F5C-9F7C-A7566FDC892E}"/>
    <hyperlink ref="A5882" r:id="rId5872" xr:uid="{74E12907-3A45-48D4-8DBA-6E5F175D4F98}"/>
    <hyperlink ref="A5883" r:id="rId5873" xr:uid="{4D133DC7-9B94-4069-8AAE-66D78C9F30D3}"/>
    <hyperlink ref="A5884" r:id="rId5874" xr:uid="{C758E6D0-270C-49B1-81C2-C5CDA5D63DAA}"/>
    <hyperlink ref="A5885" r:id="rId5875" xr:uid="{169E63B2-74FF-4063-88B2-FD0A30657E1C}"/>
    <hyperlink ref="A5886" r:id="rId5876" xr:uid="{69D7AB63-2CB3-4796-BF65-A5B2A9FECEC2}"/>
    <hyperlink ref="A5887" r:id="rId5877" xr:uid="{DDD41D57-93D4-4A93-9CA5-2CCE3EBE0805}"/>
    <hyperlink ref="A5888" r:id="rId5878" xr:uid="{49B55F75-F9A4-49C4-90FE-B1DBB4088068}"/>
    <hyperlink ref="A5889" r:id="rId5879" xr:uid="{3973A755-3AEE-44D4-B5EA-66C26E10B1BB}"/>
    <hyperlink ref="A5890" r:id="rId5880" xr:uid="{C605773D-6AC0-40BE-ABDE-B5A78E5BD799}"/>
    <hyperlink ref="A5891" r:id="rId5881" xr:uid="{ADA53D5F-C922-4607-9725-7A82E9AE25A1}"/>
    <hyperlink ref="A5892" r:id="rId5882" xr:uid="{CCC039F6-17E3-4037-9827-0AA165AC3151}"/>
    <hyperlink ref="A5893" r:id="rId5883" xr:uid="{CE8A1213-78A1-41B7-942A-48B7917EC978}"/>
    <hyperlink ref="A5894" r:id="rId5884" xr:uid="{0E999A16-01D6-40D0-93D2-1C848EC4F3DD}"/>
    <hyperlink ref="A5895" r:id="rId5885" xr:uid="{E210EEC6-E050-421B-AF05-395AAD6B581F}"/>
    <hyperlink ref="A5896" r:id="rId5886" xr:uid="{DDD8A9EA-E8F3-4F82-9075-3065BAFCBADA}"/>
    <hyperlink ref="A5897" r:id="rId5887" xr:uid="{0353A24D-C6AD-439D-868C-C1099961737C}"/>
    <hyperlink ref="A5898" r:id="rId5888" xr:uid="{2266A8D8-F76E-41CF-9BE9-4B89A44F0177}"/>
    <hyperlink ref="A5899" r:id="rId5889" xr:uid="{18A3764D-EE3A-4D5C-AA9D-7D44071FDBFB}"/>
    <hyperlink ref="A5900" r:id="rId5890" xr:uid="{67817434-3559-427D-AB9D-615753C9AC30}"/>
    <hyperlink ref="A5901" r:id="rId5891" xr:uid="{2AA1784C-13F7-4FAF-8593-24B2C0E0284C}"/>
    <hyperlink ref="A5902" r:id="rId5892" xr:uid="{8B65A0EA-91F5-4735-A0D7-F37A510FD2F9}"/>
    <hyperlink ref="A5903" r:id="rId5893" xr:uid="{EA8091FF-7DAE-4816-8574-98A796719105}"/>
    <hyperlink ref="A5904" r:id="rId5894" xr:uid="{0EA8593E-C2E6-4C84-AFA8-5B58C2A24962}"/>
    <hyperlink ref="A5905" r:id="rId5895" xr:uid="{E6D42E3D-54D8-4280-8494-D3F694956C73}"/>
    <hyperlink ref="A5906" r:id="rId5896" xr:uid="{AFF80088-0BA1-4432-8881-E91C55A74EDF}"/>
    <hyperlink ref="A5907" r:id="rId5897" xr:uid="{1D1930C2-0A7B-4D35-9664-944A5313FEFF}"/>
    <hyperlink ref="A5908" r:id="rId5898" xr:uid="{7D432E1F-6767-4688-9DEF-861102BF4DA0}"/>
    <hyperlink ref="A5909" r:id="rId5899" xr:uid="{FB9EB6F8-538C-4057-B2E3-F31177935EC5}"/>
    <hyperlink ref="A5910" r:id="rId5900" xr:uid="{9BBA2148-7883-4126-82DE-2D74CDF52891}"/>
    <hyperlink ref="A5911" r:id="rId5901" xr:uid="{352E9456-E6FE-40EF-BC06-9C7AD2A319A8}"/>
    <hyperlink ref="A5912" r:id="rId5902" xr:uid="{F5272792-58C1-4A1F-9B1A-CD6D31E4A52A}"/>
    <hyperlink ref="A5913" r:id="rId5903" xr:uid="{FCFEBDCA-EF9C-483C-9642-59A6BEF9FED8}"/>
    <hyperlink ref="A5914" r:id="rId5904" xr:uid="{A44D8560-4D95-4575-8B0B-8740D102C15D}"/>
    <hyperlink ref="A5915" r:id="rId5905" xr:uid="{AFC600A4-B273-49E9-A1FE-119797D21FAD}"/>
    <hyperlink ref="A5916" r:id="rId5906" xr:uid="{CFA94319-373D-41F7-B265-3E4AC8380AEA}"/>
    <hyperlink ref="A5917" r:id="rId5907" xr:uid="{D681A179-E267-49D4-BFB1-312FE9BEE84D}"/>
    <hyperlink ref="A5918" r:id="rId5908" xr:uid="{C1655C0B-5D13-4D4D-85EA-260D81B54EB1}"/>
    <hyperlink ref="A5919" r:id="rId5909" xr:uid="{FF68A637-78FE-4A7E-920C-657FA8F241F0}"/>
    <hyperlink ref="A5920" r:id="rId5910" xr:uid="{B721AABE-1086-4805-9573-4DE831AAAB1B}"/>
    <hyperlink ref="A5921" r:id="rId5911" xr:uid="{DB2F5E5F-04EC-463B-B01D-94C5CE6D83E1}"/>
    <hyperlink ref="A5922" r:id="rId5912" xr:uid="{9B112BA0-AE40-4031-AF72-7497BAAB5115}"/>
    <hyperlink ref="A5923" r:id="rId5913" xr:uid="{BDD82AAE-ADAC-4B5B-B137-7227F3B3D24A}"/>
    <hyperlink ref="A5924" r:id="rId5914" xr:uid="{4425DDBA-8895-42A3-8F0F-EE2BB58DFB85}"/>
    <hyperlink ref="A5925" r:id="rId5915" xr:uid="{577BC0E4-981D-4E8D-9FF9-AD2B63FF1EA8}"/>
    <hyperlink ref="A5926" r:id="rId5916" xr:uid="{2E0B732A-6B46-47DA-9151-C5265672D85C}"/>
    <hyperlink ref="A5927" r:id="rId5917" xr:uid="{F70F9413-DF1A-4E88-89B9-ED95C963071F}"/>
    <hyperlink ref="A5928" r:id="rId5918" xr:uid="{F2B7A3BC-A3D4-4E35-8099-E184B41914AE}"/>
    <hyperlink ref="A5929" r:id="rId5919" xr:uid="{3181B046-4A7C-44DF-BF1E-EA25B5257838}"/>
    <hyperlink ref="A5930" r:id="rId5920" xr:uid="{FA4C3EB7-D199-452D-8CAC-A5A31FEB688C}"/>
    <hyperlink ref="A5931" r:id="rId5921" xr:uid="{F04FCD23-C668-4B7C-A8DE-D7D57F3FEE52}"/>
    <hyperlink ref="A5932" r:id="rId5922" xr:uid="{B95597D4-6BC0-4686-AD84-81B5421832B1}"/>
    <hyperlink ref="A5933" r:id="rId5923" xr:uid="{4560ECD3-292C-470F-AE64-BCF9DE5315C5}"/>
    <hyperlink ref="A5934" r:id="rId5924" xr:uid="{A4FEC881-DEAC-46D5-8C48-5030F0D18BB9}"/>
    <hyperlink ref="A5935" r:id="rId5925" xr:uid="{6C0F41B2-7A0A-477C-9143-D66B0C1A1273}"/>
    <hyperlink ref="A5936" r:id="rId5926" xr:uid="{8F528A5C-4AC5-4E6D-8708-E8D109B14CA0}"/>
    <hyperlink ref="A5937" r:id="rId5927" xr:uid="{D8A6B0DD-F687-468B-93A3-C709E14662BE}"/>
    <hyperlink ref="A5938" r:id="rId5928" xr:uid="{F28BBED7-4E6A-48C7-9D47-486A3B4DC24D}"/>
    <hyperlink ref="A5939" r:id="rId5929" xr:uid="{264817E1-F98A-4415-AC84-BE4D02A90FE3}"/>
    <hyperlink ref="A5940" r:id="rId5930" xr:uid="{0D3CA7C7-6C83-44ED-A0B2-37C5DBE1B630}"/>
    <hyperlink ref="A5941" r:id="rId5931" xr:uid="{01A753C5-92CD-4128-ABF1-B20561D1D96B}"/>
    <hyperlink ref="A5942" r:id="rId5932" xr:uid="{F82D0895-9766-49DF-A1E2-4860D445604F}"/>
    <hyperlink ref="A5943" r:id="rId5933" xr:uid="{4F50034A-6978-40AB-B187-E8AF4B5AC9B8}"/>
    <hyperlink ref="A5944" r:id="rId5934" xr:uid="{C034DC1A-9937-4DA2-8D39-3A0570C97B65}"/>
    <hyperlink ref="A5945" r:id="rId5935" xr:uid="{32B3513F-0A1F-4A2C-BFBA-76E965483970}"/>
    <hyperlink ref="A5946" r:id="rId5936" xr:uid="{21CFCE68-5DAF-4A48-B48E-B148EA4D52C7}"/>
    <hyperlink ref="A5947" r:id="rId5937" xr:uid="{87E7DD89-209D-49A9-8E99-829ECC52F17F}"/>
    <hyperlink ref="A5948" r:id="rId5938" xr:uid="{5A606DB7-9B6C-45C1-B23A-FC0569611BC5}"/>
    <hyperlink ref="A5949" r:id="rId5939" xr:uid="{052EEF61-E7AA-41A7-BD12-35E79C3A44AA}"/>
    <hyperlink ref="A5950" r:id="rId5940" xr:uid="{3E77ACD7-C889-4097-BF7A-AA427AF02191}"/>
    <hyperlink ref="A5951" r:id="rId5941" xr:uid="{759F03F8-E1D3-4BF2-8296-12AA892B63EB}"/>
    <hyperlink ref="A5952" r:id="rId5942" xr:uid="{DE01442C-2C39-45DD-A277-8B74F0D41A11}"/>
    <hyperlink ref="A5953" r:id="rId5943" xr:uid="{7F88BDCB-5743-43B8-B8DE-9BC340AEDD6C}"/>
    <hyperlink ref="A5954" r:id="rId5944" xr:uid="{DA08340F-5B87-49B0-8A09-229099F8D129}"/>
    <hyperlink ref="A5955" r:id="rId5945" xr:uid="{0BC1A036-0EAC-4C57-A444-9588CA7A11F9}"/>
    <hyperlink ref="A5956" r:id="rId5946" xr:uid="{2A036B7C-8F9A-42C5-8684-FE5803D59ADB}"/>
    <hyperlink ref="A5957" r:id="rId5947" xr:uid="{E686E9B4-C404-4F39-BAEC-F42150024EF1}"/>
    <hyperlink ref="A5958" r:id="rId5948" xr:uid="{BCC06599-5C08-41D2-96DF-9F95936DF362}"/>
    <hyperlink ref="A5959" r:id="rId5949" xr:uid="{590A2108-238A-4CBF-88ED-5BDE039289FF}"/>
    <hyperlink ref="A5960" r:id="rId5950" xr:uid="{5F94C1C4-2EC3-4041-BA25-2A76F09C393C}"/>
    <hyperlink ref="A5961" r:id="rId5951" xr:uid="{25D91708-1FEE-45E9-960B-D7F95AF63185}"/>
    <hyperlink ref="A5962" r:id="rId5952" xr:uid="{F4C10964-816B-4D96-8E87-C10577C5D36D}"/>
    <hyperlink ref="A5963" r:id="rId5953" xr:uid="{618BC79C-CDF9-45DA-87A0-6C123A7AED00}"/>
    <hyperlink ref="A5964" r:id="rId5954" xr:uid="{147A5EE9-6D57-40A2-BC0E-673F6C383691}"/>
    <hyperlink ref="A5965" r:id="rId5955" xr:uid="{36592F57-EA78-47CC-80CD-FBC844AAA065}"/>
    <hyperlink ref="A5966" r:id="rId5956" xr:uid="{E797EF47-4430-4B4E-AC4A-C27D18447700}"/>
    <hyperlink ref="A5967" r:id="rId5957" xr:uid="{FCCA70C7-ADC1-43D7-827C-CA5106FFBECD}"/>
    <hyperlink ref="A5968" r:id="rId5958" xr:uid="{2EE33C77-DE67-4EBC-8AE3-DBD92F787481}"/>
    <hyperlink ref="A5969" r:id="rId5959" xr:uid="{290B7995-3B4D-4FFE-BEBD-374B974AFF93}"/>
    <hyperlink ref="A5970" r:id="rId5960" xr:uid="{AE8BC535-816C-4E9D-92BB-D83B35FCC174}"/>
    <hyperlink ref="A5971" r:id="rId5961" xr:uid="{D2EE1A19-F610-4FCB-BABA-32F5D7E3F04B}"/>
    <hyperlink ref="A5972" r:id="rId5962" xr:uid="{8600614B-DABA-4770-87D0-057A1C971BD5}"/>
    <hyperlink ref="A5973" r:id="rId5963" xr:uid="{397C6A3A-4FE1-4620-8329-BF8D56D81255}"/>
    <hyperlink ref="A5974" r:id="rId5964" xr:uid="{E25E5C05-50E9-455E-865C-DFB1EDF64A40}"/>
    <hyperlink ref="A5975" r:id="rId5965" xr:uid="{89C3A644-62A3-47FB-A804-2D2CB56EC664}"/>
    <hyperlink ref="A5976" r:id="rId5966" xr:uid="{EE93B4AC-F209-4F92-A0E7-E515E695A76B}"/>
    <hyperlink ref="A5977" r:id="rId5967" xr:uid="{26221CD1-50C3-4F7B-81BE-9D220AB679F6}"/>
    <hyperlink ref="A5978" r:id="rId5968" xr:uid="{E4E4E8DA-5D1D-4506-86B3-B28A6CD51EC7}"/>
    <hyperlink ref="A5979" r:id="rId5969" xr:uid="{8C83B522-B4D4-43DC-BB64-A3848DC8528A}"/>
    <hyperlink ref="A5980" r:id="rId5970" xr:uid="{A42B6F36-F973-4B1A-8E90-13918BD90B0D}"/>
    <hyperlink ref="A5981" r:id="rId5971" xr:uid="{A7A2CBF5-A808-4DD8-B64F-C1E86C74BCA9}"/>
    <hyperlink ref="A5982" r:id="rId5972" xr:uid="{B458CEAE-D7D9-447B-9BD1-27ACC4A4E4E7}"/>
    <hyperlink ref="A5983" r:id="rId5973" xr:uid="{3DE7C051-0D08-4F1D-84CB-83600219C99F}"/>
    <hyperlink ref="A5984" r:id="rId5974" xr:uid="{9B152691-A5CC-47F7-B0EF-D8BE376DC91B}"/>
    <hyperlink ref="A5985" r:id="rId5975" xr:uid="{1D75AA4E-4B1D-4CE7-9E4C-AA9F034B09DD}"/>
    <hyperlink ref="A5986" r:id="rId5976" xr:uid="{2D2E05B9-A0D6-4CF6-B614-76A026E23676}"/>
    <hyperlink ref="A5987" r:id="rId5977" xr:uid="{116F64F1-7644-4BEE-81F8-31E468FAA8DB}"/>
    <hyperlink ref="A5988" r:id="rId5978" xr:uid="{A0C1B890-0E75-4D5D-923D-4E9BD57E9B00}"/>
    <hyperlink ref="A5989" r:id="rId5979" xr:uid="{21234ACD-D3B7-4F0B-86DC-8D373C783632}"/>
    <hyperlink ref="A5990" r:id="rId5980" xr:uid="{10005D97-4D11-4CBF-8D8A-0EFC5904E4F0}"/>
    <hyperlink ref="A5991" r:id="rId5981" xr:uid="{876A1153-336D-432C-99F7-A945A8FB584A}"/>
    <hyperlink ref="A5992" r:id="rId5982" xr:uid="{3E514434-0D87-43F9-9503-AFA77BB2B5CB}"/>
    <hyperlink ref="A5993" r:id="rId5983" xr:uid="{84BBB7F8-79C6-4563-852C-A9759D17EA13}"/>
    <hyperlink ref="A5994" r:id="rId5984" xr:uid="{F6FA2358-6780-41EF-A19B-E624CEEDEDE8}"/>
    <hyperlink ref="A5995" r:id="rId5985" xr:uid="{792E56C0-7EF8-48E0-8A8D-468EB4DB824E}"/>
    <hyperlink ref="A5996" r:id="rId5986" xr:uid="{14FF52F9-16F7-45D1-BD2D-DD4E465564E8}"/>
    <hyperlink ref="A5997" r:id="rId5987" xr:uid="{A180930F-F2E6-45F5-9E20-575EE67C8A1F}"/>
    <hyperlink ref="A5998" r:id="rId5988" xr:uid="{C3D851D9-C7C5-4813-BF09-9C919919D09B}"/>
    <hyperlink ref="A5999" r:id="rId5989" xr:uid="{D72E20F4-0B87-4A37-9A27-719385D5DC68}"/>
    <hyperlink ref="A6000" r:id="rId5990" xr:uid="{78B0EF31-C3B2-4CC9-956F-5D3F0F09A3C6}"/>
    <hyperlink ref="A6001" r:id="rId5991" xr:uid="{3FFD24F2-6B63-409D-960E-F3BD1063DB37}"/>
    <hyperlink ref="A6002" r:id="rId5992" xr:uid="{B080C71C-BF89-4BF5-8112-A5EC32E2114F}"/>
    <hyperlink ref="A6003" r:id="rId5993" xr:uid="{449C729C-FAC6-44E3-A342-3967B4101304}"/>
    <hyperlink ref="A6004" r:id="rId5994" xr:uid="{7938C487-E884-4EE1-AC87-3ECC8874A572}"/>
    <hyperlink ref="A6005" r:id="rId5995" xr:uid="{E7D4C146-5354-4B3D-9464-F5378B3CF1A5}"/>
    <hyperlink ref="A6006" r:id="rId5996" xr:uid="{9850FCDA-65B1-4942-82CF-DE8B6D822F66}"/>
    <hyperlink ref="A6007" r:id="rId5997" xr:uid="{27E3AD46-7A28-4B57-B1CA-DA66E19D4765}"/>
    <hyperlink ref="A6008" r:id="rId5998" xr:uid="{0878728D-DAB5-4631-B629-74218C91528E}"/>
    <hyperlink ref="A6009" r:id="rId5999" xr:uid="{9F879621-C622-4636-949D-6E59658FDB59}"/>
    <hyperlink ref="A6010" r:id="rId6000" xr:uid="{F1D0077B-D0D3-4888-ACAF-2EBCE116D4DB}"/>
    <hyperlink ref="A6011" r:id="rId6001" xr:uid="{96FCD4BB-3DA4-4945-9E4A-8D393F6EB141}"/>
    <hyperlink ref="A6012" r:id="rId6002" xr:uid="{5EE3D8A5-EFBD-4E33-8C01-AFE98BFFD7FD}"/>
    <hyperlink ref="A6013" r:id="rId6003" xr:uid="{CC837A5E-0206-481F-8637-84EB04E9E5C5}"/>
    <hyperlink ref="A6014" r:id="rId6004" xr:uid="{7609F6EE-1D9D-40D2-B5FC-F6164A6FCA89}"/>
    <hyperlink ref="A6015" r:id="rId6005" xr:uid="{BBB1F783-653A-4666-A7B2-D0D783C04008}"/>
    <hyperlink ref="A6016" r:id="rId6006" xr:uid="{79A5E7C6-F20A-4555-AB5A-68E082D9BB8F}"/>
    <hyperlink ref="A6017" r:id="rId6007" xr:uid="{EEABA020-82ED-4685-9793-D59429AA00A2}"/>
    <hyperlink ref="A6018" r:id="rId6008" xr:uid="{71E86547-133B-4477-B69B-0948EEFE50EB}"/>
    <hyperlink ref="A6019" r:id="rId6009" xr:uid="{D3F5B834-BF45-474A-A1CE-BAE3E00B9761}"/>
    <hyperlink ref="A6020" r:id="rId6010" xr:uid="{6A0F244A-1261-4159-B28E-B0062911352F}"/>
    <hyperlink ref="A6021" r:id="rId6011" xr:uid="{9B9415EB-2150-4E07-AB8A-00AC264B708A}"/>
    <hyperlink ref="A6022" r:id="rId6012" xr:uid="{209030B4-95BB-4B5D-AF70-6837078BF1DF}"/>
    <hyperlink ref="A6023" r:id="rId6013" xr:uid="{4D6A9769-223B-4F3D-947F-3DCC997C5EAD}"/>
    <hyperlink ref="A6024" r:id="rId6014" xr:uid="{EA70A2A6-FE36-411E-9C48-452FFD36AF19}"/>
    <hyperlink ref="A6025" r:id="rId6015" xr:uid="{B48DDB53-22A2-4C80-AEE9-40FE477B73AD}"/>
    <hyperlink ref="A6026" r:id="rId6016" xr:uid="{2796DCAB-D167-487C-A2FF-05AE89CF27AE}"/>
    <hyperlink ref="A6027" r:id="rId6017" xr:uid="{FC03B6FF-0E59-46A4-89BC-815BA79474A1}"/>
    <hyperlink ref="A6028" r:id="rId6018" xr:uid="{B7654369-44A4-4AAF-9C10-4ECDAAC72EF6}"/>
    <hyperlink ref="A6029" r:id="rId6019" xr:uid="{0ECBE5DA-BFD0-43FA-9700-9258BAEFC103}"/>
    <hyperlink ref="A6030" r:id="rId6020" xr:uid="{2BEC6B5F-4C7A-4C19-8A66-58AC16562F21}"/>
    <hyperlink ref="A6031" r:id="rId6021" xr:uid="{5B09BED8-BB1F-424A-AD23-BB3B7743CBBD}"/>
    <hyperlink ref="A6032" r:id="rId6022" xr:uid="{848A5273-C7AF-4A26-BB99-20B83E6512D0}"/>
    <hyperlink ref="A6033" r:id="rId6023" xr:uid="{93026A9F-B703-42C6-91BC-A2652C248635}"/>
    <hyperlink ref="A6034" r:id="rId6024" xr:uid="{0B835AB2-C339-4199-97BA-F46EA4E12681}"/>
    <hyperlink ref="A6035" r:id="rId6025" xr:uid="{3CB18F9C-50CF-4764-9A75-35E0753EFA8E}"/>
    <hyperlink ref="A6036" r:id="rId6026" xr:uid="{5DC8C71F-F241-4D6B-92E9-CEAE9270B6BC}"/>
    <hyperlink ref="A6037" r:id="rId6027" xr:uid="{D6FE9AF3-5988-4529-BE92-207E56B5F885}"/>
    <hyperlink ref="A6038" r:id="rId6028" xr:uid="{8C95522B-A052-41F8-96AD-8D1E8825A1AB}"/>
    <hyperlink ref="A6039" r:id="rId6029" xr:uid="{8889D9AF-A396-408D-B1A8-794F89878FDF}"/>
    <hyperlink ref="A6040" r:id="rId6030" xr:uid="{C0EF3B60-7A4E-48DB-A10D-2BFCD7750316}"/>
    <hyperlink ref="A6041" r:id="rId6031" xr:uid="{E552CE1C-B90C-4653-9157-8BFBDAB50742}"/>
    <hyperlink ref="A6042" r:id="rId6032" xr:uid="{C0883BBC-01EA-4A87-B8C3-EB8622C5B46B}"/>
    <hyperlink ref="A6043" r:id="rId6033" xr:uid="{76D483D9-CBC0-47D1-8E61-B8BF9D827EEB}"/>
    <hyperlink ref="A6044" r:id="rId6034" xr:uid="{4E0FE8F9-A870-4016-8069-D17489BF4E2A}"/>
    <hyperlink ref="A6045" r:id="rId6035" xr:uid="{3ED7C008-72F8-43FC-9675-58C0C55D230B}"/>
    <hyperlink ref="A6046" r:id="rId6036" xr:uid="{26FA5559-7432-4D94-942E-8D6A230BF275}"/>
    <hyperlink ref="A6047" r:id="rId6037" xr:uid="{202902C8-72EB-4498-A854-0FADD3368D97}"/>
    <hyperlink ref="A6048" r:id="rId6038" xr:uid="{B72EF6D3-50F7-4377-930D-E9154515BB87}"/>
    <hyperlink ref="A6049" r:id="rId6039" xr:uid="{A1F49B31-7C49-49C0-B39F-8F8BF8695569}"/>
    <hyperlink ref="A6050" r:id="rId6040" xr:uid="{C5C7DF29-4CBC-49F3-9BB3-87D49C0F57F7}"/>
    <hyperlink ref="A6051" r:id="rId6041" xr:uid="{CE5EF67D-7452-47E4-962A-C23C8E9854C8}"/>
    <hyperlink ref="A6052" r:id="rId6042" xr:uid="{D2A22B20-21D0-410F-9BC4-7B2D60DBA931}"/>
    <hyperlink ref="A6053" r:id="rId6043" xr:uid="{FDD3432B-DF82-45F2-8B41-50ABB7E2C239}"/>
    <hyperlink ref="A6054" r:id="rId6044" xr:uid="{DEA4E457-C6B5-4811-B3DF-AC6A9F49B138}"/>
    <hyperlink ref="A6055" r:id="rId6045" xr:uid="{2F606250-D2E9-4BE5-A2BB-5C53EBA152DA}"/>
    <hyperlink ref="A6056" r:id="rId6046" xr:uid="{B3701855-4C74-4F6D-B423-72F2B6338528}"/>
    <hyperlink ref="A6057" r:id="rId6047" xr:uid="{F11F887F-8FCA-49E6-BA64-442D1360D62C}"/>
    <hyperlink ref="A6058" r:id="rId6048" xr:uid="{0986ED28-9B13-4739-A70F-6167085BCAB5}"/>
    <hyperlink ref="A6059" r:id="rId6049" xr:uid="{3E90B073-4C13-49FF-A241-E896C778F1AA}"/>
    <hyperlink ref="A6060" r:id="rId6050" xr:uid="{CF1870CD-B03C-42A7-8773-121056D70D72}"/>
    <hyperlink ref="A6061" r:id="rId6051" xr:uid="{7BCA1B80-7CEF-4DD1-A163-EDB947CE6D78}"/>
    <hyperlink ref="A6062" r:id="rId6052" xr:uid="{AD713FEB-FCDD-437A-BFDA-2826642914EE}"/>
    <hyperlink ref="A6063" r:id="rId6053" xr:uid="{80912A17-4301-48A7-94C6-CB9EB928ACAB}"/>
    <hyperlink ref="A6064" r:id="rId6054" xr:uid="{55329209-450F-468E-87FB-913C918263F8}"/>
    <hyperlink ref="A6065" r:id="rId6055" xr:uid="{E936595F-3F41-438C-AD0F-95AF5F70E4AC}"/>
    <hyperlink ref="A6066" r:id="rId6056" xr:uid="{28327B8A-54D9-4EDC-8EFD-BAAB46DA978D}"/>
    <hyperlink ref="A6067" r:id="rId6057" xr:uid="{0DDA6984-08B7-4B96-9CE4-299A9A71D2DD}"/>
    <hyperlink ref="A6068" r:id="rId6058" xr:uid="{88097092-EA49-4C2B-A5B5-F6CF26DBF88F}"/>
    <hyperlink ref="A6069" r:id="rId6059" xr:uid="{6A4E7C87-E436-4543-AA1E-B071AAD05F7F}"/>
    <hyperlink ref="A6070" r:id="rId6060" xr:uid="{A6C4DD57-D5F2-47E9-819C-2CB4B988706B}"/>
    <hyperlink ref="A6071" r:id="rId6061" xr:uid="{1DA5DE0D-55FA-4307-9164-E69BA84E5EAF}"/>
    <hyperlink ref="A6072" r:id="rId6062" xr:uid="{322616AB-EAB5-4E8E-A4F5-E64E2FAB9683}"/>
    <hyperlink ref="A6073" r:id="rId6063" xr:uid="{825A7E3E-7E28-4774-910E-EA596326C0C2}"/>
    <hyperlink ref="A6074" r:id="rId6064" xr:uid="{32D7A330-AC51-4578-A27A-21595A814EAE}"/>
    <hyperlink ref="A6075" r:id="rId6065" xr:uid="{360BE4A8-1B02-401E-A807-00B9175ED3D4}"/>
    <hyperlink ref="A6076" r:id="rId6066" xr:uid="{AA50BEB7-65E5-4526-87E8-35C51733E560}"/>
    <hyperlink ref="A6077" r:id="rId6067" xr:uid="{F5FA46B4-E137-48A6-ABFB-D0F02141C6DC}"/>
    <hyperlink ref="A6078" r:id="rId6068" xr:uid="{F7675F61-520D-4768-8896-28800E4BE75C}"/>
    <hyperlink ref="A6079" r:id="rId6069" xr:uid="{CF123DE5-0F2F-41C8-AB16-3B12B2BA1F5F}"/>
    <hyperlink ref="A6080" r:id="rId6070" xr:uid="{8475FD2A-805D-4973-A168-FBE71F093049}"/>
    <hyperlink ref="A6081" r:id="rId6071" xr:uid="{43E4A75D-1019-4B33-A779-A66F1A0A28F0}"/>
    <hyperlink ref="A6082" r:id="rId6072" xr:uid="{EE7955C9-F351-42F3-B1F4-59BE35E8B0AC}"/>
    <hyperlink ref="A6083" r:id="rId6073" xr:uid="{B1C9E642-037E-4B4D-8F59-38EF472BE413}"/>
    <hyperlink ref="A6084" r:id="rId6074" xr:uid="{E0F0B4F9-C8A1-4188-84CA-4EFA776C5A8B}"/>
    <hyperlink ref="A6085" r:id="rId6075" xr:uid="{3F282F9D-CBEA-4ED3-B062-6CAB694FE202}"/>
    <hyperlink ref="A6086" r:id="rId6076" xr:uid="{D8E8BAFA-9C52-45B7-8712-FE6A92547C82}"/>
    <hyperlink ref="A6087" r:id="rId6077" xr:uid="{3CF2EDC6-0664-402F-B1CA-BFD5DBFE3253}"/>
    <hyperlink ref="A6088" r:id="rId6078" xr:uid="{ABA5B0DB-0902-4440-92F0-67518119FD52}"/>
    <hyperlink ref="A6089" r:id="rId6079" xr:uid="{B94E85D9-EC34-4076-9C45-771FEE983FC0}"/>
    <hyperlink ref="A6090" r:id="rId6080" xr:uid="{6A9051CD-32AA-4B70-92A1-63D9B9D532E5}"/>
    <hyperlink ref="A6091" r:id="rId6081" xr:uid="{6524DF6C-ED8C-41AB-A4A5-29F65A645095}"/>
    <hyperlink ref="A6092" r:id="rId6082" xr:uid="{BE515E30-897A-4D83-82A5-C3B79A1D8A7C}"/>
    <hyperlink ref="A6093" r:id="rId6083" xr:uid="{2FB0A60E-F42C-494B-B2DE-F6C1B03B2721}"/>
    <hyperlink ref="A6094" r:id="rId6084" xr:uid="{3029FE71-D541-4272-9455-6185C4F9DA6E}"/>
    <hyperlink ref="A6095" r:id="rId6085" xr:uid="{8A503426-800A-4D21-9FEB-945BE5F95974}"/>
    <hyperlink ref="A6096" r:id="rId6086" xr:uid="{C25E57E8-8F62-4DBE-8563-92120849AB42}"/>
    <hyperlink ref="A6097" r:id="rId6087" xr:uid="{27AF8A84-ED63-4254-B950-484B236DFB11}"/>
    <hyperlink ref="A6098" r:id="rId6088" xr:uid="{3588ECB8-B25B-45A9-BA1E-836FFAFA9E88}"/>
    <hyperlink ref="A6099" r:id="rId6089" xr:uid="{2962654C-7191-4DA8-AEB5-D73323CA1AF4}"/>
    <hyperlink ref="A6100" r:id="rId6090" xr:uid="{5CD06486-F540-4DD7-9CB9-02DCF605211E}"/>
    <hyperlink ref="A6101" r:id="rId6091" xr:uid="{C7A437F9-D989-4545-AEF5-BE8E0913DD20}"/>
    <hyperlink ref="A6102" r:id="rId6092" xr:uid="{FA0A28F2-90F7-4B51-B2FC-ABD60DEE0F37}"/>
    <hyperlink ref="A6103" r:id="rId6093" xr:uid="{C07006FD-8C59-46AB-B3EB-49C531451BF7}"/>
    <hyperlink ref="A6104" r:id="rId6094" xr:uid="{BB55EA4C-F252-4805-8191-E94D79128CFC}"/>
    <hyperlink ref="A6105" r:id="rId6095" xr:uid="{2C4895BF-5679-433B-98A5-9F83E35805B2}"/>
    <hyperlink ref="A6106" r:id="rId6096" xr:uid="{C77F1EC9-E69F-45F2-BFB9-F866087840ED}"/>
    <hyperlink ref="A6107" r:id="rId6097" xr:uid="{9944727E-DE6A-4227-9BBE-460B1066F789}"/>
    <hyperlink ref="A6108" r:id="rId6098" xr:uid="{548C49A6-2EA7-4379-9A4D-5238F945526B}"/>
    <hyperlink ref="A6109" r:id="rId6099" xr:uid="{B8B6E64C-183C-485D-A23C-14F004E9D32B}"/>
    <hyperlink ref="A6110" r:id="rId6100" xr:uid="{03D3ADA3-3315-40A9-A8FC-F17D480BE63C}"/>
    <hyperlink ref="A6111" r:id="rId6101" xr:uid="{5AF3F53B-F354-4029-9899-2B5FFF9D6418}"/>
    <hyperlink ref="A6112" r:id="rId6102" xr:uid="{7980BEB2-1BB6-4A22-9467-4EF620ACC9F0}"/>
    <hyperlink ref="A6113" r:id="rId6103" xr:uid="{0B553CEC-F34E-4A91-AEC6-48525F62A372}"/>
    <hyperlink ref="A6114" r:id="rId6104" xr:uid="{405C68A6-EF9A-4B3C-B6FA-94BD39E9F9AE}"/>
    <hyperlink ref="A6115" r:id="rId6105" xr:uid="{C3E2805D-1111-4EAD-A9EC-2637298CBB49}"/>
    <hyperlink ref="A6116" r:id="rId6106" xr:uid="{F5CDF2E3-7C73-4271-9DC3-F00094B5C16C}"/>
    <hyperlink ref="A6117" r:id="rId6107" xr:uid="{F2D152D0-8538-44D9-A7EB-A3C544895D0C}"/>
    <hyperlink ref="A6118" r:id="rId6108" xr:uid="{CE841483-5937-4D57-9FCE-FCE626131596}"/>
    <hyperlink ref="A6119" r:id="rId6109" xr:uid="{F25BA428-1447-46EF-87F5-7D91E5AB20B2}"/>
    <hyperlink ref="A6120" r:id="rId6110" xr:uid="{EBBF4417-2CE0-4A6E-B9D9-7F49D2258016}"/>
    <hyperlink ref="A6121" r:id="rId6111" xr:uid="{D4456EF6-5205-4A1D-A6BF-2550F2FB7D79}"/>
    <hyperlink ref="A6122" r:id="rId6112" xr:uid="{F54C4727-9226-486B-992A-165882DD04E6}"/>
    <hyperlink ref="A6123" r:id="rId6113" xr:uid="{E1A80CEC-49B6-439B-9982-4E3222C448F9}"/>
    <hyperlink ref="A6124" r:id="rId6114" xr:uid="{E37FE325-9A6D-4EE0-8ED9-B3440E52B06A}"/>
    <hyperlink ref="A6125" r:id="rId6115" xr:uid="{CEC15AEF-1D42-4051-BC80-980CF534C584}"/>
    <hyperlink ref="A6126" r:id="rId6116" xr:uid="{7715FCCC-24FD-42B0-8020-86127DA9F01A}"/>
    <hyperlink ref="A6127" r:id="rId6117" xr:uid="{23146A87-EFB1-4BC5-AF18-93163DF82B68}"/>
    <hyperlink ref="A6128" r:id="rId6118" xr:uid="{1D2A9193-4539-41EC-976B-CBA5914AF766}"/>
    <hyperlink ref="A6129" r:id="rId6119" xr:uid="{0FCA4D01-B194-44E0-980C-8BEB5CBACB4E}"/>
    <hyperlink ref="A6130" r:id="rId6120" xr:uid="{63D61B58-6DD5-4A88-8993-9386B8502BD3}"/>
    <hyperlink ref="A6131" r:id="rId6121" xr:uid="{83E012FA-32C0-4981-95E4-29FE9CEBDC52}"/>
    <hyperlink ref="A6132" r:id="rId6122" xr:uid="{FF390CB9-A874-440D-B5AE-5B002058AA29}"/>
    <hyperlink ref="A6133" r:id="rId6123" xr:uid="{0D558358-AD3F-4219-B8D2-DFF7A47605CB}"/>
    <hyperlink ref="A6134" r:id="rId6124" xr:uid="{AD9B711C-2C79-4C11-94E1-0FDA0A6A5569}"/>
    <hyperlink ref="A6135" r:id="rId6125" xr:uid="{E8E29DB9-CEBE-4F03-AB0A-403C6B763992}"/>
    <hyperlink ref="A6136" r:id="rId6126" xr:uid="{602DBFAA-FC5E-4DF4-90D0-BE5B113DE2EA}"/>
    <hyperlink ref="A6137" r:id="rId6127" xr:uid="{EE5EB956-2AE7-4F46-9214-BAAB41F1025A}"/>
    <hyperlink ref="A6138" r:id="rId6128" xr:uid="{6E89C4BC-4EBF-4987-BBC2-9F7E309C5F14}"/>
    <hyperlink ref="A6139" r:id="rId6129" xr:uid="{0A7A283A-238D-4154-9351-D259844A8378}"/>
    <hyperlink ref="A6140" r:id="rId6130" xr:uid="{C4A59D83-A8E4-4429-A9CE-97B8FFFA76EF}"/>
    <hyperlink ref="A6141" r:id="rId6131" xr:uid="{50091033-80A9-472F-9992-480822ECA026}"/>
    <hyperlink ref="A6142" r:id="rId6132" xr:uid="{C3D949F0-D852-4F56-88EE-0DAB3EF08FB3}"/>
    <hyperlink ref="A6143" r:id="rId6133" xr:uid="{1AEDE818-894A-4255-A781-80124931470F}"/>
    <hyperlink ref="A6144" r:id="rId6134" xr:uid="{F6C187A2-7610-4151-B3DE-66AB9B0CBA35}"/>
    <hyperlink ref="A6145" r:id="rId6135" xr:uid="{246870D1-5417-4CE9-8040-154E0F1C2378}"/>
    <hyperlink ref="A6146" r:id="rId6136" xr:uid="{13D7FA9F-6EF6-4911-8F39-411EDBF700AE}"/>
    <hyperlink ref="A6147" r:id="rId6137" xr:uid="{01F1667A-C1C5-4764-9839-09D8CE14CB0C}"/>
    <hyperlink ref="A6148" r:id="rId6138" xr:uid="{AECEFAEB-7958-4A13-B2FA-A19731AE89C2}"/>
    <hyperlink ref="A6149" r:id="rId6139" xr:uid="{70FDFF22-CECC-4595-B68C-870D38198EC1}"/>
    <hyperlink ref="A6150" r:id="rId6140" xr:uid="{E648EE4D-0A5A-44E9-ABEC-FFCDEC3929EC}"/>
    <hyperlink ref="A6151" r:id="rId6141" xr:uid="{87514152-BE16-4881-8A69-587067973B9B}"/>
    <hyperlink ref="A6152" r:id="rId6142" xr:uid="{DA016757-BED8-44DE-B7B0-0638829E7D42}"/>
    <hyperlink ref="A6153" r:id="rId6143" xr:uid="{1FD1099A-06A9-4E04-9FA1-4C292C10E011}"/>
    <hyperlink ref="A6154" r:id="rId6144" xr:uid="{EFA15925-3129-4127-849E-F03B53666E54}"/>
    <hyperlink ref="A6155" r:id="rId6145" xr:uid="{6DF576FB-A65F-4BCA-AC1E-72573B8C549C}"/>
    <hyperlink ref="A6156" r:id="rId6146" xr:uid="{33DCA2B8-34E7-436F-BC98-97456A6D2D90}"/>
    <hyperlink ref="A6157" r:id="rId6147" xr:uid="{6B5221D2-26DA-4DB3-AEFD-7FC15F6E2429}"/>
    <hyperlink ref="A6158" r:id="rId6148" xr:uid="{39AA96C7-D0E1-4242-8DCD-7BFB2CA6D12E}"/>
    <hyperlink ref="A6159" r:id="rId6149" xr:uid="{86E40877-3A4A-4F1E-B389-00D23130A965}"/>
    <hyperlink ref="A6160" r:id="rId6150" xr:uid="{FF682445-FBF3-4D34-942A-C87308ADBBED}"/>
    <hyperlink ref="A6161" r:id="rId6151" xr:uid="{25278310-873E-4B01-A6D9-1F62FE2EA03C}"/>
    <hyperlink ref="A6162" r:id="rId6152" xr:uid="{828F989E-9534-45E8-A83A-C4EB11DBEB54}"/>
    <hyperlink ref="A6163" r:id="rId6153" xr:uid="{C56058CE-8668-47A4-BAAE-409387DBA861}"/>
    <hyperlink ref="A6164" r:id="rId6154" xr:uid="{ED10B716-D404-4D97-929E-1D87A04D80B6}"/>
    <hyperlink ref="A6165" r:id="rId6155" xr:uid="{016E0818-44EF-4AD0-8486-74620162302D}"/>
    <hyperlink ref="A6166" r:id="rId6156" xr:uid="{D4ED97E7-A522-4C5E-8799-83F17A568642}"/>
    <hyperlink ref="A6167" r:id="rId6157" xr:uid="{27CBA69C-C4D0-41EA-8519-43AAFE3A641A}"/>
    <hyperlink ref="A6168" r:id="rId6158" xr:uid="{7E191A6D-B54E-4196-996B-2820967F5F16}"/>
    <hyperlink ref="A6169" r:id="rId6159" xr:uid="{89D7BACA-A4D3-466A-95AE-4C2099EF9924}"/>
    <hyperlink ref="A6170" r:id="rId6160" xr:uid="{D76DA54E-6943-4565-8119-56F062016FE5}"/>
    <hyperlink ref="A6171" r:id="rId6161" xr:uid="{A008407D-DB9D-4972-87EB-745A1048451B}"/>
    <hyperlink ref="A6172" r:id="rId6162" xr:uid="{746E98C5-C816-43C5-9777-E3282FC12088}"/>
    <hyperlink ref="A6173" r:id="rId6163" xr:uid="{22B9190C-732C-4BE4-8AA1-403083B071C7}"/>
    <hyperlink ref="A6174" r:id="rId6164" xr:uid="{BBEA45BC-4D9E-4D40-9B0E-345CD0BFDD2B}"/>
    <hyperlink ref="A6175" r:id="rId6165" xr:uid="{7ECFD5A4-8303-4D10-8024-6658D7833EC4}"/>
    <hyperlink ref="A6176" r:id="rId6166" xr:uid="{6999E6BB-31BF-4718-8215-110D9D286F11}"/>
    <hyperlink ref="A6177" r:id="rId6167" xr:uid="{37A5AB0E-4EBC-44FB-A43D-CC7C7A806B85}"/>
    <hyperlink ref="A6178" r:id="rId6168" xr:uid="{42A4DF07-1984-4CB2-B801-6A02D4392EC6}"/>
    <hyperlink ref="A6179" r:id="rId6169" xr:uid="{37F218F1-24A8-4418-BC0F-51DAC4DF6B94}"/>
    <hyperlink ref="A6180" r:id="rId6170" xr:uid="{79356C13-966B-4D04-B701-305078E51EEB}"/>
    <hyperlink ref="A6181" r:id="rId6171" xr:uid="{81F8E0E4-0387-4161-BC59-8F5639F65824}"/>
    <hyperlink ref="A6182" r:id="rId6172" xr:uid="{F64809E1-0256-4653-8BF0-D726B1B5F83C}"/>
    <hyperlink ref="A6183" r:id="rId6173" xr:uid="{A33FCDCB-1523-4B15-9A5A-622DD12807AF}"/>
    <hyperlink ref="A6184" r:id="rId6174" xr:uid="{F3807C76-3264-468C-A1B0-0D8393EA03EF}"/>
    <hyperlink ref="A6185" r:id="rId6175" xr:uid="{27E687A4-2E6D-4A3B-95D3-39BD4FF8F8E8}"/>
    <hyperlink ref="A6186" r:id="rId6176" xr:uid="{57F49584-14B8-4626-9360-4288FC46D3A1}"/>
    <hyperlink ref="A6187" r:id="rId6177" xr:uid="{04CC4B13-BB6F-47C2-BE2B-B5ED28447FF5}"/>
    <hyperlink ref="A6188" r:id="rId6178" xr:uid="{13C6B429-ED0F-4316-ABAC-8A9FA43C911F}"/>
    <hyperlink ref="A6189" r:id="rId6179" xr:uid="{7D2E3FC0-0191-4CF8-9B56-45FB21B124DF}"/>
    <hyperlink ref="A6190" r:id="rId6180" xr:uid="{DBF850CC-F662-40A1-BD4F-56053724E4E4}"/>
    <hyperlink ref="A6191" r:id="rId6181" xr:uid="{EE49D542-6A89-4CA2-95D5-5119271DD5E8}"/>
    <hyperlink ref="A6192" r:id="rId6182" xr:uid="{78306607-FDFF-4BD1-87DA-38A3039F32C6}"/>
    <hyperlink ref="A6193" r:id="rId6183" xr:uid="{7ABBE884-44DE-492E-9550-37A0B82BDDD9}"/>
    <hyperlink ref="A6194" r:id="rId6184" xr:uid="{5F64EEFD-3203-4A81-B19A-187570DF6407}"/>
    <hyperlink ref="A6195" r:id="rId6185" xr:uid="{E4AC55FF-D3F2-4023-97CC-E2F9B4ED8990}"/>
    <hyperlink ref="A6196" r:id="rId6186" xr:uid="{1A22C99B-30D1-4BD0-A6DA-B8AB9EB27F40}"/>
    <hyperlink ref="A6197" r:id="rId6187" xr:uid="{ECB2085D-D6CE-4C4C-AE58-96A299E4C307}"/>
    <hyperlink ref="A6198" r:id="rId6188" xr:uid="{23B344E3-9923-45D4-B20C-0737B57DFEEA}"/>
    <hyperlink ref="A6199" r:id="rId6189" xr:uid="{FB3E60BB-A8B5-4883-A039-95198556962C}"/>
    <hyperlink ref="A6200" r:id="rId6190" xr:uid="{BBBD7CB5-5724-485B-84B7-D6DFAFF8C950}"/>
    <hyperlink ref="A6201" r:id="rId6191" xr:uid="{86A0616C-B2C3-43D7-BC38-7A8A65FFE4AC}"/>
    <hyperlink ref="A6202" r:id="rId6192" xr:uid="{1C5D3F11-E496-40AC-A924-D7F98CCFDE3A}"/>
    <hyperlink ref="A6203" r:id="rId6193" xr:uid="{BC4A25D7-B98C-4031-AB87-14162E0D28B4}"/>
    <hyperlink ref="A6204" r:id="rId6194" xr:uid="{F06D70CD-C31A-41B2-8CFF-F7135370D820}"/>
    <hyperlink ref="A6205" r:id="rId6195" xr:uid="{E8F2388B-426F-439D-AB3C-B958987041AD}"/>
    <hyperlink ref="A6206" r:id="rId6196" xr:uid="{83C2521E-EBDB-44D5-8CF8-D53AFE5CFF93}"/>
    <hyperlink ref="A6207" r:id="rId6197" xr:uid="{D8F107F3-949E-44EF-8292-4DB162A7A0D5}"/>
    <hyperlink ref="A6208" r:id="rId6198" xr:uid="{89713731-C61A-47A5-93CF-FB789ED445B9}"/>
    <hyperlink ref="A6209" r:id="rId6199" xr:uid="{730ED863-CED2-4CB3-9847-0698FA4F98A9}"/>
    <hyperlink ref="A6210" r:id="rId6200" xr:uid="{5FD221C4-1BCB-4132-B765-09F19C65BCB0}"/>
    <hyperlink ref="A6211" r:id="rId6201" xr:uid="{ACFB59DF-4419-415C-9264-35036F12DB5E}"/>
    <hyperlink ref="A6212" r:id="rId6202" xr:uid="{F7979CEC-347E-475D-84C7-03B3C6D4FD0B}"/>
    <hyperlink ref="A6213" r:id="rId6203" xr:uid="{4B21CB5D-7246-4130-A8D1-62A7E9443028}"/>
    <hyperlink ref="A6214" r:id="rId6204" xr:uid="{42963779-EE51-406E-BC3C-5EB14E813EA0}"/>
    <hyperlink ref="A6215" r:id="rId6205" xr:uid="{21FCB2C8-5318-4EA1-B004-B585265A7745}"/>
    <hyperlink ref="A6216" r:id="rId6206" xr:uid="{04A9EBCB-83AD-40A7-B9FB-FD6F1284A096}"/>
    <hyperlink ref="A6217" r:id="rId6207" xr:uid="{55144459-D1C4-4412-9E31-6837F212773A}"/>
    <hyperlink ref="A6218" r:id="rId6208" xr:uid="{7D950D24-487D-4364-ABF6-8B7A490868A0}"/>
    <hyperlink ref="A6219" r:id="rId6209" xr:uid="{972BE111-8E39-4613-8764-7C3148B3D5C1}"/>
    <hyperlink ref="A6220" r:id="rId6210" xr:uid="{FBB411DE-3C44-4BB8-A686-53B4B148B7F5}"/>
    <hyperlink ref="A6221" r:id="rId6211" xr:uid="{FEBC133B-AEF2-426A-9FD7-4F102C94FE21}"/>
    <hyperlink ref="A6222" r:id="rId6212" xr:uid="{180FD5C2-73D5-4AE2-B92F-27FA3BAFAF53}"/>
    <hyperlink ref="A6223" r:id="rId6213" xr:uid="{798E2F9B-23F6-4340-AEEC-362024584F2F}"/>
    <hyperlink ref="A6224" r:id="rId6214" xr:uid="{245E3693-0E6E-4ABC-A923-70DD8D287188}"/>
    <hyperlink ref="A6225" r:id="rId6215" xr:uid="{61FD6203-185B-47EC-B8F8-C637B0F0060F}"/>
    <hyperlink ref="A6226" r:id="rId6216" xr:uid="{842F5A75-995A-4213-8997-16645148141D}"/>
    <hyperlink ref="A6227" r:id="rId6217" xr:uid="{ED58224B-5D42-46DC-BF3B-15326520F70F}"/>
    <hyperlink ref="A6228" r:id="rId6218" xr:uid="{7ABEBC31-1AAF-4C60-A818-51A4C7E74652}"/>
    <hyperlink ref="A6229" r:id="rId6219" xr:uid="{6B72957D-01BE-4D4E-9890-73831792BD77}"/>
    <hyperlink ref="A6230" r:id="rId6220" xr:uid="{C68814FF-0F3E-494F-BE0F-34539E4ADBA3}"/>
    <hyperlink ref="A6231" r:id="rId6221" xr:uid="{7A076BE9-F4DA-4509-947B-0E1B22D6DF76}"/>
    <hyperlink ref="A6232" r:id="rId6222" xr:uid="{1AD912A2-54C3-4489-8455-1561C6721C19}"/>
    <hyperlink ref="A6233" r:id="rId6223" xr:uid="{BA1D12DF-EB10-46EE-BC5A-6519F6381697}"/>
    <hyperlink ref="A6234" r:id="rId6224" xr:uid="{56FC26B7-3325-4AE1-82F9-DF8FEA5DCB2B}"/>
    <hyperlink ref="A6235" r:id="rId6225" xr:uid="{7426D3B7-2FB8-4B5A-8062-42D477FB2838}"/>
    <hyperlink ref="A6236" r:id="rId6226" xr:uid="{EACE5A51-0BAA-4CAD-BCE4-279BAAC658DD}"/>
    <hyperlink ref="A6237" r:id="rId6227" xr:uid="{0F1708BE-419E-4236-AAA5-21964B553CEB}"/>
    <hyperlink ref="A6238" r:id="rId6228" xr:uid="{042BEB7A-5065-4DE8-8303-3CA7D12BE81E}"/>
    <hyperlink ref="A6239" r:id="rId6229" xr:uid="{CFF8991E-4D7E-45B2-93F8-9B424346D17D}"/>
    <hyperlink ref="A6240" r:id="rId6230" xr:uid="{179A7B4B-B0D9-4EF5-AF72-BF83A1F37A6A}"/>
    <hyperlink ref="A6241" r:id="rId6231" xr:uid="{D10D96F8-23F1-461E-B73E-3401D7C0E748}"/>
    <hyperlink ref="A6242" r:id="rId6232" xr:uid="{9F0978C0-9D1F-4E4B-8C9E-5F2D9C085BB3}"/>
    <hyperlink ref="A6243" r:id="rId6233" xr:uid="{2C40915D-8DA3-4E3C-A74E-E5CAB3E6CC1C}"/>
    <hyperlink ref="A6244" r:id="rId6234" xr:uid="{BE34988D-BE88-4430-A98F-8E2FE50D8D90}"/>
    <hyperlink ref="A6245" r:id="rId6235" xr:uid="{955C2178-6B46-4887-B3A7-E5BF7C9769B8}"/>
    <hyperlink ref="A6246" r:id="rId6236" xr:uid="{F430AEF2-DB59-456F-8D59-0C01706DA80B}"/>
    <hyperlink ref="A6247" r:id="rId6237" xr:uid="{E9E6B01D-7B55-42CD-B48D-8C3A84CA97F8}"/>
    <hyperlink ref="A6248" r:id="rId6238" xr:uid="{EB920A3D-1C88-4E25-9B5F-5077C033EF3D}"/>
    <hyperlink ref="A6249" r:id="rId6239" xr:uid="{F3A4A4E0-A1D3-40B9-AE3B-075FDF900209}"/>
    <hyperlink ref="A6250" r:id="rId6240" xr:uid="{3B1E558C-64AF-4E9B-A868-0459425CD716}"/>
    <hyperlink ref="A6251" r:id="rId6241" xr:uid="{0AF60033-843F-4566-869C-7BE3F8240557}"/>
    <hyperlink ref="A6252" r:id="rId6242" xr:uid="{714BFE36-8466-4A81-A518-6A1BA484824E}"/>
    <hyperlink ref="A6253" r:id="rId6243" xr:uid="{B1F9A81F-2FCE-461B-AB29-D468C1CA7479}"/>
    <hyperlink ref="A6254" r:id="rId6244" xr:uid="{D801079B-36B7-4BE2-8B25-70710E388849}"/>
    <hyperlink ref="A6255" r:id="rId6245" xr:uid="{7F8A4E59-E75C-4144-A984-176E3B0257B6}"/>
    <hyperlink ref="A6256" r:id="rId6246" xr:uid="{C8433B5B-F7D8-4BC6-8B96-FB001F9C31B6}"/>
    <hyperlink ref="A6257" r:id="rId6247" xr:uid="{CA8DF6C1-7F5F-48DE-AF7A-05EFF768EC99}"/>
    <hyperlink ref="A6258" r:id="rId6248" xr:uid="{0AC4FB94-0431-4E1C-BBF2-B03B702E834B}"/>
    <hyperlink ref="A6259" r:id="rId6249" xr:uid="{2FD6437E-145E-48A2-83DB-D7E44271E527}"/>
    <hyperlink ref="A6260" r:id="rId6250" xr:uid="{0D9F86C6-77EB-42A3-93F1-5404B99BFE2F}"/>
    <hyperlink ref="A6261" r:id="rId6251" xr:uid="{60DC017F-83EC-4459-B70C-28E2CF72335E}"/>
    <hyperlink ref="A6262" r:id="rId6252" xr:uid="{E668EFDC-5706-4EEA-9D68-9CF165F42B9C}"/>
    <hyperlink ref="A6263" r:id="rId6253" xr:uid="{C7B9B54B-C49D-4B2E-B9AF-D609EC07B761}"/>
    <hyperlink ref="A6264" r:id="rId6254" xr:uid="{6C23E0AC-B7E8-4BB5-A0FD-F4085CCFAFAB}"/>
    <hyperlink ref="A6265" r:id="rId6255" xr:uid="{031080FB-FCEE-411A-B218-3BD3806ECFB3}"/>
    <hyperlink ref="A6266" r:id="rId6256" xr:uid="{2839A625-19FC-4F87-9966-ABBAC9476327}"/>
    <hyperlink ref="A6267" r:id="rId6257" xr:uid="{E15822C9-C9C9-436F-B0F8-13A26AAA8DF1}"/>
    <hyperlink ref="A6268" r:id="rId6258" xr:uid="{AD0D81CF-BE90-4F9E-ABCA-A87F2F16DC11}"/>
    <hyperlink ref="A6269" r:id="rId6259" xr:uid="{ACEBBE50-D48C-42A0-8DCD-FC6BC263459A}"/>
    <hyperlink ref="A6270" r:id="rId6260" xr:uid="{7A86CA3E-1A73-44A5-B4FD-7E5C026593B6}"/>
    <hyperlink ref="A6271" r:id="rId6261" xr:uid="{BDE22D6A-4FC0-42AF-AF45-54DB0501DF76}"/>
    <hyperlink ref="A6272" r:id="rId6262" xr:uid="{95D04D31-3EF3-4591-8AE4-70C0BCB81D42}"/>
    <hyperlink ref="A6273" r:id="rId6263" xr:uid="{220C775B-0931-4DAA-AAAF-E00D92C3879D}"/>
    <hyperlink ref="A6274" r:id="rId6264" xr:uid="{D6CB61D1-FE1E-40E8-BB3C-36C1679CD571}"/>
    <hyperlink ref="A6275" r:id="rId6265" xr:uid="{DB3738A2-192B-4A36-8A23-DA15B94ECADD}"/>
    <hyperlink ref="A6276" r:id="rId6266" xr:uid="{A850857B-F9DF-4D42-A187-D791FC495BC2}"/>
    <hyperlink ref="A6277" r:id="rId6267" xr:uid="{D2AF4D33-1705-4A74-B05A-1A38928B9C4B}"/>
    <hyperlink ref="A6278" r:id="rId6268" xr:uid="{AD0469F4-57F3-4388-B8E1-E9A59BED5839}"/>
    <hyperlink ref="A6279" r:id="rId6269" xr:uid="{EE2FEB54-4474-4E11-A71C-98F80196F1FC}"/>
    <hyperlink ref="A6280" r:id="rId6270" xr:uid="{E7DE3290-773C-4090-B979-83A8FCDCA459}"/>
    <hyperlink ref="A6281" r:id="rId6271" xr:uid="{815415BE-1D35-44BF-95C2-F8FA3BD964FF}"/>
    <hyperlink ref="A6282" r:id="rId6272" xr:uid="{E93BA8AD-B2D2-429E-9B0F-6CFAAEC896D9}"/>
    <hyperlink ref="A6283" r:id="rId6273" xr:uid="{4E427951-02E2-42EC-A899-C6F626B72FE1}"/>
    <hyperlink ref="A6284" r:id="rId6274" xr:uid="{0C1EA4FF-1FA2-4A0C-8715-B829583EB5F3}"/>
    <hyperlink ref="A6285" r:id="rId6275" xr:uid="{FD8F8EA2-D024-4E51-B1D7-5226517A864D}"/>
    <hyperlink ref="A6286" r:id="rId6276" xr:uid="{65674FF9-8991-440B-A6EB-6CF769E22401}"/>
    <hyperlink ref="A6287" r:id="rId6277" xr:uid="{9FCEABCD-4FF1-4C77-8C32-11FA2E995570}"/>
    <hyperlink ref="A6288" r:id="rId6278" xr:uid="{1C95B833-6B14-4135-90F8-BA0BCA627B80}"/>
    <hyperlink ref="A6289" r:id="rId6279" xr:uid="{77E4C8BB-BF3E-46B7-8AE7-7EA482680B4D}"/>
    <hyperlink ref="A6290" r:id="rId6280" xr:uid="{EEC8E1F2-1E2A-4FC8-BDB2-9D1FC2B25D4C}"/>
    <hyperlink ref="A6291" r:id="rId6281" xr:uid="{A98AB7A6-A2A7-40D4-9EE0-F04C33DFCFEC}"/>
    <hyperlink ref="A6292" r:id="rId6282" xr:uid="{AF627D61-A770-4599-97CE-51B27B29C14D}"/>
    <hyperlink ref="A6293" r:id="rId6283" xr:uid="{3889A92F-C6C8-412C-877B-1E7F5AC267A6}"/>
    <hyperlink ref="A6294" r:id="rId6284" xr:uid="{CC89EB64-560D-4B17-98F5-8126BF02389C}"/>
    <hyperlink ref="A6295" r:id="rId6285" xr:uid="{62821BF7-9625-47CC-8218-616BDF9C658D}"/>
    <hyperlink ref="A6296" r:id="rId6286" xr:uid="{60C28DB6-E58E-4B4B-BE49-2A642B13A041}"/>
    <hyperlink ref="A6297" r:id="rId6287" xr:uid="{114B496F-4D15-4E67-802F-2904368A1232}"/>
    <hyperlink ref="A6298" r:id="rId6288" xr:uid="{4267DC02-E04E-4C7A-A970-BF6CFDB38FF2}"/>
    <hyperlink ref="A6299" r:id="rId6289" xr:uid="{B1F051F5-2B97-46A5-9060-80CF28CCAB62}"/>
    <hyperlink ref="A6300" r:id="rId6290" xr:uid="{1D944B71-1368-4FC0-82FD-A4CF52533F2F}"/>
    <hyperlink ref="A6301" r:id="rId6291" xr:uid="{79E838A4-D43E-44EA-A2AA-8231384F290D}"/>
    <hyperlink ref="A6302" r:id="rId6292" xr:uid="{A30C1761-C3F5-414E-B152-DAD8007040A6}"/>
    <hyperlink ref="A6303" r:id="rId6293" xr:uid="{DAA68262-CEDA-4F46-A993-F11C3DE18155}"/>
    <hyperlink ref="A6304" r:id="rId6294" xr:uid="{0047FFDC-6B07-492C-92E0-701706917950}"/>
    <hyperlink ref="A6305" r:id="rId6295" xr:uid="{434B7F66-6A2E-4709-95F0-058610434949}"/>
    <hyperlink ref="A6306" r:id="rId6296" xr:uid="{AB8BFAA8-7645-4766-95C1-50348330D814}"/>
    <hyperlink ref="A6307" r:id="rId6297" xr:uid="{B7677224-6D5F-4D70-ADCC-AEB02E197DF2}"/>
    <hyperlink ref="A6308" r:id="rId6298" xr:uid="{62D0A899-46A4-49A0-8C3D-4960BF45F771}"/>
    <hyperlink ref="A6309" r:id="rId6299" xr:uid="{E244C363-465B-4BA1-97A1-4F4A0B6866A3}"/>
    <hyperlink ref="A6310" r:id="rId6300" xr:uid="{34B118E1-BB53-4B4C-B075-E77FFDB8D6F0}"/>
    <hyperlink ref="A6311" r:id="rId6301" xr:uid="{A4F6341A-5124-4D39-9784-B7DD6C054161}"/>
    <hyperlink ref="A6312" r:id="rId6302" xr:uid="{08FFFAE8-ABF9-49A4-8B54-EB69ADF1AEB5}"/>
    <hyperlink ref="A6313" r:id="rId6303" xr:uid="{07C5FDA1-A78A-4B9A-979A-395AF2745ADB}"/>
    <hyperlink ref="A6314" r:id="rId6304" xr:uid="{9332C5BC-47AB-4A0A-8581-E5ECB12E42CA}"/>
    <hyperlink ref="A6315" r:id="rId6305" xr:uid="{78D9FB27-76B6-4302-9357-38C2447D3497}"/>
    <hyperlink ref="A6316" r:id="rId6306" xr:uid="{0D96452C-4024-4050-AF9E-3A09029AE33E}"/>
    <hyperlink ref="A6317" r:id="rId6307" xr:uid="{92995611-A96D-4AC8-9020-3443DF92C033}"/>
    <hyperlink ref="A6318" r:id="rId6308" xr:uid="{547A95D1-6266-45CD-8374-5D1F765FC30E}"/>
    <hyperlink ref="A6319" r:id="rId6309" xr:uid="{02CFB75E-F5EC-4A38-8938-219198E573E0}"/>
    <hyperlink ref="A6320" r:id="rId6310" xr:uid="{364F0C8B-6544-41F2-B329-9CA81377ADCA}"/>
    <hyperlink ref="A6321" r:id="rId6311" xr:uid="{C6D45BD6-88D1-4930-81AD-B769569E606C}"/>
    <hyperlink ref="A6322" r:id="rId6312" xr:uid="{118D3DCE-0FAC-43D6-A74D-71B3C0178EC1}"/>
    <hyperlink ref="A6323" r:id="rId6313" xr:uid="{15EF722C-C38F-4C75-ADB6-0B22C1D4F88D}"/>
    <hyperlink ref="A6324" r:id="rId6314" xr:uid="{656FB08F-4EDA-4CB3-9023-2369AD92ECAA}"/>
    <hyperlink ref="A6325" r:id="rId6315" xr:uid="{A64A1A90-59A2-41A9-9DC2-58B0A802E357}"/>
    <hyperlink ref="A6326" r:id="rId6316" xr:uid="{ECFFCD0A-DFBD-4374-91D8-EA6F824965E9}"/>
    <hyperlink ref="A6327" r:id="rId6317" xr:uid="{98CD336B-71FB-4F4C-859D-C1AD1F13C213}"/>
    <hyperlink ref="A6328" r:id="rId6318" xr:uid="{D1AAAAB9-0C3A-4C7E-BC1B-1A7E5693B6C9}"/>
    <hyperlink ref="A6329" r:id="rId6319" xr:uid="{31653029-C1BE-4CED-BE88-C4B28362FD3F}"/>
    <hyperlink ref="A6330" r:id="rId6320" xr:uid="{1245DA7E-853D-4139-BB6D-7E50F074E47D}"/>
    <hyperlink ref="A6331" r:id="rId6321" xr:uid="{CC523C09-E81A-4FBF-80DA-09032EA6EF27}"/>
    <hyperlink ref="A6332" r:id="rId6322" xr:uid="{E7D45235-3A5B-42AE-A175-3B5335A6675C}"/>
    <hyperlink ref="A6333" r:id="rId6323" xr:uid="{14E71439-22A9-44A2-A84A-879CA8CB6451}"/>
    <hyperlink ref="A6334" r:id="rId6324" xr:uid="{F5126C60-0B52-4F44-B978-81A44C2261DB}"/>
    <hyperlink ref="A6335" r:id="rId6325" xr:uid="{624B7631-2228-4495-A062-A2199F41AB10}"/>
    <hyperlink ref="A6336" r:id="rId6326" xr:uid="{117C2638-AE64-4120-BDD4-23FAFD513DBD}"/>
    <hyperlink ref="A6337" r:id="rId6327" xr:uid="{4431B1E9-8014-4161-81D8-267CD4298B8B}"/>
    <hyperlink ref="A6338" r:id="rId6328" xr:uid="{6583FABD-5114-4077-886F-5A7DBD19038A}"/>
    <hyperlink ref="A6339" r:id="rId6329" xr:uid="{0089A132-CF94-4097-9A6A-6BF6A2D65B11}"/>
    <hyperlink ref="A6340" r:id="rId6330" xr:uid="{4B3001D2-81FA-4646-95C8-EAAECB166BD6}"/>
    <hyperlink ref="A6341" r:id="rId6331" xr:uid="{34D15977-B6B2-4B9A-A6BD-750204828FE2}"/>
    <hyperlink ref="A6342" r:id="rId6332" xr:uid="{F8007E6B-03AD-497E-93F3-DFC716E9CF16}"/>
    <hyperlink ref="A6343" r:id="rId6333" xr:uid="{EF7E0980-149C-4959-AEA7-CB635B5BAA7A}"/>
    <hyperlink ref="A6344" r:id="rId6334" xr:uid="{9A67180F-F888-4F5D-89DE-308C13ECB5F1}"/>
    <hyperlink ref="A6345" r:id="rId6335" xr:uid="{82BB2F72-3A64-445A-8DD6-91508E074551}"/>
    <hyperlink ref="A6346" r:id="rId6336" xr:uid="{4C01C819-975A-42DA-825B-787C38D29F20}"/>
    <hyperlink ref="A6347" r:id="rId6337" xr:uid="{D2259E26-A39D-40D6-861C-9FF38ED754A5}"/>
    <hyperlink ref="A6348" r:id="rId6338" xr:uid="{71EDA49D-DEC3-4AA7-95F7-17CBCB7FAF42}"/>
    <hyperlink ref="A6349" r:id="rId6339" xr:uid="{936C67F7-A7D6-4012-812E-84EE16BFF61F}"/>
    <hyperlink ref="A6350" r:id="rId6340" xr:uid="{4E7D48E1-B2CA-4586-AE07-61DD05988970}"/>
    <hyperlink ref="A6351" r:id="rId6341" xr:uid="{F64152C1-1396-45A3-A22C-A590BF1F4F0D}"/>
    <hyperlink ref="A6352" r:id="rId6342" xr:uid="{99DFEE2B-452E-45DC-9B90-AB45A00215F5}"/>
    <hyperlink ref="A6353" r:id="rId6343" xr:uid="{5BD61D98-0EFD-41AC-8D6E-D3FEEAF7F9BD}"/>
    <hyperlink ref="A6354" r:id="rId6344" xr:uid="{CF5638CF-351B-49B2-A9F1-62D8C4B76ED8}"/>
    <hyperlink ref="A6355" r:id="rId6345" xr:uid="{288B5850-FDC5-401A-96EC-9B04D355D47A}"/>
    <hyperlink ref="A6356" r:id="rId6346" xr:uid="{31AD60FF-0160-4367-8E7C-FA364D192694}"/>
    <hyperlink ref="A6357" r:id="rId6347" xr:uid="{B1C13774-32B6-4BAA-B044-7E6E1E0382E8}"/>
    <hyperlink ref="A6358" r:id="rId6348" xr:uid="{E5CBB404-C268-4930-8DD6-C476AC9679BE}"/>
    <hyperlink ref="A6359" r:id="rId6349" xr:uid="{CB01EDDD-A1F2-46C7-9F08-0F13427595FC}"/>
    <hyperlink ref="A6360" r:id="rId6350" xr:uid="{38B9F176-AE55-4FD1-BAC0-438658D91C02}"/>
    <hyperlink ref="A6361" r:id="rId6351" xr:uid="{AA6DC3EA-B002-4BBB-8CE6-63FE97D2BD13}"/>
    <hyperlink ref="A6362" r:id="rId6352" xr:uid="{99894E57-A88C-489C-A79E-C4D9C03BAE40}"/>
    <hyperlink ref="A6363" r:id="rId6353" xr:uid="{A2CE9BD5-6EA1-4A72-96FD-F75F36AF4166}"/>
    <hyperlink ref="A6364" r:id="rId6354" xr:uid="{FCB5EEA3-E674-4220-803C-52FBDB04E134}"/>
    <hyperlink ref="A6365" r:id="rId6355" xr:uid="{735AE838-98EB-4DD7-A2A2-F1220B510C1B}"/>
    <hyperlink ref="A6366" r:id="rId6356" xr:uid="{ECEA8C9E-3C2B-4CBF-B4D9-5B9BC453BFE1}"/>
    <hyperlink ref="A6367" r:id="rId6357" xr:uid="{80FD71C2-BFEC-4197-A381-A49BD44A5563}"/>
    <hyperlink ref="A6368" r:id="rId6358" xr:uid="{96D78938-71CC-476C-8173-78B1F72C5A27}"/>
    <hyperlink ref="A6369" r:id="rId6359" xr:uid="{943B9C64-1C8A-4FDE-A7B4-4630EF7B4A21}"/>
    <hyperlink ref="A6370" r:id="rId6360" xr:uid="{4C127A1D-4FCF-4250-8498-3C09E2127A48}"/>
    <hyperlink ref="A6371" r:id="rId6361" xr:uid="{75F7EE1E-DEC2-44BF-B846-01A7FD7F32E2}"/>
    <hyperlink ref="A6372" r:id="rId6362" xr:uid="{9DA9E53A-FEDF-4E68-93D5-1D85640CBF8C}"/>
    <hyperlink ref="A6373" r:id="rId6363" xr:uid="{5204D173-44CC-4E31-8622-1EB94CB0C6F4}"/>
    <hyperlink ref="A6374" r:id="rId6364" xr:uid="{91FB74F5-E52A-410F-A888-0C0FB8FD101A}"/>
    <hyperlink ref="A6375" r:id="rId6365" xr:uid="{E52B1B70-C265-4382-BB40-8EC4C20085AB}"/>
    <hyperlink ref="A6376" r:id="rId6366" xr:uid="{33451466-022C-4693-86BD-151FD00B91F8}"/>
    <hyperlink ref="A6377" r:id="rId6367" xr:uid="{09F5ECB9-B8BC-47EA-BC68-B4197AADA31B}"/>
    <hyperlink ref="A6378" r:id="rId6368" xr:uid="{14BDF279-C842-4477-B778-27B0278DE301}"/>
    <hyperlink ref="A6379" r:id="rId6369" xr:uid="{383B77A1-BC3F-46C6-A7FA-486BC35EB25C}"/>
    <hyperlink ref="A6380" r:id="rId6370" xr:uid="{DDABB2AB-03E3-4015-9A05-CD6066B5466C}"/>
    <hyperlink ref="A6381" r:id="rId6371" xr:uid="{160B8523-4F59-40AC-89FF-6B683EF1C4E1}"/>
    <hyperlink ref="A6382" r:id="rId6372" xr:uid="{EA774299-EA9C-4DDC-88DD-3FF599DFD24C}"/>
    <hyperlink ref="A6383" r:id="rId6373" xr:uid="{273377A3-AEA7-427F-ABF2-6F73EB70EB77}"/>
    <hyperlink ref="A6384" r:id="rId6374" xr:uid="{07E5982E-EB5D-47B2-9CF9-C61345E59370}"/>
    <hyperlink ref="A6385" r:id="rId6375" xr:uid="{B10A106E-859A-437A-9934-A1E9EFDB356C}"/>
    <hyperlink ref="A6386" r:id="rId6376" xr:uid="{9CE78CB2-B3C0-4A3F-9B8B-DE50A3719BC5}"/>
    <hyperlink ref="A6387" r:id="rId6377" xr:uid="{953C9607-0238-4DD7-9BD3-928CEEB9DB84}"/>
    <hyperlink ref="A6388" r:id="rId6378" xr:uid="{A38AA528-6784-4511-B89B-AD54BA1FC0CE}"/>
    <hyperlink ref="A6389" r:id="rId6379" xr:uid="{19D929BD-4934-46BF-A9B3-ADAB36A2A03F}"/>
    <hyperlink ref="A6390" r:id="rId6380" xr:uid="{ED51B3CF-2B09-4788-86A5-B1CF7C148759}"/>
    <hyperlink ref="A6391" r:id="rId6381" xr:uid="{36FBC0A5-B5B4-4ED4-B2AD-1F499CB9E0CC}"/>
    <hyperlink ref="A6392" r:id="rId6382" xr:uid="{71FBEC94-5376-47C0-84A3-E75D5FC63C37}"/>
    <hyperlink ref="A6393" r:id="rId6383" xr:uid="{11A6ADE4-C59B-472D-A825-F2CC4244D3B3}"/>
    <hyperlink ref="A6394" r:id="rId6384" xr:uid="{089CFD20-525B-4C14-A002-0008648461AC}"/>
    <hyperlink ref="A6395" r:id="rId6385" xr:uid="{D9925032-D65B-4F4A-9FAC-9095E4D8CEFD}"/>
    <hyperlink ref="A6396" r:id="rId6386" xr:uid="{D0E3C06E-7351-4801-B9EE-0D2ACC21956C}"/>
    <hyperlink ref="A6397" r:id="rId6387" xr:uid="{C81BF5D1-BC68-45BB-BF84-C628982AED5E}"/>
    <hyperlink ref="A6398" r:id="rId6388" xr:uid="{5AF335DD-BECF-470A-A523-AE9CE8BBDB21}"/>
    <hyperlink ref="A6399" r:id="rId6389" xr:uid="{556F3E89-8523-46E4-83A6-4975350B5330}"/>
    <hyperlink ref="A6400" r:id="rId6390" xr:uid="{CE3DDC09-8330-4508-8D1B-0C1F22BA7783}"/>
    <hyperlink ref="A6401" r:id="rId6391" xr:uid="{70062B59-75BA-400D-9193-8B251274134D}"/>
    <hyperlink ref="A6402" r:id="rId6392" xr:uid="{0FF575F7-E9A5-4E8E-AFFC-F1B49FCADB26}"/>
    <hyperlink ref="A6403" r:id="rId6393" xr:uid="{782D4DDC-6191-411B-98EB-1C11F4B946B3}"/>
    <hyperlink ref="A6404" r:id="rId6394" xr:uid="{3E405053-4734-4314-A672-9365D3818EF4}"/>
    <hyperlink ref="A6405" r:id="rId6395" xr:uid="{0D1B799B-EC33-4DA2-9257-3A8672CE814A}"/>
    <hyperlink ref="A6406" r:id="rId6396" xr:uid="{29A35999-4ECA-46FA-91CA-210FFE1C53F5}"/>
    <hyperlink ref="A6407" r:id="rId6397" xr:uid="{1AE157CF-E22B-4841-BD21-70F8BDC83BE4}"/>
    <hyperlink ref="A6408" r:id="rId6398" xr:uid="{7D150C6E-19DC-4E77-9B7C-43D3158E0136}"/>
    <hyperlink ref="A6409" r:id="rId6399" xr:uid="{FA475C15-71B8-439F-BDB4-E433B50BD917}"/>
    <hyperlink ref="A6410" r:id="rId6400" xr:uid="{3DF66FE1-BD93-4D43-AC51-51A7D3573A40}"/>
    <hyperlink ref="A6411" r:id="rId6401" xr:uid="{87A912A0-738A-4BAE-827F-6862661361B5}"/>
    <hyperlink ref="A6412" r:id="rId6402" xr:uid="{8F7087E7-B866-425B-AAC6-89D70D7F66D2}"/>
    <hyperlink ref="A6413" r:id="rId6403" xr:uid="{2C98C834-D993-451E-AB92-B26B0105BAF8}"/>
    <hyperlink ref="A6414" r:id="rId6404" xr:uid="{12464AE9-E8B1-4FD7-A000-E6996F7F22EA}"/>
    <hyperlink ref="A6415" r:id="rId6405" xr:uid="{0F6B59A7-5411-49D8-93AE-FFCC68573251}"/>
    <hyperlink ref="A6416" r:id="rId6406" xr:uid="{67AD0123-D0FD-4F3D-8790-F134C16ADAAC}"/>
    <hyperlink ref="A6417" r:id="rId6407" xr:uid="{F3C2E219-233E-450E-BD0C-CB469DBE3E85}"/>
    <hyperlink ref="A6418" r:id="rId6408" xr:uid="{B4E60589-C994-4B04-AA56-F73DD8A6C1AD}"/>
    <hyperlink ref="A6419" r:id="rId6409" xr:uid="{648908DE-4E65-425E-B837-973768FD403D}"/>
    <hyperlink ref="A6420" r:id="rId6410" xr:uid="{29F184D3-BE24-4FE6-87D8-9627E018F6E5}"/>
    <hyperlink ref="A6421" r:id="rId6411" xr:uid="{FA6AB518-656B-4D53-A1C9-8D84B8681185}"/>
    <hyperlink ref="A6422" r:id="rId6412" xr:uid="{A43FA048-B474-466D-990B-17C7D4D0D9FA}"/>
    <hyperlink ref="A6423" r:id="rId6413" xr:uid="{8266EBAD-6BE9-459A-9851-54EE00082401}"/>
    <hyperlink ref="A6424" r:id="rId6414" xr:uid="{909AEC73-BD93-4296-9E46-AE796C16991B}"/>
    <hyperlink ref="A6425" r:id="rId6415" xr:uid="{DB79522D-A07B-4106-BDF7-E5B267D15DD2}"/>
    <hyperlink ref="A6426" r:id="rId6416" xr:uid="{CD92D722-C2AC-465F-A9BA-28242865F0BA}"/>
    <hyperlink ref="A6427" r:id="rId6417" xr:uid="{6B3F692C-05EA-412E-82FA-73E3BDFE16CB}"/>
    <hyperlink ref="A6428" r:id="rId6418" xr:uid="{A507906B-B653-4EA2-A207-482677E8F45C}"/>
    <hyperlink ref="A6429" r:id="rId6419" xr:uid="{EB868A0E-9B22-4E04-950C-B487D8F452E4}"/>
    <hyperlink ref="A6430" r:id="rId6420" xr:uid="{4074C6A5-C708-4C16-8456-7B3FEBFDE30C}"/>
    <hyperlink ref="A6431" r:id="rId6421" xr:uid="{398B00F8-AA75-4259-9DE4-EFB6A6EE144C}"/>
    <hyperlink ref="A6432" r:id="rId6422" xr:uid="{156262A4-918E-4F36-87F4-C4A674951B01}"/>
    <hyperlink ref="A6433" r:id="rId6423" xr:uid="{F5575529-2163-419F-8ABF-BFB7DF795FDD}"/>
    <hyperlink ref="A6434" r:id="rId6424" xr:uid="{92FC5988-FCD7-47A0-A063-AA6A39671DE0}"/>
    <hyperlink ref="A6435" r:id="rId6425" xr:uid="{73DADB03-044D-4728-B17A-79A61DCB8A4F}"/>
    <hyperlink ref="A6436" r:id="rId6426" xr:uid="{E36FA68E-767B-41C2-9C4E-BC956F48CAC5}"/>
    <hyperlink ref="A6437" r:id="rId6427" xr:uid="{781F3417-D349-4685-ABE7-71986744EC11}"/>
    <hyperlink ref="A6438" r:id="rId6428" xr:uid="{EADE158E-024E-421F-8055-F2F539643E95}"/>
    <hyperlink ref="A6439" r:id="rId6429" xr:uid="{F3D0DC62-B13B-4337-B2CD-9E02BDFA272E}"/>
    <hyperlink ref="A6440" r:id="rId6430" xr:uid="{79606401-7CED-4DD1-8AC1-F9E3BBE27FCF}"/>
    <hyperlink ref="A6441" r:id="rId6431" xr:uid="{CAB63583-36C8-4D89-B981-14788C814053}"/>
    <hyperlink ref="A6442" r:id="rId6432" xr:uid="{BD834A50-90C4-4B43-A848-69432840FF88}"/>
    <hyperlink ref="A6443" r:id="rId6433" xr:uid="{23855033-FBEA-42FC-9AC4-EF204BFD92AF}"/>
    <hyperlink ref="A6444" r:id="rId6434" xr:uid="{F9869BA7-40B5-4183-A3DD-591078146714}"/>
    <hyperlink ref="A6445" r:id="rId6435" xr:uid="{4B15871E-8E76-406B-A974-0AED5ABB8512}"/>
    <hyperlink ref="A6446" r:id="rId6436" xr:uid="{06C16B10-1D4F-4BE0-BAC1-3B477D6F27D4}"/>
    <hyperlink ref="A6447" r:id="rId6437" xr:uid="{F2602158-EA03-4C17-9260-D659E748C51C}"/>
    <hyperlink ref="A6448" r:id="rId6438" xr:uid="{79D6C9C8-EA53-449E-B826-4F92FAFA9AFB}"/>
    <hyperlink ref="A6449" r:id="rId6439" xr:uid="{907D2147-AA54-4896-A8B1-B779D4CBF9E7}"/>
    <hyperlink ref="A6450" r:id="rId6440" xr:uid="{0C32D86E-180B-404E-AD2B-B34430B53336}"/>
    <hyperlink ref="A6451" r:id="rId6441" xr:uid="{48596735-42F5-494E-8A30-ED72B789C16A}"/>
    <hyperlink ref="A6452" r:id="rId6442" xr:uid="{E2C289FE-AC55-43FD-BDE0-8614ABDABFD2}"/>
    <hyperlink ref="A6453" r:id="rId6443" xr:uid="{52781ECA-0945-4E62-8480-1B9CDA893CC5}"/>
    <hyperlink ref="A6454" r:id="rId6444" xr:uid="{A25514F5-0EFD-4441-9EB8-1F1D5F1F6CFD}"/>
    <hyperlink ref="A6455" r:id="rId6445" xr:uid="{5DC275CA-F2CB-4DC3-97AB-91E95AB704DE}"/>
    <hyperlink ref="A6456" r:id="rId6446" xr:uid="{19B0D13E-AD4B-42D2-B9D0-FC7D5543972B}"/>
    <hyperlink ref="A6457" r:id="rId6447" xr:uid="{57D40A0C-DE9D-42AF-AC2E-50D8371CACBB}"/>
    <hyperlink ref="A6458" r:id="rId6448" xr:uid="{DD2211F0-17D7-4070-A36D-753D0D92917C}"/>
    <hyperlink ref="A6459" r:id="rId6449" xr:uid="{494BC540-9289-4268-BC5E-3738386B6373}"/>
    <hyperlink ref="A6460" r:id="rId6450" xr:uid="{EACF55F3-BB1C-42FE-AEDC-1E84476DC1EA}"/>
    <hyperlink ref="A6461" r:id="rId6451" xr:uid="{D7FABA60-DFBC-462C-919E-182E35BF742A}"/>
    <hyperlink ref="A6462" r:id="rId6452" xr:uid="{E44CAF08-B5C7-43BE-8E21-417F64041E5C}"/>
    <hyperlink ref="A6463" r:id="rId6453" xr:uid="{FD9A9C19-2EE6-49FE-B1FC-8D4A12C176C6}"/>
    <hyperlink ref="A6464" r:id="rId6454" xr:uid="{0ACB501F-9480-41C9-ACCF-BE3F4A80DE07}"/>
    <hyperlink ref="A6465" r:id="rId6455" xr:uid="{B197C67C-125C-465B-BFA0-2DA097F09AB9}"/>
    <hyperlink ref="A6466" r:id="rId6456" xr:uid="{417DA95C-FE76-4C5B-89B6-6A55FF785B58}"/>
    <hyperlink ref="A6467" r:id="rId6457" xr:uid="{5ECBD84C-D9EF-4DCB-B8EE-A06AF5760A10}"/>
    <hyperlink ref="A6468" r:id="rId6458" xr:uid="{F97C7411-0AB2-4968-80C0-4132AE510DB7}"/>
    <hyperlink ref="A6469" r:id="rId6459" xr:uid="{E5EA16F2-00D8-4A33-9E1D-FFF52885F606}"/>
    <hyperlink ref="A6470" r:id="rId6460" xr:uid="{94B4D843-6DEE-4658-8750-5060636D934D}"/>
    <hyperlink ref="A6471" r:id="rId6461" xr:uid="{6DF7CD1D-DA64-43E6-84E7-5AD3F8927E1B}"/>
    <hyperlink ref="A6472" r:id="rId6462" xr:uid="{97D52DD8-FC06-4A06-8938-8E5AFB3093EC}"/>
    <hyperlink ref="A6473" r:id="rId6463" xr:uid="{49CB273B-D70C-4F10-BB13-7D21DDA984FB}"/>
    <hyperlink ref="A6474" r:id="rId6464" xr:uid="{A54BE8C0-68AB-42FA-AF75-30EA454007AE}"/>
    <hyperlink ref="A6475" r:id="rId6465" xr:uid="{F1658E31-C186-416C-A9D3-21D6F320D799}"/>
    <hyperlink ref="A6476" r:id="rId6466" xr:uid="{8290AF11-2848-4E78-87CF-35425F3602E2}"/>
    <hyperlink ref="A6477" r:id="rId6467" xr:uid="{BD150B53-5077-47ED-A3F1-F188A612BAE9}"/>
    <hyperlink ref="A6478" r:id="rId6468" xr:uid="{FD30B3D2-1D61-49A1-BEE7-5C3BD777B557}"/>
    <hyperlink ref="A6479" r:id="rId6469" xr:uid="{CD54B126-5088-4E94-A469-3426464BA9BE}"/>
    <hyperlink ref="A6480" r:id="rId6470" xr:uid="{563B3725-FE8D-4203-BD5E-A6A2D082326F}"/>
    <hyperlink ref="A6481" r:id="rId6471" xr:uid="{5C7AEA9E-7172-465A-A53D-D489D4C6BE2B}"/>
    <hyperlink ref="A6482" r:id="rId6472" xr:uid="{DD5CBFA4-70D0-4468-8A1F-A0EDC0224C0C}"/>
    <hyperlink ref="A6483" r:id="rId6473" xr:uid="{4CDFE3BD-9968-4D71-8E3C-F221EB7033B2}"/>
    <hyperlink ref="A6484" r:id="rId6474" xr:uid="{956934D6-0277-4D68-B416-7706F9128502}"/>
    <hyperlink ref="A6485" r:id="rId6475" xr:uid="{63188A9F-426D-42A6-97DA-AF444A844E5F}"/>
    <hyperlink ref="A6486" r:id="rId6476" xr:uid="{76E4D7BB-FA53-4150-87E9-0F45CBFB341B}"/>
    <hyperlink ref="A6487" r:id="rId6477" xr:uid="{BA1A408A-931C-4A4F-B1E3-2A774E11E689}"/>
    <hyperlink ref="A6488" r:id="rId6478" xr:uid="{AF9D436D-2520-45EF-BD7B-B59116F40DA0}"/>
    <hyperlink ref="A6489" r:id="rId6479" xr:uid="{8F071E03-2CE2-414E-8B77-5C95F4CE76F1}"/>
    <hyperlink ref="A6490" r:id="rId6480" xr:uid="{83D6EFD5-9B1F-42D3-8150-BDFCEDA0EE47}"/>
    <hyperlink ref="A6491" r:id="rId6481" xr:uid="{068DEF58-1244-4742-931D-817223371F83}"/>
    <hyperlink ref="A6492" r:id="rId6482" xr:uid="{1B7AFE19-1C82-42A8-B414-A097B3DB9A80}"/>
    <hyperlink ref="A6493" r:id="rId6483" xr:uid="{36746628-0FAE-4CF6-AFAA-02423BB77C28}"/>
    <hyperlink ref="A6494" r:id="rId6484" xr:uid="{01A76219-71C3-430D-9340-7837EEF34B4F}"/>
    <hyperlink ref="A6495" r:id="rId6485" xr:uid="{B96DEA1B-BCF2-450C-85BB-5EA33FFC4141}"/>
    <hyperlink ref="A6496" r:id="rId6486" xr:uid="{C68F7147-50A7-4149-B675-89FB1BF073CA}"/>
    <hyperlink ref="A6497" r:id="rId6487" xr:uid="{03CFEA97-47CE-4352-B449-867426B5C51F}"/>
    <hyperlink ref="A6498" r:id="rId6488" xr:uid="{DCDECF88-897C-4069-AB83-6A3695AACD88}"/>
    <hyperlink ref="A6499" r:id="rId6489" xr:uid="{359DD421-8B61-4F20-8A3A-BEF3EA0B2A8D}"/>
    <hyperlink ref="A6500" r:id="rId6490" xr:uid="{B6CA7F6D-9BE6-47B5-8152-1A2C99376B83}"/>
    <hyperlink ref="A6501" r:id="rId6491" xr:uid="{C4978CB7-88A3-4E1A-8423-444532695A37}"/>
    <hyperlink ref="A6502" r:id="rId6492" xr:uid="{1FFB7982-3C03-4F12-99A9-1BB1EDFF37E4}"/>
    <hyperlink ref="A6503" r:id="rId6493" xr:uid="{BAB609FD-728A-4C59-AD25-8FE04D4F868C}"/>
    <hyperlink ref="A6504" r:id="rId6494" xr:uid="{3F8A2447-FD4C-4393-91DB-BE29972CA7A7}"/>
    <hyperlink ref="A6505" r:id="rId6495" xr:uid="{0F807A25-FF6F-4FE1-9158-80FC3B01E61F}"/>
    <hyperlink ref="A6506" r:id="rId6496" xr:uid="{890BC2F3-AADF-4A5D-BA3D-E18DCBA29884}"/>
    <hyperlink ref="A6507" r:id="rId6497" xr:uid="{7D563E74-DB40-417F-942A-72A49B61D7C0}"/>
    <hyperlink ref="A6508" r:id="rId6498" xr:uid="{50481AD9-0443-476D-B2BF-30B995D5E42B}"/>
    <hyperlink ref="A6509" r:id="rId6499" xr:uid="{C800FAFB-C85E-429C-A76B-6A8C97C66FEE}"/>
    <hyperlink ref="A6510" r:id="rId6500" xr:uid="{6BED2547-C347-4A59-A12F-7FEABF401E04}"/>
    <hyperlink ref="A6511" r:id="rId6501" xr:uid="{220AB2F4-BCF9-4FB6-9F97-4EACAC145BE2}"/>
    <hyperlink ref="A6512" r:id="rId6502" xr:uid="{F472739F-617F-47D7-AE4C-CAB74B700ADA}"/>
    <hyperlink ref="A6513" r:id="rId6503" xr:uid="{EA168DA7-442E-49EA-9777-72091333AE6F}"/>
    <hyperlink ref="A6514" r:id="rId6504" xr:uid="{7716AF9D-BBD7-4E8F-9AA1-CD32D5B20838}"/>
    <hyperlink ref="A6515" r:id="rId6505" xr:uid="{82845B69-6935-4294-B28A-3FD7C7C2D4F2}"/>
    <hyperlink ref="A6516" r:id="rId6506" xr:uid="{229F9573-6577-4ADD-BB08-1D5774B457C0}"/>
    <hyperlink ref="A6517" r:id="rId6507" xr:uid="{4594FBBC-5857-4973-9624-3DCBCE61EEFD}"/>
    <hyperlink ref="A6518" r:id="rId6508" xr:uid="{5FD37449-D4A7-4CA6-8588-EF7057C4806E}"/>
    <hyperlink ref="A6519" r:id="rId6509" xr:uid="{73CE8EBD-8A02-450C-A1CB-C1FD33FFD63D}"/>
    <hyperlink ref="A6520" r:id="rId6510" xr:uid="{966D065F-BBE8-4B42-892D-7A46C5776D07}"/>
    <hyperlink ref="A6521" r:id="rId6511" xr:uid="{BA9A4635-E4A1-4830-AA77-08646991FB73}"/>
    <hyperlink ref="A6522" r:id="rId6512" xr:uid="{23209D7C-7205-434C-9B50-F5056207899F}"/>
    <hyperlink ref="A6523" r:id="rId6513" xr:uid="{87C29222-65B7-4947-8CBE-25BC0ED76294}"/>
    <hyperlink ref="A6524" r:id="rId6514" xr:uid="{DF4A73EE-070B-4B4E-8F43-2129459DF581}"/>
    <hyperlink ref="A6525" r:id="rId6515" xr:uid="{F3F02BE7-53B9-438F-BBF9-4015ED192514}"/>
    <hyperlink ref="A6526" r:id="rId6516" xr:uid="{232EE7D0-8EB4-4AC6-B163-4FD301AE44C6}"/>
    <hyperlink ref="A6527" r:id="rId6517" xr:uid="{D656630C-9063-4301-8EA5-937A54FCB82C}"/>
    <hyperlink ref="A6528" r:id="rId6518" xr:uid="{4723DF77-D134-45BB-AF10-B83FA7F4BC10}"/>
    <hyperlink ref="A6529" r:id="rId6519" xr:uid="{3B77E680-5E3B-48ED-A5B6-CA91C3A83CDA}"/>
    <hyperlink ref="A6530" r:id="rId6520" xr:uid="{7F69B5B6-B33A-4E78-8686-C86B9A7B7A54}"/>
    <hyperlink ref="A6531" r:id="rId6521" xr:uid="{7AE9A33C-F8B4-4454-AAEA-26A2DE76BD34}"/>
    <hyperlink ref="A6532" r:id="rId6522" xr:uid="{2856FEFD-4697-4402-AAF9-26C0F7A905AF}"/>
    <hyperlink ref="A6533" r:id="rId6523" xr:uid="{AF5B3C6F-2F8B-4275-A593-C17D706BC8B9}"/>
    <hyperlink ref="A6534" r:id="rId6524" xr:uid="{C9FE9EE0-E608-4057-B665-91E012B08F03}"/>
    <hyperlink ref="A6535" r:id="rId6525" xr:uid="{7F37A4A3-B86B-4409-9E74-FF82EAB5184E}"/>
    <hyperlink ref="A6536" r:id="rId6526" xr:uid="{D7BCEA43-720B-49C7-90E3-A60B52F72731}"/>
    <hyperlink ref="A6537" r:id="rId6527" xr:uid="{FB05F92D-DC89-4DAD-9272-C354370E184A}"/>
    <hyperlink ref="A6538" r:id="rId6528" xr:uid="{3358540C-7B4F-40E7-9F5B-7ACF61F63661}"/>
    <hyperlink ref="A6539" r:id="rId6529" xr:uid="{02EA165E-DF32-46FA-8719-B593AD6F7324}"/>
    <hyperlink ref="A6540" r:id="rId6530" xr:uid="{E3ABCC55-E399-4DD7-86AF-07A168E3C0DA}"/>
    <hyperlink ref="A6541" r:id="rId6531" xr:uid="{E64149B8-E521-4267-A59A-AFF377015FC6}"/>
    <hyperlink ref="A6542" r:id="rId6532" xr:uid="{D9C4158A-65B4-4BB6-81F1-87D36FEEBFA9}"/>
    <hyperlink ref="A6543" r:id="rId6533" xr:uid="{AB81DF56-0013-4A6C-A935-2C7F3275452C}"/>
    <hyperlink ref="A6544" r:id="rId6534" xr:uid="{0C7CEC2A-4DE4-4116-8B9B-A4D15DEF71BC}"/>
    <hyperlink ref="A6545" r:id="rId6535" xr:uid="{B258BE93-0A05-4FB1-B3C7-A1BA052434D3}"/>
    <hyperlink ref="A6546" r:id="rId6536" xr:uid="{2234CBD7-7F7E-40BD-81D4-4F6CD8CDB15F}"/>
    <hyperlink ref="A6547" r:id="rId6537" xr:uid="{19327A7F-572C-4686-A580-C30C580FA815}"/>
    <hyperlink ref="A6548" r:id="rId6538" xr:uid="{93F31486-8B2A-4045-B096-1B003C21B3A5}"/>
    <hyperlink ref="A6549" r:id="rId6539" xr:uid="{089E0F04-C1A7-4C9E-87AC-CAC95E3BA84A}"/>
    <hyperlink ref="A6550" r:id="rId6540" xr:uid="{BB0E5EE8-9EA1-45C7-8F77-BE7E4A481B49}"/>
    <hyperlink ref="A6551" r:id="rId6541" xr:uid="{9417E42B-1427-47F0-AB61-3ADF85539700}"/>
    <hyperlink ref="A6552" r:id="rId6542" xr:uid="{9F6A848D-A61C-4ACE-9BE9-6DB3F4EA5C64}"/>
    <hyperlink ref="A6553" r:id="rId6543" xr:uid="{FBC7308B-333B-4A3D-804B-04C8860C6FAC}"/>
    <hyperlink ref="A6554" r:id="rId6544" xr:uid="{9EFC6DED-D55A-46A5-895F-1D79D7C78164}"/>
    <hyperlink ref="A6555" r:id="rId6545" xr:uid="{C7500FB8-BF3C-4F8F-B7BD-868014FB7F86}"/>
    <hyperlink ref="A6556" r:id="rId6546" xr:uid="{54F158BE-088D-49C5-8046-846133F0C36C}"/>
    <hyperlink ref="A6557" r:id="rId6547" xr:uid="{6B5F5B36-3BE4-449C-A256-E7E1E5106032}"/>
    <hyperlink ref="A6558" r:id="rId6548" xr:uid="{C7170535-7865-4BA7-8DCF-71D5451E047C}"/>
    <hyperlink ref="A6559" r:id="rId6549" xr:uid="{FAABF758-71E3-4960-94A0-D15BC3D3E23B}"/>
    <hyperlink ref="A6560" r:id="rId6550" xr:uid="{C63701CD-6430-4FE4-A4BB-EACDAF028D88}"/>
    <hyperlink ref="A6561" r:id="rId6551" xr:uid="{4153A171-DAAD-4009-85DE-F1189D055BF5}"/>
    <hyperlink ref="A6562" r:id="rId6552" xr:uid="{443A059F-8F25-410E-9BA1-A88416F7A335}"/>
    <hyperlink ref="A6563" r:id="rId6553" xr:uid="{4338125D-11BB-4F82-ACD9-0F8EF9F72A14}"/>
    <hyperlink ref="A6564" r:id="rId6554" xr:uid="{B0BF34BF-E800-4C0D-8E13-D5E3E97E78E8}"/>
    <hyperlink ref="A6565" r:id="rId6555" xr:uid="{78594EE8-6786-4B08-B10C-C9D65AA9D84F}"/>
    <hyperlink ref="A6566" r:id="rId6556" xr:uid="{B9494552-98D1-4C02-BB00-DC5286D274C9}"/>
    <hyperlink ref="A6567" r:id="rId6557" xr:uid="{F8EC5CEC-003B-43E0-8091-06310BDBAAA5}"/>
    <hyperlink ref="A6568" r:id="rId6558" xr:uid="{0046A0CE-2539-4577-9589-07E037120C11}"/>
    <hyperlink ref="A6569" r:id="rId6559" xr:uid="{DB6C239E-DDA0-4880-B221-01CC5A190E0E}"/>
    <hyperlink ref="A6570" r:id="rId6560" xr:uid="{664F99F0-0867-42BA-A133-1AECA6232F1D}"/>
    <hyperlink ref="A6571" r:id="rId6561" xr:uid="{D634C3F0-89AA-499E-8798-72BF7F27F355}"/>
    <hyperlink ref="A6572" r:id="rId6562" xr:uid="{50D6F616-3400-4DCE-BB06-28276DCB5465}"/>
    <hyperlink ref="A6573" r:id="rId6563" xr:uid="{DC580872-E835-4243-A69F-0832DC34F774}"/>
    <hyperlink ref="A6574" r:id="rId6564" xr:uid="{5925508F-9F08-4FDA-81EB-FDB44A8D1611}"/>
    <hyperlink ref="A6575" r:id="rId6565" xr:uid="{200BADC7-FAD0-48B2-9069-AFAD539A9B41}"/>
    <hyperlink ref="A6576" r:id="rId6566" xr:uid="{3EE9E71B-AF20-4DC8-8441-EB2697A148C3}"/>
    <hyperlink ref="A6577" r:id="rId6567" xr:uid="{F79FBF00-BBB7-441E-8ABF-BBBA11B72B7F}"/>
    <hyperlink ref="A6578" r:id="rId6568" xr:uid="{B23C187E-FF20-4797-A28B-615893085FB0}"/>
    <hyperlink ref="A6579" r:id="rId6569" xr:uid="{59AF61F0-6DA5-421C-884C-3B8F1A42408B}"/>
    <hyperlink ref="A6580" r:id="rId6570" xr:uid="{49C6B547-A696-429D-BE7F-296E94B7AC5F}"/>
    <hyperlink ref="A6581" r:id="rId6571" xr:uid="{CADAE453-1FF6-47E9-82CD-F9616CC0F3E9}"/>
    <hyperlink ref="A6582" r:id="rId6572" xr:uid="{6D108B6B-7C36-4F8F-BF4C-63BB2FDD1EC7}"/>
    <hyperlink ref="A6583" r:id="rId6573" xr:uid="{ACF17651-50F8-48AE-9F6C-9927135E028A}"/>
    <hyperlink ref="A6584" r:id="rId6574" xr:uid="{96AD3AE3-31E0-4EDB-876D-99512D30BFA4}"/>
    <hyperlink ref="A6585" r:id="rId6575" xr:uid="{6154DD7F-0422-46D5-AE48-C7AE6A7BA7D4}"/>
    <hyperlink ref="A6586" r:id="rId6576" xr:uid="{7212C1F0-CE75-4F33-B987-AA247D3D7E66}"/>
    <hyperlink ref="A6587" r:id="rId6577" xr:uid="{84172825-C00C-4A39-8DDB-E64DD2C40BC8}"/>
    <hyperlink ref="A6588" r:id="rId6578" xr:uid="{01ED776F-9A3E-4CE3-89BA-1C4EC0A510D1}"/>
    <hyperlink ref="A6589" r:id="rId6579" xr:uid="{57547F7C-AFF0-4168-80D8-7EADF71BF176}"/>
    <hyperlink ref="A6590" r:id="rId6580" xr:uid="{7B841200-10A5-429A-B1E4-7CAD8F25A6AB}"/>
    <hyperlink ref="A6591" r:id="rId6581" xr:uid="{190AF631-01FC-4844-900E-4EB314304DFD}"/>
    <hyperlink ref="A6592" r:id="rId6582" xr:uid="{A40005F4-CCFB-451A-BB1E-8C6E685371FD}"/>
    <hyperlink ref="A6593" r:id="rId6583" xr:uid="{0FEC815D-333C-4FF9-BF51-0215FF482143}"/>
    <hyperlink ref="A6594" r:id="rId6584" xr:uid="{FF21D6F2-6FC8-4FAF-9E56-EDCFAD5B811E}"/>
    <hyperlink ref="A6595" r:id="rId6585" xr:uid="{951D06BD-D09F-46A2-B2E5-E59A7FDBBC87}"/>
    <hyperlink ref="A6596" r:id="rId6586" xr:uid="{44406968-4316-4E40-8A38-C355451F5EA5}"/>
    <hyperlink ref="A6597" r:id="rId6587" xr:uid="{8BF632B4-1ACB-4720-A191-0025D9E59656}"/>
    <hyperlink ref="A6598" r:id="rId6588" xr:uid="{C5469117-F9D4-46E5-8B84-8ABD80CB0EA0}"/>
    <hyperlink ref="A6599" r:id="rId6589" xr:uid="{8E22F466-4E36-4B76-9B61-F6903C83093E}"/>
    <hyperlink ref="A6600" r:id="rId6590" xr:uid="{49B4D23A-4E21-4365-91F4-FAC3BD626C59}"/>
    <hyperlink ref="A6601" r:id="rId6591" xr:uid="{987CA4B4-6B7B-46B4-A8A5-C6E9A6AFD723}"/>
    <hyperlink ref="A6602" r:id="rId6592" xr:uid="{A65E2DEC-076A-4E11-8844-5765B222DA22}"/>
    <hyperlink ref="A6603" r:id="rId6593" xr:uid="{431D0AA5-75F6-4A39-834C-A8D58605C412}"/>
    <hyperlink ref="A6604" r:id="rId6594" xr:uid="{5DCEBEAE-4E7C-462E-B897-163C40CBF296}"/>
    <hyperlink ref="A6605" r:id="rId6595" xr:uid="{261D6842-AA8A-4444-A54C-6BDFAE551870}"/>
    <hyperlink ref="A6606" r:id="rId6596" xr:uid="{7368C347-E420-4DFA-90D9-B36B7FC3E5AD}"/>
    <hyperlink ref="A6607" r:id="rId6597" xr:uid="{91089B46-64E6-45FE-9418-92E8DDB772AB}"/>
    <hyperlink ref="A6608" r:id="rId6598" xr:uid="{E897715F-3092-4982-9946-E42FC042C81D}"/>
    <hyperlink ref="A6609" r:id="rId6599" xr:uid="{9B48598F-7EA4-4A43-AA7D-5AEBB564C0CA}"/>
    <hyperlink ref="A6610" r:id="rId6600" xr:uid="{40D2E904-4919-4EEA-98BD-5E84D6CDFB4C}"/>
    <hyperlink ref="A6611" r:id="rId6601" xr:uid="{2FEAEF50-E26C-450F-839C-4412BA2AF272}"/>
    <hyperlink ref="A6612" r:id="rId6602" xr:uid="{230F7723-3F4A-49A1-BD2F-69B0EBD6BC0A}"/>
    <hyperlink ref="A6613" r:id="rId6603" xr:uid="{4B4E4921-FC7B-49C7-859A-DFFF944599BF}"/>
    <hyperlink ref="A6614" r:id="rId6604" xr:uid="{B5251D53-39D2-4184-ABF2-757405C3773C}"/>
    <hyperlink ref="A6615" r:id="rId6605" xr:uid="{9F794087-68C7-4362-8152-2CFAFBEFDD8B}"/>
    <hyperlink ref="A6616" r:id="rId6606" xr:uid="{95068F57-3410-4095-AEEC-B8FE2967D094}"/>
    <hyperlink ref="A6617" r:id="rId6607" xr:uid="{4AC9C9EE-8C66-41A6-A5C9-E1C12916D106}"/>
    <hyperlink ref="A6618" r:id="rId6608" xr:uid="{0C0BB7C7-9637-4DB8-860D-7633EACD470C}"/>
    <hyperlink ref="A6619" r:id="rId6609" xr:uid="{C666C3A4-E8D3-42E6-B404-F3579F5EF52A}"/>
    <hyperlink ref="A6620" r:id="rId6610" xr:uid="{61D1878E-DE9A-4B96-AB4D-95118DF117D5}"/>
    <hyperlink ref="A6621" r:id="rId6611" xr:uid="{4FF67852-8A01-4656-8524-7503C1EA976C}"/>
    <hyperlink ref="A6622" r:id="rId6612" xr:uid="{7A32673F-48FE-4B05-8705-30B60F451AA0}"/>
    <hyperlink ref="A6623" r:id="rId6613" xr:uid="{203B96A5-54E0-4DF2-9C64-68E8305CBF47}"/>
    <hyperlink ref="A6624" r:id="rId6614" xr:uid="{E4113724-48C0-4583-82D3-215C3EDA7356}"/>
    <hyperlink ref="A6625" r:id="rId6615" xr:uid="{8FF221CA-4EDA-415D-9361-89EF04DABD2D}"/>
    <hyperlink ref="A6626" r:id="rId6616" xr:uid="{C8BC4E8D-E9A1-4EC1-8F2A-86C4F1C445A0}"/>
    <hyperlink ref="A6627" r:id="rId6617" xr:uid="{C4BB0F8E-69A2-4554-84AE-979DCDEBBD51}"/>
    <hyperlink ref="A6628" r:id="rId6618" xr:uid="{0EC9BE6B-4A72-4228-A468-3EA0C998FFE4}"/>
    <hyperlink ref="A6629" r:id="rId6619" xr:uid="{BBA589F4-5738-49E4-A284-A0A872FF11CA}"/>
    <hyperlink ref="A6630" r:id="rId6620" xr:uid="{F225EE3E-82A9-47A7-B34B-765509EAFC6B}"/>
    <hyperlink ref="A6631" r:id="rId6621" xr:uid="{761FBEA1-DD8F-4546-A051-29C1942FA033}"/>
    <hyperlink ref="A6632" r:id="rId6622" xr:uid="{AABE47CA-54FE-4B66-9DCD-60FCECB85AFF}"/>
    <hyperlink ref="A6633" r:id="rId6623" xr:uid="{0A2237DE-AE9F-416E-B3D9-C1C0AFEC5D5B}"/>
    <hyperlink ref="A6634" r:id="rId6624" xr:uid="{0BA1A334-DD9B-4E0B-A82E-83432D24EA4C}"/>
    <hyperlink ref="A6635" r:id="rId6625" xr:uid="{F014222B-5844-4BC8-BF22-D42AE346746C}"/>
    <hyperlink ref="A6636" r:id="rId6626" xr:uid="{42FBE4D8-3007-4E76-9ECC-E49911224859}"/>
    <hyperlink ref="A6637" r:id="rId6627" xr:uid="{19733F76-F481-4B24-83B7-03C29CE38757}"/>
    <hyperlink ref="A6638" r:id="rId6628" xr:uid="{A21E29F5-0092-4355-93C6-98E961407ABD}"/>
    <hyperlink ref="A6639" r:id="rId6629" xr:uid="{E1ABEDB6-A715-4F1A-9BF4-6C4F2EA7C37B}"/>
    <hyperlink ref="A6640" r:id="rId6630" xr:uid="{44CCF4B9-CF02-4348-B803-CD57FD8E7287}"/>
    <hyperlink ref="A6641" r:id="rId6631" xr:uid="{8D86A34C-06B9-4DA4-8AFD-2C04408EACE0}"/>
    <hyperlink ref="A6642" r:id="rId6632" xr:uid="{9E62F5F5-CBE1-4CC0-A1D7-71DF7954D9EE}"/>
    <hyperlink ref="A6643" r:id="rId6633" xr:uid="{082584BA-DE9D-4FF6-B6A9-A058FCE0A287}"/>
    <hyperlink ref="A6644" r:id="rId6634" xr:uid="{A94374AC-B2BD-4ABD-ADFC-7BFC977B6AD2}"/>
    <hyperlink ref="A6645" r:id="rId6635" xr:uid="{2C59FADB-6C47-419E-A66A-D98F8D90B7A2}"/>
    <hyperlink ref="A6646" r:id="rId6636" xr:uid="{6E8D7A52-01C5-4A7B-BE5B-AE1A634F9377}"/>
    <hyperlink ref="A6647" r:id="rId6637" xr:uid="{0D4F7C27-D8A3-4067-AC2F-94EC8C4F6839}"/>
    <hyperlink ref="A6648" r:id="rId6638" xr:uid="{46D18FDE-6C50-4573-81A4-9314837A3E33}"/>
    <hyperlink ref="A6649" r:id="rId6639" xr:uid="{5B8972D8-B5DA-4B60-BF15-71172268803E}"/>
    <hyperlink ref="A6650" r:id="rId6640" xr:uid="{295C2387-D40A-498A-9292-0EF78927B1A8}"/>
    <hyperlink ref="A6651" r:id="rId6641" xr:uid="{67F8C282-7427-4954-AAC6-AEB114E2ED80}"/>
    <hyperlink ref="A6652" r:id="rId6642" xr:uid="{C01A9F2F-7B66-46AA-84A8-FF8BA08917F4}"/>
    <hyperlink ref="A6653" r:id="rId6643" xr:uid="{C376FD80-353A-4F39-8258-DDC89586CEC8}"/>
    <hyperlink ref="A6654" r:id="rId6644" xr:uid="{4D7B34AE-3C94-48EF-A7D5-D1C1CA8C66E4}"/>
    <hyperlink ref="A6655" r:id="rId6645" xr:uid="{47203F7C-F28D-4BC0-B259-D4036530C064}"/>
    <hyperlink ref="A6656" r:id="rId6646" xr:uid="{FB2B2980-7092-48E2-AEE0-83D73395F5B1}"/>
    <hyperlink ref="A6657" r:id="rId6647" xr:uid="{48E4BBBE-8C8D-451F-9948-9DA88E8B3B53}"/>
    <hyperlink ref="A6658" r:id="rId6648" xr:uid="{1A2009B2-284A-4F62-9AF0-807E9082F10C}"/>
    <hyperlink ref="A6659" r:id="rId6649" xr:uid="{63BBC992-EE37-4267-A4A4-EEA880DC7BC9}"/>
    <hyperlink ref="A6660" r:id="rId6650" xr:uid="{0D09E025-DBEA-483A-9485-1D3290E28C95}"/>
    <hyperlink ref="A6661" r:id="rId6651" xr:uid="{77FE3F61-F777-4492-AE66-3081F7BE940D}"/>
    <hyperlink ref="A6662" r:id="rId6652" xr:uid="{B73F893E-1F0A-40A5-80D8-7F0A6645E8B3}"/>
    <hyperlink ref="A6663" r:id="rId6653" xr:uid="{B5D01BB4-614C-43A4-953F-117DDED168CE}"/>
    <hyperlink ref="A6664" r:id="rId6654" xr:uid="{F577C726-9793-4261-A143-A01AD5AF32CC}"/>
    <hyperlink ref="A6665" r:id="rId6655" xr:uid="{A853EE21-B356-451C-9A8E-855CE3545403}"/>
    <hyperlink ref="A6666" r:id="rId6656" xr:uid="{1EA3152E-A626-452E-9339-39E89F706D7B}"/>
    <hyperlink ref="A6667" r:id="rId6657" xr:uid="{ED6264CE-D384-402B-A4A4-130A8C117E16}"/>
    <hyperlink ref="A6668" r:id="rId6658" xr:uid="{F7E22143-5A78-4CD2-9042-221BEC691929}"/>
    <hyperlink ref="A6669" r:id="rId6659" xr:uid="{6229915F-7855-42E5-BE6D-0083A3C708D0}"/>
    <hyperlink ref="A6670" r:id="rId6660" xr:uid="{96E9D55B-7993-4BC9-B733-E89EF0530D31}"/>
    <hyperlink ref="A6671" r:id="rId6661" xr:uid="{2E1036D5-05A5-44C4-9B35-CC56F59BD897}"/>
    <hyperlink ref="A6672" r:id="rId6662" xr:uid="{35CAB38F-6D36-44BB-B3BC-F8AD6949B865}"/>
    <hyperlink ref="A6673" r:id="rId6663" xr:uid="{3758322E-5165-4186-9386-8F73AF2C38C3}"/>
    <hyperlink ref="A6674" r:id="rId6664" xr:uid="{27986D4A-2187-4610-9F65-BDF58A2977C0}"/>
    <hyperlink ref="A6675" r:id="rId6665" xr:uid="{DDD70959-833E-4137-9ECC-9B7ED56D2346}"/>
    <hyperlink ref="A6676" r:id="rId6666" xr:uid="{FE9ABBA5-2045-481A-BA3E-0B4A58DAC432}"/>
    <hyperlink ref="A6677" r:id="rId6667" xr:uid="{83D4A22A-4135-4B8A-9233-8EB13EF8B273}"/>
    <hyperlink ref="A6678" r:id="rId6668" xr:uid="{1BD8A719-1C57-4691-B50B-56FBD04120C4}"/>
    <hyperlink ref="A6679" r:id="rId6669" xr:uid="{C48E4D88-E170-4A83-ACF7-9C3CF7F4385B}"/>
    <hyperlink ref="A6680" r:id="rId6670" xr:uid="{9BE0E6F4-B10B-4BCD-977C-DD18A410DC35}"/>
    <hyperlink ref="A6681" r:id="rId6671" xr:uid="{0E1839BA-2192-4844-96C1-3156FECA1DB6}"/>
    <hyperlink ref="A6682" r:id="rId6672" xr:uid="{3A16AFA8-CDB0-4FE6-9136-69579DC72498}"/>
    <hyperlink ref="A6683" r:id="rId6673" xr:uid="{4BB45461-EFD8-4916-955D-C3E442EBCC77}"/>
    <hyperlink ref="A6684" r:id="rId6674" xr:uid="{57EB3C25-4959-409F-AFE7-F156623431FA}"/>
    <hyperlink ref="A6685" r:id="rId6675" xr:uid="{14F441C9-82E2-417A-8CC5-C48EEAB5A366}"/>
    <hyperlink ref="A6686" r:id="rId6676" xr:uid="{22B8A6AE-980C-417E-A471-48B6003142CC}"/>
    <hyperlink ref="A6687" r:id="rId6677" xr:uid="{C603A8DF-C678-4430-B784-1B0FAF380E7B}"/>
    <hyperlink ref="A6688" r:id="rId6678" xr:uid="{B885979E-66C8-4CA4-8D87-3E87658F76BD}"/>
    <hyperlink ref="A6689" r:id="rId6679" xr:uid="{64633FF1-5E22-4B4B-86CC-24E130C85EDF}"/>
    <hyperlink ref="A6690" r:id="rId6680" xr:uid="{C6C822E1-2D1C-4757-B8BB-5888BDA663EA}"/>
    <hyperlink ref="A6691" r:id="rId6681" xr:uid="{F4744E2D-BE73-4D90-A320-0963933ACF52}"/>
    <hyperlink ref="A6692" r:id="rId6682" xr:uid="{C4E6785B-8A1A-4A03-A0E7-C311130B4169}"/>
    <hyperlink ref="A6693" r:id="rId6683" xr:uid="{9120A25F-EEC9-4AD7-88DA-CA5B5AED245B}"/>
    <hyperlink ref="A6694" r:id="rId6684" xr:uid="{7929AC90-7770-471C-B7C6-24AA8D15B8D4}"/>
    <hyperlink ref="A6695" r:id="rId6685" xr:uid="{D03F0563-AA55-44A6-9915-67C189B4EABE}"/>
    <hyperlink ref="A6696" r:id="rId6686" xr:uid="{E78688FD-913B-4E92-ABB1-ACFAAAD0400C}"/>
    <hyperlink ref="A6697" r:id="rId6687" xr:uid="{71ECECE7-D530-4229-9500-31BAA321CA9C}"/>
    <hyperlink ref="A6698" r:id="rId6688" xr:uid="{5A4CD45D-5412-4654-94D3-E1CC4D0E477C}"/>
    <hyperlink ref="A6699" r:id="rId6689" xr:uid="{F109C7FF-B692-40C7-8604-5B05E3C45580}"/>
    <hyperlink ref="A6700" r:id="rId6690" xr:uid="{E0D2AEEE-95E1-4174-A26C-FAF17006740E}"/>
    <hyperlink ref="A6701" r:id="rId6691" xr:uid="{CFB35CFA-FC5C-4A47-A6F7-7823AE50E359}"/>
    <hyperlink ref="A6702" r:id="rId6692" xr:uid="{50926ED7-7B6B-47F3-83DA-A6F35EDF3631}"/>
    <hyperlink ref="A6703" r:id="rId6693" xr:uid="{1010D662-3EE1-4E7B-88CE-BC4B249581FF}"/>
    <hyperlink ref="A6704" r:id="rId6694" xr:uid="{8729850E-2CD8-462B-9792-3E5C65A3AE17}"/>
    <hyperlink ref="A6705" r:id="rId6695" xr:uid="{CAEC98E7-8503-48CD-ABCD-C5254F8CFC6E}"/>
    <hyperlink ref="A6706" r:id="rId6696" xr:uid="{79410D6A-92AB-4BC5-B956-AD2BC7EEB364}"/>
    <hyperlink ref="A6707" r:id="rId6697" xr:uid="{726164F7-9533-402C-929F-9C58ACA301E8}"/>
    <hyperlink ref="A6708" r:id="rId6698" xr:uid="{7B560D04-F846-46BC-8844-18DFD85CB618}"/>
    <hyperlink ref="A6709" r:id="rId6699" xr:uid="{A43EDDC3-4B4B-49A7-A40D-BA645CAD571E}"/>
    <hyperlink ref="A6710" r:id="rId6700" xr:uid="{DF7092B7-3F87-4076-A93E-AFCF267647AD}"/>
    <hyperlink ref="A6711" r:id="rId6701" xr:uid="{71E400CE-0325-4227-B8F5-08218FC46B9D}"/>
    <hyperlink ref="A6712" r:id="rId6702" xr:uid="{367667F1-0617-483B-B609-023EB5B8301F}"/>
    <hyperlink ref="A6713" r:id="rId6703" xr:uid="{6F81153C-C169-4D3D-B802-90F267A1C910}"/>
    <hyperlink ref="A6714" r:id="rId6704" xr:uid="{1F7F99EA-2B36-420B-8530-DB61034F1731}"/>
    <hyperlink ref="A6715" r:id="rId6705" xr:uid="{3F21365C-1CDB-4B16-B8CF-1B18AFB06760}"/>
    <hyperlink ref="A6716" r:id="rId6706" xr:uid="{5CB11BF0-BDFC-4C6C-A56A-B7E4D4B985E2}"/>
    <hyperlink ref="A6717" r:id="rId6707" xr:uid="{A8D64F45-7478-430E-8347-8F175E379CCD}"/>
    <hyperlink ref="A6718" r:id="rId6708" xr:uid="{C088488C-4DAB-487C-BEB2-5AAADDF2C8F8}"/>
    <hyperlink ref="A6719" r:id="rId6709" xr:uid="{7E6AAB6C-2E16-40AF-BA58-D8B44BF1CEE2}"/>
    <hyperlink ref="A6720" r:id="rId6710" xr:uid="{6B18D8F4-F3F2-4337-BAC1-365317872006}"/>
    <hyperlink ref="A6721" r:id="rId6711" xr:uid="{CB807D48-5DBE-4EC6-B576-3B5476201DBA}"/>
    <hyperlink ref="A6722" r:id="rId6712" xr:uid="{CA31FCF1-2658-4462-BCF4-8520BBBE46CF}"/>
    <hyperlink ref="A6723" r:id="rId6713" xr:uid="{20A1654C-7FEA-4389-A3AB-3A7CAF369A09}"/>
    <hyperlink ref="A6724" r:id="rId6714" xr:uid="{5C241D29-E5B4-433F-B5EE-38744601D103}"/>
    <hyperlink ref="A6725" r:id="rId6715" xr:uid="{0E295956-DBF0-417F-92E0-F23113AC2121}"/>
    <hyperlink ref="A6726" r:id="rId6716" xr:uid="{BC6FB984-0AB7-45F6-8EBE-A36844DE5DE1}"/>
    <hyperlink ref="A6727" r:id="rId6717" xr:uid="{574032BB-962C-4F0D-9B1E-FF8A5F0D2A60}"/>
    <hyperlink ref="A6728" r:id="rId6718" xr:uid="{EE33DD77-96DE-4B8F-9EF2-04E306D7C0B1}"/>
    <hyperlink ref="A6729" r:id="rId6719" xr:uid="{2C6D9CF8-DF3A-4B96-B73E-6953F719EFB5}"/>
    <hyperlink ref="A6730" r:id="rId6720" xr:uid="{E4867B94-2810-490B-B8E0-7DEADC75BAEA}"/>
    <hyperlink ref="A6731" r:id="rId6721" xr:uid="{6800EB86-E208-468D-8881-E4F9CEA8A5E2}"/>
    <hyperlink ref="A6732" r:id="rId6722" xr:uid="{146E622B-BDCB-4344-8E26-EB65A7BD3787}"/>
    <hyperlink ref="A6733" r:id="rId6723" xr:uid="{F36F5258-7341-44CE-9840-D8FA54DA0567}"/>
    <hyperlink ref="A6734" r:id="rId6724" xr:uid="{0A9FD97A-F557-4275-B461-A0F32D0920C7}"/>
    <hyperlink ref="A6735" r:id="rId6725" xr:uid="{CDA73CD0-A9A9-4E0E-B1D7-0B4A83D5E59C}"/>
    <hyperlink ref="A6736" r:id="rId6726" xr:uid="{341C701C-7B49-4DAE-B930-86C93DFFEBD2}"/>
    <hyperlink ref="A6737" r:id="rId6727" xr:uid="{E5642630-F920-44DA-8082-C76FB7D3DD26}"/>
    <hyperlink ref="A6738" r:id="rId6728" xr:uid="{4D4A6D60-CDF7-453C-AD1D-BD53D25060F2}"/>
    <hyperlink ref="A6739" r:id="rId6729" xr:uid="{061BBDD3-9943-4156-9C85-EF646657437C}"/>
    <hyperlink ref="A6740" r:id="rId6730" xr:uid="{8CC33B6B-89E4-4A5B-B7F2-833913514565}"/>
    <hyperlink ref="A6741" r:id="rId6731" xr:uid="{C6AE2501-217E-4FFA-B391-51803EAE672C}"/>
    <hyperlink ref="A6742" r:id="rId6732" xr:uid="{BD4EE72A-6A13-4969-B558-D1FEC99F7A5C}"/>
    <hyperlink ref="A6743" r:id="rId6733" xr:uid="{3D2DBA37-6476-474E-BB72-1DA00F9C2F13}"/>
    <hyperlink ref="A6744" r:id="rId6734" xr:uid="{0083C058-CCBD-4A98-B737-B65EB98C1501}"/>
    <hyperlink ref="A6745" r:id="rId6735" xr:uid="{0E83378F-0B77-43A1-A355-F3069288D438}"/>
    <hyperlink ref="A6746" r:id="rId6736" xr:uid="{B31C0FDC-5423-4F7D-A44E-883684A1F486}"/>
    <hyperlink ref="A6747" r:id="rId6737" xr:uid="{1DDA549A-CF95-4DE7-96E9-E024784CEF98}"/>
    <hyperlink ref="A6748" r:id="rId6738" xr:uid="{9FA0B6BD-CECA-417B-A075-63002E9B6BDA}"/>
    <hyperlink ref="A6749" r:id="rId6739" xr:uid="{92AE0983-9A1D-464B-B6EE-EDA0882677B2}"/>
    <hyperlink ref="A6750" r:id="rId6740" xr:uid="{60DF00C5-0805-4219-A981-66733C902468}"/>
    <hyperlink ref="A6751" r:id="rId6741" xr:uid="{D2E27C40-EA42-4B66-8C16-ECC9F7BF0A01}"/>
    <hyperlink ref="A6752" r:id="rId6742" xr:uid="{A5761EE2-47F7-4A6C-AEA7-17C38D504758}"/>
    <hyperlink ref="A6753" r:id="rId6743" xr:uid="{9A26663D-CAF2-4150-8AF1-6F5C28FF5236}"/>
    <hyperlink ref="A6754" r:id="rId6744" xr:uid="{947AEE78-866D-45B3-A29F-A442BF16B7DF}"/>
    <hyperlink ref="A6755" r:id="rId6745" xr:uid="{6F94DACE-BE85-4118-BF3F-5DAD0CEA3E6D}"/>
    <hyperlink ref="A6756" r:id="rId6746" xr:uid="{722B1D15-6084-4854-9F77-F1DA9415690F}"/>
    <hyperlink ref="A6757" r:id="rId6747" xr:uid="{463F2D74-C630-434C-B96C-6462CA9E391C}"/>
    <hyperlink ref="A6758" r:id="rId6748" xr:uid="{AC412513-1DCA-47C8-81E4-C50C79213595}"/>
    <hyperlink ref="A6759" r:id="rId6749" xr:uid="{170B4F71-9816-4B0A-989D-9366D13CFE5C}"/>
    <hyperlink ref="A6760" r:id="rId6750" xr:uid="{87801005-D248-44A5-B8A7-34FE4E0C964C}"/>
    <hyperlink ref="A6761" r:id="rId6751" xr:uid="{2129F85F-96AD-4CC4-A81B-970EE95240AB}"/>
    <hyperlink ref="A6762" r:id="rId6752" xr:uid="{80FD3396-1EDA-4C24-B2B2-AB43C142E733}"/>
    <hyperlink ref="A6763" r:id="rId6753" xr:uid="{4FA8866A-1837-4657-A723-AFEA81489D24}"/>
    <hyperlink ref="A6764" r:id="rId6754" xr:uid="{C37D4B3C-89A3-4FF1-867B-325A561C5956}"/>
    <hyperlink ref="A6765" r:id="rId6755" xr:uid="{DC954793-2C31-4FDB-878E-E33E513F90CC}"/>
    <hyperlink ref="A6766" r:id="rId6756" xr:uid="{DB7B8143-C116-41A8-9ADD-1B0A0771B9F8}"/>
    <hyperlink ref="A6767" r:id="rId6757" xr:uid="{B02A8AA4-639C-4B0B-97AF-172B4F9D577F}"/>
    <hyperlink ref="A6768" r:id="rId6758" xr:uid="{10060AA8-551B-41D4-869F-75AC8D3FE637}"/>
    <hyperlink ref="A6769" r:id="rId6759" xr:uid="{8DAEC2C0-ACAF-4463-83FC-060054335608}"/>
    <hyperlink ref="A6770" r:id="rId6760" xr:uid="{7FD78315-72D0-49AE-9D5D-D10EEA14904C}"/>
    <hyperlink ref="A6771" r:id="rId6761" xr:uid="{7FAFDD3E-7809-4059-B398-1B51D3DCA7FE}"/>
    <hyperlink ref="A6772" r:id="rId6762" xr:uid="{BCC1B3E1-EFE7-426E-B64B-11D7AEA49366}"/>
    <hyperlink ref="A6773" r:id="rId6763" xr:uid="{0CC09C7D-FF99-498A-BB2B-6C9AB2DDD743}"/>
    <hyperlink ref="A6774" r:id="rId6764" xr:uid="{DF66F525-8847-4CEF-9B74-D487B1BD5A9C}"/>
    <hyperlink ref="A6775" r:id="rId6765" xr:uid="{C5262B64-3617-400A-8B15-019DC9B1E4D2}"/>
    <hyperlink ref="A6776" r:id="rId6766" xr:uid="{44DA295A-C7C5-435D-B50D-E73FB6C99C7E}"/>
    <hyperlink ref="A6777" r:id="rId6767" xr:uid="{072C7425-2700-45C0-8FD6-EB80FBC24B75}"/>
    <hyperlink ref="A6778" r:id="rId6768" xr:uid="{A948A711-11C0-4934-89B9-422EFF901292}"/>
    <hyperlink ref="A6779" r:id="rId6769" xr:uid="{5610442C-A94A-4A5A-8D11-B92C26E54DBE}"/>
    <hyperlink ref="A6780" r:id="rId6770" xr:uid="{7E58F78B-CD1C-4E48-92BC-00C280710A73}"/>
    <hyperlink ref="A6781" r:id="rId6771" xr:uid="{8891EDC1-C899-4696-A42C-8AAE3556549D}"/>
    <hyperlink ref="A6782" r:id="rId6772" xr:uid="{2A6B5433-2A4B-43D9-A4C0-171610C06C04}"/>
    <hyperlink ref="A6783" r:id="rId6773" xr:uid="{721C673D-735E-4458-BE29-2BC3E0195F5A}"/>
    <hyperlink ref="A6784" r:id="rId6774" xr:uid="{11979CA1-F5BC-4EDC-BD51-C327B7FFB56E}"/>
    <hyperlink ref="A6785" r:id="rId6775" xr:uid="{AE6258A4-AD1B-42BD-83D1-9BE89455E99E}"/>
    <hyperlink ref="A6786" r:id="rId6776" xr:uid="{CC673FE9-4896-4EF7-8CA8-074CE8248F47}"/>
    <hyperlink ref="A6787" r:id="rId6777" xr:uid="{E7A9C0C9-0615-41DE-AA84-B287C0587A40}"/>
    <hyperlink ref="A6788" r:id="rId6778" xr:uid="{7B46D485-4676-43FF-98A7-5AA3ACAA58BC}"/>
    <hyperlink ref="A6789" r:id="rId6779" xr:uid="{C1D12CFA-EFB2-4647-8B24-52BF72EC1D45}"/>
    <hyperlink ref="A6790" r:id="rId6780" xr:uid="{F511664E-7C59-4E35-8E1F-19C4F2115313}"/>
    <hyperlink ref="A6791" r:id="rId6781" xr:uid="{47818633-4712-4802-BFC7-ABF8992236F8}"/>
    <hyperlink ref="A6792" r:id="rId6782" xr:uid="{CBDD266F-CB9E-4809-8F3E-E9D53DB961CB}"/>
    <hyperlink ref="A6793" r:id="rId6783" xr:uid="{A9E61F9E-25AC-45CC-BBA8-30016838F268}"/>
    <hyperlink ref="A6794" r:id="rId6784" xr:uid="{D6CB2B91-B788-428C-B230-D63D257F53EE}"/>
    <hyperlink ref="A6795" r:id="rId6785" xr:uid="{B00590EF-03EE-4578-A44E-2204CA737058}"/>
    <hyperlink ref="A6796" r:id="rId6786" xr:uid="{72E5BA8D-1A87-4F5A-9C9E-9FF70C372838}"/>
    <hyperlink ref="A6797" r:id="rId6787" xr:uid="{98741BA9-5A83-49F2-8E07-6CA658360DBF}"/>
    <hyperlink ref="A6798" r:id="rId6788" xr:uid="{4B1456FB-125F-46E4-ABD0-3690D6F1532F}"/>
    <hyperlink ref="A6799" r:id="rId6789" xr:uid="{6D360872-878D-4BE3-98D9-B16FB528F513}"/>
    <hyperlink ref="A6800" r:id="rId6790" xr:uid="{207C06EA-2221-4F6D-B116-1B95C9D016DE}"/>
    <hyperlink ref="A6801" r:id="rId6791" xr:uid="{2BE36A55-0B88-4275-9F34-3F49D63AAD76}"/>
    <hyperlink ref="A6802" r:id="rId6792" xr:uid="{B8AF9911-60A1-4162-A308-EB49E70B147B}"/>
    <hyperlink ref="A6803" r:id="rId6793" xr:uid="{1DE4BBCE-C809-49CB-8410-13130C94AFD3}"/>
    <hyperlink ref="A6804" r:id="rId6794" xr:uid="{35553E23-67EE-4188-8999-D92BE6CCA717}"/>
    <hyperlink ref="A6805" r:id="rId6795" xr:uid="{247B2028-4B45-4570-A2C7-FD35B7C37649}"/>
    <hyperlink ref="A6806" r:id="rId6796" xr:uid="{1AF6B9F4-5670-409D-9D90-6EDD874D56DB}"/>
    <hyperlink ref="A6807" r:id="rId6797" xr:uid="{B2CD1E5C-0AA4-4BCD-86EE-BC248E921D73}"/>
    <hyperlink ref="A6808" r:id="rId6798" xr:uid="{08D94DF4-D341-4DF8-9FBC-2781D7C01C87}"/>
    <hyperlink ref="A6809" r:id="rId6799" xr:uid="{CD564839-3B18-42C7-A888-D3AD9755C47A}"/>
    <hyperlink ref="A6810" r:id="rId6800" xr:uid="{A4336632-4079-45C7-9D55-938EF345EB30}"/>
    <hyperlink ref="A6811" r:id="rId6801" xr:uid="{9171E785-7C7C-4ABD-8CD9-77B12AEDFE48}"/>
    <hyperlink ref="A6812" r:id="rId6802" xr:uid="{6ABB8EA1-9A1E-4B58-AD18-73241CFB3C34}"/>
    <hyperlink ref="A6813" r:id="rId6803" xr:uid="{D189714B-A45C-4AAD-B43F-A5F204CC0682}"/>
    <hyperlink ref="A6814" r:id="rId6804" xr:uid="{868A8E9D-79B7-4F18-B159-48CE6F2B7FEE}"/>
    <hyperlink ref="A6815" r:id="rId6805" xr:uid="{B687FC2D-B37C-4851-AD21-6EC6E6DEC9AB}"/>
    <hyperlink ref="A6816" r:id="rId6806" xr:uid="{9316E324-488C-4D90-AB70-39DAE20B290C}"/>
    <hyperlink ref="A6817" r:id="rId6807" xr:uid="{8FBF058F-6CAD-4051-8032-B312D1FFA4A9}"/>
    <hyperlink ref="A6818" r:id="rId6808" xr:uid="{64A60738-A452-495F-A77B-BFBD42A37CFD}"/>
    <hyperlink ref="A6819" r:id="rId6809" xr:uid="{FB66A6EC-68A9-4202-8250-C7FF8D5B51BA}"/>
    <hyperlink ref="A6820" r:id="rId6810" xr:uid="{F9A7B770-61FE-4874-A578-D427D1CF0F70}"/>
    <hyperlink ref="A6821" r:id="rId6811" xr:uid="{46FADA6E-5F29-44EE-86DC-88DF8AEE816C}"/>
    <hyperlink ref="A6822" r:id="rId6812" xr:uid="{1A95090A-0876-481A-88A0-A3226CDBFB28}"/>
    <hyperlink ref="A6823" r:id="rId6813" xr:uid="{0A881A0A-BD7A-4931-A402-404B64DF3AD1}"/>
    <hyperlink ref="A6824" r:id="rId6814" xr:uid="{778C1977-466B-45AB-A9D0-D2C6E711CA69}"/>
    <hyperlink ref="A6825" r:id="rId6815" xr:uid="{332D8FFE-C0C6-48CC-A7EE-F3A4BEAC5508}"/>
    <hyperlink ref="A6826" r:id="rId6816" xr:uid="{9EDE654D-2169-472E-8F86-18972DA885B3}"/>
    <hyperlink ref="A6827" r:id="rId6817" xr:uid="{AEB9F250-B92B-4036-A38F-793F100AED47}"/>
    <hyperlink ref="A6828" r:id="rId6818" xr:uid="{3BBBE962-6950-498B-87B2-6BDEE0A06D0B}"/>
    <hyperlink ref="A6829" r:id="rId6819" xr:uid="{21ACBBAF-D6B9-4B8A-A8D8-A6BA893C8693}"/>
    <hyperlink ref="A6830" r:id="rId6820" xr:uid="{B51A49B5-FD91-4C87-AFB1-96E7AD6049AF}"/>
    <hyperlink ref="A6831" r:id="rId6821" xr:uid="{F59F1136-248F-44FF-BF6A-58D09A651500}"/>
    <hyperlink ref="A6832" r:id="rId6822" xr:uid="{2EB54EE9-34F0-45B0-8033-6A13F4326A89}"/>
    <hyperlink ref="A6833" r:id="rId6823" xr:uid="{21038E0D-133D-45DA-9CAA-EF5565E867DC}"/>
    <hyperlink ref="A6834" r:id="rId6824" xr:uid="{F520FF51-E125-4E07-9A18-AC01081AF3E4}"/>
    <hyperlink ref="A6835" r:id="rId6825" xr:uid="{74FB843F-22FC-4C86-9D94-6E1658461ED8}"/>
    <hyperlink ref="A6836" r:id="rId6826" xr:uid="{C933497A-B938-4743-A745-A9D1EE9D9EF7}"/>
    <hyperlink ref="A6837" r:id="rId6827" xr:uid="{B7468DF7-9F11-4A8E-A7BC-5833D914475D}"/>
    <hyperlink ref="A6838" r:id="rId6828" xr:uid="{18F0D6DB-AB08-4A4C-A941-7F5AE9DEDE7C}"/>
    <hyperlink ref="A6839" r:id="rId6829" xr:uid="{F462400F-68E2-412E-A5F7-AB3B776641CE}"/>
    <hyperlink ref="A6840" r:id="rId6830" xr:uid="{02CF6D18-1130-4485-A24D-EF51FF6BD5F8}"/>
    <hyperlink ref="A6841" r:id="rId6831" xr:uid="{2896D4B8-5255-435B-91B2-EF56A65B1AE0}"/>
    <hyperlink ref="A6842" r:id="rId6832" xr:uid="{8E589218-3DB3-4892-BD35-64D0DC7F03C7}"/>
    <hyperlink ref="A6843" r:id="rId6833" xr:uid="{F8B8EB29-97F2-4E62-BA0A-29480D80F66E}"/>
    <hyperlink ref="A6844" r:id="rId6834" xr:uid="{A8DD4ECA-543F-4522-BF18-35D9721247E7}"/>
    <hyperlink ref="A6845" r:id="rId6835" xr:uid="{6166C577-ACD2-42EE-95E4-883F16E666E3}"/>
    <hyperlink ref="A6846" r:id="rId6836" xr:uid="{B43F252F-4C85-436B-BE75-4F1B1956C2EF}"/>
    <hyperlink ref="A6847" r:id="rId6837" xr:uid="{5DE6E2CD-C0E7-4DE7-81D3-159DDD0178E9}"/>
    <hyperlink ref="A6848" r:id="rId6838" xr:uid="{27BB9F8B-531B-4EE5-9BD5-6CC9E1364EFF}"/>
    <hyperlink ref="A6849" r:id="rId6839" xr:uid="{9F969B9B-34D4-4285-B449-9FE68B5D5AB4}"/>
    <hyperlink ref="A6850" r:id="rId6840" xr:uid="{D1873B2C-EA42-41C0-AB2A-EA4C81173A82}"/>
    <hyperlink ref="A6851" r:id="rId6841" xr:uid="{5E30B017-09D9-407F-9D69-09AAC85FBB81}"/>
    <hyperlink ref="A6852" r:id="rId6842" xr:uid="{52F41848-1629-4EA2-BCB0-0335CB337032}"/>
    <hyperlink ref="A6853" r:id="rId6843" xr:uid="{6C24C8D7-56F2-4D63-975B-985C53A52FFD}"/>
    <hyperlink ref="A6854" r:id="rId6844" xr:uid="{5A2E272B-4E07-4C58-9308-5173F353317A}"/>
    <hyperlink ref="A6855" r:id="rId6845" xr:uid="{A7BB8DBC-2C3D-4AA6-8644-EDD79854ABBF}"/>
    <hyperlink ref="A6856" r:id="rId6846" xr:uid="{CEC3F706-3968-4F1E-A47E-37A56766D2A5}"/>
    <hyperlink ref="A6857" r:id="rId6847" xr:uid="{AC205C4A-DB06-4E08-80D9-80EE28120D3F}"/>
    <hyperlink ref="A6858" r:id="rId6848" xr:uid="{1A6D2C76-27DF-4D23-AC89-527D81DE5507}"/>
    <hyperlink ref="A6859" r:id="rId6849" xr:uid="{52C42F24-9DE0-4C41-943A-781B45384280}"/>
    <hyperlink ref="A6860" r:id="rId6850" xr:uid="{080E5DD4-339C-4753-859B-AB69AC484D43}"/>
    <hyperlink ref="A6861" r:id="rId6851" xr:uid="{235B9E57-6C36-4D72-9283-AC942F2B7113}"/>
    <hyperlink ref="A6862" r:id="rId6852" xr:uid="{2734FD35-95C6-4838-851A-6450749D022D}"/>
    <hyperlink ref="A6863" r:id="rId6853" xr:uid="{375EBC34-1785-4B7E-BFE4-177467737AE5}"/>
    <hyperlink ref="A6864" r:id="rId6854" xr:uid="{558AF68A-7D94-4D31-95E0-D33CB0CBBBE0}"/>
    <hyperlink ref="A6865" r:id="rId6855" xr:uid="{178944F9-594D-45AB-AD03-363EA866963E}"/>
    <hyperlink ref="A6866" r:id="rId6856" xr:uid="{5571328B-C196-4403-B4D1-FB03B641F34B}"/>
    <hyperlink ref="A6867" r:id="rId6857" xr:uid="{F193F441-535B-4BEC-AF79-CDC892F3E0AC}"/>
    <hyperlink ref="A6868" r:id="rId6858" xr:uid="{1D0D6947-E09B-4C97-A772-E6BF335D92C9}"/>
    <hyperlink ref="A6869" r:id="rId6859" xr:uid="{6F347702-7587-48C0-AF90-5EFB90FCD09F}"/>
    <hyperlink ref="A6870" r:id="rId6860" xr:uid="{898D44BF-F3AB-4AF6-9113-9B4D83B1DB57}"/>
    <hyperlink ref="A6871" r:id="rId6861" xr:uid="{D500110C-8F69-4817-AB83-45466D85EEE1}"/>
    <hyperlink ref="A6872" r:id="rId6862" xr:uid="{EBBA010A-828C-4519-9B1E-4C79A93F0781}"/>
    <hyperlink ref="A6873" r:id="rId6863" xr:uid="{19DC7ED6-3F39-49BD-A94F-F19C8D8779A6}"/>
    <hyperlink ref="A6874" r:id="rId6864" xr:uid="{4721C58A-BAF1-4611-9F0F-7AA8AFCC1880}"/>
    <hyperlink ref="A6875" r:id="rId6865" xr:uid="{D83FB583-154A-4A07-B232-DD27461FD8CD}"/>
    <hyperlink ref="A6876" r:id="rId6866" xr:uid="{D7CAC502-FE96-4406-93D0-78EDA19CD57D}"/>
    <hyperlink ref="A6877" r:id="rId6867" xr:uid="{2C5ECB41-2CC0-4CFC-A0B5-906B33F2AB7E}"/>
    <hyperlink ref="A6878" r:id="rId6868" xr:uid="{22BD0465-F2F6-486A-8EDD-D00FA0349C6A}"/>
    <hyperlink ref="A6879" r:id="rId6869" xr:uid="{66B6B323-DEA2-45F1-9EA1-AC1990C17AA2}"/>
    <hyperlink ref="A6880" r:id="rId6870" xr:uid="{43EFA992-96CD-445D-8287-D82544866A96}"/>
    <hyperlink ref="A6881" r:id="rId6871" xr:uid="{5B07765D-4BD3-4BE2-80AD-C9A0B94FFAE1}"/>
    <hyperlink ref="A6882" r:id="rId6872" xr:uid="{5827C79A-70CC-4AD2-85B1-E4DA9AB50ABF}"/>
    <hyperlink ref="A6883" r:id="rId6873" xr:uid="{C5229E5A-2974-421D-BD5D-7E783056D22F}"/>
    <hyperlink ref="A6884" r:id="rId6874" xr:uid="{73117307-79A8-4EA8-9AEB-7DDA4CD275DF}"/>
    <hyperlink ref="A6885" r:id="rId6875" xr:uid="{6240C90D-BF70-4CA2-9FFE-791404868353}"/>
    <hyperlink ref="A6886" r:id="rId6876" xr:uid="{2E0B9238-484E-490B-91B0-6E83B9DE0B4A}"/>
    <hyperlink ref="A6887" r:id="rId6877" xr:uid="{4B48D604-24D0-4D9A-97C5-DED78266AA33}"/>
    <hyperlink ref="A6888" r:id="rId6878" xr:uid="{CCF0B676-42C5-4476-B254-4655B5F33A88}"/>
    <hyperlink ref="A6889" r:id="rId6879" xr:uid="{FC091CFB-532D-4248-B217-6B56F83A0EC5}"/>
    <hyperlink ref="A6890" r:id="rId6880" xr:uid="{0C2601DD-BAC5-47F9-BC7A-D5E2FE463775}"/>
    <hyperlink ref="A6891" r:id="rId6881" xr:uid="{8CBDCCBA-249C-4B6A-887C-1F1EEF1A4EBD}"/>
    <hyperlink ref="A6892" r:id="rId6882" xr:uid="{C178A0ED-BC12-4967-A49A-F4C874C45D07}"/>
    <hyperlink ref="A6893" r:id="rId6883" xr:uid="{0FC415C0-2BBB-48B5-BC0B-7EBCFFDF8C21}"/>
    <hyperlink ref="A6894" r:id="rId6884" xr:uid="{32D9CB82-5963-4C18-B14D-375730AE74CC}"/>
    <hyperlink ref="A6895" r:id="rId6885" xr:uid="{AA9991B3-9C17-4B5F-A8E1-986C36208239}"/>
    <hyperlink ref="A6896" r:id="rId6886" xr:uid="{3AE627F7-F8D5-415C-9DE9-32DBCDEC8B07}"/>
    <hyperlink ref="A6897" r:id="rId6887" xr:uid="{50B214A4-3BA0-4730-90AA-1187D06874DD}"/>
    <hyperlink ref="A6898" r:id="rId6888" xr:uid="{45030FCC-037E-4E58-8F30-19F7AAB75966}"/>
    <hyperlink ref="A6899" r:id="rId6889" xr:uid="{6893B565-3D4D-445D-A271-BDA232F4FD4F}"/>
    <hyperlink ref="A6900" r:id="rId6890" xr:uid="{7A1C5243-BFD0-4481-8E42-B802298C46CB}"/>
    <hyperlink ref="A6901" r:id="rId6891" xr:uid="{248C0E62-A298-40C8-B7AF-752D51AAFA59}"/>
    <hyperlink ref="A6902" r:id="rId6892" xr:uid="{950A41D3-3997-4380-A1D6-7A64414D32FF}"/>
    <hyperlink ref="A6903" r:id="rId6893" xr:uid="{A1CA16C6-4991-492B-96F6-4CC78465321E}"/>
    <hyperlink ref="A6904" r:id="rId6894" xr:uid="{E9A1D0E0-7EED-4DC2-9F60-44F02046F43E}"/>
    <hyperlink ref="A6905" r:id="rId6895" xr:uid="{4D8F00F0-2E92-4345-A125-AECB54D550FE}"/>
    <hyperlink ref="A6906" r:id="rId6896" xr:uid="{E2FFFF0C-4998-438B-8345-85922545EACD}"/>
    <hyperlink ref="A6907" r:id="rId6897" xr:uid="{BE2C3EBD-230A-46C9-B100-7BA0C26DEDB4}"/>
    <hyperlink ref="A6908" r:id="rId6898" xr:uid="{A42A7777-5A8B-4D93-8EEE-9FBDCF8C398C}"/>
    <hyperlink ref="A6909" r:id="rId6899" xr:uid="{0AFCE49B-C289-4139-A410-70494FB825F7}"/>
    <hyperlink ref="A6910" r:id="rId6900" xr:uid="{4D44F5E3-6EEB-4BA3-8B89-7D53C849360D}"/>
    <hyperlink ref="A6911" r:id="rId6901" xr:uid="{1791A1BB-075C-4890-A2FC-41E7C02A0517}"/>
    <hyperlink ref="A6912" r:id="rId6902" xr:uid="{FCBFBFC4-C6EC-4577-BAD6-24590FD1F93F}"/>
    <hyperlink ref="A6913" r:id="rId6903" xr:uid="{0013E41A-0EFA-4BF0-8B3A-2A173234A2E2}"/>
    <hyperlink ref="A6914" r:id="rId6904" xr:uid="{765D29A2-E298-46C8-8625-EBD9EA346326}"/>
    <hyperlink ref="A6915" r:id="rId6905" xr:uid="{876648C6-AE07-4720-9610-24BE5350BA57}"/>
    <hyperlink ref="A6916" r:id="rId6906" xr:uid="{289EF702-8F47-4619-A477-54069F203B25}"/>
    <hyperlink ref="A6917" r:id="rId6907" xr:uid="{D04B4F27-CBC7-44FC-A2DA-114C6EFC42C3}"/>
    <hyperlink ref="A6918" r:id="rId6908" xr:uid="{A051FEAB-01A2-465B-8BEF-10FB586D7F4C}"/>
    <hyperlink ref="A6919" r:id="rId6909" xr:uid="{8EB7D2B9-81FD-4F66-AA34-BFBC33668E59}"/>
    <hyperlink ref="A6920" r:id="rId6910" xr:uid="{83E6B22D-C373-4C0F-9187-8EDC2022CA58}"/>
    <hyperlink ref="A6921" r:id="rId6911" xr:uid="{1C2A1DAD-842C-4379-854E-BCC34FC08DDE}"/>
    <hyperlink ref="A6922" r:id="rId6912" xr:uid="{E680D4AD-EB2A-4D34-A78E-D8CADE0C1533}"/>
    <hyperlink ref="A6923" r:id="rId6913" xr:uid="{727E60E6-BD4B-4F6E-833A-AF4D48A8372D}"/>
    <hyperlink ref="A6924" r:id="rId6914" xr:uid="{28C06AF7-D2E8-4B30-AC27-D7B2C3216FB1}"/>
    <hyperlink ref="A6925" r:id="rId6915" xr:uid="{FC0D0C17-D24F-4069-B3DB-F1004D3FA7F9}"/>
    <hyperlink ref="A6926" r:id="rId6916" xr:uid="{96D2BFC2-7E8D-491D-82AB-5A3E98FF90CA}"/>
    <hyperlink ref="A6927" r:id="rId6917" xr:uid="{30620DFB-51A1-4EFD-82F1-29070F302966}"/>
    <hyperlink ref="A6928" r:id="rId6918" xr:uid="{12109C07-254B-437C-95E7-A8DADA7A4B23}"/>
    <hyperlink ref="A6929" r:id="rId6919" xr:uid="{46F917AC-7AD3-499C-9841-E9917BB39BC8}"/>
    <hyperlink ref="A6930" r:id="rId6920" xr:uid="{9A9D55CA-C7AD-445A-AF6A-DB18755FCC40}"/>
    <hyperlink ref="A6931" r:id="rId6921" xr:uid="{6632C228-3635-466E-ADDC-15380DDC5840}"/>
    <hyperlink ref="A6932" r:id="rId6922" xr:uid="{44A637E4-680A-4561-ABA9-7816F2A2121C}"/>
    <hyperlink ref="A6933" r:id="rId6923" xr:uid="{40FC88E3-CD58-48C5-9D25-90BFF9944FCA}"/>
    <hyperlink ref="A6934" r:id="rId6924" xr:uid="{B443FED0-02DD-46A7-B5AF-FF117162DABD}"/>
    <hyperlink ref="A6935" r:id="rId6925" xr:uid="{079ED2B2-8853-46E1-B09C-0F5A49C37F4B}"/>
    <hyperlink ref="A6936" r:id="rId6926" xr:uid="{D07E5C2E-8FFF-4725-B26F-2E801E6A2078}"/>
    <hyperlink ref="A6937" r:id="rId6927" xr:uid="{2897F094-8E21-4C8A-8C19-3517F66C614C}"/>
    <hyperlink ref="A6938" r:id="rId6928" xr:uid="{C80DF55B-66DE-49C4-B49C-DD2EF9AFD6F2}"/>
    <hyperlink ref="A6939" r:id="rId6929" xr:uid="{6CAD17B7-C9C3-4847-9745-E7637485CDFC}"/>
    <hyperlink ref="A6940" r:id="rId6930" xr:uid="{D755C378-FEC0-4699-9417-04A3E7BE4168}"/>
    <hyperlink ref="A6941" r:id="rId6931" xr:uid="{F359B8CD-7192-4D2A-A4DE-D0B4A562E5FA}"/>
    <hyperlink ref="A6942" r:id="rId6932" xr:uid="{B5BFA8A9-A282-41FD-80E0-DAC928FC4DC2}"/>
    <hyperlink ref="A6943" r:id="rId6933" xr:uid="{289040F4-BF9E-41FB-AB2A-337911AE3853}"/>
    <hyperlink ref="A6944" r:id="rId6934" xr:uid="{4D63EEE5-DA42-4E57-9D50-DFBCDA7B594C}"/>
    <hyperlink ref="A6945" r:id="rId6935" xr:uid="{617CC413-7270-45F3-AA36-E594E14FEF4E}"/>
    <hyperlink ref="A6946" r:id="rId6936" xr:uid="{2D6BAC79-C8AE-451C-81E0-C1AC493FD9D6}"/>
    <hyperlink ref="A6947" r:id="rId6937" xr:uid="{2B2FAA46-1F9F-4143-9B82-8AEEE4D41477}"/>
    <hyperlink ref="A6948" r:id="rId6938" xr:uid="{16B9235C-B9C6-44CF-8B25-BCDF976CAFEC}"/>
    <hyperlink ref="A6949" r:id="rId6939" xr:uid="{29592A50-B476-4CB6-B0D5-628B012D2E8A}"/>
    <hyperlink ref="A6950" r:id="rId6940" xr:uid="{99286303-1B4C-4087-9AFF-136768AD9741}"/>
    <hyperlink ref="A6951" r:id="rId6941" xr:uid="{8D071023-02E1-4AEA-B15A-657F89C1019A}"/>
    <hyperlink ref="A6952" r:id="rId6942" xr:uid="{D402976F-674F-449D-B430-0DE673D53865}"/>
    <hyperlink ref="A6953" r:id="rId6943" xr:uid="{39370022-6B4F-4526-93D8-0D9CB8075982}"/>
    <hyperlink ref="A6954" r:id="rId6944" xr:uid="{228E5A52-E45C-4788-9DA4-BC42AEA61350}"/>
    <hyperlink ref="A6955" r:id="rId6945" xr:uid="{CCC8EBC1-A92D-4CAF-BC80-15E9EEBA4505}"/>
    <hyperlink ref="A6956" r:id="rId6946" xr:uid="{E2DB7880-5EF9-4EA6-AC80-8B044A300235}"/>
    <hyperlink ref="A6957" r:id="rId6947" xr:uid="{D49BE53B-DA95-4E4B-820B-DCB277C22F5F}"/>
    <hyperlink ref="A6958" r:id="rId6948" xr:uid="{B3BEC5F2-028F-4547-B21F-0219D435CA92}"/>
    <hyperlink ref="A6959" r:id="rId6949" xr:uid="{A44EDBA1-DF21-413F-B0EA-0B2B2BB38361}"/>
    <hyperlink ref="A6960" r:id="rId6950" xr:uid="{583719CD-FE33-48B8-9B57-D1D80D9D3AED}"/>
    <hyperlink ref="A6961" r:id="rId6951" xr:uid="{7C62810A-04CE-4986-AB08-95B641C1DC10}"/>
    <hyperlink ref="A6962" r:id="rId6952" xr:uid="{02DA70F4-FFFC-45DF-B921-0F3CD7C99EA8}"/>
    <hyperlink ref="A6963" r:id="rId6953" xr:uid="{71B77A63-0151-4884-95F4-845C34B69ED9}"/>
    <hyperlink ref="A6964" r:id="rId6954" xr:uid="{B054EB86-F896-4C4B-AA38-A2F004DFB20C}"/>
    <hyperlink ref="A6965" r:id="rId6955" xr:uid="{879983F6-EAD4-4324-BB1F-32FDD39C50E9}"/>
    <hyperlink ref="A6966" r:id="rId6956" xr:uid="{06262AF6-C005-49EE-A7B8-FBE6300463FB}"/>
    <hyperlink ref="A6967" r:id="rId6957" xr:uid="{F15392BD-FF48-41BD-A658-6EE99C6316DA}"/>
    <hyperlink ref="A6968" r:id="rId6958" xr:uid="{F1CEE537-A953-49E7-8129-08F868E3AADA}"/>
    <hyperlink ref="A6969" r:id="rId6959" xr:uid="{550EA955-982C-4854-A602-16B4A97419AD}"/>
    <hyperlink ref="A6970" r:id="rId6960" xr:uid="{D46D33A1-C21C-489E-AC32-0A07A4093E82}"/>
    <hyperlink ref="A6971" r:id="rId6961" xr:uid="{FF99A9F6-426E-41A3-A0A0-CDA2FDEB9722}"/>
    <hyperlink ref="A6972" r:id="rId6962" xr:uid="{26DF7642-0483-4888-B6B6-D9B77D1AE6D4}"/>
    <hyperlink ref="A6973" r:id="rId6963" xr:uid="{D156FFCA-6BC1-4FFD-975B-F6D2F3D82F7B}"/>
    <hyperlink ref="A6974" r:id="rId6964" xr:uid="{AB44AADB-6FE3-4188-BF34-12C01DEF8D68}"/>
    <hyperlink ref="A6975" r:id="rId6965" xr:uid="{F5D0A525-AEBD-4D02-87FA-DB4E66C7471A}"/>
    <hyperlink ref="A6976" r:id="rId6966" xr:uid="{E2AB69D2-C25D-403A-8F58-D7D9710DE903}"/>
    <hyperlink ref="A6977" r:id="rId6967" xr:uid="{004BBE92-C86F-488F-AD02-1E39B1620E39}"/>
    <hyperlink ref="A6978" r:id="rId6968" xr:uid="{B17F73CD-567B-4C35-8A6B-B8D7D3E453AD}"/>
    <hyperlink ref="A6979" r:id="rId6969" xr:uid="{D4F96C6E-391E-4196-BCF6-15007C610E8B}"/>
    <hyperlink ref="A6980" r:id="rId6970" xr:uid="{81BF6F8F-9D92-49BB-8240-4073BE90165C}"/>
    <hyperlink ref="A6981" r:id="rId6971" xr:uid="{C030271D-1689-4AE4-9078-DB274818F2C2}"/>
    <hyperlink ref="A6982" r:id="rId6972" xr:uid="{9E2B731A-D374-49F3-B929-DA69073A929D}"/>
    <hyperlink ref="A6983" r:id="rId6973" xr:uid="{5987420B-0B75-420E-A53F-CFB6C3BE0B37}"/>
    <hyperlink ref="A6984" r:id="rId6974" xr:uid="{68289E81-AD6E-49A3-AEBA-1FD5177B7A53}"/>
    <hyperlink ref="A6985" r:id="rId6975" xr:uid="{C9897885-4F45-48D3-9466-EC4F65F7B5D8}"/>
    <hyperlink ref="A6986" r:id="rId6976" xr:uid="{54DE74B3-28B6-4253-9464-C1CF5670ABC8}"/>
    <hyperlink ref="A6987" r:id="rId6977" xr:uid="{F802950E-A7DD-4E09-8BAC-07140A8E14FF}"/>
    <hyperlink ref="A6988" r:id="rId6978" xr:uid="{91685F64-0141-48F1-9FC1-ECA4C951864B}"/>
    <hyperlink ref="A6989" r:id="rId6979" xr:uid="{57D92325-6FC6-40FC-B66F-54F24B81BCFC}"/>
    <hyperlink ref="A6990" r:id="rId6980" xr:uid="{8E3EC97C-D193-48C5-BB17-F22805C3E161}"/>
    <hyperlink ref="A6991" r:id="rId6981" xr:uid="{67C1EACF-856E-4AAC-B5E9-0C5CA7CE8E33}"/>
    <hyperlink ref="A6992" r:id="rId6982" xr:uid="{D67271D1-F679-46FF-AA88-E29B5355FBE7}"/>
    <hyperlink ref="A6993" r:id="rId6983" xr:uid="{0176B858-7A1B-4DF2-B369-18D523D07C92}"/>
    <hyperlink ref="A6994" r:id="rId6984" xr:uid="{D2A67B0F-32D1-405D-9623-F96EBB9D777A}"/>
    <hyperlink ref="A6995" r:id="rId6985" xr:uid="{E276F60C-7A35-44D5-BEEF-21E2A1FCCFC2}"/>
    <hyperlink ref="A6996" r:id="rId6986" xr:uid="{DF4F69C2-3239-48FB-8883-E616B3CD8E03}"/>
    <hyperlink ref="A6997" r:id="rId6987" xr:uid="{91145908-1947-4B6A-AF0C-7B819DE63426}"/>
    <hyperlink ref="A6998" r:id="rId6988" xr:uid="{47696923-6397-4906-8112-94F52BB5BD0B}"/>
    <hyperlink ref="A6999" r:id="rId6989" xr:uid="{DC44E2AB-D58C-4E18-A103-2BB884599779}"/>
    <hyperlink ref="A7000" r:id="rId6990" xr:uid="{CD102BFA-4733-43F2-83DB-19C3397619EE}"/>
    <hyperlink ref="A7001" r:id="rId6991" xr:uid="{9E3A3E79-E8FC-4971-98D0-749AEDC3F3A3}"/>
    <hyperlink ref="A7002" r:id="rId6992" xr:uid="{02FF982D-795B-4D5A-9FA6-A72A3B96DE7A}"/>
    <hyperlink ref="A7003" r:id="rId6993" xr:uid="{0B11FA6F-94FE-4ABC-968C-6FBA926EEFF9}"/>
    <hyperlink ref="A7004" r:id="rId6994" xr:uid="{966B177B-846D-4B99-80B1-DA5BC5EA2FF5}"/>
    <hyperlink ref="A7005" r:id="rId6995" xr:uid="{0843440E-53E6-4A16-AA4D-7A7C6D816EC6}"/>
    <hyperlink ref="A7006" r:id="rId6996" xr:uid="{F056FE97-0A0E-40ED-A748-3BD0DEDE5B16}"/>
    <hyperlink ref="A7007" r:id="rId6997" xr:uid="{69D271E2-BBC6-4134-9238-7CE19B7A3E6B}"/>
    <hyperlink ref="A7008" r:id="rId6998" xr:uid="{7D7CFCA7-0C3D-4257-9D66-4BF49FF8A58F}"/>
    <hyperlink ref="A7009" r:id="rId6999" xr:uid="{DE6AD8FF-28E3-4B96-A7FA-AF675DD2F5C6}"/>
    <hyperlink ref="A7010" r:id="rId7000" xr:uid="{1BCAE743-3679-4C28-B863-BAA129399589}"/>
    <hyperlink ref="A7011" r:id="rId7001" xr:uid="{E6F4CFE2-DD7E-4C4F-BEC6-9C973E543B42}"/>
    <hyperlink ref="A7012" r:id="rId7002" xr:uid="{4E5C980D-E8BE-4641-B2F1-9F2A1CDC73CF}"/>
    <hyperlink ref="A7013" r:id="rId7003" xr:uid="{0487AF9E-CC88-403D-9D02-3B157AC70679}"/>
    <hyperlink ref="A7014" r:id="rId7004" xr:uid="{84D28E31-7BBB-4DC4-988F-B5011323FDDF}"/>
    <hyperlink ref="A7015" r:id="rId7005" xr:uid="{0EB7854A-A7B4-4700-88FF-4298781CDCD9}"/>
    <hyperlink ref="A7016" r:id="rId7006" xr:uid="{3A747A26-F28A-4DBA-9F31-46929E961A9D}"/>
    <hyperlink ref="A7017" r:id="rId7007" xr:uid="{03CEB9D7-F010-4A2F-B8D1-7ECDCCFFA6EA}"/>
    <hyperlink ref="A7018" r:id="rId7008" xr:uid="{CBF9EFBE-2752-4207-BD03-2D9A42DD66EC}"/>
    <hyperlink ref="A7019" r:id="rId7009" xr:uid="{98330FA7-CC98-42A9-8D11-5498EF75C8B5}"/>
    <hyperlink ref="A7020" r:id="rId7010" xr:uid="{940027CC-FA1C-4145-BACA-37CED1814B18}"/>
    <hyperlink ref="A7021" r:id="rId7011" xr:uid="{597C5E52-62F6-44C2-8C5C-7519B365ABBC}"/>
    <hyperlink ref="A7022" r:id="rId7012" xr:uid="{2AAA8C12-4220-465D-8326-D34D3163DDBB}"/>
    <hyperlink ref="A7023" r:id="rId7013" xr:uid="{86538B96-FF45-4D09-A7B5-8FF1D7ED444C}"/>
    <hyperlink ref="A7024" r:id="rId7014" xr:uid="{50F2BA39-F75F-4E53-AD3F-F39F1A7E1373}"/>
    <hyperlink ref="A7025" r:id="rId7015" xr:uid="{41C95E66-F772-4BB1-A97A-CDDF5892EDAE}"/>
    <hyperlink ref="A7026" r:id="rId7016" xr:uid="{46C115A9-098B-4CBC-98B0-2C2A47CC8FF8}"/>
    <hyperlink ref="A7027" r:id="rId7017" xr:uid="{0555C0DD-0A92-4A29-9368-D4EB530ED84F}"/>
    <hyperlink ref="A7028" r:id="rId7018" xr:uid="{BD54039C-5431-42C8-8625-824FBDD4E56C}"/>
    <hyperlink ref="A7029" r:id="rId7019" xr:uid="{223ED1E8-60B6-4348-9DA7-3C58B1F14334}"/>
    <hyperlink ref="A7030" r:id="rId7020" xr:uid="{29CFA1A8-1ACF-46CB-A030-EE781957E9C0}"/>
    <hyperlink ref="A7031" r:id="rId7021" xr:uid="{1FDAE2C5-3940-4BAE-9B29-D2C407039A6F}"/>
    <hyperlink ref="A7032" r:id="rId7022" xr:uid="{414EB8AE-4B6C-4D0A-BBCA-94BA022C34F2}"/>
    <hyperlink ref="A7033" r:id="rId7023" xr:uid="{4C2A33AD-B702-4DB1-83C0-DF07491AB333}"/>
    <hyperlink ref="A7034" r:id="rId7024" xr:uid="{4FC8CA5C-1A0A-4EEE-86D2-FFDE7C90B86E}"/>
    <hyperlink ref="A7035" r:id="rId7025" xr:uid="{E1691A0F-E957-4136-AA5F-F9D9BD8BCB04}"/>
    <hyperlink ref="A7036" r:id="rId7026" xr:uid="{5D3BEE57-AD7E-44EF-8087-7D3B15749615}"/>
    <hyperlink ref="A7037" r:id="rId7027" xr:uid="{0ABA4C0B-61BC-416F-A786-0E873C68CF2D}"/>
    <hyperlink ref="A7038" r:id="rId7028" xr:uid="{B9DCF416-648A-4099-AF41-715B2DE8AF05}"/>
    <hyperlink ref="A7039" r:id="rId7029" xr:uid="{23969ED8-4F72-43FB-AE07-4160C140B55B}"/>
    <hyperlink ref="A7040" r:id="rId7030" xr:uid="{61BD521E-2614-498E-BBA8-AC8416FA5321}"/>
    <hyperlink ref="A7041" r:id="rId7031" xr:uid="{F0829B77-AF18-4AB9-B534-03CDE778F0D9}"/>
    <hyperlink ref="A7042" r:id="rId7032" xr:uid="{46B744C8-E4BA-42B5-BE1C-9003483B77BF}"/>
    <hyperlink ref="A7043" r:id="rId7033" xr:uid="{5E7369E8-B692-47BA-B188-47E240FC4D7B}"/>
    <hyperlink ref="A7044" r:id="rId7034" xr:uid="{4778B8DF-2B29-4A4C-B77D-297411BCF355}"/>
    <hyperlink ref="A7045" r:id="rId7035" xr:uid="{98B5ADEC-CC30-40FF-A95C-4A54C40A6F0E}"/>
    <hyperlink ref="A7046" r:id="rId7036" xr:uid="{66FB6EA5-28FF-403E-A570-11D891316091}"/>
    <hyperlink ref="A7047" r:id="rId7037" xr:uid="{A63DFDE9-3519-4176-94AE-B8FFBEE6C732}"/>
    <hyperlink ref="A7048" r:id="rId7038" xr:uid="{145C70C4-4889-4B46-B2A2-EAF8A2F991E4}"/>
    <hyperlink ref="A7049" r:id="rId7039" xr:uid="{0334CF2A-63B9-4476-964B-27E041CC0BAD}"/>
    <hyperlink ref="A7050" r:id="rId7040" xr:uid="{A57415A0-D480-4B4F-B6AA-BC816AA66F5F}"/>
    <hyperlink ref="A7051" r:id="rId7041" xr:uid="{8446B0F5-6B70-44A4-82A9-7BF95A2A993B}"/>
    <hyperlink ref="A7052" r:id="rId7042" xr:uid="{0A09A62F-2B82-48D3-8D78-BF38E3930A8E}"/>
    <hyperlink ref="A7053" r:id="rId7043" xr:uid="{D49647EE-D050-4CD8-AB74-257CAC9B02F7}"/>
    <hyperlink ref="A7054" r:id="rId7044" xr:uid="{9E0329DD-3BDD-4B17-906C-06B21349455D}"/>
    <hyperlink ref="A7055" r:id="rId7045" xr:uid="{A7A88C2F-5899-42A8-9034-42887A74E093}"/>
    <hyperlink ref="A7056" r:id="rId7046" xr:uid="{96130B18-65E3-4757-A561-B4DCAB3B72F3}"/>
    <hyperlink ref="A7057" r:id="rId7047" xr:uid="{21814949-A024-41AE-B761-3757870D2936}"/>
    <hyperlink ref="A7058" r:id="rId7048" xr:uid="{2D5C8DC1-F57B-4361-8D2D-4ABD78DE6340}"/>
    <hyperlink ref="A7059" r:id="rId7049" xr:uid="{46E0ED51-D8A1-4A7B-A3DC-1DF9674FF956}"/>
    <hyperlink ref="A7060" r:id="rId7050" xr:uid="{D0A91D4D-3442-479D-8A1E-9B4E6F6B7F9A}"/>
    <hyperlink ref="A7061" r:id="rId7051" xr:uid="{80D9DFAE-8A93-4A73-B81B-18765056364B}"/>
    <hyperlink ref="A7062" r:id="rId7052" xr:uid="{E93B0818-E25D-418D-A0E1-1B57CF6FCC21}"/>
    <hyperlink ref="A7063" r:id="rId7053" xr:uid="{49E4048E-442D-406D-9C6F-FCB8D817A3CC}"/>
    <hyperlink ref="A7064" r:id="rId7054" xr:uid="{3A67644C-5AF8-4DB6-AE64-3C65544ABC1C}"/>
    <hyperlink ref="A7065" r:id="rId7055" xr:uid="{A1D4E00D-07DC-456B-A89B-F26E874DEC15}"/>
    <hyperlink ref="A7066" r:id="rId7056" xr:uid="{0D2F03C0-A6AB-457F-AB24-EC8AC54CAB23}"/>
    <hyperlink ref="A7067" r:id="rId7057" xr:uid="{42357E59-2908-4E78-BF19-7D2B15013819}"/>
    <hyperlink ref="A7068" r:id="rId7058" xr:uid="{7922C95D-EC21-44E9-9E01-48C61F41F37B}"/>
    <hyperlink ref="A7069" r:id="rId7059" xr:uid="{98A8741F-846F-44BB-A6D7-0AA308DF9741}"/>
    <hyperlink ref="A7070" r:id="rId7060" xr:uid="{216A4A21-C584-4843-9125-E9F2BDE7A52D}"/>
    <hyperlink ref="A7071" r:id="rId7061" xr:uid="{D4F941C6-FAD4-4205-85D0-EB915CB02836}"/>
    <hyperlink ref="A7072" r:id="rId7062" xr:uid="{B948B7FF-B0B9-48FA-B7A2-027CB04F9F23}"/>
    <hyperlink ref="A7073" r:id="rId7063" xr:uid="{A5FB1707-5821-41D2-AB66-607AAAEACAE2}"/>
    <hyperlink ref="A7074" r:id="rId7064" xr:uid="{D34C146D-9BD3-4C34-AD14-2D15D290263D}"/>
    <hyperlink ref="A7075" r:id="rId7065" xr:uid="{A6792761-4085-4CC8-9BA9-AA388A0E6EC4}"/>
    <hyperlink ref="A7076" r:id="rId7066" xr:uid="{98A32B02-51D9-4C4E-A8AB-35DB30C74928}"/>
    <hyperlink ref="A7077" r:id="rId7067" xr:uid="{961AFE75-0031-4EC9-B111-84EC12EA2982}"/>
    <hyperlink ref="A7078" r:id="rId7068" xr:uid="{5ACD3A80-DF71-4C4A-84F6-644B6E689945}"/>
    <hyperlink ref="A7079" r:id="rId7069" xr:uid="{ED45A771-DDB7-420F-BD7E-B2876470AF10}"/>
    <hyperlink ref="A7080" r:id="rId7070" xr:uid="{7F58EC47-54EC-4B1C-BA78-029E7101360A}"/>
    <hyperlink ref="A7081" r:id="rId7071" xr:uid="{55987885-B4C0-48E0-B053-2884AB0BBD41}"/>
    <hyperlink ref="A7082" r:id="rId7072" xr:uid="{C7E766A6-0DDB-4AE8-9457-EBEEFB3980CC}"/>
    <hyperlink ref="A7083" r:id="rId7073" xr:uid="{990C0D27-9847-4F05-BB7E-7AC3D3EE466D}"/>
    <hyperlink ref="A7084" r:id="rId7074" xr:uid="{9C1C6753-9FEE-4A85-AADE-6D8D039BD249}"/>
    <hyperlink ref="A7085" r:id="rId7075" xr:uid="{CF26174E-456C-4F8F-A899-C63BA365EDD2}"/>
    <hyperlink ref="A7086" r:id="rId7076" xr:uid="{99ADA53A-0164-4D1B-B7ED-428850F87284}"/>
    <hyperlink ref="A7087" r:id="rId7077" xr:uid="{2C4A1536-C263-4F56-B98E-351A8EB376B5}"/>
    <hyperlink ref="A7088" r:id="rId7078" xr:uid="{FE0A9F43-C078-4241-8787-BCB82ED9E2A8}"/>
    <hyperlink ref="A7089" r:id="rId7079" xr:uid="{96269350-D560-48C1-81F2-97695145B88C}"/>
    <hyperlink ref="A7090" r:id="rId7080" xr:uid="{66BB99EE-2615-430C-9101-F959DC7001E3}"/>
    <hyperlink ref="A7091" r:id="rId7081" xr:uid="{0D4823F7-C846-4994-8495-E12CC928D804}"/>
    <hyperlink ref="A7092" r:id="rId7082" xr:uid="{66FCB802-9142-4A9F-9F0F-B6895F469D35}"/>
    <hyperlink ref="A7093" r:id="rId7083" xr:uid="{72F02EF6-BCF3-4790-A456-04B909C7AD47}"/>
    <hyperlink ref="A7094" r:id="rId7084" xr:uid="{4B39F6C6-E371-40DC-93BC-47A96CB87D54}"/>
    <hyperlink ref="A7095" r:id="rId7085" xr:uid="{D3B6C14A-68CC-49A2-9F90-44FF90788C34}"/>
    <hyperlink ref="A7096" r:id="rId7086" xr:uid="{A4A46E07-FC01-4E34-90FF-D6144822B563}"/>
    <hyperlink ref="A7097" r:id="rId7087" xr:uid="{03EF1506-DF50-4A18-A4DB-7CF7EC45E5A2}"/>
    <hyperlink ref="A7098" r:id="rId7088" xr:uid="{0746327D-33C2-46D1-90D8-DFD68A6FABAC}"/>
    <hyperlink ref="A7099" r:id="rId7089" xr:uid="{65B81638-B8E5-41BF-BF1E-AA21151E34FE}"/>
    <hyperlink ref="A7100" r:id="rId7090" xr:uid="{23A618E1-1DFF-4BDE-AB99-FFB63E26C8F8}"/>
    <hyperlink ref="A7101" r:id="rId7091" xr:uid="{BD004335-41D5-4761-8397-0A5BEB0B8C48}"/>
    <hyperlink ref="A7102" r:id="rId7092" xr:uid="{6015DE00-E316-42CE-AF03-8AE38D79451A}"/>
    <hyperlink ref="A7103" r:id="rId7093" xr:uid="{7CD65125-B65C-4E81-AE46-C719513E1198}"/>
    <hyperlink ref="A7104" r:id="rId7094" xr:uid="{69F4D8B6-DFD9-42DB-A6FC-021B6E753D67}"/>
    <hyperlink ref="A7105" r:id="rId7095" xr:uid="{E10E6195-A6D6-4BF2-A65E-63CAC8DAC5F1}"/>
    <hyperlink ref="A7106" r:id="rId7096" xr:uid="{664C270A-B787-4E91-8AD5-DBA984B0345E}"/>
    <hyperlink ref="A7107" r:id="rId7097" xr:uid="{203F1F4B-B57F-4AAD-952C-00397CA8799A}"/>
    <hyperlink ref="A7108" r:id="rId7098" xr:uid="{0E192F26-F9F3-4197-AB46-6EDE0221B399}"/>
    <hyperlink ref="A7109" r:id="rId7099" xr:uid="{2A1CA875-5C77-4278-BCED-A7658AB4C0DE}"/>
    <hyperlink ref="A7110" r:id="rId7100" xr:uid="{2E0C96DD-8F21-4344-A646-310EF444D1E2}"/>
    <hyperlink ref="A7111" r:id="rId7101" xr:uid="{6EE1F81C-F37F-43AB-8D03-860D561397FE}"/>
    <hyperlink ref="A7112" r:id="rId7102" xr:uid="{A75DA931-2D1F-43E9-B6EC-EBD70D577DD7}"/>
    <hyperlink ref="A7113" r:id="rId7103" xr:uid="{8FA6122D-656D-4E76-A06F-E4710AB3FD78}"/>
    <hyperlink ref="A7114" r:id="rId7104" xr:uid="{EFA2CFC2-E883-4E98-B0DD-04EAA8DF6E63}"/>
    <hyperlink ref="A7115" r:id="rId7105" xr:uid="{AE086A15-317C-4764-B372-D5BD4FE401FB}"/>
    <hyperlink ref="A7116" r:id="rId7106" xr:uid="{D64E8381-8381-45F4-957C-4588F59224F2}"/>
    <hyperlink ref="A7117" r:id="rId7107" xr:uid="{FA86FC10-E47D-4B1B-8542-63B48B7528C6}"/>
    <hyperlink ref="A7118" r:id="rId7108" xr:uid="{6C63D5AA-3885-4395-9345-DB2FD89193C8}"/>
    <hyperlink ref="A7119" r:id="rId7109" xr:uid="{3021360F-CF11-424E-A808-0F3DDBF240A3}"/>
    <hyperlink ref="A7120" r:id="rId7110" xr:uid="{59A7BE0E-9D0C-4B56-A877-AC36543A10C9}"/>
    <hyperlink ref="A7121" r:id="rId7111" xr:uid="{94242D66-D54D-4A18-93AA-0F6732597C43}"/>
    <hyperlink ref="A7122" r:id="rId7112" xr:uid="{A0FBEEE3-B9AF-4271-9B47-B5F53F65AAC8}"/>
    <hyperlink ref="A7123" r:id="rId7113" xr:uid="{AC9B9BCF-1484-4248-8B08-2BDADDA257E6}"/>
    <hyperlink ref="A7124" r:id="rId7114" xr:uid="{BF58D589-6910-4F48-952A-2534FE2B8A17}"/>
    <hyperlink ref="A7125" r:id="rId7115" xr:uid="{A072C1A7-131C-45DA-BCE6-C30CC38F221F}"/>
    <hyperlink ref="A7126" r:id="rId7116" xr:uid="{CA23017A-6628-4641-B92E-B7C65D5F8CCC}"/>
    <hyperlink ref="A7127" r:id="rId7117" xr:uid="{C0BFE790-3A71-408D-A487-3466E15EA7B9}"/>
    <hyperlink ref="A7128" r:id="rId7118" xr:uid="{7EE3D57A-542A-4421-893B-7DA51687F0DE}"/>
    <hyperlink ref="A7129" r:id="rId7119" xr:uid="{7942B7B0-FCBF-4C37-B29E-A89364902F80}"/>
    <hyperlink ref="A7130" r:id="rId7120" xr:uid="{5B1A214C-F043-4EA0-A7A0-33F064AC81D7}"/>
    <hyperlink ref="A7131" r:id="rId7121" xr:uid="{6FA175A0-0FD0-468D-97F9-A81F847F4EE5}"/>
    <hyperlink ref="A7132" r:id="rId7122" xr:uid="{353935D3-8021-412E-A248-948625C6AC6A}"/>
    <hyperlink ref="A7133" r:id="rId7123" xr:uid="{95CBEAF8-FAF4-4E6C-BBCF-F3CCBD81F1E6}"/>
    <hyperlink ref="A7134" r:id="rId7124" xr:uid="{338FA286-FA12-49E3-AB82-535B5D98BFB0}"/>
    <hyperlink ref="A7135" r:id="rId7125" xr:uid="{1A490464-C0F9-4763-98EE-ADEC95172555}"/>
    <hyperlink ref="A7136" r:id="rId7126" xr:uid="{354568E0-85F4-4021-BA87-574F928E9C04}"/>
    <hyperlink ref="A7137" r:id="rId7127" xr:uid="{99F02E6F-6109-44BF-8945-4E6A69EF56BF}"/>
    <hyperlink ref="A7138" r:id="rId7128" xr:uid="{5865BAAE-1300-4A25-88BB-C2B29F4BD959}"/>
    <hyperlink ref="A7139" r:id="rId7129" xr:uid="{F5D3EC29-2483-4BA7-AC64-171B6FB67383}"/>
    <hyperlink ref="A7140" r:id="rId7130" xr:uid="{3015CB05-6923-407B-BA9E-2205BDFD6BCC}"/>
    <hyperlink ref="A7141" r:id="rId7131" xr:uid="{5E72C113-3DD4-4B5B-BB7E-D8BC330F2CEE}"/>
    <hyperlink ref="A7142" r:id="rId7132" xr:uid="{8370BA4C-6B1A-41E1-B857-82929DCD9EA4}"/>
    <hyperlink ref="A7143" r:id="rId7133" xr:uid="{B06930C0-D5C9-4B9C-BE2B-5717F90B1F48}"/>
    <hyperlink ref="A7144" r:id="rId7134" xr:uid="{F37F2135-2A10-4E22-B2EF-5CFC29307CA9}"/>
    <hyperlink ref="A7145" r:id="rId7135" xr:uid="{0BBA196D-FCC9-4271-9558-A8C8B440F7BB}"/>
    <hyperlink ref="A7146" r:id="rId7136" xr:uid="{F23E0C00-8D0B-41D9-BF06-31C4DB1A6B2C}"/>
    <hyperlink ref="A7147" r:id="rId7137" xr:uid="{6C76E7F2-9A99-4CDD-AC5A-B6322B4F3393}"/>
    <hyperlink ref="A7148" r:id="rId7138" xr:uid="{1ED08E88-A302-421F-81E7-FA9110754EA7}"/>
    <hyperlink ref="A7149" r:id="rId7139" xr:uid="{9C6FD699-DB08-4D10-9ACD-0D3037A075D9}"/>
    <hyperlink ref="A7150" r:id="rId7140" xr:uid="{BDBB976E-3346-495B-BA6D-E31E56DB5F01}"/>
    <hyperlink ref="A7151" r:id="rId7141" xr:uid="{BFABD671-165F-4531-A1F5-B9877EC684A4}"/>
    <hyperlink ref="A7152" r:id="rId7142" xr:uid="{516E24F9-5BCB-4E57-9FB0-D9E2BB390939}"/>
    <hyperlink ref="A7153" r:id="rId7143" xr:uid="{6F83A151-E5F6-4A3A-89E6-86DF5999715B}"/>
    <hyperlink ref="A7154" r:id="rId7144" xr:uid="{13B83090-E531-406B-BD7A-AB62793F8A0A}"/>
    <hyperlink ref="A7155" r:id="rId7145" xr:uid="{78B2EB5D-9FEA-4449-A1C6-572ECD87FEDF}"/>
    <hyperlink ref="A7156" r:id="rId7146" xr:uid="{92732154-3A09-4150-BF62-C94D835E36E9}"/>
    <hyperlink ref="A7157" r:id="rId7147" xr:uid="{E36B3B96-0138-4F3C-9E73-3D9F0562F599}"/>
    <hyperlink ref="A7158" r:id="rId7148" xr:uid="{6B036EF5-8C12-49D6-8591-D6B48A5F3D3E}"/>
    <hyperlink ref="A7159" r:id="rId7149" xr:uid="{0920D400-01D7-4648-8173-3716CC567F56}"/>
    <hyperlink ref="A7160" r:id="rId7150" xr:uid="{9910128B-26DE-4284-A711-CC436F619281}"/>
    <hyperlink ref="A7161" r:id="rId7151" xr:uid="{0EF8C7B0-0633-4384-ACCF-B1E4D2947743}"/>
    <hyperlink ref="A7162" r:id="rId7152" xr:uid="{DD944E0C-FE5C-46E5-8E27-DA8074F46D6E}"/>
    <hyperlink ref="A7163" r:id="rId7153" xr:uid="{3A253DE3-FC47-42D2-AFAF-84831E5F04A8}"/>
    <hyperlink ref="A7164" r:id="rId7154" xr:uid="{F19E3823-410F-4BCF-9EB5-1BB5A95E9C38}"/>
    <hyperlink ref="A7165" r:id="rId7155" xr:uid="{D3660313-272F-4860-BA0B-AA854296A131}"/>
    <hyperlink ref="A7166" r:id="rId7156" xr:uid="{0C5EC5F9-D9FC-414E-89B8-8CB3769C9B11}"/>
    <hyperlink ref="A7167" r:id="rId7157" xr:uid="{4892C05B-188C-4DD1-B191-9FB0BD458F38}"/>
    <hyperlink ref="A7168" r:id="rId7158" xr:uid="{4113360A-E45A-4F08-B0BA-257604317CC0}"/>
    <hyperlink ref="A7169" r:id="rId7159" xr:uid="{37536361-6D98-4CAE-983C-180229AAB3E0}"/>
    <hyperlink ref="A7170" r:id="rId7160" xr:uid="{D4C38534-24B5-41E6-A5ED-B210A6B1D26D}"/>
    <hyperlink ref="A7171" r:id="rId7161" xr:uid="{AED9F149-0221-49F3-99AD-1DA4490977DC}"/>
    <hyperlink ref="A7172" r:id="rId7162" xr:uid="{957F7866-DA12-4624-81DE-DCCE2D09D90B}"/>
    <hyperlink ref="A7173" r:id="rId7163" xr:uid="{01C0F760-350B-48C0-AAE7-8F400CCAE743}"/>
    <hyperlink ref="A7174" r:id="rId7164" xr:uid="{67FDDCDB-6242-449F-990A-8DA87032C757}"/>
    <hyperlink ref="A7175" r:id="rId7165" xr:uid="{369EFDB9-8559-4DB1-B857-D77F26215BAD}"/>
    <hyperlink ref="A7176" r:id="rId7166" xr:uid="{A163211E-BC49-4004-A132-B5943D847068}"/>
    <hyperlink ref="A7177" r:id="rId7167" xr:uid="{AACFDAEF-F80A-4BBD-BEEB-735584E34B30}"/>
    <hyperlink ref="A7178" r:id="rId7168" xr:uid="{046BEC5E-BC65-432C-A8CA-C6335F450F30}"/>
    <hyperlink ref="A7179" r:id="rId7169" xr:uid="{BE0BC083-0CCA-4D9E-BBCD-3EC6A9E8E296}"/>
    <hyperlink ref="A7180" r:id="rId7170" xr:uid="{18413C85-315B-4931-A36A-E0095FFC9DED}"/>
    <hyperlink ref="A7181" r:id="rId7171" xr:uid="{E6433731-CD8A-4148-936D-4DC56A00E8B5}"/>
    <hyperlink ref="A7182" r:id="rId7172" xr:uid="{2BD6FE94-42DB-4891-B894-B8BE33CC16EF}"/>
    <hyperlink ref="A7183" r:id="rId7173" xr:uid="{17556B97-FF74-4437-8B73-4BF945A1E2EC}"/>
    <hyperlink ref="A7184" r:id="rId7174" xr:uid="{B3A2E150-DB81-493C-B8F0-12E9EF0AEAED}"/>
    <hyperlink ref="A7185" r:id="rId7175" xr:uid="{A9867900-DEC8-4F3A-AC26-EAD52A747107}"/>
    <hyperlink ref="A7186" r:id="rId7176" xr:uid="{70A3D808-7B4E-4E25-93F8-6A2E6C5EB31C}"/>
    <hyperlink ref="A7187" r:id="rId7177" xr:uid="{1995311B-47F1-4745-8DB7-B1F4FCE5916A}"/>
    <hyperlink ref="A7188" r:id="rId7178" xr:uid="{3ADD5BFB-F28A-4605-8B26-BFFBC09BEDCC}"/>
    <hyperlink ref="A7189" r:id="rId7179" xr:uid="{E637051D-3C41-4297-A746-D287861FD503}"/>
    <hyperlink ref="A7190" r:id="rId7180" xr:uid="{A689B122-4888-4181-9CE1-E94A4384AD61}"/>
    <hyperlink ref="A7191" r:id="rId7181" xr:uid="{025F7805-04ED-47F3-B0C2-87EBB50F556B}"/>
    <hyperlink ref="A7192" r:id="rId7182" xr:uid="{446C6A08-A0A1-413A-9B6D-D0A7D1F50079}"/>
    <hyperlink ref="A7193" r:id="rId7183" xr:uid="{3DF2260B-89F4-48DA-AAA6-C68C00B6DBA4}"/>
    <hyperlink ref="A7194" r:id="rId7184" xr:uid="{B6ED01A0-043B-4E83-97C8-D878D64A86FE}"/>
    <hyperlink ref="A7195" r:id="rId7185" xr:uid="{7D8C0EC6-0322-48C7-8BEC-578C151390DE}"/>
    <hyperlink ref="A7196" r:id="rId7186" xr:uid="{53588607-DC78-4ACD-BEAC-153227D85CD5}"/>
    <hyperlink ref="A7197" r:id="rId7187" xr:uid="{96577CA3-9133-4F29-BD12-8ECDA4564AB6}"/>
    <hyperlink ref="A7198" r:id="rId7188" xr:uid="{093957CA-03F4-46EA-AE74-C8EB964B5528}"/>
    <hyperlink ref="A7199" r:id="rId7189" xr:uid="{D838CA22-03A6-46C3-8076-5BF859F85E01}"/>
    <hyperlink ref="A7200" r:id="rId7190" xr:uid="{4D3D4327-0D5D-4109-8142-60E7E263104B}"/>
    <hyperlink ref="A7201" r:id="rId7191" xr:uid="{C64BBCD6-CE0A-4852-B1F6-32F8D633CCC1}"/>
    <hyperlink ref="A7202" r:id="rId7192" xr:uid="{ADB895DC-F1AA-4663-B0FA-582513279B27}"/>
    <hyperlink ref="A7203" r:id="rId7193" xr:uid="{B55C589E-B6A4-40A9-A3E2-29C3537592DC}"/>
    <hyperlink ref="A7204" r:id="rId7194" xr:uid="{E391CCCC-20E5-4DE0-8F62-6DE95BDF18C8}"/>
    <hyperlink ref="A7205" r:id="rId7195" xr:uid="{906A63BD-EF46-4A9F-BD38-67DFCD665981}"/>
    <hyperlink ref="A7206" r:id="rId7196" xr:uid="{9485E29F-3B76-4641-8C14-74D918896481}"/>
    <hyperlink ref="A7207" r:id="rId7197" xr:uid="{679872E8-DEBB-425E-AEC9-D493AFF250F1}"/>
    <hyperlink ref="A7208" r:id="rId7198" xr:uid="{AEC50847-133A-4BFE-84EA-5181C9B3A839}"/>
    <hyperlink ref="A7209" r:id="rId7199" xr:uid="{38C5F44B-96C3-43F4-8A6A-39EE46C761B6}"/>
    <hyperlink ref="A7210" r:id="rId7200" xr:uid="{1C3C49D8-C46A-4D63-A82E-B68515077D7D}"/>
    <hyperlink ref="A7211" r:id="rId7201" xr:uid="{23F8FE0D-D93C-4EE3-BA8C-3859702F25CB}"/>
    <hyperlink ref="A7212" r:id="rId7202" xr:uid="{2F8812CF-B6DB-43AE-B554-992E93C66779}"/>
    <hyperlink ref="A7213" r:id="rId7203" xr:uid="{CE5341D2-2D90-40AB-8BE0-316D5AFD6739}"/>
    <hyperlink ref="A7214" r:id="rId7204" xr:uid="{8730D97E-D34C-4997-B4C4-58B00A794D99}"/>
    <hyperlink ref="A7215" r:id="rId7205" xr:uid="{E527DF3D-A6E1-4648-A029-310195F5BD7F}"/>
    <hyperlink ref="A7216" r:id="rId7206" xr:uid="{3FBE2E30-5025-4BB1-AC29-7B47C34DF297}"/>
    <hyperlink ref="A7217" r:id="rId7207" xr:uid="{6E3D2E54-11AF-41BE-B29D-0D13E8EA077C}"/>
    <hyperlink ref="A7218" r:id="rId7208" xr:uid="{9E904D82-D110-4CF5-9AC3-C7B4A84DAB6F}"/>
    <hyperlink ref="A7219" r:id="rId7209" xr:uid="{790EA5BF-D4AD-499C-BD27-32BAB7AA4380}"/>
    <hyperlink ref="A7220" r:id="rId7210" xr:uid="{E4C47CB8-94C7-4769-B93D-25282D0AA572}"/>
    <hyperlink ref="A7221" r:id="rId7211" xr:uid="{52EE6184-15AA-4E05-B1B9-345A6D618A2B}"/>
    <hyperlink ref="A7222" r:id="rId7212" xr:uid="{0A1E5000-1669-4ACA-8B4C-C703DD7FDA5F}"/>
    <hyperlink ref="A7223" r:id="rId7213" xr:uid="{306F27A2-98C5-47AE-AA93-4D9F8C4AD1B6}"/>
    <hyperlink ref="A7224" r:id="rId7214" xr:uid="{0F7EFD27-7EA5-4354-8F1B-A2CDE29A563E}"/>
    <hyperlink ref="A7225" r:id="rId7215" xr:uid="{47F39A22-77F0-4B83-948D-54C64689A1D8}"/>
    <hyperlink ref="A7226" r:id="rId7216" xr:uid="{269C3C2F-DEDD-4475-A784-DF9CFA43B117}"/>
    <hyperlink ref="A7227" r:id="rId7217" xr:uid="{39DC7C5B-F239-4131-9897-F5373B9AAFC8}"/>
    <hyperlink ref="A7228" r:id="rId7218" xr:uid="{8B287C1D-3C1B-4740-B36A-C04E1AB50B0B}"/>
    <hyperlink ref="A7229" r:id="rId7219" xr:uid="{C13985D2-A122-40C9-B13A-87DAA562EF44}"/>
    <hyperlink ref="A7230" r:id="rId7220" xr:uid="{A74B1A33-DD96-44FD-81CC-75CDF3266E23}"/>
    <hyperlink ref="A7231" r:id="rId7221" xr:uid="{F30FDB61-88CB-4EFF-9CB4-BE4C23D497B2}"/>
    <hyperlink ref="A7232" r:id="rId7222" xr:uid="{3245434D-5C8A-48D9-9AD7-53E6017954A1}"/>
    <hyperlink ref="A7233" r:id="rId7223" xr:uid="{E1877F5A-DDE6-48C5-B6F3-BBB056BB3AA3}"/>
    <hyperlink ref="A7234" r:id="rId7224" xr:uid="{9FA490B9-5546-4D47-8E36-6A748994D8A6}"/>
    <hyperlink ref="A7235" r:id="rId7225" xr:uid="{2FBBADAF-4299-4EC1-80E4-E7D446658A20}"/>
    <hyperlink ref="A7236" r:id="rId7226" xr:uid="{23CECBF6-20A9-431D-9F99-5CCCA4AC7F44}"/>
    <hyperlink ref="A7237" r:id="rId7227" xr:uid="{F92EB3E9-98C2-4D9A-A2DE-82EF2018DD43}"/>
    <hyperlink ref="A7238" r:id="rId7228" xr:uid="{7426C4A7-B0C5-4560-BAA4-0F8353D6B5AD}"/>
    <hyperlink ref="A7239" r:id="rId7229" xr:uid="{0ABFBCAF-AA14-4EA4-A8C7-FC765C006B8B}"/>
    <hyperlink ref="A7240" r:id="rId7230" xr:uid="{D678E078-7CF3-4D63-A8A8-53B6E3771E20}"/>
    <hyperlink ref="A7241" r:id="rId7231" xr:uid="{C7C6DB74-1202-4CC1-8E8B-3DEF8B2A1CCE}"/>
    <hyperlink ref="A7242" r:id="rId7232" xr:uid="{A23C6597-6514-4902-B267-64EC6F23E40A}"/>
    <hyperlink ref="A7243" r:id="rId7233" xr:uid="{F8D04F13-8A1C-4C3E-B3B6-ACC5314DB5A1}"/>
    <hyperlink ref="A7244" r:id="rId7234" xr:uid="{A8B86F3B-759B-4AB5-B7C7-06C557F4748A}"/>
    <hyperlink ref="A7245" r:id="rId7235" xr:uid="{A0AD206A-37A6-4E19-96B5-DE72CF9386B7}"/>
    <hyperlink ref="A7246" r:id="rId7236" xr:uid="{1A2ADCC2-370A-4418-83A2-5F2B80810CF0}"/>
    <hyperlink ref="A7247" r:id="rId7237" xr:uid="{4B50A363-6E4F-430B-BF80-A80963224A41}"/>
    <hyperlink ref="A7248" r:id="rId7238" xr:uid="{0C09D9EC-23BE-4F50-8826-24898D0F8528}"/>
    <hyperlink ref="A7249" r:id="rId7239" xr:uid="{CC20094F-E8FC-4D54-A1B3-759C52908F02}"/>
    <hyperlink ref="A7250" r:id="rId7240" xr:uid="{3587DF8F-C507-4CFB-A5D8-B0A0E9F08C09}"/>
    <hyperlink ref="A7251" r:id="rId7241" xr:uid="{A0A1606F-6E9B-47DE-AFE4-B11322A1720A}"/>
    <hyperlink ref="A7252" r:id="rId7242" xr:uid="{23EDA8F9-3DE3-41D6-BAF9-DFE88B2FBA48}"/>
    <hyperlink ref="A7253" r:id="rId7243" xr:uid="{7566EE5E-D50C-4A85-802A-8F99A0E6BED7}"/>
    <hyperlink ref="A7254" r:id="rId7244" xr:uid="{67ABFDDD-796A-4BE6-8DD8-2D3546B597C4}"/>
    <hyperlink ref="A7255" r:id="rId7245" xr:uid="{9098C031-8507-44C0-AED9-11A51078DB5B}"/>
    <hyperlink ref="A7256" r:id="rId7246" xr:uid="{0A98EF97-2D11-415D-8243-662576727EB7}"/>
    <hyperlink ref="A7257" r:id="rId7247" xr:uid="{4B4219DC-97D4-4317-B73A-4B2E765DF712}"/>
    <hyperlink ref="A7258" r:id="rId7248" xr:uid="{A3EB0FE0-964F-4197-9C1F-BD4A6941A396}"/>
    <hyperlink ref="A7259" r:id="rId7249" xr:uid="{F40B0762-E5FC-4307-84CB-02860E63E8B8}"/>
    <hyperlink ref="A7260" r:id="rId7250" xr:uid="{872D5311-CE24-4E6C-AF23-9BEBF5C96FC0}"/>
    <hyperlink ref="A7261" r:id="rId7251" xr:uid="{91077D36-62FB-4C47-A862-389BE022650F}"/>
    <hyperlink ref="A7262" r:id="rId7252" xr:uid="{0FD217C7-50F4-43E2-B7F1-C79D9879C2AC}"/>
    <hyperlink ref="A7263" r:id="rId7253" xr:uid="{F7549759-8D04-47A1-83CA-7E2266D996F4}"/>
    <hyperlink ref="A7264" r:id="rId7254" xr:uid="{0BAD77EF-01EB-4599-BDD7-EF74516FE22C}"/>
    <hyperlink ref="A7265" r:id="rId7255" xr:uid="{BD35A076-382D-43DC-9349-2C68F4D3E24D}"/>
    <hyperlink ref="A7266" r:id="rId7256" xr:uid="{41943537-346D-4D84-9F92-32BC32C174E1}"/>
    <hyperlink ref="A7267" r:id="rId7257" xr:uid="{9FA83EC8-D4FB-479C-B154-D812F7E3A172}"/>
    <hyperlink ref="A7268" r:id="rId7258" xr:uid="{82A32DA8-9E92-465D-865C-47ADE9AD28DE}"/>
    <hyperlink ref="A7269" r:id="rId7259" xr:uid="{B63EAEC6-9AB0-450A-8F5A-5FE8C7ED41E8}"/>
    <hyperlink ref="A7270" r:id="rId7260" xr:uid="{04B74841-FFC7-42A0-93CC-3B29E2D6C64B}"/>
    <hyperlink ref="A7271" r:id="rId7261" xr:uid="{5FBB6E52-506A-4526-9287-8D035AB28231}"/>
    <hyperlink ref="A7272" r:id="rId7262" xr:uid="{CF809D6D-286C-45C5-83AF-18BCA3469578}"/>
    <hyperlink ref="A7273" r:id="rId7263" xr:uid="{07D6843C-E3CF-49F9-BD77-E935276A0846}"/>
    <hyperlink ref="A7274" r:id="rId7264" xr:uid="{247074DA-4811-4345-92EB-A4434355E98D}"/>
    <hyperlink ref="A7275" r:id="rId7265" xr:uid="{9AFDD3D5-E056-4044-AADD-8F422343134C}"/>
    <hyperlink ref="A7276" r:id="rId7266" xr:uid="{52649092-364B-45EF-B4CE-5E5B0E8634EF}"/>
    <hyperlink ref="A7277" r:id="rId7267" xr:uid="{051AADBF-2551-4F91-95A0-E8609FADB93B}"/>
    <hyperlink ref="A7278" r:id="rId7268" xr:uid="{1EEB6557-34A0-425E-8E63-8181707BEDAD}"/>
    <hyperlink ref="A7279" r:id="rId7269" xr:uid="{D7B0732A-7AD2-4ABD-9A7F-D24D07F13DD6}"/>
    <hyperlink ref="A7280" r:id="rId7270" xr:uid="{8C846A87-BBC7-4575-BEA2-25963E4A0188}"/>
    <hyperlink ref="A7281" r:id="rId7271" xr:uid="{A51FFFF8-30C1-42AD-93BE-96D136CC05B3}"/>
    <hyperlink ref="A7282" r:id="rId7272" xr:uid="{5C096608-3796-4178-B39B-120F364D3D4F}"/>
    <hyperlink ref="A7283" r:id="rId7273" xr:uid="{7EB15C3C-69B5-4DD3-BAC7-894A48F68352}"/>
    <hyperlink ref="A7284" r:id="rId7274" xr:uid="{238C0B05-E94D-4CD7-B2C0-AF36F010472D}"/>
    <hyperlink ref="A7285" r:id="rId7275" xr:uid="{1840B567-1323-4BC7-A12C-44211C3A5805}"/>
    <hyperlink ref="A7286" r:id="rId7276" xr:uid="{2452E95D-805D-4377-A87A-99FC2FE17719}"/>
    <hyperlink ref="A7287" r:id="rId7277" xr:uid="{7E12779D-3504-49BA-B7DE-523E0EA3065E}"/>
    <hyperlink ref="A7288" r:id="rId7278" xr:uid="{5FC3BBD2-E97C-4288-A4AD-3BB0A13B8507}"/>
    <hyperlink ref="A7289" r:id="rId7279" xr:uid="{25E22A08-AF5C-4124-83B3-56C93F6267F5}"/>
    <hyperlink ref="A7290" r:id="rId7280" xr:uid="{EAEF45E0-2506-45B4-B895-94282439055D}"/>
    <hyperlink ref="A7291" r:id="rId7281" xr:uid="{56527ED3-B486-4A85-8BCA-0B5B6388F9B5}"/>
    <hyperlink ref="A7292" r:id="rId7282" xr:uid="{77081F43-321E-4063-A258-DBAA4402BA2A}"/>
    <hyperlink ref="A7293" r:id="rId7283" xr:uid="{84BE7212-3BFB-4157-9634-252ACE673F68}"/>
    <hyperlink ref="A7294" r:id="rId7284" xr:uid="{2CD731ED-B435-458E-A691-C50777DD7093}"/>
    <hyperlink ref="A7295" r:id="rId7285" xr:uid="{DA02A8CC-ECC5-4D7D-8501-8F11CD4C6A08}"/>
    <hyperlink ref="A7296" r:id="rId7286" xr:uid="{C53BDE10-741E-42DA-AB75-D522C1BB1564}"/>
    <hyperlink ref="A7297" r:id="rId7287" xr:uid="{9ADDB544-F440-4B7D-A27B-92F1FDDACE8B}"/>
    <hyperlink ref="A7298" r:id="rId7288" xr:uid="{7D91D76C-3196-470B-B139-595C5FC70170}"/>
    <hyperlink ref="A7299" r:id="rId7289" xr:uid="{D6AB8F0C-BEE6-460D-9DE5-7D8961FC4CE6}"/>
    <hyperlink ref="A7300" r:id="rId7290" xr:uid="{64F38EF3-19D7-4B0D-876E-7AD7A8427EBF}"/>
    <hyperlink ref="A7301" r:id="rId7291" xr:uid="{9B2C925B-4977-4473-A559-CEE19DDDB469}"/>
    <hyperlink ref="A7302" r:id="rId7292" xr:uid="{8EC5D3F4-8068-4F75-A807-0A9D345F4F93}"/>
    <hyperlink ref="A7303" r:id="rId7293" xr:uid="{D4C713CB-3085-4562-9EA5-83D8D1BC21A8}"/>
    <hyperlink ref="A7304" r:id="rId7294" xr:uid="{73052F84-F8CC-4541-9E48-2BA928467250}"/>
    <hyperlink ref="A7305" r:id="rId7295" xr:uid="{7C02AE50-3C68-4F9C-AA79-552D36F9025C}"/>
    <hyperlink ref="A7306" r:id="rId7296" xr:uid="{E85C5F5E-4B2F-4AD6-B313-6038B5D96E6A}"/>
    <hyperlink ref="A7307" r:id="rId7297" xr:uid="{857BCD11-2991-41B4-8B1D-19B111D95ADD}"/>
    <hyperlink ref="A7308" r:id="rId7298" xr:uid="{D9819E1D-0827-4B35-97C0-D25DF2EA298A}"/>
    <hyperlink ref="A7309" r:id="rId7299" xr:uid="{1D39CE7B-9179-4E0C-A414-22086C4CAF02}"/>
    <hyperlink ref="A7310" r:id="rId7300" xr:uid="{CA6782C8-2D69-44A8-8C78-D109971A5E91}"/>
    <hyperlink ref="A7311" r:id="rId7301" xr:uid="{2C8EA2B3-2298-4CA7-844C-A0A6C92F3DEC}"/>
    <hyperlink ref="A7312" r:id="rId7302" xr:uid="{8F23DE21-067D-4F94-9FE3-4D603ABC84D7}"/>
    <hyperlink ref="A7313" r:id="rId7303" xr:uid="{5A9E7F49-C3A9-45CF-9BDE-A6F6CC38BE92}"/>
    <hyperlink ref="A7314" r:id="rId7304" xr:uid="{73FFE867-B9D8-4960-9DE1-B81C1A03CC77}"/>
    <hyperlink ref="A7315" r:id="rId7305" xr:uid="{EEFDCBC5-4D48-4FDC-88A3-D99808E64F1A}"/>
    <hyperlink ref="A7316" r:id="rId7306" xr:uid="{C198C823-7281-403B-8258-30CB1568FF94}"/>
    <hyperlink ref="A7317" r:id="rId7307" xr:uid="{BEEF5838-5381-44C8-A647-424B8B6E6F5D}"/>
    <hyperlink ref="A7318" r:id="rId7308" xr:uid="{220A0B3C-7ABC-4382-8764-DEF2A50395C1}"/>
    <hyperlink ref="A7319" r:id="rId7309" xr:uid="{A68E662E-6CB3-4784-9AF9-6045352FE052}"/>
    <hyperlink ref="A7320" r:id="rId7310" xr:uid="{81A8FF14-AD31-41D0-B2A3-EF8C41F258D1}"/>
    <hyperlink ref="A7321" r:id="rId7311" xr:uid="{ACD03B81-92B0-46EB-9E8A-B125E15EFAAC}"/>
    <hyperlink ref="A7322" r:id="rId7312" xr:uid="{602D0BD8-0CE7-4DA6-90AC-06EBEF882940}"/>
    <hyperlink ref="A7323" r:id="rId7313" xr:uid="{F2601252-AF8D-426B-8205-79436BEBE12C}"/>
    <hyperlink ref="A7324" r:id="rId7314" xr:uid="{319A1212-746F-4A80-B740-7ADBC34337C2}"/>
    <hyperlink ref="A7325" r:id="rId7315" xr:uid="{6BFB448A-399D-4AAE-B210-76DB8B5EA6A0}"/>
    <hyperlink ref="A7326" r:id="rId7316" xr:uid="{F0C7A5FF-7CD2-4602-9083-1FFE33F1A8D1}"/>
    <hyperlink ref="A7327" r:id="rId7317" xr:uid="{95D50F5A-2227-4E55-8067-42203668048B}"/>
    <hyperlink ref="A7328" r:id="rId7318" xr:uid="{B4AF7A4C-476D-4709-AE39-584F04FB603C}"/>
    <hyperlink ref="A7329" r:id="rId7319" xr:uid="{EAC68AE4-55B8-4171-84A3-6C674C76DFDB}"/>
    <hyperlink ref="A7330" r:id="rId7320" xr:uid="{F86C2BFF-4D0E-4A14-841B-669C35E95408}"/>
    <hyperlink ref="A7331" r:id="rId7321" xr:uid="{5D9BFC64-5FBE-4CD6-B284-2E961A719A26}"/>
    <hyperlink ref="A7332" r:id="rId7322" xr:uid="{CE647E69-0CD9-45F7-8DB5-DD3A2BA2773C}"/>
    <hyperlink ref="A7333" r:id="rId7323" xr:uid="{C5824F28-9C41-49CD-884C-A1B393088555}"/>
    <hyperlink ref="A7334" r:id="rId7324" xr:uid="{7CB16774-A6EA-4331-9B4B-780F39D9C102}"/>
    <hyperlink ref="A7335" r:id="rId7325" xr:uid="{F19BEBD9-3E0F-4A69-B543-C961F1164DF6}"/>
    <hyperlink ref="A7336" r:id="rId7326" xr:uid="{B5E848F4-0D03-4531-A5C5-CDF8F2A75E52}"/>
    <hyperlink ref="A7337" r:id="rId7327" xr:uid="{6D222822-E622-416D-B3F3-3F5D228171F3}"/>
    <hyperlink ref="A7338" r:id="rId7328" xr:uid="{E6CC1705-77E4-4D12-BDC5-E06A02F0D9E1}"/>
    <hyperlink ref="A7339" r:id="rId7329" xr:uid="{33AC1DE7-18C1-44A9-9C9F-DD3044725C53}"/>
    <hyperlink ref="A7340" r:id="rId7330" xr:uid="{4CA955F5-7056-4A53-B4C8-6722D660B215}"/>
    <hyperlink ref="A7341" r:id="rId7331" xr:uid="{5BD37739-09AC-4842-B672-FC7A5CE2DE64}"/>
    <hyperlink ref="A7342" r:id="rId7332" xr:uid="{A176EE81-D909-4436-A842-25817F500F90}"/>
    <hyperlink ref="A7343" r:id="rId7333" xr:uid="{72FF47FD-C349-4501-95FF-1B762D746062}"/>
    <hyperlink ref="A7344" r:id="rId7334" xr:uid="{551536AA-A59F-4D13-9F66-3CAB4E513072}"/>
    <hyperlink ref="A7345" r:id="rId7335" xr:uid="{A7B5DD78-08F1-4DDC-BD4F-CD5FA530061D}"/>
    <hyperlink ref="A7346" r:id="rId7336" xr:uid="{83DABE80-E65A-4708-9CD8-8DC8F091A9CE}"/>
    <hyperlink ref="A7347" r:id="rId7337" xr:uid="{D6A73EE9-390D-4546-B47C-F128ADA1B3A1}"/>
    <hyperlink ref="A7348" r:id="rId7338" xr:uid="{693DA96B-80FE-4D15-861F-2E639DAE96E6}"/>
    <hyperlink ref="A7349" r:id="rId7339" xr:uid="{788EE0C6-DA98-4430-B35C-72F62486138A}"/>
    <hyperlink ref="A7350" r:id="rId7340" xr:uid="{E812595A-F0D4-4723-B2D2-F28B423930E2}"/>
    <hyperlink ref="A7351" r:id="rId7341" xr:uid="{A7283DDE-2500-4FC0-ABF2-1B4936294D1A}"/>
    <hyperlink ref="A7352" r:id="rId7342" xr:uid="{21D2C8BF-F7D2-4821-9349-B403901C081D}"/>
    <hyperlink ref="A7353" r:id="rId7343" xr:uid="{DA09AAA6-A900-478D-B596-3E7D1D5B62A9}"/>
    <hyperlink ref="A7354" r:id="rId7344" xr:uid="{F810E5F1-665E-4507-8036-765E37E564B5}"/>
    <hyperlink ref="A7355" r:id="rId7345" xr:uid="{B013602C-17C7-4035-9D02-2DC744585629}"/>
    <hyperlink ref="A7356" r:id="rId7346" xr:uid="{ADEAB64E-9864-4F9A-81C3-4A3FBC639C7F}"/>
    <hyperlink ref="A7357" r:id="rId7347" xr:uid="{EB1CF877-34AE-4362-8DCD-13C061068CA8}"/>
    <hyperlink ref="A7358" r:id="rId7348" xr:uid="{0DDD57EE-4386-4EE9-A345-67DAE1D4D59F}"/>
    <hyperlink ref="A7359" r:id="rId7349" xr:uid="{27AD36F6-BC16-4AEF-A92D-8A5F0D827B8F}"/>
    <hyperlink ref="A7360" r:id="rId7350" xr:uid="{E936B888-CA81-4CE6-87A6-6BC5A29F60C5}"/>
    <hyperlink ref="A7361" r:id="rId7351" xr:uid="{71948B87-0F9D-4E8B-99E9-6247D3F3C827}"/>
    <hyperlink ref="A7362" r:id="rId7352" xr:uid="{67BB5C5A-C6ED-4275-906A-3625CC477DC4}"/>
    <hyperlink ref="A7363" r:id="rId7353" xr:uid="{8900DD59-66A6-41F1-99FD-D1A264C2AEA3}"/>
    <hyperlink ref="A7364" r:id="rId7354" xr:uid="{F990D00D-FC99-4CF4-B7E4-EB252F1D0843}"/>
    <hyperlink ref="A7365" r:id="rId7355" xr:uid="{B3837301-08AF-4CEA-AFEA-3C91E0FE209B}"/>
    <hyperlink ref="A7366" r:id="rId7356" xr:uid="{247EC9F7-60B1-46AE-9AE1-EC5FC9A24DCE}"/>
    <hyperlink ref="A7367" r:id="rId7357" xr:uid="{D00EAFE2-7946-4A94-80BB-422C993A7593}"/>
    <hyperlink ref="A7368" r:id="rId7358" xr:uid="{E98B7C04-D78C-4D93-BB25-B26E1692D41A}"/>
    <hyperlink ref="A7369" r:id="rId7359" xr:uid="{8E2B11B2-CA2B-41B6-BFD7-C5463580AE5A}"/>
    <hyperlink ref="A7370" r:id="rId7360" xr:uid="{8415E804-3E10-4C59-A0DC-4D4B1ED41102}"/>
    <hyperlink ref="A7371" r:id="rId7361" xr:uid="{3DB552E7-995D-4727-BCC2-0EEA97FD900F}"/>
    <hyperlink ref="A7372" r:id="rId7362" xr:uid="{E5689FDF-D1A4-4BD8-BB9A-9251FE584FB8}"/>
    <hyperlink ref="A7373" r:id="rId7363" xr:uid="{A05DDCCD-2643-4861-8F7D-0FFD26366C14}"/>
    <hyperlink ref="A7374" r:id="rId7364" xr:uid="{F4447ED8-9EF1-4462-9C7B-1CECE2721FA6}"/>
    <hyperlink ref="A7375" r:id="rId7365" xr:uid="{633EC992-A012-48A7-A0DE-356484A584F2}"/>
    <hyperlink ref="A7376" r:id="rId7366" xr:uid="{BD8D6165-9C10-4BA6-BF18-7B0C3AF558E7}"/>
    <hyperlink ref="A7377" r:id="rId7367" xr:uid="{67BC2109-F0E3-43AB-9664-B48C700F2121}"/>
    <hyperlink ref="A7378" r:id="rId7368" xr:uid="{FF613932-7946-45E5-8094-5A0F7EA7CDEF}"/>
    <hyperlink ref="A7379" r:id="rId7369" xr:uid="{D25A4C81-8A5A-4417-9568-50C1621C64B4}"/>
    <hyperlink ref="A7380" r:id="rId7370" xr:uid="{882738E0-0D99-42CD-9A10-2F91DF29BD8E}"/>
    <hyperlink ref="A7381" r:id="rId7371" xr:uid="{E97C25C4-0DC5-45ED-81ED-EC6AC1A98F25}"/>
    <hyperlink ref="A7382" r:id="rId7372" xr:uid="{0BC85A77-300A-44B2-88D0-400B4BCED627}"/>
    <hyperlink ref="A7383" r:id="rId7373" xr:uid="{6BF33DDD-5E60-4C0F-9115-F2F88D4640C1}"/>
    <hyperlink ref="A7384" r:id="rId7374" xr:uid="{3DB5EF9D-A6BF-4F73-8745-3B73D9969478}"/>
    <hyperlink ref="A7385" r:id="rId7375" xr:uid="{44373534-4064-410D-9759-C4A2915EBF20}"/>
    <hyperlink ref="A7386" r:id="rId7376" xr:uid="{C051D983-646E-4699-AAD5-7B5895CA419F}"/>
    <hyperlink ref="A7387" r:id="rId7377" xr:uid="{CBE27B6F-F118-49AE-8E1A-F0FE2C6FCFC9}"/>
    <hyperlink ref="A7388" r:id="rId7378" xr:uid="{E3916109-6F73-4B76-A80A-05CA1D98572C}"/>
    <hyperlink ref="A7389" r:id="rId7379" xr:uid="{1672BEDC-A3B7-456A-9BCB-14CBAF36F030}"/>
    <hyperlink ref="A7390" r:id="rId7380" xr:uid="{3BD68CF1-DA52-4718-93C1-4F3684B2976C}"/>
    <hyperlink ref="A7391" r:id="rId7381" xr:uid="{90E655B2-4EE5-4E6F-8813-2D8E58AA3E2B}"/>
    <hyperlink ref="A7392" r:id="rId7382" xr:uid="{BBE7D06B-74E3-4821-8399-BC895DD1903E}"/>
    <hyperlink ref="A7393" r:id="rId7383" xr:uid="{C0835A8C-5C3F-4F02-8D80-6BAEB95F4691}"/>
    <hyperlink ref="A7394" r:id="rId7384" xr:uid="{8E4D4811-52F2-4573-9BBB-5F553374E844}"/>
    <hyperlink ref="A7395" r:id="rId7385" xr:uid="{250BDCEB-B08B-442E-B7E7-7851B2CE1322}"/>
    <hyperlink ref="A7396" r:id="rId7386" xr:uid="{FD422957-56E7-4B0F-ADC3-94B01DB6867A}"/>
    <hyperlink ref="A7397" r:id="rId7387" xr:uid="{50344BF0-E81C-46B0-8401-6DEA723298C1}"/>
    <hyperlink ref="A7398" r:id="rId7388" xr:uid="{763B5D06-5E0A-42F6-92C0-66D7C7CDD3AE}"/>
    <hyperlink ref="A7399" r:id="rId7389" xr:uid="{2A25D673-FCB0-463B-AC37-5FB02B00AB0C}"/>
    <hyperlink ref="A7400" r:id="rId7390" xr:uid="{2BD53944-D2DC-4B74-B164-E58D9B065443}"/>
    <hyperlink ref="A7401" r:id="rId7391" xr:uid="{B58E25BC-674E-46F6-ADD8-E1D04390A83F}"/>
    <hyperlink ref="A7402" r:id="rId7392" xr:uid="{E4B4539C-6B86-42EE-ABFB-9C7786E46A30}"/>
    <hyperlink ref="A7403" r:id="rId7393" xr:uid="{2E1A64D2-C17A-483F-9A73-266F67BBDDD7}"/>
    <hyperlink ref="A7404" r:id="rId7394" xr:uid="{C80C0E2E-E3B8-4830-8D2E-DA757903863D}"/>
    <hyperlink ref="A7405" r:id="rId7395" xr:uid="{87201CCC-ABED-42C1-821E-F688AE24DB34}"/>
    <hyperlink ref="A7406" r:id="rId7396" xr:uid="{AE1E62DC-5E9A-4A67-8DA9-39F5A0C047D2}"/>
    <hyperlink ref="A7407" r:id="rId7397" xr:uid="{D91F851B-2396-4BF5-8B6D-25EC44B4F293}"/>
    <hyperlink ref="A7408" r:id="rId7398" xr:uid="{CC7CCE35-7B8E-4493-99EF-F75351748D04}"/>
    <hyperlink ref="A7409" r:id="rId7399" xr:uid="{30F5D940-419E-463F-91DA-21A5C6E9D292}"/>
    <hyperlink ref="A7410" r:id="rId7400" xr:uid="{960B198A-544F-4C1C-A0DD-8DC2ED022937}"/>
    <hyperlink ref="A7411" r:id="rId7401" xr:uid="{5CC562CB-76BE-4EBA-A249-EA2014326952}"/>
    <hyperlink ref="A7412" r:id="rId7402" xr:uid="{99D5EC09-511F-4D82-AC41-F8D06E3468CF}"/>
    <hyperlink ref="A7413" r:id="rId7403" xr:uid="{46129E59-742C-4731-BF4E-2840DD349728}"/>
    <hyperlink ref="A7414" r:id="rId7404" xr:uid="{951BC037-A949-4448-8CC1-CCD117981E80}"/>
    <hyperlink ref="A7415" r:id="rId7405" xr:uid="{99A16CD6-99D7-4E7B-9381-D64D67DB6236}"/>
    <hyperlink ref="A7416" r:id="rId7406" xr:uid="{8359A5AD-EF4B-44C0-BB63-A01D92B44ACD}"/>
    <hyperlink ref="A7417" r:id="rId7407" xr:uid="{62D0B5A4-B982-4D96-B62A-E240B808D60A}"/>
    <hyperlink ref="A7418" r:id="rId7408" xr:uid="{CEE48298-01B3-41E5-BA1D-469492532B75}"/>
    <hyperlink ref="A7419" r:id="rId7409" xr:uid="{102A18F1-92EE-44B5-A4DC-536371177236}"/>
    <hyperlink ref="A7420" r:id="rId7410" xr:uid="{367094A0-3FFB-4256-8FFC-061D5D3E9523}"/>
    <hyperlink ref="A7421" r:id="rId7411" xr:uid="{70E2D590-B302-417F-8311-76E4C76AE9B2}"/>
    <hyperlink ref="A7422" r:id="rId7412" xr:uid="{0F40E035-71B2-40FC-9095-067E33438E45}"/>
    <hyperlink ref="A7423" r:id="rId7413" xr:uid="{E91D71BE-B2FC-4B4D-BB65-E48CF72A9423}"/>
    <hyperlink ref="A7424" r:id="rId7414" xr:uid="{70BE856A-7393-49D6-A44A-E567E3CC5A83}"/>
    <hyperlink ref="A7425" r:id="rId7415" xr:uid="{DF271FA1-7267-4152-9A56-4C7EE3B63E13}"/>
    <hyperlink ref="A7426" r:id="rId7416" xr:uid="{D95A8CC1-30F7-45A0-A2CB-1EF5DF1B7956}"/>
    <hyperlink ref="A7427" r:id="rId7417" xr:uid="{BC51C6A4-B381-4A7C-8164-2C358A729E95}"/>
    <hyperlink ref="A7428" r:id="rId7418" xr:uid="{8D9FCBC0-CC39-4947-A2C1-9DC3EFFA40F0}"/>
    <hyperlink ref="A7429" r:id="rId7419" xr:uid="{F62CD3C6-A86B-4415-A8EF-029BAC622F3B}"/>
    <hyperlink ref="A7430" r:id="rId7420" xr:uid="{C315129C-CEC8-4B22-AA0F-F6D058DBCDE7}"/>
    <hyperlink ref="A7431" r:id="rId7421" xr:uid="{FE1C4029-CFE7-4871-B084-B66ABDBFB941}"/>
    <hyperlink ref="A7432" r:id="rId7422" xr:uid="{A26CC2EB-F0B3-4FE2-B091-B8ACBF9E024B}"/>
    <hyperlink ref="A7433" r:id="rId7423" xr:uid="{99AC8EDF-06FB-4A15-B40D-612ECF0D35AD}"/>
    <hyperlink ref="A7434" r:id="rId7424" xr:uid="{C584D62E-8A8F-4F1E-A2DD-427C6BE57C1D}"/>
    <hyperlink ref="A7435" r:id="rId7425" xr:uid="{FE3CDA16-1378-426F-ADBD-2C01C31B1E51}"/>
    <hyperlink ref="A7436" r:id="rId7426" xr:uid="{D0CF086B-1161-4E6B-B9D5-468215C4510B}"/>
    <hyperlink ref="A7437" r:id="rId7427" xr:uid="{4A2C943C-4DFF-4957-A124-5B37AA9F8042}"/>
    <hyperlink ref="A7438" r:id="rId7428" xr:uid="{3FDA6538-8953-4099-BAFB-42C93E88C853}"/>
    <hyperlink ref="A7439" r:id="rId7429" xr:uid="{AF824B24-0FB5-43F0-8FA4-4586CA0C7047}"/>
    <hyperlink ref="A7440" r:id="rId7430" xr:uid="{C51C92D4-E57F-4BEF-AC5D-B12775689D0C}"/>
    <hyperlink ref="A7441" r:id="rId7431" xr:uid="{303623B8-21E9-4A18-BF57-95ECAE7B7ABE}"/>
    <hyperlink ref="A7442" r:id="rId7432" xr:uid="{E91506B1-981A-4EF5-9AB8-558B364CF651}"/>
    <hyperlink ref="A7443" r:id="rId7433" xr:uid="{7F7EB204-4F42-426B-BB72-39D65F6BEAC3}"/>
    <hyperlink ref="A7444" r:id="rId7434" xr:uid="{4860C249-BD7B-43D7-A54A-4D21201FC10C}"/>
    <hyperlink ref="A7445" r:id="rId7435" xr:uid="{877A78FD-2353-4BBB-B1A3-8753A00CF00E}"/>
    <hyperlink ref="A7446" r:id="rId7436" xr:uid="{7FCE590C-DDDA-43FB-836E-65A87A7255B0}"/>
    <hyperlink ref="A7447" r:id="rId7437" xr:uid="{554030F3-DCB5-44B5-A2BB-8C0F3004D685}"/>
    <hyperlink ref="A7448" r:id="rId7438" xr:uid="{1DF382E7-036A-47FC-94A5-0EFFD5E6FFC3}"/>
    <hyperlink ref="A7449" r:id="rId7439" xr:uid="{49072B95-BAF4-4353-A251-D6152BCFF7A4}"/>
    <hyperlink ref="A7450" r:id="rId7440" xr:uid="{D2D33146-A19A-4D47-B613-95A91B440D3E}"/>
    <hyperlink ref="A7451" r:id="rId7441" xr:uid="{9B849F5B-2C44-4A54-A15B-4B62F6954FC1}"/>
    <hyperlink ref="A7452" r:id="rId7442" xr:uid="{C0BE76E1-CBF2-4A65-8BD9-B2E7CEFC7319}"/>
    <hyperlink ref="A7453" r:id="rId7443" xr:uid="{18B5674C-FAE6-42A8-A08A-6C1C7565442C}"/>
    <hyperlink ref="A7454" r:id="rId7444" xr:uid="{0BE51A1F-73B0-4EFB-8C46-497D14BF2BD8}"/>
    <hyperlink ref="A7455" r:id="rId7445" xr:uid="{4B70ACBE-E574-4F48-AE28-FCBAE3F2CCF3}"/>
    <hyperlink ref="A7456" r:id="rId7446" xr:uid="{E1C82A9A-0D3D-4E6E-B661-2C7523E0F740}"/>
    <hyperlink ref="A7457" r:id="rId7447" xr:uid="{30948739-258B-4E4D-8843-6C37CFA723DD}"/>
    <hyperlink ref="A7458" r:id="rId7448" xr:uid="{14835EDF-329C-4CC7-8FE3-87E25AD5BC5A}"/>
    <hyperlink ref="A7459" r:id="rId7449" xr:uid="{821B2641-43FB-497C-9A31-F5CC2B534764}"/>
    <hyperlink ref="A7460" r:id="rId7450" xr:uid="{E5DD9C6C-C727-47AB-B31E-95C4FB9B5DD6}"/>
    <hyperlink ref="A7461" r:id="rId7451" xr:uid="{0335F042-DA63-4E59-995D-AB43102E9836}"/>
    <hyperlink ref="A7462" r:id="rId7452" xr:uid="{30844EBB-DFC8-4CAA-9D8A-5ABB0CD9F433}"/>
    <hyperlink ref="A7463" r:id="rId7453" xr:uid="{A7EEA7EA-F0F0-47A9-A30B-802C35336ED4}"/>
    <hyperlink ref="A7464" r:id="rId7454" xr:uid="{55530962-B13A-4D20-BBE1-E8896796FE93}"/>
    <hyperlink ref="A7465" r:id="rId7455" xr:uid="{D95F94CC-F2D6-44CC-9E1C-9C9BAF228A78}"/>
    <hyperlink ref="A7466" r:id="rId7456" xr:uid="{09C9D67F-AF85-40EB-87C3-32DE3B6E5946}"/>
    <hyperlink ref="A7467" r:id="rId7457" xr:uid="{B0E39B1B-FF44-4505-AC87-62C521D1C876}"/>
    <hyperlink ref="A7468" r:id="rId7458" xr:uid="{96DDDAAC-DB77-4691-9798-1F01B7B59B0D}"/>
    <hyperlink ref="A7469" r:id="rId7459" xr:uid="{5A4569C0-1360-4A15-B6A0-35F6CFCC6559}"/>
    <hyperlink ref="A7470" r:id="rId7460" xr:uid="{A027101E-F608-4683-81A8-239D562FFCC1}"/>
    <hyperlink ref="A7471" r:id="rId7461" xr:uid="{1DDFA1DA-5A29-41D8-90E0-C8513A18B1DD}"/>
    <hyperlink ref="A7472" r:id="rId7462" xr:uid="{36054332-656A-4DE7-ACFE-3B00B8EE30C5}"/>
    <hyperlink ref="A7473" r:id="rId7463" xr:uid="{D4F85FD6-29E7-4406-BAA6-F825CC9D8388}"/>
    <hyperlink ref="A7474" r:id="rId7464" xr:uid="{24C8F468-A499-4672-B843-48005AE2A25C}"/>
    <hyperlink ref="A7475" r:id="rId7465" xr:uid="{60B7259B-CE86-4D29-8CBC-42E00A4EC3C9}"/>
    <hyperlink ref="A7476" r:id="rId7466" xr:uid="{D46AEB31-DAE6-43DC-B5E8-DF572329F264}"/>
    <hyperlink ref="A7477" r:id="rId7467" xr:uid="{B90CF813-CE56-4B0B-B6CF-2E970F310077}"/>
    <hyperlink ref="A7478" r:id="rId7468" xr:uid="{4D4F785F-C5A5-4387-8575-1EB5F7C4F3CA}"/>
    <hyperlink ref="A7479" r:id="rId7469" xr:uid="{EE819E5B-9B00-493F-8531-8B16CDE0380D}"/>
    <hyperlink ref="A7480" r:id="rId7470" xr:uid="{F8FEDE77-9EE0-426F-A4F9-C017D75A9007}"/>
    <hyperlink ref="A7481" r:id="rId7471" xr:uid="{F07ADC0D-0FA9-4F85-AA83-9FFAC6689C0F}"/>
    <hyperlink ref="A7482" r:id="rId7472" xr:uid="{2E3B5552-11AA-4764-AE3B-FC4DA77789BD}"/>
    <hyperlink ref="A7483" r:id="rId7473" xr:uid="{24F3EA3E-45F7-4EA4-BC84-C2F9D915C5A4}"/>
    <hyperlink ref="A7484" r:id="rId7474" xr:uid="{FA4BCAB6-54E9-46F2-A898-1A19E73B7160}"/>
    <hyperlink ref="A7485" r:id="rId7475" xr:uid="{36AC453B-DE2D-4799-AA5D-0967791C9917}"/>
    <hyperlink ref="A7486" r:id="rId7476" xr:uid="{2B8EAAD0-C03D-441F-9EBE-87505EDCD471}"/>
    <hyperlink ref="A7487" r:id="rId7477" xr:uid="{CC1EF8BB-8293-4037-9C10-20A8071AB98B}"/>
    <hyperlink ref="A7488" r:id="rId7478" xr:uid="{66AFA5D6-8172-48A4-AEA9-301A3613C14F}"/>
    <hyperlink ref="A7489" r:id="rId7479" xr:uid="{2C5A2533-2D23-4A74-8F77-C0063D763DAE}"/>
    <hyperlink ref="A7490" r:id="rId7480" xr:uid="{341EEE35-5EBD-4479-90FE-E75B9AB3CC10}"/>
    <hyperlink ref="A7491" r:id="rId7481" xr:uid="{F4D203D6-0213-4BD7-B7D0-162284478A2A}"/>
    <hyperlink ref="A7492" r:id="rId7482" xr:uid="{9B565726-4601-445C-9FEC-CECE3D63F30A}"/>
    <hyperlink ref="A7493" r:id="rId7483" xr:uid="{120E7680-2462-4A1E-981A-B9FEE726F747}"/>
    <hyperlink ref="A7494" r:id="rId7484" xr:uid="{BAE8E9A6-723B-46EF-A616-BC0B417A26A0}"/>
    <hyperlink ref="A7495" r:id="rId7485" xr:uid="{C3C07CB6-125D-446D-A410-491368A1547B}"/>
    <hyperlink ref="A7496" r:id="rId7486" xr:uid="{72710274-FC9C-46E0-B1B4-84FE51A22709}"/>
    <hyperlink ref="A7497" r:id="rId7487" xr:uid="{7B6B86DB-A073-4961-A7A0-D3C105BDC91F}"/>
    <hyperlink ref="A7498" r:id="rId7488" xr:uid="{7827B0A6-C5D4-4AD9-9A54-BAE1981E371A}"/>
    <hyperlink ref="A7499" r:id="rId7489" xr:uid="{C15DD903-5AD6-4A89-9EDA-B5FA8A39E00C}"/>
    <hyperlink ref="A7500" r:id="rId7490" xr:uid="{92A50E42-B6E6-4D3B-8497-4678F9FA4DDF}"/>
    <hyperlink ref="A7501" r:id="rId7491" xr:uid="{AED0590C-5C22-41E8-96A1-12ABCC904BA4}"/>
    <hyperlink ref="A7502" r:id="rId7492" xr:uid="{C722F401-792B-46BF-A6CF-BDD1D6595E96}"/>
    <hyperlink ref="A7503" r:id="rId7493" xr:uid="{F9F04ACE-8B91-4CCE-87F6-F0960AB89A70}"/>
    <hyperlink ref="A7504" r:id="rId7494" xr:uid="{C232D586-8EB6-4515-85A9-88BAD76D39C7}"/>
    <hyperlink ref="A7505" r:id="rId7495" xr:uid="{895B5F19-7E4D-4803-816E-2997BA5AD5B4}"/>
    <hyperlink ref="A7506" r:id="rId7496" xr:uid="{9919A391-6CCE-4595-A9CC-30A95C428417}"/>
    <hyperlink ref="A7507" r:id="rId7497" xr:uid="{3703DD8A-8B5D-4CD5-ABA4-384D6673D927}"/>
    <hyperlink ref="A7508" r:id="rId7498" xr:uid="{1310D36B-9F55-447D-9E2B-A6D0CBAA33BA}"/>
    <hyperlink ref="A7509" r:id="rId7499" xr:uid="{F2C2BBF3-85CE-4A17-9E94-0EF36DB4CBFD}"/>
    <hyperlink ref="A7510" r:id="rId7500" xr:uid="{84F6D68D-3DF6-46AF-BDC3-2B61D999DF52}"/>
    <hyperlink ref="A7511" r:id="rId7501" xr:uid="{873DFA20-6205-41E4-8853-ECCE77A04AF2}"/>
    <hyperlink ref="A7512" r:id="rId7502" xr:uid="{96C12A84-BD36-46EA-AD44-48D64895E1F4}"/>
    <hyperlink ref="A7513" r:id="rId7503" xr:uid="{C46A02E3-6C8E-4FE4-AD82-C10B2EA86D3B}"/>
    <hyperlink ref="A7514" r:id="rId7504" xr:uid="{EE829701-735E-431E-A4AC-5F91E858AA59}"/>
    <hyperlink ref="A7515" r:id="rId7505" xr:uid="{6B63B249-4CEC-40FA-8841-CC2CABF3F0F2}"/>
    <hyperlink ref="A7516" r:id="rId7506" xr:uid="{1153C124-D54B-4E33-83BA-9AEA6D6F70D3}"/>
    <hyperlink ref="A7517" r:id="rId7507" xr:uid="{FDAF164E-4FE2-47F9-8185-CC53EF625FD1}"/>
    <hyperlink ref="A7518" r:id="rId7508" xr:uid="{F1E8C142-1DCA-4B52-A30D-DE3F995F3240}"/>
    <hyperlink ref="A7519" r:id="rId7509" xr:uid="{C9C083F9-18BD-4E11-8228-D0D770F82BED}"/>
    <hyperlink ref="A7520" r:id="rId7510" xr:uid="{AF3B7529-4592-44E4-9D09-D9D949893C11}"/>
    <hyperlink ref="A7521" r:id="rId7511" xr:uid="{ED318AB7-3106-4F14-BF5A-7CC1B5468E7B}"/>
    <hyperlink ref="A7522" r:id="rId7512" xr:uid="{4BE920EE-87F3-4E34-9E5D-B80AB7D8CF6A}"/>
    <hyperlink ref="A7523" r:id="rId7513" xr:uid="{4940DE36-8394-410D-8EA9-0C00B59D9B4E}"/>
    <hyperlink ref="A7524" r:id="rId7514" xr:uid="{F3F8A748-04AC-4E04-A41E-785E6D81B546}"/>
    <hyperlink ref="A7525" r:id="rId7515" xr:uid="{4C9D40DA-E851-48C2-B908-6B96A1853156}"/>
    <hyperlink ref="A7526" r:id="rId7516" xr:uid="{C8458B75-45D8-4279-8A08-1CB2AC7A55B6}"/>
    <hyperlink ref="A7527" r:id="rId7517" xr:uid="{430C1D05-9C71-4FCF-B0D6-2D4B64B38A90}"/>
    <hyperlink ref="A7528" r:id="rId7518" xr:uid="{76BCD56E-1848-43D0-A8B1-583684F0F00A}"/>
    <hyperlink ref="A7529" r:id="rId7519" xr:uid="{0AECB040-1341-435F-A35B-2B704DEE7BA3}"/>
    <hyperlink ref="A7530" r:id="rId7520" xr:uid="{86C85402-0D50-4A3B-A398-97B9E4C02706}"/>
    <hyperlink ref="A7531" r:id="rId7521" xr:uid="{1BB0BB46-7E68-4184-8146-390B15F63388}"/>
    <hyperlink ref="A7532" r:id="rId7522" xr:uid="{66DDFC7E-0CD9-4238-A0C7-9D5EC482CD91}"/>
    <hyperlink ref="A7533" r:id="rId7523" xr:uid="{E6418438-3007-45A0-89B5-D0ADC71F6393}"/>
    <hyperlink ref="A7534" r:id="rId7524" xr:uid="{3315FB55-24A6-45FB-BA4A-CFD8D2E9A74C}"/>
    <hyperlink ref="A7535" r:id="rId7525" xr:uid="{335F676C-76A1-48E1-9E21-F7EAD16AD1CF}"/>
    <hyperlink ref="A7536" r:id="rId7526" xr:uid="{F90EAFC5-54DC-4B16-86B7-AD610E1BF850}"/>
    <hyperlink ref="A7537" r:id="rId7527" xr:uid="{80FCC0BD-BB7A-407C-9F43-61E972A049E3}"/>
    <hyperlink ref="A7538" r:id="rId7528" xr:uid="{BF87E72F-96FB-473C-BEF5-748639D24F53}"/>
    <hyperlink ref="A7539" r:id="rId7529" xr:uid="{D8F606FF-D60A-40C9-993D-73316552C4D2}"/>
    <hyperlink ref="A7540" r:id="rId7530" xr:uid="{FBA78AA9-9EC9-48A5-A45A-D7E85EF35FD6}"/>
    <hyperlink ref="A7541" r:id="rId7531" xr:uid="{AED47394-C9D7-4318-B1C2-F7BCFBF8A288}"/>
    <hyperlink ref="A7542" r:id="rId7532" xr:uid="{9CAB2AA4-FAC2-460B-84C2-005D134DDA08}"/>
    <hyperlink ref="A7543" r:id="rId7533" xr:uid="{97253DCB-8C9E-4063-9316-4A616C801A1A}"/>
    <hyperlink ref="A7544" r:id="rId7534" xr:uid="{84DE5503-978F-4896-B8AC-BA0D0075B0B2}"/>
    <hyperlink ref="A7545" r:id="rId7535" xr:uid="{20462B61-9873-43BB-9FEE-B4AFFE6FBE47}"/>
    <hyperlink ref="A7546" r:id="rId7536" xr:uid="{92BC1994-A9CE-4170-8454-BC6F6CC5DCB5}"/>
    <hyperlink ref="A7547" r:id="rId7537" xr:uid="{545C6C2B-ECE4-4CC9-B254-21A01A256664}"/>
    <hyperlink ref="A7548" r:id="rId7538" xr:uid="{CD4CE7E6-E70F-4626-A698-F3A9E4293A7D}"/>
    <hyperlink ref="A7549" r:id="rId7539" xr:uid="{52997864-83C9-41A0-8C4B-C706C125BE95}"/>
    <hyperlink ref="A7550" r:id="rId7540" xr:uid="{7D225D9F-8C9E-4002-BB10-CF3AF3214B85}"/>
    <hyperlink ref="A7551" r:id="rId7541" xr:uid="{DC352BB1-E42B-42F0-968B-E54C6F6D4A7C}"/>
    <hyperlink ref="A7552" r:id="rId7542" xr:uid="{17BEA2B7-C5D2-4BCD-B699-6C487B8C9A05}"/>
    <hyperlink ref="A7553" r:id="rId7543" xr:uid="{A2893BA5-1F4F-4050-BD32-7DC1AEC771E9}"/>
    <hyperlink ref="A7554" r:id="rId7544" xr:uid="{3290928C-D75E-4E28-95CC-DB75A956A311}"/>
    <hyperlink ref="A7555" r:id="rId7545" xr:uid="{D46A315C-D7D0-452C-AEA3-8D9A7D8A96A7}"/>
    <hyperlink ref="A7556" r:id="rId7546" xr:uid="{546620DF-86DE-4597-B528-961DCFC34F19}"/>
    <hyperlink ref="A7557" r:id="rId7547" xr:uid="{564390E4-BD3D-4BA0-9602-7A410D7C8EDD}"/>
    <hyperlink ref="A7558" r:id="rId7548" xr:uid="{8FCABCBE-68CC-44BC-B5EE-9BEAA833FB92}"/>
    <hyperlink ref="A7559" r:id="rId7549" xr:uid="{D34A6AF0-7170-4D4E-9745-503CBE0BA8A9}"/>
    <hyperlink ref="A7560" r:id="rId7550" xr:uid="{1A448688-CC34-4309-89B3-2F9344374CDE}"/>
    <hyperlink ref="A7561" r:id="rId7551" xr:uid="{72A18FCE-E41B-4390-AB9E-ECB0124667D9}"/>
    <hyperlink ref="A7562" r:id="rId7552" xr:uid="{7EC21FE6-0F10-4BAC-81E7-06EBD152849D}"/>
    <hyperlink ref="A7563" r:id="rId7553" xr:uid="{EE545F04-1855-4392-BA71-0B836858AA1F}"/>
    <hyperlink ref="A7564" r:id="rId7554" xr:uid="{50D09AE5-D126-46A9-98BC-98D1C3B3A91D}"/>
    <hyperlink ref="A7565" r:id="rId7555" xr:uid="{557C8D5E-071F-434F-9D75-AAA43FEEEE11}"/>
    <hyperlink ref="A7566" r:id="rId7556" xr:uid="{0F753F18-08D2-4254-B7EC-FDBC7179CFDC}"/>
    <hyperlink ref="A7567" r:id="rId7557" xr:uid="{8EE7411A-8DB8-468A-8EAC-5ACE85E8C973}"/>
    <hyperlink ref="A7568" r:id="rId7558" xr:uid="{AB18AEEB-03B8-4E6D-AE2A-E56353AD55AB}"/>
    <hyperlink ref="A7569" r:id="rId7559" xr:uid="{1BAFBCAF-A678-4739-BC26-3FF59F77CCC0}"/>
    <hyperlink ref="A7570" r:id="rId7560" xr:uid="{7B56B9C0-EF1D-4BA7-BB99-B6005A79853D}"/>
    <hyperlink ref="A7571" r:id="rId7561" xr:uid="{8CB693EA-C5A7-44F7-8047-4B441BE29748}"/>
    <hyperlink ref="A7572" r:id="rId7562" xr:uid="{1004299F-00CC-44A5-BECD-2EEE391407A2}"/>
    <hyperlink ref="A7573" r:id="rId7563" xr:uid="{91F28B79-DC80-4B73-B24C-6C3956CB5187}"/>
    <hyperlink ref="A7574" r:id="rId7564" xr:uid="{8C59BBC7-0A32-40A8-BE31-DC18CC4A66EA}"/>
    <hyperlink ref="A7575" r:id="rId7565" xr:uid="{B584AB17-F2BA-4117-A768-DD270CB25BD0}"/>
    <hyperlink ref="A7576" r:id="rId7566" xr:uid="{3113C5D7-16D7-4890-B3A4-1B66BB8D5155}"/>
    <hyperlink ref="A7577" r:id="rId7567" xr:uid="{5708E5BC-EC99-46D8-960C-1722A5FA193A}"/>
    <hyperlink ref="A7578" r:id="rId7568" xr:uid="{B2971C4D-7F5B-4387-8952-8A2053022BD1}"/>
    <hyperlink ref="A7579" r:id="rId7569" xr:uid="{34C63BD3-01A8-4911-9974-B4324EA52C9B}"/>
    <hyperlink ref="A7580" r:id="rId7570" xr:uid="{30EDCEA1-E5DF-4884-ACC0-59B4D408A73C}"/>
    <hyperlink ref="A7581" r:id="rId7571" xr:uid="{45FF0ECD-4049-49A4-A9CA-09DE8BCA440B}"/>
    <hyperlink ref="A7582" r:id="rId7572" xr:uid="{5A0CA308-D0C2-4167-8964-3B3C86F58780}"/>
    <hyperlink ref="A7583" r:id="rId7573" xr:uid="{BAF2983D-4DBD-460F-9902-605D9C3D076D}"/>
    <hyperlink ref="A7584" r:id="rId7574" xr:uid="{EFE2DE05-F024-44CD-B391-63FC4621F44C}"/>
    <hyperlink ref="A7585" r:id="rId7575" xr:uid="{29C9C720-1966-4D59-889B-D6AE2F77FF97}"/>
    <hyperlink ref="A7586" r:id="rId7576" xr:uid="{F8ACF617-486D-46E6-9817-2C945DD5CC1A}"/>
    <hyperlink ref="A7587" r:id="rId7577" xr:uid="{44510CD1-B84C-4518-91E4-CB79DFC1F325}"/>
    <hyperlink ref="A7588" r:id="rId7578" xr:uid="{C10CCC02-E077-4330-9C4A-EC3696BD18EB}"/>
    <hyperlink ref="A7589" r:id="rId7579" xr:uid="{CAFA9C92-F47C-414F-B22E-CFD69ED123DB}"/>
    <hyperlink ref="A7590" r:id="rId7580" xr:uid="{91CBF3F9-78A6-445B-B0BB-9ED7C2A12CE1}"/>
    <hyperlink ref="A7591" r:id="rId7581" xr:uid="{B85346E0-F797-498A-98A2-E85CFC7BFA37}"/>
    <hyperlink ref="A7592" r:id="rId7582" xr:uid="{5EB8817D-7BE5-410A-93F4-49C2660D88C2}"/>
    <hyperlink ref="A7593" r:id="rId7583" xr:uid="{C1FBF42F-5240-44FC-8E7D-FF3C23EB1D82}"/>
    <hyperlink ref="A7594" r:id="rId7584" xr:uid="{23B0CD60-703E-4C50-B62C-EC92BD07598A}"/>
    <hyperlink ref="A7595" r:id="rId7585" xr:uid="{A6B61395-4730-47F7-9F50-4C60AD215C0A}"/>
    <hyperlink ref="A7596" r:id="rId7586" xr:uid="{40E81FA6-A70C-4590-BD00-1A7ECF157D87}"/>
    <hyperlink ref="A7597" r:id="rId7587" xr:uid="{B11536A5-97CD-40E2-AEEF-9F1A57F6F034}"/>
    <hyperlink ref="A7598" r:id="rId7588" xr:uid="{47E84823-4A61-4597-A2DE-E0E9E8C57916}"/>
    <hyperlink ref="A7599" r:id="rId7589" xr:uid="{A03876C1-1C02-44CF-BE0C-9F5BD0F15A28}"/>
    <hyperlink ref="A7600" r:id="rId7590" xr:uid="{45562C14-07C2-4D1F-AF43-069317D43F06}"/>
    <hyperlink ref="A7601" r:id="rId7591" xr:uid="{8846F954-CCC7-4144-A571-0F70291E1350}"/>
    <hyperlink ref="A7602" r:id="rId7592" xr:uid="{974F6D39-2ED8-4C73-BA75-FE4708587857}"/>
    <hyperlink ref="A7603" r:id="rId7593" xr:uid="{0196650C-4B2E-446E-83E2-00ABA36C4033}"/>
    <hyperlink ref="A7604" r:id="rId7594" xr:uid="{19D89F0E-1F73-4881-BD1C-D90B9534EC94}"/>
    <hyperlink ref="A7605" r:id="rId7595" xr:uid="{8ABAAF74-5AA4-42C1-BEFB-2C351FC186F6}"/>
    <hyperlink ref="A7606" r:id="rId7596" xr:uid="{870814AB-01EA-4837-9FCB-24ECA0A9AEA3}"/>
    <hyperlink ref="A7607" r:id="rId7597" xr:uid="{2007C00A-4319-4B95-A426-F45DFBF23CB3}"/>
    <hyperlink ref="A7608" r:id="rId7598" xr:uid="{4F5CEB5B-992C-4AF3-B479-BEE6A3F043E7}"/>
    <hyperlink ref="A7609" r:id="rId7599" xr:uid="{140AEE09-A175-4894-A99A-EFE8D101113A}"/>
    <hyperlink ref="A7610" r:id="rId7600" xr:uid="{917C08F1-D904-4C31-8675-33FFF3FD89B2}"/>
    <hyperlink ref="A7611" r:id="rId7601" xr:uid="{E43AED79-1960-4CCB-9225-51CAE045A8B5}"/>
    <hyperlink ref="A7612" r:id="rId7602" xr:uid="{AF63F4CF-C50B-476F-9D9A-3E5BA26E9922}"/>
    <hyperlink ref="A7613" r:id="rId7603" xr:uid="{85EEC88E-A7A7-472D-B752-68A868838FC1}"/>
    <hyperlink ref="A7614" r:id="rId7604" xr:uid="{56E710FA-7146-44EF-B154-15FBBD0EB675}"/>
    <hyperlink ref="A7615" r:id="rId7605" xr:uid="{6E906687-6060-4094-B2B1-9170AAEF883F}"/>
    <hyperlink ref="A7616" r:id="rId7606" xr:uid="{09405B7D-3D13-4982-8BF5-1B8486EF73F8}"/>
    <hyperlink ref="A7617" r:id="rId7607" xr:uid="{3A4E1395-2D35-4F13-A727-E9BC2D27AFCA}"/>
    <hyperlink ref="A7618" r:id="rId7608" xr:uid="{C8AECD33-9CD1-4391-9E7F-44C67167885A}"/>
    <hyperlink ref="A7619" r:id="rId7609" xr:uid="{E4765A61-FECF-435C-9CFC-6B9192FC8497}"/>
    <hyperlink ref="A7620" r:id="rId7610" xr:uid="{79FCBF58-D1B5-4896-9D89-B56380AB9D15}"/>
    <hyperlink ref="A7621" r:id="rId7611" xr:uid="{6FD4A58D-B604-4CAA-8398-6EE9E0F991C6}"/>
    <hyperlink ref="A7622" r:id="rId7612" xr:uid="{8C85F1BA-F5E5-426D-9D46-31B40AAA29FC}"/>
    <hyperlink ref="A7623" r:id="rId7613" xr:uid="{2799EE13-7819-47A8-A0C5-3B3926FE256E}"/>
    <hyperlink ref="A7624" r:id="rId7614" xr:uid="{BE25B92A-7B60-4156-9A11-25D6E8F14859}"/>
    <hyperlink ref="A7625" r:id="rId7615" xr:uid="{896B8F7E-9DBB-432D-91D3-A8DA3D15F3BC}"/>
    <hyperlink ref="A7626" r:id="rId7616" xr:uid="{89608950-FD66-4D16-8BBD-F04200A93BF6}"/>
    <hyperlink ref="A7627" r:id="rId7617" xr:uid="{22066C07-084A-4ADB-AAEC-3F0E24C5DBFB}"/>
    <hyperlink ref="A7628" r:id="rId7618" xr:uid="{E5525F88-B591-4247-8DC8-1408E99A11EA}"/>
    <hyperlink ref="A7629" r:id="rId7619" xr:uid="{E1E7D621-70AE-434E-88E8-A2816E7729EF}"/>
    <hyperlink ref="A7630" r:id="rId7620" xr:uid="{E477A220-2533-459D-A49F-577024888525}"/>
    <hyperlink ref="A7631" r:id="rId7621" xr:uid="{78418161-B5B8-4E7D-8097-705DA38CA19C}"/>
    <hyperlink ref="A7632" r:id="rId7622" xr:uid="{79CAD32E-06BB-42CB-9576-8F2FAA886D9A}"/>
    <hyperlink ref="A7633" r:id="rId7623" xr:uid="{D6C894FD-C38F-457D-993D-8C2F6CDC656A}"/>
    <hyperlink ref="A7634" r:id="rId7624" xr:uid="{594D18BB-CDD2-44D3-856D-E8DDABD8308D}"/>
    <hyperlink ref="A7635" r:id="rId7625" xr:uid="{069BA54C-3C51-46BD-BE49-0558C5762F99}"/>
    <hyperlink ref="A7636" r:id="rId7626" xr:uid="{326FF9F0-8F80-4BA2-A94C-46142192B54F}"/>
    <hyperlink ref="A7637" r:id="rId7627" xr:uid="{13E73CCA-4985-4A69-8EB3-7D8F86D75957}"/>
    <hyperlink ref="A7638" r:id="rId7628" xr:uid="{96FC3067-BA15-485F-9656-313ACB0F4312}"/>
    <hyperlink ref="A7639" r:id="rId7629" xr:uid="{3A69AD46-9C6F-4907-91B6-CB2DF52D3D6B}"/>
    <hyperlink ref="A7640" r:id="rId7630" xr:uid="{089812F4-8E25-4E2C-9BC2-0E328732E03E}"/>
    <hyperlink ref="A7641" r:id="rId7631" xr:uid="{D282439F-E2AF-480F-B631-B07141AE01F0}"/>
    <hyperlink ref="A7642" r:id="rId7632" xr:uid="{51D4725D-69B7-4696-A26D-243C619ABB63}"/>
    <hyperlink ref="A7643" r:id="rId7633" xr:uid="{CC9F9FB9-2290-43B6-A243-96898DD2E2F9}"/>
    <hyperlink ref="A7644" r:id="rId7634" xr:uid="{57935C98-13D9-44A5-AB99-41455154AA86}"/>
    <hyperlink ref="A7645" r:id="rId7635" xr:uid="{1319EB68-2A15-405D-93E7-DA7B72F46253}"/>
    <hyperlink ref="A7646" r:id="rId7636" xr:uid="{93D4F130-D6AF-4AAC-86A7-0E06A3B5FEFA}"/>
    <hyperlink ref="A7647" r:id="rId7637" xr:uid="{7FB132F7-A1B8-4220-9F37-114DE6D79C74}"/>
    <hyperlink ref="A7648" r:id="rId7638" xr:uid="{72EB186F-C00D-4EDC-9983-69DFC8855132}"/>
    <hyperlink ref="A7649" r:id="rId7639" xr:uid="{E5F006B0-13B1-42C4-9940-D644492AECA7}"/>
    <hyperlink ref="A7650" r:id="rId7640" xr:uid="{70C3D276-A19F-4F4C-844C-DB2CF10AF1EA}"/>
    <hyperlink ref="A7651" r:id="rId7641" xr:uid="{0BA0D46C-09BB-41D5-B6D5-CA10B7E3EE6F}"/>
    <hyperlink ref="A7652" r:id="rId7642" xr:uid="{0045070D-CC71-4F66-9129-492BC3D62646}"/>
    <hyperlink ref="A7653" r:id="rId7643" xr:uid="{DCE78E5C-FCC1-4E89-83DB-93DDD84C83D7}"/>
    <hyperlink ref="A7654" r:id="rId7644" xr:uid="{B32E3FEA-2DAA-4D2A-A9A6-9B3256E69CBC}"/>
    <hyperlink ref="A7655" r:id="rId7645" xr:uid="{F9DED728-C3BE-476C-9116-0D0D253813B1}"/>
    <hyperlink ref="A7656" r:id="rId7646" xr:uid="{EECE724B-B5EE-4C61-A4E2-4634FBB042BD}"/>
    <hyperlink ref="A7657" r:id="rId7647" xr:uid="{30518479-FAA5-409A-90CA-F28D3351C3E0}"/>
    <hyperlink ref="A7658" r:id="rId7648" xr:uid="{321E5A70-2628-40E7-8BFE-D0B27A3FD715}"/>
    <hyperlink ref="A7659" r:id="rId7649" xr:uid="{29407DBE-A3D2-4E51-99A7-7592D1918CB1}"/>
    <hyperlink ref="A7660" r:id="rId7650" xr:uid="{FE75B6B2-477C-460A-8CC6-71E845CE511E}"/>
    <hyperlink ref="A7661" r:id="rId7651" xr:uid="{D3B6F292-DE68-4D31-9185-E8784EB42A1F}"/>
    <hyperlink ref="A7662" r:id="rId7652" xr:uid="{D02FBA0D-3147-43AE-AB17-A8099610F14E}"/>
    <hyperlink ref="A7663" r:id="rId7653" xr:uid="{C3314186-6F7A-4311-9A5A-E706A4F3D97E}"/>
    <hyperlink ref="A7664" r:id="rId7654" xr:uid="{C071C911-551A-4038-9911-4137084317D6}"/>
    <hyperlink ref="A7665" r:id="rId7655" xr:uid="{E53555F4-D64D-4B00-BD2C-67497FF1E2C0}"/>
    <hyperlink ref="A7666" r:id="rId7656" xr:uid="{262AFA77-2767-486D-816D-69326A9F27A6}"/>
    <hyperlink ref="A7667" r:id="rId7657" xr:uid="{FFF4CA4B-6068-4822-8958-DE7090DF199F}"/>
    <hyperlink ref="A7668" r:id="rId7658" xr:uid="{50F297D2-3531-4DBF-A009-567A40F003A5}"/>
    <hyperlink ref="A7669" r:id="rId7659" xr:uid="{41CA78B6-40F0-4505-9C24-4FCED1D29F2F}"/>
    <hyperlink ref="A7670" r:id="rId7660" xr:uid="{2E5CBEC8-3157-466B-987D-C6AF03E587BB}"/>
    <hyperlink ref="A7671" r:id="rId7661" xr:uid="{5A5D14EF-4D01-4389-A26A-9188D424CC54}"/>
    <hyperlink ref="A7672" r:id="rId7662" xr:uid="{D4C9C9CE-919F-4C15-ADF5-3A064C77A449}"/>
    <hyperlink ref="A7673" r:id="rId7663" xr:uid="{4CB85087-18FB-41D4-8505-4173503B5E7B}"/>
    <hyperlink ref="A7674" r:id="rId7664" xr:uid="{2D4C6506-FE3A-405B-8A21-BA15C3AF6DE0}"/>
    <hyperlink ref="A7675" r:id="rId7665" xr:uid="{200BD0AD-FABD-4B9E-AFCF-FE5A789A56EE}"/>
    <hyperlink ref="A7676" r:id="rId7666" xr:uid="{C61EDF59-B9FD-4D75-B4EE-A1A528172D66}"/>
    <hyperlink ref="A7677" r:id="rId7667" xr:uid="{A4D6A5D3-EBD4-4306-B092-F1D9C222EB2E}"/>
    <hyperlink ref="A7678" r:id="rId7668" xr:uid="{E7C0AAAF-D326-45FD-9CCB-05D18D94D0FB}"/>
    <hyperlink ref="A7679" r:id="rId7669" xr:uid="{061E43FE-7FCD-40D0-93F7-196A93DAA238}"/>
    <hyperlink ref="A7680" r:id="rId7670" xr:uid="{2D77ED09-A312-4DCD-8D04-27FF88441C69}"/>
    <hyperlink ref="A7681" r:id="rId7671" xr:uid="{120AC7C4-1CCD-4612-825A-97E5E37AD248}"/>
    <hyperlink ref="A7682" r:id="rId7672" xr:uid="{6F9882D0-5E9E-40F7-8EE0-CCCF635AA191}"/>
    <hyperlink ref="A7683" r:id="rId7673" xr:uid="{DF55C8D1-B606-49A3-8027-FB0735A79BA4}"/>
    <hyperlink ref="A7684" r:id="rId7674" xr:uid="{97C01220-0EC3-45EC-814C-F0B09D391D7B}"/>
    <hyperlink ref="A7685" r:id="rId7675" xr:uid="{324A02B3-FB81-4098-9811-D186BBF28C59}"/>
    <hyperlink ref="A7686" r:id="rId7676" xr:uid="{35B84913-C0F8-420D-A5C3-E565DE272A6E}"/>
    <hyperlink ref="A7687" r:id="rId7677" xr:uid="{82E4B375-7F48-43D8-B6D5-3EE03620B70B}"/>
    <hyperlink ref="A7688" r:id="rId7678" xr:uid="{6739EB9C-5F23-4EFE-BFCA-CE3FBBAE7F7C}"/>
    <hyperlink ref="A7689" r:id="rId7679" xr:uid="{07701E49-9909-477A-8F11-408032AE3BD4}"/>
    <hyperlink ref="A7690" r:id="rId7680" xr:uid="{F4F65CDD-60F9-4313-AD9E-3ACF62EB6A88}"/>
    <hyperlink ref="A7691" r:id="rId7681" xr:uid="{15517E4E-2AF2-42AF-ABE7-C3907C0EF1D5}"/>
    <hyperlink ref="A7692" r:id="rId7682" xr:uid="{1BF4A0BF-DE06-412F-9AED-65C8FD01688E}"/>
    <hyperlink ref="A7693" r:id="rId7683" xr:uid="{44F6AEB2-A06D-4566-A9E9-18F7DC0B3272}"/>
    <hyperlink ref="A7694" r:id="rId7684" xr:uid="{387954CB-2383-4B88-9042-A7D3B37D62D7}"/>
    <hyperlink ref="A7695" r:id="rId7685" xr:uid="{885FB2F9-4DF4-4719-9494-00AB73A1AC8A}"/>
    <hyperlink ref="A7696" r:id="rId7686" xr:uid="{1051597D-11EC-4D05-9929-67479954B382}"/>
    <hyperlink ref="A7697" r:id="rId7687" xr:uid="{F071B6B9-835C-4590-88F3-3219F4976021}"/>
    <hyperlink ref="A7698" r:id="rId7688" xr:uid="{1275208E-DC9B-4143-B14E-CE4B3503B606}"/>
    <hyperlink ref="A7699" r:id="rId7689" xr:uid="{C567E8BA-D91C-45F4-8FE9-A36E81F6DCBF}"/>
    <hyperlink ref="A7700" r:id="rId7690" xr:uid="{CBB63A24-F1E6-493F-8840-DAB732258CEB}"/>
    <hyperlink ref="A7701" r:id="rId7691" xr:uid="{664A9891-B9C0-4138-8AEB-9ED38CBAB315}"/>
    <hyperlink ref="A7702" r:id="rId7692" xr:uid="{852AE849-032A-4963-8A3E-84AB3B47F7BE}"/>
    <hyperlink ref="A7703" r:id="rId7693" xr:uid="{C955B798-D721-4122-86B8-6C43A814DCED}"/>
    <hyperlink ref="A7704" r:id="rId7694" xr:uid="{15053966-6F20-4284-A8AC-4A0093D1EA86}"/>
    <hyperlink ref="A7705" r:id="rId7695" xr:uid="{B55F2D78-5A2F-471F-A3EA-9253F52B4B8A}"/>
    <hyperlink ref="A7706" r:id="rId7696" xr:uid="{1C93DC74-9384-4185-B86A-6E73710AD1F4}"/>
    <hyperlink ref="A7707" r:id="rId7697" xr:uid="{B7DCBA6C-EA00-458D-B156-04BB63CF6861}"/>
    <hyperlink ref="A7708" r:id="rId7698" xr:uid="{84948CA2-3C97-425E-A599-512D62BF3A1E}"/>
    <hyperlink ref="A7709" r:id="rId7699" xr:uid="{A4D04741-36B5-4527-9292-6B087FABFD7F}"/>
    <hyperlink ref="A7710" r:id="rId7700" xr:uid="{E570ACE1-C005-479D-9822-095368098BF6}"/>
    <hyperlink ref="A7711" r:id="rId7701" xr:uid="{20986520-DE66-4D49-ADAB-75B0508F9E39}"/>
    <hyperlink ref="A7712" r:id="rId7702" xr:uid="{5DCD8E1A-2846-41F7-9B29-3A3C86B82CE7}"/>
    <hyperlink ref="A7713" r:id="rId7703" xr:uid="{E0F9408E-E6B4-4CA8-9437-DDA51444057C}"/>
    <hyperlink ref="A7714" r:id="rId7704" xr:uid="{2D583207-3DC6-4790-952E-64EF075985AF}"/>
    <hyperlink ref="A7715" r:id="rId7705" xr:uid="{E38D61DB-F3A4-4C33-B010-CE6F07823B45}"/>
    <hyperlink ref="A7716" r:id="rId7706" xr:uid="{D1D75CA5-BD92-43D2-848F-9E8D32B553F2}"/>
    <hyperlink ref="A7717" r:id="rId7707" xr:uid="{5BDAA087-A179-4BE7-ADBB-201D000110E3}"/>
    <hyperlink ref="A7718" r:id="rId7708" xr:uid="{ACDDA789-B80A-453C-A612-39F680A50F34}"/>
    <hyperlink ref="A7719" r:id="rId7709" xr:uid="{41E7C3D7-3E28-4C14-A563-1A892B5C3136}"/>
    <hyperlink ref="A7720" r:id="rId7710" xr:uid="{DB807CF8-35D0-427B-9F3B-E1C80DB8A492}"/>
    <hyperlink ref="A7721" r:id="rId7711" xr:uid="{6B2937C1-49E9-4F1B-9363-EDC1CE624A4E}"/>
    <hyperlink ref="A7722" r:id="rId7712" xr:uid="{9841D53B-4427-4BA7-8146-128D67D14A10}"/>
    <hyperlink ref="A7723" r:id="rId7713" xr:uid="{ACF5E274-6A83-430F-92DB-E8E9153FB576}"/>
    <hyperlink ref="A7724" r:id="rId7714" xr:uid="{7F583016-9376-45EE-8C0F-83F111A8C09A}"/>
    <hyperlink ref="A7725" r:id="rId7715" xr:uid="{605A280C-F1E9-473E-B01D-2E56E9B2CACC}"/>
    <hyperlink ref="A7726" r:id="rId7716" xr:uid="{29A00A0D-24F3-4ECC-BC2C-A7FB67902C47}"/>
    <hyperlink ref="A7727" r:id="rId7717" xr:uid="{5FBB1686-D815-4170-8159-85D5EF5F3E9E}"/>
    <hyperlink ref="A7728" r:id="rId7718" xr:uid="{7476EC2D-7B9A-4055-A1B7-6DE52D51F79F}"/>
    <hyperlink ref="A7729" r:id="rId7719" xr:uid="{3F903AB7-C1B5-4346-9175-3D8F4146D3F7}"/>
    <hyperlink ref="A7730" r:id="rId7720" xr:uid="{EBE6FFA2-6AC0-4E2C-8F46-F27F4BA12E5C}"/>
    <hyperlink ref="A7731" r:id="rId7721" xr:uid="{F61B2D5F-C393-467D-BF22-1830D022C80B}"/>
    <hyperlink ref="A7732" r:id="rId7722" xr:uid="{D1416409-7E8C-4B98-BA3E-73BFE689DE02}"/>
    <hyperlink ref="A7733" r:id="rId7723" xr:uid="{E8AA78F6-0062-47EC-9EB7-DA4911BCF940}"/>
    <hyperlink ref="A7734" r:id="rId7724" xr:uid="{B8A41E09-8DD2-4012-B6C8-35ECDD245390}"/>
    <hyperlink ref="A7735" r:id="rId7725" xr:uid="{FFCD5283-2F88-4654-9DFC-F826751D5938}"/>
    <hyperlink ref="A7736" r:id="rId7726" xr:uid="{131E174E-8CE2-481E-A453-28B1CE012E61}"/>
    <hyperlink ref="A7737" r:id="rId7727" xr:uid="{D45DFD28-2361-4A8A-88E5-51EE23EF2BAA}"/>
    <hyperlink ref="A7738" r:id="rId7728" xr:uid="{08C5BB6F-1764-4865-8FBD-33B248EA8219}"/>
    <hyperlink ref="A7739" r:id="rId7729" xr:uid="{47FE9DC5-B823-488F-BAC5-7280C7F7E50E}"/>
    <hyperlink ref="A7740" r:id="rId7730" xr:uid="{434B81BC-AE03-4374-BB57-05CFF5BE9E5B}"/>
    <hyperlink ref="A7741" r:id="rId7731" xr:uid="{6BD788F9-D7E5-46DE-96D9-FD03AB766236}"/>
    <hyperlink ref="A7742" r:id="rId7732" xr:uid="{70DE27E4-F477-4B64-9C8E-D75BFB64B45E}"/>
    <hyperlink ref="A7743" r:id="rId7733" xr:uid="{FE3B27EC-C22E-4C2E-B440-8AB1D151063F}"/>
    <hyperlink ref="A7744" r:id="rId7734" xr:uid="{159349A0-359D-430B-89F6-0363A122395D}"/>
    <hyperlink ref="A7745" r:id="rId7735" xr:uid="{CDA4CDEB-ABBD-435A-BAA4-C49CDE8AB87E}"/>
    <hyperlink ref="A7746" r:id="rId7736" xr:uid="{9AB8417C-68B8-4AE2-8C92-BA6B92F6D73A}"/>
    <hyperlink ref="A7747" r:id="rId7737" xr:uid="{B299D5DA-00CB-4B06-804D-2C5F25BCA9D7}"/>
    <hyperlink ref="A7748" r:id="rId7738" xr:uid="{8B42B77F-27A7-4B1A-A788-A89D29AE419F}"/>
    <hyperlink ref="A7749" r:id="rId7739" xr:uid="{D78D8759-A576-4C35-8ED0-7A88DD1452DD}"/>
    <hyperlink ref="A7750" r:id="rId7740" xr:uid="{20CE9859-E230-45DB-B8B9-0015510E2E40}"/>
    <hyperlink ref="A7751" r:id="rId7741" xr:uid="{3CAFA8E5-3473-4D98-BC2A-AA310802E3CE}"/>
    <hyperlink ref="A7752" r:id="rId7742" xr:uid="{7302826E-7C73-435E-BD94-3E523ADB9678}"/>
    <hyperlink ref="A7753" r:id="rId7743" xr:uid="{BEE98480-74B3-46D9-9D6D-997D84BBC3D6}"/>
    <hyperlink ref="A7754" r:id="rId7744" xr:uid="{DF36F11B-3AF2-473F-B5A0-1ADE901AF9CB}"/>
    <hyperlink ref="A7755" r:id="rId7745" xr:uid="{BBD2547F-7500-4C35-A28E-42880F1C0A94}"/>
    <hyperlink ref="A7756" r:id="rId7746" xr:uid="{EACE9611-57ED-45E2-94A3-083E4534FB8C}"/>
    <hyperlink ref="A7757" r:id="rId7747" xr:uid="{3A6B45E8-C221-4AEF-92F5-DDC0427640E1}"/>
    <hyperlink ref="A7758" r:id="rId7748" xr:uid="{6D52DAAA-F5DD-4618-B645-05E1EA0CA83E}"/>
    <hyperlink ref="A7759" r:id="rId7749" xr:uid="{9EA556BD-9756-454A-912B-4573B9C2C2AE}"/>
    <hyperlink ref="A7760" r:id="rId7750" xr:uid="{F529597B-1899-488A-B7C4-F7480C85AF87}"/>
    <hyperlink ref="A7761" r:id="rId7751" xr:uid="{576A8CEB-666F-43D3-9EAA-D609D494F5F6}"/>
    <hyperlink ref="A7762" r:id="rId7752" xr:uid="{E73D230C-C0EE-4F62-8BF7-7F4C38A45199}"/>
    <hyperlink ref="A7763" r:id="rId7753" xr:uid="{887BB0B9-7B54-4F18-8A8B-A1A7BFEAF4A9}"/>
    <hyperlink ref="A7764" r:id="rId7754" xr:uid="{A0F8C23B-2938-4DAD-BC9A-830C0AB3D569}"/>
    <hyperlink ref="A7765" r:id="rId7755" xr:uid="{B107C29A-9CCE-4F53-8BC6-FACA3DB53C2A}"/>
    <hyperlink ref="A7766" r:id="rId7756" xr:uid="{6C547B96-08D7-4E47-A336-519FBDB4983C}"/>
    <hyperlink ref="A7767" r:id="rId7757" xr:uid="{1274FC8F-283C-4CCC-8359-5EA11F77EA7B}"/>
    <hyperlink ref="A7768" r:id="rId7758" xr:uid="{340F901B-1F08-44A6-A21B-D4D225403A1B}"/>
    <hyperlink ref="A7769" r:id="rId7759" xr:uid="{20F60C43-B1AF-4F29-B894-D4F613AF1ADB}"/>
    <hyperlink ref="A7770" r:id="rId7760" xr:uid="{51E6A1FB-3FDD-4A58-82D1-2FE23746AF99}"/>
    <hyperlink ref="A7771" r:id="rId7761" xr:uid="{80DFE253-B32F-4F62-B920-E0C611DE6BF9}"/>
    <hyperlink ref="A7772" r:id="rId7762" xr:uid="{6464FF0C-4C1A-4AA0-B1B4-DA692D2E93CF}"/>
    <hyperlink ref="A7773" r:id="rId7763" xr:uid="{C6B0875E-6CA9-4615-9D4E-EF3CC4AD91AA}"/>
    <hyperlink ref="A7774" r:id="rId7764" xr:uid="{D072CA53-67EA-44E7-A1D6-D329113E990C}"/>
    <hyperlink ref="A7775" r:id="rId7765" xr:uid="{AC35EAF8-1AD9-4F4A-AEB8-51636D23F651}"/>
    <hyperlink ref="A7776" r:id="rId7766" xr:uid="{A17DC2FD-AF9E-4DC3-8350-F0309A9B1E0B}"/>
    <hyperlink ref="A7777" r:id="rId7767" xr:uid="{FCB8FF47-F9F4-4587-9FF6-61E26B16D0FE}"/>
    <hyperlink ref="A7778" r:id="rId7768" xr:uid="{4B9936C5-970F-4CFC-8286-6BF159EE7FCB}"/>
    <hyperlink ref="A7779" r:id="rId7769" xr:uid="{A3E78734-D073-4158-9A99-AAF387D4BE11}"/>
    <hyperlink ref="A7780" r:id="rId7770" xr:uid="{B0349FFD-95FC-4B29-8299-0968D689B04D}"/>
    <hyperlink ref="A7781" r:id="rId7771" xr:uid="{39F39D4A-BBB5-4E29-A3B4-5FBF00B2A262}"/>
    <hyperlink ref="A7782" r:id="rId7772" xr:uid="{47215270-630F-463C-81EE-E265B58E70B9}"/>
    <hyperlink ref="A7783" r:id="rId7773" xr:uid="{FE11FF76-3CB9-46A2-92E1-A6B866818E4C}"/>
    <hyperlink ref="A7784" r:id="rId7774" xr:uid="{11635BB0-A661-4949-BA1E-9555B0F182F1}"/>
    <hyperlink ref="A7785" r:id="rId7775" xr:uid="{4E181AD0-38D2-41F9-9975-7975DE093E7A}"/>
    <hyperlink ref="A7786" r:id="rId7776" xr:uid="{18996AB6-7486-4DF5-92B1-171E3D65A5FA}"/>
    <hyperlink ref="A7787" r:id="rId7777" xr:uid="{0E072226-3DAA-4FC1-B550-78EDC6F6F913}"/>
    <hyperlink ref="A7788" r:id="rId7778" xr:uid="{12291FFA-55C9-4073-84A7-E99671F0AE67}"/>
    <hyperlink ref="A7789" r:id="rId7779" xr:uid="{D83CA942-C87C-4864-921A-6705551ECB90}"/>
    <hyperlink ref="A7790" r:id="rId7780" xr:uid="{998FB6BD-2602-4591-8FDD-497A56F2A63A}"/>
    <hyperlink ref="A7791" r:id="rId7781" xr:uid="{A960DECB-3F7D-4AA6-99BE-4CAF8F7582ED}"/>
    <hyperlink ref="A7792" r:id="rId7782" xr:uid="{5FA25B8A-6D8D-4DAA-9F28-01CEC5AAC5B0}"/>
    <hyperlink ref="A7793" r:id="rId7783" xr:uid="{2DA4E83E-6CCD-4474-BC78-7230D9354642}"/>
    <hyperlink ref="A7794" r:id="rId7784" xr:uid="{1CFAFBBD-9E6C-4031-9C21-F8290270D5FB}"/>
    <hyperlink ref="A7795" r:id="rId7785" xr:uid="{DBA48EF8-B9EA-40F8-8F7C-F1E39870D707}"/>
    <hyperlink ref="A7796" r:id="rId7786" xr:uid="{CF26F4D6-635A-4633-A882-E405CC879C72}"/>
    <hyperlink ref="A7797" r:id="rId7787" xr:uid="{87CEFE50-849D-41BD-A12E-53E8A48611E5}"/>
    <hyperlink ref="A7798" r:id="rId7788" xr:uid="{C9C004F0-AA1F-4447-90A2-090FAD0AFC12}"/>
    <hyperlink ref="A7799" r:id="rId7789" xr:uid="{F865785F-BBE0-4356-8A1E-E40EC796633A}"/>
    <hyperlink ref="A7800" r:id="rId7790" xr:uid="{66A16E35-D3B4-4577-9365-F3011E7C345C}"/>
    <hyperlink ref="A7801" r:id="rId7791" xr:uid="{34CBD0F8-2692-4945-A8E8-705599153850}"/>
    <hyperlink ref="A7802" r:id="rId7792" xr:uid="{DA7AF958-3924-4215-B148-E9EFA9E36454}"/>
    <hyperlink ref="A7803" r:id="rId7793" xr:uid="{4B9C6525-200D-4D7D-A4EF-73EE0E58C2F7}"/>
    <hyperlink ref="A7804" r:id="rId7794" xr:uid="{3CF1C8E7-E58D-4F89-8FA7-99752C72C53C}"/>
    <hyperlink ref="A7805" r:id="rId7795" xr:uid="{0661608B-8961-4AE7-9944-D1EBC9D9A861}"/>
    <hyperlink ref="A7806" r:id="rId7796" xr:uid="{863C04A4-FAB1-4527-91B3-D0DB80538A69}"/>
    <hyperlink ref="A7807" r:id="rId7797" xr:uid="{F2B644C3-C073-4FDA-BDE0-7BEB52F69C3D}"/>
    <hyperlink ref="A7808" r:id="rId7798" xr:uid="{225F2B2E-C417-4132-8B51-15D456348825}"/>
    <hyperlink ref="A7809" r:id="rId7799" xr:uid="{E67F1C2A-2919-4068-8659-9E3E5818277C}"/>
    <hyperlink ref="A7810" r:id="rId7800" xr:uid="{0C568050-589E-4C8E-9A21-1E0A401EADC5}"/>
    <hyperlink ref="A7811" r:id="rId7801" xr:uid="{98742C1D-B740-4CF8-B758-43FA86DA1F82}"/>
    <hyperlink ref="A7812" r:id="rId7802" xr:uid="{5EF6BC6A-D60A-431E-BBB3-EA1E178B2700}"/>
    <hyperlink ref="A7813" r:id="rId7803" xr:uid="{A734A62E-D228-4475-AD94-4C985635AA4C}"/>
    <hyperlink ref="A7814" r:id="rId7804" xr:uid="{162B40E5-E315-4830-9516-185B36DD384B}"/>
    <hyperlink ref="A7815" r:id="rId7805" xr:uid="{7DFC2A76-C55F-44F8-94BC-BD0A11742771}"/>
    <hyperlink ref="A7816" r:id="rId7806" xr:uid="{C903A061-C2DB-4278-B5B8-564C8707E859}"/>
    <hyperlink ref="A7817" r:id="rId7807" xr:uid="{05F4B779-AC3F-4557-8225-E8B9DC39F88D}"/>
    <hyperlink ref="A7818" r:id="rId7808" xr:uid="{07D5F9D2-7E05-4D0D-BAD3-AF1E32D425D2}"/>
    <hyperlink ref="A7819" r:id="rId7809" xr:uid="{B2F48427-09D2-4AAB-BF74-328DA7B5C09F}"/>
    <hyperlink ref="A7820" r:id="rId7810" xr:uid="{27B1247A-D7C5-4763-BD00-61EF53648270}"/>
    <hyperlink ref="A7821" r:id="rId7811" xr:uid="{F9F0CD87-48B1-47EB-9944-62BC2E690AB7}"/>
    <hyperlink ref="A7822" r:id="rId7812" xr:uid="{BA030083-B344-4B07-BF3A-D2651E28A3C2}"/>
    <hyperlink ref="A7823" r:id="rId7813" xr:uid="{8EDA3A48-0F2F-41CF-B416-D5074392E2B6}"/>
    <hyperlink ref="A7824" r:id="rId7814" xr:uid="{067D91AB-C39E-417A-AAF1-D17661610F80}"/>
    <hyperlink ref="A7825" r:id="rId7815" xr:uid="{448601A7-E815-4BCD-8F55-BFFF5E08DF9C}"/>
    <hyperlink ref="A7826" r:id="rId7816" xr:uid="{116C846B-B663-48A7-894B-A1B04F6E87C0}"/>
    <hyperlink ref="A7827" r:id="rId7817" xr:uid="{1A71D12B-3871-4C71-B95A-BEF7507E4CD5}"/>
    <hyperlink ref="A7828" r:id="rId7818" xr:uid="{D0C06530-0224-48D3-A63D-97C5021528D3}"/>
    <hyperlink ref="A7829" r:id="rId7819" xr:uid="{7A172981-D635-4E46-91E3-E1780A757E94}"/>
    <hyperlink ref="A7830" r:id="rId7820" xr:uid="{8BE0CB36-31FA-4711-BC33-9E55BB18746F}"/>
    <hyperlink ref="A7831" r:id="rId7821" xr:uid="{024E5300-0FCA-405F-9372-F18AF1761E22}"/>
    <hyperlink ref="A7832" r:id="rId7822" xr:uid="{8832D20A-556C-4384-B551-74D994EE77BF}"/>
    <hyperlink ref="A7833" r:id="rId7823" xr:uid="{02305CDC-E0D7-4F21-8F0D-2318DAE82A16}"/>
    <hyperlink ref="A7834" r:id="rId7824" xr:uid="{648A97BC-8E0D-42AD-AFE4-541DE7D39297}"/>
    <hyperlink ref="A7835" r:id="rId7825" xr:uid="{FB222813-D64A-4EBC-BA91-CCC5E8A77290}"/>
    <hyperlink ref="A7836" r:id="rId7826" xr:uid="{73518AC5-1F29-43A1-BAAF-641FA197A607}"/>
    <hyperlink ref="A7837" r:id="rId7827" xr:uid="{302ACCAE-F485-40B2-944F-45DF252DDBBF}"/>
    <hyperlink ref="A7838" r:id="rId7828" xr:uid="{EBFE9539-E543-45E1-8847-E14A269A2B63}"/>
    <hyperlink ref="A7839" r:id="rId7829" xr:uid="{372A595F-C013-4F27-814C-47DE4102CDB5}"/>
    <hyperlink ref="A7840" r:id="rId7830" xr:uid="{08512DB9-881D-47AB-9AB0-A1A6071C209D}"/>
    <hyperlink ref="A7841" r:id="rId7831" xr:uid="{C9F8BC60-C4D3-42E4-B7F0-E232E765960D}"/>
    <hyperlink ref="A7842" r:id="rId7832" xr:uid="{43A8339E-8225-46C0-835A-3FEAA6F17866}"/>
    <hyperlink ref="A7843" r:id="rId7833" xr:uid="{98D595A2-E4D7-4EA5-A90C-5A82395370B7}"/>
    <hyperlink ref="A7844" r:id="rId7834" xr:uid="{6E982030-E903-4C60-B0AD-47B056373C9F}"/>
    <hyperlink ref="A7845" r:id="rId7835" xr:uid="{DB1FC761-CEDD-4CEA-AF02-89AEEB12ADAA}"/>
    <hyperlink ref="A7846" r:id="rId7836" xr:uid="{FCC50DBA-4672-4776-87BB-C2C7648FBA71}"/>
    <hyperlink ref="A7847" r:id="rId7837" xr:uid="{F3185CFB-D4A2-44FE-A4AD-7842EE037C7D}"/>
    <hyperlink ref="A7848" r:id="rId7838" xr:uid="{F924818C-64A3-47C0-A015-340DDD8770BF}"/>
    <hyperlink ref="A7849" r:id="rId7839" xr:uid="{DF89975D-B7DC-44B9-8785-D4468499BDBE}"/>
    <hyperlink ref="A7850" r:id="rId7840" xr:uid="{5863819A-36D0-4F16-8C12-6E3EE3FA69C0}"/>
    <hyperlink ref="A7851" r:id="rId7841" xr:uid="{F3BF63D5-89D2-419A-A539-1E4B5BB7FDDA}"/>
    <hyperlink ref="A7852" r:id="rId7842" xr:uid="{C8C8404E-B5CD-49D6-BE3F-5202CCA5C503}"/>
    <hyperlink ref="A7853" r:id="rId7843" xr:uid="{C1C75D72-49DA-49D2-9398-540B14EC0572}"/>
    <hyperlink ref="A7854" r:id="rId7844" xr:uid="{47C16D77-D0F0-45EB-AD6E-CFAC3507559F}"/>
    <hyperlink ref="A7855" r:id="rId7845" xr:uid="{8DA2E32C-858D-4016-8670-AD0B3681DFB3}"/>
    <hyperlink ref="A7856" r:id="rId7846" xr:uid="{C76CC5BC-03E3-4098-BCA2-141B72AD2A55}"/>
    <hyperlink ref="A7857" r:id="rId7847" xr:uid="{D4EC1BD2-2F28-412E-B488-A39E2D18400F}"/>
    <hyperlink ref="A7858" r:id="rId7848" xr:uid="{9652F3A3-38A0-47E5-A865-982293F86100}"/>
    <hyperlink ref="A7859" r:id="rId7849" xr:uid="{6E804F07-CF09-4EBB-A005-007E2F96212A}"/>
    <hyperlink ref="A7860" r:id="rId7850" xr:uid="{EACC5F4A-F180-4513-8A0C-5769D08E77DC}"/>
    <hyperlink ref="A7861" r:id="rId7851" xr:uid="{6B3801B4-DD37-42E2-9EF4-46566E75CE8E}"/>
    <hyperlink ref="A7862" r:id="rId7852" xr:uid="{9807133F-2BCE-412C-9FFC-2D7453865C36}"/>
    <hyperlink ref="A7863" r:id="rId7853" xr:uid="{AAF30516-8FA2-4725-9177-5F968D590C1D}"/>
    <hyperlink ref="A7864" r:id="rId7854" xr:uid="{35590CD3-DD83-4CA6-A898-BD46FA48B53E}"/>
    <hyperlink ref="A7865" r:id="rId7855" xr:uid="{53C90093-D2C1-404B-B2D8-F2476848B452}"/>
    <hyperlink ref="A7866" r:id="rId7856" xr:uid="{128E411E-B1CD-4777-8EFC-87672037A0EA}"/>
    <hyperlink ref="A7867" r:id="rId7857" xr:uid="{376348EC-4913-42B6-BF21-F1469E5BA7A5}"/>
    <hyperlink ref="A7868" r:id="rId7858" xr:uid="{8BDDE1F7-D3AE-4FEF-B4F1-75E5CE6CDDC6}"/>
    <hyperlink ref="A7869" r:id="rId7859" xr:uid="{FAA9A489-4CB1-4AB5-ACB4-E82E65BE1D71}"/>
    <hyperlink ref="A7870" r:id="rId7860" xr:uid="{5B6679C2-81F0-47F7-AA3F-049F7409BF97}"/>
    <hyperlink ref="A7871" r:id="rId7861" xr:uid="{1A4D2233-2BED-4CA1-AB9A-ADEB84680567}"/>
    <hyperlink ref="A7872" r:id="rId7862" xr:uid="{F09CF67C-38EA-471D-BB53-1024B2B360E3}"/>
    <hyperlink ref="A7873" r:id="rId7863" xr:uid="{C30604E1-3D79-418D-AFD4-898A713032C3}"/>
    <hyperlink ref="A7874" r:id="rId7864" xr:uid="{7C9E31F9-B329-4C81-B087-48222B186745}"/>
    <hyperlink ref="A7875" r:id="rId7865" xr:uid="{0DBB2A20-A13C-4A28-920B-D05B7C6BB7A1}"/>
    <hyperlink ref="A7876" r:id="rId7866" xr:uid="{42A8D9E1-2551-411F-8B55-C1DCDF2CBAF2}"/>
    <hyperlink ref="A7877" r:id="rId7867" xr:uid="{2DCD1865-3BA5-42B5-BC63-79657479FAA8}"/>
    <hyperlink ref="A7878" r:id="rId7868" xr:uid="{A7944376-F5AB-43C5-9F05-A539CF2796EF}"/>
    <hyperlink ref="A7879" r:id="rId7869" xr:uid="{7868B1D9-F895-4BEC-9E21-D4DD7749779E}"/>
    <hyperlink ref="A7880" r:id="rId7870" xr:uid="{63EF694F-F19D-410E-BFB3-817B9555FC53}"/>
    <hyperlink ref="A7881" r:id="rId7871" xr:uid="{C34684CC-6E45-4457-BC63-EE2AED96F2E6}"/>
    <hyperlink ref="A7882" r:id="rId7872" xr:uid="{C7666F08-FF55-49A6-B09F-9BA75970029E}"/>
    <hyperlink ref="A7883" r:id="rId7873" xr:uid="{BFAF425A-4151-477D-AA6E-4550D293102E}"/>
    <hyperlink ref="A7884" r:id="rId7874" xr:uid="{BEF60DD6-A4F5-4292-9695-62823155CEE9}"/>
    <hyperlink ref="A7885" r:id="rId7875" xr:uid="{DD4E9375-C0B3-4E47-807C-0E086D28ED7F}"/>
    <hyperlink ref="A7886" r:id="rId7876" xr:uid="{C640E8CF-1733-4BD3-AA0E-809462514F08}"/>
    <hyperlink ref="A7887" r:id="rId7877" xr:uid="{D8A1EDB1-07E2-4562-9D8F-30AF05D5AE5C}"/>
    <hyperlink ref="A7888" r:id="rId7878" xr:uid="{E6E7E301-AF90-40C5-AF3C-DEFE3920A216}"/>
    <hyperlink ref="A7889" r:id="rId7879" xr:uid="{DBC3DA44-86BA-4565-8DAE-A1238D7BC678}"/>
    <hyperlink ref="A7890" r:id="rId7880" xr:uid="{32B33E2C-0506-4F42-96F8-4D2484EBB2A5}"/>
    <hyperlink ref="A7891" r:id="rId7881" xr:uid="{39244C8D-6896-4393-B5EB-C276B1A6D887}"/>
    <hyperlink ref="A7892" r:id="rId7882" xr:uid="{95AF5D78-4712-4D18-B29A-EB396AB1272D}"/>
    <hyperlink ref="A7893" r:id="rId7883" xr:uid="{C2DE4E8D-4E0D-4271-A0C3-457F5796C447}"/>
    <hyperlink ref="A7894" r:id="rId7884" xr:uid="{2727A00D-02F0-4ED7-A17E-C543E1303FB3}"/>
    <hyperlink ref="A7895" r:id="rId7885" xr:uid="{1B3110F7-1D81-4A15-95AC-FA4204620B29}"/>
    <hyperlink ref="A7896" r:id="rId7886" xr:uid="{857010FF-018D-43B7-8C20-6688C729CBB0}"/>
    <hyperlink ref="A7897" r:id="rId7887" xr:uid="{929C5640-9FE1-4C35-A78B-B22F12FE69BD}"/>
    <hyperlink ref="A7898" r:id="rId7888" xr:uid="{B69F6D81-AEFB-4F29-80DB-96A0B7A3F396}"/>
    <hyperlink ref="A7899" r:id="rId7889" xr:uid="{92F7E0F5-62B5-409F-87F2-E10306C57491}"/>
    <hyperlink ref="A7900" r:id="rId7890" xr:uid="{54C91EA2-B287-42E2-828A-E72475D948A7}"/>
    <hyperlink ref="A7901" r:id="rId7891" xr:uid="{F2A9F0BA-051C-4A30-94F8-F879170711F1}"/>
    <hyperlink ref="A7902" r:id="rId7892" xr:uid="{FA2F526F-4480-42D3-B497-5D57D999FA2D}"/>
    <hyperlink ref="A7903" r:id="rId7893" xr:uid="{A0C89B7E-2378-442E-B64F-C96533B2FCFE}"/>
    <hyperlink ref="A7904" r:id="rId7894" xr:uid="{F7B359E1-936A-4205-884A-FB4F75DCC571}"/>
    <hyperlink ref="A7905" r:id="rId7895" xr:uid="{6ED5B260-F2CE-496A-A7E8-30A50061FE3E}"/>
    <hyperlink ref="A7906" r:id="rId7896" xr:uid="{D5729100-C46E-4D42-BE1C-E48B52FAAF96}"/>
    <hyperlink ref="A7907" r:id="rId7897" xr:uid="{C7309B4F-D057-4447-9C45-F7456CA2B04F}"/>
    <hyperlink ref="A7908" r:id="rId7898" xr:uid="{44C2B172-366B-460B-9E20-0B4AD46E6241}"/>
    <hyperlink ref="A7909" r:id="rId7899" xr:uid="{5F0ACB34-20FA-4ECA-AC4D-77BC049638A1}"/>
    <hyperlink ref="A7910" r:id="rId7900" xr:uid="{582DAC53-D70D-4D8B-ADBD-1EB4FC2D9007}"/>
    <hyperlink ref="A7911" r:id="rId7901" xr:uid="{FB931847-FF4D-491B-B21F-39693E546D4F}"/>
    <hyperlink ref="A7912" r:id="rId7902" xr:uid="{51E98AD0-D8D6-41E8-AAFB-F08477003135}"/>
    <hyperlink ref="A7913" r:id="rId7903" xr:uid="{511C5F66-7D16-456D-B5BB-F15AE393F0C8}"/>
    <hyperlink ref="A7914" r:id="rId7904" xr:uid="{D2EDE2E1-A2E3-408E-A42F-B3543933883E}"/>
    <hyperlink ref="A7915" r:id="rId7905" xr:uid="{DA34D805-6297-4378-982C-7049BF5B6529}"/>
    <hyperlink ref="A7916" r:id="rId7906" xr:uid="{AB9D2CA5-0C43-4265-84DE-BE23E724693A}"/>
    <hyperlink ref="A7917" r:id="rId7907" xr:uid="{7744650C-9ABE-4A5D-AA63-540EE99E376E}"/>
    <hyperlink ref="A7918" r:id="rId7908" xr:uid="{D3A7549A-0CE9-4AEB-B057-8652F27A638F}"/>
    <hyperlink ref="A7919" r:id="rId7909" xr:uid="{2DB9924C-5D0D-4C35-8C06-201AA7A0B80B}"/>
    <hyperlink ref="A7920" r:id="rId7910" xr:uid="{09DE5C94-17A7-49F3-B146-5948D0A3D85E}"/>
    <hyperlink ref="A7921" r:id="rId7911" xr:uid="{BD599E0A-D369-49EB-B90F-A58248B93B03}"/>
    <hyperlink ref="A7922" r:id="rId7912" xr:uid="{6D261BAD-EDF7-4115-A227-1559000BD157}"/>
    <hyperlink ref="A7923" r:id="rId7913" xr:uid="{101A7D7A-7AAA-42B9-84BA-F952F4FC43F5}"/>
    <hyperlink ref="A7924" r:id="rId7914" xr:uid="{6ACA786F-6656-484F-8A77-D251EF9443CD}"/>
    <hyperlink ref="A7925" r:id="rId7915" xr:uid="{3CAB438F-ADE4-4445-BF80-A5E1426F09A4}"/>
    <hyperlink ref="A7926" r:id="rId7916" xr:uid="{9430BED0-8127-475E-89BD-6A04F61ACCA6}"/>
    <hyperlink ref="A7927" r:id="rId7917" xr:uid="{3AEFAF00-8938-400D-B650-C1AA9E682C47}"/>
    <hyperlink ref="A7928" r:id="rId7918" xr:uid="{9B5127DB-9080-4BEE-948C-33718FB35829}"/>
    <hyperlink ref="A7929" r:id="rId7919" xr:uid="{B9B1D846-D247-4BE8-823A-18BBB150193B}"/>
    <hyperlink ref="A7930" r:id="rId7920" xr:uid="{BC1E89A9-9676-44A2-AB79-F87A4C4CEA61}"/>
    <hyperlink ref="A7931" r:id="rId7921" xr:uid="{5A00488C-A225-458F-9E36-B12565528909}"/>
    <hyperlink ref="A7932" r:id="rId7922" xr:uid="{B9533034-F489-495A-BBCF-FC512ED14101}"/>
    <hyperlink ref="A7933" r:id="rId7923" xr:uid="{E85E25C6-1EBA-4885-88C3-0010B01E26F6}"/>
    <hyperlink ref="A7934" r:id="rId7924" xr:uid="{EDFACB52-DC3F-4CD0-BE2C-481789CD9522}"/>
    <hyperlink ref="A7935" r:id="rId7925" xr:uid="{34C572C8-B5E6-4DC6-81C2-FEC2156D90B8}"/>
    <hyperlink ref="A7936" r:id="rId7926" xr:uid="{F74D9BD6-BB66-4B2C-8F6D-3818DDF3D387}"/>
    <hyperlink ref="A7937" r:id="rId7927" xr:uid="{1E648B92-48A9-4028-8B98-39734FA2A122}"/>
    <hyperlink ref="A7938" r:id="rId7928" xr:uid="{00943E47-E458-4679-AC5B-5F77A76DE3C4}"/>
    <hyperlink ref="A7939" r:id="rId7929" xr:uid="{B2B31085-F171-48C8-A168-54A70016391C}"/>
    <hyperlink ref="A7940" r:id="rId7930" xr:uid="{2FF12035-AEF9-4DD8-82E2-9B9EBC7599D1}"/>
    <hyperlink ref="A7941" r:id="rId7931" xr:uid="{31CB3BF4-0DF6-4F33-9FBC-7445611D0474}"/>
    <hyperlink ref="A7942" r:id="rId7932" xr:uid="{6AF9940B-2B4E-431B-931D-9986F9A50D96}"/>
    <hyperlink ref="A7943" r:id="rId7933" xr:uid="{63642A18-77CC-4E94-888A-14F3BA0483FC}"/>
    <hyperlink ref="A7944" r:id="rId7934" xr:uid="{1710B90F-A846-4832-87C0-1023A251B5FE}"/>
    <hyperlink ref="A7945" r:id="rId7935" xr:uid="{78EC6133-563A-4E46-BBB4-EAA4C4C7AAE6}"/>
    <hyperlink ref="A7946" r:id="rId7936" xr:uid="{CAC92567-6504-4D80-9F55-6A7ADEDB109F}"/>
    <hyperlink ref="A7947" r:id="rId7937" xr:uid="{E1AB6DFA-06BB-466B-8B15-4B40B1EBC7FE}"/>
    <hyperlink ref="A7948" r:id="rId7938" xr:uid="{FC592DD4-6BCA-4334-AC51-6856A28EFCBD}"/>
    <hyperlink ref="A7949" r:id="rId7939" xr:uid="{998E3E2E-FEAD-4461-8CCC-26CA44E05B00}"/>
    <hyperlink ref="A7950" r:id="rId7940" xr:uid="{82FF29C6-EDCD-4789-951C-0F5C1677F91D}"/>
    <hyperlink ref="A7951" r:id="rId7941" xr:uid="{CB4A95DA-C9D3-45BC-80BF-0D46E26AF3C1}"/>
    <hyperlink ref="A7952" r:id="rId7942" xr:uid="{56B700EC-655A-475A-8420-0320E2AD67DD}"/>
    <hyperlink ref="A7953" r:id="rId7943" xr:uid="{815DB28B-6A13-4D84-99D9-3E438897BBBA}"/>
    <hyperlink ref="A7954" r:id="rId7944" xr:uid="{6F552702-D484-4563-885D-199835B3C54B}"/>
    <hyperlink ref="A7955" r:id="rId7945" xr:uid="{3A49F133-B182-4218-8502-D4CEF6BF9ECA}"/>
    <hyperlink ref="A7956" r:id="rId7946" xr:uid="{43989FE2-8DF6-4578-8A9F-A96FDAF2A163}"/>
    <hyperlink ref="A7957" r:id="rId7947" xr:uid="{511BAA66-8B3C-42B7-8E8D-3485B4E73155}"/>
    <hyperlink ref="A7958" r:id="rId7948" xr:uid="{4DA935E7-319A-4766-A410-E3B100AE834E}"/>
    <hyperlink ref="A7959" r:id="rId7949" xr:uid="{0955AF10-88A5-4111-98B1-A20C6C63381A}"/>
    <hyperlink ref="A7960" r:id="rId7950" xr:uid="{575A18D0-6302-41E0-A6CA-E2ED82347916}"/>
    <hyperlink ref="A7961" r:id="rId7951" xr:uid="{97189038-A01C-417C-B0F3-636BA49DB53C}"/>
    <hyperlink ref="A7962" r:id="rId7952" xr:uid="{7D14E762-6A2A-4EBB-858C-5B1B1412AD49}"/>
    <hyperlink ref="A7963" r:id="rId7953" xr:uid="{2AFAD7D3-2285-4D03-BF2C-F9BAE707A356}"/>
    <hyperlink ref="A7964" r:id="rId7954" xr:uid="{A7855785-2826-464C-9E1D-B86FEA907447}"/>
    <hyperlink ref="A7965" r:id="rId7955" xr:uid="{69AF6483-0E01-4E17-A492-754FB28D023F}"/>
    <hyperlink ref="A7966" r:id="rId7956" xr:uid="{214E708F-3333-48F5-8F01-D194CF6166A8}"/>
    <hyperlink ref="A7967" r:id="rId7957" xr:uid="{60EE12C5-41CE-4A12-8368-9D3567ABABA5}"/>
    <hyperlink ref="A7968" r:id="rId7958" xr:uid="{10D831AD-873A-4AD6-8876-93DEC4B78F23}"/>
    <hyperlink ref="A7969" r:id="rId7959" xr:uid="{76077127-E126-4C9B-995A-AD48DBF273D0}"/>
    <hyperlink ref="A7970" r:id="rId7960" xr:uid="{02F2C4EC-702D-4D1E-86BB-56D116CC17CA}"/>
    <hyperlink ref="A7971" r:id="rId7961" xr:uid="{F018E2EC-E426-4CD7-97D2-C6936AA01FCB}"/>
    <hyperlink ref="A7972" r:id="rId7962" xr:uid="{5B7B4BDE-34CF-411E-BE64-1F2C1C227504}"/>
    <hyperlink ref="A7973" r:id="rId7963" xr:uid="{67EF97C1-F727-4C0F-86F7-214384B47D01}"/>
    <hyperlink ref="A7974" r:id="rId7964" xr:uid="{A7E61A5F-53CF-451A-8381-BFCF28CA601E}"/>
    <hyperlink ref="A7975" r:id="rId7965" xr:uid="{86CE1198-4157-4FDE-8C4D-0F4C1B73B010}"/>
    <hyperlink ref="A7976" r:id="rId7966" xr:uid="{CB2CBBC1-6345-44BB-B0BC-58A21107785B}"/>
    <hyperlink ref="A7977" r:id="rId7967" xr:uid="{53308EE7-563B-4107-96F1-31DAF662D5CE}"/>
    <hyperlink ref="A7978" r:id="rId7968" xr:uid="{886CA92F-DBFB-4E02-A324-03FB064A855D}"/>
    <hyperlink ref="A7979" r:id="rId7969" xr:uid="{A3AE18D1-1693-4F92-8EBB-11BCBF765730}"/>
    <hyperlink ref="A7980" r:id="rId7970" xr:uid="{E430706F-86DE-4DBA-A490-C6435A6EE457}"/>
    <hyperlink ref="A7981" r:id="rId7971" xr:uid="{EA0AB88E-9BDD-4405-9D8E-540BDEB1E083}"/>
    <hyperlink ref="A7982" r:id="rId7972" xr:uid="{C3A4C00B-DF4B-49AD-B6CA-4264915DFD27}"/>
    <hyperlink ref="A7983" r:id="rId7973" xr:uid="{C5298837-7294-4669-AF6F-BA5B4FF9FEA6}"/>
    <hyperlink ref="A7984" r:id="rId7974" xr:uid="{2D34424F-E456-4F08-8EEB-DEFFD3F6A0B5}"/>
    <hyperlink ref="A7985" r:id="rId7975" xr:uid="{88FA9624-EDCB-49B6-983F-960B9A99459C}"/>
    <hyperlink ref="A7986" r:id="rId7976" xr:uid="{C2DAE416-B10E-4BEB-9EB4-14AE9DD461BD}"/>
    <hyperlink ref="A7987" r:id="rId7977" xr:uid="{E7500B95-CAE7-486E-875D-086CCAFBB49C}"/>
    <hyperlink ref="A7988" r:id="rId7978" xr:uid="{8FC89B5B-EDD9-455F-AB26-4417BCE48201}"/>
    <hyperlink ref="A7989" r:id="rId7979" xr:uid="{F32A7ACE-F21B-4B10-A81B-4D9F8B040C02}"/>
    <hyperlink ref="A7990" r:id="rId7980" xr:uid="{C856190B-2431-4D53-A06E-334196CED529}"/>
    <hyperlink ref="A7991" r:id="rId7981" xr:uid="{732141B2-970E-4044-9F11-79F1769DDFC0}"/>
    <hyperlink ref="A7992" r:id="rId7982" xr:uid="{6ADAF78A-C530-437E-8954-2FAF4819DE83}"/>
    <hyperlink ref="A7993" r:id="rId7983" xr:uid="{4B53898F-4895-4DD9-9645-07CC9AA9EB73}"/>
    <hyperlink ref="A7994" r:id="rId7984" xr:uid="{2B680201-8EBE-4E08-ACB6-4D962D2E86EC}"/>
    <hyperlink ref="A7995" r:id="rId7985" xr:uid="{B84E4726-F3D3-425B-97C3-8E0F3950B11E}"/>
    <hyperlink ref="A7996" r:id="rId7986" xr:uid="{AA851B7F-7754-44F5-BD51-7E5C6C15EF91}"/>
    <hyperlink ref="A7997" r:id="rId7987" xr:uid="{9A3C366E-DF69-4351-A409-4A0BBB71E0E1}"/>
    <hyperlink ref="A7998" r:id="rId7988" xr:uid="{B7847D0D-4578-43FC-8403-8EF1FF8F9466}"/>
    <hyperlink ref="A7999" r:id="rId7989" xr:uid="{B7600366-18BA-43A5-AC4E-09588261288C}"/>
    <hyperlink ref="A8000" r:id="rId7990" xr:uid="{C3AD2BE6-7202-45B4-B5A3-973C77771CBF}"/>
    <hyperlink ref="A8001" r:id="rId7991" xr:uid="{FFFEDABF-451C-4827-9B84-455D18E6B98A}"/>
    <hyperlink ref="A8002" r:id="rId7992" xr:uid="{32813A76-F5B2-475F-A12E-9DB94C75633F}"/>
    <hyperlink ref="A8003" r:id="rId7993" xr:uid="{168D79C1-BF0C-4817-9A4E-5CAFCD2C179C}"/>
    <hyperlink ref="A8004" r:id="rId7994" xr:uid="{6A7A0F17-57EB-4479-8CEA-D92DDAFBE7E2}"/>
    <hyperlink ref="A8005" r:id="rId7995" xr:uid="{B44ED12B-D7FE-4EF3-A95A-34BA342B894E}"/>
    <hyperlink ref="A8006" r:id="rId7996" xr:uid="{CC02126B-3E32-4494-A472-81C435DA6CB4}"/>
    <hyperlink ref="A8007" r:id="rId7997" xr:uid="{DD3A6FBF-3979-45DA-BA64-BE47733FE3BE}"/>
    <hyperlink ref="A8008" r:id="rId7998" xr:uid="{B9F3E556-F18A-4BE5-AAAA-66E361BE524C}"/>
    <hyperlink ref="A8009" r:id="rId7999" xr:uid="{B3EE4F8A-D976-4AE9-B552-9D61D3BB215C}"/>
    <hyperlink ref="A8010" r:id="rId8000" xr:uid="{4F6EB757-0D3F-4829-8C11-D445CEDB8F4E}"/>
    <hyperlink ref="A8011" r:id="rId8001" xr:uid="{3C6D85B1-9895-44AE-A74B-D35E40321FB3}"/>
    <hyperlink ref="A8012" r:id="rId8002" xr:uid="{A507A424-AFA2-4DA5-BDE9-9F1CDEC2B94B}"/>
    <hyperlink ref="A8013" r:id="rId8003" xr:uid="{93AD1D08-F5EF-4F0D-B98E-49A576692B5C}"/>
    <hyperlink ref="A8014" r:id="rId8004" xr:uid="{41939888-5234-4A9F-B900-1E053EDCB76C}"/>
    <hyperlink ref="A8015" r:id="rId8005" xr:uid="{008109DA-1FC4-4239-8AD1-F19F2EC9EF56}"/>
    <hyperlink ref="A8016" r:id="rId8006" xr:uid="{3BD7DCDD-2615-4CC5-8228-E46BF320FCF3}"/>
    <hyperlink ref="A8017" r:id="rId8007" xr:uid="{60DFCB7F-40D3-4209-B102-8BA6E18C7976}"/>
    <hyperlink ref="A8018" r:id="rId8008" xr:uid="{92F884F7-8A01-46FD-8589-14222A96DDF1}"/>
    <hyperlink ref="A8019" r:id="rId8009" xr:uid="{2400F619-D163-41CC-A0A9-3F2F361866B9}"/>
    <hyperlink ref="A8020" r:id="rId8010" xr:uid="{F7511106-99F3-482B-B2DE-29B16DBFB18D}"/>
    <hyperlink ref="A8021" r:id="rId8011" xr:uid="{AB1713F5-5D39-42DD-BF4D-BED5DB045694}"/>
    <hyperlink ref="A8022" r:id="rId8012" xr:uid="{D539867E-B332-4AB9-B581-FC437B2E29BB}"/>
    <hyperlink ref="A8023" r:id="rId8013" xr:uid="{E646F8AE-5967-40B9-BF06-4E6C79F40B48}"/>
    <hyperlink ref="A8024" r:id="rId8014" xr:uid="{E0FC44A0-607B-4D78-8492-973FB6D7FF4C}"/>
    <hyperlink ref="A8025" r:id="rId8015" xr:uid="{F603E88F-4602-4252-A374-F2E5823580ED}"/>
    <hyperlink ref="A8026" r:id="rId8016" xr:uid="{0A536594-2B7D-4831-ADD9-B78481BCB853}"/>
    <hyperlink ref="A8027" r:id="rId8017" xr:uid="{41DA5338-F82D-420F-A336-6456FA01DDFA}"/>
    <hyperlink ref="A8028" r:id="rId8018" xr:uid="{2A92041B-D17E-4799-9094-232E2961A1C3}"/>
    <hyperlink ref="A8029" r:id="rId8019" xr:uid="{CE156000-CBE6-4634-8760-ECCBA2BE8CDD}"/>
    <hyperlink ref="A8030" r:id="rId8020" xr:uid="{6642A72C-E24A-4AC8-9FE7-6782C1E00221}"/>
    <hyperlink ref="A8031" r:id="rId8021" xr:uid="{DCBF9926-C8E7-4910-8511-B9A1CE981F19}"/>
    <hyperlink ref="A8032" r:id="rId8022" xr:uid="{FCC35AA9-07ED-41A3-AF83-4F32F683D955}"/>
    <hyperlink ref="A8033" r:id="rId8023" xr:uid="{B36D1CC7-478A-4AAF-80A4-BE9758F0DACC}"/>
    <hyperlink ref="A8034" r:id="rId8024" xr:uid="{86DEFC90-0B1A-4029-A76D-28A1DCD351FE}"/>
    <hyperlink ref="A8035" r:id="rId8025" xr:uid="{95BA4916-06D0-439B-BAC3-0BCABA5ACB03}"/>
    <hyperlink ref="A8036" r:id="rId8026" xr:uid="{3DF57FD1-5514-4BBE-8837-9613622ADB5D}"/>
    <hyperlink ref="A8037" r:id="rId8027" xr:uid="{DA353489-950E-4932-9481-FA3D6624C183}"/>
    <hyperlink ref="A8038" r:id="rId8028" xr:uid="{9D6A4CB7-8D8C-4BB6-B56E-D7D96610E323}"/>
    <hyperlink ref="A8039" r:id="rId8029" xr:uid="{AD16D992-1FED-45A2-879D-9C91A834B134}"/>
    <hyperlink ref="A8040" r:id="rId8030" xr:uid="{54AAB6B3-88D6-4E72-AFF2-5E1F28CE5A17}"/>
    <hyperlink ref="A8041" r:id="rId8031" xr:uid="{FF9C1520-7568-4ABC-ACC6-C04BF022A8DF}"/>
    <hyperlink ref="A8042" r:id="rId8032" xr:uid="{58733455-5671-4E69-B6EB-B4069E4845C0}"/>
    <hyperlink ref="A8043" r:id="rId8033" xr:uid="{322365E2-7A34-497B-ACD1-3BD1B2D89E91}"/>
    <hyperlink ref="A8044" r:id="rId8034" xr:uid="{C1F09443-AFB2-49C1-BB11-8C3F21CA411A}"/>
    <hyperlink ref="A8045" r:id="rId8035" xr:uid="{506C6595-7B0D-4000-A2CE-42AABB9550F9}"/>
    <hyperlink ref="A8046" r:id="rId8036" xr:uid="{94B041D0-7A78-423C-9409-7E044C7E6B65}"/>
    <hyperlink ref="A8047" r:id="rId8037" xr:uid="{C07BE240-EB2D-4D6D-85A3-CE115CCC4AAF}"/>
    <hyperlink ref="A8048" r:id="rId8038" xr:uid="{2CA20381-58C2-468F-B95E-2E127AC77009}"/>
    <hyperlink ref="A8049" r:id="rId8039" xr:uid="{96B03909-3309-4ACE-9D78-241369E84BA8}"/>
    <hyperlink ref="A8050" r:id="rId8040" xr:uid="{E76CE03A-3250-4957-954E-22B6A1707875}"/>
    <hyperlink ref="A8051" r:id="rId8041" xr:uid="{95F89A88-2B25-46F2-9177-A16A5ECA884F}"/>
    <hyperlink ref="A8052" r:id="rId8042" xr:uid="{95AC3ADB-D441-44DA-9C35-899E785D1D56}"/>
    <hyperlink ref="A8053" r:id="rId8043" xr:uid="{02E42C9E-F3F7-484C-8F11-A2708143D3A3}"/>
    <hyperlink ref="A8054" r:id="rId8044" xr:uid="{DF1C57D8-A9F7-4D15-B7A0-ABA48C75C52B}"/>
    <hyperlink ref="A8055" r:id="rId8045" xr:uid="{684DBC19-ABBA-488F-B018-1A6C783F67F7}"/>
    <hyperlink ref="A8056" r:id="rId8046" xr:uid="{4D418A2B-1C8B-4960-AC1C-178FE014E0DC}"/>
    <hyperlink ref="A8057" r:id="rId8047" xr:uid="{D57A4251-6FF9-4EAD-8F08-22A0E07231A7}"/>
    <hyperlink ref="A8058" r:id="rId8048" xr:uid="{DE761797-5CD7-4F6C-9E57-3D95C3981900}"/>
    <hyperlink ref="A8059" r:id="rId8049" xr:uid="{1C55D146-50A2-4364-AF93-093BDDAC123F}"/>
    <hyperlink ref="A8060" r:id="rId8050" xr:uid="{648F9CF6-718D-4A64-97DE-7BC2754C5C31}"/>
    <hyperlink ref="A8061" r:id="rId8051" xr:uid="{D2B23752-5C29-4C4C-8535-4EAE3573EDD4}"/>
    <hyperlink ref="A8062" r:id="rId8052" xr:uid="{DE2B8B68-42B4-4FA4-BF5C-E084C54FF7BF}"/>
    <hyperlink ref="A8063" r:id="rId8053" xr:uid="{8F49D6EC-925C-4F8F-B6A2-D0CB277F9FDA}"/>
    <hyperlink ref="A8064" r:id="rId8054" xr:uid="{12D3362C-1733-4BEE-BB6E-EB70F67DEDC7}"/>
    <hyperlink ref="A8065" r:id="rId8055" xr:uid="{56F839F6-FDA2-4B2B-AB57-C1502FA00861}"/>
    <hyperlink ref="A8066" r:id="rId8056" xr:uid="{2AEA6ABE-E9A4-4BF6-B908-593739CCF9B5}"/>
    <hyperlink ref="A8067" r:id="rId8057" xr:uid="{2408A3EA-24F7-49D3-AF50-B2F88AC6DEDE}"/>
    <hyperlink ref="A8068" r:id="rId8058" xr:uid="{870EBC42-8512-47CE-B4CE-218FA58781A1}"/>
    <hyperlink ref="A8069" r:id="rId8059" xr:uid="{71A657CA-3F04-419E-A239-3B6BA9966527}"/>
    <hyperlink ref="A8070" r:id="rId8060" xr:uid="{B2DBD78A-A59A-4818-BA79-03ACCA0EF386}"/>
    <hyperlink ref="A8071" r:id="rId8061" xr:uid="{C515E9FA-3699-4E87-A1C0-CE9B73C382F3}"/>
    <hyperlink ref="A8072" r:id="rId8062" xr:uid="{77AE92EE-CC41-4F25-95EA-0D5CB578D10A}"/>
    <hyperlink ref="A8073" r:id="rId8063" xr:uid="{C3BF0443-0DD5-44FA-A7F2-4EF46B16BD74}"/>
    <hyperlink ref="A8074" r:id="rId8064" xr:uid="{FB68C59C-86DB-482F-B8C4-9678448B126A}"/>
    <hyperlink ref="A8075" r:id="rId8065" xr:uid="{F55F9C5A-C122-4554-AB07-8EDF18DE3BDA}"/>
    <hyperlink ref="A8076" r:id="rId8066" xr:uid="{5FE8F56B-617D-42CD-8D47-05C9C33894C1}"/>
    <hyperlink ref="A8077" r:id="rId8067" xr:uid="{A21E47F1-5597-4CF0-A9CC-DB1E725B5326}"/>
    <hyperlink ref="A8078" r:id="rId8068" xr:uid="{B1656D51-ABBF-4329-B8B7-EEA46D91ACD7}"/>
    <hyperlink ref="A8079" r:id="rId8069" xr:uid="{6EE8ED8A-205A-4106-BEBB-4B4B34EBAE14}"/>
    <hyperlink ref="A8080" r:id="rId8070" xr:uid="{B0280D81-F36C-47B5-88A5-F6B2E0F0C5DF}"/>
    <hyperlink ref="A8081" r:id="rId8071" xr:uid="{DDD97F3F-DF86-406D-A896-48BADD117949}"/>
    <hyperlink ref="A8082" r:id="rId8072" xr:uid="{8359AB18-AA3B-4831-8160-D3ED48495476}"/>
    <hyperlink ref="A8083" r:id="rId8073" xr:uid="{16191DD2-4370-466B-884C-E009D947A183}"/>
    <hyperlink ref="A8084" r:id="rId8074" xr:uid="{BB1CBDD0-DF01-4C30-8910-1F1AA2DD82AE}"/>
    <hyperlink ref="A8085" r:id="rId8075" xr:uid="{E2183E9F-367E-4AB3-85B4-F5EB62B8949E}"/>
    <hyperlink ref="A8086" r:id="rId8076" xr:uid="{363D344E-F3F5-4762-BD5B-588CC3AA8BF0}"/>
    <hyperlink ref="A8087" r:id="rId8077" xr:uid="{4479B861-6282-4DBB-B50B-115B91951962}"/>
    <hyperlink ref="A8088" r:id="rId8078" xr:uid="{38951C53-F4A2-444A-878B-2B44D4FE0A65}"/>
    <hyperlink ref="A8089" r:id="rId8079" xr:uid="{71757B96-0740-48DF-8B18-2287F86A736B}"/>
    <hyperlink ref="A8090" r:id="rId8080" xr:uid="{CE435009-8C72-45B2-BAE4-AB36EC84E8D7}"/>
    <hyperlink ref="A8091" r:id="rId8081" xr:uid="{ACEEDDD8-556B-402B-8F3D-63571E372275}"/>
    <hyperlink ref="A8092" r:id="rId8082" xr:uid="{B0DD5C0B-364E-4BD9-9E10-CA4DFEE02D98}"/>
    <hyperlink ref="A8093" r:id="rId8083" xr:uid="{92C691B6-8029-4BF5-A66A-BDAC50ABBCDB}"/>
    <hyperlink ref="A8094" r:id="rId8084" xr:uid="{7E62A371-C403-43F4-9232-307935D232FC}"/>
    <hyperlink ref="A8095" r:id="rId8085" xr:uid="{8AFCAC3C-60F3-4D10-BE57-A02ACB5EB717}"/>
    <hyperlink ref="A8096" r:id="rId8086" xr:uid="{8E19ABAF-42B4-4722-AA28-371D8388B67D}"/>
    <hyperlink ref="A8097" r:id="rId8087" xr:uid="{C49AF15C-34BB-48E5-9CB1-2F5621273FAE}"/>
    <hyperlink ref="A8098" r:id="rId8088" xr:uid="{A06F2B0C-5C30-4B6D-BCBC-D8D3F3B74C57}"/>
    <hyperlink ref="A8099" r:id="rId8089" xr:uid="{6E914C3D-7115-48B9-9251-ADD8758DB138}"/>
    <hyperlink ref="A8100" r:id="rId8090" xr:uid="{21C1A907-22BF-40CB-BC08-1696BF7376A7}"/>
    <hyperlink ref="A8101" r:id="rId8091" xr:uid="{8D01B525-0A6A-4B3B-9EDD-F9F8DA1AFEEC}"/>
    <hyperlink ref="A8102" r:id="rId8092" xr:uid="{690762DD-5437-45A1-9447-ADCB881D42C1}"/>
    <hyperlink ref="A8103" r:id="rId8093" xr:uid="{EA33E7D9-0563-4916-9CCB-2AD7F3621AA9}"/>
    <hyperlink ref="A8104" r:id="rId8094" xr:uid="{B8986AA6-AFE1-4C5C-8E00-13CE40CCC6B1}"/>
    <hyperlink ref="A8105" r:id="rId8095" xr:uid="{0A6F9D97-3740-4DBB-A017-740F4BE99B1D}"/>
    <hyperlink ref="A8106" r:id="rId8096" xr:uid="{25402027-5803-4961-AC34-B88ACFBD368E}"/>
    <hyperlink ref="A8107" r:id="rId8097" xr:uid="{0D7804DC-4E9C-438F-93C0-7321E8B17930}"/>
    <hyperlink ref="A8108" r:id="rId8098" xr:uid="{E620939B-F13F-4733-BFED-973E118E0C27}"/>
    <hyperlink ref="A8109" r:id="rId8099" xr:uid="{B571C4DC-4B84-48BD-8D56-BD94A2F5D5E1}"/>
    <hyperlink ref="A8110" r:id="rId8100" xr:uid="{1887E19E-3635-4CFB-B6BE-A4019B370ABC}"/>
    <hyperlink ref="A8111" r:id="rId8101" xr:uid="{BB3FCA02-F11B-4178-AF54-DFADD3F4B347}"/>
    <hyperlink ref="A8112" r:id="rId8102" xr:uid="{ED8D926C-4F4F-4A22-B925-B716DC9E4117}"/>
    <hyperlink ref="A8113" r:id="rId8103" xr:uid="{63124943-AFF2-4CD8-A41C-AFEDC4838096}"/>
    <hyperlink ref="A8114" r:id="rId8104" xr:uid="{C31A989F-F005-4880-9B60-31130CB9FFD6}"/>
    <hyperlink ref="A8115" r:id="rId8105" xr:uid="{01E7D50D-44C4-4AB9-80EA-3C7D0BE6CE04}"/>
    <hyperlink ref="A8116" r:id="rId8106" xr:uid="{2C216BD7-ED01-44D3-8173-3002D2FF836C}"/>
    <hyperlink ref="A8117" r:id="rId8107" xr:uid="{8B88BC7E-5B60-4F9C-8597-3265D742FF89}"/>
    <hyperlink ref="A8118" r:id="rId8108" xr:uid="{7B0FB065-44C7-436B-8894-A111376F75F3}"/>
    <hyperlink ref="A8119" r:id="rId8109" xr:uid="{C2F191B0-286D-48E3-950B-B671EE3ECBE0}"/>
    <hyperlink ref="A8120" r:id="rId8110" xr:uid="{5BABD0B5-8801-4238-8276-0F7FCBEE90FE}"/>
    <hyperlink ref="A8121" r:id="rId8111" xr:uid="{2503C5A9-5132-4965-AD73-E19984AA1997}"/>
    <hyperlink ref="A8122" r:id="rId8112" xr:uid="{F7003511-54E2-4B21-86A6-1B1C598E808F}"/>
    <hyperlink ref="A8123" r:id="rId8113" xr:uid="{F3F7BE16-6B8D-4C8D-952B-CAEB698C0A34}"/>
    <hyperlink ref="A8124" r:id="rId8114" xr:uid="{F7F99C0B-F432-4842-A8EB-813AF0C89AD7}"/>
    <hyperlink ref="A8125" r:id="rId8115" xr:uid="{2B4140A9-13B0-468A-8460-65516D1E130B}"/>
    <hyperlink ref="A8126" r:id="rId8116" xr:uid="{7E502A53-AC63-4DD7-8C83-A3AFE2FCDF73}"/>
    <hyperlink ref="A8127" r:id="rId8117" xr:uid="{D2ADEF27-75EB-4406-B71A-AA881B6B2E4E}"/>
    <hyperlink ref="A8128" r:id="rId8118" xr:uid="{541246F4-F854-4676-BF98-13A699055F75}"/>
    <hyperlink ref="A8129" r:id="rId8119" xr:uid="{D7AEE306-6F0B-4158-ABE5-A6527E75E61A}"/>
    <hyperlink ref="A8130" r:id="rId8120" xr:uid="{4BB06734-D1BC-4AD7-A01F-5504DFE63C2A}"/>
    <hyperlink ref="A8131" r:id="rId8121" xr:uid="{F95FA81E-941B-4496-B09A-A6074CBC964C}"/>
    <hyperlink ref="A8132" r:id="rId8122" xr:uid="{EE4CEF43-F98D-485E-A9A3-A024223B4677}"/>
    <hyperlink ref="A8133" r:id="rId8123" xr:uid="{17C456F8-542A-4A99-94A0-B22FFB75056A}"/>
    <hyperlink ref="A8134" r:id="rId8124" xr:uid="{6AE14323-952F-44FC-B405-5D4C124807EA}"/>
    <hyperlink ref="A8135" r:id="rId8125" xr:uid="{7F888708-836A-45AA-BA0B-9F47CCE010E2}"/>
    <hyperlink ref="A8136" r:id="rId8126" xr:uid="{7BEF9351-F78B-456A-8B71-C30705267FA9}"/>
    <hyperlink ref="A8137" r:id="rId8127" xr:uid="{E1FAEBC4-E14D-4CE2-B3BA-A02115CA3130}"/>
    <hyperlink ref="A8138" r:id="rId8128" xr:uid="{2CFFBD11-E671-44AF-B855-AA096F2972AF}"/>
    <hyperlink ref="A8139" r:id="rId8129" xr:uid="{048D9B68-223B-42AF-854D-3621FDBFDB98}"/>
    <hyperlink ref="A8140" r:id="rId8130" xr:uid="{F1487F81-84BD-40ED-B71D-1A988FBF7A51}"/>
    <hyperlink ref="A8141" r:id="rId8131" xr:uid="{8D18FCF7-4EDA-4EAD-8C6F-E2C4A16F5F16}"/>
    <hyperlink ref="A8142" r:id="rId8132" xr:uid="{441AE8C4-37A8-4008-BF67-2F3E4B25CCAB}"/>
    <hyperlink ref="A8143" r:id="rId8133" xr:uid="{4597AF5F-AFFB-4834-97F2-51454F4EEE78}"/>
    <hyperlink ref="A8144" r:id="rId8134" xr:uid="{38FB33DE-27BC-4E81-9DE2-7E997072EFF6}"/>
    <hyperlink ref="A8145" r:id="rId8135" xr:uid="{6B3A9E22-A024-48DE-9E6B-04C05F90B6CD}"/>
    <hyperlink ref="A8146" r:id="rId8136" xr:uid="{19A87CDC-739F-4C82-BB40-9414EC57A378}"/>
    <hyperlink ref="A8147" r:id="rId8137" xr:uid="{CE89294F-EA0F-4367-9B53-BED710742A86}"/>
    <hyperlink ref="A8148" r:id="rId8138" xr:uid="{0A374960-EEB5-43CA-BAFB-5EB3650BE5CA}"/>
    <hyperlink ref="A8149" r:id="rId8139" xr:uid="{43DBF896-C98A-49CE-A492-80D3A2365703}"/>
    <hyperlink ref="A8150" r:id="rId8140" xr:uid="{CBC8F97C-5B1F-445F-9B5D-4806DDAEE9FF}"/>
    <hyperlink ref="A8151" r:id="rId8141" xr:uid="{5A1AFE6D-324A-45C7-A40A-3B224E17F7F3}"/>
    <hyperlink ref="A8152" r:id="rId8142" xr:uid="{5BB64A04-2706-4692-A421-105FB68FC459}"/>
    <hyperlink ref="A8153" r:id="rId8143" xr:uid="{806912EB-F538-40D4-9566-027EF9DED37F}"/>
    <hyperlink ref="A8154" r:id="rId8144" xr:uid="{3332338C-CA2B-473B-9E46-5F60ED6531F0}"/>
    <hyperlink ref="A8155" r:id="rId8145" xr:uid="{64EF8ADA-97C1-4B04-A261-6C833DBE44FB}"/>
    <hyperlink ref="A8156" r:id="rId8146" xr:uid="{CA2E7C64-29DA-44E0-81C6-9D1F4B1B27AE}"/>
    <hyperlink ref="A8157" r:id="rId8147" xr:uid="{92853E99-129D-46A6-BE48-BFEF838236A6}"/>
    <hyperlink ref="A8158" r:id="rId8148" xr:uid="{526FCB45-9885-481A-B472-E439E409D7E8}"/>
    <hyperlink ref="A8159" r:id="rId8149" xr:uid="{A3E9B758-07A8-4718-A678-97061E80609B}"/>
    <hyperlink ref="A8160" r:id="rId8150" xr:uid="{6B81CB11-4456-4ED4-AE0F-0F27DB9B425F}"/>
    <hyperlink ref="A8161" r:id="rId8151" xr:uid="{B78450FD-E598-4EAD-A332-A63E005D78F9}"/>
    <hyperlink ref="A8162" r:id="rId8152" xr:uid="{16A0B02A-65D5-454C-80A9-2B6CE5BF31AD}"/>
    <hyperlink ref="A8163" r:id="rId8153" xr:uid="{4C0BBD4C-075B-4E26-A26C-793401016723}"/>
    <hyperlink ref="A8164" r:id="rId8154" xr:uid="{B58B8D4B-6F85-41AA-8ED5-D9F106DA064F}"/>
    <hyperlink ref="A8165" r:id="rId8155" xr:uid="{B3EC9576-8E6B-41C7-850C-6A52D672E81F}"/>
    <hyperlink ref="A8166" r:id="rId8156" xr:uid="{BB51597A-EBE7-43A5-9ED3-8CF24AA10FDF}"/>
    <hyperlink ref="A8167" r:id="rId8157" xr:uid="{8C492460-86F9-46FF-B28A-CAACD778EF90}"/>
    <hyperlink ref="A8168" r:id="rId8158" xr:uid="{E482FB26-E542-4FC2-A42E-E0C3B3132412}"/>
    <hyperlink ref="A8169" r:id="rId8159" xr:uid="{796372E4-D11B-4D0E-81C5-288A5124BDE0}"/>
    <hyperlink ref="A8170" r:id="rId8160" xr:uid="{DB5DD6CA-10A6-4E67-A231-363DBE6CAEED}"/>
    <hyperlink ref="A8171" r:id="rId8161" xr:uid="{083897F7-0393-4B0A-9EBB-735941472C57}"/>
    <hyperlink ref="A8172" r:id="rId8162" xr:uid="{A878FBA1-0500-46CA-8CA3-CAC5187D02EC}"/>
    <hyperlink ref="A8173" r:id="rId8163" xr:uid="{4F303288-3F31-43C3-B2CE-DA444ED96E4E}"/>
    <hyperlink ref="A8174" r:id="rId8164" xr:uid="{53C8D173-CF3F-453A-A710-C837E88B0319}"/>
    <hyperlink ref="A8175" r:id="rId8165" xr:uid="{90F49C69-290A-419C-A2D2-D02F552BBBE6}"/>
    <hyperlink ref="A8176" r:id="rId8166" xr:uid="{93AE0785-2B15-470C-894B-B548B9395C60}"/>
    <hyperlink ref="A8177" r:id="rId8167" xr:uid="{E521B931-154F-448B-9354-0982A9646E14}"/>
    <hyperlink ref="A8178" r:id="rId8168" xr:uid="{39E15376-9A7D-4F09-931B-D71A6FF9EACC}"/>
    <hyperlink ref="A8179" r:id="rId8169" xr:uid="{723ED4E1-867E-4E9F-A93B-37BD082EACF8}"/>
    <hyperlink ref="A8180" r:id="rId8170" xr:uid="{C070CC3F-0B8E-4785-A012-23D4E4348035}"/>
    <hyperlink ref="A8181" r:id="rId8171" xr:uid="{57D901C1-F3AE-49F5-8120-53FAB55E5E20}"/>
    <hyperlink ref="A8182" r:id="rId8172" xr:uid="{E85DF992-625F-455A-A0F1-28F22317D38C}"/>
    <hyperlink ref="A8183" r:id="rId8173" xr:uid="{1BB1ED64-33FB-43CC-A284-D4D38F2A445B}"/>
    <hyperlink ref="A8184" r:id="rId8174" xr:uid="{D070B895-5E77-438C-AC10-4091ECFA6344}"/>
    <hyperlink ref="A8185" r:id="rId8175" xr:uid="{0D1EFDC4-6438-4EB6-97AC-C03E06AE118B}"/>
    <hyperlink ref="A8186" r:id="rId8176" xr:uid="{E3DD4D13-8F92-47CB-B358-2BBA98F1CA20}"/>
    <hyperlink ref="A8187" r:id="rId8177" xr:uid="{CF6911F0-D993-4CE2-9515-589C67A9069C}"/>
    <hyperlink ref="A8188" r:id="rId8178" xr:uid="{9E2DA5AA-F612-45B2-8E46-8C51810EDC0B}"/>
    <hyperlink ref="A8189" r:id="rId8179" xr:uid="{1DD71D51-CB0C-4C07-84C7-2D6675484E9D}"/>
    <hyperlink ref="A8190" r:id="rId8180" xr:uid="{661865D9-B2AC-49A2-86A8-3C5CFDAE85CF}"/>
    <hyperlink ref="A8191" r:id="rId8181" xr:uid="{5B01C777-80BB-4917-86CE-CFA5B1215A3E}"/>
    <hyperlink ref="A8192" r:id="rId8182" xr:uid="{2511BAAD-84BB-455A-811B-6C25CB0190F9}"/>
    <hyperlink ref="A8193" r:id="rId8183" xr:uid="{C9C5065D-F51C-4405-B5C9-F28A6D8F83AE}"/>
    <hyperlink ref="A8194" r:id="rId8184" xr:uid="{94F70B67-0874-4CCE-8B7E-BAC1C1F7B5C8}"/>
    <hyperlink ref="A8195" r:id="rId8185" xr:uid="{61E09021-9563-4357-833E-36CC7D843D95}"/>
    <hyperlink ref="A8196" r:id="rId8186" xr:uid="{475ED900-DF0E-4403-A489-7404C48ACC89}"/>
    <hyperlink ref="A8197" r:id="rId8187" xr:uid="{3071F373-4526-4A69-946C-E40F16FB2E10}"/>
    <hyperlink ref="A8198" r:id="rId8188" xr:uid="{D895EA8E-732A-41A7-BB45-DB9FDAFD6FF8}"/>
    <hyperlink ref="A8199" r:id="rId8189" xr:uid="{79963C21-DFEA-4F23-A897-4D82E9FBCBB6}"/>
    <hyperlink ref="A8200" r:id="rId8190" xr:uid="{19B04CE5-B707-4D25-B0CF-E7F2011EE660}"/>
    <hyperlink ref="A8201" r:id="rId8191" xr:uid="{798DC096-6EF4-4FBB-B3BE-3E9DE8D9F377}"/>
    <hyperlink ref="A8202" r:id="rId8192" xr:uid="{2B271CD0-8F9B-4538-816C-180DD9E7CB9C}"/>
    <hyperlink ref="A8203" r:id="rId8193" xr:uid="{8AB912E2-2771-4B22-9B7D-CC6B1AC877E1}"/>
    <hyperlink ref="A8204" r:id="rId8194" xr:uid="{A4960B46-22E3-4329-8CDD-CB63B2B380C0}"/>
    <hyperlink ref="A8205" r:id="rId8195" xr:uid="{EDEE533B-3BC0-4040-BFB0-F8AABBEA246F}"/>
    <hyperlink ref="A8206" r:id="rId8196" xr:uid="{9BAB5322-1A1E-49FC-B878-4B7419107C1A}"/>
    <hyperlink ref="A8207" r:id="rId8197" xr:uid="{A784BB2C-7C35-4575-9C20-99E5A71559F7}"/>
    <hyperlink ref="A8208" r:id="rId8198" xr:uid="{8381CC83-4539-4020-916B-7662B8CDE851}"/>
    <hyperlink ref="A8209" r:id="rId8199" xr:uid="{2743ABFF-5923-458B-9F71-1036518A62A0}"/>
    <hyperlink ref="A8210" r:id="rId8200" xr:uid="{E5593E47-706D-4651-8E52-C7A1408598D4}"/>
    <hyperlink ref="A8211" r:id="rId8201" xr:uid="{8ED3AA9A-7C5F-4332-9275-B29E69FE3BF6}"/>
    <hyperlink ref="A8212" r:id="rId8202" xr:uid="{FCDE9B61-D92B-49F4-AE36-549CC0DCA6EF}"/>
    <hyperlink ref="A8213" r:id="rId8203" xr:uid="{FF12AE74-474B-4732-B598-82E2EFDADEEE}"/>
    <hyperlink ref="A8214" r:id="rId8204" xr:uid="{47E4A1F7-5C6F-43EC-9FDC-FB476051B5A2}"/>
    <hyperlink ref="A8215" r:id="rId8205" xr:uid="{4EB4ABCF-0C4B-4CB5-B80B-22BEDCCD1569}"/>
    <hyperlink ref="A8216" r:id="rId8206" xr:uid="{5DC44350-593B-4ADA-B9AA-9D5E9D8010C5}"/>
    <hyperlink ref="A8217" r:id="rId8207" xr:uid="{A2FA97EC-5063-462F-8654-2C8210CA7F2B}"/>
    <hyperlink ref="A8218" r:id="rId8208" xr:uid="{0C9B4FC1-6A08-46EF-9BF5-B2AC4D32D89F}"/>
    <hyperlink ref="A8219" r:id="rId8209" xr:uid="{2C4AA297-69D0-43D3-8C30-30194E813765}"/>
    <hyperlink ref="A8220" r:id="rId8210" xr:uid="{7A580E87-99EE-412D-87E0-141BB7BD7DF2}"/>
    <hyperlink ref="A8221" r:id="rId8211" xr:uid="{4A7E403C-CD74-4A1F-8DDE-8E890C742DE6}"/>
    <hyperlink ref="A8222" r:id="rId8212" xr:uid="{70F897BE-88C8-4F2D-87C7-641DC74D99CD}"/>
    <hyperlink ref="A8223" r:id="rId8213" xr:uid="{9319FDA1-1AA1-405A-B653-1B23672B4F33}"/>
    <hyperlink ref="A8224" r:id="rId8214" xr:uid="{9EFCE831-6104-4D7B-BFB4-3810F378A4BE}"/>
    <hyperlink ref="A8225" r:id="rId8215" xr:uid="{0E9ED38F-C480-48C2-A5C1-CA3D94D5687B}"/>
    <hyperlink ref="A8226" r:id="rId8216" xr:uid="{4ABCC50B-656D-42F1-99D0-EDA341ED80ED}"/>
    <hyperlink ref="A8227" r:id="rId8217" xr:uid="{0AC5ADE6-2862-4D02-9D04-2973B8F7A50A}"/>
    <hyperlink ref="A8228" r:id="rId8218" xr:uid="{4789882D-0660-45A9-A659-23A9F8AF91A0}"/>
    <hyperlink ref="A8229" r:id="rId8219" xr:uid="{70A9D0A1-7EBA-44AD-9D7C-7A428351220F}"/>
    <hyperlink ref="A8230" r:id="rId8220" xr:uid="{4CEE5817-3ADB-4386-8670-2EE705CF3C0E}"/>
    <hyperlink ref="A8231" r:id="rId8221" xr:uid="{EA1394A4-6B28-4DE8-A5D2-5CDD9FA70D9A}"/>
    <hyperlink ref="A8232" r:id="rId8222" xr:uid="{D2B9E99E-E293-4321-9363-35597BDF8EAD}"/>
    <hyperlink ref="A8233" r:id="rId8223" xr:uid="{015D31D1-0CF1-47A9-813D-BE912650D316}"/>
    <hyperlink ref="A8234" r:id="rId8224" xr:uid="{7F04FA0A-DF8E-4BA2-A3EC-2E00FB6A9D21}"/>
    <hyperlink ref="A8235" r:id="rId8225" xr:uid="{E457C008-312D-4E48-A170-0BB74EB27B75}"/>
    <hyperlink ref="A8236" r:id="rId8226" xr:uid="{64FF4CC7-B818-4273-AA12-6C2572FC974D}"/>
    <hyperlink ref="A8237" r:id="rId8227" xr:uid="{51B284D7-BF4D-4070-B41A-C9C4433C616F}"/>
    <hyperlink ref="A8238" r:id="rId8228" xr:uid="{EDAA7650-9E1C-4611-A677-27949E9C98D5}"/>
    <hyperlink ref="A8239" r:id="rId8229" xr:uid="{1C7055EA-CA1E-43E3-BFDB-789EB1937B15}"/>
    <hyperlink ref="A8240" r:id="rId8230" xr:uid="{46263DD3-D4F9-4790-A500-6E1DE2B61EC7}"/>
    <hyperlink ref="A8241" r:id="rId8231" xr:uid="{B4DC3167-0B9A-464E-8662-7B9CC33117BB}"/>
    <hyperlink ref="A8242" r:id="rId8232" xr:uid="{16B66DA8-5879-40E9-8760-12C3987CCD86}"/>
    <hyperlink ref="A8243" r:id="rId8233" xr:uid="{3D77C151-CF53-4146-BC38-09EFA8F578A2}"/>
    <hyperlink ref="A8244" r:id="rId8234" xr:uid="{4896E1F2-5B72-4F61-9B1B-899113B79621}"/>
    <hyperlink ref="A8245" r:id="rId8235" xr:uid="{93F6DEC6-7C9D-4074-BDB9-148B42AF48F7}"/>
    <hyperlink ref="A8246" r:id="rId8236" xr:uid="{F66C862A-F84A-4135-A310-B1266A246CD7}"/>
    <hyperlink ref="A8247" r:id="rId8237" xr:uid="{F96E8965-5AE0-4113-BC0B-D3D23A98B61E}"/>
    <hyperlink ref="A8248" r:id="rId8238" xr:uid="{5FD523CB-438F-445A-B2EC-2076DCBB0F2D}"/>
    <hyperlink ref="A8249" r:id="rId8239" xr:uid="{E58EC2DC-44EC-4975-BB37-3AFBD909CBB7}"/>
    <hyperlink ref="A8250" r:id="rId8240" xr:uid="{B4A56565-0CCC-43B5-BE1F-AE69CD6E6AF7}"/>
    <hyperlink ref="A8251" r:id="rId8241" xr:uid="{CF98F74B-7A74-4278-8EF2-BFA2E07CACE2}"/>
    <hyperlink ref="A8252" r:id="rId8242" xr:uid="{FFB49076-9737-4CAE-A7F6-4FA361B3E154}"/>
    <hyperlink ref="A8253" r:id="rId8243" xr:uid="{785A138E-C032-4582-AF03-35FE8386275C}"/>
    <hyperlink ref="A8254" r:id="rId8244" xr:uid="{20BA4E1A-8093-46BE-8B3C-04CC892EDBC6}"/>
    <hyperlink ref="A8255" r:id="rId8245" xr:uid="{0DA238F3-A0A9-4383-B6F4-79E0537F1A60}"/>
    <hyperlink ref="A8256" r:id="rId8246" xr:uid="{9E81B38B-9DC3-4E5B-A075-28D172AFA9DD}"/>
    <hyperlink ref="A8257" r:id="rId8247" xr:uid="{80EBD1FB-19D2-46A1-8845-48668D12AD37}"/>
    <hyperlink ref="A8258" r:id="rId8248" xr:uid="{3E5EF7DD-8F75-4E40-84DA-4BFCB96D1546}"/>
    <hyperlink ref="A8259" r:id="rId8249" xr:uid="{6D3D4A72-6697-4D60-BF6E-27753249D1C5}"/>
    <hyperlink ref="A8260" r:id="rId8250" xr:uid="{2CF48982-09DD-46E6-BEC2-ADB7B6B098DA}"/>
    <hyperlink ref="A8261" r:id="rId8251" xr:uid="{4751A152-6E64-4E89-885F-DD28B2317E83}"/>
    <hyperlink ref="A8262" r:id="rId8252" xr:uid="{BD6D2A49-4AC9-4C0E-9ED9-3A79CD3BBE10}"/>
    <hyperlink ref="A8263" r:id="rId8253" xr:uid="{04773B5E-A668-456A-81D1-5FD16E843715}"/>
    <hyperlink ref="A8264" r:id="rId8254" xr:uid="{541C8F19-D05F-41D9-92AD-7A6035D176F1}"/>
    <hyperlink ref="A8265" r:id="rId8255" xr:uid="{59203B40-1F9D-4431-89F5-B47382787218}"/>
    <hyperlink ref="A8266" r:id="rId8256" xr:uid="{E34E427B-DA61-4E2F-8F03-F80F2610800C}"/>
    <hyperlink ref="A8267" r:id="rId8257" xr:uid="{C541A6A6-4F9D-4FE1-AC8F-DB94F049527B}"/>
    <hyperlink ref="A8268" r:id="rId8258" xr:uid="{054EE4E0-BAD7-4EAF-BE88-DB173EC47167}"/>
    <hyperlink ref="A8269" r:id="rId8259" xr:uid="{ED920334-8611-4B8C-8B2E-34B6C99EAF5E}"/>
    <hyperlink ref="A8270" r:id="rId8260" xr:uid="{38FC1093-DB77-4AFC-A2E1-1BD89BC6E24B}"/>
    <hyperlink ref="A8271" r:id="rId8261" xr:uid="{9A648C02-A04C-4FDC-8F53-1F852F6264E4}"/>
    <hyperlink ref="A8272" r:id="rId8262" xr:uid="{872C64A3-8A29-43EA-AA41-C9A0938F4521}"/>
    <hyperlink ref="A8273" r:id="rId8263" xr:uid="{27309287-D4DA-4EA3-B377-F8B5697A253A}"/>
    <hyperlink ref="A8274" r:id="rId8264" xr:uid="{353293CC-AC84-41D6-A3F0-F7BD11783769}"/>
    <hyperlink ref="A8275" r:id="rId8265" xr:uid="{B116AC26-9D0F-4FE2-A0E4-8E02D6F93BCF}"/>
    <hyperlink ref="A8276" r:id="rId8266" xr:uid="{6816CDDE-A80F-4BDC-89E9-2A628652BB7F}"/>
    <hyperlink ref="A8277" r:id="rId8267" xr:uid="{7185B012-5EB7-4162-B37F-94410EA8E302}"/>
    <hyperlink ref="A8278" r:id="rId8268" xr:uid="{B0F9DFB9-F063-4B6D-A783-8602101F16B3}"/>
    <hyperlink ref="A8279" r:id="rId8269" xr:uid="{2459E713-4E12-4854-A71C-29FA76ABC7DB}"/>
    <hyperlink ref="A8280" r:id="rId8270" xr:uid="{6C71238F-B9AD-4F38-8F8C-F3F72A2F9713}"/>
    <hyperlink ref="A8281" r:id="rId8271" xr:uid="{89FCC0EB-44CC-46F8-BB55-3C800F796894}"/>
    <hyperlink ref="A8282" r:id="rId8272" xr:uid="{B08517F5-6620-43B6-AB9C-E24B8099EDDB}"/>
    <hyperlink ref="A8283" r:id="rId8273" xr:uid="{C0FEE118-AD64-41FC-97C8-9980CDE2FFB0}"/>
    <hyperlink ref="A8284" r:id="rId8274" xr:uid="{8BD4B292-2005-410F-9BC7-0EB212600DBB}"/>
    <hyperlink ref="A8285" r:id="rId8275" xr:uid="{F9C62BC1-A460-4509-AE2A-53E4ABBB78CC}"/>
    <hyperlink ref="A8286" r:id="rId8276" xr:uid="{80DC43AE-10DE-4855-B915-C4CB7F4BE8E1}"/>
    <hyperlink ref="A8287" r:id="rId8277" xr:uid="{3294AB19-D41C-4317-8283-A9714036C46F}"/>
    <hyperlink ref="A8288" r:id="rId8278" xr:uid="{F847F353-6281-4803-B805-3DA27E9A01CB}"/>
    <hyperlink ref="A8289" r:id="rId8279" xr:uid="{BABEF81D-5E83-4F32-A7BC-80102B59A01A}"/>
    <hyperlink ref="A8290" r:id="rId8280" xr:uid="{36A50C5F-AEC6-44DB-948C-05475DAE5C5E}"/>
    <hyperlink ref="A8291" r:id="rId8281" xr:uid="{00F140AF-71F0-4498-A62A-77856D2D31C3}"/>
    <hyperlink ref="A8292" r:id="rId8282" xr:uid="{B5A71964-E95D-4431-9F7F-8222113CE71F}"/>
    <hyperlink ref="A8293" r:id="rId8283" xr:uid="{C6B3CDD8-1B04-4236-8F39-9F77FFECE765}"/>
    <hyperlink ref="A8294" r:id="rId8284" xr:uid="{5683553D-C07F-4093-ADC1-54C29497945B}"/>
    <hyperlink ref="A8295" r:id="rId8285" xr:uid="{D3B30F35-95EA-4568-8B64-D5EBC6030957}"/>
    <hyperlink ref="A8296" r:id="rId8286" xr:uid="{475E2CA0-35E6-429F-B8E2-06C7D22E0494}"/>
    <hyperlink ref="A8297" r:id="rId8287" xr:uid="{B9B673EF-265F-4DCB-AC1E-73F1F29973B4}"/>
    <hyperlink ref="A8298" r:id="rId8288" xr:uid="{AC03B2A1-2E0D-4611-9169-163B7A95C97E}"/>
    <hyperlink ref="A8299" r:id="rId8289" xr:uid="{80825878-85BF-446B-8DEB-5A77DC7ECA7B}"/>
    <hyperlink ref="A8300" r:id="rId8290" xr:uid="{6A7DC4ED-F7EC-47E2-AEE5-A054DEA6BCEF}"/>
    <hyperlink ref="A8301" r:id="rId8291" xr:uid="{3559146B-6F1C-4E4C-814D-B3309A4E4FF3}"/>
    <hyperlink ref="A8302" r:id="rId8292" xr:uid="{4E5D713A-59AA-4162-B7E5-0DC2B903B0D2}"/>
    <hyperlink ref="A8303" r:id="rId8293" xr:uid="{BE4B1557-84A7-4AA6-91E2-AA63F48C4A76}"/>
    <hyperlink ref="A8304" r:id="rId8294" xr:uid="{AE6749B0-9DB5-4C0C-9766-4DDC3BB0AB6B}"/>
    <hyperlink ref="A8305" r:id="rId8295" xr:uid="{7C3892C3-77A4-4621-8835-05C769B4C289}"/>
    <hyperlink ref="A8306" r:id="rId8296" xr:uid="{88124A93-4AF6-49D3-A03D-DEFE35D677BC}"/>
    <hyperlink ref="A8307" r:id="rId8297" xr:uid="{8A0C2570-8A74-436E-AAFD-2D83B35B0E7F}"/>
    <hyperlink ref="A8308" r:id="rId8298" xr:uid="{25000FF8-4FD5-4C79-A568-5F132AFF564E}"/>
    <hyperlink ref="A8309" r:id="rId8299" xr:uid="{1FF5AF77-EE6C-4D82-A167-4BC92BE5817B}"/>
    <hyperlink ref="A8310" r:id="rId8300" xr:uid="{821D7E38-AB27-4121-90DD-3BA1E4B49DE2}"/>
    <hyperlink ref="A8311" r:id="rId8301" xr:uid="{50D14D3D-0FEE-4E2F-A62B-E2154EC27D22}"/>
    <hyperlink ref="A8312" r:id="rId8302" xr:uid="{C783B363-A20B-4386-9F11-0E7C4262DE2B}"/>
    <hyperlink ref="A8313" r:id="rId8303" xr:uid="{59D05220-2D51-4E51-B4F7-2BC2D63D50B3}"/>
    <hyperlink ref="A8314" r:id="rId8304" xr:uid="{81EFA915-40CF-4B80-9071-941F42AA5822}"/>
    <hyperlink ref="A8315" r:id="rId8305" xr:uid="{0F48031F-0752-464E-A948-A72E43B6BCC3}"/>
    <hyperlink ref="A8316" r:id="rId8306" xr:uid="{E63D28D1-20BE-402D-8215-3BEED3241B84}"/>
    <hyperlink ref="A8317" r:id="rId8307" xr:uid="{6DC6802B-336E-4835-81F2-D712404CA4FE}"/>
    <hyperlink ref="A8318" r:id="rId8308" xr:uid="{410FDF4D-015E-469B-B900-9C3D302FCF95}"/>
    <hyperlink ref="A8319" r:id="rId8309" xr:uid="{C9CC3469-AE21-4C5A-9A6E-0CD2CE12CD36}"/>
    <hyperlink ref="A8320" r:id="rId8310" xr:uid="{F3EF62B9-BA6D-4ECC-B86A-A8EB1763682F}"/>
    <hyperlink ref="A8321" r:id="rId8311" xr:uid="{3CA13750-DD90-4340-BB7E-6EB1CCB0E03C}"/>
    <hyperlink ref="A8322" r:id="rId8312" xr:uid="{6648FE5E-6320-4493-A376-A5E10074CEBC}"/>
    <hyperlink ref="A8323" r:id="rId8313" xr:uid="{B5DA1AB3-4DEB-4577-B80D-7F98E4D63F9C}"/>
    <hyperlink ref="A8324" r:id="rId8314" xr:uid="{52A71218-43A8-4BE0-949C-24A2A2F9B7FD}"/>
    <hyperlink ref="A8325" r:id="rId8315" xr:uid="{B63C57E4-B538-4801-8D12-413BE974279F}"/>
    <hyperlink ref="A8326" r:id="rId8316" xr:uid="{69EBD0FC-047A-4375-A8BC-B53FA39856C8}"/>
    <hyperlink ref="A8327" r:id="rId8317" xr:uid="{50CED361-FCB7-42D3-91DE-D6F0C1BD1DE4}"/>
    <hyperlink ref="A8328" r:id="rId8318" xr:uid="{52AEA3FB-4348-4628-B371-B850DABB541D}"/>
    <hyperlink ref="A8329" r:id="rId8319" xr:uid="{A429725B-80C1-4E55-9044-BA1B0D1AAC03}"/>
    <hyperlink ref="A8330" r:id="rId8320" xr:uid="{5DCEC819-E790-46E5-9FBA-54ACFE51932B}"/>
    <hyperlink ref="A8331" r:id="rId8321" xr:uid="{7E9E96AB-AD59-4301-91A4-5D995356D45E}"/>
    <hyperlink ref="A8332" r:id="rId8322" xr:uid="{00214C6D-EC5D-4973-8875-E2BF5EBBC713}"/>
    <hyperlink ref="A8333" r:id="rId8323" xr:uid="{107C989B-74C7-4CCE-8289-6717E65277F1}"/>
    <hyperlink ref="A8334" r:id="rId8324" xr:uid="{CFF3C7F1-B201-4E65-B38A-943125AF5193}"/>
    <hyperlink ref="A8335" r:id="rId8325" xr:uid="{1DCD3FD3-001D-4B52-9FE2-85BEA979CA30}"/>
    <hyperlink ref="A8336" r:id="rId8326" xr:uid="{C732255E-F71D-42CE-8A3C-6DB4009601BB}"/>
    <hyperlink ref="A8337" r:id="rId8327" xr:uid="{BE566CFA-1EF9-4F9C-A1B2-BE259A700691}"/>
    <hyperlink ref="A8338" r:id="rId8328" xr:uid="{55F48CAA-0B27-4617-A952-B18B1ED8F885}"/>
    <hyperlink ref="A8339" r:id="rId8329" xr:uid="{75720CB7-0603-4AA8-B1ED-AB9A71E73F7B}"/>
    <hyperlink ref="A8340" r:id="rId8330" xr:uid="{C518B5AC-E6DB-47CF-BB8E-1614577BBFB0}"/>
    <hyperlink ref="A8341" r:id="rId8331" xr:uid="{7D26FC0D-2718-4935-8536-E6B1058BEE03}"/>
    <hyperlink ref="A8342" r:id="rId8332" xr:uid="{59A7BB77-95EF-458D-9AE1-33D57D903273}"/>
    <hyperlink ref="A8343" r:id="rId8333" xr:uid="{179F186D-B9B3-41BE-BBE8-FA98C09052A3}"/>
    <hyperlink ref="A8344" r:id="rId8334" xr:uid="{DAF773FF-9304-405E-865B-3480A4F35D6B}"/>
    <hyperlink ref="A8345" r:id="rId8335" xr:uid="{0BFE57DA-4E38-4B65-9A08-EC3550AC8BBB}"/>
    <hyperlink ref="A8346" r:id="rId8336" xr:uid="{21DEE047-3A29-482F-9F19-203FD01B41AE}"/>
    <hyperlink ref="A8347" r:id="rId8337" xr:uid="{706903A2-4E3F-4C55-80AE-31E303143C88}"/>
    <hyperlink ref="A8348" r:id="rId8338" xr:uid="{D8A428E2-5DE6-4E0E-809F-CC72176A22C7}"/>
    <hyperlink ref="A8349" r:id="rId8339" xr:uid="{C8C7659C-6674-4E7B-982A-D1DF3F974992}"/>
    <hyperlink ref="A8350" r:id="rId8340" xr:uid="{57FB5B30-9ECB-4C94-9BAE-FF55DD8D08EC}"/>
    <hyperlink ref="A8351" r:id="rId8341" xr:uid="{723BA24B-FD6B-4D99-97BD-F52B0DF61F6D}"/>
    <hyperlink ref="A8352" r:id="rId8342" xr:uid="{365456C4-8558-4A02-818C-D91D3F71B683}"/>
    <hyperlink ref="A8353" r:id="rId8343" xr:uid="{03479595-B160-49EB-9EF9-22290ECDFE61}"/>
    <hyperlink ref="A8354" r:id="rId8344" xr:uid="{521A9F4B-03FC-41EF-A74B-312084E16BDD}"/>
    <hyperlink ref="A8355" r:id="rId8345" xr:uid="{EB553CAC-E03D-4DB5-B461-96ECB72DD8CE}"/>
    <hyperlink ref="A8356" r:id="rId8346" xr:uid="{A58C0A7D-764B-4369-B0A3-4D1A7F51CDB3}"/>
    <hyperlink ref="A8357" r:id="rId8347" xr:uid="{2107B737-2C41-4D67-991F-CB2D62DB8992}"/>
    <hyperlink ref="A8358" r:id="rId8348" xr:uid="{08DFEB6D-741C-43F6-9672-573D2033C706}"/>
    <hyperlink ref="A8359" r:id="rId8349" xr:uid="{DE7718F6-68F2-490A-BA92-B4CA4A9991C2}"/>
    <hyperlink ref="A8360" r:id="rId8350" xr:uid="{CC40DA1C-C07D-4AF3-8F9F-3D707BBA0AFF}"/>
    <hyperlink ref="A8361" r:id="rId8351" xr:uid="{A0E9ED43-6E16-4E43-8302-FC67D27FCF16}"/>
    <hyperlink ref="A8362" r:id="rId8352" xr:uid="{992E341E-933B-4C39-BE34-039E55F22DF6}"/>
    <hyperlink ref="A8363" r:id="rId8353" xr:uid="{70C41C60-15F6-4CC7-8AFA-B78E5D58724A}"/>
    <hyperlink ref="A8364" r:id="rId8354" xr:uid="{DFC8C65A-B2C3-43BE-B13C-4DC6ADB505DB}"/>
    <hyperlink ref="A8365" r:id="rId8355" xr:uid="{1F320A21-D86C-4313-BE11-E8A13920EF5F}"/>
    <hyperlink ref="A8366" r:id="rId8356" xr:uid="{5E54105A-3182-4D6C-B2A9-A336DFE415AA}"/>
    <hyperlink ref="A8367" r:id="rId8357" xr:uid="{0D7384A6-E8E2-4BD6-BD02-F03648ABE953}"/>
    <hyperlink ref="A8368" r:id="rId8358" xr:uid="{32494A1F-16CE-4247-AFAE-FFC4C34A4D58}"/>
    <hyperlink ref="A8369" r:id="rId8359" xr:uid="{CE74957A-B2B3-4436-B52E-1C7929DFFCE8}"/>
    <hyperlink ref="A8370" r:id="rId8360" xr:uid="{D4A83111-9CD0-4462-9500-45DE15649309}"/>
    <hyperlink ref="A8371" r:id="rId8361" xr:uid="{39E612E8-D344-4A7C-B6C8-FE52FB19579F}"/>
    <hyperlink ref="A8372" r:id="rId8362" xr:uid="{B28FA47A-D88C-4846-BA22-430521F19443}"/>
    <hyperlink ref="A8373" r:id="rId8363" xr:uid="{E47E36FE-0E5E-48DE-8681-10013E24154A}"/>
    <hyperlink ref="A8374" r:id="rId8364" xr:uid="{880B4669-C272-4A21-9B0E-853005E613D4}"/>
    <hyperlink ref="A8375" r:id="rId8365" xr:uid="{C744E3BF-9EB6-47AB-BB64-6A70F0844835}"/>
    <hyperlink ref="A8376" r:id="rId8366" xr:uid="{FBCAF322-E359-47C0-9E25-557AA02CDBFA}"/>
    <hyperlink ref="A8377" r:id="rId8367" xr:uid="{6A7C8595-9ED5-4A8C-B0E2-BA0F128D6E52}"/>
    <hyperlink ref="A8378" r:id="rId8368" xr:uid="{524D61E6-4944-40BE-8B61-C8D26A195FC7}"/>
    <hyperlink ref="A8379" r:id="rId8369" xr:uid="{3714A89E-BD2F-4B31-8A7F-29CA599FFB87}"/>
    <hyperlink ref="A8380" r:id="rId8370" xr:uid="{694D1620-FD1B-409B-B5AC-3E1D53EADD32}"/>
    <hyperlink ref="A8381" r:id="rId8371" xr:uid="{21EB27B3-2003-4A5A-ABAE-1CE336A012E4}"/>
    <hyperlink ref="A8382" r:id="rId8372" xr:uid="{5823E56D-1F10-4FBF-A228-C4B862443D20}"/>
    <hyperlink ref="A8383" r:id="rId8373" xr:uid="{960DF544-686B-4B55-92FB-B821EBF0AD0B}"/>
    <hyperlink ref="A8384" r:id="rId8374" xr:uid="{691249E0-AA18-43E0-BD7B-56EEE3FB39AC}"/>
    <hyperlink ref="A8385" r:id="rId8375" xr:uid="{895DFD62-47D7-4950-B828-B73BFAC5F21B}"/>
    <hyperlink ref="A8386" r:id="rId8376" xr:uid="{AB52A836-B1A3-4A30-9AAE-FC2A17B222A4}"/>
    <hyperlink ref="A8387" r:id="rId8377" xr:uid="{8EC4DADA-F284-4B7A-9E29-6F85E7D18687}"/>
    <hyperlink ref="A8388" r:id="rId8378" xr:uid="{18FA5FC5-118B-406A-AB0C-FE039425F743}"/>
    <hyperlink ref="A8389" r:id="rId8379" xr:uid="{70B5FCD1-0AB7-4EA8-BBE7-97069FA472FA}"/>
    <hyperlink ref="A8390" r:id="rId8380" xr:uid="{87983B2D-F9F8-4539-BD53-10D74C764C2C}"/>
    <hyperlink ref="A8391" r:id="rId8381" xr:uid="{4508BBFC-97AA-4F6B-9826-88562AB1B65E}"/>
    <hyperlink ref="A8392" r:id="rId8382" xr:uid="{254DB67B-8DD6-4B78-AB69-83CF6551BBE7}"/>
    <hyperlink ref="A8393" r:id="rId8383" xr:uid="{31E33B1C-9D6F-4C46-8A56-5F68E361C688}"/>
    <hyperlink ref="A8394" r:id="rId8384" xr:uid="{D7F729BC-366E-483C-8A47-3914615E46C8}"/>
    <hyperlink ref="A8395" r:id="rId8385" xr:uid="{E876BEC8-1E2D-4A67-89CC-00AD224E39DF}"/>
    <hyperlink ref="A8396" r:id="rId8386" xr:uid="{84A9DB43-6BFF-4610-971A-E86A2027E323}"/>
    <hyperlink ref="A8397" r:id="rId8387" xr:uid="{D2E6AF84-A5B8-4B46-A9A2-9440EE0225D7}"/>
    <hyperlink ref="A8398" r:id="rId8388" xr:uid="{FDA3E55F-8EB0-4604-9CAC-1B37EB1ED4E8}"/>
    <hyperlink ref="A8399" r:id="rId8389" xr:uid="{8942424B-F32D-41A6-BA58-8DB648C7A494}"/>
    <hyperlink ref="A8400" r:id="rId8390" xr:uid="{EA55CA6F-E68D-4698-A0E7-80104B61CD30}"/>
    <hyperlink ref="A8401" r:id="rId8391" xr:uid="{3E499769-8AF2-4B58-8370-0C4196A86F01}"/>
    <hyperlink ref="A8402" r:id="rId8392" xr:uid="{80BCF9BF-22AE-4EA1-8735-B17CFC7B2DF4}"/>
    <hyperlink ref="A8403" r:id="rId8393" xr:uid="{4445DC8B-5AD4-4267-91F4-D18A934940FC}"/>
    <hyperlink ref="A8404" r:id="rId8394" xr:uid="{0501C6BE-DE85-4863-BABD-E31CBDF95922}"/>
    <hyperlink ref="A8405" r:id="rId8395" xr:uid="{6C1CE002-8E72-4748-A07B-C138B62E67FD}"/>
    <hyperlink ref="A8406" r:id="rId8396" xr:uid="{43C8C085-6F74-412A-AA63-F2ECE5AC34C7}"/>
    <hyperlink ref="A8407" r:id="rId8397" xr:uid="{D980629C-1ECA-4E82-8DD6-B944E418307F}"/>
    <hyperlink ref="A8408" r:id="rId8398" xr:uid="{1350FDFD-EA69-48CC-A7F4-97FD150178D7}"/>
    <hyperlink ref="A8409" r:id="rId8399" xr:uid="{1D181D9B-6003-425E-B7E3-02B9FCC5376E}"/>
    <hyperlink ref="A8410" r:id="rId8400" xr:uid="{0247C255-A674-43A2-AE60-F6DF2361303A}"/>
    <hyperlink ref="A8411" r:id="rId8401" xr:uid="{710EA054-9E97-48D5-8B1B-149DB5F0A1D7}"/>
    <hyperlink ref="A8412" r:id="rId8402" xr:uid="{99B7BD1D-36B0-4DCE-9D19-1AA751E14306}"/>
    <hyperlink ref="A8413" r:id="rId8403" xr:uid="{247D2259-4309-4C11-AB75-29E62B4661DE}"/>
    <hyperlink ref="A8414" r:id="rId8404" xr:uid="{79F28786-70D3-4632-828C-87FAD837BDAA}"/>
    <hyperlink ref="A8415" r:id="rId8405" xr:uid="{61707529-850E-48C9-A794-B1CA7D64F01D}"/>
    <hyperlink ref="A8416" r:id="rId8406" xr:uid="{057469AD-4EFF-4CB4-96A2-EF123D286DD0}"/>
    <hyperlink ref="A8417" r:id="rId8407" xr:uid="{22ADE3F3-AB46-4E62-B6AA-6CAAA66B75F4}"/>
    <hyperlink ref="A8418" r:id="rId8408" xr:uid="{51FA5BD1-C9E3-4754-B4F5-FD6C6107E065}"/>
    <hyperlink ref="A8419" r:id="rId8409" xr:uid="{D88E7085-2C32-4843-98EB-A813004A3DF1}"/>
    <hyperlink ref="A8420" r:id="rId8410" xr:uid="{85263932-49B8-4DF2-A9C2-2DEDA1754AF1}"/>
    <hyperlink ref="A8421" r:id="rId8411" xr:uid="{CBCA358F-0FE6-4A9D-8680-B48A47C1F97E}"/>
    <hyperlink ref="A8422" r:id="rId8412" xr:uid="{DB0DEA3C-8A59-4AF3-824E-6D4575611191}"/>
    <hyperlink ref="A8423" r:id="rId8413" xr:uid="{F0770CEB-8677-4343-94E7-E601913D24A2}"/>
    <hyperlink ref="A8424" r:id="rId8414" xr:uid="{35E172C1-4A66-45FC-AB36-434BB88E1213}"/>
    <hyperlink ref="A8425" r:id="rId8415" xr:uid="{05456F2D-E1A2-4F84-B864-92F43859CD6F}"/>
    <hyperlink ref="A8426" r:id="rId8416" xr:uid="{6136BF7A-7CA8-4BD2-9B03-01EBFA643273}"/>
    <hyperlink ref="A8427" r:id="rId8417" xr:uid="{8C21D14A-4219-43B0-BC44-702D1094EA75}"/>
    <hyperlink ref="A8428" r:id="rId8418" xr:uid="{8198472F-EB42-48D0-855F-034CB5D8FA1F}"/>
    <hyperlink ref="A8429" r:id="rId8419" xr:uid="{CDBB8D55-6D8F-411D-A497-4AAD879E699D}"/>
    <hyperlink ref="A8430" r:id="rId8420" xr:uid="{BC42C5AA-E654-43CE-B4E4-0F656A492304}"/>
    <hyperlink ref="A8431" r:id="rId8421" xr:uid="{455F99C9-FE97-4747-966C-54A28C903CFD}"/>
    <hyperlink ref="A8432" r:id="rId8422" xr:uid="{5E377D7C-9C07-4FC7-8BC1-9BEACA67F84C}"/>
    <hyperlink ref="A8433" r:id="rId8423" xr:uid="{C5113D13-10C0-4A5C-A306-C01B6917C7E4}"/>
    <hyperlink ref="A8434" r:id="rId8424" xr:uid="{15DDDFB7-837F-46C5-B0D5-88513ECC0821}"/>
    <hyperlink ref="A8435" r:id="rId8425" xr:uid="{76B49937-CFF2-417A-9ADB-F2092729EC0A}"/>
    <hyperlink ref="A8436" r:id="rId8426" xr:uid="{EA718DC9-0F33-4015-930A-6D942DCE7946}"/>
    <hyperlink ref="A8437" r:id="rId8427" xr:uid="{CE0181D9-7453-467B-BD6B-9AF53A51AF35}"/>
    <hyperlink ref="A8438" r:id="rId8428" xr:uid="{EE6A0CC2-C449-4542-AC0B-312E86F08FA6}"/>
    <hyperlink ref="A8439" r:id="rId8429" xr:uid="{CCF2B54F-0E15-496E-9D29-3113404C4422}"/>
    <hyperlink ref="A8440" r:id="rId8430" xr:uid="{E3C2D6B0-0EF0-4E01-96C8-9FFF054BF1D2}"/>
    <hyperlink ref="A8441" r:id="rId8431" xr:uid="{10D2D80A-9AF8-4243-B2C0-3BA7F03DFD6D}"/>
    <hyperlink ref="A8442" r:id="rId8432" xr:uid="{19130AFC-2401-4EC0-84B7-3FD0FF2417A5}"/>
    <hyperlink ref="A8443" r:id="rId8433" xr:uid="{42FF1720-A599-46BD-BA38-1580F87ED62C}"/>
    <hyperlink ref="A8444" r:id="rId8434" xr:uid="{C36EE2FF-C0CF-4210-8844-CC7581BE7ECD}"/>
    <hyperlink ref="A8445" r:id="rId8435" xr:uid="{4A9389C1-D556-43B6-9E13-E4CC5FBFDD37}"/>
    <hyperlink ref="A8446" r:id="rId8436" xr:uid="{5569C605-FA3D-45BB-BD84-32C32D3988B3}"/>
    <hyperlink ref="A8447" r:id="rId8437" xr:uid="{13CB2049-6FB2-481B-AD30-A7E8F460C022}"/>
    <hyperlink ref="A8448" r:id="rId8438" xr:uid="{69AA5EB4-512A-425A-9B3E-524FBF6B2B5A}"/>
    <hyperlink ref="A8449" r:id="rId8439" xr:uid="{9DAE4D70-6381-4A60-8033-22E56D8F4486}"/>
    <hyperlink ref="A8450" r:id="rId8440" xr:uid="{AADD58EA-60A9-4E20-95DE-629007686A9C}"/>
    <hyperlink ref="A8451" r:id="rId8441" xr:uid="{952D2D09-8F00-4B77-84D0-70A8ECA26148}"/>
    <hyperlink ref="A8452" r:id="rId8442" xr:uid="{ABCEAA77-4947-462A-996B-1878CE5E758B}"/>
    <hyperlink ref="A8453" r:id="rId8443" xr:uid="{3E528315-6359-473F-9088-BB4682D1BCF1}"/>
    <hyperlink ref="A8454" r:id="rId8444" xr:uid="{03CF7528-3EA8-4113-BDD1-6753054DE5D4}"/>
    <hyperlink ref="A8455" r:id="rId8445" xr:uid="{5DEE9851-8B69-4D28-AC60-D6B6CDCE39F8}"/>
    <hyperlink ref="A8456" r:id="rId8446" xr:uid="{AE4DBB34-9581-44EF-9329-C78D0B376A32}"/>
    <hyperlink ref="A8457" r:id="rId8447" xr:uid="{640E0B69-DEAC-4779-8FA6-239EAE6D0130}"/>
    <hyperlink ref="A8458" r:id="rId8448" xr:uid="{79958D71-A9AF-474C-96F8-27AA222A13E3}"/>
    <hyperlink ref="A8459" r:id="rId8449" xr:uid="{4E077DA3-5A10-4671-AFFD-D542BCE512F6}"/>
    <hyperlink ref="A8460" r:id="rId8450" xr:uid="{2CB1B8FC-B44B-44D3-B033-6D2F1B92003E}"/>
    <hyperlink ref="A8461" r:id="rId8451" xr:uid="{5D6FF067-47C8-42BD-A2E5-8738F85DF004}"/>
    <hyperlink ref="A8462" r:id="rId8452" xr:uid="{C0EBAD27-1DED-4646-A7A3-FB13869E7322}"/>
    <hyperlink ref="A8463" r:id="rId8453" xr:uid="{58A44149-1664-485F-9507-97F374376C6D}"/>
    <hyperlink ref="A8464" r:id="rId8454" xr:uid="{7ECF4521-5757-4961-A437-A3FC849544A1}"/>
    <hyperlink ref="A8465" r:id="rId8455" xr:uid="{08BC04B1-8162-48B2-B17E-473D3633E0A8}"/>
    <hyperlink ref="A8466" r:id="rId8456" xr:uid="{1EFA6F87-15E4-40B1-AA76-63F93411A215}"/>
    <hyperlink ref="A8467" r:id="rId8457" xr:uid="{5569C469-8A12-4BBD-B9FF-FA79F0DC0C63}"/>
    <hyperlink ref="A8468" r:id="rId8458" xr:uid="{3E0FE6BA-0729-4C31-85DD-930B2204B9AC}"/>
    <hyperlink ref="A8469" r:id="rId8459" xr:uid="{AE421F3B-570D-4592-85BA-BE615127AD5C}"/>
    <hyperlink ref="A8470" r:id="rId8460" xr:uid="{720D4558-AB0C-49E6-AF5F-6C635EB213AC}"/>
    <hyperlink ref="A8471" r:id="rId8461" xr:uid="{2083313E-BAE7-4601-9C56-3691079B4C44}"/>
    <hyperlink ref="A8472" r:id="rId8462" xr:uid="{132991DF-8BF0-42D4-8524-C980E64CA44B}"/>
    <hyperlink ref="A8473" r:id="rId8463" xr:uid="{9F2EE787-CD56-4635-A3FC-F57C12DF8F16}"/>
    <hyperlink ref="A8474" r:id="rId8464" xr:uid="{349088A0-69B3-4358-9236-A799B2F85B3D}"/>
    <hyperlink ref="A8475" r:id="rId8465" xr:uid="{156341F0-9F2A-41BF-B696-83BF7C9A2AD6}"/>
    <hyperlink ref="A8476" r:id="rId8466" xr:uid="{DC1E31E8-BE5D-41AD-B775-818D13DB70B8}"/>
    <hyperlink ref="A8477" r:id="rId8467" xr:uid="{EE787BDF-436A-4836-9D8A-7A678699673F}"/>
    <hyperlink ref="A8478" r:id="rId8468" xr:uid="{7615FC90-6F0D-48C6-BAA2-815B2F093AF8}"/>
    <hyperlink ref="A8479" r:id="rId8469" xr:uid="{4E285467-101B-4397-9CE0-D6B78F1077BB}"/>
    <hyperlink ref="A8480" r:id="rId8470" xr:uid="{D38F1197-E0CA-4D2B-85FF-18396F271B11}"/>
    <hyperlink ref="A8481" r:id="rId8471" xr:uid="{4313A8BB-A694-41B3-A814-EE884929338E}"/>
    <hyperlink ref="A8482" r:id="rId8472" xr:uid="{59AC8C1F-D553-4725-92A8-5C1FEA7B086F}"/>
    <hyperlink ref="A8483" r:id="rId8473" xr:uid="{94A679D8-2592-49DF-9D4E-482C3220D2C6}"/>
    <hyperlink ref="A8484" r:id="rId8474" xr:uid="{BF2EA913-CD47-4E43-8818-34012D757F86}"/>
    <hyperlink ref="A8485" r:id="rId8475" xr:uid="{1BAC8066-48CF-4AD1-944D-7897806D5116}"/>
    <hyperlink ref="A8486" r:id="rId8476" xr:uid="{9D356A29-8B22-4887-8CEB-7154F80AD6F1}"/>
    <hyperlink ref="A8487" r:id="rId8477" xr:uid="{028F3C1E-328C-413A-82EB-72BF4A1B2C39}"/>
    <hyperlink ref="A8488" r:id="rId8478" xr:uid="{843870F8-DB93-46D0-A6DE-8FFDB1837575}"/>
    <hyperlink ref="A8489" r:id="rId8479" xr:uid="{76E897FE-C0FF-4BA6-9E0F-2411103C85A9}"/>
    <hyperlink ref="A8490" r:id="rId8480" xr:uid="{51F468F8-41A6-4EB3-8D4A-6A15B6B9373A}"/>
    <hyperlink ref="A8491" r:id="rId8481" xr:uid="{E2467F5A-B0A7-4F93-BC12-D8B199E7032F}"/>
    <hyperlink ref="A8492" r:id="rId8482" xr:uid="{3D135B3D-ABD0-4115-A3FB-738B13813242}"/>
    <hyperlink ref="A8493" r:id="rId8483" xr:uid="{F51D6271-F565-4A52-A7CB-3B0AF3CE4D19}"/>
    <hyperlink ref="A8494" r:id="rId8484" xr:uid="{693F09B5-50FD-4297-A5DF-6873107723B8}"/>
    <hyperlink ref="A8495" r:id="rId8485" xr:uid="{65DFDA23-9AC5-4A24-9035-694A396B1B42}"/>
    <hyperlink ref="A8496" r:id="rId8486" xr:uid="{6B73BB46-D6E4-4C0B-A694-33FB6F2090C2}"/>
    <hyperlink ref="A8497" r:id="rId8487" xr:uid="{C20E1C3A-F634-4FA9-B776-F770DC7E8967}"/>
    <hyperlink ref="A8498" r:id="rId8488" xr:uid="{42010731-7443-4EAB-B8B2-E287BDFB6168}"/>
    <hyperlink ref="A8499" r:id="rId8489" xr:uid="{51B279D2-20F2-42D7-8913-9B0636F80136}"/>
    <hyperlink ref="A8500" r:id="rId8490" xr:uid="{539E887A-049E-427F-8F06-FC52BBB69F9D}"/>
    <hyperlink ref="A8501" r:id="rId8491" xr:uid="{0BE244FB-C62B-48F9-A6BC-6056F82835D2}"/>
    <hyperlink ref="A8502" r:id="rId8492" xr:uid="{8A4A9272-5FDF-4CE9-82EF-6FBD5B1DFEC3}"/>
    <hyperlink ref="A8503" r:id="rId8493" xr:uid="{1BE85D2D-B2B9-44EE-A01B-45D3C11F3D1B}"/>
    <hyperlink ref="A8504" r:id="rId8494" xr:uid="{200E8AE8-BBFF-47DC-9EE4-01D258DD186E}"/>
    <hyperlink ref="A8505" r:id="rId8495" xr:uid="{9A906234-6F7A-4724-8879-040D8EC6E9B8}"/>
    <hyperlink ref="A8506" r:id="rId8496" xr:uid="{46C456D4-5195-4D5C-9197-1010D032B437}"/>
    <hyperlink ref="A8507" r:id="rId8497" xr:uid="{79AFEE17-64CA-46B1-B930-A5764BF660E2}"/>
    <hyperlink ref="A8508" r:id="rId8498" xr:uid="{32B88CE9-B446-4E66-8E49-932B5713845C}"/>
    <hyperlink ref="A8509" r:id="rId8499" xr:uid="{C1905993-3E24-4E43-A529-335617E25378}"/>
    <hyperlink ref="A8510" r:id="rId8500" xr:uid="{84396026-3609-4FD1-B67E-468025A04B74}"/>
    <hyperlink ref="A8511" r:id="rId8501" xr:uid="{190EE829-A837-4C03-9248-772EA9EF6CDA}"/>
    <hyperlink ref="A8512" r:id="rId8502" xr:uid="{56C1393A-A1C7-448C-B881-1F9EEED7BA7A}"/>
    <hyperlink ref="A8513" r:id="rId8503" xr:uid="{8EF8623F-FAA6-4C44-A701-ECB693CC49B6}"/>
    <hyperlink ref="A8514" r:id="rId8504" xr:uid="{253CBFF2-B61A-451C-8C09-7BEABE0187D1}"/>
    <hyperlink ref="A8515" r:id="rId8505" xr:uid="{4A2C0661-9CAA-49B9-8AA2-11404350FE1F}"/>
    <hyperlink ref="A8516" r:id="rId8506" xr:uid="{52FCD58C-6E0C-4C55-B0FD-625994323B19}"/>
    <hyperlink ref="A8517" r:id="rId8507" xr:uid="{7A60E6A1-1FBE-49EB-81A5-F43808C1FC08}"/>
    <hyperlink ref="A8518" r:id="rId8508" xr:uid="{FC7E603B-D054-4D4F-9D13-18102DF3E72D}"/>
    <hyperlink ref="A8519" r:id="rId8509" xr:uid="{5C273602-139C-4149-A7E6-7F989E4E8EB7}"/>
    <hyperlink ref="A8520" r:id="rId8510" xr:uid="{9B5A0BE8-08C6-4137-9FDB-DC63AC846744}"/>
    <hyperlink ref="A8521" r:id="rId8511" xr:uid="{FC2E0172-ECE3-4A59-B124-A49802917C06}"/>
    <hyperlink ref="A8522" r:id="rId8512" xr:uid="{D2A603E4-34E6-47AB-99F7-3A45592A9181}"/>
    <hyperlink ref="A8523" r:id="rId8513" xr:uid="{32AF1E23-6DFA-4725-B17D-2605421F2EAE}"/>
    <hyperlink ref="A8524" r:id="rId8514" xr:uid="{46F93AEC-EE8F-46A1-8EA5-B4E6005DE0C0}"/>
    <hyperlink ref="A8525" r:id="rId8515" xr:uid="{2AD36396-49E2-4051-9E0F-023B8C084AEC}"/>
    <hyperlink ref="A8526" r:id="rId8516" xr:uid="{8C7E94D2-BEA3-4883-9FB8-44F6664F6E34}"/>
    <hyperlink ref="A8527" r:id="rId8517" xr:uid="{032EB25D-3390-408C-A7C2-0BE5F97D8D91}"/>
    <hyperlink ref="A8528" r:id="rId8518" xr:uid="{7D99CCB6-43A0-445C-8CB2-B8D3909E8F04}"/>
    <hyperlink ref="A8529" r:id="rId8519" xr:uid="{F2562742-B0DE-4964-AB97-B31401E2E8F5}"/>
    <hyperlink ref="A8530" r:id="rId8520" xr:uid="{6032EF3D-7088-41F4-BDAF-6DB9C2AD20DC}"/>
    <hyperlink ref="A8531" r:id="rId8521" xr:uid="{780CBF50-CEF6-4B8B-AA6F-B0EE9FE70C88}"/>
    <hyperlink ref="A8532" r:id="rId8522" xr:uid="{B14FE279-E2A2-4986-A89B-27167BC607BA}"/>
    <hyperlink ref="A8533" r:id="rId8523" xr:uid="{BD92CF29-036F-4280-802D-3391D52F37C1}"/>
    <hyperlink ref="A8534" r:id="rId8524" xr:uid="{F1D60830-E2AF-4EEA-BF13-81E0FEFEB5CE}"/>
    <hyperlink ref="A8535" r:id="rId8525" xr:uid="{081B1B0B-4A5D-46AA-9C4D-7BDE9D4F0C42}"/>
    <hyperlink ref="A8536" r:id="rId8526" xr:uid="{AA3312DD-3C84-4137-86D0-093F7107363F}"/>
    <hyperlink ref="A8537" r:id="rId8527" xr:uid="{E7D434E5-1D27-4047-BB9F-6382931B32E5}"/>
    <hyperlink ref="A8538" r:id="rId8528" xr:uid="{BBD30669-D72E-43DC-B9F2-8FF6480F2426}"/>
    <hyperlink ref="A8539" r:id="rId8529" xr:uid="{0ED754B9-17F6-4B49-96C2-0E3A4A2BEEAF}"/>
    <hyperlink ref="A8540" r:id="rId8530" xr:uid="{9249A92A-BCA8-4D9D-8F7B-2CAFBC0E7591}"/>
    <hyperlink ref="A8541" r:id="rId8531" xr:uid="{6B2F5DCB-6C3E-4203-9045-CA23304E88E4}"/>
    <hyperlink ref="A8542" r:id="rId8532" xr:uid="{3A080D16-5E92-49C1-BD2D-A8430A176F61}"/>
    <hyperlink ref="A8543" r:id="rId8533" xr:uid="{91D4A06D-7FAB-4FBF-9042-7684C10F0AE0}"/>
    <hyperlink ref="A8544" r:id="rId8534" xr:uid="{860F4192-A914-441D-A6E0-2E16D6B2B2AD}"/>
    <hyperlink ref="A8545" r:id="rId8535" xr:uid="{509C822D-9E1A-4E76-8FB3-755AF6C21B90}"/>
    <hyperlink ref="A8546" r:id="rId8536" xr:uid="{EF8EA526-33F1-4BD8-AE3E-1606CFE95043}"/>
    <hyperlink ref="A8547" r:id="rId8537" xr:uid="{FD00AD60-7926-42A2-8009-2213E8D431E2}"/>
    <hyperlink ref="A8548" r:id="rId8538" xr:uid="{6414B221-E8F1-4FCB-BAAC-A1E5A120FAE7}"/>
    <hyperlink ref="A8549" r:id="rId8539" xr:uid="{45ACB9CA-1AFB-4656-8829-A4390E71A8BE}"/>
    <hyperlink ref="A8550" r:id="rId8540" xr:uid="{4756CFF0-2EAF-4D44-A68D-0B5B16DE98CB}"/>
    <hyperlink ref="A8551" r:id="rId8541" xr:uid="{58A6015A-75B9-4D45-B507-C998A3414961}"/>
    <hyperlink ref="A8552" r:id="rId8542" xr:uid="{352B1C8C-1C8B-45D3-922C-B655D8364A9E}"/>
    <hyperlink ref="A8553" r:id="rId8543" xr:uid="{B5E63C72-37B1-4524-A19F-187ACBBED0E2}"/>
    <hyperlink ref="A8554" r:id="rId8544" xr:uid="{3E91A37B-AAF5-4E6D-8B67-370E9959D255}"/>
    <hyperlink ref="A8555" r:id="rId8545" xr:uid="{CD390A8E-5B80-488C-8627-B65233E3EC96}"/>
    <hyperlink ref="A8556" r:id="rId8546" xr:uid="{50C2C901-9BEF-41C4-9323-50FE24968170}"/>
    <hyperlink ref="A8557" r:id="rId8547" xr:uid="{5065958C-69B5-4B61-9CBA-035DF9783F78}"/>
    <hyperlink ref="A8558" r:id="rId8548" xr:uid="{947432FD-44BF-4B07-B4D9-451C8B750D24}"/>
    <hyperlink ref="A8559" r:id="rId8549" xr:uid="{03C4D427-A2CA-4E27-8FD5-314D243E67AC}"/>
    <hyperlink ref="A8560" r:id="rId8550" xr:uid="{8DD218F9-EE48-4E54-A7A7-CD9C51A9CD05}"/>
    <hyperlink ref="A8561" r:id="rId8551" xr:uid="{F878B377-E6F7-489B-A5C7-BACBD98AA70D}"/>
    <hyperlink ref="A8562" r:id="rId8552" xr:uid="{9008E0DC-5C81-41D7-A947-BD68D6271933}"/>
    <hyperlink ref="A8563" r:id="rId8553" xr:uid="{D3C2DDC3-D0CF-4093-9305-83A96AE59004}"/>
    <hyperlink ref="A8564" r:id="rId8554" xr:uid="{31798DEC-368A-422D-B206-4FEE57112078}"/>
    <hyperlink ref="A8565" r:id="rId8555" xr:uid="{3F329C40-C904-4054-A34C-B4AB97E03FC9}"/>
    <hyperlink ref="A8566" r:id="rId8556" xr:uid="{EDA625D0-F413-4040-ACEC-F12D85C41EF0}"/>
    <hyperlink ref="A8567" r:id="rId8557" xr:uid="{7DF192F4-E1C1-4118-BC4E-3B920622E8F6}"/>
    <hyperlink ref="A8568" r:id="rId8558" xr:uid="{05956D83-6D26-479E-8ECE-CBE935D646AD}"/>
    <hyperlink ref="A8569" r:id="rId8559" xr:uid="{773CD4B4-E92C-4172-B73E-6ED084517396}"/>
    <hyperlink ref="A8570" r:id="rId8560" xr:uid="{A95712FB-A0F8-4FA7-ACE4-A2321A89E55D}"/>
    <hyperlink ref="A8571" r:id="rId8561" xr:uid="{9C69FFC6-31E1-430E-BA1F-0715D1DE5DE0}"/>
    <hyperlink ref="A8572" r:id="rId8562" xr:uid="{09517F61-42D8-4062-A2AA-D19F6B713A82}"/>
    <hyperlink ref="A8573" r:id="rId8563" xr:uid="{E82726B2-3DE8-4DDD-9EA2-FE08A0319798}"/>
    <hyperlink ref="A8574" r:id="rId8564" xr:uid="{793691B6-4893-4C7F-BB23-1C6E5A331D6D}"/>
    <hyperlink ref="A8575" r:id="rId8565" xr:uid="{BF5024C6-0CE7-4F56-9E4E-14D1D98BB55D}"/>
    <hyperlink ref="A8576" r:id="rId8566" xr:uid="{E103DD7F-B798-41D2-87C3-3AAAD3ABEDE6}"/>
    <hyperlink ref="A8577" r:id="rId8567" xr:uid="{73D3E10C-FDB9-4414-83D8-818B35B21A7E}"/>
    <hyperlink ref="A8578" r:id="rId8568" xr:uid="{1EC96320-B18C-4730-9907-DFCC27477E08}"/>
    <hyperlink ref="A8579" r:id="rId8569" xr:uid="{2EF2CFEF-42EA-4894-B2E8-3E50CDBC1DA7}"/>
    <hyperlink ref="A8580" r:id="rId8570" xr:uid="{FBCBF28B-A4D2-4503-BC18-2B69625292E9}"/>
    <hyperlink ref="A8581" r:id="rId8571" xr:uid="{51624154-5BDF-496B-BE11-15FA8D63795B}"/>
    <hyperlink ref="A8582" r:id="rId8572" xr:uid="{0563ED31-3DB1-4D59-A143-7EBC4F49E1BA}"/>
    <hyperlink ref="A8583" r:id="rId8573" xr:uid="{6F929807-F7BB-49CD-8550-2EE251A4256F}"/>
    <hyperlink ref="A8584" r:id="rId8574" xr:uid="{91F6E9C2-4703-4F0E-BA76-B8F7F529B4D4}"/>
    <hyperlink ref="A8585" r:id="rId8575" xr:uid="{32C10B35-9470-4A90-8D93-EA7B759D2C2B}"/>
    <hyperlink ref="A8586" r:id="rId8576" xr:uid="{A89C75D2-24C3-4CA2-96E2-1DD91B9F4F38}"/>
    <hyperlink ref="A8587" r:id="rId8577" xr:uid="{224CA52C-DAB5-413D-8E0A-3EF4C89D1398}"/>
    <hyperlink ref="A8588" r:id="rId8578" xr:uid="{EC75CB78-A999-43A6-B627-30D8493D8CE6}"/>
    <hyperlink ref="A8589" r:id="rId8579" xr:uid="{6AC1DC5D-6EE5-43F1-BA81-1034FEE3D957}"/>
    <hyperlink ref="A8590" r:id="rId8580" xr:uid="{07AA1180-C1A3-46D1-B08A-465F92BECAC4}"/>
    <hyperlink ref="A8591" r:id="rId8581" xr:uid="{81BE61CE-4FEF-4333-B63B-453F5BE5F3AE}"/>
    <hyperlink ref="A8592" r:id="rId8582" xr:uid="{6A838671-4595-4688-9892-68268B1164AD}"/>
    <hyperlink ref="A8593" r:id="rId8583" xr:uid="{4AE59085-1EA9-4C65-8AC8-FCAD712419E2}"/>
    <hyperlink ref="A8594" r:id="rId8584" xr:uid="{26556344-CCBC-41B7-9D5A-71941ED944B8}"/>
    <hyperlink ref="A8595" r:id="rId8585" xr:uid="{F847892A-0982-498A-909A-686B53AD7570}"/>
    <hyperlink ref="A8596" r:id="rId8586" xr:uid="{2F64BA83-41C2-4A4F-8B69-65FF0913A594}"/>
    <hyperlink ref="A8597" r:id="rId8587" xr:uid="{33ADAAF0-4FC1-45B4-B3D7-EC6C855DC990}"/>
    <hyperlink ref="A8598" r:id="rId8588" xr:uid="{5B42DA16-50BF-47E2-BF7E-C8D9036EEC90}"/>
    <hyperlink ref="A8599" r:id="rId8589" xr:uid="{912A4128-5D6B-4323-AACC-C9B9AAA65C63}"/>
    <hyperlink ref="A8600" r:id="rId8590" xr:uid="{7DCC40EE-E4F3-4DDA-AB76-B41F87FF8D0E}"/>
    <hyperlink ref="A8601" r:id="rId8591" xr:uid="{C85BFE71-1C1F-4566-9A9F-274186442E10}"/>
    <hyperlink ref="A8602" r:id="rId8592" xr:uid="{53B1BD15-101C-4B6B-8FD1-7DE813CD9913}"/>
    <hyperlink ref="A8603" r:id="rId8593" xr:uid="{2D5643C4-3F6D-4E08-BE12-3D01979C60B4}"/>
    <hyperlink ref="A8604" r:id="rId8594" xr:uid="{CA0DD358-4F53-4C60-9B91-18011017081C}"/>
    <hyperlink ref="A8605" r:id="rId8595" xr:uid="{5635DA6C-AB4A-4046-A58A-8B267C814B3D}"/>
    <hyperlink ref="A8606" r:id="rId8596" xr:uid="{35FC35EE-6277-466D-8572-FB7E05BA0A89}"/>
    <hyperlink ref="A8607" r:id="rId8597" xr:uid="{07F510CF-AED9-41D3-8879-E9D4392BAEEE}"/>
    <hyperlink ref="A8608" r:id="rId8598" xr:uid="{0FFFB89E-CD75-4755-806D-D0771761192D}"/>
    <hyperlink ref="A8609" r:id="rId8599" xr:uid="{4E68789A-9951-4320-A56E-F991CC54C93C}"/>
    <hyperlink ref="A8610" r:id="rId8600" xr:uid="{D16B8624-7078-4DD7-B1CE-590C05CF467C}"/>
    <hyperlink ref="A8611" r:id="rId8601" xr:uid="{2C4097F3-33E3-405F-9478-9AB29A607BC8}"/>
    <hyperlink ref="A8612" r:id="rId8602" xr:uid="{9D520854-2882-4780-ADFD-5C7DF58DE017}"/>
    <hyperlink ref="A8613" r:id="rId8603" xr:uid="{AE5C3411-4381-4830-929E-00C0218C0D2B}"/>
    <hyperlink ref="A8614" r:id="rId8604" xr:uid="{A785FBD9-EEB7-4FA9-8A55-48CB555334C8}"/>
    <hyperlink ref="A8615" r:id="rId8605" xr:uid="{7BB2073F-2FE9-4452-A53F-37C2F4B039A9}"/>
    <hyperlink ref="A8616" r:id="rId8606" xr:uid="{64B8C536-BDDA-4F0C-80CF-54E4DE65DD21}"/>
    <hyperlink ref="A8617" r:id="rId8607" xr:uid="{6A7E8800-A703-44FA-9F49-9862A50CE90B}"/>
    <hyperlink ref="A8618" r:id="rId8608" xr:uid="{80BDE520-A9F8-4011-B174-296304AB82D7}"/>
    <hyperlink ref="A8619" r:id="rId8609" xr:uid="{F1F09A81-9261-4C8E-AEB5-F9D0B9EC2E77}"/>
    <hyperlink ref="A8620" r:id="rId8610" xr:uid="{A61BCF45-6FF1-4F84-BBFC-4D5482D5F786}"/>
    <hyperlink ref="A8621" r:id="rId8611" xr:uid="{044F935E-D5D9-4AE7-9217-7B56F3B8AC30}"/>
    <hyperlink ref="A8622" r:id="rId8612" xr:uid="{CE97E31A-4608-4058-84C7-9A5233D92B29}"/>
    <hyperlink ref="A8623" r:id="rId8613" xr:uid="{E612914F-7630-4931-B658-EFDCEC260A47}"/>
    <hyperlink ref="A8624" r:id="rId8614" xr:uid="{78F327DB-D3A1-44D3-B1D4-841CC01533C6}"/>
    <hyperlink ref="A8625" r:id="rId8615" xr:uid="{79D4FF9D-BE23-4E64-AF1A-64F6D1952857}"/>
    <hyperlink ref="A8626" r:id="rId8616" xr:uid="{039131ED-2F16-493F-A8E2-AE684A2EB208}"/>
    <hyperlink ref="A8627" r:id="rId8617" xr:uid="{A0B38E23-B1C2-418F-8C75-DD27174E9729}"/>
    <hyperlink ref="A8628" r:id="rId8618" xr:uid="{B7129E2A-5C25-49EC-BBDA-716D03387C18}"/>
    <hyperlink ref="A8629" r:id="rId8619" xr:uid="{13D97298-0403-45EC-B4F5-3BC4BE60B63D}"/>
    <hyperlink ref="A8630" r:id="rId8620" xr:uid="{AA4AEE70-26D0-45B3-BF32-59CDB8B1B62E}"/>
    <hyperlink ref="A8631" r:id="rId8621" xr:uid="{3DB8F41E-636A-43F5-883E-9E8D828D3BC0}"/>
    <hyperlink ref="A8632" r:id="rId8622" xr:uid="{416CCDF7-32B4-4CCD-88CC-3468AE11A30D}"/>
    <hyperlink ref="A8633" r:id="rId8623" xr:uid="{4861B2E0-A8E3-4665-A2E1-D1F286B8F98E}"/>
    <hyperlink ref="A8634" r:id="rId8624" xr:uid="{3FE8C817-E632-4DE6-A8B6-93629B709A9A}"/>
    <hyperlink ref="A8635" r:id="rId8625" xr:uid="{6BE216FF-D2C4-41B0-9A82-4BC547CA7AEC}"/>
    <hyperlink ref="A8636" r:id="rId8626" xr:uid="{F42CA786-F912-4214-A38F-19D0D6561865}"/>
    <hyperlink ref="A8637" r:id="rId8627" xr:uid="{106497EA-6EEB-46C7-9BCC-BC6070E6F706}"/>
    <hyperlink ref="A8638" r:id="rId8628" xr:uid="{9FF122B3-5135-4B42-99A1-6A68215B168D}"/>
    <hyperlink ref="A8639" r:id="rId8629" xr:uid="{E7A3B484-779E-4387-BD29-1F45C341E0B3}"/>
    <hyperlink ref="A8640" r:id="rId8630" xr:uid="{7793B33F-52B0-4118-9FBF-6F0DF0B9A6E4}"/>
    <hyperlink ref="A8641" r:id="rId8631" xr:uid="{3E4F7788-264E-4078-B8C4-58BFE5DC2584}"/>
    <hyperlink ref="A8642" r:id="rId8632" xr:uid="{30928587-1A60-4380-BE56-C7EDE7008211}"/>
    <hyperlink ref="A8643" r:id="rId8633" xr:uid="{30386E21-2EB4-4DFA-964C-B22E3188F755}"/>
    <hyperlink ref="A8644" r:id="rId8634" xr:uid="{8FDFC98D-B5D0-4C63-B9C5-5EB4A619AC6B}"/>
    <hyperlink ref="A8645" r:id="rId8635" xr:uid="{B29D5B9E-9D19-4775-A973-988B25301B75}"/>
    <hyperlink ref="A8646" r:id="rId8636" xr:uid="{B61465CF-9B1D-46C0-A87E-EA3513A868C0}"/>
    <hyperlink ref="A8647" r:id="rId8637" xr:uid="{1089BDEE-5BD4-4796-AC89-E59003C4D5CF}"/>
    <hyperlink ref="A8648" r:id="rId8638" xr:uid="{0670C4E0-1A13-4E00-8955-65BFFFB7863B}"/>
    <hyperlink ref="A8649" r:id="rId8639" xr:uid="{1D048B71-BA44-4971-AF25-1362616C2AC0}"/>
    <hyperlink ref="A8650" r:id="rId8640" xr:uid="{1F0B6683-7689-423D-9899-BBA43058B062}"/>
    <hyperlink ref="A8651" r:id="rId8641" xr:uid="{21A16B18-E8DD-4A5C-828F-C2E2739C1788}"/>
    <hyperlink ref="A8652" r:id="rId8642" xr:uid="{F31057B6-ACA9-4251-B34E-25FBF3130A74}"/>
    <hyperlink ref="A8653" r:id="rId8643" xr:uid="{E7A33036-6FE0-47BD-822F-83C2AAB37D72}"/>
    <hyperlink ref="A8654" r:id="rId8644" xr:uid="{7D9C9120-5900-40D3-B9AA-9DDCEB4D1461}"/>
    <hyperlink ref="A8655" r:id="rId8645" xr:uid="{F676792F-B31B-46CC-A54B-9C06D07528DD}"/>
    <hyperlink ref="A8656" r:id="rId8646" xr:uid="{37964BE6-254E-43AD-85B2-A4F520B9C7B5}"/>
    <hyperlink ref="A8657" r:id="rId8647" xr:uid="{35F2784F-3D0D-4E80-B797-B7302E5FA152}"/>
    <hyperlink ref="A8658" r:id="rId8648" xr:uid="{9A20CC82-1305-44D1-A3B8-7AE2186036D4}"/>
    <hyperlink ref="A8659" r:id="rId8649" xr:uid="{2C301686-6C3B-4A9D-916F-798A372988AA}"/>
    <hyperlink ref="A8660" r:id="rId8650" xr:uid="{D8E74EE8-15E2-4055-A330-B2D565E1E951}"/>
    <hyperlink ref="A8661" r:id="rId8651" xr:uid="{7B5E9B65-FF7B-432D-B75A-212B1DBDF0E9}"/>
    <hyperlink ref="A8662" r:id="rId8652" xr:uid="{C0BD757F-D512-428C-AE90-7BC325CF1B1C}"/>
    <hyperlink ref="A8663" r:id="rId8653" xr:uid="{7662D5DB-0AF2-48CC-BDC8-8E4F1038BCFD}"/>
    <hyperlink ref="A8664" r:id="rId8654" xr:uid="{E5A106EC-C78D-4882-AA22-0863D0F8B611}"/>
    <hyperlink ref="A8665" r:id="rId8655" xr:uid="{D7465647-1F04-4246-82F2-225E4B50FA39}"/>
    <hyperlink ref="A8666" r:id="rId8656" xr:uid="{5A3C30E8-95F2-42C3-80DB-6DA937DEEA5D}"/>
    <hyperlink ref="A8667" r:id="rId8657" xr:uid="{E35C2296-E773-4B62-9DED-3A673C38C22B}"/>
    <hyperlink ref="A8668" r:id="rId8658" xr:uid="{FFFEEFD1-CF99-416A-9E3F-08E7FD6FE738}"/>
    <hyperlink ref="A8669" r:id="rId8659" xr:uid="{90C24BEA-2C3D-4F71-B44D-A123E8E674F2}"/>
    <hyperlink ref="A8670" r:id="rId8660" xr:uid="{DF9693BC-02B9-4CAD-ADDF-41F912C10BDC}"/>
    <hyperlink ref="A8671" r:id="rId8661" xr:uid="{92BF0CC5-1C1A-4BD8-B21C-62B69D304E62}"/>
    <hyperlink ref="A8672" r:id="rId8662" xr:uid="{01807129-CD36-49C1-9913-DAB6004331AE}"/>
    <hyperlink ref="A8673" r:id="rId8663" xr:uid="{A5C65BB6-F2C7-4C75-AB6B-4BFE2578B7AA}"/>
    <hyperlink ref="A8674" r:id="rId8664" xr:uid="{1553F8F0-EF02-488E-B76B-A5ABD82CA3DD}"/>
    <hyperlink ref="A8675" r:id="rId8665" xr:uid="{085FA2D2-8778-4B61-AACB-554C9ACE67C6}"/>
    <hyperlink ref="A8676" r:id="rId8666" xr:uid="{BA80CAEF-256C-43AC-9762-5E05C18C0DC5}"/>
    <hyperlink ref="A8677" r:id="rId8667" xr:uid="{F927489D-3393-464C-B600-553C034029A0}"/>
    <hyperlink ref="A8678" r:id="rId8668" xr:uid="{BBFBDA0B-41F3-40B7-ABF5-FDFCAF32CA62}"/>
    <hyperlink ref="A8679" r:id="rId8669" xr:uid="{9478C6B1-5BC3-4F1C-8E85-A0E61CBEA111}"/>
    <hyperlink ref="A8680" r:id="rId8670" xr:uid="{E67B2047-2ADA-4261-B9DF-61BA03BEC269}"/>
    <hyperlink ref="A8681" r:id="rId8671" xr:uid="{1C4892C5-899E-4027-8D41-C952ADB5827E}"/>
    <hyperlink ref="A8682" r:id="rId8672" xr:uid="{6E41E755-F838-4243-8E5A-BACFAC04D9E5}"/>
    <hyperlink ref="A8683" r:id="rId8673" xr:uid="{CF213507-BF36-435D-AFD6-AF7A0D78FA06}"/>
    <hyperlink ref="A8684" r:id="rId8674" xr:uid="{67FE8B9A-55DA-4BCA-AAC2-9F656109EAA1}"/>
    <hyperlink ref="A8685" r:id="rId8675" xr:uid="{B7927C26-2ACC-4B0E-82EF-B769308B1675}"/>
    <hyperlink ref="A8686" r:id="rId8676" xr:uid="{8BF15EFB-E6D5-4C75-BF38-574BBD39894C}"/>
    <hyperlink ref="A8687" r:id="rId8677" xr:uid="{CC6E0DFF-054E-406E-92D9-4D6AAF2E64B9}"/>
    <hyperlink ref="A8688" r:id="rId8678" xr:uid="{6BB53267-C6CD-481D-917F-2999F31FB17E}"/>
    <hyperlink ref="A8689" r:id="rId8679" xr:uid="{3E3BB7D1-CBEC-4493-819C-EE72554650BF}"/>
    <hyperlink ref="A8690" r:id="rId8680" xr:uid="{FEAF6C4B-19D4-45F1-8409-E3E9800FCF99}"/>
    <hyperlink ref="A8691" r:id="rId8681" xr:uid="{C1091CF5-78B0-4940-9645-3EFABD140337}"/>
    <hyperlink ref="A8692" r:id="rId8682" xr:uid="{BBA1028C-C67A-42C4-953F-E3484CFC0B9E}"/>
    <hyperlink ref="A8693" r:id="rId8683" xr:uid="{00EAEFD2-E622-403F-A878-D197B22BB75F}"/>
    <hyperlink ref="A8694" r:id="rId8684" xr:uid="{61D46543-680E-4D7D-8672-01FA7C283A9B}"/>
    <hyperlink ref="A8695" r:id="rId8685" xr:uid="{BA6AA2AD-1341-4C24-85C0-C5FF3BFC282D}"/>
    <hyperlink ref="A8696" r:id="rId8686" xr:uid="{4D6FBE06-44AC-4D86-B7E5-5EB338431ED2}"/>
    <hyperlink ref="A8697" r:id="rId8687" xr:uid="{82C80A76-E8CF-4ADB-B14C-88774FC9D06E}"/>
    <hyperlink ref="A8698" r:id="rId8688" xr:uid="{0FB1522C-E9D7-4714-9826-19C36696EDF9}"/>
    <hyperlink ref="A8699" r:id="rId8689" xr:uid="{C1AF28D1-3832-4281-BE92-AEAFDAD116BB}"/>
    <hyperlink ref="A8700" r:id="rId8690" xr:uid="{D6EDD31F-6FC0-47D5-A549-DC6B88A52C10}"/>
    <hyperlink ref="A8701" r:id="rId8691" xr:uid="{96E5AA91-66FC-45EA-8100-F70489585975}"/>
    <hyperlink ref="A8702" r:id="rId8692" xr:uid="{F52848F2-6FC4-4853-BF22-98E7D6B6CBE4}"/>
    <hyperlink ref="A8703" r:id="rId8693" xr:uid="{7B0B657E-A626-476B-9452-B43890B7D5D9}"/>
    <hyperlink ref="A8704" r:id="rId8694" xr:uid="{A9BD0738-3D06-45A9-9160-916A3BC72BF4}"/>
    <hyperlink ref="A8705" r:id="rId8695" xr:uid="{9211B8ED-B6CD-45A3-AF2A-EE56E1FF72E9}"/>
    <hyperlink ref="A8706" r:id="rId8696" xr:uid="{FEF7ACF3-0C75-4DE4-BC96-D774ECC8A330}"/>
    <hyperlink ref="A8707" r:id="rId8697" xr:uid="{FE4C233A-D174-450D-AE5A-29ED135EE44E}"/>
    <hyperlink ref="A8708" r:id="rId8698" xr:uid="{9654E71B-F601-4DAB-B52D-3D5E47414F0D}"/>
    <hyperlink ref="A8709" r:id="rId8699" xr:uid="{862CD57F-FC8D-4E05-949C-F20481FF233C}"/>
    <hyperlink ref="A8710" r:id="rId8700" xr:uid="{8E23C7EF-4868-42BF-B7D7-C8C1A36998BD}"/>
    <hyperlink ref="A8711" r:id="rId8701" xr:uid="{966E0FB2-5848-433A-8A13-8A7AD1EE8A4F}"/>
    <hyperlink ref="A8712" r:id="rId8702" xr:uid="{AB6023A1-012F-4A38-991B-70A30548B0ED}"/>
    <hyperlink ref="A8713" r:id="rId8703" xr:uid="{72978CF9-67EA-464D-9D83-1FD3EA7222E6}"/>
    <hyperlink ref="A8714" r:id="rId8704" xr:uid="{4AD46335-2A5C-4A2A-AF6F-FB66157C3FD6}"/>
    <hyperlink ref="A8715" r:id="rId8705" xr:uid="{C51EA7EF-5ABD-4598-ACDC-0330F6906BFD}"/>
    <hyperlink ref="A8716" r:id="rId8706" xr:uid="{8855E26D-C131-4D12-9999-F74D91A04E59}"/>
    <hyperlink ref="A8717" r:id="rId8707" xr:uid="{D7AC7076-B561-4160-9A04-E6B43C2F0A19}"/>
    <hyperlink ref="A8718" r:id="rId8708" xr:uid="{2E9CD6F7-E587-4903-8C33-49987B3FF91A}"/>
    <hyperlink ref="A8719" r:id="rId8709" xr:uid="{226A5AC7-8271-48C9-814A-DE5FC18F2F4D}"/>
    <hyperlink ref="A8720" r:id="rId8710" xr:uid="{77A00147-8797-4F53-A386-7ECECE22BEFD}"/>
    <hyperlink ref="A8721" r:id="rId8711" xr:uid="{D0808C95-9C80-4625-8F9F-A917D14B65E1}"/>
    <hyperlink ref="A8722" r:id="rId8712" xr:uid="{008B3119-D8C9-4A38-82A2-E9C7D7F9265A}"/>
    <hyperlink ref="A8723" r:id="rId8713" xr:uid="{A2F25560-664A-431C-B0C7-7D32D147BB5B}"/>
    <hyperlink ref="A8724" r:id="rId8714" xr:uid="{EFF2CEF3-347C-43BB-A45C-C07353D0F777}"/>
    <hyperlink ref="A8725" r:id="rId8715" xr:uid="{1116078D-B871-4041-9116-7B5FA202AE93}"/>
    <hyperlink ref="A8726" r:id="rId8716" xr:uid="{9E963F2D-5979-430C-BB93-54015B09C73B}"/>
    <hyperlink ref="A8727" r:id="rId8717" xr:uid="{4C21D084-CD93-44AA-AFB6-E5BBF35121B9}"/>
    <hyperlink ref="A8728" r:id="rId8718" xr:uid="{013B2411-858F-4416-AAB4-A21026995CDE}"/>
    <hyperlink ref="A8729" r:id="rId8719" xr:uid="{BEF18F01-BC58-4A0E-A7C8-F7EDF2847672}"/>
    <hyperlink ref="A8730" r:id="rId8720" xr:uid="{660A7F25-5380-465F-B17E-792DE6B49BA1}"/>
    <hyperlink ref="A8731" r:id="rId8721" xr:uid="{B53D0B7D-5684-4259-B92F-AD076BA3A59E}"/>
    <hyperlink ref="A8732" r:id="rId8722" xr:uid="{8988A6FF-7318-4F58-B36A-EAC25B838DE3}"/>
    <hyperlink ref="A8733" r:id="rId8723" xr:uid="{A608BCC0-E3D8-4502-A90B-44C734DDF937}"/>
    <hyperlink ref="A8734" r:id="rId8724" xr:uid="{6307EA51-0F2E-4FE8-917F-84AA3DBE2746}"/>
    <hyperlink ref="A8735" r:id="rId8725" xr:uid="{A16A2F7A-6E2C-4464-ADD5-CE53FB5A6AE9}"/>
    <hyperlink ref="A8736" r:id="rId8726" xr:uid="{CC3A9536-31B8-4096-BC27-6FFFB4CF74FA}"/>
    <hyperlink ref="A8737" r:id="rId8727" xr:uid="{E3EE710B-CF9F-42CE-AC53-0942DCF4015F}"/>
    <hyperlink ref="A8738" r:id="rId8728" xr:uid="{4E0FF4C4-5270-4A0F-8DC9-35673E968FA4}"/>
    <hyperlink ref="A8739" r:id="rId8729" xr:uid="{C9863D6B-23FE-47DE-A1A7-F13B11A06044}"/>
    <hyperlink ref="A8740" r:id="rId8730" xr:uid="{863F396B-26CE-4BE8-8E9A-024E5D423DE6}"/>
    <hyperlink ref="A8741" r:id="rId8731" xr:uid="{381A7502-A0A5-4662-97DB-46E539FB3169}"/>
    <hyperlink ref="A8742" r:id="rId8732" xr:uid="{2D49D87D-7E7C-4033-996C-61FAD54BF853}"/>
    <hyperlink ref="A8743" r:id="rId8733" xr:uid="{F808C598-F8DA-4B57-8835-EC74E542BFDE}"/>
    <hyperlink ref="A8744" r:id="rId8734" xr:uid="{44BE4D15-A970-4132-9C55-D38C52E19DB4}"/>
    <hyperlink ref="A8745" r:id="rId8735" xr:uid="{C26AC735-0288-40F2-94E6-91C83C4F0CEB}"/>
    <hyperlink ref="A8746" r:id="rId8736" xr:uid="{EF9C6B19-9794-414C-B18B-11C874A327ED}"/>
    <hyperlink ref="A8747" r:id="rId8737" xr:uid="{A37100A5-CEBD-4E5F-8255-2B02E2EAB05D}"/>
    <hyperlink ref="A8748" r:id="rId8738" xr:uid="{204BF8BF-71AD-432C-9503-6E94813D0470}"/>
    <hyperlink ref="A8749" r:id="rId8739" xr:uid="{50DFF7C7-4701-4EDE-963F-7556CBAC43D1}"/>
    <hyperlink ref="A8750" r:id="rId8740" xr:uid="{8BD43F55-16F7-4B85-80F6-B7107B53686B}"/>
    <hyperlink ref="A8751" r:id="rId8741" xr:uid="{605F39BE-9048-4183-BFE0-76C3B259D15B}"/>
    <hyperlink ref="A8752" r:id="rId8742" xr:uid="{CF0F63DD-D371-4ECC-A74E-F1E0D55130F8}"/>
    <hyperlink ref="A8753" r:id="rId8743" xr:uid="{41ED9B21-2CBC-48A5-A705-A57AAEB7D142}"/>
    <hyperlink ref="A8754" r:id="rId8744" xr:uid="{AFF502C9-EC84-4266-9D57-BDF4152EAE6F}"/>
    <hyperlink ref="A8755" r:id="rId8745" xr:uid="{F59BAA1E-2B5D-4428-AAFE-27837C1F5825}"/>
    <hyperlink ref="A8756" r:id="rId8746" xr:uid="{F677ECB4-5A5D-4871-96CA-8FB051D960D5}"/>
    <hyperlink ref="A8757" r:id="rId8747" xr:uid="{7AF78248-E6D1-4E25-916C-D25A565EA770}"/>
    <hyperlink ref="A8758" r:id="rId8748" xr:uid="{E1EBA073-6503-466E-B817-525B062D21A0}"/>
    <hyperlink ref="A8759" r:id="rId8749" xr:uid="{3E5F8308-0451-4C67-9ABA-05C3CF2EC3D6}"/>
    <hyperlink ref="A8760" r:id="rId8750" xr:uid="{8046F2C4-5A3D-40CF-9811-EF0F2ADA1B24}"/>
    <hyperlink ref="A8761" r:id="rId8751" xr:uid="{E74AFDF5-31E0-4562-B857-DED92F2CC7E9}"/>
    <hyperlink ref="A8762" r:id="rId8752" xr:uid="{B8E95C15-2293-401E-A3FB-4FCEE5441B3F}"/>
    <hyperlink ref="A8763" r:id="rId8753" xr:uid="{A7DB6621-06A4-4B10-83AA-74773A989171}"/>
    <hyperlink ref="A8764" r:id="rId8754" xr:uid="{73BFFEAB-3E56-4F6D-9AA3-715A2C197E72}"/>
    <hyperlink ref="A8765" r:id="rId8755" xr:uid="{6EBD864D-88AC-4FA3-8345-B41528F5BFFC}"/>
    <hyperlink ref="A8766" r:id="rId8756" xr:uid="{586C877F-8B05-42F5-98E2-5EE2E6C923ED}"/>
    <hyperlink ref="A8767" r:id="rId8757" xr:uid="{F79E1555-194B-4F60-882E-A870B5CDCA96}"/>
    <hyperlink ref="A8768" r:id="rId8758" xr:uid="{63A02EC7-DAAF-4C2D-B0F5-B6EDAB60AD88}"/>
    <hyperlink ref="A8769" r:id="rId8759" xr:uid="{42FD8B34-A894-4FA2-8507-ADE0A2A39062}"/>
    <hyperlink ref="A8770" r:id="rId8760" xr:uid="{533555CD-5F6F-4952-BA78-F8A192190178}"/>
    <hyperlink ref="A8771" r:id="rId8761" xr:uid="{34C7B5E4-2D71-44B4-8256-36674BE4724C}"/>
    <hyperlink ref="A8772" r:id="rId8762" xr:uid="{085F2CE5-FDD0-49BE-B11F-8243F9A59CD6}"/>
    <hyperlink ref="A8773" r:id="rId8763" xr:uid="{6D01E6AF-2DEC-4C0D-897D-10D4FD9F8A2B}"/>
    <hyperlink ref="A8774" r:id="rId8764" xr:uid="{30672098-7EEB-41B8-AB49-2B9A8E664834}"/>
    <hyperlink ref="A8775" r:id="rId8765" xr:uid="{5A5A5466-E96A-40F4-914A-940FBB61EEFF}"/>
    <hyperlink ref="A8776" r:id="rId8766" xr:uid="{E5209B47-DD78-40B2-9BD8-254E99ABA3B5}"/>
    <hyperlink ref="A8777" r:id="rId8767" xr:uid="{AB23609B-F55F-401E-930B-54F46B6FCB4E}"/>
    <hyperlink ref="A8778" r:id="rId8768" xr:uid="{B0349C08-92B8-4C54-9739-11E6A8BBA51B}"/>
    <hyperlink ref="A8779" r:id="rId8769" xr:uid="{AB241509-F12A-4799-BEDF-9A9A530DE8A5}"/>
    <hyperlink ref="A8780" r:id="rId8770" xr:uid="{936C583C-7CF5-4AA2-A6E7-BB32EBB74D61}"/>
    <hyperlink ref="A8781" r:id="rId8771" xr:uid="{A0B3E1AF-B749-4EAD-BF0B-5EEA75E07F91}"/>
    <hyperlink ref="A8782" r:id="rId8772" xr:uid="{77BA72AC-6D1F-472F-8512-65F8790D682A}"/>
    <hyperlink ref="A8783" r:id="rId8773" xr:uid="{6BE9C21F-6A19-4137-9F09-1DD9DFD6A657}"/>
    <hyperlink ref="A8784" r:id="rId8774" xr:uid="{ACE0C12F-1141-4C47-BCAC-3B165ADA4AF0}"/>
    <hyperlink ref="A8785" r:id="rId8775" xr:uid="{48F5508B-BA83-4FDD-A5E3-895A71E07B2D}"/>
    <hyperlink ref="A8786" r:id="rId8776" xr:uid="{536119FD-EB11-450C-99C7-9601935903A9}"/>
    <hyperlink ref="A8787" r:id="rId8777" xr:uid="{E585AC18-AD78-4D50-93D4-A57A77F7A765}"/>
    <hyperlink ref="A8788" r:id="rId8778" xr:uid="{9925BF70-FE12-4104-8F6B-83A0FA2FCF5F}"/>
    <hyperlink ref="A8789" r:id="rId8779" xr:uid="{80CA4947-6E45-49A8-9BF1-86049D6D4214}"/>
    <hyperlink ref="A8790" r:id="rId8780" xr:uid="{4734F93C-E0A7-495D-BB83-EDB4A0C7107F}"/>
    <hyperlink ref="A8791" r:id="rId8781" xr:uid="{B81FAD15-37EA-4169-B027-820DE1B8E1FE}"/>
    <hyperlink ref="A8792" r:id="rId8782" xr:uid="{15A4D2BF-4E87-4E28-8DCB-FA6B24307E4A}"/>
    <hyperlink ref="A8793" r:id="rId8783" xr:uid="{84E476DF-1C15-4B72-A875-E610E8CA4C7C}"/>
    <hyperlink ref="A8794" r:id="rId8784" xr:uid="{CA0C5380-8F66-450A-952A-DAB158946367}"/>
    <hyperlink ref="A8795" r:id="rId8785" xr:uid="{74732401-25F7-4B89-B9C9-6031930C9CC1}"/>
    <hyperlink ref="A8796" r:id="rId8786" xr:uid="{C71EE21B-7305-4E6A-8B9E-A7E7A5FF93EE}"/>
    <hyperlink ref="A8797" r:id="rId8787" xr:uid="{FBC6781B-4E84-46E0-AD63-91FF53DC6E88}"/>
    <hyperlink ref="A8798" r:id="rId8788" xr:uid="{BFEABDD6-935D-4EB5-A363-506C64F059A6}"/>
    <hyperlink ref="A8799" r:id="rId8789" xr:uid="{CFDE206F-8845-4F1F-A22E-C00A4AEF57A1}"/>
    <hyperlink ref="A8800" r:id="rId8790" xr:uid="{A53F2131-5801-476C-A3AC-E5CF3558743C}"/>
    <hyperlink ref="A8801" r:id="rId8791" xr:uid="{05EB88EA-A89B-485C-8892-68663E5043B7}"/>
    <hyperlink ref="A8802" r:id="rId8792" xr:uid="{82E7C8C4-C42F-4446-8BF1-85245756DE0F}"/>
    <hyperlink ref="A8803" r:id="rId8793" xr:uid="{A7C1EAEE-41FF-4605-93CF-C902B5660104}"/>
    <hyperlink ref="A8804" r:id="rId8794" xr:uid="{56D3A5BD-720D-48B1-A2A9-6A6461E2144B}"/>
    <hyperlink ref="A8805" r:id="rId8795" xr:uid="{0C7810D5-1445-4669-AD19-4352A655EBDA}"/>
    <hyperlink ref="A8806" r:id="rId8796" xr:uid="{DAB3799D-4AAB-43D2-823D-0E857D00900B}"/>
    <hyperlink ref="A8807" r:id="rId8797" xr:uid="{61B37FEE-E0A2-4FDB-B895-C59DBCD6502C}"/>
    <hyperlink ref="A8808" r:id="rId8798" xr:uid="{A226B880-C776-4C23-BF3B-6063B95C65C5}"/>
    <hyperlink ref="A8809" r:id="rId8799" xr:uid="{D518AB12-2D29-4202-A6A5-D7BA3B0BCDC1}"/>
    <hyperlink ref="A8810" r:id="rId8800" xr:uid="{AA39B8C5-67E1-436D-AA68-B9F8A6847BBB}"/>
    <hyperlink ref="A8811" r:id="rId8801" xr:uid="{B74F9240-F7FC-4EE8-8AEA-42A21F663905}"/>
    <hyperlink ref="A8812" r:id="rId8802" xr:uid="{B2ECEAC6-91E4-4DBD-BF4F-A9DC2F005941}"/>
    <hyperlink ref="A8813" r:id="rId8803" xr:uid="{41909E99-A8C9-4373-BA64-DD0B2CEAEFDE}"/>
    <hyperlink ref="A8814" r:id="rId8804" xr:uid="{D3686EA9-1B0A-429F-9F65-2BF9102C96E3}"/>
    <hyperlink ref="A8815" r:id="rId8805" xr:uid="{33B99A60-EBC4-4DC7-9EA1-29B1FA967BA9}"/>
    <hyperlink ref="A8816" r:id="rId8806" xr:uid="{72C1BF3B-4386-4B8E-BE17-64CEE36605F6}"/>
    <hyperlink ref="A8817" r:id="rId8807" xr:uid="{3AC978D0-B40B-46FB-96DA-C248ABD712B3}"/>
    <hyperlink ref="A8818" r:id="rId8808" xr:uid="{EB2E8160-47FF-4C6E-B19B-12246D37D0E9}"/>
    <hyperlink ref="A8819" r:id="rId8809" xr:uid="{28640759-B9A0-48A9-BA1F-479790B58BEC}"/>
    <hyperlink ref="A8820" r:id="rId8810" xr:uid="{649AFAC3-613D-4CB3-B1E7-4673A8553CCE}"/>
    <hyperlink ref="A8821" r:id="rId8811" xr:uid="{A54C41FF-3EFE-4205-B0D8-06E124DBC70C}"/>
    <hyperlink ref="A8822" r:id="rId8812" xr:uid="{10557148-3510-48DB-A10A-1D4B8F6A218A}"/>
    <hyperlink ref="A8823" r:id="rId8813" xr:uid="{06280DF8-C95F-4A65-8149-8F19F8003CD8}"/>
    <hyperlink ref="A8824" r:id="rId8814" xr:uid="{10CAC28D-F477-4CEF-BBB6-8D6018DD2843}"/>
    <hyperlink ref="A8825" r:id="rId8815" xr:uid="{3BB31FCF-A15F-4B85-BF92-96D81E1D609A}"/>
    <hyperlink ref="A8826" r:id="rId8816" xr:uid="{69EEE540-4AF7-4874-8FF4-DAEE270E2508}"/>
    <hyperlink ref="A8827" r:id="rId8817" xr:uid="{203E5F10-8EAA-47E4-94C3-DD07548084FF}"/>
    <hyperlink ref="A8828" r:id="rId8818" xr:uid="{A9E31EA7-5857-4635-894B-71E8E366B3BC}"/>
    <hyperlink ref="A8829" r:id="rId8819" xr:uid="{5464ED07-721F-4342-B92A-DDEB10BCE499}"/>
    <hyperlink ref="A8830" r:id="rId8820" xr:uid="{F9B7C5C7-234F-4B8C-9FBA-80F4E07CFBD9}"/>
    <hyperlink ref="A8831" r:id="rId8821" xr:uid="{1D63D81D-3DB7-45E5-B300-067B1C65F2A8}"/>
    <hyperlink ref="A8832" r:id="rId8822" xr:uid="{A2555DF6-02D5-48E3-A1E3-0B48FA898770}"/>
    <hyperlink ref="A8833" r:id="rId8823" xr:uid="{05C22278-6529-434B-B5ED-E2081E6F3601}"/>
    <hyperlink ref="A8834" r:id="rId8824" xr:uid="{915FE7FD-881F-4D97-8684-253FE870E7A8}"/>
    <hyperlink ref="A8835" r:id="rId8825" xr:uid="{DDFA6BD6-D345-44A9-9029-909A4CF4945C}"/>
    <hyperlink ref="A8836" r:id="rId8826" xr:uid="{C8F71918-8093-4A16-B900-757BCA515AB2}"/>
    <hyperlink ref="A8837" r:id="rId8827" xr:uid="{412979DA-E927-4B66-9EF2-812C4CB75A3C}"/>
    <hyperlink ref="A8838" r:id="rId8828" xr:uid="{06551E28-04EF-4B9F-9FE3-C3C695B2698A}"/>
    <hyperlink ref="A8839" r:id="rId8829" xr:uid="{8E23182A-ABE9-47C0-9B3F-DE1A2155604D}"/>
    <hyperlink ref="A8840" r:id="rId8830" xr:uid="{87493EE8-A19A-4AFF-9A25-080A20649FDA}"/>
    <hyperlink ref="A8841" r:id="rId8831" xr:uid="{2ECF799A-A870-4E48-BC05-6E0C3D471957}"/>
    <hyperlink ref="A8842" r:id="rId8832" xr:uid="{0B50EA35-5C6D-4120-9612-A678FE86F3EB}"/>
    <hyperlink ref="A8843" r:id="rId8833" xr:uid="{D3B0B2FE-8954-479C-BFD4-279C89B84932}"/>
    <hyperlink ref="A8844" r:id="rId8834" xr:uid="{D78C2ABD-EBF7-4B53-9088-D33A095FCC62}"/>
    <hyperlink ref="A8845" r:id="rId8835" xr:uid="{DAD8FCAE-0A39-455A-AC25-05A5F85B81A9}"/>
    <hyperlink ref="A8846" r:id="rId8836" xr:uid="{08053795-81F6-4E96-B5A9-15223CB44633}"/>
    <hyperlink ref="A8847" r:id="rId8837" xr:uid="{96DCA5B3-8302-47BC-A93D-67BBF9FD0C4D}"/>
    <hyperlink ref="A8848" r:id="rId8838" xr:uid="{6D8D7273-DEFB-4872-856A-AF6236123237}"/>
    <hyperlink ref="A8849" r:id="rId8839" xr:uid="{67F4E90F-C137-4744-8685-97CD50389AFC}"/>
    <hyperlink ref="A8850" r:id="rId8840" xr:uid="{B9626E09-E1C7-4040-B4A5-0D01ED727641}"/>
    <hyperlink ref="A8851" r:id="rId8841" xr:uid="{9E892435-63AB-4B76-BB17-B3EB8F2D362B}"/>
    <hyperlink ref="A8852" r:id="rId8842" xr:uid="{10ACC323-D501-434E-BCEA-1A743D9EDBB1}"/>
    <hyperlink ref="A8853" r:id="rId8843" xr:uid="{7ACDE53C-716C-4A31-A6DF-EE02A8673D94}"/>
    <hyperlink ref="A8854" r:id="rId8844" xr:uid="{C47C231D-5C5A-4973-AD85-9D8FA93CF8A9}"/>
    <hyperlink ref="A8855" r:id="rId8845" xr:uid="{69A2FE70-5481-487F-A6B3-0248DBDF58FC}"/>
    <hyperlink ref="A8856" r:id="rId8846" xr:uid="{728F7BA6-4268-4ADB-B72E-45F28B73BF8A}"/>
    <hyperlink ref="A8857" r:id="rId8847" xr:uid="{F6D7115A-A158-44E6-94DC-08FEF8101390}"/>
    <hyperlink ref="A8858" r:id="rId8848" xr:uid="{9A01D31F-2F54-4625-8C83-AA2122DCF8C8}"/>
    <hyperlink ref="A8859" r:id="rId8849" xr:uid="{6735CC35-8E3B-46CD-8D32-53F0047B685E}"/>
    <hyperlink ref="A8860" r:id="rId8850" xr:uid="{2F77E80A-42AE-4CFF-BD92-D6D27811CF3C}"/>
    <hyperlink ref="A8861" r:id="rId8851" xr:uid="{49197A1B-2B11-4F6F-B467-2CB73C2E3D3B}"/>
    <hyperlink ref="A8862" r:id="rId8852" xr:uid="{3CE12E74-6E31-4BA6-9F15-DF4E95ACA944}"/>
    <hyperlink ref="A8863" r:id="rId8853" xr:uid="{DEDD2F4E-A5A8-4792-ADF0-C374ADF4B478}"/>
    <hyperlink ref="A8864" r:id="rId8854" xr:uid="{E92137CB-B692-44AE-9669-1A4994D70F69}"/>
    <hyperlink ref="A8865" r:id="rId8855" xr:uid="{569CE95C-55D2-4152-9510-1FC28098A9D6}"/>
    <hyperlink ref="A8866" r:id="rId8856" xr:uid="{FA9EF6E5-4B10-4A5D-9703-FC2493093786}"/>
    <hyperlink ref="A8867" r:id="rId8857" xr:uid="{9FE58B63-918C-43ED-BD5B-7B62B0FE967A}"/>
    <hyperlink ref="A8868" r:id="rId8858" xr:uid="{54BF9F8A-24AB-4F16-A31B-FBCA8B85BCEE}"/>
    <hyperlink ref="A8869" r:id="rId8859" xr:uid="{EC408ACB-9DB7-4154-BB2F-5673D01B22AD}"/>
    <hyperlink ref="A8870" r:id="rId8860" xr:uid="{491780DF-5C74-44BB-B3DC-50BABF5E05B8}"/>
    <hyperlink ref="A8871" r:id="rId8861" xr:uid="{FAC51949-34CE-47B2-BB96-9F1E8833F90B}"/>
    <hyperlink ref="A8872" r:id="rId8862" xr:uid="{0106EDA4-C236-4041-BB3D-FC92A4236440}"/>
    <hyperlink ref="A8873" r:id="rId8863" xr:uid="{02C5AC4D-62EB-431F-97A7-0F4F805D3A8F}"/>
    <hyperlink ref="A8874" r:id="rId8864" xr:uid="{9012AA36-0626-4D5E-A27B-C2B6888C2F19}"/>
    <hyperlink ref="A8875" r:id="rId8865" xr:uid="{3ED3B464-B9FB-4212-9434-2F47C403D1F5}"/>
    <hyperlink ref="A8876" r:id="rId8866" xr:uid="{AD12132E-39B1-4750-96EE-EF1AB623FD8F}"/>
    <hyperlink ref="A8877" r:id="rId8867" xr:uid="{0246B693-1571-40C3-A465-5F91C47605B4}"/>
    <hyperlink ref="A8878" r:id="rId8868" xr:uid="{DB304F28-45BC-491E-88D6-9F6D459E4501}"/>
    <hyperlink ref="A8879" r:id="rId8869" xr:uid="{3F146C88-2EC4-42E6-AE43-A9C6A6F3D094}"/>
    <hyperlink ref="A8880" r:id="rId8870" xr:uid="{323AF5AB-B1DD-4594-8B79-12A53966B134}"/>
    <hyperlink ref="A8881" r:id="rId8871" xr:uid="{292DABB1-2E08-4B28-AEA0-F34A6C32402B}"/>
    <hyperlink ref="A8882" r:id="rId8872" xr:uid="{BCFF860F-CD13-4DF2-A509-10E4DD131694}"/>
    <hyperlink ref="A8883" r:id="rId8873" xr:uid="{8FF4D688-6A50-4DB5-A7D5-DA2C426B4B67}"/>
    <hyperlink ref="A8884" r:id="rId8874" xr:uid="{B6644CBB-1DD7-4DEE-AD9B-1082867C87D2}"/>
    <hyperlink ref="A8885" r:id="rId8875" xr:uid="{35646187-B8C1-4217-84EC-A03AEE8EDC0F}"/>
    <hyperlink ref="A8886" r:id="rId8876" xr:uid="{71985F16-60AF-4ABC-973A-AFF308B7217F}"/>
    <hyperlink ref="A8887" r:id="rId8877" xr:uid="{BCB5BC0D-E3E4-4D06-9A27-A4C5EE7C7929}"/>
    <hyperlink ref="A8888" r:id="rId8878" xr:uid="{38EECB19-8A61-4618-9221-D7D5833D9B6B}"/>
    <hyperlink ref="A8889" r:id="rId8879" xr:uid="{02214537-4832-485D-A03C-0E9D53143528}"/>
    <hyperlink ref="A8890" r:id="rId8880" xr:uid="{5B31F0BE-E29D-402A-ABA5-ADBB4AE278A0}"/>
    <hyperlink ref="A8891" r:id="rId8881" xr:uid="{AC127FFB-F2DC-4414-BB77-A75D5791CC89}"/>
    <hyperlink ref="A8892" r:id="rId8882" xr:uid="{CD231649-8991-4B4B-93ED-14110DADECEF}"/>
    <hyperlink ref="A8893" r:id="rId8883" xr:uid="{12E11AF1-A474-45A1-9459-FE72453B4B70}"/>
    <hyperlink ref="A8894" r:id="rId8884" xr:uid="{7CA7D338-CA41-48D6-88A8-1231C7D344B6}"/>
    <hyperlink ref="A8895" r:id="rId8885" xr:uid="{C325802D-585D-4482-9D4D-E8A74389257F}"/>
    <hyperlink ref="A8896" r:id="rId8886" xr:uid="{6526A78A-6319-4412-85DF-417158208F9C}"/>
    <hyperlink ref="A8897" r:id="rId8887" xr:uid="{BB87CDCE-5003-48E8-9700-F34866413F10}"/>
    <hyperlink ref="A8898" r:id="rId8888" xr:uid="{3B188483-397A-4622-AF72-E291A5510001}"/>
    <hyperlink ref="A8899" r:id="rId8889" xr:uid="{45DCFE43-EDF4-4EC8-8003-21A580027A58}"/>
    <hyperlink ref="A8900" r:id="rId8890" xr:uid="{1A1B933B-B278-48AC-9C25-B1521E76F832}"/>
    <hyperlink ref="A8901" r:id="rId8891" xr:uid="{A049C0A9-829E-4D68-889C-9650B0569B18}"/>
    <hyperlink ref="A8902" r:id="rId8892" xr:uid="{F915F6C0-DA8A-42A6-9B46-7480DAD42CFA}"/>
    <hyperlink ref="A8903" r:id="rId8893" xr:uid="{57F986DB-A2AF-4A09-91FC-31CC643FF5CD}"/>
    <hyperlink ref="A8904" r:id="rId8894" xr:uid="{760D46DC-227B-487B-AD9F-91E6916DB5B4}"/>
    <hyperlink ref="A8905" r:id="rId8895" xr:uid="{B21FB027-6D25-4444-B912-F3172A1833A2}"/>
    <hyperlink ref="A8906" r:id="rId8896" xr:uid="{78F0D8A1-6D3E-46EC-BF83-1D4AAEA6DFAE}"/>
    <hyperlink ref="A8907" r:id="rId8897" xr:uid="{4484B916-2ACC-4BB8-8C14-BCDA6043903F}"/>
    <hyperlink ref="A8908" r:id="rId8898" xr:uid="{972FB2AF-2098-4523-BFEC-5BFB72A3DB93}"/>
    <hyperlink ref="A8909" r:id="rId8899" xr:uid="{76596BE1-772A-47A7-8B4D-8400B14F88B3}"/>
    <hyperlink ref="A8910" r:id="rId8900" xr:uid="{384FA443-2348-4033-8926-5013E88681A3}"/>
    <hyperlink ref="A8911" r:id="rId8901" xr:uid="{72CAC51C-A983-4553-8659-FACC4A6000BB}"/>
    <hyperlink ref="A8912" r:id="rId8902" xr:uid="{7FFF57F6-D299-48B4-AA69-72AC42D4DD45}"/>
    <hyperlink ref="A8913" r:id="rId8903" xr:uid="{38BF63B2-F622-4682-8618-36AE8AF3AB8D}"/>
    <hyperlink ref="A8914" r:id="rId8904" xr:uid="{02A99107-DD00-47A0-BE56-A97C0626980B}"/>
    <hyperlink ref="A8915" r:id="rId8905" xr:uid="{74DFCABD-91AB-4B16-9AF4-2C253165A6E4}"/>
    <hyperlink ref="A8916" r:id="rId8906" xr:uid="{0AE20678-DC2C-4218-A1CC-30BC4100F8DC}"/>
    <hyperlink ref="A8917" r:id="rId8907" xr:uid="{9CB8BC14-6240-4779-BB53-D3D45646B443}"/>
    <hyperlink ref="A8918" r:id="rId8908" xr:uid="{A26D0EE3-6DBE-4F0D-99E5-ECB6F483A476}"/>
    <hyperlink ref="A8919" r:id="rId8909" xr:uid="{61A92C61-E4F2-4B57-8FF9-15E3E390953E}"/>
    <hyperlink ref="A8920" r:id="rId8910" xr:uid="{07FD1595-3550-42E1-895A-9BB0C90CAEC8}"/>
    <hyperlink ref="A8921" r:id="rId8911" xr:uid="{A045C85A-991A-4F02-8D51-34EF78EC6080}"/>
    <hyperlink ref="A8922" r:id="rId8912" xr:uid="{FC7A586F-DC07-4C44-82E9-05318B1AD1FD}"/>
    <hyperlink ref="A8923" r:id="rId8913" xr:uid="{B8A79CB4-9D3E-4612-9B74-E10DD3E7793E}"/>
    <hyperlink ref="A8924" r:id="rId8914" xr:uid="{4F963285-B3B8-4B32-82A6-77CA5A5CF153}"/>
    <hyperlink ref="A8925" r:id="rId8915" xr:uid="{FA744F30-891E-4D78-ACBD-38DECFA0FA5F}"/>
    <hyperlink ref="A8926" r:id="rId8916" xr:uid="{CC0402C9-EB9F-49B7-AA1B-69CC59F846CE}"/>
    <hyperlink ref="A8927" r:id="rId8917" xr:uid="{399196E6-A480-41F0-A5DE-D99E870770F7}"/>
    <hyperlink ref="A8928" r:id="rId8918" xr:uid="{8C53A4E8-18FE-4990-A4FA-64DE2B289F23}"/>
    <hyperlink ref="A8929" r:id="rId8919" xr:uid="{BC56C41F-D5B4-48CD-B05F-7A17CA4DC0DD}"/>
    <hyperlink ref="A8930" r:id="rId8920" xr:uid="{3F791A59-618D-46FC-A61E-3DEF882929CD}"/>
    <hyperlink ref="A8931" r:id="rId8921" xr:uid="{013E0552-8052-4A90-B617-CF0A6C916BF9}"/>
    <hyperlink ref="A8932" r:id="rId8922" xr:uid="{3677CCCA-35D0-4A06-8163-0B92BBE9F44E}"/>
    <hyperlink ref="A8933" r:id="rId8923" xr:uid="{C8D99A23-E654-4832-9EF0-994616D5BC13}"/>
    <hyperlink ref="A8934" r:id="rId8924" xr:uid="{8057A355-DDED-4C34-9643-B40BDECB7D65}"/>
    <hyperlink ref="A8935" r:id="rId8925" xr:uid="{B3C98750-4D7F-4174-B3EA-D8AE1AC541DA}"/>
    <hyperlink ref="A8936" r:id="rId8926" xr:uid="{596F96CB-1142-4166-941B-12EA4DB9188A}"/>
    <hyperlink ref="A8937" r:id="rId8927" xr:uid="{C6482685-9A9A-4D38-9B39-A367B2EEE2DB}"/>
    <hyperlink ref="A8938" r:id="rId8928" xr:uid="{F6BB28C1-58D0-425A-A540-3794F6C9E0FB}"/>
    <hyperlink ref="A8939" r:id="rId8929" xr:uid="{6E76972D-7BF6-4458-9281-D98CD8CDF9D0}"/>
    <hyperlink ref="A8940" r:id="rId8930" xr:uid="{8952905D-F869-43C2-AB3D-F5EC9215AAD4}"/>
    <hyperlink ref="A8941" r:id="rId8931" xr:uid="{29618BA6-5FA6-48A2-BA44-D25616AE2314}"/>
    <hyperlink ref="A8942" r:id="rId8932" xr:uid="{16527731-E52A-46A0-9330-11219439726F}"/>
    <hyperlink ref="A8943" r:id="rId8933" xr:uid="{A19B97DF-53DB-40D5-986B-C23BAA8C7510}"/>
    <hyperlink ref="A8944" r:id="rId8934" xr:uid="{5214E25D-973B-459C-9D48-F5AE98097364}"/>
    <hyperlink ref="A8945" r:id="rId8935" xr:uid="{9A187DF0-052A-40E9-814F-452983EACB9E}"/>
    <hyperlink ref="A8946" r:id="rId8936" xr:uid="{3D1B19B8-1CDE-4587-BB3C-A7639BF1D7D8}"/>
    <hyperlink ref="A8947" r:id="rId8937" xr:uid="{46200DF8-C064-4A7E-9E3A-EEAB502886A0}"/>
    <hyperlink ref="A8948" r:id="rId8938" xr:uid="{91B928CF-10D6-42FE-A572-B0ECE190D82D}"/>
    <hyperlink ref="A8949" r:id="rId8939" xr:uid="{8BEB4640-AFD0-4FE1-81C1-07B9914CA029}"/>
    <hyperlink ref="A8950" r:id="rId8940" xr:uid="{30BD8E03-5C0F-46F1-AEA8-BD403DB6CF67}"/>
    <hyperlink ref="A8951" r:id="rId8941" xr:uid="{D61F5BEA-732D-47A4-8B31-9696DEFE0910}"/>
    <hyperlink ref="A8952" r:id="rId8942" xr:uid="{CCC9AC43-2967-419A-990C-B3C930299D15}"/>
    <hyperlink ref="A8953" r:id="rId8943" xr:uid="{C94EBA9E-C5AC-4D53-9672-9BB0DB0EFE3A}"/>
    <hyperlink ref="A8954" r:id="rId8944" xr:uid="{0805B834-AAF9-4CB5-ACEC-990A517DDBEB}"/>
    <hyperlink ref="A8955" r:id="rId8945" xr:uid="{BC904829-63EA-452E-AA2F-93DE27BC60A8}"/>
    <hyperlink ref="A8956" r:id="rId8946" xr:uid="{882248F5-4A79-450D-9EF4-49F1BA5ACAE5}"/>
    <hyperlink ref="A8957" r:id="rId8947" xr:uid="{0D7EB6AE-2D2A-4D80-93CC-CE091A998ACD}"/>
    <hyperlink ref="A8958" r:id="rId8948" xr:uid="{16D82352-2BFB-4B00-8003-8B46E46A1957}"/>
    <hyperlink ref="A8959" r:id="rId8949" xr:uid="{A315A96E-54E6-4DD9-A0F8-017C2865135B}"/>
    <hyperlink ref="A8960" r:id="rId8950" xr:uid="{ED332B93-B5D1-41D4-B7F9-7146D9603107}"/>
    <hyperlink ref="A8961" r:id="rId8951" xr:uid="{4D105526-3F98-4FF3-BC6C-395643B6BA23}"/>
    <hyperlink ref="A8962" r:id="rId8952" xr:uid="{5D91BB0C-80ED-4F87-A23D-627211EFE6B8}"/>
    <hyperlink ref="A8963" r:id="rId8953" xr:uid="{66C61C36-F28C-49B5-B9C0-D7D856CB563C}"/>
    <hyperlink ref="A8964" r:id="rId8954" xr:uid="{847DF61B-AE1A-46F2-A44C-429284577C1C}"/>
    <hyperlink ref="A8965" r:id="rId8955" xr:uid="{F711A05D-5FC6-4A1D-8A9D-6735C7B55025}"/>
    <hyperlink ref="A8966" r:id="rId8956" xr:uid="{3771DF95-3410-4079-83DD-65FA8DB3EA22}"/>
    <hyperlink ref="A8967" r:id="rId8957" xr:uid="{A1C224B5-0105-42C6-8861-93AD10BE63E3}"/>
    <hyperlink ref="A8968" r:id="rId8958" xr:uid="{0A514636-1D88-47E1-AE6D-BB2BCC872715}"/>
    <hyperlink ref="A8969" r:id="rId8959" xr:uid="{F2D767FF-85A3-4A12-98E1-D6DC4EC6FA4B}"/>
    <hyperlink ref="A8970" r:id="rId8960" xr:uid="{6607023F-9D2D-41E1-BAD5-E9193FFE1F0B}"/>
    <hyperlink ref="A8971" r:id="rId8961" xr:uid="{EE7001AE-2E75-4309-9D39-2B15CCD78F17}"/>
    <hyperlink ref="A8972" r:id="rId8962" xr:uid="{30B0896E-7D39-4566-9849-E6E5E5436455}"/>
    <hyperlink ref="A8973" r:id="rId8963" xr:uid="{20DBA48C-F0A4-40E6-82DF-77B73D677DBD}"/>
    <hyperlink ref="A8974" r:id="rId8964" xr:uid="{07CA54E4-59BB-4AD0-9FC6-011928F086FA}"/>
    <hyperlink ref="A8975" r:id="rId8965" xr:uid="{554AB9A6-290B-4C5C-93A4-7B688C3EF143}"/>
    <hyperlink ref="A8976" r:id="rId8966" xr:uid="{45C00D13-50D3-415E-9B24-B5E6F43B8E87}"/>
    <hyperlink ref="A8977" r:id="rId8967" xr:uid="{A6FE7A0B-B54F-40F8-9948-A28822E25AF6}"/>
    <hyperlink ref="A8978" r:id="rId8968" xr:uid="{642F1352-9F50-4EAD-82AF-009201055BEA}"/>
    <hyperlink ref="A8979" r:id="rId8969" xr:uid="{E56F0FD9-E25D-427D-91B8-509682610ADC}"/>
    <hyperlink ref="A8980" r:id="rId8970" xr:uid="{DDB79CBD-99F6-4E81-A7FE-9B90968A121B}"/>
    <hyperlink ref="A8981" r:id="rId8971" xr:uid="{8737CA57-6E2B-4329-B2FA-5012EF731815}"/>
    <hyperlink ref="A8982" r:id="rId8972" xr:uid="{927D126C-A6C2-450E-A593-D19D3D8DBA9F}"/>
    <hyperlink ref="A8983" r:id="rId8973" xr:uid="{ED60A0C3-FDBC-4E86-8436-9E3194662BD2}"/>
    <hyperlink ref="A8984" r:id="rId8974" xr:uid="{928BA79F-0202-458D-B9AF-EE443AD2DE65}"/>
    <hyperlink ref="A8985" r:id="rId8975" xr:uid="{104366EA-2D3C-4D0B-A778-DDEAACE3A537}"/>
    <hyperlink ref="A8986" r:id="rId8976" xr:uid="{BB4F3D8F-1EB8-45C8-AB05-2251FB67483A}"/>
    <hyperlink ref="A8987" r:id="rId8977" xr:uid="{37B31861-BE74-42BA-9DF8-67267CE2E319}"/>
    <hyperlink ref="A8988" r:id="rId8978" xr:uid="{BE1A9326-B835-4352-A219-708DC43639A4}"/>
    <hyperlink ref="A8989" r:id="rId8979" xr:uid="{3626417A-1487-4230-8CE3-F38FCEB49A53}"/>
    <hyperlink ref="A8990" r:id="rId8980" xr:uid="{1F30463C-89CE-4BCC-9E8D-0A19BFB138AC}"/>
    <hyperlink ref="A8991" r:id="rId8981" xr:uid="{6914875A-20CC-40FF-8AE9-FFE785A76B62}"/>
    <hyperlink ref="A8992" r:id="rId8982" xr:uid="{3CE31945-7064-4D74-BE72-C1F6BF715DD4}"/>
    <hyperlink ref="A8993" r:id="rId8983" xr:uid="{C498E575-C8A0-44A0-AA0B-49E198233CA4}"/>
    <hyperlink ref="A8994" r:id="rId8984" xr:uid="{59046832-BBEE-430E-9628-A0EAF63842C7}"/>
    <hyperlink ref="A8995" r:id="rId8985" xr:uid="{D0F185CA-BFB3-43DC-AC8D-20CA2B500AE0}"/>
    <hyperlink ref="A8996" r:id="rId8986" xr:uid="{13C687C4-781B-43D6-A44F-FE52C392E054}"/>
    <hyperlink ref="A8997" r:id="rId8987" xr:uid="{87B73752-CEDC-4D75-9E6B-AAAE9E708678}"/>
    <hyperlink ref="A8998" r:id="rId8988" xr:uid="{95035461-A8A6-4BD4-9B4F-A7B53BA14394}"/>
    <hyperlink ref="A8999" r:id="rId8989" xr:uid="{CC5DFE5A-C72A-4972-908D-93EA4B64516E}"/>
    <hyperlink ref="A9000" r:id="rId8990" xr:uid="{6ABDC7D6-33C9-4D49-9D3D-283C832A7EC4}"/>
    <hyperlink ref="A9001" r:id="rId8991" xr:uid="{92D8D30C-2F2A-4463-B06D-8FBCF8DF9722}"/>
    <hyperlink ref="A9002" r:id="rId8992" xr:uid="{69AFA497-C9D3-490B-90C8-FDACD46632E9}"/>
    <hyperlink ref="A9003" r:id="rId8993" xr:uid="{E9BA0150-57F5-4F21-8C81-A39CFDF0D370}"/>
    <hyperlink ref="A9004" r:id="rId8994" xr:uid="{8144C3BD-DB5F-475F-A744-75B86F2D95FF}"/>
    <hyperlink ref="A9005" r:id="rId8995" xr:uid="{A858BC3C-F531-4144-9E31-5A8F1DD1A9A6}"/>
    <hyperlink ref="A9006" r:id="rId8996" xr:uid="{35FA3F42-FE15-413E-9ADB-94AED0EFB399}"/>
    <hyperlink ref="A9007" r:id="rId8997" xr:uid="{C3A43FD8-3593-4EF3-8B0C-F56094F40BDD}"/>
    <hyperlink ref="A9008" r:id="rId8998" xr:uid="{5654D6C9-C943-4B2A-AD57-0D5BB8B7CD08}"/>
    <hyperlink ref="A9009" r:id="rId8999" xr:uid="{DD31DE17-7D38-44B9-82A8-19DB840004D5}"/>
    <hyperlink ref="A9010" r:id="rId9000" xr:uid="{7CFE2B76-4530-4F47-838B-6F5CC5E6A7AA}"/>
    <hyperlink ref="A9011" r:id="rId9001" xr:uid="{E4F1B68F-71F1-4B93-93D1-05C46B7A0DB6}"/>
    <hyperlink ref="A9012" r:id="rId9002" xr:uid="{34A27A74-1B54-408E-A19F-B278B58C1697}"/>
    <hyperlink ref="A9013" r:id="rId9003" xr:uid="{C3DC8959-DE24-45EA-A698-99DD80E67CC8}"/>
    <hyperlink ref="A9014" r:id="rId9004" xr:uid="{6C82F30F-86A2-4249-83DF-DE227BF14BE3}"/>
    <hyperlink ref="A9015" r:id="rId9005" xr:uid="{9D2FC079-D965-4A4D-B191-F15822673839}"/>
    <hyperlink ref="A9016" r:id="rId9006" xr:uid="{50678BEA-7851-401F-A121-72B4BCDB5E3E}"/>
    <hyperlink ref="A9017" r:id="rId9007" xr:uid="{2AA74FC4-2774-4B6C-BA70-4F4AB32EF005}"/>
    <hyperlink ref="A9018" r:id="rId9008" xr:uid="{EE5D64FD-7DB3-4B43-9F62-9D042790400F}"/>
    <hyperlink ref="A9019" r:id="rId9009" xr:uid="{B6073BED-1547-493D-8132-49ADA9C26F4B}"/>
    <hyperlink ref="A9020" r:id="rId9010" xr:uid="{5808DB87-F937-48FF-8EC0-843E4771CC12}"/>
    <hyperlink ref="A9021" r:id="rId9011" xr:uid="{6A62B7A6-DFD9-45E0-B10B-37D4B93BAA62}"/>
    <hyperlink ref="A9022" r:id="rId9012" xr:uid="{5F8255E0-9AAD-41EC-8F7D-5B7A9D0DEAFE}"/>
    <hyperlink ref="A9023" r:id="rId9013" xr:uid="{0C7B7092-6643-408E-A4EE-3E31860DFACB}"/>
    <hyperlink ref="A9024" r:id="rId9014" xr:uid="{1D1CFAD9-A3BC-49B6-B752-F6B3A037E974}"/>
    <hyperlink ref="A9025" r:id="rId9015" xr:uid="{1BEEDCF2-73D6-4DED-BB5E-C6BC31ADCE9C}"/>
    <hyperlink ref="A9026" r:id="rId9016" xr:uid="{4BD71D02-4959-4334-AF2C-4DDDF2400065}"/>
    <hyperlink ref="A9027" r:id="rId9017" xr:uid="{D2D388D2-4E2E-45E7-93B3-68024ADD6022}"/>
    <hyperlink ref="A9028" r:id="rId9018" xr:uid="{F12D6FD4-E670-491B-8E40-9D8F58B5F865}"/>
    <hyperlink ref="A9029" r:id="rId9019" xr:uid="{5ADC6CBE-4345-4020-8B88-AF70D792F21C}"/>
    <hyperlink ref="A9030" r:id="rId9020" xr:uid="{0AFAB4C7-ABE3-4A6C-8343-A35F7D62A935}"/>
    <hyperlink ref="A9031" r:id="rId9021" xr:uid="{3F85EEF8-E3E6-4D11-BFA9-09E146850951}"/>
    <hyperlink ref="A9032" r:id="rId9022" xr:uid="{152E5F00-9AE0-4E00-BFB9-E8990BBFD9A3}"/>
    <hyperlink ref="A9033" r:id="rId9023" xr:uid="{BD03A481-E97C-4139-95A9-5D21F195E609}"/>
    <hyperlink ref="A9034" r:id="rId9024" xr:uid="{B193BCA6-0C6A-4E35-8E9C-008F4401E3C1}"/>
    <hyperlink ref="A9035" r:id="rId9025" xr:uid="{73E66802-B2B9-4481-81DA-506AA93BB44D}"/>
    <hyperlink ref="A9036" r:id="rId9026" xr:uid="{E7C2F1E5-BD1F-4658-969C-5D0056E99219}"/>
    <hyperlink ref="A9037" r:id="rId9027" xr:uid="{8A8951C1-1CD5-4260-BC06-7EE9DABCF03B}"/>
    <hyperlink ref="A9038" r:id="rId9028" xr:uid="{012E16BD-EA4F-46DB-8246-F7FC4AA08A3E}"/>
    <hyperlink ref="A9039" r:id="rId9029" xr:uid="{B79F193E-0DBE-4CF4-A199-DA3D37205A51}"/>
    <hyperlink ref="A9040" r:id="rId9030" xr:uid="{7DD33A18-AB39-450C-8237-FC620C90B83D}"/>
    <hyperlink ref="A9041" r:id="rId9031" xr:uid="{B11D5BFE-4935-4FD0-B081-8044D13FDC76}"/>
    <hyperlink ref="A9042" r:id="rId9032" xr:uid="{E9D00A87-E918-4B7B-AB69-508DDCC1B282}"/>
    <hyperlink ref="A9043" r:id="rId9033" xr:uid="{B6CC8A5D-0A82-4AA7-90C7-D57BE07921BF}"/>
    <hyperlink ref="A9044" r:id="rId9034" xr:uid="{838B3F14-0C75-4521-83C0-845609896570}"/>
    <hyperlink ref="A9045" r:id="rId9035" xr:uid="{BAD404DE-9F17-40A7-82BC-66D5EEAB2AD9}"/>
    <hyperlink ref="A9046" r:id="rId9036" xr:uid="{85DBAA32-DA8A-48A6-8306-B6D7F02577B3}"/>
    <hyperlink ref="A9047" r:id="rId9037" xr:uid="{AAC76B68-7A96-457F-B290-BADEC8EEF6B6}"/>
    <hyperlink ref="A9048" r:id="rId9038" xr:uid="{2AE4C83C-AB9C-4E5A-969D-367A3E7AD359}"/>
    <hyperlink ref="A9049" r:id="rId9039" xr:uid="{58AC0C3D-370A-45CD-B8C4-58A6800D8096}"/>
    <hyperlink ref="A9050" r:id="rId9040" xr:uid="{F910F8D9-EACA-4E6D-A377-EE90FAB28AF2}"/>
    <hyperlink ref="A9051" r:id="rId9041" xr:uid="{5E1D4BFB-28D6-4CAD-A911-D02FD8A68CDD}"/>
    <hyperlink ref="A9052" r:id="rId9042" xr:uid="{5F55EDCC-ADCD-4942-B5A8-7E4C21F69B83}"/>
    <hyperlink ref="A9053" r:id="rId9043" xr:uid="{3EAF04AC-D10A-41EC-B71B-F6CE99E8CC09}"/>
    <hyperlink ref="A9054" r:id="rId9044" xr:uid="{4E8660A2-E425-4F8A-87B4-6B71AFFE9D52}"/>
    <hyperlink ref="A9055" r:id="rId9045" xr:uid="{5245BADA-63FB-4C22-A785-6DE1E6D5EAA5}"/>
    <hyperlink ref="A9056" r:id="rId9046" xr:uid="{A5C060A5-39F1-4C5D-93C7-19D777701C79}"/>
    <hyperlink ref="A9057" r:id="rId9047" xr:uid="{1A5F2FD8-EEF8-43D4-9691-9754EBF0AD85}"/>
    <hyperlink ref="A9058" r:id="rId9048" xr:uid="{FC2B154E-673A-4B25-84DC-4D757853E38F}"/>
    <hyperlink ref="A9059" r:id="rId9049" xr:uid="{7BC93C5F-2EBC-49B7-964A-A1CCAF914C80}"/>
    <hyperlink ref="A9060" r:id="rId9050" xr:uid="{5E0E9AF9-963D-4C19-AF05-FA28DBD3412A}"/>
    <hyperlink ref="A9061" r:id="rId9051" xr:uid="{F4202279-7197-442A-A0F8-28733013C018}"/>
    <hyperlink ref="A9062" r:id="rId9052" xr:uid="{9C3271E1-35AE-4B0B-BFDB-EB89DC3576B5}"/>
    <hyperlink ref="A9063" r:id="rId9053" xr:uid="{D770B548-A426-4173-A69B-DC5A1CE1933C}"/>
    <hyperlink ref="A9064" r:id="rId9054" xr:uid="{DF67A4DF-2D89-4D8A-8CBB-0BF32214A981}"/>
    <hyperlink ref="A9065" r:id="rId9055" xr:uid="{D3B7346B-B1C9-4396-A388-A0BEF247539A}"/>
    <hyperlink ref="A9066" r:id="rId9056" xr:uid="{1E2ED463-A4FD-4444-80B2-1B2282FD9BBC}"/>
    <hyperlink ref="A9067" r:id="rId9057" xr:uid="{6D06818A-60C8-421F-8451-16780FABEB0F}"/>
    <hyperlink ref="A9068" r:id="rId9058" xr:uid="{3C5DD520-DF98-4B63-B930-08D48972F584}"/>
    <hyperlink ref="A9069" r:id="rId9059" xr:uid="{0EB95A14-4EEC-41EC-ABFA-94B85C5B524A}"/>
    <hyperlink ref="A9070" r:id="rId9060" xr:uid="{E3DEA42B-8D4E-40D0-ABEC-CE38A0808EC1}"/>
    <hyperlink ref="A9071" r:id="rId9061" xr:uid="{CD0E25AD-5DCB-40CE-9A0A-A7E23B32695C}"/>
    <hyperlink ref="A9072" r:id="rId9062" xr:uid="{318D2779-8608-47DE-807A-5A54DA294E35}"/>
    <hyperlink ref="A9073" r:id="rId9063" xr:uid="{00BD75DE-C90A-4894-BA29-F45DED78EFD8}"/>
    <hyperlink ref="A9074" r:id="rId9064" xr:uid="{A17D9BC9-E6F3-4253-9CAE-55129895CAAA}"/>
    <hyperlink ref="A9075" r:id="rId9065" xr:uid="{09729CDF-9B61-4858-AB01-45382329E81A}"/>
    <hyperlink ref="A9076" r:id="rId9066" xr:uid="{416E7E9E-AD1E-4792-9FFA-D0D4E65B3390}"/>
    <hyperlink ref="A9077" r:id="rId9067" xr:uid="{75784F38-6E82-4284-8C0D-B208843DE18B}"/>
    <hyperlink ref="A9078" r:id="rId9068" xr:uid="{8A5230EA-7E49-426A-8A9C-138CBCF997F0}"/>
    <hyperlink ref="A9079" r:id="rId9069" xr:uid="{5657D14B-81BD-479C-A80E-E1C995CF3E58}"/>
    <hyperlink ref="A9080" r:id="rId9070" xr:uid="{9167DF9F-75F1-421B-AC88-7D3A8F94B4B8}"/>
    <hyperlink ref="A9081" r:id="rId9071" xr:uid="{E2F164BA-57E6-40CE-9E62-3D392D58AD4A}"/>
    <hyperlink ref="A9082" r:id="rId9072" xr:uid="{4E222B88-271A-4163-841F-15CF2DD34A06}"/>
    <hyperlink ref="A9083" r:id="rId9073" xr:uid="{D979327B-5E01-4301-9602-16F115498ADE}"/>
    <hyperlink ref="A9084" r:id="rId9074" xr:uid="{915FF3D5-F86B-46AD-B021-9FA2803DB8B8}"/>
    <hyperlink ref="A9085" r:id="rId9075" xr:uid="{7DF57630-81BD-4D48-AF13-3C1BA250AC0D}"/>
    <hyperlink ref="A9086" r:id="rId9076" xr:uid="{9D81F041-9D16-4428-AD38-F7AF47411F98}"/>
    <hyperlink ref="A9087" r:id="rId9077" xr:uid="{06EB5B16-218B-4C6A-A8DA-CB63DA283430}"/>
    <hyperlink ref="A9088" r:id="rId9078" xr:uid="{FDF419F0-B668-44C1-BBF9-D4CCFA68A6F3}"/>
    <hyperlink ref="A9089" r:id="rId9079" xr:uid="{1B766B8A-3A97-402C-9455-3687ED308BEB}"/>
    <hyperlink ref="A9090" r:id="rId9080" xr:uid="{8C844FA2-8C58-4D20-8E7E-22F0811114BE}"/>
    <hyperlink ref="A9091" r:id="rId9081" xr:uid="{103C20D6-B0EB-4A26-968A-6FCB66BF5180}"/>
    <hyperlink ref="A9092" r:id="rId9082" xr:uid="{746DC66E-E794-4515-A773-DDC8FBD27D0E}"/>
    <hyperlink ref="A9093" r:id="rId9083" xr:uid="{6084B7B0-9F25-4743-B292-B21F7CD2BFF4}"/>
    <hyperlink ref="A9094" r:id="rId9084" xr:uid="{A2332836-2D65-4F30-AFC1-A11D86284BA9}"/>
    <hyperlink ref="A9095" r:id="rId9085" xr:uid="{A2CB62AC-B248-4BBF-8D10-9EBCBA4351B4}"/>
    <hyperlink ref="A9096" r:id="rId9086" xr:uid="{7D0C9168-7020-4EE3-B288-1B52BFCA0B14}"/>
    <hyperlink ref="A9097" r:id="rId9087" xr:uid="{0E4EE3A8-E89D-4380-B37D-015BDBB623AD}"/>
    <hyperlink ref="A9098" r:id="rId9088" xr:uid="{75C99DB7-5278-411C-AAEB-6F261EBB2443}"/>
    <hyperlink ref="A9099" r:id="rId9089" xr:uid="{AA8FEF83-276E-4CE7-94E6-3347E3C253AE}"/>
    <hyperlink ref="A9100" r:id="rId9090" xr:uid="{4A50AEE0-D25B-476F-A68D-677B094789BB}"/>
    <hyperlink ref="A9101" r:id="rId9091" xr:uid="{7139D43C-4A3C-493B-B3F7-7F43675AC86F}"/>
    <hyperlink ref="A9102" r:id="rId9092" xr:uid="{69FF8D97-33E2-49BF-B0E6-235ED058730D}"/>
    <hyperlink ref="A9103" r:id="rId9093" xr:uid="{3EEEB194-AA55-4C73-8F5E-99E5C8F47BDF}"/>
    <hyperlink ref="A9104" r:id="rId9094" xr:uid="{FF95EAB6-2688-42FE-AD1C-204FD3923642}"/>
    <hyperlink ref="A9105" r:id="rId9095" xr:uid="{CBA19B6F-3A01-4D1C-AB9D-266C01EF2912}"/>
    <hyperlink ref="A9106" r:id="rId9096" xr:uid="{197D466D-8D07-4657-A686-2FB98682765C}"/>
    <hyperlink ref="A9107" r:id="rId9097" xr:uid="{1B201151-D29B-4E2C-8B68-3AAF92366998}"/>
    <hyperlink ref="A9108" r:id="rId9098" xr:uid="{DE09FA14-9BB4-44ED-A629-A216C8449805}"/>
    <hyperlink ref="A9109" r:id="rId9099" xr:uid="{0698F36B-1499-49D2-9B7E-2E48C1D25D2B}"/>
    <hyperlink ref="A9110" r:id="rId9100" xr:uid="{A467DE06-6E91-4025-8769-00BBBB57CBB8}"/>
    <hyperlink ref="A9111" r:id="rId9101" xr:uid="{8C445C57-EC9F-422A-8C5B-B56E25D01788}"/>
    <hyperlink ref="A9112" r:id="rId9102" xr:uid="{86DD0655-A260-433A-AC65-5300A68FEA90}"/>
    <hyperlink ref="A9113" r:id="rId9103" xr:uid="{23DD7235-7AC4-4335-B866-510A3C62E14C}"/>
    <hyperlink ref="A9114" r:id="rId9104" xr:uid="{2903AC3B-0B35-4204-8958-C5D72B5FE25F}"/>
    <hyperlink ref="A9115" r:id="rId9105" xr:uid="{C634939D-C0FE-4854-85AF-33BB0F7DBD30}"/>
    <hyperlink ref="A9116" r:id="rId9106" xr:uid="{47D6CD96-4D97-4ED6-B913-F5A9BF2FA43A}"/>
    <hyperlink ref="A9117" r:id="rId9107" xr:uid="{FE1F2FBB-193E-4D97-86E6-44B4842C1849}"/>
    <hyperlink ref="A9118" r:id="rId9108" xr:uid="{11B07242-0409-4DFE-8860-35A6A6EE20F0}"/>
    <hyperlink ref="A9119" r:id="rId9109" xr:uid="{65E6F70B-2E4D-41D7-834B-8CF9C516B5CD}"/>
    <hyperlink ref="A9120" r:id="rId9110" xr:uid="{C2BADBBC-92C4-40D5-AFBE-46DA3F5AA92B}"/>
    <hyperlink ref="A9121" r:id="rId9111" xr:uid="{49AA083C-6993-414A-9EBF-CEAEF39BC4B4}"/>
    <hyperlink ref="A9122" r:id="rId9112" xr:uid="{B3D2B6CE-DAD1-43F3-9C72-7635B1914577}"/>
    <hyperlink ref="A9123" r:id="rId9113" xr:uid="{E7A98531-A718-4FCC-B175-4EBF55C79D7F}"/>
    <hyperlink ref="A9124" r:id="rId9114" xr:uid="{889C2F18-A572-4D67-9574-482618C4CC4B}"/>
    <hyperlink ref="A9125" r:id="rId9115" xr:uid="{EC66D894-A469-47B7-94B3-868EF076984A}"/>
    <hyperlink ref="A9126" r:id="rId9116" xr:uid="{841BDDB5-F511-4455-AB9F-D5E6DACB30C8}"/>
    <hyperlink ref="A9127" r:id="rId9117" xr:uid="{FC5978A5-C5AF-4829-AE67-D4DD4F66420C}"/>
    <hyperlink ref="A9128" r:id="rId9118" xr:uid="{E2D910D2-3711-4107-899F-42D5362A4753}"/>
    <hyperlink ref="A9129" r:id="rId9119" xr:uid="{5FC06112-A9F3-4FE7-99A6-01BEDD2E92DF}"/>
    <hyperlink ref="A9130" r:id="rId9120" xr:uid="{746F2724-705D-475B-8598-7D5EF5F6BCC5}"/>
    <hyperlink ref="A9131" r:id="rId9121" xr:uid="{4E6A4053-5C2C-4F00-911A-0BD7C52CDCD3}"/>
    <hyperlink ref="A9132" r:id="rId9122" xr:uid="{A4076EE1-374F-48E7-A034-D97972893CAE}"/>
    <hyperlink ref="A9133" r:id="rId9123" xr:uid="{D11BAED0-8D3D-4082-AA2A-BB3EFF42BBB5}"/>
    <hyperlink ref="A9134" r:id="rId9124" xr:uid="{ED8B30A4-B8E6-4CAF-8570-DF14F3FFE828}"/>
    <hyperlink ref="A9135" r:id="rId9125" xr:uid="{B041907B-A008-459B-8ED6-ED431E9847DE}"/>
    <hyperlink ref="A9136" r:id="rId9126" xr:uid="{C877CB03-CDB1-4242-B6AB-690FFBA6916D}"/>
    <hyperlink ref="A9137" r:id="rId9127" xr:uid="{92841C04-1500-4252-BD46-5E862CA35145}"/>
    <hyperlink ref="A9138" r:id="rId9128" xr:uid="{77C31ACA-4FF0-4867-AA0C-E83D04B44D41}"/>
    <hyperlink ref="A9139" r:id="rId9129" xr:uid="{1911FAC9-8696-4775-9A45-AE858FBE981A}"/>
    <hyperlink ref="A9140" r:id="rId9130" xr:uid="{258C099F-FFDE-41C0-96B7-508E8B5F0EB2}"/>
    <hyperlink ref="A9141" r:id="rId9131" xr:uid="{6526C5B4-13D2-4556-838B-3A26FC7F5B82}"/>
    <hyperlink ref="A9142" r:id="rId9132" xr:uid="{AD31C2CA-10B0-4FC0-9FF7-517ABF24E802}"/>
    <hyperlink ref="A9143" r:id="rId9133" xr:uid="{408A57A5-39BA-4D72-A6C2-9EB10213DBCC}"/>
    <hyperlink ref="A9144" r:id="rId9134" xr:uid="{931DAFDF-9143-4C4D-9A52-78814E487E33}"/>
    <hyperlink ref="A9145" r:id="rId9135" xr:uid="{D7B60C42-EDCD-4EE6-A3C3-1AA7FD953CB7}"/>
    <hyperlink ref="A9146" r:id="rId9136" xr:uid="{7BDF7C77-3B15-4A9B-B542-F1EEEC7DD660}"/>
    <hyperlink ref="A9147" r:id="rId9137" xr:uid="{AE39145A-04DE-4279-B73C-921ABEB5ED6D}"/>
    <hyperlink ref="A9148" r:id="rId9138" xr:uid="{A32232E4-B94A-46EF-AE0B-48E94AD60ECA}"/>
    <hyperlink ref="A9149" r:id="rId9139" xr:uid="{02AA79FD-E490-4B92-AA38-A97FF4923462}"/>
    <hyperlink ref="A9150" r:id="rId9140" xr:uid="{25018D3D-171A-445B-8914-BC3FA48C1109}"/>
    <hyperlink ref="A9151" r:id="rId9141" xr:uid="{1AC02915-41CF-4B51-8933-1280BB095C78}"/>
    <hyperlink ref="A9152" r:id="rId9142" xr:uid="{9DA58CEC-3C25-4D07-BE4E-8334241ED3DA}"/>
    <hyperlink ref="A9153" r:id="rId9143" xr:uid="{99AE57BE-5D7D-4B64-BD8C-1ACD00812AA5}"/>
    <hyperlink ref="A9154" r:id="rId9144" xr:uid="{8FB0E0E2-34C9-4F17-951F-2D049540F7F3}"/>
    <hyperlink ref="A9155" r:id="rId9145" xr:uid="{40FAAD1E-56A4-4445-9CBA-E37A8DD6A308}"/>
    <hyperlink ref="A9156" r:id="rId9146" xr:uid="{4E9F4E6F-E1CE-4444-91CA-4E52B4EEB950}"/>
    <hyperlink ref="A9157" r:id="rId9147" xr:uid="{930BA259-407A-4DD4-B560-FBC851878CD5}"/>
    <hyperlink ref="A9158" r:id="rId9148" xr:uid="{081B8F45-85D0-4CE0-A0C4-6CA22AE35B85}"/>
    <hyperlink ref="A9159" r:id="rId9149" xr:uid="{58DE7801-BB30-431E-B8A2-4B7F141188F7}"/>
    <hyperlink ref="A9160" r:id="rId9150" xr:uid="{442F5A90-F991-462F-9A68-E01783B7B854}"/>
    <hyperlink ref="A9161" r:id="rId9151" xr:uid="{406C57BF-B146-41E1-BA65-05614D772061}"/>
    <hyperlink ref="A9162" r:id="rId9152" xr:uid="{00B0D147-D38B-4BD9-9A40-2FDD631D3667}"/>
    <hyperlink ref="A9163" r:id="rId9153" xr:uid="{81CF1D51-7A9A-42DE-AA35-7B4EB442712E}"/>
    <hyperlink ref="A9164" r:id="rId9154" xr:uid="{B4FD3B9F-F71F-464A-86A4-B721D92C148C}"/>
    <hyperlink ref="A9165" r:id="rId9155" xr:uid="{45F66DBC-C06F-40AB-B6DB-F311F075D79F}"/>
    <hyperlink ref="A9166" r:id="rId9156" xr:uid="{C320076B-F53B-4086-A16F-926EDCF65FD1}"/>
    <hyperlink ref="A9167" r:id="rId9157" xr:uid="{D8810FA0-20B3-40B0-AF57-3D2A0ADD697D}"/>
    <hyperlink ref="A9168" r:id="rId9158" xr:uid="{FC385082-60B1-423A-B59F-5E9B965247A3}"/>
    <hyperlink ref="A9169" r:id="rId9159" xr:uid="{0F27CD02-B4BB-4108-B97C-75279475F228}"/>
    <hyperlink ref="A9170" r:id="rId9160" xr:uid="{ECE21325-F24A-4741-91B4-5E6E5C562434}"/>
    <hyperlink ref="A9171" r:id="rId9161" xr:uid="{7A422527-7DF5-4391-84F0-99B3AC5F8443}"/>
    <hyperlink ref="A9172" r:id="rId9162" xr:uid="{9B0AB3FC-B82D-47B6-A740-5B54AA55E4F1}"/>
    <hyperlink ref="A9173" r:id="rId9163" xr:uid="{6E4FECE7-97EF-4120-9188-1DCB6A7869A0}"/>
    <hyperlink ref="A9174" r:id="rId9164" xr:uid="{5B7ACD21-1AF1-4EF9-9C39-58BA9692C995}"/>
    <hyperlink ref="A9175" r:id="rId9165" xr:uid="{78B52AD6-8E4D-4C2E-A5FA-3E7DE021BAF6}"/>
    <hyperlink ref="A9176" r:id="rId9166" xr:uid="{4C7BBF43-12F8-4982-9CEA-90B7A79FDB30}"/>
    <hyperlink ref="A9177" r:id="rId9167" xr:uid="{1E726377-296A-4575-B3D8-540DEDF04E7A}"/>
    <hyperlink ref="A9178" r:id="rId9168" xr:uid="{54CA5D82-5ABD-42F9-B4A8-B193C1F1339F}"/>
    <hyperlink ref="A9179" r:id="rId9169" xr:uid="{C2A4B7DC-2179-440B-BF57-719D524F65B3}"/>
    <hyperlink ref="A9180" r:id="rId9170" xr:uid="{EBC9B085-02BD-45E7-8A63-F5855DDD5BDD}"/>
    <hyperlink ref="A9181" r:id="rId9171" xr:uid="{D3D1E6A4-8E3F-4C12-8C5D-62E20CF5EAAE}"/>
    <hyperlink ref="A9182" r:id="rId9172" xr:uid="{A0A7E3AF-2313-4C28-B403-53FFA9DFCCD9}"/>
    <hyperlink ref="A9183" r:id="rId9173" xr:uid="{94B1FCF9-BC80-4E62-8B07-AC4496AAF2E4}"/>
    <hyperlink ref="A9184" r:id="rId9174" xr:uid="{44868B82-F114-47B5-AA3C-10ED96309454}"/>
    <hyperlink ref="A9185" r:id="rId9175" xr:uid="{AEE14362-6FDE-4E8C-8BE8-0EE9F29A6A1B}"/>
    <hyperlink ref="A9186" r:id="rId9176" xr:uid="{DC0E7E55-1C82-421E-B16C-04633F3B2CC9}"/>
    <hyperlink ref="A9187" r:id="rId9177" xr:uid="{5C09AE26-AE50-4D36-BFEA-1BC23AF1ED67}"/>
    <hyperlink ref="A9188" r:id="rId9178" xr:uid="{4F2B6816-4D8A-4401-871C-A2AAEEB75B7F}"/>
    <hyperlink ref="A9189" r:id="rId9179" xr:uid="{CCAA6CED-E76A-4E67-A356-72374F5CF836}"/>
    <hyperlink ref="A9190" r:id="rId9180" xr:uid="{0EE06D95-D8B1-4F3E-8D78-8E530CBF3EA2}"/>
    <hyperlink ref="A9191" r:id="rId9181" xr:uid="{7984B405-0307-45CD-9718-9198152A8180}"/>
    <hyperlink ref="A9192" r:id="rId9182" xr:uid="{28C4F689-9249-4B7D-A6B6-736DE2EABF0B}"/>
    <hyperlink ref="A9193" r:id="rId9183" xr:uid="{2C177FE8-19C4-4507-8E3F-CEA20BEDDDC6}"/>
    <hyperlink ref="A9194" r:id="rId9184" xr:uid="{CB93FAB8-B681-401D-B52E-6D4E47C618A8}"/>
    <hyperlink ref="A9195" r:id="rId9185" xr:uid="{C51F8D8E-0448-4408-96D7-E4A9F79EC99A}"/>
    <hyperlink ref="A9196" r:id="rId9186" xr:uid="{53D31200-DDB0-46DA-B6C5-29F9B2663170}"/>
    <hyperlink ref="A9197" r:id="rId9187" xr:uid="{509AFFBA-E826-439E-B7C7-ED4753E9628E}"/>
    <hyperlink ref="A9198" r:id="rId9188" xr:uid="{E89BC4FB-EB63-4815-9E31-F22BF4DCBB87}"/>
    <hyperlink ref="A9199" r:id="rId9189" xr:uid="{61DD85A5-2927-48F6-9BF0-4C2C1CD58314}"/>
    <hyperlink ref="A9200" r:id="rId9190" xr:uid="{C75C06BE-A053-47BC-9B2D-CCCCDB668F5D}"/>
    <hyperlink ref="A9201" r:id="rId9191" xr:uid="{163D2589-D7EB-4661-AEA5-B613B8F8EE90}"/>
    <hyperlink ref="A9202" r:id="rId9192" xr:uid="{DB16C966-5471-42A5-B8D4-4DF7ABFA3299}"/>
    <hyperlink ref="A9203" r:id="rId9193" xr:uid="{F64F3170-3063-4D9C-86D9-6EB67DFC3ABA}"/>
    <hyperlink ref="A9204" r:id="rId9194" xr:uid="{F0FF588F-B85B-40DE-B3BD-DA2FEA3AA6A1}"/>
    <hyperlink ref="A9205" r:id="rId9195" xr:uid="{66CA4054-62E2-41EB-8C45-9A78FD4D1217}"/>
    <hyperlink ref="A9206" r:id="rId9196" xr:uid="{A85E97D6-6B0B-482D-A885-33CE4CF3A9A6}"/>
    <hyperlink ref="A9207" r:id="rId9197" xr:uid="{83A276FE-0F3A-41B9-B67B-33E5E17C56D2}"/>
    <hyperlink ref="A9208" r:id="rId9198" xr:uid="{EF38EC46-B4FF-4AC3-B1F6-67647A0CCA9F}"/>
    <hyperlink ref="A9209" r:id="rId9199" xr:uid="{E2EA679A-819A-46EB-96D1-92A7F73D6662}"/>
    <hyperlink ref="A9210" r:id="rId9200" xr:uid="{D8064AF5-3E4A-4960-B856-D6E9F6568D5E}"/>
    <hyperlink ref="A9211" r:id="rId9201" xr:uid="{E5237D85-B611-4EF8-8624-5BB259B3AB2F}"/>
    <hyperlink ref="A9212" r:id="rId9202" xr:uid="{5FFB36B4-3CDB-4A05-932A-AD4E237F5CD0}"/>
    <hyperlink ref="A9213" r:id="rId9203" xr:uid="{5F62823B-C4BF-4DA3-A5E0-9005E26C0221}"/>
    <hyperlink ref="A9214" r:id="rId9204" xr:uid="{7DBBEB68-EEA4-43D4-8287-87D09077D67B}"/>
    <hyperlink ref="A9215" r:id="rId9205" xr:uid="{B2E10690-B4FA-459F-B371-DB43248CA37C}"/>
    <hyperlink ref="A9216" r:id="rId9206" xr:uid="{56880A7A-4585-45F5-8411-10A5139ECA37}"/>
    <hyperlink ref="A9217" r:id="rId9207" xr:uid="{41E18DDF-054C-473B-8F34-F968E5299BCA}"/>
    <hyperlink ref="A9218" r:id="rId9208" xr:uid="{BAD6885A-D58B-400D-ABCE-8F39450E9164}"/>
    <hyperlink ref="A9219" r:id="rId9209" xr:uid="{B2925314-630B-4496-B2D8-C4EDEA27865B}"/>
    <hyperlink ref="A9220" r:id="rId9210" xr:uid="{12D0A578-0B3D-462C-8439-3A3147401A94}"/>
    <hyperlink ref="A9221" r:id="rId9211" xr:uid="{E4514E91-F59B-4DB6-B5A1-F2A70293B009}"/>
    <hyperlink ref="A9222" r:id="rId9212" xr:uid="{E4AACAC8-029C-4E0E-A23C-16E055ACACE9}"/>
    <hyperlink ref="A9223" r:id="rId9213" xr:uid="{130E47F1-2A21-4249-9CA2-28CEA47BF665}"/>
    <hyperlink ref="A9224" r:id="rId9214" xr:uid="{9F9A9998-B0F1-4B07-88F5-6F4D85BBCF27}"/>
    <hyperlink ref="A9225" r:id="rId9215" xr:uid="{39CE2E22-D113-49EE-A5C5-DA894C82DBAA}"/>
    <hyperlink ref="A9226" r:id="rId9216" xr:uid="{03F390D3-591D-4150-A863-884785393F7C}"/>
    <hyperlink ref="A9227" r:id="rId9217" xr:uid="{850C367F-9120-4B68-969C-5FA9F3D53B64}"/>
    <hyperlink ref="A9228" r:id="rId9218" xr:uid="{1728566C-42B7-470B-87EB-DD498EEB3814}"/>
    <hyperlink ref="A9229" r:id="rId9219" xr:uid="{61D5393B-4A19-4D48-82C6-62D6A08A3E80}"/>
    <hyperlink ref="A9230" r:id="rId9220" xr:uid="{D98DD045-9E9C-48FF-A581-76077835F932}"/>
    <hyperlink ref="A9231" r:id="rId9221" xr:uid="{BF878A83-ADEA-4EAB-AD5B-6D13B5F3F4AC}"/>
    <hyperlink ref="A9232" r:id="rId9222" xr:uid="{AA28DE82-FB45-4AD8-8883-3C35DD10A599}"/>
    <hyperlink ref="A9233" r:id="rId9223" xr:uid="{9E034F8B-C46F-4174-838B-0731E6EC8631}"/>
    <hyperlink ref="A9234" r:id="rId9224" xr:uid="{6F481E08-3FA8-4204-ADFB-1BD00D4F9C38}"/>
    <hyperlink ref="A9235" r:id="rId9225" xr:uid="{84FC384E-C4BA-4A54-B6E1-34DFE40EB308}"/>
    <hyperlink ref="A9236" r:id="rId9226" xr:uid="{005BF901-AE0E-4660-9676-98F8E62DDCF1}"/>
    <hyperlink ref="A9237" r:id="rId9227" xr:uid="{E185D533-4B8D-4C65-97F6-8C403DFE4DFE}"/>
    <hyperlink ref="A9238" r:id="rId9228" xr:uid="{F65C652B-BB91-445B-AFA4-61C5FDE5C794}"/>
    <hyperlink ref="A9239" r:id="rId9229" xr:uid="{9B965D6B-FA6A-4D29-AD71-7ED59025D393}"/>
    <hyperlink ref="A9240" r:id="rId9230" xr:uid="{7B46FB35-B264-4AC9-8387-7304F485FD67}"/>
    <hyperlink ref="A9241" r:id="rId9231" xr:uid="{6F573870-64DF-43D5-BDCE-5541B7726368}"/>
    <hyperlink ref="A9242" r:id="rId9232" xr:uid="{C2C2FAB8-AD20-48E4-9915-4C5F76010D42}"/>
    <hyperlink ref="A9243" r:id="rId9233" xr:uid="{E243A998-D998-4CC8-BB50-2C559B164C46}"/>
    <hyperlink ref="A9244" r:id="rId9234" xr:uid="{90B1F2DD-C355-4DE2-AB95-37C85C95A49D}"/>
    <hyperlink ref="A9245" r:id="rId9235" xr:uid="{CF352C3C-50D3-4C2A-AED9-76DF24B69D53}"/>
    <hyperlink ref="A9246" r:id="rId9236" xr:uid="{5C504E58-A124-4783-B347-CF972EA83AF8}"/>
    <hyperlink ref="A9247" r:id="rId9237" xr:uid="{9C93FE05-B40D-43F0-A26C-CDBBC736F82B}"/>
    <hyperlink ref="A9248" r:id="rId9238" xr:uid="{0750581D-495B-4651-A8ED-1FC01846BAA1}"/>
    <hyperlink ref="A9249" r:id="rId9239" xr:uid="{1A820FD1-1B31-4F4D-BA1E-88FCD0A03F45}"/>
    <hyperlink ref="A9250" r:id="rId9240" xr:uid="{5F601CDA-5948-40A5-AEEE-96F689902FD8}"/>
    <hyperlink ref="A9251" r:id="rId9241" xr:uid="{56C59C69-A915-4B1B-AF3B-02C7D6A596DB}"/>
    <hyperlink ref="A9252" r:id="rId9242" xr:uid="{DF0EA23D-5F83-4C4E-9CF9-918447AAB8AD}"/>
    <hyperlink ref="A9253" r:id="rId9243" xr:uid="{7CB0034F-3F36-479C-8714-FA6673FA6958}"/>
    <hyperlink ref="A9254" r:id="rId9244" xr:uid="{BABE0436-D964-4496-80A2-CCEE5886C933}"/>
    <hyperlink ref="A9255" r:id="rId9245" xr:uid="{D279C7D0-FCD5-4530-B30F-5CA0728E26E3}"/>
    <hyperlink ref="A9256" r:id="rId9246" xr:uid="{2445AC39-D915-4856-951B-4F2F20F9D754}"/>
    <hyperlink ref="A9257" r:id="rId9247" xr:uid="{2B5FE0B9-3B5E-45BC-909D-0CA3E77616CD}"/>
    <hyperlink ref="A9258" r:id="rId9248" xr:uid="{C6A996CC-B4F4-42DF-9EC0-E81387C2547A}"/>
    <hyperlink ref="A9259" r:id="rId9249" xr:uid="{400D036D-A669-4B58-860A-F8B67A27E29D}"/>
    <hyperlink ref="A9260" r:id="rId9250" xr:uid="{1E0678F3-0C8C-441C-B01E-3A79A6AC0341}"/>
    <hyperlink ref="A9261" r:id="rId9251" xr:uid="{6FF6E3F8-A851-4890-B0B1-C333DB6A7A36}"/>
    <hyperlink ref="A9262" r:id="rId9252" xr:uid="{4E24506A-A033-4E06-86B7-5D153E78F062}"/>
    <hyperlink ref="A9263" r:id="rId9253" xr:uid="{3CEDF92E-C109-40A9-A8D1-793B80C20E63}"/>
    <hyperlink ref="A9264" r:id="rId9254" xr:uid="{4EE2CCDF-831E-40F6-97CE-E9BC4AC6695A}"/>
    <hyperlink ref="A9265" r:id="rId9255" xr:uid="{9580D821-5B0D-4C96-9B75-29744AED226A}"/>
    <hyperlink ref="A9266" r:id="rId9256" xr:uid="{045034D4-9AED-4718-9E1A-70CA0E017D41}"/>
    <hyperlink ref="A9267" r:id="rId9257" xr:uid="{5FC37BBF-A0E2-4D17-A048-4E01C3851835}"/>
    <hyperlink ref="A9268" r:id="rId9258" xr:uid="{3754A41B-448D-4F0B-A8C1-AB1A3A7AC87B}"/>
    <hyperlink ref="A9269" r:id="rId9259" xr:uid="{45E26948-F4C9-403D-BBE1-A05D99916D63}"/>
    <hyperlink ref="A9270" r:id="rId9260" xr:uid="{4ED1780F-E451-4AA1-9F80-B7A35AA3491B}"/>
    <hyperlink ref="A9271" r:id="rId9261" xr:uid="{ED5AD943-FCD4-47DA-9D50-CB8A38BF46B9}"/>
    <hyperlink ref="A9272" r:id="rId9262" xr:uid="{AC906E97-9892-4140-9F56-AC94379DFAA3}"/>
    <hyperlink ref="A9273" r:id="rId9263" xr:uid="{6E066E85-76D1-47E9-8CAC-5D335C1B330B}"/>
    <hyperlink ref="A9274" r:id="rId9264" xr:uid="{D35955E0-E19C-43F1-84B9-F48563899132}"/>
    <hyperlink ref="A9275" r:id="rId9265" xr:uid="{4AAB145A-7287-4B38-9464-067998F03B8F}"/>
    <hyperlink ref="A9276" r:id="rId9266" xr:uid="{6D2D2181-F789-4F55-B59E-3D8A1EA91E29}"/>
    <hyperlink ref="A9277" r:id="rId9267" xr:uid="{517F8072-DF18-400D-840B-72637C331794}"/>
    <hyperlink ref="A9278" r:id="rId9268" xr:uid="{23808BFF-032D-43D4-831A-21BF34F14FEB}"/>
    <hyperlink ref="A9279" r:id="rId9269" xr:uid="{A2E10701-AE63-4C68-B5DF-7F334C9D5A25}"/>
    <hyperlink ref="A9280" r:id="rId9270" xr:uid="{4557F834-3CAD-4787-A34B-0EC18EBF28DD}"/>
    <hyperlink ref="A9281" r:id="rId9271" xr:uid="{A9759B9F-D1BC-4BE1-8765-BAD9C55AE078}"/>
    <hyperlink ref="A9282" r:id="rId9272" xr:uid="{E2EE6644-5912-4B2A-A41B-6E9167705D7A}"/>
    <hyperlink ref="A9283" r:id="rId9273" xr:uid="{24BF0D0A-C357-4702-BD0D-5550A89F2FBC}"/>
    <hyperlink ref="A9284" r:id="rId9274" xr:uid="{C6ADB38A-A94F-461A-9263-F14DA76EDD6B}"/>
    <hyperlink ref="A9285" r:id="rId9275" xr:uid="{1774FF6C-AEE6-4F5D-9674-D5BAEBBFF398}"/>
    <hyperlink ref="A9286" r:id="rId9276" xr:uid="{22E78867-1BA9-494D-82A7-465023F31857}"/>
    <hyperlink ref="A9287" r:id="rId9277" xr:uid="{ADEE8606-D3E3-4BB9-A891-55E24F114B00}"/>
    <hyperlink ref="A9288" r:id="rId9278" xr:uid="{57D94942-7DFE-4F51-BE6F-B62F3F88790E}"/>
    <hyperlink ref="A9289" r:id="rId9279" xr:uid="{E2E0F362-1AE0-4A4F-9649-3010F0BD19B9}"/>
    <hyperlink ref="A9290" r:id="rId9280" xr:uid="{30907D8D-156D-40B7-93CF-C1DAA0A02F2B}"/>
    <hyperlink ref="A9291" r:id="rId9281" xr:uid="{FD63415D-B5D8-4806-8B0A-E4A8E5D1D7B6}"/>
    <hyperlink ref="A9292" r:id="rId9282" xr:uid="{9F1CF3F1-3FD3-46EF-938C-8F38D37F807F}"/>
    <hyperlink ref="A9293" r:id="rId9283" xr:uid="{5FD9A926-C533-4F7C-BD3D-D1EEA511653F}"/>
    <hyperlink ref="A9294" r:id="rId9284" xr:uid="{EDEC2231-5793-4469-BF18-8D6531CC1352}"/>
    <hyperlink ref="A9295" r:id="rId9285" xr:uid="{A28880A9-9E9F-49AA-9430-737B0022D895}"/>
    <hyperlink ref="A9296" r:id="rId9286" xr:uid="{637F0E9A-7682-4AC9-88A1-CF3ECD2CD401}"/>
    <hyperlink ref="A9297" r:id="rId9287" xr:uid="{CB3DE139-7887-4A53-AF35-A1732010578C}"/>
    <hyperlink ref="A9298" r:id="rId9288" xr:uid="{93474428-D3FB-422B-88AF-25EDE645C0FD}"/>
    <hyperlink ref="A9299" r:id="rId9289" xr:uid="{644C67D1-8B2D-430F-96D4-4914497BF06A}"/>
    <hyperlink ref="A9300" r:id="rId9290" xr:uid="{4C4B2E4E-BD97-4369-9145-DC8A1F8E1D83}"/>
    <hyperlink ref="A9301" r:id="rId9291" xr:uid="{605369D8-DF51-4C88-89F6-14DFEDC56902}"/>
    <hyperlink ref="A9302" r:id="rId9292" xr:uid="{AD18BE6A-CEAA-4651-99E2-0FF90B512155}"/>
    <hyperlink ref="A9303" r:id="rId9293" xr:uid="{3730D467-A5D8-4D05-A9C7-2B68AF181D51}"/>
    <hyperlink ref="A9304" r:id="rId9294" xr:uid="{87C642BD-C350-4AB2-870B-D0C5AC9C63A2}"/>
    <hyperlink ref="A9305" r:id="rId9295" xr:uid="{8453DA90-6872-4099-9905-6F471E94B5DC}"/>
    <hyperlink ref="A9306" r:id="rId9296" xr:uid="{9DB0CB61-4342-492B-8073-D9714FA8156D}"/>
    <hyperlink ref="A9307" r:id="rId9297" xr:uid="{F612A72F-091F-4C9D-A2D7-C8D093CF062F}"/>
    <hyperlink ref="A9308" r:id="rId9298" xr:uid="{D2975097-127D-4ABA-A6A8-480536C9741D}"/>
    <hyperlink ref="A9309" r:id="rId9299" xr:uid="{7DF54EDC-3291-407F-9162-BF3E0DB0EEE6}"/>
    <hyperlink ref="A9310" r:id="rId9300" xr:uid="{789C8D1D-D99C-4C22-89D1-4B0593D10D3B}"/>
    <hyperlink ref="A9311" r:id="rId9301" xr:uid="{0DC6AAA1-0154-49C3-9BED-D501B4FC7682}"/>
    <hyperlink ref="A9312" r:id="rId9302" xr:uid="{51F1E3F5-894D-449F-B5C0-8CD12FAE9577}"/>
    <hyperlink ref="A9313" r:id="rId9303" xr:uid="{A6B9B55D-8015-47A0-8E2B-477BC301ACD3}"/>
    <hyperlink ref="A9314" r:id="rId9304" xr:uid="{268EF02D-2A7D-41B9-81B4-0115F3668D8C}"/>
    <hyperlink ref="A9315" r:id="rId9305" xr:uid="{E7F1ECD1-EA2E-473D-B199-6782052A8EA7}"/>
    <hyperlink ref="A9316" r:id="rId9306" xr:uid="{4B1DF2E9-7EC0-49B4-85AF-AD718FC8CDA3}"/>
    <hyperlink ref="A9317" r:id="rId9307" xr:uid="{EE31C424-ACD7-4E64-8A34-82023692775B}"/>
    <hyperlink ref="A9318" r:id="rId9308" xr:uid="{159D7126-3B49-4C5C-BA7C-7D303BA554E2}"/>
    <hyperlink ref="A9319" r:id="rId9309" xr:uid="{F1EE3B78-5778-4547-BC4E-CCBC5D7217A0}"/>
    <hyperlink ref="A9320" r:id="rId9310" xr:uid="{0E52B1A3-85A9-466B-8DF8-242D84A78B8F}"/>
    <hyperlink ref="A9321" r:id="rId9311" xr:uid="{939BA35D-A6E1-41F3-B7C4-FFBC33EAF2E9}"/>
    <hyperlink ref="A9322" r:id="rId9312" xr:uid="{784CAB1F-87B6-46C0-A3A8-410AEEA5063E}"/>
    <hyperlink ref="A9323" r:id="rId9313" xr:uid="{BB410F05-0F8E-459C-8C56-A924430038CE}"/>
    <hyperlink ref="A9324" r:id="rId9314" xr:uid="{8AB4C4A2-ABCE-41B8-BDFE-9823F20C7FC7}"/>
    <hyperlink ref="A9325" r:id="rId9315" xr:uid="{2F10515D-CF51-4835-A8C7-D8A9FBF425C6}"/>
    <hyperlink ref="A9326" r:id="rId9316" xr:uid="{8F1534B0-FAD5-4223-982E-8BF113DE6B3D}"/>
    <hyperlink ref="A9327" r:id="rId9317" xr:uid="{B618B1F5-5554-4097-8A3E-A08CE4B22A70}"/>
    <hyperlink ref="A9328" r:id="rId9318" xr:uid="{F6A76F0B-8772-4252-8A9C-4FE392A2893C}"/>
    <hyperlink ref="A9329" r:id="rId9319" xr:uid="{17C5F733-430D-464B-9098-FB251BEFFA80}"/>
    <hyperlink ref="A9330" r:id="rId9320" xr:uid="{9E0D8361-10E1-48B8-83C8-8D6878447862}"/>
    <hyperlink ref="A9331" r:id="rId9321" xr:uid="{DD71AF1C-3FF3-47FB-BAF7-E1BC3C4F7BF5}"/>
    <hyperlink ref="A9332" r:id="rId9322" xr:uid="{0A72B3BF-6329-4B5F-B9B8-B9E8983F9836}"/>
    <hyperlink ref="A9333" r:id="rId9323" xr:uid="{671C572D-D5FA-476F-8DC5-522BB57D828F}"/>
    <hyperlink ref="A9334" r:id="rId9324" xr:uid="{5A3AB14F-4174-4FA0-82A4-422B8C888C41}"/>
    <hyperlink ref="A9335" r:id="rId9325" xr:uid="{F5AD512A-F937-48CF-87D5-2A2566BE34A6}"/>
    <hyperlink ref="A9336" r:id="rId9326" xr:uid="{794CECF2-41AC-4D17-9F13-253956D050A9}"/>
    <hyperlink ref="A9337" r:id="rId9327" xr:uid="{C2276122-E45F-40FF-98C3-8572854A687A}"/>
    <hyperlink ref="A9338" r:id="rId9328" xr:uid="{AFC770E5-F6D7-4AB5-BF80-4C0F5653D768}"/>
    <hyperlink ref="A9339" r:id="rId9329" xr:uid="{18BED53A-1CD8-41B3-B4DA-37D3772D1E35}"/>
    <hyperlink ref="A9340" r:id="rId9330" xr:uid="{6B106B32-F4F3-4A01-A0F6-4B08CBBD8899}"/>
    <hyperlink ref="A9341" r:id="rId9331" xr:uid="{20F793CF-998C-4CA9-9712-7176866F87BF}"/>
    <hyperlink ref="A9342" r:id="rId9332" xr:uid="{9A66C7E0-34DA-4E02-8702-6740F47816D2}"/>
    <hyperlink ref="A9343" r:id="rId9333" xr:uid="{9E7A6EFD-C800-4F02-AD7F-A55F96ED0767}"/>
    <hyperlink ref="A9344" r:id="rId9334" xr:uid="{4144491A-C7C7-405A-B1BB-97F460FA1CAF}"/>
    <hyperlink ref="A9345" r:id="rId9335" xr:uid="{875ED475-17F9-4DA7-9A85-E10C56219AB9}"/>
    <hyperlink ref="A9346" r:id="rId9336" xr:uid="{9291EECB-39B7-44C5-9BCB-CF41C80F7670}"/>
    <hyperlink ref="A9347" r:id="rId9337" xr:uid="{AFACB63B-0CF2-4032-8623-41ED1C4211CF}"/>
    <hyperlink ref="A9348" r:id="rId9338" xr:uid="{EA97144F-B480-41D4-AC0C-A6CC9433AEC3}"/>
    <hyperlink ref="A9349" r:id="rId9339" xr:uid="{4D931FCC-F719-4078-B9F7-A66B6F607CDF}"/>
    <hyperlink ref="A9350" r:id="rId9340" xr:uid="{23F5E671-3FA9-43DD-A674-78C7975E4EF1}"/>
    <hyperlink ref="A9351" r:id="rId9341" xr:uid="{2DE2CA3A-9133-4D90-ADF8-5DCBDE63E137}"/>
    <hyperlink ref="A9352" r:id="rId9342" xr:uid="{A4428978-D7B2-41F7-AC73-1FF0D5744CAB}"/>
    <hyperlink ref="A9353" r:id="rId9343" xr:uid="{A660B754-3C04-4D59-8706-1EA14EC10AED}"/>
    <hyperlink ref="A9354" r:id="rId9344" xr:uid="{355B486F-80D6-4007-8A59-5DE905F943F8}"/>
    <hyperlink ref="A9355" r:id="rId9345" xr:uid="{5F46F602-2FBC-4ABD-9B57-B53937840605}"/>
    <hyperlink ref="A9356" r:id="rId9346" xr:uid="{7D229170-BFF1-4845-A07D-F9A04EF457DC}"/>
    <hyperlink ref="A9357" r:id="rId9347" xr:uid="{B2E22447-6965-4229-A3A4-862A0B959F25}"/>
    <hyperlink ref="A9358" r:id="rId9348" xr:uid="{AC9E7D08-9018-4C0E-858E-BC3B784B1297}"/>
    <hyperlink ref="A9359" r:id="rId9349" xr:uid="{06146604-B1B2-4B2A-A92F-81874ABFEA70}"/>
    <hyperlink ref="A9360" r:id="rId9350" xr:uid="{8A15A24C-9AC7-49A7-ADF5-23979E6A3AE2}"/>
    <hyperlink ref="A9361" r:id="rId9351" xr:uid="{6C6E4AC3-39E3-4B1B-AC76-8BD35F256C70}"/>
    <hyperlink ref="A9362" r:id="rId9352" xr:uid="{AC74749B-BCBC-474D-A2CB-6EE892C79ADB}"/>
    <hyperlink ref="A9363" r:id="rId9353" xr:uid="{1B980B7D-5EEE-4220-8743-8CED4B3A2F0E}"/>
    <hyperlink ref="A9364" r:id="rId9354" xr:uid="{113D6F21-FEFD-4880-A4DB-B1D655CD67E2}"/>
    <hyperlink ref="A9365" r:id="rId9355" xr:uid="{BFABCC3F-A370-40FD-A546-4EFAE523109C}"/>
    <hyperlink ref="A9366" r:id="rId9356" xr:uid="{9F33DA17-D0C6-4580-BC2E-9AF356845961}"/>
    <hyperlink ref="A9367" r:id="rId9357" xr:uid="{0E6F2CE4-DDD3-466A-BD6F-648927AA12C4}"/>
    <hyperlink ref="A9368" r:id="rId9358" xr:uid="{ECBB1585-4912-4830-8897-58582142C339}"/>
    <hyperlink ref="A9369" r:id="rId9359" xr:uid="{36EA8900-FDC7-4F84-85A7-57B5616C94F5}"/>
    <hyperlink ref="A9370" r:id="rId9360" xr:uid="{74010C83-FE22-4F1B-B6C5-AAEEF9AD4FFA}"/>
    <hyperlink ref="A9371" r:id="rId9361" xr:uid="{243EEC41-3B0D-4402-A20E-A75F5B5766F2}"/>
    <hyperlink ref="A9372" r:id="rId9362" xr:uid="{27FCBB16-06E0-41A5-AE31-7031A84E98B8}"/>
    <hyperlink ref="A9373" r:id="rId9363" xr:uid="{9CA39473-67D0-4066-A1E9-5EC8A27E5773}"/>
    <hyperlink ref="A9374" r:id="rId9364" xr:uid="{8A9A4EA3-BB2B-478B-8647-21E3B41627DF}"/>
    <hyperlink ref="A9375" r:id="rId9365" xr:uid="{A5CE6798-BEFF-493B-85ED-D0F65007DC1C}"/>
    <hyperlink ref="A9376" r:id="rId9366" xr:uid="{37E7BED7-F727-4F87-AF4F-95618631F75F}"/>
    <hyperlink ref="A9377" r:id="rId9367" xr:uid="{1B08AFDD-5DEA-4F50-BE33-AD28DE53DB20}"/>
    <hyperlink ref="A9378" r:id="rId9368" xr:uid="{08C425FB-D8E4-4275-90CD-CC1A636CA11F}"/>
    <hyperlink ref="A9379" r:id="rId9369" xr:uid="{F14DCBEF-07FC-4A10-AD38-9E27DB8932AE}"/>
    <hyperlink ref="A9380" r:id="rId9370" xr:uid="{5EE32CFA-A7B2-43B9-9849-A7D9E7CE116C}"/>
    <hyperlink ref="A9381" r:id="rId9371" xr:uid="{E914C05A-A0E0-4718-93F5-3EB28B1AFAB5}"/>
    <hyperlink ref="A9382" r:id="rId9372" xr:uid="{8B628CEA-4569-455F-8731-C5F6ABBA2C5D}"/>
    <hyperlink ref="A9383" r:id="rId9373" xr:uid="{7A800B7D-0E7F-4706-BC72-0AAD3822A560}"/>
    <hyperlink ref="A9384" r:id="rId9374" xr:uid="{1A3F389E-3C2A-4254-A9B3-123BD19E6D2B}"/>
    <hyperlink ref="A9385" r:id="rId9375" xr:uid="{BF04FD7D-365A-489D-AFFE-3F49907BA8EE}"/>
    <hyperlink ref="A9386" r:id="rId9376" xr:uid="{84E939C9-0E67-4387-82D1-562C8AD75306}"/>
    <hyperlink ref="A9387" r:id="rId9377" xr:uid="{1EC5B084-632D-49C0-8AE3-55AAD0F05476}"/>
    <hyperlink ref="A9388" r:id="rId9378" xr:uid="{984BC252-4AB2-484E-9D54-D81711D29ED8}"/>
    <hyperlink ref="A9389" r:id="rId9379" xr:uid="{AB164D01-9474-46B2-A921-B64E9D608B53}"/>
    <hyperlink ref="A9390" r:id="rId9380" xr:uid="{46EAED09-BFC8-4ED2-8B03-55E008C11CB6}"/>
    <hyperlink ref="A9391" r:id="rId9381" xr:uid="{0FC8F0C7-06B1-4DE3-BA8A-2AE72FA76516}"/>
    <hyperlink ref="A9392" r:id="rId9382" xr:uid="{B71E24BF-BB08-4DAF-AC3E-152E8255A4ED}"/>
    <hyperlink ref="A9393" r:id="rId9383" xr:uid="{7D5E41DE-D511-4DA6-B1A1-CFF567013B29}"/>
    <hyperlink ref="A9394" r:id="rId9384" xr:uid="{2F66DAB3-C1A4-4708-8002-ABEFA152E64B}"/>
    <hyperlink ref="A9395" r:id="rId9385" xr:uid="{1A7BD7D7-958F-4FEB-BB2F-25032FAB0099}"/>
    <hyperlink ref="A9396" r:id="rId9386" xr:uid="{9DA6C5AA-3367-44E4-B9A5-F1A708D15D37}"/>
    <hyperlink ref="A9397" r:id="rId9387" xr:uid="{3B94ECC5-B0EE-464D-B3AE-13B0686E1679}"/>
    <hyperlink ref="A9398" r:id="rId9388" xr:uid="{7A392B2C-0188-47E5-91CB-298D7313BCF7}"/>
    <hyperlink ref="A9399" r:id="rId9389" xr:uid="{533092A5-6666-416B-A80E-1C3516CE79D4}"/>
    <hyperlink ref="A9400" r:id="rId9390" xr:uid="{F146AB9F-A75D-4733-BB43-7E9C181A521C}"/>
    <hyperlink ref="A9401" r:id="rId9391" xr:uid="{0E979A5F-7D5D-41A9-A5A0-17775D2B4B4B}"/>
    <hyperlink ref="A9402" r:id="rId9392" xr:uid="{C15379B4-9FB2-4926-9D8E-F502D675BACF}"/>
    <hyperlink ref="A9403" r:id="rId9393" xr:uid="{07435321-AE1B-4E86-B019-E9354708F13A}"/>
    <hyperlink ref="A9404" r:id="rId9394" xr:uid="{D61244F2-DA17-4918-B758-96401D40F049}"/>
    <hyperlink ref="A9405" r:id="rId9395" xr:uid="{BE6D3A75-8840-4D30-9673-BE7D2B6F82EA}"/>
    <hyperlink ref="A9406" r:id="rId9396" xr:uid="{2F7EF820-4CF8-4C0B-9043-ED69E348E847}"/>
    <hyperlink ref="A9407" r:id="rId9397" xr:uid="{694F3784-E65C-44C4-A916-BEBCBFE1936C}"/>
    <hyperlink ref="A9408" r:id="rId9398" xr:uid="{102C3E15-6494-4142-940D-52E3FB3A33A1}"/>
    <hyperlink ref="A9409" r:id="rId9399" xr:uid="{F21AC1F9-303C-42D2-A938-EB333B83A155}"/>
    <hyperlink ref="A9410" r:id="rId9400" xr:uid="{428C2543-F87A-4D7B-AFA5-D04C1CFD9B36}"/>
    <hyperlink ref="A9411" r:id="rId9401" xr:uid="{C53FB179-9BE7-429F-9EE5-29A3ACCF5271}"/>
    <hyperlink ref="A9412" r:id="rId9402" xr:uid="{C17F0A02-D78E-4AA5-B5DD-35982E989CFC}"/>
    <hyperlink ref="A9413" r:id="rId9403" xr:uid="{CC7003D5-1404-4A77-9BA0-BD59151E265A}"/>
    <hyperlink ref="A9414" r:id="rId9404" xr:uid="{0800D48C-8A05-43BF-9FB9-36C9A29DFB7F}"/>
    <hyperlink ref="A9415" r:id="rId9405" xr:uid="{E40B3A27-5C75-4D84-8F70-589A1C9AE7D0}"/>
    <hyperlink ref="A9416" r:id="rId9406" xr:uid="{001B81D0-02FE-433F-9860-EB46F2C93A7A}"/>
    <hyperlink ref="A9417" r:id="rId9407" xr:uid="{A1064ACD-B8BC-4B80-AA30-42503754BA95}"/>
    <hyperlink ref="A9418" r:id="rId9408" xr:uid="{2D4DD15C-F782-40C0-898F-8B122E407026}"/>
    <hyperlink ref="A9419" r:id="rId9409" xr:uid="{65A5395D-B9E9-4460-A4D2-57A7AA4A2363}"/>
    <hyperlink ref="A9420" r:id="rId9410" xr:uid="{14B5E242-C670-46E7-B98B-3A09D4F280DD}"/>
    <hyperlink ref="A9421" r:id="rId9411" xr:uid="{501C0E9E-2266-4D02-9052-B4E8B9BE94F7}"/>
    <hyperlink ref="A9422" r:id="rId9412" xr:uid="{EC7AD8F2-DD87-4374-A58F-BEACA6CD1C78}"/>
    <hyperlink ref="A9423" r:id="rId9413" xr:uid="{016B3269-33BB-4801-8818-9B9185CB4ECD}"/>
    <hyperlink ref="A9424" r:id="rId9414" xr:uid="{4B7D97F2-0345-43F6-A513-23463AAC35F2}"/>
    <hyperlink ref="A9425" r:id="rId9415" xr:uid="{D4F049DF-DC2B-4738-ABF2-AE00D0F898B9}"/>
    <hyperlink ref="A9426" r:id="rId9416" xr:uid="{02B6883A-0BA2-4DFB-961A-79D5A8A482A7}"/>
    <hyperlink ref="A9427" r:id="rId9417" xr:uid="{DB804375-3A19-402E-97DC-D7C4EF09C57D}"/>
    <hyperlink ref="A9428" r:id="rId9418" xr:uid="{05EF317F-7A6D-416A-88EF-29E508069B5E}"/>
    <hyperlink ref="A9429" r:id="rId9419" xr:uid="{800EA7A6-44FF-4B60-953E-08ACFF8F3C11}"/>
    <hyperlink ref="A9430" r:id="rId9420" xr:uid="{59CD229B-540B-47D7-8037-CBE5804780A1}"/>
    <hyperlink ref="A9431" r:id="rId9421" xr:uid="{0F4D616B-467F-4082-9327-8330567F0081}"/>
    <hyperlink ref="A9432" r:id="rId9422" xr:uid="{0358DB4D-960B-4889-A0B8-8F8502D73284}"/>
    <hyperlink ref="A9433" r:id="rId9423" xr:uid="{E9161419-B10D-4F95-89B8-ED411A5F74DD}"/>
    <hyperlink ref="A9434" r:id="rId9424" xr:uid="{86A33C38-4B9A-4324-85A9-5BA440183BB7}"/>
    <hyperlink ref="A9435" r:id="rId9425" xr:uid="{1F355AA6-6057-49DC-979A-267E321271A3}"/>
    <hyperlink ref="A9436" r:id="rId9426" xr:uid="{12B4BAC6-5F2A-42F2-B21B-F4901CEE2E0F}"/>
    <hyperlink ref="A9437" r:id="rId9427" xr:uid="{AFC559E7-7ABA-4B30-844C-B9B5927DEFA5}"/>
    <hyperlink ref="A9438" r:id="rId9428" xr:uid="{6FBEF9D3-9372-4223-81C3-7AC330B89DC9}"/>
    <hyperlink ref="A9439" r:id="rId9429" xr:uid="{12A6168E-EB38-4C5C-BD04-B0DDC9F9589D}"/>
    <hyperlink ref="A9440" r:id="rId9430" xr:uid="{D7CC5333-23E9-4E8B-911C-4502E19B22BB}"/>
    <hyperlink ref="A9441" r:id="rId9431" xr:uid="{3E00CBB4-652E-47AB-8ED0-BEFB7734A472}"/>
    <hyperlink ref="A9442" r:id="rId9432" xr:uid="{1CC11DA4-FDCE-47C5-84B0-099950369340}"/>
    <hyperlink ref="A9443" r:id="rId9433" xr:uid="{B155E725-1A8F-4777-A780-0203EB39B327}"/>
    <hyperlink ref="A9444" r:id="rId9434" xr:uid="{9A095F58-E6C5-4875-8041-A7B9AA6AEC07}"/>
    <hyperlink ref="A9445" r:id="rId9435" xr:uid="{F09EF70F-596D-4996-8847-0CD50480E212}"/>
    <hyperlink ref="A9446" r:id="rId9436" xr:uid="{ED174787-3686-4B0F-9F01-76B2F555BC91}"/>
    <hyperlink ref="A9447" r:id="rId9437" xr:uid="{23575230-71FF-4762-89B4-2F64EDC87773}"/>
    <hyperlink ref="A9448" r:id="rId9438" xr:uid="{E6008CE0-96FF-480C-AEF8-79E40FF882E1}"/>
    <hyperlink ref="A9449" r:id="rId9439" xr:uid="{87170587-468E-4403-8527-58B138F4339E}"/>
    <hyperlink ref="A9450" r:id="rId9440" xr:uid="{1FCC0028-EBF3-4457-A22C-F564B0FDCEC2}"/>
    <hyperlink ref="A9451" r:id="rId9441" xr:uid="{9EB8DD01-0017-4119-A7AC-5B24DCB0FFC8}"/>
    <hyperlink ref="A9452" r:id="rId9442" xr:uid="{B5C0BCBD-80B1-4D6A-A810-49B927C6C7C4}"/>
    <hyperlink ref="A9453" r:id="rId9443" xr:uid="{1C917A42-5B90-4023-B85B-93CE7FA79488}"/>
    <hyperlink ref="A9454" r:id="rId9444" xr:uid="{11964B4B-D2B5-4F16-B994-9DAE8696C1A3}"/>
    <hyperlink ref="A9455" r:id="rId9445" xr:uid="{8DA1F2AB-B5AD-4B3B-BC8D-4E2835DD3C95}"/>
    <hyperlink ref="A9456" r:id="rId9446" xr:uid="{5D3E7D64-FCBF-4094-986B-D013B1028C36}"/>
    <hyperlink ref="A9457" r:id="rId9447" xr:uid="{2520F5A7-05AC-4848-A996-E954FF477EE6}"/>
    <hyperlink ref="A9458" r:id="rId9448" xr:uid="{0B659D34-8E1C-4424-B8C5-A948DB497613}"/>
    <hyperlink ref="A9459" r:id="rId9449" xr:uid="{44047D1E-C795-4148-9444-FC16C9539077}"/>
    <hyperlink ref="A9460" r:id="rId9450" xr:uid="{395ED607-D7B3-4E90-9F74-F0B07542C40E}"/>
    <hyperlink ref="A9461" r:id="rId9451" xr:uid="{0A7B01EC-A4EA-487C-9434-177C37A9E907}"/>
    <hyperlink ref="A9462" r:id="rId9452" xr:uid="{C3EC14B4-A025-40FD-B1FE-7562404BDDB2}"/>
    <hyperlink ref="A9463" r:id="rId9453" xr:uid="{E9A8DF3E-C6C3-4F21-A1B3-EF8D80A0AFB7}"/>
    <hyperlink ref="A9464" r:id="rId9454" xr:uid="{B7ADC5C3-95DD-444E-A55D-6C6A1CDB2A42}"/>
    <hyperlink ref="A9465" r:id="rId9455" xr:uid="{72794B0B-3AE9-49A6-85F6-951482CC1F26}"/>
    <hyperlink ref="A9466" r:id="rId9456" xr:uid="{2CDB7F34-FBA5-4470-8906-2A2B0CF25AA8}"/>
    <hyperlink ref="A9467" r:id="rId9457" xr:uid="{09990F51-FF45-4021-BA36-3517B18EC7CA}"/>
    <hyperlink ref="A9468" r:id="rId9458" xr:uid="{CA64B513-85C0-4CEC-AAD0-CCCE3A6D4C98}"/>
    <hyperlink ref="A9469" r:id="rId9459" xr:uid="{8EF29498-DF04-435D-9A83-87D01F9BEFBC}"/>
    <hyperlink ref="A9470" r:id="rId9460" xr:uid="{8DC6E8C2-BE37-414B-A957-3F6A83F4DB98}"/>
    <hyperlink ref="A9471" r:id="rId9461" xr:uid="{20806162-04B5-4020-8B7E-FA0D10FF10FB}"/>
    <hyperlink ref="A9472" r:id="rId9462" xr:uid="{E8351BBA-032E-4A66-B132-F8140140F703}"/>
    <hyperlink ref="A9473" r:id="rId9463" xr:uid="{9C10B18C-6085-4B60-8A78-15931D993D19}"/>
    <hyperlink ref="A9474" r:id="rId9464" xr:uid="{BEAECAEC-7714-40FB-9483-EFC8687BC975}"/>
    <hyperlink ref="A9475" r:id="rId9465" xr:uid="{6D3B2D2E-5F62-4891-BAEF-9451775B5575}"/>
    <hyperlink ref="A9476" r:id="rId9466" xr:uid="{BF919FBE-397A-4B80-BECD-4F67CAAD0F80}"/>
    <hyperlink ref="A9477" r:id="rId9467" xr:uid="{AF9334E5-133C-45E8-B3FF-2F5973B3C25C}"/>
    <hyperlink ref="A9478" r:id="rId9468" xr:uid="{3D3A4B3E-FA92-41E8-AD7D-1AD936D6C755}"/>
    <hyperlink ref="A9479" r:id="rId9469" xr:uid="{D39F8104-6512-40EF-B62D-B98E2E27C33A}"/>
    <hyperlink ref="A9480" r:id="rId9470" xr:uid="{A30EF7F2-80B1-4B19-82A1-77CC1951D7D9}"/>
    <hyperlink ref="A9481" r:id="rId9471" xr:uid="{47BC58A9-D78D-4473-AAAF-4207889411B1}"/>
    <hyperlink ref="A9482" r:id="rId9472" xr:uid="{7A73C3D2-7DE0-4FAF-A702-872DCB353123}"/>
    <hyperlink ref="A9483" r:id="rId9473" xr:uid="{FBB44495-02D5-4002-A9F6-606830EACB7D}"/>
    <hyperlink ref="A9484" r:id="rId9474" xr:uid="{AF98DD67-34B6-4101-86FB-6F9FEA3637C5}"/>
    <hyperlink ref="A9485" r:id="rId9475" xr:uid="{31EDDB47-6E36-441A-99C4-3E67778068A2}"/>
    <hyperlink ref="A9486" r:id="rId9476" xr:uid="{D41A2015-031A-4701-9C2F-B52588DE01E9}"/>
    <hyperlink ref="A9487" r:id="rId9477" xr:uid="{F0F9242D-D21C-4347-A8D7-4E0B27E1F77A}"/>
    <hyperlink ref="A9488" r:id="rId9478" xr:uid="{578EF894-EC66-4397-BE96-C162ECFCF05B}"/>
    <hyperlink ref="A9489" r:id="rId9479" xr:uid="{86D83717-4689-4B9B-9BBD-A6FDCFE05515}"/>
    <hyperlink ref="A9490" r:id="rId9480" xr:uid="{B527ABBD-933F-4BC6-B89C-8B6B02EF0891}"/>
    <hyperlink ref="A9491" r:id="rId9481" xr:uid="{2E7E5B59-0F1C-42FD-B075-2232DC4BC604}"/>
    <hyperlink ref="A9492" r:id="rId9482" xr:uid="{B7355972-B6F3-4A7D-835E-1CEF8D899A17}"/>
    <hyperlink ref="A9493" r:id="rId9483" xr:uid="{B47AEBE9-9FE6-40A8-B45F-16BE81135E56}"/>
    <hyperlink ref="A9494" r:id="rId9484" xr:uid="{18E0DDE1-9EF5-4C7D-8E24-23F8FEFF40F9}"/>
    <hyperlink ref="A9495" r:id="rId9485" xr:uid="{CDE52B99-F68D-4343-9D95-895D443A5604}"/>
    <hyperlink ref="A9496" r:id="rId9486" xr:uid="{850AC53C-59F9-4D2F-96D0-9F20FE6BBDE5}"/>
    <hyperlink ref="A9497" r:id="rId9487" xr:uid="{ADA8717F-C47E-4AAC-8FA1-1B1F48306C3F}"/>
    <hyperlink ref="A9498" r:id="rId9488" xr:uid="{F9FE3915-2CCB-44D8-BE33-B6B303EE8CF4}"/>
    <hyperlink ref="A9499" r:id="rId9489" xr:uid="{9B2750AF-955C-4491-83C1-1CB329F6E1EE}"/>
    <hyperlink ref="A9500" r:id="rId9490" xr:uid="{2F659CA3-AB2D-467A-8F61-805303A39BD5}"/>
    <hyperlink ref="A9501" r:id="rId9491" xr:uid="{5FE31DB6-D85E-4CDE-8D4B-4B199C2B649E}"/>
    <hyperlink ref="A9502" r:id="rId9492" xr:uid="{8BB64631-623F-4735-8A6B-9E131A777ED0}"/>
    <hyperlink ref="A9503" r:id="rId9493" xr:uid="{B97FA61A-431A-48EC-8ED5-7E8C1ECD3B07}"/>
    <hyperlink ref="A9504" r:id="rId9494" xr:uid="{6344716B-6F78-4A74-8977-478CE26A1837}"/>
    <hyperlink ref="A9505" r:id="rId9495" xr:uid="{60DE3658-15C3-4901-B3C4-53415B285B01}"/>
    <hyperlink ref="A9506" r:id="rId9496" xr:uid="{7E0DFCA0-D807-4E85-A412-771BF4770E68}"/>
    <hyperlink ref="A9507" r:id="rId9497" xr:uid="{A632EF58-0B7B-4F3B-953B-E0D9A8CF0399}"/>
    <hyperlink ref="A9508" r:id="rId9498" xr:uid="{9B1F1137-29E0-4707-BD48-21189B3FCB21}"/>
    <hyperlink ref="A9509" r:id="rId9499" xr:uid="{6756E4DB-EA84-49A3-9406-0130A3E5F9A9}"/>
    <hyperlink ref="A9510" r:id="rId9500" xr:uid="{21BDED00-C189-442D-818E-CD670B873F7D}"/>
    <hyperlink ref="A9511" r:id="rId9501" xr:uid="{8DDEDFE0-FB1B-41E8-8CCB-247687391D90}"/>
    <hyperlink ref="A9512" r:id="rId9502" xr:uid="{10FF60F5-04B3-474D-B906-86C891ADBCFC}"/>
    <hyperlink ref="A9513" r:id="rId9503" xr:uid="{84D6C547-2E96-4520-BA2E-24DDA7A1B2B7}"/>
    <hyperlink ref="A9514" r:id="rId9504" xr:uid="{726E00BB-AD9E-4269-AC4E-571BF5686BDF}"/>
    <hyperlink ref="A9515" r:id="rId9505" xr:uid="{12748F26-F767-4958-9B98-081E5014EF4B}"/>
    <hyperlink ref="A9516" r:id="rId9506" xr:uid="{4E881F72-6801-425A-A560-739C99FA6407}"/>
    <hyperlink ref="A9517" r:id="rId9507" xr:uid="{EB71AB30-7CBF-482F-AC51-C4BAA5461518}"/>
    <hyperlink ref="A9518" r:id="rId9508" xr:uid="{07E202FE-3A1E-4680-B0FD-C8BFE04D8BB8}"/>
    <hyperlink ref="A9519" r:id="rId9509" xr:uid="{472190DB-7A12-4660-986E-CA0A781A6FE0}"/>
    <hyperlink ref="A9520" r:id="rId9510" xr:uid="{3AE621C2-382B-41D3-8666-2B49F7798657}"/>
    <hyperlink ref="A9521" r:id="rId9511" xr:uid="{FD7EB2C7-21B5-482F-9380-567ED8C22085}"/>
    <hyperlink ref="A9522" r:id="rId9512" xr:uid="{A9E8A979-4CA3-4E98-97A9-C06D9F7E3F87}"/>
    <hyperlink ref="A9523" r:id="rId9513" xr:uid="{C40840EF-5E60-45C5-B47D-A40743B1BC7E}"/>
    <hyperlink ref="A9524" r:id="rId9514" xr:uid="{38815763-AE79-4C5B-829E-CF4DDA83A36C}"/>
    <hyperlink ref="A9525" r:id="rId9515" xr:uid="{2DDF5881-90AE-4E2C-9515-6FBE70DED201}"/>
    <hyperlink ref="A9526" r:id="rId9516" xr:uid="{2DB32611-90D1-4C1D-B4CD-59CC42F1413F}"/>
    <hyperlink ref="A9527" r:id="rId9517" xr:uid="{1A8F8782-A36A-4AC1-9C6E-841E1B59BDF7}"/>
    <hyperlink ref="A9528" r:id="rId9518" xr:uid="{41DFBDE5-65E9-4A1A-87FF-71A3874ED0CC}"/>
    <hyperlink ref="A9529" r:id="rId9519" xr:uid="{05855D9F-0AF1-479D-96C6-6A715FED69FB}"/>
    <hyperlink ref="A9530" r:id="rId9520" xr:uid="{D588601E-9108-4675-9FDB-CCFCD838AF8A}"/>
    <hyperlink ref="A9531" r:id="rId9521" xr:uid="{199DDAA5-5BB9-4B6D-8988-FAB258B5ECA7}"/>
    <hyperlink ref="A9532" r:id="rId9522" xr:uid="{13F1BD06-9FB5-47DD-BA9E-FC97EC639799}"/>
    <hyperlink ref="A9533" r:id="rId9523" xr:uid="{466397DF-4C6E-4B99-A158-378041EDB1F9}"/>
    <hyperlink ref="A9534" r:id="rId9524" xr:uid="{6182D84E-E789-4D76-9736-5B64B85BBF5A}"/>
    <hyperlink ref="A9535" r:id="rId9525" xr:uid="{3FFFE9BD-26BE-4F4B-89AF-2F8698C17510}"/>
    <hyperlink ref="A9536" r:id="rId9526" xr:uid="{0CE6E9A2-0318-4C71-99E0-E34A6DAC3447}"/>
    <hyperlink ref="A9537" r:id="rId9527" xr:uid="{FFBEFB66-8264-4440-8AEA-5FE97A4AE92F}"/>
    <hyperlink ref="A9538" r:id="rId9528" xr:uid="{DFA24230-3AA4-4D46-8C3F-8C4A39821B55}"/>
    <hyperlink ref="A9539" r:id="rId9529" xr:uid="{D30F1B63-5FDB-4B73-9CEA-BC080C360F04}"/>
    <hyperlink ref="A9540" r:id="rId9530" xr:uid="{720029F6-52A7-4C4E-A43D-392F11C8A527}"/>
    <hyperlink ref="A9541" r:id="rId9531" xr:uid="{5E303FA9-1AAA-4B15-8EDA-A344000336DB}"/>
    <hyperlink ref="A9542" r:id="rId9532" xr:uid="{81DBCF88-04E5-4E56-ACA5-EBC122FBF691}"/>
    <hyperlink ref="A9543" r:id="rId9533" xr:uid="{0E55DAD5-9FAC-4A46-8ABC-A709E7B315CA}"/>
    <hyperlink ref="A9544" r:id="rId9534" xr:uid="{1B101868-D24F-4A11-A013-620F54B44C66}"/>
    <hyperlink ref="A9545" r:id="rId9535" xr:uid="{0383BFC4-B039-412A-A595-68D3E09A6194}"/>
    <hyperlink ref="A9546" r:id="rId9536" xr:uid="{5522783C-D566-4825-BE57-58D199322177}"/>
    <hyperlink ref="A9547" r:id="rId9537" xr:uid="{E78B516C-989A-492B-8F9A-F07852CD5B1A}"/>
    <hyperlink ref="A9548" r:id="rId9538" xr:uid="{E32DD37D-FDB9-4E21-B0BB-1E33E460A61B}"/>
    <hyperlink ref="A9549" r:id="rId9539" xr:uid="{DA47AE94-C651-45AF-9A5D-53408499912C}"/>
    <hyperlink ref="A9550" r:id="rId9540" xr:uid="{385F6DF2-1C9D-4526-8712-05A935943B48}"/>
    <hyperlink ref="A9551" r:id="rId9541" xr:uid="{DCAC04B9-1F3C-4649-9268-A99E5DEB676F}"/>
    <hyperlink ref="A9552" r:id="rId9542" xr:uid="{7B82F31C-BCCC-4FEE-BD10-3939B8B5D719}"/>
    <hyperlink ref="A9553" r:id="rId9543" xr:uid="{0B641A18-5140-4AC3-AB5E-CEF672124464}"/>
    <hyperlink ref="A9554" r:id="rId9544" xr:uid="{987E902F-EF08-4A10-AF7A-9DC827428941}"/>
    <hyperlink ref="A9555" r:id="rId9545" xr:uid="{DD4C74B5-958B-4E13-B161-6E475D1D6D16}"/>
    <hyperlink ref="A9556" r:id="rId9546" xr:uid="{0ADE52FE-1266-4E4E-986E-3D9B8D5F9CCA}"/>
    <hyperlink ref="A9557" r:id="rId9547" xr:uid="{6A642211-F2ED-40E8-B6F9-5D83908B46F5}"/>
    <hyperlink ref="A9558" r:id="rId9548" xr:uid="{2AC5E4D9-56BD-4DD9-AEFC-5F2A03C7E878}"/>
    <hyperlink ref="A9559" r:id="rId9549" xr:uid="{3688088B-04AA-4C74-A77F-B502BB497BCC}"/>
    <hyperlink ref="A9560" r:id="rId9550" xr:uid="{30C5C3B0-B7C7-4082-9CFE-030223E8CAE5}"/>
    <hyperlink ref="A9561" r:id="rId9551" xr:uid="{530B757D-18ED-4256-BFD7-8FE9E20D1C4B}"/>
    <hyperlink ref="A9562" r:id="rId9552" xr:uid="{EDA4EAA0-5202-46C4-9868-277A59BCDBEC}"/>
    <hyperlink ref="A9563" r:id="rId9553" xr:uid="{E000D67F-D4BF-4546-AFC7-41E78C01C342}"/>
    <hyperlink ref="A9564" r:id="rId9554" xr:uid="{9DD7BC57-0650-4391-B9FE-1AAD1A482A9D}"/>
    <hyperlink ref="A9565" r:id="rId9555" xr:uid="{37CC3241-1F64-4F12-80CC-8668AD34F0D9}"/>
    <hyperlink ref="A9566" r:id="rId9556" xr:uid="{D44C6820-7E9B-4FEF-A465-72029FC4AECE}"/>
    <hyperlink ref="A9567" r:id="rId9557" xr:uid="{7168F65E-6DE7-4522-97E3-CB1FBCAFA483}"/>
    <hyperlink ref="A9568" r:id="rId9558" xr:uid="{AEB84203-366F-450D-AAB9-93EC477E16D6}"/>
    <hyperlink ref="A9569" r:id="rId9559" xr:uid="{CB9E28DD-065F-4332-8FA5-4850ED832D88}"/>
    <hyperlink ref="A9570" r:id="rId9560" xr:uid="{B62D378C-D0C7-4A81-B107-C8059252D627}"/>
    <hyperlink ref="A9571" r:id="rId9561" xr:uid="{C34BA03C-1040-406F-9D7C-0EBA1EBF3D1D}"/>
    <hyperlink ref="A9572" r:id="rId9562" xr:uid="{5B0C232D-F68C-4739-97EA-6D04E53D3101}"/>
    <hyperlink ref="A9573" r:id="rId9563" xr:uid="{C7106785-7B0B-4BEA-8109-C6167D204278}"/>
    <hyperlink ref="A9574" r:id="rId9564" xr:uid="{2108F5E4-8CC6-4906-8A28-BAEDD8CDCB07}"/>
    <hyperlink ref="A9575" r:id="rId9565" xr:uid="{725BFEAE-FC6D-4082-A115-D0A92679B988}"/>
    <hyperlink ref="A9576" r:id="rId9566" xr:uid="{BE9FD04E-9F61-41E7-9072-7271DE8AA64D}"/>
    <hyperlink ref="A9577" r:id="rId9567" xr:uid="{19C215B0-46C2-448C-BC59-225B5D5772E1}"/>
    <hyperlink ref="A9578" r:id="rId9568" xr:uid="{B8285FDB-0C66-44BE-A47F-417A04BC25C1}"/>
    <hyperlink ref="A9579" r:id="rId9569" xr:uid="{12B59502-11AE-47E0-9753-415ADCAA4D6A}"/>
    <hyperlink ref="A9580" r:id="rId9570" xr:uid="{724FAEE4-64E3-4C1E-AC41-D256CDA5CC26}"/>
    <hyperlink ref="A9581" r:id="rId9571" xr:uid="{89CAB075-43F4-46F2-BA7B-1BAAA67BFB5C}"/>
    <hyperlink ref="A9582" r:id="rId9572" xr:uid="{13FA0DDF-2585-479D-8885-5B1765C4771A}"/>
    <hyperlink ref="A9583" r:id="rId9573" xr:uid="{50A74BFB-A975-429E-BDE4-E123CA008EE1}"/>
    <hyperlink ref="A9584" r:id="rId9574" xr:uid="{5C657F4F-2A1C-45AC-A953-45397728B3CE}"/>
    <hyperlink ref="A9585" r:id="rId9575" xr:uid="{91CE37FF-E2DF-450D-998C-DDBCD53CFBA9}"/>
    <hyperlink ref="A9586" r:id="rId9576" xr:uid="{E02F8712-0D0D-44FA-AD8A-03C61D25A24A}"/>
    <hyperlink ref="A9587" r:id="rId9577" xr:uid="{54B4024F-C00E-4E81-A526-1BC26E31C2B3}"/>
    <hyperlink ref="A9588" r:id="rId9578" xr:uid="{9EC3853B-634F-46C2-B271-89143192FB3D}"/>
    <hyperlink ref="A9589" r:id="rId9579" xr:uid="{5D4463C3-777E-421B-8B7A-12D9775B5E26}"/>
    <hyperlink ref="A9590" r:id="rId9580" xr:uid="{7D58526B-FA6C-4198-AFBC-3B6AD70485FE}"/>
    <hyperlink ref="A9591" r:id="rId9581" xr:uid="{DB001FA5-1DE7-4765-AD1A-67AF831E5542}"/>
    <hyperlink ref="A9592" r:id="rId9582" xr:uid="{55A2C743-1DD7-4BC4-8FED-1073E5A6B87D}"/>
    <hyperlink ref="A9593" r:id="rId9583" xr:uid="{538339F3-0AEE-411F-BA08-301B5A99567F}"/>
    <hyperlink ref="A9594" r:id="rId9584" xr:uid="{43C9EA84-11EC-42A4-A866-28466A17C69D}"/>
    <hyperlink ref="A9595" r:id="rId9585" xr:uid="{8139C0DA-7B9D-4A62-AD4E-F29037A49DEE}"/>
    <hyperlink ref="A9596" r:id="rId9586" xr:uid="{B662F1F1-1178-457C-970C-B6A5B8A16C91}"/>
    <hyperlink ref="A9597" r:id="rId9587" xr:uid="{F8E2508F-8F27-4E39-99A1-B87265B9F374}"/>
    <hyperlink ref="A9598" r:id="rId9588" xr:uid="{E39BA629-628E-49FD-A545-E6FE8E310D84}"/>
    <hyperlink ref="A9599" r:id="rId9589" xr:uid="{8F47CF33-AAE7-4310-8D25-251D89483F78}"/>
    <hyperlink ref="A9600" r:id="rId9590" xr:uid="{620092E4-FD5F-48EB-8263-E6EA47999260}"/>
    <hyperlink ref="A9601" r:id="rId9591" xr:uid="{1C18E7CE-1F29-49F8-9DE2-CC548CDF47A6}"/>
    <hyperlink ref="A9602" r:id="rId9592" xr:uid="{25510552-C650-4619-ADD5-C68BD6AEA98A}"/>
    <hyperlink ref="A9603" r:id="rId9593" xr:uid="{D7BD7BE3-7DE6-44FE-A3E4-70500672FF69}"/>
    <hyperlink ref="A9604" r:id="rId9594" xr:uid="{17195897-0FE2-4870-AFBF-3FE716587169}"/>
    <hyperlink ref="A9605" r:id="rId9595" xr:uid="{E8E5C260-D831-49F7-ACD1-F31DBB03C5AC}"/>
    <hyperlink ref="A9606" r:id="rId9596" xr:uid="{60185380-8B2B-4404-B8B5-AD830CCCFC12}"/>
    <hyperlink ref="A9607" r:id="rId9597" xr:uid="{14AEC43C-4010-4BD3-B39A-9384144AFFE3}"/>
    <hyperlink ref="A9608" r:id="rId9598" xr:uid="{6172E559-CF72-4026-A29D-E9E7F3C21B09}"/>
    <hyperlink ref="A9609" r:id="rId9599" xr:uid="{2C48D110-8A12-4F5E-8365-644280AB1AC4}"/>
    <hyperlink ref="A9610" r:id="rId9600" xr:uid="{692DB0CC-02FA-4AA3-AAA4-E96E4306E8F9}"/>
    <hyperlink ref="A9611" r:id="rId9601" xr:uid="{7BACAD2A-D8D1-443C-A030-652D26FFE1E7}"/>
    <hyperlink ref="A9612" r:id="rId9602" xr:uid="{BBCDA1DE-803C-400A-A28E-69578D39E2FC}"/>
    <hyperlink ref="A9613" r:id="rId9603" xr:uid="{5F793FCE-7202-44E6-B85F-84EBF43B4A87}"/>
    <hyperlink ref="A9614" r:id="rId9604" xr:uid="{3CEE68B7-623D-466A-A8AE-F0BC4F715D75}"/>
    <hyperlink ref="A9615" r:id="rId9605" xr:uid="{C7EAD972-3F2F-4EB3-8082-4CA6A365B15B}"/>
    <hyperlink ref="A9616" r:id="rId9606" xr:uid="{80F536A4-791D-4C5A-BDA3-6AD6F1E9A517}"/>
    <hyperlink ref="A9617" r:id="rId9607" xr:uid="{8F4DECE3-A3B8-4812-ACCF-4E5D065E9E53}"/>
    <hyperlink ref="A9618" r:id="rId9608" xr:uid="{016BB70C-4542-45D8-8D22-70AAA5461B06}"/>
    <hyperlink ref="A9619" r:id="rId9609" xr:uid="{B235051D-1A31-456D-AC63-AA87F048D0B5}"/>
    <hyperlink ref="A9620" r:id="rId9610" xr:uid="{F782C84F-CB78-469A-B28B-067D82D1B5E3}"/>
    <hyperlink ref="A9621" r:id="rId9611" xr:uid="{76DAF95B-22B8-4717-A7B4-D2F2D3412842}"/>
    <hyperlink ref="A9622" r:id="rId9612" xr:uid="{63CF9A3F-5FB4-40E2-B2FA-817252DFAAE3}"/>
    <hyperlink ref="A9623" r:id="rId9613" xr:uid="{5F0515D4-00E9-4DE7-8350-A31A8513A527}"/>
    <hyperlink ref="A9624" r:id="rId9614" xr:uid="{3896ED39-F50B-4C75-A6FD-7978A5DD6672}"/>
    <hyperlink ref="A9625" r:id="rId9615" xr:uid="{87E5DC58-6D0E-4C3C-90D2-E73C1433541C}"/>
    <hyperlink ref="A9626" r:id="rId9616" xr:uid="{1FCE0489-C496-476A-9980-080D18001B01}"/>
    <hyperlink ref="A9627" r:id="rId9617" xr:uid="{566BAF6E-5D55-42B0-8F8F-EB2B2F125670}"/>
    <hyperlink ref="A9628" r:id="rId9618" xr:uid="{85A8BA24-6975-4378-9E43-235980AA3321}"/>
    <hyperlink ref="A9629" r:id="rId9619" xr:uid="{837A45CF-9ED8-45D0-8239-E7510C89D436}"/>
    <hyperlink ref="A9630" r:id="rId9620" xr:uid="{F2EF5CD6-EC9C-4380-AE4E-F350BB967860}"/>
    <hyperlink ref="A9631" r:id="rId9621" xr:uid="{8252E387-5627-4101-972C-10BDC3D9E3BD}"/>
    <hyperlink ref="A9632" r:id="rId9622" xr:uid="{CBBF789D-0DE5-42B7-A592-5D4E60E4304C}"/>
    <hyperlink ref="A9633" r:id="rId9623" xr:uid="{58D36CDC-3F84-439D-A6B4-3CCCB4C09937}"/>
    <hyperlink ref="A9634" r:id="rId9624" xr:uid="{CFB50AA8-2A41-4CDD-95AA-A393817FCA01}"/>
    <hyperlink ref="A9635" r:id="rId9625" xr:uid="{63586CA1-0623-44FD-A20E-7595E4EA1F67}"/>
    <hyperlink ref="A9636" r:id="rId9626" xr:uid="{15A68A73-F954-4926-B0DD-E8BD347A4671}"/>
    <hyperlink ref="A9637" r:id="rId9627" xr:uid="{2E9798C7-ACE0-4EA0-A6F9-10BCA5C01083}"/>
    <hyperlink ref="A9638" r:id="rId9628" xr:uid="{EAFE4ECC-18C5-48EE-9E58-3E9416502C1F}"/>
    <hyperlink ref="A9639" r:id="rId9629" xr:uid="{10A8052D-9595-4384-9B2E-4117A1D33FCD}"/>
    <hyperlink ref="A9640" r:id="rId9630" xr:uid="{A1E3E41B-6F90-4FD8-A4B0-7816EF6BB475}"/>
    <hyperlink ref="A9641" r:id="rId9631" xr:uid="{B37016A3-6E65-497A-970B-DE479D5CCC27}"/>
    <hyperlink ref="A9642" r:id="rId9632" xr:uid="{0BE85ABD-B78A-4E1C-8A64-52C48F710F1C}"/>
    <hyperlink ref="A9643" r:id="rId9633" xr:uid="{FA005C27-B20A-4DEF-8C61-8A81AB450B6A}"/>
    <hyperlink ref="A9644" r:id="rId9634" xr:uid="{9BF2D6D7-E249-473B-8FE5-7852AA74E813}"/>
    <hyperlink ref="A9645" r:id="rId9635" xr:uid="{32AABE73-A4AE-4944-B427-83E3D6D11E7B}"/>
    <hyperlink ref="A9646" r:id="rId9636" xr:uid="{89F0FA29-5C31-45BB-A4EB-36DC5C00D1F0}"/>
    <hyperlink ref="A9647" r:id="rId9637" xr:uid="{FC00C64A-9DFA-4C3B-8C59-DCD0C8E57F23}"/>
    <hyperlink ref="A9648" r:id="rId9638" xr:uid="{A0D70ACE-C6D4-4692-9DAF-7C159201A9B3}"/>
    <hyperlink ref="A9649" r:id="rId9639" xr:uid="{875F579C-B683-4CC6-BB65-3F25FA387BD8}"/>
    <hyperlink ref="A9650" r:id="rId9640" xr:uid="{7B1E063A-96D8-4C7E-AEFD-EC03DCD902AC}"/>
    <hyperlink ref="A9651" r:id="rId9641" xr:uid="{8F5C358E-3A68-499A-BE8C-CC4737793D30}"/>
    <hyperlink ref="A9652" r:id="rId9642" xr:uid="{CD87156C-18AE-428A-8B62-7B6C96A35319}"/>
    <hyperlink ref="A9653" r:id="rId9643" xr:uid="{A1D73A9B-5511-47DB-976B-00FBC75CCBA2}"/>
    <hyperlink ref="A9654" r:id="rId9644" xr:uid="{1786AA12-1651-46D2-9549-8968697F6A82}"/>
    <hyperlink ref="A9655" r:id="rId9645" xr:uid="{321A9805-D2A3-45BA-9911-2965A0A1434F}"/>
    <hyperlink ref="A9656" r:id="rId9646" xr:uid="{5420BEA0-8377-42FC-8C62-1A25BBCB34B2}"/>
    <hyperlink ref="A9657" r:id="rId9647" xr:uid="{5673961B-E7BF-4EA4-8677-15F7B785EFDA}"/>
    <hyperlink ref="A9658" r:id="rId9648" xr:uid="{46FB4531-303D-40A5-B35E-CBAED00142EA}"/>
    <hyperlink ref="A9659" r:id="rId9649" xr:uid="{DCEE79CA-BF1F-4088-BBE5-094E8A8803AA}"/>
    <hyperlink ref="A9660" r:id="rId9650" xr:uid="{51876AE2-2E47-4F44-A83C-B885FAB363C5}"/>
    <hyperlink ref="A9661" r:id="rId9651" xr:uid="{BEBD5AEA-262D-46D0-BF65-C0889E99B222}"/>
    <hyperlink ref="A9662" r:id="rId9652" xr:uid="{0A4A7E3B-67CD-4AE0-BA3C-0DABF12DEAFB}"/>
    <hyperlink ref="A9663" r:id="rId9653" xr:uid="{F35FAA12-20F3-47A2-B476-61CACB85145E}"/>
    <hyperlink ref="A9664" r:id="rId9654" xr:uid="{233F8313-9622-401A-A88B-DD80988FF958}"/>
    <hyperlink ref="A9665" r:id="rId9655" xr:uid="{C99B084F-7156-414B-ADDE-F2CF85880D39}"/>
    <hyperlink ref="A9666" r:id="rId9656" xr:uid="{BB075630-3425-4F47-8568-990B552A7E75}"/>
    <hyperlink ref="A9667" r:id="rId9657" xr:uid="{1F120F3F-39D9-48D5-B5EB-C9252ED52226}"/>
    <hyperlink ref="A9668" r:id="rId9658" xr:uid="{5A8181DD-E39C-4979-B7CF-0AD8C751AC05}"/>
    <hyperlink ref="A9669" r:id="rId9659" xr:uid="{15342FC9-17AB-4CDF-A608-5CD46F181C91}"/>
    <hyperlink ref="A9670" r:id="rId9660" xr:uid="{B1A85CA5-BC8F-4078-AB4C-CB89A7213D50}"/>
    <hyperlink ref="A9671" r:id="rId9661" xr:uid="{F44593B2-47D9-45BB-8638-9AC9A8A3CE36}"/>
    <hyperlink ref="A9672" r:id="rId9662" xr:uid="{FFA07B73-91CF-4AF3-AF0E-45217A9D9A19}"/>
    <hyperlink ref="A9673" r:id="rId9663" xr:uid="{78348ED7-E1B1-4018-AAF3-890AC9AE3EAE}"/>
    <hyperlink ref="A9674" r:id="rId9664" xr:uid="{39C2D4BA-4CDC-49E1-B640-47AB3FD796C5}"/>
    <hyperlink ref="A9675" r:id="rId9665" xr:uid="{ACF340FD-8267-4DAA-84F6-1A953757EB24}"/>
    <hyperlink ref="A9676" r:id="rId9666" xr:uid="{D2F4D5E1-24C8-4DA1-8321-A8145BE2B14F}"/>
    <hyperlink ref="A9677" r:id="rId9667" xr:uid="{A913AD19-BC3D-457A-85A7-3AF8E23F6B7A}"/>
    <hyperlink ref="A9678" r:id="rId9668" xr:uid="{4BB9AB59-1592-41A0-AA1B-85D3120DFF95}"/>
    <hyperlink ref="A9679" r:id="rId9669" xr:uid="{0D12F7F7-B969-4A6B-B06C-FBC9A76F8184}"/>
    <hyperlink ref="A9680" r:id="rId9670" xr:uid="{79F9C33E-DE60-42DE-BC19-D76E650AFB8F}"/>
    <hyperlink ref="A9681" r:id="rId9671" xr:uid="{2F77B6A6-0B70-4C1B-B89A-158B4AC918BD}"/>
    <hyperlink ref="A9682" r:id="rId9672" xr:uid="{EAD9992B-03B1-4848-BC06-35E9F1CE1CF9}"/>
    <hyperlink ref="A9683" r:id="rId9673" xr:uid="{66B7766B-0F1F-4324-AD56-CE5DA9AE3720}"/>
    <hyperlink ref="A9684" r:id="rId9674" xr:uid="{E82A219A-17E4-42F7-92FA-BFAC09C70303}"/>
    <hyperlink ref="A9685" r:id="rId9675" xr:uid="{DAD17A37-361A-49A3-83DB-18939962B3CE}"/>
    <hyperlink ref="A9686" r:id="rId9676" xr:uid="{FABABA8F-9772-41EF-A38D-11923C01A159}"/>
    <hyperlink ref="A9687" r:id="rId9677" xr:uid="{531F392A-16E8-46A0-BA77-BCBA1C46A0F9}"/>
    <hyperlink ref="A9688" r:id="rId9678" xr:uid="{78776454-F35B-40C0-A4E3-F5C2D1825A01}"/>
    <hyperlink ref="A9689" r:id="rId9679" xr:uid="{3B090D15-3199-4CEF-9029-6B337724B41E}"/>
    <hyperlink ref="A9690" r:id="rId9680" xr:uid="{CE2BE1BA-34A0-401D-804F-A521C8014F9C}"/>
    <hyperlink ref="A9691" r:id="rId9681" xr:uid="{528900EB-E7F9-449F-BA19-DF0BBC9E573B}"/>
    <hyperlink ref="A9692" r:id="rId9682" xr:uid="{4C421726-DC7F-4F24-9BD8-5F9B9B5DA67D}"/>
    <hyperlink ref="A9693" r:id="rId9683" xr:uid="{5832FCF2-9E9A-435C-8F9B-2A70D3E2C8D0}"/>
    <hyperlink ref="A9694" r:id="rId9684" xr:uid="{20A9394D-F4E1-4941-9089-B3075D38323C}"/>
    <hyperlink ref="A9695" r:id="rId9685" xr:uid="{2B8C2A34-B80E-4FBC-AFB6-CBDE5A812000}"/>
    <hyperlink ref="A9696" r:id="rId9686" xr:uid="{7539DDA7-5C97-45E6-900A-7865331B01B8}"/>
    <hyperlink ref="A9697" r:id="rId9687" xr:uid="{27FF2A97-7FF8-42FF-8EC0-9CD2F111F560}"/>
    <hyperlink ref="A9698" r:id="rId9688" xr:uid="{DA3E6B6C-FC69-4B86-91D9-23E289C679DB}"/>
    <hyperlink ref="A9699" r:id="rId9689" xr:uid="{E8232387-FA16-4150-9A5C-147CE33C970D}"/>
    <hyperlink ref="A9700" r:id="rId9690" xr:uid="{CCA13D2E-7B39-456F-9190-67F51DCB5793}"/>
    <hyperlink ref="A9701" r:id="rId9691" xr:uid="{BD19B3B6-5AFC-43B7-AB4E-ECF3B7E9BCF2}"/>
    <hyperlink ref="A9702" r:id="rId9692" xr:uid="{6105D110-7E06-4F55-8243-9E29F016B43B}"/>
    <hyperlink ref="A9703" r:id="rId9693" xr:uid="{01511D8E-5E1C-40FD-ADED-4F9246F58B89}"/>
    <hyperlink ref="A9704" r:id="rId9694" xr:uid="{67F6E389-E5B2-47B2-9ECE-E54DF252796A}"/>
    <hyperlink ref="A9705" r:id="rId9695" xr:uid="{F10BE8B2-6081-4B20-B57F-0CBE098CE098}"/>
    <hyperlink ref="A9706" r:id="rId9696" xr:uid="{A09BDBF8-5803-46BD-84C5-CF52A958A1DF}"/>
    <hyperlink ref="A9707" r:id="rId9697" xr:uid="{3D5D633A-387F-4BE6-899A-7102C87CF87C}"/>
    <hyperlink ref="A9708" r:id="rId9698" xr:uid="{CD2AC5A2-60A0-478A-8B63-4EAE1647C736}"/>
    <hyperlink ref="A9709" r:id="rId9699" xr:uid="{242E597C-94BB-4239-809D-8B03188C4D3F}"/>
    <hyperlink ref="A9710" r:id="rId9700" xr:uid="{50C4311B-B950-4DB1-8B2B-3425F221CAA5}"/>
    <hyperlink ref="A9711" r:id="rId9701" xr:uid="{95E14351-6616-4728-AB81-916CCB929B25}"/>
    <hyperlink ref="A9712" r:id="rId9702" xr:uid="{4F5C40DC-1D4F-4413-8EA8-796BC2C4989D}"/>
    <hyperlink ref="A9713" r:id="rId9703" xr:uid="{5417E673-0A0D-4BB9-9E3E-6BBA1A544177}"/>
    <hyperlink ref="A9714" r:id="rId9704" xr:uid="{AFD25F49-DC95-42B4-8739-A02FCEEF4401}"/>
    <hyperlink ref="A9715" r:id="rId9705" xr:uid="{F98AB027-6FFE-40D7-9362-6C66BAD32818}"/>
    <hyperlink ref="A9716" r:id="rId9706" xr:uid="{5E6F51B6-48D6-4EE0-997A-2212356B2CB6}"/>
    <hyperlink ref="A9717" r:id="rId9707" xr:uid="{B889BF3A-DBC0-4318-9FBA-98E3FCD47A1A}"/>
    <hyperlink ref="A9718" r:id="rId9708" xr:uid="{5DB095CB-C618-4732-B48F-6A179A1BAFFB}"/>
    <hyperlink ref="A9719" r:id="rId9709" xr:uid="{90264073-4A97-4695-BC0A-8D13EFCACBFE}"/>
    <hyperlink ref="A9720" r:id="rId9710" xr:uid="{7BFA7E5E-E609-47F5-89F1-5A16A18FBBFD}"/>
    <hyperlink ref="A9721" r:id="rId9711" xr:uid="{D5A1F7DC-4870-4D2F-8AD1-CB4B65E26AB4}"/>
    <hyperlink ref="A9722" r:id="rId9712" xr:uid="{D2F8031C-B4F5-47DF-A6A0-68F65BB207AE}"/>
    <hyperlink ref="A9723" r:id="rId9713" xr:uid="{89379B40-A73C-4BFD-B84F-B6F181C5373A}"/>
    <hyperlink ref="A9724" r:id="rId9714" xr:uid="{885758FF-446A-4893-8CFB-3FAE59B1563F}"/>
    <hyperlink ref="A9725" r:id="rId9715" xr:uid="{01850452-4E30-4832-8C90-DC85FBEAA167}"/>
    <hyperlink ref="A9726" r:id="rId9716" xr:uid="{19301C4F-DFD4-4CB2-9238-9A509782082A}"/>
    <hyperlink ref="A9727" r:id="rId9717" xr:uid="{A417AEFB-5DB3-4547-9C61-762F2A624085}"/>
    <hyperlink ref="A9728" r:id="rId9718" xr:uid="{751E1818-6EB3-4D1A-974C-85C217507439}"/>
    <hyperlink ref="A9729" r:id="rId9719" xr:uid="{2B101C2E-DA40-4A37-B4B2-A3DD6B35E893}"/>
    <hyperlink ref="A9730" r:id="rId9720" xr:uid="{55842A58-FEF0-4328-BBCE-89E999F0C160}"/>
    <hyperlink ref="A9731" r:id="rId9721" xr:uid="{E5BE3262-9110-4B6B-AF5D-F00BD6B12467}"/>
    <hyperlink ref="A9732" r:id="rId9722" xr:uid="{5BCEFBE3-F8DD-409F-AD3A-1FB4789AF469}"/>
    <hyperlink ref="A9733" r:id="rId9723" xr:uid="{F03CEAF0-070E-48AD-8767-FE7B108BF98A}"/>
    <hyperlink ref="A9734" r:id="rId9724" xr:uid="{3CFB43D6-078A-4ADD-B74A-77D820F6C5E0}"/>
    <hyperlink ref="A9735" r:id="rId9725" xr:uid="{B8A43670-14F2-46B7-A9AD-013E086072C1}"/>
    <hyperlink ref="A9736" r:id="rId9726" xr:uid="{84A4A488-7BEC-4348-A694-6D1A2AD6AC89}"/>
    <hyperlink ref="A9737" r:id="rId9727" xr:uid="{CA4A190A-BC11-4BCA-BDBC-675AC4F16405}"/>
    <hyperlink ref="A9738" r:id="rId9728" xr:uid="{E1E6E4C9-A2DF-4316-BD4F-023BB59FF474}"/>
    <hyperlink ref="A9739" r:id="rId9729" xr:uid="{30E138D3-9C9E-4EF3-A1FB-B02B52A7C127}"/>
    <hyperlink ref="A9740" r:id="rId9730" xr:uid="{E261DCDB-83F7-4B6E-9125-5F679BE5B767}"/>
    <hyperlink ref="A9741" r:id="rId9731" xr:uid="{2BB2E48F-D756-42B9-8D20-C8F030E3A31D}"/>
    <hyperlink ref="A9742" r:id="rId9732" xr:uid="{FEA75CBC-0A97-416C-A846-90795D54DD25}"/>
    <hyperlink ref="A9743" r:id="rId9733" xr:uid="{E2A46B1A-1D0D-4F3E-8968-9515F4BBD561}"/>
    <hyperlink ref="A9744" r:id="rId9734" xr:uid="{0A0BDC5E-F0B8-484F-B0F1-4F7B2E38471A}"/>
    <hyperlink ref="A9745" r:id="rId9735" xr:uid="{A6502EA8-B5AE-49E0-B164-1F63BE9A94B9}"/>
    <hyperlink ref="A9746" r:id="rId9736" xr:uid="{48CA6E69-5459-44F4-A14C-9AD890AD1EB6}"/>
    <hyperlink ref="A9747" r:id="rId9737" xr:uid="{5DE348D3-5805-4BC0-955B-AC006EAB92FC}"/>
    <hyperlink ref="A9748" r:id="rId9738" xr:uid="{6451F9F1-0BF9-465D-9321-1F6510026DAB}"/>
    <hyperlink ref="A9749" r:id="rId9739" xr:uid="{8D6F0388-A1D3-4D62-B03F-D9306F9CB90D}"/>
    <hyperlink ref="A9750" r:id="rId9740" xr:uid="{2CE82644-8890-4A68-B098-C2EBE4934773}"/>
    <hyperlink ref="A9751" r:id="rId9741" xr:uid="{F83279C1-EEF0-429D-89C7-FB208C59631C}"/>
    <hyperlink ref="A9752" r:id="rId9742" xr:uid="{6105FD42-6DD4-41ED-B038-CF42FE5B20C5}"/>
    <hyperlink ref="A9753" r:id="rId9743" xr:uid="{B3686DB6-7673-4CBB-B9CA-9FCD7B909CE9}"/>
    <hyperlink ref="A9754" r:id="rId9744" xr:uid="{E476E035-F36D-4ED2-B468-3B5C4B9BA316}"/>
    <hyperlink ref="A9755" r:id="rId9745" xr:uid="{546BA412-58A0-48E2-AE4C-D08799BA258E}"/>
    <hyperlink ref="A9756" r:id="rId9746" xr:uid="{2B2E7A96-C2AA-497B-919A-197DEF08B5C3}"/>
    <hyperlink ref="A9757" r:id="rId9747" xr:uid="{07CD41CE-4CA0-41F4-9D21-2972AC2E8833}"/>
    <hyperlink ref="A9758" r:id="rId9748" xr:uid="{B2F1A87D-6D1A-4B8B-BB4D-0E5C8985CC21}"/>
    <hyperlink ref="A9759" r:id="rId9749" xr:uid="{6880C0B1-7410-4EEF-93A2-8A72AAE6F58F}"/>
    <hyperlink ref="A9760" r:id="rId9750" xr:uid="{5AE4B606-69B2-4D09-8661-ECA54D4FFBD0}"/>
    <hyperlink ref="A9761" r:id="rId9751" xr:uid="{5779A4B0-5B63-4965-9713-40D062D037DE}"/>
    <hyperlink ref="A9762" r:id="rId9752" xr:uid="{E1B05302-7770-4E73-8775-1ACECE750750}"/>
    <hyperlink ref="A9763" r:id="rId9753" xr:uid="{68B99760-08BD-48DF-A969-FCD9E01306EA}"/>
    <hyperlink ref="A9764" r:id="rId9754" xr:uid="{B84B2767-CB37-4C44-B0D9-EA2C465B1DC7}"/>
    <hyperlink ref="A9765" r:id="rId9755" xr:uid="{11090BB5-61C7-4AEA-BD2C-BD94F9FA4FF6}"/>
    <hyperlink ref="A9766" r:id="rId9756" xr:uid="{E4310A6E-EFD3-4B5C-AF44-B873D0731041}"/>
    <hyperlink ref="A9767" r:id="rId9757" xr:uid="{D4D9EC13-B340-421D-AF8F-845DBD029043}"/>
    <hyperlink ref="A9768" r:id="rId9758" xr:uid="{BF5F2E24-F3EE-45A5-B073-65FB56B0B61F}"/>
    <hyperlink ref="A9769" r:id="rId9759" xr:uid="{B4F69800-80D1-4BC6-B784-468A40696399}"/>
    <hyperlink ref="A9770" r:id="rId9760" xr:uid="{18460BE4-A375-4BB3-A53F-E92C8B7FB52B}"/>
    <hyperlink ref="A9771" r:id="rId9761" xr:uid="{4BCD96D3-567F-4276-98BC-4252E813680E}"/>
    <hyperlink ref="A9772" r:id="rId9762" xr:uid="{FC95EEBB-682B-4329-AB38-A20B08AE26E2}"/>
    <hyperlink ref="A9773" r:id="rId9763" xr:uid="{95FAF5AE-B21C-4660-A016-C8053A6CD4FA}"/>
    <hyperlink ref="A9774" r:id="rId9764" xr:uid="{58C50099-5E50-4E4B-A6D0-47A695E1707D}"/>
    <hyperlink ref="A9775" r:id="rId9765" xr:uid="{0DB6B806-EEBA-4D4B-8130-35B4F0F12C09}"/>
    <hyperlink ref="A9776" r:id="rId9766" xr:uid="{5C6309C5-7AA2-49DC-AF2C-355E954C5F13}"/>
    <hyperlink ref="A9777" r:id="rId9767" xr:uid="{748BAFB6-E29C-4EB2-A765-2775C9F37F16}"/>
    <hyperlink ref="A9778" r:id="rId9768" xr:uid="{1143DC49-1EEC-4460-B5ED-BA09EF812570}"/>
    <hyperlink ref="A9779" r:id="rId9769" xr:uid="{493C4840-5384-4C7F-B023-F503F470C8E0}"/>
    <hyperlink ref="A9780" r:id="rId9770" xr:uid="{5EACE1BE-9F87-4B39-B186-4557FCD3A89F}"/>
    <hyperlink ref="A9781" r:id="rId9771" xr:uid="{B7EE35BB-C736-4DD5-89A2-720098575169}"/>
    <hyperlink ref="A9782" r:id="rId9772" xr:uid="{FFE30F43-57FC-49FA-986A-198B06D55EB4}"/>
    <hyperlink ref="A9783" r:id="rId9773" xr:uid="{07BAE6A3-163B-4FDB-B7A4-AB70CF29FD20}"/>
    <hyperlink ref="A9784" r:id="rId9774" xr:uid="{93D0E64D-AEF3-4A6D-B62E-499A0E749DD0}"/>
    <hyperlink ref="A9785" r:id="rId9775" xr:uid="{46CFE2FA-5238-4635-B168-E5AB094AED6D}"/>
    <hyperlink ref="A9786" r:id="rId9776" xr:uid="{FC0B6FE3-F701-4767-A081-05D6FA41EDBE}"/>
    <hyperlink ref="A9787" r:id="rId9777" xr:uid="{A7099626-D5C8-4399-837E-770655B1B7A6}"/>
    <hyperlink ref="A9788" r:id="rId9778" xr:uid="{10BB4A3B-CD39-4906-9179-59D7CF9048F7}"/>
    <hyperlink ref="A9789" r:id="rId9779" xr:uid="{F63D1CD9-37D2-414E-921B-CED53D92E661}"/>
    <hyperlink ref="A9790" r:id="rId9780" xr:uid="{5FC863DC-1B2C-4334-ADD6-FD904042CCF8}"/>
    <hyperlink ref="A9791" r:id="rId9781" xr:uid="{DA376EE1-55C4-48F6-BC9E-1241B2D8C2F2}"/>
    <hyperlink ref="A9792" r:id="rId9782" xr:uid="{2B2D5B84-E158-4D9A-A6C0-3F2BBD502083}"/>
    <hyperlink ref="A9793" r:id="rId9783" xr:uid="{135FA4B4-C3EC-4E85-9611-56FD72713C82}"/>
    <hyperlink ref="A9794" r:id="rId9784" xr:uid="{6E8FB553-0029-4503-BF2E-DAE95F0F67D4}"/>
    <hyperlink ref="A9795" r:id="rId9785" xr:uid="{E994DAB5-E527-4EFD-9773-88B2929218C0}"/>
    <hyperlink ref="A9796" r:id="rId9786" xr:uid="{EAC3B158-1F79-4A9B-ABF8-3F3B4A30B7F8}"/>
    <hyperlink ref="A9797" r:id="rId9787" xr:uid="{6E2DAEF8-3D4F-4BAF-A4C6-3974BD1A9F48}"/>
    <hyperlink ref="A9798" r:id="rId9788" xr:uid="{FDB88E3E-A72C-4C25-ADF3-6317786D7008}"/>
    <hyperlink ref="A9799" r:id="rId9789" xr:uid="{09EF0EB9-C344-4ADF-89B3-F992CB63F496}"/>
    <hyperlink ref="A9800" r:id="rId9790" xr:uid="{7AD24E18-014A-473C-9A4F-B41F97B94682}"/>
    <hyperlink ref="A9801" r:id="rId9791" xr:uid="{9947BDA5-A740-4AD7-BBE6-7A7C5D4DF045}"/>
    <hyperlink ref="A9802" r:id="rId9792" xr:uid="{BC9BCD7E-79C4-4098-B4B5-BAEBB9EF7F98}"/>
    <hyperlink ref="A9803" r:id="rId9793" xr:uid="{98697523-518C-4A4A-B26F-B079FFD27E39}"/>
    <hyperlink ref="A9804" r:id="rId9794" xr:uid="{B70092AD-24A5-420F-8FEE-41DAC3666DE4}"/>
    <hyperlink ref="A9805" r:id="rId9795" xr:uid="{9F51791E-D149-44C8-B097-2C7F3ECC05B5}"/>
    <hyperlink ref="A9806" r:id="rId9796" xr:uid="{D7519E7C-46EF-4CE9-9D76-32C0640EBAA7}"/>
    <hyperlink ref="A9807" r:id="rId9797" xr:uid="{F1F72603-78D6-4FCA-97FD-2C7BC0A65C1B}"/>
    <hyperlink ref="A9808" r:id="rId9798" xr:uid="{4077F11E-A60E-4042-A0A1-E8B9C6AF0898}"/>
    <hyperlink ref="A9809" r:id="rId9799" xr:uid="{1F03BB3C-D608-4676-B3D8-9C742E8BA5F1}"/>
    <hyperlink ref="A9810" r:id="rId9800" xr:uid="{908C684B-D195-4516-916C-12DF198A0FB2}"/>
    <hyperlink ref="A9811" r:id="rId9801" xr:uid="{9F0F9625-0762-4D1C-B28A-A5F6328D59CD}"/>
    <hyperlink ref="A9812" r:id="rId9802" xr:uid="{554D7BBB-6EB6-4252-BF8C-CBFAEA0407A1}"/>
    <hyperlink ref="A9813" r:id="rId9803" xr:uid="{82538E70-8C1A-4A8A-84BC-A8A88A401869}"/>
    <hyperlink ref="A9814" r:id="rId9804" xr:uid="{1C241A56-176A-473A-91B3-2E6E0DDFDA54}"/>
    <hyperlink ref="A9815" r:id="rId9805" xr:uid="{D897BDBE-7BBA-4B51-A646-818B7B6EF7E0}"/>
    <hyperlink ref="A9816" r:id="rId9806" xr:uid="{ACD5A5CA-5276-4DCA-BB65-0E958AA758C6}"/>
    <hyperlink ref="A9817" r:id="rId9807" xr:uid="{9B55821C-8BAB-44FD-BB88-A34EA31AB5B9}"/>
    <hyperlink ref="A9818" r:id="rId9808" xr:uid="{BB49E0BF-7C05-4902-A7A1-6DE1910AF660}"/>
    <hyperlink ref="A9819" r:id="rId9809" xr:uid="{998C964E-DCD3-41A6-94D4-6301394F0FF2}"/>
    <hyperlink ref="A9820" r:id="rId9810" xr:uid="{0F6E6948-CA92-4A0B-BFBF-50D0510CF9DE}"/>
    <hyperlink ref="A9821" r:id="rId9811" xr:uid="{A41E3582-383B-40FF-9437-FA6D5ABEB376}"/>
    <hyperlink ref="A9822" r:id="rId9812" xr:uid="{B818770A-F482-4BE4-917D-8CAB3D09F513}"/>
    <hyperlink ref="A9823" r:id="rId9813" xr:uid="{054D4045-70F8-4B92-9C57-3A975AAE6F32}"/>
    <hyperlink ref="A9824" r:id="rId9814" xr:uid="{0EEAE7A5-45CC-446F-BF44-ABF4C26229A9}"/>
    <hyperlink ref="A9825" r:id="rId9815" xr:uid="{1C466EA8-9C7D-4B9D-82C9-CC262528117A}"/>
    <hyperlink ref="A9826" r:id="rId9816" xr:uid="{121271D9-475B-4361-9D30-F712C4A8E78A}"/>
    <hyperlink ref="A9827" r:id="rId9817" xr:uid="{90E63752-B0A3-4BD7-ADFC-9BAE41C98C38}"/>
    <hyperlink ref="A9828" r:id="rId9818" xr:uid="{795B2740-2B3F-433B-85F9-04B8F0C1F554}"/>
    <hyperlink ref="A9829" r:id="rId9819" xr:uid="{A5C3F74E-C56B-44CF-B55C-5EF5FC88454A}"/>
    <hyperlink ref="A9830" r:id="rId9820" xr:uid="{3FB801E3-12DE-4816-A662-970F9672732B}"/>
    <hyperlink ref="A9831" r:id="rId9821" xr:uid="{58A6E058-EFCB-4921-9414-1E496284E2C9}"/>
    <hyperlink ref="A9832" r:id="rId9822" xr:uid="{F003DE8E-A1A5-4610-BB17-B4FB03F6C6D0}"/>
    <hyperlink ref="A9833" r:id="rId9823" xr:uid="{2446E53E-1352-4EB2-B535-B3CA9F2F87FA}"/>
    <hyperlink ref="A9834" r:id="rId9824" xr:uid="{AC73FF13-86FB-4D16-A33C-08B6CDE09701}"/>
    <hyperlink ref="A9835" r:id="rId9825" xr:uid="{ACE1AAD6-34A7-4B22-9888-33C1063FE188}"/>
    <hyperlink ref="A9836" r:id="rId9826" xr:uid="{6399AA44-7621-4AB0-8773-D1F78855E1AE}"/>
    <hyperlink ref="A9837" r:id="rId9827" xr:uid="{94A61180-45FD-46FC-93DB-DAC7E7F62ED8}"/>
    <hyperlink ref="A9838" r:id="rId9828" xr:uid="{C54A7222-8455-4F22-82D4-7831F33B9A1D}"/>
    <hyperlink ref="A9839" r:id="rId9829" xr:uid="{D6338ACC-9B86-4A66-BE97-6334FE98E01F}"/>
    <hyperlink ref="A9840" r:id="rId9830" xr:uid="{8D1D731D-9971-427D-AFA9-D6F52C8AFE8A}"/>
    <hyperlink ref="A9841" r:id="rId9831" xr:uid="{6A4BFB4E-42D0-4042-88BE-DC609DDA44A2}"/>
    <hyperlink ref="A9842" r:id="rId9832" xr:uid="{794E454E-1BC0-426B-AFD3-215D814540EA}"/>
    <hyperlink ref="A9843" r:id="rId9833" xr:uid="{CC807299-315D-4F19-B202-4B4590B754B9}"/>
    <hyperlink ref="A9844" r:id="rId9834" xr:uid="{540B76CD-9C3D-46EE-8935-F36CFC08F659}"/>
    <hyperlink ref="A9845" r:id="rId9835" xr:uid="{19BAE52F-2942-4829-89E1-679BE4BFF7BC}"/>
    <hyperlink ref="A9846" r:id="rId9836" xr:uid="{25D03DA5-E31C-490C-B1EB-4603FA6E0435}"/>
    <hyperlink ref="A9847" r:id="rId9837" xr:uid="{A1D687C3-22B6-45B7-9839-80531F2AD32D}"/>
    <hyperlink ref="A9848" r:id="rId9838" xr:uid="{CCA4ACCE-86FD-4230-BC48-9FDCEBB82F91}"/>
    <hyperlink ref="A9849" r:id="rId9839" xr:uid="{D6CDF8F7-8F1A-4819-B24E-471C2E9A0A34}"/>
    <hyperlink ref="A9850" r:id="rId9840" xr:uid="{76C56D21-3DD4-4ABC-BEF2-8DD8592C4D18}"/>
    <hyperlink ref="A9851" r:id="rId9841" xr:uid="{56204AD8-2E0A-4006-B551-E89A07A3C489}"/>
    <hyperlink ref="A9852" r:id="rId9842" xr:uid="{9461901D-227C-4494-BE65-8D82644EFE1F}"/>
    <hyperlink ref="A9853" r:id="rId9843" xr:uid="{F847CA6A-8FEA-45BD-829B-3AB07C55CA78}"/>
    <hyperlink ref="A9854" r:id="rId9844" xr:uid="{BF179862-134A-489F-9990-A430D239BC63}"/>
    <hyperlink ref="A9855" r:id="rId9845" xr:uid="{3FD8CC2A-292A-42AB-A7A5-C1AFDCB660AB}"/>
    <hyperlink ref="A9856" r:id="rId9846" xr:uid="{DAB5A1C8-58D8-4E38-BB38-E78FFCA402AB}"/>
    <hyperlink ref="A9857" r:id="rId9847" xr:uid="{F3D1C98D-861A-4537-95C9-F81511C7A106}"/>
    <hyperlink ref="A9858" r:id="rId9848" xr:uid="{27D26412-3BED-4558-9A91-27C549A26500}"/>
    <hyperlink ref="A9859" r:id="rId9849" xr:uid="{B44A1BDB-3782-4221-897D-25C74450EA4A}"/>
    <hyperlink ref="A9860" r:id="rId9850" xr:uid="{86B8126D-B894-4217-B0B2-423907A23C7E}"/>
    <hyperlink ref="A9861" r:id="rId9851" xr:uid="{BCFDB812-0D2A-4E59-A4F7-FE98E5F0F8E2}"/>
    <hyperlink ref="A9862" r:id="rId9852" xr:uid="{07D65231-7E6B-4217-94A1-B11500C36DA4}"/>
    <hyperlink ref="A9863" r:id="rId9853" xr:uid="{968050C9-15C1-486E-9095-EE1360239DE9}"/>
    <hyperlink ref="A9864" r:id="rId9854" xr:uid="{1A9A6889-05A7-4E42-8548-43A263421760}"/>
    <hyperlink ref="A9865" r:id="rId9855" xr:uid="{37A07F86-0471-4729-B572-A3B80BAF7CC5}"/>
    <hyperlink ref="A9866" r:id="rId9856" xr:uid="{66581697-F9A1-42F7-A207-5CBAEAAECB04}"/>
    <hyperlink ref="A9867" r:id="rId9857" xr:uid="{38E74E8F-4023-4F1D-9622-7D4593A1C419}"/>
    <hyperlink ref="A9868" r:id="rId9858" xr:uid="{B099A7BB-E6BA-417E-97F8-CB5AFE213860}"/>
    <hyperlink ref="A9869" r:id="rId9859" xr:uid="{113CFBBD-663E-4325-AC52-881C9E7866E5}"/>
    <hyperlink ref="A9870" r:id="rId9860" xr:uid="{33BE54BC-9DC6-473B-BB33-FB533052B7C0}"/>
    <hyperlink ref="A9871" r:id="rId9861" xr:uid="{48328037-2EE3-400A-B72F-2E110DE9059B}"/>
    <hyperlink ref="A9872" r:id="rId9862" xr:uid="{DB06B9FF-B6D6-49B1-9112-ACCDD4EBD9E4}"/>
    <hyperlink ref="A9873" r:id="rId9863" xr:uid="{260F4929-3869-4066-9AE4-90012F5EDFC6}"/>
    <hyperlink ref="A9874" r:id="rId9864" xr:uid="{5251375C-7FDC-40DF-848A-408D451E4347}"/>
    <hyperlink ref="A9875" r:id="rId9865" xr:uid="{0CB015D4-3274-4637-A59D-DE4673FECF85}"/>
    <hyperlink ref="A9876" r:id="rId9866" xr:uid="{6362AFC3-F835-489C-A53D-1BF7502D49A2}"/>
    <hyperlink ref="A9877" r:id="rId9867" xr:uid="{07B14D5D-B54E-4B44-A193-2EF9E7BBD5C1}"/>
    <hyperlink ref="A9878" r:id="rId9868" xr:uid="{1077CDE7-15B3-43BA-8232-D7D1E6530297}"/>
    <hyperlink ref="A9879" r:id="rId9869" xr:uid="{ED859387-60C9-4326-978C-DD70CCBDB306}"/>
    <hyperlink ref="A9880" r:id="rId9870" xr:uid="{E3A34C34-6B84-4864-A1CE-3DDF45A97769}"/>
    <hyperlink ref="A9881" r:id="rId9871" xr:uid="{31BDCD49-F136-43E9-A3B7-D5A6AADF7F10}"/>
    <hyperlink ref="A9882" r:id="rId9872" xr:uid="{EF649C0E-CCE7-420C-A554-5E3FAB0A6E66}"/>
    <hyperlink ref="A9883" r:id="rId9873" xr:uid="{BE5C87AC-24E6-4761-9E8B-A6388F5F4BE4}"/>
    <hyperlink ref="A9884" r:id="rId9874" xr:uid="{83ED77FE-A28B-4D81-B410-27F291ABFB59}"/>
    <hyperlink ref="A9885" r:id="rId9875" xr:uid="{2E7C8D46-23CF-4AAA-8E19-74A17B647736}"/>
    <hyperlink ref="A9886" r:id="rId9876" xr:uid="{5BBF6F55-7DAA-40D0-A0BB-E3B69AF36378}"/>
    <hyperlink ref="A9887" r:id="rId9877" xr:uid="{DCB501A3-940C-4896-AAD8-6B13048F6852}"/>
    <hyperlink ref="A9888" r:id="rId9878" xr:uid="{5467C5C8-044D-4E15-987A-F5395B9FED07}"/>
    <hyperlink ref="A9889" r:id="rId9879" xr:uid="{58B033E2-A74D-4BD5-895B-99D8331F286C}"/>
    <hyperlink ref="A9890" r:id="rId9880" xr:uid="{60C54530-D8FA-4499-A582-90DD29E87E12}"/>
    <hyperlink ref="A9891" r:id="rId9881" xr:uid="{5A1F95E8-6E48-42D3-BBC6-7488E6CF5A5D}"/>
    <hyperlink ref="A9892" r:id="rId9882" xr:uid="{366DF127-26C4-4837-989B-160EFE76A0E8}"/>
    <hyperlink ref="A9893" r:id="rId9883" xr:uid="{6EDB7504-1BD4-4A9E-8561-F5E271D6CB28}"/>
    <hyperlink ref="A9894" r:id="rId9884" xr:uid="{62BC2FC6-627B-43F1-9588-24033FAC3B26}"/>
    <hyperlink ref="A9895" r:id="rId9885" xr:uid="{1E4F8AF3-6626-4949-BF46-205BCA903EB0}"/>
    <hyperlink ref="A9896" r:id="rId9886" xr:uid="{CDDAF170-630C-4F8C-9689-30581836F62E}"/>
    <hyperlink ref="A9897" r:id="rId9887" xr:uid="{A03F56A5-A097-4D6A-954E-C7AD0A35449E}"/>
    <hyperlink ref="A9898" r:id="rId9888" xr:uid="{486E991C-A55E-441A-A4AE-9BEFB1F2020F}"/>
    <hyperlink ref="A9899" r:id="rId9889" xr:uid="{117AC695-8F26-42CF-8F95-4F8B620CAFCD}"/>
    <hyperlink ref="A9900" r:id="rId9890" xr:uid="{B81FC9D6-29E2-4F86-A9EF-32C7A7857132}"/>
    <hyperlink ref="A9901" r:id="rId9891" xr:uid="{45EBBB34-180B-4164-9BA9-11F63FECDBF3}"/>
    <hyperlink ref="A9902" r:id="rId9892" xr:uid="{DABDBD6D-2C6C-42C4-B0E8-9E8DE7F7DC33}"/>
    <hyperlink ref="A9903" r:id="rId9893" xr:uid="{AD7687AE-DCCE-4C86-8709-39FD0465700C}"/>
    <hyperlink ref="A9904" r:id="rId9894" xr:uid="{FC63046D-CE2F-43D8-9234-4E9FB693D132}"/>
    <hyperlink ref="A9905" r:id="rId9895" xr:uid="{F667F3DB-6398-40D8-8374-4E099E0B00FD}"/>
    <hyperlink ref="A9906" r:id="rId9896" xr:uid="{7FE83E1E-FACA-424E-BF81-7431111A09ED}"/>
    <hyperlink ref="A9907" r:id="rId9897" xr:uid="{BF4021CA-BBDA-4507-A246-5E2406459EEE}"/>
    <hyperlink ref="A9908" r:id="rId9898" xr:uid="{33FE32EC-7E7B-42A1-803D-EA7451A01A2F}"/>
    <hyperlink ref="A9909" r:id="rId9899" xr:uid="{78296E59-E18C-4FAE-9B6E-5B93DC86E415}"/>
    <hyperlink ref="A9910" r:id="rId9900" xr:uid="{C2504B7F-0089-4FB6-A9E2-316B821E4C96}"/>
    <hyperlink ref="A9911" r:id="rId9901" xr:uid="{7368DF9D-A4A7-4062-BD5C-61E688F1395E}"/>
    <hyperlink ref="A9912" r:id="rId9902" xr:uid="{8767C795-3CD5-4CDB-8C65-F8A7CF54DBB3}"/>
    <hyperlink ref="A9913" r:id="rId9903" xr:uid="{CC3F2B55-876F-4581-90B7-B2061CB17253}"/>
    <hyperlink ref="A9914" r:id="rId9904" xr:uid="{C0EA3FF0-3C0A-4A34-8A31-E11AE216CDEE}"/>
    <hyperlink ref="A9915" r:id="rId9905" xr:uid="{3EC0ED5C-059B-4509-A7D8-131208282131}"/>
    <hyperlink ref="A9916" r:id="rId9906" xr:uid="{8E6D829C-B8B4-4E28-9F6D-08955ACEE640}"/>
    <hyperlink ref="A9917" r:id="rId9907" xr:uid="{B22A58F2-7997-41E8-905A-8CB2852A701F}"/>
    <hyperlink ref="A9918" r:id="rId9908" xr:uid="{B8CF4F3A-E776-4984-8F2C-E17B8F0085A9}"/>
    <hyperlink ref="A9919" r:id="rId9909" xr:uid="{7A7DD26A-BF45-4474-9D90-76D7680863B0}"/>
    <hyperlink ref="A9920" r:id="rId9910" xr:uid="{255F3A9F-E51C-4316-9A31-499F3CFBE808}"/>
    <hyperlink ref="A9921" r:id="rId9911" xr:uid="{48E0E0B4-DBC3-4F80-B74E-355671F36266}"/>
    <hyperlink ref="A9922" r:id="rId9912" xr:uid="{44389F67-7BF5-4D39-BD0D-60CA81C6B1EF}"/>
    <hyperlink ref="A9923" r:id="rId9913" xr:uid="{459EF80B-C18D-46C5-8797-217431F2F972}"/>
    <hyperlink ref="A9924" r:id="rId9914" xr:uid="{C3B6CF85-9591-4B7D-A9FE-301AACAD1DF4}"/>
    <hyperlink ref="A9925" r:id="rId9915" xr:uid="{F8697A89-E0D0-48AF-9D52-78A865CEA260}"/>
    <hyperlink ref="A9926" r:id="rId9916" xr:uid="{9F1180A3-049F-4833-B160-6097758E54D1}"/>
    <hyperlink ref="A9927" r:id="rId9917" xr:uid="{AAC8151E-739C-45B8-A4B1-68244DAB7298}"/>
    <hyperlink ref="A9928" r:id="rId9918" xr:uid="{4F15F00F-9B07-46B9-B2A6-9174DC4AD44F}"/>
    <hyperlink ref="A9929" r:id="rId9919" xr:uid="{592FE2EA-AE0E-4CD7-B19E-CA78774E1F25}"/>
    <hyperlink ref="A9930" r:id="rId9920" xr:uid="{58624F62-6485-4576-9038-19C90AA68924}"/>
    <hyperlink ref="A9931" r:id="rId9921" xr:uid="{0C063FC1-2B33-45B5-9F2F-EAAEE279B622}"/>
    <hyperlink ref="A9932" r:id="rId9922" xr:uid="{C85CC580-0B8A-4F8D-A847-CE27A39A400B}"/>
    <hyperlink ref="A9933" r:id="rId9923" xr:uid="{CC38E5D1-2933-496B-A85D-EC6ED526F4CF}"/>
    <hyperlink ref="A9934" r:id="rId9924" xr:uid="{C57C882B-DE3A-49CB-98FD-A59E9133C4B7}"/>
    <hyperlink ref="A9935" r:id="rId9925" xr:uid="{303E21B2-8B73-4F5A-9D4A-E0F61A2EC180}"/>
    <hyperlink ref="A9936" r:id="rId9926" xr:uid="{E443C657-C361-4BB5-A8A1-296CDB7AAFFE}"/>
    <hyperlink ref="A9937" r:id="rId9927" xr:uid="{DF81AEB9-BC97-4214-865E-B3F1E0907A7E}"/>
    <hyperlink ref="A9938" r:id="rId9928" xr:uid="{C4945C0F-6013-4A3E-BEF7-4A7500FAF6B1}"/>
    <hyperlink ref="A9939" r:id="rId9929" xr:uid="{3B6398ED-69FE-4E4A-9A77-C8ADA2F83547}"/>
    <hyperlink ref="A9940" r:id="rId9930" xr:uid="{B2814064-531F-48CB-A30E-E67A417FF444}"/>
    <hyperlink ref="A9941" r:id="rId9931" xr:uid="{446D5240-82EB-4D52-BD8D-F413892D565A}"/>
    <hyperlink ref="A9942" r:id="rId9932" xr:uid="{F6299BAB-C6B1-46B0-9935-7392445008F3}"/>
    <hyperlink ref="A9943" r:id="rId9933" xr:uid="{49845060-6E29-429B-B09F-22CCEEE005A3}"/>
    <hyperlink ref="A9944" r:id="rId9934" xr:uid="{2F7A9B20-D2C8-4C28-A3E9-50321BE97B86}"/>
    <hyperlink ref="A9945" r:id="rId9935" xr:uid="{7FBCE7F6-CF8E-405A-9B9F-19CB33566003}"/>
    <hyperlink ref="A9946" r:id="rId9936" xr:uid="{3700BFB7-CCC3-4EAC-8A7F-5CCA4A347674}"/>
    <hyperlink ref="A9947" r:id="rId9937" xr:uid="{5C4CEE52-9508-43A7-81BD-EFF4ABFF3FC4}"/>
    <hyperlink ref="A9948" r:id="rId9938" xr:uid="{7B737AE7-BF67-451A-98E1-CFE1D421A1F3}"/>
    <hyperlink ref="A9949" r:id="rId9939" xr:uid="{EC095358-05F8-4F4E-9E3C-DC3140B85208}"/>
    <hyperlink ref="A9950" r:id="rId9940" xr:uid="{2E440048-9D1C-4DF2-8A3C-24DA5031B2BF}"/>
    <hyperlink ref="A9951" r:id="rId9941" xr:uid="{034BB398-FB14-4DD0-8EB9-BFB59F5258C0}"/>
    <hyperlink ref="A9952" r:id="rId9942" xr:uid="{08797D33-A4F0-43F8-B26E-07F61E204496}"/>
    <hyperlink ref="A9953" r:id="rId9943" xr:uid="{BD4C4AAD-9B28-4C5F-AA1D-787E99CF8151}"/>
    <hyperlink ref="A9954" r:id="rId9944" xr:uid="{BBF7331A-D4E0-4C58-80B4-8D80CDDF47D2}"/>
    <hyperlink ref="A9955" r:id="rId9945" xr:uid="{6AC1CC34-6E9B-4BCA-B4E1-2C4AB3FAEE9A}"/>
    <hyperlink ref="A9956" r:id="rId9946" xr:uid="{3186024C-FBF2-4D7C-8F1A-B5AF4944DEC6}"/>
    <hyperlink ref="A9957" r:id="rId9947" xr:uid="{A0CA3EE7-0F6C-4143-8053-40FEE2EADDD1}"/>
    <hyperlink ref="A9958" r:id="rId9948" xr:uid="{F297AA0C-F88E-4DA1-9660-1A9E8DBA90C5}"/>
    <hyperlink ref="A9959" r:id="rId9949" xr:uid="{F46A1D9B-E8C7-40C4-A084-74E6F89460FF}"/>
    <hyperlink ref="A9960" r:id="rId9950" xr:uid="{079AE8DE-44ED-483F-AE11-4E9CFD258154}"/>
    <hyperlink ref="A9961" r:id="rId9951" xr:uid="{25ECA642-C14F-467D-95A0-5D2DDF992294}"/>
    <hyperlink ref="A9962" r:id="rId9952" xr:uid="{23BF8914-4554-4C4D-B1DB-46C1D8E059F8}"/>
    <hyperlink ref="A9963" r:id="rId9953" xr:uid="{032374BE-E2B4-48E3-BE0A-613A20EB1D29}"/>
    <hyperlink ref="A9964" r:id="rId9954" xr:uid="{5D6636AE-8017-45FA-AA16-04C3B900298B}"/>
    <hyperlink ref="A9965" r:id="rId9955" xr:uid="{ABE76B28-A420-4799-8F4D-0BD2D7338B2A}"/>
    <hyperlink ref="A9966" r:id="rId9956" xr:uid="{9AB0EFE5-6057-400B-9EA9-700C14D8A4E5}"/>
    <hyperlink ref="A9967" r:id="rId9957" xr:uid="{6AC8B96E-F741-48E7-9FCD-57288C739892}"/>
    <hyperlink ref="A9968" r:id="rId9958" xr:uid="{C1F78298-AADA-450D-ABF3-13DE01D226D9}"/>
    <hyperlink ref="A9969" r:id="rId9959" xr:uid="{3358C5FE-7970-46D8-B77C-816787ADA0B4}"/>
    <hyperlink ref="A9970" r:id="rId9960" xr:uid="{A1678C70-42CA-4990-BCFF-A6D8C14DB178}"/>
    <hyperlink ref="A9971" r:id="rId9961" xr:uid="{E46D3FC3-13C0-49BF-A1FE-C531BC96E857}"/>
    <hyperlink ref="A9972" r:id="rId9962" xr:uid="{543B1EDE-7FCE-403E-9D15-A0FF604F9768}"/>
    <hyperlink ref="A9973" r:id="rId9963" xr:uid="{A5E543E6-A617-4A9D-A28B-4196FA7940FB}"/>
    <hyperlink ref="A9974" r:id="rId9964" xr:uid="{20E11131-0456-45E0-B55C-4548C0181B20}"/>
    <hyperlink ref="A9975" r:id="rId9965" xr:uid="{C30DEF17-BFA4-49CD-AA44-120A11501DBD}"/>
    <hyperlink ref="A9976" r:id="rId9966" xr:uid="{8954DD9C-6068-4FCC-82B2-1ACE163C4776}"/>
    <hyperlink ref="A9977" r:id="rId9967" xr:uid="{F729465D-2EA2-4F7B-8C36-2C5F1AAC67D5}"/>
    <hyperlink ref="A9978" r:id="rId9968" xr:uid="{9984D97F-C07E-4E1A-AC84-D31F1A86C9FF}"/>
    <hyperlink ref="A9979" r:id="rId9969" xr:uid="{AB60C54A-D5BF-4FD3-9A35-6A10F4BED361}"/>
    <hyperlink ref="A9980" r:id="rId9970" xr:uid="{32FB039B-FC04-4B1C-9596-DC8FE893F120}"/>
    <hyperlink ref="A9981" r:id="rId9971" xr:uid="{237C1C15-BD03-4D66-8B7E-808131B08A38}"/>
    <hyperlink ref="A9982" r:id="rId9972" xr:uid="{2A708022-D139-4D6B-8006-D713D62C2F48}"/>
    <hyperlink ref="A9983" r:id="rId9973" xr:uid="{546CC1CE-94F4-4083-A7C5-0058B8FF4611}"/>
    <hyperlink ref="A9984" r:id="rId9974" xr:uid="{4D68ED41-14CC-4046-B0A7-A554B960DB1A}"/>
    <hyperlink ref="A9985" r:id="rId9975" xr:uid="{6FFD3B10-F5F8-4899-A1E4-5CBEA3212E74}"/>
    <hyperlink ref="A9986" r:id="rId9976" xr:uid="{214A2174-ACE2-4EC8-9DB1-2DAA0033E068}"/>
    <hyperlink ref="A9987" r:id="rId9977" xr:uid="{5EB03A58-3515-49F8-8000-055307E9DB6A}"/>
    <hyperlink ref="A9988" r:id="rId9978" xr:uid="{B1E1C1A4-6361-4011-9D86-CA349FD7A1B1}"/>
    <hyperlink ref="A9989" r:id="rId9979" xr:uid="{477B293A-A176-4A4D-A80C-6EF895A3CD8D}"/>
    <hyperlink ref="A9990" r:id="rId9980" xr:uid="{041CCA50-EE3C-44A1-89A7-CD7BCAD7923D}"/>
    <hyperlink ref="A9991" r:id="rId9981" xr:uid="{E3537067-D85C-4D1B-9447-7177478B79E7}"/>
    <hyperlink ref="A9992" r:id="rId9982" xr:uid="{6EF45AF9-17E9-49EE-98F9-E470B9B55BDD}"/>
    <hyperlink ref="A9993" r:id="rId9983" xr:uid="{BABF7FE6-6693-4374-8DB9-310F5B7E009B}"/>
    <hyperlink ref="A9994" r:id="rId9984" xr:uid="{00716053-6875-40EF-9E6D-6B6461FA1699}"/>
    <hyperlink ref="A9995" r:id="rId9985" xr:uid="{C422DFB9-0567-489A-A0A3-C0ADAD706EC5}"/>
    <hyperlink ref="A9996" r:id="rId9986" xr:uid="{20B7B0F5-E8AC-449C-9803-EB088571E45D}"/>
    <hyperlink ref="A9997" r:id="rId9987" xr:uid="{A7791563-7132-406F-91C6-C45C1619B65E}"/>
    <hyperlink ref="A9998" r:id="rId9988" xr:uid="{5A1F5A49-F78D-45A3-AE54-30EB9B6754B3}"/>
    <hyperlink ref="A9999" r:id="rId9989" xr:uid="{27E8CD56-17F9-4714-950C-B41FF173DBAB}"/>
    <hyperlink ref="A10000" r:id="rId9990" xr:uid="{4C655508-9B6D-4F49-8DA2-BB0ED27FEFE1}"/>
    <hyperlink ref="A10001" r:id="rId9991" xr:uid="{484AC400-B73D-481D-9FFB-8476EF90CA78}"/>
    <hyperlink ref="A10002" r:id="rId9992" xr:uid="{610251DB-A9DF-4D36-A65D-B2620146778A}"/>
    <hyperlink ref="A10003" r:id="rId9993" xr:uid="{E3E01883-B10E-46E3-945B-4E6D9C37E857}"/>
    <hyperlink ref="A10004" r:id="rId9994" xr:uid="{416E57C1-BF3F-49FD-A965-FC39C1D02B38}"/>
    <hyperlink ref="A10005" r:id="rId9995" xr:uid="{6728E036-EDE3-4796-9FFB-561A98101A32}"/>
    <hyperlink ref="A10006" r:id="rId9996" xr:uid="{FD41E883-4E5C-46D2-AA71-C54A3217F919}"/>
    <hyperlink ref="A10007" r:id="rId9997" xr:uid="{5E06F986-1EE9-4A03-AB89-876637BEBB44}"/>
    <hyperlink ref="A10008" r:id="rId9998" xr:uid="{065AAD5D-9779-4376-B062-B7FE51418976}"/>
    <hyperlink ref="A10009" r:id="rId9999" xr:uid="{4FE3075D-0437-4526-872D-0BBE89B3D45E}"/>
    <hyperlink ref="A10010" r:id="rId10000" xr:uid="{A3B34F78-4E1F-4196-A1C0-A91B675304A3}"/>
    <hyperlink ref="A10011" r:id="rId10001" xr:uid="{47664241-AFED-46F3-9C77-31F631ECA10D}"/>
    <hyperlink ref="A10012" r:id="rId10002" xr:uid="{23DFADDF-C0DE-4E1D-AF26-C3A9BE93FD3A}"/>
    <hyperlink ref="A10013" r:id="rId10003" xr:uid="{D9B5FC55-D876-4A74-8600-3235C981E1CC}"/>
    <hyperlink ref="A10014" r:id="rId10004" xr:uid="{1B9F255D-F06A-4BA2-8008-639B2AB6EB86}"/>
    <hyperlink ref="A10015" r:id="rId10005" xr:uid="{F329C944-D1AF-4F1A-83FA-6309BC32393C}"/>
    <hyperlink ref="A10016" r:id="rId10006" xr:uid="{D3C22A45-0965-4723-87EA-33861422801A}"/>
    <hyperlink ref="A10017" r:id="rId10007" xr:uid="{D14749A3-8677-4452-9243-F384C4CD1084}"/>
    <hyperlink ref="A10018" r:id="rId10008" xr:uid="{16A6784D-FB04-426D-BDA9-CC0480683AA0}"/>
    <hyperlink ref="A10019" r:id="rId10009" xr:uid="{450A541F-3722-4926-A1E9-25005164E282}"/>
    <hyperlink ref="A10020" r:id="rId10010" xr:uid="{E0F79FAD-B201-4C60-8946-5854F4CEA1CD}"/>
    <hyperlink ref="A10021" r:id="rId10011" xr:uid="{508760BD-D71B-45CA-9031-890F65E6114D}"/>
    <hyperlink ref="A10022" r:id="rId10012" xr:uid="{3308876F-4FA1-4E18-BA00-BC15721BAE82}"/>
    <hyperlink ref="A10023" r:id="rId10013" xr:uid="{9B9E5C81-B1A7-4700-88D0-AE27B488B0AB}"/>
    <hyperlink ref="A10024" r:id="rId10014" xr:uid="{1305E07E-9813-418F-89B1-C57D83F81AFA}"/>
    <hyperlink ref="A10025" r:id="rId10015" xr:uid="{97CAE46C-84B3-4085-8CBF-30CA41983818}"/>
    <hyperlink ref="A10026" r:id="rId10016" xr:uid="{D4BC3F9A-D1DE-4903-BBFA-6BCF20AF8E18}"/>
    <hyperlink ref="A10027" r:id="rId10017" xr:uid="{99EB0A81-29EF-4B08-B8D9-8DAD391B6941}"/>
    <hyperlink ref="A10028" r:id="rId10018" xr:uid="{7BDBAB5E-4ADE-4DDF-B519-87E84735A629}"/>
    <hyperlink ref="A10029" r:id="rId10019" xr:uid="{5BDBE80F-221F-4C15-AAD2-C9FB4172237B}"/>
    <hyperlink ref="A10030" r:id="rId10020" xr:uid="{FA35747A-2939-4321-8852-812B0A921C25}"/>
    <hyperlink ref="A10031" r:id="rId10021" xr:uid="{D8288841-C82E-4F7B-9444-79F0AF7A57BF}"/>
    <hyperlink ref="A10032" r:id="rId10022" xr:uid="{8F4CE54F-B6BF-4751-AEC0-714B035280EC}"/>
    <hyperlink ref="A10033" r:id="rId10023" xr:uid="{70E72558-9540-47B4-814C-10F440D041E7}"/>
    <hyperlink ref="A10034" r:id="rId10024" xr:uid="{6A301FFB-3EF0-436B-818D-6FC48D1CF3B6}"/>
    <hyperlink ref="A10035" r:id="rId10025" xr:uid="{86F6527F-1DB4-40FF-880D-F72CF93BDA4C}"/>
    <hyperlink ref="A10036" r:id="rId10026" xr:uid="{573C841A-0675-4513-A719-A433E463473B}"/>
    <hyperlink ref="A10037" r:id="rId10027" xr:uid="{449B175B-9486-46EF-A3A7-843B1232522C}"/>
    <hyperlink ref="A10038" r:id="rId10028" xr:uid="{66106DF7-5E9A-4206-85CF-99BE82B8E7CC}"/>
    <hyperlink ref="A10039" r:id="rId10029" xr:uid="{0B3A77B3-F1B4-40AF-A77D-DA41D479BD20}"/>
    <hyperlink ref="A10040" r:id="rId10030" xr:uid="{B4E115E0-313D-4CFD-B996-8FA199BF49A6}"/>
    <hyperlink ref="A10041" r:id="rId10031" xr:uid="{41157FCE-C033-4A6F-A30B-22F1A22C810E}"/>
    <hyperlink ref="A10042" r:id="rId10032" xr:uid="{C670E04A-8BB1-40D7-84A8-F687669BA5CC}"/>
    <hyperlink ref="A10043" r:id="rId10033" xr:uid="{E3D4040C-7A63-4BE7-9EF4-7A3F093B3379}"/>
    <hyperlink ref="A10044" r:id="rId10034" xr:uid="{45D334EF-6DE1-445A-AA6F-007E30FF5D9F}"/>
    <hyperlink ref="A10045" r:id="rId10035" xr:uid="{0C6A8777-DC59-4025-A140-5FB1208A7DCB}"/>
    <hyperlink ref="A10046" r:id="rId10036" xr:uid="{E00A06EB-4703-4F1E-9BA0-021D1B3FB4D2}"/>
    <hyperlink ref="A10047" r:id="rId10037" xr:uid="{1436A026-FE62-4209-A756-5C5570C37A65}"/>
    <hyperlink ref="A10048" r:id="rId10038" xr:uid="{17BAB5C0-976C-4494-ACBF-F7500A1D08AF}"/>
    <hyperlink ref="A10049" r:id="rId10039" xr:uid="{296F3BD4-1532-4BB5-8975-063F88D7027C}"/>
    <hyperlink ref="A10050" r:id="rId10040" xr:uid="{5B1BA081-59C9-4655-908E-38CF9A829682}"/>
    <hyperlink ref="A10051" r:id="rId10041" xr:uid="{9774751E-E171-4A9C-861E-5AC2A8FBAFD0}"/>
    <hyperlink ref="A10052" r:id="rId10042" xr:uid="{33A309EA-2E4E-4D2F-94BF-9C9ACAC1AAC3}"/>
    <hyperlink ref="A10053" r:id="rId10043" xr:uid="{BFBAE52B-581D-4FFF-9E3D-EED77BF609C3}"/>
    <hyperlink ref="A10054" r:id="rId10044" xr:uid="{CF523526-8801-45F7-8E50-7E26638D6C06}"/>
    <hyperlink ref="A10055" r:id="rId10045" xr:uid="{058F9FC2-CAAF-470C-9763-2F1C9ED97307}"/>
    <hyperlink ref="A10056" r:id="rId10046" xr:uid="{6132AD1B-775E-45CF-AB53-F0D6642D6948}"/>
    <hyperlink ref="A10057" r:id="rId10047" xr:uid="{DD0D6495-74BE-4D85-B207-03D96BA7FB3D}"/>
    <hyperlink ref="A10058" r:id="rId10048" xr:uid="{A3DEAEE2-3B7A-4A8E-B105-7E2E16D97E23}"/>
    <hyperlink ref="A10059" r:id="rId10049" xr:uid="{23785BF1-E9EC-4DD5-8469-93AE5E28F472}"/>
    <hyperlink ref="A10060" r:id="rId10050" xr:uid="{5504D46A-17CB-49B0-8138-BF74F50519D5}"/>
    <hyperlink ref="A10061" r:id="rId10051" xr:uid="{D41FB8CC-EF60-4201-B603-7B5D4844E3AC}"/>
    <hyperlink ref="A10062" r:id="rId10052" xr:uid="{D2337469-4417-4B19-AFE6-23B6A536D88F}"/>
    <hyperlink ref="A10063" r:id="rId10053" xr:uid="{01D0CF1A-4AF5-47F4-81EA-88395F0A7F1B}"/>
    <hyperlink ref="A10064" r:id="rId10054" xr:uid="{B70247FF-276F-4D1E-9182-344BE19A9995}"/>
    <hyperlink ref="A10065" r:id="rId10055" xr:uid="{06729752-1AB3-46E1-A979-1E43B39A947A}"/>
    <hyperlink ref="A10066" r:id="rId10056" xr:uid="{1EC72E32-5A8E-4D6A-B6E5-75CF69AAC1ED}"/>
    <hyperlink ref="A10067" r:id="rId10057" xr:uid="{203B3D5E-E44A-4D57-8D7E-49749DFDD8DC}"/>
    <hyperlink ref="A10068" r:id="rId10058" xr:uid="{B1C573D9-6FE0-444A-911D-26DD594C6ABF}"/>
    <hyperlink ref="A10069" r:id="rId10059" xr:uid="{03373A84-8F9B-4F59-8110-7A44559178D2}"/>
    <hyperlink ref="A10070" r:id="rId10060" xr:uid="{71AE11E8-1CD3-41B0-A7F9-B38256E1163F}"/>
    <hyperlink ref="A10071" r:id="rId10061" xr:uid="{1425A69C-FBCF-466C-B677-8FE162139368}"/>
    <hyperlink ref="A10072" r:id="rId10062" xr:uid="{4E851E93-AD37-4373-830B-5AE61C8ABFE8}"/>
    <hyperlink ref="A10073" r:id="rId10063" xr:uid="{545684E7-7199-4DA1-9471-BB62D6EC291A}"/>
    <hyperlink ref="A10074" r:id="rId10064" xr:uid="{E6CD565D-6074-436C-9A1F-7D2881BDF84B}"/>
    <hyperlink ref="A10075" r:id="rId10065" xr:uid="{0CBA2949-8605-4986-A3A2-3F79B0A334F7}"/>
    <hyperlink ref="A10076" r:id="rId10066" xr:uid="{2BA75AA8-3D34-4512-B607-0B8671199433}"/>
    <hyperlink ref="A10077" r:id="rId10067" xr:uid="{4274CCEB-3182-4813-B8D6-6D1E8C16FCED}"/>
    <hyperlink ref="A10078" r:id="rId10068" xr:uid="{536B044B-1949-463A-80A0-23D1F9848EBE}"/>
    <hyperlink ref="A10079" r:id="rId10069" xr:uid="{41A169A9-C7A6-4F36-9898-09B776026914}"/>
    <hyperlink ref="A10080" r:id="rId10070" xr:uid="{91403494-F950-4CB4-996C-99DD440EDF7E}"/>
    <hyperlink ref="A10081" r:id="rId10071" xr:uid="{0FCD08B3-E3EE-4B3D-9104-242017A4FF3A}"/>
    <hyperlink ref="A10082" r:id="rId10072" xr:uid="{059F3C9D-EDD1-4018-A1C0-41DE6FD88E13}"/>
    <hyperlink ref="A10083" r:id="rId10073" xr:uid="{A1E055AC-A114-4384-AAAC-1B6593FDC863}"/>
    <hyperlink ref="A10084" r:id="rId10074" xr:uid="{90414450-99FD-420F-862F-E4B1D0634EEA}"/>
    <hyperlink ref="A10085" r:id="rId10075" xr:uid="{4096E39D-4637-4C3C-8709-6DF6D4F8B8D7}"/>
    <hyperlink ref="A10086" r:id="rId10076" xr:uid="{A2573A37-059B-4CC8-AFBE-B05D53C6B8AA}"/>
    <hyperlink ref="A10087" r:id="rId10077" xr:uid="{E1B585C1-0D77-4293-9E27-F62FF1379FF4}"/>
    <hyperlink ref="A10088" r:id="rId10078" xr:uid="{CFA28566-9863-41F9-AEE3-2FA3245BAD13}"/>
    <hyperlink ref="A10089" r:id="rId10079" xr:uid="{811D76D2-AC15-4813-A5BC-D69CDFFB2A99}"/>
    <hyperlink ref="A10090" r:id="rId10080" xr:uid="{BAC0C4B3-00B4-46FA-B140-9D218F57310B}"/>
    <hyperlink ref="A10091" r:id="rId10081" xr:uid="{CF6F9A27-2799-4091-B384-44455E8C3E10}"/>
    <hyperlink ref="A10092" r:id="rId10082" xr:uid="{DB141EFB-B83D-423A-BF2C-5F7B09A36918}"/>
    <hyperlink ref="A10093" r:id="rId10083" xr:uid="{62D44B5C-F7BA-4A7E-8563-9149D073C654}"/>
    <hyperlink ref="A10094" r:id="rId10084" xr:uid="{5AA25019-C290-4FFA-8E33-CF9DEAD16563}"/>
    <hyperlink ref="A10095" r:id="rId10085" xr:uid="{A736656B-CACB-4517-920E-346F4BD46D6A}"/>
    <hyperlink ref="A10096" r:id="rId10086" xr:uid="{2C673373-219F-43EB-8630-C5AFC3A5DF4E}"/>
    <hyperlink ref="A10097" r:id="rId10087" xr:uid="{33DE25C3-F447-42E9-BDF0-26F72173CC46}"/>
    <hyperlink ref="A10098" r:id="rId10088" xr:uid="{0F4A9B6D-D01D-47CD-BC78-EC6099731056}"/>
    <hyperlink ref="A10099" r:id="rId10089" xr:uid="{4F28926C-A07B-405B-9970-111A8912A32A}"/>
    <hyperlink ref="A10100" r:id="rId10090" xr:uid="{7B89F6D1-FBDC-459B-9882-54FDFD0C83BD}"/>
    <hyperlink ref="A10101" r:id="rId10091" xr:uid="{E5A68804-E2FC-46E4-B539-14B194FD7C14}"/>
    <hyperlink ref="A10102" r:id="rId10092" xr:uid="{1499B469-377C-4D6F-AEE6-9B95137AF709}"/>
    <hyperlink ref="A10103" r:id="rId10093" xr:uid="{F60C5306-80C1-4A7E-9311-C937851D365D}"/>
    <hyperlink ref="A10104" r:id="rId10094" xr:uid="{229B7EC8-6525-4669-909D-BB82AA73F7D7}"/>
    <hyperlink ref="A10105" r:id="rId10095" xr:uid="{144D4A45-DAA4-4FDC-B772-A41C728ABD74}"/>
    <hyperlink ref="A10106" r:id="rId10096" xr:uid="{0F63EB37-4342-40FE-BAD6-35D4308A38E0}"/>
    <hyperlink ref="A10107" r:id="rId10097" xr:uid="{0F24EDE8-34FD-43CB-84BF-F6C20285585D}"/>
    <hyperlink ref="A10108" r:id="rId10098" xr:uid="{0393A14F-57BC-4DC4-9327-84DB6DDEF5D8}"/>
    <hyperlink ref="A10109" r:id="rId10099" xr:uid="{01323BD6-B727-44AF-8F7C-95622AE731F5}"/>
    <hyperlink ref="A10110" r:id="rId10100" xr:uid="{CEE27A16-02F2-4354-A8C1-7FF4BF2990C5}"/>
    <hyperlink ref="A10111" r:id="rId10101" xr:uid="{6553A06B-0F8B-4548-A8C6-CDE11C781D6D}"/>
    <hyperlink ref="A10112" r:id="rId10102" xr:uid="{0778E6DB-C5C8-40B1-ACC1-1C38FEF00C98}"/>
    <hyperlink ref="A10113" r:id="rId10103" xr:uid="{31B0CC78-5191-4CC7-A248-39A279D93258}"/>
    <hyperlink ref="A10114" r:id="rId10104" xr:uid="{8BB887A6-A2BA-47D9-8808-9497550EF01B}"/>
    <hyperlink ref="A10115" r:id="rId10105" xr:uid="{B2897BF8-A822-472C-BBDA-942113D4DFD7}"/>
    <hyperlink ref="A10116" r:id="rId10106" xr:uid="{4A722B97-FD69-42C7-AE69-BAFB0E4E230E}"/>
    <hyperlink ref="A10117" r:id="rId10107" xr:uid="{8CB496D5-7E19-42D0-88F1-E43A3FC47AC4}"/>
    <hyperlink ref="A10118" r:id="rId10108" xr:uid="{42120CEB-55DD-44DF-8D48-2E3C49EABC08}"/>
    <hyperlink ref="A10119" r:id="rId10109" xr:uid="{216FCDCE-C804-475A-B2E2-D4820565688E}"/>
    <hyperlink ref="A10120" r:id="rId10110" xr:uid="{E4D2F3A3-94F5-4660-A4CC-C390673661AB}"/>
    <hyperlink ref="A10121" r:id="rId10111" xr:uid="{373AED17-C6C8-4E33-8C47-48ED4F195A19}"/>
    <hyperlink ref="A10122" r:id="rId10112" xr:uid="{D72A272C-2136-4BC7-A614-14BDF94DFEF6}"/>
    <hyperlink ref="A10123" r:id="rId10113" xr:uid="{6CE5BFD1-8084-4BF0-A644-31B27DB3ED27}"/>
    <hyperlink ref="A10124" r:id="rId10114" xr:uid="{9C14B795-5498-40F1-BE6C-00D170173AD0}"/>
    <hyperlink ref="A10125" r:id="rId10115" xr:uid="{7AE91CA4-8FFD-4666-98E1-2F694D42ACFB}"/>
    <hyperlink ref="A10126" r:id="rId10116" xr:uid="{0B582707-BD64-4D10-87BB-758E62B75E5E}"/>
    <hyperlink ref="A10127" r:id="rId10117" xr:uid="{2E8CBDF6-4B74-41FE-8B7F-D5B2FE803378}"/>
    <hyperlink ref="A10128" r:id="rId10118" xr:uid="{C71C373C-A57A-458B-9B11-166723AC4954}"/>
    <hyperlink ref="A10129" r:id="rId10119" xr:uid="{0EF750D5-7262-4F73-8CC8-9ADD1A3B9836}"/>
    <hyperlink ref="A10130" r:id="rId10120" xr:uid="{BE59D1C9-54A7-4387-8851-7F692D9B669B}"/>
    <hyperlink ref="A10131" r:id="rId10121" xr:uid="{D46BE391-EEE1-4799-A16E-400800DDAE3F}"/>
    <hyperlink ref="A10132" r:id="rId10122" xr:uid="{D00236A7-EA85-4E9C-BA46-02B32BACFDC7}"/>
    <hyperlink ref="A10133" r:id="rId10123" xr:uid="{B5F51A41-1256-4851-99A8-5ECDE8FF2833}"/>
    <hyperlink ref="A10134" r:id="rId10124" xr:uid="{88CC99EB-B4BE-41F0-A952-A7191D77F232}"/>
    <hyperlink ref="A10135" r:id="rId10125" xr:uid="{E8D48063-1B58-4716-B72E-327013161811}"/>
    <hyperlink ref="A10136" r:id="rId10126" xr:uid="{0FE3115B-8423-4E6B-B4EF-FA315D47E3E4}"/>
    <hyperlink ref="A10137" r:id="rId10127" xr:uid="{043E16CC-EA04-45DE-A336-9DA298DD1B9F}"/>
    <hyperlink ref="A10138" r:id="rId10128" xr:uid="{A38A243C-1878-4DA7-B5A9-EBE2AA86F95E}"/>
    <hyperlink ref="A10139" r:id="rId10129" xr:uid="{A0B3C8DF-B588-4055-9680-2EB0936BDA94}"/>
    <hyperlink ref="A10140" r:id="rId10130" xr:uid="{D640B687-FF97-4388-8A9A-E45E714BE539}"/>
    <hyperlink ref="A10141" r:id="rId10131" xr:uid="{AE26483C-97E4-494F-BC2E-B423CAC3CE9C}"/>
    <hyperlink ref="A10142" r:id="rId10132" xr:uid="{BBE5E378-52C4-4743-88C5-B07D7A128835}"/>
    <hyperlink ref="A10143" r:id="rId10133" xr:uid="{CD0EA991-92B2-462A-87B5-F9CA37E5371D}"/>
    <hyperlink ref="A10144" r:id="rId10134" xr:uid="{27B01436-22B8-4CFE-8934-0F28C023DDBF}"/>
    <hyperlink ref="A10145" r:id="rId10135" xr:uid="{72555852-F377-4D77-A3E6-38528E0B15B1}"/>
    <hyperlink ref="A10146" r:id="rId10136" xr:uid="{D7D7533B-F139-4760-85A1-0DB6E2111FA4}"/>
    <hyperlink ref="A10147" r:id="rId10137" xr:uid="{F23B9E50-A03D-4398-BA8A-4FD5037C1811}"/>
    <hyperlink ref="A10148" r:id="rId10138" xr:uid="{13F6ECAD-974B-4688-BF1F-E4462C046DF3}"/>
    <hyperlink ref="A10149" r:id="rId10139" xr:uid="{E03D8B2A-C567-4021-9DB3-DB02311084BB}"/>
    <hyperlink ref="A10150" r:id="rId10140" xr:uid="{707D7DDB-B6DD-4E9E-847C-841774349BA7}"/>
    <hyperlink ref="A10151" r:id="rId10141" xr:uid="{BEA7D039-34EC-4EAF-AC6F-012444487C1A}"/>
    <hyperlink ref="A10152" r:id="rId10142" xr:uid="{F200C633-C2B7-4FA3-9056-0A6B0FBF277B}"/>
    <hyperlink ref="A10153" r:id="rId10143" xr:uid="{32075FB2-B467-40DF-B89E-4CCC3A336DB2}"/>
    <hyperlink ref="A10154" r:id="rId10144" xr:uid="{1175BAC6-79D1-4734-A8BB-044D6208CC67}"/>
    <hyperlink ref="A10155" r:id="rId10145" xr:uid="{4CA1EEAE-BDEA-4D22-9DC1-353CC9B537E7}"/>
    <hyperlink ref="A10156" r:id="rId10146" xr:uid="{C45B2F26-9905-44E6-9C18-18C07878A5A2}"/>
    <hyperlink ref="A10157" r:id="rId10147" xr:uid="{46CDDD39-1722-4ECD-A4CF-F3E9CB1C450A}"/>
    <hyperlink ref="A10158" r:id="rId10148" xr:uid="{F3CE8276-82AE-41C7-8571-FEA6F121C467}"/>
    <hyperlink ref="A10159" r:id="rId10149" xr:uid="{AD4FE96F-B099-48CE-BCA8-95E2093FEEEC}"/>
    <hyperlink ref="A10160" r:id="rId10150" xr:uid="{FF773BFE-86D2-495E-BFE3-DB168E2D4BED}"/>
    <hyperlink ref="A10161" r:id="rId10151" xr:uid="{2ABDAF03-2BD1-47A7-B9B3-4E0466DBE268}"/>
    <hyperlink ref="A10162" r:id="rId10152" xr:uid="{5A19538B-F0BA-45CA-AE70-99B3BB4436A3}"/>
    <hyperlink ref="A10163" r:id="rId10153" xr:uid="{6655D730-6943-42CE-A63B-0BDBC2D995D6}"/>
    <hyperlink ref="A10164" r:id="rId10154" xr:uid="{640526F4-4800-4044-8FE4-D88BBF3D0106}"/>
    <hyperlink ref="A10165" r:id="rId10155" xr:uid="{FAE687D2-AEC1-45B4-BCB1-D5BAC00A2333}"/>
    <hyperlink ref="A10166" r:id="rId10156" xr:uid="{48DD4F15-68BD-452D-B6EE-E86A470DE1C3}"/>
    <hyperlink ref="A10167" r:id="rId10157" xr:uid="{97CC4A39-DA6C-4E35-90BB-561806A527B2}"/>
    <hyperlink ref="A10168" r:id="rId10158" xr:uid="{C9D2E3D3-0F22-4EEE-8B46-85B6D2461F32}"/>
    <hyperlink ref="A10169" r:id="rId10159" xr:uid="{1E9A38C3-70CA-4117-993F-480C6F9911C2}"/>
    <hyperlink ref="A10170" r:id="rId10160" xr:uid="{FBE30E2B-DB0C-4D26-94A1-38BCF659431E}"/>
    <hyperlink ref="A10171" r:id="rId10161" xr:uid="{623851B8-3452-4915-8D5C-B4C3ED3B4060}"/>
    <hyperlink ref="A10172" r:id="rId10162" xr:uid="{9D62FD04-73AD-4223-8A74-274F5B52C6B1}"/>
    <hyperlink ref="A10173" r:id="rId10163" xr:uid="{77270103-6F3F-4C18-B00E-DC3698E5442F}"/>
    <hyperlink ref="A10174" r:id="rId10164" xr:uid="{EDBAA268-6659-404E-BEBD-D87220C59D6E}"/>
    <hyperlink ref="A10175" r:id="rId10165" xr:uid="{30915E3E-6B67-4E4E-8BF4-2395F141C30F}"/>
    <hyperlink ref="A10176" r:id="rId10166" xr:uid="{D64C30CB-6C58-4E8E-A6C5-5D138C1EBD22}"/>
    <hyperlink ref="A10177" r:id="rId10167" xr:uid="{67646331-4C08-4765-9824-970739A9BFFF}"/>
    <hyperlink ref="A10178" r:id="rId10168" xr:uid="{83C963F4-EAA2-40E8-BC5A-C94E087FB9FD}"/>
    <hyperlink ref="A10179" r:id="rId10169" xr:uid="{6EADD095-C59A-4EF2-A35A-A60E9BFBB86B}"/>
    <hyperlink ref="A10180" r:id="rId10170" xr:uid="{3B0531D1-2466-4AAB-B328-84DE6D1D94F1}"/>
    <hyperlink ref="A10181" r:id="rId10171" xr:uid="{BE0070A4-434E-4CB9-B6F4-565E4C473B60}"/>
    <hyperlink ref="A10182" r:id="rId10172" xr:uid="{83CD1D62-EC25-4118-9A59-AE4E93B33100}"/>
    <hyperlink ref="A10183" r:id="rId10173" xr:uid="{9E548E8D-1CE1-45D5-A923-9B798E71C48B}"/>
    <hyperlink ref="A10184" r:id="rId10174" xr:uid="{E6A94E14-3580-43F6-A2DB-42C9755806BB}"/>
    <hyperlink ref="A10185" r:id="rId10175" xr:uid="{AACE2F5C-61F8-446F-8B67-8E083FB16106}"/>
    <hyperlink ref="A10186" r:id="rId10176" xr:uid="{8248FE4D-0B23-488D-B94C-242796A092C4}"/>
    <hyperlink ref="A10187" r:id="rId10177" xr:uid="{8541F38F-874B-42D0-A9BB-DBC857CAFEA0}"/>
    <hyperlink ref="A10188" r:id="rId10178" xr:uid="{E613ED28-C9D4-448F-929D-6A1153DA5B2E}"/>
    <hyperlink ref="A10189" r:id="rId10179" xr:uid="{B363C2DD-0DE8-44AE-A7A1-EFB0B7B83D37}"/>
    <hyperlink ref="A10190" r:id="rId10180" xr:uid="{183D77D0-6BE5-481B-A1D2-BD4C0769B72E}"/>
    <hyperlink ref="A10191" r:id="rId10181" xr:uid="{958567E6-B708-479A-A855-2D95F0A99B3E}"/>
    <hyperlink ref="A10192" r:id="rId10182" xr:uid="{34934718-2DC7-4E06-AC73-5BEABF0D0A78}"/>
    <hyperlink ref="A10193" r:id="rId10183" xr:uid="{76780056-7D84-4FED-967D-4D4FC7B590BD}"/>
    <hyperlink ref="A10194" r:id="rId10184" xr:uid="{D516BEA9-C4DB-454F-BEAA-CB4F3F663F4D}"/>
    <hyperlink ref="A10195" r:id="rId10185" xr:uid="{AE8B2737-42B8-46A9-AADE-C3B6F3B0EF2E}"/>
    <hyperlink ref="A10196" r:id="rId10186" xr:uid="{984856B8-8424-4F02-917D-561161120A8E}"/>
    <hyperlink ref="A10197" r:id="rId10187" xr:uid="{CAED46D4-BD17-4AC2-8ED3-C2A3907799DC}"/>
    <hyperlink ref="A10198" r:id="rId10188" xr:uid="{5A313009-7CE1-4C1A-9DF2-0FB114D13B5D}"/>
    <hyperlink ref="A10199" r:id="rId10189" xr:uid="{839CF93A-1A11-40E6-BA5B-4CC4CEFF4C93}"/>
    <hyperlink ref="A10200" r:id="rId10190" xr:uid="{0176FE27-9374-4537-9CFA-F7F267AEDE83}"/>
    <hyperlink ref="A10201" r:id="rId10191" xr:uid="{11B1EC8C-0428-4C7A-BC88-E13533EF195A}"/>
    <hyperlink ref="A10202" r:id="rId10192" xr:uid="{B2C8A201-8ED8-475F-85D7-41DA129BD8A4}"/>
    <hyperlink ref="A10203" r:id="rId10193" xr:uid="{1E2C33E0-E56A-4CD8-8136-24910361BE55}"/>
    <hyperlink ref="A10204" r:id="rId10194" xr:uid="{A4D30EBD-505B-4AD3-B28F-57FFA3F51C5D}"/>
    <hyperlink ref="A10205" r:id="rId10195" xr:uid="{AD2E1762-FFD6-422F-9CD0-777FE572D5B8}"/>
    <hyperlink ref="A10206" r:id="rId10196" xr:uid="{BB641832-89E3-4E64-845E-210331D5E4E4}"/>
    <hyperlink ref="A10207" r:id="rId10197" xr:uid="{71A9618E-EF73-45DB-9177-7254C613FB0E}"/>
    <hyperlink ref="A10208" r:id="rId10198" xr:uid="{2AB03CCC-A30A-480A-9701-18D2E5FD0190}"/>
    <hyperlink ref="A10209" r:id="rId10199" xr:uid="{A6B076C4-E777-4B22-A109-D3CC53C7F627}"/>
    <hyperlink ref="A10210" r:id="rId10200" xr:uid="{B68A5D44-B70B-47F1-B846-F044672C1E3D}"/>
    <hyperlink ref="A10211" r:id="rId10201" xr:uid="{64E1DAE3-5A56-494E-9C5B-009DAE66CBD5}"/>
    <hyperlink ref="A10212" r:id="rId10202" xr:uid="{F11CA9E8-D25A-4189-94B3-8491D4CF0444}"/>
    <hyperlink ref="A10213" r:id="rId10203" xr:uid="{7166B03B-E320-41C5-A9B0-835F22EC4C60}"/>
    <hyperlink ref="A10214" r:id="rId10204" xr:uid="{296974B8-06A3-40BF-AE13-7B5632DAB82C}"/>
    <hyperlink ref="A10215" r:id="rId10205" xr:uid="{CE990080-D3CE-484F-BF34-0D0168A69E66}"/>
    <hyperlink ref="A10216" r:id="rId10206" xr:uid="{25EE670E-7E3E-48EC-BBFB-17F125DF34CD}"/>
    <hyperlink ref="A10217" r:id="rId10207" xr:uid="{2BC7378A-52A1-4C53-9B69-CB843965181F}"/>
    <hyperlink ref="A10218" r:id="rId10208" xr:uid="{1E123A95-E007-480D-8D39-D49D691715E8}"/>
    <hyperlink ref="A10219" r:id="rId10209" xr:uid="{DB40F2C0-511A-4B47-BED7-9F6111D79E88}"/>
    <hyperlink ref="A10220" r:id="rId10210" xr:uid="{BFF3A64D-A466-4DB7-8AB6-E2DAFA75EE6A}"/>
    <hyperlink ref="A10221" r:id="rId10211" xr:uid="{246F7301-3ACC-4977-A199-57870AC87A08}"/>
    <hyperlink ref="A10222" r:id="rId10212" xr:uid="{BA2E821C-0812-4E09-BCFE-9F1A376EDD1C}"/>
    <hyperlink ref="A10223" r:id="rId10213" xr:uid="{06BD2381-FC95-4920-A04D-1D2E6F54513C}"/>
    <hyperlink ref="A10224" r:id="rId10214" xr:uid="{B827AAF4-94E1-4444-A1C9-49E0659577D1}"/>
    <hyperlink ref="A10225" r:id="rId10215" xr:uid="{12505531-F8D7-4E7B-B126-9281C7699824}"/>
    <hyperlink ref="A10226" r:id="rId10216" xr:uid="{73CCFDE7-7899-41B9-9B25-365B562A8DC6}"/>
    <hyperlink ref="A10227" r:id="rId10217" xr:uid="{1575F999-CDC1-4CED-BED5-4E1EEEC6741C}"/>
    <hyperlink ref="A10228" r:id="rId10218" xr:uid="{44147D2D-54C4-4805-965C-8E7900C6B549}"/>
    <hyperlink ref="A10229" r:id="rId10219" xr:uid="{E24682EB-B3CB-4E0D-BAF5-7478148961EE}"/>
    <hyperlink ref="A10230" r:id="rId10220" xr:uid="{E90B0F37-08A6-4CD4-9811-26F896ACD02B}"/>
    <hyperlink ref="A10231" r:id="rId10221" xr:uid="{472CDE97-A7AD-46C3-8484-22F809F23816}"/>
    <hyperlink ref="A10232" r:id="rId10222" xr:uid="{6463EC4F-1F49-4C17-9BAD-26B62DD2748B}"/>
    <hyperlink ref="A10233" r:id="rId10223" xr:uid="{9E92B0AF-913B-4B0D-8B9A-888AD1C7E2FA}"/>
    <hyperlink ref="A10234" r:id="rId10224" xr:uid="{B4B5453F-78D2-40FD-9B7D-A95EA71F899B}"/>
    <hyperlink ref="A10235" r:id="rId10225" xr:uid="{4B950313-BA65-4EC4-BFF0-44DFDE713E73}"/>
    <hyperlink ref="A10236" r:id="rId10226" xr:uid="{0E73B23A-12AE-4999-9318-B642313AADB0}"/>
    <hyperlink ref="A10237" r:id="rId10227" xr:uid="{D74CAFEA-992F-4491-ADE4-1DE5DE2F46F4}"/>
    <hyperlink ref="A10238" r:id="rId10228" xr:uid="{64DB1B16-8D5D-473D-A6E8-3C26AB6E20CC}"/>
    <hyperlink ref="A10239" r:id="rId10229" xr:uid="{97B93F0D-2201-431D-A0C1-1A00DFEABD92}"/>
    <hyperlink ref="A10240" r:id="rId10230" xr:uid="{1EE56DFB-B957-493C-AA97-84DF0924E42C}"/>
    <hyperlink ref="A10241" r:id="rId10231" xr:uid="{9B4434A1-BCAE-4E50-9657-1EE51D44EE42}"/>
    <hyperlink ref="A10242" r:id="rId10232" xr:uid="{A7ABA310-BE75-42CE-AFCA-340DD3848253}"/>
    <hyperlink ref="A10243" r:id="rId10233" xr:uid="{C5641D84-DB07-40AE-B74E-171AA0B377E2}"/>
    <hyperlink ref="A10244" r:id="rId10234" xr:uid="{25D4F9AE-1770-4235-8951-1279F1B2F573}"/>
    <hyperlink ref="A10245" r:id="rId10235" xr:uid="{3FE0543A-9E00-4A97-9D05-738A69CC3A04}"/>
    <hyperlink ref="A10246" r:id="rId10236" xr:uid="{3DBAC953-B811-4DE6-8F86-5429FFFC6C28}"/>
    <hyperlink ref="A10247" r:id="rId10237" xr:uid="{E6D8732E-944F-47C8-8DD4-1A87239DA592}"/>
    <hyperlink ref="A10248" r:id="rId10238" xr:uid="{E6233DC5-FD37-41F9-A64E-06432D3F3233}"/>
    <hyperlink ref="A10249" r:id="rId10239" xr:uid="{CBDDD6A5-BB26-4EEB-93E7-BA7B1EC1AC16}"/>
    <hyperlink ref="A10250" r:id="rId10240" xr:uid="{300F3F03-E9E4-4D77-BF73-81034402E438}"/>
    <hyperlink ref="A10251" r:id="rId10241" xr:uid="{9295A164-6E6F-4FDE-9E11-8420D0B14104}"/>
    <hyperlink ref="A10252" r:id="rId10242" xr:uid="{3F58C9E5-2984-48DF-8A00-038545BC0185}"/>
    <hyperlink ref="A10253" r:id="rId10243" xr:uid="{6556BEA8-4DBC-4BBB-BA49-A1CB9F3E261E}"/>
    <hyperlink ref="A10254" r:id="rId10244" xr:uid="{1528F45E-4257-4670-BC98-A1CB3ED9D592}"/>
    <hyperlink ref="A10255" r:id="rId10245" xr:uid="{2B3EE952-2B77-456C-AED7-70B3A07E8A21}"/>
    <hyperlink ref="A10256" r:id="rId10246" xr:uid="{56D8C475-047F-4970-B632-572C67B3DF08}"/>
    <hyperlink ref="A10257" r:id="rId10247" xr:uid="{5C238BD4-EA1E-4AAD-B21A-8CB189F03DC9}"/>
    <hyperlink ref="A10258" r:id="rId10248" xr:uid="{59D2033D-A2EF-4E69-BD0F-48C2FF3C6F4D}"/>
    <hyperlink ref="A10259" r:id="rId10249" xr:uid="{2F66739C-535C-4F62-A9CF-A1EB46589E45}"/>
    <hyperlink ref="A10260" r:id="rId10250" xr:uid="{F203A12C-3740-40E9-849F-D60A08BB3D20}"/>
    <hyperlink ref="A10261" r:id="rId10251" xr:uid="{050B3BC5-02D2-4082-979B-F78E48342651}"/>
    <hyperlink ref="A10262" r:id="rId10252" xr:uid="{2CB38F3D-A6B8-448F-AF1D-235F8A252B4F}"/>
    <hyperlink ref="A10263" r:id="rId10253" xr:uid="{88D5443C-80C7-4AA5-B014-F17C2745F12F}"/>
    <hyperlink ref="A10264" r:id="rId10254" xr:uid="{82D95010-2D42-4A3A-8BC4-3D3A5AEA17E4}"/>
    <hyperlink ref="A10265" r:id="rId10255" xr:uid="{22CD79C1-02A3-44A3-BDC9-9C46B73F7B7E}"/>
    <hyperlink ref="A10266" r:id="rId10256" xr:uid="{85DCE581-5EAD-42CF-BD9B-34522A62F03D}"/>
    <hyperlink ref="A10267" r:id="rId10257" xr:uid="{7F000182-0297-4A07-AF67-92E5102E64D7}"/>
    <hyperlink ref="A10268" r:id="rId10258" xr:uid="{717D05A6-CBDE-4DF9-AFB1-90ACF1D88199}"/>
    <hyperlink ref="A10269" r:id="rId10259" xr:uid="{17A471F2-612C-4E56-8F3F-49DEA41BD222}"/>
    <hyperlink ref="A10270" r:id="rId10260" xr:uid="{CAF23630-23A5-4B6F-981F-4066422CA47D}"/>
    <hyperlink ref="A10271" r:id="rId10261" xr:uid="{BAA4B416-C268-4363-A03D-139A9A87E3E1}"/>
    <hyperlink ref="A10272" r:id="rId10262" xr:uid="{7236CAB0-1F95-48BB-89EC-DA5CEB67FC4F}"/>
    <hyperlink ref="A10273" r:id="rId10263" xr:uid="{06D7C55B-CDEE-4CF8-BCA7-5AA4A949E324}"/>
    <hyperlink ref="A10274" r:id="rId10264" xr:uid="{C0991FE2-5C42-402B-B598-77755F2086E8}"/>
    <hyperlink ref="A10275" r:id="rId10265" xr:uid="{2B7C29C4-CC0F-4C8B-B37B-13B5FEA61761}"/>
    <hyperlink ref="A10276" r:id="rId10266" xr:uid="{68139D4E-70DE-45F5-9393-08BCB894E0AB}"/>
    <hyperlink ref="A10277" r:id="rId10267" xr:uid="{D510D31D-CB90-40F8-A238-01FB25100785}"/>
    <hyperlink ref="A10278" r:id="rId10268" xr:uid="{A5C7EF6B-5965-4746-8F02-D8F5C8F4995F}"/>
    <hyperlink ref="A10279" r:id="rId10269" xr:uid="{36257B4A-2095-4E8D-9E65-A3264C6E926A}"/>
    <hyperlink ref="A10280" r:id="rId10270" xr:uid="{D46BA3AC-C628-4F89-BAB4-180A5DD57D48}"/>
    <hyperlink ref="A10281" r:id="rId10271" xr:uid="{FCF0B236-B217-4AAB-9423-CEBC1BB3BCB3}"/>
    <hyperlink ref="A10282" r:id="rId10272" xr:uid="{F8387219-6C0F-4532-AAA4-32DF1DC144D7}"/>
    <hyperlink ref="A10283" r:id="rId10273" xr:uid="{2D3FC56E-6A47-4B1E-8F24-B49602FF0774}"/>
    <hyperlink ref="A10284" r:id="rId10274" xr:uid="{08B727C3-1B35-4BA2-A2E3-231F29977EE9}"/>
    <hyperlink ref="A10285" r:id="rId10275" xr:uid="{165F0F5E-8652-4DC1-8715-B48B4E81992F}"/>
    <hyperlink ref="A10286" r:id="rId10276" xr:uid="{04CC7D25-DB32-4B34-9245-A330EA29F8B3}"/>
    <hyperlink ref="A10287" r:id="rId10277" xr:uid="{98392DC4-E63C-4811-BBE3-292FC7B14551}"/>
    <hyperlink ref="A10288" r:id="rId10278" xr:uid="{7F75D627-61FC-4BBC-ADD4-EEF1B3F88622}"/>
    <hyperlink ref="A10289" r:id="rId10279" xr:uid="{4682A011-311E-4337-8621-2284CD20FE9C}"/>
    <hyperlink ref="A10290" r:id="rId10280" xr:uid="{B99A07C7-ED48-45AC-B272-968F95BACD02}"/>
    <hyperlink ref="A10291" r:id="rId10281" xr:uid="{6F6EB660-AD01-4C16-BA0A-19E4F150926D}"/>
    <hyperlink ref="A10292" r:id="rId10282" xr:uid="{4D6862D7-D62D-4AC4-AEFE-9A8A60252E3F}"/>
    <hyperlink ref="A10293" r:id="rId10283" xr:uid="{CF4BD888-D9C0-4835-81FF-84346EC0086F}"/>
    <hyperlink ref="A10294" r:id="rId10284" xr:uid="{AAB2F4F1-5AC4-44EF-B12C-05F7DEBACCF5}"/>
    <hyperlink ref="A10295" r:id="rId10285" xr:uid="{DED0C1B5-01FE-41CB-8D20-94B8FDA7260E}"/>
    <hyperlink ref="A10296" r:id="rId10286" xr:uid="{19ED1A54-167E-4AF8-933E-4331B40C1768}"/>
    <hyperlink ref="A10297" r:id="rId10287" xr:uid="{0FB1C64C-F438-455A-BF41-5DDED101FE49}"/>
    <hyperlink ref="A10298" r:id="rId10288" xr:uid="{D2010AA1-F2DB-40BD-8A75-9EF06301DCA0}"/>
    <hyperlink ref="A10299" r:id="rId10289" xr:uid="{37426A0E-A6B5-4BCC-9595-CD65C503E179}"/>
    <hyperlink ref="A10300" r:id="rId10290" xr:uid="{9C517581-A065-4E2C-8FE1-1D87C04BF3AC}"/>
    <hyperlink ref="A10301" r:id="rId10291" xr:uid="{4AA68D04-96BE-4F42-8ACA-25B08FBDB21F}"/>
    <hyperlink ref="A10302" r:id="rId10292" xr:uid="{D7833F45-8BF0-4841-81FF-33D639A2D04F}"/>
    <hyperlink ref="A10303" r:id="rId10293" xr:uid="{9BAA707F-A29B-47B5-A8F4-336DE893BDF9}"/>
    <hyperlink ref="A10304" r:id="rId10294" xr:uid="{258FD782-368A-4D16-AAA0-6E6739BDF66A}"/>
    <hyperlink ref="A10305" r:id="rId10295" xr:uid="{2DF2D1EF-3A46-491B-AD07-9958E9BF971C}"/>
    <hyperlink ref="A10306" r:id="rId10296" xr:uid="{2EDBDDD0-D845-4F1F-8178-AF9CA84AF8E6}"/>
    <hyperlink ref="A10307" r:id="rId10297" xr:uid="{2F9B0A5F-C0DA-4595-B947-A3219D3ADD1B}"/>
    <hyperlink ref="A10308" r:id="rId10298" xr:uid="{F546C0E2-C23F-4EFC-8A34-2C537FC32565}"/>
    <hyperlink ref="A10309" r:id="rId10299" xr:uid="{4DA3FAD8-CAA7-49DA-A23D-DCD2C5085A4C}"/>
    <hyperlink ref="A10310" r:id="rId10300" xr:uid="{2B2E48C7-8F49-4EC9-B340-6EE763498523}"/>
    <hyperlink ref="A10311" r:id="rId10301" xr:uid="{D686623A-1B76-4945-88DE-A0EAE55ACE8B}"/>
    <hyperlink ref="A10312" r:id="rId10302" xr:uid="{31D6B645-9118-47F3-8BC9-14870EF7A227}"/>
    <hyperlink ref="A10313" r:id="rId10303" xr:uid="{7E1405CF-735A-4376-B6D3-901E832D6012}"/>
    <hyperlink ref="A10314" r:id="rId10304" xr:uid="{88F41D61-DF54-49D9-8377-8B1E26757CBB}"/>
    <hyperlink ref="A10315" r:id="rId10305" xr:uid="{FB365FC9-3A61-4050-85F7-99B91C2F15FD}"/>
    <hyperlink ref="A10316" r:id="rId10306" xr:uid="{60EB0A39-0D8B-4F7C-9FF0-C0641A602EF5}"/>
    <hyperlink ref="A10317" r:id="rId10307" xr:uid="{1C0061FB-1CD1-4ACC-9871-9A4E27C56779}"/>
    <hyperlink ref="A10318" r:id="rId10308" xr:uid="{C2C49755-A884-4DD1-99A1-5349199BE72B}"/>
    <hyperlink ref="A10319" r:id="rId10309" xr:uid="{EEFE5059-8AA2-4429-BF1E-2EF0015BDBF4}"/>
    <hyperlink ref="A10320" r:id="rId10310" xr:uid="{E87FF901-707D-4EB8-9948-5C5D337B65CC}"/>
    <hyperlink ref="A10321" r:id="rId10311" xr:uid="{91900070-DA93-4592-B7D4-AB52F40A415A}"/>
    <hyperlink ref="A10322" r:id="rId10312" xr:uid="{9CFC422B-5EFD-4DBC-BABE-F610D551857B}"/>
    <hyperlink ref="A10323" r:id="rId10313" xr:uid="{D62231A2-6DBF-437E-9AC0-F7A1B15FDC92}"/>
    <hyperlink ref="A10324" r:id="rId10314" xr:uid="{7C86DFC1-126D-46CA-BE74-2452CBFB272F}"/>
    <hyperlink ref="A10325" r:id="rId10315" xr:uid="{88505F00-43DD-496A-BC77-025FFE111C19}"/>
    <hyperlink ref="A10326" r:id="rId10316" xr:uid="{1D69AC34-EE30-41AD-9A5F-168C50F2CA97}"/>
    <hyperlink ref="A10327" r:id="rId10317" xr:uid="{5785425D-5B59-4616-A514-9547E2CDE967}"/>
    <hyperlink ref="A10328" r:id="rId10318" xr:uid="{95FE1DBF-18B7-4B28-91A1-6D2491B9D40F}"/>
    <hyperlink ref="A10329" r:id="rId10319" xr:uid="{F7768A5E-4CF3-477E-A1F4-BC9745B710A1}"/>
    <hyperlink ref="A10330" r:id="rId10320" xr:uid="{1B764617-F51B-4D53-9751-61C98037C461}"/>
    <hyperlink ref="A10331" r:id="rId10321" xr:uid="{66CFEF31-8A4B-444D-AEF0-55A118583F5F}"/>
    <hyperlink ref="A10332" r:id="rId10322" xr:uid="{A21D3463-05C8-4735-8DFF-3FB0ED38FA58}"/>
    <hyperlink ref="A10333" r:id="rId10323" xr:uid="{CA5B68FA-9F7B-4B05-8499-A916E8A66C5D}"/>
    <hyperlink ref="A10334" r:id="rId10324" xr:uid="{F05771E3-942F-4D1D-90A3-997940B8B6E1}"/>
    <hyperlink ref="A10335" r:id="rId10325" xr:uid="{1E5B3367-83C4-4C1D-99BD-D011F052404D}"/>
    <hyperlink ref="A10336" r:id="rId10326" xr:uid="{14AE38E9-6AAD-4F76-BA52-F3E90BCB4B40}"/>
    <hyperlink ref="A10337" r:id="rId10327" xr:uid="{E0F21E99-1D33-4E0A-A66C-5653F2BD820C}"/>
    <hyperlink ref="A10338" r:id="rId10328" xr:uid="{14BE9385-1652-42D8-AFDC-E3BEDA1DFC45}"/>
    <hyperlink ref="A10339" r:id="rId10329" xr:uid="{9091467D-0B69-4E40-9664-337F61F3653C}"/>
    <hyperlink ref="A10340" r:id="rId10330" xr:uid="{4B05F551-EC6A-4E6F-A754-35AADB208556}"/>
    <hyperlink ref="A10341" r:id="rId10331" xr:uid="{76641B45-BEFC-4C68-9A21-0D71C7330C9C}"/>
    <hyperlink ref="A10342" r:id="rId10332" xr:uid="{566A8F93-3FD3-4172-9FDA-4568983D894C}"/>
    <hyperlink ref="A10343" r:id="rId10333" xr:uid="{0E5BB6D5-4F45-42A4-9798-8A38A4CF8534}"/>
    <hyperlink ref="A10344" r:id="rId10334" xr:uid="{604D5EE4-C116-4FBE-8D80-1043DC2D88F3}"/>
    <hyperlink ref="A10345" r:id="rId10335" xr:uid="{841DAE71-15DC-4992-B13B-70E522477676}"/>
    <hyperlink ref="A10346" r:id="rId10336" xr:uid="{CC487C8B-4BB1-4A4A-A156-E87BD0C15CA0}"/>
    <hyperlink ref="A10347" r:id="rId10337" xr:uid="{84F31F54-1150-4121-A5F7-47560164C672}"/>
    <hyperlink ref="A10348" r:id="rId10338" xr:uid="{557CAB43-9CC4-43EA-96AA-A140C510CF62}"/>
    <hyperlink ref="A10349" r:id="rId10339" xr:uid="{9F2EF7D1-4600-4042-B617-3CDE6BC975EA}"/>
    <hyperlink ref="A10350" r:id="rId10340" xr:uid="{1CE83221-637D-4DDB-951C-58F9899A8E1D}"/>
    <hyperlink ref="A10351" r:id="rId10341" xr:uid="{C5E1E3E2-7AE5-41D4-80EE-2052F0AF8AF1}"/>
    <hyperlink ref="A10352" r:id="rId10342" xr:uid="{AAE15A7B-4457-4E7E-B2A4-457842A3A038}"/>
    <hyperlink ref="A10353" r:id="rId10343" xr:uid="{243EF44C-618A-452D-BF01-A5AF69E38B43}"/>
    <hyperlink ref="A10354" r:id="rId10344" xr:uid="{4C63C8A4-39C1-4936-A035-73BB74AF9162}"/>
    <hyperlink ref="A10355" r:id="rId10345" xr:uid="{F41171E1-DD47-4C72-937A-20D1701BA82B}"/>
    <hyperlink ref="A10356" r:id="rId10346" xr:uid="{4D15B362-3173-4F87-ABA5-B18A71A611FB}"/>
    <hyperlink ref="A10357" r:id="rId10347" xr:uid="{1FDB54ED-52FB-4B9A-80DB-4C78146B97BD}"/>
    <hyperlink ref="A10358" r:id="rId10348" xr:uid="{95D4EEDE-75FF-40B9-ACBF-4CB079E57762}"/>
    <hyperlink ref="A10359" r:id="rId10349" xr:uid="{3C388A6F-B6D1-46F2-B907-66EF9110D4BF}"/>
    <hyperlink ref="A10360" r:id="rId10350" xr:uid="{C8975292-1CD1-4DEB-93DC-BBACCB81799F}"/>
    <hyperlink ref="A10361" r:id="rId10351" xr:uid="{29B85078-40C3-48EF-9C74-5FD862C0B1A7}"/>
    <hyperlink ref="A10362" r:id="rId10352" xr:uid="{ADCFD9C7-9DD3-48BA-8BA5-4171BA5EBD59}"/>
    <hyperlink ref="A10363" r:id="rId10353" xr:uid="{084893B7-0402-4865-94C3-71605199D6A1}"/>
    <hyperlink ref="A10364" r:id="rId10354" xr:uid="{8E02161D-970F-4292-984F-33A9C8B3A54D}"/>
    <hyperlink ref="A10365" r:id="rId10355" xr:uid="{C22FD3D1-81DB-4A81-BAD7-832B1C82BB3C}"/>
    <hyperlink ref="A10366" r:id="rId10356" xr:uid="{6B582027-834B-4CE4-866E-46F147F02627}"/>
    <hyperlink ref="A10367" r:id="rId10357" xr:uid="{CE3F8DDD-F430-4F84-970F-A86E3924A874}"/>
    <hyperlink ref="A10368" r:id="rId10358" xr:uid="{C092A098-104A-4F1B-85C6-21232ED8AA97}"/>
    <hyperlink ref="A10369" r:id="rId10359" xr:uid="{CF67868C-6F45-43A1-8E84-7B23665F4197}"/>
    <hyperlink ref="A10370" r:id="rId10360" xr:uid="{98B9884F-9C88-454C-B313-3CAB60327601}"/>
    <hyperlink ref="A10371" r:id="rId10361" xr:uid="{221E3739-51C5-4679-9773-8D56A003DFDB}"/>
    <hyperlink ref="A10372" r:id="rId10362" xr:uid="{F4181BA7-6F20-406B-B50C-6DC69F65262B}"/>
    <hyperlink ref="A10373" r:id="rId10363" xr:uid="{F0525290-27E2-4F91-A6FA-02890A25CBF4}"/>
    <hyperlink ref="A10374" r:id="rId10364" xr:uid="{B7210203-AEC1-467E-8829-56E61F73B6D9}"/>
    <hyperlink ref="A10375" r:id="rId10365" xr:uid="{47E333B0-7133-4997-BC95-BAA1552DD3C1}"/>
    <hyperlink ref="A10376" r:id="rId10366" xr:uid="{239E0115-943A-43B4-8B7B-53AD46486293}"/>
    <hyperlink ref="A10377" r:id="rId10367" xr:uid="{D9F1905C-2E14-4C80-A6E7-B87FA6CBC14A}"/>
    <hyperlink ref="A10378" r:id="rId10368" xr:uid="{FC1EE3DF-2905-4AB7-891E-BFBB037161D8}"/>
    <hyperlink ref="A10379" r:id="rId10369" xr:uid="{E2F83B1D-B0F1-4300-A7BB-2109EC19B979}"/>
    <hyperlink ref="A10380" r:id="rId10370" xr:uid="{4CD43B3D-C62F-4FD7-A1A4-F1E6A2796501}"/>
    <hyperlink ref="A10381" r:id="rId10371" xr:uid="{939885BE-6963-4887-B89B-BC50E3CA4CE1}"/>
    <hyperlink ref="A10382" r:id="rId10372" xr:uid="{F2502BE0-0598-4029-968C-1D9083231D34}"/>
    <hyperlink ref="A10383" r:id="rId10373" xr:uid="{E3E0F11A-6A1A-4211-A345-9C9B0A3A8317}"/>
    <hyperlink ref="A10384" r:id="rId10374" xr:uid="{4B6101B7-A8CD-4C62-B6A8-A3E37BCF5791}"/>
    <hyperlink ref="A10385" r:id="rId10375" xr:uid="{78BB048A-7D52-433F-9B2A-4F4F64DC53F0}"/>
    <hyperlink ref="A10386" r:id="rId10376" xr:uid="{7AA02C2D-F84F-4074-B33D-5C10D928D8B7}"/>
    <hyperlink ref="A10387" r:id="rId10377" xr:uid="{7497ACA3-1722-453C-B6A5-A5E01B051820}"/>
    <hyperlink ref="A10388" r:id="rId10378" xr:uid="{8C4B4A82-668D-4090-BFAD-E3222703A649}"/>
    <hyperlink ref="A10389" r:id="rId10379" xr:uid="{4CFE33E4-F94C-404F-895F-92503C924384}"/>
    <hyperlink ref="A10390" r:id="rId10380" xr:uid="{46AB7361-84EC-4BB1-8CB6-42071830D979}"/>
    <hyperlink ref="A10391" r:id="rId10381" xr:uid="{2539EC11-B96B-45D5-AD81-60D84C11D746}"/>
    <hyperlink ref="A10392" r:id="rId10382" xr:uid="{148300E8-31B5-4A49-A3AB-58144E1F674B}"/>
    <hyperlink ref="A10393" r:id="rId10383" xr:uid="{C98BB1B6-5A39-4D01-9833-5EB519DFC01A}"/>
    <hyperlink ref="A10394" r:id="rId10384" xr:uid="{176E8CC2-C3A4-410D-8367-C2A86C26F786}"/>
    <hyperlink ref="A10395" r:id="rId10385" xr:uid="{2D03F800-8C96-4A28-BA54-2985E08B0297}"/>
    <hyperlink ref="A10396" r:id="rId10386" xr:uid="{DA0AF9F9-B586-443B-8954-69950DA67ABF}"/>
    <hyperlink ref="A10397" r:id="rId10387" xr:uid="{CC763017-3E62-4393-BAD9-80A25CA02B20}"/>
    <hyperlink ref="A10398" r:id="rId10388" xr:uid="{A976DCAF-A2D8-4FA8-B16B-D3323904E2FA}"/>
    <hyperlink ref="A10399" r:id="rId10389" xr:uid="{B3A09C97-72F2-4AE5-97E0-47C22A3CC3EA}"/>
    <hyperlink ref="A10400" r:id="rId10390" xr:uid="{FDD2DAD1-4517-4CE7-90E3-49C04F783607}"/>
    <hyperlink ref="A10401" r:id="rId10391" xr:uid="{A0002ABD-E6CD-4D5B-A257-8552E26C2B6D}"/>
    <hyperlink ref="A10402" r:id="rId10392" xr:uid="{1E975D03-F759-4D5D-A436-1D8CF0B83E6A}"/>
    <hyperlink ref="A10403" r:id="rId10393" xr:uid="{849E98D4-8709-474A-B4DC-9A7D687717D7}"/>
    <hyperlink ref="A10404" r:id="rId10394" xr:uid="{9EF32AE3-E2B8-43A7-977E-003D1A8FA62C}"/>
    <hyperlink ref="A10405" r:id="rId10395" xr:uid="{1D79E5EC-A3D2-4ED6-B9C3-F5D1DD9E3E6F}"/>
    <hyperlink ref="A10406" r:id="rId10396" xr:uid="{DB206F4C-E945-4C4D-92E4-DC24C3CCE099}"/>
    <hyperlink ref="A10407" r:id="rId10397" xr:uid="{0260C67B-5BB7-4EBB-8DA7-0CC4AF69871A}"/>
    <hyperlink ref="A10408" r:id="rId10398" xr:uid="{9247D135-77F4-4394-920B-F229721EB102}"/>
    <hyperlink ref="A10409" r:id="rId10399" xr:uid="{4BD76CDC-60E6-42D8-BDFE-E53AE7E3AA1E}"/>
    <hyperlink ref="A10410" r:id="rId10400" xr:uid="{EF842CD4-84C4-4D5A-B446-ED6C3372DAC4}"/>
    <hyperlink ref="A10411" r:id="rId10401" xr:uid="{68DAB5EE-CE80-4D29-9EDF-A25CCD75B3A0}"/>
    <hyperlink ref="A10412" r:id="rId10402" xr:uid="{BBFD1765-02E2-47D7-820E-6EF3D3FA4187}"/>
    <hyperlink ref="A10413" r:id="rId10403" xr:uid="{2072288C-7D5B-4898-93FE-B9E10D5F72C8}"/>
    <hyperlink ref="A10414" r:id="rId10404" xr:uid="{BDF88413-6C46-4EBE-A6EB-2680453284A6}"/>
    <hyperlink ref="A10415" r:id="rId10405" xr:uid="{1B2D0D2C-BB8F-4B35-A7AA-39C4583B1B8E}"/>
    <hyperlink ref="A10416" r:id="rId10406" xr:uid="{6FE88202-9A18-4A4D-8CB0-C0A00B22891F}"/>
    <hyperlink ref="A10417" r:id="rId10407" xr:uid="{CBD79798-DEB0-42A1-ABFD-6EE03820489C}"/>
    <hyperlink ref="A10418" r:id="rId10408" xr:uid="{69B2BA5C-0725-4F4C-94EF-858B4CE4EF8D}"/>
    <hyperlink ref="A10419" r:id="rId10409" xr:uid="{EB87ADF2-6841-4D87-BA8C-BFBD8E30C3A1}"/>
    <hyperlink ref="A10420" r:id="rId10410" xr:uid="{F9E1AE34-1EAA-421D-BD62-B1620CFE46DA}"/>
    <hyperlink ref="A10421" r:id="rId10411" xr:uid="{5AACF731-990E-4A12-A1D3-5EB457BE43E8}"/>
    <hyperlink ref="A10422" r:id="rId10412" xr:uid="{BE2FA3BE-E3CD-4053-9201-28AD71FA6E52}"/>
    <hyperlink ref="A10423" r:id="rId10413" xr:uid="{874AF8A7-AD73-4970-98C0-C1261DA22B8C}"/>
    <hyperlink ref="A10424" r:id="rId10414" xr:uid="{E94B8A4A-A916-4557-9E2A-1E080CBC81F2}"/>
    <hyperlink ref="A10425" r:id="rId10415" xr:uid="{CCA65648-B1BA-48F9-A11E-008133DFBCAE}"/>
    <hyperlink ref="A10426" r:id="rId10416" xr:uid="{47C3CF62-60DD-4FB3-81A9-86383C9648D5}"/>
    <hyperlink ref="A10427" r:id="rId10417" xr:uid="{3E6DCF65-6085-4468-BA60-E3F8B626C654}"/>
    <hyperlink ref="A10428" r:id="rId10418" xr:uid="{70BDFA41-1F1B-47B3-BFFC-3CB18B7177E8}"/>
    <hyperlink ref="A10429" r:id="rId10419" xr:uid="{53DEC85D-AAB3-4467-87AA-F9C05F947722}"/>
    <hyperlink ref="A10430" r:id="rId10420" xr:uid="{3AE72717-4D74-449B-A873-9E6894B66F64}"/>
    <hyperlink ref="A10431" r:id="rId10421" xr:uid="{4FC47E28-2A26-42D1-9C54-8D684B6F1053}"/>
    <hyperlink ref="A10432" r:id="rId10422" xr:uid="{CA0C02CE-BB17-42F0-974C-2D5F3BA28FC5}"/>
    <hyperlink ref="A10433" r:id="rId10423" xr:uid="{8E2A97FF-1DF8-4960-8A0E-9830319075B0}"/>
    <hyperlink ref="A10434" r:id="rId10424" xr:uid="{FE4B01B5-AF14-4E25-B433-3372683E782E}"/>
    <hyperlink ref="A10435" r:id="rId10425" xr:uid="{18E9D5B9-4832-454D-B169-B84E6DD29672}"/>
    <hyperlink ref="A10436" r:id="rId10426" xr:uid="{EE3242D7-4464-4BD4-B75F-05C2D6D6A569}"/>
    <hyperlink ref="A10437" r:id="rId10427" xr:uid="{0BC73591-E0FB-41D5-BCB9-A7694B36E4E4}"/>
    <hyperlink ref="A10438" r:id="rId10428" xr:uid="{0B708F95-28ED-40E3-805D-A1A568273967}"/>
    <hyperlink ref="A10439" r:id="rId10429" xr:uid="{5BC08C2F-1B53-4333-AFB6-89ED2DA44648}"/>
    <hyperlink ref="A10440" r:id="rId10430" xr:uid="{F626557F-99CE-4816-B2B5-0C33F3A9AE9C}"/>
    <hyperlink ref="A10441" r:id="rId10431" xr:uid="{CE956D46-784D-48E4-A59F-BC2608EB7506}"/>
    <hyperlink ref="A10442" r:id="rId10432" xr:uid="{044971F6-38F5-4CBE-8CEC-393F4B616D7D}"/>
    <hyperlink ref="A10443" r:id="rId10433" xr:uid="{BDDF653B-8AC4-4665-B5F1-EC660E5F6AA0}"/>
    <hyperlink ref="A10444" r:id="rId10434" xr:uid="{35162448-CEF7-45D5-BBA0-E9BCE41907A1}"/>
    <hyperlink ref="A10445" r:id="rId10435" xr:uid="{9789D0D1-C183-403C-83E9-54F677B36AC3}"/>
    <hyperlink ref="A10446" r:id="rId10436" xr:uid="{79C510E8-FDF5-4DC0-AF05-91EF846B7E8B}"/>
    <hyperlink ref="A10447" r:id="rId10437" xr:uid="{D1F79CBF-651D-4624-B8C7-C03942337390}"/>
    <hyperlink ref="A10448" r:id="rId10438" xr:uid="{7E7F03EC-0220-477C-B4C4-F60DD4D45506}"/>
    <hyperlink ref="A10449" r:id="rId10439" xr:uid="{EDAC2ADB-8E65-4C0F-9D69-E8B8FAEBF2C1}"/>
    <hyperlink ref="A10450" r:id="rId10440" xr:uid="{28C9A8B1-EA11-40AC-9739-3A7933C6F4F4}"/>
    <hyperlink ref="A10451" r:id="rId10441" xr:uid="{0C3361BA-771B-4FA9-BB3D-939AB9B18294}"/>
    <hyperlink ref="A10452" r:id="rId10442" xr:uid="{0C14359A-1050-45A0-A02F-8A9C7F1BB0A4}"/>
    <hyperlink ref="A10453" r:id="rId10443" xr:uid="{7C951A4F-55B0-4A8C-A645-74EEBCA627EC}"/>
    <hyperlink ref="A10454" r:id="rId10444" xr:uid="{27A83A40-4BAB-471E-AD02-1A8F28D42883}"/>
    <hyperlink ref="A10455" r:id="rId10445" xr:uid="{ED3BF8EA-F7F2-49C2-A460-BAE4980999AE}"/>
    <hyperlink ref="A10456" r:id="rId10446" xr:uid="{0EFBF877-AE63-4C04-B8D9-72C1B4C200A1}"/>
    <hyperlink ref="A10457" r:id="rId10447" xr:uid="{91332620-8694-49C5-8BF8-26E0BCB8982C}"/>
    <hyperlink ref="A10458" r:id="rId10448" xr:uid="{216E226D-872B-4380-8F67-ADF517A2423F}"/>
    <hyperlink ref="A10459" r:id="rId10449" xr:uid="{69C407E4-75D4-4DE9-874C-7DDAEE2D0F49}"/>
    <hyperlink ref="A10460" r:id="rId10450" xr:uid="{62214021-75F9-4EB5-A1E1-D4080AE1A5FF}"/>
    <hyperlink ref="A10461" r:id="rId10451" xr:uid="{467816F3-5F27-4B43-B5BD-7AF5065E15AD}"/>
    <hyperlink ref="A10462" r:id="rId10452" xr:uid="{FA278366-B6FD-4B27-8B79-DF43BDE259F7}"/>
    <hyperlink ref="A10463" r:id="rId10453" xr:uid="{412BD810-DA48-478A-A7B2-B704ACCF6688}"/>
    <hyperlink ref="A10464" r:id="rId10454" xr:uid="{1D2A352F-7387-4EF8-8971-D5C172EC588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E0911-14B9-4BED-AEC7-08D1F4D52AB0}">
  <dimension ref="A1:F4886"/>
  <sheetViews>
    <sheetView zoomScale="85" zoomScaleNormal="85" workbookViewId="0">
      <pane xSplit="5" ySplit="10" topLeftCell="F11" activePane="bottomRight" state="frozen"/>
      <selection pane="topRight" activeCell="F1" sqref="F1"/>
      <selection pane="bottomLeft" activeCell="A11" sqref="A11"/>
      <selection pane="bottomRight" activeCell="K18" sqref="K18"/>
    </sheetView>
  </sheetViews>
  <sheetFormatPr defaultRowHeight="15" x14ac:dyDescent="0.25"/>
  <cols>
    <col min="1" max="1" width="17.7109375" customWidth="1"/>
    <col min="2" max="2" width="14.7109375" customWidth="1"/>
    <col min="3" max="3" width="60.7109375" style="76" customWidth="1"/>
    <col min="4" max="4" width="10.7109375" customWidth="1"/>
    <col min="5" max="5" width="11.7109375" customWidth="1"/>
    <col min="6" max="6" width="16.7109375" style="41" customWidth="1"/>
  </cols>
  <sheetData>
    <row r="1" spans="1:6" x14ac:dyDescent="0.25">
      <c r="A1" s="29" t="s">
        <v>74</v>
      </c>
    </row>
    <row r="2" spans="1:6" x14ac:dyDescent="0.25">
      <c r="A2" s="30" t="s">
        <v>10485</v>
      </c>
    </row>
    <row r="3" spans="1:6" x14ac:dyDescent="0.25">
      <c r="A3" s="30" t="s">
        <v>76</v>
      </c>
      <c r="B3" s="31" t="s">
        <v>15778</v>
      </c>
      <c r="E3" s="32" t="s">
        <v>77</v>
      </c>
    </row>
    <row r="4" spans="1:6" x14ac:dyDescent="0.25">
      <c r="A4" s="30" t="s">
        <v>78</v>
      </c>
      <c r="B4" s="31" t="s">
        <v>15779</v>
      </c>
      <c r="E4" s="33" t="s">
        <v>79</v>
      </c>
      <c r="F4" s="42" t="s">
        <v>80</v>
      </c>
    </row>
    <row r="5" spans="1:6" x14ac:dyDescent="0.25">
      <c r="E5" s="34" t="s">
        <v>81</v>
      </c>
      <c r="F5" s="43" t="s">
        <v>82</v>
      </c>
    </row>
    <row r="6" spans="1:6" x14ac:dyDescent="0.25">
      <c r="A6" s="29" t="s">
        <v>10486</v>
      </c>
      <c r="B6" s="30" t="s">
        <v>10487</v>
      </c>
      <c r="C6" s="77" t="s">
        <v>10488</v>
      </c>
      <c r="E6" s="34" t="s">
        <v>85</v>
      </c>
      <c r="F6" s="114">
        <v>1.1628000000000001</v>
      </c>
    </row>
    <row r="7" spans="1:6" x14ac:dyDescent="0.25">
      <c r="A7" s="37" t="s">
        <v>10489</v>
      </c>
      <c r="E7" s="34" t="s">
        <v>87</v>
      </c>
      <c r="F7" s="114">
        <v>0.72419999999999995</v>
      </c>
    </row>
    <row r="9" spans="1:6" x14ac:dyDescent="0.25">
      <c r="A9" s="35" t="s">
        <v>10490</v>
      </c>
      <c r="E9" s="33" t="s">
        <v>10491</v>
      </c>
    </row>
    <row r="10" spans="1:6" ht="25.5" x14ac:dyDescent="0.25">
      <c r="A10" s="34" t="s">
        <v>10492</v>
      </c>
      <c r="B10" s="34" t="s">
        <v>10493</v>
      </c>
      <c r="C10" s="34" t="s">
        <v>10494</v>
      </c>
      <c r="D10" s="34" t="s">
        <v>93</v>
      </c>
      <c r="E10" s="34" t="s">
        <v>10495</v>
      </c>
      <c r="F10" s="42" t="s">
        <v>80</v>
      </c>
    </row>
    <row r="11" spans="1:6" x14ac:dyDescent="0.25">
      <c r="A11" s="36" t="s">
        <v>10496</v>
      </c>
      <c r="B11" s="36">
        <v>45333</v>
      </c>
      <c r="C11" s="30" t="s">
        <v>10497</v>
      </c>
      <c r="D11" s="36" t="s">
        <v>99</v>
      </c>
      <c r="E11" s="36" t="s">
        <v>10498</v>
      </c>
      <c r="F11" s="115">
        <v>151.04</v>
      </c>
    </row>
    <row r="12" spans="1:6" x14ac:dyDescent="0.25">
      <c r="A12" s="36" t="s">
        <v>10499</v>
      </c>
      <c r="B12" s="36">
        <v>11270</v>
      </c>
      <c r="C12" s="30" t="s">
        <v>10500</v>
      </c>
      <c r="D12" s="36" t="s">
        <v>99</v>
      </c>
      <c r="E12" s="36" t="s">
        <v>10498</v>
      </c>
      <c r="F12" s="115">
        <v>2.16</v>
      </c>
    </row>
    <row r="13" spans="1:6" x14ac:dyDescent="0.25">
      <c r="A13" s="36" t="s">
        <v>10499</v>
      </c>
      <c r="B13" s="36">
        <v>412</v>
      </c>
      <c r="C13" s="30" t="s">
        <v>10501</v>
      </c>
      <c r="D13" s="36" t="s">
        <v>99</v>
      </c>
      <c r="E13" s="36" t="s">
        <v>10498</v>
      </c>
      <c r="F13" s="115">
        <v>1.08</v>
      </c>
    </row>
    <row r="14" spans="1:6" x14ac:dyDescent="0.25">
      <c r="A14" s="36" t="s">
        <v>10499</v>
      </c>
      <c r="B14" s="36">
        <v>414</v>
      </c>
      <c r="C14" s="30" t="s">
        <v>10502</v>
      </c>
      <c r="D14" s="36" t="s">
        <v>99</v>
      </c>
      <c r="E14" s="36" t="s">
        <v>10498</v>
      </c>
      <c r="F14" s="115">
        <v>0.06</v>
      </c>
    </row>
    <row r="15" spans="1:6" x14ac:dyDescent="0.25">
      <c r="A15" s="36" t="s">
        <v>10499</v>
      </c>
      <c r="B15" s="36">
        <v>410</v>
      </c>
      <c r="C15" s="30" t="s">
        <v>10503</v>
      </c>
      <c r="D15" s="36" t="s">
        <v>99</v>
      </c>
      <c r="E15" s="36" t="s">
        <v>10498</v>
      </c>
      <c r="F15" s="115">
        <v>0.16</v>
      </c>
    </row>
    <row r="16" spans="1:6" x14ac:dyDescent="0.25">
      <c r="A16" s="36" t="s">
        <v>10499</v>
      </c>
      <c r="B16" s="36">
        <v>411</v>
      </c>
      <c r="C16" s="30" t="s">
        <v>10504</v>
      </c>
      <c r="D16" s="36" t="s">
        <v>99</v>
      </c>
      <c r="E16" s="36" t="s">
        <v>10505</v>
      </c>
      <c r="F16" s="115">
        <v>0.21</v>
      </c>
    </row>
    <row r="17" spans="1:6" x14ac:dyDescent="0.25">
      <c r="A17" s="36" t="s">
        <v>10499</v>
      </c>
      <c r="B17" s="36">
        <v>408</v>
      </c>
      <c r="C17" s="30" t="s">
        <v>10506</v>
      </c>
      <c r="D17" s="36" t="s">
        <v>99</v>
      </c>
      <c r="E17" s="36" t="s">
        <v>10498</v>
      </c>
      <c r="F17" s="115">
        <v>1.04</v>
      </c>
    </row>
    <row r="18" spans="1:6" x14ac:dyDescent="0.25">
      <c r="A18" s="36" t="s">
        <v>10499</v>
      </c>
      <c r="B18" s="36">
        <v>39131</v>
      </c>
      <c r="C18" s="30" t="s">
        <v>10507</v>
      </c>
      <c r="D18" s="36" t="s">
        <v>99</v>
      </c>
      <c r="E18" s="36" t="s">
        <v>10498</v>
      </c>
      <c r="F18" s="115">
        <v>4.76</v>
      </c>
    </row>
    <row r="19" spans="1:6" x14ac:dyDescent="0.25">
      <c r="A19" s="36" t="s">
        <v>10499</v>
      </c>
      <c r="B19" s="36">
        <v>394</v>
      </c>
      <c r="C19" s="30" t="s">
        <v>10508</v>
      </c>
      <c r="D19" s="36" t="s">
        <v>99</v>
      </c>
      <c r="E19" s="36" t="s">
        <v>10498</v>
      </c>
      <c r="F19" s="115">
        <v>4.82</v>
      </c>
    </row>
    <row r="20" spans="1:6" x14ac:dyDescent="0.25">
      <c r="A20" s="36" t="s">
        <v>10499</v>
      </c>
      <c r="B20" s="36">
        <v>39130</v>
      </c>
      <c r="C20" s="30" t="s">
        <v>10509</v>
      </c>
      <c r="D20" s="36" t="s">
        <v>99</v>
      </c>
      <c r="E20" s="36" t="s">
        <v>10498</v>
      </c>
      <c r="F20" s="115">
        <v>4.34</v>
      </c>
    </row>
    <row r="21" spans="1:6" x14ac:dyDescent="0.25">
      <c r="A21" s="36" t="s">
        <v>10499</v>
      </c>
      <c r="B21" s="36">
        <v>395</v>
      </c>
      <c r="C21" s="30" t="s">
        <v>10510</v>
      </c>
      <c r="D21" s="36" t="s">
        <v>99</v>
      </c>
      <c r="E21" s="36" t="s">
        <v>10498</v>
      </c>
      <c r="F21" s="115">
        <v>4.6399999999999997</v>
      </c>
    </row>
    <row r="22" spans="1:6" x14ac:dyDescent="0.25">
      <c r="A22" s="36" t="s">
        <v>10499</v>
      </c>
      <c r="B22" s="36">
        <v>39129</v>
      </c>
      <c r="C22" s="30" t="s">
        <v>10511</v>
      </c>
      <c r="D22" s="36" t="s">
        <v>99</v>
      </c>
      <c r="E22" s="36" t="s">
        <v>10498</v>
      </c>
      <c r="F22" s="115">
        <v>2.68</v>
      </c>
    </row>
    <row r="23" spans="1:6" x14ac:dyDescent="0.25">
      <c r="A23" s="36" t="s">
        <v>10499</v>
      </c>
      <c r="B23" s="36">
        <v>393</v>
      </c>
      <c r="C23" s="30" t="s">
        <v>10512</v>
      </c>
      <c r="D23" s="36" t="s">
        <v>99</v>
      </c>
      <c r="E23" s="36" t="s">
        <v>10505</v>
      </c>
      <c r="F23" s="115">
        <v>2.8</v>
      </c>
    </row>
    <row r="24" spans="1:6" x14ac:dyDescent="0.25">
      <c r="A24" s="36" t="s">
        <v>10499</v>
      </c>
      <c r="B24" s="36">
        <v>39127</v>
      </c>
      <c r="C24" s="30" t="s">
        <v>10513</v>
      </c>
      <c r="D24" s="36" t="s">
        <v>99</v>
      </c>
      <c r="E24" s="36" t="s">
        <v>10498</v>
      </c>
      <c r="F24" s="115">
        <v>2.29</v>
      </c>
    </row>
    <row r="25" spans="1:6" x14ac:dyDescent="0.25">
      <c r="A25" s="36" t="s">
        <v>10499</v>
      </c>
      <c r="B25" s="36">
        <v>392</v>
      </c>
      <c r="C25" s="30" t="s">
        <v>10514</v>
      </c>
      <c r="D25" s="36" t="s">
        <v>99</v>
      </c>
      <c r="E25" s="36" t="s">
        <v>10498</v>
      </c>
      <c r="F25" s="115">
        <v>2.35</v>
      </c>
    </row>
    <row r="26" spans="1:6" x14ac:dyDescent="0.25">
      <c r="A26" s="36" t="s">
        <v>10499</v>
      </c>
      <c r="B26" s="36">
        <v>39133</v>
      </c>
      <c r="C26" s="30" t="s">
        <v>10515</v>
      </c>
      <c r="D26" s="36" t="s">
        <v>99</v>
      </c>
      <c r="E26" s="36" t="s">
        <v>10498</v>
      </c>
      <c r="F26" s="115">
        <v>6.25</v>
      </c>
    </row>
    <row r="27" spans="1:6" x14ac:dyDescent="0.25">
      <c r="A27" s="36" t="s">
        <v>10499</v>
      </c>
      <c r="B27" s="36">
        <v>397</v>
      </c>
      <c r="C27" s="30" t="s">
        <v>10516</v>
      </c>
      <c r="D27" s="36" t="s">
        <v>99</v>
      </c>
      <c r="E27" s="36" t="s">
        <v>10498</v>
      </c>
      <c r="F27" s="115">
        <v>6.91</v>
      </c>
    </row>
    <row r="28" spans="1:6" x14ac:dyDescent="0.25">
      <c r="A28" s="36" t="s">
        <v>10499</v>
      </c>
      <c r="B28" s="36">
        <v>39132</v>
      </c>
      <c r="C28" s="30" t="s">
        <v>10517</v>
      </c>
      <c r="D28" s="36" t="s">
        <v>99</v>
      </c>
      <c r="E28" s="36" t="s">
        <v>10498</v>
      </c>
      <c r="F28" s="115">
        <v>5</v>
      </c>
    </row>
    <row r="29" spans="1:6" x14ac:dyDescent="0.25">
      <c r="A29" s="36" t="s">
        <v>10499</v>
      </c>
      <c r="B29" s="36">
        <v>396</v>
      </c>
      <c r="C29" s="30" t="s">
        <v>10518</v>
      </c>
      <c r="D29" s="36" t="s">
        <v>99</v>
      </c>
      <c r="E29" s="36" t="s">
        <v>10498</v>
      </c>
      <c r="F29" s="115">
        <v>5.36</v>
      </c>
    </row>
    <row r="30" spans="1:6" x14ac:dyDescent="0.25">
      <c r="A30" s="36" t="s">
        <v>10499</v>
      </c>
      <c r="B30" s="36">
        <v>39135</v>
      </c>
      <c r="C30" s="30" t="s">
        <v>10519</v>
      </c>
      <c r="D30" s="36" t="s">
        <v>99</v>
      </c>
      <c r="E30" s="36" t="s">
        <v>10498</v>
      </c>
      <c r="F30" s="115">
        <v>10</v>
      </c>
    </row>
    <row r="31" spans="1:6" x14ac:dyDescent="0.25">
      <c r="A31" s="36" t="s">
        <v>10499</v>
      </c>
      <c r="B31" s="36">
        <v>39134</v>
      </c>
      <c r="C31" s="30" t="s">
        <v>10520</v>
      </c>
      <c r="D31" s="36" t="s">
        <v>99</v>
      </c>
      <c r="E31" s="36" t="s">
        <v>10498</v>
      </c>
      <c r="F31" s="115">
        <v>8.34</v>
      </c>
    </row>
    <row r="32" spans="1:6" x14ac:dyDescent="0.25">
      <c r="A32" s="36" t="s">
        <v>10499</v>
      </c>
      <c r="B32" s="36">
        <v>398</v>
      </c>
      <c r="C32" s="30" t="s">
        <v>10521</v>
      </c>
      <c r="D32" s="36" t="s">
        <v>99</v>
      </c>
      <c r="E32" s="36" t="s">
        <v>10498</v>
      </c>
      <c r="F32" s="115">
        <v>7.68</v>
      </c>
    </row>
    <row r="33" spans="1:6" x14ac:dyDescent="0.25">
      <c r="A33" s="36" t="s">
        <v>10499</v>
      </c>
      <c r="B33" s="36">
        <v>39128</v>
      </c>
      <c r="C33" s="30" t="s">
        <v>10522</v>
      </c>
      <c r="D33" s="36" t="s">
        <v>99</v>
      </c>
      <c r="E33" s="36" t="s">
        <v>10498</v>
      </c>
      <c r="F33" s="115">
        <v>2.5</v>
      </c>
    </row>
    <row r="34" spans="1:6" x14ac:dyDescent="0.25">
      <c r="A34" s="36" t="s">
        <v>10499</v>
      </c>
      <c r="B34" s="36">
        <v>400</v>
      </c>
      <c r="C34" s="30" t="s">
        <v>10523</v>
      </c>
      <c r="D34" s="36" t="s">
        <v>99</v>
      </c>
      <c r="E34" s="36" t="s">
        <v>10498</v>
      </c>
      <c r="F34" s="115">
        <v>2.44</v>
      </c>
    </row>
    <row r="35" spans="1:6" x14ac:dyDescent="0.25">
      <c r="A35" s="36" t="s">
        <v>10499</v>
      </c>
      <c r="B35" s="36">
        <v>39125</v>
      </c>
      <c r="C35" s="30" t="s">
        <v>10524</v>
      </c>
      <c r="D35" s="36" t="s">
        <v>99</v>
      </c>
      <c r="E35" s="36" t="s">
        <v>10498</v>
      </c>
      <c r="F35" s="115">
        <v>2.5</v>
      </c>
    </row>
    <row r="36" spans="1:6" x14ac:dyDescent="0.25">
      <c r="A36" s="36" t="s">
        <v>10499</v>
      </c>
      <c r="B36" s="36">
        <v>39126</v>
      </c>
      <c r="C36" s="30" t="s">
        <v>10525</v>
      </c>
      <c r="D36" s="36" t="s">
        <v>99</v>
      </c>
      <c r="E36" s="36" t="s">
        <v>10498</v>
      </c>
      <c r="F36" s="115">
        <v>11.25</v>
      </c>
    </row>
    <row r="37" spans="1:6" x14ac:dyDescent="0.25">
      <c r="A37" s="36" t="s">
        <v>10499</v>
      </c>
      <c r="B37" s="36">
        <v>399</v>
      </c>
      <c r="C37" s="30" t="s">
        <v>10526</v>
      </c>
      <c r="D37" s="36" t="s">
        <v>99</v>
      </c>
      <c r="E37" s="36" t="s">
        <v>10498</v>
      </c>
      <c r="F37" s="115">
        <v>9.91</v>
      </c>
    </row>
    <row r="38" spans="1:6" x14ac:dyDescent="0.25">
      <c r="A38" s="36" t="s">
        <v>10499</v>
      </c>
      <c r="B38" s="36">
        <v>39158</v>
      </c>
      <c r="C38" s="30" t="s">
        <v>10527</v>
      </c>
      <c r="D38" s="36" t="s">
        <v>99</v>
      </c>
      <c r="E38" s="36" t="s">
        <v>10498</v>
      </c>
      <c r="F38" s="115">
        <v>26.62</v>
      </c>
    </row>
    <row r="39" spans="1:6" x14ac:dyDescent="0.25">
      <c r="A39" s="36" t="s">
        <v>10499</v>
      </c>
      <c r="B39" s="36">
        <v>39141</v>
      </c>
      <c r="C39" s="30" t="s">
        <v>10528</v>
      </c>
      <c r="D39" s="36" t="s">
        <v>99</v>
      </c>
      <c r="E39" s="36" t="s">
        <v>10498</v>
      </c>
      <c r="F39" s="115">
        <v>1.93</v>
      </c>
    </row>
    <row r="40" spans="1:6" x14ac:dyDescent="0.25">
      <c r="A40" s="36" t="s">
        <v>10499</v>
      </c>
      <c r="B40" s="36">
        <v>39140</v>
      </c>
      <c r="C40" s="30" t="s">
        <v>10529</v>
      </c>
      <c r="D40" s="36" t="s">
        <v>99</v>
      </c>
      <c r="E40" s="36" t="s">
        <v>10498</v>
      </c>
      <c r="F40" s="115">
        <v>1.75</v>
      </c>
    </row>
    <row r="41" spans="1:6" x14ac:dyDescent="0.25">
      <c r="A41" s="36" t="s">
        <v>10499</v>
      </c>
      <c r="B41" s="36">
        <v>39139</v>
      </c>
      <c r="C41" s="30" t="s">
        <v>10530</v>
      </c>
      <c r="D41" s="36" t="s">
        <v>99</v>
      </c>
      <c r="E41" s="36" t="s">
        <v>10498</v>
      </c>
      <c r="F41" s="115">
        <v>1.45</v>
      </c>
    </row>
    <row r="42" spans="1:6" x14ac:dyDescent="0.25">
      <c r="A42" s="36" t="s">
        <v>10499</v>
      </c>
      <c r="B42" s="36">
        <v>39137</v>
      </c>
      <c r="C42" s="30" t="s">
        <v>10531</v>
      </c>
      <c r="D42" s="36" t="s">
        <v>99</v>
      </c>
      <c r="E42" s="36" t="s">
        <v>10498</v>
      </c>
      <c r="F42" s="115">
        <v>1.01</v>
      </c>
    </row>
    <row r="43" spans="1:6" x14ac:dyDescent="0.25">
      <c r="A43" s="36" t="s">
        <v>10499</v>
      </c>
      <c r="B43" s="36">
        <v>39143</v>
      </c>
      <c r="C43" s="30" t="s">
        <v>10532</v>
      </c>
      <c r="D43" s="36" t="s">
        <v>99</v>
      </c>
      <c r="E43" s="36" t="s">
        <v>10498</v>
      </c>
      <c r="F43" s="115">
        <v>3.99</v>
      </c>
    </row>
    <row r="44" spans="1:6" x14ac:dyDescent="0.25">
      <c r="A44" s="36" t="s">
        <v>10499</v>
      </c>
      <c r="B44" s="36">
        <v>39142</v>
      </c>
      <c r="C44" s="30" t="s">
        <v>10533</v>
      </c>
      <c r="D44" s="36" t="s">
        <v>99</v>
      </c>
      <c r="E44" s="36" t="s">
        <v>10498</v>
      </c>
      <c r="F44" s="115">
        <v>2.85</v>
      </c>
    </row>
    <row r="45" spans="1:6" x14ac:dyDescent="0.25">
      <c r="A45" s="36" t="s">
        <v>10499</v>
      </c>
      <c r="B45" s="36">
        <v>39144</v>
      </c>
      <c r="C45" s="30" t="s">
        <v>10534</v>
      </c>
      <c r="D45" s="36" t="s">
        <v>99</v>
      </c>
      <c r="E45" s="36" t="s">
        <v>10498</v>
      </c>
      <c r="F45" s="115">
        <v>4.6399999999999997</v>
      </c>
    </row>
    <row r="46" spans="1:6" x14ac:dyDescent="0.25">
      <c r="A46" s="36" t="s">
        <v>10499</v>
      </c>
      <c r="B46" s="36">
        <v>39138</v>
      </c>
      <c r="C46" s="30" t="s">
        <v>10535</v>
      </c>
      <c r="D46" s="36" t="s">
        <v>99</v>
      </c>
      <c r="E46" s="36" t="s">
        <v>10498</v>
      </c>
      <c r="F46" s="115">
        <v>1.07</v>
      </c>
    </row>
    <row r="47" spans="1:6" x14ac:dyDescent="0.25">
      <c r="A47" s="36" t="s">
        <v>10499</v>
      </c>
      <c r="B47" s="36">
        <v>39136</v>
      </c>
      <c r="C47" s="30" t="s">
        <v>10536</v>
      </c>
      <c r="D47" s="36" t="s">
        <v>99</v>
      </c>
      <c r="E47" s="36" t="s">
        <v>10498</v>
      </c>
      <c r="F47" s="115">
        <v>0.71</v>
      </c>
    </row>
    <row r="48" spans="1:6" x14ac:dyDescent="0.25">
      <c r="A48" s="36" t="s">
        <v>10499</v>
      </c>
      <c r="B48" s="36">
        <v>39145</v>
      </c>
      <c r="C48" s="30" t="s">
        <v>10537</v>
      </c>
      <c r="D48" s="36" t="s">
        <v>99</v>
      </c>
      <c r="E48" s="36" t="s">
        <v>10498</v>
      </c>
      <c r="F48" s="115">
        <v>7.65</v>
      </c>
    </row>
    <row r="49" spans="1:6" x14ac:dyDescent="0.25">
      <c r="A49" s="36" t="s">
        <v>10499</v>
      </c>
      <c r="B49" s="36">
        <v>12615</v>
      </c>
      <c r="C49" s="30" t="s">
        <v>10538</v>
      </c>
      <c r="D49" s="36" t="s">
        <v>99</v>
      </c>
      <c r="E49" s="36" t="s">
        <v>10498</v>
      </c>
      <c r="F49" s="115">
        <v>13.42</v>
      </c>
    </row>
    <row r="50" spans="1:6" x14ac:dyDescent="0.25">
      <c r="A50" s="36" t="s">
        <v>10499</v>
      </c>
      <c r="B50" s="36">
        <v>11927</v>
      </c>
      <c r="C50" s="30" t="s">
        <v>10539</v>
      </c>
      <c r="D50" s="36" t="s">
        <v>99</v>
      </c>
      <c r="E50" s="36" t="s">
        <v>10498</v>
      </c>
      <c r="F50" s="115">
        <v>6.44</v>
      </c>
    </row>
    <row r="51" spans="1:6" x14ac:dyDescent="0.25">
      <c r="A51" s="36" t="s">
        <v>10499</v>
      </c>
      <c r="B51" s="36">
        <v>11928</v>
      </c>
      <c r="C51" s="30" t="s">
        <v>10540</v>
      </c>
      <c r="D51" s="36" t="s">
        <v>99</v>
      </c>
      <c r="E51" s="36" t="s">
        <v>10498</v>
      </c>
      <c r="F51" s="115">
        <v>7.38</v>
      </c>
    </row>
    <row r="52" spans="1:6" x14ac:dyDescent="0.25">
      <c r="A52" s="36" t="s">
        <v>10499</v>
      </c>
      <c r="B52" s="36">
        <v>11929</v>
      </c>
      <c r="C52" s="30" t="s">
        <v>10541</v>
      </c>
      <c r="D52" s="36" t="s">
        <v>99</v>
      </c>
      <c r="E52" s="36" t="s">
        <v>10498</v>
      </c>
      <c r="F52" s="115">
        <v>11.42</v>
      </c>
    </row>
    <row r="53" spans="1:6" x14ac:dyDescent="0.25">
      <c r="A53" s="36" t="s">
        <v>10499</v>
      </c>
      <c r="B53" s="36">
        <v>44908</v>
      </c>
      <c r="C53" s="30" t="s">
        <v>15594</v>
      </c>
      <c r="D53" s="36" t="s">
        <v>99</v>
      </c>
      <c r="E53" s="36" t="s">
        <v>10498</v>
      </c>
      <c r="F53" s="115">
        <v>1.39</v>
      </c>
    </row>
    <row r="54" spans="1:6" x14ac:dyDescent="0.25">
      <c r="A54" s="36" t="s">
        <v>10499</v>
      </c>
      <c r="B54" s="36">
        <v>36801</v>
      </c>
      <c r="C54" s="30" t="s">
        <v>10542</v>
      </c>
      <c r="D54" s="36" t="s">
        <v>99</v>
      </c>
      <c r="E54" s="36" t="s">
        <v>10498</v>
      </c>
      <c r="F54" s="115">
        <v>31.18</v>
      </c>
    </row>
    <row r="55" spans="1:6" x14ac:dyDescent="0.25">
      <c r="A55" s="36" t="s">
        <v>10499</v>
      </c>
      <c r="B55" s="36">
        <v>36246</v>
      </c>
      <c r="C55" s="30" t="s">
        <v>10543</v>
      </c>
      <c r="D55" s="36" t="s">
        <v>106</v>
      </c>
      <c r="E55" s="36" t="s">
        <v>10498</v>
      </c>
      <c r="F55" s="115">
        <v>4.18</v>
      </c>
    </row>
    <row r="56" spans="1:6" x14ac:dyDescent="0.25">
      <c r="A56" s="36" t="s">
        <v>10499</v>
      </c>
      <c r="B56" s="36">
        <v>37600</v>
      </c>
      <c r="C56" s="30" t="s">
        <v>10544</v>
      </c>
      <c r="D56" s="36" t="s">
        <v>99</v>
      </c>
      <c r="E56" s="36" t="s">
        <v>10498</v>
      </c>
      <c r="F56" s="115"/>
    </row>
    <row r="57" spans="1:6" x14ac:dyDescent="0.25">
      <c r="A57" s="36" t="s">
        <v>10499</v>
      </c>
      <c r="B57" s="36">
        <v>37599</v>
      </c>
      <c r="C57" s="30" t="s">
        <v>10545</v>
      </c>
      <c r="D57" s="36" t="s">
        <v>99</v>
      </c>
      <c r="E57" s="36" t="s">
        <v>10498</v>
      </c>
      <c r="F57" s="115"/>
    </row>
    <row r="58" spans="1:6" x14ac:dyDescent="0.25">
      <c r="A58" s="36" t="s">
        <v>10499</v>
      </c>
      <c r="B58" s="36">
        <v>1</v>
      </c>
      <c r="C58" s="30" t="s">
        <v>10546</v>
      </c>
      <c r="D58" s="36" t="s">
        <v>370</v>
      </c>
      <c r="E58" s="36" t="s">
        <v>10505</v>
      </c>
      <c r="F58" s="115">
        <v>145</v>
      </c>
    </row>
    <row r="59" spans="1:6" x14ac:dyDescent="0.25">
      <c r="A59" s="36" t="s">
        <v>10499</v>
      </c>
      <c r="B59" s="36">
        <v>3</v>
      </c>
      <c r="C59" s="30" t="s">
        <v>10547</v>
      </c>
      <c r="D59" s="36" t="s">
        <v>9835</v>
      </c>
      <c r="E59" s="36" t="s">
        <v>10498</v>
      </c>
      <c r="F59" s="115">
        <v>17.149999999999999</v>
      </c>
    </row>
    <row r="60" spans="1:6" x14ac:dyDescent="0.25">
      <c r="A60" s="36" t="s">
        <v>10499</v>
      </c>
      <c r="B60" s="36">
        <v>43054</v>
      </c>
      <c r="C60" s="30" t="s">
        <v>10548</v>
      </c>
      <c r="D60" s="36" t="s">
        <v>370</v>
      </c>
      <c r="E60" s="36" t="s">
        <v>10498</v>
      </c>
      <c r="F60" s="115">
        <v>8.5399999999999991</v>
      </c>
    </row>
    <row r="61" spans="1:6" x14ac:dyDescent="0.25">
      <c r="A61" s="36" t="s">
        <v>10499</v>
      </c>
      <c r="B61" s="36">
        <v>42402</v>
      </c>
      <c r="C61" s="30" t="s">
        <v>10549</v>
      </c>
      <c r="D61" s="36" t="s">
        <v>370</v>
      </c>
      <c r="E61" s="36" t="s">
        <v>10498</v>
      </c>
      <c r="F61" s="115">
        <v>8.17</v>
      </c>
    </row>
    <row r="62" spans="1:6" x14ac:dyDescent="0.25">
      <c r="A62" s="36" t="s">
        <v>10499</v>
      </c>
      <c r="B62" s="36">
        <v>42403</v>
      </c>
      <c r="C62" s="30" t="s">
        <v>10550</v>
      </c>
      <c r="D62" s="36" t="s">
        <v>370</v>
      </c>
      <c r="E62" s="36" t="s">
        <v>10498</v>
      </c>
      <c r="F62" s="115">
        <v>10.48</v>
      </c>
    </row>
    <row r="63" spans="1:6" x14ac:dyDescent="0.25">
      <c r="A63" s="36" t="s">
        <v>10499</v>
      </c>
      <c r="B63" s="36">
        <v>42404</v>
      </c>
      <c r="C63" s="30" t="s">
        <v>10551</v>
      </c>
      <c r="D63" s="36" t="s">
        <v>370</v>
      </c>
      <c r="E63" s="36" t="s">
        <v>10498</v>
      </c>
      <c r="F63" s="115">
        <v>10.42</v>
      </c>
    </row>
    <row r="64" spans="1:6" x14ac:dyDescent="0.25">
      <c r="A64" s="36" t="s">
        <v>10499</v>
      </c>
      <c r="B64" s="36">
        <v>42405</v>
      </c>
      <c r="C64" s="30" t="s">
        <v>10552</v>
      </c>
      <c r="D64" s="36" t="s">
        <v>370</v>
      </c>
      <c r="E64" s="36" t="s">
        <v>10498</v>
      </c>
      <c r="F64" s="115">
        <v>11.1</v>
      </c>
    </row>
    <row r="65" spans="1:6" x14ac:dyDescent="0.25">
      <c r="A65" s="36" t="s">
        <v>10499</v>
      </c>
      <c r="B65" s="36">
        <v>34341</v>
      </c>
      <c r="C65" s="30" t="s">
        <v>10553</v>
      </c>
      <c r="D65" s="36" t="s">
        <v>370</v>
      </c>
      <c r="E65" s="36" t="s">
        <v>10498</v>
      </c>
      <c r="F65" s="115">
        <v>9.6300000000000008</v>
      </c>
    </row>
    <row r="66" spans="1:6" x14ac:dyDescent="0.25">
      <c r="A66" s="36" t="s">
        <v>10499</v>
      </c>
      <c r="B66" s="36">
        <v>43053</v>
      </c>
      <c r="C66" s="30" t="s">
        <v>10554</v>
      </c>
      <c r="D66" s="36" t="s">
        <v>370</v>
      </c>
      <c r="E66" s="36" t="s">
        <v>10498</v>
      </c>
      <c r="F66" s="115">
        <v>7.63</v>
      </c>
    </row>
    <row r="67" spans="1:6" x14ac:dyDescent="0.25">
      <c r="A67" s="36" t="s">
        <v>10499</v>
      </c>
      <c r="B67" s="36">
        <v>43058</v>
      </c>
      <c r="C67" s="30" t="s">
        <v>10555</v>
      </c>
      <c r="D67" s="36" t="s">
        <v>370</v>
      </c>
      <c r="E67" s="36" t="s">
        <v>10498</v>
      </c>
      <c r="F67" s="115">
        <v>7.91</v>
      </c>
    </row>
    <row r="68" spans="1:6" x14ac:dyDescent="0.25">
      <c r="A68" s="36" t="s">
        <v>10499</v>
      </c>
      <c r="B68" s="36">
        <v>34</v>
      </c>
      <c r="C68" s="30" t="s">
        <v>10556</v>
      </c>
      <c r="D68" s="36" t="s">
        <v>370</v>
      </c>
      <c r="E68" s="36" t="s">
        <v>10498</v>
      </c>
      <c r="F68" s="115">
        <v>7.95</v>
      </c>
    </row>
    <row r="69" spans="1:6" x14ac:dyDescent="0.25">
      <c r="A69" s="36" t="s">
        <v>10499</v>
      </c>
      <c r="B69" s="36">
        <v>43055</v>
      </c>
      <c r="C69" s="30" t="s">
        <v>10557</v>
      </c>
      <c r="D69" s="36" t="s">
        <v>370</v>
      </c>
      <c r="E69" s="36" t="s">
        <v>10505</v>
      </c>
      <c r="F69" s="115">
        <v>6.89</v>
      </c>
    </row>
    <row r="70" spans="1:6" x14ac:dyDescent="0.25">
      <c r="A70" s="36" t="s">
        <v>10499</v>
      </c>
      <c r="B70" s="36">
        <v>43056</v>
      </c>
      <c r="C70" s="30" t="s">
        <v>10558</v>
      </c>
      <c r="D70" s="36" t="s">
        <v>370</v>
      </c>
      <c r="E70" s="36" t="s">
        <v>10498</v>
      </c>
      <c r="F70" s="115">
        <v>7.94</v>
      </c>
    </row>
    <row r="71" spans="1:6" x14ac:dyDescent="0.25">
      <c r="A71" s="36" t="s">
        <v>10499</v>
      </c>
      <c r="B71" s="36">
        <v>43057</v>
      </c>
      <c r="C71" s="30" t="s">
        <v>10559</v>
      </c>
      <c r="D71" s="36" t="s">
        <v>370</v>
      </c>
      <c r="E71" s="36" t="s">
        <v>10498</v>
      </c>
      <c r="F71" s="115">
        <v>8.73</v>
      </c>
    </row>
    <row r="72" spans="1:6" x14ac:dyDescent="0.25">
      <c r="A72" s="36" t="s">
        <v>10499</v>
      </c>
      <c r="B72" s="36">
        <v>34449</v>
      </c>
      <c r="C72" s="30" t="s">
        <v>10560</v>
      </c>
      <c r="D72" s="36" t="s">
        <v>370</v>
      </c>
      <c r="E72" s="36" t="s">
        <v>10498</v>
      </c>
      <c r="F72" s="115">
        <v>9.33</v>
      </c>
    </row>
    <row r="73" spans="1:6" x14ac:dyDescent="0.25">
      <c r="A73" s="36" t="s">
        <v>10499</v>
      </c>
      <c r="B73" s="36">
        <v>32</v>
      </c>
      <c r="C73" s="30" t="s">
        <v>10561</v>
      </c>
      <c r="D73" s="36" t="s">
        <v>370</v>
      </c>
      <c r="E73" s="36" t="s">
        <v>10498</v>
      </c>
      <c r="F73" s="115">
        <v>8.39</v>
      </c>
    </row>
    <row r="74" spans="1:6" x14ac:dyDescent="0.25">
      <c r="A74" s="36" t="s">
        <v>10499</v>
      </c>
      <c r="B74" s="36">
        <v>33</v>
      </c>
      <c r="C74" s="30" t="s">
        <v>10562</v>
      </c>
      <c r="D74" s="36" t="s">
        <v>370</v>
      </c>
      <c r="E74" s="36" t="s">
        <v>10498</v>
      </c>
      <c r="F74" s="115">
        <v>8.44</v>
      </c>
    </row>
    <row r="75" spans="1:6" x14ac:dyDescent="0.25">
      <c r="A75" s="36" t="s">
        <v>10499</v>
      </c>
      <c r="B75" s="36">
        <v>43061</v>
      </c>
      <c r="C75" s="30" t="s">
        <v>10563</v>
      </c>
      <c r="D75" s="36" t="s">
        <v>370</v>
      </c>
      <c r="E75" s="36" t="s">
        <v>10498</v>
      </c>
      <c r="F75" s="115">
        <v>7.88</v>
      </c>
    </row>
    <row r="76" spans="1:6" x14ac:dyDescent="0.25">
      <c r="A76" s="36" t="s">
        <v>10499</v>
      </c>
      <c r="B76" s="36">
        <v>43059</v>
      </c>
      <c r="C76" s="30" t="s">
        <v>10564</v>
      </c>
      <c r="D76" s="36" t="s">
        <v>370</v>
      </c>
      <c r="E76" s="36" t="s">
        <v>10498</v>
      </c>
      <c r="F76" s="115">
        <v>7.53</v>
      </c>
    </row>
    <row r="77" spans="1:6" x14ac:dyDescent="0.25">
      <c r="A77" s="36" t="s">
        <v>10499</v>
      </c>
      <c r="B77" s="36">
        <v>43062</v>
      </c>
      <c r="C77" s="30" t="s">
        <v>10565</v>
      </c>
      <c r="D77" s="36" t="s">
        <v>370</v>
      </c>
      <c r="E77" s="36" t="s">
        <v>10498</v>
      </c>
      <c r="F77" s="115">
        <v>8.34</v>
      </c>
    </row>
    <row r="78" spans="1:6" x14ac:dyDescent="0.25">
      <c r="A78" s="36" t="s">
        <v>10499</v>
      </c>
      <c r="B78" s="36">
        <v>43060</v>
      </c>
      <c r="C78" s="30" t="s">
        <v>10566</v>
      </c>
      <c r="D78" s="36" t="s">
        <v>370</v>
      </c>
      <c r="E78" s="36" t="s">
        <v>10498</v>
      </c>
      <c r="F78" s="115">
        <v>6.56</v>
      </c>
    </row>
    <row r="79" spans="1:6" x14ac:dyDescent="0.25">
      <c r="A79" s="36" t="s">
        <v>10499</v>
      </c>
      <c r="B79" s="36">
        <v>40410</v>
      </c>
      <c r="C79" s="30" t="s">
        <v>10567</v>
      </c>
      <c r="D79" s="36" t="s">
        <v>99</v>
      </c>
      <c r="E79" s="36" t="s">
        <v>10505</v>
      </c>
      <c r="F79" s="115"/>
    </row>
    <row r="80" spans="1:6" x14ac:dyDescent="0.25">
      <c r="A80" s="36" t="s">
        <v>10499</v>
      </c>
      <c r="B80" s="36">
        <v>40411</v>
      </c>
      <c r="C80" s="30" t="s">
        <v>10568</v>
      </c>
      <c r="D80" s="36" t="s">
        <v>99</v>
      </c>
      <c r="E80" s="36" t="s">
        <v>10498</v>
      </c>
      <c r="F80" s="115"/>
    </row>
    <row r="81" spans="1:6" x14ac:dyDescent="0.25">
      <c r="A81" s="36" t="s">
        <v>10499</v>
      </c>
      <c r="B81" s="36">
        <v>40412</v>
      </c>
      <c r="C81" s="30" t="s">
        <v>10569</v>
      </c>
      <c r="D81" s="36" t="s">
        <v>99</v>
      </c>
      <c r="E81" s="36" t="s">
        <v>10498</v>
      </c>
      <c r="F81" s="115"/>
    </row>
    <row r="82" spans="1:6" x14ac:dyDescent="0.25">
      <c r="A82" s="36" t="s">
        <v>10499</v>
      </c>
      <c r="B82" s="36">
        <v>44254</v>
      </c>
      <c r="C82" s="30" t="s">
        <v>10570</v>
      </c>
      <c r="D82" s="36" t="s">
        <v>99</v>
      </c>
      <c r="E82" s="36" t="s">
        <v>10498</v>
      </c>
      <c r="F82" s="115">
        <v>34.36</v>
      </c>
    </row>
    <row r="83" spans="1:6" x14ac:dyDescent="0.25">
      <c r="A83" s="36" t="s">
        <v>10499</v>
      </c>
      <c r="B83" s="36">
        <v>44255</v>
      </c>
      <c r="C83" s="30" t="s">
        <v>10571</v>
      </c>
      <c r="D83" s="36" t="s">
        <v>99</v>
      </c>
      <c r="E83" s="36" t="s">
        <v>10498</v>
      </c>
      <c r="F83" s="115">
        <v>38.090000000000003</v>
      </c>
    </row>
    <row r="84" spans="1:6" x14ac:dyDescent="0.25">
      <c r="A84" s="36" t="s">
        <v>10499</v>
      </c>
      <c r="B84" s="36">
        <v>44256</v>
      </c>
      <c r="C84" s="30" t="s">
        <v>10572</v>
      </c>
      <c r="D84" s="36" t="s">
        <v>99</v>
      </c>
      <c r="E84" s="36" t="s">
        <v>10498</v>
      </c>
      <c r="F84" s="115">
        <v>43.02</v>
      </c>
    </row>
    <row r="85" spans="1:6" x14ac:dyDescent="0.25">
      <c r="A85" s="36" t="s">
        <v>10499</v>
      </c>
      <c r="B85" s="36">
        <v>44257</v>
      </c>
      <c r="C85" s="30" t="s">
        <v>10573</v>
      </c>
      <c r="D85" s="36" t="s">
        <v>99</v>
      </c>
      <c r="E85" s="36" t="s">
        <v>10498</v>
      </c>
      <c r="F85" s="115">
        <v>68.06</v>
      </c>
    </row>
    <row r="86" spans="1:6" x14ac:dyDescent="0.25">
      <c r="A86" s="36" t="s">
        <v>10499</v>
      </c>
      <c r="B86" s="36">
        <v>44258</v>
      </c>
      <c r="C86" s="30" t="s">
        <v>10574</v>
      </c>
      <c r="D86" s="36" t="s">
        <v>99</v>
      </c>
      <c r="E86" s="36" t="s">
        <v>10498</v>
      </c>
      <c r="F86" s="115">
        <v>77.78</v>
      </c>
    </row>
    <row r="87" spans="1:6" x14ac:dyDescent="0.25">
      <c r="A87" s="36" t="s">
        <v>10499</v>
      </c>
      <c r="B87" s="36">
        <v>44259</v>
      </c>
      <c r="C87" s="30" t="s">
        <v>10575</v>
      </c>
      <c r="D87" s="36" t="s">
        <v>99</v>
      </c>
      <c r="E87" s="36" t="s">
        <v>10498</v>
      </c>
      <c r="F87" s="115">
        <v>106.77</v>
      </c>
    </row>
    <row r="88" spans="1:6" x14ac:dyDescent="0.25">
      <c r="A88" s="36" t="s">
        <v>10499</v>
      </c>
      <c r="B88" s="36">
        <v>37997</v>
      </c>
      <c r="C88" s="30" t="s">
        <v>10576</v>
      </c>
      <c r="D88" s="36" t="s">
        <v>99</v>
      </c>
      <c r="E88" s="36" t="s">
        <v>10498</v>
      </c>
      <c r="F88" s="115">
        <v>20.48</v>
      </c>
    </row>
    <row r="89" spans="1:6" x14ac:dyDescent="0.25">
      <c r="A89" s="36" t="s">
        <v>10499</v>
      </c>
      <c r="B89" s="36">
        <v>37998</v>
      </c>
      <c r="C89" s="30" t="s">
        <v>10577</v>
      </c>
      <c r="D89" s="36" t="s">
        <v>99</v>
      </c>
      <c r="E89" s="36" t="s">
        <v>10498</v>
      </c>
      <c r="F89" s="115">
        <v>27.41</v>
      </c>
    </row>
    <row r="90" spans="1:6" x14ac:dyDescent="0.25">
      <c r="A90" s="36" t="s">
        <v>10499</v>
      </c>
      <c r="B90" s="36">
        <v>55</v>
      </c>
      <c r="C90" s="30" t="s">
        <v>10578</v>
      </c>
      <c r="D90" s="36" t="s">
        <v>99</v>
      </c>
      <c r="E90" s="36" t="s">
        <v>10505</v>
      </c>
      <c r="F90" s="115"/>
    </row>
    <row r="91" spans="1:6" x14ac:dyDescent="0.25">
      <c r="A91" s="36" t="s">
        <v>10499</v>
      </c>
      <c r="B91" s="36">
        <v>61</v>
      </c>
      <c r="C91" s="30" t="s">
        <v>10579</v>
      </c>
      <c r="D91" s="36" t="s">
        <v>99</v>
      </c>
      <c r="E91" s="36" t="s">
        <v>10498</v>
      </c>
      <c r="F91" s="115"/>
    </row>
    <row r="92" spans="1:6" x14ac:dyDescent="0.25">
      <c r="A92" s="36" t="s">
        <v>10499</v>
      </c>
      <c r="B92" s="36">
        <v>62</v>
      </c>
      <c r="C92" s="30" t="s">
        <v>10580</v>
      </c>
      <c r="D92" s="36" t="s">
        <v>99</v>
      </c>
      <c r="E92" s="36" t="s">
        <v>10498</v>
      </c>
      <c r="F92" s="115"/>
    </row>
    <row r="93" spans="1:6" x14ac:dyDescent="0.25">
      <c r="A93" s="36" t="s">
        <v>10499</v>
      </c>
      <c r="B93" s="36">
        <v>10899</v>
      </c>
      <c r="C93" s="30" t="s">
        <v>10581</v>
      </c>
      <c r="D93" s="36" t="s">
        <v>99</v>
      </c>
      <c r="E93" s="36" t="s">
        <v>10498</v>
      </c>
      <c r="F93" s="115">
        <v>153.33000000000001</v>
      </c>
    </row>
    <row r="94" spans="1:6" x14ac:dyDescent="0.25">
      <c r="A94" s="36" t="s">
        <v>10499</v>
      </c>
      <c r="B94" s="36">
        <v>10900</v>
      </c>
      <c r="C94" s="30" t="s">
        <v>10582</v>
      </c>
      <c r="D94" s="36" t="s">
        <v>99</v>
      </c>
      <c r="E94" s="36" t="s">
        <v>10498</v>
      </c>
      <c r="F94" s="115">
        <v>119.99</v>
      </c>
    </row>
    <row r="95" spans="1:6" x14ac:dyDescent="0.25">
      <c r="A95" s="36" t="s">
        <v>10499</v>
      </c>
      <c r="B95" s="36">
        <v>47</v>
      </c>
      <c r="C95" s="30" t="s">
        <v>10583</v>
      </c>
      <c r="D95" s="36" t="s">
        <v>99</v>
      </c>
      <c r="E95" s="36" t="s">
        <v>10498</v>
      </c>
      <c r="F95" s="115"/>
    </row>
    <row r="96" spans="1:6" x14ac:dyDescent="0.25">
      <c r="A96" s="36" t="s">
        <v>10499</v>
      </c>
      <c r="B96" s="36">
        <v>48</v>
      </c>
      <c r="C96" s="30" t="s">
        <v>10584</v>
      </c>
      <c r="D96" s="36" t="s">
        <v>99</v>
      </c>
      <c r="E96" s="36" t="s">
        <v>10498</v>
      </c>
      <c r="F96" s="115"/>
    </row>
    <row r="97" spans="1:6" x14ac:dyDescent="0.25">
      <c r="A97" s="36" t="s">
        <v>10499</v>
      </c>
      <c r="B97" s="36">
        <v>46</v>
      </c>
      <c r="C97" s="30" t="s">
        <v>10585</v>
      </c>
      <c r="D97" s="36" t="s">
        <v>99</v>
      </c>
      <c r="E97" s="36" t="s">
        <v>10498</v>
      </c>
      <c r="F97" s="115"/>
    </row>
    <row r="98" spans="1:6" x14ac:dyDescent="0.25">
      <c r="A98" s="36" t="s">
        <v>10499</v>
      </c>
      <c r="B98" s="36">
        <v>52</v>
      </c>
      <c r="C98" s="30" t="s">
        <v>10586</v>
      </c>
      <c r="D98" s="36" t="s">
        <v>99</v>
      </c>
      <c r="E98" s="36" t="s">
        <v>10498</v>
      </c>
      <c r="F98" s="115"/>
    </row>
    <row r="99" spans="1:6" x14ac:dyDescent="0.25">
      <c r="A99" s="36" t="s">
        <v>10499</v>
      </c>
      <c r="B99" s="36">
        <v>43</v>
      </c>
      <c r="C99" s="30" t="s">
        <v>10587</v>
      </c>
      <c r="D99" s="36" t="s">
        <v>99</v>
      </c>
      <c r="E99" s="36" t="s">
        <v>10498</v>
      </c>
      <c r="F99" s="115"/>
    </row>
    <row r="100" spans="1:6" x14ac:dyDescent="0.25">
      <c r="A100" s="36" t="s">
        <v>10499</v>
      </c>
      <c r="B100" s="36">
        <v>103</v>
      </c>
      <c r="C100" s="30" t="s">
        <v>10588</v>
      </c>
      <c r="D100" s="36" t="s">
        <v>99</v>
      </c>
      <c r="E100" s="36" t="s">
        <v>10498</v>
      </c>
      <c r="F100" s="115">
        <v>42.6</v>
      </c>
    </row>
    <row r="101" spans="1:6" x14ac:dyDescent="0.25">
      <c r="A101" s="36" t="s">
        <v>10499</v>
      </c>
      <c r="B101" s="36">
        <v>107</v>
      </c>
      <c r="C101" s="30" t="s">
        <v>10589</v>
      </c>
      <c r="D101" s="36" t="s">
        <v>99</v>
      </c>
      <c r="E101" s="36" t="s">
        <v>10498</v>
      </c>
      <c r="F101" s="115">
        <v>0.8</v>
      </c>
    </row>
    <row r="102" spans="1:6" x14ac:dyDescent="0.25">
      <c r="A102" s="36" t="s">
        <v>10499</v>
      </c>
      <c r="B102" s="36">
        <v>65</v>
      </c>
      <c r="C102" s="30" t="s">
        <v>10590</v>
      </c>
      <c r="D102" s="36" t="s">
        <v>99</v>
      </c>
      <c r="E102" s="36" t="s">
        <v>10498</v>
      </c>
      <c r="F102" s="115">
        <v>0.88</v>
      </c>
    </row>
    <row r="103" spans="1:6" x14ac:dyDescent="0.25">
      <c r="A103" s="36" t="s">
        <v>10499</v>
      </c>
      <c r="B103" s="36">
        <v>108</v>
      </c>
      <c r="C103" s="30" t="s">
        <v>10591</v>
      </c>
      <c r="D103" s="36" t="s">
        <v>99</v>
      </c>
      <c r="E103" s="36" t="s">
        <v>10498</v>
      </c>
      <c r="F103" s="115">
        <v>1.76</v>
      </c>
    </row>
    <row r="104" spans="1:6" x14ac:dyDescent="0.25">
      <c r="A104" s="36" t="s">
        <v>10499</v>
      </c>
      <c r="B104" s="36">
        <v>110</v>
      </c>
      <c r="C104" s="30" t="s">
        <v>10592</v>
      </c>
      <c r="D104" s="36" t="s">
        <v>99</v>
      </c>
      <c r="E104" s="36" t="s">
        <v>10498</v>
      </c>
      <c r="F104" s="115">
        <v>6.13</v>
      </c>
    </row>
    <row r="105" spans="1:6" x14ac:dyDescent="0.25">
      <c r="A105" s="36" t="s">
        <v>10499</v>
      </c>
      <c r="B105" s="36">
        <v>109</v>
      </c>
      <c r="C105" s="30" t="s">
        <v>10593</v>
      </c>
      <c r="D105" s="36" t="s">
        <v>99</v>
      </c>
      <c r="E105" s="36" t="s">
        <v>10498</v>
      </c>
      <c r="F105" s="115">
        <v>3.65</v>
      </c>
    </row>
    <row r="106" spans="1:6" x14ac:dyDescent="0.25">
      <c r="A106" s="36" t="s">
        <v>10499</v>
      </c>
      <c r="B106" s="36">
        <v>111</v>
      </c>
      <c r="C106" s="30" t="s">
        <v>10594</v>
      </c>
      <c r="D106" s="36" t="s">
        <v>99</v>
      </c>
      <c r="E106" s="36" t="s">
        <v>10498</v>
      </c>
      <c r="F106" s="115">
        <v>8.2899999999999991</v>
      </c>
    </row>
    <row r="107" spans="1:6" x14ac:dyDescent="0.25">
      <c r="A107" s="36" t="s">
        <v>10499</v>
      </c>
      <c r="B107" s="36">
        <v>112</v>
      </c>
      <c r="C107" s="30" t="s">
        <v>10595</v>
      </c>
      <c r="D107" s="36" t="s">
        <v>99</v>
      </c>
      <c r="E107" s="36" t="s">
        <v>10498</v>
      </c>
      <c r="F107" s="115">
        <v>4.3899999999999997</v>
      </c>
    </row>
    <row r="108" spans="1:6" x14ac:dyDescent="0.25">
      <c r="A108" s="36" t="s">
        <v>10499</v>
      </c>
      <c r="B108" s="36">
        <v>113</v>
      </c>
      <c r="C108" s="30" t="s">
        <v>10596</v>
      </c>
      <c r="D108" s="36" t="s">
        <v>99</v>
      </c>
      <c r="E108" s="36" t="s">
        <v>10498</v>
      </c>
      <c r="F108" s="115">
        <v>11</v>
      </c>
    </row>
    <row r="109" spans="1:6" x14ac:dyDescent="0.25">
      <c r="A109" s="36" t="s">
        <v>10499</v>
      </c>
      <c r="B109" s="36">
        <v>104</v>
      </c>
      <c r="C109" s="30" t="s">
        <v>10597</v>
      </c>
      <c r="D109" s="36" t="s">
        <v>99</v>
      </c>
      <c r="E109" s="36" t="s">
        <v>10498</v>
      </c>
      <c r="F109" s="115">
        <v>19.14</v>
      </c>
    </row>
    <row r="110" spans="1:6" x14ac:dyDescent="0.25">
      <c r="A110" s="36" t="s">
        <v>10499</v>
      </c>
      <c r="B110" s="36">
        <v>102</v>
      </c>
      <c r="C110" s="30" t="s">
        <v>10598</v>
      </c>
      <c r="D110" s="36" t="s">
        <v>99</v>
      </c>
      <c r="E110" s="36" t="s">
        <v>10498</v>
      </c>
      <c r="F110" s="115">
        <v>26.39</v>
      </c>
    </row>
    <row r="111" spans="1:6" x14ac:dyDescent="0.25">
      <c r="A111" s="36" t="s">
        <v>10499</v>
      </c>
      <c r="B111" s="36">
        <v>95</v>
      </c>
      <c r="C111" s="30" t="s">
        <v>10599</v>
      </c>
      <c r="D111" s="36" t="s">
        <v>99</v>
      </c>
      <c r="E111" s="36" t="s">
        <v>10498</v>
      </c>
      <c r="F111" s="115">
        <v>11.15</v>
      </c>
    </row>
    <row r="112" spans="1:6" x14ac:dyDescent="0.25">
      <c r="A112" s="36" t="s">
        <v>10499</v>
      </c>
      <c r="B112" s="36">
        <v>96</v>
      </c>
      <c r="C112" s="30" t="s">
        <v>10600</v>
      </c>
      <c r="D112" s="36" t="s">
        <v>99</v>
      </c>
      <c r="E112" s="36" t="s">
        <v>10498</v>
      </c>
      <c r="F112" s="115">
        <v>12.13</v>
      </c>
    </row>
    <row r="113" spans="1:6" x14ac:dyDescent="0.25">
      <c r="A113" s="36" t="s">
        <v>10499</v>
      </c>
      <c r="B113" s="36">
        <v>97</v>
      </c>
      <c r="C113" s="30" t="s">
        <v>10601</v>
      </c>
      <c r="D113" s="36" t="s">
        <v>99</v>
      </c>
      <c r="E113" s="36" t="s">
        <v>10498</v>
      </c>
      <c r="F113" s="115">
        <v>18.25</v>
      </c>
    </row>
    <row r="114" spans="1:6" x14ac:dyDescent="0.25">
      <c r="A114" s="36" t="s">
        <v>10499</v>
      </c>
      <c r="B114" s="36">
        <v>98</v>
      </c>
      <c r="C114" s="30" t="s">
        <v>10602</v>
      </c>
      <c r="D114" s="36" t="s">
        <v>99</v>
      </c>
      <c r="E114" s="36" t="s">
        <v>10498</v>
      </c>
      <c r="F114" s="115">
        <v>27.32</v>
      </c>
    </row>
    <row r="115" spans="1:6" x14ac:dyDescent="0.25">
      <c r="A115" s="36" t="s">
        <v>10499</v>
      </c>
      <c r="B115" s="36">
        <v>99</v>
      </c>
      <c r="C115" s="30" t="s">
        <v>10603</v>
      </c>
      <c r="D115" s="36" t="s">
        <v>99</v>
      </c>
      <c r="E115" s="36" t="s">
        <v>10498</v>
      </c>
      <c r="F115" s="115">
        <v>25.82</v>
      </c>
    </row>
    <row r="116" spans="1:6" x14ac:dyDescent="0.25">
      <c r="A116" s="36" t="s">
        <v>10499</v>
      </c>
      <c r="B116" s="36">
        <v>60</v>
      </c>
      <c r="C116" s="30" t="s">
        <v>10604</v>
      </c>
      <c r="D116" s="36" t="s">
        <v>99</v>
      </c>
      <c r="E116" s="36" t="s">
        <v>10498</v>
      </c>
      <c r="F116" s="115"/>
    </row>
    <row r="117" spans="1:6" x14ac:dyDescent="0.25">
      <c r="A117" s="36" t="s">
        <v>10499</v>
      </c>
      <c r="B117" s="36">
        <v>72</v>
      </c>
      <c r="C117" s="30" t="s">
        <v>10605</v>
      </c>
      <c r="D117" s="36" t="s">
        <v>99</v>
      </c>
      <c r="E117" s="36" t="s">
        <v>10498</v>
      </c>
      <c r="F117" s="115">
        <v>49.53</v>
      </c>
    </row>
    <row r="118" spans="1:6" x14ac:dyDescent="0.25">
      <c r="A118" s="36" t="s">
        <v>10499</v>
      </c>
      <c r="B118" s="36">
        <v>71</v>
      </c>
      <c r="C118" s="30" t="s">
        <v>10606</v>
      </c>
      <c r="D118" s="36" t="s">
        <v>99</v>
      </c>
      <c r="E118" s="36" t="s">
        <v>10498</v>
      </c>
      <c r="F118" s="115">
        <v>30.59</v>
      </c>
    </row>
    <row r="119" spans="1:6" x14ac:dyDescent="0.25">
      <c r="A119" s="36" t="s">
        <v>10499</v>
      </c>
      <c r="B119" s="36">
        <v>67</v>
      </c>
      <c r="C119" s="30" t="s">
        <v>10607</v>
      </c>
      <c r="D119" s="36" t="s">
        <v>99</v>
      </c>
      <c r="E119" s="36" t="s">
        <v>10498</v>
      </c>
      <c r="F119" s="115">
        <v>16.010000000000002</v>
      </c>
    </row>
    <row r="120" spans="1:6" x14ac:dyDescent="0.25">
      <c r="A120" s="36" t="s">
        <v>10499</v>
      </c>
      <c r="B120" s="36">
        <v>73</v>
      </c>
      <c r="C120" s="30" t="s">
        <v>10608</v>
      </c>
      <c r="D120" s="36" t="s">
        <v>99</v>
      </c>
      <c r="E120" s="36" t="s">
        <v>10498</v>
      </c>
      <c r="F120" s="115">
        <v>15.32</v>
      </c>
    </row>
    <row r="121" spans="1:6" x14ac:dyDescent="0.25">
      <c r="A121" s="36" t="s">
        <v>10499</v>
      </c>
      <c r="B121" s="36">
        <v>100</v>
      </c>
      <c r="C121" s="30" t="s">
        <v>10609</v>
      </c>
      <c r="D121" s="36" t="s">
        <v>99</v>
      </c>
      <c r="E121" s="36" t="s">
        <v>10498</v>
      </c>
      <c r="F121" s="115">
        <v>45.12</v>
      </c>
    </row>
    <row r="122" spans="1:6" x14ac:dyDescent="0.25">
      <c r="A122" s="36" t="s">
        <v>10499</v>
      </c>
      <c r="B122" s="36">
        <v>75</v>
      </c>
      <c r="C122" s="30" t="s">
        <v>10610</v>
      </c>
      <c r="D122" s="36" t="s">
        <v>99</v>
      </c>
      <c r="E122" s="36" t="s">
        <v>10498</v>
      </c>
      <c r="F122" s="115">
        <v>263.07</v>
      </c>
    </row>
    <row r="123" spans="1:6" x14ac:dyDescent="0.25">
      <c r="A123" s="36" t="s">
        <v>10499</v>
      </c>
      <c r="B123" s="36">
        <v>83</v>
      </c>
      <c r="C123" s="30" t="s">
        <v>10611</v>
      </c>
      <c r="D123" s="36" t="s">
        <v>99</v>
      </c>
      <c r="E123" s="36" t="s">
        <v>10498</v>
      </c>
      <c r="F123" s="115">
        <v>210.32</v>
      </c>
    </row>
    <row r="124" spans="1:6" x14ac:dyDescent="0.25">
      <c r="A124" s="36" t="s">
        <v>10499</v>
      </c>
      <c r="B124" s="36">
        <v>74</v>
      </c>
      <c r="C124" s="30" t="s">
        <v>10612</v>
      </c>
      <c r="D124" s="36" t="s">
        <v>99</v>
      </c>
      <c r="E124" s="36" t="s">
        <v>10498</v>
      </c>
      <c r="F124" s="115">
        <v>300.69</v>
      </c>
    </row>
    <row r="125" spans="1:6" x14ac:dyDescent="0.25">
      <c r="A125" s="36" t="s">
        <v>10499</v>
      </c>
      <c r="B125" s="36">
        <v>106</v>
      </c>
      <c r="C125" s="30" t="s">
        <v>10613</v>
      </c>
      <c r="D125" s="36" t="s">
        <v>99</v>
      </c>
      <c r="E125" s="36" t="s">
        <v>10498</v>
      </c>
      <c r="F125" s="115">
        <v>380.24</v>
      </c>
    </row>
    <row r="126" spans="1:6" x14ac:dyDescent="0.25">
      <c r="A126" s="36" t="s">
        <v>10499</v>
      </c>
      <c r="B126" s="36">
        <v>88</v>
      </c>
      <c r="C126" s="30" t="s">
        <v>10614</v>
      </c>
      <c r="D126" s="36" t="s">
        <v>99</v>
      </c>
      <c r="E126" s="36" t="s">
        <v>10498</v>
      </c>
      <c r="F126" s="115">
        <v>10.68</v>
      </c>
    </row>
    <row r="127" spans="1:6" x14ac:dyDescent="0.25">
      <c r="A127" s="36" t="s">
        <v>10499</v>
      </c>
      <c r="B127" s="36">
        <v>82</v>
      </c>
      <c r="C127" s="30" t="s">
        <v>10615</v>
      </c>
      <c r="D127" s="36" t="s">
        <v>99</v>
      </c>
      <c r="E127" s="36" t="s">
        <v>10498</v>
      </c>
      <c r="F127" s="115">
        <v>200.1</v>
      </c>
    </row>
    <row r="128" spans="1:6" x14ac:dyDescent="0.25">
      <c r="A128" s="36" t="s">
        <v>10499</v>
      </c>
      <c r="B128" s="36">
        <v>105</v>
      </c>
      <c r="C128" s="30" t="s">
        <v>10616</v>
      </c>
      <c r="D128" s="36" t="s">
        <v>99</v>
      </c>
      <c r="E128" s="36" t="s">
        <v>10498</v>
      </c>
      <c r="F128" s="115">
        <v>283.54000000000002</v>
      </c>
    </row>
    <row r="129" spans="1:6" x14ac:dyDescent="0.25">
      <c r="A129" s="36" t="s">
        <v>10499</v>
      </c>
      <c r="B129" s="36">
        <v>39719</v>
      </c>
      <c r="C129" s="30" t="s">
        <v>10617</v>
      </c>
      <c r="D129" s="36" t="s">
        <v>9835</v>
      </c>
      <c r="E129" s="36" t="s">
        <v>10498</v>
      </c>
      <c r="F129" s="115">
        <v>205.16</v>
      </c>
    </row>
    <row r="130" spans="1:6" x14ac:dyDescent="0.25">
      <c r="A130" s="36" t="s">
        <v>10499</v>
      </c>
      <c r="B130" s="36">
        <v>3410</v>
      </c>
      <c r="C130" s="30" t="s">
        <v>10618</v>
      </c>
      <c r="D130" s="36" t="s">
        <v>370</v>
      </c>
      <c r="E130" s="36" t="s">
        <v>10498</v>
      </c>
      <c r="F130" s="115">
        <v>46.15</v>
      </c>
    </row>
    <row r="131" spans="1:6" x14ac:dyDescent="0.25">
      <c r="A131" s="36" t="s">
        <v>10499</v>
      </c>
      <c r="B131" s="36">
        <v>4791</v>
      </c>
      <c r="C131" s="30" t="s">
        <v>10619</v>
      </c>
      <c r="D131" s="36" t="s">
        <v>370</v>
      </c>
      <c r="E131" s="36" t="s">
        <v>10498</v>
      </c>
      <c r="F131" s="115">
        <v>40.71</v>
      </c>
    </row>
    <row r="132" spans="1:6" x14ac:dyDescent="0.25">
      <c r="A132" s="36" t="s">
        <v>10499</v>
      </c>
      <c r="B132" s="36">
        <v>157</v>
      </c>
      <c r="C132" s="30" t="s">
        <v>10620</v>
      </c>
      <c r="D132" s="36" t="s">
        <v>370</v>
      </c>
      <c r="E132" s="36" t="s">
        <v>10498</v>
      </c>
      <c r="F132" s="115">
        <v>151.33000000000001</v>
      </c>
    </row>
    <row r="133" spans="1:6" x14ac:dyDescent="0.25">
      <c r="A133" s="36" t="s">
        <v>10499</v>
      </c>
      <c r="B133" s="36">
        <v>156</v>
      </c>
      <c r="C133" s="30" t="s">
        <v>10621</v>
      </c>
      <c r="D133" s="36" t="s">
        <v>370</v>
      </c>
      <c r="E133" s="36" t="s">
        <v>10498</v>
      </c>
      <c r="F133" s="115">
        <v>53.88</v>
      </c>
    </row>
    <row r="134" spans="1:6" x14ac:dyDescent="0.25">
      <c r="A134" s="36" t="s">
        <v>10499</v>
      </c>
      <c r="B134" s="36">
        <v>131</v>
      </c>
      <c r="C134" s="30" t="s">
        <v>10622</v>
      </c>
      <c r="D134" s="36" t="s">
        <v>370</v>
      </c>
      <c r="E134" s="36" t="s">
        <v>10498</v>
      </c>
      <c r="F134" s="115">
        <v>46.08</v>
      </c>
    </row>
    <row r="135" spans="1:6" x14ac:dyDescent="0.25">
      <c r="A135" s="36" t="s">
        <v>10499</v>
      </c>
      <c r="B135" s="36">
        <v>21114</v>
      </c>
      <c r="C135" s="30" t="s">
        <v>10623</v>
      </c>
      <c r="D135" s="36" t="s">
        <v>99</v>
      </c>
      <c r="E135" s="36" t="s">
        <v>10498</v>
      </c>
      <c r="F135" s="115">
        <v>40.44</v>
      </c>
    </row>
    <row r="136" spans="1:6" x14ac:dyDescent="0.25">
      <c r="A136" s="36" t="s">
        <v>10499</v>
      </c>
      <c r="B136" s="36">
        <v>119</v>
      </c>
      <c r="C136" s="30" t="s">
        <v>10624</v>
      </c>
      <c r="D136" s="36" t="s">
        <v>99</v>
      </c>
      <c r="E136" s="36" t="s">
        <v>10505</v>
      </c>
      <c r="F136" s="115">
        <v>10.25</v>
      </c>
    </row>
    <row r="137" spans="1:6" x14ac:dyDescent="0.25">
      <c r="A137" s="36" t="s">
        <v>10499</v>
      </c>
      <c r="B137" s="36">
        <v>122</v>
      </c>
      <c r="C137" s="30" t="s">
        <v>10625</v>
      </c>
      <c r="D137" s="36" t="s">
        <v>99</v>
      </c>
      <c r="E137" s="36" t="s">
        <v>10498</v>
      </c>
      <c r="F137" s="115">
        <v>78.86</v>
      </c>
    </row>
    <row r="138" spans="1:6" x14ac:dyDescent="0.25">
      <c r="A138" s="36" t="s">
        <v>10499</v>
      </c>
      <c r="B138" s="36">
        <v>20080</v>
      </c>
      <c r="C138" s="30" t="s">
        <v>10626</v>
      </c>
      <c r="D138" s="36" t="s">
        <v>99</v>
      </c>
      <c r="E138" s="36" t="s">
        <v>10498</v>
      </c>
      <c r="F138" s="115">
        <v>25.74</v>
      </c>
    </row>
    <row r="139" spans="1:6" x14ac:dyDescent="0.25">
      <c r="A139" s="36" t="s">
        <v>10499</v>
      </c>
      <c r="B139" s="36">
        <v>124</v>
      </c>
      <c r="C139" s="30" t="s">
        <v>10627</v>
      </c>
      <c r="D139" s="36" t="s">
        <v>9835</v>
      </c>
      <c r="E139" s="36" t="s">
        <v>10498</v>
      </c>
      <c r="F139" s="115">
        <v>17.77</v>
      </c>
    </row>
    <row r="140" spans="1:6" x14ac:dyDescent="0.25">
      <c r="A140" s="36" t="s">
        <v>10499</v>
      </c>
      <c r="B140" s="36">
        <v>7334</v>
      </c>
      <c r="C140" s="30" t="s">
        <v>10628</v>
      </c>
      <c r="D140" s="36" t="s">
        <v>9835</v>
      </c>
      <c r="E140" s="36" t="s">
        <v>10498</v>
      </c>
      <c r="F140" s="115">
        <v>16.829999999999998</v>
      </c>
    </row>
    <row r="141" spans="1:6" x14ac:dyDescent="0.25">
      <c r="A141" s="36" t="s">
        <v>10499</v>
      </c>
      <c r="B141" s="36">
        <v>45146</v>
      </c>
      <c r="C141" s="30" t="s">
        <v>10629</v>
      </c>
      <c r="D141" s="36" t="s">
        <v>370</v>
      </c>
      <c r="E141" s="36" t="s">
        <v>10498</v>
      </c>
      <c r="F141" s="115">
        <v>34.07</v>
      </c>
    </row>
    <row r="142" spans="1:6" x14ac:dyDescent="0.25">
      <c r="A142" s="36" t="s">
        <v>10499</v>
      </c>
      <c r="B142" s="36">
        <v>123</v>
      </c>
      <c r="C142" s="30" t="s">
        <v>10630</v>
      </c>
      <c r="D142" s="36" t="s">
        <v>9835</v>
      </c>
      <c r="E142" s="36" t="s">
        <v>10505</v>
      </c>
      <c r="F142" s="115">
        <v>7.27</v>
      </c>
    </row>
    <row r="143" spans="1:6" x14ac:dyDescent="0.25">
      <c r="A143" s="36" t="s">
        <v>10499</v>
      </c>
      <c r="B143" s="36">
        <v>127</v>
      </c>
      <c r="C143" s="30" t="s">
        <v>10631</v>
      </c>
      <c r="D143" s="36" t="s">
        <v>9835</v>
      </c>
      <c r="E143" s="36" t="s">
        <v>10498</v>
      </c>
      <c r="F143" s="115">
        <v>17.350000000000001</v>
      </c>
    </row>
    <row r="144" spans="1:6" x14ac:dyDescent="0.25">
      <c r="A144" s="36" t="s">
        <v>10499</v>
      </c>
      <c r="B144" s="36">
        <v>133</v>
      </c>
      <c r="C144" s="30" t="s">
        <v>10632</v>
      </c>
      <c r="D144" s="36" t="s">
        <v>9835</v>
      </c>
      <c r="E144" s="36" t="s">
        <v>10498</v>
      </c>
      <c r="F144" s="115">
        <v>7.21</v>
      </c>
    </row>
    <row r="145" spans="1:6" x14ac:dyDescent="0.25">
      <c r="A145" s="36" t="s">
        <v>10499</v>
      </c>
      <c r="B145" s="36">
        <v>43617</v>
      </c>
      <c r="C145" s="30" t="s">
        <v>10633</v>
      </c>
      <c r="D145" s="36" t="s">
        <v>9835</v>
      </c>
      <c r="E145" s="36" t="s">
        <v>10498</v>
      </c>
      <c r="F145" s="115">
        <v>8.0500000000000007</v>
      </c>
    </row>
    <row r="146" spans="1:6" x14ac:dyDescent="0.25">
      <c r="A146" s="36" t="s">
        <v>10499</v>
      </c>
      <c r="B146" s="36">
        <v>132</v>
      </c>
      <c r="C146" s="30" t="s">
        <v>10634</v>
      </c>
      <c r="D146" s="36" t="s">
        <v>9835</v>
      </c>
      <c r="E146" s="36" t="s">
        <v>10498</v>
      </c>
      <c r="F146" s="115">
        <v>7.47</v>
      </c>
    </row>
    <row r="147" spans="1:6" x14ac:dyDescent="0.25">
      <c r="A147" s="36" t="s">
        <v>10499</v>
      </c>
      <c r="B147" s="36">
        <v>43618</v>
      </c>
      <c r="C147" s="30" t="s">
        <v>10635</v>
      </c>
      <c r="D147" s="36" t="s">
        <v>370</v>
      </c>
      <c r="E147" s="36" t="s">
        <v>10498</v>
      </c>
      <c r="F147" s="115">
        <v>18.809999999999999</v>
      </c>
    </row>
    <row r="148" spans="1:6" x14ac:dyDescent="0.25">
      <c r="A148" s="36" t="s">
        <v>10499</v>
      </c>
      <c r="B148" s="36">
        <v>37476</v>
      </c>
      <c r="C148" s="30" t="s">
        <v>10636</v>
      </c>
      <c r="D148" s="36" t="s">
        <v>99</v>
      </c>
      <c r="E148" s="36" t="s">
        <v>10498</v>
      </c>
      <c r="F148" s="115"/>
    </row>
    <row r="149" spans="1:6" x14ac:dyDescent="0.25">
      <c r="A149" s="36" t="s">
        <v>10499</v>
      </c>
      <c r="B149" s="36">
        <v>37478</v>
      </c>
      <c r="C149" s="30" t="s">
        <v>10637</v>
      </c>
      <c r="D149" s="36" t="s">
        <v>99</v>
      </c>
      <c r="E149" s="36" t="s">
        <v>10498</v>
      </c>
      <c r="F149" s="115"/>
    </row>
    <row r="150" spans="1:6" x14ac:dyDescent="0.25">
      <c r="A150" s="36" t="s">
        <v>10499</v>
      </c>
      <c r="B150" s="36">
        <v>37477</v>
      </c>
      <c r="C150" s="30" t="s">
        <v>10638</v>
      </c>
      <c r="D150" s="36" t="s">
        <v>99</v>
      </c>
      <c r="E150" s="36" t="s">
        <v>10498</v>
      </c>
      <c r="F150" s="115"/>
    </row>
    <row r="151" spans="1:6" x14ac:dyDescent="0.25">
      <c r="A151" s="36" t="s">
        <v>10499</v>
      </c>
      <c r="B151" s="36">
        <v>37479</v>
      </c>
      <c r="C151" s="30" t="s">
        <v>10639</v>
      </c>
      <c r="D151" s="36" t="s">
        <v>99</v>
      </c>
      <c r="E151" s="36" t="s">
        <v>10498</v>
      </c>
      <c r="F151" s="115"/>
    </row>
    <row r="152" spans="1:6" x14ac:dyDescent="0.25">
      <c r="A152" s="36" t="s">
        <v>10499</v>
      </c>
      <c r="B152" s="36">
        <v>4319</v>
      </c>
      <c r="C152" s="30" t="s">
        <v>10640</v>
      </c>
      <c r="D152" s="36" t="s">
        <v>99</v>
      </c>
      <c r="E152" s="36" t="s">
        <v>10498</v>
      </c>
      <c r="F152" s="115">
        <v>1.22</v>
      </c>
    </row>
    <row r="153" spans="1:6" x14ac:dyDescent="0.25">
      <c r="A153" s="36" t="s">
        <v>10499</v>
      </c>
      <c r="B153" s="36">
        <v>42409</v>
      </c>
      <c r="C153" s="30" t="s">
        <v>10641</v>
      </c>
      <c r="D153" s="36" t="s">
        <v>370</v>
      </c>
      <c r="E153" s="36" t="s">
        <v>10498</v>
      </c>
      <c r="F153" s="115">
        <v>11.84</v>
      </c>
    </row>
    <row r="154" spans="1:6" x14ac:dyDescent="0.25">
      <c r="A154" s="36" t="s">
        <v>10499</v>
      </c>
      <c r="B154" s="36">
        <v>40553</v>
      </c>
      <c r="C154" s="30" t="s">
        <v>10642</v>
      </c>
      <c r="D154" s="36" t="s">
        <v>189</v>
      </c>
      <c r="E154" s="36" t="s">
        <v>10505</v>
      </c>
      <c r="F154" s="115">
        <v>38.5</v>
      </c>
    </row>
    <row r="155" spans="1:6" x14ac:dyDescent="0.25">
      <c r="A155" s="36" t="s">
        <v>10643</v>
      </c>
      <c r="B155" s="36">
        <v>6114</v>
      </c>
      <c r="C155" s="30" t="s">
        <v>10644</v>
      </c>
      <c r="D155" s="36" t="s">
        <v>64</v>
      </c>
      <c r="E155" s="36" t="s">
        <v>10498</v>
      </c>
      <c r="F155" s="115">
        <v>22.16</v>
      </c>
    </row>
    <row r="156" spans="1:6" x14ac:dyDescent="0.25">
      <c r="A156" s="36" t="s">
        <v>10643</v>
      </c>
      <c r="B156" s="36">
        <v>40912</v>
      </c>
      <c r="C156" s="30" t="s">
        <v>10645</v>
      </c>
      <c r="D156" s="36" t="s">
        <v>7170</v>
      </c>
      <c r="E156" s="36" t="s">
        <v>10498</v>
      </c>
      <c r="F156" s="115">
        <v>3890.89</v>
      </c>
    </row>
    <row r="157" spans="1:6" x14ac:dyDescent="0.25">
      <c r="A157" s="36" t="s">
        <v>10643</v>
      </c>
      <c r="B157" s="36">
        <v>247</v>
      </c>
      <c r="C157" s="30" t="s">
        <v>10646</v>
      </c>
      <c r="D157" s="36" t="s">
        <v>64</v>
      </c>
      <c r="E157" s="36" t="s">
        <v>10498</v>
      </c>
      <c r="F157" s="115">
        <v>22.16</v>
      </c>
    </row>
    <row r="158" spans="1:6" x14ac:dyDescent="0.25">
      <c r="A158" s="36" t="s">
        <v>10643</v>
      </c>
      <c r="B158" s="36">
        <v>40919</v>
      </c>
      <c r="C158" s="30" t="s">
        <v>10647</v>
      </c>
      <c r="D158" s="36" t="s">
        <v>7170</v>
      </c>
      <c r="E158" s="36" t="s">
        <v>10498</v>
      </c>
      <c r="F158" s="115">
        <v>3890.89</v>
      </c>
    </row>
    <row r="159" spans="1:6" x14ac:dyDescent="0.25">
      <c r="A159" s="36" t="s">
        <v>10643</v>
      </c>
      <c r="B159" s="36">
        <v>44499</v>
      </c>
      <c r="C159" s="30" t="s">
        <v>10648</v>
      </c>
      <c r="D159" s="36" t="s">
        <v>64</v>
      </c>
      <c r="E159" s="36" t="s">
        <v>10498</v>
      </c>
      <c r="F159" s="115">
        <v>22.16</v>
      </c>
    </row>
    <row r="160" spans="1:6" x14ac:dyDescent="0.25">
      <c r="A160" s="36" t="s">
        <v>10643</v>
      </c>
      <c r="B160" s="36">
        <v>40984</v>
      </c>
      <c r="C160" s="30" t="s">
        <v>10649</v>
      </c>
      <c r="D160" s="36" t="s">
        <v>7170</v>
      </c>
      <c r="E160" s="36" t="s">
        <v>10498</v>
      </c>
      <c r="F160" s="115">
        <v>3890.89</v>
      </c>
    </row>
    <row r="161" spans="1:6" x14ac:dyDescent="0.25">
      <c r="A161" s="36" t="s">
        <v>10643</v>
      </c>
      <c r="B161" s="36">
        <v>248</v>
      </c>
      <c r="C161" s="30" t="s">
        <v>10650</v>
      </c>
      <c r="D161" s="36" t="s">
        <v>64</v>
      </c>
      <c r="E161" s="36" t="s">
        <v>10498</v>
      </c>
      <c r="F161" s="115">
        <v>21.77</v>
      </c>
    </row>
    <row r="162" spans="1:6" x14ac:dyDescent="0.25">
      <c r="A162" s="36" t="s">
        <v>10643</v>
      </c>
      <c r="B162" s="36">
        <v>41086</v>
      </c>
      <c r="C162" s="30" t="s">
        <v>10651</v>
      </c>
      <c r="D162" s="36" t="s">
        <v>7170</v>
      </c>
      <c r="E162" s="36" t="s">
        <v>10498</v>
      </c>
      <c r="F162" s="115">
        <v>3819.8</v>
      </c>
    </row>
    <row r="163" spans="1:6" x14ac:dyDescent="0.25">
      <c r="A163" s="36" t="s">
        <v>10643</v>
      </c>
      <c r="B163" s="36">
        <v>34466</v>
      </c>
      <c r="C163" s="30" t="s">
        <v>10652</v>
      </c>
      <c r="D163" s="36" t="s">
        <v>64</v>
      </c>
      <c r="E163" s="36" t="s">
        <v>10498</v>
      </c>
      <c r="F163" s="115">
        <v>22.16</v>
      </c>
    </row>
    <row r="164" spans="1:6" x14ac:dyDescent="0.25">
      <c r="A164" s="36" t="s">
        <v>10643</v>
      </c>
      <c r="B164" s="36">
        <v>41083</v>
      </c>
      <c r="C164" s="30" t="s">
        <v>10653</v>
      </c>
      <c r="D164" s="36" t="s">
        <v>7170</v>
      </c>
      <c r="E164" s="36" t="s">
        <v>10498</v>
      </c>
      <c r="F164" s="115">
        <v>3890.89</v>
      </c>
    </row>
    <row r="165" spans="1:6" x14ac:dyDescent="0.25">
      <c r="A165" s="36" t="s">
        <v>10643</v>
      </c>
      <c r="B165" s="36">
        <v>252</v>
      </c>
      <c r="C165" s="30" t="s">
        <v>10654</v>
      </c>
      <c r="D165" s="36" t="s">
        <v>64</v>
      </c>
      <c r="E165" s="36" t="s">
        <v>10498</v>
      </c>
      <c r="F165" s="115">
        <v>22.16</v>
      </c>
    </row>
    <row r="166" spans="1:6" x14ac:dyDescent="0.25">
      <c r="A166" s="36" t="s">
        <v>10643</v>
      </c>
      <c r="B166" s="36">
        <v>40909</v>
      </c>
      <c r="C166" s="30" t="s">
        <v>10655</v>
      </c>
      <c r="D166" s="36" t="s">
        <v>7170</v>
      </c>
      <c r="E166" s="36" t="s">
        <v>10498</v>
      </c>
      <c r="F166" s="115">
        <v>3890.89</v>
      </c>
    </row>
    <row r="167" spans="1:6" x14ac:dyDescent="0.25">
      <c r="A167" s="36" t="s">
        <v>10643</v>
      </c>
      <c r="B167" s="36">
        <v>242</v>
      </c>
      <c r="C167" s="30" t="s">
        <v>10656</v>
      </c>
      <c r="D167" s="36" t="s">
        <v>64</v>
      </c>
      <c r="E167" s="36" t="s">
        <v>10498</v>
      </c>
      <c r="F167" s="115">
        <v>21.77</v>
      </c>
    </row>
    <row r="168" spans="1:6" x14ac:dyDescent="0.25">
      <c r="A168" s="36" t="s">
        <v>10643</v>
      </c>
      <c r="B168" s="36">
        <v>41085</v>
      </c>
      <c r="C168" s="30" t="s">
        <v>10657</v>
      </c>
      <c r="D168" s="36" t="s">
        <v>7170</v>
      </c>
      <c r="E168" s="36" t="s">
        <v>10498</v>
      </c>
      <c r="F168" s="115">
        <v>3819.8</v>
      </c>
    </row>
    <row r="169" spans="1:6" x14ac:dyDescent="0.25">
      <c r="A169" s="36" t="s">
        <v>10499</v>
      </c>
      <c r="B169" s="36">
        <v>427</v>
      </c>
      <c r="C169" s="30" t="s">
        <v>10658</v>
      </c>
      <c r="D169" s="36" t="s">
        <v>99</v>
      </c>
      <c r="E169" s="36" t="s">
        <v>10498</v>
      </c>
      <c r="F169" s="115">
        <v>5.78</v>
      </c>
    </row>
    <row r="170" spans="1:6" x14ac:dyDescent="0.25">
      <c r="A170" s="36" t="s">
        <v>10499</v>
      </c>
      <c r="B170" s="36">
        <v>417</v>
      </c>
      <c r="C170" s="30" t="s">
        <v>10659</v>
      </c>
      <c r="D170" s="36" t="s">
        <v>99</v>
      </c>
      <c r="E170" s="36" t="s">
        <v>10498</v>
      </c>
      <c r="F170" s="115">
        <v>2.72</v>
      </c>
    </row>
    <row r="171" spans="1:6" x14ac:dyDescent="0.25">
      <c r="A171" s="36" t="s">
        <v>10499</v>
      </c>
      <c r="B171" s="36">
        <v>11273</v>
      </c>
      <c r="C171" s="30" t="s">
        <v>10660</v>
      </c>
      <c r="D171" s="36" t="s">
        <v>99</v>
      </c>
      <c r="E171" s="36" t="s">
        <v>10498</v>
      </c>
      <c r="F171" s="115">
        <v>8.4600000000000009</v>
      </c>
    </row>
    <row r="172" spans="1:6" x14ac:dyDescent="0.25">
      <c r="A172" s="36" t="s">
        <v>10499</v>
      </c>
      <c r="B172" s="36">
        <v>11272</v>
      </c>
      <c r="C172" s="30" t="s">
        <v>10661</v>
      </c>
      <c r="D172" s="36" t="s">
        <v>99</v>
      </c>
      <c r="E172" s="36" t="s">
        <v>10498</v>
      </c>
      <c r="F172" s="115">
        <v>5.0999999999999996</v>
      </c>
    </row>
    <row r="173" spans="1:6" x14ac:dyDescent="0.25">
      <c r="A173" s="36" t="s">
        <v>10499</v>
      </c>
      <c r="B173" s="36">
        <v>11275</v>
      </c>
      <c r="C173" s="30" t="s">
        <v>10662</v>
      </c>
      <c r="D173" s="36" t="s">
        <v>99</v>
      </c>
      <c r="E173" s="36" t="s">
        <v>10498</v>
      </c>
      <c r="F173" s="115">
        <v>2.0499999999999998</v>
      </c>
    </row>
    <row r="174" spans="1:6" x14ac:dyDescent="0.25">
      <c r="A174" s="36" t="s">
        <v>10499</v>
      </c>
      <c r="B174" s="36">
        <v>11274</v>
      </c>
      <c r="C174" s="30" t="s">
        <v>10663</v>
      </c>
      <c r="D174" s="36" t="s">
        <v>99</v>
      </c>
      <c r="E174" s="36" t="s">
        <v>10498</v>
      </c>
      <c r="F174" s="115">
        <v>1.56</v>
      </c>
    </row>
    <row r="175" spans="1:6" x14ac:dyDescent="0.25">
      <c r="A175" s="36" t="s">
        <v>10499</v>
      </c>
      <c r="B175" s="36">
        <v>45208</v>
      </c>
      <c r="C175" s="30" t="s">
        <v>10664</v>
      </c>
      <c r="D175" s="36" t="s">
        <v>99</v>
      </c>
      <c r="E175" s="36" t="s">
        <v>10498</v>
      </c>
      <c r="F175" s="115">
        <v>279.10000000000002</v>
      </c>
    </row>
    <row r="176" spans="1:6" x14ac:dyDescent="0.25">
      <c r="A176" s="36" t="s">
        <v>10499</v>
      </c>
      <c r="B176" s="36">
        <v>45250</v>
      </c>
      <c r="C176" s="30" t="s">
        <v>10665</v>
      </c>
      <c r="D176" s="36" t="s">
        <v>99</v>
      </c>
      <c r="E176" s="36" t="s">
        <v>10498</v>
      </c>
      <c r="F176" s="115">
        <v>25.59</v>
      </c>
    </row>
    <row r="177" spans="1:6" x14ac:dyDescent="0.25">
      <c r="A177" s="36" t="s">
        <v>10499</v>
      </c>
      <c r="B177" s="36">
        <v>38470</v>
      </c>
      <c r="C177" s="30" t="s">
        <v>10666</v>
      </c>
      <c r="D177" s="36" t="s">
        <v>99</v>
      </c>
      <c r="E177" s="36" t="s">
        <v>10498</v>
      </c>
      <c r="F177" s="115">
        <v>26.2</v>
      </c>
    </row>
    <row r="178" spans="1:6" x14ac:dyDescent="0.25">
      <c r="A178" s="36" t="s">
        <v>10499</v>
      </c>
      <c r="B178" s="36">
        <v>38547</v>
      </c>
      <c r="C178" s="30" t="s">
        <v>10667</v>
      </c>
      <c r="D178" s="36" t="s">
        <v>99</v>
      </c>
      <c r="E178" s="36" t="s">
        <v>10498</v>
      </c>
      <c r="F178" s="115">
        <v>173.93</v>
      </c>
    </row>
    <row r="179" spans="1:6" x14ac:dyDescent="0.25">
      <c r="A179" s="36" t="s">
        <v>10499</v>
      </c>
      <c r="B179" s="36">
        <v>38467</v>
      </c>
      <c r="C179" s="30" t="s">
        <v>10668</v>
      </c>
      <c r="D179" s="36" t="s">
        <v>99</v>
      </c>
      <c r="E179" s="36" t="s">
        <v>10498</v>
      </c>
      <c r="F179" s="115">
        <v>147.03</v>
      </c>
    </row>
    <row r="180" spans="1:6" x14ac:dyDescent="0.25">
      <c r="A180" s="36" t="s">
        <v>10499</v>
      </c>
      <c r="B180" s="36">
        <v>38468</v>
      </c>
      <c r="C180" s="30" t="s">
        <v>10669</v>
      </c>
      <c r="D180" s="36" t="s">
        <v>99</v>
      </c>
      <c r="E180" s="36" t="s">
        <v>10498</v>
      </c>
      <c r="F180" s="115">
        <v>183.54</v>
      </c>
    </row>
    <row r="181" spans="1:6" x14ac:dyDescent="0.25">
      <c r="A181" s="36" t="s">
        <v>10499</v>
      </c>
      <c r="B181" s="36">
        <v>38469</v>
      </c>
      <c r="C181" s="30" t="s">
        <v>10670</v>
      </c>
      <c r="D181" s="36" t="s">
        <v>99</v>
      </c>
      <c r="E181" s="36" t="s">
        <v>10498</v>
      </c>
      <c r="F181" s="115">
        <v>166.08</v>
      </c>
    </row>
    <row r="182" spans="1:6" x14ac:dyDescent="0.25">
      <c r="A182" s="36" t="s">
        <v>10499</v>
      </c>
      <c r="B182" s="36">
        <v>45197</v>
      </c>
      <c r="C182" s="30" t="s">
        <v>10671</v>
      </c>
      <c r="D182" s="36" t="s">
        <v>99</v>
      </c>
      <c r="E182" s="36" t="s">
        <v>10498</v>
      </c>
      <c r="F182" s="115">
        <v>132.44999999999999</v>
      </c>
    </row>
    <row r="183" spans="1:6" x14ac:dyDescent="0.25">
      <c r="A183" s="36" t="s">
        <v>10499</v>
      </c>
      <c r="B183" s="36">
        <v>38471</v>
      </c>
      <c r="C183" s="30" t="s">
        <v>10672</v>
      </c>
      <c r="D183" s="36" t="s">
        <v>99</v>
      </c>
      <c r="E183" s="36" t="s">
        <v>10498</v>
      </c>
      <c r="F183" s="115">
        <v>177.62</v>
      </c>
    </row>
    <row r="184" spans="1:6" x14ac:dyDescent="0.25">
      <c r="A184" s="36" t="s">
        <v>10499</v>
      </c>
      <c r="B184" s="36">
        <v>45206</v>
      </c>
      <c r="C184" s="30" t="s">
        <v>10673</v>
      </c>
      <c r="D184" s="36" t="s">
        <v>99</v>
      </c>
      <c r="E184" s="36" t="s">
        <v>10498</v>
      </c>
      <c r="F184" s="115">
        <v>35.090000000000003</v>
      </c>
    </row>
    <row r="185" spans="1:6" x14ac:dyDescent="0.25">
      <c r="A185" s="36" t="s">
        <v>10674</v>
      </c>
      <c r="B185" s="36">
        <v>37370</v>
      </c>
      <c r="C185" s="30" t="s">
        <v>10675</v>
      </c>
      <c r="D185" s="36" t="s">
        <v>64</v>
      </c>
      <c r="E185" s="36" t="s">
        <v>10505</v>
      </c>
      <c r="F185" s="115">
        <v>5.96</v>
      </c>
    </row>
    <row r="186" spans="1:6" x14ac:dyDescent="0.25">
      <c r="A186" s="36" t="s">
        <v>10674</v>
      </c>
      <c r="B186" s="36">
        <v>40862</v>
      </c>
      <c r="C186" s="30" t="s">
        <v>10676</v>
      </c>
      <c r="D186" s="36" t="s">
        <v>7170</v>
      </c>
      <c r="E186" s="36" t="s">
        <v>10505</v>
      </c>
      <c r="F186" s="115">
        <v>985.35</v>
      </c>
    </row>
    <row r="187" spans="1:6" x14ac:dyDescent="0.25">
      <c r="A187" s="36" t="s">
        <v>10677</v>
      </c>
      <c r="B187" s="36">
        <v>10658</v>
      </c>
      <c r="C187" s="30" t="s">
        <v>10678</v>
      </c>
      <c r="D187" s="36" t="s">
        <v>99</v>
      </c>
      <c r="E187" s="36" t="s">
        <v>10505</v>
      </c>
      <c r="F187" s="115"/>
    </row>
    <row r="188" spans="1:6" x14ac:dyDescent="0.25">
      <c r="A188" s="36" t="s">
        <v>10643</v>
      </c>
      <c r="B188" s="36">
        <v>253</v>
      </c>
      <c r="C188" s="30" t="s">
        <v>10679</v>
      </c>
      <c r="D188" s="36" t="s">
        <v>64</v>
      </c>
      <c r="E188" s="36" t="s">
        <v>10505</v>
      </c>
      <c r="F188" s="115">
        <v>28.95</v>
      </c>
    </row>
    <row r="189" spans="1:6" x14ac:dyDescent="0.25">
      <c r="A189" s="36" t="s">
        <v>10643</v>
      </c>
      <c r="B189" s="36">
        <v>40809</v>
      </c>
      <c r="C189" s="30" t="s">
        <v>10680</v>
      </c>
      <c r="D189" s="36" t="s">
        <v>7170</v>
      </c>
      <c r="E189" s="36" t="s">
        <v>10498</v>
      </c>
      <c r="F189" s="115">
        <v>5079.1400000000003</v>
      </c>
    </row>
    <row r="190" spans="1:6" x14ac:dyDescent="0.25">
      <c r="A190" s="36" t="s">
        <v>10499</v>
      </c>
      <c r="B190" s="36">
        <v>42428</v>
      </c>
      <c r="C190" s="30" t="s">
        <v>10681</v>
      </c>
      <c r="D190" s="36" t="s">
        <v>99</v>
      </c>
      <c r="E190" s="36" t="s">
        <v>10505</v>
      </c>
      <c r="F190" s="115"/>
    </row>
    <row r="191" spans="1:6" x14ac:dyDescent="0.25">
      <c r="A191" s="36" t="s">
        <v>10499</v>
      </c>
      <c r="B191" s="36">
        <v>301</v>
      </c>
      <c r="C191" s="30" t="s">
        <v>10682</v>
      </c>
      <c r="D191" s="36" t="s">
        <v>99</v>
      </c>
      <c r="E191" s="36" t="s">
        <v>10505</v>
      </c>
      <c r="F191" s="115">
        <v>3.02</v>
      </c>
    </row>
    <row r="192" spans="1:6" x14ac:dyDescent="0.25">
      <c r="A192" s="36" t="s">
        <v>10499</v>
      </c>
      <c r="B192" s="36">
        <v>296</v>
      </c>
      <c r="C192" s="30" t="s">
        <v>10683</v>
      </c>
      <c r="D192" s="36" t="s">
        <v>99</v>
      </c>
      <c r="E192" s="36" t="s">
        <v>10498</v>
      </c>
      <c r="F192" s="115">
        <v>1.7</v>
      </c>
    </row>
    <row r="193" spans="1:6" x14ac:dyDescent="0.25">
      <c r="A193" s="36" t="s">
        <v>10499</v>
      </c>
      <c r="B193" s="36">
        <v>297</v>
      </c>
      <c r="C193" s="30" t="s">
        <v>10684</v>
      </c>
      <c r="D193" s="36" t="s">
        <v>99</v>
      </c>
      <c r="E193" s="36" t="s">
        <v>10498</v>
      </c>
      <c r="F193" s="115">
        <v>2.5099999999999998</v>
      </c>
    </row>
    <row r="194" spans="1:6" x14ac:dyDescent="0.25">
      <c r="A194" s="36" t="s">
        <v>10499</v>
      </c>
      <c r="B194" s="36">
        <v>299</v>
      </c>
      <c r="C194" s="30" t="s">
        <v>10685</v>
      </c>
      <c r="D194" s="36" t="s">
        <v>99</v>
      </c>
      <c r="E194" s="36" t="s">
        <v>10498</v>
      </c>
      <c r="F194" s="115">
        <v>3.54</v>
      </c>
    </row>
    <row r="195" spans="1:6" x14ac:dyDescent="0.25">
      <c r="A195" s="36" t="s">
        <v>10499</v>
      </c>
      <c r="B195" s="36">
        <v>300</v>
      </c>
      <c r="C195" s="30" t="s">
        <v>10686</v>
      </c>
      <c r="D195" s="36" t="s">
        <v>99</v>
      </c>
      <c r="E195" s="36" t="s">
        <v>10498</v>
      </c>
      <c r="F195" s="115">
        <v>12.26</v>
      </c>
    </row>
    <row r="196" spans="1:6" x14ac:dyDescent="0.25">
      <c r="A196" s="36" t="s">
        <v>10499</v>
      </c>
      <c r="B196" s="36">
        <v>20085</v>
      </c>
      <c r="C196" s="30" t="s">
        <v>10687</v>
      </c>
      <c r="D196" s="36" t="s">
        <v>99</v>
      </c>
      <c r="E196" s="36" t="s">
        <v>10498</v>
      </c>
      <c r="F196" s="115">
        <v>2.2400000000000002</v>
      </c>
    </row>
    <row r="197" spans="1:6" x14ac:dyDescent="0.25">
      <c r="A197" s="36" t="s">
        <v>10499</v>
      </c>
      <c r="B197" s="36">
        <v>298</v>
      </c>
      <c r="C197" s="30" t="s">
        <v>10688</v>
      </c>
      <c r="D197" s="36" t="s">
        <v>99</v>
      </c>
      <c r="E197" s="36" t="s">
        <v>10498</v>
      </c>
      <c r="F197" s="115">
        <v>2.72</v>
      </c>
    </row>
    <row r="198" spans="1:6" x14ac:dyDescent="0.25">
      <c r="A198" s="36" t="s">
        <v>10499</v>
      </c>
      <c r="B198" s="36">
        <v>311</v>
      </c>
      <c r="C198" s="30" t="s">
        <v>10689</v>
      </c>
      <c r="D198" s="36" t="s">
        <v>99</v>
      </c>
      <c r="E198" s="36" t="s">
        <v>10498</v>
      </c>
      <c r="F198" s="115">
        <v>10.11</v>
      </c>
    </row>
    <row r="199" spans="1:6" x14ac:dyDescent="0.25">
      <c r="A199" s="36" t="s">
        <v>10499</v>
      </c>
      <c r="B199" s="36">
        <v>318</v>
      </c>
      <c r="C199" s="30" t="s">
        <v>10690</v>
      </c>
      <c r="D199" s="36" t="s">
        <v>99</v>
      </c>
      <c r="E199" s="36" t="s">
        <v>10498</v>
      </c>
      <c r="F199" s="115">
        <v>20.36</v>
      </c>
    </row>
    <row r="200" spans="1:6" x14ac:dyDescent="0.25">
      <c r="A200" s="36" t="s">
        <v>10499</v>
      </c>
      <c r="B200" s="36">
        <v>319</v>
      </c>
      <c r="C200" s="30" t="s">
        <v>10691</v>
      </c>
      <c r="D200" s="36" t="s">
        <v>99</v>
      </c>
      <c r="E200" s="36" t="s">
        <v>10498</v>
      </c>
      <c r="F200" s="115">
        <v>31.92</v>
      </c>
    </row>
    <row r="201" spans="1:6" x14ac:dyDescent="0.25">
      <c r="A201" s="36" t="s">
        <v>10499</v>
      </c>
      <c r="B201" s="36">
        <v>303</v>
      </c>
      <c r="C201" s="30" t="s">
        <v>10692</v>
      </c>
      <c r="D201" s="36" t="s">
        <v>99</v>
      </c>
      <c r="E201" s="36" t="s">
        <v>10498</v>
      </c>
      <c r="F201" s="115">
        <v>3.34</v>
      </c>
    </row>
    <row r="202" spans="1:6" x14ac:dyDescent="0.25">
      <c r="A202" s="36" t="s">
        <v>10499</v>
      </c>
      <c r="B202" s="36">
        <v>305</v>
      </c>
      <c r="C202" s="30" t="s">
        <v>10693</v>
      </c>
      <c r="D202" s="36" t="s">
        <v>99</v>
      </c>
      <c r="E202" s="36" t="s">
        <v>10498</v>
      </c>
      <c r="F202" s="115">
        <v>10.52</v>
      </c>
    </row>
    <row r="203" spans="1:6" x14ac:dyDescent="0.25">
      <c r="A203" s="36" t="s">
        <v>10499</v>
      </c>
      <c r="B203" s="36">
        <v>306</v>
      </c>
      <c r="C203" s="30" t="s">
        <v>10694</v>
      </c>
      <c r="D203" s="36" t="s">
        <v>99</v>
      </c>
      <c r="E203" s="36" t="s">
        <v>10498</v>
      </c>
      <c r="F203" s="115">
        <v>15.96</v>
      </c>
    </row>
    <row r="204" spans="1:6" x14ac:dyDescent="0.25">
      <c r="A204" s="36" t="s">
        <v>10499</v>
      </c>
      <c r="B204" s="36">
        <v>307</v>
      </c>
      <c r="C204" s="30" t="s">
        <v>10695</v>
      </c>
      <c r="D204" s="36" t="s">
        <v>99</v>
      </c>
      <c r="E204" s="36" t="s">
        <v>10498</v>
      </c>
      <c r="F204" s="115">
        <v>40.32</v>
      </c>
    </row>
    <row r="205" spans="1:6" x14ac:dyDescent="0.25">
      <c r="A205" s="36" t="s">
        <v>10499</v>
      </c>
      <c r="B205" s="36">
        <v>309</v>
      </c>
      <c r="C205" s="30" t="s">
        <v>10696</v>
      </c>
      <c r="D205" s="36" t="s">
        <v>99</v>
      </c>
      <c r="E205" s="36" t="s">
        <v>10498</v>
      </c>
      <c r="F205" s="115">
        <v>66.06</v>
      </c>
    </row>
    <row r="206" spans="1:6" x14ac:dyDescent="0.25">
      <c r="A206" s="36" t="s">
        <v>10499</v>
      </c>
      <c r="B206" s="36">
        <v>310</v>
      </c>
      <c r="C206" s="30" t="s">
        <v>10697</v>
      </c>
      <c r="D206" s="36" t="s">
        <v>99</v>
      </c>
      <c r="E206" s="36" t="s">
        <v>10498</v>
      </c>
      <c r="F206" s="115">
        <v>91.55</v>
      </c>
    </row>
    <row r="207" spans="1:6" x14ac:dyDescent="0.25">
      <c r="A207" s="36" t="s">
        <v>10499</v>
      </c>
      <c r="B207" s="36">
        <v>308</v>
      </c>
      <c r="C207" s="30" t="s">
        <v>10698</v>
      </c>
      <c r="D207" s="36" t="s">
        <v>99</v>
      </c>
      <c r="E207" s="36" t="s">
        <v>10498</v>
      </c>
      <c r="F207" s="115">
        <v>90</v>
      </c>
    </row>
    <row r="208" spans="1:6" x14ac:dyDescent="0.25">
      <c r="A208" s="36" t="s">
        <v>10499</v>
      </c>
      <c r="B208" s="36">
        <v>328</v>
      </c>
      <c r="C208" s="30" t="s">
        <v>10699</v>
      </c>
      <c r="D208" s="36" t="s">
        <v>99</v>
      </c>
      <c r="E208" s="36" t="s">
        <v>10498</v>
      </c>
      <c r="F208" s="115">
        <v>8</v>
      </c>
    </row>
    <row r="209" spans="1:6" x14ac:dyDescent="0.25">
      <c r="A209" s="36" t="s">
        <v>10499</v>
      </c>
      <c r="B209" s="36">
        <v>325</v>
      </c>
      <c r="C209" s="30" t="s">
        <v>10700</v>
      </c>
      <c r="D209" s="36" t="s">
        <v>99</v>
      </c>
      <c r="E209" s="36" t="s">
        <v>10498</v>
      </c>
      <c r="F209" s="115">
        <v>2.36</v>
      </c>
    </row>
    <row r="210" spans="1:6" x14ac:dyDescent="0.25">
      <c r="A210" s="36" t="s">
        <v>10499</v>
      </c>
      <c r="B210" s="36">
        <v>20326</v>
      </c>
      <c r="C210" s="30" t="s">
        <v>10701</v>
      </c>
      <c r="D210" s="36" t="s">
        <v>99</v>
      </c>
      <c r="E210" s="36" t="s">
        <v>10498</v>
      </c>
      <c r="F210" s="115">
        <v>4.32</v>
      </c>
    </row>
    <row r="211" spans="1:6" x14ac:dyDescent="0.25">
      <c r="A211" s="36" t="s">
        <v>10499</v>
      </c>
      <c r="B211" s="36">
        <v>329</v>
      </c>
      <c r="C211" s="30" t="s">
        <v>10702</v>
      </c>
      <c r="D211" s="36" t="s">
        <v>99</v>
      </c>
      <c r="E211" s="36" t="s">
        <v>10498</v>
      </c>
      <c r="F211" s="115">
        <v>6.69</v>
      </c>
    </row>
    <row r="212" spans="1:6" x14ac:dyDescent="0.25">
      <c r="A212" s="36" t="s">
        <v>10499</v>
      </c>
      <c r="B212" s="36">
        <v>39642</v>
      </c>
      <c r="C212" s="30" t="s">
        <v>10703</v>
      </c>
      <c r="D212" s="36" t="s">
        <v>99</v>
      </c>
      <c r="E212" s="36" t="s">
        <v>10498</v>
      </c>
      <c r="F212" s="115">
        <v>2.96</v>
      </c>
    </row>
    <row r="213" spans="1:6" x14ac:dyDescent="0.25">
      <c r="A213" s="36" t="s">
        <v>10499</v>
      </c>
      <c r="B213" s="36">
        <v>39641</v>
      </c>
      <c r="C213" s="30" t="s">
        <v>10704</v>
      </c>
      <c r="D213" s="36" t="s">
        <v>99</v>
      </c>
      <c r="E213" s="36" t="s">
        <v>10498</v>
      </c>
      <c r="F213" s="115">
        <v>2.6</v>
      </c>
    </row>
    <row r="214" spans="1:6" x14ac:dyDescent="0.25">
      <c r="A214" s="36" t="s">
        <v>10499</v>
      </c>
      <c r="B214" s="36">
        <v>39643</v>
      </c>
      <c r="C214" s="30" t="s">
        <v>10705</v>
      </c>
      <c r="D214" s="36" t="s">
        <v>99</v>
      </c>
      <c r="E214" s="36" t="s">
        <v>10498</v>
      </c>
      <c r="F214" s="115">
        <v>3.48</v>
      </c>
    </row>
    <row r="215" spans="1:6" x14ac:dyDescent="0.25">
      <c r="A215" s="36" t="s">
        <v>10499</v>
      </c>
      <c r="B215" s="36">
        <v>39644</v>
      </c>
      <c r="C215" s="30" t="s">
        <v>10706</v>
      </c>
      <c r="D215" s="36" t="s">
        <v>99</v>
      </c>
      <c r="E215" s="36" t="s">
        <v>10498</v>
      </c>
      <c r="F215" s="115">
        <v>5.4</v>
      </c>
    </row>
    <row r="216" spans="1:6" x14ac:dyDescent="0.25">
      <c r="A216" s="36" t="s">
        <v>10499</v>
      </c>
      <c r="B216" s="36">
        <v>39645</v>
      </c>
      <c r="C216" s="30" t="s">
        <v>10707</v>
      </c>
      <c r="D216" s="36" t="s">
        <v>99</v>
      </c>
      <c r="E216" s="36" t="s">
        <v>10498</v>
      </c>
      <c r="F216" s="115">
        <v>5.91</v>
      </c>
    </row>
    <row r="217" spans="1:6" x14ac:dyDescent="0.25">
      <c r="A217" s="36" t="s">
        <v>10499</v>
      </c>
      <c r="B217" s="36">
        <v>41610</v>
      </c>
      <c r="C217" s="30" t="s">
        <v>10708</v>
      </c>
      <c r="D217" s="36" t="s">
        <v>99</v>
      </c>
      <c r="E217" s="36" t="s">
        <v>10498</v>
      </c>
      <c r="F217" s="115"/>
    </row>
    <row r="218" spans="1:6" x14ac:dyDescent="0.25">
      <c r="A218" s="36" t="s">
        <v>10499</v>
      </c>
      <c r="B218" s="36">
        <v>41611</v>
      </c>
      <c r="C218" s="30" t="s">
        <v>10709</v>
      </c>
      <c r="D218" s="36" t="s">
        <v>99</v>
      </c>
      <c r="E218" s="36" t="s">
        <v>10498</v>
      </c>
      <c r="F218" s="115"/>
    </row>
    <row r="219" spans="1:6" x14ac:dyDescent="0.25">
      <c r="A219" s="36" t="s">
        <v>10499</v>
      </c>
      <c r="B219" s="36">
        <v>41612</v>
      </c>
      <c r="C219" s="30" t="s">
        <v>10710</v>
      </c>
      <c r="D219" s="36" t="s">
        <v>99</v>
      </c>
      <c r="E219" s="36" t="s">
        <v>10498</v>
      </c>
      <c r="F219" s="115"/>
    </row>
    <row r="220" spans="1:6" x14ac:dyDescent="0.25">
      <c r="A220" s="36" t="s">
        <v>10499</v>
      </c>
      <c r="B220" s="36">
        <v>41637</v>
      </c>
      <c r="C220" s="30" t="s">
        <v>10711</v>
      </c>
      <c r="D220" s="36" t="s">
        <v>99</v>
      </c>
      <c r="E220" s="36" t="s">
        <v>10498</v>
      </c>
      <c r="F220" s="115"/>
    </row>
    <row r="221" spans="1:6" x14ac:dyDescent="0.25">
      <c r="A221" s="36" t="s">
        <v>10499</v>
      </c>
      <c r="B221" s="36">
        <v>41638</v>
      </c>
      <c r="C221" s="30" t="s">
        <v>10712</v>
      </c>
      <c r="D221" s="36" t="s">
        <v>99</v>
      </c>
      <c r="E221" s="36" t="s">
        <v>10498</v>
      </c>
      <c r="F221" s="115"/>
    </row>
    <row r="222" spans="1:6" x14ac:dyDescent="0.25">
      <c r="A222" s="36" t="s">
        <v>10499</v>
      </c>
      <c r="B222" s="36">
        <v>41639</v>
      </c>
      <c r="C222" s="30" t="s">
        <v>10713</v>
      </c>
      <c r="D222" s="36" t="s">
        <v>99</v>
      </c>
      <c r="E222" s="36" t="s">
        <v>10498</v>
      </c>
      <c r="F222" s="115"/>
    </row>
    <row r="223" spans="1:6" x14ac:dyDescent="0.25">
      <c r="A223" s="36" t="s">
        <v>10499</v>
      </c>
      <c r="B223" s="36">
        <v>11789</v>
      </c>
      <c r="C223" s="30" t="s">
        <v>10714</v>
      </c>
      <c r="D223" s="36" t="s">
        <v>99</v>
      </c>
      <c r="E223" s="36" t="s">
        <v>10498</v>
      </c>
      <c r="F223" s="115">
        <v>0.77</v>
      </c>
    </row>
    <row r="224" spans="1:6" x14ac:dyDescent="0.25">
      <c r="A224" s="36" t="s">
        <v>10499</v>
      </c>
      <c r="B224" s="36">
        <v>20975</v>
      </c>
      <c r="C224" s="30" t="s">
        <v>10715</v>
      </c>
      <c r="D224" s="36" t="s">
        <v>99</v>
      </c>
      <c r="E224" s="36" t="s">
        <v>10498</v>
      </c>
      <c r="F224" s="115">
        <v>24.04</v>
      </c>
    </row>
    <row r="225" spans="1:6" x14ac:dyDescent="0.25">
      <c r="A225" s="36" t="s">
        <v>10499</v>
      </c>
      <c r="B225" s="36">
        <v>20976</v>
      </c>
      <c r="C225" s="30" t="s">
        <v>10716</v>
      </c>
      <c r="D225" s="36" t="s">
        <v>99</v>
      </c>
      <c r="E225" s="36" t="s">
        <v>10498</v>
      </c>
      <c r="F225" s="115">
        <v>36.33</v>
      </c>
    </row>
    <row r="226" spans="1:6" x14ac:dyDescent="0.25">
      <c r="A226" s="36" t="s">
        <v>10499</v>
      </c>
      <c r="B226" s="36">
        <v>6138</v>
      </c>
      <c r="C226" s="30" t="s">
        <v>10717</v>
      </c>
      <c r="D226" s="36" t="s">
        <v>99</v>
      </c>
      <c r="E226" s="36" t="s">
        <v>10498</v>
      </c>
      <c r="F226" s="115">
        <v>11.65</v>
      </c>
    </row>
    <row r="227" spans="1:6" x14ac:dyDescent="0.25">
      <c r="A227" s="36" t="s">
        <v>10499</v>
      </c>
      <c r="B227" s="36">
        <v>40340</v>
      </c>
      <c r="C227" s="30" t="s">
        <v>10718</v>
      </c>
      <c r="D227" s="36" t="s">
        <v>99</v>
      </c>
      <c r="E227" s="36" t="s">
        <v>10498</v>
      </c>
      <c r="F227" s="115">
        <v>22.21</v>
      </c>
    </row>
    <row r="228" spans="1:6" x14ac:dyDescent="0.25">
      <c r="A228" s="36" t="s">
        <v>10499</v>
      </c>
      <c r="B228" s="36">
        <v>40341</v>
      </c>
      <c r="C228" s="30" t="s">
        <v>10719</v>
      </c>
      <c r="D228" s="36" t="s">
        <v>99</v>
      </c>
      <c r="E228" s="36" t="s">
        <v>10498</v>
      </c>
      <c r="F228" s="115">
        <v>26.51</v>
      </c>
    </row>
    <row r="229" spans="1:6" x14ac:dyDescent="0.25">
      <c r="A229" s="36" t="s">
        <v>10499</v>
      </c>
      <c r="B229" s="36">
        <v>40342</v>
      </c>
      <c r="C229" s="30" t="s">
        <v>10720</v>
      </c>
      <c r="D229" s="36" t="s">
        <v>99</v>
      </c>
      <c r="E229" s="36" t="s">
        <v>10498</v>
      </c>
      <c r="F229" s="115">
        <v>31.62</v>
      </c>
    </row>
    <row r="230" spans="1:6" x14ac:dyDescent="0.25">
      <c r="A230" s="36" t="s">
        <v>10499</v>
      </c>
      <c r="B230" s="36">
        <v>40343</v>
      </c>
      <c r="C230" s="30" t="s">
        <v>10721</v>
      </c>
      <c r="D230" s="36" t="s">
        <v>99</v>
      </c>
      <c r="E230" s="36" t="s">
        <v>10498</v>
      </c>
      <c r="F230" s="115">
        <v>37.5</v>
      </c>
    </row>
    <row r="231" spans="1:6" x14ac:dyDescent="0.25">
      <c r="A231" s="36" t="s">
        <v>10499</v>
      </c>
      <c r="B231" s="36">
        <v>40344</v>
      </c>
      <c r="C231" s="30" t="s">
        <v>10722</v>
      </c>
      <c r="D231" s="36" t="s">
        <v>99</v>
      </c>
      <c r="E231" s="36" t="s">
        <v>10498</v>
      </c>
      <c r="F231" s="115">
        <v>51.13</v>
      </c>
    </row>
    <row r="232" spans="1:6" x14ac:dyDescent="0.25">
      <c r="A232" s="36" t="s">
        <v>10499</v>
      </c>
      <c r="B232" s="36">
        <v>40345</v>
      </c>
      <c r="C232" s="30" t="s">
        <v>10723</v>
      </c>
      <c r="D232" s="36" t="s">
        <v>99</v>
      </c>
      <c r="E232" s="36" t="s">
        <v>10498</v>
      </c>
      <c r="F232" s="115">
        <v>63</v>
      </c>
    </row>
    <row r="233" spans="1:6" x14ac:dyDescent="0.25">
      <c r="A233" s="36" t="s">
        <v>10499</v>
      </c>
      <c r="B233" s="36">
        <v>40346</v>
      </c>
      <c r="C233" s="30" t="s">
        <v>10724</v>
      </c>
      <c r="D233" s="36" t="s">
        <v>99</v>
      </c>
      <c r="E233" s="36" t="s">
        <v>10498</v>
      </c>
      <c r="F233" s="115">
        <v>73.08</v>
      </c>
    </row>
    <row r="234" spans="1:6" x14ac:dyDescent="0.25">
      <c r="A234" s="36" t="s">
        <v>10499</v>
      </c>
      <c r="B234" s="36">
        <v>40347</v>
      </c>
      <c r="C234" s="30" t="s">
        <v>10725</v>
      </c>
      <c r="D234" s="36" t="s">
        <v>99</v>
      </c>
      <c r="E234" s="36" t="s">
        <v>10498</v>
      </c>
      <c r="F234" s="115">
        <v>91.82</v>
      </c>
    </row>
    <row r="235" spans="1:6" x14ac:dyDescent="0.25">
      <c r="A235" s="36" t="s">
        <v>10499</v>
      </c>
      <c r="B235" s="36">
        <v>43424</v>
      </c>
      <c r="C235" s="30" t="s">
        <v>10726</v>
      </c>
      <c r="D235" s="36" t="s">
        <v>99</v>
      </c>
      <c r="E235" s="36" t="s">
        <v>10498</v>
      </c>
      <c r="F235" s="115"/>
    </row>
    <row r="236" spans="1:6" x14ac:dyDescent="0.25">
      <c r="A236" s="36" t="s">
        <v>10499</v>
      </c>
      <c r="B236" s="36">
        <v>43426</v>
      </c>
      <c r="C236" s="30" t="s">
        <v>10727</v>
      </c>
      <c r="D236" s="36" t="s">
        <v>99</v>
      </c>
      <c r="E236" s="36" t="s">
        <v>10498</v>
      </c>
      <c r="F236" s="115"/>
    </row>
    <row r="237" spans="1:6" x14ac:dyDescent="0.25">
      <c r="A237" s="36" t="s">
        <v>10499</v>
      </c>
      <c r="B237" s="36">
        <v>12565</v>
      </c>
      <c r="C237" s="30" t="s">
        <v>10728</v>
      </c>
      <c r="D237" s="36" t="s">
        <v>99</v>
      </c>
      <c r="E237" s="36" t="s">
        <v>10498</v>
      </c>
      <c r="F237" s="115"/>
    </row>
    <row r="238" spans="1:6" x14ac:dyDescent="0.25">
      <c r="A238" s="36" t="s">
        <v>10499</v>
      </c>
      <c r="B238" s="36">
        <v>12567</v>
      </c>
      <c r="C238" s="30" t="s">
        <v>10729</v>
      </c>
      <c r="D238" s="36" t="s">
        <v>99</v>
      </c>
      <c r="E238" s="36" t="s">
        <v>10498</v>
      </c>
      <c r="F238" s="115"/>
    </row>
    <row r="239" spans="1:6" x14ac:dyDescent="0.25">
      <c r="A239" s="36" t="s">
        <v>10499</v>
      </c>
      <c r="B239" s="36">
        <v>12568</v>
      </c>
      <c r="C239" s="30" t="s">
        <v>10730</v>
      </c>
      <c r="D239" s="36" t="s">
        <v>99</v>
      </c>
      <c r="E239" s="36" t="s">
        <v>10498</v>
      </c>
      <c r="F239" s="115"/>
    </row>
    <row r="240" spans="1:6" x14ac:dyDescent="0.25">
      <c r="A240" s="36" t="s">
        <v>10499</v>
      </c>
      <c r="B240" s="36">
        <v>43441</v>
      </c>
      <c r="C240" s="30" t="s">
        <v>10731</v>
      </c>
      <c r="D240" s="36" t="s">
        <v>99</v>
      </c>
      <c r="E240" s="36" t="s">
        <v>10498</v>
      </c>
      <c r="F240" s="115"/>
    </row>
    <row r="241" spans="1:6" x14ac:dyDescent="0.25">
      <c r="A241" s="36" t="s">
        <v>10499</v>
      </c>
      <c r="B241" s="36">
        <v>43423</v>
      </c>
      <c r="C241" s="30" t="s">
        <v>10732</v>
      </c>
      <c r="D241" s="36" t="s">
        <v>99</v>
      </c>
      <c r="E241" s="36" t="s">
        <v>10498</v>
      </c>
      <c r="F241" s="115"/>
    </row>
    <row r="242" spans="1:6" x14ac:dyDescent="0.25">
      <c r="A242" s="36" t="s">
        <v>10499</v>
      </c>
      <c r="B242" s="36">
        <v>12532</v>
      </c>
      <c r="C242" s="30" t="s">
        <v>10733</v>
      </c>
      <c r="D242" s="36" t="s">
        <v>99</v>
      </c>
      <c r="E242" s="36" t="s">
        <v>10498</v>
      </c>
      <c r="F242" s="115"/>
    </row>
    <row r="243" spans="1:6" x14ac:dyDescent="0.25">
      <c r="A243" s="36" t="s">
        <v>10499</v>
      </c>
      <c r="B243" s="36">
        <v>43444</v>
      </c>
      <c r="C243" s="30" t="s">
        <v>10734</v>
      </c>
      <c r="D243" s="36" t="s">
        <v>99</v>
      </c>
      <c r="E243" s="36" t="s">
        <v>10498</v>
      </c>
      <c r="F243" s="115"/>
    </row>
    <row r="244" spans="1:6" x14ac:dyDescent="0.25">
      <c r="A244" s="36" t="s">
        <v>10499</v>
      </c>
      <c r="B244" s="36">
        <v>12551</v>
      </c>
      <c r="C244" s="30" t="s">
        <v>10735</v>
      </c>
      <c r="D244" s="36" t="s">
        <v>99</v>
      </c>
      <c r="E244" s="36" t="s">
        <v>10498</v>
      </c>
      <c r="F244" s="115"/>
    </row>
    <row r="245" spans="1:6" x14ac:dyDescent="0.25">
      <c r="A245" s="36" t="s">
        <v>10499</v>
      </c>
      <c r="B245" s="36">
        <v>43442</v>
      </c>
      <c r="C245" s="30" t="s">
        <v>10736</v>
      </c>
      <c r="D245" s="36" t="s">
        <v>99</v>
      </c>
      <c r="E245" s="36" t="s">
        <v>10498</v>
      </c>
      <c r="F245" s="115"/>
    </row>
    <row r="246" spans="1:6" x14ac:dyDescent="0.25">
      <c r="A246" s="36" t="s">
        <v>10499</v>
      </c>
      <c r="B246" s="36">
        <v>43443</v>
      </c>
      <c r="C246" s="30" t="s">
        <v>10737</v>
      </c>
      <c r="D246" s="36" t="s">
        <v>99</v>
      </c>
      <c r="E246" s="36" t="s">
        <v>10498</v>
      </c>
      <c r="F246" s="115"/>
    </row>
    <row r="247" spans="1:6" x14ac:dyDescent="0.25">
      <c r="A247" s="36" t="s">
        <v>10499</v>
      </c>
      <c r="B247" s="36">
        <v>12544</v>
      </c>
      <c r="C247" s="30" t="s">
        <v>10738</v>
      </c>
      <c r="D247" s="36" t="s">
        <v>99</v>
      </c>
      <c r="E247" s="36" t="s">
        <v>10498</v>
      </c>
      <c r="F247" s="115"/>
    </row>
    <row r="248" spans="1:6" x14ac:dyDescent="0.25">
      <c r="A248" s="36" t="s">
        <v>10499</v>
      </c>
      <c r="B248" s="36">
        <v>12547</v>
      </c>
      <c r="C248" s="30" t="s">
        <v>10739</v>
      </c>
      <c r="D248" s="36" t="s">
        <v>99</v>
      </c>
      <c r="E248" s="36" t="s">
        <v>10498</v>
      </c>
      <c r="F248" s="115"/>
    </row>
    <row r="249" spans="1:6" x14ac:dyDescent="0.25">
      <c r="A249" s="36" t="s">
        <v>10499</v>
      </c>
      <c r="B249" s="36">
        <v>43445</v>
      </c>
      <c r="C249" s="30" t="s">
        <v>10740</v>
      </c>
      <c r="D249" s="36" t="s">
        <v>99</v>
      </c>
      <c r="E249" s="36" t="s">
        <v>10498</v>
      </c>
      <c r="F249" s="115"/>
    </row>
    <row r="250" spans="1:6" x14ac:dyDescent="0.25">
      <c r="A250" s="36" t="s">
        <v>10499</v>
      </c>
      <c r="B250" s="36">
        <v>12563</v>
      </c>
      <c r="C250" s="30" t="s">
        <v>10741</v>
      </c>
      <c r="D250" s="36" t="s">
        <v>99</v>
      </c>
      <c r="E250" s="36" t="s">
        <v>10498</v>
      </c>
      <c r="F250" s="115"/>
    </row>
    <row r="251" spans="1:6" x14ac:dyDescent="0.25">
      <c r="A251" s="36" t="s">
        <v>10499</v>
      </c>
      <c r="B251" s="36">
        <v>43425</v>
      </c>
      <c r="C251" s="30" t="s">
        <v>10742</v>
      </c>
      <c r="D251" s="36" t="s">
        <v>99</v>
      </c>
      <c r="E251" s="36" t="s">
        <v>10498</v>
      </c>
      <c r="F251" s="115"/>
    </row>
    <row r="252" spans="1:6" x14ac:dyDescent="0.25">
      <c r="A252" s="36" t="s">
        <v>10499</v>
      </c>
      <c r="B252" s="36">
        <v>43446</v>
      </c>
      <c r="C252" s="30" t="s">
        <v>10743</v>
      </c>
      <c r="D252" s="36" t="s">
        <v>99</v>
      </c>
      <c r="E252" s="36" t="s">
        <v>10498</v>
      </c>
      <c r="F252" s="115"/>
    </row>
    <row r="253" spans="1:6" x14ac:dyDescent="0.25">
      <c r="A253" s="36" t="s">
        <v>10499</v>
      </c>
      <c r="B253" s="36">
        <v>43447</v>
      </c>
      <c r="C253" s="30" t="s">
        <v>10744</v>
      </c>
      <c r="D253" s="36" t="s">
        <v>99</v>
      </c>
      <c r="E253" s="36" t="s">
        <v>10498</v>
      </c>
      <c r="F253" s="115"/>
    </row>
    <row r="254" spans="1:6" x14ac:dyDescent="0.25">
      <c r="A254" s="36" t="s">
        <v>10499</v>
      </c>
      <c r="B254" s="36">
        <v>43448</v>
      </c>
      <c r="C254" s="30" t="s">
        <v>10745</v>
      </c>
      <c r="D254" s="36" t="s">
        <v>99</v>
      </c>
      <c r="E254" s="36" t="s">
        <v>10498</v>
      </c>
      <c r="F254" s="115"/>
    </row>
    <row r="255" spans="1:6" x14ac:dyDescent="0.25">
      <c r="A255" s="36" t="s">
        <v>10677</v>
      </c>
      <c r="B255" s="36">
        <v>13761</v>
      </c>
      <c r="C255" s="30" t="s">
        <v>10746</v>
      </c>
      <c r="D255" s="36" t="s">
        <v>99</v>
      </c>
      <c r="E255" s="36" t="s">
        <v>10498</v>
      </c>
      <c r="F255" s="115">
        <v>3705.61</v>
      </c>
    </row>
    <row r="256" spans="1:6" x14ac:dyDescent="0.25">
      <c r="A256" s="36" t="s">
        <v>10499</v>
      </c>
      <c r="B256" s="36">
        <v>4814</v>
      </c>
      <c r="C256" s="30" t="s">
        <v>10747</v>
      </c>
      <c r="D256" s="36" t="s">
        <v>99</v>
      </c>
      <c r="E256" s="36" t="s">
        <v>10498</v>
      </c>
      <c r="F256" s="115">
        <v>63.01</v>
      </c>
    </row>
    <row r="257" spans="1:6" x14ac:dyDescent="0.25">
      <c r="A257" s="36" t="s">
        <v>10677</v>
      </c>
      <c r="B257" s="36">
        <v>44473</v>
      </c>
      <c r="C257" s="30" t="s">
        <v>10748</v>
      </c>
      <c r="D257" s="36" t="s">
        <v>99</v>
      </c>
      <c r="E257" s="36" t="s">
        <v>10498</v>
      </c>
      <c r="F257" s="115"/>
    </row>
    <row r="258" spans="1:6" x14ac:dyDescent="0.25">
      <c r="A258" s="36" t="s">
        <v>10643</v>
      </c>
      <c r="B258" s="36">
        <v>6122</v>
      </c>
      <c r="C258" s="30" t="s">
        <v>10749</v>
      </c>
      <c r="D258" s="36" t="s">
        <v>64</v>
      </c>
      <c r="E258" s="36" t="s">
        <v>10498</v>
      </c>
      <c r="F258" s="115">
        <v>25.54</v>
      </c>
    </row>
    <row r="259" spans="1:6" x14ac:dyDescent="0.25">
      <c r="A259" s="36" t="s">
        <v>10643</v>
      </c>
      <c r="B259" s="36">
        <v>40810</v>
      </c>
      <c r="C259" s="30" t="s">
        <v>10750</v>
      </c>
      <c r="D259" s="36" t="s">
        <v>7170</v>
      </c>
      <c r="E259" s="36" t="s">
        <v>10498</v>
      </c>
      <c r="F259" s="115">
        <v>4482.29</v>
      </c>
    </row>
    <row r="260" spans="1:6" x14ac:dyDescent="0.25">
      <c r="A260" s="36" t="s">
        <v>10677</v>
      </c>
      <c r="B260" s="36">
        <v>34469</v>
      </c>
      <c r="C260" s="30" t="s">
        <v>10751</v>
      </c>
      <c r="D260" s="36" t="s">
        <v>99</v>
      </c>
      <c r="E260" s="36" t="s">
        <v>10498</v>
      </c>
      <c r="F260" s="115"/>
    </row>
    <row r="261" spans="1:6" x14ac:dyDescent="0.25">
      <c r="A261" s="36" t="s">
        <v>10677</v>
      </c>
      <c r="B261" s="36">
        <v>34476</v>
      </c>
      <c r="C261" s="30" t="s">
        <v>10752</v>
      </c>
      <c r="D261" s="36" t="s">
        <v>99</v>
      </c>
      <c r="E261" s="36" t="s">
        <v>10498</v>
      </c>
      <c r="F261" s="115"/>
    </row>
    <row r="262" spans="1:6" x14ac:dyDescent="0.25">
      <c r="A262" s="36" t="s">
        <v>10677</v>
      </c>
      <c r="B262" s="36">
        <v>34477</v>
      </c>
      <c r="C262" s="30" t="s">
        <v>10753</v>
      </c>
      <c r="D262" s="36" t="s">
        <v>99</v>
      </c>
      <c r="E262" s="36" t="s">
        <v>10498</v>
      </c>
      <c r="F262" s="115"/>
    </row>
    <row r="263" spans="1:6" x14ac:dyDescent="0.25">
      <c r="A263" s="36" t="s">
        <v>10677</v>
      </c>
      <c r="B263" s="36">
        <v>34482</v>
      </c>
      <c r="C263" s="30" t="s">
        <v>10754</v>
      </c>
      <c r="D263" s="36" t="s">
        <v>99</v>
      </c>
      <c r="E263" s="36" t="s">
        <v>10498</v>
      </c>
      <c r="F263" s="115"/>
    </row>
    <row r="264" spans="1:6" x14ac:dyDescent="0.25">
      <c r="A264" s="36" t="s">
        <v>10677</v>
      </c>
      <c r="B264" s="36">
        <v>34472</v>
      </c>
      <c r="C264" s="30" t="s">
        <v>10755</v>
      </c>
      <c r="D264" s="36" t="s">
        <v>99</v>
      </c>
      <c r="E264" s="36" t="s">
        <v>10505</v>
      </c>
      <c r="F264" s="115"/>
    </row>
    <row r="265" spans="1:6" x14ac:dyDescent="0.25">
      <c r="A265" s="36" t="s">
        <v>10677</v>
      </c>
      <c r="B265" s="36">
        <v>39577</v>
      </c>
      <c r="C265" s="30" t="s">
        <v>10756</v>
      </c>
      <c r="D265" s="36" t="s">
        <v>99</v>
      </c>
      <c r="E265" s="36" t="s">
        <v>10498</v>
      </c>
      <c r="F265" s="115">
        <v>26113.24</v>
      </c>
    </row>
    <row r="266" spans="1:6" x14ac:dyDescent="0.25">
      <c r="A266" s="36" t="s">
        <v>10677</v>
      </c>
      <c r="B266" s="36">
        <v>39578</v>
      </c>
      <c r="C266" s="30" t="s">
        <v>10757</v>
      </c>
      <c r="D266" s="36" t="s">
        <v>99</v>
      </c>
      <c r="E266" s="36" t="s">
        <v>10498</v>
      </c>
      <c r="F266" s="115">
        <v>33699.65</v>
      </c>
    </row>
    <row r="267" spans="1:6" x14ac:dyDescent="0.25">
      <c r="A267" s="36" t="s">
        <v>10677</v>
      </c>
      <c r="B267" s="36">
        <v>39579</v>
      </c>
      <c r="C267" s="30" t="s">
        <v>10758</v>
      </c>
      <c r="D267" s="36" t="s">
        <v>99</v>
      </c>
      <c r="E267" s="36" t="s">
        <v>10498</v>
      </c>
      <c r="F267" s="115">
        <v>49030.36</v>
      </c>
    </row>
    <row r="268" spans="1:6" x14ac:dyDescent="0.25">
      <c r="A268" s="36" t="s">
        <v>10677</v>
      </c>
      <c r="B268" s="36">
        <v>42425</v>
      </c>
      <c r="C268" s="30" t="s">
        <v>10759</v>
      </c>
      <c r="D268" s="36" t="s">
        <v>99</v>
      </c>
      <c r="E268" s="36" t="s">
        <v>10498</v>
      </c>
      <c r="F268" s="115">
        <v>2579.5700000000002</v>
      </c>
    </row>
    <row r="269" spans="1:6" x14ac:dyDescent="0.25">
      <c r="A269" s="36" t="s">
        <v>10677</v>
      </c>
      <c r="B269" s="36">
        <v>42422</v>
      </c>
      <c r="C269" s="30" t="s">
        <v>10760</v>
      </c>
      <c r="D269" s="36" t="s">
        <v>99</v>
      </c>
      <c r="E269" s="36" t="s">
        <v>10505</v>
      </c>
      <c r="F269" s="115">
        <v>3829.46</v>
      </c>
    </row>
    <row r="270" spans="1:6" x14ac:dyDescent="0.25">
      <c r="A270" s="36" t="s">
        <v>10677</v>
      </c>
      <c r="B270" s="36">
        <v>43184</v>
      </c>
      <c r="C270" s="30" t="s">
        <v>10761</v>
      </c>
      <c r="D270" s="36" t="s">
        <v>99</v>
      </c>
      <c r="E270" s="36" t="s">
        <v>10498</v>
      </c>
      <c r="F270" s="115">
        <v>5292.68</v>
      </c>
    </row>
    <row r="271" spans="1:6" x14ac:dyDescent="0.25">
      <c r="A271" s="36" t="s">
        <v>10677</v>
      </c>
      <c r="B271" s="36">
        <v>42424</v>
      </c>
      <c r="C271" s="30" t="s">
        <v>10762</v>
      </c>
      <c r="D271" s="36" t="s">
        <v>99</v>
      </c>
      <c r="E271" s="36" t="s">
        <v>10498</v>
      </c>
      <c r="F271" s="115">
        <v>2303.7800000000002</v>
      </c>
    </row>
    <row r="272" spans="1:6" x14ac:dyDescent="0.25">
      <c r="A272" s="36" t="s">
        <v>10677</v>
      </c>
      <c r="B272" s="36">
        <v>42416</v>
      </c>
      <c r="C272" s="30" t="s">
        <v>10763</v>
      </c>
      <c r="D272" s="36" t="s">
        <v>99</v>
      </c>
      <c r="E272" s="36" t="s">
        <v>10498</v>
      </c>
      <c r="F272" s="115">
        <v>9931.34</v>
      </c>
    </row>
    <row r="273" spans="1:6" x14ac:dyDescent="0.25">
      <c r="A273" s="36" t="s">
        <v>10677</v>
      </c>
      <c r="B273" s="36">
        <v>42417</v>
      </c>
      <c r="C273" s="30" t="s">
        <v>10764</v>
      </c>
      <c r="D273" s="36" t="s">
        <v>99</v>
      </c>
      <c r="E273" s="36" t="s">
        <v>10498</v>
      </c>
      <c r="F273" s="115">
        <v>11133.84</v>
      </c>
    </row>
    <row r="274" spans="1:6" x14ac:dyDescent="0.25">
      <c r="A274" s="36" t="s">
        <v>10677</v>
      </c>
      <c r="B274" s="36">
        <v>39826</v>
      </c>
      <c r="C274" s="30" t="s">
        <v>10765</v>
      </c>
      <c r="D274" s="36" t="s">
        <v>99</v>
      </c>
      <c r="E274" s="36" t="s">
        <v>10498</v>
      </c>
      <c r="F274" s="115">
        <v>6021.82</v>
      </c>
    </row>
    <row r="275" spans="1:6" x14ac:dyDescent="0.25">
      <c r="A275" s="36" t="s">
        <v>10677</v>
      </c>
      <c r="B275" s="36">
        <v>42419</v>
      </c>
      <c r="C275" s="30" t="s">
        <v>10766</v>
      </c>
      <c r="D275" s="36" t="s">
        <v>99</v>
      </c>
      <c r="E275" s="36" t="s">
        <v>10498</v>
      </c>
      <c r="F275" s="115">
        <v>12578.88</v>
      </c>
    </row>
    <row r="276" spans="1:6" x14ac:dyDescent="0.25">
      <c r="A276" s="36" t="s">
        <v>10677</v>
      </c>
      <c r="B276" s="36">
        <v>42420</v>
      </c>
      <c r="C276" s="30" t="s">
        <v>10767</v>
      </c>
      <c r="D276" s="36" t="s">
        <v>99</v>
      </c>
      <c r="E276" s="36" t="s">
        <v>10498</v>
      </c>
      <c r="F276" s="115">
        <v>17288.740000000002</v>
      </c>
    </row>
    <row r="277" spans="1:6" x14ac:dyDescent="0.25">
      <c r="A277" s="36" t="s">
        <v>10677</v>
      </c>
      <c r="B277" s="36">
        <v>42421</v>
      </c>
      <c r="C277" s="30" t="s">
        <v>10768</v>
      </c>
      <c r="D277" s="36" t="s">
        <v>99</v>
      </c>
      <c r="E277" s="36" t="s">
        <v>10498</v>
      </c>
      <c r="F277" s="115">
        <v>20975.68</v>
      </c>
    </row>
    <row r="278" spans="1:6" x14ac:dyDescent="0.25">
      <c r="A278" s="36" t="s">
        <v>10677</v>
      </c>
      <c r="B278" s="36">
        <v>39556</v>
      </c>
      <c r="C278" s="30" t="s">
        <v>10769</v>
      </c>
      <c r="D278" s="36" t="s">
        <v>99</v>
      </c>
      <c r="E278" s="36" t="s">
        <v>10498</v>
      </c>
      <c r="F278" s="115">
        <v>7284.38</v>
      </c>
    </row>
    <row r="279" spans="1:6" x14ac:dyDescent="0.25">
      <c r="A279" s="36" t="s">
        <v>10677</v>
      </c>
      <c r="B279" s="36">
        <v>39557</v>
      </c>
      <c r="C279" s="30" t="s">
        <v>10770</v>
      </c>
      <c r="D279" s="36" t="s">
        <v>99</v>
      </c>
      <c r="E279" s="36" t="s">
        <v>10498</v>
      </c>
      <c r="F279" s="115">
        <v>7843.69</v>
      </c>
    </row>
    <row r="280" spans="1:6" x14ac:dyDescent="0.25">
      <c r="A280" s="36" t="s">
        <v>10677</v>
      </c>
      <c r="B280" s="36">
        <v>39559</v>
      </c>
      <c r="C280" s="30" t="s">
        <v>10771</v>
      </c>
      <c r="D280" s="36" t="s">
        <v>99</v>
      </c>
      <c r="E280" s="36" t="s">
        <v>10498</v>
      </c>
      <c r="F280" s="115">
        <v>11591.47</v>
      </c>
    </row>
    <row r="281" spans="1:6" x14ac:dyDescent="0.25">
      <c r="A281" s="36" t="s">
        <v>10677</v>
      </c>
      <c r="B281" s="36">
        <v>39560</v>
      </c>
      <c r="C281" s="30" t="s">
        <v>10772</v>
      </c>
      <c r="D281" s="36" t="s">
        <v>99</v>
      </c>
      <c r="E281" s="36" t="s">
        <v>10498</v>
      </c>
      <c r="F281" s="115">
        <v>13410.2</v>
      </c>
    </row>
    <row r="282" spans="1:6" x14ac:dyDescent="0.25">
      <c r="A282" s="36" t="s">
        <v>10677</v>
      </c>
      <c r="B282" s="36">
        <v>39561</v>
      </c>
      <c r="C282" s="30" t="s">
        <v>10773</v>
      </c>
      <c r="D282" s="36" t="s">
        <v>99</v>
      </c>
      <c r="E282" s="36" t="s">
        <v>10498</v>
      </c>
      <c r="F282" s="115">
        <v>14028.78</v>
      </c>
    </row>
    <row r="283" spans="1:6" x14ac:dyDescent="0.25">
      <c r="A283" s="36" t="s">
        <v>10677</v>
      </c>
      <c r="B283" s="36">
        <v>43195</v>
      </c>
      <c r="C283" s="30" t="s">
        <v>10774</v>
      </c>
      <c r="D283" s="36" t="s">
        <v>99</v>
      </c>
      <c r="E283" s="36" t="s">
        <v>10498</v>
      </c>
      <c r="F283" s="115">
        <v>6087.61</v>
      </c>
    </row>
    <row r="284" spans="1:6" x14ac:dyDescent="0.25">
      <c r="A284" s="36" t="s">
        <v>10677</v>
      </c>
      <c r="B284" s="36">
        <v>43196</v>
      </c>
      <c r="C284" s="30" t="s">
        <v>10775</v>
      </c>
      <c r="D284" s="36" t="s">
        <v>99</v>
      </c>
      <c r="E284" s="36" t="s">
        <v>10498</v>
      </c>
      <c r="F284" s="115">
        <v>7544.72</v>
      </c>
    </row>
    <row r="285" spans="1:6" x14ac:dyDescent="0.25">
      <c r="A285" s="36" t="s">
        <v>10677</v>
      </c>
      <c r="B285" s="36">
        <v>43198</v>
      </c>
      <c r="C285" s="30" t="s">
        <v>10776</v>
      </c>
      <c r="D285" s="36" t="s">
        <v>99</v>
      </c>
      <c r="E285" s="36" t="s">
        <v>10498</v>
      </c>
      <c r="F285" s="115">
        <v>11211.27</v>
      </c>
    </row>
    <row r="286" spans="1:6" x14ac:dyDescent="0.25">
      <c r="A286" s="36" t="s">
        <v>10677</v>
      </c>
      <c r="B286" s="36">
        <v>43199</v>
      </c>
      <c r="C286" s="30" t="s">
        <v>10777</v>
      </c>
      <c r="D286" s="36" t="s">
        <v>99</v>
      </c>
      <c r="E286" s="36" t="s">
        <v>10498</v>
      </c>
      <c r="F286" s="115">
        <v>11622.09</v>
      </c>
    </row>
    <row r="287" spans="1:6" x14ac:dyDescent="0.25">
      <c r="A287" s="36" t="s">
        <v>10677</v>
      </c>
      <c r="B287" s="36">
        <v>43200</v>
      </c>
      <c r="C287" s="30" t="s">
        <v>10778</v>
      </c>
      <c r="D287" s="36" t="s">
        <v>99</v>
      </c>
      <c r="E287" s="36" t="s">
        <v>10498</v>
      </c>
      <c r="F287" s="115">
        <v>13337.2</v>
      </c>
    </row>
    <row r="288" spans="1:6" x14ac:dyDescent="0.25">
      <c r="A288" s="36" t="s">
        <v>10677</v>
      </c>
      <c r="B288" s="36">
        <v>43190</v>
      </c>
      <c r="C288" s="30" t="s">
        <v>10779</v>
      </c>
      <c r="D288" s="36" t="s">
        <v>99</v>
      </c>
      <c r="E288" s="36" t="s">
        <v>10498</v>
      </c>
      <c r="F288" s="115">
        <v>2070.27</v>
      </c>
    </row>
    <row r="289" spans="1:6" x14ac:dyDescent="0.25">
      <c r="A289" s="36" t="s">
        <v>10677</v>
      </c>
      <c r="B289" s="36">
        <v>39555</v>
      </c>
      <c r="C289" s="30" t="s">
        <v>10780</v>
      </c>
      <c r="D289" s="36" t="s">
        <v>99</v>
      </c>
      <c r="E289" s="36" t="s">
        <v>10498</v>
      </c>
      <c r="F289" s="115">
        <v>2239.5</v>
      </c>
    </row>
    <row r="290" spans="1:6" x14ac:dyDescent="0.25">
      <c r="A290" s="36" t="s">
        <v>10677</v>
      </c>
      <c r="B290" s="36">
        <v>43191</v>
      </c>
      <c r="C290" s="30" t="s">
        <v>10781</v>
      </c>
      <c r="D290" s="36" t="s">
        <v>99</v>
      </c>
      <c r="E290" s="36" t="s">
        <v>10498</v>
      </c>
      <c r="F290" s="115">
        <v>2978.85</v>
      </c>
    </row>
    <row r="291" spans="1:6" x14ac:dyDescent="0.25">
      <c r="A291" s="36" t="s">
        <v>10677</v>
      </c>
      <c r="B291" s="36">
        <v>39548</v>
      </c>
      <c r="C291" s="30" t="s">
        <v>10782</v>
      </c>
      <c r="D291" s="36" t="s">
        <v>99</v>
      </c>
      <c r="E291" s="36" t="s">
        <v>10498</v>
      </c>
      <c r="F291" s="115">
        <v>3321.88</v>
      </c>
    </row>
    <row r="292" spans="1:6" x14ac:dyDescent="0.25">
      <c r="A292" s="36" t="s">
        <v>10677</v>
      </c>
      <c r="B292" s="36">
        <v>43192</v>
      </c>
      <c r="C292" s="30" t="s">
        <v>10783</v>
      </c>
      <c r="D292" s="36" t="s">
        <v>99</v>
      </c>
      <c r="E292" s="36" t="s">
        <v>10498</v>
      </c>
      <c r="F292" s="115">
        <v>3902.03</v>
      </c>
    </row>
    <row r="293" spans="1:6" x14ac:dyDescent="0.25">
      <c r="A293" s="36" t="s">
        <v>10677</v>
      </c>
      <c r="B293" s="36">
        <v>39554</v>
      </c>
      <c r="C293" s="30" t="s">
        <v>10784</v>
      </c>
      <c r="D293" s="36" t="s">
        <v>99</v>
      </c>
      <c r="E293" s="36" t="s">
        <v>10498</v>
      </c>
      <c r="F293" s="115">
        <v>4392.68</v>
      </c>
    </row>
    <row r="294" spans="1:6" x14ac:dyDescent="0.25">
      <c r="A294" s="36" t="s">
        <v>10677</v>
      </c>
      <c r="B294" s="36">
        <v>43194</v>
      </c>
      <c r="C294" s="30" t="s">
        <v>10785</v>
      </c>
      <c r="D294" s="36" t="s">
        <v>99</v>
      </c>
      <c r="E294" s="36" t="s">
        <v>10498</v>
      </c>
      <c r="F294" s="115">
        <v>1773.54</v>
      </c>
    </row>
    <row r="295" spans="1:6" x14ac:dyDescent="0.25">
      <c r="A295" s="36" t="s">
        <v>10677</v>
      </c>
      <c r="B295" s="36">
        <v>39551</v>
      </c>
      <c r="C295" s="30" t="s">
        <v>10786</v>
      </c>
      <c r="D295" s="36" t="s">
        <v>99</v>
      </c>
      <c r="E295" s="36" t="s">
        <v>10498</v>
      </c>
      <c r="F295" s="115">
        <v>1952.86</v>
      </c>
    </row>
    <row r="296" spans="1:6" x14ac:dyDescent="0.25">
      <c r="A296" s="36" t="s">
        <v>10677</v>
      </c>
      <c r="B296" s="36">
        <v>43185</v>
      </c>
      <c r="C296" s="30" t="s">
        <v>10787</v>
      </c>
      <c r="D296" s="36" t="s">
        <v>99</v>
      </c>
      <c r="E296" s="36" t="s">
        <v>10498</v>
      </c>
      <c r="F296" s="115">
        <v>5549.68</v>
      </c>
    </row>
    <row r="297" spans="1:6" x14ac:dyDescent="0.25">
      <c r="A297" s="36" t="s">
        <v>10677</v>
      </c>
      <c r="B297" s="36">
        <v>43186</v>
      </c>
      <c r="C297" s="30" t="s">
        <v>10788</v>
      </c>
      <c r="D297" s="36" t="s">
        <v>99</v>
      </c>
      <c r="E297" s="36" t="s">
        <v>10498</v>
      </c>
      <c r="F297" s="115">
        <v>5853.79</v>
      </c>
    </row>
    <row r="298" spans="1:6" x14ac:dyDescent="0.25">
      <c r="A298" s="36" t="s">
        <v>10677</v>
      </c>
      <c r="B298" s="36">
        <v>43187</v>
      </c>
      <c r="C298" s="30" t="s">
        <v>10789</v>
      </c>
      <c r="D298" s="36" t="s">
        <v>99</v>
      </c>
      <c r="E298" s="36" t="s">
        <v>10498</v>
      </c>
      <c r="F298" s="115">
        <v>7768.04</v>
      </c>
    </row>
    <row r="299" spans="1:6" x14ac:dyDescent="0.25">
      <c r="A299" s="36" t="s">
        <v>10677</v>
      </c>
      <c r="B299" s="36">
        <v>43188</v>
      </c>
      <c r="C299" s="30" t="s">
        <v>10790</v>
      </c>
      <c r="D299" s="36" t="s">
        <v>99</v>
      </c>
      <c r="E299" s="36" t="s">
        <v>10498</v>
      </c>
      <c r="F299" s="115">
        <v>9412.01</v>
      </c>
    </row>
    <row r="300" spans="1:6" x14ac:dyDescent="0.25">
      <c r="A300" s="36" t="s">
        <v>10677</v>
      </c>
      <c r="B300" s="36">
        <v>43189</v>
      </c>
      <c r="C300" s="30" t="s">
        <v>10791</v>
      </c>
      <c r="D300" s="36" t="s">
        <v>99</v>
      </c>
      <c r="E300" s="36" t="s">
        <v>10498</v>
      </c>
      <c r="F300" s="115">
        <v>10586.94</v>
      </c>
    </row>
    <row r="301" spans="1:6" x14ac:dyDescent="0.25">
      <c r="A301" s="36" t="s">
        <v>10499</v>
      </c>
      <c r="B301" s="36">
        <v>346</v>
      </c>
      <c r="C301" s="30" t="s">
        <v>10792</v>
      </c>
      <c r="D301" s="36" t="s">
        <v>370</v>
      </c>
      <c r="E301" s="36" t="s">
        <v>10498</v>
      </c>
      <c r="F301" s="115">
        <v>32.57</v>
      </c>
    </row>
    <row r="302" spans="1:6" x14ac:dyDescent="0.25">
      <c r="A302" s="36" t="s">
        <v>10499</v>
      </c>
      <c r="B302" s="36">
        <v>3312</v>
      </c>
      <c r="C302" s="30" t="s">
        <v>10793</v>
      </c>
      <c r="D302" s="36" t="s">
        <v>370</v>
      </c>
      <c r="E302" s="36" t="s">
        <v>10498</v>
      </c>
      <c r="F302" s="115">
        <v>28.85</v>
      </c>
    </row>
    <row r="303" spans="1:6" x14ac:dyDescent="0.25">
      <c r="A303" s="36" t="s">
        <v>10499</v>
      </c>
      <c r="B303" s="36">
        <v>339</v>
      </c>
      <c r="C303" s="30" t="s">
        <v>10794</v>
      </c>
      <c r="D303" s="36" t="s">
        <v>106</v>
      </c>
      <c r="E303" s="36" t="s">
        <v>10498</v>
      </c>
      <c r="F303" s="115">
        <v>1.68</v>
      </c>
    </row>
    <row r="304" spans="1:6" x14ac:dyDescent="0.25">
      <c r="A304" s="36" t="s">
        <v>10499</v>
      </c>
      <c r="B304" s="36">
        <v>340</v>
      </c>
      <c r="C304" s="30" t="s">
        <v>10795</v>
      </c>
      <c r="D304" s="36" t="s">
        <v>106</v>
      </c>
      <c r="E304" s="36" t="s">
        <v>10498</v>
      </c>
      <c r="F304" s="115">
        <v>1.51</v>
      </c>
    </row>
    <row r="305" spans="1:6" x14ac:dyDescent="0.25">
      <c r="A305" s="36" t="s">
        <v>10499</v>
      </c>
      <c r="B305" s="36">
        <v>43130</v>
      </c>
      <c r="C305" s="30" t="s">
        <v>10796</v>
      </c>
      <c r="D305" s="36" t="s">
        <v>370</v>
      </c>
      <c r="E305" s="36" t="s">
        <v>10505</v>
      </c>
      <c r="F305" s="115">
        <v>27.5</v>
      </c>
    </row>
    <row r="306" spans="1:6" x14ac:dyDescent="0.25">
      <c r="A306" s="36" t="s">
        <v>10499</v>
      </c>
      <c r="B306" s="36">
        <v>344</v>
      </c>
      <c r="C306" s="30" t="s">
        <v>10797</v>
      </c>
      <c r="D306" s="36" t="s">
        <v>370</v>
      </c>
      <c r="E306" s="36" t="s">
        <v>10498</v>
      </c>
      <c r="F306" s="115">
        <v>36.15</v>
      </c>
    </row>
    <row r="307" spans="1:6" x14ac:dyDescent="0.25">
      <c r="A307" s="36" t="s">
        <v>10499</v>
      </c>
      <c r="B307" s="36">
        <v>345</v>
      </c>
      <c r="C307" s="30" t="s">
        <v>10798</v>
      </c>
      <c r="D307" s="36" t="s">
        <v>370</v>
      </c>
      <c r="E307" s="36" t="s">
        <v>10498</v>
      </c>
      <c r="F307" s="115">
        <v>39.22</v>
      </c>
    </row>
    <row r="308" spans="1:6" x14ac:dyDescent="0.25">
      <c r="A308" s="36" t="s">
        <v>10499</v>
      </c>
      <c r="B308" s="36">
        <v>43131</v>
      </c>
      <c r="C308" s="30" t="s">
        <v>10799</v>
      </c>
      <c r="D308" s="36" t="s">
        <v>370</v>
      </c>
      <c r="E308" s="36" t="s">
        <v>10498</v>
      </c>
      <c r="F308" s="115">
        <v>31.94</v>
      </c>
    </row>
    <row r="309" spans="1:6" x14ac:dyDescent="0.25">
      <c r="A309" s="36" t="s">
        <v>10499</v>
      </c>
      <c r="B309" s="36">
        <v>3313</v>
      </c>
      <c r="C309" s="30" t="s">
        <v>10800</v>
      </c>
      <c r="D309" s="36" t="s">
        <v>370</v>
      </c>
      <c r="E309" s="36" t="s">
        <v>10498</v>
      </c>
      <c r="F309" s="115">
        <v>37.130000000000003</v>
      </c>
    </row>
    <row r="310" spans="1:6" x14ac:dyDescent="0.25">
      <c r="A310" s="36" t="s">
        <v>10499</v>
      </c>
      <c r="B310" s="36">
        <v>43132</v>
      </c>
      <c r="C310" s="30" t="s">
        <v>10801</v>
      </c>
      <c r="D310" s="36" t="s">
        <v>370</v>
      </c>
      <c r="E310" s="36" t="s">
        <v>10498</v>
      </c>
      <c r="F310" s="115">
        <v>27.5</v>
      </c>
    </row>
    <row r="311" spans="1:6" x14ac:dyDescent="0.25">
      <c r="A311" s="36" t="s">
        <v>10499</v>
      </c>
      <c r="B311" s="36">
        <v>45245</v>
      </c>
      <c r="C311" s="30" t="s">
        <v>10802</v>
      </c>
      <c r="D311" s="36" t="s">
        <v>99</v>
      </c>
      <c r="E311" s="36" t="s">
        <v>10498</v>
      </c>
      <c r="F311" s="115">
        <v>28.14</v>
      </c>
    </row>
    <row r="312" spans="1:6" x14ac:dyDescent="0.25">
      <c r="A312" s="36" t="s">
        <v>10499</v>
      </c>
      <c r="B312" s="36">
        <v>366</v>
      </c>
      <c r="C312" s="30" t="s">
        <v>10803</v>
      </c>
      <c r="D312" s="36" t="s">
        <v>189</v>
      </c>
      <c r="E312" s="36" t="s">
        <v>10505</v>
      </c>
      <c r="F312" s="115">
        <v>135</v>
      </c>
    </row>
    <row r="313" spans="1:6" x14ac:dyDescent="0.25">
      <c r="A313" s="36" t="s">
        <v>10499</v>
      </c>
      <c r="B313" s="36">
        <v>367</v>
      </c>
      <c r="C313" s="30" t="s">
        <v>10804</v>
      </c>
      <c r="D313" s="36" t="s">
        <v>189</v>
      </c>
      <c r="E313" s="36" t="s">
        <v>10498</v>
      </c>
      <c r="F313" s="115">
        <v>136.76</v>
      </c>
    </row>
    <row r="314" spans="1:6" x14ac:dyDescent="0.25">
      <c r="A314" s="36" t="s">
        <v>10499</v>
      </c>
      <c r="B314" s="36">
        <v>370</v>
      </c>
      <c r="C314" s="30" t="s">
        <v>10805</v>
      </c>
      <c r="D314" s="36" t="s">
        <v>189</v>
      </c>
      <c r="E314" s="36" t="s">
        <v>10498</v>
      </c>
      <c r="F314" s="115">
        <v>135</v>
      </c>
    </row>
    <row r="315" spans="1:6" x14ac:dyDescent="0.25">
      <c r="A315" s="36" t="s">
        <v>10499</v>
      </c>
      <c r="B315" s="36">
        <v>368</v>
      </c>
      <c r="C315" s="30" t="s">
        <v>10806</v>
      </c>
      <c r="D315" s="36" t="s">
        <v>189</v>
      </c>
      <c r="E315" s="36" t="s">
        <v>10498</v>
      </c>
      <c r="F315" s="115">
        <v>67.5</v>
      </c>
    </row>
    <row r="316" spans="1:6" x14ac:dyDescent="0.25">
      <c r="A316" s="36" t="s">
        <v>10499</v>
      </c>
      <c r="B316" s="36">
        <v>11075</v>
      </c>
      <c r="C316" s="30" t="s">
        <v>10807</v>
      </c>
      <c r="D316" s="36" t="s">
        <v>189</v>
      </c>
      <c r="E316" s="36" t="s">
        <v>10498</v>
      </c>
      <c r="F316" s="115">
        <v>1549.38</v>
      </c>
    </row>
    <row r="317" spans="1:6" x14ac:dyDescent="0.25">
      <c r="A317" s="36" t="s">
        <v>10499</v>
      </c>
      <c r="B317" s="36">
        <v>1381</v>
      </c>
      <c r="C317" s="30" t="s">
        <v>10808</v>
      </c>
      <c r="D317" s="36" t="s">
        <v>370</v>
      </c>
      <c r="E317" s="36" t="s">
        <v>10505</v>
      </c>
      <c r="F317" s="115">
        <v>0.84</v>
      </c>
    </row>
    <row r="318" spans="1:6" x14ac:dyDescent="0.25">
      <c r="A318" s="36" t="s">
        <v>10499</v>
      </c>
      <c r="B318" s="36">
        <v>34353</v>
      </c>
      <c r="C318" s="30" t="s">
        <v>10809</v>
      </c>
      <c r="D318" s="36" t="s">
        <v>370</v>
      </c>
      <c r="E318" s="36" t="s">
        <v>10498</v>
      </c>
      <c r="F318" s="115">
        <v>1.56</v>
      </c>
    </row>
    <row r="319" spans="1:6" x14ac:dyDescent="0.25">
      <c r="A319" s="36" t="s">
        <v>10499</v>
      </c>
      <c r="B319" s="36">
        <v>37595</v>
      </c>
      <c r="C319" s="30" t="s">
        <v>10810</v>
      </c>
      <c r="D319" s="36" t="s">
        <v>370</v>
      </c>
      <c r="E319" s="36" t="s">
        <v>10498</v>
      </c>
      <c r="F319" s="115">
        <v>2.58</v>
      </c>
    </row>
    <row r="320" spans="1:6" x14ac:dyDescent="0.25">
      <c r="A320" s="36" t="s">
        <v>10499</v>
      </c>
      <c r="B320" s="36">
        <v>37596</v>
      </c>
      <c r="C320" s="30" t="s">
        <v>10811</v>
      </c>
      <c r="D320" s="36" t="s">
        <v>370</v>
      </c>
      <c r="E320" s="36" t="s">
        <v>10498</v>
      </c>
      <c r="F320" s="115">
        <v>2.96</v>
      </c>
    </row>
    <row r="321" spans="1:6" x14ac:dyDescent="0.25">
      <c r="A321" s="36" t="s">
        <v>10499</v>
      </c>
      <c r="B321" s="36">
        <v>371</v>
      </c>
      <c r="C321" s="30" t="s">
        <v>10812</v>
      </c>
      <c r="D321" s="36" t="s">
        <v>370</v>
      </c>
      <c r="E321" s="36" t="s">
        <v>10498</v>
      </c>
      <c r="F321" s="115">
        <v>0.91</v>
      </c>
    </row>
    <row r="322" spans="1:6" x14ac:dyDescent="0.25">
      <c r="A322" s="36" t="s">
        <v>10499</v>
      </c>
      <c r="B322" s="36">
        <v>37553</v>
      </c>
      <c r="C322" s="30" t="s">
        <v>10813</v>
      </c>
      <c r="D322" s="36" t="s">
        <v>370</v>
      </c>
      <c r="E322" s="36" t="s">
        <v>10498</v>
      </c>
      <c r="F322" s="115">
        <v>1.71</v>
      </c>
    </row>
    <row r="323" spans="1:6" x14ac:dyDescent="0.25">
      <c r="A323" s="36" t="s">
        <v>10499</v>
      </c>
      <c r="B323" s="36">
        <v>37552</v>
      </c>
      <c r="C323" s="30" t="s">
        <v>10814</v>
      </c>
      <c r="D323" s="36" t="s">
        <v>370</v>
      </c>
      <c r="E323" s="36" t="s">
        <v>10498</v>
      </c>
      <c r="F323" s="115">
        <v>2.76</v>
      </c>
    </row>
    <row r="324" spans="1:6" x14ac:dyDescent="0.25">
      <c r="A324" s="36" t="s">
        <v>10499</v>
      </c>
      <c r="B324" s="36">
        <v>36880</v>
      </c>
      <c r="C324" s="30" t="s">
        <v>10815</v>
      </c>
      <c r="D324" s="36" t="s">
        <v>370</v>
      </c>
      <c r="E324" s="36" t="s">
        <v>10498</v>
      </c>
      <c r="F324" s="115">
        <v>2.8</v>
      </c>
    </row>
    <row r="325" spans="1:6" x14ac:dyDescent="0.25">
      <c r="A325" s="36" t="s">
        <v>10499</v>
      </c>
      <c r="B325" s="36">
        <v>34355</v>
      </c>
      <c r="C325" s="30" t="s">
        <v>10816</v>
      </c>
      <c r="D325" s="36" t="s">
        <v>370</v>
      </c>
      <c r="E325" s="36" t="s">
        <v>10498</v>
      </c>
      <c r="F325" s="115">
        <v>2.41</v>
      </c>
    </row>
    <row r="326" spans="1:6" x14ac:dyDescent="0.25">
      <c r="A326" s="36" t="s">
        <v>10499</v>
      </c>
      <c r="B326" s="36">
        <v>130</v>
      </c>
      <c r="C326" s="30" t="s">
        <v>10817</v>
      </c>
      <c r="D326" s="36" t="s">
        <v>370</v>
      </c>
      <c r="E326" s="36" t="s">
        <v>10498</v>
      </c>
      <c r="F326" s="115">
        <v>4.1399999999999997</v>
      </c>
    </row>
    <row r="327" spans="1:6" x14ac:dyDescent="0.25">
      <c r="A327" s="36" t="s">
        <v>10499</v>
      </c>
      <c r="B327" s="36">
        <v>135</v>
      </c>
      <c r="C327" s="30" t="s">
        <v>10818</v>
      </c>
      <c r="D327" s="36" t="s">
        <v>370</v>
      </c>
      <c r="E327" s="36" t="s">
        <v>10498</v>
      </c>
      <c r="F327" s="115">
        <v>3.33</v>
      </c>
    </row>
    <row r="328" spans="1:6" x14ac:dyDescent="0.25">
      <c r="A328" s="36" t="s">
        <v>10499</v>
      </c>
      <c r="B328" s="36">
        <v>36886</v>
      </c>
      <c r="C328" s="30" t="s">
        <v>10819</v>
      </c>
      <c r="D328" s="36" t="s">
        <v>370</v>
      </c>
      <c r="E328" s="36" t="s">
        <v>10498</v>
      </c>
      <c r="F328" s="115">
        <v>0.87</v>
      </c>
    </row>
    <row r="329" spans="1:6" x14ac:dyDescent="0.25">
      <c r="A329" s="36" t="s">
        <v>10499</v>
      </c>
      <c r="B329" s="36">
        <v>38546</v>
      </c>
      <c r="C329" s="30" t="s">
        <v>10820</v>
      </c>
      <c r="D329" s="36" t="s">
        <v>189</v>
      </c>
      <c r="E329" s="36" t="s">
        <v>10498</v>
      </c>
      <c r="F329" s="115">
        <v>487.19</v>
      </c>
    </row>
    <row r="330" spans="1:6" x14ac:dyDescent="0.25">
      <c r="A330" s="36" t="s">
        <v>10499</v>
      </c>
      <c r="B330" s="36">
        <v>34549</v>
      </c>
      <c r="C330" s="30" t="s">
        <v>10821</v>
      </c>
      <c r="D330" s="36" t="s">
        <v>189</v>
      </c>
      <c r="E330" s="36" t="s">
        <v>10498</v>
      </c>
      <c r="F330" s="115"/>
    </row>
    <row r="331" spans="1:6" x14ac:dyDescent="0.25">
      <c r="A331" s="36" t="s">
        <v>10499</v>
      </c>
      <c r="B331" s="36">
        <v>6081</v>
      </c>
      <c r="C331" s="30" t="s">
        <v>10822</v>
      </c>
      <c r="D331" s="36" t="s">
        <v>189</v>
      </c>
      <c r="E331" s="36" t="s">
        <v>10498</v>
      </c>
      <c r="F331" s="115"/>
    </row>
    <row r="332" spans="1:6" x14ac:dyDescent="0.25">
      <c r="A332" s="36" t="s">
        <v>10499</v>
      </c>
      <c r="B332" s="36">
        <v>6077</v>
      </c>
      <c r="C332" s="30" t="s">
        <v>10823</v>
      </c>
      <c r="D332" s="36" t="s">
        <v>189</v>
      </c>
      <c r="E332" s="36" t="s">
        <v>10498</v>
      </c>
      <c r="F332" s="115"/>
    </row>
    <row r="333" spans="1:6" x14ac:dyDescent="0.25">
      <c r="A333" s="36" t="s">
        <v>10499</v>
      </c>
      <c r="B333" s="36">
        <v>6079</v>
      </c>
      <c r="C333" s="30" t="s">
        <v>10824</v>
      </c>
      <c r="D333" s="36" t="s">
        <v>189</v>
      </c>
      <c r="E333" s="36" t="s">
        <v>10498</v>
      </c>
      <c r="F333" s="115"/>
    </row>
    <row r="334" spans="1:6" x14ac:dyDescent="0.25">
      <c r="A334" s="36" t="s">
        <v>10499</v>
      </c>
      <c r="B334" s="36">
        <v>1091</v>
      </c>
      <c r="C334" s="30" t="s">
        <v>10825</v>
      </c>
      <c r="D334" s="36" t="s">
        <v>99</v>
      </c>
      <c r="E334" s="36" t="s">
        <v>10498</v>
      </c>
      <c r="F334" s="115">
        <v>23.04</v>
      </c>
    </row>
    <row r="335" spans="1:6" x14ac:dyDescent="0.25">
      <c r="A335" s="36" t="s">
        <v>10499</v>
      </c>
      <c r="B335" s="36">
        <v>1094</v>
      </c>
      <c r="C335" s="30" t="s">
        <v>10826</v>
      </c>
      <c r="D335" s="36" t="s">
        <v>99</v>
      </c>
      <c r="E335" s="36" t="s">
        <v>10498</v>
      </c>
      <c r="F335" s="115">
        <v>16.11</v>
      </c>
    </row>
    <row r="336" spans="1:6" x14ac:dyDescent="0.25">
      <c r="A336" s="36" t="s">
        <v>10499</v>
      </c>
      <c r="B336" s="36">
        <v>1095</v>
      </c>
      <c r="C336" s="30" t="s">
        <v>10827</v>
      </c>
      <c r="D336" s="36" t="s">
        <v>99</v>
      </c>
      <c r="E336" s="36" t="s">
        <v>10498</v>
      </c>
      <c r="F336" s="115">
        <v>34.25</v>
      </c>
    </row>
    <row r="337" spans="1:6" x14ac:dyDescent="0.25">
      <c r="A337" s="36" t="s">
        <v>10499</v>
      </c>
      <c r="B337" s="36">
        <v>1092</v>
      </c>
      <c r="C337" s="30" t="s">
        <v>10828</v>
      </c>
      <c r="D337" s="36" t="s">
        <v>99</v>
      </c>
      <c r="E337" s="36" t="s">
        <v>10505</v>
      </c>
      <c r="F337" s="115">
        <v>26.5</v>
      </c>
    </row>
    <row r="338" spans="1:6" x14ac:dyDescent="0.25">
      <c r="A338" s="36" t="s">
        <v>10499</v>
      </c>
      <c r="B338" s="36">
        <v>1093</v>
      </c>
      <c r="C338" s="30" t="s">
        <v>10829</v>
      </c>
      <c r="D338" s="36" t="s">
        <v>99</v>
      </c>
      <c r="E338" s="36" t="s">
        <v>10498</v>
      </c>
      <c r="F338" s="115">
        <v>61.88</v>
      </c>
    </row>
    <row r="339" spans="1:6" x14ac:dyDescent="0.25">
      <c r="A339" s="36" t="s">
        <v>10499</v>
      </c>
      <c r="B339" s="36">
        <v>1090</v>
      </c>
      <c r="C339" s="30" t="s">
        <v>10830</v>
      </c>
      <c r="D339" s="36" t="s">
        <v>99</v>
      </c>
      <c r="E339" s="36" t="s">
        <v>10498</v>
      </c>
      <c r="F339" s="115">
        <v>44.31</v>
      </c>
    </row>
    <row r="340" spans="1:6" x14ac:dyDescent="0.25">
      <c r="A340" s="36" t="s">
        <v>10499</v>
      </c>
      <c r="B340" s="36">
        <v>1096</v>
      </c>
      <c r="C340" s="30" t="s">
        <v>10831</v>
      </c>
      <c r="D340" s="36" t="s">
        <v>99</v>
      </c>
      <c r="E340" s="36" t="s">
        <v>10498</v>
      </c>
      <c r="F340" s="115">
        <v>79.739999999999995</v>
      </c>
    </row>
    <row r="341" spans="1:6" x14ac:dyDescent="0.25">
      <c r="A341" s="36" t="s">
        <v>10499</v>
      </c>
      <c r="B341" s="36">
        <v>1097</v>
      </c>
      <c r="C341" s="30" t="s">
        <v>10832</v>
      </c>
      <c r="D341" s="36" t="s">
        <v>99</v>
      </c>
      <c r="E341" s="36" t="s">
        <v>10498</v>
      </c>
      <c r="F341" s="115">
        <v>67.69</v>
      </c>
    </row>
    <row r="342" spans="1:6" x14ac:dyDescent="0.25">
      <c r="A342" s="36" t="s">
        <v>10643</v>
      </c>
      <c r="B342" s="36">
        <v>378</v>
      </c>
      <c r="C342" s="30" t="s">
        <v>10833</v>
      </c>
      <c r="D342" s="36" t="s">
        <v>64</v>
      </c>
      <c r="E342" s="36" t="s">
        <v>10498</v>
      </c>
      <c r="F342" s="115">
        <v>28.95</v>
      </c>
    </row>
    <row r="343" spans="1:6" x14ac:dyDescent="0.25">
      <c r="A343" s="36" t="s">
        <v>10643</v>
      </c>
      <c r="B343" s="36">
        <v>40911</v>
      </c>
      <c r="C343" s="30" t="s">
        <v>10834</v>
      </c>
      <c r="D343" s="36" t="s">
        <v>7170</v>
      </c>
      <c r="E343" s="36" t="s">
        <v>10498</v>
      </c>
      <c r="F343" s="115">
        <v>5079.1400000000003</v>
      </c>
    </row>
    <row r="344" spans="1:6" x14ac:dyDescent="0.25">
      <c r="A344" s="36" t="s">
        <v>10643</v>
      </c>
      <c r="B344" s="36">
        <v>33939</v>
      </c>
      <c r="C344" s="30" t="s">
        <v>10835</v>
      </c>
      <c r="D344" s="36" t="s">
        <v>64</v>
      </c>
      <c r="E344" s="36" t="s">
        <v>10498</v>
      </c>
      <c r="F344" s="115">
        <v>132.94</v>
      </c>
    </row>
    <row r="345" spans="1:6" x14ac:dyDescent="0.25">
      <c r="A345" s="36" t="s">
        <v>10643</v>
      </c>
      <c r="B345" s="36">
        <v>40815</v>
      </c>
      <c r="C345" s="30" t="s">
        <v>10836</v>
      </c>
      <c r="D345" s="36" t="s">
        <v>7170</v>
      </c>
      <c r="E345" s="36" t="s">
        <v>10498</v>
      </c>
      <c r="F345" s="115">
        <v>23317.97</v>
      </c>
    </row>
    <row r="346" spans="1:6" x14ac:dyDescent="0.25">
      <c r="A346" s="36" t="s">
        <v>10643</v>
      </c>
      <c r="B346" s="36">
        <v>33952</v>
      </c>
      <c r="C346" s="30" t="s">
        <v>10837</v>
      </c>
      <c r="D346" s="36" t="s">
        <v>64</v>
      </c>
      <c r="E346" s="36" t="s">
        <v>10498</v>
      </c>
      <c r="F346" s="115">
        <v>140.84</v>
      </c>
    </row>
    <row r="347" spans="1:6" x14ac:dyDescent="0.25">
      <c r="A347" s="36" t="s">
        <v>10643</v>
      </c>
      <c r="B347" s="36">
        <v>40816</v>
      </c>
      <c r="C347" s="30" t="s">
        <v>10838</v>
      </c>
      <c r="D347" s="36" t="s">
        <v>7170</v>
      </c>
      <c r="E347" s="36" t="s">
        <v>10498</v>
      </c>
      <c r="F347" s="115">
        <v>24703.14</v>
      </c>
    </row>
    <row r="348" spans="1:6" x14ac:dyDescent="0.25">
      <c r="A348" s="36" t="s">
        <v>10643</v>
      </c>
      <c r="B348" s="36">
        <v>33953</v>
      </c>
      <c r="C348" s="30" t="s">
        <v>10839</v>
      </c>
      <c r="D348" s="36" t="s">
        <v>64</v>
      </c>
      <c r="E348" s="36" t="s">
        <v>10498</v>
      </c>
      <c r="F348" s="115">
        <v>147.61000000000001</v>
      </c>
    </row>
    <row r="349" spans="1:6" x14ac:dyDescent="0.25">
      <c r="A349" s="36" t="s">
        <v>10643</v>
      </c>
      <c r="B349" s="36">
        <v>40817</v>
      </c>
      <c r="C349" s="30" t="s">
        <v>10840</v>
      </c>
      <c r="D349" s="36" t="s">
        <v>7170</v>
      </c>
      <c r="E349" s="36" t="s">
        <v>10498</v>
      </c>
      <c r="F349" s="115">
        <v>25889.7</v>
      </c>
    </row>
    <row r="350" spans="1:6" x14ac:dyDescent="0.25">
      <c r="A350" s="36" t="s">
        <v>10499</v>
      </c>
      <c r="B350" s="36">
        <v>13348</v>
      </c>
      <c r="C350" s="30" t="s">
        <v>10841</v>
      </c>
      <c r="D350" s="36" t="s">
        <v>99</v>
      </c>
      <c r="E350" s="36" t="s">
        <v>10498</v>
      </c>
      <c r="F350" s="115"/>
    </row>
    <row r="351" spans="1:6" x14ac:dyDescent="0.25">
      <c r="A351" s="36" t="s">
        <v>10499</v>
      </c>
      <c r="B351" s="36">
        <v>39212</v>
      </c>
      <c r="C351" s="30" t="s">
        <v>10842</v>
      </c>
      <c r="D351" s="36" t="s">
        <v>99</v>
      </c>
      <c r="E351" s="36" t="s">
        <v>10498</v>
      </c>
      <c r="F351" s="115">
        <v>2.5</v>
      </c>
    </row>
    <row r="352" spans="1:6" x14ac:dyDescent="0.25">
      <c r="A352" s="36" t="s">
        <v>10499</v>
      </c>
      <c r="B352" s="36">
        <v>39211</v>
      </c>
      <c r="C352" s="30" t="s">
        <v>10843</v>
      </c>
      <c r="D352" s="36" t="s">
        <v>99</v>
      </c>
      <c r="E352" s="36" t="s">
        <v>10498</v>
      </c>
      <c r="F352" s="115">
        <v>2.2400000000000002</v>
      </c>
    </row>
    <row r="353" spans="1:6" x14ac:dyDescent="0.25">
      <c r="A353" s="36" t="s">
        <v>10499</v>
      </c>
      <c r="B353" s="36">
        <v>39210</v>
      </c>
      <c r="C353" s="30" t="s">
        <v>10844</v>
      </c>
      <c r="D353" s="36" t="s">
        <v>99</v>
      </c>
      <c r="E353" s="36" t="s">
        <v>10498</v>
      </c>
      <c r="F353" s="115">
        <v>1.25</v>
      </c>
    </row>
    <row r="354" spans="1:6" x14ac:dyDescent="0.25">
      <c r="A354" s="36" t="s">
        <v>10499</v>
      </c>
      <c r="B354" s="36">
        <v>39208</v>
      </c>
      <c r="C354" s="30" t="s">
        <v>10845</v>
      </c>
      <c r="D354" s="36" t="s">
        <v>99</v>
      </c>
      <c r="E354" s="36" t="s">
        <v>10498</v>
      </c>
      <c r="F354" s="115">
        <v>0.68</v>
      </c>
    </row>
    <row r="355" spans="1:6" x14ac:dyDescent="0.25">
      <c r="A355" s="36" t="s">
        <v>10499</v>
      </c>
      <c r="B355" s="36">
        <v>39214</v>
      </c>
      <c r="C355" s="30" t="s">
        <v>10846</v>
      </c>
      <c r="D355" s="36" t="s">
        <v>99</v>
      </c>
      <c r="E355" s="36" t="s">
        <v>10498</v>
      </c>
      <c r="F355" s="115">
        <v>4.63</v>
      </c>
    </row>
    <row r="356" spans="1:6" x14ac:dyDescent="0.25">
      <c r="A356" s="36" t="s">
        <v>10499</v>
      </c>
      <c r="B356" s="36">
        <v>39213</v>
      </c>
      <c r="C356" s="30" t="s">
        <v>10847</v>
      </c>
      <c r="D356" s="36" t="s">
        <v>99</v>
      </c>
      <c r="E356" s="36" t="s">
        <v>10498</v>
      </c>
      <c r="F356" s="115">
        <v>3.27</v>
      </c>
    </row>
    <row r="357" spans="1:6" x14ac:dyDescent="0.25">
      <c r="A357" s="36" t="s">
        <v>10499</v>
      </c>
      <c r="B357" s="36">
        <v>39215</v>
      </c>
      <c r="C357" s="30" t="s">
        <v>10848</v>
      </c>
      <c r="D357" s="36" t="s">
        <v>99</v>
      </c>
      <c r="E357" s="36" t="s">
        <v>10498</v>
      </c>
      <c r="F357" s="115">
        <v>8.43</v>
      </c>
    </row>
    <row r="358" spans="1:6" x14ac:dyDescent="0.25">
      <c r="A358" s="36" t="s">
        <v>10499</v>
      </c>
      <c r="B358" s="36">
        <v>39209</v>
      </c>
      <c r="C358" s="30" t="s">
        <v>10849</v>
      </c>
      <c r="D358" s="36" t="s">
        <v>99</v>
      </c>
      <c r="E358" s="36" t="s">
        <v>10498</v>
      </c>
      <c r="F358" s="115">
        <v>0.81</v>
      </c>
    </row>
    <row r="359" spans="1:6" x14ac:dyDescent="0.25">
      <c r="A359" s="36" t="s">
        <v>10499</v>
      </c>
      <c r="B359" s="36">
        <v>39207</v>
      </c>
      <c r="C359" s="30" t="s">
        <v>10850</v>
      </c>
      <c r="D359" s="36" t="s">
        <v>99</v>
      </c>
      <c r="E359" s="36" t="s">
        <v>10498</v>
      </c>
      <c r="F359" s="115">
        <v>1.25</v>
      </c>
    </row>
    <row r="360" spans="1:6" x14ac:dyDescent="0.25">
      <c r="A360" s="36" t="s">
        <v>10499</v>
      </c>
      <c r="B360" s="36">
        <v>39216</v>
      </c>
      <c r="C360" s="30" t="s">
        <v>10851</v>
      </c>
      <c r="D360" s="36" t="s">
        <v>99</v>
      </c>
      <c r="E360" s="36" t="s">
        <v>10498</v>
      </c>
      <c r="F360" s="115">
        <v>11.76</v>
      </c>
    </row>
    <row r="361" spans="1:6" x14ac:dyDescent="0.25">
      <c r="A361" s="36" t="s">
        <v>10499</v>
      </c>
      <c r="B361" s="36">
        <v>45693</v>
      </c>
      <c r="C361" s="30" t="s">
        <v>15595</v>
      </c>
      <c r="D361" s="36" t="s">
        <v>99</v>
      </c>
      <c r="E361" s="36" t="s">
        <v>10498</v>
      </c>
      <c r="F361" s="115">
        <v>7.0000000000000007E-2</v>
      </c>
    </row>
    <row r="362" spans="1:6" x14ac:dyDescent="0.25">
      <c r="A362" s="36" t="s">
        <v>10499</v>
      </c>
      <c r="B362" s="36">
        <v>11267</v>
      </c>
      <c r="C362" s="30" t="s">
        <v>10852</v>
      </c>
      <c r="D362" s="36" t="s">
        <v>99</v>
      </c>
      <c r="E362" s="36" t="s">
        <v>10498</v>
      </c>
      <c r="F362" s="115"/>
    </row>
    <row r="363" spans="1:6" x14ac:dyDescent="0.25">
      <c r="A363" s="36" t="s">
        <v>10499</v>
      </c>
      <c r="B363" s="36">
        <v>379</v>
      </c>
      <c r="C363" s="30" t="s">
        <v>10853</v>
      </c>
      <c r="D363" s="36" t="s">
        <v>99</v>
      </c>
      <c r="E363" s="36" t="s">
        <v>10498</v>
      </c>
      <c r="F363" s="115"/>
    </row>
    <row r="364" spans="1:6" x14ac:dyDescent="0.25">
      <c r="A364" s="36" t="s">
        <v>10499</v>
      </c>
      <c r="B364" s="36">
        <v>510</v>
      </c>
      <c r="C364" s="30" t="s">
        <v>10854</v>
      </c>
      <c r="D364" s="36" t="s">
        <v>370</v>
      </c>
      <c r="E364" s="36" t="s">
        <v>10498</v>
      </c>
      <c r="F364" s="115">
        <v>13.15</v>
      </c>
    </row>
    <row r="365" spans="1:6" x14ac:dyDescent="0.25">
      <c r="A365" s="36" t="s">
        <v>10499</v>
      </c>
      <c r="B365" s="36">
        <v>516</v>
      </c>
      <c r="C365" s="30" t="s">
        <v>10855</v>
      </c>
      <c r="D365" s="36" t="s">
        <v>370</v>
      </c>
      <c r="E365" s="36" t="s">
        <v>10498</v>
      </c>
      <c r="F365" s="115">
        <v>15.58</v>
      </c>
    </row>
    <row r="366" spans="1:6" x14ac:dyDescent="0.25">
      <c r="A366" s="36" t="s">
        <v>10499</v>
      </c>
      <c r="B366" s="36">
        <v>509</v>
      </c>
      <c r="C366" s="30" t="s">
        <v>10856</v>
      </c>
      <c r="D366" s="36" t="s">
        <v>370</v>
      </c>
      <c r="E366" s="36" t="s">
        <v>10498</v>
      </c>
      <c r="F366" s="115">
        <v>17.48</v>
      </c>
    </row>
    <row r="367" spans="1:6" x14ac:dyDescent="0.25">
      <c r="A367" s="36" t="s">
        <v>10643</v>
      </c>
      <c r="B367" s="36">
        <v>40331</v>
      </c>
      <c r="C367" s="30" t="s">
        <v>10857</v>
      </c>
      <c r="D367" s="36" t="s">
        <v>64</v>
      </c>
      <c r="E367" s="36" t="s">
        <v>10498</v>
      </c>
      <c r="F367" s="115">
        <v>15.03</v>
      </c>
    </row>
    <row r="368" spans="1:6" x14ac:dyDescent="0.25">
      <c r="A368" s="36" t="s">
        <v>10643</v>
      </c>
      <c r="B368" s="36">
        <v>40930</v>
      </c>
      <c r="C368" s="30" t="s">
        <v>10858</v>
      </c>
      <c r="D368" s="36" t="s">
        <v>7170</v>
      </c>
      <c r="E368" s="36" t="s">
        <v>10498</v>
      </c>
      <c r="F368" s="115">
        <v>2638.61</v>
      </c>
    </row>
    <row r="369" spans="1:6" x14ac:dyDescent="0.25">
      <c r="A369" s="36" t="s">
        <v>10499</v>
      </c>
      <c r="B369" s="36">
        <v>377</v>
      </c>
      <c r="C369" s="30" t="s">
        <v>10859</v>
      </c>
      <c r="D369" s="36" t="s">
        <v>99</v>
      </c>
      <c r="E369" s="36" t="s">
        <v>10505</v>
      </c>
      <c r="F369" s="115">
        <v>39.99</v>
      </c>
    </row>
    <row r="370" spans="1:6" x14ac:dyDescent="0.25">
      <c r="A370" s="36" t="s">
        <v>10499</v>
      </c>
      <c r="B370" s="36">
        <v>11761</v>
      </c>
      <c r="C370" s="30" t="s">
        <v>10860</v>
      </c>
      <c r="D370" s="36" t="s">
        <v>99</v>
      </c>
      <c r="E370" s="36" t="s">
        <v>10498</v>
      </c>
      <c r="F370" s="115">
        <v>85.1</v>
      </c>
    </row>
    <row r="371" spans="1:6" x14ac:dyDescent="0.25">
      <c r="A371" s="36" t="s">
        <v>10499</v>
      </c>
      <c r="B371" s="36">
        <v>7588</v>
      </c>
      <c r="C371" s="30" t="s">
        <v>10861</v>
      </c>
      <c r="D371" s="36" t="s">
        <v>99</v>
      </c>
      <c r="E371" s="36" t="s">
        <v>10505</v>
      </c>
      <c r="F371" s="115">
        <v>48.8</v>
      </c>
    </row>
    <row r="372" spans="1:6" x14ac:dyDescent="0.25">
      <c r="A372" s="36" t="s">
        <v>10643</v>
      </c>
      <c r="B372" s="36">
        <v>34551</v>
      </c>
      <c r="C372" s="30" t="s">
        <v>10862</v>
      </c>
      <c r="D372" s="36" t="s">
        <v>64</v>
      </c>
      <c r="E372" s="36" t="s">
        <v>10498</v>
      </c>
      <c r="F372" s="115">
        <v>20.43</v>
      </c>
    </row>
    <row r="373" spans="1:6" x14ac:dyDescent="0.25">
      <c r="A373" s="36" t="s">
        <v>10643</v>
      </c>
      <c r="B373" s="36">
        <v>41078</v>
      </c>
      <c r="C373" s="30" t="s">
        <v>10863</v>
      </c>
      <c r="D373" s="36" t="s">
        <v>7170</v>
      </c>
      <c r="E373" s="36" t="s">
        <v>10498</v>
      </c>
      <c r="F373" s="115">
        <v>3585.61</v>
      </c>
    </row>
    <row r="374" spans="1:6" x14ac:dyDescent="0.25">
      <c r="A374" s="36" t="s">
        <v>10643</v>
      </c>
      <c r="B374" s="36">
        <v>246</v>
      </c>
      <c r="C374" s="30" t="s">
        <v>10864</v>
      </c>
      <c r="D374" s="36" t="s">
        <v>64</v>
      </c>
      <c r="E374" s="36" t="s">
        <v>10498</v>
      </c>
      <c r="F374" s="115">
        <v>22.16</v>
      </c>
    </row>
    <row r="375" spans="1:6" x14ac:dyDescent="0.25">
      <c r="A375" s="36" t="s">
        <v>10643</v>
      </c>
      <c r="B375" s="36">
        <v>40927</v>
      </c>
      <c r="C375" s="30" t="s">
        <v>10865</v>
      </c>
      <c r="D375" s="36" t="s">
        <v>7170</v>
      </c>
      <c r="E375" s="36" t="s">
        <v>10498</v>
      </c>
      <c r="F375" s="115">
        <v>3890.89</v>
      </c>
    </row>
    <row r="376" spans="1:6" x14ac:dyDescent="0.25">
      <c r="A376" s="36" t="s">
        <v>10643</v>
      </c>
      <c r="B376" s="36">
        <v>2350</v>
      </c>
      <c r="C376" s="30" t="s">
        <v>10866</v>
      </c>
      <c r="D376" s="36" t="s">
        <v>64</v>
      </c>
      <c r="E376" s="36" t="s">
        <v>10498</v>
      </c>
      <c r="F376" s="115">
        <v>23.18</v>
      </c>
    </row>
    <row r="377" spans="1:6" x14ac:dyDescent="0.25">
      <c r="A377" s="36" t="s">
        <v>10643</v>
      </c>
      <c r="B377" s="36">
        <v>40812</v>
      </c>
      <c r="C377" s="30" t="s">
        <v>10867</v>
      </c>
      <c r="D377" s="36" t="s">
        <v>7170</v>
      </c>
      <c r="E377" s="36" t="s">
        <v>10498</v>
      </c>
      <c r="F377" s="115">
        <v>4069.38</v>
      </c>
    </row>
    <row r="378" spans="1:6" x14ac:dyDescent="0.25">
      <c r="A378" s="36" t="s">
        <v>10643</v>
      </c>
      <c r="B378" s="36">
        <v>245</v>
      </c>
      <c r="C378" s="30" t="s">
        <v>10868</v>
      </c>
      <c r="D378" s="36" t="s">
        <v>64</v>
      </c>
      <c r="E378" s="36" t="s">
        <v>10498</v>
      </c>
      <c r="F378" s="115">
        <v>30.92</v>
      </c>
    </row>
    <row r="379" spans="1:6" x14ac:dyDescent="0.25">
      <c r="A379" s="36" t="s">
        <v>10643</v>
      </c>
      <c r="B379" s="36">
        <v>41090</v>
      </c>
      <c r="C379" s="30" t="s">
        <v>10869</v>
      </c>
      <c r="D379" s="36" t="s">
        <v>7170</v>
      </c>
      <c r="E379" s="36" t="s">
        <v>10498</v>
      </c>
      <c r="F379" s="115">
        <v>5425.85</v>
      </c>
    </row>
    <row r="380" spans="1:6" x14ac:dyDescent="0.25">
      <c r="A380" s="36" t="s">
        <v>10643</v>
      </c>
      <c r="B380" s="36">
        <v>251</v>
      </c>
      <c r="C380" s="30" t="s">
        <v>10870</v>
      </c>
      <c r="D380" s="36" t="s">
        <v>64</v>
      </c>
      <c r="E380" s="36" t="s">
        <v>10498</v>
      </c>
      <c r="F380" s="115">
        <v>22.16</v>
      </c>
    </row>
    <row r="381" spans="1:6" x14ac:dyDescent="0.25">
      <c r="A381" s="36" t="s">
        <v>10643</v>
      </c>
      <c r="B381" s="36">
        <v>40975</v>
      </c>
      <c r="C381" s="30" t="s">
        <v>10871</v>
      </c>
      <c r="D381" s="36" t="s">
        <v>7170</v>
      </c>
      <c r="E381" s="36" t="s">
        <v>10498</v>
      </c>
      <c r="F381" s="115">
        <v>3890.89</v>
      </c>
    </row>
    <row r="382" spans="1:6" x14ac:dyDescent="0.25">
      <c r="A382" s="36" t="s">
        <v>10643</v>
      </c>
      <c r="B382" s="36">
        <v>6127</v>
      </c>
      <c r="C382" s="30" t="s">
        <v>10872</v>
      </c>
      <c r="D382" s="36" t="s">
        <v>64</v>
      </c>
      <c r="E382" s="36" t="s">
        <v>10498</v>
      </c>
      <c r="F382" s="115">
        <v>22.16</v>
      </c>
    </row>
    <row r="383" spans="1:6" x14ac:dyDescent="0.25">
      <c r="A383" s="36" t="s">
        <v>10643</v>
      </c>
      <c r="B383" s="36">
        <v>41072</v>
      </c>
      <c r="C383" s="30" t="s">
        <v>10873</v>
      </c>
      <c r="D383" s="36" t="s">
        <v>7170</v>
      </c>
      <c r="E383" s="36" t="s">
        <v>10498</v>
      </c>
      <c r="F383" s="115">
        <v>3890.89</v>
      </c>
    </row>
    <row r="384" spans="1:6" x14ac:dyDescent="0.25">
      <c r="A384" s="36" t="s">
        <v>10643</v>
      </c>
      <c r="B384" s="36">
        <v>6121</v>
      </c>
      <c r="C384" s="30" t="s">
        <v>10874</v>
      </c>
      <c r="D384" s="36" t="s">
        <v>64</v>
      </c>
      <c r="E384" s="36" t="s">
        <v>10498</v>
      </c>
      <c r="F384" s="115">
        <v>20.46</v>
      </c>
    </row>
    <row r="385" spans="1:6" x14ac:dyDescent="0.25">
      <c r="A385" s="36" t="s">
        <v>10643</v>
      </c>
      <c r="B385" s="36">
        <v>41071</v>
      </c>
      <c r="C385" s="30" t="s">
        <v>10875</v>
      </c>
      <c r="D385" s="36" t="s">
        <v>7170</v>
      </c>
      <c r="E385" s="36" t="s">
        <v>10498</v>
      </c>
      <c r="F385" s="115">
        <v>3588.4</v>
      </c>
    </row>
    <row r="386" spans="1:6" x14ac:dyDescent="0.25">
      <c r="A386" s="36" t="s">
        <v>10643</v>
      </c>
      <c r="B386" s="36">
        <v>244</v>
      </c>
      <c r="C386" s="30" t="s">
        <v>10876</v>
      </c>
      <c r="D386" s="36" t="s">
        <v>64</v>
      </c>
      <c r="E386" s="36" t="s">
        <v>10498</v>
      </c>
      <c r="F386" s="115">
        <v>13.02</v>
      </c>
    </row>
    <row r="387" spans="1:6" x14ac:dyDescent="0.25">
      <c r="A387" s="36" t="s">
        <v>10643</v>
      </c>
      <c r="B387" s="36">
        <v>41093</v>
      </c>
      <c r="C387" s="30" t="s">
        <v>10877</v>
      </c>
      <c r="D387" s="36" t="s">
        <v>7170</v>
      </c>
      <c r="E387" s="36" t="s">
        <v>10498</v>
      </c>
      <c r="F387" s="115">
        <v>2285.75</v>
      </c>
    </row>
    <row r="388" spans="1:6" x14ac:dyDescent="0.25">
      <c r="A388" s="36" t="s">
        <v>10643</v>
      </c>
      <c r="B388" s="36">
        <v>532</v>
      </c>
      <c r="C388" s="30" t="s">
        <v>10878</v>
      </c>
      <c r="D388" s="36" t="s">
        <v>64</v>
      </c>
      <c r="E388" s="36" t="s">
        <v>10498</v>
      </c>
      <c r="F388" s="115">
        <v>47.92</v>
      </c>
    </row>
    <row r="389" spans="1:6" x14ac:dyDescent="0.25">
      <c r="A389" s="36" t="s">
        <v>10643</v>
      </c>
      <c r="B389" s="36">
        <v>40931</v>
      </c>
      <c r="C389" s="30" t="s">
        <v>10879</v>
      </c>
      <c r="D389" s="36" t="s">
        <v>7170</v>
      </c>
      <c r="E389" s="36" t="s">
        <v>10498</v>
      </c>
      <c r="F389" s="115">
        <v>8408.0400000000009</v>
      </c>
    </row>
    <row r="390" spans="1:6" x14ac:dyDescent="0.25">
      <c r="A390" s="36" t="s">
        <v>10499</v>
      </c>
      <c r="B390" s="36">
        <v>36150</v>
      </c>
      <c r="C390" s="30" t="s">
        <v>10880</v>
      </c>
      <c r="D390" s="36" t="s">
        <v>99</v>
      </c>
      <c r="E390" s="36" t="s">
        <v>10498</v>
      </c>
      <c r="F390" s="115">
        <v>43.56</v>
      </c>
    </row>
    <row r="391" spans="1:6" x14ac:dyDescent="0.25">
      <c r="A391" s="36" t="s">
        <v>10499</v>
      </c>
      <c r="B391" s="36">
        <v>45262</v>
      </c>
      <c r="C391" s="30" t="s">
        <v>10881</v>
      </c>
      <c r="D391" s="36" t="s">
        <v>99</v>
      </c>
      <c r="E391" s="36" t="s">
        <v>10498</v>
      </c>
      <c r="F391" s="115">
        <v>12.97</v>
      </c>
    </row>
    <row r="392" spans="1:6" x14ac:dyDescent="0.25">
      <c r="A392" s="36" t="s">
        <v>10643</v>
      </c>
      <c r="B392" s="36">
        <v>4760</v>
      </c>
      <c r="C392" s="30" t="s">
        <v>10882</v>
      </c>
      <c r="D392" s="36" t="s">
        <v>64</v>
      </c>
      <c r="E392" s="36" t="s">
        <v>10498</v>
      </c>
      <c r="F392" s="115">
        <v>28.95</v>
      </c>
    </row>
    <row r="393" spans="1:6" x14ac:dyDescent="0.25">
      <c r="A393" s="36" t="s">
        <v>10643</v>
      </c>
      <c r="B393" s="36">
        <v>41069</v>
      </c>
      <c r="C393" s="30" t="s">
        <v>10883</v>
      </c>
      <c r="D393" s="36" t="s">
        <v>7170</v>
      </c>
      <c r="E393" s="36" t="s">
        <v>10498</v>
      </c>
      <c r="F393" s="115">
        <v>5079.1400000000003</v>
      </c>
    </row>
    <row r="394" spans="1:6" x14ac:dyDescent="0.25">
      <c r="A394" s="36" t="s">
        <v>10499</v>
      </c>
      <c r="B394" s="36">
        <v>10422</v>
      </c>
      <c r="C394" s="30" t="s">
        <v>10884</v>
      </c>
      <c r="D394" s="36" t="s">
        <v>99</v>
      </c>
      <c r="E394" s="36" t="s">
        <v>10498</v>
      </c>
      <c r="F394" s="115">
        <v>540.20000000000005</v>
      </c>
    </row>
    <row r="395" spans="1:6" x14ac:dyDescent="0.25">
      <c r="A395" s="36" t="s">
        <v>10499</v>
      </c>
      <c r="B395" s="36">
        <v>44019</v>
      </c>
      <c r="C395" s="30" t="s">
        <v>10885</v>
      </c>
      <c r="D395" s="36" t="s">
        <v>99</v>
      </c>
      <c r="E395" s="36" t="s">
        <v>10498</v>
      </c>
      <c r="F395" s="115">
        <v>747.77</v>
      </c>
    </row>
    <row r="396" spans="1:6" x14ac:dyDescent="0.25">
      <c r="A396" s="36" t="s">
        <v>10499</v>
      </c>
      <c r="B396" s="36">
        <v>36520</v>
      </c>
      <c r="C396" s="30" t="s">
        <v>10886</v>
      </c>
      <c r="D396" s="36" t="s">
        <v>99</v>
      </c>
      <c r="E396" s="36" t="s">
        <v>10498</v>
      </c>
      <c r="F396" s="115">
        <v>909.2</v>
      </c>
    </row>
    <row r="397" spans="1:6" x14ac:dyDescent="0.25">
      <c r="A397" s="36" t="s">
        <v>10499</v>
      </c>
      <c r="B397" s="36">
        <v>42319</v>
      </c>
      <c r="C397" s="30" t="s">
        <v>10887</v>
      </c>
      <c r="D397" s="36" t="s">
        <v>99</v>
      </c>
      <c r="E397" s="36" t="s">
        <v>10498</v>
      </c>
      <c r="F397" s="115">
        <v>814.69</v>
      </c>
    </row>
    <row r="398" spans="1:6" x14ac:dyDescent="0.25">
      <c r="A398" s="36" t="s">
        <v>10499</v>
      </c>
      <c r="B398" s="36">
        <v>10420</v>
      </c>
      <c r="C398" s="30" t="s">
        <v>10888</v>
      </c>
      <c r="D398" s="36" t="s">
        <v>99</v>
      </c>
      <c r="E398" s="36" t="s">
        <v>10505</v>
      </c>
      <c r="F398" s="115">
        <v>289</v>
      </c>
    </row>
    <row r="399" spans="1:6" x14ac:dyDescent="0.25">
      <c r="A399" s="36" t="s">
        <v>10499</v>
      </c>
      <c r="B399" s="36">
        <v>10421</v>
      </c>
      <c r="C399" s="30" t="s">
        <v>10889</v>
      </c>
      <c r="D399" s="36" t="s">
        <v>99</v>
      </c>
      <c r="E399" s="36" t="s">
        <v>10498</v>
      </c>
      <c r="F399" s="115">
        <v>317.58</v>
      </c>
    </row>
    <row r="400" spans="1:6" x14ac:dyDescent="0.25">
      <c r="A400" s="36" t="s">
        <v>10499</v>
      </c>
      <c r="B400" s="36">
        <v>11786</v>
      </c>
      <c r="C400" s="30" t="s">
        <v>10890</v>
      </c>
      <c r="D400" s="36" t="s">
        <v>99</v>
      </c>
      <c r="E400" s="36" t="s">
        <v>10498</v>
      </c>
      <c r="F400" s="115">
        <v>640.35</v>
      </c>
    </row>
    <row r="401" spans="1:6" x14ac:dyDescent="0.25">
      <c r="A401" s="36" t="s">
        <v>10499</v>
      </c>
      <c r="B401" s="36">
        <v>45195</v>
      </c>
      <c r="C401" s="30" t="s">
        <v>10891</v>
      </c>
      <c r="D401" s="36" t="s">
        <v>99</v>
      </c>
      <c r="E401" s="36" t="s">
        <v>10498</v>
      </c>
      <c r="F401" s="115">
        <v>3338.68</v>
      </c>
    </row>
    <row r="402" spans="1:6" x14ac:dyDescent="0.25">
      <c r="A402" s="36" t="s">
        <v>10499</v>
      </c>
      <c r="B402" s="36">
        <v>45226</v>
      </c>
      <c r="C402" s="30" t="s">
        <v>10892</v>
      </c>
      <c r="D402" s="36" t="s">
        <v>99</v>
      </c>
      <c r="E402" s="36" t="s">
        <v>10498</v>
      </c>
      <c r="F402" s="115">
        <v>18.45</v>
      </c>
    </row>
    <row r="403" spans="1:6" x14ac:dyDescent="0.25">
      <c r="A403" s="36" t="s">
        <v>10499</v>
      </c>
      <c r="B403" s="36">
        <v>4815</v>
      </c>
      <c r="C403" s="30" t="s">
        <v>10893</v>
      </c>
      <c r="D403" s="36" t="s">
        <v>99</v>
      </c>
      <c r="E403" s="36" t="s">
        <v>10498</v>
      </c>
      <c r="F403" s="115">
        <v>10.67</v>
      </c>
    </row>
    <row r="404" spans="1:6" x14ac:dyDescent="0.25">
      <c r="A404" s="36" t="s">
        <v>10499</v>
      </c>
      <c r="B404" s="36">
        <v>541</v>
      </c>
      <c r="C404" s="30" t="s">
        <v>10894</v>
      </c>
      <c r="D404" s="36" t="s">
        <v>99</v>
      </c>
      <c r="E404" s="36" t="s">
        <v>10505</v>
      </c>
      <c r="F404" s="115">
        <v>229</v>
      </c>
    </row>
    <row r="405" spans="1:6" x14ac:dyDescent="0.25">
      <c r="A405" s="36" t="s">
        <v>10499</v>
      </c>
      <c r="B405" s="36">
        <v>542</v>
      </c>
      <c r="C405" s="30" t="s">
        <v>10895</v>
      </c>
      <c r="D405" s="36" t="s">
        <v>99</v>
      </c>
      <c r="E405" s="36" t="s">
        <v>10498</v>
      </c>
      <c r="F405" s="115">
        <v>287.05</v>
      </c>
    </row>
    <row r="406" spans="1:6" x14ac:dyDescent="0.25">
      <c r="A406" s="36" t="s">
        <v>10499</v>
      </c>
      <c r="B406" s="36">
        <v>540</v>
      </c>
      <c r="C406" s="30" t="s">
        <v>10896</v>
      </c>
      <c r="D406" s="36" t="s">
        <v>99</v>
      </c>
      <c r="E406" s="36" t="s">
        <v>10498</v>
      </c>
      <c r="F406" s="115">
        <v>646.87</v>
      </c>
    </row>
    <row r="407" spans="1:6" x14ac:dyDescent="0.25">
      <c r="A407" s="36" t="s">
        <v>10499</v>
      </c>
      <c r="B407" s="36">
        <v>38364</v>
      </c>
      <c r="C407" s="30" t="s">
        <v>10897</v>
      </c>
      <c r="D407" s="36" t="s">
        <v>99</v>
      </c>
      <c r="E407" s="36" t="s">
        <v>10498</v>
      </c>
      <c r="F407" s="115">
        <v>985.32</v>
      </c>
    </row>
    <row r="408" spans="1:6" x14ac:dyDescent="0.25">
      <c r="A408" s="36" t="s">
        <v>10499</v>
      </c>
      <c r="B408" s="36">
        <v>11692</v>
      </c>
      <c r="C408" s="30" t="s">
        <v>10898</v>
      </c>
      <c r="D408" s="36" t="s">
        <v>97</v>
      </c>
      <c r="E408" s="36" t="s">
        <v>10498</v>
      </c>
      <c r="F408" s="115">
        <v>511.2</v>
      </c>
    </row>
    <row r="409" spans="1:6" x14ac:dyDescent="0.25">
      <c r="A409" s="36" t="s">
        <v>10499</v>
      </c>
      <c r="B409" s="36">
        <v>1746</v>
      </c>
      <c r="C409" s="30" t="s">
        <v>10899</v>
      </c>
      <c r="D409" s="36" t="s">
        <v>99</v>
      </c>
      <c r="E409" s="36" t="s">
        <v>10505</v>
      </c>
      <c r="F409" s="115">
        <v>265</v>
      </c>
    </row>
    <row r="410" spans="1:6" x14ac:dyDescent="0.25">
      <c r="A410" s="36" t="s">
        <v>10499</v>
      </c>
      <c r="B410" s="36">
        <v>1748</v>
      </c>
      <c r="C410" s="30" t="s">
        <v>10900</v>
      </c>
      <c r="D410" s="36" t="s">
        <v>99</v>
      </c>
      <c r="E410" s="36" t="s">
        <v>10498</v>
      </c>
      <c r="F410" s="115">
        <v>352.38</v>
      </c>
    </row>
    <row r="411" spans="1:6" x14ac:dyDescent="0.25">
      <c r="A411" s="36" t="s">
        <v>10499</v>
      </c>
      <c r="B411" s="36">
        <v>1749</v>
      </c>
      <c r="C411" s="30" t="s">
        <v>10901</v>
      </c>
      <c r="D411" s="36" t="s">
        <v>99</v>
      </c>
      <c r="E411" s="36" t="s">
        <v>10498</v>
      </c>
      <c r="F411" s="115">
        <v>510.54</v>
      </c>
    </row>
    <row r="412" spans="1:6" x14ac:dyDescent="0.25">
      <c r="A412" s="36" t="s">
        <v>10499</v>
      </c>
      <c r="B412" s="36">
        <v>37412</v>
      </c>
      <c r="C412" s="30" t="s">
        <v>10902</v>
      </c>
      <c r="D412" s="36" t="s">
        <v>99</v>
      </c>
      <c r="E412" s="36" t="s">
        <v>10498</v>
      </c>
      <c r="F412" s="115">
        <v>259.04000000000002</v>
      </c>
    </row>
    <row r="413" spans="1:6" x14ac:dyDescent="0.25">
      <c r="A413" s="36" t="s">
        <v>10499</v>
      </c>
      <c r="B413" s="36">
        <v>1745</v>
      </c>
      <c r="C413" s="30" t="s">
        <v>10903</v>
      </c>
      <c r="D413" s="36" t="s">
        <v>99</v>
      </c>
      <c r="E413" s="36" t="s">
        <v>10498</v>
      </c>
      <c r="F413" s="115">
        <v>308.02999999999997</v>
      </c>
    </row>
    <row r="414" spans="1:6" x14ac:dyDescent="0.25">
      <c r="A414" s="36" t="s">
        <v>10499</v>
      </c>
      <c r="B414" s="36">
        <v>1750</v>
      </c>
      <c r="C414" s="30" t="s">
        <v>10904</v>
      </c>
      <c r="D414" s="36" t="s">
        <v>99</v>
      </c>
      <c r="E414" s="36" t="s">
        <v>10498</v>
      </c>
      <c r="F414" s="115">
        <v>719.82</v>
      </c>
    </row>
    <row r="415" spans="1:6" x14ac:dyDescent="0.25">
      <c r="A415" s="36" t="s">
        <v>10499</v>
      </c>
      <c r="B415" s="36">
        <v>11687</v>
      </c>
      <c r="C415" s="30" t="s">
        <v>10905</v>
      </c>
      <c r="D415" s="36" t="s">
        <v>106</v>
      </c>
      <c r="E415" s="36" t="s">
        <v>10498</v>
      </c>
      <c r="F415" s="115">
        <v>1146.8900000000001</v>
      </c>
    </row>
    <row r="416" spans="1:6" x14ac:dyDescent="0.25">
      <c r="A416" s="36" t="s">
        <v>10499</v>
      </c>
      <c r="B416" s="36">
        <v>11689</v>
      </c>
      <c r="C416" s="30" t="s">
        <v>10906</v>
      </c>
      <c r="D416" s="36" t="s">
        <v>106</v>
      </c>
      <c r="E416" s="36" t="s">
        <v>10498</v>
      </c>
      <c r="F416" s="115">
        <v>1436.99</v>
      </c>
    </row>
    <row r="417" spans="1:6" x14ac:dyDescent="0.25">
      <c r="A417" s="36" t="s">
        <v>10499</v>
      </c>
      <c r="B417" s="36">
        <v>11693</v>
      </c>
      <c r="C417" s="30" t="s">
        <v>10907</v>
      </c>
      <c r="D417" s="36" t="s">
        <v>97</v>
      </c>
      <c r="E417" s="36" t="s">
        <v>10498</v>
      </c>
      <c r="F417" s="115">
        <v>253.91</v>
      </c>
    </row>
    <row r="418" spans="1:6" x14ac:dyDescent="0.25">
      <c r="A418" s="36" t="s">
        <v>10499</v>
      </c>
      <c r="B418" s="36">
        <v>36215</v>
      </c>
      <c r="C418" s="30" t="s">
        <v>10908</v>
      </c>
      <c r="D418" s="36" t="s">
        <v>99</v>
      </c>
      <c r="E418" s="36" t="s">
        <v>10498</v>
      </c>
      <c r="F418" s="115">
        <v>497.57</v>
      </c>
    </row>
    <row r="419" spans="1:6" x14ac:dyDescent="0.25">
      <c r="A419" s="36" t="s">
        <v>10499</v>
      </c>
      <c r="B419" s="36">
        <v>42439</v>
      </c>
      <c r="C419" s="30" t="s">
        <v>10909</v>
      </c>
      <c r="D419" s="36" t="s">
        <v>99</v>
      </c>
      <c r="E419" s="36" t="s">
        <v>10498</v>
      </c>
      <c r="F419" s="115"/>
    </row>
    <row r="420" spans="1:6" x14ac:dyDescent="0.25">
      <c r="A420" s="36" t="s">
        <v>10499</v>
      </c>
      <c r="B420" s="36">
        <v>38381</v>
      </c>
      <c r="C420" s="30" t="s">
        <v>10910</v>
      </c>
      <c r="D420" s="36" t="s">
        <v>99</v>
      </c>
      <c r="E420" s="36" t="s">
        <v>10498</v>
      </c>
      <c r="F420" s="115">
        <v>14.76</v>
      </c>
    </row>
    <row r="421" spans="1:6" x14ac:dyDescent="0.25">
      <c r="A421" s="36" t="s">
        <v>10499</v>
      </c>
      <c r="B421" s="36">
        <v>39621</v>
      </c>
      <c r="C421" s="30" t="s">
        <v>10911</v>
      </c>
      <c r="D421" s="36" t="s">
        <v>10912</v>
      </c>
      <c r="E421" s="36" t="s">
        <v>10498</v>
      </c>
      <c r="F421" s="115">
        <v>1328.92</v>
      </c>
    </row>
    <row r="422" spans="1:6" x14ac:dyDescent="0.25">
      <c r="A422" s="36" t="s">
        <v>10499</v>
      </c>
      <c r="B422" s="36">
        <v>39624</v>
      </c>
      <c r="C422" s="30" t="s">
        <v>10913</v>
      </c>
      <c r="D422" s="36" t="s">
        <v>10912</v>
      </c>
      <c r="E422" s="36" t="s">
        <v>10498</v>
      </c>
      <c r="F422" s="115">
        <v>1465.95</v>
      </c>
    </row>
    <row r="423" spans="1:6" x14ac:dyDescent="0.25">
      <c r="A423" s="36" t="s">
        <v>10499</v>
      </c>
      <c r="B423" s="36">
        <v>39615</v>
      </c>
      <c r="C423" s="30" t="s">
        <v>10914</v>
      </c>
      <c r="D423" s="36" t="s">
        <v>99</v>
      </c>
      <c r="E423" s="36" t="s">
        <v>10498</v>
      </c>
      <c r="F423" s="115">
        <v>592.38</v>
      </c>
    </row>
    <row r="424" spans="1:6" x14ac:dyDescent="0.25">
      <c r="A424" s="36" t="s">
        <v>10499</v>
      </c>
      <c r="B424" s="36">
        <v>39620</v>
      </c>
      <c r="C424" s="30" t="s">
        <v>10915</v>
      </c>
      <c r="D424" s="36" t="s">
        <v>99</v>
      </c>
      <c r="E424" s="36" t="s">
        <v>10498</v>
      </c>
      <c r="F424" s="115">
        <v>904.72</v>
      </c>
    </row>
    <row r="425" spans="1:6" x14ac:dyDescent="0.25">
      <c r="A425" s="36" t="s">
        <v>10499</v>
      </c>
      <c r="B425" s="36">
        <v>39623</v>
      </c>
      <c r="C425" s="30" t="s">
        <v>10916</v>
      </c>
      <c r="D425" s="36" t="s">
        <v>99</v>
      </c>
      <c r="E425" s="36" t="s">
        <v>10498</v>
      </c>
      <c r="F425" s="115">
        <v>969.03</v>
      </c>
    </row>
    <row r="426" spans="1:6" x14ac:dyDescent="0.25">
      <c r="A426" s="36" t="s">
        <v>10499</v>
      </c>
      <c r="B426" s="36">
        <v>546</v>
      </c>
      <c r="C426" s="30" t="s">
        <v>10917</v>
      </c>
      <c r="D426" s="36" t="s">
        <v>370</v>
      </c>
      <c r="E426" s="36" t="s">
        <v>10505</v>
      </c>
      <c r="F426" s="115">
        <v>9.73</v>
      </c>
    </row>
    <row r="427" spans="1:6" x14ac:dyDescent="0.25">
      <c r="A427" s="36" t="s">
        <v>10499</v>
      </c>
      <c r="B427" s="36">
        <v>566</v>
      </c>
      <c r="C427" s="30" t="s">
        <v>10918</v>
      </c>
      <c r="D427" s="36" t="s">
        <v>106</v>
      </c>
      <c r="E427" s="36" t="s">
        <v>10498</v>
      </c>
      <c r="F427" s="115">
        <v>4.6100000000000003</v>
      </c>
    </row>
    <row r="428" spans="1:6" x14ac:dyDescent="0.25">
      <c r="A428" s="36" t="s">
        <v>10499</v>
      </c>
      <c r="B428" s="36">
        <v>565</v>
      </c>
      <c r="C428" s="30" t="s">
        <v>10919</v>
      </c>
      <c r="D428" s="36" t="s">
        <v>106</v>
      </c>
      <c r="E428" s="36" t="s">
        <v>10498</v>
      </c>
      <c r="F428" s="115">
        <v>9.15</v>
      </c>
    </row>
    <row r="429" spans="1:6" x14ac:dyDescent="0.25">
      <c r="A429" s="36" t="s">
        <v>10499</v>
      </c>
      <c r="B429" s="36">
        <v>555</v>
      </c>
      <c r="C429" s="30" t="s">
        <v>10920</v>
      </c>
      <c r="D429" s="36" t="s">
        <v>106</v>
      </c>
      <c r="E429" s="36" t="s">
        <v>10498</v>
      </c>
      <c r="F429" s="115">
        <v>11.93</v>
      </c>
    </row>
    <row r="430" spans="1:6" x14ac:dyDescent="0.25">
      <c r="A430" s="36" t="s">
        <v>10499</v>
      </c>
      <c r="B430" s="36">
        <v>557</v>
      </c>
      <c r="C430" s="30" t="s">
        <v>10921</v>
      </c>
      <c r="D430" s="36" t="s">
        <v>106</v>
      </c>
      <c r="E430" s="36" t="s">
        <v>10498</v>
      </c>
      <c r="F430" s="115">
        <v>37.44</v>
      </c>
    </row>
    <row r="431" spans="1:6" x14ac:dyDescent="0.25">
      <c r="A431" s="36" t="s">
        <v>10499</v>
      </c>
      <c r="B431" s="36">
        <v>552</v>
      </c>
      <c r="C431" s="30" t="s">
        <v>10922</v>
      </c>
      <c r="D431" s="36" t="s">
        <v>106</v>
      </c>
      <c r="E431" s="36" t="s">
        <v>10498</v>
      </c>
      <c r="F431" s="115">
        <v>18.57</v>
      </c>
    </row>
    <row r="432" spans="1:6" x14ac:dyDescent="0.25">
      <c r="A432" s="36" t="s">
        <v>10499</v>
      </c>
      <c r="B432" s="36">
        <v>563</v>
      </c>
      <c r="C432" s="30" t="s">
        <v>10923</v>
      </c>
      <c r="D432" s="36" t="s">
        <v>106</v>
      </c>
      <c r="E432" s="36" t="s">
        <v>10498</v>
      </c>
      <c r="F432" s="115">
        <v>27.91</v>
      </c>
    </row>
    <row r="433" spans="1:6" x14ac:dyDescent="0.25">
      <c r="A433" s="36" t="s">
        <v>10499</v>
      </c>
      <c r="B433" s="36">
        <v>549</v>
      </c>
      <c r="C433" s="30" t="s">
        <v>10924</v>
      </c>
      <c r="D433" s="36" t="s">
        <v>106</v>
      </c>
      <c r="E433" s="36" t="s">
        <v>10498</v>
      </c>
      <c r="F433" s="115">
        <v>50.23</v>
      </c>
    </row>
    <row r="434" spans="1:6" x14ac:dyDescent="0.25">
      <c r="A434" s="36" t="s">
        <v>10499</v>
      </c>
      <c r="B434" s="36">
        <v>551</v>
      </c>
      <c r="C434" s="30" t="s">
        <v>10925</v>
      </c>
      <c r="D434" s="36" t="s">
        <v>106</v>
      </c>
      <c r="E434" s="36" t="s">
        <v>10498</v>
      </c>
      <c r="F434" s="115">
        <v>99.47</v>
      </c>
    </row>
    <row r="435" spans="1:6" x14ac:dyDescent="0.25">
      <c r="A435" s="36" t="s">
        <v>10499</v>
      </c>
      <c r="B435" s="36">
        <v>559</v>
      </c>
      <c r="C435" s="30" t="s">
        <v>10926</v>
      </c>
      <c r="D435" s="36" t="s">
        <v>106</v>
      </c>
      <c r="E435" s="36" t="s">
        <v>10498</v>
      </c>
      <c r="F435" s="115">
        <v>24.86</v>
      </c>
    </row>
    <row r="436" spans="1:6" x14ac:dyDescent="0.25">
      <c r="A436" s="36" t="s">
        <v>10499</v>
      </c>
      <c r="B436" s="36">
        <v>560</v>
      </c>
      <c r="C436" s="30" t="s">
        <v>10927</v>
      </c>
      <c r="D436" s="36" t="s">
        <v>106</v>
      </c>
      <c r="E436" s="36" t="s">
        <v>10498</v>
      </c>
      <c r="F436" s="115">
        <v>31.11</v>
      </c>
    </row>
    <row r="437" spans="1:6" x14ac:dyDescent="0.25">
      <c r="A437" s="36" t="s">
        <v>10499</v>
      </c>
      <c r="B437" s="36">
        <v>547</v>
      </c>
      <c r="C437" s="30" t="s">
        <v>10928</v>
      </c>
      <c r="D437" s="36" t="s">
        <v>106</v>
      </c>
      <c r="E437" s="36" t="s">
        <v>10498</v>
      </c>
      <c r="F437" s="115">
        <v>37.25</v>
      </c>
    </row>
    <row r="438" spans="1:6" x14ac:dyDescent="0.25">
      <c r="A438" s="36" t="s">
        <v>10499</v>
      </c>
      <c r="B438" s="36">
        <v>36207</v>
      </c>
      <c r="C438" s="30" t="s">
        <v>10929</v>
      </c>
      <c r="D438" s="36" t="s">
        <v>99</v>
      </c>
      <c r="E438" s="36" t="s">
        <v>10498</v>
      </c>
      <c r="F438" s="115">
        <v>220.39</v>
      </c>
    </row>
    <row r="439" spans="1:6" x14ac:dyDescent="0.25">
      <c r="A439" s="36" t="s">
        <v>10499</v>
      </c>
      <c r="B439" s="36">
        <v>36209</v>
      </c>
      <c r="C439" s="30" t="s">
        <v>10930</v>
      </c>
      <c r="D439" s="36" t="s">
        <v>99</v>
      </c>
      <c r="E439" s="36" t="s">
        <v>10498</v>
      </c>
      <c r="F439" s="115">
        <v>252.93</v>
      </c>
    </row>
    <row r="440" spans="1:6" x14ac:dyDescent="0.25">
      <c r="A440" s="36" t="s">
        <v>10499</v>
      </c>
      <c r="B440" s="36">
        <v>36210</v>
      </c>
      <c r="C440" s="30" t="s">
        <v>10931</v>
      </c>
      <c r="D440" s="36" t="s">
        <v>99</v>
      </c>
      <c r="E440" s="36" t="s">
        <v>10498</v>
      </c>
      <c r="F440" s="115">
        <v>273.66000000000003</v>
      </c>
    </row>
    <row r="441" spans="1:6" x14ac:dyDescent="0.25">
      <c r="A441" s="36" t="s">
        <v>10499</v>
      </c>
      <c r="B441" s="36">
        <v>36204</v>
      </c>
      <c r="C441" s="30" t="s">
        <v>10932</v>
      </c>
      <c r="D441" s="36" t="s">
        <v>99</v>
      </c>
      <c r="E441" s="36" t="s">
        <v>10498</v>
      </c>
      <c r="F441" s="115">
        <v>97.03</v>
      </c>
    </row>
    <row r="442" spans="1:6" x14ac:dyDescent="0.25">
      <c r="A442" s="36" t="s">
        <v>10499</v>
      </c>
      <c r="B442" s="36">
        <v>36205</v>
      </c>
      <c r="C442" s="30" t="s">
        <v>10933</v>
      </c>
      <c r="D442" s="36" t="s">
        <v>99</v>
      </c>
      <c r="E442" s="36" t="s">
        <v>10498</v>
      </c>
      <c r="F442" s="115">
        <v>107.76</v>
      </c>
    </row>
    <row r="443" spans="1:6" x14ac:dyDescent="0.25">
      <c r="A443" s="36" t="s">
        <v>10499</v>
      </c>
      <c r="B443" s="36">
        <v>36081</v>
      </c>
      <c r="C443" s="30" t="s">
        <v>10934</v>
      </c>
      <c r="D443" s="36" t="s">
        <v>99</v>
      </c>
      <c r="E443" s="36" t="s">
        <v>10505</v>
      </c>
      <c r="F443" s="115">
        <v>114.9</v>
      </c>
    </row>
    <row r="444" spans="1:6" x14ac:dyDescent="0.25">
      <c r="A444" s="36" t="s">
        <v>10499</v>
      </c>
      <c r="B444" s="36">
        <v>36206</v>
      </c>
      <c r="C444" s="30" t="s">
        <v>10935</v>
      </c>
      <c r="D444" s="36" t="s">
        <v>99</v>
      </c>
      <c r="E444" s="36" t="s">
        <v>10498</v>
      </c>
      <c r="F444" s="115">
        <v>120.37</v>
      </c>
    </row>
    <row r="445" spans="1:6" x14ac:dyDescent="0.25">
      <c r="A445" s="36" t="s">
        <v>10499</v>
      </c>
      <c r="B445" s="36">
        <v>36218</v>
      </c>
      <c r="C445" s="30" t="s">
        <v>10936</v>
      </c>
      <c r="D445" s="36" t="s">
        <v>99</v>
      </c>
      <c r="E445" s="36" t="s">
        <v>10498</v>
      </c>
      <c r="F445" s="115">
        <v>128.91999999999999</v>
      </c>
    </row>
    <row r="446" spans="1:6" x14ac:dyDescent="0.25">
      <c r="A446" s="36" t="s">
        <v>10499</v>
      </c>
      <c r="B446" s="36">
        <v>36220</v>
      </c>
      <c r="C446" s="30" t="s">
        <v>10937</v>
      </c>
      <c r="D446" s="36" t="s">
        <v>99</v>
      </c>
      <c r="E446" s="36" t="s">
        <v>10498</v>
      </c>
      <c r="F446" s="115">
        <v>147.83000000000001</v>
      </c>
    </row>
    <row r="447" spans="1:6" x14ac:dyDescent="0.25">
      <c r="A447" s="36" t="s">
        <v>10499</v>
      </c>
      <c r="B447" s="36">
        <v>36080</v>
      </c>
      <c r="C447" s="30" t="s">
        <v>10938</v>
      </c>
      <c r="D447" s="36" t="s">
        <v>99</v>
      </c>
      <c r="E447" s="36" t="s">
        <v>10505</v>
      </c>
      <c r="F447" s="115">
        <v>159.9</v>
      </c>
    </row>
    <row r="448" spans="1:6" x14ac:dyDescent="0.25">
      <c r="A448" s="36" t="s">
        <v>10499</v>
      </c>
      <c r="B448" s="36">
        <v>36223</v>
      </c>
      <c r="C448" s="30" t="s">
        <v>10939</v>
      </c>
      <c r="D448" s="36" t="s">
        <v>99</v>
      </c>
      <c r="E448" s="36" t="s">
        <v>10498</v>
      </c>
      <c r="F448" s="115">
        <v>167.44</v>
      </c>
    </row>
    <row r="449" spans="1:6" x14ac:dyDescent="0.25">
      <c r="A449" s="36" t="s">
        <v>10499</v>
      </c>
      <c r="B449" s="36">
        <v>38127</v>
      </c>
      <c r="C449" s="30" t="s">
        <v>10940</v>
      </c>
      <c r="D449" s="36" t="s">
        <v>99</v>
      </c>
      <c r="E449" s="36" t="s">
        <v>10498</v>
      </c>
      <c r="F449" s="115">
        <v>396.96</v>
      </c>
    </row>
    <row r="450" spans="1:6" x14ac:dyDescent="0.25">
      <c r="A450" s="36" t="s">
        <v>10499</v>
      </c>
      <c r="B450" s="36">
        <v>38060</v>
      </c>
      <c r="C450" s="30" t="s">
        <v>10941</v>
      </c>
      <c r="D450" s="36" t="s">
        <v>99</v>
      </c>
      <c r="E450" s="36" t="s">
        <v>10498</v>
      </c>
      <c r="F450" s="115"/>
    </row>
    <row r="451" spans="1:6" x14ac:dyDescent="0.25">
      <c r="A451" s="36" t="s">
        <v>10499</v>
      </c>
      <c r="B451" s="36">
        <v>10956</v>
      </c>
      <c r="C451" s="30" t="s">
        <v>10942</v>
      </c>
      <c r="D451" s="36" t="s">
        <v>99</v>
      </c>
      <c r="E451" s="36" t="s">
        <v>10498</v>
      </c>
      <c r="F451" s="115"/>
    </row>
    <row r="452" spans="1:6" x14ac:dyDescent="0.25">
      <c r="A452" s="36" t="s">
        <v>10499</v>
      </c>
      <c r="B452" s="36">
        <v>39380</v>
      </c>
      <c r="C452" s="30" t="s">
        <v>10943</v>
      </c>
      <c r="D452" s="36" t="s">
        <v>99</v>
      </c>
      <c r="E452" s="36" t="s">
        <v>10498</v>
      </c>
      <c r="F452" s="115"/>
    </row>
    <row r="453" spans="1:6" x14ac:dyDescent="0.25">
      <c r="A453" s="36" t="s">
        <v>10499</v>
      </c>
      <c r="B453" s="36">
        <v>44172</v>
      </c>
      <c r="C453" s="30" t="s">
        <v>10944</v>
      </c>
      <c r="D453" s="36" t="s">
        <v>99</v>
      </c>
      <c r="E453" s="36" t="s">
        <v>10498</v>
      </c>
      <c r="F453" s="115">
        <v>6.33</v>
      </c>
    </row>
    <row r="454" spans="1:6" x14ac:dyDescent="0.25">
      <c r="A454" s="36" t="s">
        <v>10677</v>
      </c>
      <c r="B454" s="36">
        <v>37597</v>
      </c>
      <c r="C454" s="30" t="s">
        <v>10945</v>
      </c>
      <c r="D454" s="36" t="s">
        <v>99</v>
      </c>
      <c r="E454" s="36" t="s">
        <v>10498</v>
      </c>
      <c r="F454" s="115"/>
    </row>
    <row r="455" spans="1:6" x14ac:dyDescent="0.25">
      <c r="A455" s="36" t="s">
        <v>10499</v>
      </c>
      <c r="B455" s="36">
        <v>183</v>
      </c>
      <c r="C455" s="30" t="s">
        <v>10946</v>
      </c>
      <c r="D455" s="36" t="s">
        <v>10947</v>
      </c>
      <c r="E455" s="36" t="s">
        <v>10505</v>
      </c>
      <c r="F455" s="115">
        <v>307.45</v>
      </c>
    </row>
    <row r="456" spans="1:6" x14ac:dyDescent="0.25">
      <c r="A456" s="36" t="s">
        <v>10499</v>
      </c>
      <c r="B456" s="36">
        <v>184</v>
      </c>
      <c r="C456" s="30" t="s">
        <v>10948</v>
      </c>
      <c r="D456" s="36" t="s">
        <v>10947</v>
      </c>
      <c r="E456" s="36" t="s">
        <v>10498</v>
      </c>
      <c r="F456" s="115">
        <v>190.42</v>
      </c>
    </row>
    <row r="457" spans="1:6" x14ac:dyDescent="0.25">
      <c r="A457" s="36" t="s">
        <v>10499</v>
      </c>
      <c r="B457" s="36">
        <v>181</v>
      </c>
      <c r="C457" s="30" t="s">
        <v>10949</v>
      </c>
      <c r="D457" s="36" t="s">
        <v>10947</v>
      </c>
      <c r="E457" s="36" t="s">
        <v>10498</v>
      </c>
      <c r="F457" s="115">
        <v>410.59</v>
      </c>
    </row>
    <row r="458" spans="1:6" x14ac:dyDescent="0.25">
      <c r="A458" s="36" t="s">
        <v>10499</v>
      </c>
      <c r="B458" s="36">
        <v>20001</v>
      </c>
      <c r="C458" s="30" t="s">
        <v>10950</v>
      </c>
      <c r="D458" s="36" t="s">
        <v>10947</v>
      </c>
      <c r="E458" s="36" t="s">
        <v>10498</v>
      </c>
      <c r="F458" s="115">
        <v>238.02</v>
      </c>
    </row>
    <row r="459" spans="1:6" x14ac:dyDescent="0.25">
      <c r="A459" s="36" t="s">
        <v>10499</v>
      </c>
      <c r="B459" s="36">
        <v>39837</v>
      </c>
      <c r="C459" s="30" t="s">
        <v>10951</v>
      </c>
      <c r="D459" s="36" t="s">
        <v>10947</v>
      </c>
      <c r="E459" s="36" t="s">
        <v>10498</v>
      </c>
      <c r="F459" s="115">
        <v>354.2</v>
      </c>
    </row>
    <row r="460" spans="1:6" x14ac:dyDescent="0.25">
      <c r="A460" s="36" t="s">
        <v>10499</v>
      </c>
      <c r="B460" s="36">
        <v>43366</v>
      </c>
      <c r="C460" s="30" t="s">
        <v>10952</v>
      </c>
      <c r="D460" s="36" t="s">
        <v>370</v>
      </c>
      <c r="E460" s="36" t="s">
        <v>10498</v>
      </c>
      <c r="F460" s="115"/>
    </row>
    <row r="461" spans="1:6" x14ac:dyDescent="0.25">
      <c r="A461" s="36" t="s">
        <v>10677</v>
      </c>
      <c r="B461" s="36">
        <v>10535</v>
      </c>
      <c r="C461" s="30" t="s">
        <v>10953</v>
      </c>
      <c r="D461" s="36" t="s">
        <v>99</v>
      </c>
      <c r="E461" s="36" t="s">
        <v>10505</v>
      </c>
      <c r="F461" s="115">
        <v>5693.93</v>
      </c>
    </row>
    <row r="462" spans="1:6" x14ac:dyDescent="0.25">
      <c r="A462" s="36" t="s">
        <v>10677</v>
      </c>
      <c r="B462" s="36">
        <v>10537</v>
      </c>
      <c r="C462" s="30" t="s">
        <v>10954</v>
      </c>
      <c r="D462" s="36" t="s">
        <v>99</v>
      </c>
      <c r="E462" s="36" t="s">
        <v>10498</v>
      </c>
      <c r="F462" s="115">
        <v>7764.97</v>
      </c>
    </row>
    <row r="463" spans="1:6" x14ac:dyDescent="0.25">
      <c r="A463" s="36" t="s">
        <v>10677</v>
      </c>
      <c r="B463" s="36">
        <v>13891</v>
      </c>
      <c r="C463" s="30" t="s">
        <v>10955</v>
      </c>
      <c r="D463" s="36" t="s">
        <v>99</v>
      </c>
      <c r="E463" s="36" t="s">
        <v>10498</v>
      </c>
      <c r="F463" s="115">
        <v>7122.23</v>
      </c>
    </row>
    <row r="464" spans="1:6" x14ac:dyDescent="0.25">
      <c r="A464" s="36" t="s">
        <v>10677</v>
      </c>
      <c r="B464" s="36">
        <v>36397</v>
      </c>
      <c r="C464" s="30" t="s">
        <v>10956</v>
      </c>
      <c r="D464" s="36" t="s">
        <v>99</v>
      </c>
      <c r="E464" s="36" t="s">
        <v>10498</v>
      </c>
      <c r="F464" s="115">
        <v>23161.74</v>
      </c>
    </row>
    <row r="465" spans="1:6" x14ac:dyDescent="0.25">
      <c r="A465" s="36" t="s">
        <v>10677</v>
      </c>
      <c r="B465" s="36">
        <v>36398</v>
      </c>
      <c r="C465" s="30" t="s">
        <v>10957</v>
      </c>
      <c r="D465" s="36" t="s">
        <v>99</v>
      </c>
      <c r="E465" s="36" t="s">
        <v>10498</v>
      </c>
      <c r="F465" s="115">
        <v>28151.17</v>
      </c>
    </row>
    <row r="466" spans="1:6" x14ac:dyDescent="0.25">
      <c r="A466" s="36" t="s">
        <v>10643</v>
      </c>
      <c r="B466" s="36">
        <v>647</v>
      </c>
      <c r="C466" s="30" t="s">
        <v>10958</v>
      </c>
      <c r="D466" s="36" t="s">
        <v>64</v>
      </c>
      <c r="E466" s="36" t="s">
        <v>10498</v>
      </c>
      <c r="F466" s="115">
        <v>31.72</v>
      </c>
    </row>
    <row r="467" spans="1:6" x14ac:dyDescent="0.25">
      <c r="A467" s="36" t="s">
        <v>10643</v>
      </c>
      <c r="B467" s="36">
        <v>40920</v>
      </c>
      <c r="C467" s="30" t="s">
        <v>10959</v>
      </c>
      <c r="D467" s="36" t="s">
        <v>7170</v>
      </c>
      <c r="E467" s="36" t="s">
        <v>10498</v>
      </c>
      <c r="F467" s="115">
        <v>5566.94</v>
      </c>
    </row>
    <row r="468" spans="1:6" x14ac:dyDescent="0.25">
      <c r="A468" s="36" t="s">
        <v>10499</v>
      </c>
      <c r="B468" s="36">
        <v>715</v>
      </c>
      <c r="C468" s="30" t="s">
        <v>10960</v>
      </c>
      <c r="D468" s="36" t="s">
        <v>99</v>
      </c>
      <c r="E468" s="36" t="s">
        <v>10505</v>
      </c>
      <c r="F468" s="115">
        <v>14.9</v>
      </c>
    </row>
    <row r="469" spans="1:6" x14ac:dyDescent="0.25">
      <c r="A469" s="36" t="s">
        <v>10499</v>
      </c>
      <c r="B469" s="36">
        <v>716</v>
      </c>
      <c r="C469" s="30" t="s">
        <v>10961</v>
      </c>
      <c r="D469" s="36" t="s">
        <v>99</v>
      </c>
      <c r="E469" s="36" t="s">
        <v>10498</v>
      </c>
      <c r="F469" s="115">
        <v>16.850000000000001</v>
      </c>
    </row>
    <row r="470" spans="1:6" x14ac:dyDescent="0.25">
      <c r="A470" s="36" t="s">
        <v>10499</v>
      </c>
      <c r="B470" s="36">
        <v>7270</v>
      </c>
      <c r="C470" s="30" t="s">
        <v>10962</v>
      </c>
      <c r="D470" s="36" t="s">
        <v>99</v>
      </c>
      <c r="E470" s="36" t="s">
        <v>10498</v>
      </c>
      <c r="F470" s="115">
        <v>0.79</v>
      </c>
    </row>
    <row r="471" spans="1:6" x14ac:dyDescent="0.25">
      <c r="A471" s="36" t="s">
        <v>10499</v>
      </c>
      <c r="B471" s="36">
        <v>44460</v>
      </c>
      <c r="C471" s="30" t="s">
        <v>10963</v>
      </c>
      <c r="D471" s="36" t="s">
        <v>99</v>
      </c>
      <c r="E471" s="36" t="s">
        <v>10498</v>
      </c>
      <c r="F471" s="115">
        <v>1.33</v>
      </c>
    </row>
    <row r="472" spans="1:6" x14ac:dyDescent="0.25">
      <c r="A472" s="36" t="s">
        <v>10499</v>
      </c>
      <c r="B472" s="36">
        <v>44461</v>
      </c>
      <c r="C472" s="30" t="s">
        <v>10964</v>
      </c>
      <c r="D472" s="36" t="s">
        <v>99</v>
      </c>
      <c r="E472" s="36" t="s">
        <v>10498</v>
      </c>
      <c r="F472" s="115">
        <v>1.82</v>
      </c>
    </row>
    <row r="473" spans="1:6" x14ac:dyDescent="0.25">
      <c r="A473" s="36" t="s">
        <v>10499</v>
      </c>
      <c r="B473" s="36">
        <v>7267</v>
      </c>
      <c r="C473" s="30" t="s">
        <v>10965</v>
      </c>
      <c r="D473" s="36" t="s">
        <v>99</v>
      </c>
      <c r="E473" s="36" t="s">
        <v>10498</v>
      </c>
      <c r="F473" s="115">
        <v>0.67</v>
      </c>
    </row>
    <row r="474" spans="1:6" x14ac:dyDescent="0.25">
      <c r="A474" s="36" t="s">
        <v>10499</v>
      </c>
      <c r="B474" s="36">
        <v>44458</v>
      </c>
      <c r="C474" s="30" t="s">
        <v>10966</v>
      </c>
      <c r="D474" s="36" t="s">
        <v>99</v>
      </c>
      <c r="E474" s="36" t="s">
        <v>10498</v>
      </c>
      <c r="F474" s="115">
        <v>0.81</v>
      </c>
    </row>
    <row r="475" spans="1:6" x14ac:dyDescent="0.25">
      <c r="A475" s="36" t="s">
        <v>10499</v>
      </c>
      <c r="B475" s="36">
        <v>44457</v>
      </c>
      <c r="C475" s="30" t="s">
        <v>10967</v>
      </c>
      <c r="D475" s="36" t="s">
        <v>99</v>
      </c>
      <c r="E475" s="36" t="s">
        <v>10498</v>
      </c>
      <c r="F475" s="115">
        <v>1.57</v>
      </c>
    </row>
    <row r="476" spans="1:6" x14ac:dyDescent="0.25">
      <c r="A476" s="36" t="s">
        <v>10499</v>
      </c>
      <c r="B476" s="36">
        <v>7271</v>
      </c>
      <c r="C476" s="30" t="s">
        <v>10968</v>
      </c>
      <c r="D476" s="36" t="s">
        <v>99</v>
      </c>
      <c r="E476" s="36" t="s">
        <v>10505</v>
      </c>
      <c r="F476" s="115">
        <v>0.85</v>
      </c>
    </row>
    <row r="477" spans="1:6" x14ac:dyDescent="0.25">
      <c r="A477" s="36" t="s">
        <v>10499</v>
      </c>
      <c r="B477" s="36">
        <v>7268</v>
      </c>
      <c r="C477" s="30" t="s">
        <v>10969</v>
      </c>
      <c r="D477" s="36" t="s">
        <v>99</v>
      </c>
      <c r="E477" s="36" t="s">
        <v>10498</v>
      </c>
      <c r="F477" s="115">
        <v>1.32</v>
      </c>
    </row>
    <row r="478" spans="1:6" x14ac:dyDescent="0.25">
      <c r="A478" s="36" t="s">
        <v>10499</v>
      </c>
      <c r="B478" s="36">
        <v>44459</v>
      </c>
      <c r="C478" s="30" t="s">
        <v>10970</v>
      </c>
      <c r="D478" s="36" t="s">
        <v>99</v>
      </c>
      <c r="E478" s="36" t="s">
        <v>10498</v>
      </c>
      <c r="F478" s="115">
        <v>0.85</v>
      </c>
    </row>
    <row r="479" spans="1:6" x14ac:dyDescent="0.25">
      <c r="A479" s="36" t="s">
        <v>10499</v>
      </c>
      <c r="B479" s="36">
        <v>44462</v>
      </c>
      <c r="C479" s="30" t="s">
        <v>10971</v>
      </c>
      <c r="D479" s="36" t="s">
        <v>99</v>
      </c>
      <c r="E479" s="36" t="s">
        <v>10498</v>
      </c>
      <c r="F479" s="115">
        <v>1.51</v>
      </c>
    </row>
    <row r="480" spans="1:6" x14ac:dyDescent="0.25">
      <c r="A480" s="36" t="s">
        <v>10499</v>
      </c>
      <c r="B480" s="36">
        <v>44463</v>
      </c>
      <c r="C480" s="30" t="s">
        <v>10972</v>
      </c>
      <c r="D480" s="36" t="s">
        <v>99</v>
      </c>
      <c r="E480" s="36" t="s">
        <v>10498</v>
      </c>
      <c r="F480" s="115">
        <v>1.95</v>
      </c>
    </row>
    <row r="481" spans="1:6" x14ac:dyDescent="0.25">
      <c r="A481" s="36" t="s">
        <v>10499</v>
      </c>
      <c r="B481" s="36">
        <v>44464</v>
      </c>
      <c r="C481" s="30" t="s">
        <v>10973</v>
      </c>
      <c r="D481" s="36" t="s">
        <v>99</v>
      </c>
      <c r="E481" s="36" t="s">
        <v>10498</v>
      </c>
      <c r="F481" s="115">
        <v>2.02</v>
      </c>
    </row>
    <row r="482" spans="1:6" x14ac:dyDescent="0.25">
      <c r="A482" s="36" t="s">
        <v>10499</v>
      </c>
      <c r="B482" s="36">
        <v>44465</v>
      </c>
      <c r="C482" s="30" t="s">
        <v>10974</v>
      </c>
      <c r="D482" s="36" t="s">
        <v>99</v>
      </c>
      <c r="E482" s="36" t="s">
        <v>10498</v>
      </c>
      <c r="F482" s="115">
        <v>2.77</v>
      </c>
    </row>
    <row r="483" spans="1:6" x14ac:dyDescent="0.25">
      <c r="A483" s="36" t="s">
        <v>10499</v>
      </c>
      <c r="B483" s="36">
        <v>38783</v>
      </c>
      <c r="C483" s="30" t="s">
        <v>10975</v>
      </c>
      <c r="D483" s="36" t="s">
        <v>99</v>
      </c>
      <c r="E483" s="36" t="s">
        <v>10498</v>
      </c>
      <c r="F483" s="115">
        <v>0.97</v>
      </c>
    </row>
    <row r="484" spans="1:6" x14ac:dyDescent="0.25">
      <c r="A484" s="36" t="s">
        <v>10499</v>
      </c>
      <c r="B484" s="36">
        <v>44466</v>
      </c>
      <c r="C484" s="30" t="s">
        <v>10976</v>
      </c>
      <c r="D484" s="36" t="s">
        <v>99</v>
      </c>
      <c r="E484" s="36" t="s">
        <v>10498</v>
      </c>
      <c r="F484" s="115">
        <v>1.97</v>
      </c>
    </row>
    <row r="485" spans="1:6" x14ac:dyDescent="0.25">
      <c r="A485" s="36" t="s">
        <v>10499</v>
      </c>
      <c r="B485" s="36">
        <v>44467</v>
      </c>
      <c r="C485" s="30" t="s">
        <v>10977</v>
      </c>
      <c r="D485" s="36" t="s">
        <v>99</v>
      </c>
      <c r="E485" s="36" t="s">
        <v>10498</v>
      </c>
      <c r="F485" s="115">
        <v>2.37</v>
      </c>
    </row>
    <row r="486" spans="1:6" x14ac:dyDescent="0.25">
      <c r="A486" s="36" t="s">
        <v>10499</v>
      </c>
      <c r="B486" s="36">
        <v>44468</v>
      </c>
      <c r="C486" s="30" t="s">
        <v>10978</v>
      </c>
      <c r="D486" s="36" t="s">
        <v>99</v>
      </c>
      <c r="E486" s="36" t="s">
        <v>10498</v>
      </c>
      <c r="F486" s="115">
        <v>2.06</v>
      </c>
    </row>
    <row r="487" spans="1:6" x14ac:dyDescent="0.25">
      <c r="A487" s="36" t="s">
        <v>10499</v>
      </c>
      <c r="B487" s="36">
        <v>37593</v>
      </c>
      <c r="C487" s="30" t="s">
        <v>10979</v>
      </c>
      <c r="D487" s="36" t="s">
        <v>99</v>
      </c>
      <c r="E487" s="36" t="s">
        <v>10498</v>
      </c>
      <c r="F487" s="115">
        <v>2.65</v>
      </c>
    </row>
    <row r="488" spans="1:6" x14ac:dyDescent="0.25">
      <c r="A488" s="36" t="s">
        <v>10499</v>
      </c>
      <c r="B488" s="36">
        <v>37594</v>
      </c>
      <c r="C488" s="30" t="s">
        <v>10980</v>
      </c>
      <c r="D488" s="36" t="s">
        <v>99</v>
      </c>
      <c r="E488" s="36" t="s">
        <v>10498</v>
      </c>
      <c r="F488" s="115">
        <v>3.15</v>
      </c>
    </row>
    <row r="489" spans="1:6" x14ac:dyDescent="0.25">
      <c r="A489" s="36" t="s">
        <v>10499</v>
      </c>
      <c r="B489" s="36">
        <v>37592</v>
      </c>
      <c r="C489" s="30" t="s">
        <v>10981</v>
      </c>
      <c r="D489" s="36" t="s">
        <v>99</v>
      </c>
      <c r="E489" s="36" t="s">
        <v>10498</v>
      </c>
      <c r="F489" s="115">
        <v>2.1</v>
      </c>
    </row>
    <row r="490" spans="1:6" x14ac:dyDescent="0.25">
      <c r="A490" s="36" t="s">
        <v>10499</v>
      </c>
      <c r="B490" s="36">
        <v>41372</v>
      </c>
      <c r="C490" s="30" t="s">
        <v>10982</v>
      </c>
      <c r="D490" s="36" t="s">
        <v>97</v>
      </c>
      <c r="E490" s="36" t="s">
        <v>10498</v>
      </c>
      <c r="F490" s="115"/>
    </row>
    <row r="491" spans="1:6" x14ac:dyDescent="0.25">
      <c r="A491" s="36" t="s">
        <v>10499</v>
      </c>
      <c r="B491" s="36">
        <v>41371</v>
      </c>
      <c r="C491" s="30" t="s">
        <v>10983</v>
      </c>
      <c r="D491" s="36" t="s">
        <v>97</v>
      </c>
      <c r="E491" s="36" t="s">
        <v>10498</v>
      </c>
      <c r="F491" s="115"/>
    </row>
    <row r="492" spans="1:6" x14ac:dyDescent="0.25">
      <c r="A492" s="36" t="s">
        <v>10499</v>
      </c>
      <c r="B492" s="36">
        <v>34556</v>
      </c>
      <c r="C492" s="30" t="s">
        <v>10984</v>
      </c>
      <c r="D492" s="36" t="s">
        <v>99</v>
      </c>
      <c r="E492" s="36" t="s">
        <v>10498</v>
      </c>
      <c r="F492" s="115">
        <v>4.49</v>
      </c>
    </row>
    <row r="493" spans="1:6" x14ac:dyDescent="0.25">
      <c r="A493" s="36" t="s">
        <v>10499</v>
      </c>
      <c r="B493" s="36">
        <v>37873</v>
      </c>
      <c r="C493" s="30" t="s">
        <v>10985</v>
      </c>
      <c r="D493" s="36" t="s">
        <v>99</v>
      </c>
      <c r="E493" s="36" t="s">
        <v>10498</v>
      </c>
      <c r="F493" s="115">
        <v>4.57</v>
      </c>
    </row>
    <row r="494" spans="1:6" x14ac:dyDescent="0.25">
      <c r="A494" s="36" t="s">
        <v>10499</v>
      </c>
      <c r="B494" s="36">
        <v>34565</v>
      </c>
      <c r="C494" s="30" t="s">
        <v>10986</v>
      </c>
      <c r="D494" s="36" t="s">
        <v>99</v>
      </c>
      <c r="E494" s="36" t="s">
        <v>10498</v>
      </c>
      <c r="F494" s="115">
        <v>5.07</v>
      </c>
    </row>
    <row r="495" spans="1:6" x14ac:dyDescent="0.25">
      <c r="A495" s="36" t="s">
        <v>10499</v>
      </c>
      <c r="B495" s="36">
        <v>34566</v>
      </c>
      <c r="C495" s="30" t="s">
        <v>10987</v>
      </c>
      <c r="D495" s="36" t="s">
        <v>99</v>
      </c>
      <c r="E495" s="36" t="s">
        <v>10498</v>
      </c>
      <c r="F495" s="115">
        <v>3.93</v>
      </c>
    </row>
    <row r="496" spans="1:6" x14ac:dyDescent="0.25">
      <c r="A496" s="36" t="s">
        <v>10499</v>
      </c>
      <c r="B496" s="36">
        <v>34564</v>
      </c>
      <c r="C496" s="30" t="s">
        <v>10988</v>
      </c>
      <c r="D496" s="36" t="s">
        <v>99</v>
      </c>
      <c r="E496" s="36" t="s">
        <v>10498</v>
      </c>
      <c r="F496" s="115">
        <v>4.79</v>
      </c>
    </row>
    <row r="497" spans="1:6" x14ac:dyDescent="0.25">
      <c r="A497" s="36" t="s">
        <v>10499</v>
      </c>
      <c r="B497" s="36">
        <v>38590</v>
      </c>
      <c r="C497" s="30" t="s">
        <v>10989</v>
      </c>
      <c r="D497" s="36" t="s">
        <v>99</v>
      </c>
      <c r="E497" s="36" t="s">
        <v>10498</v>
      </c>
      <c r="F497" s="115">
        <v>3.74</v>
      </c>
    </row>
    <row r="498" spans="1:6" x14ac:dyDescent="0.25">
      <c r="A498" s="36" t="s">
        <v>10499</v>
      </c>
      <c r="B498" s="36">
        <v>34567</v>
      </c>
      <c r="C498" s="30" t="s">
        <v>10990</v>
      </c>
      <c r="D498" s="36" t="s">
        <v>99</v>
      </c>
      <c r="E498" s="36" t="s">
        <v>10498</v>
      </c>
      <c r="F498" s="115">
        <v>4.17</v>
      </c>
    </row>
    <row r="499" spans="1:6" x14ac:dyDescent="0.25">
      <c r="A499" s="36" t="s">
        <v>10499</v>
      </c>
      <c r="B499" s="36">
        <v>38591</v>
      </c>
      <c r="C499" s="30" t="s">
        <v>10991</v>
      </c>
      <c r="D499" s="36" t="s">
        <v>99</v>
      </c>
      <c r="E499" s="36" t="s">
        <v>10498</v>
      </c>
      <c r="F499" s="115">
        <v>3.78</v>
      </c>
    </row>
    <row r="500" spans="1:6" x14ac:dyDescent="0.25">
      <c r="A500" s="36" t="s">
        <v>10499</v>
      </c>
      <c r="B500" s="36">
        <v>34568</v>
      </c>
      <c r="C500" s="30" t="s">
        <v>10992</v>
      </c>
      <c r="D500" s="36" t="s">
        <v>99</v>
      </c>
      <c r="E500" s="36" t="s">
        <v>10498</v>
      </c>
      <c r="F500" s="115">
        <v>4.93</v>
      </c>
    </row>
    <row r="501" spans="1:6" x14ac:dyDescent="0.25">
      <c r="A501" s="36" t="s">
        <v>10499</v>
      </c>
      <c r="B501" s="36">
        <v>34569</v>
      </c>
      <c r="C501" s="30" t="s">
        <v>10993</v>
      </c>
      <c r="D501" s="36" t="s">
        <v>99</v>
      </c>
      <c r="E501" s="36" t="s">
        <v>10498</v>
      </c>
      <c r="F501" s="115">
        <v>5.07</v>
      </c>
    </row>
    <row r="502" spans="1:6" x14ac:dyDescent="0.25">
      <c r="A502" s="36" t="s">
        <v>10499</v>
      </c>
      <c r="B502" s="36">
        <v>37107</v>
      </c>
      <c r="C502" s="30" t="s">
        <v>10994</v>
      </c>
      <c r="D502" s="36" t="s">
        <v>99</v>
      </c>
      <c r="E502" s="36" t="s">
        <v>10498</v>
      </c>
      <c r="F502" s="115">
        <v>5.8</v>
      </c>
    </row>
    <row r="503" spans="1:6" x14ac:dyDescent="0.25">
      <c r="A503" s="36" t="s">
        <v>10499</v>
      </c>
      <c r="B503" s="36">
        <v>34571</v>
      </c>
      <c r="C503" s="30" t="s">
        <v>10995</v>
      </c>
      <c r="D503" s="36" t="s">
        <v>99</v>
      </c>
      <c r="E503" s="36" t="s">
        <v>10498</v>
      </c>
      <c r="F503" s="115">
        <v>4.18</v>
      </c>
    </row>
    <row r="504" spans="1:6" x14ac:dyDescent="0.25">
      <c r="A504" s="36" t="s">
        <v>10499</v>
      </c>
      <c r="B504" s="36">
        <v>34570</v>
      </c>
      <c r="C504" s="30" t="s">
        <v>10996</v>
      </c>
      <c r="D504" s="36" t="s">
        <v>99</v>
      </c>
      <c r="E504" s="36" t="s">
        <v>10498</v>
      </c>
      <c r="F504" s="115">
        <v>5.5</v>
      </c>
    </row>
    <row r="505" spans="1:6" x14ac:dyDescent="0.25">
      <c r="A505" s="36" t="s">
        <v>10499</v>
      </c>
      <c r="B505" s="36">
        <v>25070</v>
      </c>
      <c r="C505" s="30" t="s">
        <v>10997</v>
      </c>
      <c r="D505" s="36" t="s">
        <v>99</v>
      </c>
      <c r="E505" s="36" t="s">
        <v>10498</v>
      </c>
      <c r="F505" s="115">
        <v>4.1399999999999997</v>
      </c>
    </row>
    <row r="506" spans="1:6" x14ac:dyDescent="0.25">
      <c r="A506" s="36" t="s">
        <v>10499</v>
      </c>
      <c r="B506" s="36">
        <v>34573</v>
      </c>
      <c r="C506" s="30" t="s">
        <v>10998</v>
      </c>
      <c r="D506" s="36" t="s">
        <v>99</v>
      </c>
      <c r="E506" s="36" t="s">
        <v>10498</v>
      </c>
      <c r="F506" s="115">
        <v>4.3899999999999997</v>
      </c>
    </row>
    <row r="507" spans="1:6" x14ac:dyDescent="0.25">
      <c r="A507" s="36" t="s">
        <v>10499</v>
      </c>
      <c r="B507" s="36">
        <v>34576</v>
      </c>
      <c r="C507" s="30" t="s">
        <v>10999</v>
      </c>
      <c r="D507" s="36" t="s">
        <v>99</v>
      </c>
      <c r="E507" s="36" t="s">
        <v>10498</v>
      </c>
      <c r="F507" s="115">
        <v>6.41</v>
      </c>
    </row>
    <row r="508" spans="1:6" x14ac:dyDescent="0.25">
      <c r="A508" s="36" t="s">
        <v>10499</v>
      </c>
      <c r="B508" s="36">
        <v>34577</v>
      </c>
      <c r="C508" s="30" t="s">
        <v>11000</v>
      </c>
      <c r="D508" s="36" t="s">
        <v>99</v>
      </c>
      <c r="E508" s="36" t="s">
        <v>10498</v>
      </c>
      <c r="F508" s="115">
        <v>6.68</v>
      </c>
    </row>
    <row r="509" spans="1:6" x14ac:dyDescent="0.25">
      <c r="A509" s="36" t="s">
        <v>10499</v>
      </c>
      <c r="B509" s="36">
        <v>34578</v>
      </c>
      <c r="C509" s="30" t="s">
        <v>11001</v>
      </c>
      <c r="D509" s="36" t="s">
        <v>99</v>
      </c>
      <c r="E509" s="36" t="s">
        <v>10498</v>
      </c>
      <c r="F509" s="115">
        <v>7.25</v>
      </c>
    </row>
    <row r="510" spans="1:6" x14ac:dyDescent="0.25">
      <c r="A510" s="36" t="s">
        <v>10499</v>
      </c>
      <c r="B510" s="36">
        <v>34579</v>
      </c>
      <c r="C510" s="30" t="s">
        <v>11002</v>
      </c>
      <c r="D510" s="36" t="s">
        <v>99</v>
      </c>
      <c r="E510" s="36" t="s">
        <v>10498</v>
      </c>
      <c r="F510" s="115">
        <v>7.73</v>
      </c>
    </row>
    <row r="511" spans="1:6" x14ac:dyDescent="0.25">
      <c r="A511" s="36" t="s">
        <v>10499</v>
      </c>
      <c r="B511" s="36">
        <v>25067</v>
      </c>
      <c r="C511" s="30" t="s">
        <v>11003</v>
      </c>
      <c r="D511" s="36" t="s">
        <v>99</v>
      </c>
      <c r="E511" s="36" t="s">
        <v>10498</v>
      </c>
      <c r="F511" s="115">
        <v>5.17</v>
      </c>
    </row>
    <row r="512" spans="1:6" x14ac:dyDescent="0.25">
      <c r="A512" s="36" t="s">
        <v>10499</v>
      </c>
      <c r="B512" s="36">
        <v>34580</v>
      </c>
      <c r="C512" s="30" t="s">
        <v>11004</v>
      </c>
      <c r="D512" s="36" t="s">
        <v>99</v>
      </c>
      <c r="E512" s="36" t="s">
        <v>10498</v>
      </c>
      <c r="F512" s="115">
        <v>5.78</v>
      </c>
    </row>
    <row r="513" spans="1:6" x14ac:dyDescent="0.25">
      <c r="A513" s="36" t="s">
        <v>10499</v>
      </c>
      <c r="B513" s="36">
        <v>25071</v>
      </c>
      <c r="C513" s="30" t="s">
        <v>11005</v>
      </c>
      <c r="D513" s="36" t="s">
        <v>99</v>
      </c>
      <c r="E513" s="36" t="s">
        <v>10498</v>
      </c>
      <c r="F513" s="115">
        <v>2.88</v>
      </c>
    </row>
    <row r="514" spans="1:6" x14ac:dyDescent="0.25">
      <c r="A514" s="36" t="s">
        <v>10499</v>
      </c>
      <c r="B514" s="36">
        <v>44171</v>
      </c>
      <c r="C514" s="30" t="s">
        <v>11006</v>
      </c>
      <c r="D514" s="36" t="s">
        <v>99</v>
      </c>
      <c r="E514" s="36" t="s">
        <v>10498</v>
      </c>
      <c r="F514" s="115">
        <v>18.05</v>
      </c>
    </row>
    <row r="515" spans="1:6" x14ac:dyDescent="0.25">
      <c r="A515" s="36" t="s">
        <v>10499</v>
      </c>
      <c r="B515" s="36">
        <v>38395</v>
      </c>
      <c r="C515" s="30" t="s">
        <v>11007</v>
      </c>
      <c r="D515" s="36" t="s">
        <v>99</v>
      </c>
      <c r="E515" s="36" t="s">
        <v>10498</v>
      </c>
      <c r="F515" s="115">
        <v>8.94</v>
      </c>
    </row>
    <row r="516" spans="1:6" x14ac:dyDescent="0.25">
      <c r="A516" s="36" t="s">
        <v>10499</v>
      </c>
      <c r="B516" s="36">
        <v>34583</v>
      </c>
      <c r="C516" s="30" t="s">
        <v>11008</v>
      </c>
      <c r="D516" s="36" t="s">
        <v>97</v>
      </c>
      <c r="E516" s="36" t="s">
        <v>10498</v>
      </c>
      <c r="F516" s="115">
        <v>64.849999999999994</v>
      </c>
    </row>
    <row r="517" spans="1:6" x14ac:dyDescent="0.25">
      <c r="A517" s="36" t="s">
        <v>10499</v>
      </c>
      <c r="B517" s="36">
        <v>34584</v>
      </c>
      <c r="C517" s="30" t="s">
        <v>11009</v>
      </c>
      <c r="D517" s="36" t="s">
        <v>97</v>
      </c>
      <c r="E517" s="36" t="s">
        <v>10498</v>
      </c>
      <c r="F517" s="115">
        <v>47.55</v>
      </c>
    </row>
    <row r="518" spans="1:6" x14ac:dyDescent="0.25">
      <c r="A518" s="36" t="s">
        <v>10499</v>
      </c>
      <c r="B518" s="36">
        <v>709</v>
      </c>
      <c r="C518" s="30" t="s">
        <v>11010</v>
      </c>
      <c r="D518" s="36" t="s">
        <v>97</v>
      </c>
      <c r="E518" s="36" t="s">
        <v>10498</v>
      </c>
      <c r="F518" s="115"/>
    </row>
    <row r="519" spans="1:6" x14ac:dyDescent="0.25">
      <c r="A519" s="36" t="s">
        <v>10499</v>
      </c>
      <c r="B519" s="36">
        <v>34592</v>
      </c>
      <c r="C519" s="30" t="s">
        <v>11011</v>
      </c>
      <c r="D519" s="36" t="s">
        <v>99</v>
      </c>
      <c r="E519" s="36" t="s">
        <v>10498</v>
      </c>
      <c r="F519" s="115">
        <v>3.29</v>
      </c>
    </row>
    <row r="520" spans="1:6" x14ac:dyDescent="0.25">
      <c r="A520" s="36" t="s">
        <v>10499</v>
      </c>
      <c r="B520" s="36">
        <v>34599</v>
      </c>
      <c r="C520" s="30" t="s">
        <v>11012</v>
      </c>
      <c r="D520" s="36" t="s">
        <v>99</v>
      </c>
      <c r="E520" s="36" t="s">
        <v>10498</v>
      </c>
      <c r="F520" s="115">
        <v>2.95</v>
      </c>
    </row>
    <row r="521" spans="1:6" x14ac:dyDescent="0.25">
      <c r="A521" s="36" t="s">
        <v>10499</v>
      </c>
      <c r="B521" s="36">
        <v>651</v>
      </c>
      <c r="C521" s="30" t="s">
        <v>11013</v>
      </c>
      <c r="D521" s="36" t="s">
        <v>99</v>
      </c>
      <c r="E521" s="36" t="s">
        <v>10498</v>
      </c>
      <c r="F521" s="115">
        <v>3.62</v>
      </c>
    </row>
    <row r="522" spans="1:6" x14ac:dyDescent="0.25">
      <c r="A522" s="36" t="s">
        <v>10499</v>
      </c>
      <c r="B522" s="36">
        <v>654</v>
      </c>
      <c r="C522" s="30" t="s">
        <v>11014</v>
      </c>
      <c r="D522" s="36" t="s">
        <v>99</v>
      </c>
      <c r="E522" s="36" t="s">
        <v>10498</v>
      </c>
      <c r="F522" s="115">
        <v>4.49</v>
      </c>
    </row>
    <row r="523" spans="1:6" x14ac:dyDescent="0.25">
      <c r="A523" s="36" t="s">
        <v>10499</v>
      </c>
      <c r="B523" s="36">
        <v>37103</v>
      </c>
      <c r="C523" s="30" t="s">
        <v>11015</v>
      </c>
      <c r="D523" s="36" t="s">
        <v>99</v>
      </c>
      <c r="E523" s="36" t="s">
        <v>10498</v>
      </c>
      <c r="F523" s="115">
        <v>3.76</v>
      </c>
    </row>
    <row r="524" spans="1:6" x14ac:dyDescent="0.25">
      <c r="A524" s="36" t="s">
        <v>10499</v>
      </c>
      <c r="B524" s="36">
        <v>34555</v>
      </c>
      <c r="C524" s="30" t="s">
        <v>11016</v>
      </c>
      <c r="D524" s="36" t="s">
        <v>99</v>
      </c>
      <c r="E524" s="36" t="s">
        <v>10498</v>
      </c>
      <c r="F524" s="115">
        <v>4.78</v>
      </c>
    </row>
    <row r="525" spans="1:6" x14ac:dyDescent="0.25">
      <c r="A525" s="36" t="s">
        <v>10499</v>
      </c>
      <c r="B525" s="36">
        <v>674</v>
      </c>
      <c r="C525" s="30" t="s">
        <v>11017</v>
      </c>
      <c r="D525" s="36" t="s">
        <v>97</v>
      </c>
      <c r="E525" s="36" t="s">
        <v>10498</v>
      </c>
      <c r="F525" s="115"/>
    </row>
    <row r="526" spans="1:6" x14ac:dyDescent="0.25">
      <c r="A526" s="36" t="s">
        <v>10499</v>
      </c>
      <c r="B526" s="36">
        <v>34600</v>
      </c>
      <c r="C526" s="30" t="s">
        <v>11018</v>
      </c>
      <c r="D526" s="36" t="s">
        <v>97</v>
      </c>
      <c r="E526" s="36" t="s">
        <v>10505</v>
      </c>
      <c r="F526" s="115"/>
    </row>
    <row r="527" spans="1:6" x14ac:dyDescent="0.25">
      <c r="A527" s="36" t="s">
        <v>10499</v>
      </c>
      <c r="B527" s="36">
        <v>652</v>
      </c>
      <c r="C527" s="30" t="s">
        <v>11019</v>
      </c>
      <c r="D527" s="36" t="s">
        <v>97</v>
      </c>
      <c r="E527" s="36" t="s">
        <v>10498</v>
      </c>
      <c r="F527" s="115"/>
    </row>
    <row r="528" spans="1:6" x14ac:dyDescent="0.25">
      <c r="A528" s="36" t="s">
        <v>10499</v>
      </c>
      <c r="B528" s="36">
        <v>650</v>
      </c>
      <c r="C528" s="30" t="s">
        <v>11020</v>
      </c>
      <c r="D528" s="36" t="s">
        <v>99</v>
      </c>
      <c r="E528" s="36" t="s">
        <v>10505</v>
      </c>
      <c r="F528" s="115">
        <v>2.9</v>
      </c>
    </row>
    <row r="529" spans="1:6" x14ac:dyDescent="0.25">
      <c r="A529" s="36" t="s">
        <v>10499</v>
      </c>
      <c r="B529" s="36">
        <v>718</v>
      </c>
      <c r="C529" s="30" t="s">
        <v>11021</v>
      </c>
      <c r="D529" s="36" t="s">
        <v>99</v>
      </c>
      <c r="E529" s="36" t="s">
        <v>10498</v>
      </c>
      <c r="F529" s="115">
        <v>14.72</v>
      </c>
    </row>
    <row r="530" spans="1:6" x14ac:dyDescent="0.25">
      <c r="A530" s="36" t="s">
        <v>10499</v>
      </c>
      <c r="B530" s="36">
        <v>11981</v>
      </c>
      <c r="C530" s="30" t="s">
        <v>11022</v>
      </c>
      <c r="D530" s="36" t="s">
        <v>99</v>
      </c>
      <c r="E530" s="36" t="s">
        <v>10498</v>
      </c>
      <c r="F530" s="115">
        <v>14.3</v>
      </c>
    </row>
    <row r="531" spans="1:6" x14ac:dyDescent="0.25">
      <c r="A531" s="36" t="s">
        <v>10499</v>
      </c>
      <c r="B531" s="36">
        <v>34586</v>
      </c>
      <c r="C531" s="30" t="s">
        <v>11023</v>
      </c>
      <c r="D531" s="36" t="s">
        <v>99</v>
      </c>
      <c r="E531" s="36" t="s">
        <v>10498</v>
      </c>
      <c r="F531" s="115">
        <v>2.1</v>
      </c>
    </row>
    <row r="532" spans="1:6" x14ac:dyDescent="0.25">
      <c r="A532" s="36" t="s">
        <v>10499</v>
      </c>
      <c r="B532" s="36">
        <v>38603</v>
      </c>
      <c r="C532" s="30" t="s">
        <v>11024</v>
      </c>
      <c r="D532" s="36" t="s">
        <v>99</v>
      </c>
      <c r="E532" s="36" t="s">
        <v>10498</v>
      </c>
      <c r="F532" s="115">
        <v>2.4900000000000002</v>
      </c>
    </row>
    <row r="533" spans="1:6" x14ac:dyDescent="0.25">
      <c r="A533" s="36" t="s">
        <v>10499</v>
      </c>
      <c r="B533" s="36">
        <v>34588</v>
      </c>
      <c r="C533" s="30" t="s">
        <v>11025</v>
      </c>
      <c r="D533" s="36" t="s">
        <v>99</v>
      </c>
      <c r="E533" s="36" t="s">
        <v>10498</v>
      </c>
      <c r="F533" s="115">
        <v>2.83</v>
      </c>
    </row>
    <row r="534" spans="1:6" x14ac:dyDescent="0.25">
      <c r="A534" s="36" t="s">
        <v>10499</v>
      </c>
      <c r="B534" s="36">
        <v>34590</v>
      </c>
      <c r="C534" s="30" t="s">
        <v>11026</v>
      </c>
      <c r="D534" s="36" t="s">
        <v>99</v>
      </c>
      <c r="E534" s="36" t="s">
        <v>10498</v>
      </c>
      <c r="F534" s="115">
        <v>2.8</v>
      </c>
    </row>
    <row r="535" spans="1:6" x14ac:dyDescent="0.25">
      <c r="A535" s="36" t="s">
        <v>10499</v>
      </c>
      <c r="B535" s="36">
        <v>34591</v>
      </c>
      <c r="C535" s="30" t="s">
        <v>11027</v>
      </c>
      <c r="D535" s="36" t="s">
        <v>99</v>
      </c>
      <c r="E535" s="36" t="s">
        <v>10498</v>
      </c>
      <c r="F535" s="115">
        <v>3.42</v>
      </c>
    </row>
    <row r="536" spans="1:6" x14ac:dyDescent="0.25">
      <c r="A536" s="36" t="s">
        <v>10499</v>
      </c>
      <c r="B536" s="36">
        <v>40517</v>
      </c>
      <c r="C536" s="30" t="s">
        <v>11028</v>
      </c>
      <c r="D536" s="36" t="s">
        <v>97</v>
      </c>
      <c r="E536" s="36" t="s">
        <v>10498</v>
      </c>
      <c r="F536" s="115">
        <v>56.26</v>
      </c>
    </row>
    <row r="537" spans="1:6" x14ac:dyDescent="0.25">
      <c r="A537" s="36" t="s">
        <v>10499</v>
      </c>
      <c r="B537" s="36">
        <v>40515</v>
      </c>
      <c r="C537" s="30" t="s">
        <v>11029</v>
      </c>
      <c r="D537" s="36" t="s">
        <v>97</v>
      </c>
      <c r="E537" s="36" t="s">
        <v>10498</v>
      </c>
      <c r="F537" s="115">
        <v>61.89</v>
      </c>
    </row>
    <row r="538" spans="1:6" x14ac:dyDescent="0.25">
      <c r="A538" s="36" t="s">
        <v>10499</v>
      </c>
      <c r="B538" s="36">
        <v>40524</v>
      </c>
      <c r="C538" s="30" t="s">
        <v>11030</v>
      </c>
      <c r="D538" s="36" t="s">
        <v>97</v>
      </c>
      <c r="E538" s="36" t="s">
        <v>10498</v>
      </c>
      <c r="F538" s="115">
        <v>64.3</v>
      </c>
    </row>
    <row r="539" spans="1:6" x14ac:dyDescent="0.25">
      <c r="A539" s="36" t="s">
        <v>10499</v>
      </c>
      <c r="B539" s="36">
        <v>40529</v>
      </c>
      <c r="C539" s="30" t="s">
        <v>11031</v>
      </c>
      <c r="D539" s="36" t="s">
        <v>97</v>
      </c>
      <c r="E539" s="36" t="s">
        <v>10498</v>
      </c>
      <c r="F539" s="115">
        <v>101.96</v>
      </c>
    </row>
    <row r="540" spans="1:6" x14ac:dyDescent="0.25">
      <c r="A540" s="36" t="s">
        <v>10499</v>
      </c>
      <c r="B540" s="36">
        <v>36156</v>
      </c>
      <c r="C540" s="30" t="s">
        <v>11032</v>
      </c>
      <c r="D540" s="36" t="s">
        <v>97</v>
      </c>
      <c r="E540" s="36" t="s">
        <v>10498</v>
      </c>
      <c r="F540" s="115">
        <v>60.92</v>
      </c>
    </row>
    <row r="541" spans="1:6" x14ac:dyDescent="0.25">
      <c r="A541" s="36" t="s">
        <v>10499</v>
      </c>
      <c r="B541" s="36">
        <v>36155</v>
      </c>
      <c r="C541" s="30" t="s">
        <v>11033</v>
      </c>
      <c r="D541" s="36" t="s">
        <v>97</v>
      </c>
      <c r="E541" s="36" t="s">
        <v>10498</v>
      </c>
      <c r="F541" s="115">
        <v>48.23</v>
      </c>
    </row>
    <row r="542" spans="1:6" x14ac:dyDescent="0.25">
      <c r="A542" s="36" t="s">
        <v>10499</v>
      </c>
      <c r="B542" s="36">
        <v>36154</v>
      </c>
      <c r="C542" s="30" t="s">
        <v>11034</v>
      </c>
      <c r="D542" s="36" t="s">
        <v>97</v>
      </c>
      <c r="E542" s="36" t="s">
        <v>10498</v>
      </c>
      <c r="F542" s="115">
        <v>72.760000000000005</v>
      </c>
    </row>
    <row r="543" spans="1:6" x14ac:dyDescent="0.25">
      <c r="A543" s="36" t="s">
        <v>10499</v>
      </c>
      <c r="B543" s="36">
        <v>36170</v>
      </c>
      <c r="C543" s="30" t="s">
        <v>11035</v>
      </c>
      <c r="D543" s="36" t="s">
        <v>97</v>
      </c>
      <c r="E543" s="36" t="s">
        <v>10505</v>
      </c>
      <c r="F543" s="115">
        <v>55</v>
      </c>
    </row>
    <row r="544" spans="1:6" x14ac:dyDescent="0.25">
      <c r="A544" s="36" t="s">
        <v>10499</v>
      </c>
      <c r="B544" s="36">
        <v>695</v>
      </c>
      <c r="C544" s="30" t="s">
        <v>11036</v>
      </c>
      <c r="D544" s="36" t="s">
        <v>97</v>
      </c>
      <c r="E544" s="36" t="s">
        <v>10498</v>
      </c>
      <c r="F544" s="115">
        <v>61.13</v>
      </c>
    </row>
    <row r="545" spans="1:6" x14ac:dyDescent="0.25">
      <c r="A545" s="36" t="s">
        <v>10499</v>
      </c>
      <c r="B545" s="36">
        <v>679</v>
      </c>
      <c r="C545" s="30" t="s">
        <v>11037</v>
      </c>
      <c r="D545" s="36" t="s">
        <v>97</v>
      </c>
      <c r="E545" s="36" t="s">
        <v>10498</v>
      </c>
      <c r="F545" s="115">
        <v>87.23</v>
      </c>
    </row>
    <row r="546" spans="1:6" x14ac:dyDescent="0.25">
      <c r="A546" s="36" t="s">
        <v>10499</v>
      </c>
      <c r="B546" s="36">
        <v>711</v>
      </c>
      <c r="C546" s="30" t="s">
        <v>11038</v>
      </c>
      <c r="D546" s="36" t="s">
        <v>97</v>
      </c>
      <c r="E546" s="36" t="s">
        <v>10498</v>
      </c>
      <c r="F546" s="115">
        <v>55</v>
      </c>
    </row>
    <row r="547" spans="1:6" x14ac:dyDescent="0.25">
      <c r="A547" s="36" t="s">
        <v>10499</v>
      </c>
      <c r="B547" s="36">
        <v>712</v>
      </c>
      <c r="C547" s="30" t="s">
        <v>11039</v>
      </c>
      <c r="D547" s="36" t="s">
        <v>97</v>
      </c>
      <c r="E547" s="36" t="s">
        <v>10498</v>
      </c>
      <c r="F547" s="115">
        <v>66</v>
      </c>
    </row>
    <row r="548" spans="1:6" x14ac:dyDescent="0.25">
      <c r="A548" s="36" t="s">
        <v>10499</v>
      </c>
      <c r="B548" s="36">
        <v>12614</v>
      </c>
      <c r="C548" s="30" t="s">
        <v>11040</v>
      </c>
      <c r="D548" s="36" t="s">
        <v>99</v>
      </c>
      <c r="E548" s="36" t="s">
        <v>10498</v>
      </c>
      <c r="F548" s="115">
        <v>57.89</v>
      </c>
    </row>
    <row r="549" spans="1:6" x14ac:dyDescent="0.25">
      <c r="A549" s="36" t="s">
        <v>10499</v>
      </c>
      <c r="B549" s="36">
        <v>6140</v>
      </c>
      <c r="C549" s="30" t="s">
        <v>11041</v>
      </c>
      <c r="D549" s="36" t="s">
        <v>99</v>
      </c>
      <c r="E549" s="36" t="s">
        <v>10498</v>
      </c>
      <c r="F549" s="115">
        <v>4.54</v>
      </c>
    </row>
    <row r="550" spans="1:6" x14ac:dyDescent="0.25">
      <c r="A550" s="36" t="s">
        <v>10499</v>
      </c>
      <c r="B550" s="36">
        <v>38399</v>
      </c>
      <c r="C550" s="30" t="s">
        <v>11042</v>
      </c>
      <c r="D550" s="36" t="s">
        <v>99</v>
      </c>
      <c r="E550" s="36" t="s">
        <v>10498</v>
      </c>
      <c r="F550" s="115">
        <v>130.24</v>
      </c>
    </row>
    <row r="551" spans="1:6" x14ac:dyDescent="0.25">
      <c r="A551" s="36" t="s">
        <v>10677</v>
      </c>
      <c r="B551" s="36">
        <v>729</v>
      </c>
      <c r="C551" s="30" t="s">
        <v>11043</v>
      </c>
      <c r="D551" s="36" t="s">
        <v>99</v>
      </c>
      <c r="E551" s="36" t="s">
        <v>10505</v>
      </c>
      <c r="F551" s="115">
        <v>935</v>
      </c>
    </row>
    <row r="552" spans="1:6" x14ac:dyDescent="0.25">
      <c r="A552" s="36" t="s">
        <v>10677</v>
      </c>
      <c r="B552" s="36">
        <v>39925</v>
      </c>
      <c r="C552" s="30" t="s">
        <v>11044</v>
      </c>
      <c r="D552" s="36" t="s">
        <v>99</v>
      </c>
      <c r="E552" s="36" t="s">
        <v>10498</v>
      </c>
      <c r="F552" s="115">
        <v>13510.66</v>
      </c>
    </row>
    <row r="553" spans="1:6" x14ac:dyDescent="0.25">
      <c r="A553" s="36" t="s">
        <v>10677</v>
      </c>
      <c r="B553" s="36">
        <v>731</v>
      </c>
      <c r="C553" s="30" t="s">
        <v>11045</v>
      </c>
      <c r="D553" s="36" t="s">
        <v>99</v>
      </c>
      <c r="E553" s="36" t="s">
        <v>10498</v>
      </c>
      <c r="F553" s="115">
        <v>909.98</v>
      </c>
    </row>
    <row r="554" spans="1:6" x14ac:dyDescent="0.25">
      <c r="A554" s="36" t="s">
        <v>10677</v>
      </c>
      <c r="B554" s="36">
        <v>732</v>
      </c>
      <c r="C554" s="30" t="s">
        <v>11046</v>
      </c>
      <c r="D554" s="36" t="s">
        <v>99</v>
      </c>
      <c r="E554" s="36" t="s">
        <v>10498</v>
      </c>
      <c r="F554" s="115">
        <v>1533.93</v>
      </c>
    </row>
    <row r="555" spans="1:6" x14ac:dyDescent="0.25">
      <c r="A555" s="36" t="s">
        <v>10677</v>
      </c>
      <c r="B555" s="36">
        <v>735</v>
      </c>
      <c r="C555" s="30" t="s">
        <v>11047</v>
      </c>
      <c r="D555" s="36" t="s">
        <v>99</v>
      </c>
      <c r="E555" s="36" t="s">
        <v>10498</v>
      </c>
      <c r="F555" s="115">
        <v>2728.79</v>
      </c>
    </row>
    <row r="556" spans="1:6" x14ac:dyDescent="0.25">
      <c r="A556" s="36" t="s">
        <v>10677</v>
      </c>
      <c r="B556" s="36">
        <v>736</v>
      </c>
      <c r="C556" s="30" t="s">
        <v>11048</v>
      </c>
      <c r="D556" s="36" t="s">
        <v>99</v>
      </c>
      <c r="E556" s="36" t="s">
        <v>10498</v>
      </c>
      <c r="F556" s="115">
        <v>2294.42</v>
      </c>
    </row>
    <row r="557" spans="1:6" x14ac:dyDescent="0.25">
      <c r="A557" s="36" t="s">
        <v>10677</v>
      </c>
      <c r="B557" s="36">
        <v>740</v>
      </c>
      <c r="C557" s="30" t="s">
        <v>11049</v>
      </c>
      <c r="D557" s="36" t="s">
        <v>99</v>
      </c>
      <c r="E557" s="36" t="s">
        <v>10498</v>
      </c>
      <c r="F557" s="115">
        <v>8092.07</v>
      </c>
    </row>
    <row r="558" spans="1:6" x14ac:dyDescent="0.25">
      <c r="A558" s="36" t="s">
        <v>10677</v>
      </c>
      <c r="B558" s="36">
        <v>734</v>
      </c>
      <c r="C558" s="30" t="s">
        <v>11050</v>
      </c>
      <c r="D558" s="36" t="s">
        <v>99</v>
      </c>
      <c r="E558" s="36" t="s">
        <v>10498</v>
      </c>
      <c r="F558" s="115">
        <v>1644.37</v>
      </c>
    </row>
    <row r="559" spans="1:6" x14ac:dyDescent="0.25">
      <c r="A559" s="36" t="s">
        <v>10677</v>
      </c>
      <c r="B559" s="36">
        <v>39008</v>
      </c>
      <c r="C559" s="30" t="s">
        <v>11051</v>
      </c>
      <c r="D559" s="36" t="s">
        <v>99</v>
      </c>
      <c r="E559" s="36" t="s">
        <v>10498</v>
      </c>
      <c r="F559" s="115">
        <v>69410.740000000005</v>
      </c>
    </row>
    <row r="560" spans="1:6" x14ac:dyDescent="0.25">
      <c r="A560" s="36" t="s">
        <v>10677</v>
      </c>
      <c r="B560" s="36">
        <v>39009</v>
      </c>
      <c r="C560" s="30" t="s">
        <v>11052</v>
      </c>
      <c r="D560" s="36" t="s">
        <v>99</v>
      </c>
      <c r="E560" s="36" t="s">
        <v>10498</v>
      </c>
      <c r="F560" s="115">
        <v>74365.009999999995</v>
      </c>
    </row>
    <row r="561" spans="1:6" x14ac:dyDescent="0.25">
      <c r="A561" s="36" t="s">
        <v>10677</v>
      </c>
      <c r="B561" s="36">
        <v>10592</v>
      </c>
      <c r="C561" s="30" t="s">
        <v>11053</v>
      </c>
      <c r="D561" s="36" t="s">
        <v>99</v>
      </c>
      <c r="E561" s="36" t="s">
        <v>10505</v>
      </c>
      <c r="F561" s="115">
        <v>6250</v>
      </c>
    </row>
    <row r="562" spans="1:6" x14ac:dyDescent="0.25">
      <c r="A562" s="36" t="s">
        <v>10677</v>
      </c>
      <c r="B562" s="36">
        <v>751</v>
      </c>
      <c r="C562" s="30" t="s">
        <v>11054</v>
      </c>
      <c r="D562" s="36" t="s">
        <v>99</v>
      </c>
      <c r="E562" s="36" t="s">
        <v>10498</v>
      </c>
      <c r="F562" s="115">
        <v>7382.81</v>
      </c>
    </row>
    <row r="563" spans="1:6" x14ac:dyDescent="0.25">
      <c r="A563" s="36" t="s">
        <v>10677</v>
      </c>
      <c r="B563" s="36">
        <v>754</v>
      </c>
      <c r="C563" s="30" t="s">
        <v>11055</v>
      </c>
      <c r="D563" s="36" t="s">
        <v>99</v>
      </c>
      <c r="E563" s="36" t="s">
        <v>10498</v>
      </c>
      <c r="F563" s="115">
        <v>11718.75</v>
      </c>
    </row>
    <row r="564" spans="1:6" x14ac:dyDescent="0.25">
      <c r="A564" s="36" t="s">
        <v>10677</v>
      </c>
      <c r="B564" s="36">
        <v>39917</v>
      </c>
      <c r="C564" s="30" t="s">
        <v>11056</v>
      </c>
      <c r="D564" s="36" t="s">
        <v>99</v>
      </c>
      <c r="E564" s="36" t="s">
        <v>10498</v>
      </c>
      <c r="F564" s="115">
        <v>106619.91</v>
      </c>
    </row>
    <row r="565" spans="1:6" x14ac:dyDescent="0.25">
      <c r="A565" s="36" t="s">
        <v>10499</v>
      </c>
      <c r="B565" s="36">
        <v>38167</v>
      </c>
      <c r="C565" s="30" t="s">
        <v>11057</v>
      </c>
      <c r="D565" s="36" t="s">
        <v>10912</v>
      </c>
      <c r="E565" s="36" t="s">
        <v>10498</v>
      </c>
      <c r="F565" s="115">
        <v>29.84</v>
      </c>
    </row>
    <row r="566" spans="1:6" x14ac:dyDescent="0.25">
      <c r="A566" s="36" t="s">
        <v>10499</v>
      </c>
      <c r="B566" s="36">
        <v>36145</v>
      </c>
      <c r="C566" s="30" t="s">
        <v>11058</v>
      </c>
      <c r="D566" s="36" t="s">
        <v>10912</v>
      </c>
      <c r="E566" s="36" t="s">
        <v>10498</v>
      </c>
      <c r="F566" s="115">
        <v>46.67</v>
      </c>
    </row>
    <row r="567" spans="1:6" x14ac:dyDescent="0.25">
      <c r="A567" s="36" t="s">
        <v>10499</v>
      </c>
      <c r="B567" s="36">
        <v>12893</v>
      </c>
      <c r="C567" s="30" t="s">
        <v>11059</v>
      </c>
      <c r="D567" s="36" t="s">
        <v>10912</v>
      </c>
      <c r="E567" s="36" t="s">
        <v>10498</v>
      </c>
      <c r="F567" s="115">
        <v>82.14</v>
      </c>
    </row>
    <row r="568" spans="1:6" x14ac:dyDescent="0.25">
      <c r="A568" s="36" t="s">
        <v>10499</v>
      </c>
      <c r="B568" s="36">
        <v>11685</v>
      </c>
      <c r="C568" s="30" t="s">
        <v>11060</v>
      </c>
      <c r="D568" s="36" t="s">
        <v>99</v>
      </c>
      <c r="E568" s="36" t="s">
        <v>10498</v>
      </c>
      <c r="F568" s="115">
        <v>48.49</v>
      </c>
    </row>
    <row r="569" spans="1:6" x14ac:dyDescent="0.25">
      <c r="A569" s="36" t="s">
        <v>10499</v>
      </c>
      <c r="B569" s="36">
        <v>11680</v>
      </c>
      <c r="C569" s="30" t="s">
        <v>11061</v>
      </c>
      <c r="D569" s="36" t="s">
        <v>99</v>
      </c>
      <c r="E569" s="36" t="s">
        <v>10498</v>
      </c>
      <c r="F569" s="115">
        <v>17.82</v>
      </c>
    </row>
    <row r="570" spans="1:6" x14ac:dyDescent="0.25">
      <c r="A570" s="36" t="s">
        <v>10499</v>
      </c>
      <c r="B570" s="36">
        <v>11679</v>
      </c>
      <c r="C570" s="30" t="s">
        <v>11062</v>
      </c>
      <c r="D570" s="36" t="s">
        <v>99</v>
      </c>
      <c r="E570" s="36" t="s">
        <v>10498</v>
      </c>
      <c r="F570" s="115">
        <v>24.17</v>
      </c>
    </row>
    <row r="571" spans="1:6" x14ac:dyDescent="0.25">
      <c r="A571" s="36" t="s">
        <v>10499</v>
      </c>
      <c r="B571" s="36">
        <v>2512</v>
      </c>
      <c r="C571" s="30" t="s">
        <v>11063</v>
      </c>
      <c r="D571" s="36" t="s">
        <v>99</v>
      </c>
      <c r="E571" s="36" t="s">
        <v>10498</v>
      </c>
      <c r="F571" s="115"/>
    </row>
    <row r="572" spans="1:6" x14ac:dyDescent="0.25">
      <c r="A572" s="36" t="s">
        <v>10499</v>
      </c>
      <c r="B572" s="36">
        <v>45203</v>
      </c>
      <c r="C572" s="30" t="s">
        <v>11064</v>
      </c>
      <c r="D572" s="36" t="s">
        <v>99</v>
      </c>
      <c r="E572" s="36" t="s">
        <v>10498</v>
      </c>
      <c r="F572" s="115">
        <v>8.41</v>
      </c>
    </row>
    <row r="573" spans="1:6" x14ac:dyDescent="0.25">
      <c r="A573" s="36" t="s">
        <v>10499</v>
      </c>
      <c r="B573" s="36">
        <v>4374</v>
      </c>
      <c r="C573" s="30" t="s">
        <v>11065</v>
      </c>
      <c r="D573" s="36" t="s">
        <v>99</v>
      </c>
      <c r="E573" s="36" t="s">
        <v>10498</v>
      </c>
      <c r="F573" s="115">
        <v>0.59</v>
      </c>
    </row>
    <row r="574" spans="1:6" x14ac:dyDescent="0.25">
      <c r="A574" s="36" t="s">
        <v>10499</v>
      </c>
      <c r="B574" s="36">
        <v>7568</v>
      </c>
      <c r="C574" s="30" t="s">
        <v>11066</v>
      </c>
      <c r="D574" s="36" t="s">
        <v>99</v>
      </c>
      <c r="E574" s="36" t="s">
        <v>10498</v>
      </c>
      <c r="F574" s="115">
        <v>0.98</v>
      </c>
    </row>
    <row r="575" spans="1:6" x14ac:dyDescent="0.25">
      <c r="A575" s="36" t="s">
        <v>10499</v>
      </c>
      <c r="B575" s="36">
        <v>7584</v>
      </c>
      <c r="C575" s="30" t="s">
        <v>11067</v>
      </c>
      <c r="D575" s="36" t="s">
        <v>99</v>
      </c>
      <c r="E575" s="36" t="s">
        <v>10498</v>
      </c>
      <c r="F575" s="115">
        <v>1.49</v>
      </c>
    </row>
    <row r="576" spans="1:6" x14ac:dyDescent="0.25">
      <c r="A576" s="36" t="s">
        <v>10499</v>
      </c>
      <c r="B576" s="36">
        <v>11945</v>
      </c>
      <c r="C576" s="30" t="s">
        <v>11068</v>
      </c>
      <c r="D576" s="36" t="s">
        <v>99</v>
      </c>
      <c r="E576" s="36" t="s">
        <v>10498</v>
      </c>
      <c r="F576" s="115">
        <v>0.09</v>
      </c>
    </row>
    <row r="577" spans="1:6" x14ac:dyDescent="0.25">
      <c r="A577" s="36" t="s">
        <v>10499</v>
      </c>
      <c r="B577" s="36">
        <v>11946</v>
      </c>
      <c r="C577" s="30" t="s">
        <v>11069</v>
      </c>
      <c r="D577" s="36" t="s">
        <v>99</v>
      </c>
      <c r="E577" s="36" t="s">
        <v>10498</v>
      </c>
      <c r="F577" s="115">
        <v>0.11</v>
      </c>
    </row>
    <row r="578" spans="1:6" x14ac:dyDescent="0.25">
      <c r="A578" s="36" t="s">
        <v>10499</v>
      </c>
      <c r="B578" s="36">
        <v>4375</v>
      </c>
      <c r="C578" s="30" t="s">
        <v>11070</v>
      </c>
      <c r="D578" s="36" t="s">
        <v>99</v>
      </c>
      <c r="E578" s="36" t="s">
        <v>10505</v>
      </c>
      <c r="F578" s="115">
        <v>0.16</v>
      </c>
    </row>
    <row r="579" spans="1:6" x14ac:dyDescent="0.25">
      <c r="A579" s="36" t="s">
        <v>10499</v>
      </c>
      <c r="B579" s="36">
        <v>11950</v>
      </c>
      <c r="C579" s="30" t="s">
        <v>11071</v>
      </c>
      <c r="D579" s="36" t="s">
        <v>99</v>
      </c>
      <c r="E579" s="36" t="s">
        <v>10498</v>
      </c>
      <c r="F579" s="115">
        <v>0.33</v>
      </c>
    </row>
    <row r="580" spans="1:6" x14ac:dyDescent="0.25">
      <c r="A580" s="36" t="s">
        <v>10499</v>
      </c>
      <c r="B580" s="36">
        <v>4376</v>
      </c>
      <c r="C580" s="30" t="s">
        <v>11072</v>
      </c>
      <c r="D580" s="36" t="s">
        <v>99</v>
      </c>
      <c r="E580" s="36" t="s">
        <v>10498</v>
      </c>
      <c r="F580" s="115">
        <v>0.31</v>
      </c>
    </row>
    <row r="581" spans="1:6" x14ac:dyDescent="0.25">
      <c r="A581" s="36" t="s">
        <v>10499</v>
      </c>
      <c r="B581" s="36">
        <v>7583</v>
      </c>
      <c r="C581" s="30" t="s">
        <v>11073</v>
      </c>
      <c r="D581" s="36" t="s">
        <v>99</v>
      </c>
      <c r="E581" s="36" t="s">
        <v>10498</v>
      </c>
      <c r="F581" s="115">
        <v>0.67</v>
      </c>
    </row>
    <row r="582" spans="1:6" x14ac:dyDescent="0.25">
      <c r="A582" s="36" t="s">
        <v>10499</v>
      </c>
      <c r="B582" s="36">
        <v>4350</v>
      </c>
      <c r="C582" s="30" t="s">
        <v>11074</v>
      </c>
      <c r="D582" s="36" t="s">
        <v>99</v>
      </c>
      <c r="E582" s="36" t="s">
        <v>10498</v>
      </c>
      <c r="F582" s="115">
        <v>0.53</v>
      </c>
    </row>
    <row r="583" spans="1:6" x14ac:dyDescent="0.25">
      <c r="A583" s="36" t="s">
        <v>10499</v>
      </c>
      <c r="B583" s="36">
        <v>44400</v>
      </c>
      <c r="C583" s="30" t="s">
        <v>11075</v>
      </c>
      <c r="D583" s="36" t="s">
        <v>99</v>
      </c>
      <c r="E583" s="36" t="s">
        <v>10498</v>
      </c>
      <c r="F583" s="115">
        <v>37.950000000000003</v>
      </c>
    </row>
    <row r="584" spans="1:6" x14ac:dyDescent="0.25">
      <c r="A584" s="36" t="s">
        <v>10499</v>
      </c>
      <c r="B584" s="36">
        <v>39886</v>
      </c>
      <c r="C584" s="30" t="s">
        <v>11076</v>
      </c>
      <c r="D584" s="36" t="s">
        <v>99</v>
      </c>
      <c r="E584" s="36" t="s">
        <v>10498</v>
      </c>
      <c r="F584" s="115"/>
    </row>
    <row r="585" spans="1:6" x14ac:dyDescent="0.25">
      <c r="A585" s="36" t="s">
        <v>10499</v>
      </c>
      <c r="B585" s="36">
        <v>39887</v>
      </c>
      <c r="C585" s="30" t="s">
        <v>11077</v>
      </c>
      <c r="D585" s="36" t="s">
        <v>99</v>
      </c>
      <c r="E585" s="36" t="s">
        <v>10498</v>
      </c>
      <c r="F585" s="115"/>
    </row>
    <row r="586" spans="1:6" x14ac:dyDescent="0.25">
      <c r="A586" s="36" t="s">
        <v>10499</v>
      </c>
      <c r="B586" s="36">
        <v>39888</v>
      </c>
      <c r="C586" s="30" t="s">
        <v>11078</v>
      </c>
      <c r="D586" s="36" t="s">
        <v>99</v>
      </c>
      <c r="E586" s="36" t="s">
        <v>10498</v>
      </c>
      <c r="F586" s="115"/>
    </row>
    <row r="587" spans="1:6" x14ac:dyDescent="0.25">
      <c r="A587" s="36" t="s">
        <v>10499</v>
      </c>
      <c r="B587" s="36">
        <v>39890</v>
      </c>
      <c r="C587" s="30" t="s">
        <v>11079</v>
      </c>
      <c r="D587" s="36" t="s">
        <v>99</v>
      </c>
      <c r="E587" s="36" t="s">
        <v>10498</v>
      </c>
      <c r="F587" s="115"/>
    </row>
    <row r="588" spans="1:6" x14ac:dyDescent="0.25">
      <c r="A588" s="36" t="s">
        <v>10499</v>
      </c>
      <c r="B588" s="36">
        <v>39891</v>
      </c>
      <c r="C588" s="30" t="s">
        <v>11080</v>
      </c>
      <c r="D588" s="36" t="s">
        <v>99</v>
      </c>
      <c r="E588" s="36" t="s">
        <v>10498</v>
      </c>
      <c r="F588" s="115"/>
    </row>
    <row r="589" spans="1:6" x14ac:dyDescent="0.25">
      <c r="A589" s="36" t="s">
        <v>10499</v>
      </c>
      <c r="B589" s="36">
        <v>39892</v>
      </c>
      <c r="C589" s="30" t="s">
        <v>11081</v>
      </c>
      <c r="D589" s="36" t="s">
        <v>99</v>
      </c>
      <c r="E589" s="36" t="s">
        <v>10498</v>
      </c>
      <c r="F589" s="115"/>
    </row>
    <row r="590" spans="1:6" x14ac:dyDescent="0.25">
      <c r="A590" s="36" t="s">
        <v>10499</v>
      </c>
      <c r="B590" s="36">
        <v>790</v>
      </c>
      <c r="C590" s="30" t="s">
        <v>11082</v>
      </c>
      <c r="D590" s="36" t="s">
        <v>99</v>
      </c>
      <c r="E590" s="36" t="s">
        <v>10498</v>
      </c>
      <c r="F590" s="115"/>
    </row>
    <row r="591" spans="1:6" x14ac:dyDescent="0.25">
      <c r="A591" s="36" t="s">
        <v>10499</v>
      </c>
      <c r="B591" s="36">
        <v>791</v>
      </c>
      <c r="C591" s="30" t="s">
        <v>11083</v>
      </c>
      <c r="D591" s="36" t="s">
        <v>99</v>
      </c>
      <c r="E591" s="36" t="s">
        <v>10498</v>
      </c>
      <c r="F591" s="115"/>
    </row>
    <row r="592" spans="1:6" x14ac:dyDescent="0.25">
      <c r="A592" s="36" t="s">
        <v>10499</v>
      </c>
      <c r="B592" s="36">
        <v>766</v>
      </c>
      <c r="C592" s="30" t="s">
        <v>11084</v>
      </c>
      <c r="D592" s="36" t="s">
        <v>99</v>
      </c>
      <c r="E592" s="36" t="s">
        <v>10498</v>
      </c>
      <c r="F592" s="115"/>
    </row>
    <row r="593" spans="1:6" x14ac:dyDescent="0.25">
      <c r="A593" s="36" t="s">
        <v>10499</v>
      </c>
      <c r="B593" s="36">
        <v>767</v>
      </c>
      <c r="C593" s="30" t="s">
        <v>11085</v>
      </c>
      <c r="D593" s="36" t="s">
        <v>99</v>
      </c>
      <c r="E593" s="36" t="s">
        <v>10498</v>
      </c>
      <c r="F593" s="115"/>
    </row>
    <row r="594" spans="1:6" x14ac:dyDescent="0.25">
      <c r="A594" s="36" t="s">
        <v>10499</v>
      </c>
      <c r="B594" s="36">
        <v>789</v>
      </c>
      <c r="C594" s="30" t="s">
        <v>11086</v>
      </c>
      <c r="D594" s="36" t="s">
        <v>99</v>
      </c>
      <c r="E594" s="36" t="s">
        <v>10498</v>
      </c>
      <c r="F594" s="115"/>
    </row>
    <row r="595" spans="1:6" x14ac:dyDescent="0.25">
      <c r="A595" s="36" t="s">
        <v>10499</v>
      </c>
      <c r="B595" s="36">
        <v>768</v>
      </c>
      <c r="C595" s="30" t="s">
        <v>11087</v>
      </c>
      <c r="D595" s="36" t="s">
        <v>99</v>
      </c>
      <c r="E595" s="36" t="s">
        <v>10498</v>
      </c>
      <c r="F595" s="115"/>
    </row>
    <row r="596" spans="1:6" x14ac:dyDescent="0.25">
      <c r="A596" s="36" t="s">
        <v>10499</v>
      </c>
      <c r="B596" s="36">
        <v>769</v>
      </c>
      <c r="C596" s="30" t="s">
        <v>11088</v>
      </c>
      <c r="D596" s="36" t="s">
        <v>99</v>
      </c>
      <c r="E596" s="36" t="s">
        <v>10498</v>
      </c>
      <c r="F596" s="115"/>
    </row>
    <row r="597" spans="1:6" x14ac:dyDescent="0.25">
      <c r="A597" s="36" t="s">
        <v>10499</v>
      </c>
      <c r="B597" s="36">
        <v>764</v>
      </c>
      <c r="C597" s="30" t="s">
        <v>11089</v>
      </c>
      <c r="D597" s="36" t="s">
        <v>99</v>
      </c>
      <c r="E597" s="36" t="s">
        <v>10505</v>
      </c>
      <c r="F597" s="115"/>
    </row>
    <row r="598" spans="1:6" x14ac:dyDescent="0.25">
      <c r="A598" s="36" t="s">
        <v>10499</v>
      </c>
      <c r="B598" s="36">
        <v>765</v>
      </c>
      <c r="C598" s="30" t="s">
        <v>11090</v>
      </c>
      <c r="D598" s="36" t="s">
        <v>99</v>
      </c>
      <c r="E598" s="36" t="s">
        <v>10498</v>
      </c>
      <c r="F598" s="115"/>
    </row>
    <row r="599" spans="1:6" x14ac:dyDescent="0.25">
      <c r="A599" s="36" t="s">
        <v>10499</v>
      </c>
      <c r="B599" s="36">
        <v>770</v>
      </c>
      <c r="C599" s="30" t="s">
        <v>11091</v>
      </c>
      <c r="D599" s="36" t="s">
        <v>99</v>
      </c>
      <c r="E599" s="36" t="s">
        <v>10498</v>
      </c>
      <c r="F599" s="115"/>
    </row>
    <row r="600" spans="1:6" x14ac:dyDescent="0.25">
      <c r="A600" s="36" t="s">
        <v>10499</v>
      </c>
      <c r="B600" s="36">
        <v>12394</v>
      </c>
      <c r="C600" s="30" t="s">
        <v>11092</v>
      </c>
      <c r="D600" s="36" t="s">
        <v>99</v>
      </c>
      <c r="E600" s="36" t="s">
        <v>10498</v>
      </c>
      <c r="F600" s="115"/>
    </row>
    <row r="601" spans="1:6" x14ac:dyDescent="0.25">
      <c r="A601" s="36" t="s">
        <v>10499</v>
      </c>
      <c r="B601" s="36">
        <v>787</v>
      </c>
      <c r="C601" s="30" t="s">
        <v>11093</v>
      </c>
      <c r="D601" s="36" t="s">
        <v>99</v>
      </c>
      <c r="E601" s="36" t="s">
        <v>10498</v>
      </c>
      <c r="F601" s="115"/>
    </row>
    <row r="602" spans="1:6" x14ac:dyDescent="0.25">
      <c r="A602" s="36" t="s">
        <v>10499</v>
      </c>
      <c r="B602" s="36">
        <v>774</v>
      </c>
      <c r="C602" s="30" t="s">
        <v>11094</v>
      </c>
      <c r="D602" s="36" t="s">
        <v>99</v>
      </c>
      <c r="E602" s="36" t="s">
        <v>10498</v>
      </c>
      <c r="F602" s="115"/>
    </row>
    <row r="603" spans="1:6" x14ac:dyDescent="0.25">
      <c r="A603" s="36" t="s">
        <v>10499</v>
      </c>
      <c r="B603" s="36">
        <v>773</v>
      </c>
      <c r="C603" s="30" t="s">
        <v>11095</v>
      </c>
      <c r="D603" s="36" t="s">
        <v>99</v>
      </c>
      <c r="E603" s="36" t="s">
        <v>10498</v>
      </c>
      <c r="F603" s="115"/>
    </row>
    <row r="604" spans="1:6" x14ac:dyDescent="0.25">
      <c r="A604" s="36" t="s">
        <v>10499</v>
      </c>
      <c r="B604" s="36">
        <v>775</v>
      </c>
      <c r="C604" s="30" t="s">
        <v>11096</v>
      </c>
      <c r="D604" s="36" t="s">
        <v>99</v>
      </c>
      <c r="E604" s="36" t="s">
        <v>10498</v>
      </c>
      <c r="F604" s="115"/>
    </row>
    <row r="605" spans="1:6" x14ac:dyDescent="0.25">
      <c r="A605" s="36" t="s">
        <v>10499</v>
      </c>
      <c r="B605" s="36">
        <v>788</v>
      </c>
      <c r="C605" s="30" t="s">
        <v>11097</v>
      </c>
      <c r="D605" s="36" t="s">
        <v>99</v>
      </c>
      <c r="E605" s="36" t="s">
        <v>10498</v>
      </c>
      <c r="F605" s="115"/>
    </row>
    <row r="606" spans="1:6" x14ac:dyDescent="0.25">
      <c r="A606" s="36" t="s">
        <v>10499</v>
      </c>
      <c r="B606" s="36">
        <v>772</v>
      </c>
      <c r="C606" s="30" t="s">
        <v>11098</v>
      </c>
      <c r="D606" s="36" t="s">
        <v>99</v>
      </c>
      <c r="E606" s="36" t="s">
        <v>10498</v>
      </c>
      <c r="F606" s="115"/>
    </row>
    <row r="607" spans="1:6" x14ac:dyDescent="0.25">
      <c r="A607" s="36" t="s">
        <v>10499</v>
      </c>
      <c r="B607" s="36">
        <v>771</v>
      </c>
      <c r="C607" s="30" t="s">
        <v>11099</v>
      </c>
      <c r="D607" s="36" t="s">
        <v>99</v>
      </c>
      <c r="E607" s="36" t="s">
        <v>10498</v>
      </c>
      <c r="F607" s="115"/>
    </row>
    <row r="608" spans="1:6" x14ac:dyDescent="0.25">
      <c r="A608" s="36" t="s">
        <v>10499</v>
      </c>
      <c r="B608" s="36">
        <v>776</v>
      </c>
      <c r="C608" s="30" t="s">
        <v>11100</v>
      </c>
      <c r="D608" s="36" t="s">
        <v>99</v>
      </c>
      <c r="E608" s="36" t="s">
        <v>10498</v>
      </c>
      <c r="F608" s="115"/>
    </row>
    <row r="609" spans="1:6" x14ac:dyDescent="0.25">
      <c r="A609" s="36" t="s">
        <v>10499</v>
      </c>
      <c r="B609" s="36">
        <v>777</v>
      </c>
      <c r="C609" s="30" t="s">
        <v>11101</v>
      </c>
      <c r="D609" s="36" t="s">
        <v>99</v>
      </c>
      <c r="E609" s="36" t="s">
        <v>10498</v>
      </c>
      <c r="F609" s="115"/>
    </row>
    <row r="610" spans="1:6" x14ac:dyDescent="0.25">
      <c r="A610" s="36" t="s">
        <v>10499</v>
      </c>
      <c r="B610" s="36">
        <v>780</v>
      </c>
      <c r="C610" s="30" t="s">
        <v>11102</v>
      </c>
      <c r="D610" s="36" t="s">
        <v>99</v>
      </c>
      <c r="E610" s="36" t="s">
        <v>10498</v>
      </c>
      <c r="F610" s="115"/>
    </row>
    <row r="611" spans="1:6" x14ac:dyDescent="0.25">
      <c r="A611" s="36" t="s">
        <v>10499</v>
      </c>
      <c r="B611" s="36">
        <v>778</v>
      </c>
      <c r="C611" s="30" t="s">
        <v>11103</v>
      </c>
      <c r="D611" s="36" t="s">
        <v>99</v>
      </c>
      <c r="E611" s="36" t="s">
        <v>10498</v>
      </c>
      <c r="F611" s="115"/>
    </row>
    <row r="612" spans="1:6" x14ac:dyDescent="0.25">
      <c r="A612" s="36" t="s">
        <v>10499</v>
      </c>
      <c r="B612" s="36">
        <v>779</v>
      </c>
      <c r="C612" s="30" t="s">
        <v>11104</v>
      </c>
      <c r="D612" s="36" t="s">
        <v>99</v>
      </c>
      <c r="E612" s="36" t="s">
        <v>10498</v>
      </c>
      <c r="F612" s="115"/>
    </row>
    <row r="613" spans="1:6" x14ac:dyDescent="0.25">
      <c r="A613" s="36" t="s">
        <v>10499</v>
      </c>
      <c r="B613" s="36">
        <v>781</v>
      </c>
      <c r="C613" s="30" t="s">
        <v>11105</v>
      </c>
      <c r="D613" s="36" t="s">
        <v>99</v>
      </c>
      <c r="E613" s="36" t="s">
        <v>10498</v>
      </c>
      <c r="F613" s="115"/>
    </row>
    <row r="614" spans="1:6" x14ac:dyDescent="0.25">
      <c r="A614" s="36" t="s">
        <v>10499</v>
      </c>
      <c r="B614" s="36">
        <v>786</v>
      </c>
      <c r="C614" s="30" t="s">
        <v>11106</v>
      </c>
      <c r="D614" s="36" t="s">
        <v>99</v>
      </c>
      <c r="E614" s="36" t="s">
        <v>10498</v>
      </c>
      <c r="F614" s="115"/>
    </row>
    <row r="615" spans="1:6" x14ac:dyDescent="0.25">
      <c r="A615" s="36" t="s">
        <v>10499</v>
      </c>
      <c r="B615" s="36">
        <v>782</v>
      </c>
      <c r="C615" s="30" t="s">
        <v>11107</v>
      </c>
      <c r="D615" s="36" t="s">
        <v>99</v>
      </c>
      <c r="E615" s="36" t="s">
        <v>10498</v>
      </c>
      <c r="F615" s="115"/>
    </row>
    <row r="616" spans="1:6" x14ac:dyDescent="0.25">
      <c r="A616" s="36" t="s">
        <v>10499</v>
      </c>
      <c r="B616" s="36">
        <v>783</v>
      </c>
      <c r="C616" s="30" t="s">
        <v>11108</v>
      </c>
      <c r="D616" s="36" t="s">
        <v>99</v>
      </c>
      <c r="E616" s="36" t="s">
        <v>10498</v>
      </c>
      <c r="F616" s="115"/>
    </row>
    <row r="617" spans="1:6" x14ac:dyDescent="0.25">
      <c r="A617" s="36" t="s">
        <v>10499</v>
      </c>
      <c r="B617" s="36">
        <v>785</v>
      </c>
      <c r="C617" s="30" t="s">
        <v>11109</v>
      </c>
      <c r="D617" s="36" t="s">
        <v>99</v>
      </c>
      <c r="E617" s="36" t="s">
        <v>10498</v>
      </c>
      <c r="F617" s="115"/>
    </row>
    <row r="618" spans="1:6" x14ac:dyDescent="0.25">
      <c r="A618" s="36" t="s">
        <v>10499</v>
      </c>
      <c r="B618" s="36">
        <v>784</v>
      </c>
      <c r="C618" s="30" t="s">
        <v>11110</v>
      </c>
      <c r="D618" s="36" t="s">
        <v>99</v>
      </c>
      <c r="E618" s="36" t="s">
        <v>10498</v>
      </c>
      <c r="F618" s="115"/>
    </row>
    <row r="619" spans="1:6" x14ac:dyDescent="0.25">
      <c r="A619" s="36" t="s">
        <v>10499</v>
      </c>
      <c r="B619" s="36">
        <v>828</v>
      </c>
      <c r="C619" s="30" t="s">
        <v>11111</v>
      </c>
      <c r="D619" s="36" t="s">
        <v>99</v>
      </c>
      <c r="E619" s="36" t="s">
        <v>10498</v>
      </c>
      <c r="F619" s="115">
        <v>0.57999999999999996</v>
      </c>
    </row>
    <row r="620" spans="1:6" x14ac:dyDescent="0.25">
      <c r="A620" s="36" t="s">
        <v>10499</v>
      </c>
      <c r="B620" s="36">
        <v>829</v>
      </c>
      <c r="C620" s="30" t="s">
        <v>11112</v>
      </c>
      <c r="D620" s="36" t="s">
        <v>99</v>
      </c>
      <c r="E620" s="36" t="s">
        <v>10498</v>
      </c>
      <c r="F620" s="115">
        <v>0.94</v>
      </c>
    </row>
    <row r="621" spans="1:6" x14ac:dyDescent="0.25">
      <c r="A621" s="36" t="s">
        <v>10499</v>
      </c>
      <c r="B621" s="36">
        <v>812</v>
      </c>
      <c r="C621" s="30" t="s">
        <v>11113</v>
      </c>
      <c r="D621" s="36" t="s">
        <v>99</v>
      </c>
      <c r="E621" s="36" t="s">
        <v>10498</v>
      </c>
      <c r="F621" s="115">
        <v>2.0699999999999998</v>
      </c>
    </row>
    <row r="622" spans="1:6" x14ac:dyDescent="0.25">
      <c r="A622" s="36" t="s">
        <v>10499</v>
      </c>
      <c r="B622" s="36">
        <v>819</v>
      </c>
      <c r="C622" s="30" t="s">
        <v>11114</v>
      </c>
      <c r="D622" s="36" t="s">
        <v>99</v>
      </c>
      <c r="E622" s="36" t="s">
        <v>10498</v>
      </c>
      <c r="F622" s="115">
        <v>3.6</v>
      </c>
    </row>
    <row r="623" spans="1:6" x14ac:dyDescent="0.25">
      <c r="A623" s="36" t="s">
        <v>10499</v>
      </c>
      <c r="B623" s="36">
        <v>818</v>
      </c>
      <c r="C623" s="30" t="s">
        <v>11115</v>
      </c>
      <c r="D623" s="36" t="s">
        <v>99</v>
      </c>
      <c r="E623" s="36" t="s">
        <v>10498</v>
      </c>
      <c r="F623" s="115">
        <v>6.71</v>
      </c>
    </row>
    <row r="624" spans="1:6" x14ac:dyDescent="0.25">
      <c r="A624" s="36" t="s">
        <v>10499</v>
      </c>
      <c r="B624" s="36">
        <v>20086</v>
      </c>
      <c r="C624" s="30" t="s">
        <v>11116</v>
      </c>
      <c r="D624" s="36" t="s">
        <v>99</v>
      </c>
      <c r="E624" s="36" t="s">
        <v>10498</v>
      </c>
      <c r="F624" s="115">
        <v>3.31</v>
      </c>
    </row>
    <row r="625" spans="1:6" x14ac:dyDescent="0.25">
      <c r="A625" s="36" t="s">
        <v>10499</v>
      </c>
      <c r="B625" s="36">
        <v>832</v>
      </c>
      <c r="C625" s="30" t="s">
        <v>11117</v>
      </c>
      <c r="D625" s="36" t="s">
        <v>99</v>
      </c>
      <c r="E625" s="36" t="s">
        <v>10498</v>
      </c>
      <c r="F625" s="115">
        <v>2.77</v>
      </c>
    </row>
    <row r="626" spans="1:6" x14ac:dyDescent="0.25">
      <c r="A626" s="36" t="s">
        <v>10499</v>
      </c>
      <c r="B626" s="36">
        <v>834</v>
      </c>
      <c r="C626" s="30" t="s">
        <v>11118</v>
      </c>
      <c r="D626" s="36" t="s">
        <v>99</v>
      </c>
      <c r="E626" s="36" t="s">
        <v>10498</v>
      </c>
      <c r="F626" s="115">
        <v>3.59</v>
      </c>
    </row>
    <row r="627" spans="1:6" x14ac:dyDescent="0.25">
      <c r="A627" s="36" t="s">
        <v>10499</v>
      </c>
      <c r="B627" s="36">
        <v>813</v>
      </c>
      <c r="C627" s="30" t="s">
        <v>11119</v>
      </c>
      <c r="D627" s="36" t="s">
        <v>99</v>
      </c>
      <c r="E627" s="36" t="s">
        <v>10498</v>
      </c>
      <c r="F627" s="115">
        <v>4.18</v>
      </c>
    </row>
    <row r="628" spans="1:6" x14ac:dyDescent="0.25">
      <c r="A628" s="36" t="s">
        <v>10499</v>
      </c>
      <c r="B628" s="36">
        <v>820</v>
      </c>
      <c r="C628" s="30" t="s">
        <v>11120</v>
      </c>
      <c r="D628" s="36" t="s">
        <v>99</v>
      </c>
      <c r="E628" s="36" t="s">
        <v>10498</v>
      </c>
      <c r="F628" s="115">
        <v>5.62</v>
      </c>
    </row>
    <row r="629" spans="1:6" x14ac:dyDescent="0.25">
      <c r="A629" s="36" t="s">
        <v>10499</v>
      </c>
      <c r="B629" s="36">
        <v>816</v>
      </c>
      <c r="C629" s="30" t="s">
        <v>11121</v>
      </c>
      <c r="D629" s="36" t="s">
        <v>99</v>
      </c>
      <c r="E629" s="36" t="s">
        <v>10498</v>
      </c>
      <c r="F629" s="115">
        <v>10.02</v>
      </c>
    </row>
    <row r="630" spans="1:6" x14ac:dyDescent="0.25">
      <c r="A630" s="36" t="s">
        <v>10499</v>
      </c>
      <c r="B630" s="36">
        <v>814</v>
      </c>
      <c r="C630" s="30" t="s">
        <v>11122</v>
      </c>
      <c r="D630" s="36" t="s">
        <v>99</v>
      </c>
      <c r="E630" s="36" t="s">
        <v>10498</v>
      </c>
      <c r="F630" s="115">
        <v>12.45</v>
      </c>
    </row>
    <row r="631" spans="1:6" x14ac:dyDescent="0.25">
      <c r="A631" s="36" t="s">
        <v>10499</v>
      </c>
      <c r="B631" s="36">
        <v>822</v>
      </c>
      <c r="C631" s="30" t="s">
        <v>11123</v>
      </c>
      <c r="D631" s="36" t="s">
        <v>99</v>
      </c>
      <c r="E631" s="36" t="s">
        <v>10498</v>
      </c>
      <c r="F631" s="115">
        <v>16.25</v>
      </c>
    </row>
    <row r="632" spans="1:6" x14ac:dyDescent="0.25">
      <c r="A632" s="36" t="s">
        <v>10499</v>
      </c>
      <c r="B632" s="36">
        <v>821</v>
      </c>
      <c r="C632" s="30" t="s">
        <v>11124</v>
      </c>
      <c r="D632" s="36" t="s">
        <v>99</v>
      </c>
      <c r="E632" s="36" t="s">
        <v>10498</v>
      </c>
      <c r="F632" s="115">
        <v>18.59</v>
      </c>
    </row>
    <row r="633" spans="1:6" x14ac:dyDescent="0.25">
      <c r="A633" s="36" t="s">
        <v>10499</v>
      </c>
      <c r="B633" s="36">
        <v>39191</v>
      </c>
      <c r="C633" s="30" t="s">
        <v>11125</v>
      </c>
      <c r="D633" s="36" t="s">
        <v>99</v>
      </c>
      <c r="E633" s="36" t="s">
        <v>10498</v>
      </c>
      <c r="F633" s="115">
        <v>26.27</v>
      </c>
    </row>
    <row r="634" spans="1:6" x14ac:dyDescent="0.25">
      <c r="A634" s="36" t="s">
        <v>10499</v>
      </c>
      <c r="B634" s="36">
        <v>39190</v>
      </c>
      <c r="C634" s="30" t="s">
        <v>11126</v>
      </c>
      <c r="D634" s="36" t="s">
        <v>99</v>
      </c>
      <c r="E634" s="36" t="s">
        <v>10498</v>
      </c>
      <c r="F634" s="115">
        <v>27.45</v>
      </c>
    </row>
    <row r="635" spans="1:6" x14ac:dyDescent="0.25">
      <c r="A635" s="36" t="s">
        <v>10499</v>
      </c>
      <c r="B635" s="36">
        <v>39189</v>
      </c>
      <c r="C635" s="30" t="s">
        <v>11127</v>
      </c>
      <c r="D635" s="36" t="s">
        <v>99</v>
      </c>
      <c r="E635" s="36" t="s">
        <v>10498</v>
      </c>
      <c r="F635" s="115">
        <v>29.05</v>
      </c>
    </row>
    <row r="636" spans="1:6" x14ac:dyDescent="0.25">
      <c r="A636" s="36" t="s">
        <v>10499</v>
      </c>
      <c r="B636" s="36">
        <v>39188</v>
      </c>
      <c r="C636" s="30" t="s">
        <v>11128</v>
      </c>
      <c r="D636" s="36" t="s">
        <v>99</v>
      </c>
      <c r="E636" s="36" t="s">
        <v>10498</v>
      </c>
      <c r="F636" s="115">
        <v>21.38</v>
      </c>
    </row>
    <row r="637" spans="1:6" x14ac:dyDescent="0.25">
      <c r="A637" s="36" t="s">
        <v>10499</v>
      </c>
      <c r="B637" s="36">
        <v>39186</v>
      </c>
      <c r="C637" s="30" t="s">
        <v>11129</v>
      </c>
      <c r="D637" s="36" t="s">
        <v>99</v>
      </c>
      <c r="E637" s="36" t="s">
        <v>10498</v>
      </c>
      <c r="F637" s="115">
        <v>25.99</v>
      </c>
    </row>
    <row r="638" spans="1:6" x14ac:dyDescent="0.25">
      <c r="A638" s="36" t="s">
        <v>10499</v>
      </c>
      <c r="B638" s="36">
        <v>39187</v>
      </c>
      <c r="C638" s="30" t="s">
        <v>11130</v>
      </c>
      <c r="D638" s="36" t="s">
        <v>99</v>
      </c>
      <c r="E638" s="36" t="s">
        <v>10498</v>
      </c>
      <c r="F638" s="115">
        <v>22.41</v>
      </c>
    </row>
    <row r="639" spans="1:6" x14ac:dyDescent="0.25">
      <c r="A639" s="36" t="s">
        <v>10499</v>
      </c>
      <c r="B639" s="36">
        <v>39184</v>
      </c>
      <c r="C639" s="30" t="s">
        <v>11131</v>
      </c>
      <c r="D639" s="36" t="s">
        <v>99</v>
      </c>
      <c r="E639" s="36" t="s">
        <v>10498</v>
      </c>
      <c r="F639" s="115">
        <v>8.43</v>
      </c>
    </row>
    <row r="640" spans="1:6" x14ac:dyDescent="0.25">
      <c r="A640" s="36" t="s">
        <v>10499</v>
      </c>
      <c r="B640" s="36">
        <v>39185</v>
      </c>
      <c r="C640" s="30" t="s">
        <v>11132</v>
      </c>
      <c r="D640" s="36" t="s">
        <v>99</v>
      </c>
      <c r="E640" s="36" t="s">
        <v>10498</v>
      </c>
      <c r="F640" s="115">
        <v>7.69</v>
      </c>
    </row>
    <row r="641" spans="1:6" x14ac:dyDescent="0.25">
      <c r="A641" s="36" t="s">
        <v>10499</v>
      </c>
      <c r="B641" s="36">
        <v>39198</v>
      </c>
      <c r="C641" s="30" t="s">
        <v>11133</v>
      </c>
      <c r="D641" s="36" t="s">
        <v>99</v>
      </c>
      <c r="E641" s="36" t="s">
        <v>10498</v>
      </c>
      <c r="F641" s="115">
        <v>86.19</v>
      </c>
    </row>
    <row r="642" spans="1:6" x14ac:dyDescent="0.25">
      <c r="A642" s="36" t="s">
        <v>10499</v>
      </c>
      <c r="B642" s="36">
        <v>39197</v>
      </c>
      <c r="C642" s="30" t="s">
        <v>11134</v>
      </c>
      <c r="D642" s="36" t="s">
        <v>99</v>
      </c>
      <c r="E642" s="36" t="s">
        <v>10498</v>
      </c>
      <c r="F642" s="115">
        <v>90.04</v>
      </c>
    </row>
    <row r="643" spans="1:6" x14ac:dyDescent="0.25">
      <c r="A643" s="36" t="s">
        <v>10499</v>
      </c>
      <c r="B643" s="36">
        <v>39196</v>
      </c>
      <c r="C643" s="30" t="s">
        <v>11135</v>
      </c>
      <c r="D643" s="36" t="s">
        <v>99</v>
      </c>
      <c r="E643" s="36" t="s">
        <v>10498</v>
      </c>
      <c r="F643" s="115">
        <v>92.85</v>
      </c>
    </row>
    <row r="644" spans="1:6" x14ac:dyDescent="0.25">
      <c r="A644" s="36" t="s">
        <v>10499</v>
      </c>
      <c r="B644" s="36">
        <v>39199</v>
      </c>
      <c r="C644" s="30" t="s">
        <v>11136</v>
      </c>
      <c r="D644" s="36" t="s">
        <v>99</v>
      </c>
      <c r="E644" s="36" t="s">
        <v>10498</v>
      </c>
      <c r="F644" s="115">
        <v>82.95</v>
      </c>
    </row>
    <row r="645" spans="1:6" x14ac:dyDescent="0.25">
      <c r="A645" s="36" t="s">
        <v>10499</v>
      </c>
      <c r="B645" s="36">
        <v>39195</v>
      </c>
      <c r="C645" s="30" t="s">
        <v>11137</v>
      </c>
      <c r="D645" s="36" t="s">
        <v>99</v>
      </c>
      <c r="E645" s="36" t="s">
        <v>10498</v>
      </c>
      <c r="F645" s="115">
        <v>47.88</v>
      </c>
    </row>
    <row r="646" spans="1:6" x14ac:dyDescent="0.25">
      <c r="A646" s="36" t="s">
        <v>10499</v>
      </c>
      <c r="B646" s="36">
        <v>39194</v>
      </c>
      <c r="C646" s="30" t="s">
        <v>11138</v>
      </c>
      <c r="D646" s="36" t="s">
        <v>99</v>
      </c>
      <c r="E646" s="36" t="s">
        <v>10498</v>
      </c>
      <c r="F646" s="115">
        <v>51.24</v>
      </c>
    </row>
    <row r="647" spans="1:6" x14ac:dyDescent="0.25">
      <c r="A647" s="36" t="s">
        <v>10499</v>
      </c>
      <c r="B647" s="36">
        <v>39193</v>
      </c>
      <c r="C647" s="30" t="s">
        <v>11139</v>
      </c>
      <c r="D647" s="36" t="s">
        <v>99</v>
      </c>
      <c r="E647" s="36" t="s">
        <v>10498</v>
      </c>
      <c r="F647" s="115">
        <v>56.15</v>
      </c>
    </row>
    <row r="648" spans="1:6" x14ac:dyDescent="0.25">
      <c r="A648" s="36" t="s">
        <v>10499</v>
      </c>
      <c r="B648" s="36">
        <v>39192</v>
      </c>
      <c r="C648" s="30" t="s">
        <v>11140</v>
      </c>
      <c r="D648" s="36" t="s">
        <v>99</v>
      </c>
      <c r="E648" s="36" t="s">
        <v>10498</v>
      </c>
      <c r="F648" s="115">
        <v>58.41</v>
      </c>
    </row>
    <row r="649" spans="1:6" x14ac:dyDescent="0.25">
      <c r="A649" s="36" t="s">
        <v>10499</v>
      </c>
      <c r="B649" s="36">
        <v>39201</v>
      </c>
      <c r="C649" s="30" t="s">
        <v>11141</v>
      </c>
      <c r="D649" s="36" t="s">
        <v>99</v>
      </c>
      <c r="E649" s="36" t="s">
        <v>10498</v>
      </c>
      <c r="F649" s="115">
        <v>103.05</v>
      </c>
    </row>
    <row r="650" spans="1:6" x14ac:dyDescent="0.25">
      <c r="A650" s="36" t="s">
        <v>10499</v>
      </c>
      <c r="B650" s="36">
        <v>39200</v>
      </c>
      <c r="C650" s="30" t="s">
        <v>11142</v>
      </c>
      <c r="D650" s="36" t="s">
        <v>99</v>
      </c>
      <c r="E650" s="36" t="s">
        <v>10498</v>
      </c>
      <c r="F650" s="115">
        <v>103.88</v>
      </c>
    </row>
    <row r="651" spans="1:6" x14ac:dyDescent="0.25">
      <c r="A651" s="36" t="s">
        <v>10499</v>
      </c>
      <c r="B651" s="36">
        <v>39203</v>
      </c>
      <c r="C651" s="30" t="s">
        <v>11143</v>
      </c>
      <c r="D651" s="36" t="s">
        <v>99</v>
      </c>
      <c r="E651" s="36" t="s">
        <v>10498</v>
      </c>
      <c r="F651" s="115">
        <v>83.88</v>
      </c>
    </row>
    <row r="652" spans="1:6" x14ac:dyDescent="0.25">
      <c r="A652" s="36" t="s">
        <v>10499</v>
      </c>
      <c r="B652" s="36">
        <v>39202</v>
      </c>
      <c r="C652" s="30" t="s">
        <v>11144</v>
      </c>
      <c r="D652" s="36" t="s">
        <v>99</v>
      </c>
      <c r="E652" s="36" t="s">
        <v>10498</v>
      </c>
      <c r="F652" s="115">
        <v>98.53</v>
      </c>
    </row>
    <row r="653" spans="1:6" x14ac:dyDescent="0.25">
      <c r="A653" s="36" t="s">
        <v>10499</v>
      </c>
      <c r="B653" s="36">
        <v>39920</v>
      </c>
      <c r="C653" s="30" t="s">
        <v>11145</v>
      </c>
      <c r="D653" s="36" t="s">
        <v>99</v>
      </c>
      <c r="E653" s="36" t="s">
        <v>10498</v>
      </c>
      <c r="F653" s="115">
        <v>7.07</v>
      </c>
    </row>
    <row r="654" spans="1:6" x14ac:dyDescent="0.25">
      <c r="A654" s="36" t="s">
        <v>10499</v>
      </c>
      <c r="B654" s="36">
        <v>39205</v>
      </c>
      <c r="C654" s="30" t="s">
        <v>11146</v>
      </c>
      <c r="D654" s="36" t="s">
        <v>99</v>
      </c>
      <c r="E654" s="36" t="s">
        <v>10498</v>
      </c>
      <c r="F654" s="115">
        <v>164.38</v>
      </c>
    </row>
    <row r="655" spans="1:6" x14ac:dyDescent="0.25">
      <c r="A655" s="36" t="s">
        <v>10499</v>
      </c>
      <c r="B655" s="36">
        <v>39204</v>
      </c>
      <c r="C655" s="30" t="s">
        <v>11147</v>
      </c>
      <c r="D655" s="36" t="s">
        <v>99</v>
      </c>
      <c r="E655" s="36" t="s">
        <v>10498</v>
      </c>
      <c r="F655" s="115">
        <v>168.36</v>
      </c>
    </row>
    <row r="656" spans="1:6" x14ac:dyDescent="0.25">
      <c r="A656" s="36" t="s">
        <v>10499</v>
      </c>
      <c r="B656" s="36">
        <v>39206</v>
      </c>
      <c r="C656" s="30" t="s">
        <v>11148</v>
      </c>
      <c r="D656" s="36" t="s">
        <v>99</v>
      </c>
      <c r="E656" s="36" t="s">
        <v>10498</v>
      </c>
      <c r="F656" s="115">
        <v>159.72</v>
      </c>
    </row>
    <row r="657" spans="1:6" x14ac:dyDescent="0.25">
      <c r="A657" s="36" t="s">
        <v>10499</v>
      </c>
      <c r="B657" s="36">
        <v>798</v>
      </c>
      <c r="C657" s="30" t="s">
        <v>11149</v>
      </c>
      <c r="D657" s="36" t="s">
        <v>99</v>
      </c>
      <c r="E657" s="36" t="s">
        <v>10498</v>
      </c>
      <c r="F657" s="115">
        <v>1.1599999999999999</v>
      </c>
    </row>
    <row r="658" spans="1:6" x14ac:dyDescent="0.25">
      <c r="A658" s="36" t="s">
        <v>10499</v>
      </c>
      <c r="B658" s="36">
        <v>797</v>
      </c>
      <c r="C658" s="30" t="s">
        <v>11150</v>
      </c>
      <c r="D658" s="36" t="s">
        <v>99</v>
      </c>
      <c r="E658" s="36" t="s">
        <v>10498</v>
      </c>
      <c r="F658" s="115">
        <v>8.41</v>
      </c>
    </row>
    <row r="659" spans="1:6" x14ac:dyDescent="0.25">
      <c r="A659" s="36" t="s">
        <v>10499</v>
      </c>
      <c r="B659" s="36">
        <v>796</v>
      </c>
      <c r="C659" s="30" t="s">
        <v>11151</v>
      </c>
      <c r="D659" s="36" t="s">
        <v>99</v>
      </c>
      <c r="E659" s="36" t="s">
        <v>10498</v>
      </c>
      <c r="F659" s="115">
        <v>7.15</v>
      </c>
    </row>
    <row r="660" spans="1:6" x14ac:dyDescent="0.25">
      <c r="A660" s="36" t="s">
        <v>10499</v>
      </c>
      <c r="B660" s="36">
        <v>799</v>
      </c>
      <c r="C660" s="30" t="s">
        <v>11152</v>
      </c>
      <c r="D660" s="36" t="s">
        <v>99</v>
      </c>
      <c r="E660" s="36" t="s">
        <v>10498</v>
      </c>
      <c r="F660" s="115">
        <v>3.46</v>
      </c>
    </row>
    <row r="661" spans="1:6" x14ac:dyDescent="0.25">
      <c r="A661" s="36" t="s">
        <v>10499</v>
      </c>
      <c r="B661" s="36">
        <v>792</v>
      </c>
      <c r="C661" s="30" t="s">
        <v>11153</v>
      </c>
      <c r="D661" s="36" t="s">
        <v>99</v>
      </c>
      <c r="E661" s="36" t="s">
        <v>10498</v>
      </c>
      <c r="F661" s="115">
        <v>3.35</v>
      </c>
    </row>
    <row r="662" spans="1:6" x14ac:dyDescent="0.25">
      <c r="A662" s="36" t="s">
        <v>10499</v>
      </c>
      <c r="B662" s="36">
        <v>38001</v>
      </c>
      <c r="C662" s="30" t="s">
        <v>11154</v>
      </c>
      <c r="D662" s="36" t="s">
        <v>99</v>
      </c>
      <c r="E662" s="36" t="s">
        <v>10498</v>
      </c>
      <c r="F662" s="115">
        <v>1.4</v>
      </c>
    </row>
    <row r="663" spans="1:6" x14ac:dyDescent="0.25">
      <c r="A663" s="36" t="s">
        <v>10499</v>
      </c>
      <c r="B663" s="36">
        <v>38002</v>
      </c>
      <c r="C663" s="30" t="s">
        <v>11155</v>
      </c>
      <c r="D663" s="36" t="s">
        <v>99</v>
      </c>
      <c r="E663" s="36" t="s">
        <v>10498</v>
      </c>
      <c r="F663" s="115">
        <v>4.9000000000000004</v>
      </c>
    </row>
    <row r="664" spans="1:6" x14ac:dyDescent="0.25">
      <c r="A664" s="36" t="s">
        <v>10499</v>
      </c>
      <c r="B664" s="36">
        <v>38003</v>
      </c>
      <c r="C664" s="30" t="s">
        <v>11156</v>
      </c>
      <c r="D664" s="36" t="s">
        <v>99</v>
      </c>
      <c r="E664" s="36" t="s">
        <v>10498</v>
      </c>
      <c r="F664" s="115">
        <v>33.46</v>
      </c>
    </row>
    <row r="665" spans="1:6" x14ac:dyDescent="0.25">
      <c r="A665" s="36" t="s">
        <v>10499</v>
      </c>
      <c r="B665" s="36">
        <v>38004</v>
      </c>
      <c r="C665" s="30" t="s">
        <v>11157</v>
      </c>
      <c r="D665" s="36" t="s">
        <v>99</v>
      </c>
      <c r="E665" s="36" t="s">
        <v>10498</v>
      </c>
      <c r="F665" s="115">
        <v>38.479999999999997</v>
      </c>
    </row>
    <row r="666" spans="1:6" x14ac:dyDescent="0.25">
      <c r="A666" s="36" t="s">
        <v>10499</v>
      </c>
      <c r="B666" s="36">
        <v>44263</v>
      </c>
      <c r="C666" s="30" t="s">
        <v>11158</v>
      </c>
      <c r="D666" s="36" t="s">
        <v>99</v>
      </c>
      <c r="E666" s="36" t="s">
        <v>10498</v>
      </c>
      <c r="F666" s="115">
        <v>69.08</v>
      </c>
    </row>
    <row r="667" spans="1:6" x14ac:dyDescent="0.25">
      <c r="A667" s="36" t="s">
        <v>10499</v>
      </c>
      <c r="B667" s="36">
        <v>36327</v>
      </c>
      <c r="C667" s="30" t="s">
        <v>11159</v>
      </c>
      <c r="D667" s="36" t="s">
        <v>99</v>
      </c>
      <c r="E667" s="36" t="s">
        <v>10498</v>
      </c>
      <c r="F667" s="115">
        <v>4.9400000000000004</v>
      </c>
    </row>
    <row r="668" spans="1:6" x14ac:dyDescent="0.25">
      <c r="A668" s="36" t="s">
        <v>10499</v>
      </c>
      <c r="B668" s="36">
        <v>38992</v>
      </c>
      <c r="C668" s="30" t="s">
        <v>11160</v>
      </c>
      <c r="D668" s="36" t="s">
        <v>99</v>
      </c>
      <c r="E668" s="36" t="s">
        <v>10498</v>
      </c>
      <c r="F668" s="115">
        <v>6</v>
      </c>
    </row>
    <row r="669" spans="1:6" x14ac:dyDescent="0.25">
      <c r="A669" s="36" t="s">
        <v>10499</v>
      </c>
      <c r="B669" s="36">
        <v>38993</v>
      </c>
      <c r="C669" s="30" t="s">
        <v>11161</v>
      </c>
      <c r="D669" s="36" t="s">
        <v>99</v>
      </c>
      <c r="E669" s="36" t="s">
        <v>10498</v>
      </c>
      <c r="F669" s="115">
        <v>15.59</v>
      </c>
    </row>
    <row r="670" spans="1:6" x14ac:dyDescent="0.25">
      <c r="A670" s="36" t="s">
        <v>10499</v>
      </c>
      <c r="B670" s="36">
        <v>44175</v>
      </c>
      <c r="C670" s="30" t="s">
        <v>11162</v>
      </c>
      <c r="D670" s="36" t="s">
        <v>99</v>
      </c>
      <c r="E670" s="36" t="s">
        <v>10498</v>
      </c>
      <c r="F670" s="115">
        <v>27.2</v>
      </c>
    </row>
    <row r="671" spans="1:6" x14ac:dyDescent="0.25">
      <c r="A671" s="36" t="s">
        <v>10499</v>
      </c>
      <c r="B671" s="36">
        <v>44177</v>
      </c>
      <c r="C671" s="30" t="s">
        <v>11163</v>
      </c>
      <c r="D671" s="36" t="s">
        <v>99</v>
      </c>
      <c r="E671" s="36" t="s">
        <v>10498</v>
      </c>
      <c r="F671" s="115">
        <v>20.32</v>
      </c>
    </row>
    <row r="672" spans="1:6" x14ac:dyDescent="0.25">
      <c r="A672" s="36" t="s">
        <v>10499</v>
      </c>
      <c r="B672" s="36">
        <v>38418</v>
      </c>
      <c r="C672" s="30" t="s">
        <v>11164</v>
      </c>
      <c r="D672" s="36" t="s">
        <v>99</v>
      </c>
      <c r="E672" s="36" t="s">
        <v>10498</v>
      </c>
      <c r="F672" s="115">
        <v>5.69</v>
      </c>
    </row>
    <row r="673" spans="1:6" x14ac:dyDescent="0.25">
      <c r="A673" s="36" t="s">
        <v>10499</v>
      </c>
      <c r="B673" s="36">
        <v>39178</v>
      </c>
      <c r="C673" s="30" t="s">
        <v>11165</v>
      </c>
      <c r="D673" s="36" t="s">
        <v>99</v>
      </c>
      <c r="E673" s="36" t="s">
        <v>10498</v>
      </c>
      <c r="F673" s="115">
        <v>2.84</v>
      </c>
    </row>
    <row r="674" spans="1:6" x14ac:dyDescent="0.25">
      <c r="A674" s="36" t="s">
        <v>10499</v>
      </c>
      <c r="B674" s="36">
        <v>39177</v>
      </c>
      <c r="C674" s="30" t="s">
        <v>11166</v>
      </c>
      <c r="D674" s="36" t="s">
        <v>99</v>
      </c>
      <c r="E674" s="36" t="s">
        <v>10498</v>
      </c>
      <c r="F674" s="115">
        <v>2.57</v>
      </c>
    </row>
    <row r="675" spans="1:6" x14ac:dyDescent="0.25">
      <c r="A675" s="36" t="s">
        <v>10499</v>
      </c>
      <c r="B675" s="36">
        <v>39176</v>
      </c>
      <c r="C675" s="30" t="s">
        <v>11167</v>
      </c>
      <c r="D675" s="36" t="s">
        <v>99</v>
      </c>
      <c r="E675" s="36" t="s">
        <v>10498</v>
      </c>
      <c r="F675" s="115">
        <v>1.68</v>
      </c>
    </row>
    <row r="676" spans="1:6" x14ac:dyDescent="0.25">
      <c r="A676" s="36" t="s">
        <v>10499</v>
      </c>
      <c r="B676" s="36">
        <v>39174</v>
      </c>
      <c r="C676" s="30" t="s">
        <v>11168</v>
      </c>
      <c r="D676" s="36" t="s">
        <v>99</v>
      </c>
      <c r="E676" s="36" t="s">
        <v>10498</v>
      </c>
      <c r="F676" s="115">
        <v>1.28</v>
      </c>
    </row>
    <row r="677" spans="1:6" x14ac:dyDescent="0.25">
      <c r="A677" s="36" t="s">
        <v>10499</v>
      </c>
      <c r="B677" s="36">
        <v>39180</v>
      </c>
      <c r="C677" s="30" t="s">
        <v>11169</v>
      </c>
      <c r="D677" s="36" t="s">
        <v>99</v>
      </c>
      <c r="E677" s="36" t="s">
        <v>10498</v>
      </c>
      <c r="F677" s="115">
        <v>7.72</v>
      </c>
    </row>
    <row r="678" spans="1:6" x14ac:dyDescent="0.25">
      <c r="A678" s="36" t="s">
        <v>10499</v>
      </c>
      <c r="B678" s="36">
        <v>39179</v>
      </c>
      <c r="C678" s="30" t="s">
        <v>11170</v>
      </c>
      <c r="D678" s="36" t="s">
        <v>99</v>
      </c>
      <c r="E678" s="36" t="s">
        <v>10498</v>
      </c>
      <c r="F678" s="115">
        <v>6.83</v>
      </c>
    </row>
    <row r="679" spans="1:6" x14ac:dyDescent="0.25">
      <c r="A679" s="36" t="s">
        <v>10499</v>
      </c>
      <c r="B679" s="36">
        <v>39181</v>
      </c>
      <c r="C679" s="30" t="s">
        <v>11171</v>
      </c>
      <c r="D679" s="36" t="s">
        <v>99</v>
      </c>
      <c r="E679" s="36" t="s">
        <v>10498</v>
      </c>
      <c r="F679" s="115">
        <v>10.35</v>
      </c>
    </row>
    <row r="680" spans="1:6" x14ac:dyDescent="0.25">
      <c r="A680" s="36" t="s">
        <v>10499</v>
      </c>
      <c r="B680" s="36">
        <v>39175</v>
      </c>
      <c r="C680" s="30" t="s">
        <v>11172</v>
      </c>
      <c r="D680" s="36" t="s">
        <v>99</v>
      </c>
      <c r="E680" s="36" t="s">
        <v>10498</v>
      </c>
      <c r="F680" s="115">
        <v>1.57</v>
      </c>
    </row>
    <row r="681" spans="1:6" x14ac:dyDescent="0.25">
      <c r="A681" s="36" t="s">
        <v>10499</v>
      </c>
      <c r="B681" s="36">
        <v>39217</v>
      </c>
      <c r="C681" s="30" t="s">
        <v>11173</v>
      </c>
      <c r="D681" s="36" t="s">
        <v>99</v>
      </c>
      <c r="E681" s="36" t="s">
        <v>10498</v>
      </c>
      <c r="F681" s="115">
        <v>1.21</v>
      </c>
    </row>
    <row r="682" spans="1:6" x14ac:dyDescent="0.25">
      <c r="A682" s="36" t="s">
        <v>10499</v>
      </c>
      <c r="B682" s="36">
        <v>39182</v>
      </c>
      <c r="C682" s="30" t="s">
        <v>11174</v>
      </c>
      <c r="D682" s="36" t="s">
        <v>99</v>
      </c>
      <c r="E682" s="36" t="s">
        <v>10498</v>
      </c>
      <c r="F682" s="115">
        <v>14.55</v>
      </c>
    </row>
    <row r="683" spans="1:6" x14ac:dyDescent="0.25">
      <c r="A683" s="36" t="s">
        <v>10499</v>
      </c>
      <c r="B683" s="36">
        <v>12616</v>
      </c>
      <c r="C683" s="30" t="s">
        <v>11175</v>
      </c>
      <c r="D683" s="36" t="s">
        <v>99</v>
      </c>
      <c r="E683" s="36" t="s">
        <v>10498</v>
      </c>
      <c r="F683" s="115">
        <v>17.559999999999999</v>
      </c>
    </row>
    <row r="684" spans="1:6" x14ac:dyDescent="0.25">
      <c r="A684" s="36" t="s">
        <v>10499</v>
      </c>
      <c r="B684" s="36">
        <v>1049</v>
      </c>
      <c r="C684" s="30" t="s">
        <v>11176</v>
      </c>
      <c r="D684" s="36" t="s">
        <v>99</v>
      </c>
      <c r="E684" s="36" t="s">
        <v>10498</v>
      </c>
      <c r="F684" s="115">
        <v>12.18</v>
      </c>
    </row>
    <row r="685" spans="1:6" x14ac:dyDescent="0.25">
      <c r="A685" s="36" t="s">
        <v>10499</v>
      </c>
      <c r="B685" s="36">
        <v>1099</v>
      </c>
      <c r="C685" s="30" t="s">
        <v>11177</v>
      </c>
      <c r="D685" s="36" t="s">
        <v>99</v>
      </c>
      <c r="E685" s="36" t="s">
        <v>10498</v>
      </c>
      <c r="F685" s="115">
        <v>9.32</v>
      </c>
    </row>
    <row r="686" spans="1:6" x14ac:dyDescent="0.25">
      <c r="A686" s="36" t="s">
        <v>10499</v>
      </c>
      <c r="B686" s="36">
        <v>1050</v>
      </c>
      <c r="C686" s="30" t="s">
        <v>11178</v>
      </c>
      <c r="D686" s="36" t="s">
        <v>99</v>
      </c>
      <c r="E686" s="36" t="s">
        <v>10498</v>
      </c>
      <c r="F686" s="115">
        <v>6.37</v>
      </c>
    </row>
    <row r="687" spans="1:6" x14ac:dyDescent="0.25">
      <c r="A687" s="36" t="s">
        <v>10499</v>
      </c>
      <c r="B687" s="36">
        <v>39678</v>
      </c>
      <c r="C687" s="30" t="s">
        <v>11179</v>
      </c>
      <c r="D687" s="36" t="s">
        <v>99</v>
      </c>
      <c r="E687" s="36" t="s">
        <v>10498</v>
      </c>
      <c r="F687" s="115">
        <v>3.76</v>
      </c>
    </row>
    <row r="688" spans="1:6" x14ac:dyDescent="0.25">
      <c r="A688" s="36" t="s">
        <v>10499</v>
      </c>
      <c r="B688" s="36">
        <v>1101</v>
      </c>
      <c r="C688" s="30" t="s">
        <v>11180</v>
      </c>
      <c r="D688" s="36" t="s">
        <v>99</v>
      </c>
      <c r="E688" s="36" t="s">
        <v>10498</v>
      </c>
      <c r="F688" s="115">
        <v>40.17</v>
      </c>
    </row>
    <row r="689" spans="1:6" x14ac:dyDescent="0.25">
      <c r="A689" s="36" t="s">
        <v>10499</v>
      </c>
      <c r="B689" s="36">
        <v>1100</v>
      </c>
      <c r="C689" s="30" t="s">
        <v>11181</v>
      </c>
      <c r="D689" s="36" t="s">
        <v>99</v>
      </c>
      <c r="E689" s="36" t="s">
        <v>10498</v>
      </c>
      <c r="F689" s="115">
        <v>20.73</v>
      </c>
    </row>
    <row r="690" spans="1:6" x14ac:dyDescent="0.25">
      <c r="A690" s="36" t="s">
        <v>10499</v>
      </c>
      <c r="B690" s="36">
        <v>39679</v>
      </c>
      <c r="C690" s="30" t="s">
        <v>11182</v>
      </c>
      <c r="D690" s="36" t="s">
        <v>99</v>
      </c>
      <c r="E690" s="36" t="s">
        <v>10498</v>
      </c>
      <c r="F690" s="115">
        <v>80.06</v>
      </c>
    </row>
    <row r="691" spans="1:6" x14ac:dyDescent="0.25">
      <c r="A691" s="36" t="s">
        <v>10499</v>
      </c>
      <c r="B691" s="36">
        <v>1102</v>
      </c>
      <c r="C691" s="30" t="s">
        <v>11183</v>
      </c>
      <c r="D691" s="36" t="s">
        <v>99</v>
      </c>
      <c r="E691" s="36" t="s">
        <v>10498</v>
      </c>
      <c r="F691" s="115">
        <v>59.9</v>
      </c>
    </row>
    <row r="692" spans="1:6" x14ac:dyDescent="0.25">
      <c r="A692" s="36" t="s">
        <v>10499</v>
      </c>
      <c r="B692" s="36">
        <v>1098</v>
      </c>
      <c r="C692" s="30" t="s">
        <v>11184</v>
      </c>
      <c r="D692" s="36" t="s">
        <v>99</v>
      </c>
      <c r="E692" s="36" t="s">
        <v>10498</v>
      </c>
      <c r="F692" s="115">
        <v>4.97</v>
      </c>
    </row>
    <row r="693" spans="1:6" x14ac:dyDescent="0.25">
      <c r="A693" s="36" t="s">
        <v>10499</v>
      </c>
      <c r="B693" s="36">
        <v>1051</v>
      </c>
      <c r="C693" s="30" t="s">
        <v>11185</v>
      </c>
      <c r="D693" s="36" t="s">
        <v>99</v>
      </c>
      <c r="E693" s="36" t="s">
        <v>10498</v>
      </c>
      <c r="F693" s="115">
        <v>87.06</v>
      </c>
    </row>
    <row r="694" spans="1:6" x14ac:dyDescent="0.25">
      <c r="A694" s="36" t="s">
        <v>10499</v>
      </c>
      <c r="B694" s="36">
        <v>37399</v>
      </c>
      <c r="C694" s="30" t="s">
        <v>11186</v>
      </c>
      <c r="D694" s="36" t="s">
        <v>99</v>
      </c>
      <c r="E694" s="36" t="s">
        <v>10498</v>
      </c>
      <c r="F694" s="115">
        <v>47.48</v>
      </c>
    </row>
    <row r="695" spans="1:6" x14ac:dyDescent="0.25">
      <c r="A695" s="36" t="s">
        <v>10499</v>
      </c>
      <c r="B695" s="36">
        <v>43834</v>
      </c>
      <c r="C695" s="30" t="s">
        <v>11187</v>
      </c>
      <c r="D695" s="36" t="s">
        <v>106</v>
      </c>
      <c r="E695" s="36" t="s">
        <v>10498</v>
      </c>
      <c r="F695" s="115">
        <v>26.4</v>
      </c>
    </row>
    <row r="696" spans="1:6" x14ac:dyDescent="0.25">
      <c r="A696" s="36" t="s">
        <v>10499</v>
      </c>
      <c r="B696" s="36">
        <v>43835</v>
      </c>
      <c r="C696" s="30" t="s">
        <v>11188</v>
      </c>
      <c r="D696" s="36" t="s">
        <v>106</v>
      </c>
      <c r="E696" s="36" t="s">
        <v>10498</v>
      </c>
      <c r="F696" s="115">
        <v>2.36</v>
      </c>
    </row>
    <row r="697" spans="1:6" x14ac:dyDescent="0.25">
      <c r="A697" s="36" t="s">
        <v>10499</v>
      </c>
      <c r="B697" s="36">
        <v>43833</v>
      </c>
      <c r="C697" s="30" t="s">
        <v>11189</v>
      </c>
      <c r="D697" s="36" t="s">
        <v>106</v>
      </c>
      <c r="E697" s="36" t="s">
        <v>10498</v>
      </c>
      <c r="F697" s="115">
        <v>2.46</v>
      </c>
    </row>
    <row r="698" spans="1:6" x14ac:dyDescent="0.25">
      <c r="A698" s="36" t="s">
        <v>10499</v>
      </c>
      <c r="B698" s="36">
        <v>41955</v>
      </c>
      <c r="C698" s="30" t="s">
        <v>11190</v>
      </c>
      <c r="D698" s="36" t="s">
        <v>370</v>
      </c>
      <c r="E698" s="36" t="s">
        <v>10498</v>
      </c>
      <c r="F698" s="115">
        <v>92.04</v>
      </c>
    </row>
    <row r="699" spans="1:6" x14ac:dyDescent="0.25">
      <c r="A699" s="36" t="s">
        <v>10499</v>
      </c>
      <c r="B699" s="36">
        <v>41953</v>
      </c>
      <c r="C699" s="30" t="s">
        <v>11191</v>
      </c>
      <c r="D699" s="36" t="s">
        <v>370</v>
      </c>
      <c r="E699" s="36" t="s">
        <v>10498</v>
      </c>
      <c r="F699" s="115">
        <v>87.83</v>
      </c>
    </row>
    <row r="700" spans="1:6" x14ac:dyDescent="0.25">
      <c r="A700" s="36" t="s">
        <v>10499</v>
      </c>
      <c r="B700" s="36">
        <v>41954</v>
      </c>
      <c r="C700" s="30" t="s">
        <v>11192</v>
      </c>
      <c r="D700" s="36" t="s">
        <v>370</v>
      </c>
      <c r="E700" s="36" t="s">
        <v>10498</v>
      </c>
      <c r="F700" s="115">
        <v>87</v>
      </c>
    </row>
    <row r="701" spans="1:6" x14ac:dyDescent="0.25">
      <c r="A701" s="36" t="s">
        <v>10499</v>
      </c>
      <c r="B701" s="36">
        <v>25004</v>
      </c>
      <c r="C701" s="30" t="s">
        <v>11193</v>
      </c>
      <c r="D701" s="36" t="s">
        <v>370</v>
      </c>
      <c r="E701" s="36" t="s">
        <v>10498</v>
      </c>
      <c r="F701" s="115">
        <v>60.79</v>
      </c>
    </row>
    <row r="702" spans="1:6" x14ac:dyDescent="0.25">
      <c r="A702" s="36" t="s">
        <v>10499</v>
      </c>
      <c r="B702" s="36">
        <v>25002</v>
      </c>
      <c r="C702" s="30" t="s">
        <v>11194</v>
      </c>
      <c r="D702" s="36" t="s">
        <v>370</v>
      </c>
      <c r="E702" s="36" t="s">
        <v>10498</v>
      </c>
      <c r="F702" s="115">
        <v>60.79</v>
      </c>
    </row>
    <row r="703" spans="1:6" x14ac:dyDescent="0.25">
      <c r="A703" s="36" t="s">
        <v>10499</v>
      </c>
      <c r="B703" s="36">
        <v>37409</v>
      </c>
      <c r="C703" s="30" t="s">
        <v>11195</v>
      </c>
      <c r="D703" s="36" t="s">
        <v>370</v>
      </c>
      <c r="E703" s="36" t="s">
        <v>10498</v>
      </c>
      <c r="F703" s="115">
        <v>60.79</v>
      </c>
    </row>
    <row r="704" spans="1:6" x14ac:dyDescent="0.25">
      <c r="A704" s="36" t="s">
        <v>10499</v>
      </c>
      <c r="B704" s="36">
        <v>841</v>
      </c>
      <c r="C704" s="30" t="s">
        <v>11196</v>
      </c>
      <c r="D704" s="36" t="s">
        <v>370</v>
      </c>
      <c r="E704" s="36" t="s">
        <v>10498</v>
      </c>
      <c r="F704" s="115">
        <v>61.54</v>
      </c>
    </row>
    <row r="705" spans="1:6" x14ac:dyDescent="0.25">
      <c r="A705" s="36" t="s">
        <v>10499</v>
      </c>
      <c r="B705" s="36">
        <v>25005</v>
      </c>
      <c r="C705" s="30" t="s">
        <v>11197</v>
      </c>
      <c r="D705" s="36" t="s">
        <v>370</v>
      </c>
      <c r="E705" s="36" t="s">
        <v>10498</v>
      </c>
      <c r="F705" s="115">
        <v>66.709999999999994</v>
      </c>
    </row>
    <row r="706" spans="1:6" x14ac:dyDescent="0.25">
      <c r="A706" s="36" t="s">
        <v>10499</v>
      </c>
      <c r="B706" s="36">
        <v>25003</v>
      </c>
      <c r="C706" s="30" t="s">
        <v>11198</v>
      </c>
      <c r="D706" s="36" t="s">
        <v>370</v>
      </c>
      <c r="E706" s="36" t="s">
        <v>10498</v>
      </c>
      <c r="F706" s="115">
        <v>67.709999999999994</v>
      </c>
    </row>
    <row r="707" spans="1:6" x14ac:dyDescent="0.25">
      <c r="A707" s="36" t="s">
        <v>10499</v>
      </c>
      <c r="B707" s="36">
        <v>37410</v>
      </c>
      <c r="C707" s="30" t="s">
        <v>11199</v>
      </c>
      <c r="D707" s="36" t="s">
        <v>370</v>
      </c>
      <c r="E707" s="36" t="s">
        <v>10498</v>
      </c>
      <c r="F707" s="115">
        <v>66.709999999999994</v>
      </c>
    </row>
    <row r="708" spans="1:6" x14ac:dyDescent="0.25">
      <c r="A708" s="36" t="s">
        <v>10499</v>
      </c>
      <c r="B708" s="36">
        <v>842</v>
      </c>
      <c r="C708" s="30" t="s">
        <v>11200</v>
      </c>
      <c r="D708" s="36" t="s">
        <v>370</v>
      </c>
      <c r="E708" s="36" t="s">
        <v>10498</v>
      </c>
      <c r="F708" s="115">
        <v>67.66</v>
      </c>
    </row>
    <row r="709" spans="1:6" x14ac:dyDescent="0.25">
      <c r="A709" s="36" t="s">
        <v>10499</v>
      </c>
      <c r="B709" s="36">
        <v>44391</v>
      </c>
      <c r="C709" s="30" t="s">
        <v>11201</v>
      </c>
      <c r="D709" s="36" t="s">
        <v>106</v>
      </c>
      <c r="E709" s="36" t="s">
        <v>10498</v>
      </c>
      <c r="F709" s="115">
        <v>144.16</v>
      </c>
    </row>
    <row r="710" spans="1:6" x14ac:dyDescent="0.25">
      <c r="A710" s="36" t="s">
        <v>10499</v>
      </c>
      <c r="B710" s="36">
        <v>44388</v>
      </c>
      <c r="C710" s="30" t="s">
        <v>11202</v>
      </c>
      <c r="D710" s="36" t="s">
        <v>106</v>
      </c>
      <c r="E710" s="36" t="s">
        <v>10498</v>
      </c>
      <c r="F710" s="115">
        <v>3.12</v>
      </c>
    </row>
    <row r="711" spans="1:6" x14ac:dyDescent="0.25">
      <c r="A711" s="36" t="s">
        <v>10499</v>
      </c>
      <c r="B711" s="36">
        <v>44392</v>
      </c>
      <c r="C711" s="30" t="s">
        <v>11203</v>
      </c>
      <c r="D711" s="36" t="s">
        <v>106</v>
      </c>
      <c r="E711" s="36" t="s">
        <v>10498</v>
      </c>
      <c r="F711" s="115">
        <v>287.05</v>
      </c>
    </row>
    <row r="712" spans="1:6" x14ac:dyDescent="0.25">
      <c r="A712" s="36" t="s">
        <v>10499</v>
      </c>
      <c r="B712" s="36">
        <v>44390</v>
      </c>
      <c r="C712" s="30" t="s">
        <v>11204</v>
      </c>
      <c r="D712" s="36" t="s">
        <v>106</v>
      </c>
      <c r="E712" s="36" t="s">
        <v>10498</v>
      </c>
      <c r="F712" s="115">
        <v>60.82</v>
      </c>
    </row>
    <row r="713" spans="1:6" x14ac:dyDescent="0.25">
      <c r="A713" s="36" t="s">
        <v>10499</v>
      </c>
      <c r="B713" s="36">
        <v>44389</v>
      </c>
      <c r="C713" s="30" t="s">
        <v>11205</v>
      </c>
      <c r="D713" s="36" t="s">
        <v>106</v>
      </c>
      <c r="E713" s="36" t="s">
        <v>10498</v>
      </c>
      <c r="F713" s="115">
        <v>7.18</v>
      </c>
    </row>
    <row r="714" spans="1:6" x14ac:dyDescent="0.25">
      <c r="A714" s="36" t="s">
        <v>10499</v>
      </c>
      <c r="B714" s="36">
        <v>862</v>
      </c>
      <c r="C714" s="30" t="s">
        <v>11206</v>
      </c>
      <c r="D714" s="36" t="s">
        <v>106</v>
      </c>
      <c r="E714" s="36" t="s">
        <v>10498</v>
      </c>
      <c r="F714" s="115">
        <v>13.15</v>
      </c>
    </row>
    <row r="715" spans="1:6" x14ac:dyDescent="0.25">
      <c r="A715" s="36" t="s">
        <v>10499</v>
      </c>
      <c r="B715" s="36">
        <v>866</v>
      </c>
      <c r="C715" s="30" t="s">
        <v>11207</v>
      </c>
      <c r="D715" s="36" t="s">
        <v>106</v>
      </c>
      <c r="E715" s="36" t="s">
        <v>10498</v>
      </c>
      <c r="F715" s="115">
        <v>167.15</v>
      </c>
    </row>
    <row r="716" spans="1:6" x14ac:dyDescent="0.25">
      <c r="A716" s="36" t="s">
        <v>10499</v>
      </c>
      <c r="B716" s="36">
        <v>892</v>
      </c>
      <c r="C716" s="30" t="s">
        <v>11208</v>
      </c>
      <c r="D716" s="36" t="s">
        <v>106</v>
      </c>
      <c r="E716" s="36" t="s">
        <v>10498</v>
      </c>
      <c r="F716" s="115">
        <v>202.33</v>
      </c>
    </row>
    <row r="717" spans="1:6" x14ac:dyDescent="0.25">
      <c r="A717" s="36" t="s">
        <v>10499</v>
      </c>
      <c r="B717" s="36">
        <v>857</v>
      </c>
      <c r="C717" s="30" t="s">
        <v>11209</v>
      </c>
      <c r="D717" s="36" t="s">
        <v>106</v>
      </c>
      <c r="E717" s="36" t="s">
        <v>10498</v>
      </c>
      <c r="F717" s="115">
        <v>22</v>
      </c>
    </row>
    <row r="718" spans="1:6" x14ac:dyDescent="0.25">
      <c r="A718" s="36" t="s">
        <v>10499</v>
      </c>
      <c r="B718" s="36">
        <v>37404</v>
      </c>
      <c r="C718" s="30" t="s">
        <v>11210</v>
      </c>
      <c r="D718" s="36" t="s">
        <v>106</v>
      </c>
      <c r="E718" s="36" t="s">
        <v>10498</v>
      </c>
      <c r="F718" s="115">
        <v>234.09</v>
      </c>
    </row>
    <row r="719" spans="1:6" x14ac:dyDescent="0.25">
      <c r="A719" s="36" t="s">
        <v>10499</v>
      </c>
      <c r="B719" s="36">
        <v>868</v>
      </c>
      <c r="C719" s="30" t="s">
        <v>11211</v>
      </c>
      <c r="D719" s="36" t="s">
        <v>106</v>
      </c>
      <c r="E719" s="36" t="s">
        <v>10498</v>
      </c>
      <c r="F719" s="115">
        <v>31.36</v>
      </c>
    </row>
    <row r="720" spans="1:6" x14ac:dyDescent="0.25">
      <c r="A720" s="36" t="s">
        <v>10499</v>
      </c>
      <c r="B720" s="36">
        <v>863</v>
      </c>
      <c r="C720" s="30" t="s">
        <v>11212</v>
      </c>
      <c r="D720" s="36" t="s">
        <v>106</v>
      </c>
      <c r="E720" s="36" t="s">
        <v>10498</v>
      </c>
      <c r="F720" s="115">
        <v>46.19</v>
      </c>
    </row>
    <row r="721" spans="1:6" x14ac:dyDescent="0.25">
      <c r="A721" s="36" t="s">
        <v>10499</v>
      </c>
      <c r="B721" s="36">
        <v>867</v>
      </c>
      <c r="C721" s="30" t="s">
        <v>11213</v>
      </c>
      <c r="D721" s="36" t="s">
        <v>106</v>
      </c>
      <c r="E721" s="36" t="s">
        <v>10498</v>
      </c>
      <c r="F721" s="115">
        <v>65.8</v>
      </c>
    </row>
    <row r="722" spans="1:6" x14ac:dyDescent="0.25">
      <c r="A722" s="36" t="s">
        <v>10499</v>
      </c>
      <c r="B722" s="36">
        <v>864</v>
      </c>
      <c r="C722" s="30" t="s">
        <v>11214</v>
      </c>
      <c r="D722" s="36" t="s">
        <v>106</v>
      </c>
      <c r="E722" s="36" t="s">
        <v>10498</v>
      </c>
      <c r="F722" s="115">
        <v>86.91</v>
      </c>
    </row>
    <row r="723" spans="1:6" x14ac:dyDescent="0.25">
      <c r="A723" s="36" t="s">
        <v>10499</v>
      </c>
      <c r="B723" s="36">
        <v>865</v>
      </c>
      <c r="C723" s="30" t="s">
        <v>11215</v>
      </c>
      <c r="D723" s="36" t="s">
        <v>106</v>
      </c>
      <c r="E723" s="36" t="s">
        <v>10498</v>
      </c>
      <c r="F723" s="115">
        <v>125.01</v>
      </c>
    </row>
    <row r="724" spans="1:6" x14ac:dyDescent="0.25">
      <c r="A724" s="36" t="s">
        <v>10499</v>
      </c>
      <c r="B724" s="36">
        <v>39251</v>
      </c>
      <c r="C724" s="30" t="s">
        <v>11216</v>
      </c>
      <c r="D724" s="36" t="s">
        <v>106</v>
      </c>
      <c r="E724" s="36" t="s">
        <v>10498</v>
      </c>
      <c r="F724" s="115">
        <v>0.82</v>
      </c>
    </row>
    <row r="725" spans="1:6" x14ac:dyDescent="0.25">
      <c r="A725" s="36" t="s">
        <v>10499</v>
      </c>
      <c r="B725" s="36">
        <v>1011</v>
      </c>
      <c r="C725" s="30" t="s">
        <v>11217</v>
      </c>
      <c r="D725" s="36" t="s">
        <v>106</v>
      </c>
      <c r="E725" s="36" t="s">
        <v>10498</v>
      </c>
      <c r="F725" s="115">
        <v>1.1200000000000001</v>
      </c>
    </row>
    <row r="726" spans="1:6" x14ac:dyDescent="0.25">
      <c r="A726" s="36" t="s">
        <v>10499</v>
      </c>
      <c r="B726" s="36">
        <v>39252</v>
      </c>
      <c r="C726" s="30" t="s">
        <v>11218</v>
      </c>
      <c r="D726" s="36" t="s">
        <v>106</v>
      </c>
      <c r="E726" s="36" t="s">
        <v>10498</v>
      </c>
      <c r="F726" s="115">
        <v>1.47</v>
      </c>
    </row>
    <row r="727" spans="1:6" x14ac:dyDescent="0.25">
      <c r="A727" s="36" t="s">
        <v>10499</v>
      </c>
      <c r="B727" s="36">
        <v>1013</v>
      </c>
      <c r="C727" s="30" t="s">
        <v>11219</v>
      </c>
      <c r="D727" s="36" t="s">
        <v>106</v>
      </c>
      <c r="E727" s="36" t="s">
        <v>10498</v>
      </c>
      <c r="F727" s="115">
        <v>1.76</v>
      </c>
    </row>
    <row r="728" spans="1:6" x14ac:dyDescent="0.25">
      <c r="A728" s="36" t="s">
        <v>10499</v>
      </c>
      <c r="B728" s="36">
        <v>980</v>
      </c>
      <c r="C728" s="30" t="s">
        <v>11220</v>
      </c>
      <c r="D728" s="36" t="s">
        <v>106</v>
      </c>
      <c r="E728" s="36" t="s">
        <v>10498</v>
      </c>
      <c r="F728" s="115">
        <v>12.72</v>
      </c>
    </row>
    <row r="729" spans="1:6" x14ac:dyDescent="0.25">
      <c r="A729" s="36" t="s">
        <v>10499</v>
      </c>
      <c r="B729" s="36">
        <v>39237</v>
      </c>
      <c r="C729" s="30" t="s">
        <v>11221</v>
      </c>
      <c r="D729" s="36" t="s">
        <v>106</v>
      </c>
      <c r="E729" s="36" t="s">
        <v>10498</v>
      </c>
      <c r="F729" s="115">
        <v>135.32</v>
      </c>
    </row>
    <row r="730" spans="1:6" x14ac:dyDescent="0.25">
      <c r="A730" s="36" t="s">
        <v>10499</v>
      </c>
      <c r="B730" s="36">
        <v>39238</v>
      </c>
      <c r="C730" s="30" t="s">
        <v>11222</v>
      </c>
      <c r="D730" s="36" t="s">
        <v>106</v>
      </c>
      <c r="E730" s="36" t="s">
        <v>10498</v>
      </c>
      <c r="F730" s="115">
        <v>170.67</v>
      </c>
    </row>
    <row r="731" spans="1:6" x14ac:dyDescent="0.25">
      <c r="A731" s="36" t="s">
        <v>10499</v>
      </c>
      <c r="B731" s="36">
        <v>979</v>
      </c>
      <c r="C731" s="30" t="s">
        <v>11223</v>
      </c>
      <c r="D731" s="36" t="s">
        <v>106</v>
      </c>
      <c r="E731" s="36" t="s">
        <v>10498</v>
      </c>
      <c r="F731" s="115">
        <v>18.170000000000002</v>
      </c>
    </row>
    <row r="732" spans="1:6" x14ac:dyDescent="0.25">
      <c r="A732" s="36" t="s">
        <v>10499</v>
      </c>
      <c r="B732" s="36">
        <v>39239</v>
      </c>
      <c r="C732" s="30" t="s">
        <v>11224</v>
      </c>
      <c r="D732" s="36" t="s">
        <v>106</v>
      </c>
      <c r="E732" s="36" t="s">
        <v>10498</v>
      </c>
      <c r="F732" s="115">
        <v>206.18</v>
      </c>
    </row>
    <row r="733" spans="1:6" x14ac:dyDescent="0.25">
      <c r="A733" s="36" t="s">
        <v>10499</v>
      </c>
      <c r="B733" s="36">
        <v>1014</v>
      </c>
      <c r="C733" s="30" t="s">
        <v>11225</v>
      </c>
      <c r="D733" s="36" t="s">
        <v>106</v>
      </c>
      <c r="E733" s="36" t="s">
        <v>10498</v>
      </c>
      <c r="F733" s="115">
        <v>2.79</v>
      </c>
    </row>
    <row r="734" spans="1:6" x14ac:dyDescent="0.25">
      <c r="A734" s="36" t="s">
        <v>10499</v>
      </c>
      <c r="B734" s="36">
        <v>39240</v>
      </c>
      <c r="C734" s="30" t="s">
        <v>11226</v>
      </c>
      <c r="D734" s="36" t="s">
        <v>106</v>
      </c>
      <c r="E734" s="36" t="s">
        <v>10498</v>
      </c>
      <c r="F734" s="115">
        <v>271.18</v>
      </c>
    </row>
    <row r="735" spans="1:6" x14ac:dyDescent="0.25">
      <c r="A735" s="36" t="s">
        <v>10499</v>
      </c>
      <c r="B735" s="36">
        <v>39232</v>
      </c>
      <c r="C735" s="30" t="s">
        <v>11227</v>
      </c>
      <c r="D735" s="36" t="s">
        <v>106</v>
      </c>
      <c r="E735" s="36" t="s">
        <v>10498</v>
      </c>
      <c r="F735" s="115">
        <v>28.46</v>
      </c>
    </row>
    <row r="736" spans="1:6" x14ac:dyDescent="0.25">
      <c r="A736" s="36" t="s">
        <v>10499</v>
      </c>
      <c r="B736" s="36">
        <v>39233</v>
      </c>
      <c r="C736" s="30" t="s">
        <v>11228</v>
      </c>
      <c r="D736" s="36" t="s">
        <v>106</v>
      </c>
      <c r="E736" s="36" t="s">
        <v>10498</v>
      </c>
      <c r="F736" s="115">
        <v>41.48</v>
      </c>
    </row>
    <row r="737" spans="1:6" x14ac:dyDescent="0.25">
      <c r="A737" s="36" t="s">
        <v>10499</v>
      </c>
      <c r="B737" s="36">
        <v>981</v>
      </c>
      <c r="C737" s="30" t="s">
        <v>11229</v>
      </c>
      <c r="D737" s="36" t="s">
        <v>106</v>
      </c>
      <c r="E737" s="36" t="s">
        <v>10505</v>
      </c>
      <c r="F737" s="115">
        <v>4.63</v>
      </c>
    </row>
    <row r="738" spans="1:6" x14ac:dyDescent="0.25">
      <c r="A738" s="36" t="s">
        <v>10499</v>
      </c>
      <c r="B738" s="36">
        <v>39234</v>
      </c>
      <c r="C738" s="30" t="s">
        <v>11230</v>
      </c>
      <c r="D738" s="36" t="s">
        <v>106</v>
      </c>
      <c r="E738" s="36" t="s">
        <v>10498</v>
      </c>
      <c r="F738" s="115">
        <v>57.74</v>
      </c>
    </row>
    <row r="739" spans="1:6" x14ac:dyDescent="0.25">
      <c r="A739" s="36" t="s">
        <v>10499</v>
      </c>
      <c r="B739" s="36">
        <v>982</v>
      </c>
      <c r="C739" s="30" t="s">
        <v>11231</v>
      </c>
      <c r="D739" s="36" t="s">
        <v>106</v>
      </c>
      <c r="E739" s="36" t="s">
        <v>10498</v>
      </c>
      <c r="F739" s="115">
        <v>6.66</v>
      </c>
    </row>
    <row r="740" spans="1:6" x14ac:dyDescent="0.25">
      <c r="A740" s="36" t="s">
        <v>10499</v>
      </c>
      <c r="B740" s="36">
        <v>39235</v>
      </c>
      <c r="C740" s="30" t="s">
        <v>11232</v>
      </c>
      <c r="D740" s="36" t="s">
        <v>106</v>
      </c>
      <c r="E740" s="36" t="s">
        <v>10498</v>
      </c>
      <c r="F740" s="115">
        <v>85.16</v>
      </c>
    </row>
    <row r="741" spans="1:6" x14ac:dyDescent="0.25">
      <c r="A741" s="36" t="s">
        <v>10499</v>
      </c>
      <c r="B741" s="36">
        <v>39236</v>
      </c>
      <c r="C741" s="30" t="s">
        <v>11233</v>
      </c>
      <c r="D741" s="36" t="s">
        <v>106</v>
      </c>
      <c r="E741" s="36" t="s">
        <v>10498</v>
      </c>
      <c r="F741" s="115">
        <v>112.86</v>
      </c>
    </row>
    <row r="742" spans="1:6" x14ac:dyDescent="0.25">
      <c r="A742" s="36" t="s">
        <v>10499</v>
      </c>
      <c r="B742" s="36">
        <v>993</v>
      </c>
      <c r="C742" s="30" t="s">
        <v>11234</v>
      </c>
      <c r="D742" s="36" t="s">
        <v>106</v>
      </c>
      <c r="E742" s="36" t="s">
        <v>10498</v>
      </c>
      <c r="F742" s="115">
        <v>2.38</v>
      </c>
    </row>
    <row r="743" spans="1:6" x14ac:dyDescent="0.25">
      <c r="A743" s="36" t="s">
        <v>10499</v>
      </c>
      <c r="B743" s="36">
        <v>1020</v>
      </c>
      <c r="C743" s="30" t="s">
        <v>11235</v>
      </c>
      <c r="D743" s="36" t="s">
        <v>106</v>
      </c>
      <c r="E743" s="36" t="s">
        <v>10498</v>
      </c>
      <c r="F743" s="115">
        <v>12.13</v>
      </c>
    </row>
    <row r="744" spans="1:6" x14ac:dyDescent="0.25">
      <c r="A744" s="36" t="s">
        <v>10499</v>
      </c>
      <c r="B744" s="36">
        <v>1017</v>
      </c>
      <c r="C744" s="30" t="s">
        <v>11236</v>
      </c>
      <c r="D744" s="36" t="s">
        <v>106</v>
      </c>
      <c r="E744" s="36" t="s">
        <v>10498</v>
      </c>
      <c r="F744" s="115">
        <v>148.63999999999999</v>
      </c>
    </row>
    <row r="745" spans="1:6" x14ac:dyDescent="0.25">
      <c r="A745" s="36" t="s">
        <v>10499</v>
      </c>
      <c r="B745" s="36">
        <v>999</v>
      </c>
      <c r="C745" s="30" t="s">
        <v>11237</v>
      </c>
      <c r="D745" s="36" t="s">
        <v>106</v>
      </c>
      <c r="E745" s="36" t="s">
        <v>10498</v>
      </c>
      <c r="F745" s="115">
        <v>180.08</v>
      </c>
    </row>
    <row r="746" spans="1:6" x14ac:dyDescent="0.25">
      <c r="A746" s="36" t="s">
        <v>10499</v>
      </c>
      <c r="B746" s="36">
        <v>995</v>
      </c>
      <c r="C746" s="30" t="s">
        <v>11238</v>
      </c>
      <c r="D746" s="36" t="s">
        <v>106</v>
      </c>
      <c r="E746" s="36" t="s">
        <v>10498</v>
      </c>
      <c r="F746" s="115">
        <v>19.309999999999999</v>
      </c>
    </row>
    <row r="747" spans="1:6" x14ac:dyDescent="0.25">
      <c r="A747" s="36" t="s">
        <v>10499</v>
      </c>
      <c r="B747" s="36">
        <v>1000</v>
      </c>
      <c r="C747" s="30" t="s">
        <v>11239</v>
      </c>
      <c r="D747" s="36" t="s">
        <v>106</v>
      </c>
      <c r="E747" s="36" t="s">
        <v>10498</v>
      </c>
      <c r="F747" s="115">
        <v>221.19</v>
      </c>
    </row>
    <row r="748" spans="1:6" x14ac:dyDescent="0.25">
      <c r="A748" s="36" t="s">
        <v>10499</v>
      </c>
      <c r="B748" s="36">
        <v>1022</v>
      </c>
      <c r="C748" s="30" t="s">
        <v>11240</v>
      </c>
      <c r="D748" s="36" t="s">
        <v>106</v>
      </c>
      <c r="E748" s="36" t="s">
        <v>10498</v>
      </c>
      <c r="F748" s="115">
        <v>3.32</v>
      </c>
    </row>
    <row r="749" spans="1:6" x14ac:dyDescent="0.25">
      <c r="A749" s="36" t="s">
        <v>10499</v>
      </c>
      <c r="B749" s="36">
        <v>1015</v>
      </c>
      <c r="C749" s="30" t="s">
        <v>11241</v>
      </c>
      <c r="D749" s="36" t="s">
        <v>106</v>
      </c>
      <c r="E749" s="36" t="s">
        <v>10498</v>
      </c>
      <c r="F749" s="115">
        <v>293.93</v>
      </c>
    </row>
    <row r="750" spans="1:6" x14ac:dyDescent="0.25">
      <c r="A750" s="36" t="s">
        <v>10499</v>
      </c>
      <c r="B750" s="36">
        <v>996</v>
      </c>
      <c r="C750" s="30" t="s">
        <v>11242</v>
      </c>
      <c r="D750" s="36" t="s">
        <v>106</v>
      </c>
      <c r="E750" s="36" t="s">
        <v>10498</v>
      </c>
      <c r="F750" s="115">
        <v>29.95</v>
      </c>
    </row>
    <row r="751" spans="1:6" x14ac:dyDescent="0.25">
      <c r="A751" s="36" t="s">
        <v>10499</v>
      </c>
      <c r="B751" s="36">
        <v>1001</v>
      </c>
      <c r="C751" s="30" t="s">
        <v>11243</v>
      </c>
      <c r="D751" s="36" t="s">
        <v>106</v>
      </c>
      <c r="E751" s="36" t="s">
        <v>10498</v>
      </c>
      <c r="F751" s="115">
        <v>381.37</v>
      </c>
    </row>
    <row r="752" spans="1:6" x14ac:dyDescent="0.25">
      <c r="A752" s="36" t="s">
        <v>10499</v>
      </c>
      <c r="B752" s="36">
        <v>1019</v>
      </c>
      <c r="C752" s="30" t="s">
        <v>11244</v>
      </c>
      <c r="D752" s="36" t="s">
        <v>106</v>
      </c>
      <c r="E752" s="36" t="s">
        <v>10498</v>
      </c>
      <c r="F752" s="115">
        <v>42.32</v>
      </c>
    </row>
    <row r="753" spans="1:6" x14ac:dyDescent="0.25">
      <c r="A753" s="36" t="s">
        <v>10499</v>
      </c>
      <c r="B753" s="36">
        <v>1021</v>
      </c>
      <c r="C753" s="30" t="s">
        <v>11245</v>
      </c>
      <c r="D753" s="36" t="s">
        <v>106</v>
      </c>
      <c r="E753" s="36" t="s">
        <v>10498</v>
      </c>
      <c r="F753" s="115">
        <v>5.09</v>
      </c>
    </row>
    <row r="754" spans="1:6" x14ac:dyDescent="0.25">
      <c r="A754" s="36" t="s">
        <v>10499</v>
      </c>
      <c r="B754" s="36">
        <v>39249</v>
      </c>
      <c r="C754" s="30" t="s">
        <v>11246</v>
      </c>
      <c r="D754" s="36" t="s">
        <v>106</v>
      </c>
      <c r="E754" s="36" t="s">
        <v>10498</v>
      </c>
      <c r="F754" s="115">
        <v>512.78</v>
      </c>
    </row>
    <row r="755" spans="1:6" x14ac:dyDescent="0.25">
      <c r="A755" s="36" t="s">
        <v>10499</v>
      </c>
      <c r="B755" s="36">
        <v>1018</v>
      </c>
      <c r="C755" s="30" t="s">
        <v>11247</v>
      </c>
      <c r="D755" s="36" t="s">
        <v>106</v>
      </c>
      <c r="E755" s="36" t="s">
        <v>10498</v>
      </c>
      <c r="F755" s="115">
        <v>62.58</v>
      </c>
    </row>
    <row r="756" spans="1:6" x14ac:dyDescent="0.25">
      <c r="A756" s="36" t="s">
        <v>10499</v>
      </c>
      <c r="B756" s="36">
        <v>39250</v>
      </c>
      <c r="C756" s="30" t="s">
        <v>11248</v>
      </c>
      <c r="D756" s="36" t="s">
        <v>106</v>
      </c>
      <c r="E756" s="36" t="s">
        <v>10498</v>
      </c>
      <c r="F756" s="115">
        <v>613.4</v>
      </c>
    </row>
    <row r="757" spans="1:6" x14ac:dyDescent="0.25">
      <c r="A757" s="36" t="s">
        <v>10499</v>
      </c>
      <c r="B757" s="36">
        <v>994</v>
      </c>
      <c r="C757" s="30" t="s">
        <v>11249</v>
      </c>
      <c r="D757" s="36" t="s">
        <v>106</v>
      </c>
      <c r="E757" s="36" t="s">
        <v>10498</v>
      </c>
      <c r="F757" s="115">
        <v>7.4</v>
      </c>
    </row>
    <row r="758" spans="1:6" x14ac:dyDescent="0.25">
      <c r="A758" s="36" t="s">
        <v>10499</v>
      </c>
      <c r="B758" s="36">
        <v>977</v>
      </c>
      <c r="C758" s="30" t="s">
        <v>11250</v>
      </c>
      <c r="D758" s="36" t="s">
        <v>106</v>
      </c>
      <c r="E758" s="36" t="s">
        <v>10498</v>
      </c>
      <c r="F758" s="115">
        <v>87.54</v>
      </c>
    </row>
    <row r="759" spans="1:6" x14ac:dyDescent="0.25">
      <c r="A759" s="36" t="s">
        <v>10499</v>
      </c>
      <c r="B759" s="36">
        <v>998</v>
      </c>
      <c r="C759" s="30" t="s">
        <v>11251</v>
      </c>
      <c r="D759" s="36" t="s">
        <v>106</v>
      </c>
      <c r="E759" s="36" t="s">
        <v>10498</v>
      </c>
      <c r="F759" s="115">
        <v>113.66</v>
      </c>
    </row>
    <row r="760" spans="1:6" x14ac:dyDescent="0.25">
      <c r="A760" s="36" t="s">
        <v>10499</v>
      </c>
      <c r="B760" s="36">
        <v>1006</v>
      </c>
      <c r="C760" s="30" t="s">
        <v>11252</v>
      </c>
      <c r="D760" s="36" t="s">
        <v>106</v>
      </c>
      <c r="E760" s="36" t="s">
        <v>10498</v>
      </c>
      <c r="F760" s="115">
        <v>150.61000000000001</v>
      </c>
    </row>
    <row r="761" spans="1:6" x14ac:dyDescent="0.25">
      <c r="A761" s="36" t="s">
        <v>10499</v>
      </c>
      <c r="B761" s="36">
        <v>990</v>
      </c>
      <c r="C761" s="30" t="s">
        <v>11253</v>
      </c>
      <c r="D761" s="36" t="s">
        <v>106</v>
      </c>
      <c r="E761" s="36" t="s">
        <v>10498</v>
      </c>
      <c r="F761" s="115">
        <v>200.26</v>
      </c>
    </row>
    <row r="762" spans="1:6" x14ac:dyDescent="0.25">
      <c r="A762" s="36" t="s">
        <v>10499</v>
      </c>
      <c r="B762" s="36">
        <v>39241</v>
      </c>
      <c r="C762" s="30" t="s">
        <v>11254</v>
      </c>
      <c r="D762" s="36" t="s">
        <v>106</v>
      </c>
      <c r="E762" s="36" t="s">
        <v>10498</v>
      </c>
      <c r="F762" s="115">
        <v>19.71</v>
      </c>
    </row>
    <row r="763" spans="1:6" x14ac:dyDescent="0.25">
      <c r="A763" s="36" t="s">
        <v>10499</v>
      </c>
      <c r="B763" s="36">
        <v>1005</v>
      </c>
      <c r="C763" s="30" t="s">
        <v>11255</v>
      </c>
      <c r="D763" s="36" t="s">
        <v>106</v>
      </c>
      <c r="E763" s="36" t="s">
        <v>10498</v>
      </c>
      <c r="F763" s="115">
        <v>249.34</v>
      </c>
    </row>
    <row r="764" spans="1:6" x14ac:dyDescent="0.25">
      <c r="A764" s="36" t="s">
        <v>10499</v>
      </c>
      <c r="B764" s="36">
        <v>991</v>
      </c>
      <c r="C764" s="30" t="s">
        <v>11256</v>
      </c>
      <c r="D764" s="36" t="s">
        <v>106</v>
      </c>
      <c r="E764" s="36" t="s">
        <v>10498</v>
      </c>
      <c r="F764" s="115">
        <v>326.58</v>
      </c>
    </row>
    <row r="765" spans="1:6" x14ac:dyDescent="0.25">
      <c r="A765" s="36" t="s">
        <v>10499</v>
      </c>
      <c r="B765" s="36">
        <v>986</v>
      </c>
      <c r="C765" s="30" t="s">
        <v>11257</v>
      </c>
      <c r="D765" s="36" t="s">
        <v>106</v>
      </c>
      <c r="E765" s="36" t="s">
        <v>10498</v>
      </c>
      <c r="F765" s="115">
        <v>31.15</v>
      </c>
    </row>
    <row r="766" spans="1:6" x14ac:dyDescent="0.25">
      <c r="A766" s="36" t="s">
        <v>10499</v>
      </c>
      <c r="B766" s="36">
        <v>987</v>
      </c>
      <c r="C766" s="30" t="s">
        <v>11258</v>
      </c>
      <c r="D766" s="36" t="s">
        <v>106</v>
      </c>
      <c r="E766" s="36" t="s">
        <v>10498</v>
      </c>
      <c r="F766" s="115">
        <v>42.64</v>
      </c>
    </row>
    <row r="767" spans="1:6" x14ac:dyDescent="0.25">
      <c r="A767" s="36" t="s">
        <v>10499</v>
      </c>
      <c r="B767" s="36">
        <v>1007</v>
      </c>
      <c r="C767" s="30" t="s">
        <v>11259</v>
      </c>
      <c r="D767" s="36" t="s">
        <v>106</v>
      </c>
      <c r="E767" s="36" t="s">
        <v>10498</v>
      </c>
      <c r="F767" s="115">
        <v>59.02</v>
      </c>
    </row>
    <row r="768" spans="1:6" x14ac:dyDescent="0.25">
      <c r="A768" s="36" t="s">
        <v>10499</v>
      </c>
      <c r="B768" s="36">
        <v>1008</v>
      </c>
      <c r="C768" s="30" t="s">
        <v>11260</v>
      </c>
      <c r="D768" s="36" t="s">
        <v>106</v>
      </c>
      <c r="E768" s="36" t="s">
        <v>10498</v>
      </c>
      <c r="F768" s="115">
        <v>7.49</v>
      </c>
    </row>
    <row r="769" spans="1:6" x14ac:dyDescent="0.25">
      <c r="A769" s="36" t="s">
        <v>10499</v>
      </c>
      <c r="B769" s="36">
        <v>988</v>
      </c>
      <c r="C769" s="30" t="s">
        <v>11261</v>
      </c>
      <c r="D769" s="36" t="s">
        <v>106</v>
      </c>
      <c r="E769" s="36" t="s">
        <v>10498</v>
      </c>
      <c r="F769" s="115">
        <v>81.39</v>
      </c>
    </row>
    <row r="770" spans="1:6" x14ac:dyDescent="0.25">
      <c r="A770" s="36" t="s">
        <v>10499</v>
      </c>
      <c r="B770" s="36">
        <v>989</v>
      </c>
      <c r="C770" s="30" t="s">
        <v>11262</v>
      </c>
      <c r="D770" s="36" t="s">
        <v>106</v>
      </c>
      <c r="E770" s="36" t="s">
        <v>10498</v>
      </c>
      <c r="F770" s="115">
        <v>112.34</v>
      </c>
    </row>
    <row r="771" spans="1:6" x14ac:dyDescent="0.25">
      <c r="A771" s="36" t="s">
        <v>10499</v>
      </c>
      <c r="B771" s="36">
        <v>39598</v>
      </c>
      <c r="C771" s="30" t="s">
        <v>15596</v>
      </c>
      <c r="D771" s="36" t="s">
        <v>106</v>
      </c>
      <c r="E771" s="36" t="s">
        <v>10498</v>
      </c>
      <c r="F771" s="115">
        <v>7.14</v>
      </c>
    </row>
    <row r="772" spans="1:6" x14ac:dyDescent="0.25">
      <c r="A772" s="36" t="s">
        <v>10499</v>
      </c>
      <c r="B772" s="36">
        <v>43972</v>
      </c>
      <c r="C772" s="30" t="s">
        <v>11263</v>
      </c>
      <c r="D772" s="36" t="s">
        <v>106</v>
      </c>
      <c r="E772" s="36" t="s">
        <v>10498</v>
      </c>
      <c r="F772" s="115">
        <v>5.04</v>
      </c>
    </row>
    <row r="773" spans="1:6" x14ac:dyDescent="0.25">
      <c r="A773" s="36" t="s">
        <v>10499</v>
      </c>
      <c r="B773" s="36">
        <v>43971</v>
      </c>
      <c r="C773" s="30" t="s">
        <v>11264</v>
      </c>
      <c r="D773" s="36" t="s">
        <v>106</v>
      </c>
      <c r="E773" s="36" t="s">
        <v>10505</v>
      </c>
      <c r="F773" s="115">
        <v>3.85</v>
      </c>
    </row>
    <row r="774" spans="1:6" x14ac:dyDescent="0.25">
      <c r="A774" s="36" t="s">
        <v>10499</v>
      </c>
      <c r="B774" s="36">
        <v>43973</v>
      </c>
      <c r="C774" s="30" t="s">
        <v>11265</v>
      </c>
      <c r="D774" s="36" t="s">
        <v>106</v>
      </c>
      <c r="E774" s="36" t="s">
        <v>10498</v>
      </c>
      <c r="F774" s="115">
        <v>5.27</v>
      </c>
    </row>
    <row r="775" spans="1:6" x14ac:dyDescent="0.25">
      <c r="A775" s="36" t="s">
        <v>10499</v>
      </c>
      <c r="B775" s="36">
        <v>39599</v>
      </c>
      <c r="C775" s="30" t="s">
        <v>15597</v>
      </c>
      <c r="D775" s="36" t="s">
        <v>106</v>
      </c>
      <c r="E775" s="36" t="s">
        <v>10498</v>
      </c>
      <c r="F775" s="115">
        <v>10.27</v>
      </c>
    </row>
    <row r="776" spans="1:6" x14ac:dyDescent="0.25">
      <c r="A776" s="36" t="s">
        <v>10499</v>
      </c>
      <c r="B776" s="36">
        <v>43832</v>
      </c>
      <c r="C776" s="30" t="s">
        <v>11266</v>
      </c>
      <c r="D776" s="36" t="s">
        <v>106</v>
      </c>
      <c r="E776" s="36" t="s">
        <v>10498</v>
      </c>
      <c r="F776" s="115">
        <v>27.05</v>
      </c>
    </row>
    <row r="777" spans="1:6" x14ac:dyDescent="0.25">
      <c r="A777" s="36" t="s">
        <v>10499</v>
      </c>
      <c r="B777" s="36">
        <v>34602</v>
      </c>
      <c r="C777" s="30" t="s">
        <v>11267</v>
      </c>
      <c r="D777" s="36" t="s">
        <v>106</v>
      </c>
      <c r="E777" s="36" t="s">
        <v>10498</v>
      </c>
      <c r="F777" s="115">
        <v>5.15</v>
      </c>
    </row>
    <row r="778" spans="1:6" x14ac:dyDescent="0.25">
      <c r="A778" s="36" t="s">
        <v>10499</v>
      </c>
      <c r="B778" s="36">
        <v>34607</v>
      </c>
      <c r="C778" s="30" t="s">
        <v>11268</v>
      </c>
      <c r="D778" s="36" t="s">
        <v>106</v>
      </c>
      <c r="E778" s="36" t="s">
        <v>10498</v>
      </c>
      <c r="F778" s="115">
        <v>12.63</v>
      </c>
    </row>
    <row r="779" spans="1:6" x14ac:dyDescent="0.25">
      <c r="A779" s="36" t="s">
        <v>10499</v>
      </c>
      <c r="B779" s="36">
        <v>34609</v>
      </c>
      <c r="C779" s="30" t="s">
        <v>11269</v>
      </c>
      <c r="D779" s="36" t="s">
        <v>106</v>
      </c>
      <c r="E779" s="36" t="s">
        <v>10498</v>
      </c>
      <c r="F779" s="115">
        <v>18.37</v>
      </c>
    </row>
    <row r="780" spans="1:6" x14ac:dyDescent="0.25">
      <c r="A780" s="36" t="s">
        <v>10499</v>
      </c>
      <c r="B780" s="36">
        <v>34618</v>
      </c>
      <c r="C780" s="30" t="s">
        <v>11270</v>
      </c>
      <c r="D780" s="36" t="s">
        <v>106</v>
      </c>
      <c r="E780" s="36" t="s">
        <v>10498</v>
      </c>
      <c r="F780" s="115">
        <v>7.02</v>
      </c>
    </row>
    <row r="781" spans="1:6" x14ac:dyDescent="0.25">
      <c r="A781" s="36" t="s">
        <v>10499</v>
      </c>
      <c r="B781" s="36">
        <v>34621</v>
      </c>
      <c r="C781" s="30" t="s">
        <v>11271</v>
      </c>
      <c r="D781" s="36" t="s">
        <v>106</v>
      </c>
      <c r="E781" s="36" t="s">
        <v>10498</v>
      </c>
      <c r="F781" s="115">
        <v>17.41</v>
      </c>
    </row>
    <row r="782" spans="1:6" x14ac:dyDescent="0.25">
      <c r="A782" s="36" t="s">
        <v>10499</v>
      </c>
      <c r="B782" s="36">
        <v>34622</v>
      </c>
      <c r="C782" s="30" t="s">
        <v>11272</v>
      </c>
      <c r="D782" s="36" t="s">
        <v>106</v>
      </c>
      <c r="E782" s="36" t="s">
        <v>10498</v>
      </c>
      <c r="F782" s="115">
        <v>25.86</v>
      </c>
    </row>
    <row r="783" spans="1:6" x14ac:dyDescent="0.25">
      <c r="A783" s="36" t="s">
        <v>10499</v>
      </c>
      <c r="B783" s="36">
        <v>34624</v>
      </c>
      <c r="C783" s="30" t="s">
        <v>11273</v>
      </c>
      <c r="D783" s="36" t="s">
        <v>106</v>
      </c>
      <c r="E783" s="36" t="s">
        <v>10498</v>
      </c>
      <c r="F783" s="115">
        <v>9.3800000000000008</v>
      </c>
    </row>
    <row r="784" spans="1:6" x14ac:dyDescent="0.25">
      <c r="A784" s="36" t="s">
        <v>10499</v>
      </c>
      <c r="B784" s="36">
        <v>34627</v>
      </c>
      <c r="C784" s="30" t="s">
        <v>11274</v>
      </c>
      <c r="D784" s="36" t="s">
        <v>106</v>
      </c>
      <c r="E784" s="36" t="s">
        <v>10498</v>
      </c>
      <c r="F784" s="115">
        <v>22.62</v>
      </c>
    </row>
    <row r="785" spans="1:6" x14ac:dyDescent="0.25">
      <c r="A785" s="36" t="s">
        <v>10499</v>
      </c>
      <c r="B785" s="36">
        <v>34629</v>
      </c>
      <c r="C785" s="30" t="s">
        <v>11275</v>
      </c>
      <c r="D785" s="36" t="s">
        <v>106</v>
      </c>
      <c r="E785" s="36" t="s">
        <v>10498</v>
      </c>
      <c r="F785" s="115">
        <v>34.56</v>
      </c>
    </row>
    <row r="786" spans="1:6" x14ac:dyDescent="0.25">
      <c r="A786" s="36" t="s">
        <v>10499</v>
      </c>
      <c r="B786" s="36">
        <v>39257</v>
      </c>
      <c r="C786" s="30" t="s">
        <v>11276</v>
      </c>
      <c r="D786" s="36" t="s">
        <v>106</v>
      </c>
      <c r="E786" s="36" t="s">
        <v>10498</v>
      </c>
      <c r="F786" s="115">
        <v>7.03</v>
      </c>
    </row>
    <row r="787" spans="1:6" x14ac:dyDescent="0.25">
      <c r="A787" s="36" t="s">
        <v>10499</v>
      </c>
      <c r="B787" s="36">
        <v>39261</v>
      </c>
      <c r="C787" s="30" t="s">
        <v>11277</v>
      </c>
      <c r="D787" s="36" t="s">
        <v>106</v>
      </c>
      <c r="E787" s="36" t="s">
        <v>10498</v>
      </c>
      <c r="F787" s="115">
        <v>40.26</v>
      </c>
    </row>
    <row r="788" spans="1:6" x14ac:dyDescent="0.25">
      <c r="A788" s="36" t="s">
        <v>10499</v>
      </c>
      <c r="B788" s="36">
        <v>39268</v>
      </c>
      <c r="C788" s="30" t="s">
        <v>11278</v>
      </c>
      <c r="D788" s="36" t="s">
        <v>106</v>
      </c>
      <c r="E788" s="36" t="s">
        <v>10498</v>
      </c>
      <c r="F788" s="115">
        <v>629.30999999999995</v>
      </c>
    </row>
    <row r="789" spans="1:6" x14ac:dyDescent="0.25">
      <c r="A789" s="36" t="s">
        <v>10499</v>
      </c>
      <c r="B789" s="36">
        <v>39262</v>
      </c>
      <c r="C789" s="30" t="s">
        <v>11279</v>
      </c>
      <c r="D789" s="36" t="s">
        <v>106</v>
      </c>
      <c r="E789" s="36" t="s">
        <v>10498</v>
      </c>
      <c r="F789" s="115">
        <v>64.11</v>
      </c>
    </row>
    <row r="790" spans="1:6" x14ac:dyDescent="0.25">
      <c r="A790" s="36" t="s">
        <v>10499</v>
      </c>
      <c r="B790" s="36">
        <v>39258</v>
      </c>
      <c r="C790" s="30" t="s">
        <v>11280</v>
      </c>
      <c r="D790" s="36" t="s">
        <v>106</v>
      </c>
      <c r="E790" s="36" t="s">
        <v>10498</v>
      </c>
      <c r="F790" s="115">
        <v>10.6</v>
      </c>
    </row>
    <row r="791" spans="1:6" x14ac:dyDescent="0.25">
      <c r="A791" s="36" t="s">
        <v>10499</v>
      </c>
      <c r="B791" s="36">
        <v>39263</v>
      </c>
      <c r="C791" s="30" t="s">
        <v>11281</v>
      </c>
      <c r="D791" s="36" t="s">
        <v>106</v>
      </c>
      <c r="E791" s="36" t="s">
        <v>10498</v>
      </c>
      <c r="F791" s="115">
        <v>110.86</v>
      </c>
    </row>
    <row r="792" spans="1:6" x14ac:dyDescent="0.25">
      <c r="A792" s="36" t="s">
        <v>10499</v>
      </c>
      <c r="B792" s="36">
        <v>39264</v>
      </c>
      <c r="C792" s="30" t="s">
        <v>11282</v>
      </c>
      <c r="D792" s="36" t="s">
        <v>106</v>
      </c>
      <c r="E792" s="36" t="s">
        <v>10498</v>
      </c>
      <c r="F792" s="115">
        <v>153.58000000000001</v>
      </c>
    </row>
    <row r="793" spans="1:6" x14ac:dyDescent="0.25">
      <c r="A793" s="36" t="s">
        <v>10499</v>
      </c>
      <c r="B793" s="36">
        <v>39259</v>
      </c>
      <c r="C793" s="30" t="s">
        <v>11283</v>
      </c>
      <c r="D793" s="36" t="s">
        <v>106</v>
      </c>
      <c r="E793" s="36" t="s">
        <v>10498</v>
      </c>
      <c r="F793" s="115">
        <v>16.32</v>
      </c>
    </row>
    <row r="794" spans="1:6" x14ac:dyDescent="0.25">
      <c r="A794" s="36" t="s">
        <v>10499</v>
      </c>
      <c r="B794" s="36">
        <v>39265</v>
      </c>
      <c r="C794" s="30" t="s">
        <v>11284</v>
      </c>
      <c r="D794" s="36" t="s">
        <v>106</v>
      </c>
      <c r="E794" s="36" t="s">
        <v>10498</v>
      </c>
      <c r="F794" s="115">
        <v>208.51</v>
      </c>
    </row>
    <row r="795" spans="1:6" x14ac:dyDescent="0.25">
      <c r="A795" s="36" t="s">
        <v>10499</v>
      </c>
      <c r="B795" s="36">
        <v>39260</v>
      </c>
      <c r="C795" s="30" t="s">
        <v>11285</v>
      </c>
      <c r="D795" s="36" t="s">
        <v>106</v>
      </c>
      <c r="E795" s="36" t="s">
        <v>10498</v>
      </c>
      <c r="F795" s="115">
        <v>24.99</v>
      </c>
    </row>
    <row r="796" spans="1:6" x14ac:dyDescent="0.25">
      <c r="A796" s="36" t="s">
        <v>10499</v>
      </c>
      <c r="B796" s="36">
        <v>39266</v>
      </c>
      <c r="C796" s="30" t="s">
        <v>11286</v>
      </c>
      <c r="D796" s="36" t="s">
        <v>106</v>
      </c>
      <c r="E796" s="36" t="s">
        <v>10498</v>
      </c>
      <c r="F796" s="115">
        <v>314.63</v>
      </c>
    </row>
    <row r="797" spans="1:6" x14ac:dyDescent="0.25">
      <c r="A797" s="36" t="s">
        <v>10499</v>
      </c>
      <c r="B797" s="36">
        <v>39267</v>
      </c>
      <c r="C797" s="30" t="s">
        <v>11287</v>
      </c>
      <c r="D797" s="36" t="s">
        <v>106</v>
      </c>
      <c r="E797" s="36" t="s">
        <v>10498</v>
      </c>
      <c r="F797" s="115">
        <v>393.37</v>
      </c>
    </row>
    <row r="798" spans="1:6" x14ac:dyDescent="0.25">
      <c r="A798" s="36" t="s">
        <v>10499</v>
      </c>
      <c r="B798" s="36">
        <v>11901</v>
      </c>
      <c r="C798" s="30" t="s">
        <v>11288</v>
      </c>
      <c r="D798" s="36" t="s">
        <v>106</v>
      </c>
      <c r="E798" s="36" t="s">
        <v>10498</v>
      </c>
      <c r="F798" s="115">
        <v>0.92</v>
      </c>
    </row>
    <row r="799" spans="1:6" x14ac:dyDescent="0.25">
      <c r="A799" s="36" t="s">
        <v>10499</v>
      </c>
      <c r="B799" s="36">
        <v>11902</v>
      </c>
      <c r="C799" s="30" t="s">
        <v>11289</v>
      </c>
      <c r="D799" s="36" t="s">
        <v>106</v>
      </c>
      <c r="E799" s="36" t="s">
        <v>10498</v>
      </c>
      <c r="F799" s="115">
        <v>1.77</v>
      </c>
    </row>
    <row r="800" spans="1:6" x14ac:dyDescent="0.25">
      <c r="A800" s="36" t="s">
        <v>10499</v>
      </c>
      <c r="B800" s="36">
        <v>11903</v>
      </c>
      <c r="C800" s="30" t="s">
        <v>11290</v>
      </c>
      <c r="D800" s="36" t="s">
        <v>106</v>
      </c>
      <c r="E800" s="36" t="s">
        <v>10498</v>
      </c>
      <c r="F800" s="115">
        <v>1.87</v>
      </c>
    </row>
    <row r="801" spans="1:6" x14ac:dyDescent="0.25">
      <c r="A801" s="36" t="s">
        <v>10499</v>
      </c>
      <c r="B801" s="36">
        <v>11904</v>
      </c>
      <c r="C801" s="30" t="s">
        <v>11291</v>
      </c>
      <c r="D801" s="36" t="s">
        <v>106</v>
      </c>
      <c r="E801" s="36" t="s">
        <v>10498</v>
      </c>
      <c r="F801" s="115">
        <v>2.84</v>
      </c>
    </row>
    <row r="802" spans="1:6" x14ac:dyDescent="0.25">
      <c r="A802" s="36" t="s">
        <v>10499</v>
      </c>
      <c r="B802" s="36">
        <v>11905</v>
      </c>
      <c r="C802" s="30" t="s">
        <v>11292</v>
      </c>
      <c r="D802" s="36" t="s">
        <v>106</v>
      </c>
      <c r="E802" s="36" t="s">
        <v>10498</v>
      </c>
      <c r="F802" s="115">
        <v>3.47</v>
      </c>
    </row>
    <row r="803" spans="1:6" x14ac:dyDescent="0.25">
      <c r="A803" s="36" t="s">
        <v>10499</v>
      </c>
      <c r="B803" s="36">
        <v>11906</v>
      </c>
      <c r="C803" s="30" t="s">
        <v>11293</v>
      </c>
      <c r="D803" s="36" t="s">
        <v>106</v>
      </c>
      <c r="E803" s="36" t="s">
        <v>10498</v>
      </c>
      <c r="F803" s="115">
        <v>4.41</v>
      </c>
    </row>
    <row r="804" spans="1:6" x14ac:dyDescent="0.25">
      <c r="A804" s="36" t="s">
        <v>10499</v>
      </c>
      <c r="B804" s="36">
        <v>11919</v>
      </c>
      <c r="C804" s="30" t="s">
        <v>11294</v>
      </c>
      <c r="D804" s="36" t="s">
        <v>106</v>
      </c>
      <c r="E804" s="36" t="s">
        <v>10498</v>
      </c>
      <c r="F804" s="115">
        <v>8.08</v>
      </c>
    </row>
    <row r="805" spans="1:6" x14ac:dyDescent="0.25">
      <c r="A805" s="36" t="s">
        <v>10499</v>
      </c>
      <c r="B805" s="36">
        <v>11920</v>
      </c>
      <c r="C805" s="30" t="s">
        <v>11295</v>
      </c>
      <c r="D805" s="36" t="s">
        <v>106</v>
      </c>
      <c r="E805" s="36" t="s">
        <v>10498</v>
      </c>
      <c r="F805" s="115">
        <v>15.34</v>
      </c>
    </row>
    <row r="806" spans="1:6" x14ac:dyDescent="0.25">
      <c r="A806" s="36" t="s">
        <v>10499</v>
      </c>
      <c r="B806" s="36">
        <v>11924</v>
      </c>
      <c r="C806" s="30" t="s">
        <v>11296</v>
      </c>
      <c r="D806" s="36" t="s">
        <v>106</v>
      </c>
      <c r="E806" s="36" t="s">
        <v>10498</v>
      </c>
      <c r="F806" s="115">
        <v>128.80000000000001</v>
      </c>
    </row>
    <row r="807" spans="1:6" x14ac:dyDescent="0.25">
      <c r="A807" s="36" t="s">
        <v>10499</v>
      </c>
      <c r="B807" s="36">
        <v>11921</v>
      </c>
      <c r="C807" s="30" t="s">
        <v>11297</v>
      </c>
      <c r="D807" s="36" t="s">
        <v>106</v>
      </c>
      <c r="E807" s="36" t="s">
        <v>10498</v>
      </c>
      <c r="F807" s="115">
        <v>22.45</v>
      </c>
    </row>
    <row r="808" spans="1:6" x14ac:dyDescent="0.25">
      <c r="A808" s="36" t="s">
        <v>10499</v>
      </c>
      <c r="B808" s="36">
        <v>11922</v>
      </c>
      <c r="C808" s="30" t="s">
        <v>11298</v>
      </c>
      <c r="D808" s="36" t="s">
        <v>106</v>
      </c>
      <c r="E808" s="36" t="s">
        <v>10498</v>
      </c>
      <c r="F808" s="115">
        <v>36.299999999999997</v>
      </c>
    </row>
    <row r="809" spans="1:6" x14ac:dyDescent="0.25">
      <c r="A809" s="36" t="s">
        <v>10499</v>
      </c>
      <c r="B809" s="36">
        <v>11923</v>
      </c>
      <c r="C809" s="30" t="s">
        <v>11299</v>
      </c>
      <c r="D809" s="36" t="s">
        <v>106</v>
      </c>
      <c r="E809" s="36" t="s">
        <v>10498</v>
      </c>
      <c r="F809" s="115">
        <v>53.14</v>
      </c>
    </row>
    <row r="810" spans="1:6" x14ac:dyDescent="0.25">
      <c r="A810" s="36" t="s">
        <v>10499</v>
      </c>
      <c r="B810" s="36">
        <v>11916</v>
      </c>
      <c r="C810" s="30" t="s">
        <v>11300</v>
      </c>
      <c r="D810" s="36" t="s">
        <v>106</v>
      </c>
      <c r="E810" s="36" t="s">
        <v>10498</v>
      </c>
      <c r="F810" s="115">
        <v>11.05</v>
      </c>
    </row>
    <row r="811" spans="1:6" x14ac:dyDescent="0.25">
      <c r="A811" s="36" t="s">
        <v>10499</v>
      </c>
      <c r="B811" s="36">
        <v>11914</v>
      </c>
      <c r="C811" s="30" t="s">
        <v>11301</v>
      </c>
      <c r="D811" s="36" t="s">
        <v>106</v>
      </c>
      <c r="E811" s="36" t="s">
        <v>10498</v>
      </c>
      <c r="F811" s="115">
        <v>79.62</v>
      </c>
    </row>
    <row r="812" spans="1:6" x14ac:dyDescent="0.25">
      <c r="A812" s="36" t="s">
        <v>10499</v>
      </c>
      <c r="B812" s="36">
        <v>11917</v>
      </c>
      <c r="C812" s="30" t="s">
        <v>11302</v>
      </c>
      <c r="D812" s="36" t="s">
        <v>106</v>
      </c>
      <c r="E812" s="36" t="s">
        <v>10498</v>
      </c>
      <c r="F812" s="115">
        <v>19.46</v>
      </c>
    </row>
    <row r="813" spans="1:6" x14ac:dyDescent="0.25">
      <c r="A813" s="36" t="s">
        <v>10499</v>
      </c>
      <c r="B813" s="36">
        <v>11918</v>
      </c>
      <c r="C813" s="30" t="s">
        <v>11303</v>
      </c>
      <c r="D813" s="36" t="s">
        <v>106</v>
      </c>
      <c r="E813" s="36" t="s">
        <v>10498</v>
      </c>
      <c r="F813" s="115">
        <v>23.09</v>
      </c>
    </row>
    <row r="814" spans="1:6" x14ac:dyDescent="0.25">
      <c r="A814" s="36" t="s">
        <v>10677</v>
      </c>
      <c r="B814" s="36">
        <v>37734</v>
      </c>
      <c r="C814" s="30" t="s">
        <v>11304</v>
      </c>
      <c r="D814" s="36" t="s">
        <v>99</v>
      </c>
      <c r="E814" s="36" t="s">
        <v>10498</v>
      </c>
      <c r="F814" s="115">
        <v>99532.86</v>
      </c>
    </row>
    <row r="815" spans="1:6" x14ac:dyDescent="0.25">
      <c r="A815" s="36" t="s">
        <v>10677</v>
      </c>
      <c r="B815" s="36">
        <v>37733</v>
      </c>
      <c r="C815" s="30" t="s">
        <v>11305</v>
      </c>
      <c r="D815" s="36" t="s">
        <v>99</v>
      </c>
      <c r="E815" s="36" t="s">
        <v>10498</v>
      </c>
      <c r="F815" s="115">
        <v>74629.37</v>
      </c>
    </row>
    <row r="816" spans="1:6" x14ac:dyDescent="0.25">
      <c r="A816" s="36" t="s">
        <v>10499</v>
      </c>
      <c r="B816" s="36">
        <v>5090</v>
      </c>
      <c r="C816" s="30" t="s">
        <v>11306</v>
      </c>
      <c r="D816" s="36" t="s">
        <v>99</v>
      </c>
      <c r="E816" s="36" t="s">
        <v>10505</v>
      </c>
      <c r="F816" s="115">
        <v>21.9</v>
      </c>
    </row>
    <row r="817" spans="1:6" x14ac:dyDescent="0.25">
      <c r="A817" s="36" t="s">
        <v>10499</v>
      </c>
      <c r="B817" s="36">
        <v>5085</v>
      </c>
      <c r="C817" s="30" t="s">
        <v>11307</v>
      </c>
      <c r="D817" s="36" t="s">
        <v>99</v>
      </c>
      <c r="E817" s="36" t="s">
        <v>10498</v>
      </c>
      <c r="F817" s="115">
        <v>32.6</v>
      </c>
    </row>
    <row r="818" spans="1:6" x14ac:dyDescent="0.25">
      <c r="A818" s="36" t="s">
        <v>10499</v>
      </c>
      <c r="B818" s="36">
        <v>43603</v>
      </c>
      <c r="C818" s="30" t="s">
        <v>11308</v>
      </c>
      <c r="D818" s="36" t="s">
        <v>99</v>
      </c>
      <c r="E818" s="36" t="s">
        <v>10498</v>
      </c>
      <c r="F818" s="115">
        <v>46.58</v>
      </c>
    </row>
    <row r="819" spans="1:6" x14ac:dyDescent="0.25">
      <c r="A819" s="36" t="s">
        <v>10499</v>
      </c>
      <c r="B819" s="36">
        <v>38374</v>
      </c>
      <c r="C819" s="30" t="s">
        <v>11309</v>
      </c>
      <c r="D819" s="36" t="s">
        <v>99</v>
      </c>
      <c r="E819" s="36" t="s">
        <v>10498</v>
      </c>
      <c r="F819" s="115">
        <v>860.95</v>
      </c>
    </row>
    <row r="820" spans="1:6" x14ac:dyDescent="0.25">
      <c r="A820" s="36" t="s">
        <v>10499</v>
      </c>
      <c r="B820" s="36">
        <v>4513</v>
      </c>
      <c r="C820" s="30" t="s">
        <v>11310</v>
      </c>
      <c r="D820" s="36" t="s">
        <v>106</v>
      </c>
      <c r="E820" s="36" t="s">
        <v>10498</v>
      </c>
      <c r="F820" s="115">
        <v>5.01</v>
      </c>
    </row>
    <row r="821" spans="1:6" x14ac:dyDescent="0.25">
      <c r="A821" s="36" t="s">
        <v>10499</v>
      </c>
      <c r="B821" s="36">
        <v>20212</v>
      </c>
      <c r="C821" s="30" t="s">
        <v>11311</v>
      </c>
      <c r="D821" s="36" t="s">
        <v>106</v>
      </c>
      <c r="E821" s="36" t="s">
        <v>10498</v>
      </c>
      <c r="F821" s="115">
        <v>35.54</v>
      </c>
    </row>
    <row r="822" spans="1:6" x14ac:dyDescent="0.25">
      <c r="A822" s="36" t="s">
        <v>10499</v>
      </c>
      <c r="B822" s="36">
        <v>20209</v>
      </c>
      <c r="C822" s="30" t="s">
        <v>11312</v>
      </c>
      <c r="D822" s="36" t="s">
        <v>106</v>
      </c>
      <c r="E822" s="36" t="s">
        <v>10498</v>
      </c>
      <c r="F822" s="115">
        <v>42.45</v>
      </c>
    </row>
    <row r="823" spans="1:6" x14ac:dyDescent="0.25">
      <c r="A823" s="36" t="s">
        <v>10499</v>
      </c>
      <c r="B823" s="36">
        <v>4430</v>
      </c>
      <c r="C823" s="30" t="s">
        <v>11313</v>
      </c>
      <c r="D823" s="36" t="s">
        <v>106</v>
      </c>
      <c r="E823" s="36" t="s">
        <v>10505</v>
      </c>
      <c r="F823" s="115">
        <v>20.8</v>
      </c>
    </row>
    <row r="824" spans="1:6" x14ac:dyDescent="0.25">
      <c r="A824" s="36" t="s">
        <v>10499</v>
      </c>
      <c r="B824" s="36">
        <v>4433</v>
      </c>
      <c r="C824" s="30" t="s">
        <v>11314</v>
      </c>
      <c r="D824" s="36" t="s">
        <v>106</v>
      </c>
      <c r="E824" s="36" t="s">
        <v>10498</v>
      </c>
      <c r="F824" s="115">
        <v>40.67</v>
      </c>
    </row>
    <row r="825" spans="1:6" x14ac:dyDescent="0.25">
      <c r="A825" s="36" t="s">
        <v>10499</v>
      </c>
      <c r="B825" s="36">
        <v>4400</v>
      </c>
      <c r="C825" s="30" t="s">
        <v>11315</v>
      </c>
      <c r="D825" s="36" t="s">
        <v>106</v>
      </c>
      <c r="E825" s="36" t="s">
        <v>10498</v>
      </c>
      <c r="F825" s="115">
        <v>33.1</v>
      </c>
    </row>
    <row r="826" spans="1:6" x14ac:dyDescent="0.25">
      <c r="A826" s="36" t="s">
        <v>10499</v>
      </c>
      <c r="B826" s="36">
        <v>2729</v>
      </c>
      <c r="C826" s="30" t="s">
        <v>11316</v>
      </c>
      <c r="D826" s="36" t="s">
        <v>99</v>
      </c>
      <c r="E826" s="36" t="s">
        <v>10498</v>
      </c>
      <c r="F826" s="115">
        <v>43.88</v>
      </c>
    </row>
    <row r="827" spans="1:6" x14ac:dyDescent="0.25">
      <c r="A827" s="36" t="s">
        <v>10499</v>
      </c>
      <c r="B827" s="36">
        <v>37106</v>
      </c>
      <c r="C827" s="30" t="s">
        <v>11317</v>
      </c>
      <c r="D827" s="36" t="s">
        <v>99</v>
      </c>
      <c r="E827" s="36" t="s">
        <v>10498</v>
      </c>
      <c r="F827" s="115">
        <v>5938.61</v>
      </c>
    </row>
    <row r="828" spans="1:6" x14ac:dyDescent="0.25">
      <c r="A828" s="36" t="s">
        <v>10499</v>
      </c>
      <c r="B828" s="36">
        <v>11869</v>
      </c>
      <c r="C828" s="30" t="s">
        <v>11318</v>
      </c>
      <c r="D828" s="36" t="s">
        <v>99</v>
      </c>
      <c r="E828" s="36" t="s">
        <v>10498</v>
      </c>
      <c r="F828" s="115">
        <v>1187.72</v>
      </c>
    </row>
    <row r="829" spans="1:6" x14ac:dyDescent="0.25">
      <c r="A829" s="36" t="s">
        <v>10499</v>
      </c>
      <c r="B829" s="36">
        <v>43981</v>
      </c>
      <c r="C829" s="30" t="s">
        <v>11319</v>
      </c>
      <c r="D829" s="36" t="s">
        <v>99</v>
      </c>
      <c r="E829" s="36" t="s">
        <v>10498</v>
      </c>
      <c r="F829" s="115">
        <v>8949.43</v>
      </c>
    </row>
    <row r="830" spans="1:6" x14ac:dyDescent="0.25">
      <c r="A830" s="36" t="s">
        <v>10499</v>
      </c>
      <c r="B830" s="36">
        <v>37104</v>
      </c>
      <c r="C830" s="30" t="s">
        <v>11320</v>
      </c>
      <c r="D830" s="36" t="s">
        <v>99</v>
      </c>
      <c r="E830" s="36" t="s">
        <v>10498</v>
      </c>
      <c r="F830" s="115">
        <v>1490.61</v>
      </c>
    </row>
    <row r="831" spans="1:6" x14ac:dyDescent="0.25">
      <c r="A831" s="36" t="s">
        <v>10499</v>
      </c>
      <c r="B831" s="36">
        <v>43982</v>
      </c>
      <c r="C831" s="30" t="s">
        <v>11321</v>
      </c>
      <c r="D831" s="36" t="s">
        <v>99</v>
      </c>
      <c r="E831" s="36" t="s">
        <v>10498</v>
      </c>
      <c r="F831" s="115">
        <v>14137.85</v>
      </c>
    </row>
    <row r="832" spans="1:6" x14ac:dyDescent="0.25">
      <c r="A832" s="36" t="s">
        <v>10499</v>
      </c>
      <c r="B832" s="36">
        <v>43978</v>
      </c>
      <c r="C832" s="30" t="s">
        <v>11322</v>
      </c>
      <c r="D832" s="36" t="s">
        <v>99</v>
      </c>
      <c r="E832" s="36" t="s">
        <v>10498</v>
      </c>
      <c r="F832" s="115">
        <v>2209.06</v>
      </c>
    </row>
    <row r="833" spans="1:6" x14ac:dyDescent="0.25">
      <c r="A833" s="36" t="s">
        <v>10499</v>
      </c>
      <c r="B833" s="36">
        <v>11871</v>
      </c>
      <c r="C833" s="30" t="s">
        <v>11323</v>
      </c>
      <c r="D833" s="36" t="s">
        <v>99</v>
      </c>
      <c r="E833" s="36" t="s">
        <v>10498</v>
      </c>
      <c r="F833" s="115">
        <v>553.66</v>
      </c>
    </row>
    <row r="834" spans="1:6" x14ac:dyDescent="0.25">
      <c r="A834" s="36" t="s">
        <v>10499</v>
      </c>
      <c r="B834" s="36">
        <v>37105</v>
      </c>
      <c r="C834" s="30" t="s">
        <v>11324</v>
      </c>
      <c r="D834" s="36" t="s">
        <v>99</v>
      </c>
      <c r="E834" s="36" t="s">
        <v>10498</v>
      </c>
      <c r="F834" s="115">
        <v>3406.62</v>
      </c>
    </row>
    <row r="835" spans="1:6" x14ac:dyDescent="0.25">
      <c r="A835" s="36" t="s">
        <v>10499</v>
      </c>
      <c r="B835" s="36">
        <v>43980</v>
      </c>
      <c r="C835" s="30" t="s">
        <v>11325</v>
      </c>
      <c r="D835" s="36" t="s">
        <v>99</v>
      </c>
      <c r="E835" s="36" t="s">
        <v>10498</v>
      </c>
      <c r="F835" s="115">
        <v>4242.59</v>
      </c>
    </row>
    <row r="836" spans="1:6" x14ac:dyDescent="0.25">
      <c r="A836" s="36" t="s">
        <v>10499</v>
      </c>
      <c r="B836" s="36">
        <v>43979</v>
      </c>
      <c r="C836" s="30" t="s">
        <v>11326</v>
      </c>
      <c r="D836" s="36" t="s">
        <v>99</v>
      </c>
      <c r="E836" s="36" t="s">
        <v>10498</v>
      </c>
      <c r="F836" s="115">
        <v>797.14</v>
      </c>
    </row>
    <row r="837" spans="1:6" x14ac:dyDescent="0.25">
      <c r="A837" s="36" t="s">
        <v>10499</v>
      </c>
      <c r="B837" s="36">
        <v>11868</v>
      </c>
      <c r="C837" s="30" t="s">
        <v>11327</v>
      </c>
      <c r="D837" s="36" t="s">
        <v>99</v>
      </c>
      <c r="E837" s="36" t="s">
        <v>10498</v>
      </c>
      <c r="F837" s="115">
        <v>770.91</v>
      </c>
    </row>
    <row r="838" spans="1:6" x14ac:dyDescent="0.25">
      <c r="A838" s="36" t="s">
        <v>10499</v>
      </c>
      <c r="B838" s="36">
        <v>34636</v>
      </c>
      <c r="C838" s="30" t="s">
        <v>11328</v>
      </c>
      <c r="D838" s="36" t="s">
        <v>99</v>
      </c>
      <c r="E838" s="36" t="s">
        <v>10505</v>
      </c>
      <c r="F838" s="115">
        <v>547.45000000000005</v>
      </c>
    </row>
    <row r="839" spans="1:6" x14ac:dyDescent="0.25">
      <c r="A839" s="36" t="s">
        <v>10499</v>
      </c>
      <c r="B839" s="36">
        <v>34639</v>
      </c>
      <c r="C839" s="30" t="s">
        <v>11329</v>
      </c>
      <c r="D839" s="36" t="s">
        <v>99</v>
      </c>
      <c r="E839" s="36" t="s">
        <v>10498</v>
      </c>
      <c r="F839" s="115">
        <v>1263.6099999999999</v>
      </c>
    </row>
    <row r="840" spans="1:6" x14ac:dyDescent="0.25">
      <c r="A840" s="36" t="s">
        <v>10499</v>
      </c>
      <c r="B840" s="36">
        <v>34640</v>
      </c>
      <c r="C840" s="30" t="s">
        <v>11330</v>
      </c>
      <c r="D840" s="36" t="s">
        <v>99</v>
      </c>
      <c r="E840" s="36" t="s">
        <v>10498</v>
      </c>
      <c r="F840" s="115">
        <v>1433.37</v>
      </c>
    </row>
    <row r="841" spans="1:6" x14ac:dyDescent="0.25">
      <c r="A841" s="36" t="s">
        <v>10499</v>
      </c>
      <c r="B841" s="36">
        <v>43977</v>
      </c>
      <c r="C841" s="30" t="s">
        <v>11331</v>
      </c>
      <c r="D841" s="36" t="s">
        <v>99</v>
      </c>
      <c r="E841" s="36" t="s">
        <v>10498</v>
      </c>
      <c r="F841" s="115">
        <v>2471.04</v>
      </c>
    </row>
    <row r="842" spans="1:6" x14ac:dyDescent="0.25">
      <c r="A842" s="36" t="s">
        <v>10499</v>
      </c>
      <c r="B842" s="36">
        <v>34637</v>
      </c>
      <c r="C842" s="30" t="s">
        <v>11332</v>
      </c>
      <c r="D842" s="36" t="s">
        <v>99</v>
      </c>
      <c r="E842" s="36" t="s">
        <v>10498</v>
      </c>
      <c r="F842" s="115">
        <v>331.07</v>
      </c>
    </row>
    <row r="843" spans="1:6" x14ac:dyDescent="0.25">
      <c r="A843" s="36" t="s">
        <v>10499</v>
      </c>
      <c r="B843" s="36">
        <v>34638</v>
      </c>
      <c r="C843" s="30" t="s">
        <v>11333</v>
      </c>
      <c r="D843" s="36" t="s">
        <v>99</v>
      </c>
      <c r="E843" s="36" t="s">
        <v>10498</v>
      </c>
      <c r="F843" s="115">
        <v>512.1</v>
      </c>
    </row>
    <row r="844" spans="1:6" x14ac:dyDescent="0.25">
      <c r="A844" s="36" t="s">
        <v>10499</v>
      </c>
      <c r="B844" s="36">
        <v>34641</v>
      </c>
      <c r="C844" s="30" t="s">
        <v>11334</v>
      </c>
      <c r="D844" s="36" t="s">
        <v>99</v>
      </c>
      <c r="E844" s="36" t="s">
        <v>10498</v>
      </c>
      <c r="F844" s="115"/>
    </row>
    <row r="845" spans="1:6" x14ac:dyDescent="0.25">
      <c r="A845" s="36" t="s">
        <v>10499</v>
      </c>
      <c r="B845" s="36">
        <v>43434</v>
      </c>
      <c r="C845" s="30" t="s">
        <v>11335</v>
      </c>
      <c r="D845" s="36" t="s">
        <v>99</v>
      </c>
      <c r="E845" s="36" t="s">
        <v>10498</v>
      </c>
      <c r="F845" s="115"/>
    </row>
    <row r="846" spans="1:6" x14ac:dyDescent="0.25">
      <c r="A846" s="36" t="s">
        <v>10499</v>
      </c>
      <c r="B846" s="36">
        <v>43435</v>
      </c>
      <c r="C846" s="30" t="s">
        <v>11336</v>
      </c>
      <c r="D846" s="36" t="s">
        <v>99</v>
      </c>
      <c r="E846" s="36" t="s">
        <v>10498</v>
      </c>
      <c r="F846" s="115"/>
    </row>
    <row r="847" spans="1:6" x14ac:dyDescent="0.25">
      <c r="A847" s="36" t="s">
        <v>10499</v>
      </c>
      <c r="B847" s="36">
        <v>43436</v>
      </c>
      <c r="C847" s="30" t="s">
        <v>11337</v>
      </c>
      <c r="D847" s="36" t="s">
        <v>99</v>
      </c>
      <c r="E847" s="36" t="s">
        <v>10498</v>
      </c>
      <c r="F847" s="115"/>
    </row>
    <row r="848" spans="1:6" x14ac:dyDescent="0.25">
      <c r="A848" s="36" t="s">
        <v>10499</v>
      </c>
      <c r="B848" s="36">
        <v>43437</v>
      </c>
      <c r="C848" s="30" t="s">
        <v>11338</v>
      </c>
      <c r="D848" s="36" t="s">
        <v>99</v>
      </c>
      <c r="E848" s="36" t="s">
        <v>10498</v>
      </c>
      <c r="F848" s="115"/>
    </row>
    <row r="849" spans="1:6" x14ac:dyDescent="0.25">
      <c r="A849" s="36" t="s">
        <v>10499</v>
      </c>
      <c r="B849" s="36">
        <v>43438</v>
      </c>
      <c r="C849" s="30" t="s">
        <v>11339</v>
      </c>
      <c r="D849" s="36" t="s">
        <v>99</v>
      </c>
      <c r="E849" s="36" t="s">
        <v>10498</v>
      </c>
      <c r="F849" s="115"/>
    </row>
    <row r="850" spans="1:6" x14ac:dyDescent="0.25">
      <c r="A850" s="36" t="s">
        <v>10499</v>
      </c>
      <c r="B850" s="36">
        <v>41627</v>
      </c>
      <c r="C850" s="30" t="s">
        <v>11340</v>
      </c>
      <c r="D850" s="36" t="s">
        <v>99</v>
      </c>
      <c r="E850" s="36" t="s">
        <v>10498</v>
      </c>
      <c r="F850" s="115"/>
    </row>
    <row r="851" spans="1:6" x14ac:dyDescent="0.25">
      <c r="A851" s="36" t="s">
        <v>10499</v>
      </c>
      <c r="B851" s="36">
        <v>41628</v>
      </c>
      <c r="C851" s="30" t="s">
        <v>11341</v>
      </c>
      <c r="D851" s="36" t="s">
        <v>99</v>
      </c>
      <c r="E851" s="36" t="s">
        <v>10498</v>
      </c>
      <c r="F851" s="115"/>
    </row>
    <row r="852" spans="1:6" x14ac:dyDescent="0.25">
      <c r="A852" s="36" t="s">
        <v>10499</v>
      </c>
      <c r="B852" s="36">
        <v>41629</v>
      </c>
      <c r="C852" s="30" t="s">
        <v>11342</v>
      </c>
      <c r="D852" s="36" t="s">
        <v>99</v>
      </c>
      <c r="E852" s="36" t="s">
        <v>10498</v>
      </c>
      <c r="F852" s="115"/>
    </row>
    <row r="853" spans="1:6" x14ac:dyDescent="0.25">
      <c r="A853" s="36" t="s">
        <v>10499</v>
      </c>
      <c r="B853" s="36">
        <v>43429</v>
      </c>
      <c r="C853" s="30" t="s">
        <v>11343</v>
      </c>
      <c r="D853" s="36" t="s">
        <v>99</v>
      </c>
      <c r="E853" s="36" t="s">
        <v>10498</v>
      </c>
      <c r="F853" s="115"/>
    </row>
    <row r="854" spans="1:6" x14ac:dyDescent="0.25">
      <c r="A854" s="36" t="s">
        <v>10499</v>
      </c>
      <c r="B854" s="36">
        <v>43430</v>
      </c>
      <c r="C854" s="30" t="s">
        <v>11344</v>
      </c>
      <c r="D854" s="36" t="s">
        <v>99</v>
      </c>
      <c r="E854" s="36" t="s">
        <v>10498</v>
      </c>
      <c r="F854" s="115"/>
    </row>
    <row r="855" spans="1:6" x14ac:dyDescent="0.25">
      <c r="A855" s="36" t="s">
        <v>10499</v>
      </c>
      <c r="B855" s="36">
        <v>43431</v>
      </c>
      <c r="C855" s="30" t="s">
        <v>11345</v>
      </c>
      <c r="D855" s="36" t="s">
        <v>99</v>
      </c>
      <c r="E855" s="36" t="s">
        <v>10498</v>
      </c>
      <c r="F855" s="115"/>
    </row>
    <row r="856" spans="1:6" x14ac:dyDescent="0.25">
      <c r="A856" s="36" t="s">
        <v>10499</v>
      </c>
      <c r="B856" s="36">
        <v>43432</v>
      </c>
      <c r="C856" s="30" t="s">
        <v>11346</v>
      </c>
      <c r="D856" s="36" t="s">
        <v>99</v>
      </c>
      <c r="E856" s="36" t="s">
        <v>10498</v>
      </c>
      <c r="F856" s="115"/>
    </row>
    <row r="857" spans="1:6" x14ac:dyDescent="0.25">
      <c r="A857" s="36" t="s">
        <v>10499</v>
      </c>
      <c r="B857" s="36">
        <v>43433</v>
      </c>
      <c r="C857" s="30" t="s">
        <v>11347</v>
      </c>
      <c r="D857" s="36" t="s">
        <v>99</v>
      </c>
      <c r="E857" s="36" t="s">
        <v>10498</v>
      </c>
      <c r="F857" s="115"/>
    </row>
    <row r="858" spans="1:6" x14ac:dyDescent="0.25">
      <c r="A858" s="36" t="s">
        <v>10499</v>
      </c>
      <c r="B858" s="36">
        <v>43094</v>
      </c>
      <c r="C858" s="30" t="s">
        <v>11348</v>
      </c>
      <c r="D858" s="36" t="s">
        <v>99</v>
      </c>
      <c r="E858" s="36" t="s">
        <v>10498</v>
      </c>
      <c r="F858" s="115">
        <v>515.42999999999995</v>
      </c>
    </row>
    <row r="859" spans="1:6" x14ac:dyDescent="0.25">
      <c r="A859" s="36" t="s">
        <v>10499</v>
      </c>
      <c r="B859" s="36">
        <v>43093</v>
      </c>
      <c r="C859" s="30" t="s">
        <v>11349</v>
      </c>
      <c r="D859" s="36" t="s">
        <v>99</v>
      </c>
      <c r="E859" s="36" t="s">
        <v>10498</v>
      </c>
      <c r="F859" s="115">
        <v>547.75</v>
      </c>
    </row>
    <row r="860" spans="1:6" x14ac:dyDescent="0.25">
      <c r="A860" s="36" t="s">
        <v>10499</v>
      </c>
      <c r="B860" s="36">
        <v>11694</v>
      </c>
      <c r="C860" s="30" t="s">
        <v>11350</v>
      </c>
      <c r="D860" s="36" t="s">
        <v>99</v>
      </c>
      <c r="E860" s="36" t="s">
        <v>10498</v>
      </c>
      <c r="F860" s="115">
        <v>1154.33</v>
      </c>
    </row>
    <row r="861" spans="1:6" x14ac:dyDescent="0.25">
      <c r="A861" s="36" t="s">
        <v>10499</v>
      </c>
      <c r="B861" s="36">
        <v>1030</v>
      </c>
      <c r="C861" s="30" t="s">
        <v>11351</v>
      </c>
      <c r="D861" s="36" t="s">
        <v>99</v>
      </c>
      <c r="E861" s="36" t="s">
        <v>10505</v>
      </c>
      <c r="F861" s="115">
        <v>52.22</v>
      </c>
    </row>
    <row r="862" spans="1:6" x14ac:dyDescent="0.25">
      <c r="A862" s="36" t="s">
        <v>10499</v>
      </c>
      <c r="B862" s="36">
        <v>11881</v>
      </c>
      <c r="C862" s="30" t="s">
        <v>11352</v>
      </c>
      <c r="D862" s="36" t="s">
        <v>99</v>
      </c>
      <c r="E862" s="36" t="s">
        <v>10498</v>
      </c>
      <c r="F862" s="115"/>
    </row>
    <row r="863" spans="1:6" x14ac:dyDescent="0.25">
      <c r="A863" s="36" t="s">
        <v>10499</v>
      </c>
      <c r="B863" s="36">
        <v>35277</v>
      </c>
      <c r="C863" s="30" t="s">
        <v>11353</v>
      </c>
      <c r="D863" s="36" t="s">
        <v>99</v>
      </c>
      <c r="E863" s="36" t="s">
        <v>10498</v>
      </c>
      <c r="F863" s="115">
        <v>382.26</v>
      </c>
    </row>
    <row r="864" spans="1:6" x14ac:dyDescent="0.25">
      <c r="A864" s="36" t="s">
        <v>10499</v>
      </c>
      <c r="B864" s="36">
        <v>10521</v>
      </c>
      <c r="C864" s="30" t="s">
        <v>11354</v>
      </c>
      <c r="D864" s="36" t="s">
        <v>99</v>
      </c>
      <c r="E864" s="36" t="s">
        <v>10498</v>
      </c>
      <c r="F864" s="115">
        <v>366.51</v>
      </c>
    </row>
    <row r="865" spans="1:6" x14ac:dyDescent="0.25">
      <c r="A865" s="36" t="s">
        <v>10499</v>
      </c>
      <c r="B865" s="36">
        <v>10885</v>
      </c>
      <c r="C865" s="30" t="s">
        <v>11355</v>
      </c>
      <c r="D865" s="36" t="s">
        <v>99</v>
      </c>
      <c r="E865" s="36" t="s">
        <v>10498</v>
      </c>
      <c r="F865" s="115">
        <v>463.6</v>
      </c>
    </row>
    <row r="866" spans="1:6" x14ac:dyDescent="0.25">
      <c r="A866" s="36" t="s">
        <v>10499</v>
      </c>
      <c r="B866" s="36">
        <v>20962</v>
      </c>
      <c r="C866" s="30" t="s">
        <v>11356</v>
      </c>
      <c r="D866" s="36" t="s">
        <v>99</v>
      </c>
      <c r="E866" s="36" t="s">
        <v>10505</v>
      </c>
      <c r="F866" s="115">
        <v>383.97</v>
      </c>
    </row>
    <row r="867" spans="1:6" x14ac:dyDescent="0.25">
      <c r="A867" s="36" t="s">
        <v>10499</v>
      </c>
      <c r="B867" s="36">
        <v>20963</v>
      </c>
      <c r="C867" s="30" t="s">
        <v>11357</v>
      </c>
      <c r="D867" s="36" t="s">
        <v>99</v>
      </c>
      <c r="E867" s="36" t="s">
        <v>10498</v>
      </c>
      <c r="F867" s="115">
        <v>469.05</v>
      </c>
    </row>
    <row r="868" spans="1:6" x14ac:dyDescent="0.25">
      <c r="A868" s="36" t="s">
        <v>10499</v>
      </c>
      <c r="B868" s="36">
        <v>34643</v>
      </c>
      <c r="C868" s="30" t="s">
        <v>11358</v>
      </c>
      <c r="D868" s="36" t="s">
        <v>99</v>
      </c>
      <c r="E868" s="36" t="s">
        <v>10498</v>
      </c>
      <c r="F868" s="115">
        <v>44.02</v>
      </c>
    </row>
    <row r="869" spans="1:6" x14ac:dyDescent="0.25">
      <c r="A869" s="36" t="s">
        <v>10499</v>
      </c>
      <c r="B869" s="36">
        <v>41480</v>
      </c>
      <c r="C869" s="30" t="s">
        <v>11359</v>
      </c>
      <c r="D869" s="36" t="s">
        <v>99</v>
      </c>
      <c r="E869" s="36" t="s">
        <v>10498</v>
      </c>
      <c r="F869" s="115">
        <v>51.04</v>
      </c>
    </row>
    <row r="870" spans="1:6" x14ac:dyDescent="0.25">
      <c r="A870" s="36" t="s">
        <v>10499</v>
      </c>
      <c r="B870" s="36">
        <v>41474</v>
      </c>
      <c r="C870" s="30" t="s">
        <v>11360</v>
      </c>
      <c r="D870" s="36" t="s">
        <v>99</v>
      </c>
      <c r="E870" s="36" t="s">
        <v>10498</v>
      </c>
      <c r="F870" s="115">
        <v>81.540000000000006</v>
      </c>
    </row>
    <row r="871" spans="1:6" x14ac:dyDescent="0.25">
      <c r="A871" s="36" t="s">
        <v>10499</v>
      </c>
      <c r="B871" s="36">
        <v>41475</v>
      </c>
      <c r="C871" s="30" t="s">
        <v>11361</v>
      </c>
      <c r="D871" s="36" t="s">
        <v>99</v>
      </c>
      <c r="E871" s="36" t="s">
        <v>10498</v>
      </c>
      <c r="F871" s="115">
        <v>69.569999999999993</v>
      </c>
    </row>
    <row r="872" spans="1:6" x14ac:dyDescent="0.25">
      <c r="A872" s="36" t="s">
        <v>10499</v>
      </c>
      <c r="B872" s="36">
        <v>41476</v>
      </c>
      <c r="C872" s="30" t="s">
        <v>11362</v>
      </c>
      <c r="D872" s="36" t="s">
        <v>99</v>
      </c>
      <c r="E872" s="36" t="s">
        <v>10498</v>
      </c>
      <c r="F872" s="115">
        <v>152.34</v>
      </c>
    </row>
    <row r="873" spans="1:6" x14ac:dyDescent="0.25">
      <c r="A873" s="36" t="s">
        <v>10499</v>
      </c>
      <c r="B873" s="36">
        <v>2555</v>
      </c>
      <c r="C873" s="30" t="s">
        <v>11363</v>
      </c>
      <c r="D873" s="36" t="s">
        <v>99</v>
      </c>
      <c r="E873" s="36" t="s">
        <v>10498</v>
      </c>
      <c r="F873" s="115"/>
    </row>
    <row r="874" spans="1:6" x14ac:dyDescent="0.25">
      <c r="A874" s="36" t="s">
        <v>10499</v>
      </c>
      <c r="B874" s="36">
        <v>2556</v>
      </c>
      <c r="C874" s="30" t="s">
        <v>11364</v>
      </c>
      <c r="D874" s="36" t="s">
        <v>99</v>
      </c>
      <c r="E874" s="36" t="s">
        <v>10498</v>
      </c>
      <c r="F874" s="115"/>
    </row>
    <row r="875" spans="1:6" x14ac:dyDescent="0.25">
      <c r="A875" s="36" t="s">
        <v>10499</v>
      </c>
      <c r="B875" s="36">
        <v>2557</v>
      </c>
      <c r="C875" s="30" t="s">
        <v>11365</v>
      </c>
      <c r="D875" s="36" t="s">
        <v>99</v>
      </c>
      <c r="E875" s="36" t="s">
        <v>10498</v>
      </c>
      <c r="F875" s="115"/>
    </row>
    <row r="876" spans="1:6" x14ac:dyDescent="0.25">
      <c r="A876" s="36" t="s">
        <v>10499</v>
      </c>
      <c r="B876" s="36">
        <v>10569</v>
      </c>
      <c r="C876" s="30" t="s">
        <v>11366</v>
      </c>
      <c r="D876" s="36" t="s">
        <v>99</v>
      </c>
      <c r="E876" s="36" t="s">
        <v>10498</v>
      </c>
      <c r="F876" s="115"/>
    </row>
    <row r="877" spans="1:6" x14ac:dyDescent="0.25">
      <c r="A877" s="36" t="s">
        <v>10499</v>
      </c>
      <c r="B877" s="36">
        <v>39810</v>
      </c>
      <c r="C877" s="30" t="s">
        <v>11367</v>
      </c>
      <c r="D877" s="36" t="s">
        <v>99</v>
      </c>
      <c r="E877" s="36" t="s">
        <v>10498</v>
      </c>
      <c r="F877" s="115">
        <v>69.56</v>
      </c>
    </row>
    <row r="878" spans="1:6" x14ac:dyDescent="0.25">
      <c r="A878" s="36" t="s">
        <v>10499</v>
      </c>
      <c r="B878" s="36">
        <v>39811</v>
      </c>
      <c r="C878" s="30" t="s">
        <v>11368</v>
      </c>
      <c r="D878" s="36" t="s">
        <v>99</v>
      </c>
      <c r="E878" s="36" t="s">
        <v>10498</v>
      </c>
      <c r="F878" s="115">
        <v>85.08</v>
      </c>
    </row>
    <row r="879" spans="1:6" x14ac:dyDescent="0.25">
      <c r="A879" s="36" t="s">
        <v>10499</v>
      </c>
      <c r="B879" s="36">
        <v>39812</v>
      </c>
      <c r="C879" s="30" t="s">
        <v>11369</v>
      </c>
      <c r="D879" s="36" t="s">
        <v>99</v>
      </c>
      <c r="E879" s="36" t="s">
        <v>10498</v>
      </c>
      <c r="F879" s="115">
        <v>139.9</v>
      </c>
    </row>
    <row r="880" spans="1:6" x14ac:dyDescent="0.25">
      <c r="A880" s="36" t="s">
        <v>10499</v>
      </c>
      <c r="B880" s="36">
        <v>43096</v>
      </c>
      <c r="C880" s="30" t="s">
        <v>11370</v>
      </c>
      <c r="D880" s="36" t="s">
        <v>99</v>
      </c>
      <c r="E880" s="36" t="s">
        <v>10498</v>
      </c>
      <c r="F880" s="115">
        <v>463.72</v>
      </c>
    </row>
    <row r="881" spans="1:6" x14ac:dyDescent="0.25">
      <c r="A881" s="36" t="s">
        <v>10499</v>
      </c>
      <c r="B881" s="36">
        <v>43102</v>
      </c>
      <c r="C881" s="30" t="s">
        <v>11371</v>
      </c>
      <c r="D881" s="36" t="s">
        <v>99</v>
      </c>
      <c r="E881" s="36" t="s">
        <v>10498</v>
      </c>
      <c r="F881" s="115">
        <v>281.97000000000003</v>
      </c>
    </row>
    <row r="882" spans="1:6" x14ac:dyDescent="0.25">
      <c r="A882" s="36" t="s">
        <v>10499</v>
      </c>
      <c r="B882" s="36">
        <v>43103</v>
      </c>
      <c r="C882" s="30" t="s">
        <v>11372</v>
      </c>
      <c r="D882" s="36" t="s">
        <v>99</v>
      </c>
      <c r="E882" s="36" t="s">
        <v>10498</v>
      </c>
      <c r="F882" s="115">
        <v>415.21</v>
      </c>
    </row>
    <row r="883" spans="1:6" x14ac:dyDescent="0.25">
      <c r="A883" s="36" t="s">
        <v>10499</v>
      </c>
      <c r="B883" s="36">
        <v>43098</v>
      </c>
      <c r="C883" s="30" t="s">
        <v>11373</v>
      </c>
      <c r="D883" s="36" t="s">
        <v>99</v>
      </c>
      <c r="E883" s="36" t="s">
        <v>10498</v>
      </c>
      <c r="F883" s="115">
        <v>157.08000000000001</v>
      </c>
    </row>
    <row r="884" spans="1:6" x14ac:dyDescent="0.25">
      <c r="A884" s="36" t="s">
        <v>10499</v>
      </c>
      <c r="B884" s="36">
        <v>43097</v>
      </c>
      <c r="C884" s="30" t="s">
        <v>11374</v>
      </c>
      <c r="D884" s="36" t="s">
        <v>99</v>
      </c>
      <c r="E884" s="36" t="s">
        <v>10498</v>
      </c>
      <c r="F884" s="115">
        <v>93.06</v>
      </c>
    </row>
    <row r="885" spans="1:6" x14ac:dyDescent="0.25">
      <c r="A885" s="36" t="s">
        <v>10499</v>
      </c>
      <c r="B885" s="36">
        <v>43104</v>
      </c>
      <c r="C885" s="30" t="s">
        <v>11375</v>
      </c>
      <c r="D885" s="36" t="s">
        <v>99</v>
      </c>
      <c r="E885" s="36" t="s">
        <v>10498</v>
      </c>
      <c r="F885" s="115">
        <v>1100.82</v>
      </c>
    </row>
    <row r="886" spans="1:6" x14ac:dyDescent="0.25">
      <c r="A886" s="36" t="s">
        <v>10499</v>
      </c>
      <c r="B886" s="36">
        <v>39771</v>
      </c>
      <c r="C886" s="30" t="s">
        <v>11376</v>
      </c>
      <c r="D886" s="36" t="s">
        <v>99</v>
      </c>
      <c r="E886" s="36" t="s">
        <v>10498</v>
      </c>
      <c r="F886" s="115"/>
    </row>
    <row r="887" spans="1:6" x14ac:dyDescent="0.25">
      <c r="A887" s="36" t="s">
        <v>10499</v>
      </c>
      <c r="B887" s="36">
        <v>39772</v>
      </c>
      <c r="C887" s="30" t="s">
        <v>11377</v>
      </c>
      <c r="D887" s="36" t="s">
        <v>99</v>
      </c>
      <c r="E887" s="36" t="s">
        <v>10498</v>
      </c>
      <c r="F887" s="115"/>
    </row>
    <row r="888" spans="1:6" x14ac:dyDescent="0.25">
      <c r="A888" s="36" t="s">
        <v>10499</v>
      </c>
      <c r="B888" s="36">
        <v>39773</v>
      </c>
      <c r="C888" s="30" t="s">
        <v>11378</v>
      </c>
      <c r="D888" s="36" t="s">
        <v>99</v>
      </c>
      <c r="E888" s="36" t="s">
        <v>10498</v>
      </c>
      <c r="F888" s="115"/>
    </row>
    <row r="889" spans="1:6" x14ac:dyDescent="0.25">
      <c r="A889" s="36" t="s">
        <v>10499</v>
      </c>
      <c r="B889" s="36">
        <v>39774</v>
      </c>
      <c r="C889" s="30" t="s">
        <v>11379</v>
      </c>
      <c r="D889" s="36" t="s">
        <v>99</v>
      </c>
      <c r="E889" s="36" t="s">
        <v>10498</v>
      </c>
      <c r="F889" s="115"/>
    </row>
    <row r="890" spans="1:6" x14ac:dyDescent="0.25">
      <c r="A890" s="36" t="s">
        <v>10499</v>
      </c>
      <c r="B890" s="36">
        <v>39775</v>
      </c>
      <c r="C890" s="30" t="s">
        <v>11380</v>
      </c>
      <c r="D890" s="36" t="s">
        <v>99</v>
      </c>
      <c r="E890" s="36" t="s">
        <v>10498</v>
      </c>
      <c r="F890" s="115"/>
    </row>
    <row r="891" spans="1:6" x14ac:dyDescent="0.25">
      <c r="A891" s="36" t="s">
        <v>10499</v>
      </c>
      <c r="B891" s="36">
        <v>39776</v>
      </c>
      <c r="C891" s="30" t="s">
        <v>11381</v>
      </c>
      <c r="D891" s="36" t="s">
        <v>99</v>
      </c>
      <c r="E891" s="36" t="s">
        <v>10498</v>
      </c>
      <c r="F891" s="115"/>
    </row>
    <row r="892" spans="1:6" x14ac:dyDescent="0.25">
      <c r="A892" s="36" t="s">
        <v>10499</v>
      </c>
      <c r="B892" s="36">
        <v>39777</v>
      </c>
      <c r="C892" s="30" t="s">
        <v>11382</v>
      </c>
      <c r="D892" s="36" t="s">
        <v>99</v>
      </c>
      <c r="E892" s="36" t="s">
        <v>10498</v>
      </c>
      <c r="F892" s="115"/>
    </row>
    <row r="893" spans="1:6" x14ac:dyDescent="0.25">
      <c r="A893" s="36" t="s">
        <v>10499</v>
      </c>
      <c r="B893" s="36">
        <v>20254</v>
      </c>
      <c r="C893" s="30" t="s">
        <v>11383</v>
      </c>
      <c r="D893" s="36" t="s">
        <v>99</v>
      </c>
      <c r="E893" s="36" t="s">
        <v>10498</v>
      </c>
      <c r="F893" s="115"/>
    </row>
    <row r="894" spans="1:6" x14ac:dyDescent="0.25">
      <c r="A894" s="36" t="s">
        <v>10499</v>
      </c>
      <c r="B894" s="36">
        <v>20253</v>
      </c>
      <c r="C894" s="30" t="s">
        <v>11384</v>
      </c>
      <c r="D894" s="36" t="s">
        <v>99</v>
      </c>
      <c r="E894" s="36" t="s">
        <v>10498</v>
      </c>
      <c r="F894" s="115"/>
    </row>
    <row r="895" spans="1:6" x14ac:dyDescent="0.25">
      <c r="A895" s="36" t="s">
        <v>10499</v>
      </c>
      <c r="B895" s="36">
        <v>1872</v>
      </c>
      <c r="C895" s="30" t="s">
        <v>11385</v>
      </c>
      <c r="D895" s="36" t="s">
        <v>99</v>
      </c>
      <c r="E895" s="36" t="s">
        <v>10498</v>
      </c>
      <c r="F895" s="115">
        <v>4.46</v>
      </c>
    </row>
    <row r="896" spans="1:6" x14ac:dyDescent="0.25">
      <c r="A896" s="36" t="s">
        <v>10499</v>
      </c>
      <c r="B896" s="36">
        <v>1873</v>
      </c>
      <c r="C896" s="30" t="s">
        <v>11386</v>
      </c>
      <c r="D896" s="36" t="s">
        <v>99</v>
      </c>
      <c r="E896" s="36" t="s">
        <v>10498</v>
      </c>
      <c r="F896" s="115">
        <v>8.86</v>
      </c>
    </row>
    <row r="897" spans="1:6" x14ac:dyDescent="0.25">
      <c r="A897" s="36" t="s">
        <v>10499</v>
      </c>
      <c r="B897" s="36">
        <v>14055</v>
      </c>
      <c r="C897" s="30" t="s">
        <v>11387</v>
      </c>
      <c r="D897" s="36" t="s">
        <v>99</v>
      </c>
      <c r="E897" s="36" t="s">
        <v>10498</v>
      </c>
      <c r="F897" s="115"/>
    </row>
    <row r="898" spans="1:6" x14ac:dyDescent="0.25">
      <c r="A898" s="36" t="s">
        <v>10499</v>
      </c>
      <c r="B898" s="36">
        <v>11247</v>
      </c>
      <c r="C898" s="30" t="s">
        <v>11388</v>
      </c>
      <c r="D898" s="36" t="s">
        <v>99</v>
      </c>
      <c r="E898" s="36" t="s">
        <v>10498</v>
      </c>
      <c r="F898" s="115"/>
    </row>
    <row r="899" spans="1:6" x14ac:dyDescent="0.25">
      <c r="A899" s="36" t="s">
        <v>10499</v>
      </c>
      <c r="B899" s="36">
        <v>11250</v>
      </c>
      <c r="C899" s="30" t="s">
        <v>11389</v>
      </c>
      <c r="D899" s="36" t="s">
        <v>99</v>
      </c>
      <c r="E899" s="36" t="s">
        <v>10498</v>
      </c>
      <c r="F899" s="115"/>
    </row>
    <row r="900" spans="1:6" x14ac:dyDescent="0.25">
      <c r="A900" s="36" t="s">
        <v>10499</v>
      </c>
      <c r="B900" s="36">
        <v>11249</v>
      </c>
      <c r="C900" s="30" t="s">
        <v>11390</v>
      </c>
      <c r="D900" s="36" t="s">
        <v>99</v>
      </c>
      <c r="E900" s="36" t="s">
        <v>10498</v>
      </c>
      <c r="F900" s="115"/>
    </row>
    <row r="901" spans="1:6" x14ac:dyDescent="0.25">
      <c r="A901" s="36" t="s">
        <v>10499</v>
      </c>
      <c r="B901" s="36">
        <v>11251</v>
      </c>
      <c r="C901" s="30" t="s">
        <v>11391</v>
      </c>
      <c r="D901" s="36" t="s">
        <v>99</v>
      </c>
      <c r="E901" s="36" t="s">
        <v>10498</v>
      </c>
      <c r="F901" s="115"/>
    </row>
    <row r="902" spans="1:6" x14ac:dyDescent="0.25">
      <c r="A902" s="36" t="s">
        <v>10499</v>
      </c>
      <c r="B902" s="36">
        <v>11253</v>
      </c>
      <c r="C902" s="30" t="s">
        <v>11392</v>
      </c>
      <c r="D902" s="36" t="s">
        <v>99</v>
      </c>
      <c r="E902" s="36" t="s">
        <v>10498</v>
      </c>
      <c r="F902" s="115"/>
    </row>
    <row r="903" spans="1:6" x14ac:dyDescent="0.25">
      <c r="A903" s="36" t="s">
        <v>10499</v>
      </c>
      <c r="B903" s="36">
        <v>11255</v>
      </c>
      <c r="C903" s="30" t="s">
        <v>11393</v>
      </c>
      <c r="D903" s="36" t="s">
        <v>99</v>
      </c>
      <c r="E903" s="36" t="s">
        <v>10498</v>
      </c>
      <c r="F903" s="115"/>
    </row>
    <row r="904" spans="1:6" x14ac:dyDescent="0.25">
      <c r="A904" s="36" t="s">
        <v>10499</v>
      </c>
      <c r="B904" s="36">
        <v>11256</v>
      </c>
      <c r="C904" s="30" t="s">
        <v>11394</v>
      </c>
      <c r="D904" s="36" t="s">
        <v>99</v>
      </c>
      <c r="E904" s="36" t="s">
        <v>10498</v>
      </c>
      <c r="F904" s="115"/>
    </row>
    <row r="905" spans="1:6" x14ac:dyDescent="0.25">
      <c r="A905" s="36" t="s">
        <v>10499</v>
      </c>
      <c r="B905" s="36">
        <v>39693</v>
      </c>
      <c r="C905" s="30" t="s">
        <v>11395</v>
      </c>
      <c r="D905" s="36" t="s">
        <v>99</v>
      </c>
      <c r="E905" s="36" t="s">
        <v>10498</v>
      </c>
      <c r="F905" s="115"/>
    </row>
    <row r="906" spans="1:6" x14ac:dyDescent="0.25">
      <c r="A906" s="36" t="s">
        <v>10499</v>
      </c>
      <c r="B906" s="36">
        <v>39692</v>
      </c>
      <c r="C906" s="30" t="s">
        <v>11396</v>
      </c>
      <c r="D906" s="36" t="s">
        <v>99</v>
      </c>
      <c r="E906" s="36" t="s">
        <v>10498</v>
      </c>
      <c r="F906" s="115"/>
    </row>
    <row r="907" spans="1:6" x14ac:dyDescent="0.25">
      <c r="A907" s="36" t="s">
        <v>10499</v>
      </c>
      <c r="B907" s="36">
        <v>1062</v>
      </c>
      <c r="C907" s="30" t="s">
        <v>11397</v>
      </c>
      <c r="D907" s="36" t="s">
        <v>99</v>
      </c>
      <c r="E907" s="36" t="s">
        <v>10498</v>
      </c>
      <c r="F907" s="115"/>
    </row>
    <row r="908" spans="1:6" x14ac:dyDescent="0.25">
      <c r="A908" s="36" t="s">
        <v>10499</v>
      </c>
      <c r="B908" s="36">
        <v>39686</v>
      </c>
      <c r="C908" s="30" t="s">
        <v>11398</v>
      </c>
      <c r="D908" s="36" t="s">
        <v>99</v>
      </c>
      <c r="E908" s="36" t="s">
        <v>10498</v>
      </c>
      <c r="F908" s="115"/>
    </row>
    <row r="909" spans="1:6" x14ac:dyDescent="0.25">
      <c r="A909" s="36" t="s">
        <v>10499</v>
      </c>
      <c r="B909" s="36">
        <v>43095</v>
      </c>
      <c r="C909" s="30" t="s">
        <v>11399</v>
      </c>
      <c r="D909" s="36" t="s">
        <v>99</v>
      </c>
      <c r="E909" s="36" t="s">
        <v>10498</v>
      </c>
      <c r="F909" s="115">
        <v>305.57</v>
      </c>
    </row>
    <row r="910" spans="1:6" x14ac:dyDescent="0.25">
      <c r="A910" s="36" t="s">
        <v>10499</v>
      </c>
      <c r="B910" s="36">
        <v>1871</v>
      </c>
      <c r="C910" s="30" t="s">
        <v>11400</v>
      </c>
      <c r="D910" s="36" t="s">
        <v>99</v>
      </c>
      <c r="E910" s="36" t="s">
        <v>10498</v>
      </c>
      <c r="F910" s="115">
        <v>7.98</v>
      </c>
    </row>
    <row r="911" spans="1:6" x14ac:dyDescent="0.25">
      <c r="A911" s="36" t="s">
        <v>10499</v>
      </c>
      <c r="B911" s="36">
        <v>12001</v>
      </c>
      <c r="C911" s="30" t="s">
        <v>11401</v>
      </c>
      <c r="D911" s="36" t="s">
        <v>99</v>
      </c>
      <c r="E911" s="36" t="s">
        <v>10498</v>
      </c>
      <c r="F911" s="115">
        <v>11.53</v>
      </c>
    </row>
    <row r="912" spans="1:6" x14ac:dyDescent="0.25">
      <c r="A912" s="36" t="s">
        <v>10499</v>
      </c>
      <c r="B912" s="36">
        <v>11882</v>
      </c>
      <c r="C912" s="30" t="s">
        <v>11402</v>
      </c>
      <c r="D912" s="36" t="s">
        <v>99</v>
      </c>
      <c r="E912" s="36" t="s">
        <v>10498</v>
      </c>
      <c r="F912" s="115"/>
    </row>
    <row r="913" spans="1:6" x14ac:dyDescent="0.25">
      <c r="A913" s="36" t="s">
        <v>10499</v>
      </c>
      <c r="B913" s="36">
        <v>1068</v>
      </c>
      <c r="C913" s="30" t="s">
        <v>11403</v>
      </c>
      <c r="D913" s="36" t="s">
        <v>99</v>
      </c>
      <c r="E913" s="36" t="s">
        <v>10498</v>
      </c>
      <c r="F913" s="115"/>
    </row>
    <row r="914" spans="1:6" x14ac:dyDescent="0.25">
      <c r="A914" s="36" t="s">
        <v>10499</v>
      </c>
      <c r="B914" s="36">
        <v>39690</v>
      </c>
      <c r="C914" s="30" t="s">
        <v>11404</v>
      </c>
      <c r="D914" s="36" t="s">
        <v>99</v>
      </c>
      <c r="E914" s="36" t="s">
        <v>10498</v>
      </c>
      <c r="F914" s="115"/>
    </row>
    <row r="915" spans="1:6" x14ac:dyDescent="0.25">
      <c r="A915" s="36" t="s">
        <v>10499</v>
      </c>
      <c r="B915" s="36">
        <v>39691</v>
      </c>
      <c r="C915" s="30" t="s">
        <v>11405</v>
      </c>
      <c r="D915" s="36" t="s">
        <v>99</v>
      </c>
      <c r="E915" s="36" t="s">
        <v>10498</v>
      </c>
      <c r="F915" s="115"/>
    </row>
    <row r="916" spans="1:6" x14ac:dyDescent="0.25">
      <c r="A916" s="36" t="s">
        <v>10499</v>
      </c>
      <c r="B916" s="36">
        <v>39808</v>
      </c>
      <c r="C916" s="30" t="s">
        <v>11406</v>
      </c>
      <c r="D916" s="36" t="s">
        <v>99</v>
      </c>
      <c r="E916" s="36" t="s">
        <v>10498</v>
      </c>
      <c r="F916" s="115">
        <v>159.53</v>
      </c>
    </row>
    <row r="917" spans="1:6" x14ac:dyDescent="0.25">
      <c r="A917" s="36" t="s">
        <v>10499</v>
      </c>
      <c r="B917" s="36">
        <v>39809</v>
      </c>
      <c r="C917" s="30" t="s">
        <v>11407</v>
      </c>
      <c r="D917" s="36" t="s">
        <v>99</v>
      </c>
      <c r="E917" s="36" t="s">
        <v>10498</v>
      </c>
      <c r="F917" s="115">
        <v>378.39</v>
      </c>
    </row>
    <row r="918" spans="1:6" x14ac:dyDescent="0.25">
      <c r="A918" s="36" t="s">
        <v>10499</v>
      </c>
      <c r="B918" s="36">
        <v>43439</v>
      </c>
      <c r="C918" s="30" t="s">
        <v>11408</v>
      </c>
      <c r="D918" s="36" t="s">
        <v>99</v>
      </c>
      <c r="E918" s="36" t="s">
        <v>10498</v>
      </c>
      <c r="F918" s="115"/>
    </row>
    <row r="919" spans="1:6" x14ac:dyDescent="0.25">
      <c r="A919" s="36" t="s">
        <v>10499</v>
      </c>
      <c r="B919" s="36">
        <v>5103</v>
      </c>
      <c r="C919" s="30" t="s">
        <v>11409</v>
      </c>
      <c r="D919" s="36" t="s">
        <v>99</v>
      </c>
      <c r="E919" s="36" t="s">
        <v>10498</v>
      </c>
      <c r="F919" s="115">
        <v>24.2</v>
      </c>
    </row>
    <row r="920" spans="1:6" x14ac:dyDescent="0.25">
      <c r="A920" s="36" t="s">
        <v>10499</v>
      </c>
      <c r="B920" s="36">
        <v>11880</v>
      </c>
      <c r="C920" s="30" t="s">
        <v>11410</v>
      </c>
      <c r="D920" s="36" t="s">
        <v>99</v>
      </c>
      <c r="E920" s="36" t="s">
        <v>10498</v>
      </c>
      <c r="F920" s="115">
        <v>101.79</v>
      </c>
    </row>
    <row r="921" spans="1:6" x14ac:dyDescent="0.25">
      <c r="A921" s="36" t="s">
        <v>10499</v>
      </c>
      <c r="B921" s="36">
        <v>11714</v>
      </c>
      <c r="C921" s="30" t="s">
        <v>11411</v>
      </c>
      <c r="D921" s="36" t="s">
        <v>99</v>
      </c>
      <c r="E921" s="36" t="s">
        <v>10498</v>
      </c>
      <c r="F921" s="115">
        <v>69.34</v>
      </c>
    </row>
    <row r="922" spans="1:6" x14ac:dyDescent="0.25">
      <c r="A922" s="36" t="s">
        <v>10499</v>
      </c>
      <c r="B922" s="36">
        <v>11712</v>
      </c>
      <c r="C922" s="30" t="s">
        <v>11412</v>
      </c>
      <c r="D922" s="36" t="s">
        <v>99</v>
      </c>
      <c r="E922" s="36" t="s">
        <v>10505</v>
      </c>
      <c r="F922" s="115">
        <v>45.28</v>
      </c>
    </row>
    <row r="923" spans="1:6" x14ac:dyDescent="0.25">
      <c r="A923" s="36" t="s">
        <v>10499</v>
      </c>
      <c r="B923" s="36">
        <v>11717</v>
      </c>
      <c r="C923" s="30" t="s">
        <v>11413</v>
      </c>
      <c r="D923" s="36" t="s">
        <v>99</v>
      </c>
      <c r="E923" s="36" t="s">
        <v>10498</v>
      </c>
      <c r="F923" s="115">
        <v>54.58</v>
      </c>
    </row>
    <row r="924" spans="1:6" x14ac:dyDescent="0.25">
      <c r="A924" s="36" t="s">
        <v>10499</v>
      </c>
      <c r="B924" s="36">
        <v>1106</v>
      </c>
      <c r="C924" s="30" t="s">
        <v>11414</v>
      </c>
      <c r="D924" s="36" t="s">
        <v>370</v>
      </c>
      <c r="E924" s="36" t="s">
        <v>10505</v>
      </c>
      <c r="F924" s="115">
        <v>0.83</v>
      </c>
    </row>
    <row r="925" spans="1:6" x14ac:dyDescent="0.25">
      <c r="A925" s="36" t="s">
        <v>10499</v>
      </c>
      <c r="B925" s="36">
        <v>11161</v>
      </c>
      <c r="C925" s="30" t="s">
        <v>11415</v>
      </c>
      <c r="D925" s="36" t="s">
        <v>370</v>
      </c>
      <c r="E925" s="36" t="s">
        <v>10498</v>
      </c>
      <c r="F925" s="115">
        <v>1.38</v>
      </c>
    </row>
    <row r="926" spans="1:6" x14ac:dyDescent="0.25">
      <c r="A926" s="36" t="s">
        <v>10499</v>
      </c>
      <c r="B926" s="36">
        <v>1107</v>
      </c>
      <c r="C926" s="30" t="s">
        <v>11416</v>
      </c>
      <c r="D926" s="36" t="s">
        <v>370</v>
      </c>
      <c r="E926" s="36" t="s">
        <v>10498</v>
      </c>
      <c r="F926" s="115">
        <v>0.7</v>
      </c>
    </row>
    <row r="927" spans="1:6" x14ac:dyDescent="0.25">
      <c r="A927" s="36" t="s">
        <v>10499</v>
      </c>
      <c r="B927" s="36">
        <v>44479</v>
      </c>
      <c r="C927" s="30" t="s">
        <v>11417</v>
      </c>
      <c r="D927" s="36" t="s">
        <v>370</v>
      </c>
      <c r="E927" s="36" t="s">
        <v>10498</v>
      </c>
      <c r="F927" s="115">
        <v>0.13</v>
      </c>
    </row>
    <row r="928" spans="1:6" x14ac:dyDescent="0.25">
      <c r="A928" s="36" t="s">
        <v>10643</v>
      </c>
      <c r="B928" s="36">
        <v>4759</v>
      </c>
      <c r="C928" s="30" t="s">
        <v>11418</v>
      </c>
      <c r="D928" s="36" t="s">
        <v>64</v>
      </c>
      <c r="E928" s="36" t="s">
        <v>10498</v>
      </c>
      <c r="F928" s="115">
        <v>24.59</v>
      </c>
    </row>
    <row r="929" spans="1:6" x14ac:dyDescent="0.25">
      <c r="A929" s="36" t="s">
        <v>10643</v>
      </c>
      <c r="B929" s="36">
        <v>41068</v>
      </c>
      <c r="C929" s="30" t="s">
        <v>11419</v>
      </c>
      <c r="D929" s="36" t="s">
        <v>7170</v>
      </c>
      <c r="E929" s="36" t="s">
        <v>10498</v>
      </c>
      <c r="F929" s="115">
        <v>4315.2700000000004</v>
      </c>
    </row>
    <row r="930" spans="1:6" x14ac:dyDescent="0.25">
      <c r="A930" s="36" t="s">
        <v>10499</v>
      </c>
      <c r="B930" s="36">
        <v>12618</v>
      </c>
      <c r="C930" s="30" t="s">
        <v>11420</v>
      </c>
      <c r="D930" s="36" t="s">
        <v>99</v>
      </c>
      <c r="E930" s="36" t="s">
        <v>10498</v>
      </c>
      <c r="F930" s="115">
        <v>179.14</v>
      </c>
    </row>
    <row r="931" spans="1:6" x14ac:dyDescent="0.25">
      <c r="A931" s="36" t="s">
        <v>10499</v>
      </c>
      <c r="B931" s="36">
        <v>1108</v>
      </c>
      <c r="C931" s="30" t="s">
        <v>11421</v>
      </c>
      <c r="D931" s="36" t="s">
        <v>106</v>
      </c>
      <c r="E931" s="36" t="s">
        <v>10498</v>
      </c>
      <c r="F931" s="115"/>
    </row>
    <row r="932" spans="1:6" x14ac:dyDescent="0.25">
      <c r="A932" s="36" t="s">
        <v>10499</v>
      </c>
      <c r="B932" s="36">
        <v>1117</v>
      </c>
      <c r="C932" s="30" t="s">
        <v>11422</v>
      </c>
      <c r="D932" s="36" t="s">
        <v>106</v>
      </c>
      <c r="E932" s="36" t="s">
        <v>10498</v>
      </c>
      <c r="F932" s="115"/>
    </row>
    <row r="933" spans="1:6" x14ac:dyDescent="0.25">
      <c r="A933" s="36" t="s">
        <v>10499</v>
      </c>
      <c r="B933" s="36">
        <v>1118</v>
      </c>
      <c r="C933" s="30" t="s">
        <v>11423</v>
      </c>
      <c r="D933" s="36" t="s">
        <v>106</v>
      </c>
      <c r="E933" s="36" t="s">
        <v>10498</v>
      </c>
      <c r="F933" s="115"/>
    </row>
    <row r="934" spans="1:6" x14ac:dyDescent="0.25">
      <c r="A934" s="36" t="s">
        <v>10499</v>
      </c>
      <c r="B934" s="36">
        <v>1110</v>
      </c>
      <c r="C934" s="30" t="s">
        <v>11424</v>
      </c>
      <c r="D934" s="36" t="s">
        <v>106</v>
      </c>
      <c r="E934" s="36" t="s">
        <v>10498</v>
      </c>
      <c r="F934" s="115"/>
    </row>
    <row r="935" spans="1:6" x14ac:dyDescent="0.25">
      <c r="A935" s="36" t="s">
        <v>10499</v>
      </c>
      <c r="B935" s="36">
        <v>40784</v>
      </c>
      <c r="C935" s="30" t="s">
        <v>11425</v>
      </c>
      <c r="D935" s="36" t="s">
        <v>106</v>
      </c>
      <c r="E935" s="36" t="s">
        <v>10498</v>
      </c>
      <c r="F935" s="115"/>
    </row>
    <row r="936" spans="1:6" x14ac:dyDescent="0.25">
      <c r="A936" s="36" t="s">
        <v>10499</v>
      </c>
      <c r="B936" s="36">
        <v>40782</v>
      </c>
      <c r="C936" s="30" t="s">
        <v>11426</v>
      </c>
      <c r="D936" s="36" t="s">
        <v>106</v>
      </c>
      <c r="E936" s="36" t="s">
        <v>10498</v>
      </c>
      <c r="F936" s="115"/>
    </row>
    <row r="937" spans="1:6" x14ac:dyDescent="0.25">
      <c r="A937" s="36" t="s">
        <v>10499</v>
      </c>
      <c r="B937" s="36">
        <v>40783</v>
      </c>
      <c r="C937" s="30" t="s">
        <v>11427</v>
      </c>
      <c r="D937" s="36" t="s">
        <v>106</v>
      </c>
      <c r="E937" s="36" t="s">
        <v>10498</v>
      </c>
      <c r="F937" s="115"/>
    </row>
    <row r="938" spans="1:6" x14ac:dyDescent="0.25">
      <c r="A938" s="36" t="s">
        <v>10499</v>
      </c>
      <c r="B938" s="36">
        <v>1109</v>
      </c>
      <c r="C938" s="30" t="s">
        <v>11428</v>
      </c>
      <c r="D938" s="36" t="s">
        <v>106</v>
      </c>
      <c r="E938" s="36" t="s">
        <v>10498</v>
      </c>
      <c r="F938" s="115"/>
    </row>
    <row r="939" spans="1:6" x14ac:dyDescent="0.25">
      <c r="A939" s="36" t="s">
        <v>10499</v>
      </c>
      <c r="B939" s="36">
        <v>1119</v>
      </c>
      <c r="C939" s="30" t="s">
        <v>11429</v>
      </c>
      <c r="D939" s="36" t="s">
        <v>106</v>
      </c>
      <c r="E939" s="36" t="s">
        <v>10498</v>
      </c>
      <c r="F939" s="115"/>
    </row>
    <row r="940" spans="1:6" x14ac:dyDescent="0.25">
      <c r="A940" s="36" t="s">
        <v>10499</v>
      </c>
      <c r="B940" s="36">
        <v>13115</v>
      </c>
      <c r="C940" s="30" t="s">
        <v>11430</v>
      </c>
      <c r="D940" s="36" t="s">
        <v>106</v>
      </c>
      <c r="E940" s="36" t="s">
        <v>10498</v>
      </c>
      <c r="F940" s="115">
        <v>13.78</v>
      </c>
    </row>
    <row r="941" spans="1:6" x14ac:dyDescent="0.25">
      <c r="A941" s="36" t="s">
        <v>10499</v>
      </c>
      <c r="B941" s="36">
        <v>10541</v>
      </c>
      <c r="C941" s="30" t="s">
        <v>11431</v>
      </c>
      <c r="D941" s="36" t="s">
        <v>106</v>
      </c>
      <c r="E941" s="36" t="s">
        <v>10498</v>
      </c>
      <c r="F941" s="115">
        <v>16.84</v>
      </c>
    </row>
    <row r="942" spans="1:6" x14ac:dyDescent="0.25">
      <c r="A942" s="36" t="s">
        <v>10499</v>
      </c>
      <c r="B942" s="36">
        <v>10542</v>
      </c>
      <c r="C942" s="30" t="s">
        <v>11432</v>
      </c>
      <c r="D942" s="36" t="s">
        <v>106</v>
      </c>
      <c r="E942" s="36" t="s">
        <v>10498</v>
      </c>
      <c r="F942" s="115">
        <v>22.02</v>
      </c>
    </row>
    <row r="943" spans="1:6" x14ac:dyDescent="0.25">
      <c r="A943" s="36" t="s">
        <v>10499</v>
      </c>
      <c r="B943" s="36">
        <v>10543</v>
      </c>
      <c r="C943" s="30" t="s">
        <v>11433</v>
      </c>
      <c r="D943" s="36" t="s">
        <v>106</v>
      </c>
      <c r="E943" s="36" t="s">
        <v>10498</v>
      </c>
      <c r="F943" s="115">
        <v>35.729999999999997</v>
      </c>
    </row>
    <row r="944" spans="1:6" x14ac:dyDescent="0.25">
      <c r="A944" s="36" t="s">
        <v>10499</v>
      </c>
      <c r="B944" s="36">
        <v>10544</v>
      </c>
      <c r="C944" s="30" t="s">
        <v>11434</v>
      </c>
      <c r="D944" s="36" t="s">
        <v>106</v>
      </c>
      <c r="E944" s="36" t="s">
        <v>10498</v>
      </c>
      <c r="F944" s="115">
        <v>46.22</v>
      </c>
    </row>
    <row r="945" spans="1:6" x14ac:dyDescent="0.25">
      <c r="A945" s="36" t="s">
        <v>10499</v>
      </c>
      <c r="B945" s="36">
        <v>10545</v>
      </c>
      <c r="C945" s="30" t="s">
        <v>11435</v>
      </c>
      <c r="D945" s="36" t="s">
        <v>106</v>
      </c>
      <c r="E945" s="36" t="s">
        <v>10498</v>
      </c>
      <c r="F945" s="115">
        <v>86.37</v>
      </c>
    </row>
    <row r="946" spans="1:6" x14ac:dyDescent="0.25">
      <c r="A946" s="36" t="s">
        <v>10499</v>
      </c>
      <c r="B946" s="36">
        <v>38365</v>
      </c>
      <c r="C946" s="30" t="s">
        <v>11436</v>
      </c>
      <c r="D946" s="36" t="s">
        <v>97</v>
      </c>
      <c r="E946" s="36" t="s">
        <v>10498</v>
      </c>
      <c r="F946" s="115">
        <v>2.34</v>
      </c>
    </row>
    <row r="947" spans="1:6" x14ac:dyDescent="0.25">
      <c r="A947" s="36" t="s">
        <v>10677</v>
      </c>
      <c r="B947" s="36">
        <v>44056</v>
      </c>
      <c r="C947" s="30" t="s">
        <v>11437</v>
      </c>
      <c r="D947" s="36" t="s">
        <v>99</v>
      </c>
      <c r="E947" s="36" t="s">
        <v>10498</v>
      </c>
      <c r="F947" s="115"/>
    </row>
    <row r="948" spans="1:6" x14ac:dyDescent="0.25">
      <c r="A948" s="36" t="s">
        <v>10677</v>
      </c>
      <c r="B948" s="36">
        <v>44057</v>
      </c>
      <c r="C948" s="30" t="s">
        <v>11438</v>
      </c>
      <c r="D948" s="36" t="s">
        <v>99</v>
      </c>
      <c r="E948" s="36" t="s">
        <v>10505</v>
      </c>
      <c r="F948" s="115"/>
    </row>
    <row r="949" spans="1:6" x14ac:dyDescent="0.25">
      <c r="A949" s="36" t="s">
        <v>10677</v>
      </c>
      <c r="B949" s="36">
        <v>37754</v>
      </c>
      <c r="C949" s="30" t="s">
        <v>11439</v>
      </c>
      <c r="D949" s="36" t="s">
        <v>99</v>
      </c>
      <c r="E949" s="36" t="s">
        <v>10498</v>
      </c>
      <c r="F949" s="115"/>
    </row>
    <row r="950" spans="1:6" x14ac:dyDescent="0.25">
      <c r="A950" s="36" t="s">
        <v>10677</v>
      </c>
      <c r="B950" s="36">
        <v>44058</v>
      </c>
      <c r="C950" s="30" t="s">
        <v>11440</v>
      </c>
      <c r="D950" s="36" t="s">
        <v>99</v>
      </c>
      <c r="E950" s="36" t="s">
        <v>10498</v>
      </c>
      <c r="F950" s="115"/>
    </row>
    <row r="951" spans="1:6" x14ac:dyDescent="0.25">
      <c r="A951" s="36" t="s">
        <v>10677</v>
      </c>
      <c r="B951" s="36">
        <v>37752</v>
      </c>
      <c r="C951" s="30" t="s">
        <v>11441</v>
      </c>
      <c r="D951" s="36" t="s">
        <v>99</v>
      </c>
      <c r="E951" s="36" t="s">
        <v>10498</v>
      </c>
      <c r="F951" s="115"/>
    </row>
    <row r="952" spans="1:6" x14ac:dyDescent="0.25">
      <c r="A952" s="36" t="s">
        <v>10677</v>
      </c>
      <c r="B952" s="36">
        <v>37758</v>
      </c>
      <c r="C952" s="30" t="s">
        <v>11442</v>
      </c>
      <c r="D952" s="36" t="s">
        <v>99</v>
      </c>
      <c r="E952" s="36" t="s">
        <v>10498</v>
      </c>
      <c r="F952" s="115"/>
    </row>
    <row r="953" spans="1:6" x14ac:dyDescent="0.25">
      <c r="A953" s="36" t="s">
        <v>10677</v>
      </c>
      <c r="B953" s="36">
        <v>44060</v>
      </c>
      <c r="C953" s="30" t="s">
        <v>11443</v>
      </c>
      <c r="D953" s="36" t="s">
        <v>99</v>
      </c>
      <c r="E953" s="36" t="s">
        <v>10498</v>
      </c>
      <c r="F953" s="115"/>
    </row>
    <row r="954" spans="1:6" x14ac:dyDescent="0.25">
      <c r="A954" s="36" t="s">
        <v>10677</v>
      </c>
      <c r="B954" s="36">
        <v>44061</v>
      </c>
      <c r="C954" s="30" t="s">
        <v>11444</v>
      </c>
      <c r="D954" s="36" t="s">
        <v>99</v>
      </c>
      <c r="E954" s="36" t="s">
        <v>10498</v>
      </c>
      <c r="F954" s="115"/>
    </row>
    <row r="955" spans="1:6" x14ac:dyDescent="0.25">
      <c r="A955" s="36" t="s">
        <v>10677</v>
      </c>
      <c r="B955" s="36">
        <v>1159</v>
      </c>
      <c r="C955" s="30" t="s">
        <v>11445</v>
      </c>
      <c r="D955" s="36" t="s">
        <v>99</v>
      </c>
      <c r="E955" s="36" t="s">
        <v>10505</v>
      </c>
      <c r="F955" s="115">
        <v>286765</v>
      </c>
    </row>
    <row r="956" spans="1:6" x14ac:dyDescent="0.25">
      <c r="A956" s="36" t="s">
        <v>10499</v>
      </c>
      <c r="B956" s="36">
        <v>12114</v>
      </c>
      <c r="C956" s="30" t="s">
        <v>11446</v>
      </c>
      <c r="D956" s="36" t="s">
        <v>99</v>
      </c>
      <c r="E956" s="36" t="s">
        <v>10498</v>
      </c>
      <c r="F956" s="115">
        <v>134.04</v>
      </c>
    </row>
    <row r="957" spans="1:6" x14ac:dyDescent="0.25">
      <c r="A957" s="36" t="s">
        <v>10499</v>
      </c>
      <c r="B957" s="36">
        <v>38106</v>
      </c>
      <c r="C957" s="30" t="s">
        <v>11447</v>
      </c>
      <c r="D957" s="36" t="s">
        <v>99</v>
      </c>
      <c r="E957" s="36" t="s">
        <v>10498</v>
      </c>
      <c r="F957" s="115">
        <v>18.21</v>
      </c>
    </row>
    <row r="958" spans="1:6" x14ac:dyDescent="0.25">
      <c r="A958" s="36" t="s">
        <v>10499</v>
      </c>
      <c r="B958" s="36">
        <v>38085</v>
      </c>
      <c r="C958" s="30" t="s">
        <v>11448</v>
      </c>
      <c r="D958" s="36" t="s">
        <v>99</v>
      </c>
      <c r="E958" s="36" t="s">
        <v>10498</v>
      </c>
      <c r="F958" s="115">
        <v>21.51</v>
      </c>
    </row>
    <row r="959" spans="1:6" x14ac:dyDescent="0.25">
      <c r="A959" s="36" t="s">
        <v>10499</v>
      </c>
      <c r="B959" s="36">
        <v>659</v>
      </c>
      <c r="C959" s="30" t="s">
        <v>11449</v>
      </c>
      <c r="D959" s="36" t="s">
        <v>99</v>
      </c>
      <c r="E959" s="36" t="s">
        <v>10498</v>
      </c>
      <c r="F959" s="115">
        <v>2.68</v>
      </c>
    </row>
    <row r="960" spans="1:6" x14ac:dyDescent="0.25">
      <c r="A960" s="36" t="s">
        <v>10499</v>
      </c>
      <c r="B960" s="36">
        <v>660</v>
      </c>
      <c r="C960" s="30" t="s">
        <v>11450</v>
      </c>
      <c r="D960" s="36" t="s">
        <v>99</v>
      </c>
      <c r="E960" s="36" t="s">
        <v>10498</v>
      </c>
      <c r="F960" s="115">
        <v>3.21</v>
      </c>
    </row>
    <row r="961" spans="1:6" x14ac:dyDescent="0.25">
      <c r="A961" s="36" t="s">
        <v>10499</v>
      </c>
      <c r="B961" s="36">
        <v>658</v>
      </c>
      <c r="C961" s="30" t="s">
        <v>11451</v>
      </c>
      <c r="D961" s="36" t="s">
        <v>99</v>
      </c>
      <c r="E961" s="36" t="s">
        <v>10498</v>
      </c>
      <c r="F961" s="115">
        <v>1.81</v>
      </c>
    </row>
    <row r="962" spans="1:6" x14ac:dyDescent="0.25">
      <c r="A962" s="36" t="s">
        <v>10499</v>
      </c>
      <c r="B962" s="36">
        <v>38599</v>
      </c>
      <c r="C962" s="30" t="s">
        <v>11452</v>
      </c>
      <c r="D962" s="36" t="s">
        <v>99</v>
      </c>
      <c r="E962" s="36" t="s">
        <v>10498</v>
      </c>
      <c r="F962" s="115">
        <v>5.58</v>
      </c>
    </row>
    <row r="963" spans="1:6" x14ac:dyDescent="0.25">
      <c r="A963" s="36" t="s">
        <v>10499</v>
      </c>
      <c r="B963" s="36">
        <v>38596</v>
      </c>
      <c r="C963" s="30" t="s">
        <v>11453</v>
      </c>
      <c r="D963" s="36" t="s">
        <v>99</v>
      </c>
      <c r="E963" s="36" t="s">
        <v>10498</v>
      </c>
      <c r="F963" s="115">
        <v>4.63</v>
      </c>
    </row>
    <row r="964" spans="1:6" x14ac:dyDescent="0.25">
      <c r="A964" s="36" t="s">
        <v>10499</v>
      </c>
      <c r="B964" s="36">
        <v>38600</v>
      </c>
      <c r="C964" s="30" t="s">
        <v>11454</v>
      </c>
      <c r="D964" s="36" t="s">
        <v>99</v>
      </c>
      <c r="E964" s="36" t="s">
        <v>10498</v>
      </c>
      <c r="F964" s="115">
        <v>5.91</v>
      </c>
    </row>
    <row r="965" spans="1:6" x14ac:dyDescent="0.25">
      <c r="A965" s="36" t="s">
        <v>10499</v>
      </c>
      <c r="B965" s="36">
        <v>38597</v>
      </c>
      <c r="C965" s="30" t="s">
        <v>11455</v>
      </c>
      <c r="D965" s="36" t="s">
        <v>99</v>
      </c>
      <c r="E965" s="36" t="s">
        <v>10498</v>
      </c>
      <c r="F965" s="115">
        <v>4.66</v>
      </c>
    </row>
    <row r="966" spans="1:6" x14ac:dyDescent="0.25">
      <c r="A966" s="36" t="s">
        <v>10499</v>
      </c>
      <c r="B966" s="36">
        <v>38548</v>
      </c>
      <c r="C966" s="30" t="s">
        <v>11456</v>
      </c>
      <c r="D966" s="36" t="s">
        <v>99</v>
      </c>
      <c r="E966" s="36" t="s">
        <v>10498</v>
      </c>
      <c r="F966" s="115">
        <v>1.91</v>
      </c>
    </row>
    <row r="967" spans="1:6" x14ac:dyDescent="0.25">
      <c r="A967" s="36" t="s">
        <v>10499</v>
      </c>
      <c r="B967" s="36">
        <v>34649</v>
      </c>
      <c r="C967" s="30" t="s">
        <v>11457</v>
      </c>
      <c r="D967" s="36" t="s">
        <v>99</v>
      </c>
      <c r="E967" s="36" t="s">
        <v>10498</v>
      </c>
      <c r="F967" s="115">
        <v>2.79</v>
      </c>
    </row>
    <row r="968" spans="1:6" x14ac:dyDescent="0.25">
      <c r="A968" s="36" t="s">
        <v>10499</v>
      </c>
      <c r="B968" s="36">
        <v>34655</v>
      </c>
      <c r="C968" s="30" t="s">
        <v>11458</v>
      </c>
      <c r="D968" s="36" t="s">
        <v>99</v>
      </c>
      <c r="E968" s="36" t="s">
        <v>10498</v>
      </c>
      <c r="F968" s="115">
        <v>4.1100000000000003</v>
      </c>
    </row>
    <row r="969" spans="1:6" x14ac:dyDescent="0.25">
      <c r="A969" s="36" t="s">
        <v>10499</v>
      </c>
      <c r="B969" s="36">
        <v>40607</v>
      </c>
      <c r="C969" s="30" t="s">
        <v>11459</v>
      </c>
      <c r="D969" s="36" t="s">
        <v>99</v>
      </c>
      <c r="E969" s="36" t="s">
        <v>10498</v>
      </c>
      <c r="F969" s="115">
        <v>10.62</v>
      </c>
    </row>
    <row r="970" spans="1:6" x14ac:dyDescent="0.25">
      <c r="A970" s="36" t="s">
        <v>10499</v>
      </c>
      <c r="B970" s="36">
        <v>567</v>
      </c>
      <c r="C970" s="30" t="s">
        <v>11460</v>
      </c>
      <c r="D970" s="36" t="s">
        <v>106</v>
      </c>
      <c r="E970" s="36" t="s">
        <v>10498</v>
      </c>
      <c r="F970" s="115">
        <v>12.34</v>
      </c>
    </row>
    <row r="971" spans="1:6" x14ac:dyDescent="0.25">
      <c r="A971" s="36" t="s">
        <v>10499</v>
      </c>
      <c r="B971" s="36">
        <v>574</v>
      </c>
      <c r="C971" s="30" t="s">
        <v>11461</v>
      </c>
      <c r="D971" s="36" t="s">
        <v>106</v>
      </c>
      <c r="E971" s="36" t="s">
        <v>10498</v>
      </c>
      <c r="F971" s="115">
        <v>32.44</v>
      </c>
    </row>
    <row r="972" spans="1:6" x14ac:dyDescent="0.25">
      <c r="A972" s="36" t="s">
        <v>10499</v>
      </c>
      <c r="B972" s="36">
        <v>568</v>
      </c>
      <c r="C972" s="30" t="s">
        <v>11462</v>
      </c>
      <c r="D972" s="36" t="s">
        <v>106</v>
      </c>
      <c r="E972" s="36" t="s">
        <v>10498</v>
      </c>
      <c r="F972" s="115">
        <v>68.349999999999994</v>
      </c>
    </row>
    <row r="973" spans="1:6" x14ac:dyDescent="0.25">
      <c r="A973" s="36" t="s">
        <v>10499</v>
      </c>
      <c r="B973" s="36">
        <v>4777</v>
      </c>
      <c r="C973" s="30" t="s">
        <v>11463</v>
      </c>
      <c r="D973" s="36" t="s">
        <v>370</v>
      </c>
      <c r="E973" s="36" t="s">
        <v>10498</v>
      </c>
      <c r="F973" s="115"/>
    </row>
    <row r="974" spans="1:6" x14ac:dyDescent="0.25">
      <c r="A974" s="36" t="s">
        <v>10499</v>
      </c>
      <c r="B974" s="36">
        <v>592</v>
      </c>
      <c r="C974" s="30" t="s">
        <v>11464</v>
      </c>
      <c r="D974" s="36" t="s">
        <v>370</v>
      </c>
      <c r="E974" s="36" t="s">
        <v>10505</v>
      </c>
      <c r="F974" s="115">
        <v>51.97</v>
      </c>
    </row>
    <row r="975" spans="1:6" x14ac:dyDescent="0.25">
      <c r="A975" s="36" t="s">
        <v>10499</v>
      </c>
      <c r="B975" s="36">
        <v>586</v>
      </c>
      <c r="C975" s="30" t="s">
        <v>11465</v>
      </c>
      <c r="D975" s="36" t="s">
        <v>106</v>
      </c>
      <c r="E975" s="36" t="s">
        <v>10498</v>
      </c>
      <c r="F975" s="115">
        <v>30.55</v>
      </c>
    </row>
    <row r="976" spans="1:6" x14ac:dyDescent="0.25">
      <c r="A976" s="36" t="s">
        <v>10499</v>
      </c>
      <c r="B976" s="36">
        <v>588</v>
      </c>
      <c r="C976" s="30" t="s">
        <v>11466</v>
      </c>
      <c r="D976" s="36" t="s">
        <v>106</v>
      </c>
      <c r="E976" s="36" t="s">
        <v>10498</v>
      </c>
      <c r="F976" s="115">
        <v>48.33</v>
      </c>
    </row>
    <row r="977" spans="1:6" x14ac:dyDescent="0.25">
      <c r="A977" s="36" t="s">
        <v>10499</v>
      </c>
      <c r="B977" s="36">
        <v>591</v>
      </c>
      <c r="C977" s="30" t="s">
        <v>11467</v>
      </c>
      <c r="D977" s="36" t="s">
        <v>370</v>
      </c>
      <c r="E977" s="36" t="s">
        <v>10498</v>
      </c>
      <c r="F977" s="115">
        <v>48.5</v>
      </c>
    </row>
    <row r="978" spans="1:6" x14ac:dyDescent="0.25">
      <c r="A978" s="36" t="s">
        <v>10499</v>
      </c>
      <c r="B978" s="36">
        <v>584</v>
      </c>
      <c r="C978" s="30" t="s">
        <v>11468</v>
      </c>
      <c r="D978" s="36" t="s">
        <v>106</v>
      </c>
      <c r="E978" s="36" t="s">
        <v>10498</v>
      </c>
      <c r="F978" s="115">
        <v>51.62</v>
      </c>
    </row>
    <row r="979" spans="1:6" x14ac:dyDescent="0.25">
      <c r="A979" s="36" t="s">
        <v>10499</v>
      </c>
      <c r="B979" s="36">
        <v>589</v>
      </c>
      <c r="C979" s="30" t="s">
        <v>11469</v>
      </c>
      <c r="D979" s="36" t="s">
        <v>106</v>
      </c>
      <c r="E979" s="36" t="s">
        <v>10498</v>
      </c>
      <c r="F979" s="115">
        <v>81.69</v>
      </c>
    </row>
    <row r="980" spans="1:6" x14ac:dyDescent="0.25">
      <c r="A980" s="36" t="s">
        <v>10499</v>
      </c>
      <c r="B980" s="36">
        <v>1165</v>
      </c>
      <c r="C980" s="30" t="s">
        <v>11470</v>
      </c>
      <c r="D980" s="36" t="s">
        <v>99</v>
      </c>
      <c r="E980" s="36" t="s">
        <v>10498</v>
      </c>
      <c r="F980" s="115"/>
    </row>
    <row r="981" spans="1:6" x14ac:dyDescent="0.25">
      <c r="A981" s="36" t="s">
        <v>10499</v>
      </c>
      <c r="B981" s="36">
        <v>1164</v>
      </c>
      <c r="C981" s="30" t="s">
        <v>11471</v>
      </c>
      <c r="D981" s="36" t="s">
        <v>99</v>
      </c>
      <c r="E981" s="36" t="s">
        <v>10498</v>
      </c>
      <c r="F981" s="115"/>
    </row>
    <row r="982" spans="1:6" x14ac:dyDescent="0.25">
      <c r="A982" s="36" t="s">
        <v>10499</v>
      </c>
      <c r="B982" s="36">
        <v>1170</v>
      </c>
      <c r="C982" s="30" t="s">
        <v>11472</v>
      </c>
      <c r="D982" s="36" t="s">
        <v>99</v>
      </c>
      <c r="E982" s="36" t="s">
        <v>10498</v>
      </c>
      <c r="F982" s="115"/>
    </row>
    <row r="983" spans="1:6" x14ac:dyDescent="0.25">
      <c r="A983" s="36" t="s">
        <v>10499</v>
      </c>
      <c r="B983" s="36">
        <v>1162</v>
      </c>
      <c r="C983" s="30" t="s">
        <v>11473</v>
      </c>
      <c r="D983" s="36" t="s">
        <v>99</v>
      </c>
      <c r="E983" s="36" t="s">
        <v>10498</v>
      </c>
      <c r="F983" s="115"/>
    </row>
    <row r="984" spans="1:6" x14ac:dyDescent="0.25">
      <c r="A984" s="36" t="s">
        <v>10499</v>
      </c>
      <c r="B984" s="36">
        <v>12395</v>
      </c>
      <c r="C984" s="30" t="s">
        <v>11474</v>
      </c>
      <c r="D984" s="36" t="s">
        <v>99</v>
      </c>
      <c r="E984" s="36" t="s">
        <v>10498</v>
      </c>
      <c r="F984" s="115"/>
    </row>
    <row r="985" spans="1:6" x14ac:dyDescent="0.25">
      <c r="A985" s="36" t="s">
        <v>10499</v>
      </c>
      <c r="B985" s="36">
        <v>1169</v>
      </c>
      <c r="C985" s="30" t="s">
        <v>11475</v>
      </c>
      <c r="D985" s="36" t="s">
        <v>99</v>
      </c>
      <c r="E985" s="36" t="s">
        <v>10498</v>
      </c>
      <c r="F985" s="115"/>
    </row>
    <row r="986" spans="1:6" x14ac:dyDescent="0.25">
      <c r="A986" s="36" t="s">
        <v>10499</v>
      </c>
      <c r="B986" s="36">
        <v>1166</v>
      </c>
      <c r="C986" s="30" t="s">
        <v>11476</v>
      </c>
      <c r="D986" s="36" t="s">
        <v>99</v>
      </c>
      <c r="E986" s="36" t="s">
        <v>10498</v>
      </c>
      <c r="F986" s="115"/>
    </row>
    <row r="987" spans="1:6" x14ac:dyDescent="0.25">
      <c r="A987" s="36" t="s">
        <v>10499</v>
      </c>
      <c r="B987" s="36">
        <v>1168</v>
      </c>
      <c r="C987" s="30" t="s">
        <v>11477</v>
      </c>
      <c r="D987" s="36" t="s">
        <v>99</v>
      </c>
      <c r="E987" s="36" t="s">
        <v>10498</v>
      </c>
      <c r="F987" s="115"/>
    </row>
    <row r="988" spans="1:6" x14ac:dyDescent="0.25">
      <c r="A988" s="36" t="s">
        <v>10499</v>
      </c>
      <c r="B988" s="36">
        <v>1163</v>
      </c>
      <c r="C988" s="30" t="s">
        <v>11478</v>
      </c>
      <c r="D988" s="36" t="s">
        <v>99</v>
      </c>
      <c r="E988" s="36" t="s">
        <v>10498</v>
      </c>
      <c r="F988" s="115"/>
    </row>
    <row r="989" spans="1:6" x14ac:dyDescent="0.25">
      <c r="A989" s="36" t="s">
        <v>10499</v>
      </c>
      <c r="B989" s="36">
        <v>12396</v>
      </c>
      <c r="C989" s="30" t="s">
        <v>11479</v>
      </c>
      <c r="D989" s="36" t="s">
        <v>99</v>
      </c>
      <c r="E989" s="36" t="s">
        <v>10498</v>
      </c>
      <c r="F989" s="115"/>
    </row>
    <row r="990" spans="1:6" x14ac:dyDescent="0.25">
      <c r="A990" s="36" t="s">
        <v>10499</v>
      </c>
      <c r="B990" s="36">
        <v>1167</v>
      </c>
      <c r="C990" s="30" t="s">
        <v>11480</v>
      </c>
      <c r="D990" s="36" t="s">
        <v>99</v>
      </c>
      <c r="E990" s="36" t="s">
        <v>10498</v>
      </c>
      <c r="F990" s="115"/>
    </row>
    <row r="991" spans="1:6" x14ac:dyDescent="0.25">
      <c r="A991" s="36" t="s">
        <v>10499</v>
      </c>
      <c r="B991" s="36">
        <v>36331</v>
      </c>
      <c r="C991" s="30" t="s">
        <v>11481</v>
      </c>
      <c r="D991" s="36" t="s">
        <v>99</v>
      </c>
      <c r="E991" s="36" t="s">
        <v>10498</v>
      </c>
      <c r="F991" s="115">
        <v>2.91</v>
      </c>
    </row>
    <row r="992" spans="1:6" x14ac:dyDescent="0.25">
      <c r="A992" s="36" t="s">
        <v>10499</v>
      </c>
      <c r="B992" s="36">
        <v>36346</v>
      </c>
      <c r="C992" s="30" t="s">
        <v>11482</v>
      </c>
      <c r="D992" s="36" t="s">
        <v>99</v>
      </c>
      <c r="E992" s="36" t="s">
        <v>10498</v>
      </c>
      <c r="F992" s="115">
        <v>4.37</v>
      </c>
    </row>
    <row r="993" spans="1:6" x14ac:dyDescent="0.25">
      <c r="A993" s="36" t="s">
        <v>10499</v>
      </c>
      <c r="B993" s="36">
        <v>1202</v>
      </c>
      <c r="C993" s="30" t="s">
        <v>11483</v>
      </c>
      <c r="D993" s="36" t="s">
        <v>99</v>
      </c>
      <c r="E993" s="36" t="s">
        <v>10498</v>
      </c>
      <c r="F993" s="115">
        <v>4.9000000000000004</v>
      </c>
    </row>
    <row r="994" spans="1:6" x14ac:dyDescent="0.25">
      <c r="A994" s="36" t="s">
        <v>10499</v>
      </c>
      <c r="B994" s="36">
        <v>1197</v>
      </c>
      <c r="C994" s="30" t="s">
        <v>11484</v>
      </c>
      <c r="D994" s="36" t="s">
        <v>99</v>
      </c>
      <c r="E994" s="36" t="s">
        <v>10498</v>
      </c>
      <c r="F994" s="115">
        <v>1.73</v>
      </c>
    </row>
    <row r="995" spans="1:6" x14ac:dyDescent="0.25">
      <c r="A995" s="36" t="s">
        <v>10499</v>
      </c>
      <c r="B995" s="36">
        <v>1198</v>
      </c>
      <c r="C995" s="30" t="s">
        <v>11485</v>
      </c>
      <c r="D995" s="36" t="s">
        <v>99</v>
      </c>
      <c r="E995" s="36" t="s">
        <v>10498</v>
      </c>
      <c r="F995" s="115">
        <v>2.2599999999999998</v>
      </c>
    </row>
    <row r="996" spans="1:6" x14ac:dyDescent="0.25">
      <c r="A996" s="36" t="s">
        <v>10499</v>
      </c>
      <c r="B996" s="36">
        <v>20088</v>
      </c>
      <c r="C996" s="30" t="s">
        <v>11486</v>
      </c>
      <c r="D996" s="36" t="s">
        <v>99</v>
      </c>
      <c r="E996" s="36" t="s">
        <v>10498</v>
      </c>
      <c r="F996" s="115">
        <v>13.78</v>
      </c>
    </row>
    <row r="997" spans="1:6" x14ac:dyDescent="0.25">
      <c r="A997" s="36" t="s">
        <v>10499</v>
      </c>
      <c r="B997" s="36">
        <v>20089</v>
      </c>
      <c r="C997" s="30" t="s">
        <v>11487</v>
      </c>
      <c r="D997" s="36" t="s">
        <v>99</v>
      </c>
      <c r="E997" s="36" t="s">
        <v>10498</v>
      </c>
      <c r="F997" s="115">
        <v>67.569999999999993</v>
      </c>
    </row>
    <row r="998" spans="1:6" x14ac:dyDescent="0.25">
      <c r="A998" s="36" t="s">
        <v>10499</v>
      </c>
      <c r="B998" s="36">
        <v>20087</v>
      </c>
      <c r="C998" s="30" t="s">
        <v>11488</v>
      </c>
      <c r="D998" s="36" t="s">
        <v>99</v>
      </c>
      <c r="E998" s="36" t="s">
        <v>10498</v>
      </c>
      <c r="F998" s="115">
        <v>11.4</v>
      </c>
    </row>
    <row r="999" spans="1:6" x14ac:dyDescent="0.25">
      <c r="A999" s="36" t="s">
        <v>10499</v>
      </c>
      <c r="B999" s="36">
        <v>1191</v>
      </c>
      <c r="C999" s="30" t="s">
        <v>11489</v>
      </c>
      <c r="D999" s="36" t="s">
        <v>99</v>
      </c>
      <c r="E999" s="36" t="s">
        <v>10498</v>
      </c>
      <c r="F999" s="115">
        <v>1.23</v>
      </c>
    </row>
    <row r="1000" spans="1:6" x14ac:dyDescent="0.25">
      <c r="A1000" s="36" t="s">
        <v>10499</v>
      </c>
      <c r="B1000" s="36">
        <v>1185</v>
      </c>
      <c r="C1000" s="30" t="s">
        <v>11490</v>
      </c>
      <c r="D1000" s="36" t="s">
        <v>99</v>
      </c>
      <c r="E1000" s="36" t="s">
        <v>10498</v>
      </c>
      <c r="F1000" s="115">
        <v>1.23</v>
      </c>
    </row>
    <row r="1001" spans="1:6" x14ac:dyDescent="0.25">
      <c r="A1001" s="36" t="s">
        <v>10499</v>
      </c>
      <c r="B1001" s="36">
        <v>1189</v>
      </c>
      <c r="C1001" s="30" t="s">
        <v>11491</v>
      </c>
      <c r="D1001" s="36" t="s">
        <v>99</v>
      </c>
      <c r="E1001" s="36" t="s">
        <v>10498</v>
      </c>
      <c r="F1001" s="115">
        <v>2.0099999999999998</v>
      </c>
    </row>
    <row r="1002" spans="1:6" x14ac:dyDescent="0.25">
      <c r="A1002" s="36" t="s">
        <v>10499</v>
      </c>
      <c r="B1002" s="36">
        <v>1193</v>
      </c>
      <c r="C1002" s="30" t="s">
        <v>11492</v>
      </c>
      <c r="D1002" s="36" t="s">
        <v>99</v>
      </c>
      <c r="E1002" s="36" t="s">
        <v>10498</v>
      </c>
      <c r="F1002" s="115">
        <v>3.87</v>
      </c>
    </row>
    <row r="1003" spans="1:6" x14ac:dyDescent="0.25">
      <c r="A1003" s="36" t="s">
        <v>10499</v>
      </c>
      <c r="B1003" s="36">
        <v>1194</v>
      </c>
      <c r="C1003" s="30" t="s">
        <v>11493</v>
      </c>
      <c r="D1003" s="36" t="s">
        <v>99</v>
      </c>
      <c r="E1003" s="36" t="s">
        <v>10498</v>
      </c>
      <c r="F1003" s="115">
        <v>6.99</v>
      </c>
    </row>
    <row r="1004" spans="1:6" x14ac:dyDescent="0.25">
      <c r="A1004" s="36" t="s">
        <v>10499</v>
      </c>
      <c r="B1004" s="36">
        <v>1195</v>
      </c>
      <c r="C1004" s="30" t="s">
        <v>11494</v>
      </c>
      <c r="D1004" s="36" t="s">
        <v>99</v>
      </c>
      <c r="E1004" s="36" t="s">
        <v>10498</v>
      </c>
      <c r="F1004" s="115">
        <v>11.76</v>
      </c>
    </row>
    <row r="1005" spans="1:6" x14ac:dyDescent="0.25">
      <c r="A1005" s="36" t="s">
        <v>10499</v>
      </c>
      <c r="B1005" s="36">
        <v>1204</v>
      </c>
      <c r="C1005" s="30" t="s">
        <v>11495</v>
      </c>
      <c r="D1005" s="36" t="s">
        <v>99</v>
      </c>
      <c r="E1005" s="36" t="s">
        <v>10498</v>
      </c>
      <c r="F1005" s="115">
        <v>20.57</v>
      </c>
    </row>
    <row r="1006" spans="1:6" x14ac:dyDescent="0.25">
      <c r="A1006" s="36" t="s">
        <v>10499</v>
      </c>
      <c r="B1006" s="36">
        <v>1200</v>
      </c>
      <c r="C1006" s="30" t="s">
        <v>11496</v>
      </c>
      <c r="D1006" s="36" t="s">
        <v>99</v>
      </c>
      <c r="E1006" s="36" t="s">
        <v>10498</v>
      </c>
      <c r="F1006" s="115">
        <v>10.36</v>
      </c>
    </row>
    <row r="1007" spans="1:6" x14ac:dyDescent="0.25">
      <c r="A1007" s="36" t="s">
        <v>10499</v>
      </c>
      <c r="B1007" s="36">
        <v>12909</v>
      </c>
      <c r="C1007" s="30" t="s">
        <v>11497</v>
      </c>
      <c r="D1007" s="36" t="s">
        <v>99</v>
      </c>
      <c r="E1007" s="36" t="s">
        <v>10498</v>
      </c>
      <c r="F1007" s="115">
        <v>4.8</v>
      </c>
    </row>
    <row r="1008" spans="1:6" x14ac:dyDescent="0.25">
      <c r="A1008" s="36" t="s">
        <v>10499</v>
      </c>
      <c r="B1008" s="36">
        <v>12910</v>
      </c>
      <c r="C1008" s="30" t="s">
        <v>11498</v>
      </c>
      <c r="D1008" s="36" t="s">
        <v>99</v>
      </c>
      <c r="E1008" s="36" t="s">
        <v>10498</v>
      </c>
      <c r="F1008" s="115">
        <v>8.6300000000000008</v>
      </c>
    </row>
    <row r="1009" spans="1:6" x14ac:dyDescent="0.25">
      <c r="A1009" s="36" t="s">
        <v>10499</v>
      </c>
      <c r="B1009" s="36">
        <v>1207</v>
      </c>
      <c r="C1009" s="30" t="s">
        <v>11499</v>
      </c>
      <c r="D1009" s="36" t="s">
        <v>99</v>
      </c>
      <c r="E1009" s="36" t="s">
        <v>10498</v>
      </c>
      <c r="F1009" s="115"/>
    </row>
    <row r="1010" spans="1:6" x14ac:dyDescent="0.25">
      <c r="A1010" s="36" t="s">
        <v>10499</v>
      </c>
      <c r="B1010" s="36">
        <v>1206</v>
      </c>
      <c r="C1010" s="30" t="s">
        <v>11500</v>
      </c>
      <c r="D1010" s="36" t="s">
        <v>99</v>
      </c>
      <c r="E1010" s="36" t="s">
        <v>10498</v>
      </c>
      <c r="F1010" s="115"/>
    </row>
    <row r="1011" spans="1:6" x14ac:dyDescent="0.25">
      <c r="A1011" s="36" t="s">
        <v>10499</v>
      </c>
      <c r="B1011" s="36">
        <v>1183</v>
      </c>
      <c r="C1011" s="30" t="s">
        <v>11501</v>
      </c>
      <c r="D1011" s="36" t="s">
        <v>99</v>
      </c>
      <c r="E1011" s="36" t="s">
        <v>10498</v>
      </c>
      <c r="F1011" s="115"/>
    </row>
    <row r="1012" spans="1:6" x14ac:dyDescent="0.25">
      <c r="A1012" s="36" t="s">
        <v>10499</v>
      </c>
      <c r="B1012" s="36">
        <v>42685</v>
      </c>
      <c r="C1012" s="30" t="s">
        <v>11502</v>
      </c>
      <c r="D1012" s="36" t="s">
        <v>99</v>
      </c>
      <c r="E1012" s="36" t="s">
        <v>10498</v>
      </c>
      <c r="F1012" s="115">
        <v>70.02</v>
      </c>
    </row>
    <row r="1013" spans="1:6" x14ac:dyDescent="0.25">
      <c r="A1013" s="36" t="s">
        <v>10499</v>
      </c>
      <c r="B1013" s="36">
        <v>42686</v>
      </c>
      <c r="C1013" s="30" t="s">
        <v>11503</v>
      </c>
      <c r="D1013" s="36" t="s">
        <v>99</v>
      </c>
      <c r="E1013" s="36" t="s">
        <v>10498</v>
      </c>
      <c r="F1013" s="115">
        <v>77.12</v>
      </c>
    </row>
    <row r="1014" spans="1:6" x14ac:dyDescent="0.25">
      <c r="A1014" s="36" t="s">
        <v>10499</v>
      </c>
      <c r="B1014" s="36">
        <v>12894</v>
      </c>
      <c r="C1014" s="30" t="s">
        <v>11504</v>
      </c>
      <c r="D1014" s="36" t="s">
        <v>99</v>
      </c>
      <c r="E1014" s="36" t="s">
        <v>10498</v>
      </c>
      <c r="F1014" s="115">
        <v>22.34</v>
      </c>
    </row>
    <row r="1015" spans="1:6" x14ac:dyDescent="0.25">
      <c r="A1015" s="36" t="s">
        <v>10499</v>
      </c>
      <c r="B1015" s="36">
        <v>12895</v>
      </c>
      <c r="C1015" s="30" t="s">
        <v>11505</v>
      </c>
      <c r="D1015" s="36" t="s">
        <v>99</v>
      </c>
      <c r="E1015" s="36" t="s">
        <v>10505</v>
      </c>
      <c r="F1015" s="115">
        <v>15</v>
      </c>
    </row>
    <row r="1016" spans="1:6" x14ac:dyDescent="0.25">
      <c r="A1016" s="36" t="s">
        <v>10499</v>
      </c>
      <c r="B1016" s="36">
        <v>1631</v>
      </c>
      <c r="C1016" s="30" t="s">
        <v>11506</v>
      </c>
      <c r="D1016" s="36" t="s">
        <v>99</v>
      </c>
      <c r="E1016" s="36" t="s">
        <v>10498</v>
      </c>
      <c r="F1016" s="115">
        <v>165.42</v>
      </c>
    </row>
    <row r="1017" spans="1:6" x14ac:dyDescent="0.25">
      <c r="A1017" s="36" t="s">
        <v>10499</v>
      </c>
      <c r="B1017" s="36">
        <v>1633</v>
      </c>
      <c r="C1017" s="30" t="s">
        <v>11507</v>
      </c>
      <c r="D1017" s="36" t="s">
        <v>99</v>
      </c>
      <c r="E1017" s="36" t="s">
        <v>10498</v>
      </c>
      <c r="F1017" s="115">
        <v>281.05</v>
      </c>
    </row>
    <row r="1018" spans="1:6" x14ac:dyDescent="0.25">
      <c r="A1018" s="36" t="s">
        <v>10499</v>
      </c>
      <c r="B1018" s="36">
        <v>10818</v>
      </c>
      <c r="C1018" s="30" t="s">
        <v>11508</v>
      </c>
      <c r="D1018" s="36" t="s">
        <v>370</v>
      </c>
      <c r="E1018" s="36" t="s">
        <v>10498</v>
      </c>
      <c r="F1018" s="115">
        <v>32.85</v>
      </c>
    </row>
    <row r="1019" spans="1:6" x14ac:dyDescent="0.25">
      <c r="A1019" s="36" t="s">
        <v>10499</v>
      </c>
      <c r="B1019" s="36">
        <v>41410</v>
      </c>
      <c r="C1019" s="30" t="s">
        <v>11509</v>
      </c>
      <c r="D1019" s="36" t="s">
        <v>99</v>
      </c>
      <c r="E1019" s="36" t="s">
        <v>10498</v>
      </c>
      <c r="F1019" s="115"/>
    </row>
    <row r="1020" spans="1:6" x14ac:dyDescent="0.25">
      <c r="A1020" s="36" t="s">
        <v>10499</v>
      </c>
      <c r="B1020" s="36">
        <v>41411</v>
      </c>
      <c r="C1020" s="30" t="s">
        <v>11510</v>
      </c>
      <c r="D1020" s="36" t="s">
        <v>99</v>
      </c>
      <c r="E1020" s="36" t="s">
        <v>10498</v>
      </c>
      <c r="F1020" s="115"/>
    </row>
    <row r="1021" spans="1:6" x14ac:dyDescent="0.25">
      <c r="A1021" s="36" t="s">
        <v>10499</v>
      </c>
      <c r="B1021" s="36">
        <v>41412</v>
      </c>
      <c r="C1021" s="30" t="s">
        <v>11511</v>
      </c>
      <c r="D1021" s="36" t="s">
        <v>99</v>
      </c>
      <c r="E1021" s="36" t="s">
        <v>10498</v>
      </c>
      <c r="F1021" s="115"/>
    </row>
    <row r="1022" spans="1:6" x14ac:dyDescent="0.25">
      <c r="A1022" s="36" t="s">
        <v>10499</v>
      </c>
      <c r="B1022" s="36">
        <v>41413</v>
      </c>
      <c r="C1022" s="30" t="s">
        <v>11512</v>
      </c>
      <c r="D1022" s="36" t="s">
        <v>99</v>
      </c>
      <c r="E1022" s="36" t="s">
        <v>10498</v>
      </c>
      <c r="F1022" s="115"/>
    </row>
    <row r="1023" spans="1:6" x14ac:dyDescent="0.25">
      <c r="A1023" s="36" t="s">
        <v>10499</v>
      </c>
      <c r="B1023" s="36">
        <v>39359</v>
      </c>
      <c r="C1023" s="30" t="s">
        <v>11513</v>
      </c>
      <c r="D1023" s="36" t="s">
        <v>99</v>
      </c>
      <c r="E1023" s="36" t="s">
        <v>10498</v>
      </c>
      <c r="F1023" s="115"/>
    </row>
    <row r="1024" spans="1:6" x14ac:dyDescent="0.25">
      <c r="A1024" s="36" t="s">
        <v>10499</v>
      </c>
      <c r="B1024" s="36">
        <v>39360</v>
      </c>
      <c r="C1024" s="30" t="s">
        <v>11514</v>
      </c>
      <c r="D1024" s="36" t="s">
        <v>99</v>
      </c>
      <c r="E1024" s="36" t="s">
        <v>10498</v>
      </c>
      <c r="F1024" s="115"/>
    </row>
    <row r="1025" spans="1:6" x14ac:dyDescent="0.25">
      <c r="A1025" s="36" t="s">
        <v>10496</v>
      </c>
      <c r="B1025" s="36">
        <v>10710</v>
      </c>
      <c r="C1025" s="30" t="s">
        <v>11515</v>
      </c>
      <c r="D1025" s="36" t="s">
        <v>97</v>
      </c>
      <c r="E1025" s="36" t="s">
        <v>10505</v>
      </c>
      <c r="F1025" s="115">
        <v>199</v>
      </c>
    </row>
    <row r="1026" spans="1:6" x14ac:dyDescent="0.25">
      <c r="A1026" s="36" t="s">
        <v>10496</v>
      </c>
      <c r="B1026" s="36">
        <v>10709</v>
      </c>
      <c r="C1026" s="30" t="s">
        <v>11516</v>
      </c>
      <c r="D1026" s="36" t="s">
        <v>97</v>
      </c>
      <c r="E1026" s="36" t="s">
        <v>10498</v>
      </c>
      <c r="F1026" s="115">
        <v>244.48</v>
      </c>
    </row>
    <row r="1027" spans="1:6" x14ac:dyDescent="0.25">
      <c r="A1027" s="36" t="s">
        <v>10496</v>
      </c>
      <c r="B1027" s="36">
        <v>39636</v>
      </c>
      <c r="C1027" s="30" t="s">
        <v>11517</v>
      </c>
      <c r="D1027" s="36" t="s">
        <v>97</v>
      </c>
      <c r="E1027" s="36" t="s">
        <v>10498</v>
      </c>
      <c r="F1027" s="115">
        <v>249.65</v>
      </c>
    </row>
    <row r="1028" spans="1:6" x14ac:dyDescent="0.25">
      <c r="A1028" s="36" t="s">
        <v>10496</v>
      </c>
      <c r="B1028" s="36">
        <v>10708</v>
      </c>
      <c r="C1028" s="30" t="s">
        <v>11518</v>
      </c>
      <c r="D1028" s="36" t="s">
        <v>97</v>
      </c>
      <c r="E1028" s="36" t="s">
        <v>10498</v>
      </c>
      <c r="F1028" s="115">
        <v>77.040000000000006</v>
      </c>
    </row>
    <row r="1029" spans="1:6" x14ac:dyDescent="0.25">
      <c r="A1029" s="36" t="s">
        <v>10496</v>
      </c>
      <c r="B1029" s="36">
        <v>39635</v>
      </c>
      <c r="C1029" s="30" t="s">
        <v>11519</v>
      </c>
      <c r="D1029" s="36" t="s">
        <v>97</v>
      </c>
      <c r="E1029" s="36" t="s">
        <v>10498</v>
      </c>
      <c r="F1029" s="115">
        <v>131.15</v>
      </c>
    </row>
    <row r="1030" spans="1:6" x14ac:dyDescent="0.25">
      <c r="A1030" s="36" t="s">
        <v>10643</v>
      </c>
      <c r="B1030" s="36">
        <v>6117</v>
      </c>
      <c r="C1030" s="30" t="s">
        <v>11520</v>
      </c>
      <c r="D1030" s="36" t="s">
        <v>64</v>
      </c>
      <c r="E1030" s="36" t="s">
        <v>10498</v>
      </c>
      <c r="F1030" s="115">
        <v>22.16</v>
      </c>
    </row>
    <row r="1031" spans="1:6" x14ac:dyDescent="0.25">
      <c r="A1031" s="36" t="s">
        <v>10643</v>
      </c>
      <c r="B1031" s="36">
        <v>40913</v>
      </c>
      <c r="C1031" s="30" t="s">
        <v>11521</v>
      </c>
      <c r="D1031" s="36" t="s">
        <v>7170</v>
      </c>
      <c r="E1031" s="36" t="s">
        <v>10498</v>
      </c>
      <c r="F1031" s="115">
        <v>3890.89</v>
      </c>
    </row>
    <row r="1032" spans="1:6" x14ac:dyDescent="0.25">
      <c r="A1032" s="36" t="s">
        <v>10643</v>
      </c>
      <c r="B1032" s="36">
        <v>1214</v>
      </c>
      <c r="C1032" s="30" t="s">
        <v>11522</v>
      </c>
      <c r="D1032" s="36" t="s">
        <v>64</v>
      </c>
      <c r="E1032" s="36" t="s">
        <v>10498</v>
      </c>
      <c r="F1032" s="115">
        <v>27.25</v>
      </c>
    </row>
    <row r="1033" spans="1:6" x14ac:dyDescent="0.25">
      <c r="A1033" s="36" t="s">
        <v>10643</v>
      </c>
      <c r="B1033" s="36">
        <v>40915</v>
      </c>
      <c r="C1033" s="30" t="s">
        <v>11523</v>
      </c>
      <c r="D1033" s="36" t="s">
        <v>7170</v>
      </c>
      <c r="E1033" s="36" t="s">
        <v>10498</v>
      </c>
      <c r="F1033" s="115">
        <v>4782.7700000000004</v>
      </c>
    </row>
    <row r="1034" spans="1:6" x14ac:dyDescent="0.25">
      <c r="A1034" s="36" t="s">
        <v>10643</v>
      </c>
      <c r="B1034" s="36">
        <v>40914</v>
      </c>
      <c r="C1034" s="30" t="s">
        <v>11524</v>
      </c>
      <c r="D1034" s="36" t="s">
        <v>7170</v>
      </c>
      <c r="E1034" s="36" t="s">
        <v>10498</v>
      </c>
      <c r="F1034" s="115">
        <v>5079.1400000000003</v>
      </c>
    </row>
    <row r="1035" spans="1:6" x14ac:dyDescent="0.25">
      <c r="A1035" s="36" t="s">
        <v>10643</v>
      </c>
      <c r="B1035" s="36">
        <v>1213</v>
      </c>
      <c r="C1035" s="30" t="s">
        <v>11525</v>
      </c>
      <c r="D1035" s="36" t="s">
        <v>64</v>
      </c>
      <c r="E1035" s="36" t="s">
        <v>10505</v>
      </c>
      <c r="F1035" s="115">
        <v>28.95</v>
      </c>
    </row>
    <row r="1036" spans="1:6" x14ac:dyDescent="0.25">
      <c r="A1036" s="36" t="s">
        <v>10499</v>
      </c>
      <c r="B1036" s="36">
        <v>5091</v>
      </c>
      <c r="C1036" s="30" t="s">
        <v>11526</v>
      </c>
      <c r="D1036" s="36" t="s">
        <v>99</v>
      </c>
      <c r="E1036" s="36" t="s">
        <v>10498</v>
      </c>
      <c r="F1036" s="115">
        <v>21.38</v>
      </c>
    </row>
    <row r="1037" spans="1:6" x14ac:dyDescent="0.25">
      <c r="A1037" s="36" t="s">
        <v>10499</v>
      </c>
      <c r="B1037" s="36">
        <v>2711</v>
      </c>
      <c r="C1037" s="30" t="s">
        <v>11527</v>
      </c>
      <c r="D1037" s="36" t="s">
        <v>99</v>
      </c>
      <c r="E1037" s="36" t="s">
        <v>10505</v>
      </c>
      <c r="F1037" s="115">
        <v>149.9</v>
      </c>
    </row>
    <row r="1038" spans="1:6" x14ac:dyDescent="0.25">
      <c r="A1038" s="36" t="s">
        <v>10499</v>
      </c>
      <c r="B1038" s="36">
        <v>45235</v>
      </c>
      <c r="C1038" s="30" t="s">
        <v>11528</v>
      </c>
      <c r="D1038" s="36" t="s">
        <v>99</v>
      </c>
      <c r="E1038" s="36" t="s">
        <v>10498</v>
      </c>
      <c r="F1038" s="115">
        <v>965.77</v>
      </c>
    </row>
    <row r="1039" spans="1:6" x14ac:dyDescent="0.25">
      <c r="A1039" s="36" t="s">
        <v>10677</v>
      </c>
      <c r="B1039" s="36">
        <v>37727</v>
      </c>
      <c r="C1039" s="30" t="s">
        <v>11529</v>
      </c>
      <c r="D1039" s="36" t="s">
        <v>99</v>
      </c>
      <c r="E1039" s="36" t="s">
        <v>10505</v>
      </c>
      <c r="F1039" s="115">
        <v>23200</v>
      </c>
    </row>
    <row r="1040" spans="1:6" x14ac:dyDescent="0.25">
      <c r="A1040" s="36" t="s">
        <v>10677</v>
      </c>
      <c r="B1040" s="36">
        <v>37730</v>
      </c>
      <c r="C1040" s="30" t="s">
        <v>11530</v>
      </c>
      <c r="D1040" s="36" t="s">
        <v>99</v>
      </c>
      <c r="E1040" s="36" t="s">
        <v>10498</v>
      </c>
      <c r="F1040" s="115">
        <v>36665.730000000003</v>
      </c>
    </row>
    <row r="1041" spans="1:6" x14ac:dyDescent="0.25">
      <c r="A1041" s="36" t="s">
        <v>10677</v>
      </c>
      <c r="B1041" s="36">
        <v>37731</v>
      </c>
      <c r="C1041" s="30" t="s">
        <v>11531</v>
      </c>
      <c r="D1041" s="36" t="s">
        <v>99</v>
      </c>
      <c r="E1041" s="36" t="s">
        <v>10498</v>
      </c>
      <c r="F1041" s="115">
        <v>39261.53</v>
      </c>
    </row>
    <row r="1042" spans="1:6" x14ac:dyDescent="0.25">
      <c r="A1042" s="36" t="s">
        <v>10677</v>
      </c>
      <c r="B1042" s="36">
        <v>37732</v>
      </c>
      <c r="C1042" s="30" t="s">
        <v>11532</v>
      </c>
      <c r="D1042" s="36" t="s">
        <v>99</v>
      </c>
      <c r="E1042" s="36" t="s">
        <v>10498</v>
      </c>
      <c r="F1042" s="115">
        <v>44777.62</v>
      </c>
    </row>
    <row r="1043" spans="1:6" x14ac:dyDescent="0.25">
      <c r="A1043" s="36" t="s">
        <v>10499</v>
      </c>
      <c r="B1043" s="36">
        <v>45194</v>
      </c>
      <c r="C1043" s="30" t="s">
        <v>11533</v>
      </c>
      <c r="D1043" s="36" t="s">
        <v>99</v>
      </c>
      <c r="E1043" s="36" t="s">
        <v>10498</v>
      </c>
      <c r="F1043" s="115">
        <v>140.6</v>
      </c>
    </row>
    <row r="1044" spans="1:6" x14ac:dyDescent="0.25">
      <c r="A1044" s="36" t="s">
        <v>10677</v>
      </c>
      <c r="B1044" s="36">
        <v>37762</v>
      </c>
      <c r="C1044" s="30" t="s">
        <v>11534</v>
      </c>
      <c r="D1044" s="36" t="s">
        <v>99</v>
      </c>
      <c r="E1044" s="36" t="s">
        <v>10498</v>
      </c>
      <c r="F1044" s="115">
        <v>738740.35</v>
      </c>
    </row>
    <row r="1045" spans="1:6" x14ac:dyDescent="0.25">
      <c r="A1045" s="36" t="s">
        <v>10677</v>
      </c>
      <c r="B1045" s="36">
        <v>37763</v>
      </c>
      <c r="C1045" s="30" t="s">
        <v>11535</v>
      </c>
      <c r="D1045" s="36" t="s">
        <v>99</v>
      </c>
      <c r="E1045" s="36" t="s">
        <v>10498</v>
      </c>
      <c r="F1045" s="115">
        <v>747712.78</v>
      </c>
    </row>
    <row r="1046" spans="1:6" x14ac:dyDescent="0.25">
      <c r="A1046" s="36" t="s">
        <v>10677</v>
      </c>
      <c r="B1046" s="36">
        <v>41992</v>
      </c>
      <c r="C1046" s="30" t="s">
        <v>11536</v>
      </c>
      <c r="D1046" s="36" t="s">
        <v>99</v>
      </c>
      <c r="E1046" s="36" t="s">
        <v>10505</v>
      </c>
      <c r="F1046" s="115">
        <v>850000</v>
      </c>
    </row>
    <row r="1047" spans="1:6" x14ac:dyDescent="0.25">
      <c r="A1047" s="36" t="s">
        <v>10677</v>
      </c>
      <c r="B1047" s="36">
        <v>13215</v>
      </c>
      <c r="C1047" s="30" t="s">
        <v>11537</v>
      </c>
      <c r="D1047" s="36" t="s">
        <v>99</v>
      </c>
      <c r="E1047" s="36" t="s">
        <v>10498</v>
      </c>
      <c r="F1047" s="115">
        <v>1042311.65</v>
      </c>
    </row>
    <row r="1048" spans="1:6" x14ac:dyDescent="0.25">
      <c r="A1048" s="36" t="s">
        <v>10643</v>
      </c>
      <c r="B1048" s="36">
        <v>4235</v>
      </c>
      <c r="C1048" s="30" t="s">
        <v>11538</v>
      </c>
      <c r="D1048" s="36" t="s">
        <v>64</v>
      </c>
      <c r="E1048" s="36" t="s">
        <v>10498</v>
      </c>
      <c r="F1048" s="115">
        <v>23.03</v>
      </c>
    </row>
    <row r="1049" spans="1:6" x14ac:dyDescent="0.25">
      <c r="A1049" s="36" t="s">
        <v>10643</v>
      </c>
      <c r="B1049" s="36">
        <v>40976</v>
      </c>
      <c r="C1049" s="30" t="s">
        <v>11539</v>
      </c>
      <c r="D1049" s="36" t="s">
        <v>7170</v>
      </c>
      <c r="E1049" s="36" t="s">
        <v>10498</v>
      </c>
      <c r="F1049" s="115">
        <v>4043.33</v>
      </c>
    </row>
    <row r="1050" spans="1:6" x14ac:dyDescent="0.25">
      <c r="A1050" s="36" t="s">
        <v>10499</v>
      </c>
      <c r="B1050" s="36">
        <v>43091</v>
      </c>
      <c r="C1050" s="30" t="s">
        <v>11540</v>
      </c>
      <c r="D1050" s="36" t="s">
        <v>99</v>
      </c>
      <c r="E1050" s="36" t="s">
        <v>10498</v>
      </c>
      <c r="F1050" s="115">
        <v>12763.15</v>
      </c>
    </row>
    <row r="1051" spans="1:6" x14ac:dyDescent="0.25">
      <c r="A1051" s="36" t="s">
        <v>10499</v>
      </c>
      <c r="B1051" s="36">
        <v>43092</v>
      </c>
      <c r="C1051" s="30" t="s">
        <v>11541</v>
      </c>
      <c r="D1051" s="36" t="s">
        <v>99</v>
      </c>
      <c r="E1051" s="36" t="s">
        <v>10498</v>
      </c>
      <c r="F1051" s="115">
        <v>17017.54</v>
      </c>
    </row>
    <row r="1052" spans="1:6" x14ac:dyDescent="0.25">
      <c r="A1052" s="36" t="s">
        <v>10499</v>
      </c>
      <c r="B1052" s="36">
        <v>43089</v>
      </c>
      <c r="C1052" s="30" t="s">
        <v>11542</v>
      </c>
      <c r="D1052" s="36" t="s">
        <v>99</v>
      </c>
      <c r="E1052" s="36" t="s">
        <v>10498</v>
      </c>
      <c r="F1052" s="115">
        <v>2965.79</v>
      </c>
    </row>
    <row r="1053" spans="1:6" x14ac:dyDescent="0.25">
      <c r="A1053" s="36" t="s">
        <v>10499</v>
      </c>
      <c r="B1053" s="36">
        <v>43090</v>
      </c>
      <c r="C1053" s="30" t="s">
        <v>11543</v>
      </c>
      <c r="D1053" s="36" t="s">
        <v>99</v>
      </c>
      <c r="E1053" s="36" t="s">
        <v>10498</v>
      </c>
      <c r="F1053" s="115">
        <v>6545.2</v>
      </c>
    </row>
    <row r="1054" spans="1:6" x14ac:dyDescent="0.25">
      <c r="A1054" s="36" t="s">
        <v>10499</v>
      </c>
      <c r="B1054" s="36">
        <v>41967</v>
      </c>
      <c r="C1054" s="30" t="s">
        <v>11544</v>
      </c>
      <c r="D1054" s="36" t="s">
        <v>9835</v>
      </c>
      <c r="E1054" s="36" t="s">
        <v>10498</v>
      </c>
      <c r="F1054" s="115">
        <v>23.58</v>
      </c>
    </row>
    <row r="1055" spans="1:6" x14ac:dyDescent="0.25">
      <c r="A1055" s="36" t="s">
        <v>10499</v>
      </c>
      <c r="B1055" s="36">
        <v>12760</v>
      </c>
      <c r="C1055" s="30" t="s">
        <v>11545</v>
      </c>
      <c r="D1055" s="36" t="s">
        <v>97</v>
      </c>
      <c r="E1055" s="36" t="s">
        <v>10498</v>
      </c>
      <c r="F1055" s="115">
        <v>1540.97</v>
      </c>
    </row>
    <row r="1056" spans="1:6" x14ac:dyDescent="0.25">
      <c r="A1056" s="36" t="s">
        <v>10499</v>
      </c>
      <c r="B1056" s="36">
        <v>12759</v>
      </c>
      <c r="C1056" s="30" t="s">
        <v>11546</v>
      </c>
      <c r="D1056" s="36" t="s">
        <v>97</v>
      </c>
      <c r="E1056" s="36" t="s">
        <v>10498</v>
      </c>
      <c r="F1056" s="115">
        <v>1027.3</v>
      </c>
    </row>
    <row r="1057" spans="1:6" x14ac:dyDescent="0.25">
      <c r="A1057" s="36" t="s">
        <v>10499</v>
      </c>
      <c r="B1057" s="36">
        <v>43105</v>
      </c>
      <c r="C1057" s="30" t="s">
        <v>11547</v>
      </c>
      <c r="D1057" s="36" t="s">
        <v>370</v>
      </c>
      <c r="E1057" s="36" t="s">
        <v>10498</v>
      </c>
      <c r="F1057" s="115"/>
    </row>
    <row r="1058" spans="1:6" x14ac:dyDescent="0.25">
      <c r="A1058" s="36" t="s">
        <v>10499</v>
      </c>
      <c r="B1058" s="36">
        <v>40424</v>
      </c>
      <c r="C1058" s="30" t="s">
        <v>11548</v>
      </c>
      <c r="D1058" s="36" t="s">
        <v>370</v>
      </c>
      <c r="E1058" s="36" t="s">
        <v>10498</v>
      </c>
      <c r="F1058" s="115"/>
    </row>
    <row r="1059" spans="1:6" x14ac:dyDescent="0.25">
      <c r="A1059" s="36" t="s">
        <v>10499</v>
      </c>
      <c r="B1059" s="36">
        <v>1325</v>
      </c>
      <c r="C1059" s="30" t="s">
        <v>11549</v>
      </c>
      <c r="D1059" s="36" t="s">
        <v>370</v>
      </c>
      <c r="E1059" s="36" t="s">
        <v>10498</v>
      </c>
      <c r="F1059" s="115"/>
    </row>
    <row r="1060" spans="1:6" x14ac:dyDescent="0.25">
      <c r="A1060" s="36" t="s">
        <v>10499</v>
      </c>
      <c r="B1060" s="36">
        <v>1327</v>
      </c>
      <c r="C1060" s="30" t="s">
        <v>11550</v>
      </c>
      <c r="D1060" s="36" t="s">
        <v>370</v>
      </c>
      <c r="E1060" s="36" t="s">
        <v>10498</v>
      </c>
      <c r="F1060" s="115"/>
    </row>
    <row r="1061" spans="1:6" x14ac:dyDescent="0.25">
      <c r="A1061" s="36" t="s">
        <v>10499</v>
      </c>
      <c r="B1061" s="36">
        <v>1328</v>
      </c>
      <c r="C1061" s="30" t="s">
        <v>11551</v>
      </c>
      <c r="D1061" s="36" t="s">
        <v>370</v>
      </c>
      <c r="E1061" s="36" t="s">
        <v>10498</v>
      </c>
      <c r="F1061" s="115"/>
    </row>
    <row r="1062" spans="1:6" x14ac:dyDescent="0.25">
      <c r="A1062" s="36" t="s">
        <v>10499</v>
      </c>
      <c r="B1062" s="36">
        <v>1321</v>
      </c>
      <c r="C1062" s="30" t="s">
        <v>11552</v>
      </c>
      <c r="D1062" s="36" t="s">
        <v>370</v>
      </c>
      <c r="E1062" s="36" t="s">
        <v>10498</v>
      </c>
      <c r="F1062" s="115"/>
    </row>
    <row r="1063" spans="1:6" x14ac:dyDescent="0.25">
      <c r="A1063" s="36" t="s">
        <v>10499</v>
      </c>
      <c r="B1063" s="36">
        <v>1318</v>
      </c>
      <c r="C1063" s="30" t="s">
        <v>11553</v>
      </c>
      <c r="D1063" s="36" t="s">
        <v>370</v>
      </c>
      <c r="E1063" s="36" t="s">
        <v>10498</v>
      </c>
      <c r="F1063" s="115"/>
    </row>
    <row r="1064" spans="1:6" x14ac:dyDescent="0.25">
      <c r="A1064" s="36" t="s">
        <v>10499</v>
      </c>
      <c r="B1064" s="36">
        <v>1322</v>
      </c>
      <c r="C1064" s="30" t="s">
        <v>11554</v>
      </c>
      <c r="D1064" s="36" t="s">
        <v>370</v>
      </c>
      <c r="E1064" s="36" t="s">
        <v>10498</v>
      </c>
      <c r="F1064" s="115"/>
    </row>
    <row r="1065" spans="1:6" x14ac:dyDescent="0.25">
      <c r="A1065" s="36" t="s">
        <v>10499</v>
      </c>
      <c r="B1065" s="36">
        <v>1323</v>
      </c>
      <c r="C1065" s="30" t="s">
        <v>11555</v>
      </c>
      <c r="D1065" s="36" t="s">
        <v>370</v>
      </c>
      <c r="E1065" s="36" t="s">
        <v>10498</v>
      </c>
      <c r="F1065" s="115"/>
    </row>
    <row r="1066" spans="1:6" x14ac:dyDescent="0.25">
      <c r="A1066" s="36" t="s">
        <v>10499</v>
      </c>
      <c r="B1066" s="36">
        <v>1319</v>
      </c>
      <c r="C1066" s="30" t="s">
        <v>11556</v>
      </c>
      <c r="D1066" s="36" t="s">
        <v>370</v>
      </c>
      <c r="E1066" s="36" t="s">
        <v>10498</v>
      </c>
      <c r="F1066" s="115"/>
    </row>
    <row r="1067" spans="1:6" x14ac:dyDescent="0.25">
      <c r="A1067" s="36" t="s">
        <v>10499</v>
      </c>
      <c r="B1067" s="36">
        <v>11026</v>
      </c>
      <c r="C1067" s="30" t="s">
        <v>11557</v>
      </c>
      <c r="D1067" s="36" t="s">
        <v>370</v>
      </c>
      <c r="E1067" s="36" t="s">
        <v>10498</v>
      </c>
      <c r="F1067" s="115"/>
    </row>
    <row r="1068" spans="1:6" x14ac:dyDescent="0.25">
      <c r="A1068" s="36" t="s">
        <v>10499</v>
      </c>
      <c r="B1068" s="36">
        <v>11027</v>
      </c>
      <c r="C1068" s="30" t="s">
        <v>11558</v>
      </c>
      <c r="D1068" s="36" t="s">
        <v>370</v>
      </c>
      <c r="E1068" s="36" t="s">
        <v>10498</v>
      </c>
      <c r="F1068" s="115"/>
    </row>
    <row r="1069" spans="1:6" x14ac:dyDescent="0.25">
      <c r="A1069" s="36" t="s">
        <v>10499</v>
      </c>
      <c r="B1069" s="36">
        <v>11046</v>
      </c>
      <c r="C1069" s="30" t="s">
        <v>11559</v>
      </c>
      <c r="D1069" s="36" t="s">
        <v>370</v>
      </c>
      <c r="E1069" s="36" t="s">
        <v>10498</v>
      </c>
      <c r="F1069" s="115"/>
    </row>
    <row r="1070" spans="1:6" x14ac:dyDescent="0.25">
      <c r="A1070" s="36" t="s">
        <v>10499</v>
      </c>
      <c r="B1070" s="36">
        <v>11047</v>
      </c>
      <c r="C1070" s="30" t="s">
        <v>11560</v>
      </c>
      <c r="D1070" s="36" t="s">
        <v>370</v>
      </c>
      <c r="E1070" s="36" t="s">
        <v>10498</v>
      </c>
      <c r="F1070" s="115"/>
    </row>
    <row r="1071" spans="1:6" x14ac:dyDescent="0.25">
      <c r="A1071" s="36" t="s">
        <v>10499</v>
      </c>
      <c r="B1071" s="36">
        <v>43668</v>
      </c>
      <c r="C1071" s="30" t="s">
        <v>11561</v>
      </c>
      <c r="D1071" s="36" t="s">
        <v>370</v>
      </c>
      <c r="E1071" s="36" t="s">
        <v>10498</v>
      </c>
      <c r="F1071" s="115"/>
    </row>
    <row r="1072" spans="1:6" x14ac:dyDescent="0.25">
      <c r="A1072" s="36" t="s">
        <v>10499</v>
      </c>
      <c r="B1072" s="36">
        <v>11049</v>
      </c>
      <c r="C1072" s="30" t="s">
        <v>11562</v>
      </c>
      <c r="D1072" s="36" t="s">
        <v>370</v>
      </c>
      <c r="E1072" s="36" t="s">
        <v>10505</v>
      </c>
      <c r="F1072" s="115"/>
    </row>
    <row r="1073" spans="1:6" x14ac:dyDescent="0.25">
      <c r="A1073" s="36" t="s">
        <v>10499</v>
      </c>
      <c r="B1073" s="36">
        <v>43106</v>
      </c>
      <c r="C1073" s="30" t="s">
        <v>11563</v>
      </c>
      <c r="D1073" s="36" t="s">
        <v>370</v>
      </c>
      <c r="E1073" s="36" t="s">
        <v>10498</v>
      </c>
      <c r="F1073" s="115"/>
    </row>
    <row r="1074" spans="1:6" x14ac:dyDescent="0.25">
      <c r="A1074" s="36" t="s">
        <v>10499</v>
      </c>
      <c r="B1074" s="36">
        <v>11051</v>
      </c>
      <c r="C1074" s="30" t="s">
        <v>11564</v>
      </c>
      <c r="D1074" s="36" t="s">
        <v>370</v>
      </c>
      <c r="E1074" s="36" t="s">
        <v>10498</v>
      </c>
      <c r="F1074" s="115"/>
    </row>
    <row r="1075" spans="1:6" x14ac:dyDescent="0.25">
      <c r="A1075" s="36" t="s">
        <v>10499</v>
      </c>
      <c r="B1075" s="36">
        <v>11061</v>
      </c>
      <c r="C1075" s="30" t="s">
        <v>11565</v>
      </c>
      <c r="D1075" s="36" t="s">
        <v>370</v>
      </c>
      <c r="E1075" s="36" t="s">
        <v>10498</v>
      </c>
      <c r="F1075" s="115"/>
    </row>
    <row r="1076" spans="1:6" x14ac:dyDescent="0.25">
      <c r="A1076" s="36" t="s">
        <v>10499</v>
      </c>
      <c r="B1076" s="36">
        <v>43667</v>
      </c>
      <c r="C1076" s="30" t="s">
        <v>11566</v>
      </c>
      <c r="D1076" s="36" t="s">
        <v>370</v>
      </c>
      <c r="E1076" s="36" t="s">
        <v>10498</v>
      </c>
      <c r="F1076" s="115"/>
    </row>
    <row r="1077" spans="1:6" x14ac:dyDescent="0.25">
      <c r="A1077" s="36" t="s">
        <v>10499</v>
      </c>
      <c r="B1077" s="36">
        <v>1333</v>
      </c>
      <c r="C1077" s="30" t="s">
        <v>11567</v>
      </c>
      <c r="D1077" s="36" t="s">
        <v>370</v>
      </c>
      <c r="E1077" s="36" t="s">
        <v>10498</v>
      </c>
      <c r="F1077" s="115"/>
    </row>
    <row r="1078" spans="1:6" x14ac:dyDescent="0.25">
      <c r="A1078" s="36" t="s">
        <v>10499</v>
      </c>
      <c r="B1078" s="36">
        <v>1330</v>
      </c>
      <c r="C1078" s="30" t="s">
        <v>11568</v>
      </c>
      <c r="D1078" s="36" t="s">
        <v>370</v>
      </c>
      <c r="E1078" s="36" t="s">
        <v>10498</v>
      </c>
      <c r="F1078" s="115"/>
    </row>
    <row r="1079" spans="1:6" x14ac:dyDescent="0.25">
      <c r="A1079" s="36" t="s">
        <v>10499</v>
      </c>
      <c r="B1079" s="36">
        <v>10957</v>
      </c>
      <c r="C1079" s="30" t="s">
        <v>11569</v>
      </c>
      <c r="D1079" s="36" t="s">
        <v>370</v>
      </c>
      <c r="E1079" s="36" t="s">
        <v>10498</v>
      </c>
      <c r="F1079" s="115"/>
    </row>
    <row r="1080" spans="1:6" x14ac:dyDescent="0.25">
      <c r="A1080" s="36" t="s">
        <v>10499</v>
      </c>
      <c r="B1080" s="36">
        <v>1332</v>
      </c>
      <c r="C1080" s="30" t="s">
        <v>11570</v>
      </c>
      <c r="D1080" s="36" t="s">
        <v>370</v>
      </c>
      <c r="E1080" s="36" t="s">
        <v>10498</v>
      </c>
      <c r="F1080" s="115"/>
    </row>
    <row r="1081" spans="1:6" x14ac:dyDescent="0.25">
      <c r="A1081" s="36" t="s">
        <v>10499</v>
      </c>
      <c r="B1081" s="36">
        <v>1334</v>
      </c>
      <c r="C1081" s="30" t="s">
        <v>11571</v>
      </c>
      <c r="D1081" s="36" t="s">
        <v>370</v>
      </c>
      <c r="E1081" s="36" t="s">
        <v>10498</v>
      </c>
      <c r="F1081" s="115"/>
    </row>
    <row r="1082" spans="1:6" x14ac:dyDescent="0.25">
      <c r="A1082" s="36" t="s">
        <v>10499</v>
      </c>
      <c r="B1082" s="36">
        <v>1335</v>
      </c>
      <c r="C1082" s="30" t="s">
        <v>11572</v>
      </c>
      <c r="D1082" s="36" t="s">
        <v>370</v>
      </c>
      <c r="E1082" s="36" t="s">
        <v>10498</v>
      </c>
      <c r="F1082" s="115"/>
    </row>
    <row r="1083" spans="1:6" x14ac:dyDescent="0.25">
      <c r="A1083" s="36" t="s">
        <v>10499</v>
      </c>
      <c r="B1083" s="36">
        <v>40425</v>
      </c>
      <c r="C1083" s="30" t="s">
        <v>11573</v>
      </c>
      <c r="D1083" s="36" t="s">
        <v>370</v>
      </c>
      <c r="E1083" s="36" t="s">
        <v>10498</v>
      </c>
      <c r="F1083" s="115"/>
    </row>
    <row r="1084" spans="1:6" x14ac:dyDescent="0.25">
      <c r="A1084" s="36" t="s">
        <v>10499</v>
      </c>
      <c r="B1084" s="36">
        <v>1337</v>
      </c>
      <c r="C1084" s="30" t="s">
        <v>11574</v>
      </c>
      <c r="D1084" s="36" t="s">
        <v>370</v>
      </c>
      <c r="E1084" s="36" t="s">
        <v>10498</v>
      </c>
      <c r="F1084" s="115"/>
    </row>
    <row r="1085" spans="1:6" x14ac:dyDescent="0.25">
      <c r="A1085" s="36" t="s">
        <v>10499</v>
      </c>
      <c r="B1085" s="36">
        <v>34659</v>
      </c>
      <c r="C1085" s="30" t="s">
        <v>11575</v>
      </c>
      <c r="D1085" s="36" t="s">
        <v>97</v>
      </c>
      <c r="E1085" s="36" t="s">
        <v>10498</v>
      </c>
      <c r="F1085" s="115"/>
    </row>
    <row r="1086" spans="1:6" x14ac:dyDescent="0.25">
      <c r="A1086" s="36" t="s">
        <v>10499</v>
      </c>
      <c r="B1086" s="36">
        <v>34514</v>
      </c>
      <c r="C1086" s="30" t="s">
        <v>11576</v>
      </c>
      <c r="D1086" s="36" t="s">
        <v>97</v>
      </c>
      <c r="E1086" s="36" t="s">
        <v>10505</v>
      </c>
      <c r="F1086" s="115"/>
    </row>
    <row r="1087" spans="1:6" x14ac:dyDescent="0.25">
      <c r="A1087" s="36" t="s">
        <v>10499</v>
      </c>
      <c r="B1087" s="36">
        <v>34660</v>
      </c>
      <c r="C1087" s="30" t="s">
        <v>11577</v>
      </c>
      <c r="D1087" s="36" t="s">
        <v>97</v>
      </c>
      <c r="E1087" s="36" t="s">
        <v>10498</v>
      </c>
      <c r="F1087" s="115"/>
    </row>
    <row r="1088" spans="1:6" x14ac:dyDescent="0.25">
      <c r="A1088" s="36" t="s">
        <v>10499</v>
      </c>
      <c r="B1088" s="36">
        <v>34661</v>
      </c>
      <c r="C1088" s="30" t="s">
        <v>11578</v>
      </c>
      <c r="D1088" s="36" t="s">
        <v>97</v>
      </c>
      <c r="E1088" s="36" t="s">
        <v>10498</v>
      </c>
      <c r="F1088" s="115"/>
    </row>
    <row r="1089" spans="1:6" x14ac:dyDescent="0.25">
      <c r="A1089" s="36" t="s">
        <v>10499</v>
      </c>
      <c r="B1089" s="36">
        <v>34667</v>
      </c>
      <c r="C1089" s="30" t="s">
        <v>11579</v>
      </c>
      <c r="D1089" s="36" t="s">
        <v>97</v>
      </c>
      <c r="E1089" s="36" t="s">
        <v>10498</v>
      </c>
      <c r="F1089" s="115"/>
    </row>
    <row r="1090" spans="1:6" x14ac:dyDescent="0.25">
      <c r="A1090" s="36" t="s">
        <v>10499</v>
      </c>
      <c r="B1090" s="36">
        <v>34668</v>
      </c>
      <c r="C1090" s="30" t="s">
        <v>11580</v>
      </c>
      <c r="D1090" s="36" t="s">
        <v>97</v>
      </c>
      <c r="E1090" s="36" t="s">
        <v>10498</v>
      </c>
      <c r="F1090" s="115"/>
    </row>
    <row r="1091" spans="1:6" x14ac:dyDescent="0.25">
      <c r="A1091" s="36" t="s">
        <v>10499</v>
      </c>
      <c r="B1091" s="36">
        <v>34741</v>
      </c>
      <c r="C1091" s="30" t="s">
        <v>11581</v>
      </c>
      <c r="D1091" s="36" t="s">
        <v>97</v>
      </c>
      <c r="E1091" s="36" t="s">
        <v>10498</v>
      </c>
      <c r="F1091" s="115"/>
    </row>
    <row r="1092" spans="1:6" x14ac:dyDescent="0.25">
      <c r="A1092" s="36" t="s">
        <v>10499</v>
      </c>
      <c r="B1092" s="36">
        <v>34664</v>
      </c>
      <c r="C1092" s="30" t="s">
        <v>11582</v>
      </c>
      <c r="D1092" s="36" t="s">
        <v>97</v>
      </c>
      <c r="E1092" s="36" t="s">
        <v>10498</v>
      </c>
      <c r="F1092" s="115"/>
    </row>
    <row r="1093" spans="1:6" x14ac:dyDescent="0.25">
      <c r="A1093" s="36" t="s">
        <v>10499</v>
      </c>
      <c r="B1093" s="36">
        <v>34665</v>
      </c>
      <c r="C1093" s="30" t="s">
        <v>11583</v>
      </c>
      <c r="D1093" s="36" t="s">
        <v>97</v>
      </c>
      <c r="E1093" s="36" t="s">
        <v>10498</v>
      </c>
      <c r="F1093" s="115"/>
    </row>
    <row r="1094" spans="1:6" x14ac:dyDescent="0.25">
      <c r="A1094" s="36" t="s">
        <v>10499</v>
      </c>
      <c r="B1094" s="36">
        <v>34666</v>
      </c>
      <c r="C1094" s="30" t="s">
        <v>11584</v>
      </c>
      <c r="D1094" s="36" t="s">
        <v>97</v>
      </c>
      <c r="E1094" s="36" t="s">
        <v>10498</v>
      </c>
      <c r="F1094" s="115"/>
    </row>
    <row r="1095" spans="1:6" x14ac:dyDescent="0.25">
      <c r="A1095" s="36" t="s">
        <v>10499</v>
      </c>
      <c r="B1095" s="36">
        <v>34669</v>
      </c>
      <c r="C1095" s="30" t="s">
        <v>11585</v>
      </c>
      <c r="D1095" s="36" t="s">
        <v>97</v>
      </c>
      <c r="E1095" s="36" t="s">
        <v>10498</v>
      </c>
      <c r="F1095" s="115"/>
    </row>
    <row r="1096" spans="1:6" x14ac:dyDescent="0.25">
      <c r="A1096" s="36" t="s">
        <v>10499</v>
      </c>
      <c r="B1096" s="36">
        <v>34670</v>
      </c>
      <c r="C1096" s="30" t="s">
        <v>11586</v>
      </c>
      <c r="D1096" s="36" t="s">
        <v>97</v>
      </c>
      <c r="E1096" s="36" t="s">
        <v>10498</v>
      </c>
      <c r="F1096" s="115"/>
    </row>
    <row r="1097" spans="1:6" x14ac:dyDescent="0.25">
      <c r="A1097" s="36" t="s">
        <v>10499</v>
      </c>
      <c r="B1097" s="36">
        <v>34671</v>
      </c>
      <c r="C1097" s="30" t="s">
        <v>11587</v>
      </c>
      <c r="D1097" s="36" t="s">
        <v>97</v>
      </c>
      <c r="E1097" s="36" t="s">
        <v>10498</v>
      </c>
      <c r="F1097" s="115"/>
    </row>
    <row r="1098" spans="1:6" x14ac:dyDescent="0.25">
      <c r="A1098" s="36" t="s">
        <v>10499</v>
      </c>
      <c r="B1098" s="36">
        <v>34672</v>
      </c>
      <c r="C1098" s="30" t="s">
        <v>11588</v>
      </c>
      <c r="D1098" s="36" t="s">
        <v>97</v>
      </c>
      <c r="E1098" s="36" t="s">
        <v>10498</v>
      </c>
      <c r="F1098" s="115"/>
    </row>
    <row r="1099" spans="1:6" x14ac:dyDescent="0.25">
      <c r="A1099" s="36" t="s">
        <v>10499</v>
      </c>
      <c r="B1099" s="36">
        <v>34673</v>
      </c>
      <c r="C1099" s="30" t="s">
        <v>11589</v>
      </c>
      <c r="D1099" s="36" t="s">
        <v>97</v>
      </c>
      <c r="E1099" s="36" t="s">
        <v>10498</v>
      </c>
      <c r="F1099" s="115"/>
    </row>
    <row r="1100" spans="1:6" x14ac:dyDescent="0.25">
      <c r="A1100" s="36" t="s">
        <v>10499</v>
      </c>
      <c r="B1100" s="36">
        <v>34674</v>
      </c>
      <c r="C1100" s="30" t="s">
        <v>11590</v>
      </c>
      <c r="D1100" s="36" t="s">
        <v>97</v>
      </c>
      <c r="E1100" s="36" t="s">
        <v>10498</v>
      </c>
      <c r="F1100" s="115"/>
    </row>
    <row r="1101" spans="1:6" x14ac:dyDescent="0.25">
      <c r="A1101" s="36" t="s">
        <v>10499</v>
      </c>
      <c r="B1101" s="36">
        <v>34675</v>
      </c>
      <c r="C1101" s="30" t="s">
        <v>11591</v>
      </c>
      <c r="D1101" s="36" t="s">
        <v>97</v>
      </c>
      <c r="E1101" s="36" t="s">
        <v>10498</v>
      </c>
      <c r="F1101" s="115"/>
    </row>
    <row r="1102" spans="1:6" x14ac:dyDescent="0.25">
      <c r="A1102" s="36" t="s">
        <v>10499</v>
      </c>
      <c r="B1102" s="36">
        <v>34676</v>
      </c>
      <c r="C1102" s="30" t="s">
        <v>11592</v>
      </c>
      <c r="D1102" s="36" t="s">
        <v>97</v>
      </c>
      <c r="E1102" s="36" t="s">
        <v>10498</v>
      </c>
      <c r="F1102" s="115"/>
    </row>
    <row r="1103" spans="1:6" x14ac:dyDescent="0.25">
      <c r="A1103" s="36" t="s">
        <v>10499</v>
      </c>
      <c r="B1103" s="36">
        <v>34677</v>
      </c>
      <c r="C1103" s="30" t="s">
        <v>11593</v>
      </c>
      <c r="D1103" s="36" t="s">
        <v>97</v>
      </c>
      <c r="E1103" s="36" t="s">
        <v>10498</v>
      </c>
      <c r="F1103" s="115"/>
    </row>
    <row r="1104" spans="1:6" x14ac:dyDescent="0.25">
      <c r="A1104" s="36" t="s">
        <v>10499</v>
      </c>
      <c r="B1104" s="36">
        <v>43126</v>
      </c>
      <c r="C1104" s="30" t="s">
        <v>11594</v>
      </c>
      <c r="D1104" s="36" t="s">
        <v>97</v>
      </c>
      <c r="E1104" s="36" t="s">
        <v>10498</v>
      </c>
      <c r="F1104" s="115"/>
    </row>
    <row r="1105" spans="1:6" x14ac:dyDescent="0.25">
      <c r="A1105" s="36" t="s">
        <v>10499</v>
      </c>
      <c r="B1105" s="36">
        <v>43124</v>
      </c>
      <c r="C1105" s="30" t="s">
        <v>11595</v>
      </c>
      <c r="D1105" s="36" t="s">
        <v>97</v>
      </c>
      <c r="E1105" s="36" t="s">
        <v>10498</v>
      </c>
      <c r="F1105" s="115"/>
    </row>
    <row r="1106" spans="1:6" x14ac:dyDescent="0.25">
      <c r="A1106" s="36" t="s">
        <v>10499</v>
      </c>
      <c r="B1106" s="36">
        <v>43125</v>
      </c>
      <c r="C1106" s="30" t="s">
        <v>11596</v>
      </c>
      <c r="D1106" s="36" t="s">
        <v>97</v>
      </c>
      <c r="E1106" s="36" t="s">
        <v>10498</v>
      </c>
      <c r="F1106" s="115"/>
    </row>
    <row r="1107" spans="1:6" x14ac:dyDescent="0.25">
      <c r="A1107" s="36" t="s">
        <v>10499</v>
      </c>
      <c r="B1107" s="36">
        <v>40623</v>
      </c>
      <c r="C1107" s="30" t="s">
        <v>11597</v>
      </c>
      <c r="D1107" s="36" t="s">
        <v>10912</v>
      </c>
      <c r="E1107" s="36" t="s">
        <v>10498</v>
      </c>
      <c r="F1107" s="115"/>
    </row>
    <row r="1108" spans="1:6" x14ac:dyDescent="0.25">
      <c r="A1108" s="36" t="s">
        <v>10499</v>
      </c>
      <c r="B1108" s="36">
        <v>1345</v>
      </c>
      <c r="C1108" s="30" t="s">
        <v>11598</v>
      </c>
      <c r="D1108" s="36" t="s">
        <v>97</v>
      </c>
      <c r="E1108" s="36" t="s">
        <v>10498</v>
      </c>
      <c r="F1108" s="115">
        <v>81.069999999999993</v>
      </c>
    </row>
    <row r="1109" spans="1:6" x14ac:dyDescent="0.25">
      <c r="A1109" s="36" t="s">
        <v>10499</v>
      </c>
      <c r="B1109" s="36">
        <v>1346</v>
      </c>
      <c r="C1109" s="30" t="s">
        <v>11599</v>
      </c>
      <c r="D1109" s="36" t="s">
        <v>97</v>
      </c>
      <c r="E1109" s="36" t="s">
        <v>10498</v>
      </c>
      <c r="F1109" s="115">
        <v>47.15</v>
      </c>
    </row>
    <row r="1110" spans="1:6" x14ac:dyDescent="0.25">
      <c r="A1110" s="36" t="s">
        <v>10499</v>
      </c>
      <c r="B1110" s="36">
        <v>1347</v>
      </c>
      <c r="C1110" s="30" t="s">
        <v>11600</v>
      </c>
      <c r="D1110" s="36" t="s">
        <v>97</v>
      </c>
      <c r="E1110" s="36" t="s">
        <v>10498</v>
      </c>
      <c r="F1110" s="115">
        <v>58.43</v>
      </c>
    </row>
    <row r="1111" spans="1:6" x14ac:dyDescent="0.25">
      <c r="A1111" s="36" t="s">
        <v>10499</v>
      </c>
      <c r="B1111" s="36">
        <v>43678</v>
      </c>
      <c r="C1111" s="30" t="s">
        <v>11601</v>
      </c>
      <c r="D1111" s="36" t="s">
        <v>97</v>
      </c>
      <c r="E1111" s="36" t="s">
        <v>10498</v>
      </c>
      <c r="F1111" s="115">
        <v>67.77</v>
      </c>
    </row>
    <row r="1112" spans="1:6" x14ac:dyDescent="0.25">
      <c r="A1112" s="36" t="s">
        <v>10499</v>
      </c>
      <c r="B1112" s="36">
        <v>43680</v>
      </c>
      <c r="C1112" s="30" t="s">
        <v>11602</v>
      </c>
      <c r="D1112" s="36" t="s">
        <v>97</v>
      </c>
      <c r="E1112" s="36" t="s">
        <v>10498</v>
      </c>
      <c r="F1112" s="115">
        <v>97.63</v>
      </c>
    </row>
    <row r="1113" spans="1:6" x14ac:dyDescent="0.25">
      <c r="A1113" s="36" t="s">
        <v>10499</v>
      </c>
      <c r="B1113" s="36">
        <v>43679</v>
      </c>
      <c r="C1113" s="30" t="s">
        <v>11603</v>
      </c>
      <c r="D1113" s="36" t="s">
        <v>97</v>
      </c>
      <c r="E1113" s="36" t="s">
        <v>10498</v>
      </c>
      <c r="F1113" s="115">
        <v>34.26</v>
      </c>
    </row>
    <row r="1114" spans="1:6" x14ac:dyDescent="0.25">
      <c r="A1114" s="36" t="s">
        <v>10499</v>
      </c>
      <c r="B1114" s="36">
        <v>1355</v>
      </c>
      <c r="C1114" s="30" t="s">
        <v>11604</v>
      </c>
      <c r="D1114" s="36" t="s">
        <v>97</v>
      </c>
      <c r="E1114" s="36" t="s">
        <v>10498</v>
      </c>
      <c r="F1114" s="115">
        <v>38.99</v>
      </c>
    </row>
    <row r="1115" spans="1:6" x14ac:dyDescent="0.25">
      <c r="A1115" s="36" t="s">
        <v>10499</v>
      </c>
      <c r="B1115" s="36">
        <v>1358</v>
      </c>
      <c r="C1115" s="30" t="s">
        <v>11605</v>
      </c>
      <c r="D1115" s="36" t="s">
        <v>97</v>
      </c>
      <c r="E1115" s="36" t="s">
        <v>10498</v>
      </c>
      <c r="F1115" s="115">
        <v>47.87</v>
      </c>
    </row>
    <row r="1116" spans="1:6" x14ac:dyDescent="0.25">
      <c r="A1116" s="36" t="s">
        <v>10499</v>
      </c>
      <c r="B1116" s="36">
        <v>43677</v>
      </c>
      <c r="C1116" s="30" t="s">
        <v>11606</v>
      </c>
      <c r="D1116" s="36" t="s">
        <v>97</v>
      </c>
      <c r="E1116" s="36" t="s">
        <v>10498</v>
      </c>
      <c r="F1116" s="115">
        <v>59.39</v>
      </c>
    </row>
    <row r="1117" spans="1:6" x14ac:dyDescent="0.25">
      <c r="A1117" s="36" t="s">
        <v>10499</v>
      </c>
      <c r="B1117" s="36">
        <v>43682</v>
      </c>
      <c r="C1117" s="30" t="s">
        <v>11607</v>
      </c>
      <c r="D1117" s="36" t="s">
        <v>97</v>
      </c>
      <c r="E1117" s="36" t="s">
        <v>10498</v>
      </c>
      <c r="F1117" s="115">
        <v>18.2</v>
      </c>
    </row>
    <row r="1118" spans="1:6" x14ac:dyDescent="0.25">
      <c r="A1118" s="36" t="s">
        <v>10499</v>
      </c>
      <c r="B1118" s="36">
        <v>43681</v>
      </c>
      <c r="C1118" s="30" t="s">
        <v>11608</v>
      </c>
      <c r="D1118" s="36" t="s">
        <v>97</v>
      </c>
      <c r="E1118" s="36" t="s">
        <v>10505</v>
      </c>
      <c r="F1118" s="115">
        <v>30.16</v>
      </c>
    </row>
    <row r="1119" spans="1:6" x14ac:dyDescent="0.25">
      <c r="A1119" s="36" t="s">
        <v>10499</v>
      </c>
      <c r="B1119" s="36">
        <v>45248</v>
      </c>
      <c r="C1119" s="30" t="s">
        <v>11609</v>
      </c>
      <c r="D1119" s="36" t="s">
        <v>99</v>
      </c>
      <c r="E1119" s="36" t="s">
        <v>10498</v>
      </c>
      <c r="F1119" s="115">
        <v>47.31</v>
      </c>
    </row>
    <row r="1120" spans="1:6" x14ac:dyDescent="0.25">
      <c r="A1120" s="36" t="s">
        <v>10499</v>
      </c>
      <c r="B1120" s="36">
        <v>45243</v>
      </c>
      <c r="C1120" s="30" t="s">
        <v>11610</v>
      </c>
      <c r="D1120" s="36" t="s">
        <v>99</v>
      </c>
      <c r="E1120" s="36" t="s">
        <v>10498</v>
      </c>
      <c r="F1120" s="115">
        <v>152.97999999999999</v>
      </c>
    </row>
    <row r="1121" spans="1:6" x14ac:dyDescent="0.25">
      <c r="A1121" s="36" t="s">
        <v>10499</v>
      </c>
      <c r="B1121" s="36">
        <v>45252</v>
      </c>
      <c r="C1121" s="30" t="s">
        <v>11611</v>
      </c>
      <c r="D1121" s="36" t="s">
        <v>99</v>
      </c>
      <c r="E1121" s="36" t="s">
        <v>10498</v>
      </c>
      <c r="F1121" s="115">
        <v>26.83</v>
      </c>
    </row>
    <row r="1122" spans="1:6" x14ac:dyDescent="0.25">
      <c r="A1122" s="36" t="s">
        <v>10499</v>
      </c>
      <c r="B1122" s="36">
        <v>45246</v>
      </c>
      <c r="C1122" s="30" t="s">
        <v>11612</v>
      </c>
      <c r="D1122" s="36" t="s">
        <v>99</v>
      </c>
      <c r="E1122" s="36" t="s">
        <v>10498</v>
      </c>
      <c r="F1122" s="115">
        <v>124.34</v>
      </c>
    </row>
    <row r="1123" spans="1:6" x14ac:dyDescent="0.25">
      <c r="A1123" s="36" t="s">
        <v>10499</v>
      </c>
      <c r="B1123" s="36">
        <v>20971</v>
      </c>
      <c r="C1123" s="30" t="s">
        <v>11613</v>
      </c>
      <c r="D1123" s="36" t="s">
        <v>99</v>
      </c>
      <c r="E1123" s="36" t="s">
        <v>10498</v>
      </c>
      <c r="F1123" s="115">
        <v>33.33</v>
      </c>
    </row>
    <row r="1124" spans="1:6" x14ac:dyDescent="0.25">
      <c r="A1124" s="36" t="s">
        <v>10499</v>
      </c>
      <c r="B1124" s="36">
        <v>45247</v>
      </c>
      <c r="C1124" s="30" t="s">
        <v>11614</v>
      </c>
      <c r="D1124" s="36" t="s">
        <v>99</v>
      </c>
      <c r="E1124" s="36" t="s">
        <v>10498</v>
      </c>
      <c r="F1124" s="115">
        <v>18.03</v>
      </c>
    </row>
    <row r="1125" spans="1:6" x14ac:dyDescent="0.25">
      <c r="A1125" s="36" t="s">
        <v>10499</v>
      </c>
      <c r="B1125" s="36">
        <v>39746</v>
      </c>
      <c r="C1125" s="30" t="s">
        <v>11615</v>
      </c>
      <c r="D1125" s="36" t="s">
        <v>99</v>
      </c>
      <c r="E1125" s="36" t="s">
        <v>10498</v>
      </c>
      <c r="F1125" s="115">
        <v>67.989999999999995</v>
      </c>
    </row>
    <row r="1126" spans="1:6" x14ac:dyDescent="0.25">
      <c r="A1126" s="36" t="s">
        <v>10499</v>
      </c>
      <c r="B1126" s="36">
        <v>13279</v>
      </c>
      <c r="C1126" s="30" t="s">
        <v>11616</v>
      </c>
      <c r="D1126" s="36" t="s">
        <v>370</v>
      </c>
      <c r="E1126" s="36" t="s">
        <v>10498</v>
      </c>
      <c r="F1126" s="115">
        <v>17.21</v>
      </c>
    </row>
    <row r="1127" spans="1:6" x14ac:dyDescent="0.25">
      <c r="A1127" s="36" t="s">
        <v>10499</v>
      </c>
      <c r="B1127" s="36">
        <v>11977</v>
      </c>
      <c r="C1127" s="30" t="s">
        <v>11617</v>
      </c>
      <c r="D1127" s="36" t="s">
        <v>99</v>
      </c>
      <c r="E1127" s="36" t="s">
        <v>10498</v>
      </c>
      <c r="F1127" s="115">
        <v>8.92</v>
      </c>
    </row>
    <row r="1128" spans="1:6" x14ac:dyDescent="0.25">
      <c r="A1128" s="36" t="s">
        <v>10499</v>
      </c>
      <c r="B1128" s="36">
        <v>11976</v>
      </c>
      <c r="C1128" s="30" t="s">
        <v>11618</v>
      </c>
      <c r="D1128" s="36" t="s">
        <v>99</v>
      </c>
      <c r="E1128" s="36" t="s">
        <v>10498</v>
      </c>
      <c r="F1128" s="115">
        <v>1</v>
      </c>
    </row>
    <row r="1129" spans="1:6" x14ac:dyDescent="0.25">
      <c r="A1129" s="36" t="s">
        <v>10499</v>
      </c>
      <c r="B1129" s="36">
        <v>11975</v>
      </c>
      <c r="C1129" s="30" t="s">
        <v>11619</v>
      </c>
      <c r="D1129" s="36" t="s">
        <v>99</v>
      </c>
      <c r="E1129" s="36" t="s">
        <v>10498</v>
      </c>
      <c r="F1129" s="115">
        <v>19.54</v>
      </c>
    </row>
    <row r="1130" spans="1:6" x14ac:dyDescent="0.25">
      <c r="A1130" s="36" t="s">
        <v>10499</v>
      </c>
      <c r="B1130" s="36">
        <v>44184</v>
      </c>
      <c r="C1130" s="30" t="s">
        <v>15598</v>
      </c>
      <c r="D1130" s="36" t="s">
        <v>99</v>
      </c>
      <c r="E1130" s="36" t="s">
        <v>10498</v>
      </c>
      <c r="F1130" s="115">
        <v>6.33</v>
      </c>
    </row>
    <row r="1131" spans="1:6" x14ac:dyDescent="0.25">
      <c r="A1131" s="36" t="s">
        <v>10499</v>
      </c>
      <c r="B1131" s="36">
        <v>44185</v>
      </c>
      <c r="C1131" s="30" t="s">
        <v>15599</v>
      </c>
      <c r="D1131" s="36" t="s">
        <v>99</v>
      </c>
      <c r="E1131" s="36" t="s">
        <v>10498</v>
      </c>
      <c r="F1131" s="115">
        <v>21.36</v>
      </c>
    </row>
    <row r="1132" spans="1:6" x14ac:dyDescent="0.25">
      <c r="A1132" s="36" t="s">
        <v>10499</v>
      </c>
      <c r="B1132" s="36">
        <v>44179</v>
      </c>
      <c r="C1132" s="30" t="s">
        <v>15600</v>
      </c>
      <c r="D1132" s="36" t="s">
        <v>99</v>
      </c>
      <c r="E1132" s="36" t="s">
        <v>10498</v>
      </c>
      <c r="F1132" s="115">
        <v>1.35</v>
      </c>
    </row>
    <row r="1133" spans="1:6" x14ac:dyDescent="0.25">
      <c r="A1133" s="36" t="s">
        <v>10499</v>
      </c>
      <c r="B1133" s="36">
        <v>1368</v>
      </c>
      <c r="C1133" s="30" t="s">
        <v>11620</v>
      </c>
      <c r="D1133" s="36" t="s">
        <v>99</v>
      </c>
      <c r="E1133" s="36" t="s">
        <v>10505</v>
      </c>
      <c r="F1133" s="115">
        <v>112.9</v>
      </c>
    </row>
    <row r="1134" spans="1:6" x14ac:dyDescent="0.25">
      <c r="A1134" s="36" t="s">
        <v>10499</v>
      </c>
      <c r="B1134" s="36">
        <v>1367</v>
      </c>
      <c r="C1134" s="30" t="s">
        <v>11621</v>
      </c>
      <c r="D1134" s="36" t="s">
        <v>99</v>
      </c>
      <c r="E1134" s="36" t="s">
        <v>10498</v>
      </c>
      <c r="F1134" s="115">
        <v>365.2</v>
      </c>
    </row>
    <row r="1135" spans="1:6" x14ac:dyDescent="0.25">
      <c r="A1135" s="36" t="s">
        <v>10499</v>
      </c>
      <c r="B1135" s="36">
        <v>1380</v>
      </c>
      <c r="C1135" s="30" t="s">
        <v>11622</v>
      </c>
      <c r="D1135" s="36" t="s">
        <v>370</v>
      </c>
      <c r="E1135" s="36" t="s">
        <v>10498</v>
      </c>
      <c r="F1135" s="115">
        <v>5.55</v>
      </c>
    </row>
    <row r="1136" spans="1:6" x14ac:dyDescent="0.25">
      <c r="A1136" s="36" t="s">
        <v>10499</v>
      </c>
      <c r="B1136" s="36">
        <v>1375</v>
      </c>
      <c r="C1136" s="30" t="s">
        <v>11623</v>
      </c>
      <c r="D1136" s="36" t="s">
        <v>370</v>
      </c>
      <c r="E1136" s="36" t="s">
        <v>10498</v>
      </c>
      <c r="F1136" s="115">
        <v>17.12</v>
      </c>
    </row>
    <row r="1137" spans="1:6" x14ac:dyDescent="0.25">
      <c r="A1137" s="36" t="s">
        <v>10499</v>
      </c>
      <c r="B1137" s="36">
        <v>1379</v>
      </c>
      <c r="C1137" s="30" t="s">
        <v>11624</v>
      </c>
      <c r="D1137" s="36" t="s">
        <v>370</v>
      </c>
      <c r="E1137" s="36" t="s">
        <v>10505</v>
      </c>
      <c r="F1137" s="115">
        <v>0.83</v>
      </c>
    </row>
    <row r="1138" spans="1:6" x14ac:dyDescent="0.25">
      <c r="A1138" s="36" t="s">
        <v>10499</v>
      </c>
      <c r="B1138" s="36">
        <v>13284</v>
      </c>
      <c r="C1138" s="30" t="s">
        <v>11625</v>
      </c>
      <c r="D1138" s="36" t="s">
        <v>370</v>
      </c>
      <c r="E1138" s="36" t="s">
        <v>10498</v>
      </c>
      <c r="F1138" s="115">
        <v>0.75</v>
      </c>
    </row>
    <row r="1139" spans="1:6" x14ac:dyDescent="0.25">
      <c r="A1139" s="36" t="s">
        <v>10499</v>
      </c>
      <c r="B1139" s="36">
        <v>44528</v>
      </c>
      <c r="C1139" s="30" t="s">
        <v>11626</v>
      </c>
      <c r="D1139" s="36" t="s">
        <v>370</v>
      </c>
      <c r="E1139" s="36" t="s">
        <v>10498</v>
      </c>
      <c r="F1139" s="115">
        <v>4.42</v>
      </c>
    </row>
    <row r="1140" spans="1:6" x14ac:dyDescent="0.25">
      <c r="A1140" s="36" t="s">
        <v>10499</v>
      </c>
      <c r="B1140" s="36">
        <v>34753</v>
      </c>
      <c r="C1140" s="30" t="s">
        <v>11627</v>
      </c>
      <c r="D1140" s="36" t="s">
        <v>370</v>
      </c>
      <c r="E1140" s="36" t="s">
        <v>10498</v>
      </c>
      <c r="F1140" s="115">
        <v>0.8</v>
      </c>
    </row>
    <row r="1141" spans="1:6" x14ac:dyDescent="0.25">
      <c r="A1141" s="36" t="s">
        <v>10499</v>
      </c>
      <c r="B1141" s="36">
        <v>420</v>
      </c>
      <c r="C1141" s="30" t="s">
        <v>11628</v>
      </c>
      <c r="D1141" s="36" t="s">
        <v>99</v>
      </c>
      <c r="E1141" s="36" t="s">
        <v>10498</v>
      </c>
      <c r="F1141" s="115">
        <v>24.03</v>
      </c>
    </row>
    <row r="1142" spans="1:6" x14ac:dyDescent="0.25">
      <c r="A1142" s="36" t="s">
        <v>10499</v>
      </c>
      <c r="B1142" s="36">
        <v>12327</v>
      </c>
      <c r="C1142" s="30" t="s">
        <v>11629</v>
      </c>
      <c r="D1142" s="36" t="s">
        <v>99</v>
      </c>
      <c r="E1142" s="36" t="s">
        <v>10498</v>
      </c>
      <c r="F1142" s="115">
        <v>28.62</v>
      </c>
    </row>
    <row r="1143" spans="1:6" x14ac:dyDescent="0.25">
      <c r="A1143" s="36" t="s">
        <v>10499</v>
      </c>
      <c r="B1143" s="36">
        <v>36148</v>
      </c>
      <c r="C1143" s="30" t="s">
        <v>11630</v>
      </c>
      <c r="D1143" s="36" t="s">
        <v>99</v>
      </c>
      <c r="E1143" s="36" t="s">
        <v>10498</v>
      </c>
      <c r="F1143" s="115">
        <v>165.3</v>
      </c>
    </row>
    <row r="1144" spans="1:6" x14ac:dyDescent="0.25">
      <c r="A1144" s="36" t="s">
        <v>10499</v>
      </c>
      <c r="B1144" s="36">
        <v>12329</v>
      </c>
      <c r="C1144" s="30" t="s">
        <v>11631</v>
      </c>
      <c r="D1144" s="36" t="s">
        <v>370</v>
      </c>
      <c r="E1144" s="36" t="s">
        <v>10498</v>
      </c>
      <c r="F1144" s="115">
        <v>159.06</v>
      </c>
    </row>
    <row r="1145" spans="1:6" x14ac:dyDescent="0.25">
      <c r="A1145" s="36" t="s">
        <v>10499</v>
      </c>
      <c r="B1145" s="36">
        <v>44396</v>
      </c>
      <c r="C1145" s="30" t="s">
        <v>11632</v>
      </c>
      <c r="D1145" s="36" t="s">
        <v>370</v>
      </c>
      <c r="E1145" s="36" t="s">
        <v>10498</v>
      </c>
      <c r="F1145" s="115">
        <v>36.799999999999997</v>
      </c>
    </row>
    <row r="1146" spans="1:6" x14ac:dyDescent="0.25">
      <c r="A1146" s="36" t="s">
        <v>10499</v>
      </c>
      <c r="B1146" s="36">
        <v>44327</v>
      </c>
      <c r="C1146" s="30" t="s">
        <v>11633</v>
      </c>
      <c r="D1146" s="36" t="s">
        <v>9835</v>
      </c>
      <c r="E1146" s="36" t="s">
        <v>10498</v>
      </c>
      <c r="F1146" s="115">
        <v>125.15</v>
      </c>
    </row>
    <row r="1147" spans="1:6" x14ac:dyDescent="0.25">
      <c r="A1147" s="36" t="s">
        <v>10499</v>
      </c>
      <c r="B1147" s="36">
        <v>37418</v>
      </c>
      <c r="C1147" s="30" t="s">
        <v>11634</v>
      </c>
      <c r="D1147" s="36" t="s">
        <v>99</v>
      </c>
      <c r="E1147" s="36" t="s">
        <v>10498</v>
      </c>
      <c r="F1147" s="115"/>
    </row>
    <row r="1148" spans="1:6" x14ac:dyDescent="0.25">
      <c r="A1148" s="36" t="s">
        <v>10499</v>
      </c>
      <c r="B1148" s="36">
        <v>37419</v>
      </c>
      <c r="C1148" s="30" t="s">
        <v>11635</v>
      </c>
      <c r="D1148" s="36" t="s">
        <v>99</v>
      </c>
      <c r="E1148" s="36" t="s">
        <v>10498</v>
      </c>
      <c r="F1148" s="115"/>
    </row>
    <row r="1149" spans="1:6" x14ac:dyDescent="0.25">
      <c r="A1149" s="36" t="s">
        <v>10499</v>
      </c>
      <c r="B1149" s="36">
        <v>1427</v>
      </c>
      <c r="C1149" s="30" t="s">
        <v>11636</v>
      </c>
      <c r="D1149" s="36" t="s">
        <v>99</v>
      </c>
      <c r="E1149" s="36" t="s">
        <v>10498</v>
      </c>
      <c r="F1149" s="115"/>
    </row>
    <row r="1150" spans="1:6" x14ac:dyDescent="0.25">
      <c r="A1150" s="36" t="s">
        <v>10499</v>
      </c>
      <c r="B1150" s="36">
        <v>1402</v>
      </c>
      <c r="C1150" s="30" t="s">
        <v>11637</v>
      </c>
      <c r="D1150" s="36" t="s">
        <v>99</v>
      </c>
      <c r="E1150" s="36" t="s">
        <v>10498</v>
      </c>
      <c r="F1150" s="115"/>
    </row>
    <row r="1151" spans="1:6" x14ac:dyDescent="0.25">
      <c r="A1151" s="36" t="s">
        <v>10499</v>
      </c>
      <c r="B1151" s="36">
        <v>1420</v>
      </c>
      <c r="C1151" s="30" t="s">
        <v>11638</v>
      </c>
      <c r="D1151" s="36" t="s">
        <v>99</v>
      </c>
      <c r="E1151" s="36" t="s">
        <v>10498</v>
      </c>
      <c r="F1151" s="115"/>
    </row>
    <row r="1152" spans="1:6" x14ac:dyDescent="0.25">
      <c r="A1152" s="36" t="s">
        <v>10499</v>
      </c>
      <c r="B1152" s="36">
        <v>1419</v>
      </c>
      <c r="C1152" s="30" t="s">
        <v>11639</v>
      </c>
      <c r="D1152" s="36" t="s">
        <v>99</v>
      </c>
      <c r="E1152" s="36" t="s">
        <v>10498</v>
      </c>
      <c r="F1152" s="115"/>
    </row>
    <row r="1153" spans="1:6" x14ac:dyDescent="0.25">
      <c r="A1153" s="36" t="s">
        <v>10499</v>
      </c>
      <c r="B1153" s="36">
        <v>1414</v>
      </c>
      <c r="C1153" s="30" t="s">
        <v>11640</v>
      </c>
      <c r="D1153" s="36" t="s">
        <v>99</v>
      </c>
      <c r="E1153" s="36" t="s">
        <v>10498</v>
      </c>
      <c r="F1153" s="115"/>
    </row>
    <row r="1154" spans="1:6" x14ac:dyDescent="0.25">
      <c r="A1154" s="36" t="s">
        <v>10499</v>
      </c>
      <c r="B1154" s="36">
        <v>1413</v>
      </c>
      <c r="C1154" s="30" t="s">
        <v>11641</v>
      </c>
      <c r="D1154" s="36" t="s">
        <v>99</v>
      </c>
      <c r="E1154" s="36" t="s">
        <v>10498</v>
      </c>
      <c r="F1154" s="115"/>
    </row>
    <row r="1155" spans="1:6" x14ac:dyDescent="0.25">
      <c r="A1155" s="36" t="s">
        <v>10499</v>
      </c>
      <c r="B1155" s="36">
        <v>1412</v>
      </c>
      <c r="C1155" s="30" t="s">
        <v>11642</v>
      </c>
      <c r="D1155" s="36" t="s">
        <v>99</v>
      </c>
      <c r="E1155" s="36" t="s">
        <v>10498</v>
      </c>
      <c r="F1155" s="115"/>
    </row>
    <row r="1156" spans="1:6" x14ac:dyDescent="0.25">
      <c r="A1156" s="36" t="s">
        <v>10499</v>
      </c>
      <c r="B1156" s="36">
        <v>1406</v>
      </c>
      <c r="C1156" s="30" t="s">
        <v>11643</v>
      </c>
      <c r="D1156" s="36" t="s">
        <v>99</v>
      </c>
      <c r="E1156" s="36" t="s">
        <v>10498</v>
      </c>
      <c r="F1156" s="115"/>
    </row>
    <row r="1157" spans="1:6" x14ac:dyDescent="0.25">
      <c r="A1157" s="36" t="s">
        <v>10499</v>
      </c>
      <c r="B1157" s="36">
        <v>45237</v>
      </c>
      <c r="C1157" s="30" t="s">
        <v>11644</v>
      </c>
      <c r="D1157" s="36" t="s">
        <v>99</v>
      </c>
      <c r="E1157" s="36" t="s">
        <v>10498</v>
      </c>
      <c r="F1157" s="115">
        <v>14.39</v>
      </c>
    </row>
    <row r="1158" spans="1:6" x14ac:dyDescent="0.25">
      <c r="A1158" s="36" t="s">
        <v>10677</v>
      </c>
      <c r="B1158" s="36">
        <v>11281</v>
      </c>
      <c r="C1158" s="30" t="s">
        <v>11645</v>
      </c>
      <c r="D1158" s="36" t="s">
        <v>99</v>
      </c>
      <c r="E1158" s="36" t="s">
        <v>10505</v>
      </c>
      <c r="F1158" s="115"/>
    </row>
    <row r="1159" spans="1:6" x14ac:dyDescent="0.25">
      <c r="A1159" s="36" t="s">
        <v>10677</v>
      </c>
      <c r="B1159" s="36">
        <v>1442</v>
      </c>
      <c r="C1159" s="30" t="s">
        <v>11646</v>
      </c>
      <c r="D1159" s="36" t="s">
        <v>99</v>
      </c>
      <c r="E1159" s="36" t="s">
        <v>10498</v>
      </c>
      <c r="F1159" s="115"/>
    </row>
    <row r="1160" spans="1:6" x14ac:dyDescent="0.25">
      <c r="A1160" s="36" t="s">
        <v>10677</v>
      </c>
      <c r="B1160" s="36">
        <v>13458</v>
      </c>
      <c r="C1160" s="30" t="s">
        <v>11647</v>
      </c>
      <c r="D1160" s="36" t="s">
        <v>99</v>
      </c>
      <c r="E1160" s="36" t="s">
        <v>10498</v>
      </c>
      <c r="F1160" s="115"/>
    </row>
    <row r="1161" spans="1:6" x14ac:dyDescent="0.25">
      <c r="A1161" s="36" t="s">
        <v>10499</v>
      </c>
      <c r="B1161" s="36">
        <v>11134</v>
      </c>
      <c r="C1161" s="30" t="s">
        <v>11648</v>
      </c>
      <c r="D1161" s="36" t="s">
        <v>97</v>
      </c>
      <c r="E1161" s="36" t="s">
        <v>10498</v>
      </c>
      <c r="F1161" s="115">
        <v>67.17</v>
      </c>
    </row>
    <row r="1162" spans="1:6" x14ac:dyDescent="0.25">
      <c r="A1162" s="36" t="s">
        <v>10499</v>
      </c>
      <c r="B1162" s="36">
        <v>11135</v>
      </c>
      <c r="C1162" s="30" t="s">
        <v>11649</v>
      </c>
      <c r="D1162" s="36" t="s">
        <v>97</v>
      </c>
      <c r="E1162" s="36" t="s">
        <v>10498</v>
      </c>
      <c r="F1162" s="115">
        <v>72.53</v>
      </c>
    </row>
    <row r="1163" spans="1:6" x14ac:dyDescent="0.25">
      <c r="A1163" s="36" t="s">
        <v>10499</v>
      </c>
      <c r="B1163" s="36">
        <v>11136</v>
      </c>
      <c r="C1163" s="30" t="s">
        <v>11650</v>
      </c>
      <c r="D1163" s="36" t="s">
        <v>97</v>
      </c>
      <c r="E1163" s="36" t="s">
        <v>10498</v>
      </c>
      <c r="F1163" s="115">
        <v>83.05</v>
      </c>
    </row>
    <row r="1164" spans="1:6" x14ac:dyDescent="0.25">
      <c r="A1164" s="36" t="s">
        <v>10499</v>
      </c>
      <c r="B1164" s="36">
        <v>34743</v>
      </c>
      <c r="C1164" s="30" t="s">
        <v>11651</v>
      </c>
      <c r="D1164" s="36" t="s">
        <v>97</v>
      </c>
      <c r="E1164" s="36" t="s">
        <v>10498</v>
      </c>
      <c r="F1164" s="115">
        <v>100.2</v>
      </c>
    </row>
    <row r="1165" spans="1:6" x14ac:dyDescent="0.25">
      <c r="A1165" s="36" t="s">
        <v>10499</v>
      </c>
      <c r="B1165" s="36">
        <v>11137</v>
      </c>
      <c r="C1165" s="30" t="s">
        <v>11652</v>
      </c>
      <c r="D1165" s="36" t="s">
        <v>97</v>
      </c>
      <c r="E1165" s="36" t="s">
        <v>10498</v>
      </c>
      <c r="F1165" s="115">
        <v>113.81</v>
      </c>
    </row>
    <row r="1166" spans="1:6" x14ac:dyDescent="0.25">
      <c r="A1166" s="36" t="s">
        <v>10499</v>
      </c>
      <c r="B1166" s="36">
        <v>34745</v>
      </c>
      <c r="C1166" s="30" t="s">
        <v>11653</v>
      </c>
      <c r="D1166" s="36" t="s">
        <v>97</v>
      </c>
      <c r="E1166" s="36" t="s">
        <v>10498</v>
      </c>
      <c r="F1166" s="115">
        <v>135.34</v>
      </c>
    </row>
    <row r="1167" spans="1:6" x14ac:dyDescent="0.25">
      <c r="A1167" s="36" t="s">
        <v>10499</v>
      </c>
      <c r="B1167" s="36">
        <v>34746</v>
      </c>
      <c r="C1167" s="30" t="s">
        <v>11654</v>
      </c>
      <c r="D1167" s="36" t="s">
        <v>97</v>
      </c>
      <c r="E1167" s="36" t="s">
        <v>10498</v>
      </c>
      <c r="F1167" s="115">
        <v>36.909999999999997</v>
      </c>
    </row>
    <row r="1168" spans="1:6" x14ac:dyDescent="0.25">
      <c r="A1168" s="36" t="s">
        <v>10499</v>
      </c>
      <c r="B1168" s="36">
        <v>1360</v>
      </c>
      <c r="C1168" s="30" t="s">
        <v>11655</v>
      </c>
      <c r="D1168" s="36" t="s">
        <v>97</v>
      </c>
      <c r="E1168" s="36" t="s">
        <v>10498</v>
      </c>
      <c r="F1168" s="115">
        <v>43.06</v>
      </c>
    </row>
    <row r="1169" spans="1:6" x14ac:dyDescent="0.25">
      <c r="A1169" s="36" t="s">
        <v>10677</v>
      </c>
      <c r="B1169" s="36">
        <v>45300</v>
      </c>
      <c r="C1169" s="30" t="s">
        <v>11656</v>
      </c>
      <c r="D1169" s="36" t="s">
        <v>99</v>
      </c>
      <c r="E1169" s="36" t="s">
        <v>10498</v>
      </c>
      <c r="F1169" s="115">
        <v>2985.84</v>
      </c>
    </row>
    <row r="1170" spans="1:6" x14ac:dyDescent="0.25">
      <c r="A1170" s="36" t="s">
        <v>10677</v>
      </c>
      <c r="B1170" s="36">
        <v>36526</v>
      </c>
      <c r="C1170" s="30" t="s">
        <v>11657</v>
      </c>
      <c r="D1170" s="36" t="s">
        <v>99</v>
      </c>
      <c r="E1170" s="36" t="s">
        <v>10498</v>
      </c>
      <c r="F1170" s="115"/>
    </row>
    <row r="1171" spans="1:6" x14ac:dyDescent="0.25">
      <c r="A1171" s="36" t="s">
        <v>10677</v>
      </c>
      <c r="B1171" s="36">
        <v>36523</v>
      </c>
      <c r="C1171" s="30" t="s">
        <v>11658</v>
      </c>
      <c r="D1171" s="36" t="s">
        <v>99</v>
      </c>
      <c r="E1171" s="36" t="s">
        <v>10498</v>
      </c>
      <c r="F1171" s="115"/>
    </row>
    <row r="1172" spans="1:6" x14ac:dyDescent="0.25">
      <c r="A1172" s="36" t="s">
        <v>10677</v>
      </c>
      <c r="B1172" s="36">
        <v>36522</v>
      </c>
      <c r="C1172" s="30" t="s">
        <v>11659</v>
      </c>
      <c r="D1172" s="36" t="s">
        <v>99</v>
      </c>
      <c r="E1172" s="36" t="s">
        <v>10498</v>
      </c>
      <c r="F1172" s="115"/>
    </row>
    <row r="1173" spans="1:6" x14ac:dyDescent="0.25">
      <c r="A1173" s="36" t="s">
        <v>10677</v>
      </c>
      <c r="B1173" s="36">
        <v>36525</v>
      </c>
      <c r="C1173" s="30" t="s">
        <v>11660</v>
      </c>
      <c r="D1173" s="36" t="s">
        <v>99</v>
      </c>
      <c r="E1173" s="36" t="s">
        <v>10498</v>
      </c>
      <c r="F1173" s="115"/>
    </row>
    <row r="1174" spans="1:6" x14ac:dyDescent="0.25">
      <c r="A1174" s="36" t="s">
        <v>10677</v>
      </c>
      <c r="B1174" s="36">
        <v>13803</v>
      </c>
      <c r="C1174" s="30" t="s">
        <v>11661</v>
      </c>
      <c r="D1174" s="36" t="s">
        <v>99</v>
      </c>
      <c r="E1174" s="36" t="s">
        <v>10505</v>
      </c>
      <c r="F1174" s="115"/>
    </row>
    <row r="1175" spans="1:6" x14ac:dyDescent="0.25">
      <c r="A1175" s="36" t="s">
        <v>10499</v>
      </c>
      <c r="B1175" s="36">
        <v>34348</v>
      </c>
      <c r="C1175" s="30" t="s">
        <v>11662</v>
      </c>
      <c r="D1175" s="36" t="s">
        <v>106</v>
      </c>
      <c r="E1175" s="36" t="s">
        <v>10498</v>
      </c>
      <c r="F1175" s="115">
        <v>28.8</v>
      </c>
    </row>
    <row r="1176" spans="1:6" x14ac:dyDescent="0.25">
      <c r="A1176" s="36" t="s">
        <v>10499</v>
      </c>
      <c r="B1176" s="36">
        <v>34347</v>
      </c>
      <c r="C1176" s="30" t="s">
        <v>11663</v>
      </c>
      <c r="D1176" s="36" t="s">
        <v>106</v>
      </c>
      <c r="E1176" s="36" t="s">
        <v>10498</v>
      </c>
      <c r="F1176" s="115">
        <v>20.59</v>
      </c>
    </row>
    <row r="1177" spans="1:6" x14ac:dyDescent="0.25">
      <c r="A1177" s="36" t="s">
        <v>10499</v>
      </c>
      <c r="B1177" s="36">
        <v>11146</v>
      </c>
      <c r="C1177" s="30" t="s">
        <v>11664</v>
      </c>
      <c r="D1177" s="36" t="s">
        <v>189</v>
      </c>
      <c r="E1177" s="36" t="s">
        <v>10498</v>
      </c>
      <c r="F1177" s="115">
        <v>502.42</v>
      </c>
    </row>
    <row r="1178" spans="1:6" x14ac:dyDescent="0.25">
      <c r="A1178" s="36" t="s">
        <v>10499</v>
      </c>
      <c r="B1178" s="36">
        <v>11147</v>
      </c>
      <c r="C1178" s="30" t="s">
        <v>11665</v>
      </c>
      <c r="D1178" s="36" t="s">
        <v>189</v>
      </c>
      <c r="E1178" s="36" t="s">
        <v>10498</v>
      </c>
      <c r="F1178" s="115">
        <v>522.08000000000004</v>
      </c>
    </row>
    <row r="1179" spans="1:6" x14ac:dyDescent="0.25">
      <c r="A1179" s="36" t="s">
        <v>10499</v>
      </c>
      <c r="B1179" s="36">
        <v>34872</v>
      </c>
      <c r="C1179" s="30" t="s">
        <v>11666</v>
      </c>
      <c r="D1179" s="36" t="s">
        <v>189</v>
      </c>
      <c r="E1179" s="36" t="s">
        <v>10498</v>
      </c>
      <c r="F1179" s="115">
        <v>527.95000000000005</v>
      </c>
    </row>
    <row r="1180" spans="1:6" x14ac:dyDescent="0.25">
      <c r="A1180" s="36" t="s">
        <v>10499</v>
      </c>
      <c r="B1180" s="36">
        <v>34491</v>
      </c>
      <c r="C1180" s="30" t="s">
        <v>11667</v>
      </c>
      <c r="D1180" s="36" t="s">
        <v>189</v>
      </c>
      <c r="E1180" s="36" t="s">
        <v>10498</v>
      </c>
      <c r="F1180" s="115">
        <v>543.25</v>
      </c>
    </row>
    <row r="1181" spans="1:6" x14ac:dyDescent="0.25">
      <c r="A1181" s="36" t="s">
        <v>10499</v>
      </c>
      <c r="B1181" s="36">
        <v>34770</v>
      </c>
      <c r="C1181" s="30" t="s">
        <v>11668</v>
      </c>
      <c r="D1181" s="36" t="s">
        <v>9628</v>
      </c>
      <c r="E1181" s="36" t="s">
        <v>10498</v>
      </c>
      <c r="F1181" s="115">
        <v>510.06</v>
      </c>
    </row>
    <row r="1182" spans="1:6" x14ac:dyDescent="0.25">
      <c r="A1182" s="36" t="s">
        <v>10499</v>
      </c>
      <c r="B1182" s="36">
        <v>1518</v>
      </c>
      <c r="C1182" s="30" t="s">
        <v>11669</v>
      </c>
      <c r="D1182" s="36" t="s">
        <v>9628</v>
      </c>
      <c r="E1182" s="36" t="s">
        <v>10505</v>
      </c>
      <c r="F1182" s="115">
        <v>520</v>
      </c>
    </row>
    <row r="1183" spans="1:6" x14ac:dyDescent="0.25">
      <c r="A1183" s="36" t="s">
        <v>10499</v>
      </c>
      <c r="B1183" s="36">
        <v>41965</v>
      </c>
      <c r="C1183" s="30" t="s">
        <v>11670</v>
      </c>
      <c r="D1183" s="36" t="s">
        <v>9628</v>
      </c>
      <c r="E1183" s="36" t="s">
        <v>10498</v>
      </c>
      <c r="F1183" s="115">
        <v>455.95</v>
      </c>
    </row>
    <row r="1184" spans="1:6" x14ac:dyDescent="0.25">
      <c r="A1184" s="36" t="s">
        <v>10499</v>
      </c>
      <c r="B1184" s="36">
        <v>1524</v>
      </c>
      <c r="C1184" s="30" t="s">
        <v>11671</v>
      </c>
      <c r="D1184" s="36" t="s">
        <v>189</v>
      </c>
      <c r="E1184" s="36" t="s">
        <v>10498</v>
      </c>
      <c r="F1184" s="115">
        <v>482.04</v>
      </c>
    </row>
    <row r="1185" spans="1:6" x14ac:dyDescent="0.25">
      <c r="A1185" s="36" t="s">
        <v>10499</v>
      </c>
      <c r="B1185" s="36">
        <v>34492</v>
      </c>
      <c r="C1185" s="30" t="s">
        <v>11672</v>
      </c>
      <c r="D1185" s="36" t="s">
        <v>189</v>
      </c>
      <c r="E1185" s="36" t="s">
        <v>10505</v>
      </c>
      <c r="F1185" s="115">
        <v>446.5</v>
      </c>
    </row>
    <row r="1186" spans="1:6" x14ac:dyDescent="0.25">
      <c r="A1186" s="36" t="s">
        <v>10499</v>
      </c>
      <c r="B1186" s="36">
        <v>38404</v>
      </c>
      <c r="C1186" s="30" t="s">
        <v>11673</v>
      </c>
      <c r="D1186" s="36" t="s">
        <v>189</v>
      </c>
      <c r="E1186" s="36" t="s">
        <v>10498</v>
      </c>
      <c r="F1186" s="115">
        <v>462.48</v>
      </c>
    </row>
    <row r="1187" spans="1:6" x14ac:dyDescent="0.25">
      <c r="A1187" s="36" t="s">
        <v>10499</v>
      </c>
      <c r="B1187" s="36">
        <v>39849</v>
      </c>
      <c r="C1187" s="30" t="s">
        <v>11674</v>
      </c>
      <c r="D1187" s="36" t="s">
        <v>189</v>
      </c>
      <c r="E1187" s="36" t="s">
        <v>10498</v>
      </c>
      <c r="F1187" s="115">
        <v>530.01</v>
      </c>
    </row>
    <row r="1188" spans="1:6" x14ac:dyDescent="0.25">
      <c r="A1188" s="36" t="s">
        <v>10499</v>
      </c>
      <c r="B1188" s="36">
        <v>38464</v>
      </c>
      <c r="C1188" s="30" t="s">
        <v>11675</v>
      </c>
      <c r="D1188" s="36" t="s">
        <v>189</v>
      </c>
      <c r="E1188" s="36" t="s">
        <v>10498</v>
      </c>
      <c r="F1188" s="115">
        <v>537.70000000000005</v>
      </c>
    </row>
    <row r="1189" spans="1:6" x14ac:dyDescent="0.25">
      <c r="A1189" s="36" t="s">
        <v>10499</v>
      </c>
      <c r="B1189" s="36">
        <v>1527</v>
      </c>
      <c r="C1189" s="30" t="s">
        <v>11676</v>
      </c>
      <c r="D1189" s="36" t="s">
        <v>189</v>
      </c>
      <c r="E1189" s="36" t="s">
        <v>10498</v>
      </c>
      <c r="F1189" s="115">
        <v>497.34</v>
      </c>
    </row>
    <row r="1190" spans="1:6" x14ac:dyDescent="0.25">
      <c r="A1190" s="36" t="s">
        <v>10499</v>
      </c>
      <c r="B1190" s="36">
        <v>34493</v>
      </c>
      <c r="C1190" s="30" t="s">
        <v>11677</v>
      </c>
      <c r="D1190" s="36" t="s">
        <v>189</v>
      </c>
      <c r="E1190" s="36" t="s">
        <v>10498</v>
      </c>
      <c r="F1190" s="115">
        <v>459.08</v>
      </c>
    </row>
    <row r="1191" spans="1:6" x14ac:dyDescent="0.25">
      <c r="A1191" s="36" t="s">
        <v>10499</v>
      </c>
      <c r="B1191" s="36">
        <v>38405</v>
      </c>
      <c r="C1191" s="30" t="s">
        <v>11678</v>
      </c>
      <c r="D1191" s="36" t="s">
        <v>189</v>
      </c>
      <c r="E1191" s="36" t="s">
        <v>10498</v>
      </c>
      <c r="F1191" s="115">
        <v>476.75</v>
      </c>
    </row>
    <row r="1192" spans="1:6" x14ac:dyDescent="0.25">
      <c r="A1192" s="36" t="s">
        <v>10499</v>
      </c>
      <c r="B1192" s="36">
        <v>38408</v>
      </c>
      <c r="C1192" s="30" t="s">
        <v>11679</v>
      </c>
      <c r="D1192" s="36" t="s">
        <v>189</v>
      </c>
      <c r="E1192" s="36" t="s">
        <v>10498</v>
      </c>
      <c r="F1192" s="115">
        <v>527.71</v>
      </c>
    </row>
    <row r="1193" spans="1:6" x14ac:dyDescent="0.25">
      <c r="A1193" s="36" t="s">
        <v>10499</v>
      </c>
      <c r="B1193" s="36">
        <v>1525</v>
      </c>
      <c r="C1193" s="30" t="s">
        <v>11680</v>
      </c>
      <c r="D1193" s="36" t="s">
        <v>189</v>
      </c>
      <c r="E1193" s="36" t="s">
        <v>10498</v>
      </c>
      <c r="F1193" s="115">
        <v>512.64</v>
      </c>
    </row>
    <row r="1194" spans="1:6" x14ac:dyDescent="0.25">
      <c r="A1194" s="36" t="s">
        <v>10499</v>
      </c>
      <c r="B1194" s="36">
        <v>34494</v>
      </c>
      <c r="C1194" s="30" t="s">
        <v>11681</v>
      </c>
      <c r="D1194" s="36" t="s">
        <v>189</v>
      </c>
      <c r="E1194" s="36" t="s">
        <v>10498</v>
      </c>
      <c r="F1194" s="115">
        <v>474.39</v>
      </c>
    </row>
    <row r="1195" spans="1:6" x14ac:dyDescent="0.25">
      <c r="A1195" s="36" t="s">
        <v>10499</v>
      </c>
      <c r="B1195" s="36">
        <v>38406</v>
      </c>
      <c r="C1195" s="30" t="s">
        <v>11682</v>
      </c>
      <c r="D1195" s="36" t="s">
        <v>189</v>
      </c>
      <c r="E1195" s="36" t="s">
        <v>10498</v>
      </c>
      <c r="F1195" s="115">
        <v>503.41</v>
      </c>
    </row>
    <row r="1196" spans="1:6" x14ac:dyDescent="0.25">
      <c r="A1196" s="36" t="s">
        <v>10499</v>
      </c>
      <c r="B1196" s="36">
        <v>38409</v>
      </c>
      <c r="C1196" s="30" t="s">
        <v>11683</v>
      </c>
      <c r="D1196" s="36" t="s">
        <v>189</v>
      </c>
      <c r="E1196" s="36" t="s">
        <v>10498</v>
      </c>
      <c r="F1196" s="115">
        <v>531.30999999999995</v>
      </c>
    </row>
    <row r="1197" spans="1:6" x14ac:dyDescent="0.25">
      <c r="A1197" s="36" t="s">
        <v>10499</v>
      </c>
      <c r="B1197" s="36">
        <v>43360</v>
      </c>
      <c r="C1197" s="30" t="s">
        <v>11684</v>
      </c>
      <c r="D1197" s="36" t="s">
        <v>189</v>
      </c>
      <c r="E1197" s="36" t="s">
        <v>10498</v>
      </c>
      <c r="F1197" s="115">
        <v>554</v>
      </c>
    </row>
    <row r="1198" spans="1:6" x14ac:dyDescent="0.25">
      <c r="A1198" s="36" t="s">
        <v>10499</v>
      </c>
      <c r="B1198" s="36">
        <v>11145</v>
      </c>
      <c r="C1198" s="30" t="s">
        <v>11685</v>
      </c>
      <c r="D1198" s="36" t="s">
        <v>189</v>
      </c>
      <c r="E1198" s="36" t="s">
        <v>10498</v>
      </c>
      <c r="F1198" s="115">
        <v>527.95000000000005</v>
      </c>
    </row>
    <row r="1199" spans="1:6" x14ac:dyDescent="0.25">
      <c r="A1199" s="36" t="s">
        <v>10499</v>
      </c>
      <c r="B1199" s="36">
        <v>34495</v>
      </c>
      <c r="C1199" s="30" t="s">
        <v>11686</v>
      </c>
      <c r="D1199" s="36" t="s">
        <v>189</v>
      </c>
      <c r="E1199" s="36" t="s">
        <v>10498</v>
      </c>
      <c r="F1199" s="115">
        <v>489.69</v>
      </c>
    </row>
    <row r="1200" spans="1:6" x14ac:dyDescent="0.25">
      <c r="A1200" s="36" t="s">
        <v>10499</v>
      </c>
      <c r="B1200" s="36">
        <v>34479</v>
      </c>
      <c r="C1200" s="30" t="s">
        <v>11687</v>
      </c>
      <c r="D1200" s="36" t="s">
        <v>189</v>
      </c>
      <c r="E1200" s="36" t="s">
        <v>10498</v>
      </c>
      <c r="F1200" s="115">
        <v>543.25</v>
      </c>
    </row>
    <row r="1201" spans="1:6" x14ac:dyDescent="0.25">
      <c r="A1201" s="36" t="s">
        <v>10499</v>
      </c>
      <c r="B1201" s="36">
        <v>34496</v>
      </c>
      <c r="C1201" s="30" t="s">
        <v>11688</v>
      </c>
      <c r="D1201" s="36" t="s">
        <v>189</v>
      </c>
      <c r="E1201" s="36" t="s">
        <v>10498</v>
      </c>
      <c r="F1201" s="115">
        <v>510.83</v>
      </c>
    </row>
    <row r="1202" spans="1:6" x14ac:dyDescent="0.25">
      <c r="A1202" s="36" t="s">
        <v>10499</v>
      </c>
      <c r="B1202" s="36">
        <v>34481</v>
      </c>
      <c r="C1202" s="30" t="s">
        <v>11689</v>
      </c>
      <c r="D1202" s="36" t="s">
        <v>189</v>
      </c>
      <c r="E1202" s="36" t="s">
        <v>10498</v>
      </c>
      <c r="F1202" s="115">
        <v>567.63</v>
      </c>
    </row>
    <row r="1203" spans="1:6" x14ac:dyDescent="0.25">
      <c r="A1203" s="36" t="s">
        <v>10499</v>
      </c>
      <c r="B1203" s="36">
        <v>34483</v>
      </c>
      <c r="C1203" s="30" t="s">
        <v>11690</v>
      </c>
      <c r="D1203" s="36" t="s">
        <v>189</v>
      </c>
      <c r="E1203" s="36" t="s">
        <v>10498</v>
      </c>
      <c r="F1203" s="115">
        <v>606.47</v>
      </c>
    </row>
    <row r="1204" spans="1:6" x14ac:dyDescent="0.25">
      <c r="A1204" s="36" t="s">
        <v>10499</v>
      </c>
      <c r="B1204" s="36">
        <v>34485</v>
      </c>
      <c r="C1204" s="30" t="s">
        <v>11691</v>
      </c>
      <c r="D1204" s="36" t="s">
        <v>189</v>
      </c>
      <c r="E1204" s="36" t="s">
        <v>10498</v>
      </c>
      <c r="F1204" s="115">
        <v>648.54999999999995</v>
      </c>
    </row>
    <row r="1205" spans="1:6" x14ac:dyDescent="0.25">
      <c r="A1205" s="36" t="s">
        <v>10499</v>
      </c>
      <c r="B1205" s="36">
        <v>14041</v>
      </c>
      <c r="C1205" s="30" t="s">
        <v>11692</v>
      </c>
      <c r="D1205" s="36" t="s">
        <v>189</v>
      </c>
      <c r="E1205" s="36" t="s">
        <v>10498</v>
      </c>
      <c r="F1205" s="115">
        <v>421.59</v>
      </c>
    </row>
    <row r="1206" spans="1:6" x14ac:dyDescent="0.25">
      <c r="A1206" s="36" t="s">
        <v>10499</v>
      </c>
      <c r="B1206" s="36">
        <v>1523</v>
      </c>
      <c r="C1206" s="30" t="s">
        <v>11693</v>
      </c>
      <c r="D1206" s="36" t="s">
        <v>189</v>
      </c>
      <c r="E1206" s="36" t="s">
        <v>10498</v>
      </c>
      <c r="F1206" s="115">
        <v>428.48</v>
      </c>
    </row>
    <row r="1207" spans="1:6" x14ac:dyDescent="0.25">
      <c r="A1207" s="36" t="s">
        <v>10499</v>
      </c>
      <c r="B1207" s="36">
        <v>14054</v>
      </c>
      <c r="C1207" s="30" t="s">
        <v>11694</v>
      </c>
      <c r="D1207" s="36" t="s">
        <v>99</v>
      </c>
      <c r="E1207" s="36" t="s">
        <v>10498</v>
      </c>
      <c r="F1207" s="115">
        <v>21.87</v>
      </c>
    </row>
    <row r="1208" spans="1:6" x14ac:dyDescent="0.25">
      <c r="A1208" s="36" t="s">
        <v>10499</v>
      </c>
      <c r="B1208" s="36">
        <v>14052</v>
      </c>
      <c r="C1208" s="30" t="s">
        <v>11695</v>
      </c>
      <c r="D1208" s="36" t="s">
        <v>99</v>
      </c>
      <c r="E1208" s="36" t="s">
        <v>10498</v>
      </c>
      <c r="F1208" s="115">
        <v>16.82</v>
      </c>
    </row>
    <row r="1209" spans="1:6" x14ac:dyDescent="0.25">
      <c r="A1209" s="36" t="s">
        <v>10499</v>
      </c>
      <c r="B1209" s="36">
        <v>14053</v>
      </c>
      <c r="C1209" s="30" t="s">
        <v>11696</v>
      </c>
      <c r="D1209" s="36" t="s">
        <v>99</v>
      </c>
      <c r="E1209" s="36" t="s">
        <v>10498</v>
      </c>
      <c r="F1209" s="115">
        <v>17.079999999999998</v>
      </c>
    </row>
    <row r="1210" spans="1:6" x14ac:dyDescent="0.25">
      <c r="A1210" s="36" t="s">
        <v>10499</v>
      </c>
      <c r="B1210" s="36">
        <v>2560</v>
      </c>
      <c r="C1210" s="30" t="s">
        <v>11697</v>
      </c>
      <c r="D1210" s="36" t="s">
        <v>99</v>
      </c>
      <c r="E1210" s="36" t="s">
        <v>10498</v>
      </c>
      <c r="F1210" s="115">
        <v>22.63</v>
      </c>
    </row>
    <row r="1211" spans="1:6" x14ac:dyDescent="0.25">
      <c r="A1211" s="36" t="s">
        <v>10499</v>
      </c>
      <c r="B1211" s="36">
        <v>2558</v>
      </c>
      <c r="C1211" s="30" t="s">
        <v>11698</v>
      </c>
      <c r="D1211" s="36" t="s">
        <v>99</v>
      </c>
      <c r="E1211" s="36" t="s">
        <v>10498</v>
      </c>
      <c r="F1211" s="115">
        <v>12.86</v>
      </c>
    </row>
    <row r="1212" spans="1:6" x14ac:dyDescent="0.25">
      <c r="A1212" s="36" t="s">
        <v>10499</v>
      </c>
      <c r="B1212" s="36">
        <v>2559</v>
      </c>
      <c r="C1212" s="30" t="s">
        <v>11699</v>
      </c>
      <c r="D1212" s="36" t="s">
        <v>99</v>
      </c>
      <c r="E1212" s="36" t="s">
        <v>10505</v>
      </c>
      <c r="F1212" s="115">
        <v>18.100000000000001</v>
      </c>
    </row>
    <row r="1213" spans="1:6" x14ac:dyDescent="0.25">
      <c r="A1213" s="36" t="s">
        <v>10499</v>
      </c>
      <c r="B1213" s="36">
        <v>2592</v>
      </c>
      <c r="C1213" s="30" t="s">
        <v>11700</v>
      </c>
      <c r="D1213" s="36" t="s">
        <v>99</v>
      </c>
      <c r="E1213" s="36" t="s">
        <v>10498</v>
      </c>
      <c r="F1213" s="115">
        <v>300.06</v>
      </c>
    </row>
    <row r="1214" spans="1:6" x14ac:dyDescent="0.25">
      <c r="A1214" s="36" t="s">
        <v>10499</v>
      </c>
      <c r="B1214" s="36">
        <v>2589</v>
      </c>
      <c r="C1214" s="30" t="s">
        <v>11701</v>
      </c>
      <c r="D1214" s="36" t="s">
        <v>99</v>
      </c>
      <c r="E1214" s="36" t="s">
        <v>10498</v>
      </c>
      <c r="F1214" s="115">
        <v>40.14</v>
      </c>
    </row>
    <row r="1215" spans="1:6" x14ac:dyDescent="0.25">
      <c r="A1215" s="36" t="s">
        <v>10499</v>
      </c>
      <c r="B1215" s="36">
        <v>2566</v>
      </c>
      <c r="C1215" s="30" t="s">
        <v>11702</v>
      </c>
      <c r="D1215" s="36" t="s">
        <v>99</v>
      </c>
      <c r="E1215" s="36" t="s">
        <v>10498</v>
      </c>
      <c r="F1215" s="115">
        <v>30.2</v>
      </c>
    </row>
    <row r="1216" spans="1:6" x14ac:dyDescent="0.25">
      <c r="A1216" s="36" t="s">
        <v>10499</v>
      </c>
      <c r="B1216" s="36">
        <v>2590</v>
      </c>
      <c r="C1216" s="30" t="s">
        <v>11703</v>
      </c>
      <c r="D1216" s="36" t="s">
        <v>99</v>
      </c>
      <c r="E1216" s="36" t="s">
        <v>10498</v>
      </c>
      <c r="F1216" s="115">
        <v>24.63</v>
      </c>
    </row>
    <row r="1217" spans="1:6" x14ac:dyDescent="0.25">
      <c r="A1217" s="36" t="s">
        <v>10499</v>
      </c>
      <c r="B1217" s="36">
        <v>2591</v>
      </c>
      <c r="C1217" s="30" t="s">
        <v>11704</v>
      </c>
      <c r="D1217" s="36" t="s">
        <v>99</v>
      </c>
      <c r="E1217" s="36" t="s">
        <v>10498</v>
      </c>
      <c r="F1217" s="115">
        <v>14.64</v>
      </c>
    </row>
    <row r="1218" spans="1:6" x14ac:dyDescent="0.25">
      <c r="A1218" s="36" t="s">
        <v>10499</v>
      </c>
      <c r="B1218" s="36">
        <v>2567</v>
      </c>
      <c r="C1218" s="30" t="s">
        <v>11705</v>
      </c>
      <c r="D1218" s="36" t="s">
        <v>99</v>
      </c>
      <c r="E1218" s="36" t="s">
        <v>10498</v>
      </c>
      <c r="F1218" s="115">
        <v>58.87</v>
      </c>
    </row>
    <row r="1219" spans="1:6" x14ac:dyDescent="0.25">
      <c r="A1219" s="36" t="s">
        <v>10499</v>
      </c>
      <c r="B1219" s="36">
        <v>2568</v>
      </c>
      <c r="C1219" s="30" t="s">
        <v>11706</v>
      </c>
      <c r="D1219" s="36" t="s">
        <v>99</v>
      </c>
      <c r="E1219" s="36" t="s">
        <v>10498</v>
      </c>
      <c r="F1219" s="115">
        <v>163.47999999999999</v>
      </c>
    </row>
    <row r="1220" spans="1:6" x14ac:dyDescent="0.25">
      <c r="A1220" s="36" t="s">
        <v>10499</v>
      </c>
      <c r="B1220" s="36">
        <v>2565</v>
      </c>
      <c r="C1220" s="30" t="s">
        <v>11707</v>
      </c>
      <c r="D1220" s="36" t="s">
        <v>99</v>
      </c>
      <c r="E1220" s="36" t="s">
        <v>10498</v>
      </c>
      <c r="F1220" s="115">
        <v>14.66</v>
      </c>
    </row>
    <row r="1221" spans="1:6" x14ac:dyDescent="0.25">
      <c r="A1221" s="36" t="s">
        <v>10499</v>
      </c>
      <c r="B1221" s="36">
        <v>2594</v>
      </c>
      <c r="C1221" s="30" t="s">
        <v>11708</v>
      </c>
      <c r="D1221" s="36" t="s">
        <v>99</v>
      </c>
      <c r="E1221" s="36" t="s">
        <v>10498</v>
      </c>
      <c r="F1221" s="115">
        <v>272.35000000000002</v>
      </c>
    </row>
    <row r="1222" spans="1:6" x14ac:dyDescent="0.25">
      <c r="A1222" s="36" t="s">
        <v>10499</v>
      </c>
      <c r="B1222" s="36">
        <v>2587</v>
      </c>
      <c r="C1222" s="30" t="s">
        <v>11709</v>
      </c>
      <c r="D1222" s="36" t="s">
        <v>99</v>
      </c>
      <c r="E1222" s="36" t="s">
        <v>10498</v>
      </c>
      <c r="F1222" s="115">
        <v>46.41</v>
      </c>
    </row>
    <row r="1223" spans="1:6" x14ac:dyDescent="0.25">
      <c r="A1223" s="36" t="s">
        <v>10499</v>
      </c>
      <c r="B1223" s="36">
        <v>2588</v>
      </c>
      <c r="C1223" s="30" t="s">
        <v>11710</v>
      </c>
      <c r="D1223" s="36" t="s">
        <v>99</v>
      </c>
      <c r="E1223" s="36" t="s">
        <v>10498</v>
      </c>
      <c r="F1223" s="115">
        <v>36.869999999999997</v>
      </c>
    </row>
    <row r="1224" spans="1:6" x14ac:dyDescent="0.25">
      <c r="A1224" s="36" t="s">
        <v>10499</v>
      </c>
      <c r="B1224" s="36">
        <v>2570</v>
      </c>
      <c r="C1224" s="30" t="s">
        <v>11711</v>
      </c>
      <c r="D1224" s="36" t="s">
        <v>99</v>
      </c>
      <c r="E1224" s="36" t="s">
        <v>10498</v>
      </c>
      <c r="F1224" s="115">
        <v>23.81</v>
      </c>
    </row>
    <row r="1225" spans="1:6" x14ac:dyDescent="0.25">
      <c r="A1225" s="36" t="s">
        <v>10499</v>
      </c>
      <c r="B1225" s="36">
        <v>2569</v>
      </c>
      <c r="C1225" s="30" t="s">
        <v>11712</v>
      </c>
      <c r="D1225" s="36" t="s">
        <v>99</v>
      </c>
      <c r="E1225" s="36" t="s">
        <v>10498</v>
      </c>
      <c r="F1225" s="115">
        <v>14.21</v>
      </c>
    </row>
    <row r="1226" spans="1:6" x14ac:dyDescent="0.25">
      <c r="A1226" s="36" t="s">
        <v>10499</v>
      </c>
      <c r="B1226" s="36">
        <v>2571</v>
      </c>
      <c r="C1226" s="30" t="s">
        <v>11713</v>
      </c>
      <c r="D1226" s="36" t="s">
        <v>99</v>
      </c>
      <c r="E1226" s="36" t="s">
        <v>10498</v>
      </c>
      <c r="F1226" s="115">
        <v>70.69</v>
      </c>
    </row>
    <row r="1227" spans="1:6" x14ac:dyDescent="0.25">
      <c r="A1227" s="36" t="s">
        <v>10499</v>
      </c>
      <c r="B1227" s="36">
        <v>2572</v>
      </c>
      <c r="C1227" s="30" t="s">
        <v>11714</v>
      </c>
      <c r="D1227" s="36" t="s">
        <v>99</v>
      </c>
      <c r="E1227" s="36" t="s">
        <v>10498</v>
      </c>
      <c r="F1227" s="115">
        <v>209.06</v>
      </c>
    </row>
    <row r="1228" spans="1:6" x14ac:dyDescent="0.25">
      <c r="A1228" s="36" t="s">
        <v>10499</v>
      </c>
      <c r="B1228" s="36">
        <v>2593</v>
      </c>
      <c r="C1228" s="30" t="s">
        <v>11715</v>
      </c>
      <c r="D1228" s="36" t="s">
        <v>99</v>
      </c>
      <c r="E1228" s="36" t="s">
        <v>10498</v>
      </c>
      <c r="F1228" s="115">
        <v>15.15</v>
      </c>
    </row>
    <row r="1229" spans="1:6" x14ac:dyDescent="0.25">
      <c r="A1229" s="36" t="s">
        <v>10499</v>
      </c>
      <c r="B1229" s="36">
        <v>2595</v>
      </c>
      <c r="C1229" s="30" t="s">
        <v>11716</v>
      </c>
      <c r="D1229" s="36" t="s">
        <v>99</v>
      </c>
      <c r="E1229" s="36" t="s">
        <v>10498</v>
      </c>
      <c r="F1229" s="115">
        <v>326.18</v>
      </c>
    </row>
    <row r="1230" spans="1:6" x14ac:dyDescent="0.25">
      <c r="A1230" s="36" t="s">
        <v>10499</v>
      </c>
      <c r="B1230" s="36">
        <v>2576</v>
      </c>
      <c r="C1230" s="30" t="s">
        <v>11717</v>
      </c>
      <c r="D1230" s="36" t="s">
        <v>99</v>
      </c>
      <c r="E1230" s="36" t="s">
        <v>10498</v>
      </c>
      <c r="F1230" s="115">
        <v>55.6</v>
      </c>
    </row>
    <row r="1231" spans="1:6" x14ac:dyDescent="0.25">
      <c r="A1231" s="36" t="s">
        <v>10499</v>
      </c>
      <c r="B1231" s="36">
        <v>2575</v>
      </c>
      <c r="C1231" s="30" t="s">
        <v>11718</v>
      </c>
      <c r="D1231" s="36" t="s">
        <v>99</v>
      </c>
      <c r="E1231" s="36" t="s">
        <v>10498</v>
      </c>
      <c r="F1231" s="115">
        <v>41.8</v>
      </c>
    </row>
    <row r="1232" spans="1:6" x14ac:dyDescent="0.25">
      <c r="A1232" s="36" t="s">
        <v>10499</v>
      </c>
      <c r="B1232" s="36">
        <v>2586</v>
      </c>
      <c r="C1232" s="30" t="s">
        <v>11719</v>
      </c>
      <c r="D1232" s="36" t="s">
        <v>99</v>
      </c>
      <c r="E1232" s="36" t="s">
        <v>10498</v>
      </c>
      <c r="F1232" s="115">
        <v>28.14</v>
      </c>
    </row>
    <row r="1233" spans="1:6" x14ac:dyDescent="0.25">
      <c r="A1233" s="36" t="s">
        <v>10499</v>
      </c>
      <c r="B1233" s="36">
        <v>2573</v>
      </c>
      <c r="C1233" s="30" t="s">
        <v>11720</v>
      </c>
      <c r="D1233" s="36" t="s">
        <v>99</v>
      </c>
      <c r="E1233" s="36" t="s">
        <v>10498</v>
      </c>
      <c r="F1233" s="115">
        <v>17.36</v>
      </c>
    </row>
    <row r="1234" spans="1:6" x14ac:dyDescent="0.25">
      <c r="A1234" s="36" t="s">
        <v>10499</v>
      </c>
      <c r="B1234" s="36">
        <v>2577</v>
      </c>
      <c r="C1234" s="30" t="s">
        <v>11721</v>
      </c>
      <c r="D1234" s="36" t="s">
        <v>99</v>
      </c>
      <c r="E1234" s="36" t="s">
        <v>10498</v>
      </c>
      <c r="F1234" s="115">
        <v>75.34</v>
      </c>
    </row>
    <row r="1235" spans="1:6" x14ac:dyDescent="0.25">
      <c r="A1235" s="36" t="s">
        <v>10499</v>
      </c>
      <c r="B1235" s="36">
        <v>2578</v>
      </c>
      <c r="C1235" s="30" t="s">
        <v>11722</v>
      </c>
      <c r="D1235" s="36" t="s">
        <v>99</v>
      </c>
      <c r="E1235" s="36" t="s">
        <v>10498</v>
      </c>
      <c r="F1235" s="115">
        <v>235.23</v>
      </c>
    </row>
    <row r="1236" spans="1:6" x14ac:dyDescent="0.25">
      <c r="A1236" s="36" t="s">
        <v>10499</v>
      </c>
      <c r="B1236" s="36">
        <v>2574</v>
      </c>
      <c r="C1236" s="30" t="s">
        <v>11723</v>
      </c>
      <c r="D1236" s="36" t="s">
        <v>99</v>
      </c>
      <c r="E1236" s="36" t="s">
        <v>10498</v>
      </c>
      <c r="F1236" s="115">
        <v>17.47</v>
      </c>
    </row>
    <row r="1237" spans="1:6" x14ac:dyDescent="0.25">
      <c r="A1237" s="36" t="s">
        <v>10499</v>
      </c>
      <c r="B1237" s="36">
        <v>2585</v>
      </c>
      <c r="C1237" s="30" t="s">
        <v>11724</v>
      </c>
      <c r="D1237" s="36" t="s">
        <v>99</v>
      </c>
      <c r="E1237" s="36" t="s">
        <v>10498</v>
      </c>
      <c r="F1237" s="115">
        <v>322.8</v>
      </c>
    </row>
    <row r="1238" spans="1:6" x14ac:dyDescent="0.25">
      <c r="A1238" s="36" t="s">
        <v>10499</v>
      </c>
      <c r="B1238" s="36">
        <v>12008</v>
      </c>
      <c r="C1238" s="30" t="s">
        <v>11725</v>
      </c>
      <c r="D1238" s="36" t="s">
        <v>99</v>
      </c>
      <c r="E1238" s="36" t="s">
        <v>10498</v>
      </c>
      <c r="F1238" s="115">
        <v>173.19</v>
      </c>
    </row>
    <row r="1239" spans="1:6" x14ac:dyDescent="0.25">
      <c r="A1239" s="36" t="s">
        <v>10499</v>
      </c>
      <c r="B1239" s="36">
        <v>2582</v>
      </c>
      <c r="C1239" s="30" t="s">
        <v>11726</v>
      </c>
      <c r="D1239" s="36" t="s">
        <v>99</v>
      </c>
      <c r="E1239" s="36" t="s">
        <v>10498</v>
      </c>
      <c r="F1239" s="115">
        <v>51.57</v>
      </c>
    </row>
    <row r="1240" spans="1:6" x14ac:dyDescent="0.25">
      <c r="A1240" s="36" t="s">
        <v>10499</v>
      </c>
      <c r="B1240" s="36">
        <v>2597</v>
      </c>
      <c r="C1240" s="30" t="s">
        <v>11727</v>
      </c>
      <c r="D1240" s="36" t="s">
        <v>99</v>
      </c>
      <c r="E1240" s="36" t="s">
        <v>10498</v>
      </c>
      <c r="F1240" s="115">
        <v>44.2</v>
      </c>
    </row>
    <row r="1241" spans="1:6" x14ac:dyDescent="0.25">
      <c r="A1241" s="36" t="s">
        <v>10499</v>
      </c>
      <c r="B1241" s="36">
        <v>2581</v>
      </c>
      <c r="C1241" s="30" t="s">
        <v>11728</v>
      </c>
      <c r="D1241" s="36" t="s">
        <v>99</v>
      </c>
      <c r="E1241" s="36" t="s">
        <v>10498</v>
      </c>
      <c r="F1241" s="115">
        <v>26.93</v>
      </c>
    </row>
    <row r="1242" spans="1:6" x14ac:dyDescent="0.25">
      <c r="A1242" s="36" t="s">
        <v>10499</v>
      </c>
      <c r="B1242" s="36">
        <v>2579</v>
      </c>
      <c r="C1242" s="30" t="s">
        <v>11729</v>
      </c>
      <c r="D1242" s="36" t="s">
        <v>99</v>
      </c>
      <c r="E1242" s="36" t="s">
        <v>10498</v>
      </c>
      <c r="F1242" s="115">
        <v>21.04</v>
      </c>
    </row>
    <row r="1243" spans="1:6" x14ac:dyDescent="0.25">
      <c r="A1243" s="36" t="s">
        <v>10499</v>
      </c>
      <c r="B1243" s="36">
        <v>2596</v>
      </c>
      <c r="C1243" s="30" t="s">
        <v>11730</v>
      </c>
      <c r="D1243" s="36" t="s">
        <v>99</v>
      </c>
      <c r="E1243" s="36" t="s">
        <v>10498</v>
      </c>
      <c r="F1243" s="115">
        <v>79.64</v>
      </c>
    </row>
    <row r="1244" spans="1:6" x14ac:dyDescent="0.25">
      <c r="A1244" s="36" t="s">
        <v>10499</v>
      </c>
      <c r="B1244" s="36">
        <v>2583</v>
      </c>
      <c r="C1244" s="30" t="s">
        <v>11731</v>
      </c>
      <c r="D1244" s="36" t="s">
        <v>99</v>
      </c>
      <c r="E1244" s="36" t="s">
        <v>10498</v>
      </c>
      <c r="F1244" s="115">
        <v>193.71</v>
      </c>
    </row>
    <row r="1245" spans="1:6" x14ac:dyDescent="0.25">
      <c r="A1245" s="36" t="s">
        <v>10499</v>
      </c>
      <c r="B1245" s="36">
        <v>2580</v>
      </c>
      <c r="C1245" s="30" t="s">
        <v>11732</v>
      </c>
      <c r="D1245" s="36" t="s">
        <v>99</v>
      </c>
      <c r="E1245" s="36" t="s">
        <v>10498</v>
      </c>
      <c r="F1245" s="115">
        <v>23.06</v>
      </c>
    </row>
    <row r="1246" spans="1:6" x14ac:dyDescent="0.25">
      <c r="A1246" s="36" t="s">
        <v>10499</v>
      </c>
      <c r="B1246" s="36">
        <v>2584</v>
      </c>
      <c r="C1246" s="30" t="s">
        <v>11733</v>
      </c>
      <c r="D1246" s="36" t="s">
        <v>99</v>
      </c>
      <c r="E1246" s="36" t="s">
        <v>10498</v>
      </c>
      <c r="F1246" s="115">
        <v>322.45999999999998</v>
      </c>
    </row>
    <row r="1247" spans="1:6" x14ac:dyDescent="0.25">
      <c r="A1247" s="36" t="s">
        <v>10499</v>
      </c>
      <c r="B1247" s="36">
        <v>39329</v>
      </c>
      <c r="C1247" s="30" t="s">
        <v>11734</v>
      </c>
      <c r="D1247" s="36" t="s">
        <v>99</v>
      </c>
      <c r="E1247" s="36" t="s">
        <v>10498</v>
      </c>
      <c r="F1247" s="115">
        <v>19.600000000000001</v>
      </c>
    </row>
    <row r="1248" spans="1:6" x14ac:dyDescent="0.25">
      <c r="A1248" s="36" t="s">
        <v>10499</v>
      </c>
      <c r="B1248" s="36">
        <v>12010</v>
      </c>
      <c r="C1248" s="30" t="s">
        <v>11735</v>
      </c>
      <c r="D1248" s="36" t="s">
        <v>99</v>
      </c>
      <c r="E1248" s="36" t="s">
        <v>10498</v>
      </c>
      <c r="F1248" s="115">
        <v>18.739999999999998</v>
      </c>
    </row>
    <row r="1249" spans="1:6" x14ac:dyDescent="0.25">
      <c r="A1249" s="36" t="s">
        <v>10499</v>
      </c>
      <c r="B1249" s="36">
        <v>39332</v>
      </c>
      <c r="C1249" s="30" t="s">
        <v>11736</v>
      </c>
      <c r="D1249" s="36" t="s">
        <v>99</v>
      </c>
      <c r="E1249" s="36" t="s">
        <v>10498</v>
      </c>
      <c r="F1249" s="115">
        <v>23.04</v>
      </c>
    </row>
    <row r="1250" spans="1:6" x14ac:dyDescent="0.25">
      <c r="A1250" s="36" t="s">
        <v>10499</v>
      </c>
      <c r="B1250" s="36">
        <v>39330</v>
      </c>
      <c r="C1250" s="30" t="s">
        <v>11737</v>
      </c>
      <c r="D1250" s="36" t="s">
        <v>99</v>
      </c>
      <c r="E1250" s="36" t="s">
        <v>10498</v>
      </c>
      <c r="F1250" s="115">
        <v>20.62</v>
      </c>
    </row>
    <row r="1251" spans="1:6" x14ac:dyDescent="0.25">
      <c r="A1251" s="36" t="s">
        <v>10499</v>
      </c>
      <c r="B1251" s="36">
        <v>39331</v>
      </c>
      <c r="C1251" s="30" t="s">
        <v>11738</v>
      </c>
      <c r="D1251" s="36" t="s">
        <v>99</v>
      </c>
      <c r="E1251" s="36" t="s">
        <v>10498</v>
      </c>
      <c r="F1251" s="115">
        <v>18.34</v>
      </c>
    </row>
    <row r="1252" spans="1:6" x14ac:dyDescent="0.25">
      <c r="A1252" s="36" t="s">
        <v>10499</v>
      </c>
      <c r="B1252" s="36">
        <v>39335</v>
      </c>
      <c r="C1252" s="30" t="s">
        <v>11739</v>
      </c>
      <c r="D1252" s="36" t="s">
        <v>99</v>
      </c>
      <c r="E1252" s="36" t="s">
        <v>10498</v>
      </c>
      <c r="F1252" s="115">
        <v>20.69</v>
      </c>
    </row>
    <row r="1253" spans="1:6" x14ac:dyDescent="0.25">
      <c r="A1253" s="36" t="s">
        <v>10499</v>
      </c>
      <c r="B1253" s="36">
        <v>39333</v>
      </c>
      <c r="C1253" s="30" t="s">
        <v>11740</v>
      </c>
      <c r="D1253" s="36" t="s">
        <v>99</v>
      </c>
      <c r="E1253" s="36" t="s">
        <v>10498</v>
      </c>
      <c r="F1253" s="115">
        <v>17.88</v>
      </c>
    </row>
    <row r="1254" spans="1:6" x14ac:dyDescent="0.25">
      <c r="A1254" s="36" t="s">
        <v>10499</v>
      </c>
      <c r="B1254" s="36">
        <v>39334</v>
      </c>
      <c r="C1254" s="30" t="s">
        <v>11741</v>
      </c>
      <c r="D1254" s="36" t="s">
        <v>99</v>
      </c>
      <c r="E1254" s="36" t="s">
        <v>10498</v>
      </c>
      <c r="F1254" s="115">
        <v>16.45</v>
      </c>
    </row>
    <row r="1255" spans="1:6" x14ac:dyDescent="0.25">
      <c r="A1255" s="36" t="s">
        <v>10499</v>
      </c>
      <c r="B1255" s="36">
        <v>12015</v>
      </c>
      <c r="C1255" s="30" t="s">
        <v>11742</v>
      </c>
      <c r="D1255" s="36" t="s">
        <v>99</v>
      </c>
      <c r="E1255" s="36" t="s">
        <v>10498</v>
      </c>
      <c r="F1255" s="115">
        <v>24.03</v>
      </c>
    </row>
    <row r="1256" spans="1:6" x14ac:dyDescent="0.25">
      <c r="A1256" s="36" t="s">
        <v>10499</v>
      </c>
      <c r="B1256" s="36">
        <v>12016</v>
      </c>
      <c r="C1256" s="30" t="s">
        <v>11743</v>
      </c>
      <c r="D1256" s="36" t="s">
        <v>99</v>
      </c>
      <c r="E1256" s="36" t="s">
        <v>10498</v>
      </c>
      <c r="F1256" s="115">
        <v>20.65</v>
      </c>
    </row>
    <row r="1257" spans="1:6" x14ac:dyDescent="0.25">
      <c r="A1257" s="36" t="s">
        <v>10499</v>
      </c>
      <c r="B1257" s="36">
        <v>12019</v>
      </c>
      <c r="C1257" s="30" t="s">
        <v>11744</v>
      </c>
      <c r="D1257" s="36" t="s">
        <v>99</v>
      </c>
      <c r="E1257" s="36" t="s">
        <v>10498</v>
      </c>
      <c r="F1257" s="115">
        <v>24.03</v>
      </c>
    </row>
    <row r="1258" spans="1:6" x14ac:dyDescent="0.25">
      <c r="A1258" s="36" t="s">
        <v>10499</v>
      </c>
      <c r="B1258" s="36">
        <v>12020</v>
      </c>
      <c r="C1258" s="30" t="s">
        <v>11745</v>
      </c>
      <c r="D1258" s="36" t="s">
        <v>99</v>
      </c>
      <c r="E1258" s="36" t="s">
        <v>10498</v>
      </c>
      <c r="F1258" s="115">
        <v>20.65</v>
      </c>
    </row>
    <row r="1259" spans="1:6" x14ac:dyDescent="0.25">
      <c r="A1259" s="36" t="s">
        <v>10499</v>
      </c>
      <c r="B1259" s="36">
        <v>39338</v>
      </c>
      <c r="C1259" s="30" t="s">
        <v>11746</v>
      </c>
      <c r="D1259" s="36" t="s">
        <v>99</v>
      </c>
      <c r="E1259" s="36" t="s">
        <v>10498</v>
      </c>
      <c r="F1259" s="115">
        <v>23.04</v>
      </c>
    </row>
    <row r="1260" spans="1:6" x14ac:dyDescent="0.25">
      <c r="A1260" s="36" t="s">
        <v>10499</v>
      </c>
      <c r="B1260" s="36">
        <v>39336</v>
      </c>
      <c r="C1260" s="30" t="s">
        <v>11747</v>
      </c>
      <c r="D1260" s="36" t="s">
        <v>99</v>
      </c>
      <c r="E1260" s="36" t="s">
        <v>10498</v>
      </c>
      <c r="F1260" s="115">
        <v>20.62</v>
      </c>
    </row>
    <row r="1261" spans="1:6" x14ac:dyDescent="0.25">
      <c r="A1261" s="36" t="s">
        <v>10499</v>
      </c>
      <c r="B1261" s="36">
        <v>39337</v>
      </c>
      <c r="C1261" s="30" t="s">
        <v>11748</v>
      </c>
      <c r="D1261" s="36" t="s">
        <v>99</v>
      </c>
      <c r="E1261" s="36" t="s">
        <v>10498</v>
      </c>
      <c r="F1261" s="115">
        <v>18.34</v>
      </c>
    </row>
    <row r="1262" spans="1:6" x14ac:dyDescent="0.25">
      <c r="A1262" s="36" t="s">
        <v>10499</v>
      </c>
      <c r="B1262" s="36">
        <v>39341</v>
      </c>
      <c r="C1262" s="30" t="s">
        <v>11749</v>
      </c>
      <c r="D1262" s="36" t="s">
        <v>99</v>
      </c>
      <c r="E1262" s="36" t="s">
        <v>10498</v>
      </c>
      <c r="F1262" s="115">
        <v>30.03</v>
      </c>
    </row>
    <row r="1263" spans="1:6" x14ac:dyDescent="0.25">
      <c r="A1263" s="36" t="s">
        <v>10499</v>
      </c>
      <c r="B1263" s="36">
        <v>39340</v>
      </c>
      <c r="C1263" s="30" t="s">
        <v>11750</v>
      </c>
      <c r="D1263" s="36" t="s">
        <v>99</v>
      </c>
      <c r="E1263" s="36" t="s">
        <v>10498</v>
      </c>
      <c r="F1263" s="115">
        <v>22.05</v>
      </c>
    </row>
    <row r="1264" spans="1:6" x14ac:dyDescent="0.25">
      <c r="A1264" s="36" t="s">
        <v>10499</v>
      </c>
      <c r="B1264" s="36">
        <v>39342</v>
      </c>
      <c r="C1264" s="30" t="s">
        <v>11751</v>
      </c>
      <c r="D1264" s="36" t="s">
        <v>99</v>
      </c>
      <c r="E1264" s="36" t="s">
        <v>10498</v>
      </c>
      <c r="F1264" s="115">
        <v>30.03</v>
      </c>
    </row>
    <row r="1265" spans="1:6" x14ac:dyDescent="0.25">
      <c r="A1265" s="36" t="s">
        <v>10499</v>
      </c>
      <c r="B1265" s="36">
        <v>12025</v>
      </c>
      <c r="C1265" s="30" t="s">
        <v>11752</v>
      </c>
      <c r="D1265" s="36" t="s">
        <v>99</v>
      </c>
      <c r="E1265" s="36" t="s">
        <v>10498</v>
      </c>
      <c r="F1265" s="115">
        <v>22.78</v>
      </c>
    </row>
    <row r="1266" spans="1:6" x14ac:dyDescent="0.25">
      <c r="A1266" s="36" t="s">
        <v>10499</v>
      </c>
      <c r="B1266" s="36">
        <v>39345</v>
      </c>
      <c r="C1266" s="30" t="s">
        <v>11753</v>
      </c>
      <c r="D1266" s="36" t="s">
        <v>99</v>
      </c>
      <c r="E1266" s="36" t="s">
        <v>10498</v>
      </c>
      <c r="F1266" s="115">
        <v>34.32</v>
      </c>
    </row>
    <row r="1267" spans="1:6" x14ac:dyDescent="0.25">
      <c r="A1267" s="36" t="s">
        <v>10499</v>
      </c>
      <c r="B1267" s="36">
        <v>39343</v>
      </c>
      <c r="C1267" s="30" t="s">
        <v>11754</v>
      </c>
      <c r="D1267" s="36" t="s">
        <v>99</v>
      </c>
      <c r="E1267" s="36" t="s">
        <v>10498</v>
      </c>
      <c r="F1267" s="115">
        <v>25.36</v>
      </c>
    </row>
    <row r="1268" spans="1:6" x14ac:dyDescent="0.25">
      <c r="A1268" s="36" t="s">
        <v>10499</v>
      </c>
      <c r="B1268" s="36">
        <v>39344</v>
      </c>
      <c r="C1268" s="30" t="s">
        <v>11755</v>
      </c>
      <c r="D1268" s="36" t="s">
        <v>99</v>
      </c>
      <c r="E1268" s="36" t="s">
        <v>10498</v>
      </c>
      <c r="F1268" s="115">
        <v>24.52</v>
      </c>
    </row>
    <row r="1269" spans="1:6" x14ac:dyDescent="0.25">
      <c r="A1269" s="36" t="s">
        <v>10499</v>
      </c>
      <c r="B1269" s="36">
        <v>12623</v>
      </c>
      <c r="C1269" s="30" t="s">
        <v>11756</v>
      </c>
      <c r="D1269" s="36" t="s">
        <v>106</v>
      </c>
      <c r="E1269" s="36" t="s">
        <v>10498</v>
      </c>
      <c r="F1269" s="115">
        <v>47.23</v>
      </c>
    </row>
    <row r="1270" spans="1:6" x14ac:dyDescent="0.25">
      <c r="A1270" s="36" t="s">
        <v>10499</v>
      </c>
      <c r="B1270" s="36">
        <v>34498</v>
      </c>
      <c r="C1270" s="30" t="s">
        <v>11757</v>
      </c>
      <c r="D1270" s="36" t="s">
        <v>99</v>
      </c>
      <c r="E1270" s="36" t="s">
        <v>10498</v>
      </c>
      <c r="F1270" s="115">
        <v>92.98</v>
      </c>
    </row>
    <row r="1271" spans="1:6" x14ac:dyDescent="0.25">
      <c r="A1271" s="36" t="s">
        <v>10499</v>
      </c>
      <c r="B1271" s="36">
        <v>13244</v>
      </c>
      <c r="C1271" s="30" t="s">
        <v>11758</v>
      </c>
      <c r="D1271" s="36" t="s">
        <v>99</v>
      </c>
      <c r="E1271" s="36" t="s">
        <v>10505</v>
      </c>
      <c r="F1271" s="115">
        <v>39.14</v>
      </c>
    </row>
    <row r="1272" spans="1:6" x14ac:dyDescent="0.25">
      <c r="A1272" s="36" t="s">
        <v>10499</v>
      </c>
      <c r="B1272" s="36">
        <v>38998</v>
      </c>
      <c r="C1272" s="30" t="s">
        <v>11759</v>
      </c>
      <c r="D1272" s="36" t="s">
        <v>99</v>
      </c>
      <c r="E1272" s="36" t="s">
        <v>10498</v>
      </c>
      <c r="F1272" s="115">
        <v>13.11</v>
      </c>
    </row>
    <row r="1273" spans="1:6" x14ac:dyDescent="0.25">
      <c r="A1273" s="36" t="s">
        <v>10499</v>
      </c>
      <c r="B1273" s="36">
        <v>38999</v>
      </c>
      <c r="C1273" s="30" t="s">
        <v>11760</v>
      </c>
      <c r="D1273" s="36" t="s">
        <v>99</v>
      </c>
      <c r="E1273" s="36" t="s">
        <v>10498</v>
      </c>
      <c r="F1273" s="115">
        <v>33.159999999999997</v>
      </c>
    </row>
    <row r="1274" spans="1:6" x14ac:dyDescent="0.25">
      <c r="A1274" s="36" t="s">
        <v>10499</v>
      </c>
      <c r="B1274" s="36">
        <v>38996</v>
      </c>
      <c r="C1274" s="30" t="s">
        <v>11761</v>
      </c>
      <c r="D1274" s="36" t="s">
        <v>99</v>
      </c>
      <c r="E1274" s="36" t="s">
        <v>10498</v>
      </c>
      <c r="F1274" s="115">
        <v>23.43</v>
      </c>
    </row>
    <row r="1275" spans="1:6" x14ac:dyDescent="0.25">
      <c r="A1275" s="36" t="s">
        <v>10499</v>
      </c>
      <c r="B1275" s="36">
        <v>44173</v>
      </c>
      <c r="C1275" s="30" t="s">
        <v>11762</v>
      </c>
      <c r="D1275" s="36" t="s">
        <v>99</v>
      </c>
      <c r="E1275" s="36" t="s">
        <v>10498</v>
      </c>
      <c r="F1275" s="115">
        <v>22.79</v>
      </c>
    </row>
    <row r="1276" spans="1:6" x14ac:dyDescent="0.25">
      <c r="A1276" s="36" t="s">
        <v>10499</v>
      </c>
      <c r="B1276" s="36">
        <v>44174</v>
      </c>
      <c r="C1276" s="30" t="s">
        <v>11763</v>
      </c>
      <c r="D1276" s="36" t="s">
        <v>99</v>
      </c>
      <c r="E1276" s="36" t="s">
        <v>10498</v>
      </c>
      <c r="F1276" s="115">
        <v>37.299999999999997</v>
      </c>
    </row>
    <row r="1277" spans="1:6" x14ac:dyDescent="0.25">
      <c r="A1277" s="36" t="s">
        <v>10499</v>
      </c>
      <c r="B1277" s="36">
        <v>38997</v>
      </c>
      <c r="C1277" s="30" t="s">
        <v>11764</v>
      </c>
      <c r="D1277" s="36" t="s">
        <v>99</v>
      </c>
      <c r="E1277" s="36" t="s">
        <v>10498</v>
      </c>
      <c r="F1277" s="115">
        <v>33.520000000000003</v>
      </c>
    </row>
    <row r="1278" spans="1:6" x14ac:dyDescent="0.25">
      <c r="A1278" s="36" t="s">
        <v>10499</v>
      </c>
      <c r="B1278" s="36">
        <v>39600</v>
      </c>
      <c r="C1278" s="30" t="s">
        <v>11765</v>
      </c>
      <c r="D1278" s="36" t="s">
        <v>99</v>
      </c>
      <c r="E1278" s="36" t="s">
        <v>10498</v>
      </c>
      <c r="F1278" s="115">
        <v>20.190000000000001</v>
      </c>
    </row>
    <row r="1279" spans="1:6" x14ac:dyDescent="0.25">
      <c r="A1279" s="36" t="s">
        <v>10499</v>
      </c>
      <c r="B1279" s="36">
        <v>39601</v>
      </c>
      <c r="C1279" s="30" t="s">
        <v>11766</v>
      </c>
      <c r="D1279" s="36" t="s">
        <v>99</v>
      </c>
      <c r="E1279" s="36" t="s">
        <v>10498</v>
      </c>
      <c r="F1279" s="115">
        <v>42.82</v>
      </c>
    </row>
    <row r="1280" spans="1:6" x14ac:dyDescent="0.25">
      <c r="A1280" s="36" t="s">
        <v>10499</v>
      </c>
      <c r="B1280" s="36">
        <v>39862</v>
      </c>
      <c r="C1280" s="30" t="s">
        <v>11767</v>
      </c>
      <c r="D1280" s="36" t="s">
        <v>99</v>
      </c>
      <c r="E1280" s="36" t="s">
        <v>10498</v>
      </c>
      <c r="F1280" s="115"/>
    </row>
    <row r="1281" spans="1:6" x14ac:dyDescent="0.25">
      <c r="A1281" s="36" t="s">
        <v>10499</v>
      </c>
      <c r="B1281" s="36">
        <v>39863</v>
      </c>
      <c r="C1281" s="30" t="s">
        <v>11768</v>
      </c>
      <c r="D1281" s="36" t="s">
        <v>99</v>
      </c>
      <c r="E1281" s="36" t="s">
        <v>10498</v>
      </c>
      <c r="F1281" s="115"/>
    </row>
    <row r="1282" spans="1:6" x14ac:dyDescent="0.25">
      <c r="A1282" s="36" t="s">
        <v>10499</v>
      </c>
      <c r="B1282" s="36">
        <v>39864</v>
      </c>
      <c r="C1282" s="30" t="s">
        <v>11769</v>
      </c>
      <c r="D1282" s="36" t="s">
        <v>99</v>
      </c>
      <c r="E1282" s="36" t="s">
        <v>10498</v>
      </c>
      <c r="F1282" s="115"/>
    </row>
    <row r="1283" spans="1:6" x14ac:dyDescent="0.25">
      <c r="A1283" s="36" t="s">
        <v>10499</v>
      </c>
      <c r="B1283" s="36">
        <v>39865</v>
      </c>
      <c r="C1283" s="30" t="s">
        <v>11770</v>
      </c>
      <c r="D1283" s="36" t="s">
        <v>99</v>
      </c>
      <c r="E1283" s="36" t="s">
        <v>10498</v>
      </c>
      <c r="F1283" s="115"/>
    </row>
    <row r="1284" spans="1:6" x14ac:dyDescent="0.25">
      <c r="A1284" s="36" t="s">
        <v>10499</v>
      </c>
      <c r="B1284" s="36">
        <v>2517</v>
      </c>
      <c r="C1284" s="30" t="s">
        <v>11771</v>
      </c>
      <c r="D1284" s="36" t="s">
        <v>99</v>
      </c>
      <c r="E1284" s="36" t="s">
        <v>10498</v>
      </c>
      <c r="F1284" s="115">
        <v>32.130000000000003</v>
      </c>
    </row>
    <row r="1285" spans="1:6" x14ac:dyDescent="0.25">
      <c r="A1285" s="36" t="s">
        <v>10499</v>
      </c>
      <c r="B1285" s="36">
        <v>2522</v>
      </c>
      <c r="C1285" s="30" t="s">
        <v>11772</v>
      </c>
      <c r="D1285" s="36" t="s">
        <v>99</v>
      </c>
      <c r="E1285" s="36" t="s">
        <v>10498</v>
      </c>
      <c r="F1285" s="115">
        <v>20.76</v>
      </c>
    </row>
    <row r="1286" spans="1:6" x14ac:dyDescent="0.25">
      <c r="A1286" s="36" t="s">
        <v>10499</v>
      </c>
      <c r="B1286" s="36">
        <v>2516</v>
      </c>
      <c r="C1286" s="30" t="s">
        <v>11773</v>
      </c>
      <c r="D1286" s="36" t="s">
        <v>99</v>
      </c>
      <c r="E1286" s="36" t="s">
        <v>10498</v>
      </c>
      <c r="F1286" s="115">
        <v>16.670000000000002</v>
      </c>
    </row>
    <row r="1287" spans="1:6" x14ac:dyDescent="0.25">
      <c r="A1287" s="36" t="s">
        <v>10499</v>
      </c>
      <c r="B1287" s="36">
        <v>2548</v>
      </c>
      <c r="C1287" s="30" t="s">
        <v>11774</v>
      </c>
      <c r="D1287" s="36" t="s">
        <v>99</v>
      </c>
      <c r="E1287" s="36" t="s">
        <v>10498</v>
      </c>
      <c r="F1287" s="115">
        <v>12.77</v>
      </c>
    </row>
    <row r="1288" spans="1:6" x14ac:dyDescent="0.25">
      <c r="A1288" s="36" t="s">
        <v>10499</v>
      </c>
      <c r="B1288" s="36">
        <v>2518</v>
      </c>
      <c r="C1288" s="30" t="s">
        <v>11775</v>
      </c>
      <c r="D1288" s="36" t="s">
        <v>99</v>
      </c>
      <c r="E1288" s="36" t="s">
        <v>10498</v>
      </c>
      <c r="F1288" s="115">
        <v>152.93</v>
      </c>
    </row>
    <row r="1289" spans="1:6" x14ac:dyDescent="0.25">
      <c r="A1289" s="36" t="s">
        <v>10499</v>
      </c>
      <c r="B1289" s="36">
        <v>2521</v>
      </c>
      <c r="C1289" s="30" t="s">
        <v>11776</v>
      </c>
      <c r="D1289" s="36" t="s">
        <v>99</v>
      </c>
      <c r="E1289" s="36" t="s">
        <v>10498</v>
      </c>
      <c r="F1289" s="115">
        <v>65.099999999999994</v>
      </c>
    </row>
    <row r="1290" spans="1:6" x14ac:dyDescent="0.25">
      <c r="A1290" s="36" t="s">
        <v>10499</v>
      </c>
      <c r="B1290" s="36">
        <v>2519</v>
      </c>
      <c r="C1290" s="30" t="s">
        <v>11777</v>
      </c>
      <c r="D1290" s="36" t="s">
        <v>99</v>
      </c>
      <c r="E1290" s="36" t="s">
        <v>10498</v>
      </c>
      <c r="F1290" s="115">
        <v>184.4</v>
      </c>
    </row>
    <row r="1291" spans="1:6" x14ac:dyDescent="0.25">
      <c r="A1291" s="36" t="s">
        <v>10499</v>
      </c>
      <c r="B1291" s="36">
        <v>2515</v>
      </c>
      <c r="C1291" s="30" t="s">
        <v>11778</v>
      </c>
      <c r="D1291" s="36" t="s">
        <v>99</v>
      </c>
      <c r="E1291" s="36" t="s">
        <v>10498</v>
      </c>
      <c r="F1291" s="115">
        <v>13.88</v>
      </c>
    </row>
    <row r="1292" spans="1:6" x14ac:dyDescent="0.25">
      <c r="A1292" s="36" t="s">
        <v>10499</v>
      </c>
      <c r="B1292" s="36">
        <v>2520</v>
      </c>
      <c r="C1292" s="30" t="s">
        <v>11779</v>
      </c>
      <c r="D1292" s="36" t="s">
        <v>99</v>
      </c>
      <c r="E1292" s="36" t="s">
        <v>10498</v>
      </c>
      <c r="F1292" s="115">
        <v>339.4</v>
      </c>
    </row>
    <row r="1293" spans="1:6" x14ac:dyDescent="0.25">
      <c r="A1293" s="36" t="s">
        <v>10499</v>
      </c>
      <c r="B1293" s="36">
        <v>1602</v>
      </c>
      <c r="C1293" s="30" t="s">
        <v>11780</v>
      </c>
      <c r="D1293" s="36" t="s">
        <v>99</v>
      </c>
      <c r="E1293" s="36" t="s">
        <v>10498</v>
      </c>
      <c r="F1293" s="115">
        <v>55.08</v>
      </c>
    </row>
    <row r="1294" spans="1:6" x14ac:dyDescent="0.25">
      <c r="A1294" s="36" t="s">
        <v>10499</v>
      </c>
      <c r="B1294" s="36">
        <v>1601</v>
      </c>
      <c r="C1294" s="30" t="s">
        <v>11781</v>
      </c>
      <c r="D1294" s="36" t="s">
        <v>99</v>
      </c>
      <c r="E1294" s="36" t="s">
        <v>10498</v>
      </c>
      <c r="F1294" s="115">
        <v>49.09</v>
      </c>
    </row>
    <row r="1295" spans="1:6" x14ac:dyDescent="0.25">
      <c r="A1295" s="36" t="s">
        <v>10499</v>
      </c>
      <c r="B1295" s="36">
        <v>1600</v>
      </c>
      <c r="C1295" s="30" t="s">
        <v>11782</v>
      </c>
      <c r="D1295" s="36" t="s">
        <v>99</v>
      </c>
      <c r="E1295" s="36" t="s">
        <v>10498</v>
      </c>
      <c r="F1295" s="115">
        <v>21.44</v>
      </c>
    </row>
    <row r="1296" spans="1:6" x14ac:dyDescent="0.25">
      <c r="A1296" s="36" t="s">
        <v>10499</v>
      </c>
      <c r="B1296" s="36">
        <v>1598</v>
      </c>
      <c r="C1296" s="30" t="s">
        <v>11783</v>
      </c>
      <c r="D1296" s="36" t="s">
        <v>99</v>
      </c>
      <c r="E1296" s="36" t="s">
        <v>10498</v>
      </c>
      <c r="F1296" s="115">
        <v>14.53</v>
      </c>
    </row>
    <row r="1297" spans="1:6" x14ac:dyDescent="0.25">
      <c r="A1297" s="36" t="s">
        <v>10499</v>
      </c>
      <c r="B1297" s="36">
        <v>1603</v>
      </c>
      <c r="C1297" s="30" t="s">
        <v>11784</v>
      </c>
      <c r="D1297" s="36" t="s">
        <v>99</v>
      </c>
      <c r="E1297" s="36" t="s">
        <v>10498</v>
      </c>
      <c r="F1297" s="115">
        <v>83.16</v>
      </c>
    </row>
    <row r="1298" spans="1:6" x14ac:dyDescent="0.25">
      <c r="A1298" s="36" t="s">
        <v>10499</v>
      </c>
      <c r="B1298" s="36">
        <v>1599</v>
      </c>
      <c r="C1298" s="30" t="s">
        <v>11785</v>
      </c>
      <c r="D1298" s="36" t="s">
        <v>99</v>
      </c>
      <c r="E1298" s="36" t="s">
        <v>10498</v>
      </c>
      <c r="F1298" s="115">
        <v>16.86</v>
      </c>
    </row>
    <row r="1299" spans="1:6" x14ac:dyDescent="0.25">
      <c r="A1299" s="36" t="s">
        <v>10499</v>
      </c>
      <c r="B1299" s="36">
        <v>1597</v>
      </c>
      <c r="C1299" s="30" t="s">
        <v>11786</v>
      </c>
      <c r="D1299" s="36" t="s">
        <v>99</v>
      </c>
      <c r="E1299" s="36" t="s">
        <v>10498</v>
      </c>
      <c r="F1299" s="115">
        <v>13.66</v>
      </c>
    </row>
    <row r="1300" spans="1:6" x14ac:dyDescent="0.25">
      <c r="A1300" s="36" t="s">
        <v>10499</v>
      </c>
      <c r="B1300" s="36">
        <v>39602</v>
      </c>
      <c r="C1300" s="30" t="s">
        <v>11787</v>
      </c>
      <c r="D1300" s="36" t="s">
        <v>99</v>
      </c>
      <c r="E1300" s="36" t="s">
        <v>10498</v>
      </c>
      <c r="F1300" s="115">
        <v>2.14</v>
      </c>
    </row>
    <row r="1301" spans="1:6" x14ac:dyDescent="0.25">
      <c r="A1301" s="36" t="s">
        <v>10499</v>
      </c>
      <c r="B1301" s="36">
        <v>39603</v>
      </c>
      <c r="C1301" s="30" t="s">
        <v>11788</v>
      </c>
      <c r="D1301" s="36" t="s">
        <v>99</v>
      </c>
      <c r="E1301" s="36" t="s">
        <v>10498</v>
      </c>
      <c r="F1301" s="115">
        <v>4.5599999999999996</v>
      </c>
    </row>
    <row r="1302" spans="1:6" x14ac:dyDescent="0.25">
      <c r="A1302" s="36" t="s">
        <v>10499</v>
      </c>
      <c r="B1302" s="36">
        <v>11821</v>
      </c>
      <c r="C1302" s="30" t="s">
        <v>11789</v>
      </c>
      <c r="D1302" s="36" t="s">
        <v>99</v>
      </c>
      <c r="E1302" s="36" t="s">
        <v>10498</v>
      </c>
      <c r="F1302" s="115">
        <v>11.22</v>
      </c>
    </row>
    <row r="1303" spans="1:6" x14ac:dyDescent="0.25">
      <c r="A1303" s="36" t="s">
        <v>10499</v>
      </c>
      <c r="B1303" s="36">
        <v>1562</v>
      </c>
      <c r="C1303" s="30" t="s">
        <v>11790</v>
      </c>
      <c r="D1303" s="36" t="s">
        <v>99</v>
      </c>
      <c r="E1303" s="36" t="s">
        <v>10498</v>
      </c>
      <c r="F1303" s="115">
        <v>18.37</v>
      </c>
    </row>
    <row r="1304" spans="1:6" x14ac:dyDescent="0.25">
      <c r="A1304" s="36" t="s">
        <v>10499</v>
      </c>
      <c r="B1304" s="36">
        <v>1563</v>
      </c>
      <c r="C1304" s="30" t="s">
        <v>11791</v>
      </c>
      <c r="D1304" s="36" t="s">
        <v>99</v>
      </c>
      <c r="E1304" s="36" t="s">
        <v>10498</v>
      </c>
      <c r="F1304" s="115">
        <v>24.65</v>
      </c>
    </row>
    <row r="1305" spans="1:6" x14ac:dyDescent="0.25">
      <c r="A1305" s="36" t="s">
        <v>10499</v>
      </c>
      <c r="B1305" s="36">
        <v>11856</v>
      </c>
      <c r="C1305" s="30" t="s">
        <v>11792</v>
      </c>
      <c r="D1305" s="36" t="s">
        <v>99</v>
      </c>
      <c r="E1305" s="36" t="s">
        <v>10505</v>
      </c>
      <c r="F1305" s="115">
        <v>7.35</v>
      </c>
    </row>
    <row r="1306" spans="1:6" x14ac:dyDescent="0.25">
      <c r="A1306" s="36" t="s">
        <v>10499</v>
      </c>
      <c r="B1306" s="36">
        <v>11857</v>
      </c>
      <c r="C1306" s="30" t="s">
        <v>11793</v>
      </c>
      <c r="D1306" s="36" t="s">
        <v>99</v>
      </c>
      <c r="E1306" s="36" t="s">
        <v>10498</v>
      </c>
      <c r="F1306" s="115">
        <v>38.68</v>
      </c>
    </row>
    <row r="1307" spans="1:6" x14ac:dyDescent="0.25">
      <c r="A1307" s="36" t="s">
        <v>10499</v>
      </c>
      <c r="B1307" s="36">
        <v>11858</v>
      </c>
      <c r="C1307" s="30" t="s">
        <v>11794</v>
      </c>
      <c r="D1307" s="36" t="s">
        <v>99</v>
      </c>
      <c r="E1307" s="36" t="s">
        <v>10498</v>
      </c>
      <c r="F1307" s="115">
        <v>48.01</v>
      </c>
    </row>
    <row r="1308" spans="1:6" x14ac:dyDescent="0.25">
      <c r="A1308" s="36" t="s">
        <v>10499</v>
      </c>
      <c r="B1308" s="36">
        <v>1539</v>
      </c>
      <c r="C1308" s="30" t="s">
        <v>11795</v>
      </c>
      <c r="D1308" s="36" t="s">
        <v>99</v>
      </c>
      <c r="E1308" s="36" t="s">
        <v>10498</v>
      </c>
      <c r="F1308" s="115">
        <v>8.64</v>
      </c>
    </row>
    <row r="1309" spans="1:6" x14ac:dyDescent="0.25">
      <c r="A1309" s="36" t="s">
        <v>10499</v>
      </c>
      <c r="B1309" s="36">
        <v>11859</v>
      </c>
      <c r="C1309" s="30" t="s">
        <v>11796</v>
      </c>
      <c r="D1309" s="36" t="s">
        <v>99</v>
      </c>
      <c r="E1309" s="36" t="s">
        <v>10498</v>
      </c>
      <c r="F1309" s="115">
        <v>65.319999999999993</v>
      </c>
    </row>
    <row r="1310" spans="1:6" x14ac:dyDescent="0.25">
      <c r="A1310" s="36" t="s">
        <v>10499</v>
      </c>
      <c r="B1310" s="36">
        <v>1550</v>
      </c>
      <c r="C1310" s="30" t="s">
        <v>11797</v>
      </c>
      <c r="D1310" s="36" t="s">
        <v>99</v>
      </c>
      <c r="E1310" s="36" t="s">
        <v>10498</v>
      </c>
      <c r="F1310" s="115">
        <v>9.11</v>
      </c>
    </row>
    <row r="1311" spans="1:6" x14ac:dyDescent="0.25">
      <c r="A1311" s="36" t="s">
        <v>10499</v>
      </c>
      <c r="B1311" s="36">
        <v>11854</v>
      </c>
      <c r="C1311" s="30" t="s">
        <v>11798</v>
      </c>
      <c r="D1311" s="36" t="s">
        <v>99</v>
      </c>
      <c r="E1311" s="36" t="s">
        <v>10498</v>
      </c>
      <c r="F1311" s="115">
        <v>11.38</v>
      </c>
    </row>
    <row r="1312" spans="1:6" x14ac:dyDescent="0.25">
      <c r="A1312" s="36" t="s">
        <v>10499</v>
      </c>
      <c r="B1312" s="36">
        <v>11862</v>
      </c>
      <c r="C1312" s="30" t="s">
        <v>11799</v>
      </c>
      <c r="D1312" s="36" t="s">
        <v>99</v>
      </c>
      <c r="E1312" s="36" t="s">
        <v>10498</v>
      </c>
      <c r="F1312" s="115">
        <v>15.97</v>
      </c>
    </row>
    <row r="1313" spans="1:6" x14ac:dyDescent="0.25">
      <c r="A1313" s="36" t="s">
        <v>10499</v>
      </c>
      <c r="B1313" s="36">
        <v>11863</v>
      </c>
      <c r="C1313" s="30" t="s">
        <v>11800</v>
      </c>
      <c r="D1313" s="36" t="s">
        <v>99</v>
      </c>
      <c r="E1313" s="36" t="s">
        <v>10498</v>
      </c>
      <c r="F1313" s="115">
        <v>6.45</v>
      </c>
    </row>
    <row r="1314" spans="1:6" x14ac:dyDescent="0.25">
      <c r="A1314" s="36" t="s">
        <v>10499</v>
      </c>
      <c r="B1314" s="36">
        <v>11855</v>
      </c>
      <c r="C1314" s="30" t="s">
        <v>11801</v>
      </c>
      <c r="D1314" s="36" t="s">
        <v>99</v>
      </c>
      <c r="E1314" s="36" t="s">
        <v>10498</v>
      </c>
      <c r="F1314" s="115">
        <v>23.84</v>
      </c>
    </row>
    <row r="1315" spans="1:6" x14ac:dyDescent="0.25">
      <c r="A1315" s="36" t="s">
        <v>10499</v>
      </c>
      <c r="B1315" s="36">
        <v>11864</v>
      </c>
      <c r="C1315" s="30" t="s">
        <v>11802</v>
      </c>
      <c r="D1315" s="36" t="s">
        <v>99</v>
      </c>
      <c r="E1315" s="36" t="s">
        <v>10498</v>
      </c>
      <c r="F1315" s="115">
        <v>36.04</v>
      </c>
    </row>
    <row r="1316" spans="1:6" x14ac:dyDescent="0.25">
      <c r="A1316" s="36" t="s">
        <v>10499</v>
      </c>
      <c r="B1316" s="36">
        <v>2527</v>
      </c>
      <c r="C1316" s="30" t="s">
        <v>11803</v>
      </c>
      <c r="D1316" s="36" t="s">
        <v>99</v>
      </c>
      <c r="E1316" s="36" t="s">
        <v>10498</v>
      </c>
      <c r="F1316" s="115">
        <v>11.5</v>
      </c>
    </row>
    <row r="1317" spans="1:6" x14ac:dyDescent="0.25">
      <c r="A1317" s="36" t="s">
        <v>10499</v>
      </c>
      <c r="B1317" s="36">
        <v>2526</v>
      </c>
      <c r="C1317" s="30" t="s">
        <v>11804</v>
      </c>
      <c r="D1317" s="36" t="s">
        <v>99</v>
      </c>
      <c r="E1317" s="36" t="s">
        <v>10498</v>
      </c>
      <c r="F1317" s="115">
        <v>7.37</v>
      </c>
    </row>
    <row r="1318" spans="1:6" x14ac:dyDescent="0.25">
      <c r="A1318" s="36" t="s">
        <v>10499</v>
      </c>
      <c r="B1318" s="36">
        <v>2483</v>
      </c>
      <c r="C1318" s="30" t="s">
        <v>11805</v>
      </c>
      <c r="D1318" s="36" t="s">
        <v>99</v>
      </c>
      <c r="E1318" s="36" t="s">
        <v>10498</v>
      </c>
      <c r="F1318" s="115">
        <v>5.24</v>
      </c>
    </row>
    <row r="1319" spans="1:6" x14ac:dyDescent="0.25">
      <c r="A1319" s="36" t="s">
        <v>10499</v>
      </c>
      <c r="B1319" s="36">
        <v>2487</v>
      </c>
      <c r="C1319" s="30" t="s">
        <v>11806</v>
      </c>
      <c r="D1319" s="36" t="s">
        <v>99</v>
      </c>
      <c r="E1319" s="36" t="s">
        <v>10498</v>
      </c>
      <c r="F1319" s="115">
        <v>2.5099999999999998</v>
      </c>
    </row>
    <row r="1320" spans="1:6" x14ac:dyDescent="0.25">
      <c r="A1320" s="36" t="s">
        <v>10499</v>
      </c>
      <c r="B1320" s="36">
        <v>2528</v>
      </c>
      <c r="C1320" s="30" t="s">
        <v>11807</v>
      </c>
      <c r="D1320" s="36" t="s">
        <v>99</v>
      </c>
      <c r="E1320" s="36" t="s">
        <v>10498</v>
      </c>
      <c r="F1320" s="115">
        <v>28.94</v>
      </c>
    </row>
    <row r="1321" spans="1:6" x14ac:dyDescent="0.25">
      <c r="A1321" s="36" t="s">
        <v>10499</v>
      </c>
      <c r="B1321" s="36">
        <v>2489</v>
      </c>
      <c r="C1321" s="30" t="s">
        <v>11808</v>
      </c>
      <c r="D1321" s="36" t="s">
        <v>99</v>
      </c>
      <c r="E1321" s="36" t="s">
        <v>10498</v>
      </c>
      <c r="F1321" s="115">
        <v>12.74</v>
      </c>
    </row>
    <row r="1322" spans="1:6" x14ac:dyDescent="0.25">
      <c r="A1322" s="36" t="s">
        <v>10499</v>
      </c>
      <c r="B1322" s="36">
        <v>2484</v>
      </c>
      <c r="C1322" s="30" t="s">
        <v>11809</v>
      </c>
      <c r="D1322" s="36" t="s">
        <v>99</v>
      </c>
      <c r="E1322" s="36" t="s">
        <v>10498</v>
      </c>
      <c r="F1322" s="115">
        <v>42.03</v>
      </c>
    </row>
    <row r="1323" spans="1:6" x14ac:dyDescent="0.25">
      <c r="A1323" s="36" t="s">
        <v>10499</v>
      </c>
      <c r="B1323" s="36">
        <v>2488</v>
      </c>
      <c r="C1323" s="30" t="s">
        <v>11810</v>
      </c>
      <c r="D1323" s="36" t="s">
        <v>99</v>
      </c>
      <c r="E1323" s="36" t="s">
        <v>10498</v>
      </c>
      <c r="F1323" s="115">
        <v>2.94</v>
      </c>
    </row>
    <row r="1324" spans="1:6" x14ac:dyDescent="0.25">
      <c r="A1324" s="36" t="s">
        <v>10499</v>
      </c>
      <c r="B1324" s="36">
        <v>2485</v>
      </c>
      <c r="C1324" s="30" t="s">
        <v>11811</v>
      </c>
      <c r="D1324" s="36" t="s">
        <v>99</v>
      </c>
      <c r="E1324" s="36" t="s">
        <v>10498</v>
      </c>
      <c r="F1324" s="115">
        <v>65.87</v>
      </c>
    </row>
    <row r="1325" spans="1:6" x14ac:dyDescent="0.25">
      <c r="A1325" s="36" t="s">
        <v>10499</v>
      </c>
      <c r="B1325" s="36">
        <v>44247</v>
      </c>
      <c r="C1325" s="30" t="s">
        <v>11812</v>
      </c>
      <c r="D1325" s="36" t="s">
        <v>99</v>
      </c>
      <c r="E1325" s="36" t="s">
        <v>10498</v>
      </c>
      <c r="F1325" s="115">
        <v>1887.36</v>
      </c>
    </row>
    <row r="1326" spans="1:6" x14ac:dyDescent="0.25">
      <c r="A1326" s="36" t="s">
        <v>10499</v>
      </c>
      <c r="B1326" s="36">
        <v>38005</v>
      </c>
      <c r="C1326" s="30" t="s">
        <v>11813</v>
      </c>
      <c r="D1326" s="36" t="s">
        <v>99</v>
      </c>
      <c r="E1326" s="36" t="s">
        <v>10498</v>
      </c>
      <c r="F1326" s="115">
        <v>22.44</v>
      </c>
    </row>
    <row r="1327" spans="1:6" x14ac:dyDescent="0.25">
      <c r="A1327" s="36" t="s">
        <v>10499</v>
      </c>
      <c r="B1327" s="36">
        <v>38006</v>
      </c>
      <c r="C1327" s="30" t="s">
        <v>11814</v>
      </c>
      <c r="D1327" s="36" t="s">
        <v>99</v>
      </c>
      <c r="E1327" s="36" t="s">
        <v>10498</v>
      </c>
      <c r="F1327" s="115">
        <v>29.82</v>
      </c>
    </row>
    <row r="1328" spans="1:6" x14ac:dyDescent="0.25">
      <c r="A1328" s="36" t="s">
        <v>10499</v>
      </c>
      <c r="B1328" s="36">
        <v>38428</v>
      </c>
      <c r="C1328" s="30" t="s">
        <v>11815</v>
      </c>
      <c r="D1328" s="36" t="s">
        <v>99</v>
      </c>
      <c r="E1328" s="36" t="s">
        <v>10498</v>
      </c>
      <c r="F1328" s="115">
        <v>26.71</v>
      </c>
    </row>
    <row r="1329" spans="1:6" x14ac:dyDescent="0.25">
      <c r="A1329" s="36" t="s">
        <v>10499</v>
      </c>
      <c r="B1329" s="36">
        <v>38007</v>
      </c>
      <c r="C1329" s="30" t="s">
        <v>11816</v>
      </c>
      <c r="D1329" s="36" t="s">
        <v>99</v>
      </c>
      <c r="E1329" s="36" t="s">
        <v>10498</v>
      </c>
      <c r="F1329" s="115">
        <v>34.409999999999997</v>
      </c>
    </row>
    <row r="1330" spans="1:6" x14ac:dyDescent="0.25">
      <c r="A1330" s="36" t="s">
        <v>10499</v>
      </c>
      <c r="B1330" s="36">
        <v>38008</v>
      </c>
      <c r="C1330" s="30" t="s">
        <v>11817</v>
      </c>
      <c r="D1330" s="36" t="s">
        <v>99</v>
      </c>
      <c r="E1330" s="36" t="s">
        <v>10498</v>
      </c>
      <c r="F1330" s="115">
        <v>55.06</v>
      </c>
    </row>
    <row r="1331" spans="1:6" x14ac:dyDescent="0.25">
      <c r="A1331" s="36" t="s">
        <v>10499</v>
      </c>
      <c r="B1331" s="36">
        <v>38009</v>
      </c>
      <c r="C1331" s="30" t="s">
        <v>11818</v>
      </c>
      <c r="D1331" s="36" t="s">
        <v>99</v>
      </c>
      <c r="E1331" s="36" t="s">
        <v>10498</v>
      </c>
      <c r="F1331" s="115">
        <v>67.400000000000006</v>
      </c>
    </row>
    <row r="1332" spans="1:6" x14ac:dyDescent="0.25">
      <c r="A1332" s="36" t="s">
        <v>10499</v>
      </c>
      <c r="B1332" s="36">
        <v>44248</v>
      </c>
      <c r="C1332" s="30" t="s">
        <v>11819</v>
      </c>
      <c r="D1332" s="36" t="s">
        <v>99</v>
      </c>
      <c r="E1332" s="36" t="s">
        <v>10498</v>
      </c>
      <c r="F1332" s="115">
        <v>109.87</v>
      </c>
    </row>
    <row r="1333" spans="1:6" x14ac:dyDescent="0.25">
      <c r="A1333" s="36" t="s">
        <v>10499</v>
      </c>
      <c r="B1333" s="36">
        <v>44249</v>
      </c>
      <c r="C1333" s="30" t="s">
        <v>11820</v>
      </c>
      <c r="D1333" s="36" t="s">
        <v>99</v>
      </c>
      <c r="E1333" s="36" t="s">
        <v>10498</v>
      </c>
      <c r="F1333" s="115">
        <v>423.88</v>
      </c>
    </row>
    <row r="1334" spans="1:6" x14ac:dyDescent="0.25">
      <c r="A1334" s="36" t="s">
        <v>10499</v>
      </c>
      <c r="B1334" s="36">
        <v>44250</v>
      </c>
      <c r="C1334" s="30" t="s">
        <v>11821</v>
      </c>
      <c r="D1334" s="36" t="s">
        <v>99</v>
      </c>
      <c r="E1334" s="36" t="s">
        <v>10498</v>
      </c>
      <c r="F1334" s="115">
        <v>615.55999999999995</v>
      </c>
    </row>
    <row r="1335" spans="1:6" x14ac:dyDescent="0.25">
      <c r="A1335" s="36" t="s">
        <v>10499</v>
      </c>
      <c r="B1335" s="36">
        <v>39279</v>
      </c>
      <c r="C1335" s="30" t="s">
        <v>11822</v>
      </c>
      <c r="D1335" s="36" t="s">
        <v>99</v>
      </c>
      <c r="E1335" s="36" t="s">
        <v>10498</v>
      </c>
      <c r="F1335" s="115"/>
    </row>
    <row r="1336" spans="1:6" x14ac:dyDescent="0.25">
      <c r="A1336" s="36" t="s">
        <v>10499</v>
      </c>
      <c r="B1336" s="36">
        <v>39280</v>
      </c>
      <c r="C1336" s="30" t="s">
        <v>11823</v>
      </c>
      <c r="D1336" s="36" t="s">
        <v>99</v>
      </c>
      <c r="E1336" s="36" t="s">
        <v>10498</v>
      </c>
      <c r="F1336" s="115"/>
    </row>
    <row r="1337" spans="1:6" x14ac:dyDescent="0.25">
      <c r="A1337" s="36" t="s">
        <v>10499</v>
      </c>
      <c r="B1337" s="36">
        <v>39281</v>
      </c>
      <c r="C1337" s="30" t="s">
        <v>11824</v>
      </c>
      <c r="D1337" s="36" t="s">
        <v>99</v>
      </c>
      <c r="E1337" s="36" t="s">
        <v>10498</v>
      </c>
      <c r="F1337" s="115"/>
    </row>
    <row r="1338" spans="1:6" x14ac:dyDescent="0.25">
      <c r="A1338" s="36" t="s">
        <v>10499</v>
      </c>
      <c r="B1338" s="36">
        <v>39282</v>
      </c>
      <c r="C1338" s="30" t="s">
        <v>11825</v>
      </c>
      <c r="D1338" s="36" t="s">
        <v>99</v>
      </c>
      <c r="E1338" s="36" t="s">
        <v>10498</v>
      </c>
      <c r="F1338" s="115"/>
    </row>
    <row r="1339" spans="1:6" x14ac:dyDescent="0.25">
      <c r="A1339" s="36" t="s">
        <v>10499</v>
      </c>
      <c r="B1339" s="36">
        <v>38844</v>
      </c>
      <c r="C1339" s="30" t="s">
        <v>11826</v>
      </c>
      <c r="D1339" s="36" t="s">
        <v>99</v>
      </c>
      <c r="E1339" s="36" t="s">
        <v>10505</v>
      </c>
      <c r="F1339" s="115"/>
    </row>
    <row r="1340" spans="1:6" x14ac:dyDescent="0.25">
      <c r="A1340" s="36" t="s">
        <v>10499</v>
      </c>
      <c r="B1340" s="36">
        <v>38846</v>
      </c>
      <c r="C1340" s="30" t="s">
        <v>11827</v>
      </c>
      <c r="D1340" s="36" t="s">
        <v>99</v>
      </c>
      <c r="E1340" s="36" t="s">
        <v>10498</v>
      </c>
      <c r="F1340" s="115"/>
    </row>
    <row r="1341" spans="1:6" x14ac:dyDescent="0.25">
      <c r="A1341" s="36" t="s">
        <v>10499</v>
      </c>
      <c r="B1341" s="36">
        <v>38847</v>
      </c>
      <c r="C1341" s="30" t="s">
        <v>11828</v>
      </c>
      <c r="D1341" s="36" t="s">
        <v>99</v>
      </c>
      <c r="E1341" s="36" t="s">
        <v>10498</v>
      </c>
      <c r="F1341" s="115"/>
    </row>
    <row r="1342" spans="1:6" x14ac:dyDescent="0.25">
      <c r="A1342" s="36" t="s">
        <v>10499</v>
      </c>
      <c r="B1342" s="36">
        <v>38850</v>
      </c>
      <c r="C1342" s="30" t="s">
        <v>11829</v>
      </c>
      <c r="D1342" s="36" t="s">
        <v>99</v>
      </c>
      <c r="E1342" s="36" t="s">
        <v>10498</v>
      </c>
      <c r="F1342" s="115"/>
    </row>
    <row r="1343" spans="1:6" x14ac:dyDescent="0.25">
      <c r="A1343" s="36" t="s">
        <v>10499</v>
      </c>
      <c r="B1343" s="36">
        <v>38848</v>
      </c>
      <c r="C1343" s="30" t="s">
        <v>11830</v>
      </c>
      <c r="D1343" s="36" t="s">
        <v>99</v>
      </c>
      <c r="E1343" s="36" t="s">
        <v>10498</v>
      </c>
      <c r="F1343" s="115"/>
    </row>
    <row r="1344" spans="1:6" x14ac:dyDescent="0.25">
      <c r="A1344" s="36" t="s">
        <v>10499</v>
      </c>
      <c r="B1344" s="36">
        <v>38851</v>
      </c>
      <c r="C1344" s="30" t="s">
        <v>11831</v>
      </c>
      <c r="D1344" s="36" t="s">
        <v>99</v>
      </c>
      <c r="E1344" s="36" t="s">
        <v>10498</v>
      </c>
      <c r="F1344" s="115"/>
    </row>
    <row r="1345" spans="1:6" x14ac:dyDescent="0.25">
      <c r="A1345" s="36" t="s">
        <v>10499</v>
      </c>
      <c r="B1345" s="36">
        <v>38854</v>
      </c>
      <c r="C1345" s="30" t="s">
        <v>11832</v>
      </c>
      <c r="D1345" s="36" t="s">
        <v>99</v>
      </c>
      <c r="E1345" s="36" t="s">
        <v>10498</v>
      </c>
      <c r="F1345" s="115"/>
    </row>
    <row r="1346" spans="1:6" x14ac:dyDescent="0.25">
      <c r="A1346" s="36" t="s">
        <v>10499</v>
      </c>
      <c r="B1346" s="36">
        <v>3104</v>
      </c>
      <c r="C1346" s="30" t="s">
        <v>11833</v>
      </c>
      <c r="D1346" s="36" t="s">
        <v>11834</v>
      </c>
      <c r="E1346" s="36" t="s">
        <v>10498</v>
      </c>
      <c r="F1346" s="115">
        <v>176.32</v>
      </c>
    </row>
    <row r="1347" spans="1:6" x14ac:dyDescent="0.25">
      <c r="A1347" s="36" t="s">
        <v>10499</v>
      </c>
      <c r="B1347" s="36">
        <v>1607</v>
      </c>
      <c r="C1347" s="30" t="s">
        <v>11835</v>
      </c>
      <c r="D1347" s="36" t="s">
        <v>11834</v>
      </c>
      <c r="E1347" s="36" t="s">
        <v>10498</v>
      </c>
      <c r="F1347" s="115">
        <v>0.18</v>
      </c>
    </row>
    <row r="1348" spans="1:6" x14ac:dyDescent="0.25">
      <c r="A1348" s="36" t="s">
        <v>10499</v>
      </c>
      <c r="B1348" s="36">
        <v>38169</v>
      </c>
      <c r="C1348" s="30" t="s">
        <v>11836</v>
      </c>
      <c r="D1348" s="36" t="s">
        <v>11834</v>
      </c>
      <c r="E1348" s="36" t="s">
        <v>10498</v>
      </c>
      <c r="F1348" s="115">
        <v>86.55</v>
      </c>
    </row>
    <row r="1349" spans="1:6" x14ac:dyDescent="0.25">
      <c r="A1349" s="36" t="s">
        <v>10499</v>
      </c>
      <c r="B1349" s="36">
        <v>6142</v>
      </c>
      <c r="C1349" s="30" t="s">
        <v>11837</v>
      </c>
      <c r="D1349" s="36" t="s">
        <v>99</v>
      </c>
      <c r="E1349" s="36" t="s">
        <v>10498</v>
      </c>
      <c r="F1349" s="115">
        <v>9.8800000000000008</v>
      </c>
    </row>
    <row r="1350" spans="1:6" x14ac:dyDescent="0.25">
      <c r="A1350" s="36" t="s">
        <v>10499</v>
      </c>
      <c r="B1350" s="36">
        <v>11686</v>
      </c>
      <c r="C1350" s="30" t="s">
        <v>11838</v>
      </c>
      <c r="D1350" s="36" t="s">
        <v>99</v>
      </c>
      <c r="E1350" s="36" t="s">
        <v>10498</v>
      </c>
      <c r="F1350" s="115">
        <v>13.71</v>
      </c>
    </row>
    <row r="1351" spans="1:6" x14ac:dyDescent="0.25">
      <c r="A1351" s="36" t="s">
        <v>10499</v>
      </c>
      <c r="B1351" s="36">
        <v>37598</v>
      </c>
      <c r="C1351" s="30" t="s">
        <v>11839</v>
      </c>
      <c r="D1351" s="36" t="s">
        <v>99</v>
      </c>
      <c r="E1351" s="36" t="s">
        <v>10498</v>
      </c>
      <c r="F1351" s="115"/>
    </row>
    <row r="1352" spans="1:6" x14ac:dyDescent="0.25">
      <c r="A1352" s="36" t="s">
        <v>10499</v>
      </c>
      <c r="B1352" s="36">
        <v>25398</v>
      </c>
      <c r="C1352" s="30" t="s">
        <v>11840</v>
      </c>
      <c r="D1352" s="36" t="s">
        <v>99</v>
      </c>
      <c r="E1352" s="36" t="s">
        <v>10498</v>
      </c>
      <c r="F1352" s="115"/>
    </row>
    <row r="1353" spans="1:6" x14ac:dyDescent="0.25">
      <c r="A1353" s="36" t="s">
        <v>10499</v>
      </c>
      <c r="B1353" s="36">
        <v>25399</v>
      </c>
      <c r="C1353" s="30" t="s">
        <v>11841</v>
      </c>
      <c r="D1353" s="36" t="s">
        <v>99</v>
      </c>
      <c r="E1353" s="36" t="s">
        <v>10498</v>
      </c>
      <c r="F1353" s="115"/>
    </row>
    <row r="1354" spans="1:6" x14ac:dyDescent="0.25">
      <c r="A1354" s="36" t="s">
        <v>10499</v>
      </c>
      <c r="B1354" s="36">
        <v>43440</v>
      </c>
      <c r="C1354" s="30" t="s">
        <v>11842</v>
      </c>
      <c r="D1354" s="36" t="s">
        <v>99</v>
      </c>
      <c r="E1354" s="36" t="s">
        <v>10498</v>
      </c>
      <c r="F1354" s="115"/>
    </row>
    <row r="1355" spans="1:6" x14ac:dyDescent="0.25">
      <c r="A1355" s="36" t="s">
        <v>10499</v>
      </c>
      <c r="B1355" s="36">
        <v>1613</v>
      </c>
      <c r="C1355" s="30" t="s">
        <v>11843</v>
      </c>
      <c r="D1355" s="36" t="s">
        <v>99</v>
      </c>
      <c r="E1355" s="36" t="s">
        <v>10498</v>
      </c>
      <c r="F1355" s="115">
        <v>1660.24</v>
      </c>
    </row>
    <row r="1356" spans="1:6" x14ac:dyDescent="0.25">
      <c r="A1356" s="36" t="s">
        <v>10499</v>
      </c>
      <c r="B1356" s="36">
        <v>1626</v>
      </c>
      <c r="C1356" s="30" t="s">
        <v>11844</v>
      </c>
      <c r="D1356" s="36" t="s">
        <v>99</v>
      </c>
      <c r="E1356" s="36" t="s">
        <v>10498</v>
      </c>
      <c r="F1356" s="115">
        <v>2483.09</v>
      </c>
    </row>
    <row r="1357" spans="1:6" x14ac:dyDescent="0.25">
      <c r="A1357" s="36" t="s">
        <v>10499</v>
      </c>
      <c r="B1357" s="36">
        <v>1625</v>
      </c>
      <c r="C1357" s="30" t="s">
        <v>11845</v>
      </c>
      <c r="D1357" s="36" t="s">
        <v>99</v>
      </c>
      <c r="E1357" s="36" t="s">
        <v>10498</v>
      </c>
      <c r="F1357" s="115">
        <v>173.43</v>
      </c>
    </row>
    <row r="1358" spans="1:6" x14ac:dyDescent="0.25">
      <c r="A1358" s="36" t="s">
        <v>10499</v>
      </c>
      <c r="B1358" s="36">
        <v>1622</v>
      </c>
      <c r="C1358" s="30" t="s">
        <v>11846</v>
      </c>
      <c r="D1358" s="36" t="s">
        <v>99</v>
      </c>
      <c r="E1358" s="36" t="s">
        <v>10498</v>
      </c>
      <c r="F1358" s="115">
        <v>5603.31</v>
      </c>
    </row>
    <row r="1359" spans="1:6" x14ac:dyDescent="0.25">
      <c r="A1359" s="36" t="s">
        <v>10499</v>
      </c>
      <c r="B1359" s="36">
        <v>1620</v>
      </c>
      <c r="C1359" s="30" t="s">
        <v>11847</v>
      </c>
      <c r="D1359" s="36" t="s">
        <v>99</v>
      </c>
      <c r="E1359" s="36" t="s">
        <v>10498</v>
      </c>
      <c r="F1359" s="115">
        <v>365.34</v>
      </c>
    </row>
    <row r="1360" spans="1:6" x14ac:dyDescent="0.25">
      <c r="A1360" s="36" t="s">
        <v>10499</v>
      </c>
      <c r="B1360" s="36">
        <v>1629</v>
      </c>
      <c r="C1360" s="30" t="s">
        <v>11848</v>
      </c>
      <c r="D1360" s="36" t="s">
        <v>99</v>
      </c>
      <c r="E1360" s="36" t="s">
        <v>10498</v>
      </c>
      <c r="F1360" s="115">
        <v>13637.14</v>
      </c>
    </row>
    <row r="1361" spans="1:6" x14ac:dyDescent="0.25">
      <c r="A1361" s="36" t="s">
        <v>10499</v>
      </c>
      <c r="B1361" s="36">
        <v>1627</v>
      </c>
      <c r="C1361" s="30" t="s">
        <v>11849</v>
      </c>
      <c r="D1361" s="36" t="s">
        <v>99</v>
      </c>
      <c r="E1361" s="36" t="s">
        <v>10498</v>
      </c>
      <c r="F1361" s="115">
        <v>698.34</v>
      </c>
    </row>
    <row r="1362" spans="1:6" x14ac:dyDescent="0.25">
      <c r="A1362" s="36" t="s">
        <v>10499</v>
      </c>
      <c r="B1362" s="36">
        <v>1623</v>
      </c>
      <c r="C1362" s="30" t="s">
        <v>11850</v>
      </c>
      <c r="D1362" s="36" t="s">
        <v>99</v>
      </c>
      <c r="E1362" s="36" t="s">
        <v>10498</v>
      </c>
      <c r="F1362" s="115">
        <v>141.44</v>
      </c>
    </row>
    <row r="1363" spans="1:6" x14ac:dyDescent="0.25">
      <c r="A1363" s="36" t="s">
        <v>10499</v>
      </c>
      <c r="B1363" s="36">
        <v>1619</v>
      </c>
      <c r="C1363" s="30" t="s">
        <v>11851</v>
      </c>
      <c r="D1363" s="36" t="s">
        <v>99</v>
      </c>
      <c r="E1363" s="36" t="s">
        <v>10498</v>
      </c>
      <c r="F1363" s="115">
        <v>194.56</v>
      </c>
    </row>
    <row r="1364" spans="1:6" x14ac:dyDescent="0.25">
      <c r="A1364" s="36" t="s">
        <v>10499</v>
      </c>
      <c r="B1364" s="36">
        <v>1630</v>
      </c>
      <c r="C1364" s="30" t="s">
        <v>11852</v>
      </c>
      <c r="D1364" s="36" t="s">
        <v>99</v>
      </c>
      <c r="E1364" s="36" t="s">
        <v>10498</v>
      </c>
      <c r="F1364" s="115">
        <v>4283.8500000000004</v>
      </c>
    </row>
    <row r="1365" spans="1:6" x14ac:dyDescent="0.25">
      <c r="A1365" s="36" t="s">
        <v>10499</v>
      </c>
      <c r="B1365" s="36">
        <v>1616</v>
      </c>
      <c r="C1365" s="30" t="s">
        <v>11853</v>
      </c>
      <c r="D1365" s="36" t="s">
        <v>99</v>
      </c>
      <c r="E1365" s="36" t="s">
        <v>10498</v>
      </c>
      <c r="F1365" s="115">
        <v>6588.64</v>
      </c>
    </row>
    <row r="1366" spans="1:6" x14ac:dyDescent="0.25">
      <c r="A1366" s="36" t="s">
        <v>10499</v>
      </c>
      <c r="B1366" s="36">
        <v>1614</v>
      </c>
      <c r="C1366" s="30" t="s">
        <v>11854</v>
      </c>
      <c r="D1366" s="36" t="s">
        <v>99</v>
      </c>
      <c r="E1366" s="36" t="s">
        <v>10498</v>
      </c>
      <c r="F1366" s="115">
        <v>301.12</v>
      </c>
    </row>
    <row r="1367" spans="1:6" x14ac:dyDescent="0.25">
      <c r="A1367" s="36" t="s">
        <v>10499</v>
      </c>
      <c r="B1367" s="36">
        <v>1617</v>
      </c>
      <c r="C1367" s="30" t="s">
        <v>11855</v>
      </c>
      <c r="D1367" s="36" t="s">
        <v>99</v>
      </c>
      <c r="E1367" s="36" t="s">
        <v>10498</v>
      </c>
      <c r="F1367" s="115">
        <v>7865.41</v>
      </c>
    </row>
    <row r="1368" spans="1:6" x14ac:dyDescent="0.25">
      <c r="A1368" s="36" t="s">
        <v>10499</v>
      </c>
      <c r="B1368" s="36">
        <v>1621</v>
      </c>
      <c r="C1368" s="30" t="s">
        <v>11856</v>
      </c>
      <c r="D1368" s="36" t="s">
        <v>99</v>
      </c>
      <c r="E1368" s="36" t="s">
        <v>10498</v>
      </c>
      <c r="F1368" s="115">
        <v>538.54999999999995</v>
      </c>
    </row>
    <row r="1369" spans="1:6" x14ac:dyDescent="0.25">
      <c r="A1369" s="36" t="s">
        <v>10499</v>
      </c>
      <c r="B1369" s="36">
        <v>1624</v>
      </c>
      <c r="C1369" s="30" t="s">
        <v>11857</v>
      </c>
      <c r="D1369" s="36" t="s">
        <v>99</v>
      </c>
      <c r="E1369" s="36" t="s">
        <v>10498</v>
      </c>
      <c r="F1369" s="115">
        <v>19333.55</v>
      </c>
    </row>
    <row r="1370" spans="1:6" x14ac:dyDescent="0.25">
      <c r="A1370" s="36" t="s">
        <v>10499</v>
      </c>
      <c r="B1370" s="36">
        <v>1615</v>
      </c>
      <c r="C1370" s="30" t="s">
        <v>11858</v>
      </c>
      <c r="D1370" s="36" t="s">
        <v>99</v>
      </c>
      <c r="E1370" s="36" t="s">
        <v>10498</v>
      </c>
      <c r="F1370" s="115">
        <v>1011.32</v>
      </c>
    </row>
    <row r="1371" spans="1:6" x14ac:dyDescent="0.25">
      <c r="A1371" s="36" t="s">
        <v>10499</v>
      </c>
      <c r="B1371" s="36">
        <v>1612</v>
      </c>
      <c r="C1371" s="30" t="s">
        <v>11859</v>
      </c>
      <c r="D1371" s="36" t="s">
        <v>99</v>
      </c>
      <c r="E1371" s="36" t="s">
        <v>10505</v>
      </c>
      <c r="F1371" s="115">
        <v>133.19999999999999</v>
      </c>
    </row>
    <row r="1372" spans="1:6" x14ac:dyDescent="0.25">
      <c r="A1372" s="36" t="s">
        <v>10499</v>
      </c>
      <c r="B1372" s="36">
        <v>1618</v>
      </c>
      <c r="C1372" s="30" t="s">
        <v>11860</v>
      </c>
      <c r="D1372" s="36" t="s">
        <v>99</v>
      </c>
      <c r="E1372" s="36" t="s">
        <v>10498</v>
      </c>
      <c r="F1372" s="115">
        <v>1389.7</v>
      </c>
    </row>
    <row r="1373" spans="1:6" x14ac:dyDescent="0.25">
      <c r="A1373" s="36" t="s">
        <v>10499</v>
      </c>
      <c r="B1373" s="36">
        <v>14211</v>
      </c>
      <c r="C1373" s="30" t="s">
        <v>11861</v>
      </c>
      <c r="D1373" s="36" t="s">
        <v>99</v>
      </c>
      <c r="E1373" s="36" t="s">
        <v>10498</v>
      </c>
      <c r="F1373" s="115">
        <v>37.25</v>
      </c>
    </row>
    <row r="1374" spans="1:6" x14ac:dyDescent="0.25">
      <c r="A1374" s="36" t="s">
        <v>10499</v>
      </c>
      <c r="B1374" s="36">
        <v>43657</v>
      </c>
      <c r="C1374" s="30" t="s">
        <v>11862</v>
      </c>
      <c r="D1374" s="36" t="s">
        <v>106</v>
      </c>
      <c r="E1374" s="36" t="s">
        <v>10498</v>
      </c>
      <c r="F1374" s="115">
        <v>14.75</v>
      </c>
    </row>
    <row r="1375" spans="1:6" x14ac:dyDescent="0.25">
      <c r="A1375" s="36" t="s">
        <v>10499</v>
      </c>
      <c r="B1375" s="36">
        <v>38200</v>
      </c>
      <c r="C1375" s="30" t="s">
        <v>11863</v>
      </c>
      <c r="D1375" s="36" t="s">
        <v>11864</v>
      </c>
      <c r="E1375" s="36" t="s">
        <v>10498</v>
      </c>
      <c r="F1375" s="115">
        <v>426.71</v>
      </c>
    </row>
    <row r="1376" spans="1:6" x14ac:dyDescent="0.25">
      <c r="A1376" s="36" t="s">
        <v>10499</v>
      </c>
      <c r="B1376" s="36">
        <v>39269</v>
      </c>
      <c r="C1376" s="30" t="s">
        <v>11865</v>
      </c>
      <c r="D1376" s="36" t="s">
        <v>106</v>
      </c>
      <c r="E1376" s="36" t="s">
        <v>10498</v>
      </c>
      <c r="F1376" s="115">
        <v>1.67</v>
      </c>
    </row>
    <row r="1377" spans="1:6" x14ac:dyDescent="0.25">
      <c r="A1377" s="36" t="s">
        <v>10499</v>
      </c>
      <c r="B1377" s="36">
        <v>11889</v>
      </c>
      <c r="C1377" s="30" t="s">
        <v>11866</v>
      </c>
      <c r="D1377" s="36" t="s">
        <v>106</v>
      </c>
      <c r="E1377" s="36" t="s">
        <v>10498</v>
      </c>
      <c r="F1377" s="115">
        <v>2.2999999999999998</v>
      </c>
    </row>
    <row r="1378" spans="1:6" x14ac:dyDescent="0.25">
      <c r="A1378" s="36" t="s">
        <v>10499</v>
      </c>
      <c r="B1378" s="36">
        <v>39270</v>
      </c>
      <c r="C1378" s="30" t="s">
        <v>11867</v>
      </c>
      <c r="D1378" s="36" t="s">
        <v>106</v>
      </c>
      <c r="E1378" s="36" t="s">
        <v>10498</v>
      </c>
      <c r="F1378" s="115">
        <v>2.99</v>
      </c>
    </row>
    <row r="1379" spans="1:6" x14ac:dyDescent="0.25">
      <c r="A1379" s="36" t="s">
        <v>10499</v>
      </c>
      <c r="B1379" s="36">
        <v>11890</v>
      </c>
      <c r="C1379" s="30" t="s">
        <v>11868</v>
      </c>
      <c r="D1379" s="36" t="s">
        <v>106</v>
      </c>
      <c r="E1379" s="36" t="s">
        <v>10498</v>
      </c>
      <c r="F1379" s="115">
        <v>4.07</v>
      </c>
    </row>
    <row r="1380" spans="1:6" x14ac:dyDescent="0.25">
      <c r="A1380" s="36" t="s">
        <v>10499</v>
      </c>
      <c r="B1380" s="36">
        <v>11891</v>
      </c>
      <c r="C1380" s="30" t="s">
        <v>11869</v>
      </c>
      <c r="D1380" s="36" t="s">
        <v>106</v>
      </c>
      <c r="E1380" s="36" t="s">
        <v>10498</v>
      </c>
      <c r="F1380" s="115">
        <v>6.6</v>
      </c>
    </row>
    <row r="1381" spans="1:6" x14ac:dyDescent="0.25">
      <c r="A1381" s="36" t="s">
        <v>10499</v>
      </c>
      <c r="B1381" s="36">
        <v>11892</v>
      </c>
      <c r="C1381" s="30" t="s">
        <v>11870</v>
      </c>
      <c r="D1381" s="36" t="s">
        <v>106</v>
      </c>
      <c r="E1381" s="36" t="s">
        <v>10498</v>
      </c>
      <c r="F1381" s="115">
        <v>10.79</v>
      </c>
    </row>
    <row r="1382" spans="1:6" x14ac:dyDescent="0.25">
      <c r="A1382" s="36" t="s">
        <v>10499</v>
      </c>
      <c r="B1382" s="36">
        <v>37601</v>
      </c>
      <c r="C1382" s="30" t="s">
        <v>11871</v>
      </c>
      <c r="D1382" s="36" t="s">
        <v>106</v>
      </c>
      <c r="E1382" s="36" t="s">
        <v>10498</v>
      </c>
      <c r="F1382" s="115"/>
    </row>
    <row r="1383" spans="1:6" x14ac:dyDescent="0.25">
      <c r="A1383" s="36" t="s">
        <v>10499</v>
      </c>
      <c r="B1383" s="36">
        <v>1634</v>
      </c>
      <c r="C1383" s="30" t="s">
        <v>11872</v>
      </c>
      <c r="D1383" s="36" t="s">
        <v>106</v>
      </c>
      <c r="E1383" s="36" t="s">
        <v>10498</v>
      </c>
      <c r="F1383" s="115"/>
    </row>
    <row r="1384" spans="1:6" x14ac:dyDescent="0.25">
      <c r="A1384" s="36" t="s">
        <v>10677</v>
      </c>
      <c r="B1384" s="36">
        <v>44274</v>
      </c>
      <c r="C1384" s="30" t="s">
        <v>11873</v>
      </c>
      <c r="D1384" s="36" t="s">
        <v>99</v>
      </c>
      <c r="E1384" s="36" t="s">
        <v>10498</v>
      </c>
      <c r="F1384" s="115">
        <v>698.83</v>
      </c>
    </row>
    <row r="1385" spans="1:6" x14ac:dyDescent="0.25">
      <c r="A1385" s="36" t="s">
        <v>10499</v>
      </c>
      <c r="B1385" s="36">
        <v>5086</v>
      </c>
      <c r="C1385" s="30" t="s">
        <v>11874</v>
      </c>
      <c r="D1385" s="36" t="s">
        <v>370</v>
      </c>
      <c r="E1385" s="36" t="s">
        <v>10498</v>
      </c>
      <c r="F1385" s="115">
        <v>35.83</v>
      </c>
    </row>
    <row r="1386" spans="1:6" x14ac:dyDescent="0.25">
      <c r="A1386" s="36" t="s">
        <v>10499</v>
      </c>
      <c r="B1386" s="36">
        <v>45244</v>
      </c>
      <c r="C1386" s="30" t="s">
        <v>11875</v>
      </c>
      <c r="D1386" s="36" t="s">
        <v>99</v>
      </c>
      <c r="E1386" s="36" t="s">
        <v>10498</v>
      </c>
      <c r="F1386" s="115">
        <v>71.03</v>
      </c>
    </row>
    <row r="1387" spans="1:6" x14ac:dyDescent="0.25">
      <c r="A1387" s="36" t="s">
        <v>10677</v>
      </c>
      <c r="B1387" s="36">
        <v>11280</v>
      </c>
      <c r="C1387" s="30" t="s">
        <v>11876</v>
      </c>
      <c r="D1387" s="36" t="s">
        <v>99</v>
      </c>
      <c r="E1387" s="36" t="s">
        <v>10498</v>
      </c>
      <c r="F1387" s="115">
        <v>7387.46</v>
      </c>
    </row>
    <row r="1388" spans="1:6" x14ac:dyDescent="0.25">
      <c r="A1388" s="36" t="s">
        <v>10677</v>
      </c>
      <c r="B1388" s="36">
        <v>45657</v>
      </c>
      <c r="C1388" s="30" t="s">
        <v>11877</v>
      </c>
      <c r="D1388" s="36" t="s">
        <v>99</v>
      </c>
      <c r="E1388" s="36" t="s">
        <v>10498</v>
      </c>
      <c r="F1388" s="115">
        <v>168338.47</v>
      </c>
    </row>
    <row r="1389" spans="1:6" x14ac:dyDescent="0.25">
      <c r="A1389" s="36" t="s">
        <v>10499</v>
      </c>
      <c r="B1389" s="36">
        <v>3446</v>
      </c>
      <c r="C1389" s="30" t="s">
        <v>11878</v>
      </c>
      <c r="D1389" s="36" t="s">
        <v>99</v>
      </c>
      <c r="E1389" s="36" t="s">
        <v>10498</v>
      </c>
      <c r="F1389" s="115"/>
    </row>
    <row r="1390" spans="1:6" x14ac:dyDescent="0.25">
      <c r="A1390" s="36" t="s">
        <v>10499</v>
      </c>
      <c r="B1390" s="36">
        <v>3445</v>
      </c>
      <c r="C1390" s="30" t="s">
        <v>11879</v>
      </c>
      <c r="D1390" s="36" t="s">
        <v>99</v>
      </c>
      <c r="E1390" s="36" t="s">
        <v>10498</v>
      </c>
      <c r="F1390" s="115"/>
    </row>
    <row r="1391" spans="1:6" x14ac:dyDescent="0.25">
      <c r="A1391" s="36" t="s">
        <v>10499</v>
      </c>
      <c r="B1391" s="36">
        <v>3444</v>
      </c>
      <c r="C1391" s="30" t="s">
        <v>11880</v>
      </c>
      <c r="D1391" s="36" t="s">
        <v>99</v>
      </c>
      <c r="E1391" s="36" t="s">
        <v>10498</v>
      </c>
      <c r="F1391" s="115"/>
    </row>
    <row r="1392" spans="1:6" x14ac:dyDescent="0.25">
      <c r="A1392" s="36" t="s">
        <v>10499</v>
      </c>
      <c r="B1392" s="36">
        <v>3441</v>
      </c>
      <c r="C1392" s="30" t="s">
        <v>11881</v>
      </c>
      <c r="D1392" s="36" t="s">
        <v>99</v>
      </c>
      <c r="E1392" s="36" t="s">
        <v>10498</v>
      </c>
      <c r="F1392" s="115"/>
    </row>
    <row r="1393" spans="1:6" x14ac:dyDescent="0.25">
      <c r="A1393" s="36" t="s">
        <v>10499</v>
      </c>
      <c r="B1393" s="36">
        <v>12402</v>
      </c>
      <c r="C1393" s="30" t="s">
        <v>11882</v>
      </c>
      <c r="D1393" s="36" t="s">
        <v>99</v>
      </c>
      <c r="E1393" s="36" t="s">
        <v>10498</v>
      </c>
      <c r="F1393" s="115"/>
    </row>
    <row r="1394" spans="1:6" x14ac:dyDescent="0.25">
      <c r="A1394" s="36" t="s">
        <v>10499</v>
      </c>
      <c r="B1394" s="36">
        <v>3447</v>
      </c>
      <c r="C1394" s="30" t="s">
        <v>11883</v>
      </c>
      <c r="D1394" s="36" t="s">
        <v>99</v>
      </c>
      <c r="E1394" s="36" t="s">
        <v>10498</v>
      </c>
      <c r="F1394" s="115"/>
    </row>
    <row r="1395" spans="1:6" x14ac:dyDescent="0.25">
      <c r="A1395" s="36" t="s">
        <v>10499</v>
      </c>
      <c r="B1395" s="36">
        <v>3448</v>
      </c>
      <c r="C1395" s="30" t="s">
        <v>11884</v>
      </c>
      <c r="D1395" s="36" t="s">
        <v>99</v>
      </c>
      <c r="E1395" s="36" t="s">
        <v>10498</v>
      </c>
      <c r="F1395" s="115"/>
    </row>
    <row r="1396" spans="1:6" x14ac:dyDescent="0.25">
      <c r="A1396" s="36" t="s">
        <v>10499</v>
      </c>
      <c r="B1396" s="36">
        <v>3442</v>
      </c>
      <c r="C1396" s="30" t="s">
        <v>11885</v>
      </c>
      <c r="D1396" s="36" t="s">
        <v>99</v>
      </c>
      <c r="E1396" s="36" t="s">
        <v>10498</v>
      </c>
      <c r="F1396" s="115"/>
    </row>
    <row r="1397" spans="1:6" x14ac:dyDescent="0.25">
      <c r="A1397" s="36" t="s">
        <v>10499</v>
      </c>
      <c r="B1397" s="36">
        <v>3449</v>
      </c>
      <c r="C1397" s="30" t="s">
        <v>11886</v>
      </c>
      <c r="D1397" s="36" t="s">
        <v>99</v>
      </c>
      <c r="E1397" s="36" t="s">
        <v>10498</v>
      </c>
      <c r="F1397" s="115"/>
    </row>
    <row r="1398" spans="1:6" x14ac:dyDescent="0.25">
      <c r="A1398" s="36" t="s">
        <v>10499</v>
      </c>
      <c r="B1398" s="36">
        <v>37438</v>
      </c>
      <c r="C1398" s="30" t="s">
        <v>11887</v>
      </c>
      <c r="D1398" s="36" t="s">
        <v>99</v>
      </c>
      <c r="E1398" s="36" t="s">
        <v>10498</v>
      </c>
      <c r="F1398" s="115"/>
    </row>
    <row r="1399" spans="1:6" x14ac:dyDescent="0.25">
      <c r="A1399" s="36" t="s">
        <v>10499</v>
      </c>
      <c r="B1399" s="36">
        <v>37439</v>
      </c>
      <c r="C1399" s="30" t="s">
        <v>11888</v>
      </c>
      <c r="D1399" s="36" t="s">
        <v>99</v>
      </c>
      <c r="E1399" s="36" t="s">
        <v>10498</v>
      </c>
      <c r="F1399" s="115"/>
    </row>
    <row r="1400" spans="1:6" x14ac:dyDescent="0.25">
      <c r="A1400" s="36" t="s">
        <v>10499</v>
      </c>
      <c r="B1400" s="36">
        <v>37435</v>
      </c>
      <c r="C1400" s="30" t="s">
        <v>11889</v>
      </c>
      <c r="D1400" s="36" t="s">
        <v>99</v>
      </c>
      <c r="E1400" s="36" t="s">
        <v>10498</v>
      </c>
      <c r="F1400" s="115"/>
    </row>
    <row r="1401" spans="1:6" x14ac:dyDescent="0.25">
      <c r="A1401" s="36" t="s">
        <v>10499</v>
      </c>
      <c r="B1401" s="36">
        <v>37436</v>
      </c>
      <c r="C1401" s="30" t="s">
        <v>11890</v>
      </c>
      <c r="D1401" s="36" t="s">
        <v>99</v>
      </c>
      <c r="E1401" s="36" t="s">
        <v>10498</v>
      </c>
      <c r="F1401" s="115"/>
    </row>
    <row r="1402" spans="1:6" x14ac:dyDescent="0.25">
      <c r="A1402" s="36" t="s">
        <v>10499</v>
      </c>
      <c r="B1402" s="36">
        <v>37437</v>
      </c>
      <c r="C1402" s="30" t="s">
        <v>11891</v>
      </c>
      <c r="D1402" s="36" t="s">
        <v>99</v>
      </c>
      <c r="E1402" s="36" t="s">
        <v>10498</v>
      </c>
      <c r="F1402" s="115"/>
    </row>
    <row r="1403" spans="1:6" x14ac:dyDescent="0.25">
      <c r="A1403" s="36" t="s">
        <v>10499</v>
      </c>
      <c r="B1403" s="36">
        <v>3473</v>
      </c>
      <c r="C1403" s="30" t="s">
        <v>11892</v>
      </c>
      <c r="D1403" s="36" t="s">
        <v>99</v>
      </c>
      <c r="E1403" s="36" t="s">
        <v>10498</v>
      </c>
      <c r="F1403" s="115"/>
    </row>
    <row r="1404" spans="1:6" x14ac:dyDescent="0.25">
      <c r="A1404" s="36" t="s">
        <v>10499</v>
      </c>
      <c r="B1404" s="36">
        <v>3474</v>
      </c>
      <c r="C1404" s="30" t="s">
        <v>11893</v>
      </c>
      <c r="D1404" s="36" t="s">
        <v>99</v>
      </c>
      <c r="E1404" s="36" t="s">
        <v>10498</v>
      </c>
      <c r="F1404" s="115"/>
    </row>
    <row r="1405" spans="1:6" x14ac:dyDescent="0.25">
      <c r="A1405" s="36" t="s">
        <v>10499</v>
      </c>
      <c r="B1405" s="36">
        <v>3443</v>
      </c>
      <c r="C1405" s="30" t="s">
        <v>11894</v>
      </c>
      <c r="D1405" s="36" t="s">
        <v>99</v>
      </c>
      <c r="E1405" s="36" t="s">
        <v>10498</v>
      </c>
      <c r="F1405" s="115"/>
    </row>
    <row r="1406" spans="1:6" x14ac:dyDescent="0.25">
      <c r="A1406" s="36" t="s">
        <v>10499</v>
      </c>
      <c r="B1406" s="36">
        <v>3450</v>
      </c>
      <c r="C1406" s="30" t="s">
        <v>11895</v>
      </c>
      <c r="D1406" s="36" t="s">
        <v>99</v>
      </c>
      <c r="E1406" s="36" t="s">
        <v>10498</v>
      </c>
      <c r="F1406" s="115"/>
    </row>
    <row r="1407" spans="1:6" x14ac:dyDescent="0.25">
      <c r="A1407" s="36" t="s">
        <v>10499</v>
      </c>
      <c r="B1407" s="36">
        <v>3453</v>
      </c>
      <c r="C1407" s="30" t="s">
        <v>11896</v>
      </c>
      <c r="D1407" s="36" t="s">
        <v>99</v>
      </c>
      <c r="E1407" s="36" t="s">
        <v>10498</v>
      </c>
      <c r="F1407" s="115"/>
    </row>
    <row r="1408" spans="1:6" x14ac:dyDescent="0.25">
      <c r="A1408" s="36" t="s">
        <v>10499</v>
      </c>
      <c r="B1408" s="36">
        <v>3452</v>
      </c>
      <c r="C1408" s="30" t="s">
        <v>11897</v>
      </c>
      <c r="D1408" s="36" t="s">
        <v>99</v>
      </c>
      <c r="E1408" s="36" t="s">
        <v>10498</v>
      </c>
      <c r="F1408" s="115"/>
    </row>
    <row r="1409" spans="1:6" x14ac:dyDescent="0.25">
      <c r="A1409" s="36" t="s">
        <v>10499</v>
      </c>
      <c r="B1409" s="36">
        <v>3454</v>
      </c>
      <c r="C1409" s="30" t="s">
        <v>11898</v>
      </c>
      <c r="D1409" s="36" t="s">
        <v>99</v>
      </c>
      <c r="E1409" s="36" t="s">
        <v>10498</v>
      </c>
      <c r="F1409" s="115"/>
    </row>
    <row r="1410" spans="1:6" x14ac:dyDescent="0.25">
      <c r="A1410" s="36" t="s">
        <v>10499</v>
      </c>
      <c r="B1410" s="36">
        <v>3451</v>
      </c>
      <c r="C1410" s="30" t="s">
        <v>11899</v>
      </c>
      <c r="D1410" s="36" t="s">
        <v>99</v>
      </c>
      <c r="E1410" s="36" t="s">
        <v>10498</v>
      </c>
      <c r="F1410" s="115"/>
    </row>
    <row r="1411" spans="1:6" x14ac:dyDescent="0.25">
      <c r="A1411" s="36" t="s">
        <v>10499</v>
      </c>
      <c r="B1411" s="36">
        <v>3458</v>
      </c>
      <c r="C1411" s="30" t="s">
        <v>11900</v>
      </c>
      <c r="D1411" s="36" t="s">
        <v>99</v>
      </c>
      <c r="E1411" s="36" t="s">
        <v>10498</v>
      </c>
      <c r="F1411" s="115"/>
    </row>
    <row r="1412" spans="1:6" x14ac:dyDescent="0.25">
      <c r="A1412" s="36" t="s">
        <v>10499</v>
      </c>
      <c r="B1412" s="36">
        <v>3457</v>
      </c>
      <c r="C1412" s="30" t="s">
        <v>11901</v>
      </c>
      <c r="D1412" s="36" t="s">
        <v>99</v>
      </c>
      <c r="E1412" s="36" t="s">
        <v>10498</v>
      </c>
      <c r="F1412" s="115"/>
    </row>
    <row r="1413" spans="1:6" x14ac:dyDescent="0.25">
      <c r="A1413" s="36" t="s">
        <v>10499</v>
      </c>
      <c r="B1413" s="36">
        <v>3472</v>
      </c>
      <c r="C1413" s="30" t="s">
        <v>11902</v>
      </c>
      <c r="D1413" s="36" t="s">
        <v>99</v>
      </c>
      <c r="E1413" s="36" t="s">
        <v>10498</v>
      </c>
      <c r="F1413" s="115"/>
    </row>
    <row r="1414" spans="1:6" x14ac:dyDescent="0.25">
      <c r="A1414" s="36" t="s">
        <v>10499</v>
      </c>
      <c r="B1414" s="36">
        <v>3455</v>
      </c>
      <c r="C1414" s="30" t="s">
        <v>11903</v>
      </c>
      <c r="D1414" s="36" t="s">
        <v>99</v>
      </c>
      <c r="E1414" s="36" t="s">
        <v>10498</v>
      </c>
      <c r="F1414" s="115"/>
    </row>
    <row r="1415" spans="1:6" x14ac:dyDescent="0.25">
      <c r="A1415" s="36" t="s">
        <v>10499</v>
      </c>
      <c r="B1415" s="36">
        <v>3470</v>
      </c>
      <c r="C1415" s="30" t="s">
        <v>11904</v>
      </c>
      <c r="D1415" s="36" t="s">
        <v>99</v>
      </c>
      <c r="E1415" s="36" t="s">
        <v>10498</v>
      </c>
      <c r="F1415" s="115"/>
    </row>
    <row r="1416" spans="1:6" x14ac:dyDescent="0.25">
      <c r="A1416" s="36" t="s">
        <v>10499</v>
      </c>
      <c r="B1416" s="36">
        <v>3471</v>
      </c>
      <c r="C1416" s="30" t="s">
        <v>11905</v>
      </c>
      <c r="D1416" s="36" t="s">
        <v>99</v>
      </c>
      <c r="E1416" s="36" t="s">
        <v>10498</v>
      </c>
      <c r="F1416" s="115"/>
    </row>
    <row r="1417" spans="1:6" x14ac:dyDescent="0.25">
      <c r="A1417" s="36" t="s">
        <v>10499</v>
      </c>
      <c r="B1417" s="36">
        <v>3459</v>
      </c>
      <c r="C1417" s="30" t="s">
        <v>11906</v>
      </c>
      <c r="D1417" s="36" t="s">
        <v>99</v>
      </c>
      <c r="E1417" s="36" t="s">
        <v>10498</v>
      </c>
      <c r="F1417" s="115"/>
    </row>
    <row r="1418" spans="1:6" x14ac:dyDescent="0.25">
      <c r="A1418" s="36" t="s">
        <v>10499</v>
      </c>
      <c r="B1418" s="36">
        <v>3456</v>
      </c>
      <c r="C1418" s="30" t="s">
        <v>11907</v>
      </c>
      <c r="D1418" s="36" t="s">
        <v>99</v>
      </c>
      <c r="E1418" s="36" t="s">
        <v>10498</v>
      </c>
      <c r="F1418" s="115"/>
    </row>
    <row r="1419" spans="1:6" x14ac:dyDescent="0.25">
      <c r="A1419" s="36" t="s">
        <v>10499</v>
      </c>
      <c r="B1419" s="36">
        <v>3469</v>
      </c>
      <c r="C1419" s="30" t="s">
        <v>11908</v>
      </c>
      <c r="D1419" s="36" t="s">
        <v>99</v>
      </c>
      <c r="E1419" s="36" t="s">
        <v>10498</v>
      </c>
      <c r="F1419" s="115"/>
    </row>
    <row r="1420" spans="1:6" x14ac:dyDescent="0.25">
      <c r="A1420" s="36" t="s">
        <v>10499</v>
      </c>
      <c r="B1420" s="36">
        <v>3460</v>
      </c>
      <c r="C1420" s="30" t="s">
        <v>11909</v>
      </c>
      <c r="D1420" s="36" t="s">
        <v>99</v>
      </c>
      <c r="E1420" s="36" t="s">
        <v>10498</v>
      </c>
      <c r="F1420" s="115"/>
    </row>
    <row r="1421" spans="1:6" x14ac:dyDescent="0.25">
      <c r="A1421" s="36" t="s">
        <v>10499</v>
      </c>
      <c r="B1421" s="36">
        <v>3461</v>
      </c>
      <c r="C1421" s="30" t="s">
        <v>11910</v>
      </c>
      <c r="D1421" s="36" t="s">
        <v>99</v>
      </c>
      <c r="E1421" s="36" t="s">
        <v>10498</v>
      </c>
      <c r="F1421" s="115"/>
    </row>
    <row r="1422" spans="1:6" x14ac:dyDescent="0.25">
      <c r="A1422" s="36" t="s">
        <v>10499</v>
      </c>
      <c r="B1422" s="36">
        <v>37433</v>
      </c>
      <c r="C1422" s="30" t="s">
        <v>11911</v>
      </c>
      <c r="D1422" s="36" t="s">
        <v>99</v>
      </c>
      <c r="E1422" s="36" t="s">
        <v>10498</v>
      </c>
      <c r="F1422" s="115"/>
    </row>
    <row r="1423" spans="1:6" x14ac:dyDescent="0.25">
      <c r="A1423" s="36" t="s">
        <v>10499</v>
      </c>
      <c r="B1423" s="36">
        <v>37430</v>
      </c>
      <c r="C1423" s="30" t="s">
        <v>11912</v>
      </c>
      <c r="D1423" s="36" t="s">
        <v>99</v>
      </c>
      <c r="E1423" s="36" t="s">
        <v>10498</v>
      </c>
      <c r="F1423" s="115"/>
    </row>
    <row r="1424" spans="1:6" x14ac:dyDescent="0.25">
      <c r="A1424" s="36" t="s">
        <v>10499</v>
      </c>
      <c r="B1424" s="36">
        <v>37434</v>
      </c>
      <c r="C1424" s="30" t="s">
        <v>11913</v>
      </c>
      <c r="D1424" s="36" t="s">
        <v>99</v>
      </c>
      <c r="E1424" s="36" t="s">
        <v>10498</v>
      </c>
      <c r="F1424" s="115"/>
    </row>
    <row r="1425" spans="1:6" x14ac:dyDescent="0.25">
      <c r="A1425" s="36" t="s">
        <v>10499</v>
      </c>
      <c r="B1425" s="36">
        <v>37431</v>
      </c>
      <c r="C1425" s="30" t="s">
        <v>11914</v>
      </c>
      <c r="D1425" s="36" t="s">
        <v>99</v>
      </c>
      <c r="E1425" s="36" t="s">
        <v>10498</v>
      </c>
      <c r="F1425" s="115"/>
    </row>
    <row r="1426" spans="1:6" x14ac:dyDescent="0.25">
      <c r="A1426" s="36" t="s">
        <v>10499</v>
      </c>
      <c r="B1426" s="36">
        <v>37432</v>
      </c>
      <c r="C1426" s="30" t="s">
        <v>11915</v>
      </c>
      <c r="D1426" s="36" t="s">
        <v>99</v>
      </c>
      <c r="E1426" s="36" t="s">
        <v>10498</v>
      </c>
      <c r="F1426" s="115"/>
    </row>
    <row r="1427" spans="1:6" x14ac:dyDescent="0.25">
      <c r="A1427" s="36" t="s">
        <v>10499</v>
      </c>
      <c r="B1427" s="36">
        <v>39869</v>
      </c>
      <c r="C1427" s="30" t="s">
        <v>11916</v>
      </c>
      <c r="D1427" s="36" t="s">
        <v>99</v>
      </c>
      <c r="E1427" s="36" t="s">
        <v>10498</v>
      </c>
      <c r="F1427" s="115"/>
    </row>
    <row r="1428" spans="1:6" x14ac:dyDescent="0.25">
      <c r="A1428" s="36" t="s">
        <v>10499</v>
      </c>
      <c r="B1428" s="36">
        <v>39870</v>
      </c>
      <c r="C1428" s="30" t="s">
        <v>11917</v>
      </c>
      <c r="D1428" s="36" t="s">
        <v>99</v>
      </c>
      <c r="E1428" s="36" t="s">
        <v>10498</v>
      </c>
      <c r="F1428" s="115"/>
    </row>
    <row r="1429" spans="1:6" x14ac:dyDescent="0.25">
      <c r="A1429" s="36" t="s">
        <v>10499</v>
      </c>
      <c r="B1429" s="36">
        <v>39871</v>
      </c>
      <c r="C1429" s="30" t="s">
        <v>11918</v>
      </c>
      <c r="D1429" s="36" t="s">
        <v>99</v>
      </c>
      <c r="E1429" s="36" t="s">
        <v>10498</v>
      </c>
      <c r="F1429" s="115"/>
    </row>
    <row r="1430" spans="1:6" x14ac:dyDescent="0.25">
      <c r="A1430" s="36" t="s">
        <v>10499</v>
      </c>
      <c r="B1430" s="36">
        <v>12722</v>
      </c>
      <c r="C1430" s="30" t="s">
        <v>11919</v>
      </c>
      <c r="D1430" s="36" t="s">
        <v>99</v>
      </c>
      <c r="E1430" s="36" t="s">
        <v>10498</v>
      </c>
      <c r="F1430" s="115"/>
    </row>
    <row r="1431" spans="1:6" x14ac:dyDescent="0.25">
      <c r="A1431" s="36" t="s">
        <v>10499</v>
      </c>
      <c r="B1431" s="36">
        <v>12714</v>
      </c>
      <c r="C1431" s="30" t="s">
        <v>11920</v>
      </c>
      <c r="D1431" s="36" t="s">
        <v>99</v>
      </c>
      <c r="E1431" s="36" t="s">
        <v>10498</v>
      </c>
      <c r="F1431" s="115"/>
    </row>
    <row r="1432" spans="1:6" x14ac:dyDescent="0.25">
      <c r="A1432" s="36" t="s">
        <v>10499</v>
      </c>
      <c r="B1432" s="36">
        <v>12715</v>
      </c>
      <c r="C1432" s="30" t="s">
        <v>11921</v>
      </c>
      <c r="D1432" s="36" t="s">
        <v>99</v>
      </c>
      <c r="E1432" s="36" t="s">
        <v>10498</v>
      </c>
      <c r="F1432" s="115"/>
    </row>
    <row r="1433" spans="1:6" x14ac:dyDescent="0.25">
      <c r="A1433" s="36" t="s">
        <v>10499</v>
      </c>
      <c r="B1433" s="36">
        <v>12716</v>
      </c>
      <c r="C1433" s="30" t="s">
        <v>11922</v>
      </c>
      <c r="D1433" s="36" t="s">
        <v>99</v>
      </c>
      <c r="E1433" s="36" t="s">
        <v>10498</v>
      </c>
      <c r="F1433" s="115"/>
    </row>
    <row r="1434" spans="1:6" x14ac:dyDescent="0.25">
      <c r="A1434" s="36" t="s">
        <v>10499</v>
      </c>
      <c r="B1434" s="36">
        <v>12717</v>
      </c>
      <c r="C1434" s="30" t="s">
        <v>11923</v>
      </c>
      <c r="D1434" s="36" t="s">
        <v>99</v>
      </c>
      <c r="E1434" s="36" t="s">
        <v>10498</v>
      </c>
      <c r="F1434" s="115"/>
    </row>
    <row r="1435" spans="1:6" x14ac:dyDescent="0.25">
      <c r="A1435" s="36" t="s">
        <v>10499</v>
      </c>
      <c r="B1435" s="36">
        <v>12718</v>
      </c>
      <c r="C1435" s="30" t="s">
        <v>11924</v>
      </c>
      <c r="D1435" s="36" t="s">
        <v>99</v>
      </c>
      <c r="E1435" s="36" t="s">
        <v>10498</v>
      </c>
      <c r="F1435" s="115"/>
    </row>
    <row r="1436" spans="1:6" x14ac:dyDescent="0.25">
      <c r="A1436" s="36" t="s">
        <v>10499</v>
      </c>
      <c r="B1436" s="36">
        <v>12719</v>
      </c>
      <c r="C1436" s="30" t="s">
        <v>11925</v>
      </c>
      <c r="D1436" s="36" t="s">
        <v>99</v>
      </c>
      <c r="E1436" s="36" t="s">
        <v>10498</v>
      </c>
      <c r="F1436" s="115"/>
    </row>
    <row r="1437" spans="1:6" x14ac:dyDescent="0.25">
      <c r="A1437" s="36" t="s">
        <v>10499</v>
      </c>
      <c r="B1437" s="36">
        <v>12720</v>
      </c>
      <c r="C1437" s="30" t="s">
        <v>11926</v>
      </c>
      <c r="D1437" s="36" t="s">
        <v>99</v>
      </c>
      <c r="E1437" s="36" t="s">
        <v>10498</v>
      </c>
      <c r="F1437" s="115"/>
    </row>
    <row r="1438" spans="1:6" x14ac:dyDescent="0.25">
      <c r="A1438" s="36" t="s">
        <v>10499</v>
      </c>
      <c r="B1438" s="36">
        <v>12721</v>
      </c>
      <c r="C1438" s="30" t="s">
        <v>11927</v>
      </c>
      <c r="D1438" s="36" t="s">
        <v>99</v>
      </c>
      <c r="E1438" s="36" t="s">
        <v>10498</v>
      </c>
      <c r="F1438" s="115"/>
    </row>
    <row r="1439" spans="1:6" x14ac:dyDescent="0.25">
      <c r="A1439" s="36" t="s">
        <v>10499</v>
      </c>
      <c r="B1439" s="36">
        <v>3468</v>
      </c>
      <c r="C1439" s="30" t="s">
        <v>11928</v>
      </c>
      <c r="D1439" s="36" t="s">
        <v>99</v>
      </c>
      <c r="E1439" s="36" t="s">
        <v>10498</v>
      </c>
      <c r="F1439" s="115"/>
    </row>
    <row r="1440" spans="1:6" x14ac:dyDescent="0.25">
      <c r="A1440" s="36" t="s">
        <v>10499</v>
      </c>
      <c r="B1440" s="36">
        <v>3465</v>
      </c>
      <c r="C1440" s="30" t="s">
        <v>11929</v>
      </c>
      <c r="D1440" s="36" t="s">
        <v>99</v>
      </c>
      <c r="E1440" s="36" t="s">
        <v>10498</v>
      </c>
      <c r="F1440" s="115"/>
    </row>
    <row r="1441" spans="1:6" x14ac:dyDescent="0.25">
      <c r="A1441" s="36" t="s">
        <v>10499</v>
      </c>
      <c r="B1441" s="36">
        <v>12403</v>
      </c>
      <c r="C1441" s="30" t="s">
        <v>11930</v>
      </c>
      <c r="D1441" s="36" t="s">
        <v>99</v>
      </c>
      <c r="E1441" s="36" t="s">
        <v>10498</v>
      </c>
      <c r="F1441" s="115"/>
    </row>
    <row r="1442" spans="1:6" x14ac:dyDescent="0.25">
      <c r="A1442" s="36" t="s">
        <v>10499</v>
      </c>
      <c r="B1442" s="36">
        <v>3463</v>
      </c>
      <c r="C1442" s="30" t="s">
        <v>11931</v>
      </c>
      <c r="D1442" s="36" t="s">
        <v>99</v>
      </c>
      <c r="E1442" s="36" t="s">
        <v>10498</v>
      </c>
      <c r="F1442" s="115"/>
    </row>
    <row r="1443" spans="1:6" x14ac:dyDescent="0.25">
      <c r="A1443" s="36" t="s">
        <v>10499</v>
      </c>
      <c r="B1443" s="36">
        <v>3464</v>
      </c>
      <c r="C1443" s="30" t="s">
        <v>11932</v>
      </c>
      <c r="D1443" s="36" t="s">
        <v>99</v>
      </c>
      <c r="E1443" s="36" t="s">
        <v>10498</v>
      </c>
      <c r="F1443" s="115"/>
    </row>
    <row r="1444" spans="1:6" x14ac:dyDescent="0.25">
      <c r="A1444" s="36" t="s">
        <v>10499</v>
      </c>
      <c r="B1444" s="36">
        <v>3466</v>
      </c>
      <c r="C1444" s="30" t="s">
        <v>11933</v>
      </c>
      <c r="D1444" s="36" t="s">
        <v>99</v>
      </c>
      <c r="E1444" s="36" t="s">
        <v>10498</v>
      </c>
      <c r="F1444" s="115"/>
    </row>
    <row r="1445" spans="1:6" x14ac:dyDescent="0.25">
      <c r="A1445" s="36" t="s">
        <v>10499</v>
      </c>
      <c r="B1445" s="36">
        <v>3467</v>
      </c>
      <c r="C1445" s="30" t="s">
        <v>11934</v>
      </c>
      <c r="D1445" s="36" t="s">
        <v>99</v>
      </c>
      <c r="E1445" s="36" t="s">
        <v>10498</v>
      </c>
      <c r="F1445" s="115"/>
    </row>
    <row r="1446" spans="1:6" x14ac:dyDescent="0.25">
      <c r="A1446" s="36" t="s">
        <v>10499</v>
      </c>
      <c r="B1446" s="36">
        <v>3462</v>
      </c>
      <c r="C1446" s="30" t="s">
        <v>11935</v>
      </c>
      <c r="D1446" s="36" t="s">
        <v>99</v>
      </c>
      <c r="E1446" s="36" t="s">
        <v>10498</v>
      </c>
      <c r="F1446" s="115"/>
    </row>
    <row r="1447" spans="1:6" x14ac:dyDescent="0.25">
      <c r="A1447" s="36" t="s">
        <v>10499</v>
      </c>
      <c r="B1447" s="36">
        <v>43917</v>
      </c>
      <c r="C1447" s="30" t="s">
        <v>11936</v>
      </c>
      <c r="D1447" s="36" t="s">
        <v>99</v>
      </c>
      <c r="E1447" s="36" t="s">
        <v>10498</v>
      </c>
      <c r="F1447" s="115"/>
    </row>
    <row r="1448" spans="1:6" x14ac:dyDescent="0.25">
      <c r="A1448" s="36" t="s">
        <v>10499</v>
      </c>
      <c r="B1448" s="36">
        <v>41808</v>
      </c>
      <c r="C1448" s="30" t="s">
        <v>11937</v>
      </c>
      <c r="D1448" s="36" t="s">
        <v>99</v>
      </c>
      <c r="E1448" s="36" t="s">
        <v>10498</v>
      </c>
      <c r="F1448" s="115"/>
    </row>
    <row r="1449" spans="1:6" x14ac:dyDescent="0.25">
      <c r="A1449" s="36" t="s">
        <v>10499</v>
      </c>
      <c r="B1449" s="36">
        <v>41817</v>
      </c>
      <c r="C1449" s="30" t="s">
        <v>11938</v>
      </c>
      <c r="D1449" s="36" t="s">
        <v>99</v>
      </c>
      <c r="E1449" s="36" t="s">
        <v>10498</v>
      </c>
      <c r="F1449" s="115"/>
    </row>
    <row r="1450" spans="1:6" x14ac:dyDescent="0.25">
      <c r="A1450" s="36" t="s">
        <v>10499</v>
      </c>
      <c r="B1450" s="36">
        <v>41819</v>
      </c>
      <c r="C1450" s="30" t="s">
        <v>11939</v>
      </c>
      <c r="D1450" s="36" t="s">
        <v>99</v>
      </c>
      <c r="E1450" s="36" t="s">
        <v>10498</v>
      </c>
      <c r="F1450" s="115"/>
    </row>
    <row r="1451" spans="1:6" x14ac:dyDescent="0.25">
      <c r="A1451" s="36" t="s">
        <v>10499</v>
      </c>
      <c r="B1451" s="36">
        <v>41815</v>
      </c>
      <c r="C1451" s="30" t="s">
        <v>11940</v>
      </c>
      <c r="D1451" s="36" t="s">
        <v>99</v>
      </c>
      <c r="E1451" s="36" t="s">
        <v>10498</v>
      </c>
      <c r="F1451" s="115"/>
    </row>
    <row r="1452" spans="1:6" x14ac:dyDescent="0.25">
      <c r="A1452" s="36" t="s">
        <v>10499</v>
      </c>
      <c r="B1452" s="36">
        <v>41816</v>
      </c>
      <c r="C1452" s="30" t="s">
        <v>11941</v>
      </c>
      <c r="D1452" s="36" t="s">
        <v>99</v>
      </c>
      <c r="E1452" s="36" t="s">
        <v>10498</v>
      </c>
      <c r="F1452" s="115"/>
    </row>
    <row r="1453" spans="1:6" x14ac:dyDescent="0.25">
      <c r="A1453" s="36" t="s">
        <v>10499</v>
      </c>
      <c r="B1453" s="36">
        <v>41812</v>
      </c>
      <c r="C1453" s="30" t="s">
        <v>11942</v>
      </c>
      <c r="D1453" s="36" t="s">
        <v>99</v>
      </c>
      <c r="E1453" s="36" t="s">
        <v>10498</v>
      </c>
      <c r="F1453" s="115"/>
    </row>
    <row r="1454" spans="1:6" x14ac:dyDescent="0.25">
      <c r="A1454" s="36" t="s">
        <v>10499</v>
      </c>
      <c r="B1454" s="36">
        <v>41813</v>
      </c>
      <c r="C1454" s="30" t="s">
        <v>11943</v>
      </c>
      <c r="D1454" s="36" t="s">
        <v>99</v>
      </c>
      <c r="E1454" s="36" t="s">
        <v>10498</v>
      </c>
      <c r="F1454" s="115"/>
    </row>
    <row r="1455" spans="1:6" x14ac:dyDescent="0.25">
      <c r="A1455" s="36" t="s">
        <v>10499</v>
      </c>
      <c r="B1455" s="36">
        <v>41806</v>
      </c>
      <c r="C1455" s="30" t="s">
        <v>11944</v>
      </c>
      <c r="D1455" s="36" t="s">
        <v>99</v>
      </c>
      <c r="E1455" s="36" t="s">
        <v>10498</v>
      </c>
      <c r="F1455" s="115"/>
    </row>
    <row r="1456" spans="1:6" x14ac:dyDescent="0.25">
      <c r="A1456" s="36" t="s">
        <v>10499</v>
      </c>
      <c r="B1456" s="36">
        <v>41807</v>
      </c>
      <c r="C1456" s="30" t="s">
        <v>11945</v>
      </c>
      <c r="D1456" s="36" t="s">
        <v>99</v>
      </c>
      <c r="E1456" s="36" t="s">
        <v>10498</v>
      </c>
      <c r="F1456" s="115"/>
    </row>
    <row r="1457" spans="1:6" x14ac:dyDescent="0.25">
      <c r="A1457" s="36" t="s">
        <v>10499</v>
      </c>
      <c r="B1457" s="36">
        <v>41809</v>
      </c>
      <c r="C1457" s="30" t="s">
        <v>11946</v>
      </c>
      <c r="D1457" s="36" t="s">
        <v>99</v>
      </c>
      <c r="E1457" s="36" t="s">
        <v>10498</v>
      </c>
      <c r="F1457" s="115"/>
    </row>
    <row r="1458" spans="1:6" x14ac:dyDescent="0.25">
      <c r="A1458" s="36" t="s">
        <v>10499</v>
      </c>
      <c r="B1458" s="36">
        <v>41811</v>
      </c>
      <c r="C1458" s="30" t="s">
        <v>11947</v>
      </c>
      <c r="D1458" s="36" t="s">
        <v>99</v>
      </c>
      <c r="E1458" s="36" t="s">
        <v>10498</v>
      </c>
      <c r="F1458" s="115"/>
    </row>
    <row r="1459" spans="1:6" x14ac:dyDescent="0.25">
      <c r="A1459" s="36" t="s">
        <v>10499</v>
      </c>
      <c r="B1459" s="36">
        <v>41814</v>
      </c>
      <c r="C1459" s="30" t="s">
        <v>11948</v>
      </c>
      <c r="D1459" s="36" t="s">
        <v>99</v>
      </c>
      <c r="E1459" s="36" t="s">
        <v>10498</v>
      </c>
      <c r="F1459" s="115"/>
    </row>
    <row r="1460" spans="1:6" x14ac:dyDescent="0.25">
      <c r="A1460" s="36" t="s">
        <v>10499</v>
      </c>
      <c r="B1460" s="36">
        <v>41818</v>
      </c>
      <c r="C1460" s="30" t="s">
        <v>11949</v>
      </c>
      <c r="D1460" s="36" t="s">
        <v>99</v>
      </c>
      <c r="E1460" s="36" t="s">
        <v>10498</v>
      </c>
      <c r="F1460" s="115"/>
    </row>
    <row r="1461" spans="1:6" x14ac:dyDescent="0.25">
      <c r="A1461" s="36" t="s">
        <v>10499</v>
      </c>
      <c r="B1461" s="36">
        <v>43919</v>
      </c>
      <c r="C1461" s="30" t="s">
        <v>11950</v>
      </c>
      <c r="D1461" s="36" t="s">
        <v>99</v>
      </c>
      <c r="E1461" s="36" t="s">
        <v>10498</v>
      </c>
      <c r="F1461" s="115"/>
    </row>
    <row r="1462" spans="1:6" x14ac:dyDescent="0.25">
      <c r="A1462" s="36" t="s">
        <v>10499</v>
      </c>
      <c r="B1462" s="36">
        <v>43914</v>
      </c>
      <c r="C1462" s="30" t="s">
        <v>11951</v>
      </c>
      <c r="D1462" s="36" t="s">
        <v>99</v>
      </c>
      <c r="E1462" s="36" t="s">
        <v>10498</v>
      </c>
      <c r="F1462" s="115"/>
    </row>
    <row r="1463" spans="1:6" x14ac:dyDescent="0.25">
      <c r="A1463" s="36" t="s">
        <v>10499</v>
      </c>
      <c r="B1463" s="36">
        <v>43916</v>
      </c>
      <c r="C1463" s="30" t="s">
        <v>11952</v>
      </c>
      <c r="D1463" s="36" t="s">
        <v>99</v>
      </c>
      <c r="E1463" s="36" t="s">
        <v>10498</v>
      </c>
      <c r="F1463" s="115"/>
    </row>
    <row r="1464" spans="1:6" x14ac:dyDescent="0.25">
      <c r="A1464" s="36" t="s">
        <v>10499</v>
      </c>
      <c r="B1464" s="36">
        <v>43912</v>
      </c>
      <c r="C1464" s="30" t="s">
        <v>11953</v>
      </c>
      <c r="D1464" s="36" t="s">
        <v>99</v>
      </c>
      <c r="E1464" s="36" t="s">
        <v>10498</v>
      </c>
      <c r="F1464" s="115"/>
    </row>
    <row r="1465" spans="1:6" x14ac:dyDescent="0.25">
      <c r="A1465" s="36" t="s">
        <v>10499</v>
      </c>
      <c r="B1465" s="36">
        <v>43913</v>
      </c>
      <c r="C1465" s="30" t="s">
        <v>11954</v>
      </c>
      <c r="D1465" s="36" t="s">
        <v>99</v>
      </c>
      <c r="E1465" s="36" t="s">
        <v>10498</v>
      </c>
      <c r="F1465" s="115"/>
    </row>
    <row r="1466" spans="1:6" x14ac:dyDescent="0.25">
      <c r="A1466" s="36" t="s">
        <v>10499</v>
      </c>
      <c r="B1466" s="36">
        <v>43908</v>
      </c>
      <c r="C1466" s="30" t="s">
        <v>11955</v>
      </c>
      <c r="D1466" s="36" t="s">
        <v>99</v>
      </c>
      <c r="E1466" s="36" t="s">
        <v>10498</v>
      </c>
      <c r="F1466" s="115"/>
    </row>
    <row r="1467" spans="1:6" x14ac:dyDescent="0.25">
      <c r="A1467" s="36" t="s">
        <v>10499</v>
      </c>
      <c r="B1467" s="36">
        <v>43909</v>
      </c>
      <c r="C1467" s="30" t="s">
        <v>11956</v>
      </c>
      <c r="D1467" s="36" t="s">
        <v>99</v>
      </c>
      <c r="E1467" s="36" t="s">
        <v>10498</v>
      </c>
      <c r="F1467" s="115"/>
    </row>
    <row r="1468" spans="1:6" x14ac:dyDescent="0.25">
      <c r="A1468" s="36" t="s">
        <v>10499</v>
      </c>
      <c r="B1468" s="36">
        <v>43910</v>
      </c>
      <c r="C1468" s="30" t="s">
        <v>11957</v>
      </c>
      <c r="D1468" s="36" t="s">
        <v>99</v>
      </c>
      <c r="E1468" s="36" t="s">
        <v>10498</v>
      </c>
      <c r="F1468" s="115"/>
    </row>
    <row r="1469" spans="1:6" x14ac:dyDescent="0.25">
      <c r="A1469" s="36" t="s">
        <v>10499</v>
      </c>
      <c r="B1469" s="36">
        <v>43911</v>
      </c>
      <c r="C1469" s="30" t="s">
        <v>11958</v>
      </c>
      <c r="D1469" s="36" t="s">
        <v>99</v>
      </c>
      <c r="E1469" s="36" t="s">
        <v>10498</v>
      </c>
      <c r="F1469" s="115"/>
    </row>
    <row r="1470" spans="1:6" x14ac:dyDescent="0.25">
      <c r="A1470" s="36" t="s">
        <v>10499</v>
      </c>
      <c r="B1470" s="36">
        <v>43915</v>
      </c>
      <c r="C1470" s="30" t="s">
        <v>11959</v>
      </c>
      <c r="D1470" s="36" t="s">
        <v>99</v>
      </c>
      <c r="E1470" s="36" t="s">
        <v>10498</v>
      </c>
      <c r="F1470" s="115"/>
    </row>
    <row r="1471" spans="1:6" x14ac:dyDescent="0.25">
      <c r="A1471" s="36" t="s">
        <v>10499</v>
      </c>
      <c r="B1471" s="36">
        <v>43918</v>
      </c>
      <c r="C1471" s="30" t="s">
        <v>11960</v>
      </c>
      <c r="D1471" s="36" t="s">
        <v>99</v>
      </c>
      <c r="E1471" s="36" t="s">
        <v>10498</v>
      </c>
      <c r="F1471" s="115"/>
    </row>
    <row r="1472" spans="1:6" x14ac:dyDescent="0.25">
      <c r="A1472" s="36" t="s">
        <v>10499</v>
      </c>
      <c r="B1472" s="36">
        <v>43907</v>
      </c>
      <c r="C1472" s="30" t="s">
        <v>11961</v>
      </c>
      <c r="D1472" s="36" t="s">
        <v>99</v>
      </c>
      <c r="E1472" s="36" t="s">
        <v>10498</v>
      </c>
      <c r="F1472" s="115"/>
    </row>
    <row r="1473" spans="1:6" x14ac:dyDescent="0.25">
      <c r="A1473" s="36" t="s">
        <v>10499</v>
      </c>
      <c r="B1473" s="36">
        <v>37416</v>
      </c>
      <c r="C1473" s="30" t="s">
        <v>11962</v>
      </c>
      <c r="D1473" s="36" t="s">
        <v>99</v>
      </c>
      <c r="E1473" s="36" t="s">
        <v>10498</v>
      </c>
      <c r="F1473" s="115"/>
    </row>
    <row r="1474" spans="1:6" x14ac:dyDescent="0.25">
      <c r="A1474" s="36" t="s">
        <v>10499</v>
      </c>
      <c r="B1474" s="36">
        <v>37417</v>
      </c>
      <c r="C1474" s="30" t="s">
        <v>11963</v>
      </c>
      <c r="D1474" s="36" t="s">
        <v>99</v>
      </c>
      <c r="E1474" s="36" t="s">
        <v>10498</v>
      </c>
      <c r="F1474" s="115"/>
    </row>
    <row r="1475" spans="1:6" x14ac:dyDescent="0.25">
      <c r="A1475" s="36" t="s">
        <v>10499</v>
      </c>
      <c r="B1475" s="36">
        <v>37413</v>
      </c>
      <c r="C1475" s="30" t="s">
        <v>11964</v>
      </c>
      <c r="D1475" s="36" t="s">
        <v>99</v>
      </c>
      <c r="E1475" s="36" t="s">
        <v>10498</v>
      </c>
      <c r="F1475" s="115"/>
    </row>
    <row r="1476" spans="1:6" x14ac:dyDescent="0.25">
      <c r="A1476" s="36" t="s">
        <v>10499</v>
      </c>
      <c r="B1476" s="36">
        <v>37414</v>
      </c>
      <c r="C1476" s="30" t="s">
        <v>11965</v>
      </c>
      <c r="D1476" s="36" t="s">
        <v>99</v>
      </c>
      <c r="E1476" s="36" t="s">
        <v>10498</v>
      </c>
      <c r="F1476" s="115"/>
    </row>
    <row r="1477" spans="1:6" x14ac:dyDescent="0.25">
      <c r="A1477" s="36" t="s">
        <v>10499</v>
      </c>
      <c r="B1477" s="36">
        <v>37415</v>
      </c>
      <c r="C1477" s="30" t="s">
        <v>11966</v>
      </c>
      <c r="D1477" s="36" t="s">
        <v>99</v>
      </c>
      <c r="E1477" s="36" t="s">
        <v>10498</v>
      </c>
      <c r="F1477" s="115"/>
    </row>
    <row r="1478" spans="1:6" x14ac:dyDescent="0.25">
      <c r="A1478" s="36" t="s">
        <v>10499</v>
      </c>
      <c r="B1478" s="36">
        <v>43590</v>
      </c>
      <c r="C1478" s="30" t="s">
        <v>11967</v>
      </c>
      <c r="D1478" s="36" t="s">
        <v>99</v>
      </c>
      <c r="E1478" s="36" t="s">
        <v>10498</v>
      </c>
      <c r="F1478" s="115">
        <v>166.58</v>
      </c>
    </row>
    <row r="1479" spans="1:6" x14ac:dyDescent="0.25">
      <c r="A1479" s="36" t="s">
        <v>10499</v>
      </c>
      <c r="B1479" s="36">
        <v>43589</v>
      </c>
      <c r="C1479" s="30" t="s">
        <v>11968</v>
      </c>
      <c r="D1479" s="36" t="s">
        <v>99</v>
      </c>
      <c r="E1479" s="36" t="s">
        <v>10498</v>
      </c>
      <c r="F1479" s="115">
        <v>30.14</v>
      </c>
    </row>
    <row r="1480" spans="1:6" x14ac:dyDescent="0.25">
      <c r="A1480" s="36" t="s">
        <v>10499</v>
      </c>
      <c r="B1480" s="36">
        <v>34519</v>
      </c>
      <c r="C1480" s="30" t="s">
        <v>11969</v>
      </c>
      <c r="D1480" s="36" t="s">
        <v>99</v>
      </c>
      <c r="E1480" s="36" t="s">
        <v>10498</v>
      </c>
      <c r="F1480" s="115"/>
    </row>
    <row r="1481" spans="1:6" x14ac:dyDescent="0.25">
      <c r="A1481" s="36" t="s">
        <v>10499</v>
      </c>
      <c r="B1481" s="36">
        <v>1649</v>
      </c>
      <c r="C1481" s="30" t="s">
        <v>11970</v>
      </c>
      <c r="D1481" s="36" t="s">
        <v>99</v>
      </c>
      <c r="E1481" s="36" t="s">
        <v>10498</v>
      </c>
      <c r="F1481" s="115"/>
    </row>
    <row r="1482" spans="1:6" x14ac:dyDescent="0.25">
      <c r="A1482" s="36" t="s">
        <v>10499</v>
      </c>
      <c r="B1482" s="36">
        <v>1653</v>
      </c>
      <c r="C1482" s="30" t="s">
        <v>11971</v>
      </c>
      <c r="D1482" s="36" t="s">
        <v>99</v>
      </c>
      <c r="E1482" s="36" t="s">
        <v>10498</v>
      </c>
      <c r="F1482" s="115"/>
    </row>
    <row r="1483" spans="1:6" x14ac:dyDescent="0.25">
      <c r="A1483" s="36" t="s">
        <v>10499</v>
      </c>
      <c r="B1483" s="36">
        <v>1648</v>
      </c>
      <c r="C1483" s="30" t="s">
        <v>11972</v>
      </c>
      <c r="D1483" s="36" t="s">
        <v>99</v>
      </c>
      <c r="E1483" s="36" t="s">
        <v>10498</v>
      </c>
      <c r="F1483" s="115"/>
    </row>
    <row r="1484" spans="1:6" x14ac:dyDescent="0.25">
      <c r="A1484" s="36" t="s">
        <v>10499</v>
      </c>
      <c r="B1484" s="36">
        <v>1647</v>
      </c>
      <c r="C1484" s="30" t="s">
        <v>11973</v>
      </c>
      <c r="D1484" s="36" t="s">
        <v>99</v>
      </c>
      <c r="E1484" s="36" t="s">
        <v>10498</v>
      </c>
      <c r="F1484" s="115"/>
    </row>
    <row r="1485" spans="1:6" x14ac:dyDescent="0.25">
      <c r="A1485" s="36" t="s">
        <v>10499</v>
      </c>
      <c r="B1485" s="36">
        <v>1651</v>
      </c>
      <c r="C1485" s="30" t="s">
        <v>11974</v>
      </c>
      <c r="D1485" s="36" t="s">
        <v>99</v>
      </c>
      <c r="E1485" s="36" t="s">
        <v>10498</v>
      </c>
      <c r="F1485" s="115"/>
    </row>
    <row r="1486" spans="1:6" x14ac:dyDescent="0.25">
      <c r="A1486" s="36" t="s">
        <v>10499</v>
      </c>
      <c r="B1486" s="36">
        <v>1650</v>
      </c>
      <c r="C1486" s="30" t="s">
        <v>11975</v>
      </c>
      <c r="D1486" s="36" t="s">
        <v>99</v>
      </c>
      <c r="E1486" s="36" t="s">
        <v>10498</v>
      </c>
      <c r="F1486" s="115"/>
    </row>
    <row r="1487" spans="1:6" x14ac:dyDescent="0.25">
      <c r="A1487" s="36" t="s">
        <v>10499</v>
      </c>
      <c r="B1487" s="36">
        <v>1652</v>
      </c>
      <c r="C1487" s="30" t="s">
        <v>11976</v>
      </c>
      <c r="D1487" s="36" t="s">
        <v>99</v>
      </c>
      <c r="E1487" s="36" t="s">
        <v>10498</v>
      </c>
      <c r="F1487" s="115"/>
    </row>
    <row r="1488" spans="1:6" x14ac:dyDescent="0.25">
      <c r="A1488" s="36" t="s">
        <v>10499</v>
      </c>
      <c r="B1488" s="36">
        <v>1654</v>
      </c>
      <c r="C1488" s="30" t="s">
        <v>11977</v>
      </c>
      <c r="D1488" s="36" t="s">
        <v>99</v>
      </c>
      <c r="E1488" s="36" t="s">
        <v>10498</v>
      </c>
      <c r="F1488" s="115"/>
    </row>
    <row r="1489" spans="1:6" x14ac:dyDescent="0.25">
      <c r="A1489" s="36" t="s">
        <v>10499</v>
      </c>
      <c r="B1489" s="36">
        <v>10510</v>
      </c>
      <c r="C1489" s="30" t="s">
        <v>11978</v>
      </c>
      <c r="D1489" s="36" t="s">
        <v>99</v>
      </c>
      <c r="E1489" s="36" t="s">
        <v>10498</v>
      </c>
      <c r="F1489" s="115">
        <v>227.25</v>
      </c>
    </row>
    <row r="1490" spans="1:6" x14ac:dyDescent="0.25">
      <c r="A1490" s="36" t="s">
        <v>10499</v>
      </c>
      <c r="B1490" s="36">
        <v>1744</v>
      </c>
      <c r="C1490" s="30" t="s">
        <v>11979</v>
      </c>
      <c r="D1490" s="36" t="s">
        <v>99</v>
      </c>
      <c r="E1490" s="36" t="s">
        <v>10498</v>
      </c>
      <c r="F1490" s="115">
        <v>146.41999999999999</v>
      </c>
    </row>
    <row r="1491" spans="1:6" x14ac:dyDescent="0.25">
      <c r="A1491" s="36" t="s">
        <v>10499</v>
      </c>
      <c r="B1491" s="36">
        <v>1743</v>
      </c>
      <c r="C1491" s="30" t="s">
        <v>11980</v>
      </c>
      <c r="D1491" s="36" t="s">
        <v>99</v>
      </c>
      <c r="E1491" s="36" t="s">
        <v>10498</v>
      </c>
      <c r="F1491" s="115">
        <v>192.27</v>
      </c>
    </row>
    <row r="1492" spans="1:6" x14ac:dyDescent="0.25">
      <c r="A1492" s="36" t="s">
        <v>10499</v>
      </c>
      <c r="B1492" s="36">
        <v>1747</v>
      </c>
      <c r="C1492" s="30" t="s">
        <v>11981</v>
      </c>
      <c r="D1492" s="36" t="s">
        <v>99</v>
      </c>
      <c r="E1492" s="36" t="s">
        <v>10498</v>
      </c>
      <c r="F1492" s="115">
        <v>211.38</v>
      </c>
    </row>
    <row r="1493" spans="1:6" x14ac:dyDescent="0.25">
      <c r="A1493" s="36" t="s">
        <v>10499</v>
      </c>
      <c r="B1493" s="36">
        <v>39640</v>
      </c>
      <c r="C1493" s="30" t="s">
        <v>11982</v>
      </c>
      <c r="D1493" s="36" t="s">
        <v>99</v>
      </c>
      <c r="E1493" s="36" t="s">
        <v>10498</v>
      </c>
      <c r="F1493" s="115">
        <v>12.79</v>
      </c>
    </row>
    <row r="1494" spans="1:6" x14ac:dyDescent="0.25">
      <c r="A1494" s="36" t="s">
        <v>10499</v>
      </c>
      <c r="B1494" s="36">
        <v>7216</v>
      </c>
      <c r="C1494" s="30" t="s">
        <v>11983</v>
      </c>
      <c r="D1494" s="36" t="s">
        <v>99</v>
      </c>
      <c r="E1494" s="36" t="s">
        <v>10498</v>
      </c>
      <c r="F1494" s="115">
        <v>68.73</v>
      </c>
    </row>
    <row r="1495" spans="1:6" x14ac:dyDescent="0.25">
      <c r="A1495" s="36" t="s">
        <v>10499</v>
      </c>
      <c r="B1495" s="36">
        <v>20235</v>
      </c>
      <c r="C1495" s="30" t="s">
        <v>11984</v>
      </c>
      <c r="D1495" s="36" t="s">
        <v>99</v>
      </c>
      <c r="E1495" s="36" t="s">
        <v>10498</v>
      </c>
      <c r="F1495" s="115">
        <v>55.26</v>
      </c>
    </row>
    <row r="1496" spans="1:6" x14ac:dyDescent="0.25">
      <c r="A1496" s="36" t="s">
        <v>10499</v>
      </c>
      <c r="B1496" s="36">
        <v>7181</v>
      </c>
      <c r="C1496" s="30" t="s">
        <v>11985</v>
      </c>
      <c r="D1496" s="36" t="s">
        <v>99</v>
      </c>
      <c r="E1496" s="36" t="s">
        <v>10498</v>
      </c>
      <c r="F1496" s="115">
        <v>4.57</v>
      </c>
    </row>
    <row r="1497" spans="1:6" x14ac:dyDescent="0.25">
      <c r="A1497" s="36" t="s">
        <v>10499</v>
      </c>
      <c r="B1497" s="36">
        <v>40742</v>
      </c>
      <c r="C1497" s="30" t="s">
        <v>11986</v>
      </c>
      <c r="D1497" s="36" t="s">
        <v>99</v>
      </c>
      <c r="E1497" s="36" t="s">
        <v>10498</v>
      </c>
      <c r="F1497" s="115">
        <v>10.85</v>
      </c>
    </row>
    <row r="1498" spans="1:6" x14ac:dyDescent="0.25">
      <c r="A1498" s="36" t="s">
        <v>10499</v>
      </c>
      <c r="B1498" s="36">
        <v>7214</v>
      </c>
      <c r="C1498" s="30" t="s">
        <v>11987</v>
      </c>
      <c r="D1498" s="36" t="s">
        <v>99</v>
      </c>
      <c r="E1498" s="36" t="s">
        <v>10498</v>
      </c>
      <c r="F1498" s="115">
        <v>67.12</v>
      </c>
    </row>
    <row r="1499" spans="1:6" x14ac:dyDescent="0.25">
      <c r="A1499" s="36" t="s">
        <v>10499</v>
      </c>
      <c r="B1499" s="36">
        <v>7219</v>
      </c>
      <c r="C1499" s="30" t="s">
        <v>11988</v>
      </c>
      <c r="D1499" s="36" t="s">
        <v>99</v>
      </c>
      <c r="E1499" s="36" t="s">
        <v>10498</v>
      </c>
      <c r="F1499" s="115">
        <v>59.53</v>
      </c>
    </row>
    <row r="1500" spans="1:6" x14ac:dyDescent="0.25">
      <c r="A1500" s="36" t="s">
        <v>10499</v>
      </c>
      <c r="B1500" s="36">
        <v>2628</v>
      </c>
      <c r="C1500" s="30" t="s">
        <v>11989</v>
      </c>
      <c r="D1500" s="36" t="s">
        <v>99</v>
      </c>
      <c r="E1500" s="36" t="s">
        <v>10498</v>
      </c>
      <c r="F1500" s="115">
        <v>237</v>
      </c>
    </row>
    <row r="1501" spans="1:6" x14ac:dyDescent="0.25">
      <c r="A1501" s="36" t="s">
        <v>10499</v>
      </c>
      <c r="B1501" s="36">
        <v>2622</v>
      </c>
      <c r="C1501" s="30" t="s">
        <v>11990</v>
      </c>
      <c r="D1501" s="36" t="s">
        <v>99</v>
      </c>
      <c r="E1501" s="36" t="s">
        <v>10498</v>
      </c>
      <c r="F1501" s="115">
        <v>5.63</v>
      </c>
    </row>
    <row r="1502" spans="1:6" x14ac:dyDescent="0.25">
      <c r="A1502" s="36" t="s">
        <v>10499</v>
      </c>
      <c r="B1502" s="36">
        <v>2623</v>
      </c>
      <c r="C1502" s="30" t="s">
        <v>11991</v>
      </c>
      <c r="D1502" s="36" t="s">
        <v>99</v>
      </c>
      <c r="E1502" s="36" t="s">
        <v>10498</v>
      </c>
      <c r="F1502" s="115">
        <v>6.77</v>
      </c>
    </row>
    <row r="1503" spans="1:6" x14ac:dyDescent="0.25">
      <c r="A1503" s="36" t="s">
        <v>10499</v>
      </c>
      <c r="B1503" s="36">
        <v>2624</v>
      </c>
      <c r="C1503" s="30" t="s">
        <v>11992</v>
      </c>
      <c r="D1503" s="36" t="s">
        <v>99</v>
      </c>
      <c r="E1503" s="36" t="s">
        <v>10498</v>
      </c>
      <c r="F1503" s="115">
        <v>10.77</v>
      </c>
    </row>
    <row r="1504" spans="1:6" x14ac:dyDescent="0.25">
      <c r="A1504" s="36" t="s">
        <v>10499</v>
      </c>
      <c r="B1504" s="36">
        <v>2625</v>
      </c>
      <c r="C1504" s="30" t="s">
        <v>11993</v>
      </c>
      <c r="D1504" s="36" t="s">
        <v>99</v>
      </c>
      <c r="E1504" s="36" t="s">
        <v>10498</v>
      </c>
      <c r="F1504" s="115">
        <v>22.74</v>
      </c>
    </row>
    <row r="1505" spans="1:6" x14ac:dyDescent="0.25">
      <c r="A1505" s="36" t="s">
        <v>10499</v>
      </c>
      <c r="B1505" s="36">
        <v>2626</v>
      </c>
      <c r="C1505" s="30" t="s">
        <v>11994</v>
      </c>
      <c r="D1505" s="36" t="s">
        <v>99</v>
      </c>
      <c r="E1505" s="36" t="s">
        <v>10498</v>
      </c>
      <c r="F1505" s="115">
        <v>33.32</v>
      </c>
    </row>
    <row r="1506" spans="1:6" x14ac:dyDescent="0.25">
      <c r="A1506" s="36" t="s">
        <v>10499</v>
      </c>
      <c r="B1506" s="36">
        <v>2630</v>
      </c>
      <c r="C1506" s="30" t="s">
        <v>11995</v>
      </c>
      <c r="D1506" s="36" t="s">
        <v>99</v>
      </c>
      <c r="E1506" s="36" t="s">
        <v>10498</v>
      </c>
      <c r="F1506" s="115">
        <v>50.68</v>
      </c>
    </row>
    <row r="1507" spans="1:6" x14ac:dyDescent="0.25">
      <c r="A1507" s="36" t="s">
        <v>10499</v>
      </c>
      <c r="B1507" s="36">
        <v>2627</v>
      </c>
      <c r="C1507" s="30" t="s">
        <v>11996</v>
      </c>
      <c r="D1507" s="36" t="s">
        <v>99</v>
      </c>
      <c r="E1507" s="36" t="s">
        <v>10498</v>
      </c>
      <c r="F1507" s="115">
        <v>89.27</v>
      </c>
    </row>
    <row r="1508" spans="1:6" x14ac:dyDescent="0.25">
      <c r="A1508" s="36" t="s">
        <v>10499</v>
      </c>
      <c r="B1508" s="36">
        <v>2629</v>
      </c>
      <c r="C1508" s="30" t="s">
        <v>11997</v>
      </c>
      <c r="D1508" s="36" t="s">
        <v>99</v>
      </c>
      <c r="E1508" s="36" t="s">
        <v>10498</v>
      </c>
      <c r="F1508" s="115">
        <v>120.74</v>
      </c>
    </row>
    <row r="1509" spans="1:6" x14ac:dyDescent="0.25">
      <c r="A1509" s="36" t="s">
        <v>10499</v>
      </c>
      <c r="B1509" s="36">
        <v>1880</v>
      </c>
      <c r="C1509" s="30" t="s">
        <v>11998</v>
      </c>
      <c r="D1509" s="36" t="s">
        <v>99</v>
      </c>
      <c r="E1509" s="36" t="s">
        <v>10498</v>
      </c>
      <c r="F1509" s="115">
        <v>6.13</v>
      </c>
    </row>
    <row r="1510" spans="1:6" x14ac:dyDescent="0.25">
      <c r="A1510" s="36" t="s">
        <v>10499</v>
      </c>
      <c r="B1510" s="36">
        <v>39274</v>
      </c>
      <c r="C1510" s="30" t="s">
        <v>11999</v>
      </c>
      <c r="D1510" s="36" t="s">
        <v>99</v>
      </c>
      <c r="E1510" s="36" t="s">
        <v>10498</v>
      </c>
      <c r="F1510" s="115">
        <v>4.75</v>
      </c>
    </row>
    <row r="1511" spans="1:6" x14ac:dyDescent="0.25">
      <c r="A1511" s="36" t="s">
        <v>10499</v>
      </c>
      <c r="B1511" s="36">
        <v>12033</v>
      </c>
      <c r="C1511" s="30" t="s">
        <v>12000</v>
      </c>
      <c r="D1511" s="36" t="s">
        <v>99</v>
      </c>
      <c r="E1511" s="36" t="s">
        <v>10498</v>
      </c>
      <c r="F1511" s="115">
        <v>19.57</v>
      </c>
    </row>
    <row r="1512" spans="1:6" x14ac:dyDescent="0.25">
      <c r="A1512" s="36" t="s">
        <v>10499</v>
      </c>
      <c r="B1512" s="36">
        <v>40408</v>
      </c>
      <c r="C1512" s="30" t="s">
        <v>12001</v>
      </c>
      <c r="D1512" s="36" t="s">
        <v>99</v>
      </c>
      <c r="E1512" s="36" t="s">
        <v>10498</v>
      </c>
      <c r="F1512" s="115">
        <v>12.86</v>
      </c>
    </row>
    <row r="1513" spans="1:6" x14ac:dyDescent="0.25">
      <c r="A1513" s="36" t="s">
        <v>10499</v>
      </c>
      <c r="B1513" s="36">
        <v>39276</v>
      </c>
      <c r="C1513" s="30" t="s">
        <v>12002</v>
      </c>
      <c r="D1513" s="36" t="s">
        <v>99</v>
      </c>
      <c r="E1513" s="36" t="s">
        <v>10498</v>
      </c>
      <c r="F1513" s="115">
        <v>11.58</v>
      </c>
    </row>
    <row r="1514" spans="1:6" x14ac:dyDescent="0.25">
      <c r="A1514" s="36" t="s">
        <v>10499</v>
      </c>
      <c r="B1514" s="36">
        <v>40409</v>
      </c>
      <c r="C1514" s="30" t="s">
        <v>12003</v>
      </c>
      <c r="D1514" s="36" t="s">
        <v>99</v>
      </c>
      <c r="E1514" s="36" t="s">
        <v>10498</v>
      </c>
      <c r="F1514" s="115">
        <v>4.55</v>
      </c>
    </row>
    <row r="1515" spans="1:6" x14ac:dyDescent="0.25">
      <c r="A1515" s="36" t="s">
        <v>10499</v>
      </c>
      <c r="B1515" s="36">
        <v>39277</v>
      </c>
      <c r="C1515" s="30" t="s">
        <v>12004</v>
      </c>
      <c r="D1515" s="36" t="s">
        <v>99</v>
      </c>
      <c r="E1515" s="36" t="s">
        <v>10498</v>
      </c>
      <c r="F1515" s="115">
        <v>31.27</v>
      </c>
    </row>
    <row r="1516" spans="1:6" x14ac:dyDescent="0.25">
      <c r="A1516" s="36" t="s">
        <v>10499</v>
      </c>
      <c r="B1516" s="36">
        <v>12034</v>
      </c>
      <c r="C1516" s="30" t="s">
        <v>12005</v>
      </c>
      <c r="D1516" s="36" t="s">
        <v>99</v>
      </c>
      <c r="E1516" s="36" t="s">
        <v>10498</v>
      </c>
      <c r="F1516" s="115">
        <v>8.86</v>
      </c>
    </row>
    <row r="1517" spans="1:6" x14ac:dyDescent="0.25">
      <c r="A1517" s="36" t="s">
        <v>10499</v>
      </c>
      <c r="B1517" s="36">
        <v>39879</v>
      </c>
      <c r="C1517" s="30" t="s">
        <v>12006</v>
      </c>
      <c r="D1517" s="36" t="s">
        <v>99</v>
      </c>
      <c r="E1517" s="36" t="s">
        <v>10498</v>
      </c>
      <c r="F1517" s="115"/>
    </row>
    <row r="1518" spans="1:6" x14ac:dyDescent="0.25">
      <c r="A1518" s="36" t="s">
        <v>10499</v>
      </c>
      <c r="B1518" s="36">
        <v>39880</v>
      </c>
      <c r="C1518" s="30" t="s">
        <v>12007</v>
      </c>
      <c r="D1518" s="36" t="s">
        <v>99</v>
      </c>
      <c r="E1518" s="36" t="s">
        <v>10498</v>
      </c>
      <c r="F1518" s="115"/>
    </row>
    <row r="1519" spans="1:6" x14ac:dyDescent="0.25">
      <c r="A1519" s="36" t="s">
        <v>10499</v>
      </c>
      <c r="B1519" s="36">
        <v>39881</v>
      </c>
      <c r="C1519" s="30" t="s">
        <v>12008</v>
      </c>
      <c r="D1519" s="36" t="s">
        <v>99</v>
      </c>
      <c r="E1519" s="36" t="s">
        <v>10498</v>
      </c>
      <c r="F1519" s="115"/>
    </row>
    <row r="1520" spans="1:6" x14ac:dyDescent="0.25">
      <c r="A1520" s="36" t="s">
        <v>10499</v>
      </c>
      <c r="B1520" s="36">
        <v>39882</v>
      </c>
      <c r="C1520" s="30" t="s">
        <v>12009</v>
      </c>
      <c r="D1520" s="36" t="s">
        <v>99</v>
      </c>
      <c r="E1520" s="36" t="s">
        <v>10498</v>
      </c>
      <c r="F1520" s="115"/>
    </row>
    <row r="1521" spans="1:6" x14ac:dyDescent="0.25">
      <c r="A1521" s="36" t="s">
        <v>10499</v>
      </c>
      <c r="B1521" s="36">
        <v>39883</v>
      </c>
      <c r="C1521" s="30" t="s">
        <v>12010</v>
      </c>
      <c r="D1521" s="36" t="s">
        <v>99</v>
      </c>
      <c r="E1521" s="36" t="s">
        <v>10498</v>
      </c>
      <c r="F1521" s="115"/>
    </row>
    <row r="1522" spans="1:6" x14ac:dyDescent="0.25">
      <c r="A1522" s="36" t="s">
        <v>10499</v>
      </c>
      <c r="B1522" s="36">
        <v>39884</v>
      </c>
      <c r="C1522" s="30" t="s">
        <v>12011</v>
      </c>
      <c r="D1522" s="36" t="s">
        <v>99</v>
      </c>
      <c r="E1522" s="36" t="s">
        <v>10498</v>
      </c>
      <c r="F1522" s="115"/>
    </row>
    <row r="1523" spans="1:6" x14ac:dyDescent="0.25">
      <c r="A1523" s="36" t="s">
        <v>10499</v>
      </c>
      <c r="B1523" s="36">
        <v>39885</v>
      </c>
      <c r="C1523" s="30" t="s">
        <v>12012</v>
      </c>
      <c r="D1523" s="36" t="s">
        <v>99</v>
      </c>
      <c r="E1523" s="36" t="s">
        <v>10498</v>
      </c>
      <c r="F1523" s="115"/>
    </row>
    <row r="1524" spans="1:6" x14ac:dyDescent="0.25">
      <c r="A1524" s="36" t="s">
        <v>10499</v>
      </c>
      <c r="B1524" s="36">
        <v>1777</v>
      </c>
      <c r="C1524" s="30" t="s">
        <v>12013</v>
      </c>
      <c r="D1524" s="36" t="s">
        <v>99</v>
      </c>
      <c r="E1524" s="36" t="s">
        <v>10498</v>
      </c>
      <c r="F1524" s="115"/>
    </row>
    <row r="1525" spans="1:6" x14ac:dyDescent="0.25">
      <c r="A1525" s="36" t="s">
        <v>10499</v>
      </c>
      <c r="B1525" s="36">
        <v>1819</v>
      </c>
      <c r="C1525" s="30" t="s">
        <v>12014</v>
      </c>
      <c r="D1525" s="36" t="s">
        <v>99</v>
      </c>
      <c r="E1525" s="36" t="s">
        <v>10498</v>
      </c>
      <c r="F1525" s="115"/>
    </row>
    <row r="1526" spans="1:6" x14ac:dyDescent="0.25">
      <c r="A1526" s="36" t="s">
        <v>10499</v>
      </c>
      <c r="B1526" s="36">
        <v>1776</v>
      </c>
      <c r="C1526" s="30" t="s">
        <v>12015</v>
      </c>
      <c r="D1526" s="36" t="s">
        <v>99</v>
      </c>
      <c r="E1526" s="36" t="s">
        <v>10498</v>
      </c>
      <c r="F1526" s="115"/>
    </row>
    <row r="1527" spans="1:6" x14ac:dyDescent="0.25">
      <c r="A1527" s="36" t="s">
        <v>10499</v>
      </c>
      <c r="B1527" s="36">
        <v>1775</v>
      </c>
      <c r="C1527" s="30" t="s">
        <v>12016</v>
      </c>
      <c r="D1527" s="36" t="s">
        <v>99</v>
      </c>
      <c r="E1527" s="36" t="s">
        <v>10498</v>
      </c>
      <c r="F1527" s="115"/>
    </row>
    <row r="1528" spans="1:6" x14ac:dyDescent="0.25">
      <c r="A1528" s="36" t="s">
        <v>10499</v>
      </c>
      <c r="B1528" s="36">
        <v>1778</v>
      </c>
      <c r="C1528" s="30" t="s">
        <v>12017</v>
      </c>
      <c r="D1528" s="36" t="s">
        <v>99</v>
      </c>
      <c r="E1528" s="36" t="s">
        <v>10498</v>
      </c>
      <c r="F1528" s="115"/>
    </row>
    <row r="1529" spans="1:6" x14ac:dyDescent="0.25">
      <c r="A1529" s="36" t="s">
        <v>10499</v>
      </c>
      <c r="B1529" s="36">
        <v>1818</v>
      </c>
      <c r="C1529" s="30" t="s">
        <v>12018</v>
      </c>
      <c r="D1529" s="36" t="s">
        <v>99</v>
      </c>
      <c r="E1529" s="36" t="s">
        <v>10498</v>
      </c>
      <c r="F1529" s="115"/>
    </row>
    <row r="1530" spans="1:6" x14ac:dyDescent="0.25">
      <c r="A1530" s="36" t="s">
        <v>10499</v>
      </c>
      <c r="B1530" s="36">
        <v>1779</v>
      </c>
      <c r="C1530" s="30" t="s">
        <v>12019</v>
      </c>
      <c r="D1530" s="36" t="s">
        <v>99</v>
      </c>
      <c r="E1530" s="36" t="s">
        <v>10498</v>
      </c>
      <c r="F1530" s="115"/>
    </row>
    <row r="1531" spans="1:6" x14ac:dyDescent="0.25">
      <c r="A1531" s="36" t="s">
        <v>10499</v>
      </c>
      <c r="B1531" s="36">
        <v>1820</v>
      </c>
      <c r="C1531" s="30" t="s">
        <v>12020</v>
      </c>
      <c r="D1531" s="36" t="s">
        <v>99</v>
      </c>
      <c r="E1531" s="36" t="s">
        <v>10498</v>
      </c>
      <c r="F1531" s="115"/>
    </row>
    <row r="1532" spans="1:6" x14ac:dyDescent="0.25">
      <c r="A1532" s="36" t="s">
        <v>10499</v>
      </c>
      <c r="B1532" s="36">
        <v>1780</v>
      </c>
      <c r="C1532" s="30" t="s">
        <v>12021</v>
      </c>
      <c r="D1532" s="36" t="s">
        <v>99</v>
      </c>
      <c r="E1532" s="36" t="s">
        <v>10498</v>
      </c>
      <c r="F1532" s="115"/>
    </row>
    <row r="1533" spans="1:6" x14ac:dyDescent="0.25">
      <c r="A1533" s="36" t="s">
        <v>10499</v>
      </c>
      <c r="B1533" s="36">
        <v>1783</v>
      </c>
      <c r="C1533" s="30" t="s">
        <v>12022</v>
      </c>
      <c r="D1533" s="36" t="s">
        <v>99</v>
      </c>
      <c r="E1533" s="36" t="s">
        <v>10498</v>
      </c>
      <c r="F1533" s="115"/>
    </row>
    <row r="1534" spans="1:6" x14ac:dyDescent="0.25">
      <c r="A1534" s="36" t="s">
        <v>10499</v>
      </c>
      <c r="B1534" s="36">
        <v>1782</v>
      </c>
      <c r="C1534" s="30" t="s">
        <v>12023</v>
      </c>
      <c r="D1534" s="36" t="s">
        <v>99</v>
      </c>
      <c r="E1534" s="36" t="s">
        <v>10498</v>
      </c>
      <c r="F1534" s="115"/>
    </row>
    <row r="1535" spans="1:6" x14ac:dyDescent="0.25">
      <c r="A1535" s="36" t="s">
        <v>10499</v>
      </c>
      <c r="B1535" s="36">
        <v>1781</v>
      </c>
      <c r="C1535" s="30" t="s">
        <v>12024</v>
      </c>
      <c r="D1535" s="36" t="s">
        <v>99</v>
      </c>
      <c r="E1535" s="36" t="s">
        <v>10498</v>
      </c>
      <c r="F1535" s="115"/>
    </row>
    <row r="1536" spans="1:6" x14ac:dyDescent="0.25">
      <c r="A1536" s="36" t="s">
        <v>10499</v>
      </c>
      <c r="B1536" s="36">
        <v>1817</v>
      </c>
      <c r="C1536" s="30" t="s">
        <v>12025</v>
      </c>
      <c r="D1536" s="36" t="s">
        <v>99</v>
      </c>
      <c r="E1536" s="36" t="s">
        <v>10498</v>
      </c>
      <c r="F1536" s="115"/>
    </row>
    <row r="1537" spans="1:6" x14ac:dyDescent="0.25">
      <c r="A1537" s="36" t="s">
        <v>10499</v>
      </c>
      <c r="B1537" s="36">
        <v>1784</v>
      </c>
      <c r="C1537" s="30" t="s">
        <v>12026</v>
      </c>
      <c r="D1537" s="36" t="s">
        <v>99</v>
      </c>
      <c r="E1537" s="36" t="s">
        <v>10498</v>
      </c>
      <c r="F1537" s="115"/>
    </row>
    <row r="1538" spans="1:6" x14ac:dyDescent="0.25">
      <c r="A1538" s="36" t="s">
        <v>10499</v>
      </c>
      <c r="B1538" s="36">
        <v>1810</v>
      </c>
      <c r="C1538" s="30" t="s">
        <v>12027</v>
      </c>
      <c r="D1538" s="36" t="s">
        <v>99</v>
      </c>
      <c r="E1538" s="36" t="s">
        <v>10498</v>
      </c>
      <c r="F1538" s="115"/>
    </row>
    <row r="1539" spans="1:6" x14ac:dyDescent="0.25">
      <c r="A1539" s="36" t="s">
        <v>10499</v>
      </c>
      <c r="B1539" s="36">
        <v>1812</v>
      </c>
      <c r="C1539" s="30" t="s">
        <v>12028</v>
      </c>
      <c r="D1539" s="36" t="s">
        <v>99</v>
      </c>
      <c r="E1539" s="36" t="s">
        <v>10498</v>
      </c>
      <c r="F1539" s="115"/>
    </row>
    <row r="1540" spans="1:6" x14ac:dyDescent="0.25">
      <c r="A1540" s="36" t="s">
        <v>10499</v>
      </c>
      <c r="B1540" s="36">
        <v>1811</v>
      </c>
      <c r="C1540" s="30" t="s">
        <v>12029</v>
      </c>
      <c r="D1540" s="36" t="s">
        <v>99</v>
      </c>
      <c r="E1540" s="36" t="s">
        <v>10498</v>
      </c>
      <c r="F1540" s="115"/>
    </row>
    <row r="1541" spans="1:6" x14ac:dyDescent="0.25">
      <c r="A1541" s="36" t="s">
        <v>10499</v>
      </c>
      <c r="B1541" s="36">
        <v>40386</v>
      </c>
      <c r="C1541" s="30" t="s">
        <v>12030</v>
      </c>
      <c r="D1541" s="36" t="s">
        <v>99</v>
      </c>
      <c r="E1541" s="36" t="s">
        <v>10498</v>
      </c>
      <c r="F1541" s="115"/>
    </row>
    <row r="1542" spans="1:6" x14ac:dyDescent="0.25">
      <c r="A1542" s="36" t="s">
        <v>10499</v>
      </c>
      <c r="B1542" s="36">
        <v>40384</v>
      </c>
      <c r="C1542" s="30" t="s">
        <v>12031</v>
      </c>
      <c r="D1542" s="36" t="s">
        <v>99</v>
      </c>
      <c r="E1542" s="36" t="s">
        <v>10498</v>
      </c>
      <c r="F1542" s="115"/>
    </row>
    <row r="1543" spans="1:6" x14ac:dyDescent="0.25">
      <c r="A1543" s="36" t="s">
        <v>10499</v>
      </c>
      <c r="B1543" s="36">
        <v>40423</v>
      </c>
      <c r="C1543" s="30" t="s">
        <v>12032</v>
      </c>
      <c r="D1543" s="36" t="s">
        <v>99</v>
      </c>
      <c r="E1543" s="36" t="s">
        <v>10498</v>
      </c>
      <c r="F1543" s="115"/>
    </row>
    <row r="1544" spans="1:6" x14ac:dyDescent="0.25">
      <c r="A1544" s="36" t="s">
        <v>10499</v>
      </c>
      <c r="B1544" s="36">
        <v>40379</v>
      </c>
      <c r="C1544" s="30" t="s">
        <v>12033</v>
      </c>
      <c r="D1544" s="36" t="s">
        <v>99</v>
      </c>
      <c r="E1544" s="36" t="s">
        <v>10498</v>
      </c>
      <c r="F1544" s="115"/>
    </row>
    <row r="1545" spans="1:6" x14ac:dyDescent="0.25">
      <c r="A1545" s="36" t="s">
        <v>10499</v>
      </c>
      <c r="B1545" s="36">
        <v>40389</v>
      </c>
      <c r="C1545" s="30" t="s">
        <v>12034</v>
      </c>
      <c r="D1545" s="36" t="s">
        <v>99</v>
      </c>
      <c r="E1545" s="36" t="s">
        <v>10498</v>
      </c>
      <c r="F1545" s="115"/>
    </row>
    <row r="1546" spans="1:6" x14ac:dyDescent="0.25">
      <c r="A1546" s="36" t="s">
        <v>10499</v>
      </c>
      <c r="B1546" s="36">
        <v>40388</v>
      </c>
      <c r="C1546" s="30" t="s">
        <v>12035</v>
      </c>
      <c r="D1546" s="36" t="s">
        <v>99</v>
      </c>
      <c r="E1546" s="36" t="s">
        <v>10498</v>
      </c>
      <c r="F1546" s="115"/>
    </row>
    <row r="1547" spans="1:6" x14ac:dyDescent="0.25">
      <c r="A1547" s="36" t="s">
        <v>10499</v>
      </c>
      <c r="B1547" s="36">
        <v>40391</v>
      </c>
      <c r="C1547" s="30" t="s">
        <v>12036</v>
      </c>
      <c r="D1547" s="36" t="s">
        <v>99</v>
      </c>
      <c r="E1547" s="36" t="s">
        <v>10498</v>
      </c>
      <c r="F1547" s="115"/>
    </row>
    <row r="1548" spans="1:6" x14ac:dyDescent="0.25">
      <c r="A1548" s="36" t="s">
        <v>10499</v>
      </c>
      <c r="B1548" s="36">
        <v>40381</v>
      </c>
      <c r="C1548" s="30" t="s">
        <v>12037</v>
      </c>
      <c r="D1548" s="36" t="s">
        <v>99</v>
      </c>
      <c r="E1548" s="36" t="s">
        <v>10498</v>
      </c>
      <c r="F1548" s="115"/>
    </row>
    <row r="1549" spans="1:6" x14ac:dyDescent="0.25">
      <c r="A1549" s="36" t="s">
        <v>10499</v>
      </c>
      <c r="B1549" s="36">
        <v>2609</v>
      </c>
      <c r="C1549" s="30" t="s">
        <v>12038</v>
      </c>
      <c r="D1549" s="36" t="s">
        <v>99</v>
      </c>
      <c r="E1549" s="36" t="s">
        <v>10498</v>
      </c>
      <c r="F1549" s="115">
        <v>5.29</v>
      </c>
    </row>
    <row r="1550" spans="1:6" x14ac:dyDescent="0.25">
      <c r="A1550" s="36" t="s">
        <v>10499</v>
      </c>
      <c r="B1550" s="36">
        <v>2634</v>
      </c>
      <c r="C1550" s="30" t="s">
        <v>12039</v>
      </c>
      <c r="D1550" s="36" t="s">
        <v>99</v>
      </c>
      <c r="E1550" s="36" t="s">
        <v>10498</v>
      </c>
      <c r="F1550" s="115">
        <v>6.94</v>
      </c>
    </row>
    <row r="1551" spans="1:6" x14ac:dyDescent="0.25">
      <c r="A1551" s="36" t="s">
        <v>10499</v>
      </c>
      <c r="B1551" s="36">
        <v>2611</v>
      </c>
      <c r="C1551" s="30" t="s">
        <v>12040</v>
      </c>
      <c r="D1551" s="36" t="s">
        <v>99</v>
      </c>
      <c r="E1551" s="36" t="s">
        <v>10498</v>
      </c>
      <c r="F1551" s="115">
        <v>19.57</v>
      </c>
    </row>
    <row r="1552" spans="1:6" x14ac:dyDescent="0.25">
      <c r="A1552" s="36" t="s">
        <v>10499</v>
      </c>
      <c r="B1552" s="36">
        <v>40414</v>
      </c>
      <c r="C1552" s="30" t="s">
        <v>12041</v>
      </c>
      <c r="D1552" s="36" t="s">
        <v>99</v>
      </c>
      <c r="E1552" s="36" t="s">
        <v>10498</v>
      </c>
      <c r="F1552" s="115"/>
    </row>
    <row r="1553" spans="1:6" x14ac:dyDescent="0.25">
      <c r="A1553" s="36" t="s">
        <v>10499</v>
      </c>
      <c r="B1553" s="36">
        <v>40416</v>
      </c>
      <c r="C1553" s="30" t="s">
        <v>12042</v>
      </c>
      <c r="D1553" s="36" t="s">
        <v>99</v>
      </c>
      <c r="E1553" s="36" t="s">
        <v>10498</v>
      </c>
      <c r="F1553" s="115"/>
    </row>
    <row r="1554" spans="1:6" x14ac:dyDescent="0.25">
      <c r="A1554" s="36" t="s">
        <v>10499</v>
      </c>
      <c r="B1554" s="36">
        <v>40418</v>
      </c>
      <c r="C1554" s="30" t="s">
        <v>12043</v>
      </c>
      <c r="D1554" s="36" t="s">
        <v>99</v>
      </c>
      <c r="E1554" s="36" t="s">
        <v>10498</v>
      </c>
      <c r="F1554" s="115"/>
    </row>
    <row r="1555" spans="1:6" x14ac:dyDescent="0.25">
      <c r="A1555" s="36" t="s">
        <v>10499</v>
      </c>
      <c r="B1555" s="36">
        <v>34359</v>
      </c>
      <c r="C1555" s="30" t="s">
        <v>12044</v>
      </c>
      <c r="D1555" s="36" t="s">
        <v>99</v>
      </c>
      <c r="E1555" s="36" t="s">
        <v>10498</v>
      </c>
      <c r="F1555" s="115">
        <v>15.41</v>
      </c>
    </row>
    <row r="1556" spans="1:6" x14ac:dyDescent="0.25">
      <c r="A1556" s="36" t="s">
        <v>10499</v>
      </c>
      <c r="B1556" s="36">
        <v>1789</v>
      </c>
      <c r="C1556" s="30" t="s">
        <v>12045</v>
      </c>
      <c r="D1556" s="36" t="s">
        <v>99</v>
      </c>
      <c r="E1556" s="36" t="s">
        <v>10498</v>
      </c>
      <c r="F1556" s="115"/>
    </row>
    <row r="1557" spans="1:6" x14ac:dyDescent="0.25">
      <c r="A1557" s="36" t="s">
        <v>10499</v>
      </c>
      <c r="B1557" s="36">
        <v>1788</v>
      </c>
      <c r="C1557" s="30" t="s">
        <v>12046</v>
      </c>
      <c r="D1557" s="36" t="s">
        <v>99</v>
      </c>
      <c r="E1557" s="36" t="s">
        <v>10498</v>
      </c>
      <c r="F1557" s="115"/>
    </row>
    <row r="1558" spans="1:6" x14ac:dyDescent="0.25">
      <c r="A1558" s="36" t="s">
        <v>10499</v>
      </c>
      <c r="B1558" s="36">
        <v>1787</v>
      </c>
      <c r="C1558" s="30" t="s">
        <v>12047</v>
      </c>
      <c r="D1558" s="36" t="s">
        <v>99</v>
      </c>
      <c r="E1558" s="36" t="s">
        <v>10498</v>
      </c>
      <c r="F1558" s="115"/>
    </row>
    <row r="1559" spans="1:6" x14ac:dyDescent="0.25">
      <c r="A1559" s="36" t="s">
        <v>10499</v>
      </c>
      <c r="B1559" s="36">
        <v>1786</v>
      </c>
      <c r="C1559" s="30" t="s">
        <v>12048</v>
      </c>
      <c r="D1559" s="36" t="s">
        <v>99</v>
      </c>
      <c r="E1559" s="36" t="s">
        <v>10498</v>
      </c>
      <c r="F1559" s="115"/>
    </row>
    <row r="1560" spans="1:6" x14ac:dyDescent="0.25">
      <c r="A1560" s="36" t="s">
        <v>10499</v>
      </c>
      <c r="B1560" s="36">
        <v>1791</v>
      </c>
      <c r="C1560" s="30" t="s">
        <v>12049</v>
      </c>
      <c r="D1560" s="36" t="s">
        <v>99</v>
      </c>
      <c r="E1560" s="36" t="s">
        <v>10498</v>
      </c>
      <c r="F1560" s="115"/>
    </row>
    <row r="1561" spans="1:6" x14ac:dyDescent="0.25">
      <c r="A1561" s="36" t="s">
        <v>10499</v>
      </c>
      <c r="B1561" s="36">
        <v>1790</v>
      </c>
      <c r="C1561" s="30" t="s">
        <v>12050</v>
      </c>
      <c r="D1561" s="36" t="s">
        <v>99</v>
      </c>
      <c r="E1561" s="36" t="s">
        <v>10498</v>
      </c>
      <c r="F1561" s="115"/>
    </row>
    <row r="1562" spans="1:6" x14ac:dyDescent="0.25">
      <c r="A1562" s="36" t="s">
        <v>10499</v>
      </c>
      <c r="B1562" s="36">
        <v>1792</v>
      </c>
      <c r="C1562" s="30" t="s">
        <v>12051</v>
      </c>
      <c r="D1562" s="36" t="s">
        <v>99</v>
      </c>
      <c r="E1562" s="36" t="s">
        <v>10498</v>
      </c>
      <c r="F1562" s="115"/>
    </row>
    <row r="1563" spans="1:6" x14ac:dyDescent="0.25">
      <c r="A1563" s="36" t="s">
        <v>10499</v>
      </c>
      <c r="B1563" s="36">
        <v>1813</v>
      </c>
      <c r="C1563" s="30" t="s">
        <v>12052</v>
      </c>
      <c r="D1563" s="36" t="s">
        <v>99</v>
      </c>
      <c r="E1563" s="36" t="s">
        <v>10498</v>
      </c>
      <c r="F1563" s="115"/>
    </row>
    <row r="1564" spans="1:6" x14ac:dyDescent="0.25">
      <c r="A1564" s="36" t="s">
        <v>10499</v>
      </c>
      <c r="B1564" s="36">
        <v>1793</v>
      </c>
      <c r="C1564" s="30" t="s">
        <v>12053</v>
      </c>
      <c r="D1564" s="36" t="s">
        <v>99</v>
      </c>
      <c r="E1564" s="36" t="s">
        <v>10498</v>
      </c>
      <c r="F1564" s="115"/>
    </row>
    <row r="1565" spans="1:6" x14ac:dyDescent="0.25">
      <c r="A1565" s="36" t="s">
        <v>10499</v>
      </c>
      <c r="B1565" s="36">
        <v>1797</v>
      </c>
      <c r="C1565" s="30" t="s">
        <v>12054</v>
      </c>
      <c r="D1565" s="36" t="s">
        <v>99</v>
      </c>
      <c r="E1565" s="36" t="s">
        <v>10498</v>
      </c>
      <c r="F1565" s="115"/>
    </row>
    <row r="1566" spans="1:6" x14ac:dyDescent="0.25">
      <c r="A1566" s="36" t="s">
        <v>10499</v>
      </c>
      <c r="B1566" s="36">
        <v>1796</v>
      </c>
      <c r="C1566" s="30" t="s">
        <v>12055</v>
      </c>
      <c r="D1566" s="36" t="s">
        <v>99</v>
      </c>
      <c r="E1566" s="36" t="s">
        <v>10498</v>
      </c>
      <c r="F1566" s="115"/>
    </row>
    <row r="1567" spans="1:6" x14ac:dyDescent="0.25">
      <c r="A1567" s="36" t="s">
        <v>10499</v>
      </c>
      <c r="B1567" s="36">
        <v>1816</v>
      </c>
      <c r="C1567" s="30" t="s">
        <v>12056</v>
      </c>
      <c r="D1567" s="36" t="s">
        <v>99</v>
      </c>
      <c r="E1567" s="36" t="s">
        <v>10498</v>
      </c>
      <c r="F1567" s="115"/>
    </row>
    <row r="1568" spans="1:6" x14ac:dyDescent="0.25">
      <c r="A1568" s="36" t="s">
        <v>10499</v>
      </c>
      <c r="B1568" s="36">
        <v>1794</v>
      </c>
      <c r="C1568" s="30" t="s">
        <v>12057</v>
      </c>
      <c r="D1568" s="36" t="s">
        <v>99</v>
      </c>
      <c r="E1568" s="36" t="s">
        <v>10498</v>
      </c>
      <c r="F1568" s="115"/>
    </row>
    <row r="1569" spans="1:6" x14ac:dyDescent="0.25">
      <c r="A1569" s="36" t="s">
        <v>10499</v>
      </c>
      <c r="B1569" s="36">
        <v>1815</v>
      </c>
      <c r="C1569" s="30" t="s">
        <v>12058</v>
      </c>
      <c r="D1569" s="36" t="s">
        <v>99</v>
      </c>
      <c r="E1569" s="36" t="s">
        <v>10498</v>
      </c>
      <c r="F1569" s="115"/>
    </row>
    <row r="1570" spans="1:6" x14ac:dyDescent="0.25">
      <c r="A1570" s="36" t="s">
        <v>10499</v>
      </c>
      <c r="B1570" s="36">
        <v>1798</v>
      </c>
      <c r="C1570" s="30" t="s">
        <v>12059</v>
      </c>
      <c r="D1570" s="36" t="s">
        <v>99</v>
      </c>
      <c r="E1570" s="36" t="s">
        <v>10498</v>
      </c>
      <c r="F1570" s="115"/>
    </row>
    <row r="1571" spans="1:6" x14ac:dyDescent="0.25">
      <c r="A1571" s="36" t="s">
        <v>10499</v>
      </c>
      <c r="B1571" s="36">
        <v>1799</v>
      </c>
      <c r="C1571" s="30" t="s">
        <v>12060</v>
      </c>
      <c r="D1571" s="36" t="s">
        <v>99</v>
      </c>
      <c r="E1571" s="36" t="s">
        <v>10498</v>
      </c>
      <c r="F1571" s="115"/>
    </row>
    <row r="1572" spans="1:6" x14ac:dyDescent="0.25">
      <c r="A1572" s="36" t="s">
        <v>10499</v>
      </c>
      <c r="B1572" s="36">
        <v>1795</v>
      </c>
      <c r="C1572" s="30" t="s">
        <v>12061</v>
      </c>
      <c r="D1572" s="36" t="s">
        <v>99</v>
      </c>
      <c r="E1572" s="36" t="s">
        <v>10498</v>
      </c>
      <c r="F1572" s="115"/>
    </row>
    <row r="1573" spans="1:6" x14ac:dyDescent="0.25">
      <c r="A1573" s="36" t="s">
        <v>10499</v>
      </c>
      <c r="B1573" s="36">
        <v>1800</v>
      </c>
      <c r="C1573" s="30" t="s">
        <v>12062</v>
      </c>
      <c r="D1573" s="36" t="s">
        <v>99</v>
      </c>
      <c r="E1573" s="36" t="s">
        <v>10498</v>
      </c>
      <c r="F1573" s="115"/>
    </row>
    <row r="1574" spans="1:6" x14ac:dyDescent="0.25">
      <c r="A1574" s="36" t="s">
        <v>10499</v>
      </c>
      <c r="B1574" s="36">
        <v>1802</v>
      </c>
      <c r="C1574" s="30" t="s">
        <v>12063</v>
      </c>
      <c r="D1574" s="36" t="s">
        <v>99</v>
      </c>
      <c r="E1574" s="36" t="s">
        <v>10498</v>
      </c>
      <c r="F1574" s="115"/>
    </row>
    <row r="1575" spans="1:6" x14ac:dyDescent="0.25">
      <c r="A1575" s="36" t="s">
        <v>10499</v>
      </c>
      <c r="B1575" s="36">
        <v>1809</v>
      </c>
      <c r="C1575" s="30" t="s">
        <v>12064</v>
      </c>
      <c r="D1575" s="36" t="s">
        <v>99</v>
      </c>
      <c r="E1575" s="36" t="s">
        <v>10498</v>
      </c>
      <c r="F1575" s="115"/>
    </row>
    <row r="1576" spans="1:6" x14ac:dyDescent="0.25">
      <c r="A1576" s="36" t="s">
        <v>10499</v>
      </c>
      <c r="B1576" s="36">
        <v>1814</v>
      </c>
      <c r="C1576" s="30" t="s">
        <v>12065</v>
      </c>
      <c r="D1576" s="36" t="s">
        <v>99</v>
      </c>
      <c r="E1576" s="36" t="s">
        <v>10498</v>
      </c>
      <c r="F1576" s="115"/>
    </row>
    <row r="1577" spans="1:6" x14ac:dyDescent="0.25">
      <c r="A1577" s="36" t="s">
        <v>10499</v>
      </c>
      <c r="B1577" s="36">
        <v>1805</v>
      </c>
      <c r="C1577" s="30" t="s">
        <v>12066</v>
      </c>
      <c r="D1577" s="36" t="s">
        <v>99</v>
      </c>
      <c r="E1577" s="36" t="s">
        <v>10498</v>
      </c>
      <c r="F1577" s="115"/>
    </row>
    <row r="1578" spans="1:6" x14ac:dyDescent="0.25">
      <c r="A1578" s="36" t="s">
        <v>10499</v>
      </c>
      <c r="B1578" s="36">
        <v>1803</v>
      </c>
      <c r="C1578" s="30" t="s">
        <v>12067</v>
      </c>
      <c r="D1578" s="36" t="s">
        <v>99</v>
      </c>
      <c r="E1578" s="36" t="s">
        <v>10498</v>
      </c>
      <c r="F1578" s="115"/>
    </row>
    <row r="1579" spans="1:6" x14ac:dyDescent="0.25">
      <c r="A1579" s="36" t="s">
        <v>10499</v>
      </c>
      <c r="B1579" s="36">
        <v>1821</v>
      </c>
      <c r="C1579" s="30" t="s">
        <v>12068</v>
      </c>
      <c r="D1579" s="36" t="s">
        <v>99</v>
      </c>
      <c r="E1579" s="36" t="s">
        <v>10498</v>
      </c>
      <c r="F1579" s="115"/>
    </row>
    <row r="1580" spans="1:6" x14ac:dyDescent="0.25">
      <c r="A1580" s="36" t="s">
        <v>10499</v>
      </c>
      <c r="B1580" s="36">
        <v>1806</v>
      </c>
      <c r="C1580" s="30" t="s">
        <v>12069</v>
      </c>
      <c r="D1580" s="36" t="s">
        <v>99</v>
      </c>
      <c r="E1580" s="36" t="s">
        <v>10498</v>
      </c>
      <c r="F1580" s="115"/>
    </row>
    <row r="1581" spans="1:6" x14ac:dyDescent="0.25">
      <c r="A1581" s="36" t="s">
        <v>10499</v>
      </c>
      <c r="B1581" s="36">
        <v>1807</v>
      </c>
      <c r="C1581" s="30" t="s">
        <v>12070</v>
      </c>
      <c r="D1581" s="36" t="s">
        <v>99</v>
      </c>
      <c r="E1581" s="36" t="s">
        <v>10498</v>
      </c>
      <c r="F1581" s="115"/>
    </row>
    <row r="1582" spans="1:6" x14ac:dyDescent="0.25">
      <c r="A1582" s="36" t="s">
        <v>10499</v>
      </c>
      <c r="B1582" s="36">
        <v>1804</v>
      </c>
      <c r="C1582" s="30" t="s">
        <v>12071</v>
      </c>
      <c r="D1582" s="36" t="s">
        <v>99</v>
      </c>
      <c r="E1582" s="36" t="s">
        <v>10498</v>
      </c>
      <c r="F1582" s="115"/>
    </row>
    <row r="1583" spans="1:6" x14ac:dyDescent="0.25">
      <c r="A1583" s="36" t="s">
        <v>10499</v>
      </c>
      <c r="B1583" s="36">
        <v>1808</v>
      </c>
      <c r="C1583" s="30" t="s">
        <v>12072</v>
      </c>
      <c r="D1583" s="36" t="s">
        <v>99</v>
      </c>
      <c r="E1583" s="36" t="s">
        <v>10498</v>
      </c>
      <c r="F1583" s="115"/>
    </row>
    <row r="1584" spans="1:6" x14ac:dyDescent="0.25">
      <c r="A1584" s="36" t="s">
        <v>10499</v>
      </c>
      <c r="B1584" s="36">
        <v>40385</v>
      </c>
      <c r="C1584" s="30" t="s">
        <v>12073</v>
      </c>
      <c r="D1584" s="36" t="s">
        <v>99</v>
      </c>
      <c r="E1584" s="36" t="s">
        <v>10498</v>
      </c>
      <c r="F1584" s="115"/>
    </row>
    <row r="1585" spans="1:6" x14ac:dyDescent="0.25">
      <c r="A1585" s="36" t="s">
        <v>10499</v>
      </c>
      <c r="B1585" s="36">
        <v>40383</v>
      </c>
      <c r="C1585" s="30" t="s">
        <v>12074</v>
      </c>
      <c r="D1585" s="36" t="s">
        <v>99</v>
      </c>
      <c r="E1585" s="36" t="s">
        <v>10498</v>
      </c>
      <c r="F1585" s="115"/>
    </row>
    <row r="1586" spans="1:6" x14ac:dyDescent="0.25">
      <c r="A1586" s="36" t="s">
        <v>10499</v>
      </c>
      <c r="B1586" s="36">
        <v>40382</v>
      </c>
      <c r="C1586" s="30" t="s">
        <v>12075</v>
      </c>
      <c r="D1586" s="36" t="s">
        <v>99</v>
      </c>
      <c r="E1586" s="36" t="s">
        <v>10498</v>
      </c>
      <c r="F1586" s="115"/>
    </row>
    <row r="1587" spans="1:6" x14ac:dyDescent="0.25">
      <c r="A1587" s="36" t="s">
        <v>10499</v>
      </c>
      <c r="B1587" s="36">
        <v>40378</v>
      </c>
      <c r="C1587" s="30" t="s">
        <v>12076</v>
      </c>
      <c r="D1587" s="36" t="s">
        <v>99</v>
      </c>
      <c r="E1587" s="36" t="s">
        <v>10498</v>
      </c>
      <c r="F1587" s="115"/>
    </row>
    <row r="1588" spans="1:6" x14ac:dyDescent="0.25">
      <c r="A1588" s="36" t="s">
        <v>10499</v>
      </c>
      <c r="B1588" s="36">
        <v>40422</v>
      </c>
      <c r="C1588" s="30" t="s">
        <v>12077</v>
      </c>
      <c r="D1588" s="36" t="s">
        <v>99</v>
      </c>
      <c r="E1588" s="36" t="s">
        <v>10498</v>
      </c>
      <c r="F1588" s="115"/>
    </row>
    <row r="1589" spans="1:6" x14ac:dyDescent="0.25">
      <c r="A1589" s="36" t="s">
        <v>10499</v>
      </c>
      <c r="B1589" s="36">
        <v>40387</v>
      </c>
      <c r="C1589" s="30" t="s">
        <v>12078</v>
      </c>
      <c r="D1589" s="36" t="s">
        <v>99</v>
      </c>
      <c r="E1589" s="36" t="s">
        <v>10498</v>
      </c>
      <c r="F1589" s="115"/>
    </row>
    <row r="1590" spans="1:6" x14ac:dyDescent="0.25">
      <c r="A1590" s="36" t="s">
        <v>10499</v>
      </c>
      <c r="B1590" s="36">
        <v>40390</v>
      </c>
      <c r="C1590" s="30" t="s">
        <v>12079</v>
      </c>
      <c r="D1590" s="36" t="s">
        <v>99</v>
      </c>
      <c r="E1590" s="36" t="s">
        <v>10498</v>
      </c>
      <c r="F1590" s="115"/>
    </row>
    <row r="1591" spans="1:6" x14ac:dyDescent="0.25">
      <c r="A1591" s="36" t="s">
        <v>10499</v>
      </c>
      <c r="B1591" s="36">
        <v>40380</v>
      </c>
      <c r="C1591" s="30" t="s">
        <v>12080</v>
      </c>
      <c r="D1591" s="36" t="s">
        <v>99</v>
      </c>
      <c r="E1591" s="36" t="s">
        <v>10498</v>
      </c>
      <c r="F1591" s="115"/>
    </row>
    <row r="1592" spans="1:6" x14ac:dyDescent="0.25">
      <c r="A1592" s="36" t="s">
        <v>10499</v>
      </c>
      <c r="B1592" s="36">
        <v>2621</v>
      </c>
      <c r="C1592" s="30" t="s">
        <v>12081</v>
      </c>
      <c r="D1592" s="36" t="s">
        <v>99</v>
      </c>
      <c r="E1592" s="36" t="s">
        <v>10498</v>
      </c>
      <c r="F1592" s="115">
        <v>167.45</v>
      </c>
    </row>
    <row r="1593" spans="1:6" x14ac:dyDescent="0.25">
      <c r="A1593" s="36" t="s">
        <v>10499</v>
      </c>
      <c r="B1593" s="36">
        <v>2616</v>
      </c>
      <c r="C1593" s="30" t="s">
        <v>12082</v>
      </c>
      <c r="D1593" s="36" t="s">
        <v>99</v>
      </c>
      <c r="E1593" s="36" t="s">
        <v>10498</v>
      </c>
      <c r="F1593" s="115">
        <v>4.74</v>
      </c>
    </row>
    <row r="1594" spans="1:6" x14ac:dyDescent="0.25">
      <c r="A1594" s="36" t="s">
        <v>10499</v>
      </c>
      <c r="B1594" s="36">
        <v>2633</v>
      </c>
      <c r="C1594" s="30" t="s">
        <v>12083</v>
      </c>
      <c r="D1594" s="36" t="s">
        <v>99</v>
      </c>
      <c r="E1594" s="36" t="s">
        <v>10498</v>
      </c>
      <c r="F1594" s="115">
        <v>5.36</v>
      </c>
    </row>
    <row r="1595" spans="1:6" x14ac:dyDescent="0.25">
      <c r="A1595" s="36" t="s">
        <v>10499</v>
      </c>
      <c r="B1595" s="36">
        <v>2617</v>
      </c>
      <c r="C1595" s="30" t="s">
        <v>12084</v>
      </c>
      <c r="D1595" s="36" t="s">
        <v>99</v>
      </c>
      <c r="E1595" s="36" t="s">
        <v>10498</v>
      </c>
      <c r="F1595" s="115">
        <v>7.28</v>
      </c>
    </row>
    <row r="1596" spans="1:6" x14ac:dyDescent="0.25">
      <c r="A1596" s="36" t="s">
        <v>10499</v>
      </c>
      <c r="B1596" s="36">
        <v>2618</v>
      </c>
      <c r="C1596" s="30" t="s">
        <v>12085</v>
      </c>
      <c r="D1596" s="36" t="s">
        <v>99</v>
      </c>
      <c r="E1596" s="36" t="s">
        <v>10498</v>
      </c>
      <c r="F1596" s="115">
        <v>16.579999999999998</v>
      </c>
    </row>
    <row r="1597" spans="1:6" x14ac:dyDescent="0.25">
      <c r="A1597" s="36" t="s">
        <v>10499</v>
      </c>
      <c r="B1597" s="36">
        <v>2632</v>
      </c>
      <c r="C1597" s="30" t="s">
        <v>12086</v>
      </c>
      <c r="D1597" s="36" t="s">
        <v>99</v>
      </c>
      <c r="E1597" s="36" t="s">
        <v>10498</v>
      </c>
      <c r="F1597" s="115">
        <v>20.23</v>
      </c>
    </row>
    <row r="1598" spans="1:6" x14ac:dyDescent="0.25">
      <c r="A1598" s="36" t="s">
        <v>10499</v>
      </c>
      <c r="B1598" s="36">
        <v>2631</v>
      </c>
      <c r="C1598" s="30" t="s">
        <v>12087</v>
      </c>
      <c r="D1598" s="36" t="s">
        <v>99</v>
      </c>
      <c r="E1598" s="36" t="s">
        <v>10498</v>
      </c>
      <c r="F1598" s="115">
        <v>29.7</v>
      </c>
    </row>
    <row r="1599" spans="1:6" x14ac:dyDescent="0.25">
      <c r="A1599" s="36" t="s">
        <v>10499</v>
      </c>
      <c r="B1599" s="36">
        <v>2619</v>
      </c>
      <c r="C1599" s="30" t="s">
        <v>12088</v>
      </c>
      <c r="D1599" s="36" t="s">
        <v>99</v>
      </c>
      <c r="E1599" s="36" t="s">
        <v>10498</v>
      </c>
      <c r="F1599" s="115">
        <v>75.2</v>
      </c>
    </row>
    <row r="1600" spans="1:6" x14ac:dyDescent="0.25">
      <c r="A1600" s="36" t="s">
        <v>10499</v>
      </c>
      <c r="B1600" s="36">
        <v>2620</v>
      </c>
      <c r="C1600" s="30" t="s">
        <v>12089</v>
      </c>
      <c r="D1600" s="36" t="s">
        <v>99</v>
      </c>
      <c r="E1600" s="36" t="s">
        <v>10498</v>
      </c>
      <c r="F1600" s="115">
        <v>98.73</v>
      </c>
    </row>
    <row r="1601" spans="1:6" x14ac:dyDescent="0.25">
      <c r="A1601" s="36" t="s">
        <v>10499</v>
      </c>
      <c r="B1601" s="36">
        <v>40413</v>
      </c>
      <c r="C1601" s="30" t="s">
        <v>12090</v>
      </c>
      <c r="D1601" s="36" t="s">
        <v>99</v>
      </c>
      <c r="E1601" s="36" t="s">
        <v>10498</v>
      </c>
      <c r="F1601" s="115"/>
    </row>
    <row r="1602" spans="1:6" x14ac:dyDescent="0.25">
      <c r="A1602" s="36" t="s">
        <v>10499</v>
      </c>
      <c r="B1602" s="36">
        <v>40415</v>
      </c>
      <c r="C1602" s="30" t="s">
        <v>12091</v>
      </c>
      <c r="D1602" s="36" t="s">
        <v>99</v>
      </c>
      <c r="E1602" s="36" t="s">
        <v>10498</v>
      </c>
      <c r="F1602" s="115"/>
    </row>
    <row r="1603" spans="1:6" x14ac:dyDescent="0.25">
      <c r="A1603" s="36" t="s">
        <v>10499</v>
      </c>
      <c r="B1603" s="36">
        <v>40417</v>
      </c>
      <c r="C1603" s="30" t="s">
        <v>12092</v>
      </c>
      <c r="D1603" s="36" t="s">
        <v>99</v>
      </c>
      <c r="E1603" s="36" t="s">
        <v>10498</v>
      </c>
      <c r="F1603" s="115"/>
    </row>
    <row r="1604" spans="1:6" x14ac:dyDescent="0.25">
      <c r="A1604" s="36" t="s">
        <v>10499</v>
      </c>
      <c r="B1604" s="36">
        <v>39273</v>
      </c>
      <c r="C1604" s="30" t="s">
        <v>12093</v>
      </c>
      <c r="D1604" s="36" t="s">
        <v>99</v>
      </c>
      <c r="E1604" s="36" t="s">
        <v>10498</v>
      </c>
      <c r="F1604" s="115">
        <v>6.69</v>
      </c>
    </row>
    <row r="1605" spans="1:6" x14ac:dyDescent="0.25">
      <c r="A1605" s="36" t="s">
        <v>10499</v>
      </c>
      <c r="B1605" s="36">
        <v>39271</v>
      </c>
      <c r="C1605" s="30" t="s">
        <v>12094</v>
      </c>
      <c r="D1605" s="36" t="s">
        <v>99</v>
      </c>
      <c r="E1605" s="36" t="s">
        <v>10498</v>
      </c>
      <c r="F1605" s="115">
        <v>3.94</v>
      </c>
    </row>
    <row r="1606" spans="1:6" x14ac:dyDescent="0.25">
      <c r="A1606" s="36" t="s">
        <v>10499</v>
      </c>
      <c r="B1606" s="36">
        <v>39272</v>
      </c>
      <c r="C1606" s="30" t="s">
        <v>12095</v>
      </c>
      <c r="D1606" s="36" t="s">
        <v>99</v>
      </c>
      <c r="E1606" s="36" t="s">
        <v>10498</v>
      </c>
      <c r="F1606" s="115">
        <v>4.84</v>
      </c>
    </row>
    <row r="1607" spans="1:6" x14ac:dyDescent="0.25">
      <c r="A1607" s="36" t="s">
        <v>10499</v>
      </c>
      <c r="B1607" s="36">
        <v>1875</v>
      </c>
      <c r="C1607" s="30" t="s">
        <v>12096</v>
      </c>
      <c r="D1607" s="36" t="s">
        <v>99</v>
      </c>
      <c r="E1607" s="36" t="s">
        <v>10498</v>
      </c>
      <c r="F1607" s="115">
        <v>10.7</v>
      </c>
    </row>
    <row r="1608" spans="1:6" x14ac:dyDescent="0.25">
      <c r="A1608" s="36" t="s">
        <v>10499</v>
      </c>
      <c r="B1608" s="36">
        <v>1874</v>
      </c>
      <c r="C1608" s="30" t="s">
        <v>12097</v>
      </c>
      <c r="D1608" s="36" t="s">
        <v>99</v>
      </c>
      <c r="E1608" s="36" t="s">
        <v>10498</v>
      </c>
      <c r="F1608" s="115">
        <v>8.83</v>
      </c>
    </row>
    <row r="1609" spans="1:6" x14ac:dyDescent="0.25">
      <c r="A1609" s="36" t="s">
        <v>10499</v>
      </c>
      <c r="B1609" s="36">
        <v>1884</v>
      </c>
      <c r="C1609" s="30" t="s">
        <v>12098</v>
      </c>
      <c r="D1609" s="36" t="s">
        <v>99</v>
      </c>
      <c r="E1609" s="36" t="s">
        <v>10498</v>
      </c>
      <c r="F1609" s="115">
        <v>7.83</v>
      </c>
    </row>
    <row r="1610" spans="1:6" x14ac:dyDescent="0.25">
      <c r="A1610" s="36" t="s">
        <v>10499</v>
      </c>
      <c r="B1610" s="36">
        <v>1870</v>
      </c>
      <c r="C1610" s="30" t="s">
        <v>12099</v>
      </c>
      <c r="D1610" s="36" t="s">
        <v>99</v>
      </c>
      <c r="E1610" s="36" t="s">
        <v>10505</v>
      </c>
      <c r="F1610" s="115">
        <v>5.0999999999999996</v>
      </c>
    </row>
    <row r="1611" spans="1:6" x14ac:dyDescent="0.25">
      <c r="A1611" s="36" t="s">
        <v>10499</v>
      </c>
      <c r="B1611" s="36">
        <v>1887</v>
      </c>
      <c r="C1611" s="30" t="s">
        <v>12100</v>
      </c>
      <c r="D1611" s="36" t="s">
        <v>99</v>
      </c>
      <c r="E1611" s="36" t="s">
        <v>10498</v>
      </c>
      <c r="F1611" s="115">
        <v>44.34</v>
      </c>
    </row>
    <row r="1612" spans="1:6" x14ac:dyDescent="0.25">
      <c r="A1612" s="36" t="s">
        <v>10499</v>
      </c>
      <c r="B1612" s="36">
        <v>1876</v>
      </c>
      <c r="C1612" s="30" t="s">
        <v>12101</v>
      </c>
      <c r="D1612" s="36" t="s">
        <v>99</v>
      </c>
      <c r="E1612" s="36" t="s">
        <v>10498</v>
      </c>
      <c r="F1612" s="115">
        <v>17.38</v>
      </c>
    </row>
    <row r="1613" spans="1:6" x14ac:dyDescent="0.25">
      <c r="A1613" s="36" t="s">
        <v>10499</v>
      </c>
      <c r="B1613" s="36">
        <v>1877</v>
      </c>
      <c r="C1613" s="30" t="s">
        <v>12102</v>
      </c>
      <c r="D1613" s="36" t="s">
        <v>99</v>
      </c>
      <c r="E1613" s="36" t="s">
        <v>10498</v>
      </c>
      <c r="F1613" s="115">
        <v>44.4</v>
      </c>
    </row>
    <row r="1614" spans="1:6" x14ac:dyDescent="0.25">
      <c r="A1614" s="36" t="s">
        <v>10499</v>
      </c>
      <c r="B1614" s="36">
        <v>1879</v>
      </c>
      <c r="C1614" s="30" t="s">
        <v>12103</v>
      </c>
      <c r="D1614" s="36" t="s">
        <v>99</v>
      </c>
      <c r="E1614" s="36" t="s">
        <v>10498</v>
      </c>
      <c r="F1614" s="115">
        <v>5.17</v>
      </c>
    </row>
    <row r="1615" spans="1:6" x14ac:dyDescent="0.25">
      <c r="A1615" s="36" t="s">
        <v>10499</v>
      </c>
      <c r="B1615" s="36">
        <v>1878</v>
      </c>
      <c r="C1615" s="30" t="s">
        <v>12104</v>
      </c>
      <c r="D1615" s="36" t="s">
        <v>99</v>
      </c>
      <c r="E1615" s="36" t="s">
        <v>10498</v>
      </c>
      <c r="F1615" s="115">
        <v>89.21</v>
      </c>
    </row>
    <row r="1616" spans="1:6" x14ac:dyDescent="0.25">
      <c r="A1616" s="36" t="s">
        <v>10499</v>
      </c>
      <c r="B1616" s="36">
        <v>37971</v>
      </c>
      <c r="C1616" s="30" t="s">
        <v>12105</v>
      </c>
      <c r="D1616" s="36" t="s">
        <v>99</v>
      </c>
      <c r="E1616" s="36" t="s">
        <v>10498</v>
      </c>
      <c r="F1616" s="115">
        <v>6.1</v>
      </c>
    </row>
    <row r="1617" spans="1:6" x14ac:dyDescent="0.25">
      <c r="A1617" s="36" t="s">
        <v>10499</v>
      </c>
      <c r="B1617" s="36">
        <v>37972</v>
      </c>
      <c r="C1617" s="30" t="s">
        <v>12106</v>
      </c>
      <c r="D1617" s="36" t="s">
        <v>99</v>
      </c>
      <c r="E1617" s="36" t="s">
        <v>10498</v>
      </c>
      <c r="F1617" s="115">
        <v>8.65</v>
      </c>
    </row>
    <row r="1618" spans="1:6" x14ac:dyDescent="0.25">
      <c r="A1618" s="36" t="s">
        <v>10499</v>
      </c>
      <c r="B1618" s="36">
        <v>37973</v>
      </c>
      <c r="C1618" s="30" t="s">
        <v>12107</v>
      </c>
      <c r="D1618" s="36" t="s">
        <v>99</v>
      </c>
      <c r="E1618" s="36" t="s">
        <v>10498</v>
      </c>
      <c r="F1618" s="115">
        <v>16.25</v>
      </c>
    </row>
    <row r="1619" spans="1:6" x14ac:dyDescent="0.25">
      <c r="A1619" s="36" t="s">
        <v>10499</v>
      </c>
      <c r="B1619" s="36">
        <v>1926</v>
      </c>
      <c r="C1619" s="30" t="s">
        <v>12108</v>
      </c>
      <c r="D1619" s="36" t="s">
        <v>99</v>
      </c>
      <c r="E1619" s="36" t="s">
        <v>10498</v>
      </c>
      <c r="F1619" s="115">
        <v>2.15</v>
      </c>
    </row>
    <row r="1620" spans="1:6" x14ac:dyDescent="0.25">
      <c r="A1620" s="36" t="s">
        <v>10499</v>
      </c>
      <c r="B1620" s="36">
        <v>1927</v>
      </c>
      <c r="C1620" s="30" t="s">
        <v>12109</v>
      </c>
      <c r="D1620" s="36" t="s">
        <v>99</v>
      </c>
      <c r="E1620" s="36" t="s">
        <v>10498</v>
      </c>
      <c r="F1620" s="115">
        <v>2.41</v>
      </c>
    </row>
    <row r="1621" spans="1:6" x14ac:dyDescent="0.25">
      <c r="A1621" s="36" t="s">
        <v>10499</v>
      </c>
      <c r="B1621" s="36">
        <v>1923</v>
      </c>
      <c r="C1621" s="30" t="s">
        <v>12110</v>
      </c>
      <c r="D1621" s="36" t="s">
        <v>99</v>
      </c>
      <c r="E1621" s="36" t="s">
        <v>10498</v>
      </c>
      <c r="F1621" s="115">
        <v>4.4000000000000004</v>
      </c>
    </row>
    <row r="1622" spans="1:6" x14ac:dyDescent="0.25">
      <c r="A1622" s="36" t="s">
        <v>10499</v>
      </c>
      <c r="B1622" s="36">
        <v>1929</v>
      </c>
      <c r="C1622" s="30" t="s">
        <v>12111</v>
      </c>
      <c r="D1622" s="36" t="s">
        <v>99</v>
      </c>
      <c r="E1622" s="36" t="s">
        <v>10498</v>
      </c>
      <c r="F1622" s="115">
        <v>5.34</v>
      </c>
    </row>
    <row r="1623" spans="1:6" x14ac:dyDescent="0.25">
      <c r="A1623" s="36" t="s">
        <v>10499</v>
      </c>
      <c r="B1623" s="36">
        <v>1930</v>
      </c>
      <c r="C1623" s="30" t="s">
        <v>12112</v>
      </c>
      <c r="D1623" s="36" t="s">
        <v>99</v>
      </c>
      <c r="E1623" s="36" t="s">
        <v>10498</v>
      </c>
      <c r="F1623" s="115">
        <v>9.1300000000000008</v>
      </c>
    </row>
    <row r="1624" spans="1:6" x14ac:dyDescent="0.25">
      <c r="A1624" s="36" t="s">
        <v>10499</v>
      </c>
      <c r="B1624" s="36">
        <v>1924</v>
      </c>
      <c r="C1624" s="30" t="s">
        <v>12113</v>
      </c>
      <c r="D1624" s="36" t="s">
        <v>99</v>
      </c>
      <c r="E1624" s="36" t="s">
        <v>10498</v>
      </c>
      <c r="F1624" s="115">
        <v>14.74</v>
      </c>
    </row>
    <row r="1625" spans="1:6" x14ac:dyDescent="0.25">
      <c r="A1625" s="36" t="s">
        <v>10499</v>
      </c>
      <c r="B1625" s="36">
        <v>1922</v>
      </c>
      <c r="C1625" s="30" t="s">
        <v>12114</v>
      </c>
      <c r="D1625" s="36" t="s">
        <v>99</v>
      </c>
      <c r="E1625" s="36" t="s">
        <v>10498</v>
      </c>
      <c r="F1625" s="115">
        <v>30.48</v>
      </c>
    </row>
    <row r="1626" spans="1:6" x14ac:dyDescent="0.25">
      <c r="A1626" s="36" t="s">
        <v>10499</v>
      </c>
      <c r="B1626" s="36">
        <v>1953</v>
      </c>
      <c r="C1626" s="30" t="s">
        <v>12115</v>
      </c>
      <c r="D1626" s="36" t="s">
        <v>99</v>
      </c>
      <c r="E1626" s="36" t="s">
        <v>10498</v>
      </c>
      <c r="F1626" s="115">
        <v>37.21</v>
      </c>
    </row>
    <row r="1627" spans="1:6" x14ac:dyDescent="0.25">
      <c r="A1627" s="36" t="s">
        <v>10499</v>
      </c>
      <c r="B1627" s="36">
        <v>1962</v>
      </c>
      <c r="C1627" s="30" t="s">
        <v>12116</v>
      </c>
      <c r="D1627" s="36" t="s">
        <v>99</v>
      </c>
      <c r="E1627" s="36" t="s">
        <v>10498</v>
      </c>
      <c r="F1627" s="115">
        <v>180.8</v>
      </c>
    </row>
    <row r="1628" spans="1:6" x14ac:dyDescent="0.25">
      <c r="A1628" s="36" t="s">
        <v>10499</v>
      </c>
      <c r="B1628" s="36">
        <v>1955</v>
      </c>
      <c r="C1628" s="30" t="s">
        <v>12117</v>
      </c>
      <c r="D1628" s="36" t="s">
        <v>99</v>
      </c>
      <c r="E1628" s="36" t="s">
        <v>10498</v>
      </c>
      <c r="F1628" s="115">
        <v>2.08</v>
      </c>
    </row>
    <row r="1629" spans="1:6" x14ac:dyDescent="0.25">
      <c r="A1629" s="36" t="s">
        <v>10499</v>
      </c>
      <c r="B1629" s="36">
        <v>1956</v>
      </c>
      <c r="C1629" s="30" t="s">
        <v>12118</v>
      </c>
      <c r="D1629" s="36" t="s">
        <v>99</v>
      </c>
      <c r="E1629" s="36" t="s">
        <v>10498</v>
      </c>
      <c r="F1629" s="115">
        <v>2.94</v>
      </c>
    </row>
    <row r="1630" spans="1:6" x14ac:dyDescent="0.25">
      <c r="A1630" s="36" t="s">
        <v>10499</v>
      </c>
      <c r="B1630" s="36">
        <v>1957</v>
      </c>
      <c r="C1630" s="30" t="s">
        <v>12119</v>
      </c>
      <c r="D1630" s="36" t="s">
        <v>99</v>
      </c>
      <c r="E1630" s="36" t="s">
        <v>10498</v>
      </c>
      <c r="F1630" s="115">
        <v>6.36</v>
      </c>
    </row>
    <row r="1631" spans="1:6" x14ac:dyDescent="0.25">
      <c r="A1631" s="36" t="s">
        <v>10499</v>
      </c>
      <c r="B1631" s="36">
        <v>1958</v>
      </c>
      <c r="C1631" s="30" t="s">
        <v>12120</v>
      </c>
      <c r="D1631" s="36" t="s">
        <v>99</v>
      </c>
      <c r="E1631" s="36" t="s">
        <v>10498</v>
      </c>
      <c r="F1631" s="115">
        <v>11.84</v>
      </c>
    </row>
    <row r="1632" spans="1:6" x14ac:dyDescent="0.25">
      <c r="A1632" s="36" t="s">
        <v>10499</v>
      </c>
      <c r="B1632" s="36">
        <v>1959</v>
      </c>
      <c r="C1632" s="30" t="s">
        <v>12121</v>
      </c>
      <c r="D1632" s="36" t="s">
        <v>99</v>
      </c>
      <c r="E1632" s="36" t="s">
        <v>10498</v>
      </c>
      <c r="F1632" s="115">
        <v>12.85</v>
      </c>
    </row>
    <row r="1633" spans="1:6" x14ac:dyDescent="0.25">
      <c r="A1633" s="36" t="s">
        <v>10499</v>
      </c>
      <c r="B1633" s="36">
        <v>1925</v>
      </c>
      <c r="C1633" s="30" t="s">
        <v>12122</v>
      </c>
      <c r="D1633" s="36" t="s">
        <v>99</v>
      </c>
      <c r="E1633" s="36" t="s">
        <v>10498</v>
      </c>
      <c r="F1633" s="115">
        <v>33.57</v>
      </c>
    </row>
    <row r="1634" spans="1:6" x14ac:dyDescent="0.25">
      <c r="A1634" s="36" t="s">
        <v>10499</v>
      </c>
      <c r="B1634" s="36">
        <v>1960</v>
      </c>
      <c r="C1634" s="30" t="s">
        <v>12123</v>
      </c>
      <c r="D1634" s="36" t="s">
        <v>99</v>
      </c>
      <c r="E1634" s="36" t="s">
        <v>10498</v>
      </c>
      <c r="F1634" s="115">
        <v>51.56</v>
      </c>
    </row>
    <row r="1635" spans="1:6" x14ac:dyDescent="0.25">
      <c r="A1635" s="36" t="s">
        <v>10499</v>
      </c>
      <c r="B1635" s="36">
        <v>1961</v>
      </c>
      <c r="C1635" s="30" t="s">
        <v>12124</v>
      </c>
      <c r="D1635" s="36" t="s">
        <v>99</v>
      </c>
      <c r="E1635" s="36" t="s">
        <v>10498</v>
      </c>
      <c r="F1635" s="115">
        <v>66.05</v>
      </c>
    </row>
    <row r="1636" spans="1:6" x14ac:dyDescent="0.25">
      <c r="A1636" s="36" t="s">
        <v>10499</v>
      </c>
      <c r="B1636" s="36">
        <v>38423</v>
      </c>
      <c r="C1636" s="30" t="s">
        <v>12125</v>
      </c>
      <c r="D1636" s="36" t="s">
        <v>99</v>
      </c>
      <c r="E1636" s="36" t="s">
        <v>10498</v>
      </c>
      <c r="F1636" s="115">
        <v>38.049999999999997</v>
      </c>
    </row>
    <row r="1637" spans="1:6" x14ac:dyDescent="0.25">
      <c r="A1637" s="36" t="s">
        <v>10499</v>
      </c>
      <c r="B1637" s="36">
        <v>39866</v>
      </c>
      <c r="C1637" s="30" t="s">
        <v>12126</v>
      </c>
      <c r="D1637" s="36" t="s">
        <v>99</v>
      </c>
      <c r="E1637" s="36" t="s">
        <v>10498</v>
      </c>
      <c r="F1637" s="115"/>
    </row>
    <row r="1638" spans="1:6" x14ac:dyDescent="0.25">
      <c r="A1638" s="36" t="s">
        <v>10499</v>
      </c>
      <c r="B1638" s="36">
        <v>39867</v>
      </c>
      <c r="C1638" s="30" t="s">
        <v>12127</v>
      </c>
      <c r="D1638" s="36" t="s">
        <v>99</v>
      </c>
      <c r="E1638" s="36" t="s">
        <v>10498</v>
      </c>
      <c r="F1638" s="115"/>
    </row>
    <row r="1639" spans="1:6" x14ac:dyDescent="0.25">
      <c r="A1639" s="36" t="s">
        <v>10499</v>
      </c>
      <c r="B1639" s="36">
        <v>39868</v>
      </c>
      <c r="C1639" s="30" t="s">
        <v>12128</v>
      </c>
      <c r="D1639" s="36" t="s">
        <v>99</v>
      </c>
      <c r="E1639" s="36" t="s">
        <v>10498</v>
      </c>
      <c r="F1639" s="115"/>
    </row>
    <row r="1640" spans="1:6" x14ac:dyDescent="0.25">
      <c r="A1640" s="36" t="s">
        <v>10499</v>
      </c>
      <c r="B1640" s="36">
        <v>37999</v>
      </c>
      <c r="C1640" s="30" t="s">
        <v>12129</v>
      </c>
      <c r="D1640" s="36" t="s">
        <v>99</v>
      </c>
      <c r="E1640" s="36" t="s">
        <v>10498</v>
      </c>
      <c r="F1640" s="115">
        <v>10.28</v>
      </c>
    </row>
    <row r="1641" spans="1:6" x14ac:dyDescent="0.25">
      <c r="A1641" s="36" t="s">
        <v>10499</v>
      </c>
      <c r="B1641" s="36">
        <v>38000</v>
      </c>
      <c r="C1641" s="30" t="s">
        <v>12130</v>
      </c>
      <c r="D1641" s="36" t="s">
        <v>99</v>
      </c>
      <c r="E1641" s="36" t="s">
        <v>10498</v>
      </c>
      <c r="F1641" s="115">
        <v>12</v>
      </c>
    </row>
    <row r="1642" spans="1:6" x14ac:dyDescent="0.25">
      <c r="A1642" s="36" t="s">
        <v>10499</v>
      </c>
      <c r="B1642" s="36">
        <v>38129</v>
      </c>
      <c r="C1642" s="30" t="s">
        <v>12131</v>
      </c>
      <c r="D1642" s="36" t="s">
        <v>99</v>
      </c>
      <c r="E1642" s="36" t="s">
        <v>10498</v>
      </c>
      <c r="F1642" s="115">
        <v>4.8499999999999996</v>
      </c>
    </row>
    <row r="1643" spans="1:6" x14ac:dyDescent="0.25">
      <c r="A1643" s="36" t="s">
        <v>10499</v>
      </c>
      <c r="B1643" s="36">
        <v>38025</v>
      </c>
      <c r="C1643" s="30" t="s">
        <v>12132</v>
      </c>
      <c r="D1643" s="36" t="s">
        <v>99</v>
      </c>
      <c r="E1643" s="36" t="s">
        <v>10498</v>
      </c>
      <c r="F1643" s="115">
        <v>6.58</v>
      </c>
    </row>
    <row r="1644" spans="1:6" x14ac:dyDescent="0.25">
      <c r="A1644" s="36" t="s">
        <v>10499</v>
      </c>
      <c r="B1644" s="36">
        <v>38026</v>
      </c>
      <c r="C1644" s="30" t="s">
        <v>12133</v>
      </c>
      <c r="D1644" s="36" t="s">
        <v>99</v>
      </c>
      <c r="E1644" s="36" t="s">
        <v>10498</v>
      </c>
      <c r="F1644" s="115">
        <v>16.25</v>
      </c>
    </row>
    <row r="1645" spans="1:6" x14ac:dyDescent="0.25">
      <c r="A1645" s="36" t="s">
        <v>10499</v>
      </c>
      <c r="B1645" s="36">
        <v>43955</v>
      </c>
      <c r="C1645" s="30" t="s">
        <v>12134</v>
      </c>
      <c r="D1645" s="36" t="s">
        <v>99</v>
      </c>
      <c r="E1645" s="36" t="s">
        <v>10498</v>
      </c>
      <c r="F1645" s="115"/>
    </row>
    <row r="1646" spans="1:6" x14ac:dyDescent="0.25">
      <c r="A1646" s="36" t="s">
        <v>10499</v>
      </c>
      <c r="B1646" s="36">
        <v>43957</v>
      </c>
      <c r="C1646" s="30" t="s">
        <v>12135</v>
      </c>
      <c r="D1646" s="36" t="s">
        <v>99</v>
      </c>
      <c r="E1646" s="36" t="s">
        <v>10498</v>
      </c>
      <c r="F1646" s="115"/>
    </row>
    <row r="1647" spans="1:6" x14ac:dyDescent="0.25">
      <c r="A1647" s="36" t="s">
        <v>10499</v>
      </c>
      <c r="B1647" s="36">
        <v>43950</v>
      </c>
      <c r="C1647" s="30" t="s">
        <v>12136</v>
      </c>
      <c r="D1647" s="36" t="s">
        <v>99</v>
      </c>
      <c r="E1647" s="36" t="s">
        <v>10498</v>
      </c>
      <c r="F1647" s="115"/>
    </row>
    <row r="1648" spans="1:6" x14ac:dyDescent="0.25">
      <c r="A1648" s="36" t="s">
        <v>10499</v>
      </c>
      <c r="B1648" s="36">
        <v>43954</v>
      </c>
      <c r="C1648" s="30" t="s">
        <v>12137</v>
      </c>
      <c r="D1648" s="36" t="s">
        <v>99</v>
      </c>
      <c r="E1648" s="36" t="s">
        <v>10498</v>
      </c>
      <c r="F1648" s="115"/>
    </row>
    <row r="1649" spans="1:6" x14ac:dyDescent="0.25">
      <c r="A1649" s="36" t="s">
        <v>10499</v>
      </c>
      <c r="B1649" s="36">
        <v>43945</v>
      </c>
      <c r="C1649" s="30" t="s">
        <v>12138</v>
      </c>
      <c r="D1649" s="36" t="s">
        <v>99</v>
      </c>
      <c r="E1649" s="36" t="s">
        <v>10498</v>
      </c>
      <c r="F1649" s="115"/>
    </row>
    <row r="1650" spans="1:6" x14ac:dyDescent="0.25">
      <c r="A1650" s="36" t="s">
        <v>10499</v>
      </c>
      <c r="B1650" s="36">
        <v>43947</v>
      </c>
      <c r="C1650" s="30" t="s">
        <v>12139</v>
      </c>
      <c r="D1650" s="36" t="s">
        <v>99</v>
      </c>
      <c r="E1650" s="36" t="s">
        <v>10498</v>
      </c>
      <c r="F1650" s="115"/>
    </row>
    <row r="1651" spans="1:6" x14ac:dyDescent="0.25">
      <c r="A1651" s="36" t="s">
        <v>10499</v>
      </c>
      <c r="B1651" s="36">
        <v>43920</v>
      </c>
      <c r="C1651" s="30" t="s">
        <v>12140</v>
      </c>
      <c r="D1651" s="36" t="s">
        <v>99</v>
      </c>
      <c r="E1651" s="36" t="s">
        <v>10498</v>
      </c>
      <c r="F1651" s="115"/>
    </row>
    <row r="1652" spans="1:6" x14ac:dyDescent="0.25">
      <c r="A1652" s="36" t="s">
        <v>10499</v>
      </c>
      <c r="B1652" s="36">
        <v>43921</v>
      </c>
      <c r="C1652" s="30" t="s">
        <v>12141</v>
      </c>
      <c r="D1652" s="36" t="s">
        <v>99</v>
      </c>
      <c r="E1652" s="36" t="s">
        <v>10498</v>
      </c>
      <c r="F1652" s="115"/>
    </row>
    <row r="1653" spans="1:6" x14ac:dyDescent="0.25">
      <c r="A1653" s="36" t="s">
        <v>10499</v>
      </c>
      <c r="B1653" s="36">
        <v>43922</v>
      </c>
      <c r="C1653" s="30" t="s">
        <v>12142</v>
      </c>
      <c r="D1653" s="36" t="s">
        <v>99</v>
      </c>
      <c r="E1653" s="36" t="s">
        <v>10498</v>
      </c>
      <c r="F1653" s="115"/>
    </row>
    <row r="1654" spans="1:6" x14ac:dyDescent="0.25">
      <c r="A1654" s="36" t="s">
        <v>10499</v>
      </c>
      <c r="B1654" s="36">
        <v>43923</v>
      </c>
      <c r="C1654" s="30" t="s">
        <v>12143</v>
      </c>
      <c r="D1654" s="36" t="s">
        <v>99</v>
      </c>
      <c r="E1654" s="36" t="s">
        <v>10498</v>
      </c>
      <c r="F1654" s="115"/>
    </row>
    <row r="1655" spans="1:6" x14ac:dyDescent="0.25">
      <c r="A1655" s="36" t="s">
        <v>10499</v>
      </c>
      <c r="B1655" s="36">
        <v>43924</v>
      </c>
      <c r="C1655" s="30" t="s">
        <v>12144</v>
      </c>
      <c r="D1655" s="36" t="s">
        <v>99</v>
      </c>
      <c r="E1655" s="36" t="s">
        <v>10498</v>
      </c>
      <c r="F1655" s="115"/>
    </row>
    <row r="1656" spans="1:6" x14ac:dyDescent="0.25">
      <c r="A1656" s="36" t="s">
        <v>10499</v>
      </c>
      <c r="B1656" s="36">
        <v>43952</v>
      </c>
      <c r="C1656" s="30" t="s">
        <v>12145</v>
      </c>
      <c r="D1656" s="36" t="s">
        <v>99</v>
      </c>
      <c r="E1656" s="36" t="s">
        <v>10498</v>
      </c>
      <c r="F1656" s="115"/>
    </row>
    <row r="1657" spans="1:6" x14ac:dyDescent="0.25">
      <c r="A1657" s="36" t="s">
        <v>10499</v>
      </c>
      <c r="B1657" s="36">
        <v>43956</v>
      </c>
      <c r="C1657" s="30" t="s">
        <v>12146</v>
      </c>
      <c r="D1657" s="36" t="s">
        <v>99</v>
      </c>
      <c r="E1657" s="36" t="s">
        <v>10498</v>
      </c>
      <c r="F1657" s="115"/>
    </row>
    <row r="1658" spans="1:6" x14ac:dyDescent="0.25">
      <c r="A1658" s="36" t="s">
        <v>10499</v>
      </c>
      <c r="B1658" s="36">
        <v>1858</v>
      </c>
      <c r="C1658" s="30" t="s">
        <v>12147</v>
      </c>
      <c r="D1658" s="36" t="s">
        <v>99</v>
      </c>
      <c r="E1658" s="36" t="s">
        <v>10498</v>
      </c>
      <c r="F1658" s="115">
        <v>58.95</v>
      </c>
    </row>
    <row r="1659" spans="1:6" x14ac:dyDescent="0.25">
      <c r="A1659" s="36" t="s">
        <v>10499</v>
      </c>
      <c r="B1659" s="36">
        <v>1844</v>
      </c>
      <c r="C1659" s="30" t="s">
        <v>12148</v>
      </c>
      <c r="D1659" s="36" t="s">
        <v>99</v>
      </c>
      <c r="E1659" s="36" t="s">
        <v>10498</v>
      </c>
      <c r="F1659" s="115">
        <v>135.02000000000001</v>
      </c>
    </row>
    <row r="1660" spans="1:6" x14ac:dyDescent="0.25">
      <c r="A1660" s="36" t="s">
        <v>10499</v>
      </c>
      <c r="B1660" s="36">
        <v>1863</v>
      </c>
      <c r="C1660" s="30" t="s">
        <v>12149</v>
      </c>
      <c r="D1660" s="36" t="s">
        <v>99</v>
      </c>
      <c r="E1660" s="36" t="s">
        <v>10498</v>
      </c>
      <c r="F1660" s="115">
        <v>62.74</v>
      </c>
    </row>
    <row r="1661" spans="1:6" x14ac:dyDescent="0.25">
      <c r="A1661" s="36" t="s">
        <v>10499</v>
      </c>
      <c r="B1661" s="36">
        <v>1865</v>
      </c>
      <c r="C1661" s="30" t="s">
        <v>12150</v>
      </c>
      <c r="D1661" s="36" t="s">
        <v>99</v>
      </c>
      <c r="E1661" s="36" t="s">
        <v>10498</v>
      </c>
      <c r="F1661" s="115">
        <v>163.46</v>
      </c>
    </row>
    <row r="1662" spans="1:6" x14ac:dyDescent="0.25">
      <c r="A1662" s="36" t="s">
        <v>10499</v>
      </c>
      <c r="B1662" s="36">
        <v>36355</v>
      </c>
      <c r="C1662" s="30" t="s">
        <v>12151</v>
      </c>
      <c r="D1662" s="36" t="s">
        <v>99</v>
      </c>
      <c r="E1662" s="36" t="s">
        <v>10498</v>
      </c>
      <c r="F1662" s="115">
        <v>12.45</v>
      </c>
    </row>
    <row r="1663" spans="1:6" x14ac:dyDescent="0.25">
      <c r="A1663" s="36" t="s">
        <v>10499</v>
      </c>
      <c r="B1663" s="36">
        <v>36356</v>
      </c>
      <c r="C1663" s="30" t="s">
        <v>12152</v>
      </c>
      <c r="D1663" s="36" t="s">
        <v>99</v>
      </c>
      <c r="E1663" s="36" t="s">
        <v>10498</v>
      </c>
      <c r="F1663" s="115">
        <v>20.02</v>
      </c>
    </row>
    <row r="1664" spans="1:6" x14ac:dyDescent="0.25">
      <c r="A1664" s="36" t="s">
        <v>10499</v>
      </c>
      <c r="B1664" s="36">
        <v>1940</v>
      </c>
      <c r="C1664" s="30" t="s">
        <v>12153</v>
      </c>
      <c r="D1664" s="36" t="s">
        <v>99</v>
      </c>
      <c r="E1664" s="36" t="s">
        <v>10498</v>
      </c>
      <c r="F1664" s="115">
        <v>32.81</v>
      </c>
    </row>
    <row r="1665" spans="1:6" x14ac:dyDescent="0.25">
      <c r="A1665" s="36" t="s">
        <v>10499</v>
      </c>
      <c r="B1665" s="36">
        <v>1939</v>
      </c>
      <c r="C1665" s="30" t="s">
        <v>12154</v>
      </c>
      <c r="D1665" s="36" t="s">
        <v>99</v>
      </c>
      <c r="E1665" s="36" t="s">
        <v>10498</v>
      </c>
      <c r="F1665" s="115">
        <v>9</v>
      </c>
    </row>
    <row r="1666" spans="1:6" x14ac:dyDescent="0.25">
      <c r="A1666" s="36" t="s">
        <v>10499</v>
      </c>
      <c r="B1666" s="36">
        <v>1937</v>
      </c>
      <c r="C1666" s="30" t="s">
        <v>12155</v>
      </c>
      <c r="D1666" s="36" t="s">
        <v>99</v>
      </c>
      <c r="E1666" s="36" t="s">
        <v>10498</v>
      </c>
      <c r="F1666" s="115">
        <v>5.54</v>
      </c>
    </row>
    <row r="1667" spans="1:6" x14ac:dyDescent="0.25">
      <c r="A1667" s="36" t="s">
        <v>10499</v>
      </c>
      <c r="B1667" s="36">
        <v>1938</v>
      </c>
      <c r="C1667" s="30" t="s">
        <v>12156</v>
      </c>
      <c r="D1667" s="36" t="s">
        <v>99</v>
      </c>
      <c r="E1667" s="36" t="s">
        <v>10498</v>
      </c>
      <c r="F1667" s="115">
        <v>6.29</v>
      </c>
    </row>
    <row r="1668" spans="1:6" x14ac:dyDescent="0.25">
      <c r="A1668" s="36" t="s">
        <v>10499</v>
      </c>
      <c r="B1668" s="36">
        <v>1966</v>
      </c>
      <c r="C1668" s="30" t="s">
        <v>12157</v>
      </c>
      <c r="D1668" s="36" t="s">
        <v>99</v>
      </c>
      <c r="E1668" s="36" t="s">
        <v>10498</v>
      </c>
      <c r="F1668" s="115">
        <v>25.02</v>
      </c>
    </row>
    <row r="1669" spans="1:6" x14ac:dyDescent="0.25">
      <c r="A1669" s="36" t="s">
        <v>10499</v>
      </c>
      <c r="B1669" s="36">
        <v>1933</v>
      </c>
      <c r="C1669" s="30" t="s">
        <v>12158</v>
      </c>
      <c r="D1669" s="36" t="s">
        <v>99</v>
      </c>
      <c r="E1669" s="36" t="s">
        <v>10498</v>
      </c>
      <c r="F1669" s="115">
        <v>5.39</v>
      </c>
    </row>
    <row r="1670" spans="1:6" x14ac:dyDescent="0.25">
      <c r="A1670" s="36" t="s">
        <v>10499</v>
      </c>
      <c r="B1670" s="36">
        <v>1932</v>
      </c>
      <c r="C1670" s="30" t="s">
        <v>12159</v>
      </c>
      <c r="D1670" s="36" t="s">
        <v>99</v>
      </c>
      <c r="E1670" s="36" t="s">
        <v>10498</v>
      </c>
      <c r="F1670" s="115">
        <v>12.34</v>
      </c>
    </row>
    <row r="1671" spans="1:6" x14ac:dyDescent="0.25">
      <c r="A1671" s="36" t="s">
        <v>10499</v>
      </c>
      <c r="B1671" s="36">
        <v>1951</v>
      </c>
      <c r="C1671" s="30" t="s">
        <v>12160</v>
      </c>
      <c r="D1671" s="36" t="s">
        <v>99</v>
      </c>
      <c r="E1671" s="36" t="s">
        <v>10498</v>
      </c>
      <c r="F1671" s="115">
        <v>25.74</v>
      </c>
    </row>
    <row r="1672" spans="1:6" x14ac:dyDescent="0.25">
      <c r="A1672" s="36" t="s">
        <v>10499</v>
      </c>
      <c r="B1672" s="36">
        <v>1970</v>
      </c>
      <c r="C1672" s="30" t="s">
        <v>12161</v>
      </c>
      <c r="D1672" s="36" t="s">
        <v>99</v>
      </c>
      <c r="E1672" s="36" t="s">
        <v>10498</v>
      </c>
      <c r="F1672" s="115">
        <v>62.54</v>
      </c>
    </row>
    <row r="1673" spans="1:6" x14ac:dyDescent="0.25">
      <c r="A1673" s="36" t="s">
        <v>10499</v>
      </c>
      <c r="B1673" s="36">
        <v>1967</v>
      </c>
      <c r="C1673" s="30" t="s">
        <v>12162</v>
      </c>
      <c r="D1673" s="36" t="s">
        <v>99</v>
      </c>
      <c r="E1673" s="36" t="s">
        <v>10498</v>
      </c>
      <c r="F1673" s="115">
        <v>7.42</v>
      </c>
    </row>
    <row r="1674" spans="1:6" x14ac:dyDescent="0.25">
      <c r="A1674" s="36" t="s">
        <v>10499</v>
      </c>
      <c r="B1674" s="36">
        <v>1968</v>
      </c>
      <c r="C1674" s="30" t="s">
        <v>12163</v>
      </c>
      <c r="D1674" s="36" t="s">
        <v>99</v>
      </c>
      <c r="E1674" s="36" t="s">
        <v>10498</v>
      </c>
      <c r="F1674" s="115">
        <v>14.68</v>
      </c>
    </row>
    <row r="1675" spans="1:6" x14ac:dyDescent="0.25">
      <c r="A1675" s="36" t="s">
        <v>10499</v>
      </c>
      <c r="B1675" s="36">
        <v>1969</v>
      </c>
      <c r="C1675" s="30" t="s">
        <v>12164</v>
      </c>
      <c r="D1675" s="36" t="s">
        <v>99</v>
      </c>
      <c r="E1675" s="36" t="s">
        <v>10498</v>
      </c>
      <c r="F1675" s="115">
        <v>47.78</v>
      </c>
    </row>
    <row r="1676" spans="1:6" x14ac:dyDescent="0.25">
      <c r="A1676" s="36" t="s">
        <v>10499</v>
      </c>
      <c r="B1676" s="36">
        <v>1827</v>
      </c>
      <c r="C1676" s="30" t="s">
        <v>12165</v>
      </c>
      <c r="D1676" s="36" t="s">
        <v>99</v>
      </c>
      <c r="E1676" s="36" t="s">
        <v>10498</v>
      </c>
      <c r="F1676" s="115"/>
    </row>
    <row r="1677" spans="1:6" x14ac:dyDescent="0.25">
      <c r="A1677" s="36" t="s">
        <v>10499</v>
      </c>
      <c r="B1677" s="36">
        <v>1831</v>
      </c>
      <c r="C1677" s="30" t="s">
        <v>12166</v>
      </c>
      <c r="D1677" s="36" t="s">
        <v>99</v>
      </c>
      <c r="E1677" s="36" t="s">
        <v>10498</v>
      </c>
      <c r="F1677" s="115"/>
    </row>
    <row r="1678" spans="1:6" x14ac:dyDescent="0.25">
      <c r="A1678" s="36" t="s">
        <v>10499</v>
      </c>
      <c r="B1678" s="36">
        <v>1825</v>
      </c>
      <c r="C1678" s="30" t="s">
        <v>12167</v>
      </c>
      <c r="D1678" s="36" t="s">
        <v>99</v>
      </c>
      <c r="E1678" s="36" t="s">
        <v>10498</v>
      </c>
      <c r="F1678" s="115"/>
    </row>
    <row r="1679" spans="1:6" x14ac:dyDescent="0.25">
      <c r="A1679" s="36" t="s">
        <v>10499</v>
      </c>
      <c r="B1679" s="36">
        <v>1828</v>
      </c>
      <c r="C1679" s="30" t="s">
        <v>12168</v>
      </c>
      <c r="D1679" s="36" t="s">
        <v>99</v>
      </c>
      <c r="E1679" s="36" t="s">
        <v>10498</v>
      </c>
      <c r="F1679" s="115"/>
    </row>
    <row r="1680" spans="1:6" x14ac:dyDescent="0.25">
      <c r="A1680" s="36" t="s">
        <v>10499</v>
      </c>
      <c r="B1680" s="36">
        <v>1845</v>
      </c>
      <c r="C1680" s="30" t="s">
        <v>12169</v>
      </c>
      <c r="D1680" s="36" t="s">
        <v>99</v>
      </c>
      <c r="E1680" s="36" t="s">
        <v>10498</v>
      </c>
      <c r="F1680" s="115"/>
    </row>
    <row r="1681" spans="1:6" x14ac:dyDescent="0.25">
      <c r="A1681" s="36" t="s">
        <v>10499</v>
      </c>
      <c r="B1681" s="36">
        <v>1824</v>
      </c>
      <c r="C1681" s="30" t="s">
        <v>12170</v>
      </c>
      <c r="D1681" s="36" t="s">
        <v>99</v>
      </c>
      <c r="E1681" s="36" t="s">
        <v>10498</v>
      </c>
      <c r="F1681" s="115"/>
    </row>
    <row r="1682" spans="1:6" x14ac:dyDescent="0.25">
      <c r="A1682" s="36" t="s">
        <v>10499</v>
      </c>
      <c r="B1682" s="36">
        <v>42693</v>
      </c>
      <c r="C1682" s="30" t="s">
        <v>12171</v>
      </c>
      <c r="D1682" s="36" t="s">
        <v>99</v>
      </c>
      <c r="E1682" s="36" t="s">
        <v>10498</v>
      </c>
      <c r="F1682" s="115">
        <v>459.2</v>
      </c>
    </row>
    <row r="1683" spans="1:6" x14ac:dyDescent="0.25">
      <c r="A1683" s="36" t="s">
        <v>10499</v>
      </c>
      <c r="B1683" s="36">
        <v>42695</v>
      </c>
      <c r="C1683" s="30" t="s">
        <v>12172</v>
      </c>
      <c r="D1683" s="36" t="s">
        <v>99</v>
      </c>
      <c r="E1683" s="36" t="s">
        <v>10498</v>
      </c>
      <c r="F1683" s="115">
        <v>320.82</v>
      </c>
    </row>
    <row r="1684" spans="1:6" x14ac:dyDescent="0.25">
      <c r="A1684" s="36" t="s">
        <v>10499</v>
      </c>
      <c r="B1684" s="36">
        <v>42694</v>
      </c>
      <c r="C1684" s="30" t="s">
        <v>12173</v>
      </c>
      <c r="D1684" s="36" t="s">
        <v>99</v>
      </c>
      <c r="E1684" s="36" t="s">
        <v>10498</v>
      </c>
      <c r="F1684" s="115">
        <v>614.51</v>
      </c>
    </row>
    <row r="1685" spans="1:6" x14ac:dyDescent="0.25">
      <c r="A1685" s="36" t="s">
        <v>10499</v>
      </c>
      <c r="B1685" s="36">
        <v>20097</v>
      </c>
      <c r="C1685" s="30" t="s">
        <v>12174</v>
      </c>
      <c r="D1685" s="36" t="s">
        <v>99</v>
      </c>
      <c r="E1685" s="36" t="s">
        <v>10498</v>
      </c>
      <c r="F1685" s="115">
        <v>26.64</v>
      </c>
    </row>
    <row r="1686" spans="1:6" x14ac:dyDescent="0.25">
      <c r="A1686" s="36" t="s">
        <v>10499</v>
      </c>
      <c r="B1686" s="36">
        <v>20098</v>
      </c>
      <c r="C1686" s="30" t="s">
        <v>12175</v>
      </c>
      <c r="D1686" s="36" t="s">
        <v>99</v>
      </c>
      <c r="E1686" s="36" t="s">
        <v>10498</v>
      </c>
      <c r="F1686" s="115">
        <v>108.9</v>
      </c>
    </row>
    <row r="1687" spans="1:6" x14ac:dyDescent="0.25">
      <c r="A1687" s="36" t="s">
        <v>10499</v>
      </c>
      <c r="B1687" s="36">
        <v>20096</v>
      </c>
      <c r="C1687" s="30" t="s">
        <v>12176</v>
      </c>
      <c r="D1687" s="36" t="s">
        <v>99</v>
      </c>
      <c r="E1687" s="36" t="s">
        <v>10498</v>
      </c>
      <c r="F1687" s="115">
        <v>27.58</v>
      </c>
    </row>
    <row r="1688" spans="1:6" x14ac:dyDescent="0.25">
      <c r="A1688" s="36" t="s">
        <v>10677</v>
      </c>
      <c r="B1688" s="36">
        <v>44472</v>
      </c>
      <c r="C1688" s="30" t="s">
        <v>12177</v>
      </c>
      <c r="D1688" s="36" t="s">
        <v>99</v>
      </c>
      <c r="E1688" s="36" t="s">
        <v>10498</v>
      </c>
      <c r="F1688" s="115"/>
    </row>
    <row r="1689" spans="1:6" x14ac:dyDescent="0.25">
      <c r="A1689" s="36" t="s">
        <v>10499</v>
      </c>
      <c r="B1689" s="36">
        <v>38369</v>
      </c>
      <c r="C1689" s="30" t="s">
        <v>12178</v>
      </c>
      <c r="D1689" s="36" t="s">
        <v>99</v>
      </c>
      <c r="E1689" s="36" t="s">
        <v>10498</v>
      </c>
      <c r="F1689" s="115">
        <v>13.99</v>
      </c>
    </row>
    <row r="1690" spans="1:6" x14ac:dyDescent="0.25">
      <c r="A1690" s="36" t="s">
        <v>10499</v>
      </c>
      <c r="B1690" s="36">
        <v>38370</v>
      </c>
      <c r="C1690" s="30" t="s">
        <v>12179</v>
      </c>
      <c r="D1690" s="36" t="s">
        <v>99</v>
      </c>
      <c r="E1690" s="36" t="s">
        <v>10498</v>
      </c>
      <c r="F1690" s="115">
        <v>9.44</v>
      </c>
    </row>
    <row r="1691" spans="1:6" x14ac:dyDescent="0.25">
      <c r="A1691" s="36" t="s">
        <v>10499</v>
      </c>
      <c r="B1691" s="36">
        <v>45199</v>
      </c>
      <c r="C1691" s="30" t="s">
        <v>12180</v>
      </c>
      <c r="D1691" s="36" t="s">
        <v>99</v>
      </c>
      <c r="E1691" s="36" t="s">
        <v>10498</v>
      </c>
      <c r="F1691" s="115">
        <v>30.86</v>
      </c>
    </row>
    <row r="1692" spans="1:6" x14ac:dyDescent="0.25">
      <c r="A1692" s="36" t="s">
        <v>10499</v>
      </c>
      <c r="B1692" s="36">
        <v>38372</v>
      </c>
      <c r="C1692" s="30" t="s">
        <v>12181</v>
      </c>
      <c r="D1692" s="36" t="s">
        <v>99</v>
      </c>
      <c r="E1692" s="36" t="s">
        <v>10498</v>
      </c>
      <c r="F1692" s="115">
        <v>13.9</v>
      </c>
    </row>
    <row r="1693" spans="1:6" x14ac:dyDescent="0.25">
      <c r="A1693" s="36" t="s">
        <v>10643</v>
      </c>
      <c r="B1693" s="36">
        <v>2358</v>
      </c>
      <c r="C1693" s="30" t="s">
        <v>12182</v>
      </c>
      <c r="D1693" s="36" t="s">
        <v>64</v>
      </c>
      <c r="E1693" s="36" t="s">
        <v>10498</v>
      </c>
      <c r="F1693" s="115">
        <v>23.72</v>
      </c>
    </row>
    <row r="1694" spans="1:6" x14ac:dyDescent="0.25">
      <c r="A1694" s="36" t="s">
        <v>10643</v>
      </c>
      <c r="B1694" s="36">
        <v>40807</v>
      </c>
      <c r="C1694" s="30" t="s">
        <v>12183</v>
      </c>
      <c r="D1694" s="36" t="s">
        <v>7170</v>
      </c>
      <c r="E1694" s="36" t="s">
        <v>10498</v>
      </c>
      <c r="F1694" s="115">
        <v>4164.18</v>
      </c>
    </row>
    <row r="1695" spans="1:6" x14ac:dyDescent="0.25">
      <c r="A1695" s="36" t="s">
        <v>10499</v>
      </c>
      <c r="B1695" s="36">
        <v>44330</v>
      </c>
      <c r="C1695" s="30" t="s">
        <v>12184</v>
      </c>
      <c r="D1695" s="36" t="s">
        <v>9835</v>
      </c>
      <c r="E1695" s="36" t="s">
        <v>10498</v>
      </c>
      <c r="F1695" s="115">
        <v>10.66</v>
      </c>
    </row>
    <row r="1696" spans="1:6" x14ac:dyDescent="0.25">
      <c r="A1696" s="36" t="s">
        <v>10499</v>
      </c>
      <c r="B1696" s="36">
        <v>43144</v>
      </c>
      <c r="C1696" s="30" t="s">
        <v>12185</v>
      </c>
      <c r="D1696" s="36" t="s">
        <v>370</v>
      </c>
      <c r="E1696" s="36" t="s">
        <v>10498</v>
      </c>
      <c r="F1696" s="115">
        <v>37.99</v>
      </c>
    </row>
    <row r="1697" spans="1:6" x14ac:dyDescent="0.25">
      <c r="A1697" s="36" t="s">
        <v>10499</v>
      </c>
      <c r="B1697" s="36">
        <v>39397</v>
      </c>
      <c r="C1697" s="30" t="s">
        <v>12186</v>
      </c>
      <c r="D1697" s="36" t="s">
        <v>9835</v>
      </c>
      <c r="E1697" s="36" t="s">
        <v>10498</v>
      </c>
      <c r="F1697" s="115">
        <v>17.309999999999999</v>
      </c>
    </row>
    <row r="1698" spans="1:6" x14ac:dyDescent="0.25">
      <c r="A1698" s="36" t="s">
        <v>10499</v>
      </c>
      <c r="B1698" s="36">
        <v>2692</v>
      </c>
      <c r="C1698" s="30" t="s">
        <v>12187</v>
      </c>
      <c r="D1698" s="36" t="s">
        <v>9835</v>
      </c>
      <c r="E1698" s="36" t="s">
        <v>10498</v>
      </c>
      <c r="F1698" s="115">
        <v>6.98</v>
      </c>
    </row>
    <row r="1699" spans="1:6" x14ac:dyDescent="0.25">
      <c r="A1699" s="36" t="s">
        <v>10677</v>
      </c>
      <c r="B1699" s="36">
        <v>45299</v>
      </c>
      <c r="C1699" s="30" t="s">
        <v>12188</v>
      </c>
      <c r="D1699" s="36" t="s">
        <v>99</v>
      </c>
      <c r="E1699" s="36" t="s">
        <v>10498</v>
      </c>
      <c r="F1699" s="115">
        <v>95.19</v>
      </c>
    </row>
    <row r="1700" spans="1:6" x14ac:dyDescent="0.25">
      <c r="A1700" s="36" t="s">
        <v>10499</v>
      </c>
      <c r="B1700" s="36">
        <v>44329</v>
      </c>
      <c r="C1700" s="30" t="s">
        <v>12189</v>
      </c>
      <c r="D1700" s="36" t="s">
        <v>9835</v>
      </c>
      <c r="E1700" s="36" t="s">
        <v>10498</v>
      </c>
      <c r="F1700" s="115">
        <v>13.97</v>
      </c>
    </row>
    <row r="1701" spans="1:6" x14ac:dyDescent="0.25">
      <c r="A1701" s="36" t="s">
        <v>10499</v>
      </c>
      <c r="B1701" s="36">
        <v>5318</v>
      </c>
      <c r="C1701" s="30" t="s">
        <v>12190</v>
      </c>
      <c r="D1701" s="36" t="s">
        <v>9835</v>
      </c>
      <c r="E1701" s="36" t="s">
        <v>10505</v>
      </c>
      <c r="F1701" s="115">
        <v>22.59</v>
      </c>
    </row>
    <row r="1702" spans="1:6" x14ac:dyDescent="0.25">
      <c r="A1702" s="36" t="s">
        <v>10499</v>
      </c>
      <c r="B1702" s="36">
        <v>5330</v>
      </c>
      <c r="C1702" s="30" t="s">
        <v>12191</v>
      </c>
      <c r="D1702" s="36" t="s">
        <v>9835</v>
      </c>
      <c r="E1702" s="36" t="s">
        <v>10498</v>
      </c>
      <c r="F1702" s="115">
        <v>51.49</v>
      </c>
    </row>
    <row r="1703" spans="1:6" x14ac:dyDescent="0.25">
      <c r="A1703" s="36" t="s">
        <v>10499</v>
      </c>
      <c r="B1703" s="36">
        <v>44532</v>
      </c>
      <c r="C1703" s="30" t="s">
        <v>12192</v>
      </c>
      <c r="D1703" s="36" t="s">
        <v>99</v>
      </c>
      <c r="E1703" s="36" t="s">
        <v>10498</v>
      </c>
      <c r="F1703" s="115">
        <v>14.35</v>
      </c>
    </row>
    <row r="1704" spans="1:6" x14ac:dyDescent="0.25">
      <c r="A1704" s="36" t="s">
        <v>10499</v>
      </c>
      <c r="B1704" s="36">
        <v>44531</v>
      </c>
      <c r="C1704" s="30" t="s">
        <v>12193</v>
      </c>
      <c r="D1704" s="36" t="s">
        <v>99</v>
      </c>
      <c r="E1704" s="36" t="s">
        <v>10498</v>
      </c>
      <c r="F1704" s="115">
        <v>49.19</v>
      </c>
    </row>
    <row r="1705" spans="1:6" x14ac:dyDescent="0.25">
      <c r="A1705" s="36" t="s">
        <v>10499</v>
      </c>
      <c r="B1705" s="36">
        <v>13887</v>
      </c>
      <c r="C1705" s="30" t="s">
        <v>12194</v>
      </c>
      <c r="D1705" s="36" t="s">
        <v>99</v>
      </c>
      <c r="E1705" s="36" t="s">
        <v>10498</v>
      </c>
      <c r="F1705" s="115">
        <v>214.31</v>
      </c>
    </row>
    <row r="1706" spans="1:6" x14ac:dyDescent="0.25">
      <c r="A1706" s="36" t="s">
        <v>10499</v>
      </c>
      <c r="B1706" s="36">
        <v>38140</v>
      </c>
      <c r="C1706" s="30" t="s">
        <v>12195</v>
      </c>
      <c r="D1706" s="36" t="s">
        <v>99</v>
      </c>
      <c r="E1706" s="36" t="s">
        <v>10498</v>
      </c>
      <c r="F1706" s="115">
        <v>17.55</v>
      </c>
    </row>
    <row r="1707" spans="1:6" x14ac:dyDescent="0.25">
      <c r="A1707" s="36" t="s">
        <v>10499</v>
      </c>
      <c r="B1707" s="36">
        <v>44495</v>
      </c>
      <c r="C1707" s="30" t="s">
        <v>12196</v>
      </c>
      <c r="D1707" s="36" t="s">
        <v>99</v>
      </c>
      <c r="E1707" s="36" t="s">
        <v>10498</v>
      </c>
      <c r="F1707" s="115">
        <v>18.559999999999999</v>
      </c>
    </row>
    <row r="1708" spans="1:6" x14ac:dyDescent="0.25">
      <c r="A1708" s="36" t="s">
        <v>10499</v>
      </c>
      <c r="B1708" s="36">
        <v>44533</v>
      </c>
      <c r="C1708" s="30" t="s">
        <v>12197</v>
      </c>
      <c r="D1708" s="36" t="s">
        <v>99</v>
      </c>
      <c r="E1708" s="36" t="s">
        <v>10498</v>
      </c>
      <c r="F1708" s="115">
        <v>18.829999999999998</v>
      </c>
    </row>
    <row r="1709" spans="1:6" x14ac:dyDescent="0.25">
      <c r="A1709" s="36" t="s">
        <v>10499</v>
      </c>
      <c r="B1709" s="36">
        <v>44534</v>
      </c>
      <c r="C1709" s="30" t="s">
        <v>12198</v>
      </c>
      <c r="D1709" s="36" t="s">
        <v>99</v>
      </c>
      <c r="E1709" s="36" t="s">
        <v>10498</v>
      </c>
      <c r="F1709" s="115">
        <v>3.69</v>
      </c>
    </row>
    <row r="1710" spans="1:6" x14ac:dyDescent="0.25">
      <c r="A1710" s="36" t="s">
        <v>10499</v>
      </c>
      <c r="B1710" s="36">
        <v>34729</v>
      </c>
      <c r="C1710" s="30" t="s">
        <v>12199</v>
      </c>
      <c r="D1710" s="36" t="s">
        <v>99</v>
      </c>
      <c r="E1710" s="36" t="s">
        <v>10498</v>
      </c>
      <c r="F1710" s="115">
        <v>1397.4</v>
      </c>
    </row>
    <row r="1711" spans="1:6" x14ac:dyDescent="0.25">
      <c r="A1711" s="36" t="s">
        <v>10499</v>
      </c>
      <c r="B1711" s="36">
        <v>34734</v>
      </c>
      <c r="C1711" s="30" t="s">
        <v>12200</v>
      </c>
      <c r="D1711" s="36" t="s">
        <v>99</v>
      </c>
      <c r="E1711" s="36" t="s">
        <v>10498</v>
      </c>
      <c r="F1711" s="115">
        <v>2163.62</v>
      </c>
    </row>
    <row r="1712" spans="1:6" x14ac:dyDescent="0.25">
      <c r="A1712" s="36" t="s">
        <v>10499</v>
      </c>
      <c r="B1712" s="36">
        <v>34738</v>
      </c>
      <c r="C1712" s="30" t="s">
        <v>12201</v>
      </c>
      <c r="D1712" s="36" t="s">
        <v>99</v>
      </c>
      <c r="E1712" s="36" t="s">
        <v>10498</v>
      </c>
      <c r="F1712" s="115">
        <v>5054.8900000000003</v>
      </c>
    </row>
    <row r="1713" spans="1:6" x14ac:dyDescent="0.25">
      <c r="A1713" s="36" t="s">
        <v>10499</v>
      </c>
      <c r="B1713" s="36">
        <v>34623</v>
      </c>
      <c r="C1713" s="30" t="s">
        <v>12202</v>
      </c>
      <c r="D1713" s="36" t="s">
        <v>99</v>
      </c>
      <c r="E1713" s="36" t="s">
        <v>10498</v>
      </c>
      <c r="F1713" s="115">
        <v>60.57</v>
      </c>
    </row>
    <row r="1714" spans="1:6" x14ac:dyDescent="0.25">
      <c r="A1714" s="36" t="s">
        <v>10499</v>
      </c>
      <c r="B1714" s="36">
        <v>34616</v>
      </c>
      <c r="C1714" s="30" t="s">
        <v>12203</v>
      </c>
      <c r="D1714" s="36" t="s">
        <v>99</v>
      </c>
      <c r="E1714" s="36" t="s">
        <v>10498</v>
      </c>
      <c r="F1714" s="115">
        <v>61.52</v>
      </c>
    </row>
    <row r="1715" spans="1:6" x14ac:dyDescent="0.25">
      <c r="A1715" s="36" t="s">
        <v>10499</v>
      </c>
      <c r="B1715" s="36">
        <v>34628</v>
      </c>
      <c r="C1715" s="30" t="s">
        <v>12204</v>
      </c>
      <c r="D1715" s="36" t="s">
        <v>99</v>
      </c>
      <c r="E1715" s="36" t="s">
        <v>10498</v>
      </c>
      <c r="F1715" s="115">
        <v>86.76</v>
      </c>
    </row>
    <row r="1716" spans="1:6" x14ac:dyDescent="0.25">
      <c r="A1716" s="36" t="s">
        <v>10499</v>
      </c>
      <c r="B1716" s="36">
        <v>34686</v>
      </c>
      <c r="C1716" s="30" t="s">
        <v>12205</v>
      </c>
      <c r="D1716" s="36" t="s">
        <v>99</v>
      </c>
      <c r="E1716" s="36" t="s">
        <v>10498</v>
      </c>
      <c r="F1716" s="115">
        <v>15.91</v>
      </c>
    </row>
    <row r="1717" spans="1:6" x14ac:dyDescent="0.25">
      <c r="A1717" s="36" t="s">
        <v>10499</v>
      </c>
      <c r="B1717" s="36">
        <v>34653</v>
      </c>
      <c r="C1717" s="30" t="s">
        <v>12206</v>
      </c>
      <c r="D1717" s="36" t="s">
        <v>99</v>
      </c>
      <c r="E1717" s="36" t="s">
        <v>10498</v>
      </c>
      <c r="F1717" s="115">
        <v>10.73</v>
      </c>
    </row>
    <row r="1718" spans="1:6" x14ac:dyDescent="0.25">
      <c r="A1718" s="36" t="s">
        <v>10499</v>
      </c>
      <c r="B1718" s="36">
        <v>34688</v>
      </c>
      <c r="C1718" s="30" t="s">
        <v>12207</v>
      </c>
      <c r="D1718" s="36" t="s">
        <v>99</v>
      </c>
      <c r="E1718" s="36" t="s">
        <v>10498</v>
      </c>
      <c r="F1718" s="115">
        <v>19.45</v>
      </c>
    </row>
    <row r="1719" spans="1:6" x14ac:dyDescent="0.25">
      <c r="A1719" s="36" t="s">
        <v>10499</v>
      </c>
      <c r="B1719" s="36">
        <v>34709</v>
      </c>
      <c r="C1719" s="30" t="s">
        <v>12208</v>
      </c>
      <c r="D1719" s="36" t="s">
        <v>99</v>
      </c>
      <c r="E1719" s="36" t="s">
        <v>10498</v>
      </c>
      <c r="F1719" s="115">
        <v>75.37</v>
      </c>
    </row>
    <row r="1720" spans="1:6" x14ac:dyDescent="0.25">
      <c r="A1720" s="36" t="s">
        <v>10499</v>
      </c>
      <c r="B1720" s="36">
        <v>34714</v>
      </c>
      <c r="C1720" s="30" t="s">
        <v>12209</v>
      </c>
      <c r="D1720" s="36" t="s">
        <v>99</v>
      </c>
      <c r="E1720" s="36" t="s">
        <v>10498</v>
      </c>
      <c r="F1720" s="115">
        <v>90.02</v>
      </c>
    </row>
    <row r="1721" spans="1:6" x14ac:dyDescent="0.25">
      <c r="A1721" s="36" t="s">
        <v>10499</v>
      </c>
      <c r="B1721" s="36">
        <v>2391</v>
      </c>
      <c r="C1721" s="30" t="s">
        <v>12210</v>
      </c>
      <c r="D1721" s="36" t="s">
        <v>99</v>
      </c>
      <c r="E1721" s="36" t="s">
        <v>10498</v>
      </c>
      <c r="F1721" s="115">
        <v>411.13</v>
      </c>
    </row>
    <row r="1722" spans="1:6" x14ac:dyDescent="0.25">
      <c r="A1722" s="36" t="s">
        <v>10499</v>
      </c>
      <c r="B1722" s="36">
        <v>2374</v>
      </c>
      <c r="C1722" s="30" t="s">
        <v>12211</v>
      </c>
      <c r="D1722" s="36" t="s">
        <v>99</v>
      </c>
      <c r="E1722" s="36" t="s">
        <v>10498</v>
      </c>
      <c r="F1722" s="115">
        <v>466.41</v>
      </c>
    </row>
    <row r="1723" spans="1:6" x14ac:dyDescent="0.25">
      <c r="A1723" s="36" t="s">
        <v>10499</v>
      </c>
      <c r="B1723" s="36">
        <v>2377</v>
      </c>
      <c r="C1723" s="30" t="s">
        <v>12212</v>
      </c>
      <c r="D1723" s="36" t="s">
        <v>99</v>
      </c>
      <c r="E1723" s="36" t="s">
        <v>10498</v>
      </c>
      <c r="F1723" s="115">
        <v>654.55999999999995</v>
      </c>
    </row>
    <row r="1724" spans="1:6" x14ac:dyDescent="0.25">
      <c r="A1724" s="36" t="s">
        <v>10499</v>
      </c>
      <c r="B1724" s="36">
        <v>2393</v>
      </c>
      <c r="C1724" s="30" t="s">
        <v>12213</v>
      </c>
      <c r="D1724" s="36" t="s">
        <v>99</v>
      </c>
      <c r="E1724" s="36" t="s">
        <v>10498</v>
      </c>
      <c r="F1724" s="115">
        <v>1096.1500000000001</v>
      </c>
    </row>
    <row r="1725" spans="1:6" x14ac:dyDescent="0.25">
      <c r="A1725" s="36" t="s">
        <v>10499</v>
      </c>
      <c r="B1725" s="36">
        <v>34705</v>
      </c>
      <c r="C1725" s="30" t="s">
        <v>12214</v>
      </c>
      <c r="D1725" s="36" t="s">
        <v>99</v>
      </c>
      <c r="E1725" s="36" t="s">
        <v>10498</v>
      </c>
      <c r="F1725" s="115">
        <v>958.74</v>
      </c>
    </row>
    <row r="1726" spans="1:6" x14ac:dyDescent="0.25">
      <c r="A1726" s="36" t="s">
        <v>10499</v>
      </c>
      <c r="B1726" s="36">
        <v>34707</v>
      </c>
      <c r="C1726" s="30" t="s">
        <v>12215</v>
      </c>
      <c r="D1726" s="36" t="s">
        <v>99</v>
      </c>
      <c r="E1726" s="36" t="s">
        <v>10498</v>
      </c>
      <c r="F1726" s="115">
        <v>1776.57</v>
      </c>
    </row>
    <row r="1727" spans="1:6" x14ac:dyDescent="0.25">
      <c r="A1727" s="36" t="s">
        <v>10499</v>
      </c>
      <c r="B1727" s="36">
        <v>34544</v>
      </c>
      <c r="C1727" s="30" t="s">
        <v>12216</v>
      </c>
      <c r="D1727" s="36" t="s">
        <v>99</v>
      </c>
      <c r="E1727" s="36" t="s">
        <v>10498</v>
      </c>
      <c r="F1727" s="115">
        <v>1776.38</v>
      </c>
    </row>
    <row r="1728" spans="1:6" x14ac:dyDescent="0.25">
      <c r="A1728" s="36" t="s">
        <v>10499</v>
      </c>
      <c r="B1728" s="36">
        <v>2378</v>
      </c>
      <c r="C1728" s="30" t="s">
        <v>12217</v>
      </c>
      <c r="D1728" s="36" t="s">
        <v>99</v>
      </c>
      <c r="E1728" s="36" t="s">
        <v>10498</v>
      </c>
      <c r="F1728" s="115">
        <v>1505.71</v>
      </c>
    </row>
    <row r="1729" spans="1:6" x14ac:dyDescent="0.25">
      <c r="A1729" s="36" t="s">
        <v>10499</v>
      </c>
      <c r="B1729" s="36">
        <v>2379</v>
      </c>
      <c r="C1729" s="30" t="s">
        <v>12218</v>
      </c>
      <c r="D1729" s="36" t="s">
        <v>99</v>
      </c>
      <c r="E1729" s="36" t="s">
        <v>10498</v>
      </c>
      <c r="F1729" s="115">
        <v>1505.71</v>
      </c>
    </row>
    <row r="1730" spans="1:6" x14ac:dyDescent="0.25">
      <c r="A1730" s="36" t="s">
        <v>10499</v>
      </c>
      <c r="B1730" s="36">
        <v>2376</v>
      </c>
      <c r="C1730" s="30" t="s">
        <v>12219</v>
      </c>
      <c r="D1730" s="36" t="s">
        <v>99</v>
      </c>
      <c r="E1730" s="36" t="s">
        <v>10498</v>
      </c>
      <c r="F1730" s="115">
        <v>2479.9</v>
      </c>
    </row>
    <row r="1731" spans="1:6" x14ac:dyDescent="0.25">
      <c r="A1731" s="36" t="s">
        <v>10499</v>
      </c>
      <c r="B1731" s="36">
        <v>2394</v>
      </c>
      <c r="C1731" s="30" t="s">
        <v>12220</v>
      </c>
      <c r="D1731" s="36" t="s">
        <v>99</v>
      </c>
      <c r="E1731" s="36" t="s">
        <v>10498</v>
      </c>
      <c r="F1731" s="115">
        <v>5301.57</v>
      </c>
    </row>
    <row r="1732" spans="1:6" x14ac:dyDescent="0.25">
      <c r="A1732" s="36" t="s">
        <v>10499</v>
      </c>
      <c r="B1732" s="36">
        <v>2388</v>
      </c>
      <c r="C1732" s="30" t="s">
        <v>12221</v>
      </c>
      <c r="D1732" s="36" t="s">
        <v>99</v>
      </c>
      <c r="E1732" s="36" t="s">
        <v>10498</v>
      </c>
      <c r="F1732" s="115">
        <v>74.81</v>
      </c>
    </row>
    <row r="1733" spans="1:6" x14ac:dyDescent="0.25">
      <c r="A1733" s="36" t="s">
        <v>10499</v>
      </c>
      <c r="B1733" s="36">
        <v>34606</v>
      </c>
      <c r="C1733" s="30" t="s">
        <v>12222</v>
      </c>
      <c r="D1733" s="36" t="s">
        <v>99</v>
      </c>
      <c r="E1733" s="36" t="s">
        <v>10498</v>
      </c>
      <c r="F1733" s="115">
        <v>114.75</v>
      </c>
    </row>
    <row r="1734" spans="1:6" x14ac:dyDescent="0.25">
      <c r="A1734" s="36" t="s">
        <v>10499</v>
      </c>
      <c r="B1734" s="36">
        <v>2370</v>
      </c>
      <c r="C1734" s="30" t="s">
        <v>12223</v>
      </c>
      <c r="D1734" s="36" t="s">
        <v>99</v>
      </c>
      <c r="E1734" s="36" t="s">
        <v>10505</v>
      </c>
      <c r="F1734" s="115">
        <v>13.9</v>
      </c>
    </row>
    <row r="1735" spans="1:6" x14ac:dyDescent="0.25">
      <c r="A1735" s="36" t="s">
        <v>10499</v>
      </c>
      <c r="B1735" s="36">
        <v>2386</v>
      </c>
      <c r="C1735" s="30" t="s">
        <v>12224</v>
      </c>
      <c r="D1735" s="36" t="s">
        <v>99</v>
      </c>
      <c r="E1735" s="36" t="s">
        <v>10498</v>
      </c>
      <c r="F1735" s="115">
        <v>23.32</v>
      </c>
    </row>
    <row r="1736" spans="1:6" x14ac:dyDescent="0.25">
      <c r="A1736" s="36" t="s">
        <v>10499</v>
      </c>
      <c r="B1736" s="36">
        <v>34689</v>
      </c>
      <c r="C1736" s="30" t="s">
        <v>12225</v>
      </c>
      <c r="D1736" s="36" t="s">
        <v>99</v>
      </c>
      <c r="E1736" s="36" t="s">
        <v>10498</v>
      </c>
      <c r="F1736" s="115">
        <v>36.53</v>
      </c>
    </row>
    <row r="1737" spans="1:6" x14ac:dyDescent="0.25">
      <c r="A1737" s="36" t="s">
        <v>10499</v>
      </c>
      <c r="B1737" s="36">
        <v>2392</v>
      </c>
      <c r="C1737" s="30" t="s">
        <v>12226</v>
      </c>
      <c r="D1737" s="36" t="s">
        <v>99</v>
      </c>
      <c r="E1737" s="36" t="s">
        <v>10498</v>
      </c>
      <c r="F1737" s="115">
        <v>93.31</v>
      </c>
    </row>
    <row r="1738" spans="1:6" x14ac:dyDescent="0.25">
      <c r="A1738" s="36" t="s">
        <v>10499</v>
      </c>
      <c r="B1738" s="36">
        <v>2373</v>
      </c>
      <c r="C1738" s="30" t="s">
        <v>12227</v>
      </c>
      <c r="D1738" s="36" t="s">
        <v>99</v>
      </c>
      <c r="E1738" s="36" t="s">
        <v>10498</v>
      </c>
      <c r="F1738" s="115">
        <v>131.46</v>
      </c>
    </row>
    <row r="1739" spans="1:6" x14ac:dyDescent="0.25">
      <c r="A1739" s="36" t="s">
        <v>10499</v>
      </c>
      <c r="B1739" s="36">
        <v>39465</v>
      </c>
      <c r="C1739" s="30" t="s">
        <v>12228</v>
      </c>
      <c r="D1739" s="36" t="s">
        <v>99</v>
      </c>
      <c r="E1739" s="36" t="s">
        <v>10498</v>
      </c>
      <c r="F1739" s="115">
        <v>80.31</v>
      </c>
    </row>
    <row r="1740" spans="1:6" x14ac:dyDescent="0.25">
      <c r="A1740" s="36" t="s">
        <v>10499</v>
      </c>
      <c r="B1740" s="36">
        <v>39466</v>
      </c>
      <c r="C1740" s="30" t="s">
        <v>12229</v>
      </c>
      <c r="D1740" s="36" t="s">
        <v>99</v>
      </c>
      <c r="E1740" s="36" t="s">
        <v>10498</v>
      </c>
      <c r="F1740" s="115">
        <v>90.35</v>
      </c>
    </row>
    <row r="1741" spans="1:6" x14ac:dyDescent="0.25">
      <c r="A1741" s="36" t="s">
        <v>10499</v>
      </c>
      <c r="B1741" s="36">
        <v>39467</v>
      </c>
      <c r="C1741" s="30" t="s">
        <v>12230</v>
      </c>
      <c r="D1741" s="36" t="s">
        <v>99</v>
      </c>
      <c r="E1741" s="36" t="s">
        <v>10498</v>
      </c>
      <c r="F1741" s="115">
        <v>115.57</v>
      </c>
    </row>
    <row r="1742" spans="1:6" x14ac:dyDescent="0.25">
      <c r="A1742" s="36" t="s">
        <v>10499</v>
      </c>
      <c r="B1742" s="36">
        <v>39468</v>
      </c>
      <c r="C1742" s="30" t="s">
        <v>12231</v>
      </c>
      <c r="D1742" s="36" t="s">
        <v>99</v>
      </c>
      <c r="E1742" s="36" t="s">
        <v>10498</v>
      </c>
      <c r="F1742" s="115">
        <v>205.41</v>
      </c>
    </row>
    <row r="1743" spans="1:6" x14ac:dyDescent="0.25">
      <c r="A1743" s="36" t="s">
        <v>10499</v>
      </c>
      <c r="B1743" s="36">
        <v>39469</v>
      </c>
      <c r="C1743" s="30" t="s">
        <v>12232</v>
      </c>
      <c r="D1743" s="36" t="s">
        <v>99</v>
      </c>
      <c r="E1743" s="36" t="s">
        <v>10498</v>
      </c>
      <c r="F1743" s="115">
        <v>83.67</v>
      </c>
    </row>
    <row r="1744" spans="1:6" x14ac:dyDescent="0.25">
      <c r="A1744" s="36" t="s">
        <v>10499</v>
      </c>
      <c r="B1744" s="36">
        <v>39470</v>
      </c>
      <c r="C1744" s="30" t="s">
        <v>12233</v>
      </c>
      <c r="D1744" s="36" t="s">
        <v>99</v>
      </c>
      <c r="E1744" s="36" t="s">
        <v>10498</v>
      </c>
      <c r="F1744" s="115">
        <v>102.81</v>
      </c>
    </row>
    <row r="1745" spans="1:6" x14ac:dyDescent="0.25">
      <c r="A1745" s="36" t="s">
        <v>10499</v>
      </c>
      <c r="B1745" s="36">
        <v>39471</v>
      </c>
      <c r="C1745" s="30" t="s">
        <v>12234</v>
      </c>
      <c r="D1745" s="36" t="s">
        <v>99</v>
      </c>
      <c r="E1745" s="36" t="s">
        <v>10498</v>
      </c>
      <c r="F1745" s="115">
        <v>123.55</v>
      </c>
    </row>
    <row r="1746" spans="1:6" x14ac:dyDescent="0.25">
      <c r="A1746" s="36" t="s">
        <v>10499</v>
      </c>
      <c r="B1746" s="36">
        <v>39472</v>
      </c>
      <c r="C1746" s="30" t="s">
        <v>12235</v>
      </c>
      <c r="D1746" s="36" t="s">
        <v>99</v>
      </c>
      <c r="E1746" s="36" t="s">
        <v>10498</v>
      </c>
      <c r="F1746" s="115">
        <v>214.67</v>
      </c>
    </row>
    <row r="1747" spans="1:6" x14ac:dyDescent="0.25">
      <c r="A1747" s="36" t="s">
        <v>10499</v>
      </c>
      <c r="B1747" s="36">
        <v>39473</v>
      </c>
      <c r="C1747" s="30" t="s">
        <v>12236</v>
      </c>
      <c r="D1747" s="36" t="s">
        <v>99</v>
      </c>
      <c r="E1747" s="36" t="s">
        <v>10498</v>
      </c>
      <c r="F1747" s="115">
        <v>138.68</v>
      </c>
    </row>
    <row r="1748" spans="1:6" x14ac:dyDescent="0.25">
      <c r="A1748" s="36" t="s">
        <v>10499</v>
      </c>
      <c r="B1748" s="36">
        <v>39474</v>
      </c>
      <c r="C1748" s="30" t="s">
        <v>12237</v>
      </c>
      <c r="D1748" s="36" t="s">
        <v>99</v>
      </c>
      <c r="E1748" s="36" t="s">
        <v>10498</v>
      </c>
      <c r="F1748" s="115">
        <v>147.84</v>
      </c>
    </row>
    <row r="1749" spans="1:6" x14ac:dyDescent="0.25">
      <c r="A1749" s="36" t="s">
        <v>10499</v>
      </c>
      <c r="B1749" s="36">
        <v>39475</v>
      </c>
      <c r="C1749" s="30" t="s">
        <v>12238</v>
      </c>
      <c r="D1749" s="36" t="s">
        <v>99</v>
      </c>
      <c r="E1749" s="36" t="s">
        <v>10498</v>
      </c>
      <c r="F1749" s="115">
        <v>167.74</v>
      </c>
    </row>
    <row r="1750" spans="1:6" x14ac:dyDescent="0.25">
      <c r="A1750" s="36" t="s">
        <v>10499</v>
      </c>
      <c r="B1750" s="36">
        <v>39476</v>
      </c>
      <c r="C1750" s="30" t="s">
        <v>12239</v>
      </c>
      <c r="D1750" s="36" t="s">
        <v>99</v>
      </c>
      <c r="E1750" s="36" t="s">
        <v>10498</v>
      </c>
      <c r="F1750" s="115">
        <v>315.76</v>
      </c>
    </row>
    <row r="1751" spans="1:6" x14ac:dyDescent="0.25">
      <c r="A1751" s="36" t="s">
        <v>10499</v>
      </c>
      <c r="B1751" s="36">
        <v>39477</v>
      </c>
      <c r="C1751" s="30" t="s">
        <v>12240</v>
      </c>
      <c r="D1751" s="36" t="s">
        <v>99</v>
      </c>
      <c r="E1751" s="36" t="s">
        <v>10498</v>
      </c>
      <c r="F1751" s="115">
        <v>154.71</v>
      </c>
    </row>
    <row r="1752" spans="1:6" x14ac:dyDescent="0.25">
      <c r="A1752" s="36" t="s">
        <v>10499</v>
      </c>
      <c r="B1752" s="36">
        <v>39478</v>
      </c>
      <c r="C1752" s="30" t="s">
        <v>12241</v>
      </c>
      <c r="D1752" s="36" t="s">
        <v>99</v>
      </c>
      <c r="E1752" s="36" t="s">
        <v>10498</v>
      </c>
      <c r="F1752" s="115">
        <v>159.5</v>
      </c>
    </row>
    <row r="1753" spans="1:6" x14ac:dyDescent="0.25">
      <c r="A1753" s="36" t="s">
        <v>10499</v>
      </c>
      <c r="B1753" s="36">
        <v>39479</v>
      </c>
      <c r="C1753" s="30" t="s">
        <v>12242</v>
      </c>
      <c r="D1753" s="36" t="s">
        <v>99</v>
      </c>
      <c r="E1753" s="36" t="s">
        <v>10498</v>
      </c>
      <c r="F1753" s="115">
        <v>187.92</v>
      </c>
    </row>
    <row r="1754" spans="1:6" x14ac:dyDescent="0.25">
      <c r="A1754" s="36" t="s">
        <v>10499</v>
      </c>
      <c r="B1754" s="36">
        <v>39480</v>
      </c>
      <c r="C1754" s="30" t="s">
        <v>12243</v>
      </c>
      <c r="D1754" s="36" t="s">
        <v>99</v>
      </c>
      <c r="E1754" s="36" t="s">
        <v>10498</v>
      </c>
      <c r="F1754" s="115">
        <v>387.77</v>
      </c>
    </row>
    <row r="1755" spans="1:6" x14ac:dyDescent="0.25">
      <c r="A1755" s="36" t="s">
        <v>10499</v>
      </c>
      <c r="B1755" s="36">
        <v>39459</v>
      </c>
      <c r="C1755" s="30" t="s">
        <v>12244</v>
      </c>
      <c r="D1755" s="36" t="s">
        <v>99</v>
      </c>
      <c r="E1755" s="36" t="s">
        <v>10498</v>
      </c>
      <c r="F1755" s="115">
        <v>329.12</v>
      </c>
    </row>
    <row r="1756" spans="1:6" x14ac:dyDescent="0.25">
      <c r="A1756" s="36" t="s">
        <v>10499</v>
      </c>
      <c r="B1756" s="36">
        <v>39445</v>
      </c>
      <c r="C1756" s="30" t="s">
        <v>12245</v>
      </c>
      <c r="D1756" s="36" t="s">
        <v>99</v>
      </c>
      <c r="E1756" s="36" t="s">
        <v>10498</v>
      </c>
      <c r="F1756" s="115">
        <v>165.25</v>
      </c>
    </row>
    <row r="1757" spans="1:6" x14ac:dyDescent="0.25">
      <c r="A1757" s="36" t="s">
        <v>10499</v>
      </c>
      <c r="B1757" s="36">
        <v>39446</v>
      </c>
      <c r="C1757" s="30" t="s">
        <v>12246</v>
      </c>
      <c r="D1757" s="36" t="s">
        <v>99</v>
      </c>
      <c r="E1757" s="36" t="s">
        <v>10498</v>
      </c>
      <c r="F1757" s="115">
        <v>168.19</v>
      </c>
    </row>
    <row r="1758" spans="1:6" x14ac:dyDescent="0.25">
      <c r="A1758" s="36" t="s">
        <v>10499</v>
      </c>
      <c r="B1758" s="36">
        <v>39447</v>
      </c>
      <c r="C1758" s="30" t="s">
        <v>12247</v>
      </c>
      <c r="D1758" s="36" t="s">
        <v>99</v>
      </c>
      <c r="E1758" s="36" t="s">
        <v>10498</v>
      </c>
      <c r="F1758" s="115">
        <v>179.86</v>
      </c>
    </row>
    <row r="1759" spans="1:6" x14ac:dyDescent="0.25">
      <c r="A1759" s="36" t="s">
        <v>10499</v>
      </c>
      <c r="B1759" s="36">
        <v>39448</v>
      </c>
      <c r="C1759" s="30" t="s">
        <v>12248</v>
      </c>
      <c r="D1759" s="36" t="s">
        <v>99</v>
      </c>
      <c r="E1759" s="36" t="s">
        <v>10498</v>
      </c>
      <c r="F1759" s="115">
        <v>306.7</v>
      </c>
    </row>
    <row r="1760" spans="1:6" x14ac:dyDescent="0.25">
      <c r="A1760" s="36" t="s">
        <v>10499</v>
      </c>
      <c r="B1760" s="36">
        <v>39450</v>
      </c>
      <c r="C1760" s="30" t="s">
        <v>12249</v>
      </c>
      <c r="D1760" s="36" t="s">
        <v>99</v>
      </c>
      <c r="E1760" s="36" t="s">
        <v>10498</v>
      </c>
      <c r="F1760" s="115">
        <v>187.12</v>
      </c>
    </row>
    <row r="1761" spans="1:6" x14ac:dyDescent="0.25">
      <c r="A1761" s="36" t="s">
        <v>10499</v>
      </c>
      <c r="B1761" s="36">
        <v>39451</v>
      </c>
      <c r="C1761" s="30" t="s">
        <v>12250</v>
      </c>
      <c r="D1761" s="36" t="s">
        <v>99</v>
      </c>
      <c r="E1761" s="36" t="s">
        <v>10498</v>
      </c>
      <c r="F1761" s="115">
        <v>204.09</v>
      </c>
    </row>
    <row r="1762" spans="1:6" x14ac:dyDescent="0.25">
      <c r="A1762" s="36" t="s">
        <v>10499</v>
      </c>
      <c r="B1762" s="36">
        <v>39452</v>
      </c>
      <c r="C1762" s="30" t="s">
        <v>12251</v>
      </c>
      <c r="D1762" s="36" t="s">
        <v>99</v>
      </c>
      <c r="E1762" s="36" t="s">
        <v>10498</v>
      </c>
      <c r="F1762" s="115">
        <v>205.31</v>
      </c>
    </row>
    <row r="1763" spans="1:6" x14ac:dyDescent="0.25">
      <c r="A1763" s="36" t="s">
        <v>10499</v>
      </c>
      <c r="B1763" s="36">
        <v>39523</v>
      </c>
      <c r="C1763" s="30" t="s">
        <v>12252</v>
      </c>
      <c r="D1763" s="36" t="s">
        <v>99</v>
      </c>
      <c r="E1763" s="36" t="s">
        <v>10498</v>
      </c>
      <c r="F1763" s="115">
        <v>343.59</v>
      </c>
    </row>
    <row r="1764" spans="1:6" x14ac:dyDescent="0.25">
      <c r="A1764" s="36" t="s">
        <v>10499</v>
      </c>
      <c r="B1764" s="36">
        <v>39449</v>
      </c>
      <c r="C1764" s="30" t="s">
        <v>12253</v>
      </c>
      <c r="D1764" s="36" t="s">
        <v>99</v>
      </c>
      <c r="E1764" s="36" t="s">
        <v>10498</v>
      </c>
      <c r="F1764" s="115">
        <v>380.5</v>
      </c>
    </row>
    <row r="1765" spans="1:6" x14ac:dyDescent="0.25">
      <c r="A1765" s="36" t="s">
        <v>10499</v>
      </c>
      <c r="B1765" s="36">
        <v>39455</v>
      </c>
      <c r="C1765" s="30" t="s">
        <v>12254</v>
      </c>
      <c r="D1765" s="36" t="s">
        <v>99</v>
      </c>
      <c r="E1765" s="36" t="s">
        <v>10498</v>
      </c>
      <c r="F1765" s="115">
        <v>188.28</v>
      </c>
    </row>
    <row r="1766" spans="1:6" x14ac:dyDescent="0.25">
      <c r="A1766" s="36" t="s">
        <v>10499</v>
      </c>
      <c r="B1766" s="36">
        <v>39456</v>
      </c>
      <c r="C1766" s="30" t="s">
        <v>12255</v>
      </c>
      <c r="D1766" s="36" t="s">
        <v>99</v>
      </c>
      <c r="E1766" s="36" t="s">
        <v>10498</v>
      </c>
      <c r="F1766" s="115">
        <v>188.42</v>
      </c>
    </row>
    <row r="1767" spans="1:6" x14ac:dyDescent="0.25">
      <c r="A1767" s="36" t="s">
        <v>10499</v>
      </c>
      <c r="B1767" s="36">
        <v>39457</v>
      </c>
      <c r="C1767" s="30" t="s">
        <v>12256</v>
      </c>
      <c r="D1767" s="36" t="s">
        <v>99</v>
      </c>
      <c r="E1767" s="36" t="s">
        <v>10498</v>
      </c>
      <c r="F1767" s="115">
        <v>205.41</v>
      </c>
    </row>
    <row r="1768" spans="1:6" x14ac:dyDescent="0.25">
      <c r="A1768" s="36" t="s">
        <v>10499</v>
      </c>
      <c r="B1768" s="36">
        <v>39458</v>
      </c>
      <c r="C1768" s="30" t="s">
        <v>12257</v>
      </c>
      <c r="D1768" s="36" t="s">
        <v>99</v>
      </c>
      <c r="E1768" s="36" t="s">
        <v>10498</v>
      </c>
      <c r="F1768" s="115">
        <v>383.3</v>
      </c>
    </row>
    <row r="1769" spans="1:6" x14ac:dyDescent="0.25">
      <c r="A1769" s="36" t="s">
        <v>10499</v>
      </c>
      <c r="B1769" s="36">
        <v>39464</v>
      </c>
      <c r="C1769" s="30" t="s">
        <v>12258</v>
      </c>
      <c r="D1769" s="36" t="s">
        <v>99</v>
      </c>
      <c r="E1769" s="36" t="s">
        <v>10498</v>
      </c>
      <c r="F1769" s="115">
        <v>616.38</v>
      </c>
    </row>
    <row r="1770" spans="1:6" x14ac:dyDescent="0.25">
      <c r="A1770" s="36" t="s">
        <v>10499</v>
      </c>
      <c r="B1770" s="36">
        <v>39460</v>
      </c>
      <c r="C1770" s="30" t="s">
        <v>12259</v>
      </c>
      <c r="D1770" s="36" t="s">
        <v>99</v>
      </c>
      <c r="E1770" s="36" t="s">
        <v>10498</v>
      </c>
      <c r="F1770" s="115">
        <v>233.78</v>
      </c>
    </row>
    <row r="1771" spans="1:6" x14ac:dyDescent="0.25">
      <c r="A1771" s="36" t="s">
        <v>10499</v>
      </c>
      <c r="B1771" s="36">
        <v>39461</v>
      </c>
      <c r="C1771" s="30" t="s">
        <v>12260</v>
      </c>
      <c r="D1771" s="36" t="s">
        <v>99</v>
      </c>
      <c r="E1771" s="36" t="s">
        <v>10498</v>
      </c>
      <c r="F1771" s="115">
        <v>273.93</v>
      </c>
    </row>
    <row r="1772" spans="1:6" x14ac:dyDescent="0.25">
      <c r="A1772" s="36" t="s">
        <v>10499</v>
      </c>
      <c r="B1772" s="36">
        <v>39462</v>
      </c>
      <c r="C1772" s="30" t="s">
        <v>12261</v>
      </c>
      <c r="D1772" s="36" t="s">
        <v>99</v>
      </c>
      <c r="E1772" s="36" t="s">
        <v>10498</v>
      </c>
      <c r="F1772" s="115">
        <v>264</v>
      </c>
    </row>
    <row r="1773" spans="1:6" x14ac:dyDescent="0.25">
      <c r="A1773" s="36" t="s">
        <v>10499</v>
      </c>
      <c r="B1773" s="36">
        <v>39463</v>
      </c>
      <c r="C1773" s="30" t="s">
        <v>12262</v>
      </c>
      <c r="D1773" s="36" t="s">
        <v>99</v>
      </c>
      <c r="E1773" s="36" t="s">
        <v>10498</v>
      </c>
      <c r="F1773" s="115">
        <v>611.6</v>
      </c>
    </row>
    <row r="1774" spans="1:6" x14ac:dyDescent="0.25">
      <c r="A1774" s="36" t="s">
        <v>10677</v>
      </c>
      <c r="B1774" s="36">
        <v>26039</v>
      </c>
      <c r="C1774" s="30" t="s">
        <v>12263</v>
      </c>
      <c r="D1774" s="36" t="s">
        <v>99</v>
      </c>
      <c r="E1774" s="36" t="s">
        <v>10498</v>
      </c>
      <c r="F1774" s="115"/>
    </row>
    <row r="1775" spans="1:6" x14ac:dyDescent="0.25">
      <c r="A1775" s="36" t="s">
        <v>10677</v>
      </c>
      <c r="B1775" s="36">
        <v>2401</v>
      </c>
      <c r="C1775" s="30" t="s">
        <v>12264</v>
      </c>
      <c r="D1775" s="36" t="s">
        <v>99</v>
      </c>
      <c r="E1775" s="36" t="s">
        <v>10498</v>
      </c>
      <c r="F1775" s="115"/>
    </row>
    <row r="1776" spans="1:6" x14ac:dyDescent="0.25">
      <c r="A1776" s="36" t="s">
        <v>10499</v>
      </c>
      <c r="B1776" s="36">
        <v>38870</v>
      </c>
      <c r="C1776" s="30" t="s">
        <v>12265</v>
      </c>
      <c r="D1776" s="36" t="s">
        <v>99</v>
      </c>
      <c r="E1776" s="36" t="s">
        <v>10498</v>
      </c>
      <c r="F1776" s="115"/>
    </row>
    <row r="1777" spans="1:6" x14ac:dyDescent="0.25">
      <c r="A1777" s="36" t="s">
        <v>10499</v>
      </c>
      <c r="B1777" s="36">
        <v>38869</v>
      </c>
      <c r="C1777" s="30" t="s">
        <v>12266</v>
      </c>
      <c r="D1777" s="36" t="s">
        <v>99</v>
      </c>
      <c r="E1777" s="36" t="s">
        <v>10498</v>
      </c>
      <c r="F1777" s="115"/>
    </row>
    <row r="1778" spans="1:6" x14ac:dyDescent="0.25">
      <c r="A1778" s="36" t="s">
        <v>10499</v>
      </c>
      <c r="B1778" s="36">
        <v>38872</v>
      </c>
      <c r="C1778" s="30" t="s">
        <v>12267</v>
      </c>
      <c r="D1778" s="36" t="s">
        <v>99</v>
      </c>
      <c r="E1778" s="36" t="s">
        <v>10498</v>
      </c>
      <c r="F1778" s="115"/>
    </row>
    <row r="1779" spans="1:6" x14ac:dyDescent="0.25">
      <c r="A1779" s="36" t="s">
        <v>10499</v>
      </c>
      <c r="B1779" s="36">
        <v>38871</v>
      </c>
      <c r="C1779" s="30" t="s">
        <v>12268</v>
      </c>
      <c r="D1779" s="36" t="s">
        <v>99</v>
      </c>
      <c r="E1779" s="36" t="s">
        <v>10498</v>
      </c>
      <c r="F1779" s="115"/>
    </row>
    <row r="1780" spans="1:6" x14ac:dyDescent="0.25">
      <c r="A1780" s="36" t="s">
        <v>10499</v>
      </c>
      <c r="B1780" s="36">
        <v>39283</v>
      </c>
      <c r="C1780" s="30" t="s">
        <v>12269</v>
      </c>
      <c r="D1780" s="36" t="s">
        <v>99</v>
      </c>
      <c r="E1780" s="36" t="s">
        <v>10498</v>
      </c>
      <c r="F1780" s="115"/>
    </row>
    <row r="1781" spans="1:6" x14ac:dyDescent="0.25">
      <c r="A1781" s="36" t="s">
        <v>10499</v>
      </c>
      <c r="B1781" s="36">
        <v>39285</v>
      </c>
      <c r="C1781" s="30" t="s">
        <v>12270</v>
      </c>
      <c r="D1781" s="36" t="s">
        <v>99</v>
      </c>
      <c r="E1781" s="36" t="s">
        <v>10498</v>
      </c>
      <c r="F1781" s="115"/>
    </row>
    <row r="1782" spans="1:6" x14ac:dyDescent="0.25">
      <c r="A1782" s="36" t="s">
        <v>10499</v>
      </c>
      <c r="B1782" s="36">
        <v>39286</v>
      </c>
      <c r="C1782" s="30" t="s">
        <v>12271</v>
      </c>
      <c r="D1782" s="36" t="s">
        <v>99</v>
      </c>
      <c r="E1782" s="36" t="s">
        <v>10498</v>
      </c>
      <c r="F1782" s="115"/>
    </row>
    <row r="1783" spans="1:6" x14ac:dyDescent="0.25">
      <c r="A1783" s="36" t="s">
        <v>10499</v>
      </c>
      <c r="B1783" s="36">
        <v>39288</v>
      </c>
      <c r="C1783" s="30" t="s">
        <v>12272</v>
      </c>
      <c r="D1783" s="36" t="s">
        <v>99</v>
      </c>
      <c r="E1783" s="36" t="s">
        <v>10498</v>
      </c>
      <c r="F1783" s="115"/>
    </row>
    <row r="1784" spans="1:6" x14ac:dyDescent="0.25">
      <c r="A1784" s="36" t="s">
        <v>10499</v>
      </c>
      <c r="B1784" s="36">
        <v>44476</v>
      </c>
      <c r="C1784" s="30" t="s">
        <v>12273</v>
      </c>
      <c r="D1784" s="36" t="s">
        <v>97</v>
      </c>
      <c r="E1784" s="36" t="s">
        <v>10498</v>
      </c>
      <c r="F1784" s="115">
        <v>786.28</v>
      </c>
    </row>
    <row r="1785" spans="1:6" x14ac:dyDescent="0.25">
      <c r="A1785" s="36" t="s">
        <v>10499</v>
      </c>
      <c r="B1785" s="36">
        <v>10629</v>
      </c>
      <c r="C1785" s="30" t="s">
        <v>12274</v>
      </c>
      <c r="D1785" s="36" t="s">
        <v>97</v>
      </c>
      <c r="E1785" s="36" t="s">
        <v>10498</v>
      </c>
      <c r="F1785" s="115">
        <v>647.82000000000005</v>
      </c>
    </row>
    <row r="1786" spans="1:6" x14ac:dyDescent="0.25">
      <c r="A1786" s="36" t="s">
        <v>10499</v>
      </c>
      <c r="B1786" s="36">
        <v>10698</v>
      </c>
      <c r="C1786" s="30" t="s">
        <v>12275</v>
      </c>
      <c r="D1786" s="36" t="s">
        <v>97</v>
      </c>
      <c r="E1786" s="36" t="s">
        <v>10498</v>
      </c>
      <c r="F1786" s="115"/>
    </row>
    <row r="1787" spans="1:6" x14ac:dyDescent="0.25">
      <c r="A1787" s="36" t="s">
        <v>10677</v>
      </c>
      <c r="B1787" s="36">
        <v>45658</v>
      </c>
      <c r="C1787" s="30" t="s">
        <v>12276</v>
      </c>
      <c r="D1787" s="36" t="s">
        <v>99</v>
      </c>
      <c r="E1787" s="36" t="s">
        <v>10498</v>
      </c>
      <c r="F1787" s="115">
        <v>182578.59</v>
      </c>
    </row>
    <row r="1788" spans="1:6" x14ac:dyDescent="0.25">
      <c r="A1788" s="36" t="s">
        <v>10499</v>
      </c>
      <c r="B1788" s="36">
        <v>2432</v>
      </c>
      <c r="C1788" s="30" t="s">
        <v>12277</v>
      </c>
      <c r="D1788" s="36" t="s">
        <v>99</v>
      </c>
      <c r="E1788" s="36" t="s">
        <v>10498</v>
      </c>
      <c r="F1788" s="115">
        <v>28.39</v>
      </c>
    </row>
    <row r="1789" spans="1:6" x14ac:dyDescent="0.25">
      <c r="A1789" s="36" t="s">
        <v>10499</v>
      </c>
      <c r="B1789" s="36">
        <v>2418</v>
      </c>
      <c r="C1789" s="30" t="s">
        <v>12278</v>
      </c>
      <c r="D1789" s="36" t="s">
        <v>99</v>
      </c>
      <c r="E1789" s="36" t="s">
        <v>10505</v>
      </c>
      <c r="F1789" s="115">
        <v>13.17</v>
      </c>
    </row>
    <row r="1790" spans="1:6" x14ac:dyDescent="0.25">
      <c r="A1790" s="36" t="s">
        <v>10499</v>
      </c>
      <c r="B1790" s="36">
        <v>2433</v>
      </c>
      <c r="C1790" s="30" t="s">
        <v>12279</v>
      </c>
      <c r="D1790" s="36" t="s">
        <v>99</v>
      </c>
      <c r="E1790" s="36" t="s">
        <v>10498</v>
      </c>
      <c r="F1790" s="115">
        <v>9.6199999999999992</v>
      </c>
    </row>
    <row r="1791" spans="1:6" x14ac:dyDescent="0.25">
      <c r="A1791" s="36" t="s">
        <v>10499</v>
      </c>
      <c r="B1791" s="36">
        <v>2420</v>
      </c>
      <c r="C1791" s="30" t="s">
        <v>12280</v>
      </c>
      <c r="D1791" s="36" t="s">
        <v>99</v>
      </c>
      <c r="E1791" s="36" t="s">
        <v>10498</v>
      </c>
      <c r="F1791" s="115">
        <v>16.52</v>
      </c>
    </row>
    <row r="1792" spans="1:6" x14ac:dyDescent="0.25">
      <c r="A1792" s="36" t="s">
        <v>10499</v>
      </c>
      <c r="B1792" s="36">
        <v>11447</v>
      </c>
      <c r="C1792" s="30" t="s">
        <v>12281</v>
      </c>
      <c r="D1792" s="36" t="s">
        <v>99</v>
      </c>
      <c r="E1792" s="36" t="s">
        <v>10498</v>
      </c>
      <c r="F1792" s="115">
        <v>32.64</v>
      </c>
    </row>
    <row r="1793" spans="1:6" x14ac:dyDescent="0.25">
      <c r="A1793" s="36" t="s">
        <v>10499</v>
      </c>
      <c r="B1793" s="36">
        <v>11451</v>
      </c>
      <c r="C1793" s="30" t="s">
        <v>12282</v>
      </c>
      <c r="D1793" s="36" t="s">
        <v>99</v>
      </c>
      <c r="E1793" s="36" t="s">
        <v>10498</v>
      </c>
      <c r="F1793" s="115">
        <v>87.51</v>
      </c>
    </row>
    <row r="1794" spans="1:6" x14ac:dyDescent="0.25">
      <c r="A1794" s="36" t="s">
        <v>10499</v>
      </c>
      <c r="B1794" s="36">
        <v>11116</v>
      </c>
      <c r="C1794" s="30" t="s">
        <v>12283</v>
      </c>
      <c r="D1794" s="36" t="s">
        <v>99</v>
      </c>
      <c r="E1794" s="36" t="s">
        <v>10498</v>
      </c>
      <c r="F1794" s="115">
        <v>730.93</v>
      </c>
    </row>
    <row r="1795" spans="1:6" x14ac:dyDescent="0.25">
      <c r="A1795" s="36" t="s">
        <v>10677</v>
      </c>
      <c r="B1795" s="36">
        <v>38411</v>
      </c>
      <c r="C1795" s="30" t="s">
        <v>12284</v>
      </c>
      <c r="D1795" s="36" t="s">
        <v>99</v>
      </c>
      <c r="E1795" s="36" t="s">
        <v>10498</v>
      </c>
      <c r="F1795" s="115">
        <v>1886.45</v>
      </c>
    </row>
    <row r="1796" spans="1:6" x14ac:dyDescent="0.25">
      <c r="A1796" s="36" t="s">
        <v>10499</v>
      </c>
      <c r="B1796" s="36">
        <v>38189</v>
      </c>
      <c r="C1796" s="30" t="s">
        <v>12285</v>
      </c>
      <c r="D1796" s="36" t="s">
        <v>99</v>
      </c>
      <c r="E1796" s="36" t="s">
        <v>10498</v>
      </c>
      <c r="F1796" s="115">
        <v>154.74</v>
      </c>
    </row>
    <row r="1797" spans="1:6" x14ac:dyDescent="0.25">
      <c r="A1797" s="36" t="s">
        <v>10499</v>
      </c>
      <c r="B1797" s="36">
        <v>38190</v>
      </c>
      <c r="C1797" s="30" t="s">
        <v>12286</v>
      </c>
      <c r="D1797" s="36" t="s">
        <v>99</v>
      </c>
      <c r="E1797" s="36" t="s">
        <v>10498</v>
      </c>
      <c r="F1797" s="115">
        <v>326</v>
      </c>
    </row>
    <row r="1798" spans="1:6" x14ac:dyDescent="0.25">
      <c r="A1798" s="36" t="s">
        <v>10499</v>
      </c>
      <c r="B1798" s="36">
        <v>7608</v>
      </c>
      <c r="C1798" s="30" t="s">
        <v>12287</v>
      </c>
      <c r="D1798" s="36" t="s">
        <v>99</v>
      </c>
      <c r="E1798" s="36" t="s">
        <v>10498</v>
      </c>
      <c r="F1798" s="115">
        <v>12.38</v>
      </c>
    </row>
    <row r="1799" spans="1:6" x14ac:dyDescent="0.25">
      <c r="A1799" s="36" t="s">
        <v>10499</v>
      </c>
      <c r="B1799" s="36">
        <v>1370</v>
      </c>
      <c r="C1799" s="30" t="s">
        <v>12288</v>
      </c>
      <c r="D1799" s="36" t="s">
        <v>99</v>
      </c>
      <c r="E1799" s="36" t="s">
        <v>10498</v>
      </c>
      <c r="F1799" s="115">
        <v>153.74</v>
      </c>
    </row>
    <row r="1800" spans="1:6" x14ac:dyDescent="0.25">
      <c r="A1800" s="36" t="s">
        <v>10499</v>
      </c>
      <c r="B1800" s="36">
        <v>11649</v>
      </c>
      <c r="C1800" s="30" t="s">
        <v>12289</v>
      </c>
      <c r="D1800" s="36" t="s">
        <v>99</v>
      </c>
      <c r="E1800" s="36" t="s">
        <v>10498</v>
      </c>
      <c r="F1800" s="115">
        <v>323.01</v>
      </c>
    </row>
    <row r="1801" spans="1:6" x14ac:dyDescent="0.25">
      <c r="A1801" s="36" t="s">
        <v>10499</v>
      </c>
      <c r="B1801" s="36">
        <v>11650</v>
      </c>
      <c r="C1801" s="30" t="s">
        <v>12290</v>
      </c>
      <c r="D1801" s="36" t="s">
        <v>99</v>
      </c>
      <c r="E1801" s="36" t="s">
        <v>10498</v>
      </c>
      <c r="F1801" s="115">
        <v>437.99</v>
      </c>
    </row>
    <row r="1802" spans="1:6" x14ac:dyDescent="0.25">
      <c r="A1802" s="36" t="s">
        <v>10499</v>
      </c>
      <c r="B1802" s="36">
        <v>34777</v>
      </c>
      <c r="C1802" s="30" t="s">
        <v>12291</v>
      </c>
      <c r="D1802" s="36" t="s">
        <v>99</v>
      </c>
      <c r="E1802" s="36" t="s">
        <v>10498</v>
      </c>
      <c r="F1802" s="115">
        <v>3.14</v>
      </c>
    </row>
    <row r="1803" spans="1:6" x14ac:dyDescent="0.25">
      <c r="A1803" s="36" t="s">
        <v>10499</v>
      </c>
      <c r="B1803" s="36">
        <v>7272</v>
      </c>
      <c r="C1803" s="30" t="s">
        <v>12292</v>
      </c>
      <c r="D1803" s="36" t="s">
        <v>99</v>
      </c>
      <c r="E1803" s="36" t="s">
        <v>10498</v>
      </c>
      <c r="F1803" s="115">
        <v>2.36</v>
      </c>
    </row>
    <row r="1804" spans="1:6" x14ac:dyDescent="0.25">
      <c r="A1804" s="36" t="s">
        <v>10499</v>
      </c>
      <c r="B1804" s="36">
        <v>10605</v>
      </c>
      <c r="C1804" s="30" t="s">
        <v>12293</v>
      </c>
      <c r="D1804" s="36" t="s">
        <v>99</v>
      </c>
      <c r="E1804" s="36" t="s">
        <v>10498</v>
      </c>
      <c r="F1804" s="115">
        <v>5.07</v>
      </c>
    </row>
    <row r="1805" spans="1:6" x14ac:dyDescent="0.25">
      <c r="A1805" s="36" t="s">
        <v>10499</v>
      </c>
      <c r="B1805" s="36">
        <v>10604</v>
      </c>
      <c r="C1805" s="30" t="s">
        <v>12294</v>
      </c>
      <c r="D1805" s="36" t="s">
        <v>99</v>
      </c>
      <c r="E1805" s="36" t="s">
        <v>10498</v>
      </c>
      <c r="F1805" s="115">
        <v>11.83</v>
      </c>
    </row>
    <row r="1806" spans="1:6" x14ac:dyDescent="0.25">
      <c r="A1806" s="36" t="s">
        <v>10499</v>
      </c>
      <c r="B1806" s="36">
        <v>672</v>
      </c>
      <c r="C1806" s="30" t="s">
        <v>12295</v>
      </c>
      <c r="D1806" s="36" t="s">
        <v>99</v>
      </c>
      <c r="E1806" s="36" t="s">
        <v>10498</v>
      </c>
      <c r="F1806" s="115">
        <v>16.27</v>
      </c>
    </row>
    <row r="1807" spans="1:6" x14ac:dyDescent="0.25">
      <c r="A1807" s="36" t="s">
        <v>10499</v>
      </c>
      <c r="B1807" s="36">
        <v>668</v>
      </c>
      <c r="C1807" s="30" t="s">
        <v>12296</v>
      </c>
      <c r="D1807" s="36" t="s">
        <v>99</v>
      </c>
      <c r="E1807" s="36" t="s">
        <v>10498</v>
      </c>
      <c r="F1807" s="115">
        <v>19.64</v>
      </c>
    </row>
    <row r="1808" spans="1:6" x14ac:dyDescent="0.25">
      <c r="A1808" s="36" t="s">
        <v>10499</v>
      </c>
      <c r="B1808" s="36">
        <v>10578</v>
      </c>
      <c r="C1808" s="30" t="s">
        <v>12297</v>
      </c>
      <c r="D1808" s="36" t="s">
        <v>99</v>
      </c>
      <c r="E1808" s="36" t="s">
        <v>10498</v>
      </c>
      <c r="F1808" s="115">
        <v>22.88</v>
      </c>
    </row>
    <row r="1809" spans="1:6" x14ac:dyDescent="0.25">
      <c r="A1809" s="36" t="s">
        <v>10499</v>
      </c>
      <c r="B1809" s="36">
        <v>666</v>
      </c>
      <c r="C1809" s="30" t="s">
        <v>12298</v>
      </c>
      <c r="D1809" s="36" t="s">
        <v>99</v>
      </c>
      <c r="E1809" s="36" t="s">
        <v>10498</v>
      </c>
      <c r="F1809" s="115">
        <v>25.44</v>
      </c>
    </row>
    <row r="1810" spans="1:6" x14ac:dyDescent="0.25">
      <c r="A1810" s="36" t="s">
        <v>10499</v>
      </c>
      <c r="B1810" s="36">
        <v>665</v>
      </c>
      <c r="C1810" s="30" t="s">
        <v>12299</v>
      </c>
      <c r="D1810" s="36" t="s">
        <v>99</v>
      </c>
      <c r="E1810" s="36" t="s">
        <v>10498</v>
      </c>
      <c r="F1810" s="115">
        <v>34.03</v>
      </c>
    </row>
    <row r="1811" spans="1:6" x14ac:dyDescent="0.25">
      <c r="A1811" s="36" t="s">
        <v>10499</v>
      </c>
      <c r="B1811" s="36">
        <v>10577</v>
      </c>
      <c r="C1811" s="30" t="s">
        <v>12300</v>
      </c>
      <c r="D1811" s="36" t="s">
        <v>99</v>
      </c>
      <c r="E1811" s="36" t="s">
        <v>10498</v>
      </c>
      <c r="F1811" s="115">
        <v>30.18</v>
      </c>
    </row>
    <row r="1812" spans="1:6" x14ac:dyDescent="0.25">
      <c r="A1812" s="36" t="s">
        <v>10499</v>
      </c>
      <c r="B1812" s="36">
        <v>10583</v>
      </c>
      <c r="C1812" s="30" t="s">
        <v>12301</v>
      </c>
      <c r="D1812" s="36" t="s">
        <v>99</v>
      </c>
      <c r="E1812" s="36" t="s">
        <v>10498</v>
      </c>
      <c r="F1812" s="115">
        <v>15.68</v>
      </c>
    </row>
    <row r="1813" spans="1:6" x14ac:dyDescent="0.25">
      <c r="A1813" s="36" t="s">
        <v>10499</v>
      </c>
      <c r="B1813" s="36">
        <v>10579</v>
      </c>
      <c r="C1813" s="30" t="s">
        <v>12302</v>
      </c>
      <c r="D1813" s="36" t="s">
        <v>99</v>
      </c>
      <c r="E1813" s="36" t="s">
        <v>10498</v>
      </c>
      <c r="F1813" s="115">
        <v>27.33</v>
      </c>
    </row>
    <row r="1814" spans="1:6" x14ac:dyDescent="0.25">
      <c r="A1814" s="36" t="s">
        <v>10499</v>
      </c>
      <c r="B1814" s="36">
        <v>10582</v>
      </c>
      <c r="C1814" s="30" t="s">
        <v>12303</v>
      </c>
      <c r="D1814" s="36" t="s">
        <v>99</v>
      </c>
      <c r="E1814" s="36" t="s">
        <v>10498</v>
      </c>
      <c r="F1814" s="115">
        <v>13.8</v>
      </c>
    </row>
    <row r="1815" spans="1:6" x14ac:dyDescent="0.25">
      <c r="A1815" s="36" t="s">
        <v>10643</v>
      </c>
      <c r="B1815" s="36">
        <v>2436</v>
      </c>
      <c r="C1815" s="30" t="s">
        <v>12304</v>
      </c>
      <c r="D1815" s="36" t="s">
        <v>64</v>
      </c>
      <c r="E1815" s="36" t="s">
        <v>10505</v>
      </c>
      <c r="F1815" s="115">
        <v>28.95</v>
      </c>
    </row>
    <row r="1816" spans="1:6" x14ac:dyDescent="0.25">
      <c r="A1816" s="36" t="s">
        <v>10643</v>
      </c>
      <c r="B1816" s="36">
        <v>40918</v>
      </c>
      <c r="C1816" s="30" t="s">
        <v>12305</v>
      </c>
      <c r="D1816" s="36" t="s">
        <v>7170</v>
      </c>
      <c r="E1816" s="36" t="s">
        <v>10498</v>
      </c>
      <c r="F1816" s="115">
        <v>5079.1400000000003</v>
      </c>
    </row>
    <row r="1817" spans="1:6" x14ac:dyDescent="0.25">
      <c r="A1817" s="36" t="s">
        <v>10499</v>
      </c>
      <c r="B1817" s="36">
        <v>44046</v>
      </c>
      <c r="C1817" s="30" t="s">
        <v>12306</v>
      </c>
      <c r="D1817" s="36" t="s">
        <v>106</v>
      </c>
      <c r="E1817" s="36" t="s">
        <v>10498</v>
      </c>
      <c r="F1817" s="115"/>
    </row>
    <row r="1818" spans="1:6" x14ac:dyDescent="0.25">
      <c r="A1818" s="36" t="s">
        <v>10499</v>
      </c>
      <c r="B1818" s="36">
        <v>44047</v>
      </c>
      <c r="C1818" s="30" t="s">
        <v>12307</v>
      </c>
      <c r="D1818" s="36" t="s">
        <v>106</v>
      </c>
      <c r="E1818" s="36" t="s">
        <v>10498</v>
      </c>
      <c r="F1818" s="115"/>
    </row>
    <row r="1819" spans="1:6" x14ac:dyDescent="0.25">
      <c r="A1819" s="36" t="s">
        <v>10499</v>
      </c>
      <c r="B1819" s="36">
        <v>44043</v>
      </c>
      <c r="C1819" s="30" t="s">
        <v>12308</v>
      </c>
      <c r="D1819" s="36" t="s">
        <v>106</v>
      </c>
      <c r="E1819" s="36" t="s">
        <v>10498</v>
      </c>
      <c r="F1819" s="115"/>
    </row>
    <row r="1820" spans="1:6" x14ac:dyDescent="0.25">
      <c r="A1820" s="36" t="s">
        <v>10499</v>
      </c>
      <c r="B1820" s="36">
        <v>44044</v>
      </c>
      <c r="C1820" s="30" t="s">
        <v>12309</v>
      </c>
      <c r="D1820" s="36" t="s">
        <v>106</v>
      </c>
      <c r="E1820" s="36" t="s">
        <v>10498</v>
      </c>
      <c r="F1820" s="115"/>
    </row>
    <row r="1821" spans="1:6" x14ac:dyDescent="0.25">
      <c r="A1821" s="36" t="s">
        <v>10499</v>
      </c>
      <c r="B1821" s="36">
        <v>44041</v>
      </c>
      <c r="C1821" s="30" t="s">
        <v>12310</v>
      </c>
      <c r="D1821" s="36" t="s">
        <v>106</v>
      </c>
      <c r="E1821" s="36" t="s">
        <v>10498</v>
      </c>
      <c r="F1821" s="115"/>
    </row>
    <row r="1822" spans="1:6" x14ac:dyDescent="0.25">
      <c r="A1822" s="36" t="s">
        <v>10499</v>
      </c>
      <c r="B1822" s="36">
        <v>44042</v>
      </c>
      <c r="C1822" s="30" t="s">
        <v>12311</v>
      </c>
      <c r="D1822" s="36" t="s">
        <v>106</v>
      </c>
      <c r="E1822" s="36" t="s">
        <v>10498</v>
      </c>
      <c r="F1822" s="115"/>
    </row>
    <row r="1823" spans="1:6" x14ac:dyDescent="0.25">
      <c r="A1823" s="36" t="s">
        <v>10499</v>
      </c>
      <c r="B1823" s="36">
        <v>43961</v>
      </c>
      <c r="C1823" s="30" t="s">
        <v>12312</v>
      </c>
      <c r="D1823" s="36" t="s">
        <v>106</v>
      </c>
      <c r="E1823" s="36" t="s">
        <v>10505</v>
      </c>
      <c r="F1823" s="115"/>
    </row>
    <row r="1824" spans="1:6" x14ac:dyDescent="0.25">
      <c r="A1824" s="36" t="s">
        <v>10499</v>
      </c>
      <c r="B1824" s="36">
        <v>43959</v>
      </c>
      <c r="C1824" s="30" t="s">
        <v>12313</v>
      </c>
      <c r="D1824" s="36" t="s">
        <v>106</v>
      </c>
      <c r="E1824" s="36" t="s">
        <v>10498</v>
      </c>
      <c r="F1824" s="115"/>
    </row>
    <row r="1825" spans="1:6" x14ac:dyDescent="0.25">
      <c r="A1825" s="36" t="s">
        <v>10499</v>
      </c>
      <c r="B1825" s="36">
        <v>43962</v>
      </c>
      <c r="C1825" s="30" t="s">
        <v>12314</v>
      </c>
      <c r="D1825" s="36" t="s">
        <v>106</v>
      </c>
      <c r="E1825" s="36" t="s">
        <v>10498</v>
      </c>
      <c r="F1825" s="115"/>
    </row>
    <row r="1826" spans="1:6" x14ac:dyDescent="0.25">
      <c r="A1826" s="36" t="s">
        <v>10499</v>
      </c>
      <c r="B1826" s="36">
        <v>43960</v>
      </c>
      <c r="C1826" s="30" t="s">
        <v>12315</v>
      </c>
      <c r="D1826" s="36" t="s">
        <v>106</v>
      </c>
      <c r="E1826" s="36" t="s">
        <v>10498</v>
      </c>
      <c r="F1826" s="115"/>
    </row>
    <row r="1827" spans="1:6" x14ac:dyDescent="0.25">
      <c r="A1827" s="36" t="s">
        <v>10499</v>
      </c>
      <c r="B1827" s="36">
        <v>43963</v>
      </c>
      <c r="C1827" s="30" t="s">
        <v>12316</v>
      </c>
      <c r="D1827" s="36" t="s">
        <v>106</v>
      </c>
      <c r="E1827" s="36" t="s">
        <v>10498</v>
      </c>
      <c r="F1827" s="115"/>
    </row>
    <row r="1828" spans="1:6" x14ac:dyDescent="0.25">
      <c r="A1828" s="36" t="s">
        <v>10499</v>
      </c>
      <c r="B1828" s="36">
        <v>43958</v>
      </c>
      <c r="C1828" s="30" t="s">
        <v>12317</v>
      </c>
      <c r="D1828" s="36" t="s">
        <v>106</v>
      </c>
      <c r="E1828" s="36" t="s">
        <v>10498</v>
      </c>
      <c r="F1828" s="115"/>
    </row>
    <row r="1829" spans="1:6" x14ac:dyDescent="0.25">
      <c r="A1829" s="36" t="s">
        <v>10499</v>
      </c>
      <c r="B1829" s="36">
        <v>41549</v>
      </c>
      <c r="C1829" s="30" t="s">
        <v>12318</v>
      </c>
      <c r="D1829" s="36" t="s">
        <v>106</v>
      </c>
      <c r="E1829" s="36" t="s">
        <v>10498</v>
      </c>
      <c r="F1829" s="115"/>
    </row>
    <row r="1830" spans="1:6" x14ac:dyDescent="0.25">
      <c r="A1830" s="36" t="s">
        <v>10499</v>
      </c>
      <c r="B1830" s="36">
        <v>10998</v>
      </c>
      <c r="C1830" s="30" t="s">
        <v>12319</v>
      </c>
      <c r="D1830" s="36" t="s">
        <v>370</v>
      </c>
      <c r="E1830" s="36" t="s">
        <v>10498</v>
      </c>
      <c r="F1830" s="115">
        <v>43.5</v>
      </c>
    </row>
    <row r="1831" spans="1:6" x14ac:dyDescent="0.25">
      <c r="A1831" s="36" t="s">
        <v>10499</v>
      </c>
      <c r="B1831" s="36">
        <v>11002</v>
      </c>
      <c r="C1831" s="30" t="s">
        <v>12320</v>
      </c>
      <c r="D1831" s="36" t="s">
        <v>370</v>
      </c>
      <c r="E1831" s="36" t="s">
        <v>10498</v>
      </c>
      <c r="F1831" s="115">
        <v>39.85</v>
      </c>
    </row>
    <row r="1832" spans="1:6" x14ac:dyDescent="0.25">
      <c r="A1832" s="36" t="s">
        <v>10499</v>
      </c>
      <c r="B1832" s="36">
        <v>10999</v>
      </c>
      <c r="C1832" s="30" t="s">
        <v>12321</v>
      </c>
      <c r="D1832" s="36" t="s">
        <v>370</v>
      </c>
      <c r="E1832" s="36" t="s">
        <v>10498</v>
      </c>
      <c r="F1832" s="115">
        <v>38.29</v>
      </c>
    </row>
    <row r="1833" spans="1:6" x14ac:dyDescent="0.25">
      <c r="A1833" s="36" t="s">
        <v>10499</v>
      </c>
      <c r="B1833" s="36">
        <v>10997</v>
      </c>
      <c r="C1833" s="30" t="s">
        <v>12322</v>
      </c>
      <c r="D1833" s="36" t="s">
        <v>370</v>
      </c>
      <c r="E1833" s="36" t="s">
        <v>10505</v>
      </c>
      <c r="F1833" s="115">
        <v>41.5</v>
      </c>
    </row>
    <row r="1834" spans="1:6" x14ac:dyDescent="0.25">
      <c r="A1834" s="36" t="s">
        <v>10499</v>
      </c>
      <c r="B1834" s="36">
        <v>2680</v>
      </c>
      <c r="C1834" s="30" t="s">
        <v>12323</v>
      </c>
      <c r="D1834" s="36" t="s">
        <v>106</v>
      </c>
      <c r="E1834" s="36" t="s">
        <v>10498</v>
      </c>
      <c r="F1834" s="115">
        <v>15.49</v>
      </c>
    </row>
    <row r="1835" spans="1:6" x14ac:dyDescent="0.25">
      <c r="A1835" s="36" t="s">
        <v>10499</v>
      </c>
      <c r="B1835" s="36">
        <v>2684</v>
      </c>
      <c r="C1835" s="30" t="s">
        <v>12324</v>
      </c>
      <c r="D1835" s="36" t="s">
        <v>106</v>
      </c>
      <c r="E1835" s="36" t="s">
        <v>10498</v>
      </c>
      <c r="F1835" s="115">
        <v>14.09</v>
      </c>
    </row>
    <row r="1836" spans="1:6" x14ac:dyDescent="0.25">
      <c r="A1836" s="36" t="s">
        <v>10499</v>
      </c>
      <c r="B1836" s="36">
        <v>2685</v>
      </c>
      <c r="C1836" s="30" t="s">
        <v>12325</v>
      </c>
      <c r="D1836" s="36" t="s">
        <v>106</v>
      </c>
      <c r="E1836" s="36" t="s">
        <v>10498</v>
      </c>
      <c r="F1836" s="115">
        <v>10.58</v>
      </c>
    </row>
    <row r="1837" spans="1:6" x14ac:dyDescent="0.25">
      <c r="A1837" s="36" t="s">
        <v>10499</v>
      </c>
      <c r="B1837" s="36">
        <v>2673</v>
      </c>
      <c r="C1837" s="30" t="s">
        <v>12326</v>
      </c>
      <c r="D1837" s="36" t="s">
        <v>106</v>
      </c>
      <c r="E1837" s="36" t="s">
        <v>10505</v>
      </c>
      <c r="F1837" s="115">
        <v>5.44</v>
      </c>
    </row>
    <row r="1838" spans="1:6" x14ac:dyDescent="0.25">
      <c r="A1838" s="36" t="s">
        <v>10499</v>
      </c>
      <c r="B1838" s="36">
        <v>2682</v>
      </c>
      <c r="C1838" s="30" t="s">
        <v>12327</v>
      </c>
      <c r="D1838" s="36" t="s">
        <v>106</v>
      </c>
      <c r="E1838" s="36" t="s">
        <v>10498</v>
      </c>
      <c r="F1838" s="115">
        <v>36.93</v>
      </c>
    </row>
    <row r="1839" spans="1:6" x14ac:dyDescent="0.25">
      <c r="A1839" s="36" t="s">
        <v>10499</v>
      </c>
      <c r="B1839" s="36">
        <v>2681</v>
      </c>
      <c r="C1839" s="30" t="s">
        <v>12328</v>
      </c>
      <c r="D1839" s="36" t="s">
        <v>106</v>
      </c>
      <c r="E1839" s="36" t="s">
        <v>10498</v>
      </c>
      <c r="F1839" s="115">
        <v>25.31</v>
      </c>
    </row>
    <row r="1840" spans="1:6" x14ac:dyDescent="0.25">
      <c r="A1840" s="36" t="s">
        <v>10499</v>
      </c>
      <c r="B1840" s="36">
        <v>2686</v>
      </c>
      <c r="C1840" s="30" t="s">
        <v>12329</v>
      </c>
      <c r="D1840" s="36" t="s">
        <v>106</v>
      </c>
      <c r="E1840" s="36" t="s">
        <v>10498</v>
      </c>
      <c r="F1840" s="115">
        <v>46.31</v>
      </c>
    </row>
    <row r="1841" spans="1:6" x14ac:dyDescent="0.25">
      <c r="A1841" s="36" t="s">
        <v>10499</v>
      </c>
      <c r="B1841" s="36">
        <v>2674</v>
      </c>
      <c r="C1841" s="30" t="s">
        <v>12330</v>
      </c>
      <c r="D1841" s="36" t="s">
        <v>106</v>
      </c>
      <c r="E1841" s="36" t="s">
        <v>10498</v>
      </c>
      <c r="F1841" s="115">
        <v>6.77</v>
      </c>
    </row>
    <row r="1842" spans="1:6" x14ac:dyDescent="0.25">
      <c r="A1842" s="36" t="s">
        <v>10499</v>
      </c>
      <c r="B1842" s="36">
        <v>2683</v>
      </c>
      <c r="C1842" s="30" t="s">
        <v>12331</v>
      </c>
      <c r="D1842" s="36" t="s">
        <v>106</v>
      </c>
      <c r="E1842" s="36" t="s">
        <v>10498</v>
      </c>
      <c r="F1842" s="115">
        <v>72.98</v>
      </c>
    </row>
    <row r="1843" spans="1:6" x14ac:dyDescent="0.25">
      <c r="A1843" s="36" t="s">
        <v>10499</v>
      </c>
      <c r="B1843" s="36">
        <v>2676</v>
      </c>
      <c r="C1843" s="30" t="s">
        <v>12332</v>
      </c>
      <c r="D1843" s="36" t="s">
        <v>106</v>
      </c>
      <c r="E1843" s="36" t="s">
        <v>10498</v>
      </c>
      <c r="F1843" s="115">
        <v>3.16</v>
      </c>
    </row>
    <row r="1844" spans="1:6" x14ac:dyDescent="0.25">
      <c r="A1844" s="36" t="s">
        <v>10499</v>
      </c>
      <c r="B1844" s="36">
        <v>2678</v>
      </c>
      <c r="C1844" s="30" t="s">
        <v>12333</v>
      </c>
      <c r="D1844" s="36" t="s">
        <v>106</v>
      </c>
      <c r="E1844" s="36" t="s">
        <v>10498</v>
      </c>
      <c r="F1844" s="115">
        <v>3.96</v>
      </c>
    </row>
    <row r="1845" spans="1:6" x14ac:dyDescent="0.25">
      <c r="A1845" s="36" t="s">
        <v>10499</v>
      </c>
      <c r="B1845" s="36">
        <v>2679</v>
      </c>
      <c r="C1845" s="30" t="s">
        <v>12334</v>
      </c>
      <c r="D1845" s="36" t="s">
        <v>106</v>
      </c>
      <c r="E1845" s="36" t="s">
        <v>10498</v>
      </c>
      <c r="F1845" s="115">
        <v>6.11</v>
      </c>
    </row>
    <row r="1846" spans="1:6" x14ac:dyDescent="0.25">
      <c r="A1846" s="36" t="s">
        <v>10499</v>
      </c>
      <c r="B1846" s="36">
        <v>12070</v>
      </c>
      <c r="C1846" s="30" t="s">
        <v>12335</v>
      </c>
      <c r="D1846" s="36" t="s">
        <v>106</v>
      </c>
      <c r="E1846" s="36" t="s">
        <v>10498</v>
      </c>
      <c r="F1846" s="115">
        <v>8.5</v>
      </c>
    </row>
    <row r="1847" spans="1:6" x14ac:dyDescent="0.25">
      <c r="A1847" s="36" t="s">
        <v>10499</v>
      </c>
      <c r="B1847" s="36">
        <v>2675</v>
      </c>
      <c r="C1847" s="30" t="s">
        <v>12336</v>
      </c>
      <c r="D1847" s="36" t="s">
        <v>106</v>
      </c>
      <c r="E1847" s="36" t="s">
        <v>10498</v>
      </c>
      <c r="F1847" s="115">
        <v>11.05</v>
      </c>
    </row>
    <row r="1848" spans="1:6" x14ac:dyDescent="0.25">
      <c r="A1848" s="36" t="s">
        <v>10499</v>
      </c>
      <c r="B1848" s="36">
        <v>12067</v>
      </c>
      <c r="C1848" s="30" t="s">
        <v>12337</v>
      </c>
      <c r="D1848" s="36" t="s">
        <v>106</v>
      </c>
      <c r="E1848" s="36" t="s">
        <v>10498</v>
      </c>
      <c r="F1848" s="115">
        <v>14.99</v>
      </c>
    </row>
    <row r="1849" spans="1:6" x14ac:dyDescent="0.25">
      <c r="A1849" s="36" t="s">
        <v>10499</v>
      </c>
      <c r="B1849" s="36">
        <v>21128</v>
      </c>
      <c r="C1849" s="30" t="s">
        <v>12338</v>
      </c>
      <c r="D1849" s="36" t="s">
        <v>106</v>
      </c>
      <c r="E1849" s="36" t="s">
        <v>10505</v>
      </c>
      <c r="F1849" s="115">
        <v>10.97</v>
      </c>
    </row>
    <row r="1850" spans="1:6" x14ac:dyDescent="0.25">
      <c r="A1850" s="36" t="s">
        <v>10499</v>
      </c>
      <c r="B1850" s="36">
        <v>40400</v>
      </c>
      <c r="C1850" s="30" t="s">
        <v>12339</v>
      </c>
      <c r="D1850" s="36" t="s">
        <v>106</v>
      </c>
      <c r="E1850" s="36" t="s">
        <v>10498</v>
      </c>
      <c r="F1850" s="115">
        <v>2.13</v>
      </c>
    </row>
    <row r="1851" spans="1:6" x14ac:dyDescent="0.25">
      <c r="A1851" s="36" t="s">
        <v>10499</v>
      </c>
      <c r="B1851" s="36">
        <v>40401</v>
      </c>
      <c r="C1851" s="30" t="s">
        <v>12340</v>
      </c>
      <c r="D1851" s="36" t="s">
        <v>106</v>
      </c>
      <c r="E1851" s="36" t="s">
        <v>10498</v>
      </c>
      <c r="F1851" s="115">
        <v>3.13</v>
      </c>
    </row>
    <row r="1852" spans="1:6" x14ac:dyDescent="0.25">
      <c r="A1852" s="36" t="s">
        <v>10499</v>
      </c>
      <c r="B1852" s="36">
        <v>40402</v>
      </c>
      <c r="C1852" s="30" t="s">
        <v>12341</v>
      </c>
      <c r="D1852" s="36" t="s">
        <v>106</v>
      </c>
      <c r="E1852" s="36" t="s">
        <v>10498</v>
      </c>
      <c r="F1852" s="115">
        <v>4.0199999999999996</v>
      </c>
    </row>
    <row r="1853" spans="1:6" x14ac:dyDescent="0.25">
      <c r="A1853" s="36" t="s">
        <v>10499</v>
      </c>
      <c r="B1853" s="36">
        <v>21137</v>
      </c>
      <c r="C1853" s="30" t="s">
        <v>12342</v>
      </c>
      <c r="D1853" s="36" t="s">
        <v>106</v>
      </c>
      <c r="E1853" s="36" t="s">
        <v>10498</v>
      </c>
      <c r="F1853" s="115">
        <v>11.23</v>
      </c>
    </row>
    <row r="1854" spans="1:6" x14ac:dyDescent="0.25">
      <c r="A1854" s="36" t="s">
        <v>10499</v>
      </c>
      <c r="B1854" s="36">
        <v>2504</v>
      </c>
      <c r="C1854" s="30" t="s">
        <v>12343</v>
      </c>
      <c r="D1854" s="36" t="s">
        <v>106</v>
      </c>
      <c r="E1854" s="36" t="s">
        <v>10498</v>
      </c>
      <c r="F1854" s="115">
        <v>12.17</v>
      </c>
    </row>
    <row r="1855" spans="1:6" x14ac:dyDescent="0.25">
      <c r="A1855" s="36" t="s">
        <v>10499</v>
      </c>
      <c r="B1855" s="36">
        <v>2501</v>
      </c>
      <c r="C1855" s="30" t="s">
        <v>12344</v>
      </c>
      <c r="D1855" s="36" t="s">
        <v>106</v>
      </c>
      <c r="E1855" s="36" t="s">
        <v>10498</v>
      </c>
      <c r="F1855" s="115">
        <v>15.96</v>
      </c>
    </row>
    <row r="1856" spans="1:6" x14ac:dyDescent="0.25">
      <c r="A1856" s="36" t="s">
        <v>10499</v>
      </c>
      <c r="B1856" s="36">
        <v>2502</v>
      </c>
      <c r="C1856" s="30" t="s">
        <v>12345</v>
      </c>
      <c r="D1856" s="36" t="s">
        <v>106</v>
      </c>
      <c r="E1856" s="36" t="s">
        <v>10498</v>
      </c>
      <c r="F1856" s="115">
        <v>24.08</v>
      </c>
    </row>
    <row r="1857" spans="1:6" x14ac:dyDescent="0.25">
      <c r="A1857" s="36" t="s">
        <v>10499</v>
      </c>
      <c r="B1857" s="36">
        <v>2503</v>
      </c>
      <c r="C1857" s="30" t="s">
        <v>12346</v>
      </c>
      <c r="D1857" s="36" t="s">
        <v>106</v>
      </c>
      <c r="E1857" s="36" t="s">
        <v>10498</v>
      </c>
      <c r="F1857" s="115">
        <v>31</v>
      </c>
    </row>
    <row r="1858" spans="1:6" x14ac:dyDescent="0.25">
      <c r="A1858" s="36" t="s">
        <v>10499</v>
      </c>
      <c r="B1858" s="36">
        <v>2500</v>
      </c>
      <c r="C1858" s="30" t="s">
        <v>12347</v>
      </c>
      <c r="D1858" s="36" t="s">
        <v>106</v>
      </c>
      <c r="E1858" s="36" t="s">
        <v>10498</v>
      </c>
      <c r="F1858" s="115">
        <v>41.29</v>
      </c>
    </row>
    <row r="1859" spans="1:6" x14ac:dyDescent="0.25">
      <c r="A1859" s="36" t="s">
        <v>10499</v>
      </c>
      <c r="B1859" s="36">
        <v>2505</v>
      </c>
      <c r="C1859" s="30" t="s">
        <v>12348</v>
      </c>
      <c r="D1859" s="36" t="s">
        <v>106</v>
      </c>
      <c r="E1859" s="36" t="s">
        <v>10498</v>
      </c>
      <c r="F1859" s="115">
        <v>64.349999999999994</v>
      </c>
    </row>
    <row r="1860" spans="1:6" x14ac:dyDescent="0.25">
      <c r="A1860" s="36" t="s">
        <v>10499</v>
      </c>
      <c r="B1860" s="36">
        <v>12056</v>
      </c>
      <c r="C1860" s="30" t="s">
        <v>12349</v>
      </c>
      <c r="D1860" s="36" t="s">
        <v>106</v>
      </c>
      <c r="E1860" s="36" t="s">
        <v>10498</v>
      </c>
      <c r="F1860" s="115">
        <v>26</v>
      </c>
    </row>
    <row r="1861" spans="1:6" x14ac:dyDescent="0.25">
      <c r="A1861" s="36" t="s">
        <v>10499</v>
      </c>
      <c r="B1861" s="36">
        <v>12057</v>
      </c>
      <c r="C1861" s="30" t="s">
        <v>12350</v>
      </c>
      <c r="D1861" s="36" t="s">
        <v>106</v>
      </c>
      <c r="E1861" s="36" t="s">
        <v>10498</v>
      </c>
      <c r="F1861" s="115">
        <v>22.08</v>
      </c>
    </row>
    <row r="1862" spans="1:6" x14ac:dyDescent="0.25">
      <c r="A1862" s="36" t="s">
        <v>10499</v>
      </c>
      <c r="B1862" s="36">
        <v>12058</v>
      </c>
      <c r="C1862" s="30" t="s">
        <v>12351</v>
      </c>
      <c r="D1862" s="36" t="s">
        <v>106</v>
      </c>
      <c r="E1862" s="36" t="s">
        <v>10498</v>
      </c>
      <c r="F1862" s="115">
        <v>13.76</v>
      </c>
    </row>
    <row r="1863" spans="1:6" x14ac:dyDescent="0.25">
      <c r="A1863" s="36" t="s">
        <v>10499</v>
      </c>
      <c r="B1863" s="36">
        <v>12059</v>
      </c>
      <c r="C1863" s="30" t="s">
        <v>12352</v>
      </c>
      <c r="D1863" s="36" t="s">
        <v>106</v>
      </c>
      <c r="E1863" s="36" t="s">
        <v>10498</v>
      </c>
      <c r="F1863" s="115">
        <v>7.75</v>
      </c>
    </row>
    <row r="1864" spans="1:6" x14ac:dyDescent="0.25">
      <c r="A1864" s="36" t="s">
        <v>10499</v>
      </c>
      <c r="B1864" s="36">
        <v>12060</v>
      </c>
      <c r="C1864" s="30" t="s">
        <v>12353</v>
      </c>
      <c r="D1864" s="36" t="s">
        <v>106</v>
      </c>
      <c r="E1864" s="36" t="s">
        <v>10498</v>
      </c>
      <c r="F1864" s="115">
        <v>57.38</v>
      </c>
    </row>
    <row r="1865" spans="1:6" x14ac:dyDescent="0.25">
      <c r="A1865" s="36" t="s">
        <v>10499</v>
      </c>
      <c r="B1865" s="36">
        <v>12061</v>
      </c>
      <c r="C1865" s="30" t="s">
        <v>12354</v>
      </c>
      <c r="D1865" s="36" t="s">
        <v>106</v>
      </c>
      <c r="E1865" s="36" t="s">
        <v>10498</v>
      </c>
      <c r="F1865" s="115">
        <v>35.03</v>
      </c>
    </row>
    <row r="1866" spans="1:6" x14ac:dyDescent="0.25">
      <c r="A1866" s="36" t="s">
        <v>10499</v>
      </c>
      <c r="B1866" s="36">
        <v>12062</v>
      </c>
      <c r="C1866" s="30" t="s">
        <v>12355</v>
      </c>
      <c r="D1866" s="36" t="s">
        <v>106</v>
      </c>
      <c r="E1866" s="36" t="s">
        <v>10498</v>
      </c>
      <c r="F1866" s="115">
        <v>64.61</v>
      </c>
    </row>
    <row r="1867" spans="1:6" x14ac:dyDescent="0.25">
      <c r="A1867" s="36" t="s">
        <v>10499</v>
      </c>
      <c r="B1867" s="36">
        <v>2687</v>
      </c>
      <c r="C1867" s="30" t="s">
        <v>12356</v>
      </c>
      <c r="D1867" s="36" t="s">
        <v>106</v>
      </c>
      <c r="E1867" s="36" t="s">
        <v>10498</v>
      </c>
      <c r="F1867" s="115">
        <v>2.76</v>
      </c>
    </row>
    <row r="1868" spans="1:6" x14ac:dyDescent="0.25">
      <c r="A1868" s="36" t="s">
        <v>10499</v>
      </c>
      <c r="B1868" s="36">
        <v>2689</v>
      </c>
      <c r="C1868" s="30" t="s">
        <v>12357</v>
      </c>
      <c r="D1868" s="36" t="s">
        <v>106</v>
      </c>
      <c r="E1868" s="36" t="s">
        <v>10498</v>
      </c>
      <c r="F1868" s="115">
        <v>3.29</v>
      </c>
    </row>
    <row r="1869" spans="1:6" x14ac:dyDescent="0.25">
      <c r="A1869" s="36" t="s">
        <v>10499</v>
      </c>
      <c r="B1869" s="36">
        <v>2688</v>
      </c>
      <c r="C1869" s="30" t="s">
        <v>12358</v>
      </c>
      <c r="D1869" s="36" t="s">
        <v>106</v>
      </c>
      <c r="E1869" s="36" t="s">
        <v>10498</v>
      </c>
      <c r="F1869" s="115">
        <v>3.56</v>
      </c>
    </row>
    <row r="1870" spans="1:6" x14ac:dyDescent="0.25">
      <c r="A1870" s="36" t="s">
        <v>10499</v>
      </c>
      <c r="B1870" s="36">
        <v>2690</v>
      </c>
      <c r="C1870" s="30" t="s">
        <v>12359</v>
      </c>
      <c r="D1870" s="36" t="s">
        <v>106</v>
      </c>
      <c r="E1870" s="36" t="s">
        <v>10498</v>
      </c>
      <c r="F1870" s="115">
        <v>6.09</v>
      </c>
    </row>
    <row r="1871" spans="1:6" x14ac:dyDescent="0.25">
      <c r="A1871" s="36" t="s">
        <v>10499</v>
      </c>
      <c r="B1871" s="36">
        <v>39243</v>
      </c>
      <c r="C1871" s="30" t="s">
        <v>12360</v>
      </c>
      <c r="D1871" s="36" t="s">
        <v>106</v>
      </c>
      <c r="E1871" s="36" t="s">
        <v>10498</v>
      </c>
      <c r="F1871" s="115">
        <v>4.0199999999999996</v>
      </c>
    </row>
    <row r="1872" spans="1:6" x14ac:dyDescent="0.25">
      <c r="A1872" s="36" t="s">
        <v>10499</v>
      </c>
      <c r="B1872" s="36">
        <v>39244</v>
      </c>
      <c r="C1872" s="30" t="s">
        <v>12361</v>
      </c>
      <c r="D1872" s="36" t="s">
        <v>106</v>
      </c>
      <c r="E1872" s="36" t="s">
        <v>10498</v>
      </c>
      <c r="F1872" s="115">
        <v>5.43</v>
      </c>
    </row>
    <row r="1873" spans="1:6" x14ac:dyDescent="0.25">
      <c r="A1873" s="36" t="s">
        <v>10499</v>
      </c>
      <c r="B1873" s="36">
        <v>39245</v>
      </c>
      <c r="C1873" s="30" t="s">
        <v>12362</v>
      </c>
      <c r="D1873" s="36" t="s">
        <v>106</v>
      </c>
      <c r="E1873" s="36" t="s">
        <v>10498</v>
      </c>
      <c r="F1873" s="115">
        <v>10.45</v>
      </c>
    </row>
    <row r="1874" spans="1:6" x14ac:dyDescent="0.25">
      <c r="A1874" s="36" t="s">
        <v>10499</v>
      </c>
      <c r="B1874" s="36">
        <v>39255</v>
      </c>
      <c r="C1874" s="30" t="s">
        <v>12363</v>
      </c>
      <c r="D1874" s="36" t="s">
        <v>106</v>
      </c>
      <c r="E1874" s="36" t="s">
        <v>10498</v>
      </c>
      <c r="F1874" s="115">
        <v>28.91</v>
      </c>
    </row>
    <row r="1875" spans="1:6" x14ac:dyDescent="0.25">
      <c r="A1875" s="36" t="s">
        <v>10499</v>
      </c>
      <c r="B1875" s="36">
        <v>39254</v>
      </c>
      <c r="C1875" s="30" t="s">
        <v>12364</v>
      </c>
      <c r="D1875" s="36" t="s">
        <v>106</v>
      </c>
      <c r="E1875" s="36" t="s">
        <v>10498</v>
      </c>
      <c r="F1875" s="115">
        <v>15.62</v>
      </c>
    </row>
    <row r="1876" spans="1:6" x14ac:dyDescent="0.25">
      <c r="A1876" s="36" t="s">
        <v>10499</v>
      </c>
      <c r="B1876" s="36">
        <v>39253</v>
      </c>
      <c r="C1876" s="30" t="s">
        <v>12365</v>
      </c>
      <c r="D1876" s="36" t="s">
        <v>106</v>
      </c>
      <c r="E1876" s="36" t="s">
        <v>10498</v>
      </c>
      <c r="F1876" s="115">
        <v>19.91</v>
      </c>
    </row>
    <row r="1877" spans="1:6" x14ac:dyDescent="0.25">
      <c r="A1877" s="36" t="s">
        <v>10499</v>
      </c>
      <c r="B1877" s="36">
        <v>39246</v>
      </c>
      <c r="C1877" s="30" t="s">
        <v>12366</v>
      </c>
      <c r="D1877" s="36" t="s">
        <v>106</v>
      </c>
      <c r="E1877" s="36" t="s">
        <v>10498</v>
      </c>
      <c r="F1877" s="115">
        <v>5.44</v>
      </c>
    </row>
    <row r="1878" spans="1:6" x14ac:dyDescent="0.25">
      <c r="A1878" s="36" t="s">
        <v>10499</v>
      </c>
      <c r="B1878" s="36">
        <v>39247</v>
      </c>
      <c r="C1878" s="30" t="s">
        <v>12367</v>
      </c>
      <c r="D1878" s="36" t="s">
        <v>106</v>
      </c>
      <c r="E1878" s="36" t="s">
        <v>10498</v>
      </c>
      <c r="F1878" s="115">
        <v>4.75</v>
      </c>
    </row>
    <row r="1879" spans="1:6" x14ac:dyDescent="0.25">
      <c r="A1879" s="36" t="s">
        <v>10499</v>
      </c>
      <c r="B1879" s="36">
        <v>2446</v>
      </c>
      <c r="C1879" s="30" t="s">
        <v>12368</v>
      </c>
      <c r="D1879" s="36" t="s">
        <v>106</v>
      </c>
      <c r="E1879" s="36" t="s">
        <v>10505</v>
      </c>
      <c r="F1879" s="115">
        <v>7.82</v>
      </c>
    </row>
    <row r="1880" spans="1:6" x14ac:dyDescent="0.25">
      <c r="A1880" s="36" t="s">
        <v>10499</v>
      </c>
      <c r="B1880" s="36">
        <v>2442</v>
      </c>
      <c r="C1880" s="30" t="s">
        <v>12369</v>
      </c>
      <c r="D1880" s="36" t="s">
        <v>106</v>
      </c>
      <c r="E1880" s="36" t="s">
        <v>10498</v>
      </c>
      <c r="F1880" s="115">
        <v>10.95</v>
      </c>
    </row>
    <row r="1881" spans="1:6" x14ac:dyDescent="0.25">
      <c r="A1881" s="36" t="s">
        <v>10499</v>
      </c>
      <c r="B1881" s="36">
        <v>39248</v>
      </c>
      <c r="C1881" s="30" t="s">
        <v>12370</v>
      </c>
      <c r="D1881" s="36" t="s">
        <v>106</v>
      </c>
      <c r="E1881" s="36" t="s">
        <v>10498</v>
      </c>
      <c r="F1881" s="115">
        <v>15.27</v>
      </c>
    </row>
    <row r="1882" spans="1:6" x14ac:dyDescent="0.25">
      <c r="A1882" s="36" t="s">
        <v>10643</v>
      </c>
      <c r="B1882" s="36">
        <v>2438</v>
      </c>
      <c r="C1882" s="30" t="s">
        <v>12371</v>
      </c>
      <c r="D1882" s="36" t="s">
        <v>64</v>
      </c>
      <c r="E1882" s="36" t="s">
        <v>10498</v>
      </c>
      <c r="F1882" s="115">
        <v>36.42</v>
      </c>
    </row>
    <row r="1883" spans="1:6" x14ac:dyDescent="0.25">
      <c r="A1883" s="36" t="s">
        <v>10643</v>
      </c>
      <c r="B1883" s="36">
        <v>40922</v>
      </c>
      <c r="C1883" s="30" t="s">
        <v>12372</v>
      </c>
      <c r="D1883" s="36" t="s">
        <v>7170</v>
      </c>
      <c r="E1883" s="36" t="s">
        <v>10498</v>
      </c>
      <c r="F1883" s="115">
        <v>6390.47</v>
      </c>
    </row>
    <row r="1884" spans="1:6" x14ac:dyDescent="0.25">
      <c r="A1884" s="36" t="s">
        <v>10499</v>
      </c>
      <c r="B1884" s="36">
        <v>44342</v>
      </c>
      <c r="C1884" s="30" t="s">
        <v>12373</v>
      </c>
      <c r="D1884" s="36" t="s">
        <v>99</v>
      </c>
      <c r="E1884" s="36" t="s">
        <v>10498</v>
      </c>
      <c r="F1884" s="115"/>
    </row>
    <row r="1885" spans="1:6" x14ac:dyDescent="0.25">
      <c r="A1885" s="36" t="s">
        <v>10499</v>
      </c>
      <c r="B1885" s="36">
        <v>44343</v>
      </c>
      <c r="C1885" s="30" t="s">
        <v>12374</v>
      </c>
      <c r="D1885" s="36" t="s">
        <v>99</v>
      </c>
      <c r="E1885" s="36" t="s">
        <v>10498</v>
      </c>
      <c r="F1885" s="115"/>
    </row>
    <row r="1886" spans="1:6" x14ac:dyDescent="0.25">
      <c r="A1886" s="36" t="s">
        <v>10499</v>
      </c>
      <c r="B1886" s="36">
        <v>44340</v>
      </c>
      <c r="C1886" s="30" t="s">
        <v>12375</v>
      </c>
      <c r="D1886" s="36" t="s">
        <v>99</v>
      </c>
      <c r="E1886" s="36" t="s">
        <v>10498</v>
      </c>
      <c r="F1886" s="115"/>
    </row>
    <row r="1887" spans="1:6" x14ac:dyDescent="0.25">
      <c r="A1887" s="36" t="s">
        <v>10499</v>
      </c>
      <c r="B1887" s="36">
        <v>44341</v>
      </c>
      <c r="C1887" s="30" t="s">
        <v>12376</v>
      </c>
      <c r="D1887" s="36" t="s">
        <v>99</v>
      </c>
      <c r="E1887" s="36" t="s">
        <v>10498</v>
      </c>
      <c r="F1887" s="115"/>
    </row>
    <row r="1888" spans="1:6" x14ac:dyDescent="0.25">
      <c r="A1888" s="36" t="s">
        <v>10499</v>
      </c>
      <c r="B1888" s="36">
        <v>44338</v>
      </c>
      <c r="C1888" s="30" t="s">
        <v>12377</v>
      </c>
      <c r="D1888" s="36" t="s">
        <v>99</v>
      </c>
      <c r="E1888" s="36" t="s">
        <v>10498</v>
      </c>
      <c r="F1888" s="115"/>
    </row>
    <row r="1889" spans="1:6" x14ac:dyDescent="0.25">
      <c r="A1889" s="36" t="s">
        <v>10499</v>
      </c>
      <c r="B1889" s="36">
        <v>44339</v>
      </c>
      <c r="C1889" s="30" t="s">
        <v>12378</v>
      </c>
      <c r="D1889" s="36" t="s">
        <v>99</v>
      </c>
      <c r="E1889" s="36" t="s">
        <v>10498</v>
      </c>
      <c r="F1889" s="115"/>
    </row>
    <row r="1890" spans="1:6" x14ac:dyDescent="0.25">
      <c r="A1890" s="36" t="s">
        <v>10499</v>
      </c>
      <c r="B1890" s="36">
        <v>44336</v>
      </c>
      <c r="C1890" s="30" t="s">
        <v>12379</v>
      </c>
      <c r="D1890" s="36" t="s">
        <v>99</v>
      </c>
      <c r="E1890" s="36" t="s">
        <v>10498</v>
      </c>
      <c r="F1890" s="115"/>
    </row>
    <row r="1891" spans="1:6" x14ac:dyDescent="0.25">
      <c r="A1891" s="36" t="s">
        <v>10499</v>
      </c>
      <c r="B1891" s="36">
        <v>41834</v>
      </c>
      <c r="C1891" s="30" t="s">
        <v>12380</v>
      </c>
      <c r="D1891" s="36" t="s">
        <v>99</v>
      </c>
      <c r="E1891" s="36" t="s">
        <v>10498</v>
      </c>
      <c r="F1891" s="115"/>
    </row>
    <row r="1892" spans="1:6" x14ac:dyDescent="0.25">
      <c r="A1892" s="36" t="s">
        <v>10499</v>
      </c>
      <c r="B1892" s="36">
        <v>44337</v>
      </c>
      <c r="C1892" s="30" t="s">
        <v>12381</v>
      </c>
      <c r="D1892" s="36" t="s">
        <v>99</v>
      </c>
      <c r="E1892" s="36" t="s">
        <v>10498</v>
      </c>
      <c r="F1892" s="115"/>
    </row>
    <row r="1893" spans="1:6" x14ac:dyDescent="0.25">
      <c r="A1893" s="36" t="s">
        <v>10499</v>
      </c>
      <c r="B1893" s="36">
        <v>43964</v>
      </c>
      <c r="C1893" s="30" t="s">
        <v>12382</v>
      </c>
      <c r="D1893" s="36" t="s">
        <v>99</v>
      </c>
      <c r="E1893" s="36" t="s">
        <v>10498</v>
      </c>
      <c r="F1893" s="115"/>
    </row>
    <row r="1894" spans="1:6" x14ac:dyDescent="0.25">
      <c r="A1894" s="36" t="s">
        <v>10499</v>
      </c>
      <c r="B1894" s="36">
        <v>44334</v>
      </c>
      <c r="C1894" s="30" t="s">
        <v>12383</v>
      </c>
      <c r="D1894" s="36" t="s">
        <v>99</v>
      </c>
      <c r="E1894" s="36" t="s">
        <v>10498</v>
      </c>
      <c r="F1894" s="115"/>
    </row>
    <row r="1895" spans="1:6" x14ac:dyDescent="0.25">
      <c r="A1895" s="36" t="s">
        <v>10499</v>
      </c>
      <c r="B1895" s="36">
        <v>44344</v>
      </c>
      <c r="C1895" s="30" t="s">
        <v>12384</v>
      </c>
      <c r="D1895" s="36" t="s">
        <v>99</v>
      </c>
      <c r="E1895" s="36" t="s">
        <v>10498</v>
      </c>
      <c r="F1895" s="115"/>
    </row>
    <row r="1896" spans="1:6" x14ac:dyDescent="0.25">
      <c r="A1896" s="36" t="s">
        <v>10499</v>
      </c>
      <c r="B1896" s="36">
        <v>44335</v>
      </c>
      <c r="C1896" s="30" t="s">
        <v>12385</v>
      </c>
      <c r="D1896" s="36" t="s">
        <v>99</v>
      </c>
      <c r="E1896" s="36" t="s">
        <v>10498</v>
      </c>
      <c r="F1896" s="115"/>
    </row>
    <row r="1897" spans="1:6" x14ac:dyDescent="0.25">
      <c r="A1897" s="36" t="s">
        <v>10499</v>
      </c>
      <c r="B1897" s="36">
        <v>12624</v>
      </c>
      <c r="C1897" s="30" t="s">
        <v>12386</v>
      </c>
      <c r="D1897" s="36" t="s">
        <v>99</v>
      </c>
      <c r="E1897" s="36" t="s">
        <v>10498</v>
      </c>
      <c r="F1897" s="115">
        <v>34.4</v>
      </c>
    </row>
    <row r="1898" spans="1:6" x14ac:dyDescent="0.25">
      <c r="A1898" s="36" t="s">
        <v>10499</v>
      </c>
      <c r="B1898" s="36">
        <v>517</v>
      </c>
      <c r="C1898" s="30" t="s">
        <v>12387</v>
      </c>
      <c r="D1898" s="36" t="s">
        <v>9835</v>
      </c>
      <c r="E1898" s="36" t="s">
        <v>10498</v>
      </c>
      <c r="F1898" s="115">
        <v>9.08</v>
      </c>
    </row>
    <row r="1899" spans="1:6" x14ac:dyDescent="0.25">
      <c r="A1899" s="36" t="s">
        <v>10499</v>
      </c>
      <c r="B1899" s="36">
        <v>37534</v>
      </c>
      <c r="C1899" s="30" t="s">
        <v>12388</v>
      </c>
      <c r="D1899" s="36" t="s">
        <v>370</v>
      </c>
      <c r="E1899" s="36" t="s">
        <v>10498</v>
      </c>
      <c r="F1899" s="115"/>
    </row>
    <row r="1900" spans="1:6" x14ac:dyDescent="0.25">
      <c r="A1900" s="36" t="s">
        <v>10499</v>
      </c>
      <c r="B1900" s="36">
        <v>37535</v>
      </c>
      <c r="C1900" s="30" t="s">
        <v>12389</v>
      </c>
      <c r="D1900" s="36" t="s">
        <v>370</v>
      </c>
      <c r="E1900" s="36" t="s">
        <v>10498</v>
      </c>
      <c r="F1900" s="115"/>
    </row>
    <row r="1901" spans="1:6" x14ac:dyDescent="0.25">
      <c r="A1901" s="36" t="s">
        <v>10499</v>
      </c>
      <c r="B1901" s="36">
        <v>37533</v>
      </c>
      <c r="C1901" s="30" t="s">
        <v>12390</v>
      </c>
      <c r="D1901" s="36" t="s">
        <v>370</v>
      </c>
      <c r="E1901" s="36" t="s">
        <v>10498</v>
      </c>
      <c r="F1901" s="115"/>
    </row>
    <row r="1902" spans="1:6" x14ac:dyDescent="0.25">
      <c r="A1902" s="36" t="s">
        <v>10499</v>
      </c>
      <c r="B1902" s="36">
        <v>37537</v>
      </c>
      <c r="C1902" s="30" t="s">
        <v>12391</v>
      </c>
      <c r="D1902" s="36" t="s">
        <v>370</v>
      </c>
      <c r="E1902" s="36" t="s">
        <v>10498</v>
      </c>
      <c r="F1902" s="115"/>
    </row>
    <row r="1903" spans="1:6" x14ac:dyDescent="0.25">
      <c r="A1903" s="36" t="s">
        <v>10499</v>
      </c>
      <c r="B1903" s="36">
        <v>37536</v>
      </c>
      <c r="C1903" s="30" t="s">
        <v>12392</v>
      </c>
      <c r="D1903" s="36" t="s">
        <v>370</v>
      </c>
      <c r="E1903" s="36" t="s">
        <v>10498</v>
      </c>
      <c r="F1903" s="115"/>
    </row>
    <row r="1904" spans="1:6" x14ac:dyDescent="0.25">
      <c r="A1904" s="36" t="s">
        <v>10499</v>
      </c>
      <c r="B1904" s="36">
        <v>37532</v>
      </c>
      <c r="C1904" s="30" t="s">
        <v>12393</v>
      </c>
      <c r="D1904" s="36" t="s">
        <v>370</v>
      </c>
      <c r="E1904" s="36" t="s">
        <v>10505</v>
      </c>
      <c r="F1904" s="115"/>
    </row>
    <row r="1905" spans="1:6" x14ac:dyDescent="0.25">
      <c r="A1905" s="36" t="s">
        <v>10643</v>
      </c>
      <c r="B1905" s="36">
        <v>2696</v>
      </c>
      <c r="C1905" s="30" t="s">
        <v>12394</v>
      </c>
      <c r="D1905" s="36" t="s">
        <v>64</v>
      </c>
      <c r="E1905" s="36" t="s">
        <v>10505</v>
      </c>
      <c r="F1905" s="115">
        <v>28.95</v>
      </c>
    </row>
    <row r="1906" spans="1:6" x14ac:dyDescent="0.25">
      <c r="A1906" s="36" t="s">
        <v>10643</v>
      </c>
      <c r="B1906" s="36">
        <v>40928</v>
      </c>
      <c r="C1906" s="30" t="s">
        <v>12395</v>
      </c>
      <c r="D1906" s="36" t="s">
        <v>7170</v>
      </c>
      <c r="E1906" s="36" t="s">
        <v>10498</v>
      </c>
      <c r="F1906" s="115">
        <v>5079.1400000000003</v>
      </c>
    </row>
    <row r="1907" spans="1:6" x14ac:dyDescent="0.25">
      <c r="A1907" s="36" t="s">
        <v>10643</v>
      </c>
      <c r="B1907" s="36">
        <v>4083</v>
      </c>
      <c r="C1907" s="30" t="s">
        <v>12396</v>
      </c>
      <c r="D1907" s="36" t="s">
        <v>64</v>
      </c>
      <c r="E1907" s="36" t="s">
        <v>10505</v>
      </c>
      <c r="F1907" s="115">
        <v>40.92</v>
      </c>
    </row>
    <row r="1908" spans="1:6" x14ac:dyDescent="0.25">
      <c r="A1908" s="36" t="s">
        <v>10643</v>
      </c>
      <c r="B1908" s="36">
        <v>40818</v>
      </c>
      <c r="C1908" s="30" t="s">
        <v>12397</v>
      </c>
      <c r="D1908" s="36" t="s">
        <v>7170</v>
      </c>
      <c r="E1908" s="36" t="s">
        <v>10498</v>
      </c>
      <c r="F1908" s="115">
        <v>7176.81</v>
      </c>
    </row>
    <row r="1909" spans="1:6" x14ac:dyDescent="0.25">
      <c r="A1909" s="36" t="s">
        <v>10499</v>
      </c>
      <c r="B1909" s="36">
        <v>43146</v>
      </c>
      <c r="C1909" s="30" t="s">
        <v>12398</v>
      </c>
      <c r="D1909" s="36" t="s">
        <v>370</v>
      </c>
      <c r="E1909" s="36" t="s">
        <v>10498</v>
      </c>
      <c r="F1909" s="115">
        <v>8.9499999999999993</v>
      </c>
    </row>
    <row r="1910" spans="1:6" x14ac:dyDescent="0.25">
      <c r="A1910" s="36" t="s">
        <v>12399</v>
      </c>
      <c r="B1910" s="36">
        <v>2705</v>
      </c>
      <c r="C1910" s="30" t="s">
        <v>12400</v>
      </c>
      <c r="D1910" s="36" t="s">
        <v>12401</v>
      </c>
      <c r="E1910" s="36" t="s">
        <v>10498</v>
      </c>
      <c r="F1910" s="115">
        <v>0.85</v>
      </c>
    </row>
    <row r="1911" spans="1:6" x14ac:dyDescent="0.25">
      <c r="A1911" s="36" t="s">
        <v>12399</v>
      </c>
      <c r="B1911" s="36">
        <v>14250</v>
      </c>
      <c r="C1911" s="30" t="s">
        <v>12402</v>
      </c>
      <c r="D1911" s="36" t="s">
        <v>12401</v>
      </c>
      <c r="E1911" s="36" t="s">
        <v>10505</v>
      </c>
      <c r="F1911" s="115">
        <v>0.87</v>
      </c>
    </row>
    <row r="1912" spans="1:6" x14ac:dyDescent="0.25">
      <c r="A1912" s="36" t="s">
        <v>10499</v>
      </c>
      <c r="B1912" s="36">
        <v>11683</v>
      </c>
      <c r="C1912" s="30" t="s">
        <v>12403</v>
      </c>
      <c r="D1912" s="36" t="s">
        <v>99</v>
      </c>
      <c r="E1912" s="36" t="s">
        <v>10498</v>
      </c>
      <c r="F1912" s="115">
        <v>68.78</v>
      </c>
    </row>
    <row r="1913" spans="1:6" x14ac:dyDescent="0.25">
      <c r="A1913" s="36" t="s">
        <v>10499</v>
      </c>
      <c r="B1913" s="36">
        <v>11684</v>
      </c>
      <c r="C1913" s="30" t="s">
        <v>12404</v>
      </c>
      <c r="D1913" s="36" t="s">
        <v>99</v>
      </c>
      <c r="E1913" s="36" t="s">
        <v>10498</v>
      </c>
      <c r="F1913" s="115">
        <v>75.28</v>
      </c>
    </row>
    <row r="1914" spans="1:6" x14ac:dyDescent="0.25">
      <c r="A1914" s="36" t="s">
        <v>10499</v>
      </c>
      <c r="B1914" s="36">
        <v>6141</v>
      </c>
      <c r="C1914" s="30" t="s">
        <v>12405</v>
      </c>
      <c r="D1914" s="36" t="s">
        <v>99</v>
      </c>
      <c r="E1914" s="36" t="s">
        <v>10498</v>
      </c>
      <c r="F1914" s="115">
        <v>5.14</v>
      </c>
    </row>
    <row r="1915" spans="1:6" x14ac:dyDescent="0.25">
      <c r="A1915" s="36" t="s">
        <v>10499</v>
      </c>
      <c r="B1915" s="36">
        <v>11681</v>
      </c>
      <c r="C1915" s="30" t="s">
        <v>12406</v>
      </c>
      <c r="D1915" s="36" t="s">
        <v>99</v>
      </c>
      <c r="E1915" s="36" t="s">
        <v>10498</v>
      </c>
      <c r="F1915" s="115">
        <v>6.48</v>
      </c>
    </row>
    <row r="1916" spans="1:6" x14ac:dyDescent="0.25">
      <c r="A1916" s="36" t="s">
        <v>10643</v>
      </c>
      <c r="B1916" s="36">
        <v>2706</v>
      </c>
      <c r="C1916" s="30" t="s">
        <v>12407</v>
      </c>
      <c r="D1916" s="36" t="s">
        <v>64</v>
      </c>
      <c r="E1916" s="36" t="s">
        <v>10505</v>
      </c>
      <c r="F1916" s="115">
        <v>135.44999999999999</v>
      </c>
    </row>
    <row r="1917" spans="1:6" x14ac:dyDescent="0.25">
      <c r="A1917" s="36" t="s">
        <v>10643</v>
      </c>
      <c r="B1917" s="36">
        <v>40811</v>
      </c>
      <c r="C1917" s="30" t="s">
        <v>12408</v>
      </c>
      <c r="D1917" s="36" t="s">
        <v>7170</v>
      </c>
      <c r="E1917" s="36" t="s">
        <v>10498</v>
      </c>
      <c r="F1917" s="115">
        <v>23757.06</v>
      </c>
    </row>
    <row r="1918" spans="1:6" x14ac:dyDescent="0.25">
      <c r="A1918" s="36" t="s">
        <v>10643</v>
      </c>
      <c r="B1918" s="36">
        <v>2707</v>
      </c>
      <c r="C1918" s="30" t="s">
        <v>12409</v>
      </c>
      <c r="D1918" s="36" t="s">
        <v>64</v>
      </c>
      <c r="E1918" s="36" t="s">
        <v>10498</v>
      </c>
      <c r="F1918" s="115">
        <v>151.11000000000001</v>
      </c>
    </row>
    <row r="1919" spans="1:6" x14ac:dyDescent="0.25">
      <c r="A1919" s="36" t="s">
        <v>10643</v>
      </c>
      <c r="B1919" s="36">
        <v>40813</v>
      </c>
      <c r="C1919" s="30" t="s">
        <v>12410</v>
      </c>
      <c r="D1919" s="36" t="s">
        <v>7170</v>
      </c>
      <c r="E1919" s="36" t="s">
        <v>10498</v>
      </c>
      <c r="F1919" s="115">
        <v>26504.09</v>
      </c>
    </row>
    <row r="1920" spans="1:6" x14ac:dyDescent="0.25">
      <c r="A1920" s="36" t="s">
        <v>10643</v>
      </c>
      <c r="B1920" s="36">
        <v>2708</v>
      </c>
      <c r="C1920" s="30" t="s">
        <v>12411</v>
      </c>
      <c r="D1920" s="36" t="s">
        <v>64</v>
      </c>
      <c r="E1920" s="36" t="s">
        <v>10498</v>
      </c>
      <c r="F1920" s="115">
        <v>166.92</v>
      </c>
    </row>
    <row r="1921" spans="1:6" x14ac:dyDescent="0.25">
      <c r="A1921" s="36" t="s">
        <v>10643</v>
      </c>
      <c r="B1921" s="36">
        <v>40814</v>
      </c>
      <c r="C1921" s="30" t="s">
        <v>12412</v>
      </c>
      <c r="D1921" s="36" t="s">
        <v>7170</v>
      </c>
      <c r="E1921" s="36" t="s">
        <v>10498</v>
      </c>
      <c r="F1921" s="115">
        <v>29276.41</v>
      </c>
    </row>
    <row r="1922" spans="1:6" x14ac:dyDescent="0.25">
      <c r="A1922" s="36" t="s">
        <v>10499</v>
      </c>
      <c r="B1922" s="36">
        <v>38403</v>
      </c>
      <c r="C1922" s="30" t="s">
        <v>12413</v>
      </c>
      <c r="D1922" s="36" t="s">
        <v>99</v>
      </c>
      <c r="E1922" s="36" t="s">
        <v>10498</v>
      </c>
      <c r="F1922" s="115">
        <v>48.12</v>
      </c>
    </row>
    <row r="1923" spans="1:6" x14ac:dyDescent="0.25">
      <c r="A1923" s="36" t="s">
        <v>10674</v>
      </c>
      <c r="B1923" s="36">
        <v>43482</v>
      </c>
      <c r="C1923" s="30" t="s">
        <v>12414</v>
      </c>
      <c r="D1923" s="36" t="s">
        <v>64</v>
      </c>
      <c r="E1923" s="36" t="s">
        <v>10505</v>
      </c>
      <c r="F1923" s="115">
        <v>0.83</v>
      </c>
    </row>
    <row r="1924" spans="1:6" x14ac:dyDescent="0.25">
      <c r="A1924" s="36" t="s">
        <v>10674</v>
      </c>
      <c r="B1924" s="36">
        <v>43494</v>
      </c>
      <c r="C1924" s="30" t="s">
        <v>12415</v>
      </c>
      <c r="D1924" s="36" t="s">
        <v>7170</v>
      </c>
      <c r="E1924" s="36" t="s">
        <v>10505</v>
      </c>
      <c r="F1924" s="115">
        <v>137.97</v>
      </c>
    </row>
    <row r="1925" spans="1:6" x14ac:dyDescent="0.25">
      <c r="A1925" s="36" t="s">
        <v>10674</v>
      </c>
      <c r="B1925" s="36">
        <v>43483</v>
      </c>
      <c r="C1925" s="30" t="s">
        <v>12416</v>
      </c>
      <c r="D1925" s="36" t="s">
        <v>64</v>
      </c>
      <c r="E1925" s="36" t="s">
        <v>10505</v>
      </c>
      <c r="F1925" s="115">
        <v>1.61</v>
      </c>
    </row>
    <row r="1926" spans="1:6" x14ac:dyDescent="0.25">
      <c r="A1926" s="36" t="s">
        <v>10674</v>
      </c>
      <c r="B1926" s="36">
        <v>43495</v>
      </c>
      <c r="C1926" s="30" t="s">
        <v>12417</v>
      </c>
      <c r="D1926" s="36" t="s">
        <v>7170</v>
      </c>
      <c r="E1926" s="36" t="s">
        <v>10505</v>
      </c>
      <c r="F1926" s="115">
        <v>267.11</v>
      </c>
    </row>
    <row r="1927" spans="1:6" x14ac:dyDescent="0.25">
      <c r="A1927" s="36" t="s">
        <v>10674</v>
      </c>
      <c r="B1927" s="36">
        <v>43484</v>
      </c>
      <c r="C1927" s="30" t="s">
        <v>12418</v>
      </c>
      <c r="D1927" s="36" t="s">
        <v>64</v>
      </c>
      <c r="E1927" s="36" t="s">
        <v>10505</v>
      </c>
      <c r="F1927" s="115">
        <v>1.54</v>
      </c>
    </row>
    <row r="1928" spans="1:6" x14ac:dyDescent="0.25">
      <c r="A1928" s="36" t="s">
        <v>10674</v>
      </c>
      <c r="B1928" s="36">
        <v>43496</v>
      </c>
      <c r="C1928" s="30" t="s">
        <v>12419</v>
      </c>
      <c r="D1928" s="36" t="s">
        <v>7170</v>
      </c>
      <c r="E1928" s="36" t="s">
        <v>10505</v>
      </c>
      <c r="F1928" s="115">
        <v>254.69</v>
      </c>
    </row>
    <row r="1929" spans="1:6" x14ac:dyDescent="0.25">
      <c r="A1929" s="36" t="s">
        <v>10674</v>
      </c>
      <c r="B1929" s="36">
        <v>43485</v>
      </c>
      <c r="C1929" s="30" t="s">
        <v>12420</v>
      </c>
      <c r="D1929" s="36" t="s">
        <v>64</v>
      </c>
      <c r="E1929" s="36" t="s">
        <v>10505</v>
      </c>
      <c r="F1929" s="115">
        <v>1.37</v>
      </c>
    </row>
    <row r="1930" spans="1:6" x14ac:dyDescent="0.25">
      <c r="A1930" s="36" t="s">
        <v>10674</v>
      </c>
      <c r="B1930" s="36">
        <v>43497</v>
      </c>
      <c r="C1930" s="30" t="s">
        <v>12421</v>
      </c>
      <c r="D1930" s="36" t="s">
        <v>7170</v>
      </c>
      <c r="E1930" s="36" t="s">
        <v>10505</v>
      </c>
      <c r="F1930" s="115">
        <v>227.86</v>
      </c>
    </row>
    <row r="1931" spans="1:6" x14ac:dyDescent="0.25">
      <c r="A1931" s="36" t="s">
        <v>10674</v>
      </c>
      <c r="B1931" s="36">
        <v>43487</v>
      </c>
      <c r="C1931" s="30" t="s">
        <v>12422</v>
      </c>
      <c r="D1931" s="36" t="s">
        <v>64</v>
      </c>
      <c r="E1931" s="36" t="s">
        <v>10505</v>
      </c>
      <c r="F1931" s="115">
        <v>1.42</v>
      </c>
    </row>
    <row r="1932" spans="1:6" x14ac:dyDescent="0.25">
      <c r="A1932" s="36" t="s">
        <v>10674</v>
      </c>
      <c r="B1932" s="36">
        <v>43499</v>
      </c>
      <c r="C1932" s="30" t="s">
        <v>12423</v>
      </c>
      <c r="D1932" s="36" t="s">
        <v>7170</v>
      </c>
      <c r="E1932" s="36" t="s">
        <v>10505</v>
      </c>
      <c r="F1932" s="115">
        <v>235.42</v>
      </c>
    </row>
    <row r="1933" spans="1:6" x14ac:dyDescent="0.25">
      <c r="A1933" s="36" t="s">
        <v>10674</v>
      </c>
      <c r="B1933" s="36">
        <v>43486</v>
      </c>
      <c r="C1933" s="30" t="s">
        <v>12424</v>
      </c>
      <c r="D1933" s="36" t="s">
        <v>64</v>
      </c>
      <c r="E1933" s="36" t="s">
        <v>10505</v>
      </c>
      <c r="F1933" s="115">
        <v>1.02</v>
      </c>
    </row>
    <row r="1934" spans="1:6" x14ac:dyDescent="0.25">
      <c r="A1934" s="36" t="s">
        <v>10674</v>
      </c>
      <c r="B1934" s="36">
        <v>43498</v>
      </c>
      <c r="C1934" s="30" t="s">
        <v>12425</v>
      </c>
      <c r="D1934" s="36" t="s">
        <v>7170</v>
      </c>
      <c r="E1934" s="36" t="s">
        <v>10505</v>
      </c>
      <c r="F1934" s="115">
        <v>169.49</v>
      </c>
    </row>
    <row r="1935" spans="1:6" x14ac:dyDescent="0.25">
      <c r="A1935" s="36" t="s">
        <v>10674</v>
      </c>
      <c r="B1935" s="36">
        <v>43488</v>
      </c>
      <c r="C1935" s="30" t="s">
        <v>12426</v>
      </c>
      <c r="D1935" s="36" t="s">
        <v>64</v>
      </c>
      <c r="E1935" s="36" t="s">
        <v>10505</v>
      </c>
      <c r="F1935" s="115">
        <v>1.03</v>
      </c>
    </row>
    <row r="1936" spans="1:6" x14ac:dyDescent="0.25">
      <c r="A1936" s="36" t="s">
        <v>10674</v>
      </c>
      <c r="B1936" s="36">
        <v>43500</v>
      </c>
      <c r="C1936" s="30" t="s">
        <v>12427</v>
      </c>
      <c r="D1936" s="36" t="s">
        <v>7170</v>
      </c>
      <c r="E1936" s="36" t="s">
        <v>10505</v>
      </c>
      <c r="F1936" s="115">
        <v>170.53</v>
      </c>
    </row>
    <row r="1937" spans="1:6" x14ac:dyDescent="0.25">
      <c r="A1937" s="36" t="s">
        <v>10674</v>
      </c>
      <c r="B1937" s="36">
        <v>43489</v>
      </c>
      <c r="C1937" s="30" t="s">
        <v>12428</v>
      </c>
      <c r="D1937" s="36" t="s">
        <v>64</v>
      </c>
      <c r="E1937" s="36" t="s">
        <v>10505</v>
      </c>
      <c r="F1937" s="115">
        <v>1.64</v>
      </c>
    </row>
    <row r="1938" spans="1:6" x14ac:dyDescent="0.25">
      <c r="A1938" s="36" t="s">
        <v>10674</v>
      </c>
      <c r="B1938" s="36">
        <v>43501</v>
      </c>
      <c r="C1938" s="30" t="s">
        <v>12429</v>
      </c>
      <c r="D1938" s="36" t="s">
        <v>7170</v>
      </c>
      <c r="E1938" s="36" t="s">
        <v>10505</v>
      </c>
      <c r="F1938" s="115">
        <v>271.42</v>
      </c>
    </row>
    <row r="1939" spans="1:6" x14ac:dyDescent="0.25">
      <c r="A1939" s="36" t="s">
        <v>10674</v>
      </c>
      <c r="B1939" s="36">
        <v>43490</v>
      </c>
      <c r="C1939" s="30" t="s">
        <v>12430</v>
      </c>
      <c r="D1939" s="36" t="s">
        <v>64</v>
      </c>
      <c r="E1939" s="36" t="s">
        <v>10505</v>
      </c>
      <c r="F1939" s="115">
        <v>2.08</v>
      </c>
    </row>
    <row r="1940" spans="1:6" x14ac:dyDescent="0.25">
      <c r="A1940" s="36" t="s">
        <v>10674</v>
      </c>
      <c r="B1940" s="36">
        <v>43502</v>
      </c>
      <c r="C1940" s="30" t="s">
        <v>12431</v>
      </c>
      <c r="D1940" s="36" t="s">
        <v>7170</v>
      </c>
      <c r="E1940" s="36" t="s">
        <v>10505</v>
      </c>
      <c r="F1940" s="115">
        <v>344.99</v>
      </c>
    </row>
    <row r="1941" spans="1:6" x14ac:dyDescent="0.25">
      <c r="A1941" s="36" t="s">
        <v>10674</v>
      </c>
      <c r="B1941" s="36">
        <v>43491</v>
      </c>
      <c r="C1941" s="30" t="s">
        <v>12432</v>
      </c>
      <c r="D1941" s="36" t="s">
        <v>64</v>
      </c>
      <c r="E1941" s="36" t="s">
        <v>10505</v>
      </c>
      <c r="F1941" s="115">
        <v>1.71</v>
      </c>
    </row>
    <row r="1942" spans="1:6" x14ac:dyDescent="0.25">
      <c r="A1942" s="36" t="s">
        <v>10674</v>
      </c>
      <c r="B1942" s="36">
        <v>43503</v>
      </c>
      <c r="C1942" s="30" t="s">
        <v>12433</v>
      </c>
      <c r="D1942" s="36" t="s">
        <v>7170</v>
      </c>
      <c r="E1942" s="36" t="s">
        <v>10505</v>
      </c>
      <c r="F1942" s="115">
        <v>284.18</v>
      </c>
    </row>
    <row r="1943" spans="1:6" x14ac:dyDescent="0.25">
      <c r="A1943" s="36" t="s">
        <v>10674</v>
      </c>
      <c r="B1943" s="36">
        <v>43492</v>
      </c>
      <c r="C1943" s="30" t="s">
        <v>12434</v>
      </c>
      <c r="D1943" s="36" t="s">
        <v>64</v>
      </c>
      <c r="E1943" s="36" t="s">
        <v>10505</v>
      </c>
      <c r="F1943" s="115">
        <v>2.5</v>
      </c>
    </row>
    <row r="1944" spans="1:6" x14ac:dyDescent="0.25">
      <c r="A1944" s="36" t="s">
        <v>10674</v>
      </c>
      <c r="B1944" s="36">
        <v>43504</v>
      </c>
      <c r="C1944" s="30" t="s">
        <v>12435</v>
      </c>
      <c r="D1944" s="36" t="s">
        <v>7170</v>
      </c>
      <c r="E1944" s="36" t="s">
        <v>10505</v>
      </c>
      <c r="F1944" s="115">
        <v>413.53</v>
      </c>
    </row>
    <row r="1945" spans="1:6" x14ac:dyDescent="0.25">
      <c r="A1945" s="36" t="s">
        <v>10674</v>
      </c>
      <c r="B1945" s="36">
        <v>43493</v>
      </c>
      <c r="C1945" s="30" t="s">
        <v>12436</v>
      </c>
      <c r="D1945" s="36" t="s">
        <v>64</v>
      </c>
      <c r="E1945" s="36" t="s">
        <v>10505</v>
      </c>
      <c r="F1945" s="115">
        <v>0.83</v>
      </c>
    </row>
    <row r="1946" spans="1:6" x14ac:dyDescent="0.25">
      <c r="A1946" s="36" t="s">
        <v>10674</v>
      </c>
      <c r="B1946" s="36">
        <v>43505</v>
      </c>
      <c r="C1946" s="30" t="s">
        <v>12437</v>
      </c>
      <c r="D1946" s="36" t="s">
        <v>7170</v>
      </c>
      <c r="E1946" s="36" t="s">
        <v>10505</v>
      </c>
      <c r="F1946" s="115">
        <v>137.97</v>
      </c>
    </row>
    <row r="1947" spans="1:6" x14ac:dyDescent="0.25">
      <c r="A1947" s="36" t="s">
        <v>10499</v>
      </c>
      <c r="B1947" s="36">
        <v>38476</v>
      </c>
      <c r="C1947" s="30" t="s">
        <v>12438</v>
      </c>
      <c r="D1947" s="36" t="s">
        <v>99</v>
      </c>
      <c r="E1947" s="36" t="s">
        <v>10498</v>
      </c>
      <c r="F1947" s="115">
        <v>184.18</v>
      </c>
    </row>
    <row r="1948" spans="1:6" x14ac:dyDescent="0.25">
      <c r="A1948" s="36" t="s">
        <v>10499</v>
      </c>
      <c r="B1948" s="36">
        <v>38477</v>
      </c>
      <c r="C1948" s="30" t="s">
        <v>12439</v>
      </c>
      <c r="D1948" s="36" t="s">
        <v>99</v>
      </c>
      <c r="E1948" s="36" t="s">
        <v>10498</v>
      </c>
      <c r="F1948" s="115">
        <v>488.38</v>
      </c>
    </row>
    <row r="1949" spans="1:6" x14ac:dyDescent="0.25">
      <c r="A1949" s="36" t="s">
        <v>10677</v>
      </c>
      <c r="B1949" s="36">
        <v>45112</v>
      </c>
      <c r="C1949" s="30" t="s">
        <v>12440</v>
      </c>
      <c r="D1949" s="36" t="s">
        <v>99</v>
      </c>
      <c r="E1949" s="36" t="s">
        <v>10498</v>
      </c>
      <c r="F1949" s="115">
        <v>1101005.19</v>
      </c>
    </row>
    <row r="1950" spans="1:6" x14ac:dyDescent="0.25">
      <c r="A1950" s="36" t="s">
        <v>10677</v>
      </c>
      <c r="B1950" s="36">
        <v>14525</v>
      </c>
      <c r="C1950" s="30" t="s">
        <v>12441</v>
      </c>
      <c r="D1950" s="36" t="s">
        <v>99</v>
      </c>
      <c r="E1950" s="36" t="s">
        <v>10498</v>
      </c>
      <c r="F1950" s="115">
        <v>957219.07</v>
      </c>
    </row>
    <row r="1951" spans="1:6" x14ac:dyDescent="0.25">
      <c r="A1951" s="36" t="s">
        <v>10677</v>
      </c>
      <c r="B1951" s="36">
        <v>10685</v>
      </c>
      <c r="C1951" s="30" t="s">
        <v>12442</v>
      </c>
      <c r="D1951" s="36" t="s">
        <v>99</v>
      </c>
      <c r="E1951" s="36" t="s">
        <v>10505</v>
      </c>
      <c r="F1951" s="115">
        <v>845950</v>
      </c>
    </row>
    <row r="1952" spans="1:6" x14ac:dyDescent="0.25">
      <c r="A1952" s="36" t="s">
        <v>10677</v>
      </c>
      <c r="B1952" s="36">
        <v>40636</v>
      </c>
      <c r="C1952" s="30" t="s">
        <v>12443</v>
      </c>
      <c r="D1952" s="36" t="s">
        <v>99</v>
      </c>
      <c r="E1952" s="36" t="s">
        <v>10498</v>
      </c>
      <c r="F1952" s="115">
        <v>1171428.1599999999</v>
      </c>
    </row>
    <row r="1953" spans="1:6" x14ac:dyDescent="0.25">
      <c r="A1953" s="36" t="s">
        <v>10499</v>
      </c>
      <c r="B1953" s="36">
        <v>4111</v>
      </c>
      <c r="C1953" s="30" t="s">
        <v>12444</v>
      </c>
      <c r="D1953" s="36" t="s">
        <v>99</v>
      </c>
      <c r="E1953" s="36" t="s">
        <v>10498</v>
      </c>
      <c r="F1953" s="115">
        <v>54.99</v>
      </c>
    </row>
    <row r="1954" spans="1:6" x14ac:dyDescent="0.25">
      <c r="A1954" s="36" t="s">
        <v>10499</v>
      </c>
      <c r="B1954" s="36">
        <v>44538</v>
      </c>
      <c r="C1954" s="30" t="s">
        <v>12445</v>
      </c>
      <c r="D1954" s="36" t="s">
        <v>99</v>
      </c>
      <c r="E1954" s="36" t="s">
        <v>10498</v>
      </c>
      <c r="F1954" s="115">
        <v>40.520000000000003</v>
      </c>
    </row>
    <row r="1955" spans="1:6" x14ac:dyDescent="0.25">
      <c r="A1955" s="36" t="s">
        <v>10499</v>
      </c>
      <c r="B1955" s="36">
        <v>12</v>
      </c>
      <c r="C1955" s="30" t="s">
        <v>12446</v>
      </c>
      <c r="D1955" s="36" t="s">
        <v>99</v>
      </c>
      <c r="E1955" s="36" t="s">
        <v>10498</v>
      </c>
      <c r="F1955" s="115">
        <v>5.0999999999999996</v>
      </c>
    </row>
    <row r="1956" spans="1:6" x14ac:dyDescent="0.25">
      <c r="A1956" s="36" t="s">
        <v>10499</v>
      </c>
      <c r="B1956" s="36">
        <v>37554</v>
      </c>
      <c r="C1956" s="30" t="s">
        <v>12447</v>
      </c>
      <c r="D1956" s="36" t="s">
        <v>99</v>
      </c>
      <c r="E1956" s="36" t="s">
        <v>10498</v>
      </c>
      <c r="F1956" s="115">
        <v>411.03</v>
      </c>
    </row>
    <row r="1957" spans="1:6" x14ac:dyDescent="0.25">
      <c r="A1957" s="36" t="s">
        <v>10499</v>
      </c>
      <c r="B1957" s="36">
        <v>37555</v>
      </c>
      <c r="C1957" s="30" t="s">
        <v>12448</v>
      </c>
      <c r="D1957" s="36" t="s">
        <v>99</v>
      </c>
      <c r="E1957" s="36" t="s">
        <v>10498</v>
      </c>
      <c r="F1957" s="115">
        <v>499.99</v>
      </c>
    </row>
    <row r="1958" spans="1:6" x14ac:dyDescent="0.25">
      <c r="A1958" s="36" t="s">
        <v>10499</v>
      </c>
      <c r="B1958" s="36">
        <v>10902</v>
      </c>
      <c r="C1958" s="30" t="s">
        <v>12449</v>
      </c>
      <c r="D1958" s="36" t="s">
        <v>99</v>
      </c>
      <c r="E1958" s="36" t="s">
        <v>10498</v>
      </c>
      <c r="F1958" s="115">
        <v>125.46</v>
      </c>
    </row>
    <row r="1959" spans="1:6" x14ac:dyDescent="0.25">
      <c r="A1959" s="36" t="s">
        <v>10499</v>
      </c>
      <c r="B1959" s="36">
        <v>20965</v>
      </c>
      <c r="C1959" s="30" t="s">
        <v>12450</v>
      </c>
      <c r="D1959" s="36" t="s">
        <v>99</v>
      </c>
      <c r="E1959" s="36" t="s">
        <v>10498</v>
      </c>
      <c r="F1959" s="115">
        <v>126.63</v>
      </c>
    </row>
    <row r="1960" spans="1:6" x14ac:dyDescent="0.25">
      <c r="A1960" s="36" t="s">
        <v>10499</v>
      </c>
      <c r="B1960" s="36">
        <v>20966</v>
      </c>
      <c r="C1960" s="30" t="s">
        <v>12451</v>
      </c>
      <c r="D1960" s="36" t="s">
        <v>99</v>
      </c>
      <c r="E1960" s="36" t="s">
        <v>10498</v>
      </c>
      <c r="F1960" s="115">
        <v>136.34</v>
      </c>
    </row>
    <row r="1961" spans="1:6" x14ac:dyDescent="0.25">
      <c r="A1961" s="36" t="s">
        <v>10499</v>
      </c>
      <c r="B1961" s="36">
        <v>10903</v>
      </c>
      <c r="C1961" s="30" t="s">
        <v>12452</v>
      </c>
      <c r="D1961" s="36" t="s">
        <v>99</v>
      </c>
      <c r="E1961" s="36" t="s">
        <v>10498</v>
      </c>
      <c r="F1961" s="115">
        <v>206.66</v>
      </c>
    </row>
    <row r="1962" spans="1:6" x14ac:dyDescent="0.25">
      <c r="A1962" s="36" t="s">
        <v>10499</v>
      </c>
      <c r="B1962" s="36">
        <v>20967</v>
      </c>
      <c r="C1962" s="30" t="s">
        <v>12453</v>
      </c>
      <c r="D1962" s="36" t="s">
        <v>99</v>
      </c>
      <c r="E1962" s="36" t="s">
        <v>10498</v>
      </c>
      <c r="F1962" s="115">
        <v>206.66</v>
      </c>
    </row>
    <row r="1963" spans="1:6" x14ac:dyDescent="0.25">
      <c r="A1963" s="36" t="s">
        <v>10499</v>
      </c>
      <c r="B1963" s="36">
        <v>20968</v>
      </c>
      <c r="C1963" s="30" t="s">
        <v>12454</v>
      </c>
      <c r="D1963" s="36" t="s">
        <v>99</v>
      </c>
      <c r="E1963" s="36" t="s">
        <v>10498</v>
      </c>
      <c r="F1963" s="115">
        <v>226.66</v>
      </c>
    </row>
    <row r="1964" spans="1:6" x14ac:dyDescent="0.25">
      <c r="A1964" s="36" t="s">
        <v>10499</v>
      </c>
      <c r="B1964" s="36">
        <v>39017</v>
      </c>
      <c r="C1964" s="30" t="s">
        <v>12455</v>
      </c>
      <c r="D1964" s="36" t="s">
        <v>99</v>
      </c>
      <c r="E1964" s="36" t="s">
        <v>10498</v>
      </c>
      <c r="F1964" s="115"/>
    </row>
    <row r="1965" spans="1:6" x14ac:dyDescent="0.25">
      <c r="A1965" s="36" t="s">
        <v>10499</v>
      </c>
      <c r="B1965" s="36">
        <v>39315</v>
      </c>
      <c r="C1965" s="30" t="s">
        <v>12456</v>
      </c>
      <c r="D1965" s="36" t="s">
        <v>99</v>
      </c>
      <c r="E1965" s="36" t="s">
        <v>10498</v>
      </c>
      <c r="F1965" s="115"/>
    </row>
    <row r="1966" spans="1:6" x14ac:dyDescent="0.25">
      <c r="A1966" s="36" t="s">
        <v>10499</v>
      </c>
      <c r="B1966" s="36">
        <v>39016</v>
      </c>
      <c r="C1966" s="30" t="s">
        <v>12457</v>
      </c>
      <c r="D1966" s="36" t="s">
        <v>99</v>
      </c>
      <c r="E1966" s="36" t="s">
        <v>10498</v>
      </c>
      <c r="F1966" s="115"/>
    </row>
    <row r="1967" spans="1:6" x14ac:dyDescent="0.25">
      <c r="A1967" s="36" t="s">
        <v>10499</v>
      </c>
      <c r="B1967" s="36">
        <v>39481</v>
      </c>
      <c r="C1967" s="30" t="s">
        <v>12458</v>
      </c>
      <c r="D1967" s="36" t="s">
        <v>99</v>
      </c>
      <c r="E1967" s="36" t="s">
        <v>10498</v>
      </c>
      <c r="F1967" s="115"/>
    </row>
    <row r="1968" spans="1:6" x14ac:dyDescent="0.25">
      <c r="A1968" s="36" t="s">
        <v>10499</v>
      </c>
      <c r="B1968" s="36">
        <v>39013</v>
      </c>
      <c r="C1968" s="30" t="s">
        <v>12459</v>
      </c>
      <c r="D1968" s="36" t="s">
        <v>99</v>
      </c>
      <c r="E1968" s="36" t="s">
        <v>10498</v>
      </c>
      <c r="F1968" s="115"/>
    </row>
    <row r="1969" spans="1:6" x14ac:dyDescent="0.25">
      <c r="A1969" s="36" t="s">
        <v>10499</v>
      </c>
      <c r="B1969" s="36">
        <v>44919</v>
      </c>
      <c r="C1969" s="30" t="s">
        <v>12460</v>
      </c>
      <c r="D1969" s="36" t="s">
        <v>99</v>
      </c>
      <c r="E1969" s="36" t="s">
        <v>10498</v>
      </c>
      <c r="F1969" s="115"/>
    </row>
    <row r="1970" spans="1:6" x14ac:dyDescent="0.25">
      <c r="A1970" s="36" t="s">
        <v>10499</v>
      </c>
      <c r="B1970" s="36">
        <v>40433</v>
      </c>
      <c r="C1970" s="30" t="s">
        <v>12461</v>
      </c>
      <c r="D1970" s="36" t="s">
        <v>99</v>
      </c>
      <c r="E1970" s="36" t="s">
        <v>10498</v>
      </c>
      <c r="F1970" s="115"/>
    </row>
    <row r="1971" spans="1:6" x14ac:dyDescent="0.25">
      <c r="A1971" s="36" t="s">
        <v>10677</v>
      </c>
      <c r="B1971" s="36">
        <v>20219</v>
      </c>
      <c r="C1971" s="30" t="s">
        <v>12462</v>
      </c>
      <c r="D1971" s="36" t="s">
        <v>99</v>
      </c>
      <c r="E1971" s="36" t="s">
        <v>10505</v>
      </c>
      <c r="F1971" s="115"/>
    </row>
    <row r="1972" spans="1:6" x14ac:dyDescent="0.25">
      <c r="A1972" s="36" t="s">
        <v>10677</v>
      </c>
      <c r="B1972" s="36">
        <v>36484</v>
      </c>
      <c r="C1972" s="30" t="s">
        <v>12463</v>
      </c>
      <c r="D1972" s="36" t="s">
        <v>99</v>
      </c>
      <c r="E1972" s="36" t="s">
        <v>10498</v>
      </c>
      <c r="F1972" s="115"/>
    </row>
    <row r="1973" spans="1:6" x14ac:dyDescent="0.25">
      <c r="A1973" s="36" t="s">
        <v>10499</v>
      </c>
      <c r="B1973" s="36">
        <v>38368</v>
      </c>
      <c r="C1973" s="30" t="s">
        <v>12464</v>
      </c>
      <c r="D1973" s="36" t="s">
        <v>99</v>
      </c>
      <c r="E1973" s="36" t="s">
        <v>10498</v>
      </c>
      <c r="F1973" s="115">
        <v>8.1999999999999993</v>
      </c>
    </row>
    <row r="1974" spans="1:6" x14ac:dyDescent="0.25">
      <c r="A1974" s="36" t="s">
        <v>10499</v>
      </c>
      <c r="B1974" s="36">
        <v>38367</v>
      </c>
      <c r="C1974" s="30" t="s">
        <v>12465</v>
      </c>
      <c r="D1974" s="36" t="s">
        <v>99</v>
      </c>
      <c r="E1974" s="36" t="s">
        <v>10498</v>
      </c>
      <c r="F1974" s="115">
        <v>9.1199999999999992</v>
      </c>
    </row>
    <row r="1975" spans="1:6" x14ac:dyDescent="0.25">
      <c r="A1975" s="36" t="s">
        <v>10499</v>
      </c>
      <c r="B1975" s="36">
        <v>38091</v>
      </c>
      <c r="C1975" s="30" t="s">
        <v>12466</v>
      </c>
      <c r="D1975" s="36" t="s">
        <v>99</v>
      </c>
      <c r="E1975" s="36" t="s">
        <v>10498</v>
      </c>
      <c r="F1975" s="115">
        <v>2.4</v>
      </c>
    </row>
    <row r="1976" spans="1:6" x14ac:dyDescent="0.25">
      <c r="A1976" s="36" t="s">
        <v>10499</v>
      </c>
      <c r="B1976" s="36">
        <v>38095</v>
      </c>
      <c r="C1976" s="30" t="s">
        <v>12467</v>
      </c>
      <c r="D1976" s="36" t="s">
        <v>99</v>
      </c>
      <c r="E1976" s="36" t="s">
        <v>10498</v>
      </c>
      <c r="F1976" s="115">
        <v>5.07</v>
      </c>
    </row>
    <row r="1977" spans="1:6" x14ac:dyDescent="0.25">
      <c r="A1977" s="36" t="s">
        <v>10499</v>
      </c>
      <c r="B1977" s="36">
        <v>38092</v>
      </c>
      <c r="C1977" s="30" t="s">
        <v>12468</v>
      </c>
      <c r="D1977" s="36" t="s">
        <v>99</v>
      </c>
      <c r="E1977" s="36" t="s">
        <v>10498</v>
      </c>
      <c r="F1977" s="115">
        <v>2.27</v>
      </c>
    </row>
    <row r="1978" spans="1:6" x14ac:dyDescent="0.25">
      <c r="A1978" s="36" t="s">
        <v>10499</v>
      </c>
      <c r="B1978" s="36">
        <v>38093</v>
      </c>
      <c r="C1978" s="30" t="s">
        <v>12469</v>
      </c>
      <c r="D1978" s="36" t="s">
        <v>99</v>
      </c>
      <c r="E1978" s="36" t="s">
        <v>10498</v>
      </c>
      <c r="F1978" s="115">
        <v>2.35</v>
      </c>
    </row>
    <row r="1979" spans="1:6" x14ac:dyDescent="0.25">
      <c r="A1979" s="36" t="s">
        <v>10499</v>
      </c>
      <c r="B1979" s="36">
        <v>38096</v>
      </c>
      <c r="C1979" s="30" t="s">
        <v>12470</v>
      </c>
      <c r="D1979" s="36" t="s">
        <v>99</v>
      </c>
      <c r="E1979" s="36" t="s">
        <v>10498</v>
      </c>
      <c r="F1979" s="115">
        <v>5.46</v>
      </c>
    </row>
    <row r="1980" spans="1:6" x14ac:dyDescent="0.25">
      <c r="A1980" s="36" t="s">
        <v>10499</v>
      </c>
      <c r="B1980" s="36">
        <v>38094</v>
      </c>
      <c r="C1980" s="30" t="s">
        <v>12471</v>
      </c>
      <c r="D1980" s="36" t="s">
        <v>99</v>
      </c>
      <c r="E1980" s="36" t="s">
        <v>10498</v>
      </c>
      <c r="F1980" s="115">
        <v>2.88</v>
      </c>
    </row>
    <row r="1981" spans="1:6" x14ac:dyDescent="0.25">
      <c r="A1981" s="36" t="s">
        <v>10499</v>
      </c>
      <c r="B1981" s="36">
        <v>38097</v>
      </c>
      <c r="C1981" s="30" t="s">
        <v>12472</v>
      </c>
      <c r="D1981" s="36" t="s">
        <v>99</v>
      </c>
      <c r="E1981" s="36" t="s">
        <v>10498</v>
      </c>
      <c r="F1981" s="115">
        <v>5.85</v>
      </c>
    </row>
    <row r="1982" spans="1:6" x14ac:dyDescent="0.25">
      <c r="A1982" s="36" t="s">
        <v>10499</v>
      </c>
      <c r="B1982" s="36">
        <v>38098</v>
      </c>
      <c r="C1982" s="30" t="s">
        <v>12473</v>
      </c>
      <c r="D1982" s="36" t="s">
        <v>99</v>
      </c>
      <c r="E1982" s="36" t="s">
        <v>10498</v>
      </c>
      <c r="F1982" s="115">
        <v>5.85</v>
      </c>
    </row>
    <row r="1983" spans="1:6" x14ac:dyDescent="0.25">
      <c r="A1983" s="36" t="s">
        <v>10499</v>
      </c>
      <c r="B1983" s="36">
        <v>11186</v>
      </c>
      <c r="C1983" s="30" t="s">
        <v>12474</v>
      </c>
      <c r="D1983" s="36" t="s">
        <v>97</v>
      </c>
      <c r="E1983" s="36" t="s">
        <v>10498</v>
      </c>
      <c r="F1983" s="115">
        <v>408.5</v>
      </c>
    </row>
    <row r="1984" spans="1:6" x14ac:dyDescent="0.25">
      <c r="A1984" s="36" t="s">
        <v>10499</v>
      </c>
      <c r="B1984" s="36">
        <v>11558</v>
      </c>
      <c r="C1984" s="30" t="s">
        <v>12475</v>
      </c>
      <c r="D1984" s="36" t="s">
        <v>10912</v>
      </c>
      <c r="E1984" s="36" t="s">
        <v>10498</v>
      </c>
      <c r="F1984" s="115">
        <v>15.7</v>
      </c>
    </row>
    <row r="1985" spans="1:6" x14ac:dyDescent="0.25">
      <c r="A1985" s="36" t="s">
        <v>10499</v>
      </c>
      <c r="B1985" s="36">
        <v>11557</v>
      </c>
      <c r="C1985" s="30" t="s">
        <v>12476</v>
      </c>
      <c r="D1985" s="36" t="s">
        <v>10912</v>
      </c>
      <c r="E1985" s="36" t="s">
        <v>10498</v>
      </c>
      <c r="F1985" s="115">
        <v>39.74</v>
      </c>
    </row>
    <row r="1986" spans="1:6" x14ac:dyDescent="0.25">
      <c r="A1986" s="36" t="s">
        <v>10499</v>
      </c>
      <c r="B1986" s="36">
        <v>2759</v>
      </c>
      <c r="C1986" s="30" t="s">
        <v>12477</v>
      </c>
      <c r="D1986" s="36" t="s">
        <v>99</v>
      </c>
      <c r="E1986" s="36" t="s">
        <v>10505</v>
      </c>
      <c r="F1986" s="115"/>
    </row>
    <row r="1987" spans="1:6" x14ac:dyDescent="0.25">
      <c r="A1987" s="36" t="s">
        <v>10499</v>
      </c>
      <c r="B1987" s="36">
        <v>38124</v>
      </c>
      <c r="C1987" s="30" t="s">
        <v>12478</v>
      </c>
      <c r="D1987" s="36" t="s">
        <v>99</v>
      </c>
      <c r="E1987" s="36" t="s">
        <v>10505</v>
      </c>
      <c r="F1987" s="115">
        <v>21.89</v>
      </c>
    </row>
    <row r="1988" spans="1:6" x14ac:dyDescent="0.25">
      <c r="A1988" s="36" t="s">
        <v>10499</v>
      </c>
      <c r="B1988" s="36">
        <v>38380</v>
      </c>
      <c r="C1988" s="30" t="s">
        <v>12479</v>
      </c>
      <c r="D1988" s="36" t="s">
        <v>99</v>
      </c>
      <c r="E1988" s="36" t="s">
        <v>10498</v>
      </c>
      <c r="F1988" s="115">
        <v>15.17</v>
      </c>
    </row>
    <row r="1989" spans="1:6" x14ac:dyDescent="0.25">
      <c r="A1989" s="36" t="s">
        <v>10499</v>
      </c>
      <c r="B1989" s="36">
        <v>45278</v>
      </c>
      <c r="C1989" s="30" t="s">
        <v>12480</v>
      </c>
      <c r="D1989" s="36" t="s">
        <v>99</v>
      </c>
      <c r="E1989" s="36" t="s">
        <v>10498</v>
      </c>
      <c r="F1989" s="115">
        <v>116.1</v>
      </c>
    </row>
    <row r="1990" spans="1:6" x14ac:dyDescent="0.25">
      <c r="A1990" s="36" t="s">
        <v>10499</v>
      </c>
      <c r="B1990" s="36">
        <v>42429</v>
      </c>
      <c r="C1990" s="30" t="s">
        <v>12481</v>
      </c>
      <c r="D1990" s="36" t="s">
        <v>99</v>
      </c>
      <c r="E1990" s="36" t="s">
        <v>10498</v>
      </c>
      <c r="F1990" s="115"/>
    </row>
    <row r="1991" spans="1:6" x14ac:dyDescent="0.25">
      <c r="A1991" s="36" t="s">
        <v>10499</v>
      </c>
      <c r="B1991" s="36">
        <v>38538</v>
      </c>
      <c r="C1991" s="30" t="s">
        <v>12482</v>
      </c>
      <c r="D1991" s="36" t="s">
        <v>106</v>
      </c>
      <c r="E1991" s="36" t="s">
        <v>10505</v>
      </c>
      <c r="F1991" s="115"/>
    </row>
    <row r="1992" spans="1:6" x14ac:dyDescent="0.25">
      <c r="A1992" s="36" t="s">
        <v>10499</v>
      </c>
      <c r="B1992" s="36">
        <v>38539</v>
      </c>
      <c r="C1992" s="30" t="s">
        <v>12483</v>
      </c>
      <c r="D1992" s="36" t="s">
        <v>106</v>
      </c>
      <c r="E1992" s="36" t="s">
        <v>10498</v>
      </c>
      <c r="F1992" s="115"/>
    </row>
    <row r="1993" spans="1:6" x14ac:dyDescent="0.25">
      <c r="A1993" s="36" t="s">
        <v>10499</v>
      </c>
      <c r="B1993" s="36">
        <v>38540</v>
      </c>
      <c r="C1993" s="30" t="s">
        <v>12484</v>
      </c>
      <c r="D1993" s="36" t="s">
        <v>106</v>
      </c>
      <c r="E1993" s="36" t="s">
        <v>10498</v>
      </c>
      <c r="F1993" s="115"/>
    </row>
    <row r="1994" spans="1:6" x14ac:dyDescent="0.25">
      <c r="A1994" s="36" t="s">
        <v>10499</v>
      </c>
      <c r="B1994" s="36">
        <v>38384</v>
      </c>
      <c r="C1994" s="30" t="s">
        <v>12485</v>
      </c>
      <c r="D1994" s="36" t="s">
        <v>99</v>
      </c>
      <c r="E1994" s="36" t="s">
        <v>10498</v>
      </c>
      <c r="F1994" s="115">
        <v>10.92</v>
      </c>
    </row>
    <row r="1995" spans="1:6" x14ac:dyDescent="0.25">
      <c r="A1995" s="36" t="s">
        <v>10499</v>
      </c>
      <c r="B1995" s="36">
        <v>13</v>
      </c>
      <c r="C1995" s="30" t="s">
        <v>12486</v>
      </c>
      <c r="D1995" s="36" t="s">
        <v>370</v>
      </c>
      <c r="E1995" s="36" t="s">
        <v>10498</v>
      </c>
      <c r="F1995" s="115">
        <v>18.93</v>
      </c>
    </row>
    <row r="1996" spans="1:6" x14ac:dyDescent="0.25">
      <c r="A1996" s="36" t="s">
        <v>10499</v>
      </c>
      <c r="B1996" s="36">
        <v>2762</v>
      </c>
      <c r="C1996" s="30" t="s">
        <v>12487</v>
      </c>
      <c r="D1996" s="36" t="s">
        <v>106</v>
      </c>
      <c r="E1996" s="36" t="s">
        <v>10498</v>
      </c>
      <c r="F1996" s="115"/>
    </row>
    <row r="1997" spans="1:6" x14ac:dyDescent="0.25">
      <c r="A1997" s="36" t="s">
        <v>10499</v>
      </c>
      <c r="B1997" s="36">
        <v>21142</v>
      </c>
      <c r="C1997" s="30" t="s">
        <v>12488</v>
      </c>
      <c r="D1997" s="36" t="s">
        <v>99</v>
      </c>
      <c r="E1997" s="36" t="s">
        <v>10498</v>
      </c>
      <c r="F1997" s="115">
        <v>22.39</v>
      </c>
    </row>
    <row r="1998" spans="1:6" x14ac:dyDescent="0.25">
      <c r="A1998" s="36" t="s">
        <v>10674</v>
      </c>
      <c r="B1998" s="36">
        <v>37372</v>
      </c>
      <c r="C1998" s="30" t="s">
        <v>12489</v>
      </c>
      <c r="D1998" s="36" t="s">
        <v>64</v>
      </c>
      <c r="E1998" s="36" t="s">
        <v>10505</v>
      </c>
      <c r="F1998" s="115">
        <v>1.58</v>
      </c>
    </row>
    <row r="1999" spans="1:6" x14ac:dyDescent="0.25">
      <c r="A1999" s="36" t="s">
        <v>10674</v>
      </c>
      <c r="B1999" s="36">
        <v>40863</v>
      </c>
      <c r="C1999" s="30" t="s">
        <v>12490</v>
      </c>
      <c r="D1999" s="36" t="s">
        <v>7170</v>
      </c>
      <c r="E1999" s="36" t="s">
        <v>10505</v>
      </c>
      <c r="F1999" s="115">
        <v>260.97000000000003</v>
      </c>
    </row>
    <row r="2000" spans="1:6" x14ac:dyDescent="0.25">
      <c r="A2000" s="36" t="s">
        <v>10499</v>
      </c>
      <c r="B2000" s="36">
        <v>38475</v>
      </c>
      <c r="C2000" s="30" t="s">
        <v>12491</v>
      </c>
      <c r="D2000" s="36" t="s">
        <v>99</v>
      </c>
      <c r="E2000" s="36" t="s">
        <v>10498</v>
      </c>
      <c r="F2000" s="115">
        <v>61.31</v>
      </c>
    </row>
    <row r="2001" spans="1:6" x14ac:dyDescent="0.25">
      <c r="A2001" s="36" t="s">
        <v>10499</v>
      </c>
      <c r="B2001" s="36">
        <v>38474</v>
      </c>
      <c r="C2001" s="30" t="s">
        <v>12492</v>
      </c>
      <c r="D2001" s="36" t="s">
        <v>99</v>
      </c>
      <c r="E2001" s="36" t="s">
        <v>10498</v>
      </c>
      <c r="F2001" s="115">
        <v>62.16</v>
      </c>
    </row>
    <row r="2002" spans="1:6" x14ac:dyDescent="0.25">
      <c r="A2002" s="36" t="s">
        <v>10499</v>
      </c>
      <c r="B2002" s="36">
        <v>10886</v>
      </c>
      <c r="C2002" s="30" t="s">
        <v>12493</v>
      </c>
      <c r="D2002" s="36" t="s">
        <v>99</v>
      </c>
      <c r="E2002" s="36" t="s">
        <v>10498</v>
      </c>
      <c r="F2002" s="115">
        <v>197.75</v>
      </c>
    </row>
    <row r="2003" spans="1:6" x14ac:dyDescent="0.25">
      <c r="A2003" s="36" t="s">
        <v>10499</v>
      </c>
      <c r="B2003" s="36">
        <v>10888</v>
      </c>
      <c r="C2003" s="30" t="s">
        <v>12494</v>
      </c>
      <c r="D2003" s="36" t="s">
        <v>99</v>
      </c>
      <c r="E2003" s="36" t="s">
        <v>10498</v>
      </c>
      <c r="F2003" s="115">
        <v>625.84</v>
      </c>
    </row>
    <row r="2004" spans="1:6" x14ac:dyDescent="0.25">
      <c r="A2004" s="36" t="s">
        <v>10499</v>
      </c>
      <c r="B2004" s="36">
        <v>10889</v>
      </c>
      <c r="C2004" s="30" t="s">
        <v>12495</v>
      </c>
      <c r="D2004" s="36" t="s">
        <v>99</v>
      </c>
      <c r="E2004" s="36" t="s">
        <v>10498</v>
      </c>
      <c r="F2004" s="115">
        <v>678</v>
      </c>
    </row>
    <row r="2005" spans="1:6" x14ac:dyDescent="0.25">
      <c r="A2005" s="36" t="s">
        <v>10499</v>
      </c>
      <c r="B2005" s="36">
        <v>10890</v>
      </c>
      <c r="C2005" s="30" t="s">
        <v>12496</v>
      </c>
      <c r="D2005" s="36" t="s">
        <v>99</v>
      </c>
      <c r="E2005" s="36" t="s">
        <v>10498</v>
      </c>
      <c r="F2005" s="115">
        <v>312.92</v>
      </c>
    </row>
    <row r="2006" spans="1:6" x14ac:dyDescent="0.25">
      <c r="A2006" s="36" t="s">
        <v>10499</v>
      </c>
      <c r="B2006" s="36">
        <v>10891</v>
      </c>
      <c r="C2006" s="30" t="s">
        <v>12497</v>
      </c>
      <c r="D2006" s="36" t="s">
        <v>99</v>
      </c>
      <c r="E2006" s="36" t="s">
        <v>10498</v>
      </c>
      <c r="F2006" s="115">
        <v>191.23</v>
      </c>
    </row>
    <row r="2007" spans="1:6" x14ac:dyDescent="0.25">
      <c r="A2007" s="36" t="s">
        <v>10499</v>
      </c>
      <c r="B2007" s="36">
        <v>10892</v>
      </c>
      <c r="C2007" s="30" t="s">
        <v>12498</v>
      </c>
      <c r="D2007" s="36" t="s">
        <v>99</v>
      </c>
      <c r="E2007" s="36" t="s">
        <v>10505</v>
      </c>
      <c r="F2007" s="115">
        <v>226</v>
      </c>
    </row>
    <row r="2008" spans="1:6" x14ac:dyDescent="0.25">
      <c r="A2008" s="36" t="s">
        <v>10499</v>
      </c>
      <c r="B2008" s="36">
        <v>20977</v>
      </c>
      <c r="C2008" s="30" t="s">
        <v>12499</v>
      </c>
      <c r="D2008" s="36" t="s">
        <v>99</v>
      </c>
      <c r="E2008" s="36" t="s">
        <v>10498</v>
      </c>
      <c r="F2008" s="115">
        <v>269.45999999999998</v>
      </c>
    </row>
    <row r="2009" spans="1:6" x14ac:dyDescent="0.25">
      <c r="A2009" s="36" t="s">
        <v>10499</v>
      </c>
      <c r="B2009" s="36">
        <v>3073</v>
      </c>
      <c r="C2009" s="30" t="s">
        <v>12500</v>
      </c>
      <c r="D2009" s="36" t="s">
        <v>99</v>
      </c>
      <c r="E2009" s="36" t="s">
        <v>10498</v>
      </c>
      <c r="F2009" s="115"/>
    </row>
    <row r="2010" spans="1:6" x14ac:dyDescent="0.25">
      <c r="A2010" s="36" t="s">
        <v>10499</v>
      </c>
      <c r="B2010" s="36">
        <v>3074</v>
      </c>
      <c r="C2010" s="30" t="s">
        <v>12501</v>
      </c>
      <c r="D2010" s="36" t="s">
        <v>99</v>
      </c>
      <c r="E2010" s="36" t="s">
        <v>10498</v>
      </c>
      <c r="F2010" s="115"/>
    </row>
    <row r="2011" spans="1:6" x14ac:dyDescent="0.25">
      <c r="A2011" s="36" t="s">
        <v>10499</v>
      </c>
      <c r="B2011" s="36">
        <v>3076</v>
      </c>
      <c r="C2011" s="30" t="s">
        <v>12502</v>
      </c>
      <c r="D2011" s="36" t="s">
        <v>99</v>
      </c>
      <c r="E2011" s="36" t="s">
        <v>10498</v>
      </c>
      <c r="F2011" s="115"/>
    </row>
    <row r="2012" spans="1:6" x14ac:dyDescent="0.25">
      <c r="A2012" s="36" t="s">
        <v>10499</v>
      </c>
      <c r="B2012" s="36">
        <v>3075</v>
      </c>
      <c r="C2012" s="30" t="s">
        <v>12503</v>
      </c>
      <c r="D2012" s="36" t="s">
        <v>99</v>
      </c>
      <c r="E2012" s="36" t="s">
        <v>10498</v>
      </c>
      <c r="F2012" s="115"/>
    </row>
    <row r="2013" spans="1:6" x14ac:dyDescent="0.25">
      <c r="A2013" s="36" t="s">
        <v>10499</v>
      </c>
      <c r="B2013" s="36">
        <v>10781</v>
      </c>
      <c r="C2013" s="30" t="s">
        <v>12504</v>
      </c>
      <c r="D2013" s="36" t="s">
        <v>99</v>
      </c>
      <c r="E2013" s="36" t="s">
        <v>10498</v>
      </c>
      <c r="F2013" s="115"/>
    </row>
    <row r="2014" spans="1:6" x14ac:dyDescent="0.25">
      <c r="A2014" s="36" t="s">
        <v>10499</v>
      </c>
      <c r="B2014" s="36">
        <v>11480</v>
      </c>
      <c r="C2014" s="30" t="s">
        <v>12505</v>
      </c>
      <c r="D2014" s="36" t="s">
        <v>11834</v>
      </c>
      <c r="E2014" s="36" t="s">
        <v>10498</v>
      </c>
      <c r="F2014" s="115">
        <v>141.49</v>
      </c>
    </row>
    <row r="2015" spans="1:6" x14ac:dyDescent="0.25">
      <c r="A2015" s="36" t="s">
        <v>10499</v>
      </c>
      <c r="B2015" s="36">
        <v>43612</v>
      </c>
      <c r="C2015" s="30" t="s">
        <v>12506</v>
      </c>
      <c r="D2015" s="36" t="s">
        <v>11834</v>
      </c>
      <c r="E2015" s="36" t="s">
        <v>10498</v>
      </c>
      <c r="F2015" s="115">
        <v>111.37</v>
      </c>
    </row>
    <row r="2016" spans="1:6" x14ac:dyDescent="0.25">
      <c r="A2016" s="36" t="s">
        <v>10499</v>
      </c>
      <c r="B2016" s="36">
        <v>43613</v>
      </c>
      <c r="C2016" s="30" t="s">
        <v>12507</v>
      </c>
      <c r="D2016" s="36" t="s">
        <v>11834</v>
      </c>
      <c r="E2016" s="36" t="s">
        <v>10498</v>
      </c>
      <c r="F2016" s="115">
        <v>92.2</v>
      </c>
    </row>
    <row r="2017" spans="1:6" x14ac:dyDescent="0.25">
      <c r="A2017" s="36" t="s">
        <v>10499</v>
      </c>
      <c r="B2017" s="36">
        <v>11469</v>
      </c>
      <c r="C2017" s="30" t="s">
        <v>12508</v>
      </c>
      <c r="D2017" s="36" t="s">
        <v>99</v>
      </c>
      <c r="E2017" s="36" t="s">
        <v>10498</v>
      </c>
      <c r="F2017" s="115">
        <v>15.1</v>
      </c>
    </row>
    <row r="2018" spans="1:6" x14ac:dyDescent="0.25">
      <c r="A2018" s="36" t="s">
        <v>10499</v>
      </c>
      <c r="B2018" s="36">
        <v>11468</v>
      </c>
      <c r="C2018" s="30" t="s">
        <v>12509</v>
      </c>
      <c r="D2018" s="36" t="s">
        <v>99</v>
      </c>
      <c r="E2018" s="36" t="s">
        <v>10498</v>
      </c>
      <c r="F2018" s="115">
        <v>15.11</v>
      </c>
    </row>
    <row r="2019" spans="1:6" x14ac:dyDescent="0.25">
      <c r="A2019" s="36" t="s">
        <v>10499</v>
      </c>
      <c r="B2019" s="36">
        <v>11484</v>
      </c>
      <c r="C2019" s="30" t="s">
        <v>12510</v>
      </c>
      <c r="D2019" s="36" t="s">
        <v>99</v>
      </c>
      <c r="E2019" s="36" t="s">
        <v>10498</v>
      </c>
      <c r="F2019" s="115">
        <v>66.38</v>
      </c>
    </row>
    <row r="2020" spans="1:6" x14ac:dyDescent="0.25">
      <c r="A2020" s="36" t="s">
        <v>10499</v>
      </c>
      <c r="B2020" s="36">
        <v>38155</v>
      </c>
      <c r="C2020" s="30" t="s">
        <v>12511</v>
      </c>
      <c r="D2020" s="36" t="s">
        <v>99</v>
      </c>
      <c r="E2020" s="36" t="s">
        <v>10498</v>
      </c>
      <c r="F2020" s="115">
        <v>103.06</v>
      </c>
    </row>
    <row r="2021" spans="1:6" x14ac:dyDescent="0.25">
      <c r="A2021" s="36" t="s">
        <v>10499</v>
      </c>
      <c r="B2021" s="36">
        <v>11467</v>
      </c>
      <c r="C2021" s="30" t="s">
        <v>12512</v>
      </c>
      <c r="D2021" s="36" t="s">
        <v>99</v>
      </c>
      <c r="E2021" s="36" t="s">
        <v>10498</v>
      </c>
      <c r="F2021" s="115">
        <v>23.55</v>
      </c>
    </row>
    <row r="2022" spans="1:6" x14ac:dyDescent="0.25">
      <c r="A2022" s="36" t="s">
        <v>10499</v>
      </c>
      <c r="B2022" s="36">
        <v>38153</v>
      </c>
      <c r="C2022" s="30" t="s">
        <v>12513</v>
      </c>
      <c r="D2022" s="36" t="s">
        <v>11834</v>
      </c>
      <c r="E2022" s="36" t="s">
        <v>10498</v>
      </c>
      <c r="F2022" s="115">
        <v>60.15</v>
      </c>
    </row>
    <row r="2023" spans="1:6" x14ac:dyDescent="0.25">
      <c r="A2023" s="36" t="s">
        <v>10499</v>
      </c>
      <c r="B2023" s="36">
        <v>43607</v>
      </c>
      <c r="C2023" s="30" t="s">
        <v>12514</v>
      </c>
      <c r="D2023" s="36" t="s">
        <v>11834</v>
      </c>
      <c r="E2023" s="36" t="s">
        <v>10498</v>
      </c>
      <c r="F2023" s="115">
        <v>113.78</v>
      </c>
    </row>
    <row r="2024" spans="1:6" x14ac:dyDescent="0.25">
      <c r="A2024" s="36" t="s">
        <v>10499</v>
      </c>
      <c r="B2024" s="36">
        <v>3080</v>
      </c>
      <c r="C2024" s="30" t="s">
        <v>12515</v>
      </c>
      <c r="D2024" s="36" t="s">
        <v>11834</v>
      </c>
      <c r="E2024" s="36" t="s">
        <v>10505</v>
      </c>
      <c r="F2024" s="115">
        <v>76.5</v>
      </c>
    </row>
    <row r="2025" spans="1:6" x14ac:dyDescent="0.25">
      <c r="A2025" s="36" t="s">
        <v>10499</v>
      </c>
      <c r="B2025" s="36">
        <v>3081</v>
      </c>
      <c r="C2025" s="30" t="s">
        <v>12516</v>
      </c>
      <c r="D2025" s="36" t="s">
        <v>11834</v>
      </c>
      <c r="E2025" s="36" t="s">
        <v>10498</v>
      </c>
      <c r="F2025" s="115">
        <v>151.35</v>
      </c>
    </row>
    <row r="2026" spans="1:6" x14ac:dyDescent="0.25">
      <c r="A2026" s="36" t="s">
        <v>10499</v>
      </c>
      <c r="B2026" s="36">
        <v>3090</v>
      </c>
      <c r="C2026" s="30" t="s">
        <v>12517</v>
      </c>
      <c r="D2026" s="36" t="s">
        <v>11834</v>
      </c>
      <c r="E2026" s="36" t="s">
        <v>10498</v>
      </c>
      <c r="F2026" s="115">
        <v>68.28</v>
      </c>
    </row>
    <row r="2027" spans="1:6" x14ac:dyDescent="0.25">
      <c r="A2027" s="36" t="s">
        <v>10499</v>
      </c>
      <c r="B2027" s="36">
        <v>43611</v>
      </c>
      <c r="C2027" s="30" t="s">
        <v>12518</v>
      </c>
      <c r="D2027" s="36" t="s">
        <v>11834</v>
      </c>
      <c r="E2027" s="36" t="s">
        <v>10498</v>
      </c>
      <c r="F2027" s="115">
        <v>113.3</v>
      </c>
    </row>
    <row r="2028" spans="1:6" x14ac:dyDescent="0.25">
      <c r="A2028" s="36" t="s">
        <v>10499</v>
      </c>
      <c r="B2028" s="36">
        <v>3103</v>
      </c>
      <c r="C2028" s="30" t="s">
        <v>12519</v>
      </c>
      <c r="D2028" s="36" t="s">
        <v>99</v>
      </c>
      <c r="E2028" s="36" t="s">
        <v>10498</v>
      </c>
      <c r="F2028" s="115">
        <v>56.61</v>
      </c>
    </row>
    <row r="2029" spans="1:6" x14ac:dyDescent="0.25">
      <c r="A2029" s="36" t="s">
        <v>10499</v>
      </c>
      <c r="B2029" s="36">
        <v>3097</v>
      </c>
      <c r="C2029" s="30" t="s">
        <v>12520</v>
      </c>
      <c r="D2029" s="36" t="s">
        <v>11834</v>
      </c>
      <c r="E2029" s="36" t="s">
        <v>10498</v>
      </c>
      <c r="F2029" s="115">
        <v>85.65</v>
      </c>
    </row>
    <row r="2030" spans="1:6" x14ac:dyDescent="0.25">
      <c r="A2030" s="36" t="s">
        <v>10499</v>
      </c>
      <c r="B2030" s="36">
        <v>3099</v>
      </c>
      <c r="C2030" s="30" t="s">
        <v>12521</v>
      </c>
      <c r="D2030" s="36" t="s">
        <v>11834</v>
      </c>
      <c r="E2030" s="36" t="s">
        <v>10498</v>
      </c>
      <c r="F2030" s="115">
        <v>137.15</v>
      </c>
    </row>
    <row r="2031" spans="1:6" x14ac:dyDescent="0.25">
      <c r="A2031" s="36" t="s">
        <v>10499</v>
      </c>
      <c r="B2031" s="36">
        <v>38151</v>
      </c>
      <c r="C2031" s="30" t="s">
        <v>12522</v>
      </c>
      <c r="D2031" s="36" t="s">
        <v>11834</v>
      </c>
      <c r="E2031" s="36" t="s">
        <v>10498</v>
      </c>
      <c r="F2031" s="115">
        <v>99.43</v>
      </c>
    </row>
    <row r="2032" spans="1:6" x14ac:dyDescent="0.25">
      <c r="A2032" s="36" t="s">
        <v>10499</v>
      </c>
      <c r="B2032" s="36">
        <v>38152</v>
      </c>
      <c r="C2032" s="30" t="s">
        <v>12523</v>
      </c>
      <c r="D2032" s="36" t="s">
        <v>11834</v>
      </c>
      <c r="E2032" s="36" t="s">
        <v>10498</v>
      </c>
      <c r="F2032" s="115">
        <v>160.38999999999999</v>
      </c>
    </row>
    <row r="2033" spans="1:6" x14ac:dyDescent="0.25">
      <c r="A2033" s="36" t="s">
        <v>10499</v>
      </c>
      <c r="B2033" s="36">
        <v>43610</v>
      </c>
      <c r="C2033" s="30" t="s">
        <v>12524</v>
      </c>
      <c r="D2033" s="36" t="s">
        <v>11834</v>
      </c>
      <c r="E2033" s="36" t="s">
        <v>10498</v>
      </c>
      <c r="F2033" s="115">
        <v>84.98</v>
      </c>
    </row>
    <row r="2034" spans="1:6" x14ac:dyDescent="0.25">
      <c r="A2034" s="36" t="s">
        <v>10499</v>
      </c>
      <c r="B2034" s="36">
        <v>3093</v>
      </c>
      <c r="C2034" s="30" t="s">
        <v>12525</v>
      </c>
      <c r="D2034" s="36" t="s">
        <v>11834</v>
      </c>
      <c r="E2034" s="36" t="s">
        <v>10498</v>
      </c>
      <c r="F2034" s="115">
        <v>137.15</v>
      </c>
    </row>
    <row r="2035" spans="1:6" x14ac:dyDescent="0.25">
      <c r="A2035" s="36" t="s">
        <v>10499</v>
      </c>
      <c r="B2035" s="36">
        <v>38165</v>
      </c>
      <c r="C2035" s="30" t="s">
        <v>12526</v>
      </c>
      <c r="D2035" s="36" t="s">
        <v>11834</v>
      </c>
      <c r="E2035" s="36" t="s">
        <v>10498</v>
      </c>
      <c r="F2035" s="115">
        <v>75.52</v>
      </c>
    </row>
    <row r="2036" spans="1:6" x14ac:dyDescent="0.25">
      <c r="A2036" s="36" t="s">
        <v>10499</v>
      </c>
      <c r="B2036" s="36">
        <v>38177</v>
      </c>
      <c r="C2036" s="30" t="s">
        <v>12527</v>
      </c>
      <c r="D2036" s="36" t="s">
        <v>99</v>
      </c>
      <c r="E2036" s="36" t="s">
        <v>10498</v>
      </c>
      <c r="F2036" s="115">
        <v>22.44</v>
      </c>
    </row>
    <row r="2037" spans="1:6" x14ac:dyDescent="0.25">
      <c r="A2037" s="36" t="s">
        <v>10499</v>
      </c>
      <c r="B2037" s="36">
        <v>11458</v>
      </c>
      <c r="C2037" s="30" t="s">
        <v>12528</v>
      </c>
      <c r="D2037" s="36" t="s">
        <v>99</v>
      </c>
      <c r="E2037" s="36" t="s">
        <v>10498</v>
      </c>
      <c r="F2037" s="115">
        <v>26.79</v>
      </c>
    </row>
    <row r="2038" spans="1:6" x14ac:dyDescent="0.25">
      <c r="A2038" s="36" t="s">
        <v>10499</v>
      </c>
      <c r="B2038" s="36">
        <v>3108</v>
      </c>
      <c r="C2038" s="30" t="s">
        <v>12529</v>
      </c>
      <c r="D2038" s="36" t="s">
        <v>99</v>
      </c>
      <c r="E2038" s="36" t="s">
        <v>10498</v>
      </c>
      <c r="F2038" s="115">
        <v>113.9</v>
      </c>
    </row>
    <row r="2039" spans="1:6" x14ac:dyDescent="0.25">
      <c r="A2039" s="36" t="s">
        <v>10499</v>
      </c>
      <c r="B2039" s="36">
        <v>3105</v>
      </c>
      <c r="C2039" s="30" t="s">
        <v>12530</v>
      </c>
      <c r="D2039" s="36" t="s">
        <v>99</v>
      </c>
      <c r="E2039" s="36" t="s">
        <v>10498</v>
      </c>
      <c r="F2039" s="115">
        <v>148.97</v>
      </c>
    </row>
    <row r="2040" spans="1:6" x14ac:dyDescent="0.25">
      <c r="A2040" s="36" t="s">
        <v>10499</v>
      </c>
      <c r="B2040" s="36">
        <v>38178</v>
      </c>
      <c r="C2040" s="30" t="s">
        <v>12531</v>
      </c>
      <c r="D2040" s="36" t="s">
        <v>99</v>
      </c>
      <c r="E2040" s="36" t="s">
        <v>10498</v>
      </c>
      <c r="F2040" s="115">
        <v>24.69</v>
      </c>
    </row>
    <row r="2041" spans="1:6" x14ac:dyDescent="0.25">
      <c r="A2041" s="36" t="s">
        <v>10499</v>
      </c>
      <c r="B2041" s="36">
        <v>43575</v>
      </c>
      <c r="C2041" s="30" t="s">
        <v>12532</v>
      </c>
      <c r="D2041" s="36" t="s">
        <v>99</v>
      </c>
      <c r="E2041" s="36" t="s">
        <v>10498</v>
      </c>
      <c r="F2041" s="115">
        <v>53.5</v>
      </c>
    </row>
    <row r="2042" spans="1:6" x14ac:dyDescent="0.25">
      <c r="A2042" s="36" t="s">
        <v>10499</v>
      </c>
      <c r="B2042" s="36">
        <v>43577</v>
      </c>
      <c r="C2042" s="30" t="s">
        <v>12533</v>
      </c>
      <c r="D2042" s="36" t="s">
        <v>99</v>
      </c>
      <c r="E2042" s="36" t="s">
        <v>10498</v>
      </c>
      <c r="F2042" s="115">
        <v>93.01</v>
      </c>
    </row>
    <row r="2043" spans="1:6" x14ac:dyDescent="0.25">
      <c r="A2043" s="36" t="s">
        <v>10674</v>
      </c>
      <c r="B2043" s="36">
        <v>43458</v>
      </c>
      <c r="C2043" s="30" t="s">
        <v>12534</v>
      </c>
      <c r="D2043" s="36" t="s">
        <v>64</v>
      </c>
      <c r="E2043" s="36" t="s">
        <v>10505</v>
      </c>
      <c r="F2043" s="115">
        <v>0.04</v>
      </c>
    </row>
    <row r="2044" spans="1:6" x14ac:dyDescent="0.25">
      <c r="A2044" s="36" t="s">
        <v>10674</v>
      </c>
      <c r="B2044" s="36">
        <v>43470</v>
      </c>
      <c r="C2044" s="30" t="s">
        <v>12535</v>
      </c>
      <c r="D2044" s="36" t="s">
        <v>7170</v>
      </c>
      <c r="E2044" s="36" t="s">
        <v>10505</v>
      </c>
      <c r="F2044" s="115">
        <v>6.67</v>
      </c>
    </row>
    <row r="2045" spans="1:6" x14ac:dyDescent="0.25">
      <c r="A2045" s="36" t="s">
        <v>10674</v>
      </c>
      <c r="B2045" s="36">
        <v>43459</v>
      </c>
      <c r="C2045" s="30" t="s">
        <v>12536</v>
      </c>
      <c r="D2045" s="36" t="s">
        <v>64</v>
      </c>
      <c r="E2045" s="36" t="s">
        <v>10505</v>
      </c>
      <c r="F2045" s="115">
        <v>0.22</v>
      </c>
    </row>
    <row r="2046" spans="1:6" x14ac:dyDescent="0.25">
      <c r="A2046" s="36" t="s">
        <v>10674</v>
      </c>
      <c r="B2046" s="36">
        <v>43471</v>
      </c>
      <c r="C2046" s="30" t="s">
        <v>12537</v>
      </c>
      <c r="D2046" s="36" t="s">
        <v>7170</v>
      </c>
      <c r="E2046" s="36" t="s">
        <v>10505</v>
      </c>
      <c r="F2046" s="115">
        <v>37.729999999999997</v>
      </c>
    </row>
    <row r="2047" spans="1:6" x14ac:dyDescent="0.25">
      <c r="A2047" s="36" t="s">
        <v>10674</v>
      </c>
      <c r="B2047" s="36">
        <v>43460</v>
      </c>
      <c r="C2047" s="30" t="s">
        <v>12538</v>
      </c>
      <c r="D2047" s="36" t="s">
        <v>64</v>
      </c>
      <c r="E2047" s="36" t="s">
        <v>10505</v>
      </c>
      <c r="F2047" s="115">
        <v>0.71</v>
      </c>
    </row>
    <row r="2048" spans="1:6" x14ac:dyDescent="0.25">
      <c r="A2048" s="36" t="s">
        <v>10674</v>
      </c>
      <c r="B2048" s="36">
        <v>43472</v>
      </c>
      <c r="C2048" s="30" t="s">
        <v>12539</v>
      </c>
      <c r="D2048" s="36" t="s">
        <v>7170</v>
      </c>
      <c r="E2048" s="36" t="s">
        <v>10505</v>
      </c>
      <c r="F2048" s="115">
        <v>118.34</v>
      </c>
    </row>
    <row r="2049" spans="1:6" x14ac:dyDescent="0.25">
      <c r="A2049" s="36" t="s">
        <v>10674</v>
      </c>
      <c r="B2049" s="36">
        <v>43461</v>
      </c>
      <c r="C2049" s="30" t="s">
        <v>12540</v>
      </c>
      <c r="D2049" s="36" t="s">
        <v>64</v>
      </c>
      <c r="E2049" s="36" t="s">
        <v>10505</v>
      </c>
      <c r="F2049" s="115">
        <v>0.39</v>
      </c>
    </row>
    <row r="2050" spans="1:6" x14ac:dyDescent="0.25">
      <c r="A2050" s="36" t="s">
        <v>10674</v>
      </c>
      <c r="B2050" s="36">
        <v>43473</v>
      </c>
      <c r="C2050" s="30" t="s">
        <v>12541</v>
      </c>
      <c r="D2050" s="36" t="s">
        <v>7170</v>
      </c>
      <c r="E2050" s="36" t="s">
        <v>10505</v>
      </c>
      <c r="F2050" s="115">
        <v>65.94</v>
      </c>
    </row>
    <row r="2051" spans="1:6" x14ac:dyDescent="0.25">
      <c r="A2051" s="36" t="s">
        <v>10674</v>
      </c>
      <c r="B2051" s="36">
        <v>43463</v>
      </c>
      <c r="C2051" s="30" t="s">
        <v>12542</v>
      </c>
      <c r="D2051" s="36" t="s">
        <v>64</v>
      </c>
      <c r="E2051" s="36" t="s">
        <v>10505</v>
      </c>
      <c r="F2051" s="115">
        <v>0.09</v>
      </c>
    </row>
    <row r="2052" spans="1:6" x14ac:dyDescent="0.25">
      <c r="A2052" s="36" t="s">
        <v>10674</v>
      </c>
      <c r="B2052" s="36">
        <v>43475</v>
      </c>
      <c r="C2052" s="30" t="s">
        <v>12543</v>
      </c>
      <c r="D2052" s="36" t="s">
        <v>7170</v>
      </c>
      <c r="E2052" s="36" t="s">
        <v>10505</v>
      </c>
      <c r="F2052" s="115">
        <v>16.420000000000002</v>
      </c>
    </row>
    <row r="2053" spans="1:6" x14ac:dyDescent="0.25">
      <c r="A2053" s="36" t="s">
        <v>10674</v>
      </c>
      <c r="B2053" s="36">
        <v>43462</v>
      </c>
      <c r="C2053" s="30" t="s">
        <v>12544</v>
      </c>
      <c r="D2053" s="36" t="s">
        <v>64</v>
      </c>
      <c r="E2053" s="36" t="s">
        <v>10505</v>
      </c>
      <c r="F2053" s="115">
        <v>0.01</v>
      </c>
    </row>
    <row r="2054" spans="1:6" x14ac:dyDescent="0.25">
      <c r="A2054" s="36" t="s">
        <v>10674</v>
      </c>
      <c r="B2054" s="36">
        <v>43474</v>
      </c>
      <c r="C2054" s="30" t="s">
        <v>12545</v>
      </c>
      <c r="D2054" s="36" t="s">
        <v>7170</v>
      </c>
      <c r="E2054" s="36" t="s">
        <v>10505</v>
      </c>
      <c r="F2054" s="115">
        <v>3.03</v>
      </c>
    </row>
    <row r="2055" spans="1:6" x14ac:dyDescent="0.25">
      <c r="A2055" s="36" t="s">
        <v>10674</v>
      </c>
      <c r="B2055" s="36">
        <v>43464</v>
      </c>
      <c r="C2055" s="30" t="s">
        <v>12546</v>
      </c>
      <c r="D2055" s="36" t="s">
        <v>64</v>
      </c>
      <c r="E2055" s="36" t="s">
        <v>10505</v>
      </c>
      <c r="F2055" s="115">
        <v>0.02</v>
      </c>
    </row>
    <row r="2056" spans="1:6" x14ac:dyDescent="0.25">
      <c r="A2056" s="36" t="s">
        <v>10674</v>
      </c>
      <c r="B2056" s="36">
        <v>43476</v>
      </c>
      <c r="C2056" s="30" t="s">
        <v>12547</v>
      </c>
      <c r="D2056" s="36" t="s">
        <v>7170</v>
      </c>
      <c r="E2056" s="36" t="s">
        <v>10505</v>
      </c>
      <c r="F2056" s="115">
        <v>3.46</v>
      </c>
    </row>
    <row r="2057" spans="1:6" x14ac:dyDescent="0.25">
      <c r="A2057" s="36" t="s">
        <v>10674</v>
      </c>
      <c r="B2057" s="36">
        <v>43465</v>
      </c>
      <c r="C2057" s="30" t="s">
        <v>12548</v>
      </c>
      <c r="D2057" s="36" t="s">
        <v>64</v>
      </c>
      <c r="E2057" s="36" t="s">
        <v>10505</v>
      </c>
      <c r="F2057" s="115">
        <v>0.6</v>
      </c>
    </row>
    <row r="2058" spans="1:6" x14ac:dyDescent="0.25">
      <c r="A2058" s="36" t="s">
        <v>10674</v>
      </c>
      <c r="B2058" s="36">
        <v>43477</v>
      </c>
      <c r="C2058" s="30" t="s">
        <v>12549</v>
      </c>
      <c r="D2058" s="36" t="s">
        <v>7170</v>
      </c>
      <c r="E2058" s="36" t="s">
        <v>10505</v>
      </c>
      <c r="F2058" s="115">
        <v>99.28</v>
      </c>
    </row>
    <row r="2059" spans="1:6" x14ac:dyDescent="0.25">
      <c r="A2059" s="36" t="s">
        <v>10674</v>
      </c>
      <c r="B2059" s="36">
        <v>43466</v>
      </c>
      <c r="C2059" s="30" t="s">
        <v>12550</v>
      </c>
      <c r="D2059" s="36" t="s">
        <v>64</v>
      </c>
      <c r="E2059" s="36" t="s">
        <v>10505</v>
      </c>
      <c r="F2059" s="115">
        <v>1.81</v>
      </c>
    </row>
    <row r="2060" spans="1:6" x14ac:dyDescent="0.25">
      <c r="A2060" s="36" t="s">
        <v>10674</v>
      </c>
      <c r="B2060" s="36">
        <v>43478</v>
      </c>
      <c r="C2060" s="30" t="s">
        <v>12551</v>
      </c>
      <c r="D2060" s="36" t="s">
        <v>7170</v>
      </c>
      <c r="E2060" s="36" t="s">
        <v>10505</v>
      </c>
      <c r="F2060" s="115">
        <v>300.55</v>
      </c>
    </row>
    <row r="2061" spans="1:6" x14ac:dyDescent="0.25">
      <c r="A2061" s="36" t="s">
        <v>10674</v>
      </c>
      <c r="B2061" s="36">
        <v>43467</v>
      </c>
      <c r="C2061" s="30" t="s">
        <v>12552</v>
      </c>
      <c r="D2061" s="36" t="s">
        <v>64</v>
      </c>
      <c r="E2061" s="36" t="s">
        <v>10505</v>
      </c>
      <c r="F2061" s="115">
        <v>0.42</v>
      </c>
    </row>
    <row r="2062" spans="1:6" x14ac:dyDescent="0.25">
      <c r="A2062" s="36" t="s">
        <v>10674</v>
      </c>
      <c r="B2062" s="36">
        <v>43479</v>
      </c>
      <c r="C2062" s="30" t="s">
        <v>12553</v>
      </c>
      <c r="D2062" s="36" t="s">
        <v>7170</v>
      </c>
      <c r="E2062" s="36" t="s">
        <v>10505</v>
      </c>
      <c r="F2062" s="115">
        <v>70.95</v>
      </c>
    </row>
    <row r="2063" spans="1:6" x14ac:dyDescent="0.25">
      <c r="A2063" s="36" t="s">
        <v>10674</v>
      </c>
      <c r="B2063" s="36">
        <v>43468</v>
      </c>
      <c r="C2063" s="30" t="s">
        <v>12554</v>
      </c>
      <c r="D2063" s="36" t="s">
        <v>64</v>
      </c>
      <c r="E2063" s="36" t="s">
        <v>10505</v>
      </c>
      <c r="F2063" s="115">
        <v>1.06</v>
      </c>
    </row>
    <row r="2064" spans="1:6" x14ac:dyDescent="0.25">
      <c r="A2064" s="36" t="s">
        <v>10674</v>
      </c>
      <c r="B2064" s="36">
        <v>43480</v>
      </c>
      <c r="C2064" s="30" t="s">
        <v>12555</v>
      </c>
      <c r="D2064" s="36" t="s">
        <v>7170</v>
      </c>
      <c r="E2064" s="36" t="s">
        <v>10505</v>
      </c>
      <c r="F2064" s="115">
        <v>176.04</v>
      </c>
    </row>
    <row r="2065" spans="1:6" x14ac:dyDescent="0.25">
      <c r="A2065" s="36" t="s">
        <v>10674</v>
      </c>
      <c r="B2065" s="36">
        <v>43469</v>
      </c>
      <c r="C2065" s="30" t="s">
        <v>12556</v>
      </c>
      <c r="D2065" s="36" t="s">
        <v>64</v>
      </c>
      <c r="E2065" s="36" t="s">
        <v>10505</v>
      </c>
      <c r="F2065" s="115">
        <v>7.0000000000000007E-2</v>
      </c>
    </row>
    <row r="2066" spans="1:6" x14ac:dyDescent="0.25">
      <c r="A2066" s="36" t="s">
        <v>10674</v>
      </c>
      <c r="B2066" s="36">
        <v>43481</v>
      </c>
      <c r="C2066" s="30" t="s">
        <v>12557</v>
      </c>
      <c r="D2066" s="36" t="s">
        <v>7170</v>
      </c>
      <c r="E2066" s="36" t="s">
        <v>10505</v>
      </c>
      <c r="F2066" s="115">
        <v>11.64</v>
      </c>
    </row>
    <row r="2067" spans="1:6" x14ac:dyDescent="0.25">
      <c r="A2067" s="36" t="s">
        <v>10499</v>
      </c>
      <c r="B2067" s="36">
        <v>45204</v>
      </c>
      <c r="C2067" s="30" t="s">
        <v>12558</v>
      </c>
      <c r="D2067" s="36" t="s">
        <v>99</v>
      </c>
      <c r="E2067" s="36" t="s">
        <v>10498</v>
      </c>
      <c r="F2067" s="115">
        <v>45.36</v>
      </c>
    </row>
    <row r="2068" spans="1:6" x14ac:dyDescent="0.25">
      <c r="A2068" s="36" t="s">
        <v>10499</v>
      </c>
      <c r="B2068" s="36">
        <v>3119</v>
      </c>
      <c r="C2068" s="30" t="s">
        <v>12559</v>
      </c>
      <c r="D2068" s="36" t="s">
        <v>99</v>
      </c>
      <c r="E2068" s="36" t="s">
        <v>10498</v>
      </c>
      <c r="F2068" s="115">
        <v>2.9</v>
      </c>
    </row>
    <row r="2069" spans="1:6" x14ac:dyDescent="0.25">
      <c r="A2069" s="36" t="s">
        <v>10499</v>
      </c>
      <c r="B2069" s="36">
        <v>3122</v>
      </c>
      <c r="C2069" s="30" t="s">
        <v>12560</v>
      </c>
      <c r="D2069" s="36" t="s">
        <v>99</v>
      </c>
      <c r="E2069" s="36" t="s">
        <v>10498</v>
      </c>
      <c r="F2069" s="115">
        <v>5.9</v>
      </c>
    </row>
    <row r="2070" spans="1:6" x14ac:dyDescent="0.25">
      <c r="A2070" s="36" t="s">
        <v>10499</v>
      </c>
      <c r="B2070" s="36">
        <v>3121</v>
      </c>
      <c r="C2070" s="30" t="s">
        <v>12561</v>
      </c>
      <c r="D2070" s="36" t="s">
        <v>99</v>
      </c>
      <c r="E2070" s="36" t="s">
        <v>10498</v>
      </c>
      <c r="F2070" s="115">
        <v>6.69</v>
      </c>
    </row>
    <row r="2071" spans="1:6" x14ac:dyDescent="0.25">
      <c r="A2071" s="36" t="s">
        <v>10499</v>
      </c>
      <c r="B2071" s="36">
        <v>3120</v>
      </c>
      <c r="C2071" s="30" t="s">
        <v>12562</v>
      </c>
      <c r="D2071" s="36" t="s">
        <v>99</v>
      </c>
      <c r="E2071" s="36" t="s">
        <v>10498</v>
      </c>
      <c r="F2071" s="115">
        <v>12.68</v>
      </c>
    </row>
    <row r="2072" spans="1:6" x14ac:dyDescent="0.25">
      <c r="A2072" s="36" t="s">
        <v>10499</v>
      </c>
      <c r="B2072" s="36">
        <v>11455</v>
      </c>
      <c r="C2072" s="30" t="s">
        <v>12563</v>
      </c>
      <c r="D2072" s="36" t="s">
        <v>99</v>
      </c>
      <c r="E2072" s="36" t="s">
        <v>10498</v>
      </c>
      <c r="F2072" s="115">
        <v>18.34</v>
      </c>
    </row>
    <row r="2073" spans="1:6" x14ac:dyDescent="0.25">
      <c r="A2073" s="36" t="s">
        <v>10499</v>
      </c>
      <c r="B2073" s="36">
        <v>11456</v>
      </c>
      <c r="C2073" s="30" t="s">
        <v>12564</v>
      </c>
      <c r="D2073" s="36" t="s">
        <v>99</v>
      </c>
      <c r="E2073" s="36" t="s">
        <v>10498</v>
      </c>
      <c r="F2073" s="115">
        <v>21.92</v>
      </c>
    </row>
    <row r="2074" spans="1:6" x14ac:dyDescent="0.25">
      <c r="A2074" s="36" t="s">
        <v>10499</v>
      </c>
      <c r="B2074" s="36">
        <v>3107</v>
      </c>
      <c r="C2074" s="30" t="s">
        <v>12565</v>
      </c>
      <c r="D2074" s="36" t="s">
        <v>99</v>
      </c>
      <c r="E2074" s="36" t="s">
        <v>10498</v>
      </c>
      <c r="F2074" s="115">
        <v>9.25</v>
      </c>
    </row>
    <row r="2075" spans="1:6" x14ac:dyDescent="0.25">
      <c r="A2075" s="36" t="s">
        <v>10499</v>
      </c>
      <c r="B2075" s="36">
        <v>43583</v>
      </c>
      <c r="C2075" s="30" t="s">
        <v>12566</v>
      </c>
      <c r="D2075" s="36" t="s">
        <v>99</v>
      </c>
      <c r="E2075" s="36" t="s">
        <v>10498</v>
      </c>
      <c r="F2075" s="115">
        <v>10.43</v>
      </c>
    </row>
    <row r="2076" spans="1:6" x14ac:dyDescent="0.25">
      <c r="A2076" s="36" t="s">
        <v>10499</v>
      </c>
      <c r="B2076" s="36">
        <v>43586</v>
      </c>
      <c r="C2076" s="30" t="s">
        <v>12567</v>
      </c>
      <c r="D2076" s="36" t="s">
        <v>99</v>
      </c>
      <c r="E2076" s="36" t="s">
        <v>10498</v>
      </c>
      <c r="F2076" s="115">
        <v>10.69</v>
      </c>
    </row>
    <row r="2077" spans="1:6" x14ac:dyDescent="0.25">
      <c r="A2077" s="36" t="s">
        <v>10499</v>
      </c>
      <c r="B2077" s="36">
        <v>11461</v>
      </c>
      <c r="C2077" s="30" t="s">
        <v>12568</v>
      </c>
      <c r="D2077" s="36" t="s">
        <v>99</v>
      </c>
      <c r="E2077" s="36" t="s">
        <v>10498</v>
      </c>
      <c r="F2077" s="115">
        <v>11.65</v>
      </c>
    </row>
    <row r="2078" spans="1:6" x14ac:dyDescent="0.25">
      <c r="A2078" s="36" t="s">
        <v>10499</v>
      </c>
      <c r="B2078" s="36">
        <v>43587</v>
      </c>
      <c r="C2078" s="30" t="s">
        <v>12569</v>
      </c>
      <c r="D2078" s="36" t="s">
        <v>99</v>
      </c>
      <c r="E2078" s="36" t="s">
        <v>10498</v>
      </c>
      <c r="F2078" s="115">
        <v>13.44</v>
      </c>
    </row>
    <row r="2079" spans="1:6" x14ac:dyDescent="0.25">
      <c r="A2079" s="36" t="s">
        <v>10499</v>
      </c>
      <c r="B2079" s="36">
        <v>3106</v>
      </c>
      <c r="C2079" s="30" t="s">
        <v>12570</v>
      </c>
      <c r="D2079" s="36" t="s">
        <v>99</v>
      </c>
      <c r="E2079" s="36" t="s">
        <v>10498</v>
      </c>
      <c r="F2079" s="115">
        <v>17.05</v>
      </c>
    </row>
    <row r="2080" spans="1:6" x14ac:dyDescent="0.25">
      <c r="A2080" s="36" t="s">
        <v>10499</v>
      </c>
      <c r="B2080" s="36">
        <v>44539</v>
      </c>
      <c r="C2080" s="30" t="s">
        <v>12571</v>
      </c>
      <c r="D2080" s="36" t="s">
        <v>370</v>
      </c>
      <c r="E2080" s="36" t="s">
        <v>10498</v>
      </c>
      <c r="F2080" s="115">
        <v>3.55</v>
      </c>
    </row>
    <row r="2081" spans="1:6" x14ac:dyDescent="0.25">
      <c r="A2081" s="36" t="s">
        <v>10499</v>
      </c>
      <c r="B2081" s="36">
        <v>3123</v>
      </c>
      <c r="C2081" s="30" t="s">
        <v>12572</v>
      </c>
      <c r="D2081" s="36" t="s">
        <v>370</v>
      </c>
      <c r="E2081" s="36" t="s">
        <v>10505</v>
      </c>
      <c r="F2081" s="115">
        <v>3.31</v>
      </c>
    </row>
    <row r="2082" spans="1:6" x14ac:dyDescent="0.25">
      <c r="A2082" s="36" t="s">
        <v>10499</v>
      </c>
      <c r="B2082" s="36">
        <v>38125</v>
      </c>
      <c r="C2082" s="30" t="s">
        <v>12573</v>
      </c>
      <c r="D2082" s="36" t="s">
        <v>370</v>
      </c>
      <c r="E2082" s="36" t="s">
        <v>10498</v>
      </c>
      <c r="F2082" s="115">
        <v>2.27</v>
      </c>
    </row>
    <row r="2083" spans="1:6" x14ac:dyDescent="0.25">
      <c r="A2083" s="36" t="s">
        <v>10499</v>
      </c>
      <c r="B2083" s="36">
        <v>39014</v>
      </c>
      <c r="C2083" s="30" t="s">
        <v>12574</v>
      </c>
      <c r="D2083" s="36" t="s">
        <v>370</v>
      </c>
      <c r="E2083" s="36" t="s">
        <v>10498</v>
      </c>
      <c r="F2083" s="115">
        <v>10.68</v>
      </c>
    </row>
    <row r="2084" spans="1:6" x14ac:dyDescent="0.25">
      <c r="A2084" s="36" t="s">
        <v>10499</v>
      </c>
      <c r="B2084" s="36">
        <v>39365</v>
      </c>
      <c r="C2084" s="30" t="s">
        <v>12575</v>
      </c>
      <c r="D2084" s="36" t="s">
        <v>99</v>
      </c>
      <c r="E2084" s="36" t="s">
        <v>10498</v>
      </c>
      <c r="F2084" s="115">
        <v>2347.6</v>
      </c>
    </row>
    <row r="2085" spans="1:6" x14ac:dyDescent="0.25">
      <c r="A2085" s="36" t="s">
        <v>10499</v>
      </c>
      <c r="B2085" s="36">
        <v>39366</v>
      </c>
      <c r="C2085" s="30" t="s">
        <v>12576</v>
      </c>
      <c r="D2085" s="36" t="s">
        <v>99</v>
      </c>
      <c r="E2085" s="36" t="s">
        <v>10498</v>
      </c>
      <c r="F2085" s="115">
        <v>3561.7</v>
      </c>
    </row>
    <row r="2086" spans="1:6" x14ac:dyDescent="0.25">
      <c r="A2086" s="36" t="s">
        <v>10499</v>
      </c>
      <c r="B2086" s="36">
        <v>39367</v>
      </c>
      <c r="C2086" s="30" t="s">
        <v>12577</v>
      </c>
      <c r="D2086" s="36" t="s">
        <v>99</v>
      </c>
      <c r="E2086" s="36" t="s">
        <v>10498</v>
      </c>
      <c r="F2086" s="115">
        <v>6102.73</v>
      </c>
    </row>
    <row r="2087" spans="1:6" x14ac:dyDescent="0.25">
      <c r="A2087" s="36" t="s">
        <v>10499</v>
      </c>
      <c r="B2087" s="36">
        <v>45263</v>
      </c>
      <c r="C2087" s="30" t="s">
        <v>12578</v>
      </c>
      <c r="D2087" s="36" t="s">
        <v>99</v>
      </c>
      <c r="E2087" s="36" t="s">
        <v>10498</v>
      </c>
      <c r="F2087" s="115">
        <v>18.66</v>
      </c>
    </row>
    <row r="2088" spans="1:6" x14ac:dyDescent="0.25">
      <c r="A2088" s="36" t="s">
        <v>10499</v>
      </c>
      <c r="B2088" s="36">
        <v>37394</v>
      </c>
      <c r="C2088" s="30" t="s">
        <v>12579</v>
      </c>
      <c r="D2088" s="36" t="s">
        <v>12580</v>
      </c>
      <c r="E2088" s="36" t="s">
        <v>10498</v>
      </c>
      <c r="F2088" s="115"/>
    </row>
    <row r="2089" spans="1:6" x14ac:dyDescent="0.25">
      <c r="A2089" s="36" t="s">
        <v>10499</v>
      </c>
      <c r="B2089" s="36">
        <v>14146</v>
      </c>
      <c r="C2089" s="30" t="s">
        <v>12581</v>
      </c>
      <c r="D2089" s="36" t="s">
        <v>12580</v>
      </c>
      <c r="E2089" s="36" t="s">
        <v>10505</v>
      </c>
      <c r="F2089" s="115"/>
    </row>
    <row r="2090" spans="1:6" x14ac:dyDescent="0.25">
      <c r="A2090" s="36" t="s">
        <v>10499</v>
      </c>
      <c r="B2090" s="36">
        <v>938</v>
      </c>
      <c r="C2090" s="30" t="s">
        <v>12582</v>
      </c>
      <c r="D2090" s="36" t="s">
        <v>106</v>
      </c>
      <c r="E2090" s="36" t="s">
        <v>10498</v>
      </c>
      <c r="F2090" s="115">
        <v>1.93</v>
      </c>
    </row>
    <row r="2091" spans="1:6" x14ac:dyDescent="0.25">
      <c r="A2091" s="36" t="s">
        <v>10499</v>
      </c>
      <c r="B2091" s="36">
        <v>937</v>
      </c>
      <c r="C2091" s="30" t="s">
        <v>12583</v>
      </c>
      <c r="D2091" s="36" t="s">
        <v>106</v>
      </c>
      <c r="E2091" s="36" t="s">
        <v>10498</v>
      </c>
      <c r="F2091" s="115">
        <v>11.24</v>
      </c>
    </row>
    <row r="2092" spans="1:6" x14ac:dyDescent="0.25">
      <c r="A2092" s="36" t="s">
        <v>10499</v>
      </c>
      <c r="B2092" s="36">
        <v>939</v>
      </c>
      <c r="C2092" s="30" t="s">
        <v>12584</v>
      </c>
      <c r="D2092" s="36" t="s">
        <v>106</v>
      </c>
      <c r="E2092" s="36" t="s">
        <v>10498</v>
      </c>
      <c r="F2092" s="115">
        <v>3.12</v>
      </c>
    </row>
    <row r="2093" spans="1:6" x14ac:dyDescent="0.25">
      <c r="A2093" s="36" t="s">
        <v>10499</v>
      </c>
      <c r="B2093" s="36">
        <v>944</v>
      </c>
      <c r="C2093" s="30" t="s">
        <v>12585</v>
      </c>
      <c r="D2093" s="36" t="s">
        <v>106</v>
      </c>
      <c r="E2093" s="36" t="s">
        <v>10498</v>
      </c>
      <c r="F2093" s="115">
        <v>4.93</v>
      </c>
    </row>
    <row r="2094" spans="1:6" x14ac:dyDescent="0.25">
      <c r="A2094" s="36" t="s">
        <v>10499</v>
      </c>
      <c r="B2094" s="36">
        <v>940</v>
      </c>
      <c r="C2094" s="30" t="s">
        <v>12586</v>
      </c>
      <c r="D2094" s="36" t="s">
        <v>106</v>
      </c>
      <c r="E2094" s="36" t="s">
        <v>10498</v>
      </c>
      <c r="F2094" s="115">
        <v>7.11</v>
      </c>
    </row>
    <row r="2095" spans="1:6" x14ac:dyDescent="0.25">
      <c r="A2095" s="36" t="s">
        <v>10499</v>
      </c>
      <c r="B2095" s="36">
        <v>44397</v>
      </c>
      <c r="C2095" s="30" t="s">
        <v>12587</v>
      </c>
      <c r="D2095" s="36" t="s">
        <v>106</v>
      </c>
      <c r="E2095" s="36" t="s">
        <v>10498</v>
      </c>
      <c r="F2095" s="115">
        <v>3.24</v>
      </c>
    </row>
    <row r="2096" spans="1:6" x14ac:dyDescent="0.25">
      <c r="A2096" s="36" t="s">
        <v>10499</v>
      </c>
      <c r="B2096" s="36">
        <v>406</v>
      </c>
      <c r="C2096" s="30" t="s">
        <v>12588</v>
      </c>
      <c r="D2096" s="36" t="s">
        <v>99</v>
      </c>
      <c r="E2096" s="36" t="s">
        <v>10498</v>
      </c>
      <c r="F2096" s="115">
        <v>91.34</v>
      </c>
    </row>
    <row r="2097" spans="1:6" x14ac:dyDescent="0.25">
      <c r="A2097" s="36" t="s">
        <v>10499</v>
      </c>
      <c r="B2097" s="36">
        <v>43728</v>
      </c>
      <c r="C2097" s="30" t="s">
        <v>12589</v>
      </c>
      <c r="D2097" s="36" t="s">
        <v>106</v>
      </c>
      <c r="E2097" s="36" t="s">
        <v>10498</v>
      </c>
      <c r="F2097" s="115">
        <v>0.22</v>
      </c>
    </row>
    <row r="2098" spans="1:6" x14ac:dyDescent="0.25">
      <c r="A2098" s="36" t="s">
        <v>10499</v>
      </c>
      <c r="B2098" s="36">
        <v>42529</v>
      </c>
      <c r="C2098" s="30" t="s">
        <v>12590</v>
      </c>
      <c r="D2098" s="36" t="s">
        <v>106</v>
      </c>
      <c r="E2098" s="36" t="s">
        <v>10498</v>
      </c>
      <c r="F2098" s="115">
        <v>0.94</v>
      </c>
    </row>
    <row r="2099" spans="1:6" x14ac:dyDescent="0.25">
      <c r="A2099" s="36" t="s">
        <v>10499</v>
      </c>
      <c r="B2099" s="36">
        <v>39634</v>
      </c>
      <c r="C2099" s="30" t="s">
        <v>12591</v>
      </c>
      <c r="D2099" s="36" t="s">
        <v>106</v>
      </c>
      <c r="E2099" s="36" t="s">
        <v>10498</v>
      </c>
      <c r="F2099" s="115">
        <v>4.18</v>
      </c>
    </row>
    <row r="2100" spans="1:6" x14ac:dyDescent="0.25">
      <c r="A2100" s="36" t="s">
        <v>10499</v>
      </c>
      <c r="B2100" s="36">
        <v>39701</v>
      </c>
      <c r="C2100" s="30" t="s">
        <v>12592</v>
      </c>
      <c r="D2100" s="36" t="s">
        <v>99</v>
      </c>
      <c r="E2100" s="36" t="s">
        <v>10498</v>
      </c>
      <c r="F2100" s="115">
        <v>108.21</v>
      </c>
    </row>
    <row r="2101" spans="1:6" x14ac:dyDescent="0.25">
      <c r="A2101" s="36" t="s">
        <v>10499</v>
      </c>
      <c r="B2101" s="36">
        <v>12815</v>
      </c>
      <c r="C2101" s="30" t="s">
        <v>12593</v>
      </c>
      <c r="D2101" s="36" t="s">
        <v>99</v>
      </c>
      <c r="E2101" s="36" t="s">
        <v>10498</v>
      </c>
      <c r="F2101" s="115">
        <v>13.31</v>
      </c>
    </row>
    <row r="2102" spans="1:6" x14ac:dyDescent="0.25">
      <c r="A2102" s="36" t="s">
        <v>10499</v>
      </c>
      <c r="B2102" s="36">
        <v>39431</v>
      </c>
      <c r="C2102" s="30" t="s">
        <v>12594</v>
      </c>
      <c r="D2102" s="36" t="s">
        <v>106</v>
      </c>
      <c r="E2102" s="36" t="s">
        <v>10498</v>
      </c>
      <c r="F2102" s="115">
        <v>0.35</v>
      </c>
    </row>
    <row r="2103" spans="1:6" x14ac:dyDescent="0.25">
      <c r="A2103" s="36" t="s">
        <v>10499</v>
      </c>
      <c r="B2103" s="36">
        <v>39432</v>
      </c>
      <c r="C2103" s="30" t="s">
        <v>12595</v>
      </c>
      <c r="D2103" s="36" t="s">
        <v>106</v>
      </c>
      <c r="E2103" s="36" t="s">
        <v>10498</v>
      </c>
      <c r="F2103" s="115">
        <v>3.14</v>
      </c>
    </row>
    <row r="2104" spans="1:6" x14ac:dyDescent="0.25">
      <c r="A2104" s="36" t="s">
        <v>10499</v>
      </c>
      <c r="B2104" s="36">
        <v>43727</v>
      </c>
      <c r="C2104" s="30" t="s">
        <v>12596</v>
      </c>
      <c r="D2104" s="36" t="s">
        <v>106</v>
      </c>
      <c r="E2104" s="36" t="s">
        <v>10498</v>
      </c>
      <c r="F2104" s="115">
        <v>1.67</v>
      </c>
    </row>
    <row r="2105" spans="1:6" x14ac:dyDescent="0.25">
      <c r="A2105" s="36" t="s">
        <v>10499</v>
      </c>
      <c r="B2105" s="36">
        <v>20111</v>
      </c>
      <c r="C2105" s="30" t="s">
        <v>12597</v>
      </c>
      <c r="D2105" s="36" t="s">
        <v>99</v>
      </c>
      <c r="E2105" s="36" t="s">
        <v>10498</v>
      </c>
      <c r="F2105" s="115">
        <v>24.76</v>
      </c>
    </row>
    <row r="2106" spans="1:6" x14ac:dyDescent="0.25">
      <c r="A2106" s="36" t="s">
        <v>10499</v>
      </c>
      <c r="B2106" s="36">
        <v>21127</v>
      </c>
      <c r="C2106" s="30" t="s">
        <v>12598</v>
      </c>
      <c r="D2106" s="36" t="s">
        <v>99</v>
      </c>
      <c r="E2106" s="36" t="s">
        <v>10498</v>
      </c>
      <c r="F2106" s="115">
        <v>7.22</v>
      </c>
    </row>
    <row r="2107" spans="1:6" x14ac:dyDescent="0.25">
      <c r="A2107" s="36" t="s">
        <v>10499</v>
      </c>
      <c r="B2107" s="36">
        <v>404</v>
      </c>
      <c r="C2107" s="30" t="s">
        <v>12599</v>
      </c>
      <c r="D2107" s="36" t="s">
        <v>106</v>
      </c>
      <c r="E2107" s="36" t="s">
        <v>10505</v>
      </c>
      <c r="F2107" s="115">
        <v>4.7300000000000004</v>
      </c>
    </row>
    <row r="2108" spans="1:6" x14ac:dyDescent="0.25">
      <c r="A2108" s="36" t="s">
        <v>10499</v>
      </c>
      <c r="B2108" s="36">
        <v>14151</v>
      </c>
      <c r="C2108" s="30" t="s">
        <v>12600</v>
      </c>
      <c r="D2108" s="36" t="s">
        <v>99</v>
      </c>
      <c r="E2108" s="36" t="s">
        <v>10498</v>
      </c>
      <c r="F2108" s="115"/>
    </row>
    <row r="2109" spans="1:6" x14ac:dyDescent="0.25">
      <c r="A2109" s="36" t="s">
        <v>10499</v>
      </c>
      <c r="B2109" s="36">
        <v>14153</v>
      </c>
      <c r="C2109" s="30" t="s">
        <v>12601</v>
      </c>
      <c r="D2109" s="36" t="s">
        <v>99</v>
      </c>
      <c r="E2109" s="36" t="s">
        <v>10498</v>
      </c>
      <c r="F2109" s="115"/>
    </row>
    <row r="2110" spans="1:6" x14ac:dyDescent="0.25">
      <c r="A2110" s="36" t="s">
        <v>10499</v>
      </c>
      <c r="B2110" s="36">
        <v>14152</v>
      </c>
      <c r="C2110" s="30" t="s">
        <v>12602</v>
      </c>
      <c r="D2110" s="36" t="s">
        <v>99</v>
      </c>
      <c r="E2110" s="36" t="s">
        <v>10498</v>
      </c>
      <c r="F2110" s="115"/>
    </row>
    <row r="2111" spans="1:6" x14ac:dyDescent="0.25">
      <c r="A2111" s="36" t="s">
        <v>10499</v>
      </c>
      <c r="B2111" s="36">
        <v>14154</v>
      </c>
      <c r="C2111" s="30" t="s">
        <v>12603</v>
      </c>
      <c r="D2111" s="36" t="s">
        <v>99</v>
      </c>
      <c r="E2111" s="36" t="s">
        <v>10498</v>
      </c>
      <c r="F2111" s="115"/>
    </row>
    <row r="2112" spans="1:6" x14ac:dyDescent="0.25">
      <c r="A2112" s="36" t="s">
        <v>10499</v>
      </c>
      <c r="B2112" s="36">
        <v>43729</v>
      </c>
      <c r="C2112" s="30" t="s">
        <v>12604</v>
      </c>
      <c r="D2112" s="36" t="s">
        <v>106</v>
      </c>
      <c r="E2112" s="36" t="s">
        <v>10498</v>
      </c>
      <c r="F2112" s="115">
        <v>0.16</v>
      </c>
    </row>
    <row r="2113" spans="1:6" x14ac:dyDescent="0.25">
      <c r="A2113" s="36" t="s">
        <v>10499</v>
      </c>
      <c r="B2113" s="36">
        <v>41956</v>
      </c>
      <c r="C2113" s="30" t="s">
        <v>12605</v>
      </c>
      <c r="D2113" s="36" t="s">
        <v>106</v>
      </c>
      <c r="E2113" s="36" t="s">
        <v>10498</v>
      </c>
      <c r="F2113" s="115">
        <v>0.08</v>
      </c>
    </row>
    <row r="2114" spans="1:6" x14ac:dyDescent="0.25">
      <c r="A2114" s="36" t="s">
        <v>10499</v>
      </c>
      <c r="B2114" s="36">
        <v>3146</v>
      </c>
      <c r="C2114" s="30" t="s">
        <v>12606</v>
      </c>
      <c r="D2114" s="36" t="s">
        <v>99</v>
      </c>
      <c r="E2114" s="36" t="s">
        <v>10498</v>
      </c>
      <c r="F2114" s="115">
        <v>4.5999999999999996</v>
      </c>
    </row>
    <row r="2115" spans="1:6" x14ac:dyDescent="0.25">
      <c r="A2115" s="36" t="s">
        <v>10499</v>
      </c>
      <c r="B2115" s="36">
        <v>3143</v>
      </c>
      <c r="C2115" s="30" t="s">
        <v>12607</v>
      </c>
      <c r="D2115" s="36" t="s">
        <v>99</v>
      </c>
      <c r="E2115" s="36" t="s">
        <v>10498</v>
      </c>
      <c r="F2115" s="115">
        <v>8.41</v>
      </c>
    </row>
    <row r="2116" spans="1:6" x14ac:dyDescent="0.25">
      <c r="A2116" s="36" t="s">
        <v>10499</v>
      </c>
      <c r="B2116" s="36">
        <v>3148</v>
      </c>
      <c r="C2116" s="30" t="s">
        <v>12608</v>
      </c>
      <c r="D2116" s="36" t="s">
        <v>99</v>
      </c>
      <c r="E2116" s="36" t="s">
        <v>10498</v>
      </c>
      <c r="F2116" s="115">
        <v>18.100000000000001</v>
      </c>
    </row>
    <row r="2117" spans="1:6" x14ac:dyDescent="0.25">
      <c r="A2117" s="36" t="s">
        <v>10499</v>
      </c>
      <c r="B2117" s="36">
        <v>4310</v>
      </c>
      <c r="C2117" s="30" t="s">
        <v>12609</v>
      </c>
      <c r="D2117" s="36" t="s">
        <v>99</v>
      </c>
      <c r="E2117" s="36" t="s">
        <v>10498</v>
      </c>
      <c r="F2117" s="115">
        <v>2.14</v>
      </c>
    </row>
    <row r="2118" spans="1:6" x14ac:dyDescent="0.25">
      <c r="A2118" s="36" t="s">
        <v>10499</v>
      </c>
      <c r="B2118" s="36">
        <v>4311</v>
      </c>
      <c r="C2118" s="30" t="s">
        <v>12610</v>
      </c>
      <c r="D2118" s="36" t="s">
        <v>99</v>
      </c>
      <c r="E2118" s="36" t="s">
        <v>10498</v>
      </c>
      <c r="F2118" s="115">
        <v>1.5</v>
      </c>
    </row>
    <row r="2119" spans="1:6" x14ac:dyDescent="0.25">
      <c r="A2119" s="36" t="s">
        <v>10499</v>
      </c>
      <c r="B2119" s="36">
        <v>4312</v>
      </c>
      <c r="C2119" s="30" t="s">
        <v>12611</v>
      </c>
      <c r="D2119" s="36" t="s">
        <v>99</v>
      </c>
      <c r="E2119" s="36" t="s">
        <v>10498</v>
      </c>
      <c r="F2119" s="115">
        <v>2.11</v>
      </c>
    </row>
    <row r="2120" spans="1:6" x14ac:dyDescent="0.25">
      <c r="A2120" s="36" t="s">
        <v>10499</v>
      </c>
      <c r="B2120" s="36">
        <v>13261</v>
      </c>
      <c r="C2120" s="30" t="s">
        <v>12612</v>
      </c>
      <c r="D2120" s="36" t="s">
        <v>99</v>
      </c>
      <c r="E2120" s="36" t="s">
        <v>10498</v>
      </c>
      <c r="F2120" s="115">
        <v>2.41</v>
      </c>
    </row>
    <row r="2121" spans="1:6" x14ac:dyDescent="0.25">
      <c r="A2121" s="36" t="s">
        <v>10499</v>
      </c>
      <c r="B2121" s="36">
        <v>3272</v>
      </c>
      <c r="C2121" s="30" t="s">
        <v>12613</v>
      </c>
      <c r="D2121" s="36" t="s">
        <v>99</v>
      </c>
      <c r="E2121" s="36" t="s">
        <v>10498</v>
      </c>
      <c r="F2121" s="115"/>
    </row>
    <row r="2122" spans="1:6" x14ac:dyDescent="0.25">
      <c r="A2122" s="36" t="s">
        <v>10499</v>
      </c>
      <c r="B2122" s="36">
        <v>3265</v>
      </c>
      <c r="C2122" s="30" t="s">
        <v>12614</v>
      </c>
      <c r="D2122" s="36" t="s">
        <v>99</v>
      </c>
      <c r="E2122" s="36" t="s">
        <v>10498</v>
      </c>
      <c r="F2122" s="115"/>
    </row>
    <row r="2123" spans="1:6" x14ac:dyDescent="0.25">
      <c r="A2123" s="36" t="s">
        <v>10499</v>
      </c>
      <c r="B2123" s="36">
        <v>3264</v>
      </c>
      <c r="C2123" s="30" t="s">
        <v>12615</v>
      </c>
      <c r="D2123" s="36" t="s">
        <v>99</v>
      </c>
      <c r="E2123" s="36" t="s">
        <v>10498</v>
      </c>
      <c r="F2123" s="115"/>
    </row>
    <row r="2124" spans="1:6" x14ac:dyDescent="0.25">
      <c r="A2124" s="36" t="s">
        <v>10499</v>
      </c>
      <c r="B2124" s="36">
        <v>3262</v>
      </c>
      <c r="C2124" s="30" t="s">
        <v>12616</v>
      </c>
      <c r="D2124" s="36" t="s">
        <v>99</v>
      </c>
      <c r="E2124" s="36" t="s">
        <v>10498</v>
      </c>
      <c r="F2124" s="115"/>
    </row>
    <row r="2125" spans="1:6" x14ac:dyDescent="0.25">
      <c r="A2125" s="36" t="s">
        <v>10499</v>
      </c>
      <c r="B2125" s="36">
        <v>3267</v>
      </c>
      <c r="C2125" s="30" t="s">
        <v>12617</v>
      </c>
      <c r="D2125" s="36" t="s">
        <v>99</v>
      </c>
      <c r="E2125" s="36" t="s">
        <v>10498</v>
      </c>
      <c r="F2125" s="115"/>
    </row>
    <row r="2126" spans="1:6" x14ac:dyDescent="0.25">
      <c r="A2126" s="36" t="s">
        <v>10499</v>
      </c>
      <c r="B2126" s="36">
        <v>3266</v>
      </c>
      <c r="C2126" s="30" t="s">
        <v>12618</v>
      </c>
      <c r="D2126" s="36" t="s">
        <v>99</v>
      </c>
      <c r="E2126" s="36" t="s">
        <v>10498</v>
      </c>
      <c r="F2126" s="115"/>
    </row>
    <row r="2127" spans="1:6" x14ac:dyDescent="0.25">
      <c r="A2127" s="36" t="s">
        <v>10499</v>
      </c>
      <c r="B2127" s="36">
        <v>3268</v>
      </c>
      <c r="C2127" s="30" t="s">
        <v>12619</v>
      </c>
      <c r="D2127" s="36" t="s">
        <v>99</v>
      </c>
      <c r="E2127" s="36" t="s">
        <v>10498</v>
      </c>
      <c r="F2127" s="115"/>
    </row>
    <row r="2128" spans="1:6" x14ac:dyDescent="0.25">
      <c r="A2128" s="36" t="s">
        <v>10499</v>
      </c>
      <c r="B2128" s="36">
        <v>3263</v>
      </c>
      <c r="C2128" s="30" t="s">
        <v>12620</v>
      </c>
      <c r="D2128" s="36" t="s">
        <v>99</v>
      </c>
      <c r="E2128" s="36" t="s">
        <v>10498</v>
      </c>
      <c r="F2128" s="115"/>
    </row>
    <row r="2129" spans="1:6" x14ac:dyDescent="0.25">
      <c r="A2129" s="36" t="s">
        <v>10499</v>
      </c>
      <c r="B2129" s="36">
        <v>3271</v>
      </c>
      <c r="C2129" s="30" t="s">
        <v>12621</v>
      </c>
      <c r="D2129" s="36" t="s">
        <v>99</v>
      </c>
      <c r="E2129" s="36" t="s">
        <v>10498</v>
      </c>
      <c r="F2129" s="115"/>
    </row>
    <row r="2130" spans="1:6" x14ac:dyDescent="0.25">
      <c r="A2130" s="36" t="s">
        <v>10499</v>
      </c>
      <c r="B2130" s="36">
        <v>3270</v>
      </c>
      <c r="C2130" s="30" t="s">
        <v>12622</v>
      </c>
      <c r="D2130" s="36" t="s">
        <v>99</v>
      </c>
      <c r="E2130" s="36" t="s">
        <v>10498</v>
      </c>
      <c r="F2130" s="115"/>
    </row>
    <row r="2131" spans="1:6" x14ac:dyDescent="0.25">
      <c r="A2131" s="36" t="s">
        <v>10499</v>
      </c>
      <c r="B2131" s="36">
        <v>45256</v>
      </c>
      <c r="C2131" s="30" t="s">
        <v>12623</v>
      </c>
      <c r="D2131" s="36" t="s">
        <v>99</v>
      </c>
      <c r="E2131" s="36" t="s">
        <v>10498</v>
      </c>
      <c r="F2131" s="115">
        <v>19.010000000000002</v>
      </c>
    </row>
    <row r="2132" spans="1:6" x14ac:dyDescent="0.25">
      <c r="A2132" s="36" t="s">
        <v>10496</v>
      </c>
      <c r="B2132" s="36">
        <v>3275</v>
      </c>
      <c r="C2132" s="30" t="s">
        <v>12624</v>
      </c>
      <c r="D2132" s="36" t="s">
        <v>97</v>
      </c>
      <c r="E2132" s="36" t="s">
        <v>10498</v>
      </c>
      <c r="F2132" s="115">
        <v>124.6</v>
      </c>
    </row>
    <row r="2133" spans="1:6" x14ac:dyDescent="0.25">
      <c r="A2133" s="36" t="s">
        <v>10496</v>
      </c>
      <c r="B2133" s="36">
        <v>39512</v>
      </c>
      <c r="C2133" s="30" t="s">
        <v>12625</v>
      </c>
      <c r="D2133" s="36" t="s">
        <v>97</v>
      </c>
      <c r="E2133" s="36" t="s">
        <v>10498</v>
      </c>
      <c r="F2133" s="115"/>
    </row>
    <row r="2134" spans="1:6" x14ac:dyDescent="0.25">
      <c r="A2134" s="36" t="s">
        <v>10496</v>
      </c>
      <c r="B2134" s="36">
        <v>39511</v>
      </c>
      <c r="C2134" s="30" t="s">
        <v>12626</v>
      </c>
      <c r="D2134" s="36" t="s">
        <v>97</v>
      </c>
      <c r="E2134" s="36" t="s">
        <v>10498</v>
      </c>
      <c r="F2134" s="115"/>
    </row>
    <row r="2135" spans="1:6" x14ac:dyDescent="0.25">
      <c r="A2135" s="36" t="s">
        <v>10496</v>
      </c>
      <c r="B2135" s="36">
        <v>39513</v>
      </c>
      <c r="C2135" s="30" t="s">
        <v>12627</v>
      </c>
      <c r="D2135" s="36" t="s">
        <v>97</v>
      </c>
      <c r="E2135" s="36" t="s">
        <v>10498</v>
      </c>
      <c r="F2135" s="115"/>
    </row>
    <row r="2136" spans="1:6" x14ac:dyDescent="0.25">
      <c r="A2136" s="36" t="s">
        <v>10499</v>
      </c>
      <c r="B2136" s="36">
        <v>3286</v>
      </c>
      <c r="C2136" s="30" t="s">
        <v>12628</v>
      </c>
      <c r="D2136" s="36" t="s">
        <v>97</v>
      </c>
      <c r="E2136" s="36" t="s">
        <v>10498</v>
      </c>
      <c r="F2136" s="115">
        <v>101.91</v>
      </c>
    </row>
    <row r="2137" spans="1:6" x14ac:dyDescent="0.25">
      <c r="A2137" s="36" t="s">
        <v>10499</v>
      </c>
      <c r="B2137" s="36">
        <v>3287</v>
      </c>
      <c r="C2137" s="30" t="s">
        <v>12629</v>
      </c>
      <c r="D2137" s="36" t="s">
        <v>97</v>
      </c>
      <c r="E2137" s="36" t="s">
        <v>10498</v>
      </c>
      <c r="F2137" s="115">
        <v>154</v>
      </c>
    </row>
    <row r="2138" spans="1:6" x14ac:dyDescent="0.25">
      <c r="A2138" s="36" t="s">
        <v>10499</v>
      </c>
      <c r="B2138" s="36">
        <v>3283</v>
      </c>
      <c r="C2138" s="30" t="s">
        <v>12630</v>
      </c>
      <c r="D2138" s="36" t="s">
        <v>97</v>
      </c>
      <c r="E2138" s="36" t="s">
        <v>10498</v>
      </c>
      <c r="F2138" s="115">
        <v>32.35</v>
      </c>
    </row>
    <row r="2139" spans="1:6" x14ac:dyDescent="0.25">
      <c r="A2139" s="36" t="s">
        <v>10499</v>
      </c>
      <c r="B2139" s="36">
        <v>11587</v>
      </c>
      <c r="C2139" s="30" t="s">
        <v>12631</v>
      </c>
      <c r="D2139" s="36" t="s">
        <v>97</v>
      </c>
      <c r="E2139" s="36" t="s">
        <v>10498</v>
      </c>
      <c r="F2139" s="115">
        <v>85.44</v>
      </c>
    </row>
    <row r="2140" spans="1:6" x14ac:dyDescent="0.25">
      <c r="A2140" s="36" t="s">
        <v>10499</v>
      </c>
      <c r="B2140" s="36">
        <v>36225</v>
      </c>
      <c r="C2140" s="30" t="s">
        <v>12632</v>
      </c>
      <c r="D2140" s="36" t="s">
        <v>97</v>
      </c>
      <c r="E2140" s="36" t="s">
        <v>10498</v>
      </c>
      <c r="F2140" s="115">
        <v>34.71</v>
      </c>
    </row>
    <row r="2141" spans="1:6" x14ac:dyDescent="0.25">
      <c r="A2141" s="36" t="s">
        <v>10499</v>
      </c>
      <c r="B2141" s="36">
        <v>36230</v>
      </c>
      <c r="C2141" s="30" t="s">
        <v>12633</v>
      </c>
      <c r="D2141" s="36" t="s">
        <v>97</v>
      </c>
      <c r="E2141" s="36" t="s">
        <v>10505</v>
      </c>
      <c r="F2141" s="115">
        <v>25.5</v>
      </c>
    </row>
    <row r="2142" spans="1:6" x14ac:dyDescent="0.25">
      <c r="A2142" s="36" t="s">
        <v>10499</v>
      </c>
      <c r="B2142" s="36">
        <v>36238</v>
      </c>
      <c r="C2142" s="30" t="s">
        <v>12634</v>
      </c>
      <c r="D2142" s="36" t="s">
        <v>97</v>
      </c>
      <c r="E2142" s="36" t="s">
        <v>10498</v>
      </c>
      <c r="F2142" s="115">
        <v>24.92</v>
      </c>
    </row>
    <row r="2143" spans="1:6" x14ac:dyDescent="0.25">
      <c r="A2143" s="36" t="s">
        <v>10499</v>
      </c>
      <c r="B2143" s="36">
        <v>39363</v>
      </c>
      <c r="C2143" s="30" t="s">
        <v>12635</v>
      </c>
      <c r="D2143" s="36" t="s">
        <v>99</v>
      </c>
      <c r="E2143" s="36" t="s">
        <v>10498</v>
      </c>
      <c r="F2143" s="115">
        <v>6919.93</v>
      </c>
    </row>
    <row r="2144" spans="1:6" x14ac:dyDescent="0.25">
      <c r="A2144" s="36" t="s">
        <v>10499</v>
      </c>
      <c r="B2144" s="36">
        <v>39361</v>
      </c>
      <c r="C2144" s="30" t="s">
        <v>12636</v>
      </c>
      <c r="D2144" s="36" t="s">
        <v>99</v>
      </c>
      <c r="E2144" s="36" t="s">
        <v>10498</v>
      </c>
      <c r="F2144" s="115">
        <v>2114.08</v>
      </c>
    </row>
    <row r="2145" spans="1:6" x14ac:dyDescent="0.25">
      <c r="A2145" s="36" t="s">
        <v>10499</v>
      </c>
      <c r="B2145" s="36">
        <v>39362</v>
      </c>
      <c r="C2145" s="30" t="s">
        <v>12637</v>
      </c>
      <c r="D2145" s="36" t="s">
        <v>99</v>
      </c>
      <c r="E2145" s="36" t="s">
        <v>10498</v>
      </c>
      <c r="F2145" s="115">
        <v>3734.64</v>
      </c>
    </row>
    <row r="2146" spans="1:6" x14ac:dyDescent="0.25">
      <c r="A2146" s="36" t="s">
        <v>10499</v>
      </c>
      <c r="B2146" s="36">
        <v>39364</v>
      </c>
      <c r="C2146" s="30" t="s">
        <v>12638</v>
      </c>
      <c r="D2146" s="36" t="s">
        <v>99</v>
      </c>
      <c r="E2146" s="36" t="s">
        <v>10498</v>
      </c>
      <c r="F2146" s="115">
        <v>14595.97</v>
      </c>
    </row>
    <row r="2147" spans="1:6" x14ac:dyDescent="0.25">
      <c r="A2147" s="36" t="s">
        <v>10677</v>
      </c>
      <c r="B2147" s="36">
        <v>14576</v>
      </c>
      <c r="C2147" s="30" t="s">
        <v>12639</v>
      </c>
      <c r="D2147" s="36" t="s">
        <v>99</v>
      </c>
      <c r="E2147" s="36" t="s">
        <v>10498</v>
      </c>
      <c r="F2147" s="115"/>
    </row>
    <row r="2148" spans="1:6" x14ac:dyDescent="0.25">
      <c r="A2148" s="36" t="s">
        <v>10677</v>
      </c>
      <c r="B2148" s="36">
        <v>13877</v>
      </c>
      <c r="C2148" s="30" t="s">
        <v>12640</v>
      </c>
      <c r="D2148" s="36" t="s">
        <v>99</v>
      </c>
      <c r="E2148" s="36" t="s">
        <v>10498</v>
      </c>
      <c r="F2148" s="115"/>
    </row>
    <row r="2149" spans="1:6" x14ac:dyDescent="0.25">
      <c r="A2149" s="36" t="s">
        <v>10499</v>
      </c>
      <c r="B2149" s="36">
        <v>7307</v>
      </c>
      <c r="C2149" s="30" t="s">
        <v>12641</v>
      </c>
      <c r="D2149" s="36" t="s">
        <v>9835</v>
      </c>
      <c r="E2149" s="36" t="s">
        <v>10498</v>
      </c>
      <c r="F2149" s="115">
        <v>48.89</v>
      </c>
    </row>
    <row r="2150" spans="1:6" x14ac:dyDescent="0.25">
      <c r="A2150" s="36" t="s">
        <v>10499</v>
      </c>
      <c r="B2150" s="36">
        <v>38122</v>
      </c>
      <c r="C2150" s="30" t="s">
        <v>12642</v>
      </c>
      <c r="D2150" s="36" t="s">
        <v>9835</v>
      </c>
      <c r="E2150" s="36" t="s">
        <v>10498</v>
      </c>
      <c r="F2150" s="115">
        <v>16.920000000000002</v>
      </c>
    </row>
    <row r="2151" spans="1:6" x14ac:dyDescent="0.25">
      <c r="A2151" s="36" t="s">
        <v>10499</v>
      </c>
      <c r="B2151" s="36">
        <v>43653</v>
      </c>
      <c r="C2151" s="30" t="s">
        <v>12643</v>
      </c>
      <c r="D2151" s="36" t="s">
        <v>9835</v>
      </c>
      <c r="E2151" s="36" t="s">
        <v>10498</v>
      </c>
      <c r="F2151" s="115">
        <v>48.89</v>
      </c>
    </row>
    <row r="2152" spans="1:6" x14ac:dyDescent="0.25">
      <c r="A2152" s="36" t="s">
        <v>10677</v>
      </c>
      <c r="B2152" s="36">
        <v>45301</v>
      </c>
      <c r="C2152" s="30" t="s">
        <v>12644</v>
      </c>
      <c r="D2152" s="36" t="s">
        <v>99</v>
      </c>
      <c r="E2152" s="36" t="s">
        <v>10498</v>
      </c>
      <c r="F2152" s="115">
        <v>299.54000000000002</v>
      </c>
    </row>
    <row r="2153" spans="1:6" x14ac:dyDescent="0.25">
      <c r="A2153" s="36" t="s">
        <v>10496</v>
      </c>
      <c r="B2153" s="36">
        <v>45334</v>
      </c>
      <c r="C2153" s="30" t="s">
        <v>12645</v>
      </c>
      <c r="D2153" s="36" t="s">
        <v>99</v>
      </c>
      <c r="E2153" s="36" t="s">
        <v>10498</v>
      </c>
      <c r="F2153" s="115">
        <v>22.65</v>
      </c>
    </row>
    <row r="2154" spans="1:6" x14ac:dyDescent="0.25">
      <c r="A2154" s="36" t="s">
        <v>10499</v>
      </c>
      <c r="B2154" s="36">
        <v>34802</v>
      </c>
      <c r="C2154" s="30" t="s">
        <v>12646</v>
      </c>
      <c r="D2154" s="36" t="s">
        <v>99</v>
      </c>
      <c r="E2154" s="36" t="s">
        <v>10498</v>
      </c>
      <c r="F2154" s="115">
        <v>1603.37</v>
      </c>
    </row>
    <row r="2155" spans="1:6" x14ac:dyDescent="0.25">
      <c r="A2155" s="36" t="s">
        <v>10499</v>
      </c>
      <c r="B2155" s="36">
        <v>11588</v>
      </c>
      <c r="C2155" s="30" t="s">
        <v>12647</v>
      </c>
      <c r="D2155" s="36" t="s">
        <v>99</v>
      </c>
      <c r="E2155" s="36" t="s">
        <v>10498</v>
      </c>
      <c r="F2155" s="115">
        <v>1729.78</v>
      </c>
    </row>
    <row r="2156" spans="1:6" x14ac:dyDescent="0.25">
      <c r="A2156" s="36" t="s">
        <v>10499</v>
      </c>
      <c r="B2156" s="36">
        <v>34383</v>
      </c>
      <c r="C2156" s="30" t="s">
        <v>12648</v>
      </c>
      <c r="D2156" s="36" t="s">
        <v>99</v>
      </c>
      <c r="E2156" s="36" t="s">
        <v>10498</v>
      </c>
      <c r="F2156" s="115">
        <v>1902.88</v>
      </c>
    </row>
    <row r="2157" spans="1:6" x14ac:dyDescent="0.25">
      <c r="A2157" s="36" t="s">
        <v>10499</v>
      </c>
      <c r="B2157" s="36">
        <v>40451</v>
      </c>
      <c r="C2157" s="30" t="s">
        <v>12649</v>
      </c>
      <c r="D2157" s="36" t="s">
        <v>97</v>
      </c>
      <c r="E2157" s="36" t="s">
        <v>10498</v>
      </c>
      <c r="F2157" s="115">
        <v>153.82</v>
      </c>
    </row>
    <row r="2158" spans="1:6" x14ac:dyDescent="0.25">
      <c r="A2158" s="36" t="s">
        <v>10499</v>
      </c>
      <c r="B2158" s="36">
        <v>40453</v>
      </c>
      <c r="C2158" s="30" t="s">
        <v>12650</v>
      </c>
      <c r="D2158" s="36" t="s">
        <v>97</v>
      </c>
      <c r="E2158" s="36" t="s">
        <v>10498</v>
      </c>
      <c r="F2158" s="115">
        <v>166.43</v>
      </c>
    </row>
    <row r="2159" spans="1:6" x14ac:dyDescent="0.25">
      <c r="A2159" s="36" t="s">
        <v>10499</v>
      </c>
      <c r="B2159" s="36">
        <v>40452</v>
      </c>
      <c r="C2159" s="30" t="s">
        <v>12651</v>
      </c>
      <c r="D2159" s="36" t="s">
        <v>97</v>
      </c>
      <c r="E2159" s="36" t="s">
        <v>10498</v>
      </c>
      <c r="F2159" s="115">
        <v>182.55</v>
      </c>
    </row>
    <row r="2160" spans="1:6" x14ac:dyDescent="0.25">
      <c r="A2160" s="36" t="s">
        <v>10499</v>
      </c>
      <c r="B2160" s="36">
        <v>11594</v>
      </c>
      <c r="C2160" s="30" t="s">
        <v>12652</v>
      </c>
      <c r="D2160" s="36" t="s">
        <v>99</v>
      </c>
      <c r="E2160" s="36" t="s">
        <v>10498</v>
      </c>
      <c r="F2160" s="115">
        <v>551.33000000000004</v>
      </c>
    </row>
    <row r="2161" spans="1:6" x14ac:dyDescent="0.25">
      <c r="A2161" s="36" t="s">
        <v>10499</v>
      </c>
      <c r="B2161" s="36">
        <v>3311</v>
      </c>
      <c r="C2161" s="30" t="s">
        <v>12653</v>
      </c>
      <c r="D2161" s="36" t="s">
        <v>189</v>
      </c>
      <c r="E2161" s="36" t="s">
        <v>10498</v>
      </c>
      <c r="F2161" s="115">
        <v>551.33000000000004</v>
      </c>
    </row>
    <row r="2162" spans="1:6" x14ac:dyDescent="0.25">
      <c r="A2162" s="36" t="s">
        <v>10499</v>
      </c>
      <c r="B2162" s="36">
        <v>11599</v>
      </c>
      <c r="C2162" s="30" t="s">
        <v>12654</v>
      </c>
      <c r="D2162" s="36" t="s">
        <v>99</v>
      </c>
      <c r="E2162" s="36" t="s">
        <v>10498</v>
      </c>
      <c r="F2162" s="115">
        <v>733.2</v>
      </c>
    </row>
    <row r="2163" spans="1:6" x14ac:dyDescent="0.25">
      <c r="A2163" s="36" t="s">
        <v>10499</v>
      </c>
      <c r="B2163" s="36">
        <v>11593</v>
      </c>
      <c r="C2163" s="30" t="s">
        <v>12655</v>
      </c>
      <c r="D2163" s="36" t="s">
        <v>99</v>
      </c>
      <c r="E2163" s="36" t="s">
        <v>10498</v>
      </c>
      <c r="F2163" s="115">
        <v>1027.9100000000001</v>
      </c>
    </row>
    <row r="2164" spans="1:6" x14ac:dyDescent="0.25">
      <c r="A2164" s="36" t="s">
        <v>10499</v>
      </c>
      <c r="B2164" s="36">
        <v>3314</v>
      </c>
      <c r="C2164" s="30" t="s">
        <v>12656</v>
      </c>
      <c r="D2164" s="36" t="s">
        <v>189</v>
      </c>
      <c r="E2164" s="36" t="s">
        <v>10498</v>
      </c>
      <c r="F2164" s="115">
        <v>735.16</v>
      </c>
    </row>
    <row r="2165" spans="1:6" x14ac:dyDescent="0.25">
      <c r="A2165" s="36" t="s">
        <v>10499</v>
      </c>
      <c r="B2165" s="36">
        <v>11597</v>
      </c>
      <c r="C2165" s="30" t="s">
        <v>12657</v>
      </c>
      <c r="D2165" s="36" t="s">
        <v>99</v>
      </c>
      <c r="E2165" s="36" t="s">
        <v>10498</v>
      </c>
      <c r="F2165" s="115">
        <v>854.9</v>
      </c>
    </row>
    <row r="2166" spans="1:6" x14ac:dyDescent="0.25">
      <c r="A2166" s="36" t="s">
        <v>10499</v>
      </c>
      <c r="B2166" s="36">
        <v>3309</v>
      </c>
      <c r="C2166" s="30" t="s">
        <v>12658</v>
      </c>
      <c r="D2166" s="36" t="s">
        <v>189</v>
      </c>
      <c r="E2166" s="36" t="s">
        <v>10498</v>
      </c>
      <c r="F2166" s="115">
        <v>583.82000000000005</v>
      </c>
    </row>
    <row r="2167" spans="1:6" x14ac:dyDescent="0.25">
      <c r="A2167" s="36" t="s">
        <v>10499</v>
      </c>
      <c r="B2167" s="36">
        <v>40440</v>
      </c>
      <c r="C2167" s="30" t="s">
        <v>12659</v>
      </c>
      <c r="D2167" s="36" t="s">
        <v>189</v>
      </c>
      <c r="E2167" s="36" t="s">
        <v>10498</v>
      </c>
      <c r="F2167" s="115">
        <v>765.75</v>
      </c>
    </row>
    <row r="2168" spans="1:6" x14ac:dyDescent="0.25">
      <c r="A2168" s="36" t="s">
        <v>10499</v>
      </c>
      <c r="B2168" s="36">
        <v>40441</v>
      </c>
      <c r="C2168" s="30" t="s">
        <v>12660</v>
      </c>
      <c r="D2168" s="36" t="s">
        <v>189</v>
      </c>
      <c r="E2168" s="36" t="s">
        <v>10498</v>
      </c>
      <c r="F2168" s="115">
        <v>488.88</v>
      </c>
    </row>
    <row r="2169" spans="1:6" x14ac:dyDescent="0.25">
      <c r="A2169" s="36" t="s">
        <v>10499</v>
      </c>
      <c r="B2169" s="36">
        <v>34612</v>
      </c>
      <c r="C2169" s="30" t="s">
        <v>12661</v>
      </c>
      <c r="D2169" s="36" t="s">
        <v>99</v>
      </c>
      <c r="E2169" s="36" t="s">
        <v>10498</v>
      </c>
      <c r="F2169" s="115">
        <v>1057.3699999999999</v>
      </c>
    </row>
    <row r="2170" spans="1:6" x14ac:dyDescent="0.25">
      <c r="A2170" s="36" t="s">
        <v>10499</v>
      </c>
      <c r="B2170" s="36">
        <v>34635</v>
      </c>
      <c r="C2170" s="30" t="s">
        <v>12662</v>
      </c>
      <c r="D2170" s="36" t="s">
        <v>99</v>
      </c>
      <c r="E2170" s="36" t="s">
        <v>10498</v>
      </c>
      <c r="F2170" s="115">
        <v>1359.72</v>
      </c>
    </row>
    <row r="2171" spans="1:6" x14ac:dyDescent="0.25">
      <c r="A2171" s="36" t="s">
        <v>10499</v>
      </c>
      <c r="B2171" s="36">
        <v>34633</v>
      </c>
      <c r="C2171" s="30" t="s">
        <v>12663</v>
      </c>
      <c r="D2171" s="36" t="s">
        <v>99</v>
      </c>
      <c r="E2171" s="36" t="s">
        <v>10498</v>
      </c>
      <c r="F2171" s="115">
        <v>1498.77</v>
      </c>
    </row>
    <row r="2172" spans="1:6" x14ac:dyDescent="0.25">
      <c r="A2172" s="36" t="s">
        <v>10499</v>
      </c>
      <c r="B2172" s="36">
        <v>40449</v>
      </c>
      <c r="C2172" s="30" t="s">
        <v>12664</v>
      </c>
      <c r="D2172" s="36" t="s">
        <v>189</v>
      </c>
      <c r="E2172" s="36" t="s">
        <v>10498</v>
      </c>
      <c r="F2172" s="115">
        <v>410.99</v>
      </c>
    </row>
    <row r="2173" spans="1:6" x14ac:dyDescent="0.25">
      <c r="A2173" s="36" t="s">
        <v>10499</v>
      </c>
      <c r="B2173" s="36">
        <v>11592</v>
      </c>
      <c r="C2173" s="30" t="s">
        <v>12665</v>
      </c>
      <c r="D2173" s="36" t="s">
        <v>99</v>
      </c>
      <c r="E2173" s="36" t="s">
        <v>10498</v>
      </c>
      <c r="F2173" s="115">
        <v>735.16</v>
      </c>
    </row>
    <row r="2174" spans="1:6" x14ac:dyDescent="0.25">
      <c r="A2174" s="36" t="s">
        <v>10499</v>
      </c>
      <c r="B2174" s="36">
        <v>34800</v>
      </c>
      <c r="C2174" s="30" t="s">
        <v>12666</v>
      </c>
      <c r="D2174" s="36" t="s">
        <v>189</v>
      </c>
      <c r="E2174" s="36" t="s">
        <v>10498</v>
      </c>
      <c r="F2174" s="115">
        <v>513.95000000000005</v>
      </c>
    </row>
    <row r="2175" spans="1:6" x14ac:dyDescent="0.25">
      <c r="A2175" s="36" t="s">
        <v>10499</v>
      </c>
      <c r="B2175" s="36">
        <v>11596</v>
      </c>
      <c r="C2175" s="30" t="s">
        <v>12667</v>
      </c>
      <c r="D2175" s="36" t="s">
        <v>99</v>
      </c>
      <c r="E2175" s="36" t="s">
        <v>10498</v>
      </c>
      <c r="F2175" s="115">
        <v>583.82000000000005</v>
      </c>
    </row>
    <row r="2176" spans="1:6" x14ac:dyDescent="0.25">
      <c r="A2176" s="36" t="s">
        <v>10499</v>
      </c>
      <c r="B2176" s="36">
        <v>40438</v>
      </c>
      <c r="C2176" s="30" t="s">
        <v>12668</v>
      </c>
      <c r="D2176" s="36" t="s">
        <v>189</v>
      </c>
      <c r="E2176" s="36" t="s">
        <v>10498</v>
      </c>
      <c r="F2176" s="115">
        <v>342.4</v>
      </c>
    </row>
    <row r="2177" spans="1:6" x14ac:dyDescent="0.25">
      <c r="A2177" s="36" t="s">
        <v>10499</v>
      </c>
      <c r="B2177" s="36">
        <v>40436</v>
      </c>
      <c r="C2177" s="30" t="s">
        <v>12669</v>
      </c>
      <c r="D2177" s="36" t="s">
        <v>189</v>
      </c>
      <c r="E2177" s="36" t="s">
        <v>10498</v>
      </c>
      <c r="F2177" s="115">
        <v>426.95</v>
      </c>
    </row>
    <row r="2178" spans="1:6" x14ac:dyDescent="0.25">
      <c r="A2178" s="36" t="s">
        <v>10499</v>
      </c>
      <c r="B2178" s="36">
        <v>4315</v>
      </c>
      <c r="C2178" s="30" t="s">
        <v>12670</v>
      </c>
      <c r="D2178" s="36" t="s">
        <v>99</v>
      </c>
      <c r="E2178" s="36" t="s">
        <v>10498</v>
      </c>
      <c r="F2178" s="115">
        <v>1.55</v>
      </c>
    </row>
    <row r="2179" spans="1:6" x14ac:dyDescent="0.25">
      <c r="A2179" s="36" t="s">
        <v>10499</v>
      </c>
      <c r="B2179" s="36">
        <v>402</v>
      </c>
      <c r="C2179" s="30" t="s">
        <v>12671</v>
      </c>
      <c r="D2179" s="36" t="s">
        <v>99</v>
      </c>
      <c r="E2179" s="36" t="s">
        <v>10498</v>
      </c>
      <c r="F2179" s="115">
        <v>10.7</v>
      </c>
    </row>
    <row r="2180" spans="1:6" x14ac:dyDescent="0.25">
      <c r="A2180" s="36" t="s">
        <v>10499</v>
      </c>
      <c r="B2180" s="36">
        <v>4226</v>
      </c>
      <c r="C2180" s="30" t="s">
        <v>12672</v>
      </c>
      <c r="D2180" s="36" t="s">
        <v>370</v>
      </c>
      <c r="E2180" s="36" t="s">
        <v>10505</v>
      </c>
      <c r="F2180" s="115">
        <v>8.65</v>
      </c>
    </row>
    <row r="2181" spans="1:6" x14ac:dyDescent="0.25">
      <c r="A2181" s="36" t="s">
        <v>10499</v>
      </c>
      <c r="B2181" s="36">
        <v>4222</v>
      </c>
      <c r="C2181" s="30" t="s">
        <v>12673</v>
      </c>
      <c r="D2181" s="36" t="s">
        <v>9835</v>
      </c>
      <c r="E2181" s="36" t="s">
        <v>10505</v>
      </c>
      <c r="F2181" s="115">
        <v>6.74</v>
      </c>
    </row>
    <row r="2182" spans="1:6" x14ac:dyDescent="0.25">
      <c r="A2182" s="36" t="s">
        <v>10499</v>
      </c>
      <c r="B2182" s="36">
        <v>34804</v>
      </c>
      <c r="C2182" s="30" t="s">
        <v>12674</v>
      </c>
      <c r="D2182" s="36" t="s">
        <v>97</v>
      </c>
      <c r="E2182" s="36" t="s">
        <v>10498</v>
      </c>
      <c r="F2182" s="115">
        <v>62.06</v>
      </c>
    </row>
    <row r="2183" spans="1:6" x14ac:dyDescent="0.25">
      <c r="A2183" s="36" t="s">
        <v>10499</v>
      </c>
      <c r="B2183" s="36">
        <v>4013</v>
      </c>
      <c r="C2183" s="30" t="s">
        <v>12675</v>
      </c>
      <c r="D2183" s="36" t="s">
        <v>97</v>
      </c>
      <c r="E2183" s="36" t="s">
        <v>10498</v>
      </c>
      <c r="F2183" s="115">
        <v>7.63</v>
      </c>
    </row>
    <row r="2184" spans="1:6" x14ac:dyDescent="0.25">
      <c r="A2184" s="36" t="s">
        <v>10499</v>
      </c>
      <c r="B2184" s="36">
        <v>4011</v>
      </c>
      <c r="C2184" s="30" t="s">
        <v>12676</v>
      </c>
      <c r="D2184" s="36" t="s">
        <v>97</v>
      </c>
      <c r="E2184" s="36" t="s">
        <v>10498</v>
      </c>
      <c r="F2184" s="115">
        <v>8.52</v>
      </c>
    </row>
    <row r="2185" spans="1:6" x14ac:dyDescent="0.25">
      <c r="A2185" s="36" t="s">
        <v>10499</v>
      </c>
      <c r="B2185" s="36">
        <v>4021</v>
      </c>
      <c r="C2185" s="30" t="s">
        <v>12677</v>
      </c>
      <c r="D2185" s="36" t="s">
        <v>97</v>
      </c>
      <c r="E2185" s="36" t="s">
        <v>10498</v>
      </c>
      <c r="F2185" s="115">
        <v>10.63</v>
      </c>
    </row>
    <row r="2186" spans="1:6" x14ac:dyDescent="0.25">
      <c r="A2186" s="36" t="s">
        <v>10499</v>
      </c>
      <c r="B2186" s="36">
        <v>4019</v>
      </c>
      <c r="C2186" s="30" t="s">
        <v>12678</v>
      </c>
      <c r="D2186" s="36" t="s">
        <v>97</v>
      </c>
      <c r="E2186" s="36" t="s">
        <v>10498</v>
      </c>
      <c r="F2186" s="115">
        <v>12.76</v>
      </c>
    </row>
    <row r="2187" spans="1:6" x14ac:dyDescent="0.25">
      <c r="A2187" s="36" t="s">
        <v>10499</v>
      </c>
      <c r="B2187" s="36">
        <v>4012</v>
      </c>
      <c r="C2187" s="30" t="s">
        <v>12679</v>
      </c>
      <c r="D2187" s="36" t="s">
        <v>97</v>
      </c>
      <c r="E2187" s="36" t="s">
        <v>10498</v>
      </c>
      <c r="F2187" s="115">
        <v>17.100000000000001</v>
      </c>
    </row>
    <row r="2188" spans="1:6" x14ac:dyDescent="0.25">
      <c r="A2188" s="36" t="s">
        <v>10499</v>
      </c>
      <c r="B2188" s="36">
        <v>4020</v>
      </c>
      <c r="C2188" s="30" t="s">
        <v>12680</v>
      </c>
      <c r="D2188" s="36" t="s">
        <v>97</v>
      </c>
      <c r="E2188" s="36" t="s">
        <v>10498</v>
      </c>
      <c r="F2188" s="115">
        <v>21.42</v>
      </c>
    </row>
    <row r="2189" spans="1:6" x14ac:dyDescent="0.25">
      <c r="A2189" s="36" t="s">
        <v>10499</v>
      </c>
      <c r="B2189" s="36">
        <v>4018</v>
      </c>
      <c r="C2189" s="30" t="s">
        <v>12681</v>
      </c>
      <c r="D2189" s="36" t="s">
        <v>97</v>
      </c>
      <c r="E2189" s="36" t="s">
        <v>10498</v>
      </c>
      <c r="F2189" s="115">
        <v>25.65</v>
      </c>
    </row>
    <row r="2190" spans="1:6" x14ac:dyDescent="0.25">
      <c r="A2190" s="36" t="s">
        <v>10677</v>
      </c>
      <c r="B2190" s="36">
        <v>36498</v>
      </c>
      <c r="C2190" s="30" t="s">
        <v>12682</v>
      </c>
      <c r="D2190" s="36" t="s">
        <v>99</v>
      </c>
      <c r="E2190" s="36" t="s">
        <v>10498</v>
      </c>
      <c r="F2190" s="115">
        <v>6783.47</v>
      </c>
    </row>
    <row r="2191" spans="1:6" x14ac:dyDescent="0.25">
      <c r="A2191" s="36" t="s">
        <v>10643</v>
      </c>
      <c r="B2191" s="36">
        <v>12872</v>
      </c>
      <c r="C2191" s="30" t="s">
        <v>12683</v>
      </c>
      <c r="D2191" s="36" t="s">
        <v>64</v>
      </c>
      <c r="E2191" s="36" t="s">
        <v>10498</v>
      </c>
      <c r="F2191" s="115">
        <v>27.59</v>
      </c>
    </row>
    <row r="2192" spans="1:6" x14ac:dyDescent="0.25">
      <c r="A2192" s="36" t="s">
        <v>10643</v>
      </c>
      <c r="B2192" s="36">
        <v>41075</v>
      </c>
      <c r="C2192" s="30" t="s">
        <v>12684</v>
      </c>
      <c r="D2192" s="36" t="s">
        <v>7170</v>
      </c>
      <c r="E2192" s="36" t="s">
        <v>10498</v>
      </c>
      <c r="F2192" s="115">
        <v>4843.2</v>
      </c>
    </row>
    <row r="2193" spans="1:6" x14ac:dyDescent="0.25">
      <c r="A2193" s="36" t="s">
        <v>10499</v>
      </c>
      <c r="B2193" s="36">
        <v>44324</v>
      </c>
      <c r="C2193" s="30" t="s">
        <v>12685</v>
      </c>
      <c r="D2193" s="36" t="s">
        <v>370</v>
      </c>
      <c r="E2193" s="36" t="s">
        <v>10498</v>
      </c>
      <c r="F2193" s="115">
        <v>3.11</v>
      </c>
    </row>
    <row r="2194" spans="1:6" x14ac:dyDescent="0.25">
      <c r="A2194" s="36" t="s">
        <v>10499</v>
      </c>
      <c r="B2194" s="36">
        <v>3315</v>
      </c>
      <c r="C2194" s="30" t="s">
        <v>12686</v>
      </c>
      <c r="D2194" s="36" t="s">
        <v>370</v>
      </c>
      <c r="E2194" s="36" t="s">
        <v>10498</v>
      </c>
      <c r="F2194" s="115">
        <v>0.9</v>
      </c>
    </row>
    <row r="2195" spans="1:6" x14ac:dyDescent="0.25">
      <c r="A2195" s="36" t="s">
        <v>10499</v>
      </c>
      <c r="B2195" s="36">
        <v>36870</v>
      </c>
      <c r="C2195" s="30" t="s">
        <v>12687</v>
      </c>
      <c r="D2195" s="36" t="s">
        <v>370</v>
      </c>
      <c r="E2195" s="36" t="s">
        <v>10498</v>
      </c>
      <c r="F2195" s="115">
        <v>0.69</v>
      </c>
    </row>
    <row r="2196" spans="1:6" x14ac:dyDescent="0.25">
      <c r="A2196" s="36" t="s">
        <v>10499</v>
      </c>
      <c r="B2196" s="36">
        <v>5092</v>
      </c>
      <c r="C2196" s="30" t="s">
        <v>12688</v>
      </c>
      <c r="D2196" s="36" t="s">
        <v>10912</v>
      </c>
      <c r="E2196" s="36" t="s">
        <v>10498</v>
      </c>
      <c r="F2196" s="115">
        <v>19.21</v>
      </c>
    </row>
    <row r="2197" spans="1:6" x14ac:dyDescent="0.25">
      <c r="A2197" s="36" t="s">
        <v>10499</v>
      </c>
      <c r="B2197" s="36">
        <v>11462</v>
      </c>
      <c r="C2197" s="30" t="s">
        <v>12689</v>
      </c>
      <c r="D2197" s="36" t="s">
        <v>10912</v>
      </c>
      <c r="E2197" s="36" t="s">
        <v>10498</v>
      </c>
      <c r="F2197" s="115">
        <v>19.649999999999999</v>
      </c>
    </row>
    <row r="2198" spans="1:6" x14ac:dyDescent="0.25">
      <c r="A2198" s="36" t="s">
        <v>10677</v>
      </c>
      <c r="B2198" s="36">
        <v>36529</v>
      </c>
      <c r="C2198" s="30" t="s">
        <v>12690</v>
      </c>
      <c r="D2198" s="36" t="s">
        <v>99</v>
      </c>
      <c r="E2198" s="36" t="s">
        <v>10498</v>
      </c>
      <c r="F2198" s="115"/>
    </row>
    <row r="2199" spans="1:6" x14ac:dyDescent="0.25">
      <c r="A2199" s="36" t="s">
        <v>10677</v>
      </c>
      <c r="B2199" s="36">
        <v>3318</v>
      </c>
      <c r="C2199" s="30" t="s">
        <v>12691</v>
      </c>
      <c r="D2199" s="36" t="s">
        <v>99</v>
      </c>
      <c r="E2199" s="36" t="s">
        <v>10505</v>
      </c>
      <c r="F2199" s="115"/>
    </row>
    <row r="2200" spans="1:6" x14ac:dyDescent="0.25">
      <c r="A2200" s="36" t="s">
        <v>10499</v>
      </c>
      <c r="B2200" s="36">
        <v>3324</v>
      </c>
      <c r="C2200" s="30" t="s">
        <v>12692</v>
      </c>
      <c r="D2200" s="36" t="s">
        <v>97</v>
      </c>
      <c r="E2200" s="36" t="s">
        <v>10498</v>
      </c>
      <c r="F2200" s="115">
        <v>7.14</v>
      </c>
    </row>
    <row r="2201" spans="1:6" x14ac:dyDescent="0.25">
      <c r="A2201" s="36" t="s">
        <v>10499</v>
      </c>
      <c r="B2201" s="36">
        <v>3322</v>
      </c>
      <c r="C2201" s="30" t="s">
        <v>12693</v>
      </c>
      <c r="D2201" s="36" t="s">
        <v>97</v>
      </c>
      <c r="E2201" s="36" t="s">
        <v>10505</v>
      </c>
      <c r="F2201" s="115">
        <v>10</v>
      </c>
    </row>
    <row r="2202" spans="1:6" x14ac:dyDescent="0.25">
      <c r="A2202" s="36" t="s">
        <v>10499</v>
      </c>
      <c r="B2202" s="36">
        <v>5076</v>
      </c>
      <c r="C2202" s="30" t="s">
        <v>12694</v>
      </c>
      <c r="D2202" s="36" t="s">
        <v>370</v>
      </c>
      <c r="E2202" s="36" t="s">
        <v>10498</v>
      </c>
      <c r="F2202" s="115">
        <v>16.8</v>
      </c>
    </row>
    <row r="2203" spans="1:6" x14ac:dyDescent="0.25">
      <c r="A2203" s="36" t="s">
        <v>10499</v>
      </c>
      <c r="B2203" s="36">
        <v>5077</v>
      </c>
      <c r="C2203" s="30" t="s">
        <v>12695</v>
      </c>
      <c r="D2203" s="36" t="s">
        <v>370</v>
      </c>
      <c r="E2203" s="36" t="s">
        <v>10498</v>
      </c>
      <c r="F2203" s="115">
        <v>18.57</v>
      </c>
    </row>
    <row r="2204" spans="1:6" x14ac:dyDescent="0.25">
      <c r="A2204" s="36" t="s">
        <v>10499</v>
      </c>
      <c r="B2204" s="36">
        <v>45242</v>
      </c>
      <c r="C2204" s="30" t="s">
        <v>12696</v>
      </c>
      <c r="D2204" s="36" t="s">
        <v>99</v>
      </c>
      <c r="E2204" s="36" t="s">
        <v>10498</v>
      </c>
      <c r="F2204" s="115">
        <v>44.35</v>
      </c>
    </row>
    <row r="2205" spans="1:6" x14ac:dyDescent="0.25">
      <c r="A2205" s="36" t="s">
        <v>10499</v>
      </c>
      <c r="B2205" s="36">
        <v>11837</v>
      </c>
      <c r="C2205" s="30" t="s">
        <v>12697</v>
      </c>
      <c r="D2205" s="36" t="s">
        <v>99</v>
      </c>
      <c r="E2205" s="36" t="s">
        <v>10498</v>
      </c>
      <c r="F2205" s="115">
        <v>65.69</v>
      </c>
    </row>
    <row r="2206" spans="1:6" x14ac:dyDescent="0.25">
      <c r="A2206" s="36" t="s">
        <v>10499</v>
      </c>
      <c r="B2206" s="36">
        <v>415</v>
      </c>
      <c r="C2206" s="30" t="s">
        <v>12698</v>
      </c>
      <c r="D2206" s="36" t="s">
        <v>99</v>
      </c>
      <c r="E2206" s="36" t="s">
        <v>10498</v>
      </c>
      <c r="F2206" s="115">
        <v>26.94</v>
      </c>
    </row>
    <row r="2207" spans="1:6" x14ac:dyDescent="0.25">
      <c r="A2207" s="36" t="s">
        <v>10499</v>
      </c>
      <c r="B2207" s="36">
        <v>38055</v>
      </c>
      <c r="C2207" s="30" t="s">
        <v>12699</v>
      </c>
      <c r="D2207" s="36" t="s">
        <v>99</v>
      </c>
      <c r="E2207" s="36" t="s">
        <v>10498</v>
      </c>
      <c r="F2207" s="115">
        <v>5.96</v>
      </c>
    </row>
    <row r="2208" spans="1:6" x14ac:dyDescent="0.25">
      <c r="A2208" s="36" t="s">
        <v>10499</v>
      </c>
      <c r="B2208" s="36">
        <v>416</v>
      </c>
      <c r="C2208" s="30" t="s">
        <v>12700</v>
      </c>
      <c r="D2208" s="36" t="s">
        <v>99</v>
      </c>
      <c r="E2208" s="36" t="s">
        <v>10498</v>
      </c>
      <c r="F2208" s="115">
        <v>9.86</v>
      </c>
    </row>
    <row r="2209" spans="1:6" x14ac:dyDescent="0.25">
      <c r="A2209" s="36" t="s">
        <v>10499</v>
      </c>
      <c r="B2209" s="36">
        <v>425</v>
      </c>
      <c r="C2209" s="30" t="s">
        <v>12701</v>
      </c>
      <c r="D2209" s="36" t="s">
        <v>99</v>
      </c>
      <c r="E2209" s="36" t="s">
        <v>10498</v>
      </c>
      <c r="F2209" s="115">
        <v>6.11</v>
      </c>
    </row>
    <row r="2210" spans="1:6" x14ac:dyDescent="0.25">
      <c r="A2210" s="36" t="s">
        <v>10499</v>
      </c>
      <c r="B2210" s="36">
        <v>426</v>
      </c>
      <c r="C2210" s="30" t="s">
        <v>12702</v>
      </c>
      <c r="D2210" s="36" t="s">
        <v>99</v>
      </c>
      <c r="E2210" s="36" t="s">
        <v>10498</v>
      </c>
      <c r="F2210" s="115">
        <v>33.67</v>
      </c>
    </row>
    <row r="2211" spans="1:6" x14ac:dyDescent="0.25">
      <c r="A2211" s="36" t="s">
        <v>10499</v>
      </c>
      <c r="B2211" s="36">
        <v>38056</v>
      </c>
      <c r="C2211" s="30" t="s">
        <v>12703</v>
      </c>
      <c r="D2211" s="36" t="s">
        <v>99</v>
      </c>
      <c r="E2211" s="36" t="s">
        <v>10498</v>
      </c>
      <c r="F2211" s="115">
        <v>32.880000000000003</v>
      </c>
    </row>
    <row r="2212" spans="1:6" x14ac:dyDescent="0.25">
      <c r="A2212" s="36" t="s">
        <v>10499</v>
      </c>
      <c r="B2212" s="36">
        <v>1564</v>
      </c>
      <c r="C2212" s="30" t="s">
        <v>12704</v>
      </c>
      <c r="D2212" s="36" t="s">
        <v>99</v>
      </c>
      <c r="E2212" s="36" t="s">
        <v>10498</v>
      </c>
      <c r="F2212" s="115">
        <v>12.54</v>
      </c>
    </row>
    <row r="2213" spans="1:6" x14ac:dyDescent="0.25">
      <c r="A2213" s="36" t="s">
        <v>10499</v>
      </c>
      <c r="B2213" s="36">
        <v>11032</v>
      </c>
      <c r="C2213" s="30" t="s">
        <v>12705</v>
      </c>
      <c r="D2213" s="36" t="s">
        <v>99</v>
      </c>
      <c r="E2213" s="36" t="s">
        <v>10498</v>
      </c>
      <c r="F2213" s="115">
        <v>8.74</v>
      </c>
    </row>
    <row r="2214" spans="1:6" x14ac:dyDescent="0.25">
      <c r="A2214" s="36" t="s">
        <v>10499</v>
      </c>
      <c r="B2214" s="36">
        <v>36786</v>
      </c>
      <c r="C2214" s="30" t="s">
        <v>12706</v>
      </c>
      <c r="D2214" s="36" t="s">
        <v>12707</v>
      </c>
      <c r="E2214" s="36" t="s">
        <v>10498</v>
      </c>
      <c r="F2214" s="115"/>
    </row>
    <row r="2215" spans="1:6" x14ac:dyDescent="0.25">
      <c r="A2215" s="36" t="s">
        <v>10499</v>
      </c>
      <c r="B2215" s="36">
        <v>36785</v>
      </c>
      <c r="C2215" s="30" t="s">
        <v>12708</v>
      </c>
      <c r="D2215" s="36" t="s">
        <v>12707</v>
      </c>
      <c r="E2215" s="36" t="s">
        <v>10498</v>
      </c>
      <c r="F2215" s="115"/>
    </row>
    <row r="2216" spans="1:6" x14ac:dyDescent="0.25">
      <c r="A2216" s="36" t="s">
        <v>10499</v>
      </c>
      <c r="B2216" s="36">
        <v>36782</v>
      </c>
      <c r="C2216" s="30" t="s">
        <v>12709</v>
      </c>
      <c r="D2216" s="36" t="s">
        <v>12707</v>
      </c>
      <c r="E2216" s="36" t="s">
        <v>10498</v>
      </c>
      <c r="F2216" s="115"/>
    </row>
    <row r="2217" spans="1:6" x14ac:dyDescent="0.25">
      <c r="A2217" s="36" t="s">
        <v>10499</v>
      </c>
      <c r="B2217" s="36">
        <v>44481</v>
      </c>
      <c r="C2217" s="30" t="s">
        <v>12710</v>
      </c>
      <c r="D2217" s="36" t="s">
        <v>12707</v>
      </c>
      <c r="E2217" s="36" t="s">
        <v>10505</v>
      </c>
      <c r="F2217" s="115"/>
    </row>
    <row r="2218" spans="1:6" x14ac:dyDescent="0.25">
      <c r="A2218" s="36" t="s">
        <v>10499</v>
      </c>
      <c r="B2218" s="36">
        <v>4824</v>
      </c>
      <c r="C2218" s="30" t="s">
        <v>12711</v>
      </c>
      <c r="D2218" s="36" t="s">
        <v>370</v>
      </c>
      <c r="E2218" s="36" t="s">
        <v>10498</v>
      </c>
      <c r="F2218" s="115">
        <v>0.6</v>
      </c>
    </row>
    <row r="2219" spans="1:6" x14ac:dyDescent="0.25">
      <c r="A2219" s="36" t="s">
        <v>10499</v>
      </c>
      <c r="B2219" s="36">
        <v>11795</v>
      </c>
      <c r="C2219" s="30" t="s">
        <v>12712</v>
      </c>
      <c r="D2219" s="36" t="s">
        <v>97</v>
      </c>
      <c r="E2219" s="36" t="s">
        <v>10498</v>
      </c>
      <c r="F2219" s="115">
        <v>709.43</v>
      </c>
    </row>
    <row r="2220" spans="1:6" x14ac:dyDescent="0.25">
      <c r="A2220" s="36" t="s">
        <v>10499</v>
      </c>
      <c r="B2220" s="36">
        <v>134</v>
      </c>
      <c r="C2220" s="30" t="s">
        <v>12713</v>
      </c>
      <c r="D2220" s="36" t="s">
        <v>370</v>
      </c>
      <c r="E2220" s="36" t="s">
        <v>10498</v>
      </c>
      <c r="F2220" s="115">
        <v>1.71</v>
      </c>
    </row>
    <row r="2221" spans="1:6" x14ac:dyDescent="0.25">
      <c r="A2221" s="36" t="s">
        <v>10499</v>
      </c>
      <c r="B2221" s="36">
        <v>4229</v>
      </c>
      <c r="C2221" s="30" t="s">
        <v>12714</v>
      </c>
      <c r="D2221" s="36" t="s">
        <v>370</v>
      </c>
      <c r="E2221" s="36" t="s">
        <v>10498</v>
      </c>
      <c r="F2221" s="115">
        <v>48.63</v>
      </c>
    </row>
    <row r="2222" spans="1:6" x14ac:dyDescent="0.25">
      <c r="A2222" s="36" t="s">
        <v>10499</v>
      </c>
      <c r="B2222" s="36">
        <v>11731</v>
      </c>
      <c r="C2222" s="30" t="s">
        <v>12715</v>
      </c>
      <c r="D2222" s="36" t="s">
        <v>99</v>
      </c>
      <c r="E2222" s="36" t="s">
        <v>10498</v>
      </c>
      <c r="F2222" s="115">
        <v>10.34</v>
      </c>
    </row>
    <row r="2223" spans="1:6" x14ac:dyDescent="0.25">
      <c r="A2223" s="36" t="s">
        <v>10499</v>
      </c>
      <c r="B2223" s="36">
        <v>11732</v>
      </c>
      <c r="C2223" s="30" t="s">
        <v>12716</v>
      </c>
      <c r="D2223" s="36" t="s">
        <v>99</v>
      </c>
      <c r="E2223" s="36" t="s">
        <v>10498</v>
      </c>
      <c r="F2223" s="115">
        <v>27.1</v>
      </c>
    </row>
    <row r="2224" spans="1:6" x14ac:dyDescent="0.25">
      <c r="A2224" s="36" t="s">
        <v>10499</v>
      </c>
      <c r="B2224" s="36">
        <v>11244</v>
      </c>
      <c r="C2224" s="30" t="s">
        <v>12717</v>
      </c>
      <c r="D2224" s="36" t="s">
        <v>99</v>
      </c>
      <c r="E2224" s="36" t="s">
        <v>10498</v>
      </c>
      <c r="F2224" s="115">
        <v>341.31</v>
      </c>
    </row>
    <row r="2225" spans="1:6" x14ac:dyDescent="0.25">
      <c r="A2225" s="36" t="s">
        <v>10499</v>
      </c>
      <c r="B2225" s="36">
        <v>11235</v>
      </c>
      <c r="C2225" s="30" t="s">
        <v>12718</v>
      </c>
      <c r="D2225" s="36" t="s">
        <v>99</v>
      </c>
      <c r="E2225" s="36" t="s">
        <v>10498</v>
      </c>
      <c r="F2225" s="115">
        <v>260.45999999999998</v>
      </c>
    </row>
    <row r="2226" spans="1:6" x14ac:dyDescent="0.25">
      <c r="A2226" s="36" t="s">
        <v>10499</v>
      </c>
      <c r="B2226" s="36">
        <v>11236</v>
      </c>
      <c r="C2226" s="30" t="s">
        <v>12719</v>
      </c>
      <c r="D2226" s="36" t="s">
        <v>99</v>
      </c>
      <c r="E2226" s="36" t="s">
        <v>10498</v>
      </c>
      <c r="F2226" s="115">
        <v>331</v>
      </c>
    </row>
    <row r="2227" spans="1:6" x14ac:dyDescent="0.25">
      <c r="A2227" s="36" t="s">
        <v>10499</v>
      </c>
      <c r="B2227" s="36">
        <v>11245</v>
      </c>
      <c r="C2227" s="30" t="s">
        <v>12720</v>
      </c>
      <c r="D2227" s="36" t="s">
        <v>99</v>
      </c>
      <c r="E2227" s="36" t="s">
        <v>10498</v>
      </c>
      <c r="F2227" s="115">
        <v>472.09</v>
      </c>
    </row>
    <row r="2228" spans="1:6" x14ac:dyDescent="0.25">
      <c r="A2228" s="36" t="s">
        <v>10677</v>
      </c>
      <c r="B2228" s="36">
        <v>36494</v>
      </c>
      <c r="C2228" s="30" t="s">
        <v>12721</v>
      </c>
      <c r="D2228" s="36" t="s">
        <v>99</v>
      </c>
      <c r="E2228" s="36" t="s">
        <v>10498</v>
      </c>
      <c r="F2228" s="115"/>
    </row>
    <row r="2229" spans="1:6" x14ac:dyDescent="0.25">
      <c r="A2229" s="36" t="s">
        <v>10677</v>
      </c>
      <c r="B2229" s="36">
        <v>36493</v>
      </c>
      <c r="C2229" s="30" t="s">
        <v>12722</v>
      </c>
      <c r="D2229" s="36" t="s">
        <v>99</v>
      </c>
      <c r="E2229" s="36" t="s">
        <v>10498</v>
      </c>
      <c r="F2229" s="115"/>
    </row>
    <row r="2230" spans="1:6" x14ac:dyDescent="0.25">
      <c r="A2230" s="36" t="s">
        <v>10677</v>
      </c>
      <c r="B2230" s="36">
        <v>13333</v>
      </c>
      <c r="C2230" s="30" t="s">
        <v>12723</v>
      </c>
      <c r="D2230" s="36" t="s">
        <v>99</v>
      </c>
      <c r="E2230" s="36" t="s">
        <v>10498</v>
      </c>
      <c r="F2230" s="115">
        <v>187850.04</v>
      </c>
    </row>
    <row r="2231" spans="1:6" x14ac:dyDescent="0.25">
      <c r="A2231" s="36" t="s">
        <v>10677</v>
      </c>
      <c r="B2231" s="36">
        <v>39588</v>
      </c>
      <c r="C2231" s="30" t="s">
        <v>12724</v>
      </c>
      <c r="D2231" s="36" t="s">
        <v>99</v>
      </c>
      <c r="E2231" s="36" t="s">
        <v>10498</v>
      </c>
      <c r="F2231" s="115">
        <v>200637.95</v>
      </c>
    </row>
    <row r="2232" spans="1:6" x14ac:dyDescent="0.25">
      <c r="A2232" s="36" t="s">
        <v>10677</v>
      </c>
      <c r="B2232" s="36">
        <v>14254</v>
      </c>
      <c r="C2232" s="30" t="s">
        <v>12725</v>
      </c>
      <c r="D2232" s="36" t="s">
        <v>99</v>
      </c>
      <c r="E2232" s="36" t="s">
        <v>10505</v>
      </c>
      <c r="F2232" s="115">
        <v>98495</v>
      </c>
    </row>
    <row r="2233" spans="1:6" x14ac:dyDescent="0.25">
      <c r="A2233" s="36" t="s">
        <v>10677</v>
      </c>
      <c r="B2233" s="36">
        <v>25019</v>
      </c>
      <c r="C2233" s="30" t="s">
        <v>12726</v>
      </c>
      <c r="D2233" s="36" t="s">
        <v>99</v>
      </c>
      <c r="E2233" s="36" t="s">
        <v>10498</v>
      </c>
      <c r="F2233" s="115">
        <v>140987.72</v>
      </c>
    </row>
    <row r="2234" spans="1:6" x14ac:dyDescent="0.25">
      <c r="A2234" s="36" t="s">
        <v>10677</v>
      </c>
      <c r="B2234" s="36">
        <v>36501</v>
      </c>
      <c r="C2234" s="30" t="s">
        <v>12727</v>
      </c>
      <c r="D2234" s="36" t="s">
        <v>99</v>
      </c>
      <c r="E2234" s="36" t="s">
        <v>10498</v>
      </c>
      <c r="F2234" s="115">
        <v>125527.66</v>
      </c>
    </row>
    <row r="2235" spans="1:6" x14ac:dyDescent="0.25">
      <c r="A2235" s="36" t="s">
        <v>10677</v>
      </c>
      <c r="B2235" s="36">
        <v>36500</v>
      </c>
      <c r="C2235" s="30" t="s">
        <v>12728</v>
      </c>
      <c r="D2235" s="36" t="s">
        <v>99</v>
      </c>
      <c r="E2235" s="36" t="s">
        <v>10498</v>
      </c>
      <c r="F2235" s="115">
        <v>88706.97</v>
      </c>
    </row>
    <row r="2236" spans="1:6" x14ac:dyDescent="0.25">
      <c r="A2236" s="36" t="s">
        <v>10499</v>
      </c>
      <c r="B2236" s="36">
        <v>20017</v>
      </c>
      <c r="C2236" s="30" t="s">
        <v>12729</v>
      </c>
      <c r="D2236" s="36" t="s">
        <v>106</v>
      </c>
      <c r="E2236" s="36" t="s">
        <v>10498</v>
      </c>
      <c r="F2236" s="115">
        <v>11.18</v>
      </c>
    </row>
    <row r="2237" spans="1:6" x14ac:dyDescent="0.25">
      <c r="A2237" s="36" t="s">
        <v>10499</v>
      </c>
      <c r="B2237" s="36">
        <v>20007</v>
      </c>
      <c r="C2237" s="30" t="s">
        <v>12730</v>
      </c>
      <c r="D2237" s="36" t="s">
        <v>106</v>
      </c>
      <c r="E2237" s="36" t="s">
        <v>10498</v>
      </c>
      <c r="F2237" s="115">
        <v>6.67</v>
      </c>
    </row>
    <row r="2238" spans="1:6" x14ac:dyDescent="0.25">
      <c r="A2238" s="36" t="s">
        <v>10499</v>
      </c>
      <c r="B2238" s="36">
        <v>39831</v>
      </c>
      <c r="C2238" s="30" t="s">
        <v>12731</v>
      </c>
      <c r="D2238" s="36" t="s">
        <v>10947</v>
      </c>
      <c r="E2238" s="36" t="s">
        <v>10498</v>
      </c>
      <c r="F2238" s="115">
        <v>277.20999999999998</v>
      </c>
    </row>
    <row r="2239" spans="1:6" x14ac:dyDescent="0.25">
      <c r="A2239" s="36" t="s">
        <v>10499</v>
      </c>
      <c r="B2239" s="36">
        <v>36888</v>
      </c>
      <c r="C2239" s="30" t="s">
        <v>12732</v>
      </c>
      <c r="D2239" s="36" t="s">
        <v>106</v>
      </c>
      <c r="E2239" s="36" t="s">
        <v>10498</v>
      </c>
      <c r="F2239" s="115">
        <v>56.22</v>
      </c>
    </row>
    <row r="2240" spans="1:6" x14ac:dyDescent="0.25">
      <c r="A2240" s="36" t="s">
        <v>10499</v>
      </c>
      <c r="B2240" s="36">
        <v>39836</v>
      </c>
      <c r="C2240" s="30" t="s">
        <v>12733</v>
      </c>
      <c r="D2240" s="36" t="s">
        <v>10947</v>
      </c>
      <c r="E2240" s="36" t="s">
        <v>10498</v>
      </c>
      <c r="F2240" s="115">
        <v>243.58</v>
      </c>
    </row>
    <row r="2241" spans="1:6" x14ac:dyDescent="0.25">
      <c r="A2241" s="36" t="s">
        <v>10499</v>
      </c>
      <c r="B2241" s="36">
        <v>39830</v>
      </c>
      <c r="C2241" s="30" t="s">
        <v>12734</v>
      </c>
      <c r="D2241" s="36" t="s">
        <v>10947</v>
      </c>
      <c r="E2241" s="36" t="s">
        <v>10498</v>
      </c>
      <c r="F2241" s="115">
        <v>277.8</v>
      </c>
    </row>
    <row r="2242" spans="1:6" x14ac:dyDescent="0.25">
      <c r="A2242" s="36" t="s">
        <v>10677</v>
      </c>
      <c r="B2242" s="36">
        <v>36487</v>
      </c>
      <c r="C2242" s="30" t="s">
        <v>12735</v>
      </c>
      <c r="D2242" s="36" t="s">
        <v>99</v>
      </c>
      <c r="E2242" s="36" t="s">
        <v>10498</v>
      </c>
      <c r="F2242" s="115">
        <v>3986.32</v>
      </c>
    </row>
    <row r="2243" spans="1:6" x14ac:dyDescent="0.25">
      <c r="A2243" s="36" t="s">
        <v>10677</v>
      </c>
      <c r="B2243" s="36">
        <v>44475</v>
      </c>
      <c r="C2243" s="30" t="s">
        <v>12736</v>
      </c>
      <c r="D2243" s="36" t="s">
        <v>99</v>
      </c>
      <c r="E2243" s="36" t="s">
        <v>10498</v>
      </c>
      <c r="F2243" s="115"/>
    </row>
    <row r="2244" spans="1:6" x14ac:dyDescent="0.25">
      <c r="A2244" s="36" t="s">
        <v>10677</v>
      </c>
      <c r="B2244" s="36">
        <v>44474</v>
      </c>
      <c r="C2244" s="30" t="s">
        <v>12737</v>
      </c>
      <c r="D2244" s="36" t="s">
        <v>99</v>
      </c>
      <c r="E2244" s="36" t="s">
        <v>10498</v>
      </c>
      <c r="F2244" s="115"/>
    </row>
    <row r="2245" spans="1:6" x14ac:dyDescent="0.25">
      <c r="A2245" s="36" t="s">
        <v>10677</v>
      </c>
      <c r="B2245" s="36">
        <v>37775</v>
      </c>
      <c r="C2245" s="30" t="s">
        <v>12738</v>
      </c>
      <c r="D2245" s="36" t="s">
        <v>99</v>
      </c>
      <c r="E2245" s="36" t="s">
        <v>10498</v>
      </c>
      <c r="F2245" s="115"/>
    </row>
    <row r="2246" spans="1:6" x14ac:dyDescent="0.25">
      <c r="A2246" s="36" t="s">
        <v>10677</v>
      </c>
      <c r="B2246" s="36">
        <v>10712</v>
      </c>
      <c r="C2246" s="30" t="s">
        <v>12739</v>
      </c>
      <c r="D2246" s="36" t="s">
        <v>99</v>
      </c>
      <c r="E2246" s="36" t="s">
        <v>10498</v>
      </c>
      <c r="F2246" s="115"/>
    </row>
    <row r="2247" spans="1:6" x14ac:dyDescent="0.25">
      <c r="A2247" s="36" t="s">
        <v>10677</v>
      </c>
      <c r="B2247" s="36">
        <v>3363</v>
      </c>
      <c r="C2247" s="30" t="s">
        <v>12740</v>
      </c>
      <c r="D2247" s="36" t="s">
        <v>99</v>
      </c>
      <c r="E2247" s="36" t="s">
        <v>10505</v>
      </c>
      <c r="F2247" s="115"/>
    </row>
    <row r="2248" spans="1:6" x14ac:dyDescent="0.25">
      <c r="A2248" s="36" t="s">
        <v>10677</v>
      </c>
      <c r="B2248" s="36">
        <v>3365</v>
      </c>
      <c r="C2248" s="30" t="s">
        <v>12741</v>
      </c>
      <c r="D2248" s="36" t="s">
        <v>99</v>
      </c>
      <c r="E2248" s="36" t="s">
        <v>10498</v>
      </c>
      <c r="F2248" s="115"/>
    </row>
    <row r="2249" spans="1:6" x14ac:dyDescent="0.25">
      <c r="A2249" s="36" t="s">
        <v>10499</v>
      </c>
      <c r="B2249" s="36">
        <v>7569</v>
      </c>
      <c r="C2249" s="30" t="s">
        <v>12742</v>
      </c>
      <c r="D2249" s="36" t="s">
        <v>99</v>
      </c>
      <c r="E2249" s="36" t="s">
        <v>10498</v>
      </c>
      <c r="F2249" s="115">
        <v>49.98</v>
      </c>
    </row>
    <row r="2250" spans="1:6" x14ac:dyDescent="0.25">
      <c r="A2250" s="36" t="s">
        <v>10499</v>
      </c>
      <c r="B2250" s="36">
        <v>3378</v>
      </c>
      <c r="C2250" s="30" t="s">
        <v>12743</v>
      </c>
      <c r="D2250" s="36" t="s">
        <v>99</v>
      </c>
      <c r="E2250" s="36" t="s">
        <v>10498</v>
      </c>
      <c r="F2250" s="115">
        <v>95.35</v>
      </c>
    </row>
    <row r="2251" spans="1:6" x14ac:dyDescent="0.25">
      <c r="A2251" s="36" t="s">
        <v>10499</v>
      </c>
      <c r="B2251" s="36">
        <v>3380</v>
      </c>
      <c r="C2251" s="30" t="s">
        <v>12744</v>
      </c>
      <c r="D2251" s="36" t="s">
        <v>99</v>
      </c>
      <c r="E2251" s="36" t="s">
        <v>10505</v>
      </c>
      <c r="F2251" s="115">
        <v>66.75</v>
      </c>
    </row>
    <row r="2252" spans="1:6" x14ac:dyDescent="0.25">
      <c r="A2252" s="36" t="s">
        <v>10499</v>
      </c>
      <c r="B2252" s="36">
        <v>3379</v>
      </c>
      <c r="C2252" s="30" t="s">
        <v>12745</v>
      </c>
      <c r="D2252" s="36" t="s">
        <v>99</v>
      </c>
      <c r="E2252" s="36" t="s">
        <v>10498</v>
      </c>
      <c r="F2252" s="115">
        <v>64.44</v>
      </c>
    </row>
    <row r="2253" spans="1:6" x14ac:dyDescent="0.25">
      <c r="A2253" s="36" t="s">
        <v>10499</v>
      </c>
      <c r="B2253" s="36">
        <v>11991</v>
      </c>
      <c r="C2253" s="30" t="s">
        <v>12746</v>
      </c>
      <c r="D2253" s="36" t="s">
        <v>99</v>
      </c>
      <c r="E2253" s="36" t="s">
        <v>10498</v>
      </c>
      <c r="F2253" s="115">
        <v>74.819999999999993</v>
      </c>
    </row>
    <row r="2254" spans="1:6" x14ac:dyDescent="0.25">
      <c r="A2254" s="36" t="s">
        <v>10677</v>
      </c>
      <c r="B2254" s="36">
        <v>44305</v>
      </c>
      <c r="C2254" s="30" t="s">
        <v>12747</v>
      </c>
      <c r="D2254" s="36" t="s">
        <v>99</v>
      </c>
      <c r="E2254" s="36" t="s">
        <v>10498</v>
      </c>
      <c r="F2254" s="115">
        <v>1902.28</v>
      </c>
    </row>
    <row r="2255" spans="1:6" x14ac:dyDescent="0.25">
      <c r="A2255" s="36" t="s">
        <v>10499</v>
      </c>
      <c r="B2255" s="36">
        <v>34349</v>
      </c>
      <c r="C2255" s="30" t="s">
        <v>12748</v>
      </c>
      <c r="D2255" s="36" t="s">
        <v>99</v>
      </c>
      <c r="E2255" s="36" t="s">
        <v>10498</v>
      </c>
      <c r="F2255" s="115">
        <v>35.26</v>
      </c>
    </row>
    <row r="2256" spans="1:6" x14ac:dyDescent="0.25">
      <c r="A2256" s="36" t="s">
        <v>10499</v>
      </c>
      <c r="B2256" s="36">
        <v>11029</v>
      </c>
      <c r="C2256" s="30" t="s">
        <v>12749</v>
      </c>
      <c r="D2256" s="36" t="s">
        <v>11834</v>
      </c>
      <c r="E2256" s="36" t="s">
        <v>10498</v>
      </c>
      <c r="F2256" s="115">
        <v>1.34</v>
      </c>
    </row>
    <row r="2257" spans="1:6" x14ac:dyDescent="0.25">
      <c r="A2257" s="36" t="s">
        <v>10499</v>
      </c>
      <c r="B2257" s="36">
        <v>4316</v>
      </c>
      <c r="C2257" s="30" t="s">
        <v>12750</v>
      </c>
      <c r="D2257" s="36" t="s">
        <v>99</v>
      </c>
      <c r="E2257" s="36" t="s">
        <v>10498</v>
      </c>
      <c r="F2257" s="115">
        <v>1.35</v>
      </c>
    </row>
    <row r="2258" spans="1:6" x14ac:dyDescent="0.25">
      <c r="A2258" s="36" t="s">
        <v>10499</v>
      </c>
      <c r="B2258" s="36">
        <v>4313</v>
      </c>
      <c r="C2258" s="30" t="s">
        <v>12751</v>
      </c>
      <c r="D2258" s="36" t="s">
        <v>11834</v>
      </c>
      <c r="E2258" s="36" t="s">
        <v>10498</v>
      </c>
      <c r="F2258" s="115">
        <v>1.94</v>
      </c>
    </row>
    <row r="2259" spans="1:6" x14ac:dyDescent="0.25">
      <c r="A2259" s="36" t="s">
        <v>10499</v>
      </c>
      <c r="B2259" s="36">
        <v>4317</v>
      </c>
      <c r="C2259" s="30" t="s">
        <v>12752</v>
      </c>
      <c r="D2259" s="36" t="s">
        <v>99</v>
      </c>
      <c r="E2259" s="36" t="s">
        <v>10498</v>
      </c>
      <c r="F2259" s="115">
        <v>2.21</v>
      </c>
    </row>
    <row r="2260" spans="1:6" x14ac:dyDescent="0.25">
      <c r="A2260" s="36" t="s">
        <v>10499</v>
      </c>
      <c r="B2260" s="36">
        <v>4314</v>
      </c>
      <c r="C2260" s="30" t="s">
        <v>12753</v>
      </c>
      <c r="D2260" s="36" t="s">
        <v>11834</v>
      </c>
      <c r="E2260" s="36" t="s">
        <v>10498</v>
      </c>
      <c r="F2260" s="115">
        <v>2.59</v>
      </c>
    </row>
    <row r="2261" spans="1:6" x14ac:dyDescent="0.25">
      <c r="A2261" s="36" t="s">
        <v>10499</v>
      </c>
      <c r="B2261" s="36">
        <v>10921</v>
      </c>
      <c r="C2261" s="30" t="s">
        <v>12754</v>
      </c>
      <c r="D2261" s="36" t="s">
        <v>99</v>
      </c>
      <c r="E2261" s="36" t="s">
        <v>10505</v>
      </c>
      <c r="F2261" s="115"/>
    </row>
    <row r="2262" spans="1:6" x14ac:dyDescent="0.25">
      <c r="A2262" s="36" t="s">
        <v>10499</v>
      </c>
      <c r="B2262" s="36">
        <v>10922</v>
      </c>
      <c r="C2262" s="30" t="s">
        <v>12755</v>
      </c>
      <c r="D2262" s="36" t="s">
        <v>99</v>
      </c>
      <c r="E2262" s="36" t="s">
        <v>10498</v>
      </c>
      <c r="F2262" s="115"/>
    </row>
    <row r="2263" spans="1:6" x14ac:dyDescent="0.25">
      <c r="A2263" s="36" t="s">
        <v>10499</v>
      </c>
      <c r="B2263" s="36">
        <v>10923</v>
      </c>
      <c r="C2263" s="30" t="s">
        <v>12756</v>
      </c>
      <c r="D2263" s="36" t="s">
        <v>99</v>
      </c>
      <c r="E2263" s="36" t="s">
        <v>10498</v>
      </c>
      <c r="F2263" s="115"/>
    </row>
    <row r="2264" spans="1:6" x14ac:dyDescent="0.25">
      <c r="A2264" s="36" t="s">
        <v>10499</v>
      </c>
      <c r="B2264" s="36">
        <v>10924</v>
      </c>
      <c r="C2264" s="30" t="s">
        <v>12757</v>
      </c>
      <c r="D2264" s="36" t="s">
        <v>99</v>
      </c>
      <c r="E2264" s="36" t="s">
        <v>10498</v>
      </c>
      <c r="F2264" s="115"/>
    </row>
    <row r="2265" spans="1:6" x14ac:dyDescent="0.25">
      <c r="A2265" s="36" t="s">
        <v>10499</v>
      </c>
      <c r="B2265" s="36">
        <v>12772</v>
      </c>
      <c r="C2265" s="30" t="s">
        <v>12758</v>
      </c>
      <c r="D2265" s="36" t="s">
        <v>99</v>
      </c>
      <c r="E2265" s="36" t="s">
        <v>10498</v>
      </c>
      <c r="F2265" s="115"/>
    </row>
    <row r="2266" spans="1:6" x14ac:dyDescent="0.25">
      <c r="A2266" s="36" t="s">
        <v>10499</v>
      </c>
      <c r="B2266" s="36">
        <v>12770</v>
      </c>
      <c r="C2266" s="30" t="s">
        <v>12759</v>
      </c>
      <c r="D2266" s="36" t="s">
        <v>99</v>
      </c>
      <c r="E2266" s="36" t="s">
        <v>10498</v>
      </c>
      <c r="F2266" s="115"/>
    </row>
    <row r="2267" spans="1:6" x14ac:dyDescent="0.25">
      <c r="A2267" s="36" t="s">
        <v>10499</v>
      </c>
      <c r="B2267" s="36">
        <v>12775</v>
      </c>
      <c r="C2267" s="30" t="s">
        <v>12760</v>
      </c>
      <c r="D2267" s="36" t="s">
        <v>99</v>
      </c>
      <c r="E2267" s="36" t="s">
        <v>10498</v>
      </c>
      <c r="F2267" s="115"/>
    </row>
    <row r="2268" spans="1:6" x14ac:dyDescent="0.25">
      <c r="A2268" s="36" t="s">
        <v>10499</v>
      </c>
      <c r="B2268" s="36">
        <v>12768</v>
      </c>
      <c r="C2268" s="30" t="s">
        <v>12761</v>
      </c>
      <c r="D2268" s="36" t="s">
        <v>99</v>
      </c>
      <c r="E2268" s="36" t="s">
        <v>10498</v>
      </c>
      <c r="F2268" s="115"/>
    </row>
    <row r="2269" spans="1:6" x14ac:dyDescent="0.25">
      <c r="A2269" s="36" t="s">
        <v>10499</v>
      </c>
      <c r="B2269" s="36">
        <v>12769</v>
      </c>
      <c r="C2269" s="30" t="s">
        <v>12762</v>
      </c>
      <c r="D2269" s="36" t="s">
        <v>99</v>
      </c>
      <c r="E2269" s="36" t="s">
        <v>10505</v>
      </c>
      <c r="F2269" s="115"/>
    </row>
    <row r="2270" spans="1:6" x14ac:dyDescent="0.25">
      <c r="A2270" s="36" t="s">
        <v>10499</v>
      </c>
      <c r="B2270" s="36">
        <v>12773</v>
      </c>
      <c r="C2270" s="30" t="s">
        <v>12763</v>
      </c>
      <c r="D2270" s="36" t="s">
        <v>99</v>
      </c>
      <c r="E2270" s="36" t="s">
        <v>10498</v>
      </c>
      <c r="F2270" s="115"/>
    </row>
    <row r="2271" spans="1:6" x14ac:dyDescent="0.25">
      <c r="A2271" s="36" t="s">
        <v>10499</v>
      </c>
      <c r="B2271" s="36">
        <v>12774</v>
      </c>
      <c r="C2271" s="30" t="s">
        <v>12764</v>
      </c>
      <c r="D2271" s="36" t="s">
        <v>99</v>
      </c>
      <c r="E2271" s="36" t="s">
        <v>10498</v>
      </c>
      <c r="F2271" s="115"/>
    </row>
    <row r="2272" spans="1:6" x14ac:dyDescent="0.25">
      <c r="A2272" s="36" t="s">
        <v>10499</v>
      </c>
      <c r="B2272" s="36">
        <v>12776</v>
      </c>
      <c r="C2272" s="30" t="s">
        <v>12765</v>
      </c>
      <c r="D2272" s="36" t="s">
        <v>99</v>
      </c>
      <c r="E2272" s="36" t="s">
        <v>10498</v>
      </c>
      <c r="F2272" s="115"/>
    </row>
    <row r="2273" spans="1:6" x14ac:dyDescent="0.25">
      <c r="A2273" s="36" t="s">
        <v>10499</v>
      </c>
      <c r="B2273" s="36">
        <v>12777</v>
      </c>
      <c r="C2273" s="30" t="s">
        <v>12766</v>
      </c>
      <c r="D2273" s="36" t="s">
        <v>99</v>
      </c>
      <c r="E2273" s="36" t="s">
        <v>10498</v>
      </c>
      <c r="F2273" s="115"/>
    </row>
    <row r="2274" spans="1:6" x14ac:dyDescent="0.25">
      <c r="A2274" s="36" t="s">
        <v>10643</v>
      </c>
      <c r="B2274" s="36">
        <v>12873</v>
      </c>
      <c r="C2274" s="30" t="s">
        <v>12767</v>
      </c>
      <c r="D2274" s="36" t="s">
        <v>64</v>
      </c>
      <c r="E2274" s="36" t="s">
        <v>10498</v>
      </c>
      <c r="F2274" s="115">
        <v>28.95</v>
      </c>
    </row>
    <row r="2275" spans="1:6" x14ac:dyDescent="0.25">
      <c r="A2275" s="36" t="s">
        <v>10643</v>
      </c>
      <c r="B2275" s="36">
        <v>41076</v>
      </c>
      <c r="C2275" s="30" t="s">
        <v>12768</v>
      </c>
      <c r="D2275" s="36" t="s">
        <v>7170</v>
      </c>
      <c r="E2275" s="36" t="s">
        <v>10498</v>
      </c>
      <c r="F2275" s="115">
        <v>5079.1400000000003</v>
      </c>
    </row>
    <row r="2276" spans="1:6" x14ac:dyDescent="0.25">
      <c r="A2276" s="36" t="s">
        <v>10499</v>
      </c>
      <c r="B2276" s="36">
        <v>140</v>
      </c>
      <c r="C2276" s="30" t="s">
        <v>12769</v>
      </c>
      <c r="D2276" s="36" t="s">
        <v>370</v>
      </c>
      <c r="E2276" s="36" t="s">
        <v>10498</v>
      </c>
      <c r="F2276" s="115">
        <v>19.11</v>
      </c>
    </row>
    <row r="2277" spans="1:6" x14ac:dyDescent="0.25">
      <c r="A2277" s="36" t="s">
        <v>10499</v>
      </c>
      <c r="B2277" s="36">
        <v>151</v>
      </c>
      <c r="C2277" s="30" t="s">
        <v>12770</v>
      </c>
      <c r="D2277" s="36" t="s">
        <v>9835</v>
      </c>
      <c r="E2277" s="36" t="s">
        <v>10498</v>
      </c>
      <c r="F2277" s="115">
        <v>28.21</v>
      </c>
    </row>
    <row r="2278" spans="1:6" x14ac:dyDescent="0.25">
      <c r="A2278" s="36" t="s">
        <v>10499</v>
      </c>
      <c r="B2278" s="36">
        <v>7340</v>
      </c>
      <c r="C2278" s="30" t="s">
        <v>12771</v>
      </c>
      <c r="D2278" s="36" t="s">
        <v>9835</v>
      </c>
      <c r="E2278" s="36" t="s">
        <v>10498</v>
      </c>
      <c r="F2278" s="115">
        <v>31.41</v>
      </c>
    </row>
    <row r="2279" spans="1:6" x14ac:dyDescent="0.25">
      <c r="A2279" s="36" t="s">
        <v>10643</v>
      </c>
      <c r="B2279" s="36">
        <v>40929</v>
      </c>
      <c r="C2279" s="30" t="s">
        <v>12772</v>
      </c>
      <c r="D2279" s="36" t="s">
        <v>7170</v>
      </c>
      <c r="E2279" s="36" t="s">
        <v>10498</v>
      </c>
      <c r="F2279" s="115">
        <v>5409.09</v>
      </c>
    </row>
    <row r="2280" spans="1:6" x14ac:dyDescent="0.25">
      <c r="A2280" s="36" t="s">
        <v>10643</v>
      </c>
      <c r="B2280" s="36">
        <v>2701</v>
      </c>
      <c r="C2280" s="30" t="s">
        <v>12773</v>
      </c>
      <c r="D2280" s="36" t="s">
        <v>64</v>
      </c>
      <c r="E2280" s="36" t="s">
        <v>10498</v>
      </c>
      <c r="F2280" s="115">
        <v>30.81</v>
      </c>
    </row>
    <row r="2281" spans="1:6" x14ac:dyDescent="0.25">
      <c r="A2281" s="36" t="s">
        <v>10499</v>
      </c>
      <c r="B2281" s="36">
        <v>38064</v>
      </c>
      <c r="C2281" s="30" t="s">
        <v>12774</v>
      </c>
      <c r="D2281" s="36" t="s">
        <v>99</v>
      </c>
      <c r="E2281" s="36" t="s">
        <v>10498</v>
      </c>
      <c r="F2281" s="115">
        <v>19.690000000000001</v>
      </c>
    </row>
    <row r="2282" spans="1:6" x14ac:dyDescent="0.25">
      <c r="A2282" s="36" t="s">
        <v>10499</v>
      </c>
      <c r="B2282" s="36">
        <v>38114</v>
      </c>
      <c r="C2282" s="30" t="s">
        <v>12775</v>
      </c>
      <c r="D2282" s="36" t="s">
        <v>99</v>
      </c>
      <c r="E2282" s="36" t="s">
        <v>10498</v>
      </c>
      <c r="F2282" s="115">
        <v>17.61</v>
      </c>
    </row>
    <row r="2283" spans="1:6" x14ac:dyDescent="0.25">
      <c r="A2283" s="36" t="s">
        <v>10499</v>
      </c>
      <c r="B2283" s="36">
        <v>38115</v>
      </c>
      <c r="C2283" s="30" t="s">
        <v>12776</v>
      </c>
      <c r="D2283" s="36" t="s">
        <v>99</v>
      </c>
      <c r="E2283" s="36" t="s">
        <v>10498</v>
      </c>
      <c r="F2283" s="115">
        <v>18.8</v>
      </c>
    </row>
    <row r="2284" spans="1:6" x14ac:dyDescent="0.25">
      <c r="A2284" s="36" t="s">
        <v>10499</v>
      </c>
      <c r="B2284" s="36">
        <v>38065</v>
      </c>
      <c r="C2284" s="30" t="s">
        <v>12777</v>
      </c>
      <c r="D2284" s="36" t="s">
        <v>99</v>
      </c>
      <c r="E2284" s="36" t="s">
        <v>10498</v>
      </c>
      <c r="F2284" s="115">
        <v>27.94</v>
      </c>
    </row>
    <row r="2285" spans="1:6" x14ac:dyDescent="0.25">
      <c r="A2285" s="36" t="s">
        <v>10499</v>
      </c>
      <c r="B2285" s="36">
        <v>38078</v>
      </c>
      <c r="C2285" s="30" t="s">
        <v>12778</v>
      </c>
      <c r="D2285" s="36" t="s">
        <v>99</v>
      </c>
      <c r="E2285" s="36" t="s">
        <v>10498</v>
      </c>
      <c r="F2285" s="115">
        <v>16.3</v>
      </c>
    </row>
    <row r="2286" spans="1:6" x14ac:dyDescent="0.25">
      <c r="A2286" s="36" t="s">
        <v>10499</v>
      </c>
      <c r="B2286" s="36">
        <v>38113</v>
      </c>
      <c r="C2286" s="30" t="s">
        <v>12779</v>
      </c>
      <c r="D2286" s="36" t="s">
        <v>99</v>
      </c>
      <c r="E2286" s="36" t="s">
        <v>10498</v>
      </c>
      <c r="F2286" s="115">
        <v>8.85</v>
      </c>
    </row>
    <row r="2287" spans="1:6" x14ac:dyDescent="0.25">
      <c r="A2287" s="36" t="s">
        <v>10499</v>
      </c>
      <c r="B2287" s="36">
        <v>38063</v>
      </c>
      <c r="C2287" s="30" t="s">
        <v>12780</v>
      </c>
      <c r="D2287" s="36" t="s">
        <v>99</v>
      </c>
      <c r="E2287" s="36" t="s">
        <v>10498</v>
      </c>
      <c r="F2287" s="115">
        <v>9.5</v>
      </c>
    </row>
    <row r="2288" spans="1:6" x14ac:dyDescent="0.25">
      <c r="A2288" s="36" t="s">
        <v>10499</v>
      </c>
      <c r="B2288" s="36">
        <v>38073</v>
      </c>
      <c r="C2288" s="30" t="s">
        <v>12781</v>
      </c>
      <c r="D2288" s="36" t="s">
        <v>99</v>
      </c>
      <c r="E2288" s="36" t="s">
        <v>10498</v>
      </c>
      <c r="F2288" s="115">
        <v>23.05</v>
      </c>
    </row>
    <row r="2289" spans="1:6" x14ac:dyDescent="0.25">
      <c r="A2289" s="36" t="s">
        <v>10499</v>
      </c>
      <c r="B2289" s="36">
        <v>38080</v>
      </c>
      <c r="C2289" s="30" t="s">
        <v>12782</v>
      </c>
      <c r="D2289" s="36" t="s">
        <v>99</v>
      </c>
      <c r="E2289" s="36" t="s">
        <v>10498</v>
      </c>
      <c r="F2289" s="115">
        <v>28.31</v>
      </c>
    </row>
    <row r="2290" spans="1:6" x14ac:dyDescent="0.25">
      <c r="A2290" s="36" t="s">
        <v>10499</v>
      </c>
      <c r="B2290" s="36">
        <v>38069</v>
      </c>
      <c r="C2290" s="30" t="s">
        <v>12783</v>
      </c>
      <c r="D2290" s="36" t="s">
        <v>99</v>
      </c>
      <c r="E2290" s="36" t="s">
        <v>10498</v>
      </c>
      <c r="F2290" s="115">
        <v>15.48</v>
      </c>
    </row>
    <row r="2291" spans="1:6" x14ac:dyDescent="0.25">
      <c r="A2291" s="36" t="s">
        <v>10499</v>
      </c>
      <c r="B2291" s="36">
        <v>38077</v>
      </c>
      <c r="C2291" s="30" t="s">
        <v>12784</v>
      </c>
      <c r="D2291" s="36" t="s">
        <v>99</v>
      </c>
      <c r="E2291" s="36" t="s">
        <v>10498</v>
      </c>
      <c r="F2291" s="115">
        <v>15.13</v>
      </c>
    </row>
    <row r="2292" spans="1:6" x14ac:dyDescent="0.25">
      <c r="A2292" s="36" t="s">
        <v>10499</v>
      </c>
      <c r="B2292" s="36">
        <v>38112</v>
      </c>
      <c r="C2292" s="30" t="s">
        <v>12785</v>
      </c>
      <c r="D2292" s="36" t="s">
        <v>99</v>
      </c>
      <c r="E2292" s="36" t="s">
        <v>10498</v>
      </c>
      <c r="F2292" s="115">
        <v>6.8</v>
      </c>
    </row>
    <row r="2293" spans="1:6" x14ac:dyDescent="0.25">
      <c r="A2293" s="36" t="s">
        <v>10499</v>
      </c>
      <c r="B2293" s="36">
        <v>38062</v>
      </c>
      <c r="C2293" s="30" t="s">
        <v>12786</v>
      </c>
      <c r="D2293" s="36" t="s">
        <v>99</v>
      </c>
      <c r="E2293" s="36" t="s">
        <v>10498</v>
      </c>
      <c r="F2293" s="115">
        <v>6.98</v>
      </c>
    </row>
    <row r="2294" spans="1:6" x14ac:dyDescent="0.25">
      <c r="A2294" s="36" t="s">
        <v>10499</v>
      </c>
      <c r="B2294" s="36">
        <v>12129</v>
      </c>
      <c r="C2294" s="30" t="s">
        <v>12787</v>
      </c>
      <c r="D2294" s="36" t="s">
        <v>99</v>
      </c>
      <c r="E2294" s="36" t="s">
        <v>10498</v>
      </c>
      <c r="F2294" s="115">
        <v>12.33</v>
      </c>
    </row>
    <row r="2295" spans="1:6" x14ac:dyDescent="0.25">
      <c r="A2295" s="36" t="s">
        <v>10499</v>
      </c>
      <c r="B2295" s="36">
        <v>12128</v>
      </c>
      <c r="C2295" s="30" t="s">
        <v>12788</v>
      </c>
      <c r="D2295" s="36" t="s">
        <v>99</v>
      </c>
      <c r="E2295" s="36" t="s">
        <v>10498</v>
      </c>
      <c r="F2295" s="115">
        <v>9.33</v>
      </c>
    </row>
    <row r="2296" spans="1:6" x14ac:dyDescent="0.25">
      <c r="A2296" s="36" t="s">
        <v>10499</v>
      </c>
      <c r="B2296" s="36">
        <v>38081</v>
      </c>
      <c r="C2296" s="30" t="s">
        <v>12789</v>
      </c>
      <c r="D2296" s="36" t="s">
        <v>99</v>
      </c>
      <c r="E2296" s="36" t="s">
        <v>10498</v>
      </c>
      <c r="F2296" s="115">
        <v>24.01</v>
      </c>
    </row>
    <row r="2297" spans="1:6" x14ac:dyDescent="0.25">
      <c r="A2297" s="36" t="s">
        <v>10499</v>
      </c>
      <c r="B2297" s="36">
        <v>38070</v>
      </c>
      <c r="C2297" s="30" t="s">
        <v>12790</v>
      </c>
      <c r="D2297" s="36" t="s">
        <v>99</v>
      </c>
      <c r="E2297" s="36" t="s">
        <v>10498</v>
      </c>
      <c r="F2297" s="115">
        <v>16.54</v>
      </c>
    </row>
    <row r="2298" spans="1:6" x14ac:dyDescent="0.25">
      <c r="A2298" s="36" t="s">
        <v>10499</v>
      </c>
      <c r="B2298" s="36">
        <v>38074</v>
      </c>
      <c r="C2298" s="30" t="s">
        <v>12791</v>
      </c>
      <c r="D2298" s="36" t="s">
        <v>99</v>
      </c>
      <c r="E2298" s="36" t="s">
        <v>10498</v>
      </c>
      <c r="F2298" s="115">
        <v>25.16</v>
      </c>
    </row>
    <row r="2299" spans="1:6" x14ac:dyDescent="0.25">
      <c r="A2299" s="36" t="s">
        <v>10499</v>
      </c>
      <c r="B2299" s="36">
        <v>38072</v>
      </c>
      <c r="C2299" s="30" t="s">
        <v>12792</v>
      </c>
      <c r="D2299" s="36" t="s">
        <v>99</v>
      </c>
      <c r="E2299" s="36" t="s">
        <v>10498</v>
      </c>
      <c r="F2299" s="115">
        <v>20.75</v>
      </c>
    </row>
    <row r="2300" spans="1:6" x14ac:dyDescent="0.25">
      <c r="A2300" s="36" t="s">
        <v>10499</v>
      </c>
      <c r="B2300" s="36">
        <v>38079</v>
      </c>
      <c r="C2300" s="30" t="s">
        <v>12793</v>
      </c>
      <c r="D2300" s="36" t="s">
        <v>99</v>
      </c>
      <c r="E2300" s="36" t="s">
        <v>10498</v>
      </c>
      <c r="F2300" s="115">
        <v>21.59</v>
      </c>
    </row>
    <row r="2301" spans="1:6" x14ac:dyDescent="0.25">
      <c r="A2301" s="36" t="s">
        <v>10499</v>
      </c>
      <c r="B2301" s="36">
        <v>38068</v>
      </c>
      <c r="C2301" s="30" t="s">
        <v>12794</v>
      </c>
      <c r="D2301" s="36" t="s">
        <v>99</v>
      </c>
      <c r="E2301" s="36" t="s">
        <v>10498</v>
      </c>
      <c r="F2301" s="115">
        <v>14.32</v>
      </c>
    </row>
    <row r="2302" spans="1:6" x14ac:dyDescent="0.25">
      <c r="A2302" s="36" t="s">
        <v>10499</v>
      </c>
      <c r="B2302" s="36">
        <v>38071</v>
      </c>
      <c r="C2302" s="30" t="s">
        <v>12795</v>
      </c>
      <c r="D2302" s="36" t="s">
        <v>99</v>
      </c>
      <c r="E2302" s="36" t="s">
        <v>10498</v>
      </c>
      <c r="F2302" s="115">
        <v>17.12</v>
      </c>
    </row>
    <row r="2303" spans="1:6" x14ac:dyDescent="0.25">
      <c r="A2303" s="36" t="s">
        <v>10677</v>
      </c>
      <c r="B2303" s="36">
        <v>45279</v>
      </c>
      <c r="C2303" s="30" t="s">
        <v>12796</v>
      </c>
      <c r="D2303" s="36" t="s">
        <v>99</v>
      </c>
      <c r="E2303" s="36" t="s">
        <v>10505</v>
      </c>
      <c r="F2303" s="115">
        <v>1004.5</v>
      </c>
    </row>
    <row r="2304" spans="1:6" x14ac:dyDescent="0.25">
      <c r="A2304" s="36" t="s">
        <v>10499</v>
      </c>
      <c r="B2304" s="36">
        <v>3405</v>
      </c>
      <c r="C2304" s="30" t="s">
        <v>12797</v>
      </c>
      <c r="D2304" s="36" t="s">
        <v>99</v>
      </c>
      <c r="E2304" s="36" t="s">
        <v>10498</v>
      </c>
      <c r="F2304" s="115">
        <v>96.37</v>
      </c>
    </row>
    <row r="2305" spans="1:6" x14ac:dyDescent="0.25">
      <c r="A2305" s="36" t="s">
        <v>10499</v>
      </c>
      <c r="B2305" s="36">
        <v>3394</v>
      </c>
      <c r="C2305" s="30" t="s">
        <v>12798</v>
      </c>
      <c r="D2305" s="36" t="s">
        <v>99</v>
      </c>
      <c r="E2305" s="36" t="s">
        <v>10498</v>
      </c>
      <c r="F2305" s="115">
        <v>508.74</v>
      </c>
    </row>
    <row r="2306" spans="1:6" x14ac:dyDescent="0.25">
      <c r="A2306" s="36" t="s">
        <v>10499</v>
      </c>
      <c r="B2306" s="36">
        <v>3393</v>
      </c>
      <c r="C2306" s="30" t="s">
        <v>12799</v>
      </c>
      <c r="D2306" s="36" t="s">
        <v>99</v>
      </c>
      <c r="E2306" s="36" t="s">
        <v>10498</v>
      </c>
      <c r="F2306" s="115">
        <v>866.18</v>
      </c>
    </row>
    <row r="2307" spans="1:6" x14ac:dyDescent="0.25">
      <c r="A2307" s="36" t="s">
        <v>10499</v>
      </c>
      <c r="B2307" s="36">
        <v>3406</v>
      </c>
      <c r="C2307" s="30" t="s">
        <v>12800</v>
      </c>
      <c r="D2307" s="36" t="s">
        <v>99</v>
      </c>
      <c r="E2307" s="36" t="s">
        <v>10505</v>
      </c>
      <c r="F2307" s="115">
        <v>29.5</v>
      </c>
    </row>
    <row r="2308" spans="1:6" x14ac:dyDescent="0.25">
      <c r="A2308" s="36" t="s">
        <v>10499</v>
      </c>
      <c r="B2308" s="36">
        <v>3395</v>
      </c>
      <c r="C2308" s="30" t="s">
        <v>12801</v>
      </c>
      <c r="D2308" s="36" t="s">
        <v>99</v>
      </c>
      <c r="E2308" s="36" t="s">
        <v>10498</v>
      </c>
      <c r="F2308" s="115">
        <v>124.44</v>
      </c>
    </row>
    <row r="2309" spans="1:6" x14ac:dyDescent="0.25">
      <c r="A2309" s="36" t="s">
        <v>10499</v>
      </c>
      <c r="B2309" s="36">
        <v>3398</v>
      </c>
      <c r="C2309" s="30" t="s">
        <v>12802</v>
      </c>
      <c r="D2309" s="36" t="s">
        <v>99</v>
      </c>
      <c r="E2309" s="36" t="s">
        <v>10498</v>
      </c>
      <c r="F2309" s="115">
        <v>5.91</v>
      </c>
    </row>
    <row r="2310" spans="1:6" x14ac:dyDescent="0.25">
      <c r="A2310" s="36" t="s">
        <v>10499</v>
      </c>
      <c r="B2310" s="36">
        <v>40662</v>
      </c>
      <c r="C2310" s="30" t="s">
        <v>12803</v>
      </c>
      <c r="D2310" s="36" t="s">
        <v>99</v>
      </c>
      <c r="E2310" s="36" t="s">
        <v>10498</v>
      </c>
      <c r="F2310" s="115"/>
    </row>
    <row r="2311" spans="1:6" x14ac:dyDescent="0.25">
      <c r="A2311" s="36" t="s">
        <v>10499</v>
      </c>
      <c r="B2311" s="36">
        <v>3437</v>
      </c>
      <c r="C2311" s="30" t="s">
        <v>12804</v>
      </c>
      <c r="D2311" s="36" t="s">
        <v>97</v>
      </c>
      <c r="E2311" s="36" t="s">
        <v>10498</v>
      </c>
      <c r="F2311" s="115"/>
    </row>
    <row r="2312" spans="1:6" x14ac:dyDescent="0.25">
      <c r="A2312" s="36" t="s">
        <v>10499</v>
      </c>
      <c r="B2312" s="36">
        <v>11190</v>
      </c>
      <c r="C2312" s="30" t="s">
        <v>12805</v>
      </c>
      <c r="D2312" s="36" t="s">
        <v>99</v>
      </c>
      <c r="E2312" s="36" t="s">
        <v>10505</v>
      </c>
      <c r="F2312" s="115"/>
    </row>
    <row r="2313" spans="1:6" x14ac:dyDescent="0.25">
      <c r="A2313" s="36" t="s">
        <v>10499</v>
      </c>
      <c r="B2313" s="36">
        <v>34377</v>
      </c>
      <c r="C2313" s="30" t="s">
        <v>12806</v>
      </c>
      <c r="D2313" s="36" t="s">
        <v>99</v>
      </c>
      <c r="E2313" s="36" t="s">
        <v>10498</v>
      </c>
      <c r="F2313" s="115">
        <v>395.84</v>
      </c>
    </row>
    <row r="2314" spans="1:6" x14ac:dyDescent="0.25">
      <c r="A2314" s="36" t="s">
        <v>10499</v>
      </c>
      <c r="B2314" s="36">
        <v>40659</v>
      </c>
      <c r="C2314" s="30" t="s">
        <v>12807</v>
      </c>
      <c r="D2314" s="36" t="s">
        <v>97</v>
      </c>
      <c r="E2314" s="36" t="s">
        <v>10498</v>
      </c>
      <c r="F2314" s="115"/>
    </row>
    <row r="2315" spans="1:6" x14ac:dyDescent="0.25">
      <c r="A2315" s="36" t="s">
        <v>10499</v>
      </c>
      <c r="B2315" s="36">
        <v>40660</v>
      </c>
      <c r="C2315" s="30" t="s">
        <v>12808</v>
      </c>
      <c r="D2315" s="36" t="s">
        <v>97</v>
      </c>
      <c r="E2315" s="36" t="s">
        <v>10498</v>
      </c>
      <c r="F2315" s="115"/>
    </row>
    <row r="2316" spans="1:6" x14ac:dyDescent="0.25">
      <c r="A2316" s="36" t="s">
        <v>10499</v>
      </c>
      <c r="B2316" s="36">
        <v>40661</v>
      </c>
      <c r="C2316" s="30" t="s">
        <v>12809</v>
      </c>
      <c r="D2316" s="36" t="s">
        <v>97</v>
      </c>
      <c r="E2316" s="36" t="s">
        <v>10498</v>
      </c>
      <c r="F2316" s="115"/>
    </row>
    <row r="2317" spans="1:6" x14ac:dyDescent="0.25">
      <c r="A2317" s="36" t="s">
        <v>10499</v>
      </c>
      <c r="B2317" s="36">
        <v>3428</v>
      </c>
      <c r="C2317" s="30" t="s">
        <v>12810</v>
      </c>
      <c r="D2317" s="36" t="s">
        <v>97</v>
      </c>
      <c r="E2317" s="36" t="s">
        <v>10505</v>
      </c>
      <c r="F2317" s="115"/>
    </row>
    <row r="2318" spans="1:6" x14ac:dyDescent="0.25">
      <c r="A2318" s="36" t="s">
        <v>10499</v>
      </c>
      <c r="B2318" s="36">
        <v>3429</v>
      </c>
      <c r="C2318" s="30" t="s">
        <v>12811</v>
      </c>
      <c r="D2318" s="36" t="s">
        <v>97</v>
      </c>
      <c r="E2318" s="36" t="s">
        <v>10498</v>
      </c>
      <c r="F2318" s="115"/>
    </row>
    <row r="2319" spans="1:6" x14ac:dyDescent="0.25">
      <c r="A2319" s="36" t="s">
        <v>10499</v>
      </c>
      <c r="B2319" s="36">
        <v>11199</v>
      </c>
      <c r="C2319" s="30" t="s">
        <v>12812</v>
      </c>
      <c r="D2319" s="36" t="s">
        <v>99</v>
      </c>
      <c r="E2319" s="36" t="s">
        <v>10498</v>
      </c>
      <c r="F2319" s="115"/>
    </row>
    <row r="2320" spans="1:6" x14ac:dyDescent="0.25">
      <c r="A2320" s="36" t="s">
        <v>10499</v>
      </c>
      <c r="B2320" s="36">
        <v>36896</v>
      </c>
      <c r="C2320" s="30" t="s">
        <v>12813</v>
      </c>
      <c r="D2320" s="36" t="s">
        <v>99</v>
      </c>
      <c r="E2320" s="36" t="s">
        <v>10505</v>
      </c>
      <c r="F2320" s="115">
        <v>766.65</v>
      </c>
    </row>
    <row r="2321" spans="1:6" x14ac:dyDescent="0.25">
      <c r="A2321" s="36" t="s">
        <v>10499</v>
      </c>
      <c r="B2321" s="36">
        <v>34367</v>
      </c>
      <c r="C2321" s="30" t="s">
        <v>12814</v>
      </c>
      <c r="D2321" s="36" t="s">
        <v>99</v>
      </c>
      <c r="E2321" s="36" t="s">
        <v>10498</v>
      </c>
      <c r="F2321" s="115">
        <v>988.09</v>
      </c>
    </row>
    <row r="2322" spans="1:6" x14ac:dyDescent="0.25">
      <c r="A2322" s="36" t="s">
        <v>10499</v>
      </c>
      <c r="B2322" s="36">
        <v>36897</v>
      </c>
      <c r="C2322" s="30" t="s">
        <v>12815</v>
      </c>
      <c r="D2322" s="36" t="s">
        <v>99</v>
      </c>
      <c r="E2322" s="36" t="s">
        <v>10498</v>
      </c>
      <c r="F2322" s="115">
        <v>1196.3399999999999</v>
      </c>
    </row>
    <row r="2323" spans="1:6" x14ac:dyDescent="0.25">
      <c r="A2323" s="36" t="s">
        <v>10499</v>
      </c>
      <c r="B2323" s="36">
        <v>34369</v>
      </c>
      <c r="C2323" s="30" t="s">
        <v>12816</v>
      </c>
      <c r="D2323" s="36" t="s">
        <v>99</v>
      </c>
      <c r="E2323" s="36" t="s">
        <v>10498</v>
      </c>
      <c r="F2323" s="115">
        <v>1376.77</v>
      </c>
    </row>
    <row r="2324" spans="1:6" x14ac:dyDescent="0.25">
      <c r="A2324" s="36" t="s">
        <v>10499</v>
      </c>
      <c r="B2324" s="36">
        <v>34364</v>
      </c>
      <c r="C2324" s="30" t="s">
        <v>12817</v>
      </c>
      <c r="D2324" s="36" t="s">
        <v>99</v>
      </c>
      <c r="E2324" s="36" t="s">
        <v>10498</v>
      </c>
      <c r="F2324" s="115">
        <v>1298.82</v>
      </c>
    </row>
    <row r="2325" spans="1:6" x14ac:dyDescent="0.25">
      <c r="A2325" s="36" t="s">
        <v>10499</v>
      </c>
      <c r="B2325" s="36">
        <v>3421</v>
      </c>
      <c r="C2325" s="30" t="s">
        <v>12818</v>
      </c>
      <c r="D2325" s="36" t="s">
        <v>97</v>
      </c>
      <c r="E2325" s="36" t="s">
        <v>10498</v>
      </c>
      <c r="F2325" s="115"/>
    </row>
    <row r="2326" spans="1:6" x14ac:dyDescent="0.25">
      <c r="A2326" s="36" t="s">
        <v>10499</v>
      </c>
      <c r="B2326" s="36">
        <v>599</v>
      </c>
      <c r="C2326" s="30" t="s">
        <v>12819</v>
      </c>
      <c r="D2326" s="36" t="s">
        <v>97</v>
      </c>
      <c r="E2326" s="36" t="s">
        <v>10498</v>
      </c>
      <c r="F2326" s="115">
        <v>1398.2</v>
      </c>
    </row>
    <row r="2327" spans="1:6" x14ac:dyDescent="0.25">
      <c r="A2327" s="36" t="s">
        <v>10499</v>
      </c>
      <c r="B2327" s="36">
        <v>44053</v>
      </c>
      <c r="C2327" s="30" t="s">
        <v>12820</v>
      </c>
      <c r="D2327" s="36" t="s">
        <v>99</v>
      </c>
      <c r="E2327" s="36" t="s">
        <v>10498</v>
      </c>
      <c r="F2327" s="115">
        <v>3103.36</v>
      </c>
    </row>
    <row r="2328" spans="1:6" x14ac:dyDescent="0.25">
      <c r="A2328" s="36" t="s">
        <v>10499</v>
      </c>
      <c r="B2328" s="36">
        <v>3423</v>
      </c>
      <c r="C2328" s="30" t="s">
        <v>12821</v>
      </c>
      <c r="D2328" s="36" t="s">
        <v>97</v>
      </c>
      <c r="E2328" s="36" t="s">
        <v>10498</v>
      </c>
      <c r="F2328" s="115"/>
    </row>
    <row r="2329" spans="1:6" x14ac:dyDescent="0.25">
      <c r="A2329" s="36" t="s">
        <v>10499</v>
      </c>
      <c r="B2329" s="36">
        <v>34797</v>
      </c>
      <c r="C2329" s="30" t="s">
        <v>12822</v>
      </c>
      <c r="D2329" s="36" t="s">
        <v>99</v>
      </c>
      <c r="E2329" s="36" t="s">
        <v>10498</v>
      </c>
      <c r="F2329" s="115"/>
    </row>
    <row r="2330" spans="1:6" x14ac:dyDescent="0.25">
      <c r="A2330" s="36" t="s">
        <v>10499</v>
      </c>
      <c r="B2330" s="36">
        <v>34381</v>
      </c>
      <c r="C2330" s="30" t="s">
        <v>12823</v>
      </c>
      <c r="D2330" s="36" t="s">
        <v>99</v>
      </c>
      <c r="E2330" s="36" t="s">
        <v>10498</v>
      </c>
      <c r="F2330" s="115">
        <v>564.57000000000005</v>
      </c>
    </row>
    <row r="2331" spans="1:6" x14ac:dyDescent="0.25">
      <c r="A2331" s="36" t="s">
        <v>10499</v>
      </c>
      <c r="B2331" s="36">
        <v>44054</v>
      </c>
      <c r="C2331" s="30" t="s">
        <v>12824</v>
      </c>
      <c r="D2331" s="36" t="s">
        <v>99</v>
      </c>
      <c r="E2331" s="36" t="s">
        <v>10498</v>
      </c>
      <c r="F2331" s="115">
        <v>1113.3</v>
      </c>
    </row>
    <row r="2332" spans="1:6" x14ac:dyDescent="0.25">
      <c r="A2332" s="36" t="s">
        <v>10499</v>
      </c>
      <c r="B2332" s="36">
        <v>44399</v>
      </c>
      <c r="C2332" s="30" t="s">
        <v>12825</v>
      </c>
      <c r="D2332" s="36" t="s">
        <v>99</v>
      </c>
      <c r="E2332" s="36" t="s">
        <v>10498</v>
      </c>
      <c r="F2332" s="115">
        <v>1521.13</v>
      </c>
    </row>
    <row r="2333" spans="1:6" x14ac:dyDescent="0.25">
      <c r="A2333" s="36" t="s">
        <v>10643</v>
      </c>
      <c r="B2333" s="36">
        <v>44503</v>
      </c>
      <c r="C2333" s="30" t="s">
        <v>12826</v>
      </c>
      <c r="D2333" s="36" t="s">
        <v>64</v>
      </c>
      <c r="E2333" s="36" t="s">
        <v>10498</v>
      </c>
      <c r="F2333" s="115">
        <v>21.93</v>
      </c>
    </row>
    <row r="2334" spans="1:6" x14ac:dyDescent="0.25">
      <c r="A2334" s="36" t="s">
        <v>10643</v>
      </c>
      <c r="B2334" s="36">
        <v>41077</v>
      </c>
      <c r="C2334" s="30" t="s">
        <v>12827</v>
      </c>
      <c r="D2334" s="36" t="s">
        <v>7170</v>
      </c>
      <c r="E2334" s="36" t="s">
        <v>10498</v>
      </c>
      <c r="F2334" s="115">
        <v>3846.98</v>
      </c>
    </row>
    <row r="2335" spans="1:6" x14ac:dyDescent="0.25">
      <c r="A2335" s="36" t="s">
        <v>10499</v>
      </c>
      <c r="B2335" s="36">
        <v>37963</v>
      </c>
      <c r="C2335" s="30" t="s">
        <v>12828</v>
      </c>
      <c r="D2335" s="36" t="s">
        <v>99</v>
      </c>
      <c r="E2335" s="36" t="s">
        <v>10498</v>
      </c>
      <c r="F2335" s="115">
        <v>5.33</v>
      </c>
    </row>
    <row r="2336" spans="1:6" x14ac:dyDescent="0.25">
      <c r="A2336" s="36" t="s">
        <v>10499</v>
      </c>
      <c r="B2336" s="36">
        <v>37964</v>
      </c>
      <c r="C2336" s="30" t="s">
        <v>12829</v>
      </c>
      <c r="D2336" s="36" t="s">
        <v>99</v>
      </c>
      <c r="E2336" s="36" t="s">
        <v>10498</v>
      </c>
      <c r="F2336" s="115">
        <v>7.12</v>
      </c>
    </row>
    <row r="2337" spans="1:6" x14ac:dyDescent="0.25">
      <c r="A2337" s="36" t="s">
        <v>10499</v>
      </c>
      <c r="B2337" s="36">
        <v>37965</v>
      </c>
      <c r="C2337" s="30" t="s">
        <v>12830</v>
      </c>
      <c r="D2337" s="36" t="s">
        <v>99</v>
      </c>
      <c r="E2337" s="36" t="s">
        <v>10498</v>
      </c>
      <c r="F2337" s="115">
        <v>10.27</v>
      </c>
    </row>
    <row r="2338" spans="1:6" x14ac:dyDescent="0.25">
      <c r="A2338" s="36" t="s">
        <v>10499</v>
      </c>
      <c r="B2338" s="36">
        <v>37966</v>
      </c>
      <c r="C2338" s="30" t="s">
        <v>12831</v>
      </c>
      <c r="D2338" s="36" t="s">
        <v>99</v>
      </c>
      <c r="E2338" s="36" t="s">
        <v>10498</v>
      </c>
      <c r="F2338" s="115">
        <v>18.04</v>
      </c>
    </row>
    <row r="2339" spans="1:6" x14ac:dyDescent="0.25">
      <c r="A2339" s="36" t="s">
        <v>10499</v>
      </c>
      <c r="B2339" s="36">
        <v>37967</v>
      </c>
      <c r="C2339" s="30" t="s">
        <v>12832</v>
      </c>
      <c r="D2339" s="36" t="s">
        <v>99</v>
      </c>
      <c r="E2339" s="36" t="s">
        <v>10498</v>
      </c>
      <c r="F2339" s="115">
        <v>30.3</v>
      </c>
    </row>
    <row r="2340" spans="1:6" x14ac:dyDescent="0.25">
      <c r="A2340" s="36" t="s">
        <v>10499</v>
      </c>
      <c r="B2340" s="36">
        <v>37968</v>
      </c>
      <c r="C2340" s="30" t="s">
        <v>12833</v>
      </c>
      <c r="D2340" s="36" t="s">
        <v>99</v>
      </c>
      <c r="E2340" s="36" t="s">
        <v>10498</v>
      </c>
      <c r="F2340" s="115">
        <v>64.34</v>
      </c>
    </row>
    <row r="2341" spans="1:6" x14ac:dyDescent="0.25">
      <c r="A2341" s="36" t="s">
        <v>10499</v>
      </c>
      <c r="B2341" s="36">
        <v>37969</v>
      </c>
      <c r="C2341" s="30" t="s">
        <v>12834</v>
      </c>
      <c r="D2341" s="36" t="s">
        <v>99</v>
      </c>
      <c r="E2341" s="36" t="s">
        <v>10498</v>
      </c>
      <c r="F2341" s="115">
        <v>162.58000000000001</v>
      </c>
    </row>
    <row r="2342" spans="1:6" x14ac:dyDescent="0.25">
      <c r="A2342" s="36" t="s">
        <v>10499</v>
      </c>
      <c r="B2342" s="36">
        <v>37970</v>
      </c>
      <c r="C2342" s="30" t="s">
        <v>12835</v>
      </c>
      <c r="D2342" s="36" t="s">
        <v>99</v>
      </c>
      <c r="E2342" s="36" t="s">
        <v>10498</v>
      </c>
      <c r="F2342" s="115">
        <v>235.22</v>
      </c>
    </row>
    <row r="2343" spans="1:6" x14ac:dyDescent="0.25">
      <c r="A2343" s="36" t="s">
        <v>10499</v>
      </c>
      <c r="B2343" s="36">
        <v>44251</v>
      </c>
      <c r="C2343" s="30" t="s">
        <v>12836</v>
      </c>
      <c r="D2343" s="36" t="s">
        <v>99</v>
      </c>
      <c r="E2343" s="36" t="s">
        <v>10498</v>
      </c>
      <c r="F2343" s="115">
        <v>271.7</v>
      </c>
    </row>
    <row r="2344" spans="1:6" x14ac:dyDescent="0.25">
      <c r="A2344" s="36" t="s">
        <v>10499</v>
      </c>
      <c r="B2344" s="36">
        <v>21118</v>
      </c>
      <c r="C2344" s="30" t="s">
        <v>12837</v>
      </c>
      <c r="D2344" s="36" t="s">
        <v>99</v>
      </c>
      <c r="E2344" s="36" t="s">
        <v>10498</v>
      </c>
      <c r="F2344" s="115">
        <v>4.2300000000000004</v>
      </c>
    </row>
    <row r="2345" spans="1:6" x14ac:dyDescent="0.25">
      <c r="A2345" s="36" t="s">
        <v>10499</v>
      </c>
      <c r="B2345" s="36">
        <v>37956</v>
      </c>
      <c r="C2345" s="30" t="s">
        <v>12838</v>
      </c>
      <c r="D2345" s="36" t="s">
        <v>99</v>
      </c>
      <c r="E2345" s="36" t="s">
        <v>10498</v>
      </c>
      <c r="F2345" s="115">
        <v>5.2</v>
      </c>
    </row>
    <row r="2346" spans="1:6" x14ac:dyDescent="0.25">
      <c r="A2346" s="36" t="s">
        <v>10499</v>
      </c>
      <c r="B2346" s="36">
        <v>37957</v>
      </c>
      <c r="C2346" s="30" t="s">
        <v>12839</v>
      </c>
      <c r="D2346" s="36" t="s">
        <v>99</v>
      </c>
      <c r="E2346" s="36" t="s">
        <v>10498</v>
      </c>
      <c r="F2346" s="115">
        <v>11.06</v>
      </c>
    </row>
    <row r="2347" spans="1:6" x14ac:dyDescent="0.25">
      <c r="A2347" s="36" t="s">
        <v>10499</v>
      </c>
      <c r="B2347" s="36">
        <v>37958</v>
      </c>
      <c r="C2347" s="30" t="s">
        <v>12840</v>
      </c>
      <c r="D2347" s="36" t="s">
        <v>99</v>
      </c>
      <c r="E2347" s="36" t="s">
        <v>10498</v>
      </c>
      <c r="F2347" s="115">
        <v>20</v>
      </c>
    </row>
    <row r="2348" spans="1:6" x14ac:dyDescent="0.25">
      <c r="A2348" s="36" t="s">
        <v>10499</v>
      </c>
      <c r="B2348" s="36">
        <v>37959</v>
      </c>
      <c r="C2348" s="30" t="s">
        <v>12841</v>
      </c>
      <c r="D2348" s="36" t="s">
        <v>99</v>
      </c>
      <c r="E2348" s="36" t="s">
        <v>10498</v>
      </c>
      <c r="F2348" s="115">
        <v>30.79</v>
      </c>
    </row>
    <row r="2349" spans="1:6" x14ac:dyDescent="0.25">
      <c r="A2349" s="36" t="s">
        <v>10499</v>
      </c>
      <c r="B2349" s="36">
        <v>37960</v>
      </c>
      <c r="C2349" s="30" t="s">
        <v>12842</v>
      </c>
      <c r="D2349" s="36" t="s">
        <v>99</v>
      </c>
      <c r="E2349" s="36" t="s">
        <v>10498</v>
      </c>
      <c r="F2349" s="115">
        <v>78.67</v>
      </c>
    </row>
    <row r="2350" spans="1:6" x14ac:dyDescent="0.25">
      <c r="A2350" s="36" t="s">
        <v>10499</v>
      </c>
      <c r="B2350" s="36">
        <v>37961</v>
      </c>
      <c r="C2350" s="30" t="s">
        <v>12843</v>
      </c>
      <c r="D2350" s="36" t="s">
        <v>99</v>
      </c>
      <c r="E2350" s="36" t="s">
        <v>10498</v>
      </c>
      <c r="F2350" s="115">
        <v>169.07</v>
      </c>
    </row>
    <row r="2351" spans="1:6" x14ac:dyDescent="0.25">
      <c r="A2351" s="36" t="s">
        <v>10499</v>
      </c>
      <c r="B2351" s="36">
        <v>37962</v>
      </c>
      <c r="C2351" s="30" t="s">
        <v>12844</v>
      </c>
      <c r="D2351" s="36" t="s">
        <v>99</v>
      </c>
      <c r="E2351" s="36" t="s">
        <v>10498</v>
      </c>
      <c r="F2351" s="115">
        <v>194.91</v>
      </c>
    </row>
    <row r="2352" spans="1:6" x14ac:dyDescent="0.25">
      <c r="A2352" s="36" t="s">
        <v>10499</v>
      </c>
      <c r="B2352" s="36">
        <v>3533</v>
      </c>
      <c r="C2352" s="30" t="s">
        <v>12845</v>
      </c>
      <c r="D2352" s="36" t="s">
        <v>99</v>
      </c>
      <c r="E2352" s="36" t="s">
        <v>10498</v>
      </c>
      <c r="F2352" s="115">
        <v>2.69</v>
      </c>
    </row>
    <row r="2353" spans="1:6" x14ac:dyDescent="0.25">
      <c r="A2353" s="36" t="s">
        <v>10499</v>
      </c>
      <c r="B2353" s="36">
        <v>3538</v>
      </c>
      <c r="C2353" s="30" t="s">
        <v>12846</v>
      </c>
      <c r="D2353" s="36" t="s">
        <v>99</v>
      </c>
      <c r="E2353" s="36" t="s">
        <v>10498</v>
      </c>
      <c r="F2353" s="115">
        <v>5.0999999999999996</v>
      </c>
    </row>
    <row r="2354" spans="1:6" x14ac:dyDescent="0.25">
      <c r="A2354" s="36" t="s">
        <v>10499</v>
      </c>
      <c r="B2354" s="36">
        <v>3498</v>
      </c>
      <c r="C2354" s="30" t="s">
        <v>12847</v>
      </c>
      <c r="D2354" s="36" t="s">
        <v>99</v>
      </c>
      <c r="E2354" s="36" t="s">
        <v>10498</v>
      </c>
      <c r="F2354" s="115">
        <v>4.9400000000000004</v>
      </c>
    </row>
    <row r="2355" spans="1:6" x14ac:dyDescent="0.25">
      <c r="A2355" s="36" t="s">
        <v>10499</v>
      </c>
      <c r="B2355" s="36">
        <v>3496</v>
      </c>
      <c r="C2355" s="30" t="s">
        <v>12848</v>
      </c>
      <c r="D2355" s="36" t="s">
        <v>99</v>
      </c>
      <c r="E2355" s="36" t="s">
        <v>10498</v>
      </c>
      <c r="F2355" s="115">
        <v>3.31</v>
      </c>
    </row>
    <row r="2356" spans="1:6" x14ac:dyDescent="0.25">
      <c r="A2356" s="36" t="s">
        <v>10499</v>
      </c>
      <c r="B2356" s="36">
        <v>38429</v>
      </c>
      <c r="C2356" s="30" t="s">
        <v>12849</v>
      </c>
      <c r="D2356" s="36" t="s">
        <v>99</v>
      </c>
      <c r="E2356" s="36" t="s">
        <v>10498</v>
      </c>
      <c r="F2356" s="115">
        <v>14.4</v>
      </c>
    </row>
    <row r="2357" spans="1:6" x14ac:dyDescent="0.25">
      <c r="A2357" s="36" t="s">
        <v>10499</v>
      </c>
      <c r="B2357" s="36">
        <v>38431</v>
      </c>
      <c r="C2357" s="30" t="s">
        <v>12850</v>
      </c>
      <c r="D2357" s="36" t="s">
        <v>99</v>
      </c>
      <c r="E2357" s="36" t="s">
        <v>10498</v>
      </c>
      <c r="F2357" s="115">
        <v>18.059999999999999</v>
      </c>
    </row>
    <row r="2358" spans="1:6" x14ac:dyDescent="0.25">
      <c r="A2358" s="36" t="s">
        <v>10499</v>
      </c>
      <c r="B2358" s="36">
        <v>38430</v>
      </c>
      <c r="C2358" s="30" t="s">
        <v>12851</v>
      </c>
      <c r="D2358" s="36" t="s">
        <v>99</v>
      </c>
      <c r="E2358" s="36" t="s">
        <v>10498</v>
      </c>
      <c r="F2358" s="115">
        <v>28</v>
      </c>
    </row>
    <row r="2359" spans="1:6" x14ac:dyDescent="0.25">
      <c r="A2359" s="36" t="s">
        <v>10499</v>
      </c>
      <c r="B2359" s="36">
        <v>36348</v>
      </c>
      <c r="C2359" s="30" t="s">
        <v>12852</v>
      </c>
      <c r="D2359" s="36" t="s">
        <v>99</v>
      </c>
      <c r="E2359" s="36" t="s">
        <v>10498</v>
      </c>
      <c r="F2359" s="115">
        <v>2.58</v>
      </c>
    </row>
    <row r="2360" spans="1:6" x14ac:dyDescent="0.25">
      <c r="A2360" s="36" t="s">
        <v>10499</v>
      </c>
      <c r="B2360" s="36">
        <v>36349</v>
      </c>
      <c r="C2360" s="30" t="s">
        <v>12853</v>
      </c>
      <c r="D2360" s="36" t="s">
        <v>99</v>
      </c>
      <c r="E2360" s="36" t="s">
        <v>10498</v>
      </c>
      <c r="F2360" s="115">
        <v>3.55</v>
      </c>
    </row>
    <row r="2361" spans="1:6" x14ac:dyDescent="0.25">
      <c r="A2361" s="36" t="s">
        <v>10499</v>
      </c>
      <c r="B2361" s="36">
        <v>38987</v>
      </c>
      <c r="C2361" s="30" t="s">
        <v>12854</v>
      </c>
      <c r="D2361" s="36" t="s">
        <v>99</v>
      </c>
      <c r="E2361" s="36" t="s">
        <v>10498</v>
      </c>
      <c r="F2361" s="115">
        <v>17.079999999999998</v>
      </c>
    </row>
    <row r="2362" spans="1:6" x14ac:dyDescent="0.25">
      <c r="A2362" s="36" t="s">
        <v>10499</v>
      </c>
      <c r="B2362" s="36">
        <v>38988</v>
      </c>
      <c r="C2362" s="30" t="s">
        <v>12855</v>
      </c>
      <c r="D2362" s="36" t="s">
        <v>99</v>
      </c>
      <c r="E2362" s="36" t="s">
        <v>10498</v>
      </c>
      <c r="F2362" s="115">
        <v>27.82</v>
      </c>
    </row>
    <row r="2363" spans="1:6" x14ac:dyDescent="0.25">
      <c r="A2363" s="36" t="s">
        <v>10499</v>
      </c>
      <c r="B2363" s="36">
        <v>38989</v>
      </c>
      <c r="C2363" s="30" t="s">
        <v>12856</v>
      </c>
      <c r="D2363" s="36" t="s">
        <v>99</v>
      </c>
      <c r="E2363" s="36" t="s">
        <v>10498</v>
      </c>
      <c r="F2363" s="115">
        <v>46.82</v>
      </c>
    </row>
    <row r="2364" spans="1:6" x14ac:dyDescent="0.25">
      <c r="A2364" s="36" t="s">
        <v>10499</v>
      </c>
      <c r="B2364" s="36">
        <v>38990</v>
      </c>
      <c r="C2364" s="30" t="s">
        <v>12857</v>
      </c>
      <c r="D2364" s="36" t="s">
        <v>99</v>
      </c>
      <c r="E2364" s="36" t="s">
        <v>10498</v>
      </c>
      <c r="F2364" s="115">
        <v>93.55</v>
      </c>
    </row>
    <row r="2365" spans="1:6" x14ac:dyDescent="0.25">
      <c r="A2365" s="36" t="s">
        <v>10499</v>
      </c>
      <c r="B2365" s="36">
        <v>38991</v>
      </c>
      <c r="C2365" s="30" t="s">
        <v>12858</v>
      </c>
      <c r="D2365" s="36" t="s">
        <v>99</v>
      </c>
      <c r="E2365" s="36" t="s">
        <v>10498</v>
      </c>
      <c r="F2365" s="115">
        <v>168.34</v>
      </c>
    </row>
    <row r="2366" spans="1:6" x14ac:dyDescent="0.25">
      <c r="A2366" s="36" t="s">
        <v>10499</v>
      </c>
      <c r="B2366" s="36">
        <v>38433</v>
      </c>
      <c r="C2366" s="30" t="s">
        <v>12859</v>
      </c>
      <c r="D2366" s="36" t="s">
        <v>99</v>
      </c>
      <c r="E2366" s="36" t="s">
        <v>10498</v>
      </c>
      <c r="F2366" s="115">
        <v>8.6999999999999993</v>
      </c>
    </row>
    <row r="2367" spans="1:6" x14ac:dyDescent="0.25">
      <c r="A2367" s="36" t="s">
        <v>10499</v>
      </c>
      <c r="B2367" s="36">
        <v>38440</v>
      </c>
      <c r="C2367" s="30" t="s">
        <v>12860</v>
      </c>
      <c r="D2367" s="36" t="s">
        <v>99</v>
      </c>
      <c r="E2367" s="36" t="s">
        <v>10498</v>
      </c>
      <c r="F2367" s="115">
        <v>366.88</v>
      </c>
    </row>
    <row r="2368" spans="1:6" x14ac:dyDescent="0.25">
      <c r="A2368" s="36" t="s">
        <v>10499</v>
      </c>
      <c r="B2368" s="36">
        <v>36359</v>
      </c>
      <c r="C2368" s="30" t="s">
        <v>12861</v>
      </c>
      <c r="D2368" s="36" t="s">
        <v>99</v>
      </c>
      <c r="E2368" s="36" t="s">
        <v>10498</v>
      </c>
      <c r="F2368" s="115">
        <v>2.29</v>
      </c>
    </row>
    <row r="2369" spans="1:6" x14ac:dyDescent="0.25">
      <c r="A2369" s="36" t="s">
        <v>10499</v>
      </c>
      <c r="B2369" s="36">
        <v>36360</v>
      </c>
      <c r="C2369" s="30" t="s">
        <v>12862</v>
      </c>
      <c r="D2369" s="36" t="s">
        <v>99</v>
      </c>
      <c r="E2369" s="36" t="s">
        <v>10498</v>
      </c>
      <c r="F2369" s="115">
        <v>3.08</v>
      </c>
    </row>
    <row r="2370" spans="1:6" x14ac:dyDescent="0.25">
      <c r="A2370" s="36" t="s">
        <v>10499</v>
      </c>
      <c r="B2370" s="36">
        <v>38434</v>
      </c>
      <c r="C2370" s="30" t="s">
        <v>12863</v>
      </c>
      <c r="D2370" s="36" t="s">
        <v>99</v>
      </c>
      <c r="E2370" s="36" t="s">
        <v>10498</v>
      </c>
      <c r="F2370" s="115">
        <v>4.6900000000000004</v>
      </c>
    </row>
    <row r="2371" spans="1:6" x14ac:dyDescent="0.25">
      <c r="A2371" s="36" t="s">
        <v>10499</v>
      </c>
      <c r="B2371" s="36">
        <v>38435</v>
      </c>
      <c r="C2371" s="30" t="s">
        <v>12864</v>
      </c>
      <c r="D2371" s="36" t="s">
        <v>99</v>
      </c>
      <c r="E2371" s="36" t="s">
        <v>10498</v>
      </c>
      <c r="F2371" s="115">
        <v>10.55</v>
      </c>
    </row>
    <row r="2372" spans="1:6" x14ac:dyDescent="0.25">
      <c r="A2372" s="36" t="s">
        <v>10499</v>
      </c>
      <c r="B2372" s="36">
        <v>38436</v>
      </c>
      <c r="C2372" s="30" t="s">
        <v>12865</v>
      </c>
      <c r="D2372" s="36" t="s">
        <v>99</v>
      </c>
      <c r="E2372" s="36" t="s">
        <v>10498</v>
      </c>
      <c r="F2372" s="115">
        <v>17.489999999999998</v>
      </c>
    </row>
    <row r="2373" spans="1:6" x14ac:dyDescent="0.25">
      <c r="A2373" s="36" t="s">
        <v>10499</v>
      </c>
      <c r="B2373" s="36">
        <v>38437</v>
      </c>
      <c r="C2373" s="30" t="s">
        <v>12866</v>
      </c>
      <c r="D2373" s="36" t="s">
        <v>99</v>
      </c>
      <c r="E2373" s="36" t="s">
        <v>10498</v>
      </c>
      <c r="F2373" s="115">
        <v>28.38</v>
      </c>
    </row>
    <row r="2374" spans="1:6" x14ac:dyDescent="0.25">
      <c r="A2374" s="36" t="s">
        <v>10499</v>
      </c>
      <c r="B2374" s="36">
        <v>38438</v>
      </c>
      <c r="C2374" s="30" t="s">
        <v>12867</v>
      </c>
      <c r="D2374" s="36" t="s">
        <v>99</v>
      </c>
      <c r="E2374" s="36" t="s">
        <v>10498</v>
      </c>
      <c r="F2374" s="115">
        <v>82.3</v>
      </c>
    </row>
    <row r="2375" spans="1:6" x14ac:dyDescent="0.25">
      <c r="A2375" s="36" t="s">
        <v>10499</v>
      </c>
      <c r="B2375" s="36">
        <v>38439</v>
      </c>
      <c r="C2375" s="30" t="s">
        <v>12868</v>
      </c>
      <c r="D2375" s="36" t="s">
        <v>99</v>
      </c>
      <c r="E2375" s="36" t="s">
        <v>10498</v>
      </c>
      <c r="F2375" s="115">
        <v>104.59</v>
      </c>
    </row>
    <row r="2376" spans="1:6" x14ac:dyDescent="0.25">
      <c r="A2376" s="36" t="s">
        <v>10499</v>
      </c>
      <c r="B2376" s="36">
        <v>10836</v>
      </c>
      <c r="C2376" s="30" t="s">
        <v>12869</v>
      </c>
      <c r="D2376" s="36" t="s">
        <v>99</v>
      </c>
      <c r="E2376" s="36" t="s">
        <v>10498</v>
      </c>
      <c r="F2376" s="115">
        <v>21.78</v>
      </c>
    </row>
    <row r="2377" spans="1:6" x14ac:dyDescent="0.25">
      <c r="A2377" s="36" t="s">
        <v>10499</v>
      </c>
      <c r="B2377" s="36">
        <v>3510</v>
      </c>
      <c r="C2377" s="30" t="s">
        <v>12870</v>
      </c>
      <c r="D2377" s="36" t="s">
        <v>99</v>
      </c>
      <c r="E2377" s="36" t="s">
        <v>10498</v>
      </c>
      <c r="F2377" s="115">
        <v>12.41</v>
      </c>
    </row>
    <row r="2378" spans="1:6" x14ac:dyDescent="0.25">
      <c r="A2378" s="36" t="s">
        <v>10499</v>
      </c>
      <c r="B2378" s="36">
        <v>10835</v>
      </c>
      <c r="C2378" s="30" t="s">
        <v>12871</v>
      </c>
      <c r="D2378" s="36" t="s">
        <v>99</v>
      </c>
      <c r="E2378" s="36" t="s">
        <v>10498</v>
      </c>
      <c r="F2378" s="115">
        <v>6.08</v>
      </c>
    </row>
    <row r="2379" spans="1:6" x14ac:dyDescent="0.25">
      <c r="A2379" s="36" t="s">
        <v>10499</v>
      </c>
      <c r="B2379" s="36">
        <v>3485</v>
      </c>
      <c r="C2379" s="30" t="s">
        <v>12872</v>
      </c>
      <c r="D2379" s="36" t="s">
        <v>99</v>
      </c>
      <c r="E2379" s="36" t="s">
        <v>10498</v>
      </c>
      <c r="F2379" s="115">
        <v>13.05</v>
      </c>
    </row>
    <row r="2380" spans="1:6" x14ac:dyDescent="0.25">
      <c r="A2380" s="36" t="s">
        <v>10499</v>
      </c>
      <c r="B2380" s="36">
        <v>3475</v>
      </c>
      <c r="C2380" s="30" t="s">
        <v>12873</v>
      </c>
      <c r="D2380" s="36" t="s">
        <v>99</v>
      </c>
      <c r="E2380" s="36" t="s">
        <v>10498</v>
      </c>
      <c r="F2380" s="115">
        <v>4.72</v>
      </c>
    </row>
    <row r="2381" spans="1:6" x14ac:dyDescent="0.25">
      <c r="A2381" s="36" t="s">
        <v>10499</v>
      </c>
      <c r="B2381" s="36">
        <v>3534</v>
      </c>
      <c r="C2381" s="30" t="s">
        <v>12874</v>
      </c>
      <c r="D2381" s="36" t="s">
        <v>99</v>
      </c>
      <c r="E2381" s="36" t="s">
        <v>10498</v>
      </c>
      <c r="F2381" s="115">
        <v>7.48</v>
      </c>
    </row>
    <row r="2382" spans="1:6" x14ac:dyDescent="0.25">
      <c r="A2382" s="36" t="s">
        <v>10499</v>
      </c>
      <c r="B2382" s="36">
        <v>3482</v>
      </c>
      <c r="C2382" s="30" t="s">
        <v>12875</v>
      </c>
      <c r="D2382" s="36" t="s">
        <v>99</v>
      </c>
      <c r="E2382" s="36" t="s">
        <v>10498</v>
      </c>
      <c r="F2382" s="115">
        <v>5.35</v>
      </c>
    </row>
    <row r="2383" spans="1:6" x14ac:dyDescent="0.25">
      <c r="A2383" s="36" t="s">
        <v>10499</v>
      </c>
      <c r="B2383" s="36">
        <v>3543</v>
      </c>
      <c r="C2383" s="30" t="s">
        <v>12876</v>
      </c>
      <c r="D2383" s="36" t="s">
        <v>99</v>
      </c>
      <c r="E2383" s="36" t="s">
        <v>10498</v>
      </c>
      <c r="F2383" s="115">
        <v>1.74</v>
      </c>
    </row>
    <row r="2384" spans="1:6" x14ac:dyDescent="0.25">
      <c r="A2384" s="36" t="s">
        <v>10499</v>
      </c>
      <c r="B2384" s="36">
        <v>3505</v>
      </c>
      <c r="C2384" s="30" t="s">
        <v>12877</v>
      </c>
      <c r="D2384" s="36" t="s">
        <v>99</v>
      </c>
      <c r="E2384" s="36" t="s">
        <v>10498</v>
      </c>
      <c r="F2384" s="115">
        <v>2.58</v>
      </c>
    </row>
    <row r="2385" spans="1:6" x14ac:dyDescent="0.25">
      <c r="A2385" s="36" t="s">
        <v>10499</v>
      </c>
      <c r="B2385" s="36">
        <v>3521</v>
      </c>
      <c r="C2385" s="30" t="s">
        <v>12878</v>
      </c>
      <c r="D2385" s="36" t="s">
        <v>99</v>
      </c>
      <c r="E2385" s="36" t="s">
        <v>10498</v>
      </c>
      <c r="F2385" s="115">
        <v>1.95</v>
      </c>
    </row>
    <row r="2386" spans="1:6" x14ac:dyDescent="0.25">
      <c r="A2386" s="36" t="s">
        <v>10499</v>
      </c>
      <c r="B2386" s="36">
        <v>3531</v>
      </c>
      <c r="C2386" s="30" t="s">
        <v>12879</v>
      </c>
      <c r="D2386" s="36" t="s">
        <v>99</v>
      </c>
      <c r="E2386" s="36" t="s">
        <v>10498</v>
      </c>
      <c r="F2386" s="115">
        <v>3.71</v>
      </c>
    </row>
    <row r="2387" spans="1:6" x14ac:dyDescent="0.25">
      <c r="A2387" s="36" t="s">
        <v>10499</v>
      </c>
      <c r="B2387" s="36">
        <v>3522</v>
      </c>
      <c r="C2387" s="30" t="s">
        <v>12880</v>
      </c>
      <c r="D2387" s="36" t="s">
        <v>99</v>
      </c>
      <c r="E2387" s="36" t="s">
        <v>10498</v>
      </c>
      <c r="F2387" s="115">
        <v>2.39</v>
      </c>
    </row>
    <row r="2388" spans="1:6" x14ac:dyDescent="0.25">
      <c r="A2388" s="36" t="s">
        <v>10499</v>
      </c>
      <c r="B2388" s="36">
        <v>3527</v>
      </c>
      <c r="C2388" s="30" t="s">
        <v>12881</v>
      </c>
      <c r="D2388" s="36" t="s">
        <v>99</v>
      </c>
      <c r="E2388" s="36" t="s">
        <v>10498</v>
      </c>
      <c r="F2388" s="115">
        <v>12.58</v>
      </c>
    </row>
    <row r="2389" spans="1:6" x14ac:dyDescent="0.25">
      <c r="A2389" s="36" t="s">
        <v>10499</v>
      </c>
      <c r="B2389" s="36">
        <v>3530</v>
      </c>
      <c r="C2389" s="30" t="s">
        <v>12882</v>
      </c>
      <c r="D2389" s="36" t="s">
        <v>99</v>
      </c>
      <c r="E2389" s="36" t="s">
        <v>10498</v>
      </c>
      <c r="F2389" s="115">
        <v>203.68</v>
      </c>
    </row>
    <row r="2390" spans="1:6" x14ac:dyDescent="0.25">
      <c r="A2390" s="36" t="s">
        <v>10499</v>
      </c>
      <c r="B2390" s="36">
        <v>3542</v>
      </c>
      <c r="C2390" s="30" t="s">
        <v>12883</v>
      </c>
      <c r="D2390" s="36" t="s">
        <v>99</v>
      </c>
      <c r="E2390" s="36" t="s">
        <v>10498</v>
      </c>
      <c r="F2390" s="115">
        <v>0.57999999999999996</v>
      </c>
    </row>
    <row r="2391" spans="1:6" x14ac:dyDescent="0.25">
      <c r="A2391" s="36" t="s">
        <v>10499</v>
      </c>
      <c r="B2391" s="36">
        <v>3529</v>
      </c>
      <c r="C2391" s="30" t="s">
        <v>12884</v>
      </c>
      <c r="D2391" s="36" t="s">
        <v>99</v>
      </c>
      <c r="E2391" s="36" t="s">
        <v>10498</v>
      </c>
      <c r="F2391" s="115">
        <v>0.72</v>
      </c>
    </row>
    <row r="2392" spans="1:6" x14ac:dyDescent="0.25">
      <c r="A2392" s="36" t="s">
        <v>10499</v>
      </c>
      <c r="B2392" s="36">
        <v>3536</v>
      </c>
      <c r="C2392" s="30" t="s">
        <v>12885</v>
      </c>
      <c r="D2392" s="36" t="s">
        <v>99</v>
      </c>
      <c r="E2392" s="36" t="s">
        <v>10498</v>
      </c>
      <c r="F2392" s="115">
        <v>2.39</v>
      </c>
    </row>
    <row r="2393" spans="1:6" x14ac:dyDescent="0.25">
      <c r="A2393" s="36" t="s">
        <v>10499</v>
      </c>
      <c r="B2393" s="36">
        <v>3535</v>
      </c>
      <c r="C2393" s="30" t="s">
        <v>12886</v>
      </c>
      <c r="D2393" s="36" t="s">
        <v>99</v>
      </c>
      <c r="E2393" s="36" t="s">
        <v>10498</v>
      </c>
      <c r="F2393" s="115">
        <v>5.81</v>
      </c>
    </row>
    <row r="2394" spans="1:6" x14ac:dyDescent="0.25">
      <c r="A2394" s="36" t="s">
        <v>10499</v>
      </c>
      <c r="B2394" s="36">
        <v>3540</v>
      </c>
      <c r="C2394" s="30" t="s">
        <v>12887</v>
      </c>
      <c r="D2394" s="36" t="s">
        <v>99</v>
      </c>
      <c r="E2394" s="36" t="s">
        <v>10498</v>
      </c>
      <c r="F2394" s="115">
        <v>4.92</v>
      </c>
    </row>
    <row r="2395" spans="1:6" x14ac:dyDescent="0.25">
      <c r="A2395" s="36" t="s">
        <v>10499</v>
      </c>
      <c r="B2395" s="36">
        <v>3539</v>
      </c>
      <c r="C2395" s="30" t="s">
        <v>12888</v>
      </c>
      <c r="D2395" s="36" t="s">
        <v>99</v>
      </c>
      <c r="E2395" s="36" t="s">
        <v>10498</v>
      </c>
      <c r="F2395" s="115">
        <v>28.51</v>
      </c>
    </row>
    <row r="2396" spans="1:6" x14ac:dyDescent="0.25">
      <c r="A2396" s="36" t="s">
        <v>10499</v>
      </c>
      <c r="B2396" s="36">
        <v>3513</v>
      </c>
      <c r="C2396" s="30" t="s">
        <v>12889</v>
      </c>
      <c r="D2396" s="36" t="s">
        <v>99</v>
      </c>
      <c r="E2396" s="36" t="s">
        <v>10498</v>
      </c>
      <c r="F2396" s="115">
        <v>100.52</v>
      </c>
    </row>
    <row r="2397" spans="1:6" x14ac:dyDescent="0.25">
      <c r="A2397" s="36" t="s">
        <v>10499</v>
      </c>
      <c r="B2397" s="36">
        <v>3516</v>
      </c>
      <c r="C2397" s="30" t="s">
        <v>12890</v>
      </c>
      <c r="D2397" s="36" t="s">
        <v>99</v>
      </c>
      <c r="E2397" s="36" t="s">
        <v>10498</v>
      </c>
      <c r="F2397" s="115">
        <v>2.5099999999999998</v>
      </c>
    </row>
    <row r="2398" spans="1:6" x14ac:dyDescent="0.25">
      <c r="A2398" s="36" t="s">
        <v>10499</v>
      </c>
      <c r="B2398" s="36">
        <v>3517</v>
      </c>
      <c r="C2398" s="30" t="s">
        <v>12891</v>
      </c>
      <c r="D2398" s="36" t="s">
        <v>99</v>
      </c>
      <c r="E2398" s="36" t="s">
        <v>10498</v>
      </c>
      <c r="F2398" s="115">
        <v>2.27</v>
      </c>
    </row>
    <row r="2399" spans="1:6" x14ac:dyDescent="0.25">
      <c r="A2399" s="36" t="s">
        <v>10499</v>
      </c>
      <c r="B2399" s="36">
        <v>3515</v>
      </c>
      <c r="C2399" s="30" t="s">
        <v>12892</v>
      </c>
      <c r="D2399" s="36" t="s">
        <v>99</v>
      </c>
      <c r="E2399" s="36" t="s">
        <v>10498</v>
      </c>
      <c r="F2399" s="115">
        <v>6.41</v>
      </c>
    </row>
    <row r="2400" spans="1:6" x14ac:dyDescent="0.25">
      <c r="A2400" s="36" t="s">
        <v>10499</v>
      </c>
      <c r="B2400" s="36">
        <v>20147</v>
      </c>
      <c r="C2400" s="30" t="s">
        <v>12893</v>
      </c>
      <c r="D2400" s="36" t="s">
        <v>99</v>
      </c>
      <c r="E2400" s="36" t="s">
        <v>10498</v>
      </c>
      <c r="F2400" s="115">
        <v>5.27</v>
      </c>
    </row>
    <row r="2401" spans="1:6" x14ac:dyDescent="0.25">
      <c r="A2401" s="36" t="s">
        <v>10499</v>
      </c>
      <c r="B2401" s="36">
        <v>3524</v>
      </c>
      <c r="C2401" s="30" t="s">
        <v>12894</v>
      </c>
      <c r="D2401" s="36" t="s">
        <v>99</v>
      </c>
      <c r="E2401" s="36" t="s">
        <v>10498</v>
      </c>
      <c r="F2401" s="115">
        <v>7.94</v>
      </c>
    </row>
    <row r="2402" spans="1:6" x14ac:dyDescent="0.25">
      <c r="A2402" s="36" t="s">
        <v>10499</v>
      </c>
      <c r="B2402" s="36">
        <v>3532</v>
      </c>
      <c r="C2402" s="30" t="s">
        <v>12895</v>
      </c>
      <c r="D2402" s="36" t="s">
        <v>99</v>
      </c>
      <c r="E2402" s="36" t="s">
        <v>10498</v>
      </c>
      <c r="F2402" s="115">
        <v>18.34</v>
      </c>
    </row>
    <row r="2403" spans="1:6" x14ac:dyDescent="0.25">
      <c r="A2403" s="36" t="s">
        <v>10499</v>
      </c>
      <c r="B2403" s="36">
        <v>3528</v>
      </c>
      <c r="C2403" s="30" t="s">
        <v>12896</v>
      </c>
      <c r="D2403" s="36" t="s">
        <v>99</v>
      </c>
      <c r="E2403" s="36" t="s">
        <v>10498</v>
      </c>
      <c r="F2403" s="115">
        <v>9.81</v>
      </c>
    </row>
    <row r="2404" spans="1:6" x14ac:dyDescent="0.25">
      <c r="A2404" s="36" t="s">
        <v>10499</v>
      </c>
      <c r="B2404" s="36">
        <v>37952</v>
      </c>
      <c r="C2404" s="30" t="s">
        <v>12897</v>
      </c>
      <c r="D2404" s="36" t="s">
        <v>99</v>
      </c>
      <c r="E2404" s="36" t="s">
        <v>10498</v>
      </c>
      <c r="F2404" s="115">
        <v>70.290000000000006</v>
      </c>
    </row>
    <row r="2405" spans="1:6" x14ac:dyDescent="0.25">
      <c r="A2405" s="36" t="s">
        <v>10499</v>
      </c>
      <c r="B2405" s="36">
        <v>37951</v>
      </c>
      <c r="C2405" s="30" t="s">
        <v>12898</v>
      </c>
      <c r="D2405" s="36" t="s">
        <v>99</v>
      </c>
      <c r="E2405" s="36" t="s">
        <v>10498</v>
      </c>
      <c r="F2405" s="115">
        <v>2.64</v>
      </c>
    </row>
    <row r="2406" spans="1:6" x14ac:dyDescent="0.25">
      <c r="A2406" s="36" t="s">
        <v>10499</v>
      </c>
      <c r="B2406" s="36">
        <v>3518</v>
      </c>
      <c r="C2406" s="30" t="s">
        <v>12899</v>
      </c>
      <c r="D2406" s="36" t="s">
        <v>99</v>
      </c>
      <c r="E2406" s="36" t="s">
        <v>10498</v>
      </c>
      <c r="F2406" s="115">
        <v>4.0599999999999996</v>
      </c>
    </row>
    <row r="2407" spans="1:6" x14ac:dyDescent="0.25">
      <c r="A2407" s="36" t="s">
        <v>10499</v>
      </c>
      <c r="B2407" s="36">
        <v>3519</v>
      </c>
      <c r="C2407" s="30" t="s">
        <v>12900</v>
      </c>
      <c r="D2407" s="36" t="s">
        <v>99</v>
      </c>
      <c r="E2407" s="36" t="s">
        <v>10498</v>
      </c>
      <c r="F2407" s="115">
        <v>8.51</v>
      </c>
    </row>
    <row r="2408" spans="1:6" x14ac:dyDescent="0.25">
      <c r="A2408" s="36" t="s">
        <v>10499</v>
      </c>
      <c r="B2408" s="36">
        <v>3520</v>
      </c>
      <c r="C2408" s="30" t="s">
        <v>12901</v>
      </c>
      <c r="D2408" s="36" t="s">
        <v>99</v>
      </c>
      <c r="E2408" s="36" t="s">
        <v>10498</v>
      </c>
      <c r="F2408" s="115">
        <v>8.91</v>
      </c>
    </row>
    <row r="2409" spans="1:6" x14ac:dyDescent="0.25">
      <c r="A2409" s="36" t="s">
        <v>10499</v>
      </c>
      <c r="B2409" s="36">
        <v>37950</v>
      </c>
      <c r="C2409" s="30" t="s">
        <v>12902</v>
      </c>
      <c r="D2409" s="36" t="s">
        <v>99</v>
      </c>
      <c r="E2409" s="36" t="s">
        <v>10498</v>
      </c>
      <c r="F2409" s="115">
        <v>64.709999999999994</v>
      </c>
    </row>
    <row r="2410" spans="1:6" x14ac:dyDescent="0.25">
      <c r="A2410" s="36" t="s">
        <v>10499</v>
      </c>
      <c r="B2410" s="36">
        <v>37949</v>
      </c>
      <c r="C2410" s="30" t="s">
        <v>12903</v>
      </c>
      <c r="D2410" s="36" t="s">
        <v>99</v>
      </c>
      <c r="E2410" s="36" t="s">
        <v>10498</v>
      </c>
      <c r="F2410" s="115">
        <v>2.38</v>
      </c>
    </row>
    <row r="2411" spans="1:6" x14ac:dyDescent="0.25">
      <c r="A2411" s="36" t="s">
        <v>10499</v>
      </c>
      <c r="B2411" s="36">
        <v>3526</v>
      </c>
      <c r="C2411" s="30" t="s">
        <v>12904</v>
      </c>
      <c r="D2411" s="36" t="s">
        <v>99</v>
      </c>
      <c r="E2411" s="36" t="s">
        <v>10498</v>
      </c>
      <c r="F2411" s="115">
        <v>3.28</v>
      </c>
    </row>
    <row r="2412" spans="1:6" x14ac:dyDescent="0.25">
      <c r="A2412" s="36" t="s">
        <v>10499</v>
      </c>
      <c r="B2412" s="36">
        <v>3509</v>
      </c>
      <c r="C2412" s="30" t="s">
        <v>12905</v>
      </c>
      <c r="D2412" s="36" t="s">
        <v>99</v>
      </c>
      <c r="E2412" s="36" t="s">
        <v>10498</v>
      </c>
      <c r="F2412" s="115">
        <v>7.46</v>
      </c>
    </row>
    <row r="2413" spans="1:6" x14ac:dyDescent="0.25">
      <c r="A2413" s="36" t="s">
        <v>10499</v>
      </c>
      <c r="B2413" s="36">
        <v>20151</v>
      </c>
      <c r="C2413" s="30" t="s">
        <v>12906</v>
      </c>
      <c r="D2413" s="36" t="s">
        <v>99</v>
      </c>
      <c r="E2413" s="36" t="s">
        <v>10498</v>
      </c>
      <c r="F2413" s="115">
        <v>21.92</v>
      </c>
    </row>
    <row r="2414" spans="1:6" x14ac:dyDescent="0.25">
      <c r="A2414" s="36" t="s">
        <v>10499</v>
      </c>
      <c r="B2414" s="36">
        <v>20152</v>
      </c>
      <c r="C2414" s="30" t="s">
        <v>12907</v>
      </c>
      <c r="D2414" s="36" t="s">
        <v>99</v>
      </c>
      <c r="E2414" s="36" t="s">
        <v>10498</v>
      </c>
      <c r="F2414" s="115">
        <v>79.319999999999993</v>
      </c>
    </row>
    <row r="2415" spans="1:6" x14ac:dyDescent="0.25">
      <c r="A2415" s="36" t="s">
        <v>10499</v>
      </c>
      <c r="B2415" s="36">
        <v>20148</v>
      </c>
      <c r="C2415" s="30" t="s">
        <v>12908</v>
      </c>
      <c r="D2415" s="36" t="s">
        <v>99</v>
      </c>
      <c r="E2415" s="36" t="s">
        <v>10498</v>
      </c>
      <c r="F2415" s="115">
        <v>4.3099999999999996</v>
      </c>
    </row>
    <row r="2416" spans="1:6" x14ac:dyDescent="0.25">
      <c r="A2416" s="36" t="s">
        <v>10499</v>
      </c>
      <c r="B2416" s="36">
        <v>20149</v>
      </c>
      <c r="C2416" s="30" t="s">
        <v>12909</v>
      </c>
      <c r="D2416" s="36" t="s">
        <v>99</v>
      </c>
      <c r="E2416" s="36" t="s">
        <v>10498</v>
      </c>
      <c r="F2416" s="115">
        <v>7.2</v>
      </c>
    </row>
    <row r="2417" spans="1:6" x14ac:dyDescent="0.25">
      <c r="A2417" s="36" t="s">
        <v>10499</v>
      </c>
      <c r="B2417" s="36">
        <v>20150</v>
      </c>
      <c r="C2417" s="30" t="s">
        <v>12910</v>
      </c>
      <c r="D2417" s="36" t="s">
        <v>99</v>
      </c>
      <c r="E2417" s="36" t="s">
        <v>10498</v>
      </c>
      <c r="F2417" s="115">
        <v>18.55</v>
      </c>
    </row>
    <row r="2418" spans="1:6" x14ac:dyDescent="0.25">
      <c r="A2418" s="36" t="s">
        <v>10499</v>
      </c>
      <c r="B2418" s="36">
        <v>20157</v>
      </c>
      <c r="C2418" s="30" t="s">
        <v>12911</v>
      </c>
      <c r="D2418" s="36" t="s">
        <v>99</v>
      </c>
      <c r="E2418" s="36" t="s">
        <v>10498</v>
      </c>
      <c r="F2418" s="115">
        <v>20.82</v>
      </c>
    </row>
    <row r="2419" spans="1:6" x14ac:dyDescent="0.25">
      <c r="A2419" s="36" t="s">
        <v>10499</v>
      </c>
      <c r="B2419" s="36">
        <v>20158</v>
      </c>
      <c r="C2419" s="30" t="s">
        <v>12912</v>
      </c>
      <c r="D2419" s="36" t="s">
        <v>99</v>
      </c>
      <c r="E2419" s="36" t="s">
        <v>10498</v>
      </c>
      <c r="F2419" s="115">
        <v>82.69</v>
      </c>
    </row>
    <row r="2420" spans="1:6" x14ac:dyDescent="0.25">
      <c r="A2420" s="36" t="s">
        <v>10499</v>
      </c>
      <c r="B2420" s="36">
        <v>20154</v>
      </c>
      <c r="C2420" s="30" t="s">
        <v>12913</v>
      </c>
      <c r="D2420" s="36" t="s">
        <v>99</v>
      </c>
      <c r="E2420" s="36" t="s">
        <v>10498</v>
      </c>
      <c r="F2420" s="115">
        <v>4.22</v>
      </c>
    </row>
    <row r="2421" spans="1:6" x14ac:dyDescent="0.25">
      <c r="A2421" s="36" t="s">
        <v>10499</v>
      </c>
      <c r="B2421" s="36">
        <v>20155</v>
      </c>
      <c r="C2421" s="30" t="s">
        <v>12914</v>
      </c>
      <c r="D2421" s="36" t="s">
        <v>99</v>
      </c>
      <c r="E2421" s="36" t="s">
        <v>10498</v>
      </c>
      <c r="F2421" s="115">
        <v>6.43</v>
      </c>
    </row>
    <row r="2422" spans="1:6" x14ac:dyDescent="0.25">
      <c r="A2422" s="36" t="s">
        <v>10499</v>
      </c>
      <c r="B2422" s="36">
        <v>20156</v>
      </c>
      <c r="C2422" s="30" t="s">
        <v>12915</v>
      </c>
      <c r="D2422" s="36" t="s">
        <v>99</v>
      </c>
      <c r="E2422" s="36" t="s">
        <v>10498</v>
      </c>
      <c r="F2422" s="115">
        <v>18.059999999999999</v>
      </c>
    </row>
    <row r="2423" spans="1:6" x14ac:dyDescent="0.25">
      <c r="A2423" s="36" t="s">
        <v>10499</v>
      </c>
      <c r="B2423" s="36">
        <v>3499</v>
      </c>
      <c r="C2423" s="30" t="s">
        <v>12916</v>
      </c>
      <c r="D2423" s="36" t="s">
        <v>99</v>
      </c>
      <c r="E2423" s="36" t="s">
        <v>10498</v>
      </c>
      <c r="F2423" s="115">
        <v>1.1100000000000001</v>
      </c>
    </row>
    <row r="2424" spans="1:6" x14ac:dyDescent="0.25">
      <c r="A2424" s="36" t="s">
        <v>10499</v>
      </c>
      <c r="B2424" s="36">
        <v>3500</v>
      </c>
      <c r="C2424" s="30" t="s">
        <v>12917</v>
      </c>
      <c r="D2424" s="36" t="s">
        <v>99</v>
      </c>
      <c r="E2424" s="36" t="s">
        <v>10498</v>
      </c>
      <c r="F2424" s="115">
        <v>1.48</v>
      </c>
    </row>
    <row r="2425" spans="1:6" x14ac:dyDescent="0.25">
      <c r="A2425" s="36" t="s">
        <v>10499</v>
      </c>
      <c r="B2425" s="36">
        <v>3501</v>
      </c>
      <c r="C2425" s="30" t="s">
        <v>12918</v>
      </c>
      <c r="D2425" s="36" t="s">
        <v>99</v>
      </c>
      <c r="E2425" s="36" t="s">
        <v>10498</v>
      </c>
      <c r="F2425" s="115">
        <v>4.08</v>
      </c>
    </row>
    <row r="2426" spans="1:6" x14ac:dyDescent="0.25">
      <c r="A2426" s="36" t="s">
        <v>10499</v>
      </c>
      <c r="B2426" s="36">
        <v>3502</v>
      </c>
      <c r="C2426" s="30" t="s">
        <v>12919</v>
      </c>
      <c r="D2426" s="36" t="s">
        <v>99</v>
      </c>
      <c r="E2426" s="36" t="s">
        <v>10498</v>
      </c>
      <c r="F2426" s="115">
        <v>5.87</v>
      </c>
    </row>
    <row r="2427" spans="1:6" x14ac:dyDescent="0.25">
      <c r="A2427" s="36" t="s">
        <v>10499</v>
      </c>
      <c r="B2427" s="36">
        <v>3503</v>
      </c>
      <c r="C2427" s="30" t="s">
        <v>12920</v>
      </c>
      <c r="D2427" s="36" t="s">
        <v>99</v>
      </c>
      <c r="E2427" s="36" t="s">
        <v>10498</v>
      </c>
      <c r="F2427" s="115">
        <v>7.37</v>
      </c>
    </row>
    <row r="2428" spans="1:6" x14ac:dyDescent="0.25">
      <c r="A2428" s="36" t="s">
        <v>10499</v>
      </c>
      <c r="B2428" s="36">
        <v>3477</v>
      </c>
      <c r="C2428" s="30" t="s">
        <v>12921</v>
      </c>
      <c r="D2428" s="36" t="s">
        <v>99</v>
      </c>
      <c r="E2428" s="36" t="s">
        <v>10498</v>
      </c>
      <c r="F2428" s="115">
        <v>26.79</v>
      </c>
    </row>
    <row r="2429" spans="1:6" x14ac:dyDescent="0.25">
      <c r="A2429" s="36" t="s">
        <v>10499</v>
      </c>
      <c r="B2429" s="36">
        <v>3478</v>
      </c>
      <c r="C2429" s="30" t="s">
        <v>12922</v>
      </c>
      <c r="D2429" s="36" t="s">
        <v>99</v>
      </c>
      <c r="E2429" s="36" t="s">
        <v>10498</v>
      </c>
      <c r="F2429" s="115">
        <v>64.23</v>
      </c>
    </row>
    <row r="2430" spans="1:6" x14ac:dyDescent="0.25">
      <c r="A2430" s="36" t="s">
        <v>10499</v>
      </c>
      <c r="B2430" s="36">
        <v>3525</v>
      </c>
      <c r="C2430" s="30" t="s">
        <v>12923</v>
      </c>
      <c r="D2430" s="36" t="s">
        <v>99</v>
      </c>
      <c r="E2430" s="36" t="s">
        <v>10498</v>
      </c>
      <c r="F2430" s="115">
        <v>79.260000000000005</v>
      </c>
    </row>
    <row r="2431" spans="1:6" x14ac:dyDescent="0.25">
      <c r="A2431" s="36" t="s">
        <v>10499</v>
      </c>
      <c r="B2431" s="36">
        <v>3511</v>
      </c>
      <c r="C2431" s="30" t="s">
        <v>12924</v>
      </c>
      <c r="D2431" s="36" t="s">
        <v>99</v>
      </c>
      <c r="E2431" s="36" t="s">
        <v>10498</v>
      </c>
      <c r="F2431" s="115">
        <v>84.07</v>
      </c>
    </row>
    <row r="2432" spans="1:6" x14ac:dyDescent="0.25">
      <c r="A2432" s="36" t="s">
        <v>10499</v>
      </c>
      <c r="B2432" s="36">
        <v>38913</v>
      </c>
      <c r="C2432" s="30" t="s">
        <v>12925</v>
      </c>
      <c r="D2432" s="36" t="s">
        <v>99</v>
      </c>
      <c r="E2432" s="36" t="s">
        <v>10498</v>
      </c>
      <c r="F2432" s="115"/>
    </row>
    <row r="2433" spans="1:6" x14ac:dyDescent="0.25">
      <c r="A2433" s="36" t="s">
        <v>10499</v>
      </c>
      <c r="B2433" s="36">
        <v>38914</v>
      </c>
      <c r="C2433" s="30" t="s">
        <v>12926</v>
      </c>
      <c r="D2433" s="36" t="s">
        <v>99</v>
      </c>
      <c r="E2433" s="36" t="s">
        <v>10498</v>
      </c>
      <c r="F2433" s="115"/>
    </row>
    <row r="2434" spans="1:6" x14ac:dyDescent="0.25">
      <c r="A2434" s="36" t="s">
        <v>10499</v>
      </c>
      <c r="B2434" s="36">
        <v>38915</v>
      </c>
      <c r="C2434" s="30" t="s">
        <v>12927</v>
      </c>
      <c r="D2434" s="36" t="s">
        <v>99</v>
      </c>
      <c r="E2434" s="36" t="s">
        <v>10498</v>
      </c>
      <c r="F2434" s="115"/>
    </row>
    <row r="2435" spans="1:6" x14ac:dyDescent="0.25">
      <c r="A2435" s="36" t="s">
        <v>10499</v>
      </c>
      <c r="B2435" s="36">
        <v>38916</v>
      </c>
      <c r="C2435" s="30" t="s">
        <v>12928</v>
      </c>
      <c r="D2435" s="36" t="s">
        <v>99</v>
      </c>
      <c r="E2435" s="36" t="s">
        <v>10498</v>
      </c>
      <c r="F2435" s="115"/>
    </row>
    <row r="2436" spans="1:6" x14ac:dyDescent="0.25">
      <c r="A2436" s="36" t="s">
        <v>10499</v>
      </c>
      <c r="B2436" s="36">
        <v>39300</v>
      </c>
      <c r="C2436" s="30" t="s">
        <v>12929</v>
      </c>
      <c r="D2436" s="36" t="s">
        <v>99</v>
      </c>
      <c r="E2436" s="36" t="s">
        <v>10498</v>
      </c>
      <c r="F2436" s="115"/>
    </row>
    <row r="2437" spans="1:6" x14ac:dyDescent="0.25">
      <c r="A2437" s="36" t="s">
        <v>10499</v>
      </c>
      <c r="B2437" s="36">
        <v>39301</v>
      </c>
      <c r="C2437" s="30" t="s">
        <v>12930</v>
      </c>
      <c r="D2437" s="36" t="s">
        <v>99</v>
      </c>
      <c r="E2437" s="36" t="s">
        <v>10498</v>
      </c>
      <c r="F2437" s="115"/>
    </row>
    <row r="2438" spans="1:6" x14ac:dyDescent="0.25">
      <c r="A2438" s="36" t="s">
        <v>10499</v>
      </c>
      <c r="B2438" s="36">
        <v>39302</v>
      </c>
      <c r="C2438" s="30" t="s">
        <v>12931</v>
      </c>
      <c r="D2438" s="36" t="s">
        <v>99</v>
      </c>
      <c r="E2438" s="36" t="s">
        <v>10498</v>
      </c>
      <c r="F2438" s="115"/>
    </row>
    <row r="2439" spans="1:6" x14ac:dyDescent="0.25">
      <c r="A2439" s="36" t="s">
        <v>10499</v>
      </c>
      <c r="B2439" s="36">
        <v>38941</v>
      </c>
      <c r="C2439" s="30" t="s">
        <v>12932</v>
      </c>
      <c r="D2439" s="36" t="s">
        <v>99</v>
      </c>
      <c r="E2439" s="36" t="s">
        <v>10498</v>
      </c>
      <c r="F2439" s="115"/>
    </row>
    <row r="2440" spans="1:6" x14ac:dyDescent="0.25">
      <c r="A2440" s="36" t="s">
        <v>10499</v>
      </c>
      <c r="B2440" s="36">
        <v>38923</v>
      </c>
      <c r="C2440" s="30" t="s">
        <v>12933</v>
      </c>
      <c r="D2440" s="36" t="s">
        <v>99</v>
      </c>
      <c r="E2440" s="36" t="s">
        <v>10498</v>
      </c>
      <c r="F2440" s="115"/>
    </row>
    <row r="2441" spans="1:6" x14ac:dyDescent="0.25">
      <c r="A2441" s="36" t="s">
        <v>10499</v>
      </c>
      <c r="B2441" s="36">
        <v>38925</v>
      </c>
      <c r="C2441" s="30" t="s">
        <v>12934</v>
      </c>
      <c r="D2441" s="36" t="s">
        <v>99</v>
      </c>
      <c r="E2441" s="36" t="s">
        <v>10498</v>
      </c>
      <c r="F2441" s="115"/>
    </row>
    <row r="2442" spans="1:6" x14ac:dyDescent="0.25">
      <c r="A2442" s="36" t="s">
        <v>10499</v>
      </c>
      <c r="B2442" s="36">
        <v>38926</v>
      </c>
      <c r="C2442" s="30" t="s">
        <v>12935</v>
      </c>
      <c r="D2442" s="36" t="s">
        <v>99</v>
      </c>
      <c r="E2442" s="36" t="s">
        <v>10498</v>
      </c>
      <c r="F2442" s="115"/>
    </row>
    <row r="2443" spans="1:6" x14ac:dyDescent="0.25">
      <c r="A2443" s="36" t="s">
        <v>10499</v>
      </c>
      <c r="B2443" s="36">
        <v>38927</v>
      </c>
      <c r="C2443" s="30" t="s">
        <v>12936</v>
      </c>
      <c r="D2443" s="36" t="s">
        <v>99</v>
      </c>
      <c r="E2443" s="36" t="s">
        <v>10498</v>
      </c>
      <c r="F2443" s="115"/>
    </row>
    <row r="2444" spans="1:6" x14ac:dyDescent="0.25">
      <c r="A2444" s="36" t="s">
        <v>10499</v>
      </c>
      <c r="B2444" s="36">
        <v>39304</v>
      </c>
      <c r="C2444" s="30" t="s">
        <v>12937</v>
      </c>
      <c r="D2444" s="36" t="s">
        <v>99</v>
      </c>
      <c r="E2444" s="36" t="s">
        <v>10498</v>
      </c>
      <c r="F2444" s="115"/>
    </row>
    <row r="2445" spans="1:6" x14ac:dyDescent="0.25">
      <c r="A2445" s="36" t="s">
        <v>10499</v>
      </c>
      <c r="B2445" s="36">
        <v>39305</v>
      </c>
      <c r="C2445" s="30" t="s">
        <v>12938</v>
      </c>
      <c r="D2445" s="36" t="s">
        <v>99</v>
      </c>
      <c r="E2445" s="36" t="s">
        <v>10498</v>
      </c>
      <c r="F2445" s="115"/>
    </row>
    <row r="2446" spans="1:6" x14ac:dyDescent="0.25">
      <c r="A2446" s="36" t="s">
        <v>10499</v>
      </c>
      <c r="B2446" s="36">
        <v>39306</v>
      </c>
      <c r="C2446" s="30" t="s">
        <v>12939</v>
      </c>
      <c r="D2446" s="36" t="s">
        <v>99</v>
      </c>
      <c r="E2446" s="36" t="s">
        <v>10498</v>
      </c>
      <c r="F2446" s="115"/>
    </row>
    <row r="2447" spans="1:6" x14ac:dyDescent="0.25">
      <c r="A2447" s="36" t="s">
        <v>10499</v>
      </c>
      <c r="B2447" s="36">
        <v>38928</v>
      </c>
      <c r="C2447" s="30" t="s">
        <v>12940</v>
      </c>
      <c r="D2447" s="36" t="s">
        <v>99</v>
      </c>
      <c r="E2447" s="36" t="s">
        <v>10498</v>
      </c>
      <c r="F2447" s="115"/>
    </row>
    <row r="2448" spans="1:6" x14ac:dyDescent="0.25">
      <c r="A2448" s="36" t="s">
        <v>10499</v>
      </c>
      <c r="B2448" s="36">
        <v>38917</v>
      </c>
      <c r="C2448" s="30" t="s">
        <v>12941</v>
      </c>
      <c r="D2448" s="36" t="s">
        <v>99</v>
      </c>
      <c r="E2448" s="36" t="s">
        <v>10498</v>
      </c>
      <c r="F2448" s="115"/>
    </row>
    <row r="2449" spans="1:6" x14ac:dyDescent="0.25">
      <c r="A2449" s="36" t="s">
        <v>10499</v>
      </c>
      <c r="B2449" s="36">
        <v>38919</v>
      </c>
      <c r="C2449" s="30" t="s">
        <v>12942</v>
      </c>
      <c r="D2449" s="36" t="s">
        <v>99</v>
      </c>
      <c r="E2449" s="36" t="s">
        <v>10498</v>
      </c>
      <c r="F2449" s="115"/>
    </row>
    <row r="2450" spans="1:6" x14ac:dyDescent="0.25">
      <c r="A2450" s="36" t="s">
        <v>10499</v>
      </c>
      <c r="B2450" s="36">
        <v>38922</v>
      </c>
      <c r="C2450" s="30" t="s">
        <v>12943</v>
      </c>
      <c r="D2450" s="36" t="s">
        <v>99</v>
      </c>
      <c r="E2450" s="36" t="s">
        <v>10498</v>
      </c>
      <c r="F2450" s="115"/>
    </row>
    <row r="2451" spans="1:6" x14ac:dyDescent="0.25">
      <c r="A2451" s="36" t="s">
        <v>10499</v>
      </c>
      <c r="B2451" s="36">
        <v>45198</v>
      </c>
      <c r="C2451" s="30" t="s">
        <v>12944</v>
      </c>
      <c r="D2451" s="36" t="s">
        <v>99</v>
      </c>
      <c r="E2451" s="36" t="s">
        <v>10498</v>
      </c>
      <c r="F2451" s="115">
        <v>36.25</v>
      </c>
    </row>
    <row r="2452" spans="1:6" x14ac:dyDescent="0.25">
      <c r="A2452" s="36" t="s">
        <v>10499</v>
      </c>
      <c r="B2452" s="36">
        <v>45196</v>
      </c>
      <c r="C2452" s="30" t="s">
        <v>12945</v>
      </c>
      <c r="D2452" s="36" t="s">
        <v>99</v>
      </c>
      <c r="E2452" s="36" t="s">
        <v>10498</v>
      </c>
      <c r="F2452" s="115">
        <v>74.739999999999995</v>
      </c>
    </row>
    <row r="2453" spans="1:6" x14ac:dyDescent="0.25">
      <c r="A2453" s="36" t="s">
        <v>10499</v>
      </c>
      <c r="B2453" s="36">
        <v>12032</v>
      </c>
      <c r="C2453" s="30" t="s">
        <v>12946</v>
      </c>
      <c r="D2453" s="36" t="s">
        <v>10947</v>
      </c>
      <c r="E2453" s="36" t="s">
        <v>10498</v>
      </c>
      <c r="F2453" s="115">
        <v>59.8</v>
      </c>
    </row>
    <row r="2454" spans="1:6" x14ac:dyDescent="0.25">
      <c r="A2454" s="36" t="s">
        <v>10499</v>
      </c>
      <c r="B2454" s="36">
        <v>12030</v>
      </c>
      <c r="C2454" s="30" t="s">
        <v>12947</v>
      </c>
      <c r="D2454" s="36" t="s">
        <v>10947</v>
      </c>
      <c r="E2454" s="36" t="s">
        <v>10498</v>
      </c>
      <c r="F2454" s="115">
        <v>56.19</v>
      </c>
    </row>
    <row r="2455" spans="1:6" x14ac:dyDescent="0.25">
      <c r="A2455" s="36" t="s">
        <v>10499</v>
      </c>
      <c r="B2455" s="36">
        <v>45207</v>
      </c>
      <c r="C2455" s="30" t="s">
        <v>12948</v>
      </c>
      <c r="D2455" s="36" t="s">
        <v>99</v>
      </c>
      <c r="E2455" s="36" t="s">
        <v>10498</v>
      </c>
      <c r="F2455" s="115">
        <v>238.74</v>
      </c>
    </row>
    <row r="2456" spans="1:6" x14ac:dyDescent="0.25">
      <c r="A2456" s="36" t="s">
        <v>10499</v>
      </c>
      <c r="B2456" s="36">
        <v>14157</v>
      </c>
      <c r="C2456" s="30" t="s">
        <v>12949</v>
      </c>
      <c r="D2456" s="36" t="s">
        <v>99</v>
      </c>
      <c r="E2456" s="36" t="s">
        <v>10498</v>
      </c>
      <c r="F2456" s="115"/>
    </row>
    <row r="2457" spans="1:6" x14ac:dyDescent="0.25">
      <c r="A2457" s="36" t="s">
        <v>10499</v>
      </c>
      <c r="B2457" s="36">
        <v>10908</v>
      </c>
      <c r="C2457" s="30" t="s">
        <v>12950</v>
      </c>
      <c r="D2457" s="36" t="s">
        <v>99</v>
      </c>
      <c r="E2457" s="36" t="s">
        <v>10498</v>
      </c>
      <c r="F2457" s="115">
        <v>20.47</v>
      </c>
    </row>
    <row r="2458" spans="1:6" x14ac:dyDescent="0.25">
      <c r="A2458" s="36" t="s">
        <v>10499</v>
      </c>
      <c r="B2458" s="36">
        <v>10909</v>
      </c>
      <c r="C2458" s="30" t="s">
        <v>12951</v>
      </c>
      <c r="D2458" s="36" t="s">
        <v>99</v>
      </c>
      <c r="E2458" s="36" t="s">
        <v>10498</v>
      </c>
      <c r="F2458" s="115">
        <v>23.81</v>
      </c>
    </row>
    <row r="2459" spans="1:6" x14ac:dyDescent="0.25">
      <c r="A2459" s="36" t="s">
        <v>10499</v>
      </c>
      <c r="B2459" s="36">
        <v>3669</v>
      </c>
      <c r="C2459" s="30" t="s">
        <v>12952</v>
      </c>
      <c r="D2459" s="36" t="s">
        <v>99</v>
      </c>
      <c r="E2459" s="36" t="s">
        <v>10498</v>
      </c>
      <c r="F2459" s="115">
        <v>14.63</v>
      </c>
    </row>
    <row r="2460" spans="1:6" x14ac:dyDescent="0.25">
      <c r="A2460" s="36" t="s">
        <v>10499</v>
      </c>
      <c r="B2460" s="36">
        <v>20139</v>
      </c>
      <c r="C2460" s="30" t="s">
        <v>12953</v>
      </c>
      <c r="D2460" s="36" t="s">
        <v>99</v>
      </c>
      <c r="E2460" s="36" t="s">
        <v>10498</v>
      </c>
      <c r="F2460" s="115">
        <v>125.8</v>
      </c>
    </row>
    <row r="2461" spans="1:6" x14ac:dyDescent="0.25">
      <c r="A2461" s="36" t="s">
        <v>10499</v>
      </c>
      <c r="B2461" s="36">
        <v>3668</v>
      </c>
      <c r="C2461" s="30" t="s">
        <v>12954</v>
      </c>
      <c r="D2461" s="36" t="s">
        <v>99</v>
      </c>
      <c r="E2461" s="36" t="s">
        <v>10498</v>
      </c>
      <c r="F2461" s="115">
        <v>44.94</v>
      </c>
    </row>
    <row r="2462" spans="1:6" x14ac:dyDescent="0.25">
      <c r="A2462" s="36" t="s">
        <v>10499</v>
      </c>
      <c r="B2462" s="36">
        <v>10911</v>
      </c>
      <c r="C2462" s="30" t="s">
        <v>12955</v>
      </c>
      <c r="D2462" s="36" t="s">
        <v>99</v>
      </c>
      <c r="E2462" s="36" t="s">
        <v>10498</v>
      </c>
      <c r="F2462" s="115">
        <v>19.7</v>
      </c>
    </row>
    <row r="2463" spans="1:6" x14ac:dyDescent="0.25">
      <c r="A2463" s="36" t="s">
        <v>10499</v>
      </c>
      <c r="B2463" s="36">
        <v>3659</v>
      </c>
      <c r="C2463" s="30" t="s">
        <v>12956</v>
      </c>
      <c r="D2463" s="36" t="s">
        <v>99</v>
      </c>
      <c r="E2463" s="36" t="s">
        <v>10498</v>
      </c>
      <c r="F2463" s="115">
        <v>20.07</v>
      </c>
    </row>
    <row r="2464" spans="1:6" x14ac:dyDescent="0.25">
      <c r="A2464" s="36" t="s">
        <v>10499</v>
      </c>
      <c r="B2464" s="36">
        <v>3660</v>
      </c>
      <c r="C2464" s="30" t="s">
        <v>12957</v>
      </c>
      <c r="D2464" s="36" t="s">
        <v>99</v>
      </c>
      <c r="E2464" s="36" t="s">
        <v>10498</v>
      </c>
      <c r="F2464" s="115">
        <v>25.95</v>
      </c>
    </row>
    <row r="2465" spans="1:6" x14ac:dyDescent="0.25">
      <c r="A2465" s="36" t="s">
        <v>10499</v>
      </c>
      <c r="B2465" s="36">
        <v>20144</v>
      </c>
      <c r="C2465" s="30" t="s">
        <v>12958</v>
      </c>
      <c r="D2465" s="36" t="s">
        <v>99</v>
      </c>
      <c r="E2465" s="36" t="s">
        <v>10498</v>
      </c>
      <c r="F2465" s="115">
        <v>58.12</v>
      </c>
    </row>
    <row r="2466" spans="1:6" x14ac:dyDescent="0.25">
      <c r="A2466" s="36" t="s">
        <v>10499</v>
      </c>
      <c r="B2466" s="36">
        <v>20143</v>
      </c>
      <c r="C2466" s="30" t="s">
        <v>12959</v>
      </c>
      <c r="D2466" s="36" t="s">
        <v>99</v>
      </c>
      <c r="E2466" s="36" t="s">
        <v>10498</v>
      </c>
      <c r="F2466" s="115">
        <v>74.36</v>
      </c>
    </row>
    <row r="2467" spans="1:6" x14ac:dyDescent="0.25">
      <c r="A2467" s="36" t="s">
        <v>10499</v>
      </c>
      <c r="B2467" s="36">
        <v>20145</v>
      </c>
      <c r="C2467" s="30" t="s">
        <v>12960</v>
      </c>
      <c r="D2467" s="36" t="s">
        <v>99</v>
      </c>
      <c r="E2467" s="36" t="s">
        <v>10498</v>
      </c>
      <c r="F2467" s="115">
        <v>143.44999999999999</v>
      </c>
    </row>
    <row r="2468" spans="1:6" x14ac:dyDescent="0.25">
      <c r="A2468" s="36" t="s">
        <v>10499</v>
      </c>
      <c r="B2468" s="36">
        <v>20146</v>
      </c>
      <c r="C2468" s="30" t="s">
        <v>12961</v>
      </c>
      <c r="D2468" s="36" t="s">
        <v>99</v>
      </c>
      <c r="E2468" s="36" t="s">
        <v>10498</v>
      </c>
      <c r="F2468" s="115">
        <v>196.09</v>
      </c>
    </row>
    <row r="2469" spans="1:6" x14ac:dyDescent="0.25">
      <c r="A2469" s="36" t="s">
        <v>10499</v>
      </c>
      <c r="B2469" s="36">
        <v>20140</v>
      </c>
      <c r="C2469" s="30" t="s">
        <v>12962</v>
      </c>
      <c r="D2469" s="36" t="s">
        <v>99</v>
      </c>
      <c r="E2469" s="36" t="s">
        <v>10498</v>
      </c>
      <c r="F2469" s="115">
        <v>9.1999999999999993</v>
      </c>
    </row>
    <row r="2470" spans="1:6" x14ac:dyDescent="0.25">
      <c r="A2470" s="36" t="s">
        <v>10499</v>
      </c>
      <c r="B2470" s="36">
        <v>20141</v>
      </c>
      <c r="C2470" s="30" t="s">
        <v>12963</v>
      </c>
      <c r="D2470" s="36" t="s">
        <v>99</v>
      </c>
      <c r="E2470" s="36" t="s">
        <v>10498</v>
      </c>
      <c r="F2470" s="115">
        <v>22.53</v>
      </c>
    </row>
    <row r="2471" spans="1:6" x14ac:dyDescent="0.25">
      <c r="A2471" s="36" t="s">
        <v>10499</v>
      </c>
      <c r="B2471" s="36">
        <v>20142</v>
      </c>
      <c r="C2471" s="30" t="s">
        <v>12964</v>
      </c>
      <c r="D2471" s="36" t="s">
        <v>99</v>
      </c>
      <c r="E2471" s="36" t="s">
        <v>10498</v>
      </c>
      <c r="F2471" s="115">
        <v>39.630000000000003</v>
      </c>
    </row>
    <row r="2472" spans="1:6" x14ac:dyDescent="0.25">
      <c r="A2472" s="36" t="s">
        <v>10499</v>
      </c>
      <c r="B2472" s="36">
        <v>3670</v>
      </c>
      <c r="C2472" s="30" t="s">
        <v>12965</v>
      </c>
      <c r="D2472" s="36" t="s">
        <v>99</v>
      </c>
      <c r="E2472" s="36" t="s">
        <v>10498</v>
      </c>
      <c r="F2472" s="115">
        <v>25.77</v>
      </c>
    </row>
    <row r="2473" spans="1:6" x14ac:dyDescent="0.25">
      <c r="A2473" s="36" t="s">
        <v>10499</v>
      </c>
      <c r="B2473" s="36">
        <v>3666</v>
      </c>
      <c r="C2473" s="30" t="s">
        <v>12966</v>
      </c>
      <c r="D2473" s="36" t="s">
        <v>99</v>
      </c>
      <c r="E2473" s="36" t="s">
        <v>10498</v>
      </c>
      <c r="F2473" s="115">
        <v>4.05</v>
      </c>
    </row>
    <row r="2474" spans="1:6" x14ac:dyDescent="0.25">
      <c r="A2474" s="36" t="s">
        <v>10499</v>
      </c>
      <c r="B2474" s="36">
        <v>3662</v>
      </c>
      <c r="C2474" s="30" t="s">
        <v>12967</v>
      </c>
      <c r="D2474" s="36" t="s">
        <v>99</v>
      </c>
      <c r="E2474" s="36" t="s">
        <v>10498</v>
      </c>
      <c r="F2474" s="115">
        <v>10.58</v>
      </c>
    </row>
    <row r="2475" spans="1:6" x14ac:dyDescent="0.25">
      <c r="A2475" s="36" t="s">
        <v>10499</v>
      </c>
      <c r="B2475" s="36">
        <v>3658</v>
      </c>
      <c r="C2475" s="30" t="s">
        <v>12968</v>
      </c>
      <c r="D2475" s="36" t="s">
        <v>99</v>
      </c>
      <c r="E2475" s="36" t="s">
        <v>10498</v>
      </c>
      <c r="F2475" s="115">
        <v>20.04</v>
      </c>
    </row>
    <row r="2476" spans="1:6" x14ac:dyDescent="0.25">
      <c r="A2476" s="36" t="s">
        <v>10499</v>
      </c>
      <c r="B2476" s="36">
        <v>42696</v>
      </c>
      <c r="C2476" s="30" t="s">
        <v>12969</v>
      </c>
      <c r="D2476" s="36" t="s">
        <v>99</v>
      </c>
      <c r="E2476" s="36" t="s">
        <v>10498</v>
      </c>
      <c r="F2476" s="115">
        <v>158.9</v>
      </c>
    </row>
    <row r="2477" spans="1:6" x14ac:dyDescent="0.25">
      <c r="A2477" s="36" t="s">
        <v>10499</v>
      </c>
      <c r="B2477" s="36">
        <v>39875</v>
      </c>
      <c r="C2477" s="30" t="s">
        <v>12970</v>
      </c>
      <c r="D2477" s="36" t="s">
        <v>99</v>
      </c>
      <c r="E2477" s="36" t="s">
        <v>10498</v>
      </c>
      <c r="F2477" s="115"/>
    </row>
    <row r="2478" spans="1:6" x14ac:dyDescent="0.25">
      <c r="A2478" s="36" t="s">
        <v>10499</v>
      </c>
      <c r="B2478" s="36">
        <v>39876</v>
      </c>
      <c r="C2478" s="30" t="s">
        <v>12971</v>
      </c>
      <c r="D2478" s="36" t="s">
        <v>99</v>
      </c>
      <c r="E2478" s="36" t="s">
        <v>10498</v>
      </c>
      <c r="F2478" s="115"/>
    </row>
    <row r="2479" spans="1:6" x14ac:dyDescent="0.25">
      <c r="A2479" s="36" t="s">
        <v>10499</v>
      </c>
      <c r="B2479" s="36">
        <v>39877</v>
      </c>
      <c r="C2479" s="30" t="s">
        <v>12972</v>
      </c>
      <c r="D2479" s="36" t="s">
        <v>99</v>
      </c>
      <c r="E2479" s="36" t="s">
        <v>10498</v>
      </c>
      <c r="F2479" s="115"/>
    </row>
    <row r="2480" spans="1:6" x14ac:dyDescent="0.25">
      <c r="A2480" s="36" t="s">
        <v>10499</v>
      </c>
      <c r="B2480" s="36">
        <v>39878</v>
      </c>
      <c r="C2480" s="30" t="s">
        <v>12973</v>
      </c>
      <c r="D2480" s="36" t="s">
        <v>99</v>
      </c>
      <c r="E2480" s="36" t="s">
        <v>10498</v>
      </c>
      <c r="F2480" s="115"/>
    </row>
    <row r="2481" spans="1:6" x14ac:dyDescent="0.25">
      <c r="A2481" s="36" t="s">
        <v>10499</v>
      </c>
      <c r="B2481" s="36">
        <v>39872</v>
      </c>
      <c r="C2481" s="30" t="s">
        <v>12974</v>
      </c>
      <c r="D2481" s="36" t="s">
        <v>99</v>
      </c>
      <c r="E2481" s="36" t="s">
        <v>10498</v>
      </c>
      <c r="F2481" s="115"/>
    </row>
    <row r="2482" spans="1:6" x14ac:dyDescent="0.25">
      <c r="A2482" s="36" t="s">
        <v>10499</v>
      </c>
      <c r="B2482" s="36">
        <v>39873</v>
      </c>
      <c r="C2482" s="30" t="s">
        <v>12975</v>
      </c>
      <c r="D2482" s="36" t="s">
        <v>99</v>
      </c>
      <c r="E2482" s="36" t="s">
        <v>10498</v>
      </c>
      <c r="F2482" s="115"/>
    </row>
    <row r="2483" spans="1:6" x14ac:dyDescent="0.25">
      <c r="A2483" s="36" t="s">
        <v>10499</v>
      </c>
      <c r="B2483" s="36">
        <v>39874</v>
      </c>
      <c r="C2483" s="30" t="s">
        <v>12976</v>
      </c>
      <c r="D2483" s="36" t="s">
        <v>99</v>
      </c>
      <c r="E2483" s="36" t="s">
        <v>10498</v>
      </c>
      <c r="F2483" s="115"/>
    </row>
    <row r="2484" spans="1:6" x14ac:dyDescent="0.25">
      <c r="A2484" s="36" t="s">
        <v>10499</v>
      </c>
      <c r="B2484" s="36">
        <v>3674</v>
      </c>
      <c r="C2484" s="30" t="s">
        <v>12977</v>
      </c>
      <c r="D2484" s="36" t="s">
        <v>106</v>
      </c>
      <c r="E2484" s="36" t="s">
        <v>10498</v>
      </c>
      <c r="F2484" s="115"/>
    </row>
    <row r="2485" spans="1:6" x14ac:dyDescent="0.25">
      <c r="A2485" s="36" t="s">
        <v>10499</v>
      </c>
      <c r="B2485" s="36">
        <v>3681</v>
      </c>
      <c r="C2485" s="30" t="s">
        <v>12978</v>
      </c>
      <c r="D2485" s="36" t="s">
        <v>106</v>
      </c>
      <c r="E2485" s="36" t="s">
        <v>10498</v>
      </c>
      <c r="F2485" s="115"/>
    </row>
    <row r="2486" spans="1:6" x14ac:dyDescent="0.25">
      <c r="A2486" s="36" t="s">
        <v>10499</v>
      </c>
      <c r="B2486" s="36">
        <v>3676</v>
      </c>
      <c r="C2486" s="30" t="s">
        <v>12979</v>
      </c>
      <c r="D2486" s="36" t="s">
        <v>106</v>
      </c>
      <c r="E2486" s="36" t="s">
        <v>10498</v>
      </c>
      <c r="F2486" s="115"/>
    </row>
    <row r="2487" spans="1:6" x14ac:dyDescent="0.25">
      <c r="A2487" s="36" t="s">
        <v>10499</v>
      </c>
      <c r="B2487" s="36">
        <v>3679</v>
      </c>
      <c r="C2487" s="30" t="s">
        <v>12980</v>
      </c>
      <c r="D2487" s="36" t="s">
        <v>106</v>
      </c>
      <c r="E2487" s="36" t="s">
        <v>10498</v>
      </c>
      <c r="F2487" s="115"/>
    </row>
    <row r="2488" spans="1:6" x14ac:dyDescent="0.25">
      <c r="A2488" s="36" t="s">
        <v>10499</v>
      </c>
      <c r="B2488" s="36">
        <v>3672</v>
      </c>
      <c r="C2488" s="30" t="s">
        <v>12981</v>
      </c>
      <c r="D2488" s="36" t="s">
        <v>106</v>
      </c>
      <c r="E2488" s="36" t="s">
        <v>10498</v>
      </c>
      <c r="F2488" s="115"/>
    </row>
    <row r="2489" spans="1:6" x14ac:dyDescent="0.25">
      <c r="A2489" s="36" t="s">
        <v>10499</v>
      </c>
      <c r="B2489" s="36">
        <v>3671</v>
      </c>
      <c r="C2489" s="30" t="s">
        <v>12982</v>
      </c>
      <c r="D2489" s="36" t="s">
        <v>106</v>
      </c>
      <c r="E2489" s="36" t="s">
        <v>10505</v>
      </c>
      <c r="F2489" s="115"/>
    </row>
    <row r="2490" spans="1:6" x14ac:dyDescent="0.25">
      <c r="A2490" s="36" t="s">
        <v>10499</v>
      </c>
      <c r="B2490" s="36">
        <v>3673</v>
      </c>
      <c r="C2490" s="30" t="s">
        <v>12983</v>
      </c>
      <c r="D2490" s="36" t="s">
        <v>106</v>
      </c>
      <c r="E2490" s="36" t="s">
        <v>10498</v>
      </c>
      <c r="F2490" s="115"/>
    </row>
    <row r="2491" spans="1:6" x14ac:dyDescent="0.25">
      <c r="A2491" s="36" t="s">
        <v>10499</v>
      </c>
      <c r="B2491" s="36">
        <v>38394</v>
      </c>
      <c r="C2491" s="30" t="s">
        <v>12984</v>
      </c>
      <c r="D2491" s="36" t="s">
        <v>99</v>
      </c>
      <c r="E2491" s="36" t="s">
        <v>10498</v>
      </c>
      <c r="F2491" s="115">
        <v>140.49</v>
      </c>
    </row>
    <row r="2492" spans="1:6" x14ac:dyDescent="0.25">
      <c r="A2492" s="36" t="s">
        <v>10499</v>
      </c>
      <c r="B2492" s="36">
        <v>3729</v>
      </c>
      <c r="C2492" s="30" t="s">
        <v>12985</v>
      </c>
      <c r="D2492" s="36" t="s">
        <v>99</v>
      </c>
      <c r="E2492" s="36" t="s">
        <v>10498</v>
      </c>
      <c r="F2492" s="115">
        <v>136.57</v>
      </c>
    </row>
    <row r="2493" spans="1:6" x14ac:dyDescent="0.25">
      <c r="A2493" s="36" t="s">
        <v>10499</v>
      </c>
      <c r="B2493" s="36">
        <v>39357</v>
      </c>
      <c r="C2493" s="30" t="s">
        <v>12986</v>
      </c>
      <c r="D2493" s="36" t="s">
        <v>99</v>
      </c>
      <c r="E2493" s="36" t="s">
        <v>10498</v>
      </c>
      <c r="F2493" s="115"/>
    </row>
    <row r="2494" spans="1:6" x14ac:dyDescent="0.25">
      <c r="A2494" s="36" t="s">
        <v>10499</v>
      </c>
      <c r="B2494" s="36">
        <v>39358</v>
      </c>
      <c r="C2494" s="30" t="s">
        <v>12987</v>
      </c>
      <c r="D2494" s="36" t="s">
        <v>99</v>
      </c>
      <c r="E2494" s="36" t="s">
        <v>10498</v>
      </c>
      <c r="F2494" s="115"/>
    </row>
    <row r="2495" spans="1:6" x14ac:dyDescent="0.25">
      <c r="A2495" s="36" t="s">
        <v>10499</v>
      </c>
      <c r="B2495" s="36">
        <v>39355</v>
      </c>
      <c r="C2495" s="30" t="s">
        <v>12988</v>
      </c>
      <c r="D2495" s="36" t="s">
        <v>99</v>
      </c>
      <c r="E2495" s="36" t="s">
        <v>10498</v>
      </c>
      <c r="F2495" s="115"/>
    </row>
    <row r="2496" spans="1:6" x14ac:dyDescent="0.25">
      <c r="A2496" s="36" t="s">
        <v>10499</v>
      </c>
      <c r="B2496" s="36">
        <v>39356</v>
      </c>
      <c r="C2496" s="30" t="s">
        <v>12989</v>
      </c>
      <c r="D2496" s="36" t="s">
        <v>99</v>
      </c>
      <c r="E2496" s="36" t="s">
        <v>10498</v>
      </c>
      <c r="F2496" s="115"/>
    </row>
    <row r="2497" spans="1:6" x14ac:dyDescent="0.25">
      <c r="A2497" s="36" t="s">
        <v>10499</v>
      </c>
      <c r="B2497" s="36">
        <v>39353</v>
      </c>
      <c r="C2497" s="30" t="s">
        <v>12990</v>
      </c>
      <c r="D2497" s="36" t="s">
        <v>99</v>
      </c>
      <c r="E2497" s="36" t="s">
        <v>10498</v>
      </c>
      <c r="F2497" s="115"/>
    </row>
    <row r="2498" spans="1:6" x14ac:dyDescent="0.25">
      <c r="A2498" s="36" t="s">
        <v>10499</v>
      </c>
      <c r="B2498" s="36">
        <v>39354</v>
      </c>
      <c r="C2498" s="30" t="s">
        <v>12991</v>
      </c>
      <c r="D2498" s="36" t="s">
        <v>99</v>
      </c>
      <c r="E2498" s="36" t="s">
        <v>10498</v>
      </c>
      <c r="F2498" s="115"/>
    </row>
    <row r="2499" spans="1:6" x14ac:dyDescent="0.25">
      <c r="A2499" s="36" t="s">
        <v>10499</v>
      </c>
      <c r="B2499" s="36">
        <v>39398</v>
      </c>
      <c r="C2499" s="30" t="s">
        <v>12992</v>
      </c>
      <c r="D2499" s="36" t="s">
        <v>99</v>
      </c>
      <c r="E2499" s="36" t="s">
        <v>10498</v>
      </c>
      <c r="F2499" s="115">
        <v>184.28</v>
      </c>
    </row>
    <row r="2500" spans="1:6" x14ac:dyDescent="0.25">
      <c r="A2500" s="36" t="s">
        <v>10499</v>
      </c>
      <c r="B2500" s="36">
        <v>13343</v>
      </c>
      <c r="C2500" s="30" t="s">
        <v>12993</v>
      </c>
      <c r="D2500" s="36" t="s">
        <v>99</v>
      </c>
      <c r="E2500" s="36" t="s">
        <v>10498</v>
      </c>
      <c r="F2500" s="115">
        <v>37.090000000000003</v>
      </c>
    </row>
    <row r="2501" spans="1:6" x14ac:dyDescent="0.25">
      <c r="A2501" s="36" t="s">
        <v>10499</v>
      </c>
      <c r="B2501" s="36">
        <v>12118</v>
      </c>
      <c r="C2501" s="30" t="s">
        <v>12994</v>
      </c>
      <c r="D2501" s="36" t="s">
        <v>99</v>
      </c>
      <c r="E2501" s="36" t="s">
        <v>10498</v>
      </c>
      <c r="F2501" s="115">
        <v>22.38</v>
      </c>
    </row>
    <row r="2502" spans="1:6" x14ac:dyDescent="0.25">
      <c r="A2502" s="36" t="s">
        <v>10499</v>
      </c>
      <c r="B2502" s="36">
        <v>39482</v>
      </c>
      <c r="C2502" s="30" t="s">
        <v>12995</v>
      </c>
      <c r="D2502" s="36" t="s">
        <v>99</v>
      </c>
      <c r="E2502" s="36" t="s">
        <v>10498</v>
      </c>
      <c r="F2502" s="115">
        <v>699.17</v>
      </c>
    </row>
    <row r="2503" spans="1:6" x14ac:dyDescent="0.25">
      <c r="A2503" s="36" t="s">
        <v>10499</v>
      </c>
      <c r="B2503" s="36">
        <v>39486</v>
      </c>
      <c r="C2503" s="30" t="s">
        <v>12996</v>
      </c>
      <c r="D2503" s="36" t="s">
        <v>99</v>
      </c>
      <c r="E2503" s="36" t="s">
        <v>10498</v>
      </c>
      <c r="F2503" s="115">
        <v>570.62</v>
      </c>
    </row>
    <row r="2504" spans="1:6" x14ac:dyDescent="0.25">
      <c r="A2504" s="36" t="s">
        <v>10499</v>
      </c>
      <c r="B2504" s="36">
        <v>39484</v>
      </c>
      <c r="C2504" s="30" t="s">
        <v>12997</v>
      </c>
      <c r="D2504" s="36" t="s">
        <v>99</v>
      </c>
      <c r="E2504" s="36" t="s">
        <v>10498</v>
      </c>
      <c r="F2504" s="115">
        <v>699.17</v>
      </c>
    </row>
    <row r="2505" spans="1:6" x14ac:dyDescent="0.25">
      <c r="A2505" s="36" t="s">
        <v>10499</v>
      </c>
      <c r="B2505" s="36">
        <v>39488</v>
      </c>
      <c r="C2505" s="30" t="s">
        <v>12998</v>
      </c>
      <c r="D2505" s="36" t="s">
        <v>99</v>
      </c>
      <c r="E2505" s="36" t="s">
        <v>10498</v>
      </c>
      <c r="F2505" s="115">
        <v>579.96</v>
      </c>
    </row>
    <row r="2506" spans="1:6" x14ac:dyDescent="0.25">
      <c r="A2506" s="36" t="s">
        <v>10499</v>
      </c>
      <c r="B2506" s="36">
        <v>39485</v>
      </c>
      <c r="C2506" s="30" t="s">
        <v>12999</v>
      </c>
      <c r="D2506" s="36" t="s">
        <v>99</v>
      </c>
      <c r="E2506" s="36" t="s">
        <v>10498</v>
      </c>
      <c r="F2506" s="115">
        <v>699.17</v>
      </c>
    </row>
    <row r="2507" spans="1:6" x14ac:dyDescent="0.25">
      <c r="A2507" s="36" t="s">
        <v>10499</v>
      </c>
      <c r="B2507" s="36">
        <v>39489</v>
      </c>
      <c r="C2507" s="30" t="s">
        <v>13000</v>
      </c>
      <c r="D2507" s="36" t="s">
        <v>99</v>
      </c>
      <c r="E2507" s="36" t="s">
        <v>10498</v>
      </c>
      <c r="F2507" s="115">
        <v>589.79</v>
      </c>
    </row>
    <row r="2508" spans="1:6" x14ac:dyDescent="0.25">
      <c r="A2508" s="36" t="s">
        <v>10499</v>
      </c>
      <c r="B2508" s="36">
        <v>39490</v>
      </c>
      <c r="C2508" s="30" t="s">
        <v>13001</v>
      </c>
      <c r="D2508" s="36" t="s">
        <v>99</v>
      </c>
      <c r="E2508" s="36" t="s">
        <v>10498</v>
      </c>
      <c r="F2508" s="115">
        <v>878.87</v>
      </c>
    </row>
    <row r="2509" spans="1:6" x14ac:dyDescent="0.25">
      <c r="A2509" s="36" t="s">
        <v>10499</v>
      </c>
      <c r="B2509" s="36">
        <v>39494</v>
      </c>
      <c r="C2509" s="30" t="s">
        <v>13002</v>
      </c>
      <c r="D2509" s="36" t="s">
        <v>99</v>
      </c>
      <c r="E2509" s="36" t="s">
        <v>10498</v>
      </c>
      <c r="F2509" s="115">
        <v>631.1</v>
      </c>
    </row>
    <row r="2510" spans="1:6" x14ac:dyDescent="0.25">
      <c r="A2510" s="36" t="s">
        <v>10499</v>
      </c>
      <c r="B2510" s="36">
        <v>39495</v>
      </c>
      <c r="C2510" s="30" t="s">
        <v>13003</v>
      </c>
      <c r="D2510" s="36" t="s">
        <v>99</v>
      </c>
      <c r="E2510" s="36" t="s">
        <v>10498</v>
      </c>
      <c r="F2510" s="115">
        <v>711.17</v>
      </c>
    </row>
    <row r="2511" spans="1:6" x14ac:dyDescent="0.25">
      <c r="A2511" s="36" t="s">
        <v>10499</v>
      </c>
      <c r="B2511" s="36">
        <v>39496</v>
      </c>
      <c r="C2511" s="30" t="s">
        <v>13004</v>
      </c>
      <c r="D2511" s="36" t="s">
        <v>99</v>
      </c>
      <c r="E2511" s="36" t="s">
        <v>10498</v>
      </c>
      <c r="F2511" s="115">
        <v>782.28</v>
      </c>
    </row>
    <row r="2512" spans="1:6" x14ac:dyDescent="0.25">
      <c r="A2512" s="36" t="s">
        <v>10499</v>
      </c>
      <c r="B2512" s="36">
        <v>39492</v>
      </c>
      <c r="C2512" s="30" t="s">
        <v>13005</v>
      </c>
      <c r="D2512" s="36" t="s">
        <v>99</v>
      </c>
      <c r="E2512" s="36" t="s">
        <v>10498</v>
      </c>
      <c r="F2512" s="115">
        <v>905.67</v>
      </c>
    </row>
    <row r="2513" spans="1:6" x14ac:dyDescent="0.25">
      <c r="A2513" s="36" t="s">
        <v>10499</v>
      </c>
      <c r="B2513" s="36">
        <v>39497</v>
      </c>
      <c r="C2513" s="30" t="s">
        <v>13006</v>
      </c>
      <c r="D2513" s="36" t="s">
        <v>99</v>
      </c>
      <c r="E2513" s="36" t="s">
        <v>10498</v>
      </c>
      <c r="F2513" s="115">
        <v>818.06</v>
      </c>
    </row>
    <row r="2514" spans="1:6" x14ac:dyDescent="0.25">
      <c r="A2514" s="36" t="s">
        <v>10499</v>
      </c>
      <c r="B2514" s="36">
        <v>39493</v>
      </c>
      <c r="C2514" s="30" t="s">
        <v>13007</v>
      </c>
      <c r="D2514" s="36" t="s">
        <v>99</v>
      </c>
      <c r="E2514" s="36" t="s">
        <v>10498</v>
      </c>
      <c r="F2514" s="115">
        <v>971.41</v>
      </c>
    </row>
    <row r="2515" spans="1:6" x14ac:dyDescent="0.25">
      <c r="A2515" s="36" t="s">
        <v>10499</v>
      </c>
      <c r="B2515" s="36">
        <v>43628</v>
      </c>
      <c r="C2515" s="30" t="s">
        <v>13008</v>
      </c>
      <c r="D2515" s="36" t="s">
        <v>99</v>
      </c>
      <c r="E2515" s="36" t="s">
        <v>10498</v>
      </c>
      <c r="F2515" s="115">
        <v>1030.3499999999999</v>
      </c>
    </row>
    <row r="2516" spans="1:6" x14ac:dyDescent="0.25">
      <c r="A2516" s="36" t="s">
        <v>10499</v>
      </c>
      <c r="B2516" s="36">
        <v>39500</v>
      </c>
      <c r="C2516" s="30" t="s">
        <v>13009</v>
      </c>
      <c r="D2516" s="36" t="s">
        <v>99</v>
      </c>
      <c r="E2516" s="36" t="s">
        <v>10498</v>
      </c>
      <c r="F2516" s="115">
        <v>1059.8900000000001</v>
      </c>
    </row>
    <row r="2517" spans="1:6" x14ac:dyDescent="0.25">
      <c r="A2517" s="36" t="s">
        <v>10499</v>
      </c>
      <c r="B2517" s="36">
        <v>39498</v>
      </c>
      <c r="C2517" s="30" t="s">
        <v>13010</v>
      </c>
      <c r="D2517" s="36" t="s">
        <v>99</v>
      </c>
      <c r="E2517" s="36" t="s">
        <v>10498</v>
      </c>
      <c r="F2517" s="115">
        <v>1307.2</v>
      </c>
    </row>
    <row r="2518" spans="1:6" x14ac:dyDescent="0.25">
      <c r="A2518" s="36" t="s">
        <v>10499</v>
      </c>
      <c r="B2518" s="36">
        <v>43621</v>
      </c>
      <c r="C2518" s="30" t="s">
        <v>13011</v>
      </c>
      <c r="D2518" s="36" t="s">
        <v>99</v>
      </c>
      <c r="E2518" s="36" t="s">
        <v>10498</v>
      </c>
      <c r="F2518" s="115">
        <v>1094.75</v>
      </c>
    </row>
    <row r="2519" spans="1:6" x14ac:dyDescent="0.25">
      <c r="A2519" s="36" t="s">
        <v>10499</v>
      </c>
      <c r="B2519" s="36">
        <v>39501</v>
      </c>
      <c r="C2519" s="30" t="s">
        <v>13012</v>
      </c>
      <c r="D2519" s="36" t="s">
        <v>99</v>
      </c>
      <c r="E2519" s="36" t="s">
        <v>10498</v>
      </c>
      <c r="F2519" s="115">
        <v>1088.5999999999999</v>
      </c>
    </row>
    <row r="2520" spans="1:6" x14ac:dyDescent="0.25">
      <c r="A2520" s="36" t="s">
        <v>10499</v>
      </c>
      <c r="B2520" s="36">
        <v>39499</v>
      </c>
      <c r="C2520" s="30" t="s">
        <v>13013</v>
      </c>
      <c r="D2520" s="36" t="s">
        <v>99</v>
      </c>
      <c r="E2520" s="36" t="s">
        <v>10498</v>
      </c>
      <c r="F2520" s="115">
        <v>1325.76</v>
      </c>
    </row>
    <row r="2521" spans="1:6" x14ac:dyDescent="0.25">
      <c r="A2521" s="36" t="s">
        <v>10499</v>
      </c>
      <c r="B2521" s="36">
        <v>3733</v>
      </c>
      <c r="C2521" s="30" t="s">
        <v>13014</v>
      </c>
      <c r="D2521" s="36" t="s">
        <v>97</v>
      </c>
      <c r="E2521" s="36" t="s">
        <v>10498</v>
      </c>
      <c r="F2521" s="115">
        <v>72.34</v>
      </c>
    </row>
    <row r="2522" spans="1:6" x14ac:dyDescent="0.25">
      <c r="A2522" s="36" t="s">
        <v>10499</v>
      </c>
      <c r="B2522" s="36">
        <v>3731</v>
      </c>
      <c r="C2522" s="30" t="s">
        <v>13015</v>
      </c>
      <c r="D2522" s="36" t="s">
        <v>97</v>
      </c>
      <c r="E2522" s="36" t="s">
        <v>10498</v>
      </c>
      <c r="F2522" s="115">
        <v>64.73</v>
      </c>
    </row>
    <row r="2523" spans="1:6" x14ac:dyDescent="0.25">
      <c r="A2523" s="36" t="s">
        <v>10499</v>
      </c>
      <c r="B2523" s="36">
        <v>38137</v>
      </c>
      <c r="C2523" s="30" t="s">
        <v>13016</v>
      </c>
      <c r="D2523" s="36" t="s">
        <v>97</v>
      </c>
      <c r="E2523" s="36" t="s">
        <v>10498</v>
      </c>
      <c r="F2523" s="115">
        <v>77.42</v>
      </c>
    </row>
    <row r="2524" spans="1:6" x14ac:dyDescent="0.25">
      <c r="A2524" s="36" t="s">
        <v>10499</v>
      </c>
      <c r="B2524" s="36">
        <v>38138</v>
      </c>
      <c r="C2524" s="30" t="s">
        <v>13017</v>
      </c>
      <c r="D2524" s="36" t="s">
        <v>97</v>
      </c>
      <c r="E2524" s="36" t="s">
        <v>10498</v>
      </c>
      <c r="F2524" s="115">
        <v>80.38</v>
      </c>
    </row>
    <row r="2525" spans="1:6" x14ac:dyDescent="0.25">
      <c r="A2525" s="36" t="s">
        <v>10499</v>
      </c>
      <c r="B2525" s="36">
        <v>45318</v>
      </c>
      <c r="C2525" s="30" t="s">
        <v>13018</v>
      </c>
      <c r="D2525" s="36" t="s">
        <v>97</v>
      </c>
      <c r="E2525" s="36" t="s">
        <v>10498</v>
      </c>
      <c r="F2525" s="115">
        <v>119.19</v>
      </c>
    </row>
    <row r="2526" spans="1:6" x14ac:dyDescent="0.25">
      <c r="A2526" s="36" t="s">
        <v>10499</v>
      </c>
      <c r="B2526" s="36">
        <v>45319</v>
      </c>
      <c r="C2526" s="30" t="s">
        <v>13019</v>
      </c>
      <c r="D2526" s="36" t="s">
        <v>97</v>
      </c>
      <c r="E2526" s="36" t="s">
        <v>10498</v>
      </c>
      <c r="F2526" s="115">
        <v>134.09</v>
      </c>
    </row>
    <row r="2527" spans="1:6" x14ac:dyDescent="0.25">
      <c r="A2527" s="36" t="s">
        <v>10499</v>
      </c>
      <c r="B2527" s="36">
        <v>45320</v>
      </c>
      <c r="C2527" s="30" t="s">
        <v>13020</v>
      </c>
      <c r="D2527" s="36" t="s">
        <v>97</v>
      </c>
      <c r="E2527" s="36" t="s">
        <v>10498</v>
      </c>
      <c r="F2527" s="115">
        <v>173.73</v>
      </c>
    </row>
    <row r="2528" spans="1:6" x14ac:dyDescent="0.25">
      <c r="A2528" s="36" t="s">
        <v>10499</v>
      </c>
      <c r="B2528" s="36">
        <v>45315</v>
      </c>
      <c r="C2528" s="30" t="s">
        <v>13021</v>
      </c>
      <c r="D2528" s="36" t="s">
        <v>97</v>
      </c>
      <c r="E2528" s="36" t="s">
        <v>10498</v>
      </c>
      <c r="F2528" s="115">
        <v>78.44</v>
      </c>
    </row>
    <row r="2529" spans="1:6" x14ac:dyDescent="0.25">
      <c r="A2529" s="36" t="s">
        <v>10499</v>
      </c>
      <c r="B2529" s="36">
        <v>45316</v>
      </c>
      <c r="C2529" s="30" t="s">
        <v>13022</v>
      </c>
      <c r="D2529" s="36" t="s">
        <v>97</v>
      </c>
      <c r="E2529" s="36" t="s">
        <v>10498</v>
      </c>
      <c r="F2529" s="115">
        <v>89.98</v>
      </c>
    </row>
    <row r="2530" spans="1:6" x14ac:dyDescent="0.25">
      <c r="A2530" s="36" t="s">
        <v>10499</v>
      </c>
      <c r="B2530" s="36">
        <v>45317</v>
      </c>
      <c r="C2530" s="30" t="s">
        <v>13023</v>
      </c>
      <c r="D2530" s="36" t="s">
        <v>97</v>
      </c>
      <c r="E2530" s="36" t="s">
        <v>10498</v>
      </c>
      <c r="F2530" s="115">
        <v>106.77</v>
      </c>
    </row>
    <row r="2531" spans="1:6" x14ac:dyDescent="0.25">
      <c r="A2531" s="36" t="s">
        <v>10499</v>
      </c>
      <c r="B2531" s="36">
        <v>45313</v>
      </c>
      <c r="C2531" s="30" t="s">
        <v>13024</v>
      </c>
      <c r="D2531" s="36" t="s">
        <v>97</v>
      </c>
      <c r="E2531" s="36" t="s">
        <v>10498</v>
      </c>
      <c r="F2531" s="115">
        <v>102.9</v>
      </c>
    </row>
    <row r="2532" spans="1:6" x14ac:dyDescent="0.25">
      <c r="A2532" s="36" t="s">
        <v>10499</v>
      </c>
      <c r="B2532" s="36">
        <v>45314</v>
      </c>
      <c r="C2532" s="30" t="s">
        <v>13025</v>
      </c>
      <c r="D2532" s="36" t="s">
        <v>97</v>
      </c>
      <c r="E2532" s="36" t="s">
        <v>10498</v>
      </c>
      <c r="F2532" s="115">
        <v>144.61000000000001</v>
      </c>
    </row>
    <row r="2533" spans="1:6" x14ac:dyDescent="0.25">
      <c r="A2533" s="36" t="s">
        <v>10499</v>
      </c>
      <c r="B2533" s="36">
        <v>45309</v>
      </c>
      <c r="C2533" s="30" t="s">
        <v>13026</v>
      </c>
      <c r="D2533" s="36" t="s">
        <v>97</v>
      </c>
      <c r="E2533" s="36" t="s">
        <v>10498</v>
      </c>
      <c r="F2533" s="115">
        <v>72.44</v>
      </c>
    </row>
    <row r="2534" spans="1:6" x14ac:dyDescent="0.25">
      <c r="A2534" s="36" t="s">
        <v>10499</v>
      </c>
      <c r="B2534" s="36">
        <v>45310</v>
      </c>
      <c r="C2534" s="30" t="s">
        <v>13027</v>
      </c>
      <c r="D2534" s="36" t="s">
        <v>97</v>
      </c>
      <c r="E2534" s="36" t="s">
        <v>10498</v>
      </c>
      <c r="F2534" s="115">
        <v>84.33</v>
      </c>
    </row>
    <row r="2535" spans="1:6" x14ac:dyDescent="0.25">
      <c r="A2535" s="36" t="s">
        <v>10499</v>
      </c>
      <c r="B2535" s="36">
        <v>45311</v>
      </c>
      <c r="C2535" s="30" t="s">
        <v>13028</v>
      </c>
      <c r="D2535" s="36" t="s">
        <v>97</v>
      </c>
      <c r="E2535" s="36" t="s">
        <v>10498</v>
      </c>
      <c r="F2535" s="115">
        <v>91.82</v>
      </c>
    </row>
    <row r="2536" spans="1:6" x14ac:dyDescent="0.25">
      <c r="A2536" s="36" t="s">
        <v>10499</v>
      </c>
      <c r="B2536" s="36">
        <v>45312</v>
      </c>
      <c r="C2536" s="30" t="s">
        <v>13029</v>
      </c>
      <c r="D2536" s="36" t="s">
        <v>97</v>
      </c>
      <c r="E2536" s="36" t="s">
        <v>10498</v>
      </c>
      <c r="F2536" s="115">
        <v>111.13</v>
      </c>
    </row>
    <row r="2537" spans="1:6" x14ac:dyDescent="0.25">
      <c r="A2537" s="36" t="s">
        <v>10499</v>
      </c>
      <c r="B2537" s="36">
        <v>43342</v>
      </c>
      <c r="C2537" s="30" t="s">
        <v>13030</v>
      </c>
      <c r="D2537" s="36" t="s">
        <v>97</v>
      </c>
      <c r="E2537" s="36" t="s">
        <v>10498</v>
      </c>
      <c r="F2537" s="115">
        <v>78.44</v>
      </c>
    </row>
    <row r="2538" spans="1:6" x14ac:dyDescent="0.25">
      <c r="A2538" s="36" t="s">
        <v>10499</v>
      </c>
      <c r="B2538" s="36">
        <v>43343</v>
      </c>
      <c r="C2538" s="30" t="s">
        <v>13031</v>
      </c>
      <c r="D2538" s="36" t="s">
        <v>97</v>
      </c>
      <c r="E2538" s="36" t="s">
        <v>10498</v>
      </c>
      <c r="F2538" s="115">
        <v>82.13</v>
      </c>
    </row>
    <row r="2539" spans="1:6" x14ac:dyDescent="0.25">
      <c r="A2539" s="36" t="s">
        <v>10499</v>
      </c>
      <c r="B2539" s="36">
        <v>43344</v>
      </c>
      <c r="C2539" s="30" t="s">
        <v>13032</v>
      </c>
      <c r="D2539" s="36" t="s">
        <v>97</v>
      </c>
      <c r="E2539" s="36" t="s">
        <v>10498</v>
      </c>
      <c r="F2539" s="115">
        <v>98.98</v>
      </c>
    </row>
    <row r="2540" spans="1:6" x14ac:dyDescent="0.25">
      <c r="A2540" s="36" t="s">
        <v>10499</v>
      </c>
      <c r="B2540" s="36">
        <v>45307</v>
      </c>
      <c r="C2540" s="30" t="s">
        <v>13033</v>
      </c>
      <c r="D2540" s="36" t="s">
        <v>97</v>
      </c>
      <c r="E2540" s="36" t="s">
        <v>10498</v>
      </c>
      <c r="F2540" s="115">
        <v>106.13</v>
      </c>
    </row>
    <row r="2541" spans="1:6" x14ac:dyDescent="0.25">
      <c r="A2541" s="36" t="s">
        <v>10499</v>
      </c>
      <c r="B2541" s="36">
        <v>43345</v>
      </c>
      <c r="C2541" s="30" t="s">
        <v>13034</v>
      </c>
      <c r="D2541" s="36" t="s">
        <v>97</v>
      </c>
      <c r="E2541" s="36" t="s">
        <v>10498</v>
      </c>
      <c r="F2541" s="115">
        <v>74.63</v>
      </c>
    </row>
    <row r="2542" spans="1:6" x14ac:dyDescent="0.25">
      <c r="A2542" s="36" t="s">
        <v>10499</v>
      </c>
      <c r="B2542" s="36">
        <v>43346</v>
      </c>
      <c r="C2542" s="30" t="s">
        <v>13035</v>
      </c>
      <c r="D2542" s="36" t="s">
        <v>97</v>
      </c>
      <c r="E2542" s="36" t="s">
        <v>10498</v>
      </c>
      <c r="F2542" s="115">
        <v>76.13</v>
      </c>
    </row>
    <row r="2543" spans="1:6" x14ac:dyDescent="0.25">
      <c r="A2543" s="36" t="s">
        <v>10499</v>
      </c>
      <c r="B2543" s="36">
        <v>43347</v>
      </c>
      <c r="C2543" s="30" t="s">
        <v>13036</v>
      </c>
      <c r="D2543" s="36" t="s">
        <v>97</v>
      </c>
      <c r="E2543" s="36" t="s">
        <v>10498</v>
      </c>
      <c r="F2543" s="115">
        <v>85.82</v>
      </c>
    </row>
    <row r="2544" spans="1:6" x14ac:dyDescent="0.25">
      <c r="A2544" s="36" t="s">
        <v>10499</v>
      </c>
      <c r="B2544" s="36">
        <v>43348</v>
      </c>
      <c r="C2544" s="30" t="s">
        <v>13037</v>
      </c>
      <c r="D2544" s="36" t="s">
        <v>97</v>
      </c>
      <c r="E2544" s="36" t="s">
        <v>10498</v>
      </c>
      <c r="F2544" s="115">
        <v>95.32</v>
      </c>
    </row>
    <row r="2545" spans="1:6" x14ac:dyDescent="0.25">
      <c r="A2545" s="36" t="s">
        <v>10499</v>
      </c>
      <c r="B2545" s="36">
        <v>45308</v>
      </c>
      <c r="C2545" s="30" t="s">
        <v>13038</v>
      </c>
      <c r="D2545" s="36" t="s">
        <v>97</v>
      </c>
      <c r="E2545" s="36" t="s">
        <v>10498</v>
      </c>
      <c r="F2545" s="115">
        <v>106.13</v>
      </c>
    </row>
    <row r="2546" spans="1:6" x14ac:dyDescent="0.25">
      <c r="A2546" s="36" t="s">
        <v>10499</v>
      </c>
      <c r="B2546" s="36">
        <v>43349</v>
      </c>
      <c r="C2546" s="30" t="s">
        <v>13039</v>
      </c>
      <c r="D2546" s="36" t="s">
        <v>97</v>
      </c>
      <c r="E2546" s="36" t="s">
        <v>10498</v>
      </c>
      <c r="F2546" s="115">
        <v>65.55</v>
      </c>
    </row>
    <row r="2547" spans="1:6" x14ac:dyDescent="0.25">
      <c r="A2547" s="36" t="s">
        <v>10499</v>
      </c>
      <c r="B2547" s="36">
        <v>3736</v>
      </c>
      <c r="C2547" s="30" t="s">
        <v>13040</v>
      </c>
      <c r="D2547" s="36" t="s">
        <v>97</v>
      </c>
      <c r="E2547" s="36" t="s">
        <v>10498</v>
      </c>
      <c r="F2547" s="115">
        <v>34.14</v>
      </c>
    </row>
    <row r="2548" spans="1:6" x14ac:dyDescent="0.25">
      <c r="A2548" s="36" t="s">
        <v>10499</v>
      </c>
      <c r="B2548" s="36">
        <v>3741</v>
      </c>
      <c r="C2548" s="30" t="s">
        <v>13041</v>
      </c>
      <c r="D2548" s="36" t="s">
        <v>97</v>
      </c>
      <c r="E2548" s="36" t="s">
        <v>10498</v>
      </c>
      <c r="F2548" s="115">
        <v>36.909999999999997</v>
      </c>
    </row>
    <row r="2549" spans="1:6" x14ac:dyDescent="0.25">
      <c r="A2549" s="36" t="s">
        <v>10499</v>
      </c>
      <c r="B2549" s="36">
        <v>3737</v>
      </c>
      <c r="C2549" s="30" t="s">
        <v>13042</v>
      </c>
      <c r="D2549" s="36" t="s">
        <v>97</v>
      </c>
      <c r="E2549" s="36" t="s">
        <v>10498</v>
      </c>
      <c r="F2549" s="115">
        <v>50.29</v>
      </c>
    </row>
    <row r="2550" spans="1:6" x14ac:dyDescent="0.25">
      <c r="A2550" s="36" t="s">
        <v>10499</v>
      </c>
      <c r="B2550" s="36">
        <v>43353</v>
      </c>
      <c r="C2550" s="30" t="s">
        <v>13043</v>
      </c>
      <c r="D2550" s="36" t="s">
        <v>97</v>
      </c>
      <c r="E2550" s="36" t="s">
        <v>10498</v>
      </c>
      <c r="F2550" s="115">
        <v>55.37</v>
      </c>
    </row>
    <row r="2551" spans="1:6" x14ac:dyDescent="0.25">
      <c r="A2551" s="36" t="s">
        <v>10499</v>
      </c>
      <c r="B2551" s="36">
        <v>43350</v>
      </c>
      <c r="C2551" s="30" t="s">
        <v>13044</v>
      </c>
      <c r="D2551" s="36" t="s">
        <v>97</v>
      </c>
      <c r="E2551" s="36" t="s">
        <v>10498</v>
      </c>
      <c r="F2551" s="115">
        <v>69.209999999999994</v>
      </c>
    </row>
    <row r="2552" spans="1:6" x14ac:dyDescent="0.25">
      <c r="A2552" s="36" t="s">
        <v>10499</v>
      </c>
      <c r="B2552" s="36">
        <v>43351</v>
      </c>
      <c r="C2552" s="30" t="s">
        <v>13045</v>
      </c>
      <c r="D2552" s="36" t="s">
        <v>97</v>
      </c>
      <c r="E2552" s="36" t="s">
        <v>10498</v>
      </c>
      <c r="F2552" s="115">
        <v>76.41</v>
      </c>
    </row>
    <row r="2553" spans="1:6" x14ac:dyDescent="0.25">
      <c r="A2553" s="36" t="s">
        <v>10499</v>
      </c>
      <c r="B2553" s="36">
        <v>43352</v>
      </c>
      <c r="C2553" s="30" t="s">
        <v>13046</v>
      </c>
      <c r="D2553" s="36" t="s">
        <v>97</v>
      </c>
      <c r="E2553" s="36" t="s">
        <v>10498</v>
      </c>
      <c r="F2553" s="115">
        <v>93.21</v>
      </c>
    </row>
    <row r="2554" spans="1:6" x14ac:dyDescent="0.25">
      <c r="A2554" s="36" t="s">
        <v>10499</v>
      </c>
      <c r="B2554" s="36">
        <v>45306</v>
      </c>
      <c r="C2554" s="30" t="s">
        <v>13047</v>
      </c>
      <c r="D2554" s="36" t="s">
        <v>97</v>
      </c>
      <c r="E2554" s="36" t="s">
        <v>10498</v>
      </c>
      <c r="F2554" s="115">
        <v>120.9</v>
      </c>
    </row>
    <row r="2555" spans="1:6" x14ac:dyDescent="0.25">
      <c r="A2555" s="36" t="s">
        <v>10499</v>
      </c>
      <c r="B2555" s="36">
        <v>44379</v>
      </c>
      <c r="C2555" s="30" t="s">
        <v>13048</v>
      </c>
      <c r="D2555" s="36" t="s">
        <v>97</v>
      </c>
      <c r="E2555" s="36" t="s">
        <v>10498</v>
      </c>
      <c r="F2555" s="115">
        <v>78.44</v>
      </c>
    </row>
    <row r="2556" spans="1:6" x14ac:dyDescent="0.25">
      <c r="A2556" s="36" t="s">
        <v>10499</v>
      </c>
      <c r="B2556" s="36">
        <v>43355</v>
      </c>
      <c r="C2556" s="30" t="s">
        <v>13049</v>
      </c>
      <c r="D2556" s="36" t="s">
        <v>97</v>
      </c>
      <c r="E2556" s="36" t="s">
        <v>10498</v>
      </c>
      <c r="F2556" s="115">
        <v>91.11</v>
      </c>
    </row>
    <row r="2557" spans="1:6" x14ac:dyDescent="0.25">
      <c r="A2557" s="36" t="s">
        <v>10499</v>
      </c>
      <c r="B2557" s="36">
        <v>43356</v>
      </c>
      <c r="C2557" s="30" t="s">
        <v>13050</v>
      </c>
      <c r="D2557" s="36" t="s">
        <v>97</v>
      </c>
      <c r="E2557" s="36" t="s">
        <v>10498</v>
      </c>
      <c r="F2557" s="115">
        <v>107.19</v>
      </c>
    </row>
    <row r="2558" spans="1:6" x14ac:dyDescent="0.25">
      <c r="A2558" s="36" t="s">
        <v>10499</v>
      </c>
      <c r="B2558" s="36">
        <v>45305</v>
      </c>
      <c r="C2558" s="30" t="s">
        <v>13051</v>
      </c>
      <c r="D2558" s="36" t="s">
        <v>97</v>
      </c>
      <c r="E2558" s="36" t="s">
        <v>10498</v>
      </c>
      <c r="F2558" s="115">
        <v>130.72</v>
      </c>
    </row>
    <row r="2559" spans="1:6" x14ac:dyDescent="0.25">
      <c r="A2559" s="36" t="s">
        <v>10499</v>
      </c>
      <c r="B2559" s="36">
        <v>3742</v>
      </c>
      <c r="C2559" s="30" t="s">
        <v>13052</v>
      </c>
      <c r="D2559" s="36" t="s">
        <v>97</v>
      </c>
      <c r="E2559" s="36" t="s">
        <v>10498</v>
      </c>
      <c r="F2559" s="115">
        <v>49.17</v>
      </c>
    </row>
    <row r="2560" spans="1:6" x14ac:dyDescent="0.25">
      <c r="A2560" s="36" t="s">
        <v>10499</v>
      </c>
      <c r="B2560" s="36">
        <v>43357</v>
      </c>
      <c r="C2560" s="30" t="s">
        <v>13053</v>
      </c>
      <c r="D2560" s="36" t="s">
        <v>97</v>
      </c>
      <c r="E2560" s="36" t="s">
        <v>10505</v>
      </c>
      <c r="F2560" s="115">
        <v>60.45</v>
      </c>
    </row>
    <row r="2561" spans="1:6" x14ac:dyDescent="0.25">
      <c r="A2561" s="36" t="s">
        <v>10499</v>
      </c>
      <c r="B2561" s="36">
        <v>38194</v>
      </c>
      <c r="C2561" s="30" t="s">
        <v>13054</v>
      </c>
      <c r="D2561" s="36" t="s">
        <v>99</v>
      </c>
      <c r="E2561" s="36" t="s">
        <v>10505</v>
      </c>
      <c r="F2561" s="115">
        <v>5.7</v>
      </c>
    </row>
    <row r="2562" spans="1:6" x14ac:dyDescent="0.25">
      <c r="A2562" s="36" t="s">
        <v>10499</v>
      </c>
      <c r="B2562" s="36">
        <v>38193</v>
      </c>
      <c r="C2562" s="30" t="s">
        <v>13055</v>
      </c>
      <c r="D2562" s="36" t="s">
        <v>99</v>
      </c>
      <c r="E2562" s="36" t="s">
        <v>10498</v>
      </c>
      <c r="F2562" s="115">
        <v>4.95</v>
      </c>
    </row>
    <row r="2563" spans="1:6" x14ac:dyDescent="0.25">
      <c r="A2563" s="36" t="s">
        <v>10499</v>
      </c>
      <c r="B2563" s="36">
        <v>39388</v>
      </c>
      <c r="C2563" s="30" t="s">
        <v>13056</v>
      </c>
      <c r="D2563" s="36" t="s">
        <v>99</v>
      </c>
      <c r="E2563" s="36" t="s">
        <v>10498</v>
      </c>
      <c r="F2563" s="115">
        <v>7.01</v>
      </c>
    </row>
    <row r="2564" spans="1:6" x14ac:dyDescent="0.25">
      <c r="A2564" s="36" t="s">
        <v>10499</v>
      </c>
      <c r="B2564" s="36">
        <v>39387</v>
      </c>
      <c r="C2564" s="30" t="s">
        <v>13057</v>
      </c>
      <c r="D2564" s="36" t="s">
        <v>99</v>
      </c>
      <c r="E2564" s="36" t="s">
        <v>10498</v>
      </c>
      <c r="F2564" s="115">
        <v>10.93</v>
      </c>
    </row>
    <row r="2565" spans="1:6" x14ac:dyDescent="0.25">
      <c r="A2565" s="36" t="s">
        <v>10499</v>
      </c>
      <c r="B2565" s="36">
        <v>39386</v>
      </c>
      <c r="C2565" s="30" t="s">
        <v>13058</v>
      </c>
      <c r="D2565" s="36" t="s">
        <v>99</v>
      </c>
      <c r="E2565" s="36" t="s">
        <v>10498</v>
      </c>
      <c r="F2565" s="115">
        <v>7.62</v>
      </c>
    </row>
    <row r="2566" spans="1:6" x14ac:dyDescent="0.25">
      <c r="A2566" s="36" t="s">
        <v>10499</v>
      </c>
      <c r="B2566" s="36">
        <v>45229</v>
      </c>
      <c r="C2566" s="30" t="s">
        <v>13059</v>
      </c>
      <c r="D2566" s="36" t="s">
        <v>99</v>
      </c>
      <c r="E2566" s="36" t="s">
        <v>10498</v>
      </c>
      <c r="F2566" s="115">
        <v>2.41</v>
      </c>
    </row>
    <row r="2567" spans="1:6" x14ac:dyDescent="0.25">
      <c r="A2567" s="36" t="s">
        <v>10677</v>
      </c>
      <c r="B2567" s="36">
        <v>746</v>
      </c>
      <c r="C2567" s="30" t="s">
        <v>13060</v>
      </c>
      <c r="D2567" s="36" t="s">
        <v>99</v>
      </c>
      <c r="E2567" s="36" t="s">
        <v>10505</v>
      </c>
      <c r="F2567" s="115">
        <v>2299</v>
      </c>
    </row>
    <row r="2568" spans="1:6" x14ac:dyDescent="0.25">
      <c r="A2568" s="36" t="s">
        <v>10499</v>
      </c>
      <c r="B2568" s="36">
        <v>20269</v>
      </c>
      <c r="C2568" s="30" t="s">
        <v>13061</v>
      </c>
      <c r="D2568" s="36" t="s">
        <v>99</v>
      </c>
      <c r="E2568" s="36" t="s">
        <v>10498</v>
      </c>
      <c r="F2568" s="115">
        <v>135.96</v>
      </c>
    </row>
    <row r="2569" spans="1:6" x14ac:dyDescent="0.25">
      <c r="A2569" s="36" t="s">
        <v>10499</v>
      </c>
      <c r="B2569" s="36">
        <v>20270</v>
      </c>
      <c r="C2569" s="30" t="s">
        <v>13062</v>
      </c>
      <c r="D2569" s="36" t="s">
        <v>99</v>
      </c>
      <c r="E2569" s="36" t="s">
        <v>10498</v>
      </c>
      <c r="F2569" s="115">
        <v>150.22999999999999</v>
      </c>
    </row>
    <row r="2570" spans="1:6" x14ac:dyDescent="0.25">
      <c r="A2570" s="36" t="s">
        <v>10499</v>
      </c>
      <c r="B2570" s="36">
        <v>11696</v>
      </c>
      <c r="C2570" s="30" t="s">
        <v>13063</v>
      </c>
      <c r="D2570" s="36" t="s">
        <v>99</v>
      </c>
      <c r="E2570" s="36" t="s">
        <v>10498</v>
      </c>
      <c r="F2570" s="115">
        <v>240.49</v>
      </c>
    </row>
    <row r="2571" spans="1:6" x14ac:dyDescent="0.25">
      <c r="A2571" s="36" t="s">
        <v>10499</v>
      </c>
      <c r="B2571" s="36">
        <v>10427</v>
      </c>
      <c r="C2571" s="30" t="s">
        <v>13064</v>
      </c>
      <c r="D2571" s="36" t="s">
        <v>99</v>
      </c>
      <c r="E2571" s="36" t="s">
        <v>10498</v>
      </c>
      <c r="F2571" s="115">
        <v>672.99</v>
      </c>
    </row>
    <row r="2572" spans="1:6" x14ac:dyDescent="0.25">
      <c r="A2572" s="36" t="s">
        <v>10499</v>
      </c>
      <c r="B2572" s="36">
        <v>10428</v>
      </c>
      <c r="C2572" s="30" t="s">
        <v>13065</v>
      </c>
      <c r="D2572" s="36" t="s">
        <v>99</v>
      </c>
      <c r="E2572" s="36" t="s">
        <v>10498</v>
      </c>
      <c r="F2572" s="115">
        <v>693.39</v>
      </c>
    </row>
    <row r="2573" spans="1:6" x14ac:dyDescent="0.25">
      <c r="A2573" s="36" t="s">
        <v>10499</v>
      </c>
      <c r="B2573" s="36">
        <v>36521</v>
      </c>
      <c r="C2573" s="30" t="s">
        <v>13066</v>
      </c>
      <c r="D2573" s="36" t="s">
        <v>99</v>
      </c>
      <c r="E2573" s="36" t="s">
        <v>10498</v>
      </c>
      <c r="F2573" s="115">
        <v>216.35</v>
      </c>
    </row>
    <row r="2574" spans="1:6" x14ac:dyDescent="0.25">
      <c r="A2574" s="36" t="s">
        <v>10499</v>
      </c>
      <c r="B2574" s="36">
        <v>36794</v>
      </c>
      <c r="C2574" s="30" t="s">
        <v>13067</v>
      </c>
      <c r="D2574" s="36" t="s">
        <v>99</v>
      </c>
      <c r="E2574" s="36" t="s">
        <v>10498</v>
      </c>
      <c r="F2574" s="115">
        <v>230.32</v>
      </c>
    </row>
    <row r="2575" spans="1:6" x14ac:dyDescent="0.25">
      <c r="A2575" s="36" t="s">
        <v>10499</v>
      </c>
      <c r="B2575" s="36">
        <v>10426</v>
      </c>
      <c r="C2575" s="30" t="s">
        <v>13068</v>
      </c>
      <c r="D2575" s="36" t="s">
        <v>99</v>
      </c>
      <c r="E2575" s="36" t="s">
        <v>10498</v>
      </c>
      <c r="F2575" s="115">
        <v>257.91000000000003</v>
      </c>
    </row>
    <row r="2576" spans="1:6" x14ac:dyDescent="0.25">
      <c r="A2576" s="36" t="s">
        <v>10499</v>
      </c>
      <c r="B2576" s="36">
        <v>10425</v>
      </c>
      <c r="C2576" s="30" t="s">
        <v>13069</v>
      </c>
      <c r="D2576" s="36" t="s">
        <v>99</v>
      </c>
      <c r="E2576" s="36" t="s">
        <v>10498</v>
      </c>
      <c r="F2576" s="115">
        <v>130.84</v>
      </c>
    </row>
    <row r="2577" spans="1:6" x14ac:dyDescent="0.25">
      <c r="A2577" s="36" t="s">
        <v>10499</v>
      </c>
      <c r="B2577" s="36">
        <v>10431</v>
      </c>
      <c r="C2577" s="30" t="s">
        <v>13070</v>
      </c>
      <c r="D2577" s="36" t="s">
        <v>99</v>
      </c>
      <c r="E2577" s="36" t="s">
        <v>10498</v>
      </c>
      <c r="F2577" s="115">
        <v>447.95</v>
      </c>
    </row>
    <row r="2578" spans="1:6" x14ac:dyDescent="0.25">
      <c r="A2578" s="36" t="s">
        <v>10499</v>
      </c>
      <c r="B2578" s="36">
        <v>10429</v>
      </c>
      <c r="C2578" s="30" t="s">
        <v>13071</v>
      </c>
      <c r="D2578" s="36" t="s">
        <v>99</v>
      </c>
      <c r="E2578" s="36" t="s">
        <v>10498</v>
      </c>
      <c r="F2578" s="115">
        <v>220.98</v>
      </c>
    </row>
    <row r="2579" spans="1:6" x14ac:dyDescent="0.25">
      <c r="A2579" s="36" t="s">
        <v>10499</v>
      </c>
      <c r="B2579" s="36">
        <v>10853</v>
      </c>
      <c r="C2579" s="30" t="s">
        <v>13072</v>
      </c>
      <c r="D2579" s="36" t="s">
        <v>99</v>
      </c>
      <c r="E2579" s="36" t="s">
        <v>10498</v>
      </c>
      <c r="F2579" s="115">
        <v>107.94</v>
      </c>
    </row>
    <row r="2580" spans="1:6" x14ac:dyDescent="0.25">
      <c r="A2580" s="36" t="s">
        <v>10499</v>
      </c>
      <c r="B2580" s="36">
        <v>5093</v>
      </c>
      <c r="C2580" s="30" t="s">
        <v>13073</v>
      </c>
      <c r="D2580" s="36" t="s">
        <v>10912</v>
      </c>
      <c r="E2580" s="36" t="s">
        <v>10498</v>
      </c>
      <c r="F2580" s="115">
        <v>19</v>
      </c>
    </row>
    <row r="2581" spans="1:6" x14ac:dyDescent="0.25">
      <c r="A2581" s="36" t="s">
        <v>10499</v>
      </c>
      <c r="B2581" s="36">
        <v>45254</v>
      </c>
      <c r="C2581" s="30" t="s">
        <v>13074</v>
      </c>
      <c r="D2581" s="36" t="s">
        <v>99</v>
      </c>
      <c r="E2581" s="36" t="s">
        <v>10498</v>
      </c>
      <c r="F2581" s="115">
        <v>22.5</v>
      </c>
    </row>
    <row r="2582" spans="1:6" x14ac:dyDescent="0.25">
      <c r="A2582" s="36" t="s">
        <v>10499</v>
      </c>
      <c r="B2582" s="36">
        <v>45253</v>
      </c>
      <c r="C2582" s="30" t="s">
        <v>13075</v>
      </c>
      <c r="D2582" s="36" t="s">
        <v>99</v>
      </c>
      <c r="E2582" s="36" t="s">
        <v>10498</v>
      </c>
      <c r="F2582" s="115">
        <v>29.17</v>
      </c>
    </row>
    <row r="2583" spans="1:6" x14ac:dyDescent="0.25">
      <c r="A2583" s="36" t="s">
        <v>10499</v>
      </c>
      <c r="B2583" s="36">
        <v>44331</v>
      </c>
      <c r="C2583" s="30" t="s">
        <v>13076</v>
      </c>
      <c r="D2583" s="36" t="s">
        <v>9835</v>
      </c>
      <c r="E2583" s="36" t="s">
        <v>10498</v>
      </c>
      <c r="F2583" s="115">
        <v>55.65</v>
      </c>
    </row>
    <row r="2584" spans="1:6" x14ac:dyDescent="0.25">
      <c r="A2584" s="36" t="s">
        <v>10677</v>
      </c>
      <c r="B2584" s="36">
        <v>37768</v>
      </c>
      <c r="C2584" s="30" t="s">
        <v>13077</v>
      </c>
      <c r="D2584" s="36" t="s">
        <v>99</v>
      </c>
      <c r="E2584" s="36" t="s">
        <v>10505</v>
      </c>
      <c r="F2584" s="115"/>
    </row>
    <row r="2585" spans="1:6" x14ac:dyDescent="0.25">
      <c r="A2585" s="36" t="s">
        <v>10499</v>
      </c>
      <c r="B2585" s="36">
        <v>38382</v>
      </c>
      <c r="C2585" s="30" t="s">
        <v>13078</v>
      </c>
      <c r="D2585" s="36" t="s">
        <v>99</v>
      </c>
      <c r="E2585" s="36" t="s">
        <v>10498</v>
      </c>
      <c r="F2585" s="115">
        <v>13.88</v>
      </c>
    </row>
    <row r="2586" spans="1:6" x14ac:dyDescent="0.25">
      <c r="A2586" s="36" t="s">
        <v>10499</v>
      </c>
      <c r="B2586" s="36">
        <v>38383</v>
      </c>
      <c r="C2586" s="30" t="s">
        <v>13079</v>
      </c>
      <c r="D2586" s="36" t="s">
        <v>99</v>
      </c>
      <c r="E2586" s="36" t="s">
        <v>10498</v>
      </c>
      <c r="F2586" s="115">
        <v>2.2000000000000002</v>
      </c>
    </row>
    <row r="2587" spans="1:6" x14ac:dyDescent="0.25">
      <c r="A2587" s="36" t="s">
        <v>10499</v>
      </c>
      <c r="B2587" s="36">
        <v>3768</v>
      </c>
      <c r="C2587" s="30" t="s">
        <v>13080</v>
      </c>
      <c r="D2587" s="36" t="s">
        <v>99</v>
      </c>
      <c r="E2587" s="36" t="s">
        <v>10498</v>
      </c>
      <c r="F2587" s="115">
        <v>5.0199999999999996</v>
      </c>
    </row>
    <row r="2588" spans="1:6" x14ac:dyDescent="0.25">
      <c r="A2588" s="36" t="s">
        <v>10499</v>
      </c>
      <c r="B2588" s="36">
        <v>3767</v>
      </c>
      <c r="C2588" s="30" t="s">
        <v>13081</v>
      </c>
      <c r="D2588" s="36" t="s">
        <v>99</v>
      </c>
      <c r="E2588" s="36" t="s">
        <v>10498</v>
      </c>
      <c r="F2588" s="115">
        <v>1.68</v>
      </c>
    </row>
    <row r="2589" spans="1:6" x14ac:dyDescent="0.25">
      <c r="A2589" s="36" t="s">
        <v>10499</v>
      </c>
      <c r="B2589" s="36">
        <v>42440</v>
      </c>
      <c r="C2589" s="30" t="s">
        <v>13082</v>
      </c>
      <c r="D2589" s="36" t="s">
        <v>99</v>
      </c>
      <c r="E2589" s="36" t="s">
        <v>10498</v>
      </c>
      <c r="F2589" s="115"/>
    </row>
    <row r="2590" spans="1:6" x14ac:dyDescent="0.25">
      <c r="A2590" s="36" t="s">
        <v>13083</v>
      </c>
      <c r="B2590" s="36">
        <v>20193</v>
      </c>
      <c r="C2590" s="30" t="s">
        <v>13084</v>
      </c>
      <c r="D2590" s="36" t="s">
        <v>13085</v>
      </c>
      <c r="E2590" s="36" t="s">
        <v>10498</v>
      </c>
      <c r="F2590" s="115">
        <v>22.5</v>
      </c>
    </row>
    <row r="2591" spans="1:6" x14ac:dyDescent="0.25">
      <c r="A2591" s="36" t="s">
        <v>13083</v>
      </c>
      <c r="B2591" s="36">
        <v>10527</v>
      </c>
      <c r="C2591" s="30" t="s">
        <v>13086</v>
      </c>
      <c r="D2591" s="36" t="s">
        <v>13087</v>
      </c>
      <c r="E2591" s="36" t="s">
        <v>10505</v>
      </c>
      <c r="F2591" s="115">
        <v>30</v>
      </c>
    </row>
    <row r="2592" spans="1:6" x14ac:dyDescent="0.25">
      <c r="A2592" s="36" t="s">
        <v>13083</v>
      </c>
      <c r="B2592" s="36">
        <v>41805</v>
      </c>
      <c r="C2592" s="30" t="s">
        <v>13088</v>
      </c>
      <c r="D2592" s="36" t="s">
        <v>7170</v>
      </c>
      <c r="E2592" s="36" t="s">
        <v>10498</v>
      </c>
      <c r="F2592" s="115">
        <v>862.5</v>
      </c>
    </row>
    <row r="2593" spans="1:6" x14ac:dyDescent="0.25">
      <c r="A2593" s="36" t="s">
        <v>13083</v>
      </c>
      <c r="B2593" s="36">
        <v>40271</v>
      </c>
      <c r="C2593" s="30" t="s">
        <v>13089</v>
      </c>
      <c r="D2593" s="36" t="s">
        <v>13090</v>
      </c>
      <c r="E2593" s="36" t="s">
        <v>10498</v>
      </c>
      <c r="F2593" s="115">
        <v>22.96</v>
      </c>
    </row>
    <row r="2594" spans="1:6" x14ac:dyDescent="0.25">
      <c r="A2594" s="36" t="s">
        <v>13083</v>
      </c>
      <c r="B2594" s="36">
        <v>40287</v>
      </c>
      <c r="C2594" s="30" t="s">
        <v>13091</v>
      </c>
      <c r="D2594" s="36" t="s">
        <v>7170</v>
      </c>
      <c r="E2594" s="36" t="s">
        <v>10498</v>
      </c>
      <c r="F2594" s="115">
        <v>8.84</v>
      </c>
    </row>
    <row r="2595" spans="1:6" x14ac:dyDescent="0.25">
      <c r="A2595" s="36" t="s">
        <v>13083</v>
      </c>
      <c r="B2595" s="36">
        <v>10779</v>
      </c>
      <c r="C2595" s="30" t="s">
        <v>13092</v>
      </c>
      <c r="D2595" s="36" t="s">
        <v>7170</v>
      </c>
      <c r="E2595" s="36" t="s">
        <v>10498</v>
      </c>
      <c r="F2595" s="115">
        <v>1250</v>
      </c>
    </row>
    <row r="2596" spans="1:6" x14ac:dyDescent="0.25">
      <c r="A2596" s="36" t="s">
        <v>13083</v>
      </c>
      <c r="B2596" s="36">
        <v>10777</v>
      </c>
      <c r="C2596" s="30" t="s">
        <v>13093</v>
      </c>
      <c r="D2596" s="36" t="s">
        <v>7170</v>
      </c>
      <c r="E2596" s="36" t="s">
        <v>10498</v>
      </c>
      <c r="F2596" s="115">
        <v>1135.4100000000001</v>
      </c>
    </row>
    <row r="2597" spans="1:6" x14ac:dyDescent="0.25">
      <c r="A2597" s="36" t="s">
        <v>13083</v>
      </c>
      <c r="B2597" s="36">
        <v>10775</v>
      </c>
      <c r="C2597" s="30" t="s">
        <v>13094</v>
      </c>
      <c r="D2597" s="36" t="s">
        <v>7170</v>
      </c>
      <c r="E2597" s="36" t="s">
        <v>10505</v>
      </c>
      <c r="F2597" s="115">
        <v>1000</v>
      </c>
    </row>
    <row r="2598" spans="1:6" x14ac:dyDescent="0.25">
      <c r="A2598" s="36" t="s">
        <v>13083</v>
      </c>
      <c r="B2598" s="36">
        <v>10776</v>
      </c>
      <c r="C2598" s="30" t="s">
        <v>13095</v>
      </c>
      <c r="D2598" s="36" t="s">
        <v>7170</v>
      </c>
      <c r="E2598" s="36" t="s">
        <v>10498</v>
      </c>
      <c r="F2598" s="115">
        <v>781.25</v>
      </c>
    </row>
    <row r="2599" spans="1:6" x14ac:dyDescent="0.25">
      <c r="A2599" s="36" t="s">
        <v>13083</v>
      </c>
      <c r="B2599" s="36">
        <v>10778</v>
      </c>
      <c r="C2599" s="30" t="s">
        <v>13096</v>
      </c>
      <c r="D2599" s="36" t="s">
        <v>7170</v>
      </c>
      <c r="E2599" s="36" t="s">
        <v>10498</v>
      </c>
      <c r="F2599" s="115">
        <v>1250</v>
      </c>
    </row>
    <row r="2600" spans="1:6" x14ac:dyDescent="0.25">
      <c r="A2600" s="36" t="s">
        <v>13083</v>
      </c>
      <c r="B2600" s="36">
        <v>40339</v>
      </c>
      <c r="C2600" s="30" t="s">
        <v>13097</v>
      </c>
      <c r="D2600" s="36" t="s">
        <v>13090</v>
      </c>
      <c r="E2600" s="36" t="s">
        <v>10498</v>
      </c>
      <c r="F2600" s="115">
        <v>8.0500000000000007</v>
      </c>
    </row>
    <row r="2601" spans="1:6" x14ac:dyDescent="0.25">
      <c r="A2601" s="36" t="s">
        <v>13083</v>
      </c>
      <c r="B2601" s="36">
        <v>10749</v>
      </c>
      <c r="C2601" s="30" t="s">
        <v>13098</v>
      </c>
      <c r="D2601" s="36" t="s">
        <v>13090</v>
      </c>
      <c r="E2601" s="36" t="s">
        <v>10498</v>
      </c>
      <c r="F2601" s="115">
        <v>26.62</v>
      </c>
    </row>
    <row r="2602" spans="1:6" x14ac:dyDescent="0.25">
      <c r="A2602" s="36" t="s">
        <v>13083</v>
      </c>
      <c r="B2602" s="36">
        <v>40290</v>
      </c>
      <c r="C2602" s="30" t="s">
        <v>13099</v>
      </c>
      <c r="D2602" s="36" t="s">
        <v>13090</v>
      </c>
      <c r="E2602" s="36" t="s">
        <v>10498</v>
      </c>
      <c r="F2602" s="115">
        <v>14.4</v>
      </c>
    </row>
    <row r="2603" spans="1:6" x14ac:dyDescent="0.25">
      <c r="A2603" s="36" t="s">
        <v>13083</v>
      </c>
      <c r="B2603" s="36">
        <v>3346</v>
      </c>
      <c r="C2603" s="30" t="s">
        <v>13100</v>
      </c>
      <c r="D2603" s="36" t="s">
        <v>64</v>
      </c>
      <c r="E2603" s="36" t="s">
        <v>10505</v>
      </c>
      <c r="F2603" s="115">
        <v>22.5</v>
      </c>
    </row>
    <row r="2604" spans="1:6" x14ac:dyDescent="0.25">
      <c r="A2604" s="36" t="s">
        <v>13083</v>
      </c>
      <c r="B2604" s="36">
        <v>3348</v>
      </c>
      <c r="C2604" s="30" t="s">
        <v>13101</v>
      </c>
      <c r="D2604" s="36" t="s">
        <v>64</v>
      </c>
      <c r="E2604" s="36" t="s">
        <v>10498</v>
      </c>
      <c r="F2604" s="115">
        <v>26.91</v>
      </c>
    </row>
    <row r="2605" spans="1:6" x14ac:dyDescent="0.25">
      <c r="A2605" s="36" t="s">
        <v>13083</v>
      </c>
      <c r="B2605" s="36">
        <v>39833</v>
      </c>
      <c r="C2605" s="30" t="s">
        <v>13102</v>
      </c>
      <c r="D2605" s="36" t="s">
        <v>64</v>
      </c>
      <c r="E2605" s="36" t="s">
        <v>10498</v>
      </c>
      <c r="F2605" s="115">
        <v>36.869999999999997</v>
      </c>
    </row>
    <row r="2606" spans="1:6" x14ac:dyDescent="0.25">
      <c r="A2606" s="36" t="s">
        <v>13083</v>
      </c>
      <c r="B2606" s="36">
        <v>7252</v>
      </c>
      <c r="C2606" s="30" t="s">
        <v>13103</v>
      </c>
      <c r="D2606" s="36" t="s">
        <v>64</v>
      </c>
      <c r="E2606" s="36" t="s">
        <v>10498</v>
      </c>
      <c r="F2606" s="115">
        <v>2.99</v>
      </c>
    </row>
    <row r="2607" spans="1:6" x14ac:dyDescent="0.25">
      <c r="A2607" s="36" t="s">
        <v>13083</v>
      </c>
      <c r="B2607" s="36">
        <v>7247</v>
      </c>
      <c r="C2607" s="30" t="s">
        <v>13104</v>
      </c>
      <c r="D2607" s="36" t="s">
        <v>64</v>
      </c>
      <c r="E2607" s="36" t="s">
        <v>10505</v>
      </c>
      <c r="F2607" s="115">
        <v>2.99</v>
      </c>
    </row>
    <row r="2608" spans="1:6" x14ac:dyDescent="0.25">
      <c r="A2608" s="36" t="s">
        <v>13083</v>
      </c>
      <c r="B2608" s="36">
        <v>40291</v>
      </c>
      <c r="C2608" s="30" t="s">
        <v>13105</v>
      </c>
      <c r="D2608" s="36" t="s">
        <v>13090</v>
      </c>
      <c r="E2608" s="36" t="s">
        <v>10498</v>
      </c>
      <c r="F2608" s="115">
        <v>750</v>
      </c>
    </row>
    <row r="2609" spans="1:6" x14ac:dyDescent="0.25">
      <c r="A2609" s="36" t="s">
        <v>13083</v>
      </c>
      <c r="B2609" s="36">
        <v>40275</v>
      </c>
      <c r="C2609" s="30" t="s">
        <v>13106</v>
      </c>
      <c r="D2609" s="36" t="s">
        <v>13090</v>
      </c>
      <c r="E2609" s="36" t="s">
        <v>10498</v>
      </c>
      <c r="F2609" s="115">
        <v>24</v>
      </c>
    </row>
    <row r="2610" spans="1:6" x14ac:dyDescent="0.25">
      <c r="A2610" s="36" t="s">
        <v>10499</v>
      </c>
      <c r="B2610" s="36">
        <v>42408</v>
      </c>
      <c r="C2610" s="30" t="s">
        <v>13107</v>
      </c>
      <c r="D2610" s="36" t="s">
        <v>97</v>
      </c>
      <c r="E2610" s="36" t="s">
        <v>10498</v>
      </c>
      <c r="F2610" s="115">
        <v>2.11</v>
      </c>
    </row>
    <row r="2611" spans="1:6" x14ac:dyDescent="0.25">
      <c r="A2611" s="36" t="s">
        <v>10499</v>
      </c>
      <c r="B2611" s="36">
        <v>3777</v>
      </c>
      <c r="C2611" s="30" t="s">
        <v>13108</v>
      </c>
      <c r="D2611" s="36" t="s">
        <v>97</v>
      </c>
      <c r="E2611" s="36" t="s">
        <v>10498</v>
      </c>
      <c r="F2611" s="115">
        <v>1.86</v>
      </c>
    </row>
    <row r="2612" spans="1:6" x14ac:dyDescent="0.25">
      <c r="A2612" s="36" t="s">
        <v>10499</v>
      </c>
      <c r="B2612" s="36">
        <v>44699</v>
      </c>
      <c r="C2612" s="30" t="s">
        <v>13109</v>
      </c>
      <c r="D2612" s="36" t="s">
        <v>370</v>
      </c>
      <c r="E2612" s="36" t="s">
        <v>10498</v>
      </c>
      <c r="F2612" s="115">
        <v>52.14</v>
      </c>
    </row>
    <row r="2613" spans="1:6" x14ac:dyDescent="0.25">
      <c r="A2613" s="36" t="s">
        <v>10499</v>
      </c>
      <c r="B2613" s="36">
        <v>3798</v>
      </c>
      <c r="C2613" s="30" t="s">
        <v>13110</v>
      </c>
      <c r="D2613" s="36" t="s">
        <v>99</v>
      </c>
      <c r="E2613" s="36" t="s">
        <v>10498</v>
      </c>
      <c r="F2613" s="115"/>
    </row>
    <row r="2614" spans="1:6" x14ac:dyDescent="0.25">
      <c r="A2614" s="36" t="s">
        <v>10499</v>
      </c>
      <c r="B2614" s="36">
        <v>38769</v>
      </c>
      <c r="C2614" s="30" t="s">
        <v>13111</v>
      </c>
      <c r="D2614" s="36" t="s">
        <v>99</v>
      </c>
      <c r="E2614" s="36" t="s">
        <v>10498</v>
      </c>
      <c r="F2614" s="115"/>
    </row>
    <row r="2615" spans="1:6" x14ac:dyDescent="0.25">
      <c r="A2615" s="36" t="s">
        <v>10499</v>
      </c>
      <c r="B2615" s="36">
        <v>38774</v>
      </c>
      <c r="C2615" s="30" t="s">
        <v>13112</v>
      </c>
      <c r="D2615" s="36" t="s">
        <v>99</v>
      </c>
      <c r="E2615" s="36" t="s">
        <v>10498</v>
      </c>
      <c r="F2615" s="115">
        <v>14.32</v>
      </c>
    </row>
    <row r="2616" spans="1:6" x14ac:dyDescent="0.25">
      <c r="A2616" s="36" t="s">
        <v>10499</v>
      </c>
      <c r="B2616" s="36">
        <v>42247</v>
      </c>
      <c r="C2616" s="30" t="s">
        <v>13113</v>
      </c>
      <c r="D2616" s="36" t="s">
        <v>99</v>
      </c>
      <c r="E2616" s="36" t="s">
        <v>10498</v>
      </c>
      <c r="F2616" s="115">
        <v>488.77</v>
      </c>
    </row>
    <row r="2617" spans="1:6" x14ac:dyDescent="0.25">
      <c r="A2617" s="36" t="s">
        <v>10499</v>
      </c>
      <c r="B2617" s="36">
        <v>42248</v>
      </c>
      <c r="C2617" s="30" t="s">
        <v>13114</v>
      </c>
      <c r="D2617" s="36" t="s">
        <v>99</v>
      </c>
      <c r="E2617" s="36" t="s">
        <v>10498</v>
      </c>
      <c r="F2617" s="115">
        <v>567.74</v>
      </c>
    </row>
    <row r="2618" spans="1:6" x14ac:dyDescent="0.25">
      <c r="A2618" s="36" t="s">
        <v>10499</v>
      </c>
      <c r="B2618" s="36">
        <v>42249</v>
      </c>
      <c r="C2618" s="30" t="s">
        <v>13115</v>
      </c>
      <c r="D2618" s="36" t="s">
        <v>99</v>
      </c>
      <c r="E2618" s="36" t="s">
        <v>10498</v>
      </c>
      <c r="F2618" s="115">
        <v>940.54</v>
      </c>
    </row>
    <row r="2619" spans="1:6" x14ac:dyDescent="0.25">
      <c r="A2619" s="36" t="s">
        <v>10499</v>
      </c>
      <c r="B2619" s="36">
        <v>42244</v>
      </c>
      <c r="C2619" s="30" t="s">
        <v>13116</v>
      </c>
      <c r="D2619" s="36" t="s">
        <v>99</v>
      </c>
      <c r="E2619" s="36" t="s">
        <v>10498</v>
      </c>
      <c r="F2619" s="115">
        <v>146.88</v>
      </c>
    </row>
    <row r="2620" spans="1:6" x14ac:dyDescent="0.25">
      <c r="A2620" s="36" t="s">
        <v>10499</v>
      </c>
      <c r="B2620" s="36">
        <v>42245</v>
      </c>
      <c r="C2620" s="30" t="s">
        <v>13117</v>
      </c>
      <c r="D2620" s="36" t="s">
        <v>99</v>
      </c>
      <c r="E2620" s="36" t="s">
        <v>10498</v>
      </c>
      <c r="F2620" s="115">
        <v>271.05</v>
      </c>
    </row>
    <row r="2621" spans="1:6" x14ac:dyDescent="0.25">
      <c r="A2621" s="36" t="s">
        <v>10499</v>
      </c>
      <c r="B2621" s="36">
        <v>42246</v>
      </c>
      <c r="C2621" s="30" t="s">
        <v>13118</v>
      </c>
      <c r="D2621" s="36" t="s">
        <v>99</v>
      </c>
      <c r="E2621" s="36" t="s">
        <v>10498</v>
      </c>
      <c r="F2621" s="115">
        <v>300.04000000000002</v>
      </c>
    </row>
    <row r="2622" spans="1:6" x14ac:dyDescent="0.25">
      <c r="A2622" s="36" t="s">
        <v>10499</v>
      </c>
      <c r="B2622" s="36">
        <v>42243</v>
      </c>
      <c r="C2622" s="30" t="s">
        <v>13119</v>
      </c>
      <c r="D2622" s="36" t="s">
        <v>99</v>
      </c>
      <c r="E2622" s="36" t="s">
        <v>10498</v>
      </c>
      <c r="F2622" s="115">
        <v>361.79</v>
      </c>
    </row>
    <row r="2623" spans="1:6" x14ac:dyDescent="0.25">
      <c r="A2623" s="36" t="s">
        <v>10499</v>
      </c>
      <c r="B2623" s="36">
        <v>38889</v>
      </c>
      <c r="C2623" s="30" t="s">
        <v>13120</v>
      </c>
      <c r="D2623" s="36" t="s">
        <v>99</v>
      </c>
      <c r="E2623" s="36" t="s">
        <v>10498</v>
      </c>
      <c r="F2623" s="115"/>
    </row>
    <row r="2624" spans="1:6" x14ac:dyDescent="0.25">
      <c r="A2624" s="36" t="s">
        <v>10499</v>
      </c>
      <c r="B2624" s="36">
        <v>38784</v>
      </c>
      <c r="C2624" s="30" t="s">
        <v>13121</v>
      </c>
      <c r="D2624" s="36" t="s">
        <v>99</v>
      </c>
      <c r="E2624" s="36" t="s">
        <v>10498</v>
      </c>
      <c r="F2624" s="115"/>
    </row>
    <row r="2625" spans="1:6" x14ac:dyDescent="0.25">
      <c r="A2625" s="36" t="s">
        <v>10499</v>
      </c>
      <c r="B2625" s="36">
        <v>3780</v>
      </c>
      <c r="C2625" s="30" t="s">
        <v>13122</v>
      </c>
      <c r="D2625" s="36" t="s">
        <v>99</v>
      </c>
      <c r="E2625" s="36" t="s">
        <v>10505</v>
      </c>
      <c r="F2625" s="115"/>
    </row>
    <row r="2626" spans="1:6" x14ac:dyDescent="0.25">
      <c r="A2626" s="36" t="s">
        <v>10499</v>
      </c>
      <c r="B2626" s="36">
        <v>38773</v>
      </c>
      <c r="C2626" s="30" t="s">
        <v>13123</v>
      </c>
      <c r="D2626" s="36" t="s">
        <v>99</v>
      </c>
      <c r="E2626" s="36" t="s">
        <v>10498</v>
      </c>
      <c r="F2626" s="115"/>
    </row>
    <row r="2627" spans="1:6" x14ac:dyDescent="0.25">
      <c r="A2627" s="36" t="s">
        <v>10499</v>
      </c>
      <c r="B2627" s="36">
        <v>12271</v>
      </c>
      <c r="C2627" s="30" t="s">
        <v>13124</v>
      </c>
      <c r="D2627" s="36" t="s">
        <v>99</v>
      </c>
      <c r="E2627" s="36" t="s">
        <v>10498</v>
      </c>
      <c r="F2627" s="115"/>
    </row>
    <row r="2628" spans="1:6" x14ac:dyDescent="0.25">
      <c r="A2628" s="36" t="s">
        <v>10499</v>
      </c>
      <c r="B2628" s="36">
        <v>39385</v>
      </c>
      <c r="C2628" s="30" t="s">
        <v>13125</v>
      </c>
      <c r="D2628" s="36" t="s">
        <v>99</v>
      </c>
      <c r="E2628" s="36" t="s">
        <v>10498</v>
      </c>
      <c r="F2628" s="115">
        <v>13.09</v>
      </c>
    </row>
    <row r="2629" spans="1:6" x14ac:dyDescent="0.25">
      <c r="A2629" s="36" t="s">
        <v>10499</v>
      </c>
      <c r="B2629" s="36">
        <v>39389</v>
      </c>
      <c r="C2629" s="30" t="s">
        <v>13126</v>
      </c>
      <c r="D2629" s="36" t="s">
        <v>99</v>
      </c>
      <c r="E2629" s="36" t="s">
        <v>10498</v>
      </c>
      <c r="F2629" s="115">
        <v>14.21</v>
      </c>
    </row>
    <row r="2630" spans="1:6" x14ac:dyDescent="0.25">
      <c r="A2630" s="36" t="s">
        <v>10499</v>
      </c>
      <c r="B2630" s="36">
        <v>39390</v>
      </c>
      <c r="C2630" s="30" t="s">
        <v>13127</v>
      </c>
      <c r="D2630" s="36" t="s">
        <v>99</v>
      </c>
      <c r="E2630" s="36" t="s">
        <v>10498</v>
      </c>
      <c r="F2630" s="115">
        <v>29.78</v>
      </c>
    </row>
    <row r="2631" spans="1:6" x14ac:dyDescent="0.25">
      <c r="A2631" s="36" t="s">
        <v>10499</v>
      </c>
      <c r="B2631" s="36">
        <v>39391</v>
      </c>
      <c r="C2631" s="30" t="s">
        <v>13128</v>
      </c>
      <c r="D2631" s="36" t="s">
        <v>99</v>
      </c>
      <c r="E2631" s="36" t="s">
        <v>10498</v>
      </c>
      <c r="F2631" s="115">
        <v>33.44</v>
      </c>
    </row>
    <row r="2632" spans="1:6" x14ac:dyDescent="0.25">
      <c r="A2632" s="36" t="s">
        <v>10499</v>
      </c>
      <c r="B2632" s="36">
        <v>3803</v>
      </c>
      <c r="C2632" s="30" t="s">
        <v>13129</v>
      </c>
      <c r="D2632" s="36" t="s">
        <v>99</v>
      </c>
      <c r="E2632" s="36" t="s">
        <v>10498</v>
      </c>
      <c r="F2632" s="115"/>
    </row>
    <row r="2633" spans="1:6" x14ac:dyDescent="0.25">
      <c r="A2633" s="36" t="s">
        <v>10499</v>
      </c>
      <c r="B2633" s="36">
        <v>38770</v>
      </c>
      <c r="C2633" s="30" t="s">
        <v>13130</v>
      </c>
      <c r="D2633" s="36" t="s">
        <v>99</v>
      </c>
      <c r="E2633" s="36" t="s">
        <v>10498</v>
      </c>
      <c r="F2633" s="115"/>
    </row>
    <row r="2634" spans="1:6" x14ac:dyDescent="0.25">
      <c r="A2634" s="36" t="s">
        <v>10499</v>
      </c>
      <c r="B2634" s="36">
        <v>12267</v>
      </c>
      <c r="C2634" s="30" t="s">
        <v>13131</v>
      </c>
      <c r="D2634" s="36" t="s">
        <v>99</v>
      </c>
      <c r="E2634" s="36" t="s">
        <v>10498</v>
      </c>
      <c r="F2634" s="115"/>
    </row>
    <row r="2635" spans="1:6" x14ac:dyDescent="0.25">
      <c r="A2635" s="36" t="s">
        <v>10499</v>
      </c>
      <c r="B2635" s="36">
        <v>43265</v>
      </c>
      <c r="C2635" s="30" t="s">
        <v>13132</v>
      </c>
      <c r="D2635" s="36" t="s">
        <v>99</v>
      </c>
      <c r="E2635" s="36" t="s">
        <v>10498</v>
      </c>
      <c r="F2635" s="115">
        <v>40.950000000000003</v>
      </c>
    </row>
    <row r="2636" spans="1:6" x14ac:dyDescent="0.25">
      <c r="A2636" s="36" t="s">
        <v>10499</v>
      </c>
      <c r="B2636" s="36">
        <v>12266</v>
      </c>
      <c r="C2636" s="30" t="s">
        <v>13133</v>
      </c>
      <c r="D2636" s="36" t="s">
        <v>99</v>
      </c>
      <c r="E2636" s="36" t="s">
        <v>10498</v>
      </c>
      <c r="F2636" s="115"/>
    </row>
    <row r="2637" spans="1:6" x14ac:dyDescent="0.25">
      <c r="A2637" s="36" t="s">
        <v>10499</v>
      </c>
      <c r="B2637" s="36">
        <v>39378</v>
      </c>
      <c r="C2637" s="30" t="s">
        <v>13134</v>
      </c>
      <c r="D2637" s="36" t="s">
        <v>99</v>
      </c>
      <c r="E2637" s="36" t="s">
        <v>10498</v>
      </c>
      <c r="F2637" s="115"/>
    </row>
    <row r="2638" spans="1:6" x14ac:dyDescent="0.25">
      <c r="A2638" s="36" t="s">
        <v>10499</v>
      </c>
      <c r="B2638" s="36">
        <v>43543</v>
      </c>
      <c r="C2638" s="30" t="s">
        <v>13135</v>
      </c>
      <c r="D2638" s="36" t="s">
        <v>99</v>
      </c>
      <c r="E2638" s="36" t="s">
        <v>10498</v>
      </c>
      <c r="F2638" s="115"/>
    </row>
    <row r="2639" spans="1:6" x14ac:dyDescent="0.25">
      <c r="A2639" s="36" t="s">
        <v>10499</v>
      </c>
      <c r="B2639" s="36">
        <v>38775</v>
      </c>
      <c r="C2639" s="30" t="s">
        <v>13136</v>
      </c>
      <c r="D2639" s="36" t="s">
        <v>99</v>
      </c>
      <c r="E2639" s="36" t="s">
        <v>10498</v>
      </c>
      <c r="F2639" s="115"/>
    </row>
    <row r="2640" spans="1:6" x14ac:dyDescent="0.25">
      <c r="A2640" s="36" t="s">
        <v>10499</v>
      </c>
      <c r="B2640" s="36">
        <v>44252</v>
      </c>
      <c r="C2640" s="30" t="s">
        <v>13137</v>
      </c>
      <c r="D2640" s="36" t="s">
        <v>99</v>
      </c>
      <c r="E2640" s="36" t="s">
        <v>10498</v>
      </c>
      <c r="F2640" s="115">
        <v>222.36</v>
      </c>
    </row>
    <row r="2641" spans="1:6" x14ac:dyDescent="0.25">
      <c r="A2641" s="36" t="s">
        <v>10499</v>
      </c>
      <c r="B2641" s="36">
        <v>21119</v>
      </c>
      <c r="C2641" s="30" t="s">
        <v>13138</v>
      </c>
      <c r="D2641" s="36" t="s">
        <v>99</v>
      </c>
      <c r="E2641" s="36" t="s">
        <v>10498</v>
      </c>
      <c r="F2641" s="115">
        <v>2.23</v>
      </c>
    </row>
    <row r="2642" spans="1:6" x14ac:dyDescent="0.25">
      <c r="A2642" s="36" t="s">
        <v>10499</v>
      </c>
      <c r="B2642" s="36">
        <v>37974</v>
      </c>
      <c r="C2642" s="30" t="s">
        <v>13139</v>
      </c>
      <c r="D2642" s="36" t="s">
        <v>99</v>
      </c>
      <c r="E2642" s="36" t="s">
        <v>10498</v>
      </c>
      <c r="F2642" s="115">
        <v>2.88</v>
      </c>
    </row>
    <row r="2643" spans="1:6" x14ac:dyDescent="0.25">
      <c r="A2643" s="36" t="s">
        <v>10499</v>
      </c>
      <c r="B2643" s="36">
        <v>37975</v>
      </c>
      <c r="C2643" s="30" t="s">
        <v>13140</v>
      </c>
      <c r="D2643" s="36" t="s">
        <v>99</v>
      </c>
      <c r="E2643" s="36" t="s">
        <v>10498</v>
      </c>
      <c r="F2643" s="115">
        <v>6.42</v>
      </c>
    </row>
    <row r="2644" spans="1:6" x14ac:dyDescent="0.25">
      <c r="A2644" s="36" t="s">
        <v>10499</v>
      </c>
      <c r="B2644" s="36">
        <v>37976</v>
      </c>
      <c r="C2644" s="30" t="s">
        <v>13141</v>
      </c>
      <c r="D2644" s="36" t="s">
        <v>99</v>
      </c>
      <c r="E2644" s="36" t="s">
        <v>10498</v>
      </c>
      <c r="F2644" s="115">
        <v>14.3</v>
      </c>
    </row>
    <row r="2645" spans="1:6" x14ac:dyDescent="0.25">
      <c r="A2645" s="36" t="s">
        <v>10499</v>
      </c>
      <c r="B2645" s="36">
        <v>37977</v>
      </c>
      <c r="C2645" s="30" t="s">
        <v>13142</v>
      </c>
      <c r="D2645" s="36" t="s">
        <v>99</v>
      </c>
      <c r="E2645" s="36" t="s">
        <v>10498</v>
      </c>
      <c r="F2645" s="115">
        <v>19.78</v>
      </c>
    </row>
    <row r="2646" spans="1:6" x14ac:dyDescent="0.25">
      <c r="A2646" s="36" t="s">
        <v>10499</v>
      </c>
      <c r="B2646" s="36">
        <v>37978</v>
      </c>
      <c r="C2646" s="30" t="s">
        <v>13143</v>
      </c>
      <c r="D2646" s="36" t="s">
        <v>99</v>
      </c>
      <c r="E2646" s="36" t="s">
        <v>10498</v>
      </c>
      <c r="F2646" s="115">
        <v>39.229999999999997</v>
      </c>
    </row>
    <row r="2647" spans="1:6" x14ac:dyDescent="0.25">
      <c r="A2647" s="36" t="s">
        <v>10499</v>
      </c>
      <c r="B2647" s="36">
        <v>37979</v>
      </c>
      <c r="C2647" s="30" t="s">
        <v>13144</v>
      </c>
      <c r="D2647" s="36" t="s">
        <v>99</v>
      </c>
      <c r="E2647" s="36" t="s">
        <v>10498</v>
      </c>
      <c r="F2647" s="115">
        <v>166.47</v>
      </c>
    </row>
    <row r="2648" spans="1:6" x14ac:dyDescent="0.25">
      <c r="A2648" s="36" t="s">
        <v>10499</v>
      </c>
      <c r="B2648" s="36">
        <v>37980</v>
      </c>
      <c r="C2648" s="30" t="s">
        <v>13145</v>
      </c>
      <c r="D2648" s="36" t="s">
        <v>99</v>
      </c>
      <c r="E2648" s="36" t="s">
        <v>10498</v>
      </c>
      <c r="F2648" s="115">
        <v>191.22</v>
      </c>
    </row>
    <row r="2649" spans="1:6" x14ac:dyDescent="0.25">
      <c r="A2649" s="36" t="s">
        <v>10499</v>
      </c>
      <c r="B2649" s="36">
        <v>36147</v>
      </c>
      <c r="C2649" s="30" t="s">
        <v>13146</v>
      </c>
      <c r="D2649" s="36" t="s">
        <v>10912</v>
      </c>
      <c r="E2649" s="36" t="s">
        <v>10498</v>
      </c>
      <c r="F2649" s="115">
        <v>285.86</v>
      </c>
    </row>
    <row r="2650" spans="1:6" x14ac:dyDescent="0.25">
      <c r="A2650" s="36" t="s">
        <v>10499</v>
      </c>
      <c r="B2650" s="36">
        <v>12731</v>
      </c>
      <c r="C2650" s="30" t="s">
        <v>13147</v>
      </c>
      <c r="D2650" s="36" t="s">
        <v>99</v>
      </c>
      <c r="E2650" s="36" t="s">
        <v>10498</v>
      </c>
      <c r="F2650" s="115"/>
    </row>
    <row r="2651" spans="1:6" x14ac:dyDescent="0.25">
      <c r="A2651" s="36" t="s">
        <v>10499</v>
      </c>
      <c r="B2651" s="36">
        <v>12723</v>
      </c>
      <c r="C2651" s="30" t="s">
        <v>13148</v>
      </c>
      <c r="D2651" s="36" t="s">
        <v>99</v>
      </c>
      <c r="E2651" s="36" t="s">
        <v>10498</v>
      </c>
      <c r="F2651" s="115"/>
    </row>
    <row r="2652" spans="1:6" x14ac:dyDescent="0.25">
      <c r="A2652" s="36" t="s">
        <v>10499</v>
      </c>
      <c r="B2652" s="36">
        <v>12724</v>
      </c>
      <c r="C2652" s="30" t="s">
        <v>13149</v>
      </c>
      <c r="D2652" s="36" t="s">
        <v>99</v>
      </c>
      <c r="E2652" s="36" t="s">
        <v>10498</v>
      </c>
      <c r="F2652" s="115"/>
    </row>
    <row r="2653" spans="1:6" x14ac:dyDescent="0.25">
      <c r="A2653" s="36" t="s">
        <v>10499</v>
      </c>
      <c r="B2653" s="36">
        <v>12725</v>
      </c>
      <c r="C2653" s="30" t="s">
        <v>13150</v>
      </c>
      <c r="D2653" s="36" t="s">
        <v>99</v>
      </c>
      <c r="E2653" s="36" t="s">
        <v>10498</v>
      </c>
      <c r="F2653" s="115"/>
    </row>
    <row r="2654" spans="1:6" x14ac:dyDescent="0.25">
      <c r="A2654" s="36" t="s">
        <v>10499</v>
      </c>
      <c r="B2654" s="36">
        <v>12726</v>
      </c>
      <c r="C2654" s="30" t="s">
        <v>13151</v>
      </c>
      <c r="D2654" s="36" t="s">
        <v>99</v>
      </c>
      <c r="E2654" s="36" t="s">
        <v>10498</v>
      </c>
      <c r="F2654" s="115"/>
    </row>
    <row r="2655" spans="1:6" x14ac:dyDescent="0.25">
      <c r="A2655" s="36" t="s">
        <v>10499</v>
      </c>
      <c r="B2655" s="36">
        <v>12727</v>
      </c>
      <c r="C2655" s="30" t="s">
        <v>13152</v>
      </c>
      <c r="D2655" s="36" t="s">
        <v>99</v>
      </c>
      <c r="E2655" s="36" t="s">
        <v>10498</v>
      </c>
      <c r="F2655" s="115"/>
    </row>
    <row r="2656" spans="1:6" x14ac:dyDescent="0.25">
      <c r="A2656" s="36" t="s">
        <v>10499</v>
      </c>
      <c r="B2656" s="36">
        <v>12728</v>
      </c>
      <c r="C2656" s="30" t="s">
        <v>13153</v>
      </c>
      <c r="D2656" s="36" t="s">
        <v>99</v>
      </c>
      <c r="E2656" s="36" t="s">
        <v>10498</v>
      </c>
      <c r="F2656" s="115"/>
    </row>
    <row r="2657" spans="1:6" x14ac:dyDescent="0.25">
      <c r="A2657" s="36" t="s">
        <v>10499</v>
      </c>
      <c r="B2657" s="36">
        <v>12729</v>
      </c>
      <c r="C2657" s="30" t="s">
        <v>13154</v>
      </c>
      <c r="D2657" s="36" t="s">
        <v>99</v>
      </c>
      <c r="E2657" s="36" t="s">
        <v>10498</v>
      </c>
      <c r="F2657" s="115"/>
    </row>
    <row r="2658" spans="1:6" x14ac:dyDescent="0.25">
      <c r="A2658" s="36" t="s">
        <v>10499</v>
      </c>
      <c r="B2658" s="36">
        <v>12730</v>
      </c>
      <c r="C2658" s="30" t="s">
        <v>13155</v>
      </c>
      <c r="D2658" s="36" t="s">
        <v>99</v>
      </c>
      <c r="E2658" s="36" t="s">
        <v>10498</v>
      </c>
      <c r="F2658" s="115"/>
    </row>
    <row r="2659" spans="1:6" x14ac:dyDescent="0.25">
      <c r="A2659" s="36" t="s">
        <v>10499</v>
      </c>
      <c r="B2659" s="36">
        <v>3840</v>
      </c>
      <c r="C2659" s="30" t="s">
        <v>13156</v>
      </c>
      <c r="D2659" s="36" t="s">
        <v>99</v>
      </c>
      <c r="E2659" s="36" t="s">
        <v>10498</v>
      </c>
      <c r="F2659" s="115"/>
    </row>
    <row r="2660" spans="1:6" x14ac:dyDescent="0.25">
      <c r="A2660" s="36" t="s">
        <v>10499</v>
      </c>
      <c r="B2660" s="36">
        <v>3838</v>
      </c>
      <c r="C2660" s="30" t="s">
        <v>13157</v>
      </c>
      <c r="D2660" s="36" t="s">
        <v>99</v>
      </c>
      <c r="E2660" s="36" t="s">
        <v>10498</v>
      </c>
      <c r="F2660" s="115"/>
    </row>
    <row r="2661" spans="1:6" x14ac:dyDescent="0.25">
      <c r="A2661" s="36" t="s">
        <v>10499</v>
      </c>
      <c r="B2661" s="36">
        <v>3844</v>
      </c>
      <c r="C2661" s="30" t="s">
        <v>13158</v>
      </c>
      <c r="D2661" s="36" t="s">
        <v>99</v>
      </c>
      <c r="E2661" s="36" t="s">
        <v>10498</v>
      </c>
      <c r="F2661" s="115"/>
    </row>
    <row r="2662" spans="1:6" x14ac:dyDescent="0.25">
      <c r="A2662" s="36" t="s">
        <v>10499</v>
      </c>
      <c r="B2662" s="36">
        <v>3839</v>
      </c>
      <c r="C2662" s="30" t="s">
        <v>13159</v>
      </c>
      <c r="D2662" s="36" t="s">
        <v>99</v>
      </c>
      <c r="E2662" s="36" t="s">
        <v>10498</v>
      </c>
      <c r="F2662" s="115"/>
    </row>
    <row r="2663" spans="1:6" x14ac:dyDescent="0.25">
      <c r="A2663" s="36" t="s">
        <v>10499</v>
      </c>
      <c r="B2663" s="36">
        <v>3843</v>
      </c>
      <c r="C2663" s="30" t="s">
        <v>13160</v>
      </c>
      <c r="D2663" s="36" t="s">
        <v>99</v>
      </c>
      <c r="E2663" s="36" t="s">
        <v>10498</v>
      </c>
      <c r="F2663" s="115"/>
    </row>
    <row r="2664" spans="1:6" x14ac:dyDescent="0.25">
      <c r="A2664" s="36" t="s">
        <v>10499</v>
      </c>
      <c r="B2664" s="36">
        <v>3900</v>
      </c>
      <c r="C2664" s="30" t="s">
        <v>13161</v>
      </c>
      <c r="D2664" s="36" t="s">
        <v>99</v>
      </c>
      <c r="E2664" s="36" t="s">
        <v>10498</v>
      </c>
      <c r="F2664" s="115">
        <v>45.92</v>
      </c>
    </row>
    <row r="2665" spans="1:6" x14ac:dyDescent="0.25">
      <c r="A2665" s="36" t="s">
        <v>10499</v>
      </c>
      <c r="B2665" s="36">
        <v>3846</v>
      </c>
      <c r="C2665" s="30" t="s">
        <v>13162</v>
      </c>
      <c r="D2665" s="36" t="s">
        <v>99</v>
      </c>
      <c r="E2665" s="36" t="s">
        <v>10498</v>
      </c>
      <c r="F2665" s="115">
        <v>13.8</v>
      </c>
    </row>
    <row r="2666" spans="1:6" x14ac:dyDescent="0.25">
      <c r="A2666" s="36" t="s">
        <v>10499</v>
      </c>
      <c r="B2666" s="36">
        <v>3886</v>
      </c>
      <c r="C2666" s="30" t="s">
        <v>13163</v>
      </c>
      <c r="D2666" s="36" t="s">
        <v>99</v>
      </c>
      <c r="E2666" s="36" t="s">
        <v>10498</v>
      </c>
      <c r="F2666" s="115">
        <v>18.32</v>
      </c>
    </row>
    <row r="2667" spans="1:6" x14ac:dyDescent="0.25">
      <c r="A2667" s="36" t="s">
        <v>10499</v>
      </c>
      <c r="B2667" s="36">
        <v>3854</v>
      </c>
      <c r="C2667" s="30" t="s">
        <v>13164</v>
      </c>
      <c r="D2667" s="36" t="s">
        <v>99</v>
      </c>
      <c r="E2667" s="36" t="s">
        <v>10498</v>
      </c>
      <c r="F2667" s="115">
        <v>10.44</v>
      </c>
    </row>
    <row r="2668" spans="1:6" x14ac:dyDescent="0.25">
      <c r="A2668" s="36" t="s">
        <v>10499</v>
      </c>
      <c r="B2668" s="36">
        <v>3873</v>
      </c>
      <c r="C2668" s="30" t="s">
        <v>13165</v>
      </c>
      <c r="D2668" s="36" t="s">
        <v>99</v>
      </c>
      <c r="E2668" s="36" t="s">
        <v>10498</v>
      </c>
      <c r="F2668" s="115">
        <v>12.15</v>
      </c>
    </row>
    <row r="2669" spans="1:6" x14ac:dyDescent="0.25">
      <c r="A2669" s="36" t="s">
        <v>10499</v>
      </c>
      <c r="B2669" s="36">
        <v>38021</v>
      </c>
      <c r="C2669" s="30" t="s">
        <v>13166</v>
      </c>
      <c r="D2669" s="36" t="s">
        <v>99</v>
      </c>
      <c r="E2669" s="36" t="s">
        <v>10498</v>
      </c>
      <c r="F2669" s="115">
        <v>21.58</v>
      </c>
    </row>
    <row r="2670" spans="1:6" x14ac:dyDescent="0.25">
      <c r="A2670" s="36" t="s">
        <v>10499</v>
      </c>
      <c r="B2670" s="36">
        <v>43838</v>
      </c>
      <c r="C2670" s="30" t="s">
        <v>13167</v>
      </c>
      <c r="D2670" s="36" t="s">
        <v>99</v>
      </c>
      <c r="E2670" s="36" t="s">
        <v>10498</v>
      </c>
      <c r="F2670" s="115">
        <v>27.89</v>
      </c>
    </row>
    <row r="2671" spans="1:6" x14ac:dyDescent="0.25">
      <c r="A2671" s="36" t="s">
        <v>10499</v>
      </c>
      <c r="B2671" s="36">
        <v>3847</v>
      </c>
      <c r="C2671" s="30" t="s">
        <v>13168</v>
      </c>
      <c r="D2671" s="36" t="s">
        <v>99</v>
      </c>
      <c r="E2671" s="36" t="s">
        <v>10498</v>
      </c>
      <c r="F2671" s="115">
        <v>28.13</v>
      </c>
    </row>
    <row r="2672" spans="1:6" x14ac:dyDescent="0.25">
      <c r="A2672" s="36" t="s">
        <v>10499</v>
      </c>
      <c r="B2672" s="36">
        <v>38022</v>
      </c>
      <c r="C2672" s="30" t="s">
        <v>13169</v>
      </c>
      <c r="D2672" s="36" t="s">
        <v>99</v>
      </c>
      <c r="E2672" s="36" t="s">
        <v>10498</v>
      </c>
      <c r="F2672" s="115">
        <v>38.659999999999997</v>
      </c>
    </row>
    <row r="2673" spans="1:6" x14ac:dyDescent="0.25">
      <c r="A2673" s="36" t="s">
        <v>10499</v>
      </c>
      <c r="B2673" s="36">
        <v>3826</v>
      </c>
      <c r="C2673" s="30" t="s">
        <v>13170</v>
      </c>
      <c r="D2673" s="36" t="s">
        <v>99</v>
      </c>
      <c r="E2673" s="36" t="s">
        <v>10498</v>
      </c>
      <c r="F2673" s="115"/>
    </row>
    <row r="2674" spans="1:6" x14ac:dyDescent="0.25">
      <c r="A2674" s="36" t="s">
        <v>10499</v>
      </c>
      <c r="B2674" s="36">
        <v>3825</v>
      </c>
      <c r="C2674" s="30" t="s">
        <v>13171</v>
      </c>
      <c r="D2674" s="36" t="s">
        <v>99</v>
      </c>
      <c r="E2674" s="36" t="s">
        <v>10498</v>
      </c>
      <c r="F2674" s="115"/>
    </row>
    <row r="2675" spans="1:6" x14ac:dyDescent="0.25">
      <c r="A2675" s="36" t="s">
        <v>10499</v>
      </c>
      <c r="B2675" s="36">
        <v>3827</v>
      </c>
      <c r="C2675" s="30" t="s">
        <v>13172</v>
      </c>
      <c r="D2675" s="36" t="s">
        <v>99</v>
      </c>
      <c r="E2675" s="36" t="s">
        <v>10498</v>
      </c>
      <c r="F2675" s="115"/>
    </row>
    <row r="2676" spans="1:6" x14ac:dyDescent="0.25">
      <c r="A2676" s="36" t="s">
        <v>10499</v>
      </c>
      <c r="B2676" s="36">
        <v>3830</v>
      </c>
      <c r="C2676" s="30" t="s">
        <v>13173</v>
      </c>
      <c r="D2676" s="36" t="s">
        <v>99</v>
      </c>
      <c r="E2676" s="36" t="s">
        <v>10498</v>
      </c>
      <c r="F2676" s="115">
        <v>212.08</v>
      </c>
    </row>
    <row r="2677" spans="1:6" x14ac:dyDescent="0.25">
      <c r="A2677" s="36" t="s">
        <v>10499</v>
      </c>
      <c r="B2677" s="36">
        <v>37981</v>
      </c>
      <c r="C2677" s="30" t="s">
        <v>13174</v>
      </c>
      <c r="D2677" s="36" t="s">
        <v>99</v>
      </c>
      <c r="E2677" s="36" t="s">
        <v>10498</v>
      </c>
      <c r="F2677" s="115">
        <v>8.33</v>
      </c>
    </row>
    <row r="2678" spans="1:6" x14ac:dyDescent="0.25">
      <c r="A2678" s="36" t="s">
        <v>10499</v>
      </c>
      <c r="B2678" s="36">
        <v>37982</v>
      </c>
      <c r="C2678" s="30" t="s">
        <v>13175</v>
      </c>
      <c r="D2678" s="36" t="s">
        <v>99</v>
      </c>
      <c r="E2678" s="36" t="s">
        <v>10498</v>
      </c>
      <c r="F2678" s="115">
        <v>12.09</v>
      </c>
    </row>
    <row r="2679" spans="1:6" x14ac:dyDescent="0.25">
      <c r="A2679" s="36" t="s">
        <v>10499</v>
      </c>
      <c r="B2679" s="36">
        <v>37983</v>
      </c>
      <c r="C2679" s="30" t="s">
        <v>13176</v>
      </c>
      <c r="D2679" s="36" t="s">
        <v>99</v>
      </c>
      <c r="E2679" s="36" t="s">
        <v>10498</v>
      </c>
      <c r="F2679" s="115">
        <v>17.87</v>
      </c>
    </row>
    <row r="2680" spans="1:6" x14ac:dyDescent="0.25">
      <c r="A2680" s="36" t="s">
        <v>10499</v>
      </c>
      <c r="B2680" s="36">
        <v>37984</v>
      </c>
      <c r="C2680" s="30" t="s">
        <v>13177</v>
      </c>
      <c r="D2680" s="36" t="s">
        <v>99</v>
      </c>
      <c r="E2680" s="36" t="s">
        <v>10498</v>
      </c>
      <c r="F2680" s="115">
        <v>25.1</v>
      </c>
    </row>
    <row r="2681" spans="1:6" x14ac:dyDescent="0.25">
      <c r="A2681" s="36" t="s">
        <v>10499</v>
      </c>
      <c r="B2681" s="36">
        <v>37985</v>
      </c>
      <c r="C2681" s="30" t="s">
        <v>13178</v>
      </c>
      <c r="D2681" s="36" t="s">
        <v>99</v>
      </c>
      <c r="E2681" s="36" t="s">
        <v>10498</v>
      </c>
      <c r="F2681" s="115">
        <v>35.659999999999997</v>
      </c>
    </row>
    <row r="2682" spans="1:6" x14ac:dyDescent="0.25">
      <c r="A2682" s="36" t="s">
        <v>10499</v>
      </c>
      <c r="B2682" s="36">
        <v>20165</v>
      </c>
      <c r="C2682" s="30" t="s">
        <v>13179</v>
      </c>
      <c r="D2682" s="36" t="s">
        <v>99</v>
      </c>
      <c r="E2682" s="36" t="s">
        <v>10498</v>
      </c>
      <c r="F2682" s="115">
        <v>26.29</v>
      </c>
    </row>
    <row r="2683" spans="1:6" x14ac:dyDescent="0.25">
      <c r="A2683" s="36" t="s">
        <v>10499</v>
      </c>
      <c r="B2683" s="36">
        <v>20166</v>
      </c>
      <c r="C2683" s="30" t="s">
        <v>13180</v>
      </c>
      <c r="D2683" s="36" t="s">
        <v>99</v>
      </c>
      <c r="E2683" s="36" t="s">
        <v>10498</v>
      </c>
      <c r="F2683" s="115">
        <v>80.290000000000006</v>
      </c>
    </row>
    <row r="2684" spans="1:6" x14ac:dyDescent="0.25">
      <c r="A2684" s="36" t="s">
        <v>10499</v>
      </c>
      <c r="B2684" s="36">
        <v>20164</v>
      </c>
      <c r="C2684" s="30" t="s">
        <v>13181</v>
      </c>
      <c r="D2684" s="36" t="s">
        <v>99</v>
      </c>
      <c r="E2684" s="36" t="s">
        <v>10498</v>
      </c>
      <c r="F2684" s="115">
        <v>12.63</v>
      </c>
    </row>
    <row r="2685" spans="1:6" x14ac:dyDescent="0.25">
      <c r="A2685" s="36" t="s">
        <v>10499</v>
      </c>
      <c r="B2685" s="36">
        <v>3893</v>
      </c>
      <c r="C2685" s="30" t="s">
        <v>13182</v>
      </c>
      <c r="D2685" s="36" t="s">
        <v>99</v>
      </c>
      <c r="E2685" s="36" t="s">
        <v>10498</v>
      </c>
      <c r="F2685" s="115">
        <v>19.8</v>
      </c>
    </row>
    <row r="2686" spans="1:6" x14ac:dyDescent="0.25">
      <c r="A2686" s="36" t="s">
        <v>10499</v>
      </c>
      <c r="B2686" s="36">
        <v>3848</v>
      </c>
      <c r="C2686" s="30" t="s">
        <v>13183</v>
      </c>
      <c r="D2686" s="36" t="s">
        <v>99</v>
      </c>
      <c r="E2686" s="36" t="s">
        <v>10498</v>
      </c>
      <c r="F2686" s="115">
        <v>12.07</v>
      </c>
    </row>
    <row r="2687" spans="1:6" x14ac:dyDescent="0.25">
      <c r="A2687" s="36" t="s">
        <v>10499</v>
      </c>
      <c r="B2687" s="36">
        <v>3895</v>
      </c>
      <c r="C2687" s="30" t="s">
        <v>13184</v>
      </c>
      <c r="D2687" s="36" t="s">
        <v>99</v>
      </c>
      <c r="E2687" s="36" t="s">
        <v>10498</v>
      </c>
      <c r="F2687" s="115">
        <v>13.41</v>
      </c>
    </row>
    <row r="2688" spans="1:6" x14ac:dyDescent="0.25">
      <c r="A2688" s="36" t="s">
        <v>10499</v>
      </c>
      <c r="B2688" s="36">
        <v>12404</v>
      </c>
      <c r="C2688" s="30" t="s">
        <v>13185</v>
      </c>
      <c r="D2688" s="36" t="s">
        <v>99</v>
      </c>
      <c r="E2688" s="36" t="s">
        <v>10498</v>
      </c>
      <c r="F2688" s="115"/>
    </row>
    <row r="2689" spans="1:6" x14ac:dyDescent="0.25">
      <c r="A2689" s="36" t="s">
        <v>10499</v>
      </c>
      <c r="B2689" s="36">
        <v>3939</v>
      </c>
      <c r="C2689" s="30" t="s">
        <v>13186</v>
      </c>
      <c r="D2689" s="36" t="s">
        <v>99</v>
      </c>
      <c r="E2689" s="36" t="s">
        <v>10498</v>
      </c>
      <c r="F2689" s="115"/>
    </row>
    <row r="2690" spans="1:6" x14ac:dyDescent="0.25">
      <c r="A2690" s="36" t="s">
        <v>10499</v>
      </c>
      <c r="B2690" s="36">
        <v>3911</v>
      </c>
      <c r="C2690" s="30" t="s">
        <v>13187</v>
      </c>
      <c r="D2690" s="36" t="s">
        <v>99</v>
      </c>
      <c r="E2690" s="36" t="s">
        <v>10498</v>
      </c>
      <c r="F2690" s="115"/>
    </row>
    <row r="2691" spans="1:6" x14ac:dyDescent="0.25">
      <c r="A2691" s="36" t="s">
        <v>10499</v>
      </c>
      <c r="B2691" s="36">
        <v>3910</v>
      </c>
      <c r="C2691" s="30" t="s">
        <v>13188</v>
      </c>
      <c r="D2691" s="36" t="s">
        <v>99</v>
      </c>
      <c r="E2691" s="36" t="s">
        <v>10498</v>
      </c>
      <c r="F2691" s="115"/>
    </row>
    <row r="2692" spans="1:6" x14ac:dyDescent="0.25">
      <c r="A2692" s="36" t="s">
        <v>10499</v>
      </c>
      <c r="B2692" s="36">
        <v>3908</v>
      </c>
      <c r="C2692" s="30" t="s">
        <v>13189</v>
      </c>
      <c r="D2692" s="36" t="s">
        <v>99</v>
      </c>
      <c r="E2692" s="36" t="s">
        <v>10498</v>
      </c>
      <c r="F2692" s="115"/>
    </row>
    <row r="2693" spans="1:6" x14ac:dyDescent="0.25">
      <c r="A2693" s="36" t="s">
        <v>10499</v>
      </c>
      <c r="B2693" s="36">
        <v>3913</v>
      </c>
      <c r="C2693" s="30" t="s">
        <v>13190</v>
      </c>
      <c r="D2693" s="36" t="s">
        <v>99</v>
      </c>
      <c r="E2693" s="36" t="s">
        <v>10498</v>
      </c>
      <c r="F2693" s="115"/>
    </row>
    <row r="2694" spans="1:6" x14ac:dyDescent="0.25">
      <c r="A2694" s="36" t="s">
        <v>10499</v>
      </c>
      <c r="B2694" s="36">
        <v>3912</v>
      </c>
      <c r="C2694" s="30" t="s">
        <v>13191</v>
      </c>
      <c r="D2694" s="36" t="s">
        <v>99</v>
      </c>
      <c r="E2694" s="36" t="s">
        <v>10498</v>
      </c>
      <c r="F2694" s="115"/>
    </row>
    <row r="2695" spans="1:6" x14ac:dyDescent="0.25">
      <c r="A2695" s="36" t="s">
        <v>10499</v>
      </c>
      <c r="B2695" s="36">
        <v>3914</v>
      </c>
      <c r="C2695" s="30" t="s">
        <v>13192</v>
      </c>
      <c r="D2695" s="36" t="s">
        <v>99</v>
      </c>
      <c r="E2695" s="36" t="s">
        <v>10498</v>
      </c>
      <c r="F2695" s="115"/>
    </row>
    <row r="2696" spans="1:6" x14ac:dyDescent="0.25">
      <c r="A2696" s="36" t="s">
        <v>10499</v>
      </c>
      <c r="B2696" s="36">
        <v>3909</v>
      </c>
      <c r="C2696" s="30" t="s">
        <v>13193</v>
      </c>
      <c r="D2696" s="36" t="s">
        <v>99</v>
      </c>
      <c r="E2696" s="36" t="s">
        <v>10498</v>
      </c>
      <c r="F2696" s="115"/>
    </row>
    <row r="2697" spans="1:6" x14ac:dyDescent="0.25">
      <c r="A2697" s="36" t="s">
        <v>10499</v>
      </c>
      <c r="B2697" s="36">
        <v>3915</v>
      </c>
      <c r="C2697" s="30" t="s">
        <v>13194</v>
      </c>
      <c r="D2697" s="36" t="s">
        <v>99</v>
      </c>
      <c r="E2697" s="36" t="s">
        <v>10498</v>
      </c>
      <c r="F2697" s="115"/>
    </row>
    <row r="2698" spans="1:6" x14ac:dyDescent="0.25">
      <c r="A2698" s="36" t="s">
        <v>10499</v>
      </c>
      <c r="B2698" s="36">
        <v>3916</v>
      </c>
      <c r="C2698" s="30" t="s">
        <v>13195</v>
      </c>
      <c r="D2698" s="36" t="s">
        <v>99</v>
      </c>
      <c r="E2698" s="36" t="s">
        <v>10498</v>
      </c>
      <c r="F2698" s="115"/>
    </row>
    <row r="2699" spans="1:6" x14ac:dyDescent="0.25">
      <c r="A2699" s="36" t="s">
        <v>10499</v>
      </c>
      <c r="B2699" s="36">
        <v>3917</v>
      </c>
      <c r="C2699" s="30" t="s">
        <v>13196</v>
      </c>
      <c r="D2699" s="36" t="s">
        <v>99</v>
      </c>
      <c r="E2699" s="36" t="s">
        <v>10498</v>
      </c>
      <c r="F2699" s="115"/>
    </row>
    <row r="2700" spans="1:6" x14ac:dyDescent="0.25">
      <c r="A2700" s="36" t="s">
        <v>10499</v>
      </c>
      <c r="B2700" s="36">
        <v>45266</v>
      </c>
      <c r="C2700" s="30" t="s">
        <v>13197</v>
      </c>
      <c r="D2700" s="36" t="s">
        <v>10912</v>
      </c>
      <c r="E2700" s="36" t="s">
        <v>10498</v>
      </c>
      <c r="F2700" s="115">
        <v>3.2</v>
      </c>
    </row>
    <row r="2701" spans="1:6" x14ac:dyDescent="0.25">
      <c r="A2701" s="36" t="s">
        <v>10499</v>
      </c>
      <c r="B2701" s="36">
        <v>1904</v>
      </c>
      <c r="C2701" s="30" t="s">
        <v>13198</v>
      </c>
      <c r="D2701" s="36" t="s">
        <v>99</v>
      </c>
      <c r="E2701" s="36" t="s">
        <v>10498</v>
      </c>
      <c r="F2701" s="115">
        <v>1.77</v>
      </c>
    </row>
    <row r="2702" spans="1:6" x14ac:dyDescent="0.25">
      <c r="A2702" s="36" t="s">
        <v>10499</v>
      </c>
      <c r="B2702" s="36">
        <v>1899</v>
      </c>
      <c r="C2702" s="30" t="s">
        <v>13199</v>
      </c>
      <c r="D2702" s="36" t="s">
        <v>99</v>
      </c>
      <c r="E2702" s="36" t="s">
        <v>10498</v>
      </c>
      <c r="F2702" s="115">
        <v>2.0099999999999998</v>
      </c>
    </row>
    <row r="2703" spans="1:6" x14ac:dyDescent="0.25">
      <c r="A2703" s="36" t="s">
        <v>10499</v>
      </c>
      <c r="B2703" s="36">
        <v>1900</v>
      </c>
      <c r="C2703" s="30" t="s">
        <v>13200</v>
      </c>
      <c r="D2703" s="36" t="s">
        <v>99</v>
      </c>
      <c r="E2703" s="36" t="s">
        <v>10498</v>
      </c>
      <c r="F2703" s="115">
        <v>3.25</v>
      </c>
    </row>
    <row r="2704" spans="1:6" x14ac:dyDescent="0.25">
      <c r="A2704" s="36" t="s">
        <v>10499</v>
      </c>
      <c r="B2704" s="36">
        <v>12407</v>
      </c>
      <c r="C2704" s="30" t="s">
        <v>13201</v>
      </c>
      <c r="D2704" s="36" t="s">
        <v>99</v>
      </c>
      <c r="E2704" s="36" t="s">
        <v>10498</v>
      </c>
      <c r="F2704" s="115"/>
    </row>
    <row r="2705" spans="1:6" x14ac:dyDescent="0.25">
      <c r="A2705" s="36" t="s">
        <v>10499</v>
      </c>
      <c r="B2705" s="36">
        <v>12408</v>
      </c>
      <c r="C2705" s="30" t="s">
        <v>13202</v>
      </c>
      <c r="D2705" s="36" t="s">
        <v>99</v>
      </c>
      <c r="E2705" s="36" t="s">
        <v>10498</v>
      </c>
      <c r="F2705" s="115"/>
    </row>
    <row r="2706" spans="1:6" x14ac:dyDescent="0.25">
      <c r="A2706" s="36" t="s">
        <v>10499</v>
      </c>
      <c r="B2706" s="36">
        <v>12409</v>
      </c>
      <c r="C2706" s="30" t="s">
        <v>13203</v>
      </c>
      <c r="D2706" s="36" t="s">
        <v>99</v>
      </c>
      <c r="E2706" s="36" t="s">
        <v>10498</v>
      </c>
      <c r="F2706" s="115"/>
    </row>
    <row r="2707" spans="1:6" x14ac:dyDescent="0.25">
      <c r="A2707" s="36" t="s">
        <v>10499</v>
      </c>
      <c r="B2707" s="36">
        <v>12410</v>
      </c>
      <c r="C2707" s="30" t="s">
        <v>13204</v>
      </c>
      <c r="D2707" s="36" t="s">
        <v>99</v>
      </c>
      <c r="E2707" s="36" t="s">
        <v>10498</v>
      </c>
      <c r="F2707" s="115"/>
    </row>
    <row r="2708" spans="1:6" x14ac:dyDescent="0.25">
      <c r="A2708" s="36" t="s">
        <v>10499</v>
      </c>
      <c r="B2708" s="36">
        <v>3936</v>
      </c>
      <c r="C2708" s="30" t="s">
        <v>13205</v>
      </c>
      <c r="D2708" s="36" t="s">
        <v>99</v>
      </c>
      <c r="E2708" s="36" t="s">
        <v>10498</v>
      </c>
      <c r="F2708" s="115"/>
    </row>
    <row r="2709" spans="1:6" x14ac:dyDescent="0.25">
      <c r="A2709" s="36" t="s">
        <v>10499</v>
      </c>
      <c r="B2709" s="36">
        <v>3924</v>
      </c>
      <c r="C2709" s="30" t="s">
        <v>13206</v>
      </c>
      <c r="D2709" s="36" t="s">
        <v>99</v>
      </c>
      <c r="E2709" s="36" t="s">
        <v>10498</v>
      </c>
      <c r="F2709" s="115"/>
    </row>
    <row r="2710" spans="1:6" x14ac:dyDescent="0.25">
      <c r="A2710" s="36" t="s">
        <v>10499</v>
      </c>
      <c r="B2710" s="36">
        <v>3922</v>
      </c>
      <c r="C2710" s="30" t="s">
        <v>13207</v>
      </c>
      <c r="D2710" s="36" t="s">
        <v>99</v>
      </c>
      <c r="E2710" s="36" t="s">
        <v>10498</v>
      </c>
      <c r="F2710" s="115"/>
    </row>
    <row r="2711" spans="1:6" x14ac:dyDescent="0.25">
      <c r="A2711" s="36" t="s">
        <v>10499</v>
      </c>
      <c r="B2711" s="36">
        <v>3923</v>
      </c>
      <c r="C2711" s="30" t="s">
        <v>13208</v>
      </c>
      <c r="D2711" s="36" t="s">
        <v>99</v>
      </c>
      <c r="E2711" s="36" t="s">
        <v>10498</v>
      </c>
      <c r="F2711" s="115"/>
    </row>
    <row r="2712" spans="1:6" x14ac:dyDescent="0.25">
      <c r="A2712" s="36" t="s">
        <v>10499</v>
      </c>
      <c r="B2712" s="36">
        <v>3921</v>
      </c>
      <c r="C2712" s="30" t="s">
        <v>13209</v>
      </c>
      <c r="D2712" s="36" t="s">
        <v>99</v>
      </c>
      <c r="E2712" s="36" t="s">
        <v>10498</v>
      </c>
      <c r="F2712" s="115"/>
    </row>
    <row r="2713" spans="1:6" x14ac:dyDescent="0.25">
      <c r="A2713" s="36" t="s">
        <v>10499</v>
      </c>
      <c r="B2713" s="36">
        <v>3937</v>
      </c>
      <c r="C2713" s="30" t="s">
        <v>13210</v>
      </c>
      <c r="D2713" s="36" t="s">
        <v>99</v>
      </c>
      <c r="E2713" s="36" t="s">
        <v>10498</v>
      </c>
      <c r="F2713" s="115"/>
    </row>
    <row r="2714" spans="1:6" x14ac:dyDescent="0.25">
      <c r="A2714" s="36" t="s">
        <v>10499</v>
      </c>
      <c r="B2714" s="36">
        <v>3920</v>
      </c>
      <c r="C2714" s="30" t="s">
        <v>13211</v>
      </c>
      <c r="D2714" s="36" t="s">
        <v>99</v>
      </c>
      <c r="E2714" s="36" t="s">
        <v>10498</v>
      </c>
      <c r="F2714" s="115"/>
    </row>
    <row r="2715" spans="1:6" x14ac:dyDescent="0.25">
      <c r="A2715" s="36" t="s">
        <v>10499</v>
      </c>
      <c r="B2715" s="36">
        <v>3938</v>
      </c>
      <c r="C2715" s="30" t="s">
        <v>13212</v>
      </c>
      <c r="D2715" s="36" t="s">
        <v>99</v>
      </c>
      <c r="E2715" s="36" t="s">
        <v>10498</v>
      </c>
      <c r="F2715" s="115"/>
    </row>
    <row r="2716" spans="1:6" x14ac:dyDescent="0.25">
      <c r="A2716" s="36" t="s">
        <v>10499</v>
      </c>
      <c r="B2716" s="36">
        <v>3919</v>
      </c>
      <c r="C2716" s="30" t="s">
        <v>13213</v>
      </c>
      <c r="D2716" s="36" t="s">
        <v>99</v>
      </c>
      <c r="E2716" s="36" t="s">
        <v>10498</v>
      </c>
      <c r="F2716" s="115"/>
    </row>
    <row r="2717" spans="1:6" x14ac:dyDescent="0.25">
      <c r="A2717" s="36" t="s">
        <v>10499</v>
      </c>
      <c r="B2717" s="36">
        <v>3927</v>
      </c>
      <c r="C2717" s="30" t="s">
        <v>13214</v>
      </c>
      <c r="D2717" s="36" t="s">
        <v>99</v>
      </c>
      <c r="E2717" s="36" t="s">
        <v>10498</v>
      </c>
      <c r="F2717" s="115"/>
    </row>
    <row r="2718" spans="1:6" x14ac:dyDescent="0.25">
      <c r="A2718" s="36" t="s">
        <v>10499</v>
      </c>
      <c r="B2718" s="36">
        <v>3928</v>
      </c>
      <c r="C2718" s="30" t="s">
        <v>13215</v>
      </c>
      <c r="D2718" s="36" t="s">
        <v>99</v>
      </c>
      <c r="E2718" s="36" t="s">
        <v>10498</v>
      </c>
      <c r="F2718" s="115"/>
    </row>
    <row r="2719" spans="1:6" x14ac:dyDescent="0.25">
      <c r="A2719" s="36" t="s">
        <v>10499</v>
      </c>
      <c r="B2719" s="36">
        <v>3926</v>
      </c>
      <c r="C2719" s="30" t="s">
        <v>13216</v>
      </c>
      <c r="D2719" s="36" t="s">
        <v>99</v>
      </c>
      <c r="E2719" s="36" t="s">
        <v>10498</v>
      </c>
      <c r="F2719" s="115"/>
    </row>
    <row r="2720" spans="1:6" x14ac:dyDescent="0.25">
      <c r="A2720" s="36" t="s">
        <v>10499</v>
      </c>
      <c r="B2720" s="36">
        <v>3935</v>
      </c>
      <c r="C2720" s="30" t="s">
        <v>13217</v>
      </c>
      <c r="D2720" s="36" t="s">
        <v>99</v>
      </c>
      <c r="E2720" s="36" t="s">
        <v>10498</v>
      </c>
      <c r="F2720" s="115"/>
    </row>
    <row r="2721" spans="1:6" x14ac:dyDescent="0.25">
      <c r="A2721" s="36" t="s">
        <v>10499</v>
      </c>
      <c r="B2721" s="36">
        <v>3925</v>
      </c>
      <c r="C2721" s="30" t="s">
        <v>13218</v>
      </c>
      <c r="D2721" s="36" t="s">
        <v>99</v>
      </c>
      <c r="E2721" s="36" t="s">
        <v>10498</v>
      </c>
      <c r="F2721" s="115"/>
    </row>
    <row r="2722" spans="1:6" x14ac:dyDescent="0.25">
      <c r="A2722" s="36" t="s">
        <v>10499</v>
      </c>
      <c r="B2722" s="36">
        <v>3929</v>
      </c>
      <c r="C2722" s="30" t="s">
        <v>13219</v>
      </c>
      <c r="D2722" s="36" t="s">
        <v>99</v>
      </c>
      <c r="E2722" s="36" t="s">
        <v>10498</v>
      </c>
      <c r="F2722" s="115"/>
    </row>
    <row r="2723" spans="1:6" x14ac:dyDescent="0.25">
      <c r="A2723" s="36" t="s">
        <v>10499</v>
      </c>
      <c r="B2723" s="36">
        <v>3931</v>
      </c>
      <c r="C2723" s="30" t="s">
        <v>13220</v>
      </c>
      <c r="D2723" s="36" t="s">
        <v>99</v>
      </c>
      <c r="E2723" s="36" t="s">
        <v>10498</v>
      </c>
      <c r="F2723" s="115"/>
    </row>
    <row r="2724" spans="1:6" x14ac:dyDescent="0.25">
      <c r="A2724" s="36" t="s">
        <v>10499</v>
      </c>
      <c r="B2724" s="36">
        <v>3930</v>
      </c>
      <c r="C2724" s="30" t="s">
        <v>13221</v>
      </c>
      <c r="D2724" s="36" t="s">
        <v>99</v>
      </c>
      <c r="E2724" s="36" t="s">
        <v>10498</v>
      </c>
      <c r="F2724" s="115"/>
    </row>
    <row r="2725" spans="1:6" x14ac:dyDescent="0.25">
      <c r="A2725" s="36" t="s">
        <v>10499</v>
      </c>
      <c r="B2725" s="36">
        <v>12406</v>
      </c>
      <c r="C2725" s="30" t="s">
        <v>13222</v>
      </c>
      <c r="D2725" s="36" t="s">
        <v>99</v>
      </c>
      <c r="E2725" s="36" t="s">
        <v>10498</v>
      </c>
      <c r="F2725" s="115"/>
    </row>
    <row r="2726" spans="1:6" x14ac:dyDescent="0.25">
      <c r="A2726" s="36" t="s">
        <v>10499</v>
      </c>
      <c r="B2726" s="36">
        <v>3932</v>
      </c>
      <c r="C2726" s="30" t="s">
        <v>13223</v>
      </c>
      <c r="D2726" s="36" t="s">
        <v>99</v>
      </c>
      <c r="E2726" s="36" t="s">
        <v>10498</v>
      </c>
      <c r="F2726" s="115"/>
    </row>
    <row r="2727" spans="1:6" x14ac:dyDescent="0.25">
      <c r="A2727" s="36" t="s">
        <v>10499</v>
      </c>
      <c r="B2727" s="36">
        <v>3933</v>
      </c>
      <c r="C2727" s="30" t="s">
        <v>13224</v>
      </c>
      <c r="D2727" s="36" t="s">
        <v>99</v>
      </c>
      <c r="E2727" s="36" t="s">
        <v>10498</v>
      </c>
      <c r="F2727" s="115"/>
    </row>
    <row r="2728" spans="1:6" x14ac:dyDescent="0.25">
      <c r="A2728" s="36" t="s">
        <v>10499</v>
      </c>
      <c r="B2728" s="36">
        <v>3934</v>
      </c>
      <c r="C2728" s="30" t="s">
        <v>13225</v>
      </c>
      <c r="D2728" s="36" t="s">
        <v>99</v>
      </c>
      <c r="E2728" s="36" t="s">
        <v>10498</v>
      </c>
      <c r="F2728" s="115"/>
    </row>
    <row r="2729" spans="1:6" x14ac:dyDescent="0.25">
      <c r="A2729" s="36" t="s">
        <v>10499</v>
      </c>
      <c r="B2729" s="36">
        <v>40355</v>
      </c>
      <c r="C2729" s="30" t="s">
        <v>13226</v>
      </c>
      <c r="D2729" s="36" t="s">
        <v>99</v>
      </c>
      <c r="E2729" s="36" t="s">
        <v>10498</v>
      </c>
      <c r="F2729" s="115"/>
    </row>
    <row r="2730" spans="1:6" x14ac:dyDescent="0.25">
      <c r="A2730" s="36" t="s">
        <v>10499</v>
      </c>
      <c r="B2730" s="36">
        <v>40364</v>
      </c>
      <c r="C2730" s="30" t="s">
        <v>13227</v>
      </c>
      <c r="D2730" s="36" t="s">
        <v>99</v>
      </c>
      <c r="E2730" s="36" t="s">
        <v>10498</v>
      </c>
      <c r="F2730" s="115"/>
    </row>
    <row r="2731" spans="1:6" x14ac:dyDescent="0.25">
      <c r="A2731" s="36" t="s">
        <v>10499</v>
      </c>
      <c r="B2731" s="36">
        <v>40361</v>
      </c>
      <c r="C2731" s="30" t="s">
        <v>13228</v>
      </c>
      <c r="D2731" s="36" t="s">
        <v>99</v>
      </c>
      <c r="E2731" s="36" t="s">
        <v>10498</v>
      </c>
      <c r="F2731" s="115"/>
    </row>
    <row r="2732" spans="1:6" x14ac:dyDescent="0.25">
      <c r="A2732" s="36" t="s">
        <v>10499</v>
      </c>
      <c r="B2732" s="36">
        <v>40358</v>
      </c>
      <c r="C2732" s="30" t="s">
        <v>13229</v>
      </c>
      <c r="D2732" s="36" t="s">
        <v>99</v>
      </c>
      <c r="E2732" s="36" t="s">
        <v>10498</v>
      </c>
      <c r="F2732" s="115"/>
    </row>
    <row r="2733" spans="1:6" x14ac:dyDescent="0.25">
      <c r="A2733" s="36" t="s">
        <v>10499</v>
      </c>
      <c r="B2733" s="36">
        <v>40370</v>
      </c>
      <c r="C2733" s="30" t="s">
        <v>13230</v>
      </c>
      <c r="D2733" s="36" t="s">
        <v>99</v>
      </c>
      <c r="E2733" s="36" t="s">
        <v>10498</v>
      </c>
      <c r="F2733" s="115"/>
    </row>
    <row r="2734" spans="1:6" x14ac:dyDescent="0.25">
      <c r="A2734" s="36" t="s">
        <v>10499</v>
      </c>
      <c r="B2734" s="36">
        <v>40367</v>
      </c>
      <c r="C2734" s="30" t="s">
        <v>13231</v>
      </c>
      <c r="D2734" s="36" t="s">
        <v>99</v>
      </c>
      <c r="E2734" s="36" t="s">
        <v>10498</v>
      </c>
      <c r="F2734" s="115"/>
    </row>
    <row r="2735" spans="1:6" x14ac:dyDescent="0.25">
      <c r="A2735" s="36" t="s">
        <v>10499</v>
      </c>
      <c r="B2735" s="36">
        <v>40373</v>
      </c>
      <c r="C2735" s="30" t="s">
        <v>13232</v>
      </c>
      <c r="D2735" s="36" t="s">
        <v>99</v>
      </c>
      <c r="E2735" s="36" t="s">
        <v>10498</v>
      </c>
      <c r="F2735" s="115"/>
    </row>
    <row r="2736" spans="1:6" x14ac:dyDescent="0.25">
      <c r="A2736" s="36" t="s">
        <v>10499</v>
      </c>
      <c r="B2736" s="36">
        <v>3907</v>
      </c>
      <c r="C2736" s="30" t="s">
        <v>13233</v>
      </c>
      <c r="D2736" s="36" t="s">
        <v>99</v>
      </c>
      <c r="E2736" s="36" t="s">
        <v>10498</v>
      </c>
      <c r="F2736" s="115">
        <v>5.29</v>
      </c>
    </row>
    <row r="2737" spans="1:6" x14ac:dyDescent="0.25">
      <c r="A2737" s="36" t="s">
        <v>10499</v>
      </c>
      <c r="B2737" s="36">
        <v>3889</v>
      </c>
      <c r="C2737" s="30" t="s">
        <v>13234</v>
      </c>
      <c r="D2737" s="36" t="s">
        <v>99</v>
      </c>
      <c r="E2737" s="36" t="s">
        <v>10498</v>
      </c>
      <c r="F2737" s="115">
        <v>3.76</v>
      </c>
    </row>
    <row r="2738" spans="1:6" x14ac:dyDescent="0.25">
      <c r="A2738" s="36" t="s">
        <v>10499</v>
      </c>
      <c r="B2738" s="36">
        <v>3868</v>
      </c>
      <c r="C2738" s="30" t="s">
        <v>13235</v>
      </c>
      <c r="D2738" s="36" t="s">
        <v>99</v>
      </c>
      <c r="E2738" s="36" t="s">
        <v>10498</v>
      </c>
      <c r="F2738" s="115">
        <v>1.38</v>
      </c>
    </row>
    <row r="2739" spans="1:6" x14ac:dyDescent="0.25">
      <c r="A2739" s="36" t="s">
        <v>10499</v>
      </c>
      <c r="B2739" s="36">
        <v>3869</v>
      </c>
      <c r="C2739" s="30" t="s">
        <v>13236</v>
      </c>
      <c r="D2739" s="36" t="s">
        <v>99</v>
      </c>
      <c r="E2739" s="36" t="s">
        <v>10498</v>
      </c>
      <c r="F2739" s="115">
        <v>3.06</v>
      </c>
    </row>
    <row r="2740" spans="1:6" x14ac:dyDescent="0.25">
      <c r="A2740" s="36" t="s">
        <v>10499</v>
      </c>
      <c r="B2740" s="36">
        <v>3872</v>
      </c>
      <c r="C2740" s="30" t="s">
        <v>13237</v>
      </c>
      <c r="D2740" s="36" t="s">
        <v>99</v>
      </c>
      <c r="E2740" s="36" t="s">
        <v>10498</v>
      </c>
      <c r="F2740" s="115">
        <v>5.22</v>
      </c>
    </row>
    <row r="2741" spans="1:6" x14ac:dyDescent="0.25">
      <c r="A2741" s="36" t="s">
        <v>10499</v>
      </c>
      <c r="B2741" s="36">
        <v>3850</v>
      </c>
      <c r="C2741" s="30" t="s">
        <v>13238</v>
      </c>
      <c r="D2741" s="36" t="s">
        <v>99</v>
      </c>
      <c r="E2741" s="36" t="s">
        <v>10498</v>
      </c>
      <c r="F2741" s="115">
        <v>12.04</v>
      </c>
    </row>
    <row r="2742" spans="1:6" x14ac:dyDescent="0.25">
      <c r="A2742" s="36" t="s">
        <v>10499</v>
      </c>
      <c r="B2742" s="36">
        <v>38023</v>
      </c>
      <c r="C2742" s="30" t="s">
        <v>13239</v>
      </c>
      <c r="D2742" s="36" t="s">
        <v>99</v>
      </c>
      <c r="E2742" s="36" t="s">
        <v>10498</v>
      </c>
      <c r="F2742" s="115">
        <v>6.13</v>
      </c>
    </row>
    <row r="2743" spans="1:6" x14ac:dyDescent="0.25">
      <c r="A2743" s="36" t="s">
        <v>10499</v>
      </c>
      <c r="B2743" s="36">
        <v>37986</v>
      </c>
      <c r="C2743" s="30" t="s">
        <v>13240</v>
      </c>
      <c r="D2743" s="36" t="s">
        <v>99</v>
      </c>
      <c r="E2743" s="36" t="s">
        <v>10498</v>
      </c>
      <c r="F2743" s="115">
        <v>2.84</v>
      </c>
    </row>
    <row r="2744" spans="1:6" x14ac:dyDescent="0.25">
      <c r="A2744" s="36" t="s">
        <v>10499</v>
      </c>
      <c r="B2744" s="36">
        <v>21120</v>
      </c>
      <c r="C2744" s="30" t="s">
        <v>13241</v>
      </c>
      <c r="D2744" s="36" t="s">
        <v>99</v>
      </c>
      <c r="E2744" s="36" t="s">
        <v>10498</v>
      </c>
      <c r="F2744" s="115">
        <v>14.51</v>
      </c>
    </row>
    <row r="2745" spans="1:6" x14ac:dyDescent="0.25">
      <c r="A2745" s="36" t="s">
        <v>10499</v>
      </c>
      <c r="B2745" s="36">
        <v>39318</v>
      </c>
      <c r="C2745" s="30" t="s">
        <v>13242</v>
      </c>
      <c r="D2745" s="36" t="s">
        <v>99</v>
      </c>
      <c r="E2745" s="36" t="s">
        <v>10498</v>
      </c>
      <c r="F2745" s="115">
        <v>13.49</v>
      </c>
    </row>
    <row r="2746" spans="1:6" x14ac:dyDescent="0.25">
      <c r="A2746" s="36" t="s">
        <v>10499</v>
      </c>
      <c r="B2746" s="36">
        <v>37987</v>
      </c>
      <c r="C2746" s="30" t="s">
        <v>13243</v>
      </c>
      <c r="D2746" s="36" t="s">
        <v>99</v>
      </c>
      <c r="E2746" s="36" t="s">
        <v>10498</v>
      </c>
      <c r="F2746" s="115">
        <v>141.85</v>
      </c>
    </row>
    <row r="2747" spans="1:6" x14ac:dyDescent="0.25">
      <c r="A2747" s="36" t="s">
        <v>10499</v>
      </c>
      <c r="B2747" s="36">
        <v>37988</v>
      </c>
      <c r="C2747" s="30" t="s">
        <v>13244</v>
      </c>
      <c r="D2747" s="36" t="s">
        <v>99</v>
      </c>
      <c r="E2747" s="36" t="s">
        <v>10498</v>
      </c>
      <c r="F2747" s="115">
        <v>225.4</v>
      </c>
    </row>
    <row r="2748" spans="1:6" x14ac:dyDescent="0.25">
      <c r="A2748" s="36" t="s">
        <v>10499</v>
      </c>
      <c r="B2748" s="36">
        <v>40366</v>
      </c>
      <c r="C2748" s="30" t="s">
        <v>13245</v>
      </c>
      <c r="D2748" s="36" t="s">
        <v>99</v>
      </c>
      <c r="E2748" s="36" t="s">
        <v>10498</v>
      </c>
      <c r="F2748" s="115"/>
    </row>
    <row r="2749" spans="1:6" x14ac:dyDescent="0.25">
      <c r="A2749" s="36" t="s">
        <v>10499</v>
      </c>
      <c r="B2749" s="36">
        <v>40363</v>
      </c>
      <c r="C2749" s="30" t="s">
        <v>13246</v>
      </c>
      <c r="D2749" s="36" t="s">
        <v>99</v>
      </c>
      <c r="E2749" s="36" t="s">
        <v>10498</v>
      </c>
      <c r="F2749" s="115"/>
    </row>
    <row r="2750" spans="1:6" x14ac:dyDescent="0.25">
      <c r="A2750" s="36" t="s">
        <v>10499</v>
      </c>
      <c r="B2750" s="36">
        <v>40360</v>
      </c>
      <c r="C2750" s="30" t="s">
        <v>13247</v>
      </c>
      <c r="D2750" s="36" t="s">
        <v>99</v>
      </c>
      <c r="E2750" s="36" t="s">
        <v>10498</v>
      </c>
      <c r="F2750" s="115"/>
    </row>
    <row r="2751" spans="1:6" x14ac:dyDescent="0.25">
      <c r="A2751" s="36" t="s">
        <v>10499</v>
      </c>
      <c r="B2751" s="36">
        <v>40354</v>
      </c>
      <c r="C2751" s="30" t="s">
        <v>13248</v>
      </c>
      <c r="D2751" s="36" t="s">
        <v>99</v>
      </c>
      <c r="E2751" s="36" t="s">
        <v>10505</v>
      </c>
      <c r="F2751" s="115"/>
    </row>
    <row r="2752" spans="1:6" x14ac:dyDescent="0.25">
      <c r="A2752" s="36" t="s">
        <v>10499</v>
      </c>
      <c r="B2752" s="36">
        <v>40372</v>
      </c>
      <c r="C2752" s="30" t="s">
        <v>13249</v>
      </c>
      <c r="D2752" s="36" t="s">
        <v>99</v>
      </c>
      <c r="E2752" s="36" t="s">
        <v>10498</v>
      </c>
      <c r="F2752" s="115"/>
    </row>
    <row r="2753" spans="1:6" x14ac:dyDescent="0.25">
      <c r="A2753" s="36" t="s">
        <v>10499</v>
      </c>
      <c r="B2753" s="36">
        <v>40369</v>
      </c>
      <c r="C2753" s="30" t="s">
        <v>13250</v>
      </c>
      <c r="D2753" s="36" t="s">
        <v>99</v>
      </c>
      <c r="E2753" s="36" t="s">
        <v>10498</v>
      </c>
      <c r="F2753" s="115"/>
    </row>
    <row r="2754" spans="1:6" x14ac:dyDescent="0.25">
      <c r="A2754" s="36" t="s">
        <v>10499</v>
      </c>
      <c r="B2754" s="36">
        <v>40375</v>
      </c>
      <c r="C2754" s="30" t="s">
        <v>13251</v>
      </c>
      <c r="D2754" s="36" t="s">
        <v>99</v>
      </c>
      <c r="E2754" s="36" t="s">
        <v>10498</v>
      </c>
      <c r="F2754" s="115"/>
    </row>
    <row r="2755" spans="1:6" x14ac:dyDescent="0.25">
      <c r="A2755" s="36" t="s">
        <v>10499</v>
      </c>
      <c r="B2755" s="36">
        <v>40357</v>
      </c>
      <c r="C2755" s="30" t="s">
        <v>13252</v>
      </c>
      <c r="D2755" s="36" t="s">
        <v>99</v>
      </c>
      <c r="E2755" s="36" t="s">
        <v>10498</v>
      </c>
      <c r="F2755" s="115"/>
    </row>
    <row r="2756" spans="1:6" x14ac:dyDescent="0.25">
      <c r="A2756" s="36" t="s">
        <v>10499</v>
      </c>
      <c r="B2756" s="36">
        <v>1893</v>
      </c>
      <c r="C2756" s="30" t="s">
        <v>13253</v>
      </c>
      <c r="D2756" s="36" t="s">
        <v>99</v>
      </c>
      <c r="E2756" s="36" t="s">
        <v>10498</v>
      </c>
      <c r="F2756" s="115">
        <v>6.68</v>
      </c>
    </row>
    <row r="2757" spans="1:6" x14ac:dyDescent="0.25">
      <c r="A2757" s="36" t="s">
        <v>10499</v>
      </c>
      <c r="B2757" s="36">
        <v>1902</v>
      </c>
      <c r="C2757" s="30" t="s">
        <v>13254</v>
      </c>
      <c r="D2757" s="36" t="s">
        <v>99</v>
      </c>
      <c r="E2757" s="36" t="s">
        <v>10498</v>
      </c>
      <c r="F2757" s="115">
        <v>4.8600000000000003</v>
      </c>
    </row>
    <row r="2758" spans="1:6" x14ac:dyDescent="0.25">
      <c r="A2758" s="36" t="s">
        <v>10499</v>
      </c>
      <c r="B2758" s="36">
        <v>1892</v>
      </c>
      <c r="C2758" s="30" t="s">
        <v>13255</v>
      </c>
      <c r="D2758" s="36" t="s">
        <v>99</v>
      </c>
      <c r="E2758" s="36" t="s">
        <v>10498</v>
      </c>
      <c r="F2758" s="115">
        <v>3.13</v>
      </c>
    </row>
    <row r="2759" spans="1:6" x14ac:dyDescent="0.25">
      <c r="A2759" s="36" t="s">
        <v>10499</v>
      </c>
      <c r="B2759" s="36">
        <v>1901</v>
      </c>
      <c r="C2759" s="30" t="s">
        <v>13256</v>
      </c>
      <c r="D2759" s="36" t="s">
        <v>99</v>
      </c>
      <c r="E2759" s="36" t="s">
        <v>10498</v>
      </c>
      <c r="F2759" s="115">
        <v>1.52</v>
      </c>
    </row>
    <row r="2760" spans="1:6" x14ac:dyDescent="0.25">
      <c r="A2760" s="36" t="s">
        <v>10499</v>
      </c>
      <c r="B2760" s="36">
        <v>1907</v>
      </c>
      <c r="C2760" s="30" t="s">
        <v>13257</v>
      </c>
      <c r="D2760" s="36" t="s">
        <v>99</v>
      </c>
      <c r="E2760" s="36" t="s">
        <v>10498</v>
      </c>
      <c r="F2760" s="115">
        <v>21.49</v>
      </c>
    </row>
    <row r="2761" spans="1:6" x14ac:dyDescent="0.25">
      <c r="A2761" s="36" t="s">
        <v>10499</v>
      </c>
      <c r="B2761" s="36">
        <v>1894</v>
      </c>
      <c r="C2761" s="30" t="s">
        <v>13258</v>
      </c>
      <c r="D2761" s="36" t="s">
        <v>99</v>
      </c>
      <c r="E2761" s="36" t="s">
        <v>10498</v>
      </c>
      <c r="F2761" s="115">
        <v>9.66</v>
      </c>
    </row>
    <row r="2762" spans="1:6" x14ac:dyDescent="0.25">
      <c r="A2762" s="36" t="s">
        <v>10499</v>
      </c>
      <c r="B2762" s="36">
        <v>1896</v>
      </c>
      <c r="C2762" s="30" t="s">
        <v>13259</v>
      </c>
      <c r="D2762" s="36" t="s">
        <v>99</v>
      </c>
      <c r="E2762" s="36" t="s">
        <v>10498</v>
      </c>
      <c r="F2762" s="115">
        <v>28.85</v>
      </c>
    </row>
    <row r="2763" spans="1:6" x14ac:dyDescent="0.25">
      <c r="A2763" s="36" t="s">
        <v>10499</v>
      </c>
      <c r="B2763" s="36">
        <v>1891</v>
      </c>
      <c r="C2763" s="30" t="s">
        <v>13260</v>
      </c>
      <c r="D2763" s="36" t="s">
        <v>99</v>
      </c>
      <c r="E2763" s="36" t="s">
        <v>10498</v>
      </c>
      <c r="F2763" s="115">
        <v>2.2400000000000002</v>
      </c>
    </row>
    <row r="2764" spans="1:6" x14ac:dyDescent="0.25">
      <c r="A2764" s="36" t="s">
        <v>10499</v>
      </c>
      <c r="B2764" s="36">
        <v>1895</v>
      </c>
      <c r="C2764" s="30" t="s">
        <v>13261</v>
      </c>
      <c r="D2764" s="36" t="s">
        <v>99</v>
      </c>
      <c r="E2764" s="36" t="s">
        <v>10498</v>
      </c>
      <c r="F2764" s="115">
        <v>50.7</v>
      </c>
    </row>
    <row r="2765" spans="1:6" x14ac:dyDescent="0.25">
      <c r="A2765" s="36" t="s">
        <v>10499</v>
      </c>
      <c r="B2765" s="36">
        <v>2641</v>
      </c>
      <c r="C2765" s="30" t="s">
        <v>13262</v>
      </c>
      <c r="D2765" s="36" t="s">
        <v>99</v>
      </c>
      <c r="E2765" s="36" t="s">
        <v>10498</v>
      </c>
      <c r="F2765" s="115">
        <v>29.48</v>
      </c>
    </row>
    <row r="2766" spans="1:6" x14ac:dyDescent="0.25">
      <c r="A2766" s="36" t="s">
        <v>10499</v>
      </c>
      <c r="B2766" s="36">
        <v>2636</v>
      </c>
      <c r="C2766" s="30" t="s">
        <v>13263</v>
      </c>
      <c r="D2766" s="36" t="s">
        <v>99</v>
      </c>
      <c r="E2766" s="36" t="s">
        <v>10498</v>
      </c>
      <c r="F2766" s="115">
        <v>1.9</v>
      </c>
    </row>
    <row r="2767" spans="1:6" x14ac:dyDescent="0.25">
      <c r="A2767" s="36" t="s">
        <v>10499</v>
      </c>
      <c r="B2767" s="36">
        <v>2637</v>
      </c>
      <c r="C2767" s="30" t="s">
        <v>13264</v>
      </c>
      <c r="D2767" s="36" t="s">
        <v>99</v>
      </c>
      <c r="E2767" s="36" t="s">
        <v>10498</v>
      </c>
      <c r="F2767" s="115">
        <v>2.02</v>
      </c>
    </row>
    <row r="2768" spans="1:6" x14ac:dyDescent="0.25">
      <c r="A2768" s="36" t="s">
        <v>10499</v>
      </c>
      <c r="B2768" s="36">
        <v>2638</v>
      </c>
      <c r="C2768" s="30" t="s">
        <v>13265</v>
      </c>
      <c r="D2768" s="36" t="s">
        <v>99</v>
      </c>
      <c r="E2768" s="36" t="s">
        <v>10498</v>
      </c>
      <c r="F2768" s="115">
        <v>2.35</v>
      </c>
    </row>
    <row r="2769" spans="1:6" x14ac:dyDescent="0.25">
      <c r="A2769" s="36" t="s">
        <v>10499</v>
      </c>
      <c r="B2769" s="36">
        <v>2639</v>
      </c>
      <c r="C2769" s="30" t="s">
        <v>13266</v>
      </c>
      <c r="D2769" s="36" t="s">
        <v>99</v>
      </c>
      <c r="E2769" s="36" t="s">
        <v>10498</v>
      </c>
      <c r="F2769" s="115">
        <v>4.16</v>
      </c>
    </row>
    <row r="2770" spans="1:6" x14ac:dyDescent="0.25">
      <c r="A2770" s="36" t="s">
        <v>10499</v>
      </c>
      <c r="B2770" s="36">
        <v>2644</v>
      </c>
      <c r="C2770" s="30" t="s">
        <v>13267</v>
      </c>
      <c r="D2770" s="36" t="s">
        <v>99</v>
      </c>
      <c r="E2770" s="36" t="s">
        <v>10498</v>
      </c>
      <c r="F2770" s="115">
        <v>6.03</v>
      </c>
    </row>
    <row r="2771" spans="1:6" x14ac:dyDescent="0.25">
      <c r="A2771" s="36" t="s">
        <v>10499</v>
      </c>
      <c r="B2771" s="36">
        <v>2640</v>
      </c>
      <c r="C2771" s="30" t="s">
        <v>13268</v>
      </c>
      <c r="D2771" s="36" t="s">
        <v>99</v>
      </c>
      <c r="E2771" s="36" t="s">
        <v>10498</v>
      </c>
      <c r="F2771" s="115">
        <v>12.27</v>
      </c>
    </row>
    <row r="2772" spans="1:6" x14ac:dyDescent="0.25">
      <c r="A2772" s="36" t="s">
        <v>10499</v>
      </c>
      <c r="B2772" s="36">
        <v>2642</v>
      </c>
      <c r="C2772" s="30" t="s">
        <v>13269</v>
      </c>
      <c r="D2772" s="36" t="s">
        <v>99</v>
      </c>
      <c r="E2772" s="36" t="s">
        <v>10498</v>
      </c>
      <c r="F2772" s="115">
        <v>18.68</v>
      </c>
    </row>
    <row r="2773" spans="1:6" x14ac:dyDescent="0.25">
      <c r="A2773" s="36" t="s">
        <v>10499</v>
      </c>
      <c r="B2773" s="36">
        <v>2643</v>
      </c>
      <c r="C2773" s="30" t="s">
        <v>13270</v>
      </c>
      <c r="D2773" s="36" t="s">
        <v>99</v>
      </c>
      <c r="E2773" s="36" t="s">
        <v>10498</v>
      </c>
      <c r="F2773" s="115">
        <v>8.41</v>
      </c>
    </row>
    <row r="2774" spans="1:6" x14ac:dyDescent="0.25">
      <c r="A2774" s="36" t="s">
        <v>10677</v>
      </c>
      <c r="B2774" s="36">
        <v>44281</v>
      </c>
      <c r="C2774" s="30" t="s">
        <v>13271</v>
      </c>
      <c r="D2774" s="36" t="s">
        <v>99</v>
      </c>
      <c r="E2774" s="36" t="s">
        <v>10498</v>
      </c>
      <c r="F2774" s="115">
        <v>271.04000000000002</v>
      </c>
    </row>
    <row r="2775" spans="1:6" x14ac:dyDescent="0.25">
      <c r="A2775" s="36" t="s">
        <v>10499</v>
      </c>
      <c r="B2775" s="36">
        <v>39855</v>
      </c>
      <c r="C2775" s="30" t="s">
        <v>13272</v>
      </c>
      <c r="D2775" s="36" t="s">
        <v>99</v>
      </c>
      <c r="E2775" s="36" t="s">
        <v>10498</v>
      </c>
      <c r="F2775" s="115"/>
    </row>
    <row r="2776" spans="1:6" x14ac:dyDescent="0.25">
      <c r="A2776" s="36" t="s">
        <v>10499</v>
      </c>
      <c r="B2776" s="36">
        <v>39856</v>
      </c>
      <c r="C2776" s="30" t="s">
        <v>13273</v>
      </c>
      <c r="D2776" s="36" t="s">
        <v>99</v>
      </c>
      <c r="E2776" s="36" t="s">
        <v>10498</v>
      </c>
      <c r="F2776" s="115"/>
    </row>
    <row r="2777" spans="1:6" x14ac:dyDescent="0.25">
      <c r="A2777" s="36" t="s">
        <v>10499</v>
      </c>
      <c r="B2777" s="36">
        <v>39857</v>
      </c>
      <c r="C2777" s="30" t="s">
        <v>13274</v>
      </c>
      <c r="D2777" s="36" t="s">
        <v>99</v>
      </c>
      <c r="E2777" s="36" t="s">
        <v>10498</v>
      </c>
      <c r="F2777" s="115"/>
    </row>
    <row r="2778" spans="1:6" x14ac:dyDescent="0.25">
      <c r="A2778" s="36" t="s">
        <v>10499</v>
      </c>
      <c r="B2778" s="36">
        <v>39858</v>
      </c>
      <c r="C2778" s="30" t="s">
        <v>13275</v>
      </c>
      <c r="D2778" s="36" t="s">
        <v>99</v>
      </c>
      <c r="E2778" s="36" t="s">
        <v>10498</v>
      </c>
      <c r="F2778" s="115"/>
    </row>
    <row r="2779" spans="1:6" x14ac:dyDescent="0.25">
      <c r="A2779" s="36" t="s">
        <v>10499</v>
      </c>
      <c r="B2779" s="36">
        <v>39859</v>
      </c>
      <c r="C2779" s="30" t="s">
        <v>13276</v>
      </c>
      <c r="D2779" s="36" t="s">
        <v>99</v>
      </c>
      <c r="E2779" s="36" t="s">
        <v>10498</v>
      </c>
      <c r="F2779" s="115"/>
    </row>
    <row r="2780" spans="1:6" x14ac:dyDescent="0.25">
      <c r="A2780" s="36" t="s">
        <v>10499</v>
      </c>
      <c r="B2780" s="36">
        <v>39860</v>
      </c>
      <c r="C2780" s="30" t="s">
        <v>13277</v>
      </c>
      <c r="D2780" s="36" t="s">
        <v>99</v>
      </c>
      <c r="E2780" s="36" t="s">
        <v>10498</v>
      </c>
      <c r="F2780" s="115"/>
    </row>
    <row r="2781" spans="1:6" x14ac:dyDescent="0.25">
      <c r="A2781" s="36" t="s">
        <v>10499</v>
      </c>
      <c r="B2781" s="36">
        <v>39861</v>
      </c>
      <c r="C2781" s="30" t="s">
        <v>13278</v>
      </c>
      <c r="D2781" s="36" t="s">
        <v>99</v>
      </c>
      <c r="E2781" s="36" t="s">
        <v>10498</v>
      </c>
      <c r="F2781" s="115"/>
    </row>
    <row r="2782" spans="1:6" x14ac:dyDescent="0.25">
      <c r="A2782" s="36" t="s">
        <v>10499</v>
      </c>
      <c r="B2782" s="36">
        <v>3867</v>
      </c>
      <c r="C2782" s="30" t="s">
        <v>13279</v>
      </c>
      <c r="D2782" s="36" t="s">
        <v>99</v>
      </c>
      <c r="E2782" s="36" t="s">
        <v>10498</v>
      </c>
      <c r="F2782" s="115">
        <v>73.34</v>
      </c>
    </row>
    <row r="2783" spans="1:6" x14ac:dyDescent="0.25">
      <c r="A2783" s="36" t="s">
        <v>10499</v>
      </c>
      <c r="B2783" s="36">
        <v>3861</v>
      </c>
      <c r="C2783" s="30" t="s">
        <v>13280</v>
      </c>
      <c r="D2783" s="36" t="s">
        <v>99</v>
      </c>
      <c r="E2783" s="36" t="s">
        <v>10498</v>
      </c>
      <c r="F2783" s="115">
        <v>0.76</v>
      </c>
    </row>
    <row r="2784" spans="1:6" x14ac:dyDescent="0.25">
      <c r="A2784" s="36" t="s">
        <v>10499</v>
      </c>
      <c r="B2784" s="36">
        <v>3904</v>
      </c>
      <c r="C2784" s="30" t="s">
        <v>13281</v>
      </c>
      <c r="D2784" s="36" t="s">
        <v>99</v>
      </c>
      <c r="E2784" s="36" t="s">
        <v>10498</v>
      </c>
      <c r="F2784" s="115">
        <v>0.81</v>
      </c>
    </row>
    <row r="2785" spans="1:6" x14ac:dyDescent="0.25">
      <c r="A2785" s="36" t="s">
        <v>10499</v>
      </c>
      <c r="B2785" s="36">
        <v>3903</v>
      </c>
      <c r="C2785" s="30" t="s">
        <v>13282</v>
      </c>
      <c r="D2785" s="36" t="s">
        <v>99</v>
      </c>
      <c r="E2785" s="36" t="s">
        <v>10498</v>
      </c>
      <c r="F2785" s="115">
        <v>1.97</v>
      </c>
    </row>
    <row r="2786" spans="1:6" x14ac:dyDescent="0.25">
      <c r="A2786" s="36" t="s">
        <v>10499</v>
      </c>
      <c r="B2786" s="36">
        <v>3862</v>
      </c>
      <c r="C2786" s="30" t="s">
        <v>13283</v>
      </c>
      <c r="D2786" s="36" t="s">
        <v>99</v>
      </c>
      <c r="E2786" s="36" t="s">
        <v>10498</v>
      </c>
      <c r="F2786" s="115">
        <v>4.1900000000000004</v>
      </c>
    </row>
    <row r="2787" spans="1:6" x14ac:dyDescent="0.25">
      <c r="A2787" s="36" t="s">
        <v>10499</v>
      </c>
      <c r="B2787" s="36">
        <v>3863</v>
      </c>
      <c r="C2787" s="30" t="s">
        <v>13284</v>
      </c>
      <c r="D2787" s="36" t="s">
        <v>99</v>
      </c>
      <c r="E2787" s="36" t="s">
        <v>10498</v>
      </c>
      <c r="F2787" s="115">
        <v>4.29</v>
      </c>
    </row>
    <row r="2788" spans="1:6" x14ac:dyDescent="0.25">
      <c r="A2788" s="36" t="s">
        <v>10499</v>
      </c>
      <c r="B2788" s="36">
        <v>3864</v>
      </c>
      <c r="C2788" s="30" t="s">
        <v>13285</v>
      </c>
      <c r="D2788" s="36" t="s">
        <v>99</v>
      </c>
      <c r="E2788" s="36" t="s">
        <v>10498</v>
      </c>
      <c r="F2788" s="115">
        <v>13.15</v>
      </c>
    </row>
    <row r="2789" spans="1:6" x14ac:dyDescent="0.25">
      <c r="A2789" s="36" t="s">
        <v>10499</v>
      </c>
      <c r="B2789" s="36">
        <v>3865</v>
      </c>
      <c r="C2789" s="30" t="s">
        <v>13286</v>
      </c>
      <c r="D2789" s="36" t="s">
        <v>99</v>
      </c>
      <c r="E2789" s="36" t="s">
        <v>10498</v>
      </c>
      <c r="F2789" s="115">
        <v>19.239999999999998</v>
      </c>
    </row>
    <row r="2790" spans="1:6" x14ac:dyDescent="0.25">
      <c r="A2790" s="36" t="s">
        <v>10499</v>
      </c>
      <c r="B2790" s="36">
        <v>3866</v>
      </c>
      <c r="C2790" s="30" t="s">
        <v>13287</v>
      </c>
      <c r="D2790" s="36" t="s">
        <v>99</v>
      </c>
      <c r="E2790" s="36" t="s">
        <v>10498</v>
      </c>
      <c r="F2790" s="115">
        <v>43.19</v>
      </c>
    </row>
    <row r="2791" spans="1:6" x14ac:dyDescent="0.25">
      <c r="A2791" s="36" t="s">
        <v>10499</v>
      </c>
      <c r="B2791" s="36">
        <v>3878</v>
      </c>
      <c r="C2791" s="30" t="s">
        <v>13288</v>
      </c>
      <c r="D2791" s="36" t="s">
        <v>99</v>
      </c>
      <c r="E2791" s="36" t="s">
        <v>10498</v>
      </c>
      <c r="F2791" s="115">
        <v>11.78</v>
      </c>
    </row>
    <row r="2792" spans="1:6" x14ac:dyDescent="0.25">
      <c r="A2792" s="36" t="s">
        <v>10499</v>
      </c>
      <c r="B2792" s="36">
        <v>3876</v>
      </c>
      <c r="C2792" s="30" t="s">
        <v>13289</v>
      </c>
      <c r="D2792" s="36" t="s">
        <v>99</v>
      </c>
      <c r="E2792" s="36" t="s">
        <v>10498</v>
      </c>
      <c r="F2792" s="115">
        <v>4.6900000000000004</v>
      </c>
    </row>
    <row r="2793" spans="1:6" x14ac:dyDescent="0.25">
      <c r="A2793" s="36" t="s">
        <v>10499</v>
      </c>
      <c r="B2793" s="36">
        <v>3883</v>
      </c>
      <c r="C2793" s="30" t="s">
        <v>13290</v>
      </c>
      <c r="D2793" s="36" t="s">
        <v>99</v>
      </c>
      <c r="E2793" s="36" t="s">
        <v>10498</v>
      </c>
      <c r="F2793" s="115">
        <v>1.51</v>
      </c>
    </row>
    <row r="2794" spans="1:6" x14ac:dyDescent="0.25">
      <c r="A2794" s="36" t="s">
        <v>10499</v>
      </c>
      <c r="B2794" s="36">
        <v>3884</v>
      </c>
      <c r="C2794" s="30" t="s">
        <v>13291</v>
      </c>
      <c r="D2794" s="36" t="s">
        <v>99</v>
      </c>
      <c r="E2794" s="36" t="s">
        <v>10498</v>
      </c>
      <c r="F2794" s="115">
        <v>2.38</v>
      </c>
    </row>
    <row r="2795" spans="1:6" x14ac:dyDescent="0.25">
      <c r="A2795" s="36" t="s">
        <v>10499</v>
      </c>
      <c r="B2795" s="36">
        <v>12892</v>
      </c>
      <c r="C2795" s="30" t="s">
        <v>13292</v>
      </c>
      <c r="D2795" s="36" t="s">
        <v>10912</v>
      </c>
      <c r="E2795" s="36" t="s">
        <v>10498</v>
      </c>
      <c r="F2795" s="115">
        <v>12.08</v>
      </c>
    </row>
    <row r="2796" spans="1:6" x14ac:dyDescent="0.25">
      <c r="A2796" s="36" t="s">
        <v>10499</v>
      </c>
      <c r="B2796" s="36">
        <v>38447</v>
      </c>
      <c r="C2796" s="30" t="s">
        <v>13293</v>
      </c>
      <c r="D2796" s="36" t="s">
        <v>99</v>
      </c>
      <c r="E2796" s="36" t="s">
        <v>10498</v>
      </c>
      <c r="F2796" s="115">
        <v>107.4</v>
      </c>
    </row>
    <row r="2797" spans="1:6" x14ac:dyDescent="0.25">
      <c r="A2797" s="36" t="s">
        <v>10499</v>
      </c>
      <c r="B2797" s="36">
        <v>36320</v>
      </c>
      <c r="C2797" s="30" t="s">
        <v>13294</v>
      </c>
      <c r="D2797" s="36" t="s">
        <v>99</v>
      </c>
      <c r="E2797" s="36" t="s">
        <v>10498</v>
      </c>
      <c r="F2797" s="115">
        <v>2.89</v>
      </c>
    </row>
    <row r="2798" spans="1:6" x14ac:dyDescent="0.25">
      <c r="A2798" s="36" t="s">
        <v>10499</v>
      </c>
      <c r="B2798" s="36">
        <v>36324</v>
      </c>
      <c r="C2798" s="30" t="s">
        <v>13295</v>
      </c>
      <c r="D2798" s="36" t="s">
        <v>99</v>
      </c>
      <c r="E2798" s="36" t="s">
        <v>10498</v>
      </c>
      <c r="F2798" s="115">
        <v>2.63</v>
      </c>
    </row>
    <row r="2799" spans="1:6" x14ac:dyDescent="0.25">
      <c r="A2799" s="36" t="s">
        <v>10499</v>
      </c>
      <c r="B2799" s="36">
        <v>38441</v>
      </c>
      <c r="C2799" s="30" t="s">
        <v>13296</v>
      </c>
      <c r="D2799" s="36" t="s">
        <v>99</v>
      </c>
      <c r="E2799" s="36" t="s">
        <v>10498</v>
      </c>
      <c r="F2799" s="115">
        <v>4.72</v>
      </c>
    </row>
    <row r="2800" spans="1:6" x14ac:dyDescent="0.25">
      <c r="A2800" s="36" t="s">
        <v>10499</v>
      </c>
      <c r="B2800" s="36">
        <v>38442</v>
      </c>
      <c r="C2800" s="30" t="s">
        <v>13297</v>
      </c>
      <c r="D2800" s="36" t="s">
        <v>99</v>
      </c>
      <c r="E2800" s="36" t="s">
        <v>10498</v>
      </c>
      <c r="F2800" s="115">
        <v>13.43</v>
      </c>
    </row>
    <row r="2801" spans="1:6" x14ac:dyDescent="0.25">
      <c r="A2801" s="36" t="s">
        <v>10499</v>
      </c>
      <c r="B2801" s="36">
        <v>38443</v>
      </c>
      <c r="C2801" s="30" t="s">
        <v>13298</v>
      </c>
      <c r="D2801" s="36" t="s">
        <v>99</v>
      </c>
      <c r="E2801" s="36" t="s">
        <v>10498</v>
      </c>
      <c r="F2801" s="115">
        <v>16.28</v>
      </c>
    </row>
    <row r="2802" spans="1:6" x14ac:dyDescent="0.25">
      <c r="A2802" s="36" t="s">
        <v>10499</v>
      </c>
      <c r="B2802" s="36">
        <v>38444</v>
      </c>
      <c r="C2802" s="30" t="s">
        <v>13299</v>
      </c>
      <c r="D2802" s="36" t="s">
        <v>99</v>
      </c>
      <c r="E2802" s="36" t="s">
        <v>10498</v>
      </c>
      <c r="F2802" s="115">
        <v>27.34</v>
      </c>
    </row>
    <row r="2803" spans="1:6" x14ac:dyDescent="0.25">
      <c r="A2803" s="36" t="s">
        <v>10499</v>
      </c>
      <c r="B2803" s="36">
        <v>38445</v>
      </c>
      <c r="C2803" s="30" t="s">
        <v>13300</v>
      </c>
      <c r="D2803" s="36" t="s">
        <v>99</v>
      </c>
      <c r="E2803" s="36" t="s">
        <v>10498</v>
      </c>
      <c r="F2803" s="115">
        <v>50.7</v>
      </c>
    </row>
    <row r="2804" spans="1:6" x14ac:dyDescent="0.25">
      <c r="A2804" s="36" t="s">
        <v>10499</v>
      </c>
      <c r="B2804" s="36">
        <v>38446</v>
      </c>
      <c r="C2804" s="30" t="s">
        <v>13301</v>
      </c>
      <c r="D2804" s="36" t="s">
        <v>99</v>
      </c>
      <c r="E2804" s="36" t="s">
        <v>10498</v>
      </c>
      <c r="F2804" s="115">
        <v>82.98</v>
      </c>
    </row>
    <row r="2805" spans="1:6" x14ac:dyDescent="0.25">
      <c r="A2805" s="36" t="s">
        <v>10499</v>
      </c>
      <c r="B2805" s="36">
        <v>3837</v>
      </c>
      <c r="C2805" s="30" t="s">
        <v>13302</v>
      </c>
      <c r="D2805" s="36" t="s">
        <v>99</v>
      </c>
      <c r="E2805" s="36" t="s">
        <v>10498</v>
      </c>
      <c r="F2805" s="115"/>
    </row>
    <row r="2806" spans="1:6" x14ac:dyDescent="0.25">
      <c r="A2806" s="36" t="s">
        <v>10499</v>
      </c>
      <c r="B2806" s="36">
        <v>3845</v>
      </c>
      <c r="C2806" s="30" t="s">
        <v>13303</v>
      </c>
      <c r="D2806" s="36" t="s">
        <v>99</v>
      </c>
      <c r="E2806" s="36" t="s">
        <v>10498</v>
      </c>
      <c r="F2806" s="115"/>
    </row>
    <row r="2807" spans="1:6" x14ac:dyDescent="0.25">
      <c r="A2807" s="36" t="s">
        <v>10499</v>
      </c>
      <c r="B2807" s="36">
        <v>11045</v>
      </c>
      <c r="C2807" s="30" t="s">
        <v>13304</v>
      </c>
      <c r="D2807" s="36" t="s">
        <v>99</v>
      </c>
      <c r="E2807" s="36" t="s">
        <v>10498</v>
      </c>
      <c r="F2807" s="115"/>
    </row>
    <row r="2808" spans="1:6" x14ac:dyDescent="0.25">
      <c r="A2808" s="36" t="s">
        <v>10499</v>
      </c>
      <c r="B2808" s="36">
        <v>20170</v>
      </c>
      <c r="C2808" s="30" t="s">
        <v>13305</v>
      </c>
      <c r="D2808" s="36" t="s">
        <v>99</v>
      </c>
      <c r="E2808" s="36" t="s">
        <v>10498</v>
      </c>
      <c r="F2808" s="115">
        <v>14.56</v>
      </c>
    </row>
    <row r="2809" spans="1:6" x14ac:dyDescent="0.25">
      <c r="A2809" s="36" t="s">
        <v>10499</v>
      </c>
      <c r="B2809" s="36">
        <v>20171</v>
      </c>
      <c r="C2809" s="30" t="s">
        <v>13306</v>
      </c>
      <c r="D2809" s="36" t="s">
        <v>99</v>
      </c>
      <c r="E2809" s="36" t="s">
        <v>10498</v>
      </c>
      <c r="F2809" s="115">
        <v>41.99</v>
      </c>
    </row>
    <row r="2810" spans="1:6" x14ac:dyDescent="0.25">
      <c r="A2810" s="36" t="s">
        <v>10499</v>
      </c>
      <c r="B2810" s="36">
        <v>20167</v>
      </c>
      <c r="C2810" s="30" t="s">
        <v>13307</v>
      </c>
      <c r="D2810" s="36" t="s">
        <v>99</v>
      </c>
      <c r="E2810" s="36" t="s">
        <v>10498</v>
      </c>
      <c r="F2810" s="115">
        <v>5.28</v>
      </c>
    </row>
    <row r="2811" spans="1:6" x14ac:dyDescent="0.25">
      <c r="A2811" s="36" t="s">
        <v>10499</v>
      </c>
      <c r="B2811" s="36">
        <v>20168</v>
      </c>
      <c r="C2811" s="30" t="s">
        <v>13308</v>
      </c>
      <c r="D2811" s="36" t="s">
        <v>99</v>
      </c>
      <c r="E2811" s="36" t="s">
        <v>10498</v>
      </c>
      <c r="F2811" s="115">
        <v>10.87</v>
      </c>
    </row>
    <row r="2812" spans="1:6" x14ac:dyDescent="0.25">
      <c r="A2812" s="36" t="s">
        <v>10499</v>
      </c>
      <c r="B2812" s="36">
        <v>20169</v>
      </c>
      <c r="C2812" s="30" t="s">
        <v>13309</v>
      </c>
      <c r="D2812" s="36" t="s">
        <v>99</v>
      </c>
      <c r="E2812" s="36" t="s">
        <v>10498</v>
      </c>
      <c r="F2812" s="115">
        <v>12.68</v>
      </c>
    </row>
    <row r="2813" spans="1:6" x14ac:dyDescent="0.25">
      <c r="A2813" s="36" t="s">
        <v>10499</v>
      </c>
      <c r="B2813" s="36">
        <v>3899</v>
      </c>
      <c r="C2813" s="30" t="s">
        <v>13310</v>
      </c>
      <c r="D2813" s="36" t="s">
        <v>99</v>
      </c>
      <c r="E2813" s="36" t="s">
        <v>10498</v>
      </c>
      <c r="F2813" s="115">
        <v>7.03</v>
      </c>
    </row>
    <row r="2814" spans="1:6" x14ac:dyDescent="0.25">
      <c r="A2814" s="36" t="s">
        <v>10499</v>
      </c>
      <c r="B2814" s="36">
        <v>38676</v>
      </c>
      <c r="C2814" s="30" t="s">
        <v>13311</v>
      </c>
      <c r="D2814" s="36" t="s">
        <v>99</v>
      </c>
      <c r="E2814" s="36" t="s">
        <v>10498</v>
      </c>
      <c r="F2814" s="115">
        <v>35.19</v>
      </c>
    </row>
    <row r="2815" spans="1:6" x14ac:dyDescent="0.25">
      <c r="A2815" s="36" t="s">
        <v>10499</v>
      </c>
      <c r="B2815" s="36">
        <v>3897</v>
      </c>
      <c r="C2815" s="30" t="s">
        <v>13312</v>
      </c>
      <c r="D2815" s="36" t="s">
        <v>99</v>
      </c>
      <c r="E2815" s="36" t="s">
        <v>10498</v>
      </c>
      <c r="F2815" s="115">
        <v>1.72</v>
      </c>
    </row>
    <row r="2816" spans="1:6" x14ac:dyDescent="0.25">
      <c r="A2816" s="36" t="s">
        <v>10499</v>
      </c>
      <c r="B2816" s="36">
        <v>3875</v>
      </c>
      <c r="C2816" s="30" t="s">
        <v>13313</v>
      </c>
      <c r="D2816" s="36" t="s">
        <v>99</v>
      </c>
      <c r="E2816" s="36" t="s">
        <v>10498</v>
      </c>
      <c r="F2816" s="115">
        <v>3.55</v>
      </c>
    </row>
    <row r="2817" spans="1:6" x14ac:dyDescent="0.25">
      <c r="A2817" s="36" t="s">
        <v>10499</v>
      </c>
      <c r="B2817" s="36">
        <v>3898</v>
      </c>
      <c r="C2817" s="30" t="s">
        <v>13314</v>
      </c>
      <c r="D2817" s="36" t="s">
        <v>99</v>
      </c>
      <c r="E2817" s="36" t="s">
        <v>10498</v>
      </c>
      <c r="F2817" s="115">
        <v>7.2</v>
      </c>
    </row>
    <row r="2818" spans="1:6" x14ac:dyDescent="0.25">
      <c r="A2818" s="36" t="s">
        <v>10499</v>
      </c>
      <c r="B2818" s="36">
        <v>3855</v>
      </c>
      <c r="C2818" s="30" t="s">
        <v>13315</v>
      </c>
      <c r="D2818" s="36" t="s">
        <v>99</v>
      </c>
      <c r="E2818" s="36" t="s">
        <v>10498</v>
      </c>
      <c r="F2818" s="115">
        <v>5.08</v>
      </c>
    </row>
    <row r="2819" spans="1:6" x14ac:dyDescent="0.25">
      <c r="A2819" s="36" t="s">
        <v>10499</v>
      </c>
      <c r="B2819" s="36">
        <v>3874</v>
      </c>
      <c r="C2819" s="30" t="s">
        <v>13316</v>
      </c>
      <c r="D2819" s="36" t="s">
        <v>99</v>
      </c>
      <c r="E2819" s="36" t="s">
        <v>10498</v>
      </c>
      <c r="F2819" s="115">
        <v>5.89</v>
      </c>
    </row>
    <row r="2820" spans="1:6" x14ac:dyDescent="0.25">
      <c r="A2820" s="36" t="s">
        <v>10499</v>
      </c>
      <c r="B2820" s="36">
        <v>3870</v>
      </c>
      <c r="C2820" s="30" t="s">
        <v>13317</v>
      </c>
      <c r="D2820" s="36" t="s">
        <v>99</v>
      </c>
      <c r="E2820" s="36" t="s">
        <v>10498</v>
      </c>
      <c r="F2820" s="115">
        <v>6.47</v>
      </c>
    </row>
    <row r="2821" spans="1:6" x14ac:dyDescent="0.25">
      <c r="A2821" s="36" t="s">
        <v>10499</v>
      </c>
      <c r="B2821" s="36">
        <v>38678</v>
      </c>
      <c r="C2821" s="30" t="s">
        <v>13318</v>
      </c>
      <c r="D2821" s="36" t="s">
        <v>99</v>
      </c>
      <c r="E2821" s="36" t="s">
        <v>10498</v>
      </c>
      <c r="F2821" s="115">
        <v>17.11</v>
      </c>
    </row>
    <row r="2822" spans="1:6" x14ac:dyDescent="0.25">
      <c r="A2822" s="36" t="s">
        <v>10499</v>
      </c>
      <c r="B2822" s="36">
        <v>3859</v>
      </c>
      <c r="C2822" s="30" t="s">
        <v>13319</v>
      </c>
      <c r="D2822" s="36" t="s">
        <v>99</v>
      </c>
      <c r="E2822" s="36" t="s">
        <v>10498</v>
      </c>
      <c r="F2822" s="115">
        <v>1.3</v>
      </c>
    </row>
    <row r="2823" spans="1:6" x14ac:dyDescent="0.25">
      <c r="A2823" s="36" t="s">
        <v>10499</v>
      </c>
      <c r="B2823" s="36">
        <v>3856</v>
      </c>
      <c r="C2823" s="30" t="s">
        <v>13320</v>
      </c>
      <c r="D2823" s="36" t="s">
        <v>99</v>
      </c>
      <c r="E2823" s="36" t="s">
        <v>10498</v>
      </c>
      <c r="F2823" s="115">
        <v>1.81</v>
      </c>
    </row>
    <row r="2824" spans="1:6" x14ac:dyDescent="0.25">
      <c r="A2824" s="36" t="s">
        <v>10499</v>
      </c>
      <c r="B2824" s="36">
        <v>3906</v>
      </c>
      <c r="C2824" s="30" t="s">
        <v>13321</v>
      </c>
      <c r="D2824" s="36" t="s">
        <v>99</v>
      </c>
      <c r="E2824" s="36" t="s">
        <v>10498</v>
      </c>
      <c r="F2824" s="115">
        <v>1.49</v>
      </c>
    </row>
    <row r="2825" spans="1:6" x14ac:dyDescent="0.25">
      <c r="A2825" s="36" t="s">
        <v>10499</v>
      </c>
      <c r="B2825" s="36">
        <v>3860</v>
      </c>
      <c r="C2825" s="30" t="s">
        <v>13322</v>
      </c>
      <c r="D2825" s="36" t="s">
        <v>99</v>
      </c>
      <c r="E2825" s="36" t="s">
        <v>10498</v>
      </c>
      <c r="F2825" s="115">
        <v>4.43</v>
      </c>
    </row>
    <row r="2826" spans="1:6" x14ac:dyDescent="0.25">
      <c r="A2826" s="36" t="s">
        <v>10499</v>
      </c>
      <c r="B2826" s="36">
        <v>3905</v>
      </c>
      <c r="C2826" s="30" t="s">
        <v>13323</v>
      </c>
      <c r="D2826" s="36" t="s">
        <v>99</v>
      </c>
      <c r="E2826" s="36" t="s">
        <v>10498</v>
      </c>
      <c r="F2826" s="115">
        <v>10.17</v>
      </c>
    </row>
    <row r="2827" spans="1:6" x14ac:dyDescent="0.25">
      <c r="A2827" s="36" t="s">
        <v>10499</v>
      </c>
      <c r="B2827" s="36">
        <v>3871</v>
      </c>
      <c r="C2827" s="30" t="s">
        <v>13324</v>
      </c>
      <c r="D2827" s="36" t="s">
        <v>99</v>
      </c>
      <c r="E2827" s="36" t="s">
        <v>10498</v>
      </c>
      <c r="F2827" s="115">
        <v>17.989999999999998</v>
      </c>
    </row>
    <row r="2828" spans="1:6" x14ac:dyDescent="0.25">
      <c r="A2828" s="36" t="s">
        <v>10499</v>
      </c>
      <c r="B2828" s="36">
        <v>37427</v>
      </c>
      <c r="C2828" s="30" t="s">
        <v>13325</v>
      </c>
      <c r="D2828" s="36" t="s">
        <v>99</v>
      </c>
      <c r="E2828" s="36" t="s">
        <v>10498</v>
      </c>
      <c r="F2828" s="115"/>
    </row>
    <row r="2829" spans="1:6" x14ac:dyDescent="0.25">
      <c r="A2829" s="36" t="s">
        <v>10499</v>
      </c>
      <c r="B2829" s="36">
        <v>37424</v>
      </c>
      <c r="C2829" s="30" t="s">
        <v>13326</v>
      </c>
      <c r="D2829" s="36" t="s">
        <v>99</v>
      </c>
      <c r="E2829" s="36" t="s">
        <v>10498</v>
      </c>
      <c r="F2829" s="115"/>
    </row>
    <row r="2830" spans="1:6" x14ac:dyDescent="0.25">
      <c r="A2830" s="36" t="s">
        <v>10499</v>
      </c>
      <c r="B2830" s="36">
        <v>37428</v>
      </c>
      <c r="C2830" s="30" t="s">
        <v>13327</v>
      </c>
      <c r="D2830" s="36" t="s">
        <v>99</v>
      </c>
      <c r="E2830" s="36" t="s">
        <v>10498</v>
      </c>
      <c r="F2830" s="115"/>
    </row>
    <row r="2831" spans="1:6" x14ac:dyDescent="0.25">
      <c r="A2831" s="36" t="s">
        <v>10499</v>
      </c>
      <c r="B2831" s="36">
        <v>37425</v>
      </c>
      <c r="C2831" s="30" t="s">
        <v>13328</v>
      </c>
      <c r="D2831" s="36" t="s">
        <v>99</v>
      </c>
      <c r="E2831" s="36" t="s">
        <v>10498</v>
      </c>
      <c r="F2831" s="115"/>
    </row>
    <row r="2832" spans="1:6" x14ac:dyDescent="0.25">
      <c r="A2832" s="36" t="s">
        <v>10499</v>
      </c>
      <c r="B2832" s="36">
        <v>37429</v>
      </c>
      <c r="C2832" s="30" t="s">
        <v>13329</v>
      </c>
      <c r="D2832" s="36" t="s">
        <v>99</v>
      </c>
      <c r="E2832" s="36" t="s">
        <v>10498</v>
      </c>
      <c r="F2832" s="115"/>
    </row>
    <row r="2833" spans="1:6" x14ac:dyDescent="0.25">
      <c r="A2833" s="36" t="s">
        <v>10499</v>
      </c>
      <c r="B2833" s="36">
        <v>37426</v>
      </c>
      <c r="C2833" s="30" t="s">
        <v>13330</v>
      </c>
      <c r="D2833" s="36" t="s">
        <v>99</v>
      </c>
      <c r="E2833" s="36" t="s">
        <v>10498</v>
      </c>
      <c r="F2833" s="115"/>
    </row>
    <row r="2834" spans="1:6" x14ac:dyDescent="0.25">
      <c r="A2834" s="36" t="s">
        <v>10499</v>
      </c>
      <c r="B2834" s="36">
        <v>39292</v>
      </c>
      <c r="C2834" s="30" t="s">
        <v>13331</v>
      </c>
      <c r="D2834" s="36" t="s">
        <v>99</v>
      </c>
      <c r="E2834" s="36" t="s">
        <v>10498</v>
      </c>
      <c r="F2834" s="115"/>
    </row>
    <row r="2835" spans="1:6" x14ac:dyDescent="0.25">
      <c r="A2835" s="36" t="s">
        <v>10499</v>
      </c>
      <c r="B2835" s="36">
        <v>39293</v>
      </c>
      <c r="C2835" s="30" t="s">
        <v>13332</v>
      </c>
      <c r="D2835" s="36" t="s">
        <v>99</v>
      </c>
      <c r="E2835" s="36" t="s">
        <v>10498</v>
      </c>
      <c r="F2835" s="115"/>
    </row>
    <row r="2836" spans="1:6" x14ac:dyDescent="0.25">
      <c r="A2836" s="36" t="s">
        <v>10499</v>
      </c>
      <c r="B2836" s="36">
        <v>39294</v>
      </c>
      <c r="C2836" s="30" t="s">
        <v>13333</v>
      </c>
      <c r="D2836" s="36" t="s">
        <v>99</v>
      </c>
      <c r="E2836" s="36" t="s">
        <v>10498</v>
      </c>
      <c r="F2836" s="115"/>
    </row>
    <row r="2837" spans="1:6" x14ac:dyDescent="0.25">
      <c r="A2837" s="36" t="s">
        <v>10499</v>
      </c>
      <c r="B2837" s="36">
        <v>39295</v>
      </c>
      <c r="C2837" s="30" t="s">
        <v>13334</v>
      </c>
      <c r="D2837" s="36" t="s">
        <v>99</v>
      </c>
      <c r="E2837" s="36" t="s">
        <v>10498</v>
      </c>
      <c r="F2837" s="115"/>
    </row>
    <row r="2838" spans="1:6" x14ac:dyDescent="0.25">
      <c r="A2838" s="36" t="s">
        <v>10499</v>
      </c>
      <c r="B2838" s="36">
        <v>39312</v>
      </c>
      <c r="C2838" s="30" t="s">
        <v>13335</v>
      </c>
      <c r="D2838" s="36" t="s">
        <v>99</v>
      </c>
      <c r="E2838" s="36" t="s">
        <v>10498</v>
      </c>
      <c r="F2838" s="115"/>
    </row>
    <row r="2839" spans="1:6" x14ac:dyDescent="0.25">
      <c r="A2839" s="36" t="s">
        <v>10499</v>
      </c>
      <c r="B2839" s="36">
        <v>39313</v>
      </c>
      <c r="C2839" s="30" t="s">
        <v>13336</v>
      </c>
      <c r="D2839" s="36" t="s">
        <v>99</v>
      </c>
      <c r="E2839" s="36" t="s">
        <v>10498</v>
      </c>
      <c r="F2839" s="115"/>
    </row>
    <row r="2840" spans="1:6" x14ac:dyDescent="0.25">
      <c r="A2840" s="36" t="s">
        <v>10499</v>
      </c>
      <c r="B2840" s="36">
        <v>39314</v>
      </c>
      <c r="C2840" s="30" t="s">
        <v>13337</v>
      </c>
      <c r="D2840" s="36" t="s">
        <v>99</v>
      </c>
      <c r="E2840" s="36" t="s">
        <v>10498</v>
      </c>
      <c r="F2840" s="115"/>
    </row>
    <row r="2841" spans="1:6" x14ac:dyDescent="0.25">
      <c r="A2841" s="36" t="s">
        <v>10499</v>
      </c>
      <c r="B2841" s="36">
        <v>39296</v>
      </c>
      <c r="C2841" s="30" t="s">
        <v>13338</v>
      </c>
      <c r="D2841" s="36" t="s">
        <v>99</v>
      </c>
      <c r="E2841" s="36" t="s">
        <v>10498</v>
      </c>
      <c r="F2841" s="115"/>
    </row>
    <row r="2842" spans="1:6" x14ac:dyDescent="0.25">
      <c r="A2842" s="36" t="s">
        <v>10499</v>
      </c>
      <c r="B2842" s="36">
        <v>39297</v>
      </c>
      <c r="C2842" s="30" t="s">
        <v>13339</v>
      </c>
      <c r="D2842" s="36" t="s">
        <v>99</v>
      </c>
      <c r="E2842" s="36" t="s">
        <v>10498</v>
      </c>
      <c r="F2842" s="115"/>
    </row>
    <row r="2843" spans="1:6" x14ac:dyDescent="0.25">
      <c r="A2843" s="36" t="s">
        <v>10499</v>
      </c>
      <c r="B2843" s="36">
        <v>39298</v>
      </c>
      <c r="C2843" s="30" t="s">
        <v>13340</v>
      </c>
      <c r="D2843" s="36" t="s">
        <v>99</v>
      </c>
      <c r="E2843" s="36" t="s">
        <v>10498</v>
      </c>
      <c r="F2843" s="115"/>
    </row>
    <row r="2844" spans="1:6" x14ac:dyDescent="0.25">
      <c r="A2844" s="36" t="s">
        <v>10499</v>
      </c>
      <c r="B2844" s="36">
        <v>39299</v>
      </c>
      <c r="C2844" s="30" t="s">
        <v>13341</v>
      </c>
      <c r="D2844" s="36" t="s">
        <v>99</v>
      </c>
      <c r="E2844" s="36" t="s">
        <v>10498</v>
      </c>
      <c r="F2844" s="115"/>
    </row>
    <row r="2845" spans="1:6" x14ac:dyDescent="0.25">
      <c r="A2845" s="36" t="s">
        <v>10499</v>
      </c>
      <c r="B2845" s="36">
        <v>39308</v>
      </c>
      <c r="C2845" s="30" t="s">
        <v>13342</v>
      </c>
      <c r="D2845" s="36" t="s">
        <v>99</v>
      </c>
      <c r="E2845" s="36" t="s">
        <v>10498</v>
      </c>
      <c r="F2845" s="115"/>
    </row>
    <row r="2846" spans="1:6" x14ac:dyDescent="0.25">
      <c r="A2846" s="36" t="s">
        <v>10499</v>
      </c>
      <c r="B2846" s="36">
        <v>39309</v>
      </c>
      <c r="C2846" s="30" t="s">
        <v>13343</v>
      </c>
      <c r="D2846" s="36" t="s">
        <v>99</v>
      </c>
      <c r="E2846" s="36" t="s">
        <v>10498</v>
      </c>
      <c r="F2846" s="115"/>
    </row>
    <row r="2847" spans="1:6" x14ac:dyDescent="0.25">
      <c r="A2847" s="36" t="s">
        <v>10499</v>
      </c>
      <c r="B2847" s="36">
        <v>39310</v>
      </c>
      <c r="C2847" s="30" t="s">
        <v>13344</v>
      </c>
      <c r="D2847" s="36" t="s">
        <v>99</v>
      </c>
      <c r="E2847" s="36" t="s">
        <v>10498</v>
      </c>
      <c r="F2847" s="115"/>
    </row>
    <row r="2848" spans="1:6" x14ac:dyDescent="0.25">
      <c r="A2848" s="36" t="s">
        <v>10499</v>
      </c>
      <c r="B2848" s="36">
        <v>39311</v>
      </c>
      <c r="C2848" s="30" t="s">
        <v>13345</v>
      </c>
      <c r="D2848" s="36" t="s">
        <v>99</v>
      </c>
      <c r="E2848" s="36" t="s">
        <v>10498</v>
      </c>
      <c r="F2848" s="115"/>
    </row>
    <row r="2849" spans="1:6" x14ac:dyDescent="0.25">
      <c r="A2849" s="36" t="s">
        <v>10499</v>
      </c>
      <c r="B2849" s="36">
        <v>45261</v>
      </c>
      <c r="C2849" s="30" t="s">
        <v>13346</v>
      </c>
      <c r="D2849" s="36" t="s">
        <v>10912</v>
      </c>
      <c r="E2849" s="36" t="s">
        <v>10498</v>
      </c>
      <c r="F2849" s="115">
        <v>21.09</v>
      </c>
    </row>
    <row r="2850" spans="1:6" x14ac:dyDescent="0.25">
      <c r="A2850" s="36" t="s">
        <v>10499</v>
      </c>
      <c r="B2850" s="36">
        <v>11519</v>
      </c>
      <c r="C2850" s="30" t="s">
        <v>13347</v>
      </c>
      <c r="D2850" s="36" t="s">
        <v>10912</v>
      </c>
      <c r="E2850" s="36" t="s">
        <v>10498</v>
      </c>
      <c r="F2850" s="115">
        <v>57.25</v>
      </c>
    </row>
    <row r="2851" spans="1:6" x14ac:dyDescent="0.25">
      <c r="A2851" s="36" t="s">
        <v>10499</v>
      </c>
      <c r="B2851" s="36">
        <v>11520</v>
      </c>
      <c r="C2851" s="30" t="s">
        <v>13348</v>
      </c>
      <c r="D2851" s="36" t="s">
        <v>10912</v>
      </c>
      <c r="E2851" s="36" t="s">
        <v>10498</v>
      </c>
      <c r="F2851" s="115">
        <v>26.47</v>
      </c>
    </row>
    <row r="2852" spans="1:6" x14ac:dyDescent="0.25">
      <c r="A2852" s="36" t="s">
        <v>10499</v>
      </c>
      <c r="B2852" s="36">
        <v>11518</v>
      </c>
      <c r="C2852" s="30" t="s">
        <v>13349</v>
      </c>
      <c r="D2852" s="36" t="s">
        <v>10912</v>
      </c>
      <c r="E2852" s="36" t="s">
        <v>10498</v>
      </c>
      <c r="F2852" s="115">
        <v>96.24</v>
      </c>
    </row>
    <row r="2853" spans="1:6" x14ac:dyDescent="0.25">
      <c r="A2853" s="36" t="s">
        <v>10499</v>
      </c>
      <c r="B2853" s="36">
        <v>38473</v>
      </c>
      <c r="C2853" s="30" t="s">
        <v>13350</v>
      </c>
      <c r="D2853" s="36" t="s">
        <v>99</v>
      </c>
      <c r="E2853" s="36" t="s">
        <v>10498</v>
      </c>
      <c r="F2853" s="115">
        <v>289.63</v>
      </c>
    </row>
    <row r="2854" spans="1:6" x14ac:dyDescent="0.25">
      <c r="A2854" s="36" t="s">
        <v>10643</v>
      </c>
      <c r="B2854" s="36">
        <v>4244</v>
      </c>
      <c r="C2854" s="30" t="s">
        <v>13351</v>
      </c>
      <c r="D2854" s="36" t="s">
        <v>64</v>
      </c>
      <c r="E2854" s="36" t="s">
        <v>10498</v>
      </c>
      <c r="F2854" s="115">
        <v>28.61</v>
      </c>
    </row>
    <row r="2855" spans="1:6" x14ac:dyDescent="0.25">
      <c r="A2855" s="36" t="s">
        <v>10643</v>
      </c>
      <c r="B2855" s="36">
        <v>40977</v>
      </c>
      <c r="C2855" s="30" t="s">
        <v>13352</v>
      </c>
      <c r="D2855" s="36" t="s">
        <v>7170</v>
      </c>
      <c r="E2855" s="36" t="s">
        <v>10498</v>
      </c>
      <c r="F2855" s="115">
        <v>5021.6099999999997</v>
      </c>
    </row>
    <row r="2856" spans="1:6" x14ac:dyDescent="0.25">
      <c r="A2856" s="36" t="s">
        <v>10499</v>
      </c>
      <c r="B2856" s="36">
        <v>4115</v>
      </c>
      <c r="C2856" s="30" t="s">
        <v>13353</v>
      </c>
      <c r="D2856" s="36" t="s">
        <v>106</v>
      </c>
      <c r="E2856" s="36" t="s">
        <v>10498</v>
      </c>
      <c r="F2856" s="115">
        <v>42.95</v>
      </c>
    </row>
    <row r="2857" spans="1:6" x14ac:dyDescent="0.25">
      <c r="A2857" s="36" t="s">
        <v>10499</v>
      </c>
      <c r="B2857" s="36">
        <v>4119</v>
      </c>
      <c r="C2857" s="30" t="s">
        <v>13354</v>
      </c>
      <c r="D2857" s="36" t="s">
        <v>106</v>
      </c>
      <c r="E2857" s="36" t="s">
        <v>10498</v>
      </c>
      <c r="F2857" s="115">
        <v>86.74</v>
      </c>
    </row>
    <row r="2858" spans="1:6" x14ac:dyDescent="0.25">
      <c r="A2858" s="36" t="s">
        <v>10499</v>
      </c>
      <c r="B2858" s="36">
        <v>2794</v>
      </c>
      <c r="C2858" s="30" t="s">
        <v>13355</v>
      </c>
      <c r="D2858" s="36" t="s">
        <v>106</v>
      </c>
      <c r="E2858" s="36" t="s">
        <v>10498</v>
      </c>
      <c r="F2858" s="115">
        <v>230.09</v>
      </c>
    </row>
    <row r="2859" spans="1:6" x14ac:dyDescent="0.25">
      <c r="A2859" s="36" t="s">
        <v>10499</v>
      </c>
      <c r="B2859" s="36">
        <v>2788</v>
      </c>
      <c r="C2859" s="30" t="s">
        <v>13356</v>
      </c>
      <c r="D2859" s="36" t="s">
        <v>106</v>
      </c>
      <c r="E2859" s="36" t="s">
        <v>10498</v>
      </c>
      <c r="F2859" s="115">
        <v>335.2</v>
      </c>
    </row>
    <row r="2860" spans="1:6" x14ac:dyDescent="0.25">
      <c r="A2860" s="36" t="s">
        <v>10499</v>
      </c>
      <c r="B2860" s="36">
        <v>4006</v>
      </c>
      <c r="C2860" s="30" t="s">
        <v>13357</v>
      </c>
      <c r="D2860" s="36" t="s">
        <v>189</v>
      </c>
      <c r="E2860" s="36" t="s">
        <v>10498</v>
      </c>
      <c r="F2860" s="115">
        <v>1601.75</v>
      </c>
    </row>
    <row r="2861" spans="1:6" x14ac:dyDescent="0.25">
      <c r="A2861" s="36" t="s">
        <v>10499</v>
      </c>
      <c r="B2861" s="36">
        <v>45395</v>
      </c>
      <c r="C2861" s="30" t="s">
        <v>13358</v>
      </c>
      <c r="D2861" s="36" t="s">
        <v>10912</v>
      </c>
      <c r="E2861" s="36" t="s">
        <v>10498</v>
      </c>
      <c r="F2861" s="115">
        <v>32</v>
      </c>
    </row>
    <row r="2862" spans="1:6" x14ac:dyDescent="0.25">
      <c r="A2862" s="36" t="s">
        <v>10499</v>
      </c>
      <c r="B2862" s="36">
        <v>37461</v>
      </c>
      <c r="C2862" s="30" t="s">
        <v>13359</v>
      </c>
      <c r="D2862" s="36" t="s">
        <v>106</v>
      </c>
      <c r="E2862" s="36" t="s">
        <v>10498</v>
      </c>
      <c r="F2862" s="115">
        <v>14.94</v>
      </c>
    </row>
    <row r="2863" spans="1:6" x14ac:dyDescent="0.25">
      <c r="A2863" s="36" t="s">
        <v>10499</v>
      </c>
      <c r="B2863" s="36">
        <v>37460</v>
      </c>
      <c r="C2863" s="30" t="s">
        <v>13360</v>
      </c>
      <c r="D2863" s="36" t="s">
        <v>106</v>
      </c>
      <c r="E2863" s="36" t="s">
        <v>10498</v>
      </c>
      <c r="F2863" s="115">
        <v>26.22</v>
      </c>
    </row>
    <row r="2864" spans="1:6" x14ac:dyDescent="0.25">
      <c r="A2864" s="36" t="s">
        <v>10499</v>
      </c>
      <c r="B2864" s="36">
        <v>37458</v>
      </c>
      <c r="C2864" s="30" t="s">
        <v>13361</v>
      </c>
      <c r="D2864" s="36" t="s">
        <v>106</v>
      </c>
      <c r="E2864" s="36" t="s">
        <v>10505</v>
      </c>
      <c r="F2864" s="115">
        <v>6.08</v>
      </c>
    </row>
    <row r="2865" spans="1:6" x14ac:dyDescent="0.25">
      <c r="A2865" s="36" t="s">
        <v>10499</v>
      </c>
      <c r="B2865" s="36">
        <v>37454</v>
      </c>
      <c r="C2865" s="30" t="s">
        <v>13362</v>
      </c>
      <c r="D2865" s="36" t="s">
        <v>106</v>
      </c>
      <c r="E2865" s="36" t="s">
        <v>10498</v>
      </c>
      <c r="F2865" s="115">
        <v>1.9</v>
      </c>
    </row>
    <row r="2866" spans="1:6" x14ac:dyDescent="0.25">
      <c r="A2866" s="36" t="s">
        <v>10499</v>
      </c>
      <c r="B2866" s="36">
        <v>37455</v>
      </c>
      <c r="C2866" s="30" t="s">
        <v>13363</v>
      </c>
      <c r="D2866" s="36" t="s">
        <v>106</v>
      </c>
      <c r="E2866" s="36" t="s">
        <v>10498</v>
      </c>
      <c r="F2866" s="115">
        <v>3.17</v>
      </c>
    </row>
    <row r="2867" spans="1:6" x14ac:dyDescent="0.25">
      <c r="A2867" s="36" t="s">
        <v>10499</v>
      </c>
      <c r="B2867" s="36">
        <v>37459</v>
      </c>
      <c r="C2867" s="30" t="s">
        <v>13364</v>
      </c>
      <c r="D2867" s="36" t="s">
        <v>106</v>
      </c>
      <c r="E2867" s="36" t="s">
        <v>10498</v>
      </c>
      <c r="F2867" s="115">
        <v>10.130000000000001</v>
      </c>
    </row>
    <row r="2868" spans="1:6" x14ac:dyDescent="0.25">
      <c r="A2868" s="36" t="s">
        <v>10499</v>
      </c>
      <c r="B2868" s="36">
        <v>37457</v>
      </c>
      <c r="C2868" s="30" t="s">
        <v>13365</v>
      </c>
      <c r="D2868" s="36" t="s">
        <v>106</v>
      </c>
      <c r="E2868" s="36" t="s">
        <v>10498</v>
      </c>
      <c r="F2868" s="115">
        <v>3.49</v>
      </c>
    </row>
    <row r="2869" spans="1:6" x14ac:dyDescent="0.25">
      <c r="A2869" s="36" t="s">
        <v>10499</v>
      </c>
      <c r="B2869" s="36">
        <v>37456</v>
      </c>
      <c r="C2869" s="30" t="s">
        <v>13366</v>
      </c>
      <c r="D2869" s="36" t="s">
        <v>106</v>
      </c>
      <c r="E2869" s="36" t="s">
        <v>10498</v>
      </c>
      <c r="F2869" s="115">
        <v>2.39</v>
      </c>
    </row>
    <row r="2870" spans="1:6" x14ac:dyDescent="0.25">
      <c r="A2870" s="36" t="s">
        <v>10499</v>
      </c>
      <c r="B2870" s="36">
        <v>21029</v>
      </c>
      <c r="C2870" s="30" t="s">
        <v>13367</v>
      </c>
      <c r="D2870" s="36" t="s">
        <v>99</v>
      </c>
      <c r="E2870" s="36" t="s">
        <v>10505</v>
      </c>
      <c r="F2870" s="115">
        <v>344.75</v>
      </c>
    </row>
    <row r="2871" spans="1:6" x14ac:dyDescent="0.25">
      <c r="A2871" s="36" t="s">
        <v>10499</v>
      </c>
      <c r="B2871" s="36">
        <v>21030</v>
      </c>
      <c r="C2871" s="30" t="s">
        <v>13368</v>
      </c>
      <c r="D2871" s="36" t="s">
        <v>99</v>
      </c>
      <c r="E2871" s="36" t="s">
        <v>10498</v>
      </c>
      <c r="F2871" s="115">
        <v>424.96</v>
      </c>
    </row>
    <row r="2872" spans="1:6" x14ac:dyDescent="0.25">
      <c r="A2872" s="36" t="s">
        <v>10499</v>
      </c>
      <c r="B2872" s="36">
        <v>21031</v>
      </c>
      <c r="C2872" s="30" t="s">
        <v>13369</v>
      </c>
      <c r="D2872" s="36" t="s">
        <v>99</v>
      </c>
      <c r="E2872" s="36" t="s">
        <v>10498</v>
      </c>
      <c r="F2872" s="115">
        <v>529.07000000000005</v>
      </c>
    </row>
    <row r="2873" spans="1:6" x14ac:dyDescent="0.25">
      <c r="A2873" s="36" t="s">
        <v>10499</v>
      </c>
      <c r="B2873" s="36">
        <v>21032</v>
      </c>
      <c r="C2873" s="30" t="s">
        <v>13370</v>
      </c>
      <c r="D2873" s="36" t="s">
        <v>99</v>
      </c>
      <c r="E2873" s="36" t="s">
        <v>10498</v>
      </c>
      <c r="F2873" s="115">
        <v>564.91</v>
      </c>
    </row>
    <row r="2874" spans="1:6" x14ac:dyDescent="0.25">
      <c r="A2874" s="36" t="s">
        <v>10499</v>
      </c>
      <c r="B2874" s="36">
        <v>37527</v>
      </c>
      <c r="C2874" s="30" t="s">
        <v>13371</v>
      </c>
      <c r="D2874" s="36" t="s">
        <v>99</v>
      </c>
      <c r="E2874" s="36" t="s">
        <v>10498</v>
      </c>
      <c r="F2874" s="115">
        <v>510.29</v>
      </c>
    </row>
    <row r="2875" spans="1:6" x14ac:dyDescent="0.25">
      <c r="A2875" s="36" t="s">
        <v>10499</v>
      </c>
      <c r="B2875" s="36">
        <v>37528</v>
      </c>
      <c r="C2875" s="30" t="s">
        <v>13372</v>
      </c>
      <c r="D2875" s="36" t="s">
        <v>99</v>
      </c>
      <c r="E2875" s="36" t="s">
        <v>10498</v>
      </c>
      <c r="F2875" s="115">
        <v>608.42999999999995</v>
      </c>
    </row>
    <row r="2876" spans="1:6" x14ac:dyDescent="0.25">
      <c r="A2876" s="36" t="s">
        <v>10499</v>
      </c>
      <c r="B2876" s="36">
        <v>37529</v>
      </c>
      <c r="C2876" s="30" t="s">
        <v>13373</v>
      </c>
      <c r="D2876" s="36" t="s">
        <v>99</v>
      </c>
      <c r="E2876" s="36" t="s">
        <v>10498</v>
      </c>
      <c r="F2876" s="115">
        <v>614.4</v>
      </c>
    </row>
    <row r="2877" spans="1:6" x14ac:dyDescent="0.25">
      <c r="A2877" s="36" t="s">
        <v>10499</v>
      </c>
      <c r="B2877" s="36">
        <v>37530</v>
      </c>
      <c r="C2877" s="30" t="s">
        <v>13374</v>
      </c>
      <c r="D2877" s="36" t="s">
        <v>99</v>
      </c>
      <c r="E2877" s="36" t="s">
        <v>10498</v>
      </c>
      <c r="F2877" s="115">
        <v>802.14</v>
      </c>
    </row>
    <row r="2878" spans="1:6" x14ac:dyDescent="0.25">
      <c r="A2878" s="36" t="s">
        <v>10499</v>
      </c>
      <c r="B2878" s="36">
        <v>21034</v>
      </c>
      <c r="C2878" s="30" t="s">
        <v>13375</v>
      </c>
      <c r="D2878" s="36" t="s">
        <v>99</v>
      </c>
      <c r="E2878" s="36" t="s">
        <v>10498</v>
      </c>
      <c r="F2878" s="115">
        <v>684.37</v>
      </c>
    </row>
    <row r="2879" spans="1:6" x14ac:dyDescent="0.25">
      <c r="A2879" s="36" t="s">
        <v>10499</v>
      </c>
      <c r="B2879" s="36">
        <v>37531</v>
      </c>
      <c r="C2879" s="30" t="s">
        <v>13376</v>
      </c>
      <c r="D2879" s="36" t="s">
        <v>99</v>
      </c>
      <c r="E2879" s="36" t="s">
        <v>10498</v>
      </c>
      <c r="F2879" s="115">
        <v>861.87</v>
      </c>
    </row>
    <row r="2880" spans="1:6" x14ac:dyDescent="0.25">
      <c r="A2880" s="36" t="s">
        <v>10499</v>
      </c>
      <c r="B2880" s="36">
        <v>21036</v>
      </c>
      <c r="C2880" s="30" t="s">
        <v>13377</v>
      </c>
      <c r="D2880" s="36" t="s">
        <v>99</v>
      </c>
      <c r="E2880" s="36" t="s">
        <v>10498</v>
      </c>
      <c r="F2880" s="115">
        <v>1047.9000000000001</v>
      </c>
    </row>
    <row r="2881" spans="1:6" x14ac:dyDescent="0.25">
      <c r="A2881" s="36" t="s">
        <v>10499</v>
      </c>
      <c r="B2881" s="36">
        <v>21037</v>
      </c>
      <c r="C2881" s="30" t="s">
        <v>13378</v>
      </c>
      <c r="D2881" s="36" t="s">
        <v>99</v>
      </c>
      <c r="E2881" s="36" t="s">
        <v>10498</v>
      </c>
      <c r="F2881" s="115">
        <v>1194.67</v>
      </c>
    </row>
    <row r="2882" spans="1:6" x14ac:dyDescent="0.25">
      <c r="A2882" s="36" t="s">
        <v>10499</v>
      </c>
      <c r="B2882" s="36">
        <v>20185</v>
      </c>
      <c r="C2882" s="30" t="s">
        <v>13379</v>
      </c>
      <c r="D2882" s="36" t="s">
        <v>106</v>
      </c>
      <c r="E2882" s="36" t="s">
        <v>10498</v>
      </c>
      <c r="F2882" s="115">
        <v>16.11</v>
      </c>
    </row>
    <row r="2883" spans="1:6" x14ac:dyDescent="0.25">
      <c r="A2883" s="36" t="s">
        <v>10499</v>
      </c>
      <c r="B2883" s="36">
        <v>44909</v>
      </c>
      <c r="C2883" s="30" t="s">
        <v>13380</v>
      </c>
      <c r="D2883" s="36" t="s">
        <v>106</v>
      </c>
      <c r="E2883" s="36" t="s">
        <v>10498</v>
      </c>
      <c r="F2883" s="115">
        <v>18.16</v>
      </c>
    </row>
    <row r="2884" spans="1:6" x14ac:dyDescent="0.25">
      <c r="A2884" s="36" t="s">
        <v>10499</v>
      </c>
      <c r="B2884" s="36">
        <v>44115</v>
      </c>
      <c r="C2884" s="30" t="s">
        <v>13381</v>
      </c>
      <c r="D2884" s="36" t="s">
        <v>106</v>
      </c>
      <c r="E2884" s="36" t="s">
        <v>10498</v>
      </c>
      <c r="F2884" s="115">
        <v>33.409999999999997</v>
      </c>
    </row>
    <row r="2885" spans="1:6" x14ac:dyDescent="0.25">
      <c r="A2885" s="36" t="s">
        <v>10499</v>
      </c>
      <c r="B2885" s="36">
        <v>44333</v>
      </c>
      <c r="C2885" s="30" t="s">
        <v>13382</v>
      </c>
      <c r="D2885" s="36" t="s">
        <v>106</v>
      </c>
      <c r="E2885" s="36" t="s">
        <v>10498</v>
      </c>
      <c r="F2885" s="115">
        <v>109.74</v>
      </c>
    </row>
    <row r="2886" spans="1:6" x14ac:dyDescent="0.25">
      <c r="A2886" s="36" t="s">
        <v>10499</v>
      </c>
      <c r="B2886" s="36">
        <v>44907</v>
      </c>
      <c r="C2886" s="30" t="s">
        <v>13383</v>
      </c>
      <c r="D2886" s="36" t="s">
        <v>106</v>
      </c>
      <c r="E2886" s="36" t="s">
        <v>10498</v>
      </c>
      <c r="F2886" s="115">
        <v>19.25</v>
      </c>
    </row>
    <row r="2887" spans="1:6" x14ac:dyDescent="0.25">
      <c r="A2887" s="36" t="s">
        <v>10499</v>
      </c>
      <c r="B2887" s="36">
        <v>20260</v>
      </c>
      <c r="C2887" s="30" t="s">
        <v>13384</v>
      </c>
      <c r="D2887" s="36" t="s">
        <v>99</v>
      </c>
      <c r="E2887" s="36" t="s">
        <v>10498</v>
      </c>
      <c r="F2887" s="115">
        <v>17.649999999999999</v>
      </c>
    </row>
    <row r="2888" spans="1:6" x14ac:dyDescent="0.25">
      <c r="A2888" s="36" t="s">
        <v>10677</v>
      </c>
      <c r="B2888" s="36">
        <v>37515</v>
      </c>
      <c r="C2888" s="30" t="s">
        <v>13385</v>
      </c>
      <c r="D2888" s="36" t="s">
        <v>99</v>
      </c>
      <c r="E2888" s="36" t="s">
        <v>10505</v>
      </c>
      <c r="F2888" s="115"/>
    </row>
    <row r="2889" spans="1:6" x14ac:dyDescent="0.25">
      <c r="A2889" s="36" t="s">
        <v>10499</v>
      </c>
      <c r="B2889" s="36">
        <v>12899</v>
      </c>
      <c r="C2889" s="30" t="s">
        <v>13386</v>
      </c>
      <c r="D2889" s="36" t="s">
        <v>99</v>
      </c>
      <c r="E2889" s="36" t="s">
        <v>10498</v>
      </c>
      <c r="F2889" s="115">
        <v>169.66</v>
      </c>
    </row>
    <row r="2890" spans="1:6" x14ac:dyDescent="0.25">
      <c r="A2890" s="36" t="s">
        <v>10499</v>
      </c>
      <c r="B2890" s="36">
        <v>12898</v>
      </c>
      <c r="C2890" s="30" t="s">
        <v>13387</v>
      </c>
      <c r="D2890" s="36" t="s">
        <v>99</v>
      </c>
      <c r="E2890" s="36" t="s">
        <v>10505</v>
      </c>
      <c r="F2890" s="115">
        <v>269.13</v>
      </c>
    </row>
    <row r="2891" spans="1:6" x14ac:dyDescent="0.25">
      <c r="A2891" s="36" t="s">
        <v>10499</v>
      </c>
      <c r="B2891" s="36">
        <v>39699</v>
      </c>
      <c r="C2891" s="30" t="s">
        <v>13388</v>
      </c>
      <c r="D2891" s="36" t="s">
        <v>97</v>
      </c>
      <c r="E2891" s="36" t="s">
        <v>10498</v>
      </c>
      <c r="F2891" s="115">
        <v>13.85</v>
      </c>
    </row>
    <row r="2892" spans="1:6" x14ac:dyDescent="0.25">
      <c r="A2892" s="36" t="s">
        <v>10499</v>
      </c>
      <c r="B2892" s="36">
        <v>39696</v>
      </c>
      <c r="C2892" s="30" t="s">
        <v>13389</v>
      </c>
      <c r="D2892" s="36" t="s">
        <v>97</v>
      </c>
      <c r="E2892" s="36" t="s">
        <v>10505</v>
      </c>
      <c r="F2892" s="115">
        <v>4.5</v>
      </c>
    </row>
    <row r="2893" spans="1:6" x14ac:dyDescent="0.25">
      <c r="A2893" s="36" t="s">
        <v>10499</v>
      </c>
      <c r="B2893" s="36">
        <v>42528</v>
      </c>
      <c r="C2893" s="30" t="s">
        <v>13390</v>
      </c>
      <c r="D2893" s="36" t="s">
        <v>97</v>
      </c>
      <c r="E2893" s="36" t="s">
        <v>10498</v>
      </c>
      <c r="F2893" s="115">
        <v>6.4</v>
      </c>
    </row>
    <row r="2894" spans="1:6" x14ac:dyDescent="0.25">
      <c r="A2894" s="36" t="s">
        <v>10499</v>
      </c>
      <c r="B2894" s="36">
        <v>39700</v>
      </c>
      <c r="C2894" s="30" t="s">
        <v>13391</v>
      </c>
      <c r="D2894" s="36" t="s">
        <v>97</v>
      </c>
      <c r="E2894" s="36" t="s">
        <v>10498</v>
      </c>
      <c r="F2894" s="115">
        <v>29.32</v>
      </c>
    </row>
    <row r="2895" spans="1:6" x14ac:dyDescent="0.25">
      <c r="A2895" s="36" t="s">
        <v>10499</v>
      </c>
      <c r="B2895" s="36">
        <v>4014</v>
      </c>
      <c r="C2895" s="30" t="s">
        <v>13392</v>
      </c>
      <c r="D2895" s="36" t="s">
        <v>97</v>
      </c>
      <c r="E2895" s="36" t="s">
        <v>10498</v>
      </c>
      <c r="F2895" s="115">
        <v>60.36</v>
      </c>
    </row>
    <row r="2896" spans="1:6" x14ac:dyDescent="0.25">
      <c r="A2896" s="36" t="s">
        <v>10499</v>
      </c>
      <c r="B2896" s="36">
        <v>4015</v>
      </c>
      <c r="C2896" s="30" t="s">
        <v>13393</v>
      </c>
      <c r="D2896" s="36" t="s">
        <v>97</v>
      </c>
      <c r="E2896" s="36" t="s">
        <v>10498</v>
      </c>
      <c r="F2896" s="115">
        <v>74.12</v>
      </c>
    </row>
    <row r="2897" spans="1:6" x14ac:dyDescent="0.25">
      <c r="A2897" s="36" t="s">
        <v>10499</v>
      </c>
      <c r="B2897" s="36">
        <v>4017</v>
      </c>
      <c r="C2897" s="30" t="s">
        <v>13394</v>
      </c>
      <c r="D2897" s="36" t="s">
        <v>97</v>
      </c>
      <c r="E2897" s="36" t="s">
        <v>10498</v>
      </c>
      <c r="F2897" s="115">
        <v>107.85</v>
      </c>
    </row>
    <row r="2898" spans="1:6" x14ac:dyDescent="0.25">
      <c r="A2898" s="36" t="s">
        <v>10499</v>
      </c>
      <c r="B2898" s="36">
        <v>11621</v>
      </c>
      <c r="C2898" s="30" t="s">
        <v>13395</v>
      </c>
      <c r="D2898" s="36" t="s">
        <v>97</v>
      </c>
      <c r="E2898" s="36" t="s">
        <v>10498</v>
      </c>
      <c r="F2898" s="115">
        <v>58.34</v>
      </c>
    </row>
    <row r="2899" spans="1:6" x14ac:dyDescent="0.25">
      <c r="A2899" s="36" t="s">
        <v>10499</v>
      </c>
      <c r="B2899" s="36">
        <v>4016</v>
      </c>
      <c r="C2899" s="30" t="s">
        <v>13396</v>
      </c>
      <c r="D2899" s="36" t="s">
        <v>97</v>
      </c>
      <c r="E2899" s="36" t="s">
        <v>10505</v>
      </c>
      <c r="F2899" s="115">
        <v>42.6</v>
      </c>
    </row>
    <row r="2900" spans="1:6" x14ac:dyDescent="0.25">
      <c r="A2900" s="36" t="s">
        <v>10499</v>
      </c>
      <c r="B2900" s="36">
        <v>38544</v>
      </c>
      <c r="C2900" s="30" t="s">
        <v>13397</v>
      </c>
      <c r="D2900" s="36" t="s">
        <v>97</v>
      </c>
      <c r="E2900" s="36" t="s">
        <v>10498</v>
      </c>
      <c r="F2900" s="115">
        <v>10.93</v>
      </c>
    </row>
    <row r="2901" spans="1:6" x14ac:dyDescent="0.25">
      <c r="A2901" s="36" t="s">
        <v>10499</v>
      </c>
      <c r="B2901" s="36">
        <v>38545</v>
      </c>
      <c r="C2901" s="30" t="s">
        <v>13398</v>
      </c>
      <c r="D2901" s="36" t="s">
        <v>97</v>
      </c>
      <c r="E2901" s="36" t="s">
        <v>10498</v>
      </c>
      <c r="F2901" s="115">
        <v>7.02</v>
      </c>
    </row>
    <row r="2902" spans="1:6" x14ac:dyDescent="0.25">
      <c r="A2902" s="36" t="s">
        <v>10499</v>
      </c>
      <c r="B2902" s="36">
        <v>42527</v>
      </c>
      <c r="C2902" s="30" t="s">
        <v>13399</v>
      </c>
      <c r="D2902" s="36" t="s">
        <v>97</v>
      </c>
      <c r="E2902" s="36" t="s">
        <v>10498</v>
      </c>
      <c r="F2902" s="115">
        <v>16.91</v>
      </c>
    </row>
    <row r="2903" spans="1:6" x14ac:dyDescent="0.25">
      <c r="A2903" s="36" t="s">
        <v>10499</v>
      </c>
      <c r="B2903" s="36">
        <v>39323</v>
      </c>
      <c r="C2903" s="30" t="s">
        <v>13400</v>
      </c>
      <c r="D2903" s="36" t="s">
        <v>97</v>
      </c>
      <c r="E2903" s="36" t="s">
        <v>10498</v>
      </c>
      <c r="F2903" s="115">
        <v>26.8</v>
      </c>
    </row>
    <row r="2904" spans="1:6" x14ac:dyDescent="0.25">
      <c r="A2904" s="36" t="s">
        <v>10499</v>
      </c>
      <c r="B2904" s="36">
        <v>626</v>
      </c>
      <c r="C2904" s="30" t="s">
        <v>13401</v>
      </c>
      <c r="D2904" s="36" t="s">
        <v>370</v>
      </c>
      <c r="E2904" s="36" t="s">
        <v>10505</v>
      </c>
      <c r="F2904" s="115">
        <v>20.78</v>
      </c>
    </row>
    <row r="2905" spans="1:6" x14ac:dyDescent="0.25">
      <c r="A2905" s="36" t="s">
        <v>10499</v>
      </c>
      <c r="B2905" s="36">
        <v>44504</v>
      </c>
      <c r="C2905" s="30" t="s">
        <v>13402</v>
      </c>
      <c r="D2905" s="36" t="s">
        <v>97</v>
      </c>
      <c r="E2905" s="36" t="s">
        <v>10498</v>
      </c>
      <c r="F2905" s="115"/>
    </row>
    <row r="2906" spans="1:6" x14ac:dyDescent="0.25">
      <c r="A2906" s="36" t="s">
        <v>10499</v>
      </c>
      <c r="B2906" s="36">
        <v>44505</v>
      </c>
      <c r="C2906" s="30" t="s">
        <v>13403</v>
      </c>
      <c r="D2906" s="36" t="s">
        <v>97</v>
      </c>
      <c r="E2906" s="36" t="s">
        <v>10498</v>
      </c>
      <c r="F2906" s="115"/>
    </row>
    <row r="2907" spans="1:6" x14ac:dyDescent="0.25">
      <c r="A2907" s="36" t="s">
        <v>10499</v>
      </c>
      <c r="B2907" s="36">
        <v>44506</v>
      </c>
      <c r="C2907" s="30" t="s">
        <v>13404</v>
      </c>
      <c r="D2907" s="36" t="s">
        <v>97</v>
      </c>
      <c r="E2907" s="36" t="s">
        <v>10498</v>
      </c>
      <c r="F2907" s="115"/>
    </row>
    <row r="2908" spans="1:6" x14ac:dyDescent="0.25">
      <c r="A2908" s="36" t="s">
        <v>10499</v>
      </c>
      <c r="B2908" s="36">
        <v>44507</v>
      </c>
      <c r="C2908" s="30" t="s">
        <v>13405</v>
      </c>
      <c r="D2908" s="36" t="s">
        <v>97</v>
      </c>
      <c r="E2908" s="36" t="s">
        <v>10498</v>
      </c>
      <c r="F2908" s="115"/>
    </row>
    <row r="2909" spans="1:6" x14ac:dyDescent="0.25">
      <c r="A2909" s="36" t="s">
        <v>10499</v>
      </c>
      <c r="B2909" s="36">
        <v>44508</v>
      </c>
      <c r="C2909" s="30" t="s">
        <v>13406</v>
      </c>
      <c r="D2909" s="36" t="s">
        <v>97</v>
      </c>
      <c r="E2909" s="36" t="s">
        <v>10498</v>
      </c>
      <c r="F2909" s="115"/>
    </row>
    <row r="2910" spans="1:6" x14ac:dyDescent="0.25">
      <c r="A2910" s="36" t="s">
        <v>10499</v>
      </c>
      <c r="B2910" s="36">
        <v>44509</v>
      </c>
      <c r="C2910" s="30" t="s">
        <v>13407</v>
      </c>
      <c r="D2910" s="36" t="s">
        <v>97</v>
      </c>
      <c r="E2910" s="36" t="s">
        <v>10498</v>
      </c>
      <c r="F2910" s="115"/>
    </row>
    <row r="2911" spans="1:6" x14ac:dyDescent="0.25">
      <c r="A2911" s="36" t="s">
        <v>10499</v>
      </c>
      <c r="B2911" s="36">
        <v>44510</v>
      </c>
      <c r="C2911" s="30" t="s">
        <v>13408</v>
      </c>
      <c r="D2911" s="36" t="s">
        <v>97</v>
      </c>
      <c r="E2911" s="36" t="s">
        <v>10498</v>
      </c>
      <c r="F2911" s="115"/>
    </row>
    <row r="2912" spans="1:6" x14ac:dyDescent="0.25">
      <c r="A2912" s="36" t="s">
        <v>10499</v>
      </c>
      <c r="B2912" s="36">
        <v>44512</v>
      </c>
      <c r="C2912" s="30" t="s">
        <v>13409</v>
      </c>
      <c r="D2912" s="36" t="s">
        <v>97</v>
      </c>
      <c r="E2912" s="36" t="s">
        <v>10498</v>
      </c>
      <c r="F2912" s="115"/>
    </row>
    <row r="2913" spans="1:6" x14ac:dyDescent="0.25">
      <c r="A2913" s="36" t="s">
        <v>10499</v>
      </c>
      <c r="B2913" s="36">
        <v>44513</v>
      </c>
      <c r="C2913" s="30" t="s">
        <v>13410</v>
      </c>
      <c r="D2913" s="36" t="s">
        <v>97</v>
      </c>
      <c r="E2913" s="36" t="s">
        <v>10498</v>
      </c>
      <c r="F2913" s="115"/>
    </row>
    <row r="2914" spans="1:6" x14ac:dyDescent="0.25">
      <c r="A2914" s="36" t="s">
        <v>10499</v>
      </c>
      <c r="B2914" s="36">
        <v>44514</v>
      </c>
      <c r="C2914" s="30" t="s">
        <v>13411</v>
      </c>
      <c r="D2914" s="36" t="s">
        <v>97</v>
      </c>
      <c r="E2914" s="36" t="s">
        <v>10498</v>
      </c>
      <c r="F2914" s="115"/>
    </row>
    <row r="2915" spans="1:6" x14ac:dyDescent="0.25">
      <c r="A2915" s="36" t="s">
        <v>10499</v>
      </c>
      <c r="B2915" s="36">
        <v>44515</v>
      </c>
      <c r="C2915" s="30" t="s">
        <v>13412</v>
      </c>
      <c r="D2915" s="36" t="s">
        <v>97</v>
      </c>
      <c r="E2915" s="36" t="s">
        <v>10498</v>
      </c>
      <c r="F2915" s="115"/>
    </row>
    <row r="2916" spans="1:6" x14ac:dyDescent="0.25">
      <c r="A2916" s="36" t="s">
        <v>10499</v>
      </c>
      <c r="B2916" s="36">
        <v>44511</v>
      </c>
      <c r="C2916" s="30" t="s">
        <v>13413</v>
      </c>
      <c r="D2916" s="36" t="s">
        <v>97</v>
      </c>
      <c r="E2916" s="36" t="s">
        <v>10498</v>
      </c>
      <c r="F2916" s="115"/>
    </row>
    <row r="2917" spans="1:6" x14ac:dyDescent="0.25">
      <c r="A2917" s="36" t="s">
        <v>10499</v>
      </c>
      <c r="B2917" s="36">
        <v>44516</v>
      </c>
      <c r="C2917" s="30" t="s">
        <v>13414</v>
      </c>
      <c r="D2917" s="36" t="s">
        <v>97</v>
      </c>
      <c r="E2917" s="36" t="s">
        <v>10498</v>
      </c>
      <c r="F2917" s="115"/>
    </row>
    <row r="2918" spans="1:6" x14ac:dyDescent="0.25">
      <c r="A2918" s="36" t="s">
        <v>10499</v>
      </c>
      <c r="B2918" s="36">
        <v>44517</v>
      </c>
      <c r="C2918" s="30" t="s">
        <v>13415</v>
      </c>
      <c r="D2918" s="36" t="s">
        <v>97</v>
      </c>
      <c r="E2918" s="36" t="s">
        <v>10498</v>
      </c>
      <c r="F2918" s="115"/>
    </row>
    <row r="2919" spans="1:6" x14ac:dyDescent="0.25">
      <c r="A2919" s="36" t="s">
        <v>10499</v>
      </c>
      <c r="B2919" s="36">
        <v>11479</v>
      </c>
      <c r="C2919" s="30" t="s">
        <v>13416</v>
      </c>
      <c r="D2919" s="36" t="s">
        <v>99</v>
      </c>
      <c r="E2919" s="36" t="s">
        <v>10498</v>
      </c>
      <c r="F2919" s="115">
        <v>40.200000000000003</v>
      </c>
    </row>
    <row r="2920" spans="1:6" x14ac:dyDescent="0.25">
      <c r="A2920" s="36" t="s">
        <v>10499</v>
      </c>
      <c r="B2920" s="36">
        <v>11481</v>
      </c>
      <c r="C2920" s="30" t="s">
        <v>13417</v>
      </c>
      <c r="D2920" s="36" t="s">
        <v>99</v>
      </c>
      <c r="E2920" s="36" t="s">
        <v>10498</v>
      </c>
      <c r="F2920" s="115">
        <v>36.36</v>
      </c>
    </row>
    <row r="2921" spans="1:6" x14ac:dyDescent="0.25">
      <c r="A2921" s="36" t="s">
        <v>10499</v>
      </c>
      <c r="B2921" s="36">
        <v>43609</v>
      </c>
      <c r="C2921" s="30" t="s">
        <v>13418</v>
      </c>
      <c r="D2921" s="36" t="s">
        <v>99</v>
      </c>
      <c r="E2921" s="36" t="s">
        <v>10498</v>
      </c>
      <c r="F2921" s="115">
        <v>36.36</v>
      </c>
    </row>
    <row r="2922" spans="1:6" x14ac:dyDescent="0.25">
      <c r="A2922" s="36" t="s">
        <v>10499</v>
      </c>
      <c r="B2922" s="36">
        <v>11478</v>
      </c>
      <c r="C2922" s="30" t="s">
        <v>13419</v>
      </c>
      <c r="D2922" s="36" t="s">
        <v>99</v>
      </c>
      <c r="E2922" s="36" t="s">
        <v>10498</v>
      </c>
      <c r="F2922" s="115">
        <v>68.97</v>
      </c>
    </row>
    <row r="2923" spans="1:6" x14ac:dyDescent="0.25">
      <c r="A2923" s="36" t="s">
        <v>10499</v>
      </c>
      <c r="B2923" s="36">
        <v>43608</v>
      </c>
      <c r="C2923" s="30" t="s">
        <v>13420</v>
      </c>
      <c r="D2923" s="36" t="s">
        <v>99</v>
      </c>
      <c r="E2923" s="36" t="s">
        <v>10498</v>
      </c>
      <c r="F2923" s="115">
        <v>52.63</v>
      </c>
    </row>
    <row r="2924" spans="1:6" x14ac:dyDescent="0.25">
      <c r="A2924" s="36" t="s">
        <v>10499</v>
      </c>
      <c r="B2924" s="36">
        <v>11476</v>
      </c>
      <c r="C2924" s="30" t="s">
        <v>13421</v>
      </c>
      <c r="D2924" s="36" t="s">
        <v>99</v>
      </c>
      <c r="E2924" s="36" t="s">
        <v>10498</v>
      </c>
      <c r="F2924" s="115">
        <v>52.63</v>
      </c>
    </row>
    <row r="2925" spans="1:6" x14ac:dyDescent="0.25">
      <c r="A2925" s="36" t="s">
        <v>10677</v>
      </c>
      <c r="B2925" s="36">
        <v>40637</v>
      </c>
      <c r="C2925" s="30" t="s">
        <v>13422</v>
      </c>
      <c r="D2925" s="36" t="s">
        <v>99</v>
      </c>
      <c r="E2925" s="36" t="s">
        <v>10498</v>
      </c>
      <c r="F2925" s="115"/>
    </row>
    <row r="2926" spans="1:6" x14ac:dyDescent="0.25">
      <c r="A2926" s="36" t="s">
        <v>10677</v>
      </c>
      <c r="B2926" s="36">
        <v>13836</v>
      </c>
      <c r="C2926" s="30" t="s">
        <v>13423</v>
      </c>
      <c r="D2926" s="36" t="s">
        <v>99</v>
      </c>
      <c r="E2926" s="36" t="s">
        <v>10498</v>
      </c>
      <c r="F2926" s="115"/>
    </row>
    <row r="2927" spans="1:6" x14ac:dyDescent="0.25">
      <c r="A2927" s="36" t="s">
        <v>10677</v>
      </c>
      <c r="B2927" s="36">
        <v>39813</v>
      </c>
      <c r="C2927" s="30" t="s">
        <v>13424</v>
      </c>
      <c r="D2927" s="36" t="s">
        <v>99</v>
      </c>
      <c r="E2927" s="36" t="s">
        <v>10498</v>
      </c>
      <c r="F2927" s="115"/>
    </row>
    <row r="2928" spans="1:6" x14ac:dyDescent="0.25">
      <c r="A2928" s="36" t="s">
        <v>10643</v>
      </c>
      <c r="B2928" s="36">
        <v>12868</v>
      </c>
      <c r="C2928" s="30" t="s">
        <v>13425</v>
      </c>
      <c r="D2928" s="36" t="s">
        <v>64</v>
      </c>
      <c r="E2928" s="36" t="s">
        <v>10498</v>
      </c>
      <c r="F2928" s="115">
        <v>26.55</v>
      </c>
    </row>
    <row r="2929" spans="1:6" x14ac:dyDescent="0.25">
      <c r="A2929" s="36" t="s">
        <v>10643</v>
      </c>
      <c r="B2929" s="36">
        <v>40916</v>
      </c>
      <c r="C2929" s="30" t="s">
        <v>13426</v>
      </c>
      <c r="D2929" s="36" t="s">
        <v>7170</v>
      </c>
      <c r="E2929" s="36" t="s">
        <v>10498</v>
      </c>
      <c r="F2929" s="115">
        <v>4659.25</v>
      </c>
    </row>
    <row r="2930" spans="1:6" x14ac:dyDescent="0.25">
      <c r="A2930" s="36" t="s">
        <v>10643</v>
      </c>
      <c r="B2930" s="36">
        <v>4755</v>
      </c>
      <c r="C2930" s="30" t="s">
        <v>13427</v>
      </c>
      <c r="D2930" s="36" t="s">
        <v>64</v>
      </c>
      <c r="E2930" s="36" t="s">
        <v>10498</v>
      </c>
      <c r="F2930" s="115">
        <v>32.89</v>
      </c>
    </row>
    <row r="2931" spans="1:6" x14ac:dyDescent="0.25">
      <c r="A2931" s="36" t="s">
        <v>10643</v>
      </c>
      <c r="B2931" s="36">
        <v>41067</v>
      </c>
      <c r="C2931" s="30" t="s">
        <v>13428</v>
      </c>
      <c r="D2931" s="36" t="s">
        <v>7170</v>
      </c>
      <c r="E2931" s="36" t="s">
        <v>10498</v>
      </c>
      <c r="F2931" s="115">
        <v>5772.65</v>
      </c>
    </row>
    <row r="2932" spans="1:6" x14ac:dyDescent="0.25">
      <c r="A2932" s="36" t="s">
        <v>10499</v>
      </c>
      <c r="B2932" s="36">
        <v>45240</v>
      </c>
      <c r="C2932" s="30" t="s">
        <v>13429</v>
      </c>
      <c r="D2932" s="36" t="s">
        <v>99</v>
      </c>
      <c r="E2932" s="36" t="s">
        <v>10498</v>
      </c>
      <c r="F2932" s="115">
        <v>22.44</v>
      </c>
    </row>
    <row r="2933" spans="1:6" x14ac:dyDescent="0.25">
      <c r="A2933" s="36" t="s">
        <v>10499</v>
      </c>
      <c r="B2933" s="36">
        <v>45228</v>
      </c>
      <c r="C2933" s="30" t="s">
        <v>13430</v>
      </c>
      <c r="D2933" s="36" t="s">
        <v>99</v>
      </c>
      <c r="E2933" s="36" t="s">
        <v>10498</v>
      </c>
      <c r="F2933" s="115">
        <v>19.170000000000002</v>
      </c>
    </row>
    <row r="2934" spans="1:6" x14ac:dyDescent="0.25">
      <c r="A2934" s="36" t="s">
        <v>10499</v>
      </c>
      <c r="B2934" s="36">
        <v>45241</v>
      </c>
      <c r="C2934" s="30" t="s">
        <v>13431</v>
      </c>
      <c r="D2934" s="36" t="s">
        <v>99</v>
      </c>
      <c r="E2934" s="36" t="s">
        <v>10498</v>
      </c>
      <c r="F2934" s="115">
        <v>27.59</v>
      </c>
    </row>
    <row r="2935" spans="1:6" x14ac:dyDescent="0.25">
      <c r="A2935" s="36" t="s">
        <v>10499</v>
      </c>
      <c r="B2935" s="36">
        <v>38463</v>
      </c>
      <c r="C2935" s="30" t="s">
        <v>13432</v>
      </c>
      <c r="D2935" s="36" t="s">
        <v>99</v>
      </c>
      <c r="E2935" s="36" t="s">
        <v>10498</v>
      </c>
      <c r="F2935" s="115">
        <v>47.55</v>
      </c>
    </row>
    <row r="2936" spans="1:6" x14ac:dyDescent="0.25">
      <c r="A2936" s="36" t="s">
        <v>10677</v>
      </c>
      <c r="B2936" s="36">
        <v>40703</v>
      </c>
      <c r="C2936" s="30" t="s">
        <v>13433</v>
      </c>
      <c r="D2936" s="36" t="s">
        <v>99</v>
      </c>
      <c r="E2936" s="36" t="s">
        <v>10505</v>
      </c>
      <c r="F2936" s="115">
        <v>12816</v>
      </c>
    </row>
    <row r="2937" spans="1:6" x14ac:dyDescent="0.25">
      <c r="A2937" s="36" t="s">
        <v>10677</v>
      </c>
      <c r="B2937" s="36">
        <v>11616</v>
      </c>
      <c r="C2937" s="30" t="s">
        <v>13434</v>
      </c>
      <c r="D2937" s="36" t="s">
        <v>99</v>
      </c>
      <c r="E2937" s="36" t="s">
        <v>10498</v>
      </c>
      <c r="F2937" s="115">
        <v>15308.12</v>
      </c>
    </row>
    <row r="2938" spans="1:6" x14ac:dyDescent="0.25">
      <c r="A2938" s="36" t="s">
        <v>10677</v>
      </c>
      <c r="B2938" s="36">
        <v>41898</v>
      </c>
      <c r="C2938" s="30" t="s">
        <v>13435</v>
      </c>
      <c r="D2938" s="36" t="s">
        <v>99</v>
      </c>
      <c r="E2938" s="36" t="s">
        <v>10498</v>
      </c>
      <c r="F2938" s="115">
        <v>7560.49</v>
      </c>
    </row>
    <row r="2939" spans="1:6" x14ac:dyDescent="0.25">
      <c r="A2939" s="36" t="s">
        <v>10677</v>
      </c>
      <c r="B2939" s="36">
        <v>45304</v>
      </c>
      <c r="C2939" s="30" t="s">
        <v>13436</v>
      </c>
      <c r="D2939" s="36" t="s">
        <v>99</v>
      </c>
      <c r="E2939" s="36" t="s">
        <v>10498</v>
      </c>
      <c r="F2939" s="115">
        <v>13006.3</v>
      </c>
    </row>
    <row r="2940" spans="1:6" x14ac:dyDescent="0.25">
      <c r="A2940" s="36" t="s">
        <v>10499</v>
      </c>
      <c r="B2940" s="36">
        <v>36141</v>
      </c>
      <c r="C2940" s="30" t="s">
        <v>13437</v>
      </c>
      <c r="D2940" s="36" t="s">
        <v>99</v>
      </c>
      <c r="E2940" s="36" t="s">
        <v>10498</v>
      </c>
      <c r="F2940" s="115">
        <v>100.54</v>
      </c>
    </row>
    <row r="2941" spans="1:6" x14ac:dyDescent="0.25">
      <c r="A2941" s="36" t="s">
        <v>10499</v>
      </c>
      <c r="B2941" s="36">
        <v>45211</v>
      </c>
      <c r="C2941" s="30" t="s">
        <v>13438</v>
      </c>
      <c r="D2941" s="36" t="s">
        <v>99</v>
      </c>
      <c r="E2941" s="36" t="s">
        <v>10498</v>
      </c>
      <c r="F2941" s="115">
        <v>91.37</v>
      </c>
    </row>
    <row r="2942" spans="1:6" x14ac:dyDescent="0.25">
      <c r="A2942" s="36" t="s">
        <v>10499</v>
      </c>
      <c r="B2942" s="36">
        <v>43651</v>
      </c>
      <c r="C2942" s="30" t="s">
        <v>13439</v>
      </c>
      <c r="D2942" s="36" t="s">
        <v>370</v>
      </c>
      <c r="E2942" s="36" t="s">
        <v>10498</v>
      </c>
      <c r="F2942" s="115">
        <v>8.94</v>
      </c>
    </row>
    <row r="2943" spans="1:6" x14ac:dyDescent="0.25">
      <c r="A2943" s="36" t="s">
        <v>10499</v>
      </c>
      <c r="B2943" s="36">
        <v>43626</v>
      </c>
      <c r="C2943" s="30" t="s">
        <v>13440</v>
      </c>
      <c r="D2943" s="36" t="s">
        <v>370</v>
      </c>
      <c r="E2943" s="36" t="s">
        <v>10505</v>
      </c>
      <c r="F2943" s="115">
        <v>4.97</v>
      </c>
    </row>
    <row r="2944" spans="1:6" x14ac:dyDescent="0.25">
      <c r="A2944" s="36" t="s">
        <v>10499</v>
      </c>
      <c r="B2944" s="36">
        <v>39434</v>
      </c>
      <c r="C2944" s="30" t="s">
        <v>13441</v>
      </c>
      <c r="D2944" s="36" t="s">
        <v>370</v>
      </c>
      <c r="E2944" s="36" t="s">
        <v>10498</v>
      </c>
      <c r="F2944" s="115">
        <v>3.93</v>
      </c>
    </row>
    <row r="2945" spans="1:6" x14ac:dyDescent="0.25">
      <c r="A2945" s="36" t="s">
        <v>10499</v>
      </c>
      <c r="B2945" s="36">
        <v>39433</v>
      </c>
      <c r="C2945" s="30" t="s">
        <v>13442</v>
      </c>
      <c r="D2945" s="36" t="s">
        <v>370</v>
      </c>
      <c r="E2945" s="36" t="s">
        <v>10498</v>
      </c>
      <c r="F2945" s="115">
        <v>3.12</v>
      </c>
    </row>
    <row r="2946" spans="1:6" x14ac:dyDescent="0.25">
      <c r="A2946" s="36" t="s">
        <v>10499</v>
      </c>
      <c r="B2946" s="36">
        <v>4049</v>
      </c>
      <c r="C2946" s="30" t="s">
        <v>13443</v>
      </c>
      <c r="D2946" s="36" t="s">
        <v>9835</v>
      </c>
      <c r="E2946" s="36" t="s">
        <v>10498</v>
      </c>
      <c r="F2946" s="115">
        <v>99.75</v>
      </c>
    </row>
    <row r="2947" spans="1:6" x14ac:dyDescent="0.25">
      <c r="A2947" s="36" t="s">
        <v>10499</v>
      </c>
      <c r="B2947" s="36">
        <v>38120</v>
      </c>
      <c r="C2947" s="30" t="s">
        <v>13444</v>
      </c>
      <c r="D2947" s="36" t="s">
        <v>370</v>
      </c>
      <c r="E2947" s="36" t="s">
        <v>10498</v>
      </c>
      <c r="F2947" s="115">
        <v>147.88</v>
      </c>
    </row>
    <row r="2948" spans="1:6" x14ac:dyDescent="0.25">
      <c r="A2948" s="36" t="s">
        <v>10499</v>
      </c>
      <c r="B2948" s="36">
        <v>43652</v>
      </c>
      <c r="C2948" s="30" t="s">
        <v>13445</v>
      </c>
      <c r="D2948" s="36" t="s">
        <v>370</v>
      </c>
      <c r="E2948" s="36" t="s">
        <v>10498</v>
      </c>
      <c r="F2948" s="115">
        <v>20.03</v>
      </c>
    </row>
    <row r="2949" spans="1:6" x14ac:dyDescent="0.25">
      <c r="A2949" s="36" t="s">
        <v>10499</v>
      </c>
      <c r="B2949" s="36">
        <v>10498</v>
      </c>
      <c r="C2949" s="30" t="s">
        <v>13446</v>
      </c>
      <c r="D2949" s="36" t="s">
        <v>370</v>
      </c>
      <c r="E2949" s="36" t="s">
        <v>10498</v>
      </c>
      <c r="F2949" s="115">
        <v>9.07</v>
      </c>
    </row>
    <row r="2950" spans="1:6" x14ac:dyDescent="0.25">
      <c r="A2950" s="36" t="s">
        <v>10499</v>
      </c>
      <c r="B2950" s="36">
        <v>4823</v>
      </c>
      <c r="C2950" s="30" t="s">
        <v>13447</v>
      </c>
      <c r="D2950" s="36" t="s">
        <v>370</v>
      </c>
      <c r="E2950" s="36" t="s">
        <v>10498</v>
      </c>
      <c r="F2950" s="115">
        <v>27.95</v>
      </c>
    </row>
    <row r="2951" spans="1:6" x14ac:dyDescent="0.25">
      <c r="A2951" s="36" t="s">
        <v>10499</v>
      </c>
      <c r="B2951" s="36">
        <v>38877</v>
      </c>
      <c r="C2951" s="30" t="s">
        <v>13448</v>
      </c>
      <c r="D2951" s="36" t="s">
        <v>370</v>
      </c>
      <c r="E2951" s="36" t="s">
        <v>10498</v>
      </c>
      <c r="F2951" s="115">
        <v>7.24</v>
      </c>
    </row>
    <row r="2952" spans="1:6" x14ac:dyDescent="0.25">
      <c r="A2952" s="36" t="s">
        <v>10499</v>
      </c>
      <c r="B2952" s="36">
        <v>34546</v>
      </c>
      <c r="C2952" s="30" t="s">
        <v>13449</v>
      </c>
      <c r="D2952" s="36" t="s">
        <v>370</v>
      </c>
      <c r="E2952" s="36" t="s">
        <v>10498</v>
      </c>
      <c r="F2952" s="115">
        <v>7.45</v>
      </c>
    </row>
    <row r="2953" spans="1:6" x14ac:dyDescent="0.25">
      <c r="A2953" s="36" t="s">
        <v>10499</v>
      </c>
      <c r="B2953" s="36">
        <v>41387</v>
      </c>
      <c r="C2953" s="30" t="s">
        <v>13450</v>
      </c>
      <c r="D2953" s="36" t="s">
        <v>106</v>
      </c>
      <c r="E2953" s="36" t="s">
        <v>10498</v>
      </c>
      <c r="F2953" s="115"/>
    </row>
    <row r="2954" spans="1:6" x14ac:dyDescent="0.25">
      <c r="A2954" s="36" t="s">
        <v>10499</v>
      </c>
      <c r="B2954" s="36">
        <v>41388</v>
      </c>
      <c r="C2954" s="30" t="s">
        <v>13451</v>
      </c>
      <c r="D2954" s="36" t="s">
        <v>106</v>
      </c>
      <c r="E2954" s="36" t="s">
        <v>10498</v>
      </c>
      <c r="F2954" s="115"/>
    </row>
    <row r="2955" spans="1:6" x14ac:dyDescent="0.25">
      <c r="A2955" s="36" t="s">
        <v>10499</v>
      </c>
      <c r="B2955" s="36">
        <v>41380</v>
      </c>
      <c r="C2955" s="30" t="s">
        <v>13452</v>
      </c>
      <c r="D2955" s="36" t="s">
        <v>99</v>
      </c>
      <c r="E2955" s="36" t="s">
        <v>10498</v>
      </c>
      <c r="F2955" s="115"/>
    </row>
    <row r="2956" spans="1:6" x14ac:dyDescent="0.25">
      <c r="A2956" s="36" t="s">
        <v>10499</v>
      </c>
      <c r="B2956" s="36">
        <v>41381</v>
      </c>
      <c r="C2956" s="30" t="s">
        <v>13453</v>
      </c>
      <c r="D2956" s="36" t="s">
        <v>99</v>
      </c>
      <c r="E2956" s="36" t="s">
        <v>10498</v>
      </c>
      <c r="F2956" s="115"/>
    </row>
    <row r="2957" spans="1:6" x14ac:dyDescent="0.25">
      <c r="A2957" s="36" t="s">
        <v>10499</v>
      </c>
      <c r="B2957" s="36">
        <v>41382</v>
      </c>
      <c r="C2957" s="30" t="s">
        <v>13454</v>
      </c>
      <c r="D2957" s="36" t="s">
        <v>99</v>
      </c>
      <c r="E2957" s="36" t="s">
        <v>10498</v>
      </c>
      <c r="F2957" s="115"/>
    </row>
    <row r="2958" spans="1:6" x14ac:dyDescent="0.25">
      <c r="A2958" s="36" t="s">
        <v>10499</v>
      </c>
      <c r="B2958" s="36">
        <v>41383</v>
      </c>
      <c r="C2958" s="30" t="s">
        <v>13455</v>
      </c>
      <c r="D2958" s="36" t="s">
        <v>99</v>
      </c>
      <c r="E2958" s="36" t="s">
        <v>10498</v>
      </c>
      <c r="F2958" s="115"/>
    </row>
    <row r="2959" spans="1:6" x14ac:dyDescent="0.25">
      <c r="A2959" s="36" t="s">
        <v>10499</v>
      </c>
      <c r="B2959" s="36">
        <v>41385</v>
      </c>
      <c r="C2959" s="30" t="s">
        <v>13456</v>
      </c>
      <c r="D2959" s="36" t="s">
        <v>99</v>
      </c>
      <c r="E2959" s="36" t="s">
        <v>10498</v>
      </c>
      <c r="F2959" s="115"/>
    </row>
    <row r="2960" spans="1:6" x14ac:dyDescent="0.25">
      <c r="A2960" s="36" t="s">
        <v>10643</v>
      </c>
      <c r="B2960" s="36">
        <v>4058</v>
      </c>
      <c r="C2960" s="30" t="s">
        <v>13457</v>
      </c>
      <c r="D2960" s="36" t="s">
        <v>64</v>
      </c>
      <c r="E2960" s="36" t="s">
        <v>10498</v>
      </c>
      <c r="F2960" s="115">
        <v>34.36</v>
      </c>
    </row>
    <row r="2961" spans="1:6" x14ac:dyDescent="0.25">
      <c r="A2961" s="36" t="s">
        <v>10643</v>
      </c>
      <c r="B2961" s="36">
        <v>40974</v>
      </c>
      <c r="C2961" s="30" t="s">
        <v>13458</v>
      </c>
      <c r="D2961" s="36" t="s">
        <v>7170</v>
      </c>
      <c r="E2961" s="36" t="s">
        <v>10498</v>
      </c>
      <c r="F2961" s="115">
        <v>6030.09</v>
      </c>
    </row>
    <row r="2962" spans="1:6" x14ac:dyDescent="0.25">
      <c r="A2962" s="36" t="s">
        <v>10643</v>
      </c>
      <c r="B2962" s="36">
        <v>34794</v>
      </c>
      <c r="C2962" s="30" t="s">
        <v>13459</v>
      </c>
      <c r="D2962" s="36" t="s">
        <v>64</v>
      </c>
      <c r="E2962" s="36" t="s">
        <v>10498</v>
      </c>
      <c r="F2962" s="115">
        <v>32.159999999999997</v>
      </c>
    </row>
    <row r="2963" spans="1:6" x14ac:dyDescent="0.25">
      <c r="A2963" s="36" t="s">
        <v>10643</v>
      </c>
      <c r="B2963" s="36">
        <v>40925</v>
      </c>
      <c r="C2963" s="30" t="s">
        <v>13460</v>
      </c>
      <c r="D2963" s="36" t="s">
        <v>7170</v>
      </c>
      <c r="E2963" s="36" t="s">
        <v>10498</v>
      </c>
      <c r="F2963" s="115">
        <v>5643.3</v>
      </c>
    </row>
    <row r="2964" spans="1:6" x14ac:dyDescent="0.25">
      <c r="A2964" s="36" t="s">
        <v>10499</v>
      </c>
      <c r="B2964" s="36">
        <v>13741</v>
      </c>
      <c r="C2964" s="30" t="s">
        <v>13461</v>
      </c>
      <c r="D2964" s="36" t="s">
        <v>99</v>
      </c>
      <c r="E2964" s="36" t="s">
        <v>10498</v>
      </c>
      <c r="F2964" s="115">
        <v>2600.8000000000002</v>
      </c>
    </row>
    <row r="2965" spans="1:6" x14ac:dyDescent="0.25">
      <c r="A2965" s="36" t="s">
        <v>10499</v>
      </c>
      <c r="B2965" s="36">
        <v>3288</v>
      </c>
      <c r="C2965" s="30" t="s">
        <v>13462</v>
      </c>
      <c r="D2965" s="36" t="s">
        <v>106</v>
      </c>
      <c r="E2965" s="36" t="s">
        <v>10505</v>
      </c>
      <c r="F2965" s="115">
        <v>7.7</v>
      </c>
    </row>
    <row r="2966" spans="1:6" x14ac:dyDescent="0.25">
      <c r="A2966" s="36" t="s">
        <v>10499</v>
      </c>
      <c r="B2966" s="36">
        <v>13587</v>
      </c>
      <c r="C2966" s="30" t="s">
        <v>13463</v>
      </c>
      <c r="D2966" s="36" t="s">
        <v>106</v>
      </c>
      <c r="E2966" s="36" t="s">
        <v>10498</v>
      </c>
      <c r="F2966" s="115">
        <v>4.6500000000000004</v>
      </c>
    </row>
    <row r="2967" spans="1:6" x14ac:dyDescent="0.25">
      <c r="A2967" s="36" t="s">
        <v>10499</v>
      </c>
      <c r="B2967" s="36">
        <v>38598</v>
      </c>
      <c r="C2967" s="30" t="s">
        <v>13464</v>
      </c>
      <c r="D2967" s="36" t="s">
        <v>99</v>
      </c>
      <c r="E2967" s="36" t="s">
        <v>10498</v>
      </c>
      <c r="F2967" s="115">
        <v>3.29</v>
      </c>
    </row>
    <row r="2968" spans="1:6" x14ac:dyDescent="0.25">
      <c r="A2968" s="36" t="s">
        <v>10499</v>
      </c>
      <c r="B2968" s="36">
        <v>38595</v>
      </c>
      <c r="C2968" s="30" t="s">
        <v>13465</v>
      </c>
      <c r="D2968" s="36" t="s">
        <v>99</v>
      </c>
      <c r="E2968" s="36" t="s">
        <v>10498</v>
      </c>
      <c r="F2968" s="115">
        <v>2.79</v>
      </c>
    </row>
    <row r="2969" spans="1:6" x14ac:dyDescent="0.25">
      <c r="A2969" s="36" t="s">
        <v>10499</v>
      </c>
      <c r="B2969" s="36">
        <v>38592</v>
      </c>
      <c r="C2969" s="30" t="s">
        <v>13466</v>
      </c>
      <c r="D2969" s="36" t="s">
        <v>99</v>
      </c>
      <c r="E2969" s="36" t="s">
        <v>10498</v>
      </c>
      <c r="F2969" s="115">
        <v>2.82</v>
      </c>
    </row>
    <row r="2970" spans="1:6" x14ac:dyDescent="0.25">
      <c r="A2970" s="36" t="s">
        <v>10499</v>
      </c>
      <c r="B2970" s="36">
        <v>38588</v>
      </c>
      <c r="C2970" s="30" t="s">
        <v>13467</v>
      </c>
      <c r="D2970" s="36" t="s">
        <v>99</v>
      </c>
      <c r="E2970" s="36" t="s">
        <v>10498</v>
      </c>
      <c r="F2970" s="115">
        <v>2.25</v>
      </c>
    </row>
    <row r="2971" spans="1:6" x14ac:dyDescent="0.25">
      <c r="A2971" s="36" t="s">
        <v>10499</v>
      </c>
      <c r="B2971" s="36">
        <v>38593</v>
      </c>
      <c r="C2971" s="30" t="s">
        <v>13468</v>
      </c>
      <c r="D2971" s="36" t="s">
        <v>99</v>
      </c>
      <c r="E2971" s="36" t="s">
        <v>10498</v>
      </c>
      <c r="F2971" s="115">
        <v>3.11</v>
      </c>
    </row>
    <row r="2972" spans="1:6" x14ac:dyDescent="0.25">
      <c r="A2972" s="36" t="s">
        <v>10499</v>
      </c>
      <c r="B2972" s="36">
        <v>38589</v>
      </c>
      <c r="C2972" s="30" t="s">
        <v>13469</v>
      </c>
      <c r="D2972" s="36" t="s">
        <v>99</v>
      </c>
      <c r="E2972" s="36" t="s">
        <v>10498</v>
      </c>
      <c r="F2972" s="115">
        <v>2.36</v>
      </c>
    </row>
    <row r="2973" spans="1:6" x14ac:dyDescent="0.25">
      <c r="A2973" s="36" t="s">
        <v>10499</v>
      </c>
      <c r="B2973" s="36">
        <v>38594</v>
      </c>
      <c r="C2973" s="30" t="s">
        <v>13470</v>
      </c>
      <c r="D2973" s="36" t="s">
        <v>99</v>
      </c>
      <c r="E2973" s="36" t="s">
        <v>10498</v>
      </c>
      <c r="F2973" s="115">
        <v>4.91</v>
      </c>
    </row>
    <row r="2974" spans="1:6" x14ac:dyDescent="0.25">
      <c r="A2974" s="36" t="s">
        <v>10499</v>
      </c>
      <c r="B2974" s="36">
        <v>34774</v>
      </c>
      <c r="C2974" s="30" t="s">
        <v>13471</v>
      </c>
      <c r="D2974" s="36" t="s">
        <v>99</v>
      </c>
      <c r="E2974" s="36" t="s">
        <v>10498</v>
      </c>
      <c r="F2974" s="115">
        <v>2.2000000000000002</v>
      </c>
    </row>
    <row r="2975" spans="1:6" x14ac:dyDescent="0.25">
      <c r="A2975" s="36" t="s">
        <v>10499</v>
      </c>
      <c r="B2975" s="36">
        <v>34771</v>
      </c>
      <c r="C2975" s="30" t="s">
        <v>13472</v>
      </c>
      <c r="D2975" s="36" t="s">
        <v>99</v>
      </c>
      <c r="E2975" s="36" t="s">
        <v>10498</v>
      </c>
      <c r="F2975" s="115">
        <v>2.66</v>
      </c>
    </row>
    <row r="2976" spans="1:6" x14ac:dyDescent="0.25">
      <c r="A2976" s="36" t="s">
        <v>10499</v>
      </c>
      <c r="B2976" s="36">
        <v>34764</v>
      </c>
      <c r="C2976" s="30" t="s">
        <v>13473</v>
      </c>
      <c r="D2976" s="36" t="s">
        <v>99</v>
      </c>
      <c r="E2976" s="36" t="s">
        <v>10498</v>
      </c>
      <c r="F2976" s="115">
        <v>1.74</v>
      </c>
    </row>
    <row r="2977" spans="1:6" x14ac:dyDescent="0.25">
      <c r="A2977" s="36" t="s">
        <v>10499</v>
      </c>
      <c r="B2977" s="36">
        <v>34773</v>
      </c>
      <c r="C2977" s="30" t="s">
        <v>13474</v>
      </c>
      <c r="D2977" s="36" t="s">
        <v>99</v>
      </c>
      <c r="E2977" s="36" t="s">
        <v>10498</v>
      </c>
      <c r="F2977" s="115">
        <v>2.3199999999999998</v>
      </c>
    </row>
    <row r="2978" spans="1:6" x14ac:dyDescent="0.25">
      <c r="A2978" s="36" t="s">
        <v>10499</v>
      </c>
      <c r="B2978" s="36">
        <v>34769</v>
      </c>
      <c r="C2978" s="30" t="s">
        <v>13475</v>
      </c>
      <c r="D2978" s="36" t="s">
        <v>99</v>
      </c>
      <c r="E2978" s="36" t="s">
        <v>10498</v>
      </c>
      <c r="F2978" s="115">
        <v>2.88</v>
      </c>
    </row>
    <row r="2979" spans="1:6" x14ac:dyDescent="0.25">
      <c r="A2979" s="36" t="s">
        <v>10499</v>
      </c>
      <c r="B2979" s="36">
        <v>34763</v>
      </c>
      <c r="C2979" s="30" t="s">
        <v>13476</v>
      </c>
      <c r="D2979" s="36" t="s">
        <v>99</v>
      </c>
      <c r="E2979" s="36" t="s">
        <v>10498</v>
      </c>
      <c r="F2979" s="115">
        <v>1.77</v>
      </c>
    </row>
    <row r="2980" spans="1:6" x14ac:dyDescent="0.25">
      <c r="A2980" s="36" t="s">
        <v>10499</v>
      </c>
      <c r="B2980" s="36">
        <v>34788</v>
      </c>
      <c r="C2980" s="30" t="s">
        <v>13477</v>
      </c>
      <c r="D2980" s="36" t="s">
        <v>99</v>
      </c>
      <c r="E2980" s="36" t="s">
        <v>10498</v>
      </c>
      <c r="F2980" s="115">
        <v>1.29</v>
      </c>
    </row>
    <row r="2981" spans="1:6" x14ac:dyDescent="0.25">
      <c r="A2981" s="36" t="s">
        <v>10499</v>
      </c>
      <c r="B2981" s="36">
        <v>34781</v>
      </c>
      <c r="C2981" s="30" t="s">
        <v>13478</v>
      </c>
      <c r="D2981" s="36" t="s">
        <v>99</v>
      </c>
      <c r="E2981" s="36" t="s">
        <v>10498</v>
      </c>
      <c r="F2981" s="115">
        <v>1.77</v>
      </c>
    </row>
    <row r="2982" spans="1:6" x14ac:dyDescent="0.25">
      <c r="A2982" s="36" t="s">
        <v>10499</v>
      </c>
      <c r="B2982" s="36">
        <v>41682</v>
      </c>
      <c r="C2982" s="30" t="s">
        <v>13479</v>
      </c>
      <c r="D2982" s="36" t="s">
        <v>99</v>
      </c>
      <c r="E2982" s="36" t="s">
        <v>10498</v>
      </c>
      <c r="F2982" s="115">
        <v>34.06</v>
      </c>
    </row>
    <row r="2983" spans="1:6" x14ac:dyDescent="0.25">
      <c r="A2983" s="36" t="s">
        <v>10499</v>
      </c>
      <c r="B2983" s="36">
        <v>41683</v>
      </c>
      <c r="C2983" s="30" t="s">
        <v>13480</v>
      </c>
      <c r="D2983" s="36" t="s">
        <v>99</v>
      </c>
      <c r="E2983" s="36" t="s">
        <v>10498</v>
      </c>
      <c r="F2983" s="115">
        <v>25.06</v>
      </c>
    </row>
    <row r="2984" spans="1:6" x14ac:dyDescent="0.25">
      <c r="A2984" s="36" t="s">
        <v>10499</v>
      </c>
      <c r="B2984" s="36">
        <v>41680</v>
      </c>
      <c r="C2984" s="30" t="s">
        <v>13481</v>
      </c>
      <c r="D2984" s="36" t="s">
        <v>99</v>
      </c>
      <c r="E2984" s="36" t="s">
        <v>10498</v>
      </c>
      <c r="F2984" s="115">
        <v>13.49</v>
      </c>
    </row>
    <row r="2985" spans="1:6" x14ac:dyDescent="0.25">
      <c r="A2985" s="36" t="s">
        <v>10499</v>
      </c>
      <c r="B2985" s="36">
        <v>41679</v>
      </c>
      <c r="C2985" s="30" t="s">
        <v>13482</v>
      </c>
      <c r="D2985" s="36" t="s">
        <v>99</v>
      </c>
      <c r="E2985" s="36" t="s">
        <v>10498</v>
      </c>
      <c r="F2985" s="115">
        <v>30.84</v>
      </c>
    </row>
    <row r="2986" spans="1:6" x14ac:dyDescent="0.25">
      <c r="A2986" s="36" t="s">
        <v>10499</v>
      </c>
      <c r="B2986" s="36">
        <v>41681</v>
      </c>
      <c r="C2986" s="30" t="s">
        <v>13483</v>
      </c>
      <c r="D2986" s="36" t="s">
        <v>99</v>
      </c>
      <c r="E2986" s="36" t="s">
        <v>10498</v>
      </c>
      <c r="F2986" s="115">
        <v>21.1</v>
      </c>
    </row>
    <row r="2987" spans="1:6" x14ac:dyDescent="0.25">
      <c r="A2987" s="36" t="s">
        <v>10499</v>
      </c>
      <c r="B2987" s="36">
        <v>43386</v>
      </c>
      <c r="C2987" s="30" t="s">
        <v>13484</v>
      </c>
      <c r="D2987" s="36" t="s">
        <v>99</v>
      </c>
      <c r="E2987" s="36" t="s">
        <v>10498</v>
      </c>
      <c r="F2987" s="115">
        <v>48.19</v>
      </c>
    </row>
    <row r="2988" spans="1:6" x14ac:dyDescent="0.25">
      <c r="A2988" s="36" t="s">
        <v>10499</v>
      </c>
      <c r="B2988" s="36">
        <v>4059</v>
      </c>
      <c r="C2988" s="30" t="s">
        <v>13485</v>
      </c>
      <c r="D2988" s="36" t="s">
        <v>106</v>
      </c>
      <c r="E2988" s="36" t="s">
        <v>10498</v>
      </c>
      <c r="F2988" s="115">
        <v>34.06</v>
      </c>
    </row>
    <row r="2989" spans="1:6" x14ac:dyDescent="0.25">
      <c r="A2989" s="36" t="s">
        <v>10499</v>
      </c>
      <c r="B2989" s="36">
        <v>4062</v>
      </c>
      <c r="C2989" s="30" t="s">
        <v>13486</v>
      </c>
      <c r="D2989" s="36" t="s">
        <v>99</v>
      </c>
      <c r="E2989" s="36" t="s">
        <v>10498</v>
      </c>
      <c r="F2989" s="115">
        <v>34.06</v>
      </c>
    </row>
    <row r="2990" spans="1:6" x14ac:dyDescent="0.25">
      <c r="A2990" s="36" t="s">
        <v>10499</v>
      </c>
      <c r="B2990" s="36">
        <v>4061</v>
      </c>
      <c r="C2990" s="30" t="s">
        <v>13487</v>
      </c>
      <c r="D2990" s="36" t="s">
        <v>99</v>
      </c>
      <c r="E2990" s="36" t="s">
        <v>10498</v>
      </c>
      <c r="F2990" s="115">
        <v>42.4</v>
      </c>
    </row>
    <row r="2991" spans="1:6" x14ac:dyDescent="0.25">
      <c r="A2991" s="36" t="s">
        <v>10499</v>
      </c>
      <c r="B2991" s="36">
        <v>41315</v>
      </c>
      <c r="C2991" s="30" t="s">
        <v>13488</v>
      </c>
      <c r="D2991" s="36" t="s">
        <v>370</v>
      </c>
      <c r="E2991" s="36" t="s">
        <v>10498</v>
      </c>
      <c r="F2991" s="115">
        <v>89.09</v>
      </c>
    </row>
    <row r="2992" spans="1:6" x14ac:dyDescent="0.25">
      <c r="A2992" s="36" t="s">
        <v>10499</v>
      </c>
      <c r="B2992" s="36">
        <v>43148</v>
      </c>
      <c r="C2992" s="30" t="s">
        <v>13489</v>
      </c>
      <c r="D2992" s="36" t="s">
        <v>370</v>
      </c>
      <c r="E2992" s="36" t="s">
        <v>10498</v>
      </c>
      <c r="F2992" s="115">
        <v>60.47</v>
      </c>
    </row>
    <row r="2993" spans="1:6" x14ac:dyDescent="0.25">
      <c r="A2993" s="36" t="s">
        <v>10499</v>
      </c>
      <c r="B2993" s="36">
        <v>43147</v>
      </c>
      <c r="C2993" s="30" t="s">
        <v>13490</v>
      </c>
      <c r="D2993" s="36" t="s">
        <v>370</v>
      </c>
      <c r="E2993" s="36" t="s">
        <v>10498</v>
      </c>
      <c r="F2993" s="115">
        <v>23.42</v>
      </c>
    </row>
    <row r="2994" spans="1:6" x14ac:dyDescent="0.25">
      <c r="A2994" s="36" t="s">
        <v>10677</v>
      </c>
      <c r="B2994" s="36">
        <v>10608</v>
      </c>
      <c r="C2994" s="30" t="s">
        <v>13491</v>
      </c>
      <c r="D2994" s="36" t="s">
        <v>99</v>
      </c>
      <c r="E2994" s="36" t="s">
        <v>10505</v>
      </c>
      <c r="F2994" s="115"/>
    </row>
    <row r="2995" spans="1:6" x14ac:dyDescent="0.25">
      <c r="A2995" s="36" t="s">
        <v>10643</v>
      </c>
      <c r="B2995" s="36">
        <v>4069</v>
      </c>
      <c r="C2995" s="30" t="s">
        <v>13492</v>
      </c>
      <c r="D2995" s="36" t="s">
        <v>64</v>
      </c>
      <c r="E2995" s="36" t="s">
        <v>10498</v>
      </c>
      <c r="F2995" s="115">
        <v>70.069999999999993</v>
      </c>
    </row>
    <row r="2996" spans="1:6" x14ac:dyDescent="0.25">
      <c r="A2996" s="36" t="s">
        <v>10643</v>
      </c>
      <c r="B2996" s="36">
        <v>40819</v>
      </c>
      <c r="C2996" s="30" t="s">
        <v>13493</v>
      </c>
      <c r="D2996" s="36" t="s">
        <v>7170</v>
      </c>
      <c r="E2996" s="36" t="s">
        <v>10498</v>
      </c>
      <c r="F2996" s="115">
        <v>12291.61</v>
      </c>
    </row>
    <row r="2997" spans="1:6" x14ac:dyDescent="0.25">
      <c r="A2997" s="36" t="s">
        <v>10499</v>
      </c>
      <c r="B2997" s="36">
        <v>34361</v>
      </c>
      <c r="C2997" s="30" t="s">
        <v>13494</v>
      </c>
      <c r="D2997" s="36" t="s">
        <v>370</v>
      </c>
      <c r="E2997" s="36" t="s">
        <v>10498</v>
      </c>
      <c r="F2997" s="115">
        <v>17.05</v>
      </c>
    </row>
    <row r="2998" spans="1:6" x14ac:dyDescent="0.25">
      <c r="A2998" s="36" t="s">
        <v>10499</v>
      </c>
      <c r="B2998" s="36">
        <v>44478</v>
      </c>
      <c r="C2998" s="30" t="s">
        <v>13495</v>
      </c>
      <c r="D2998" s="36" t="s">
        <v>370</v>
      </c>
      <c r="E2998" s="36" t="s">
        <v>10498</v>
      </c>
      <c r="F2998" s="115">
        <v>11.87</v>
      </c>
    </row>
    <row r="2999" spans="1:6" x14ac:dyDescent="0.25">
      <c r="A2999" s="36" t="s">
        <v>10499</v>
      </c>
      <c r="B2999" s="36">
        <v>44477</v>
      </c>
      <c r="C2999" s="30" t="s">
        <v>13496</v>
      </c>
      <c r="D2999" s="36" t="s">
        <v>370</v>
      </c>
      <c r="E2999" s="36" t="s">
        <v>10498</v>
      </c>
      <c r="F2999" s="115">
        <v>11.87</v>
      </c>
    </row>
    <row r="3000" spans="1:6" x14ac:dyDescent="0.25">
      <c r="A3000" s="36" t="s">
        <v>10499</v>
      </c>
      <c r="B3000" s="36">
        <v>11697</v>
      </c>
      <c r="C3000" s="30" t="s">
        <v>13497</v>
      </c>
      <c r="D3000" s="36" t="s">
        <v>99</v>
      </c>
      <c r="E3000" s="36" t="s">
        <v>10498</v>
      </c>
      <c r="F3000" s="115">
        <v>738.53</v>
      </c>
    </row>
    <row r="3001" spans="1:6" x14ac:dyDescent="0.25">
      <c r="A3001" s="36" t="s">
        <v>10499</v>
      </c>
      <c r="B3001" s="36">
        <v>11698</v>
      </c>
      <c r="C3001" s="30" t="s">
        <v>13498</v>
      </c>
      <c r="D3001" s="36" t="s">
        <v>99</v>
      </c>
      <c r="E3001" s="36" t="s">
        <v>10498</v>
      </c>
      <c r="F3001" s="115">
        <v>881.02</v>
      </c>
    </row>
    <row r="3002" spans="1:6" x14ac:dyDescent="0.25">
      <c r="A3002" s="36" t="s">
        <v>10499</v>
      </c>
      <c r="B3002" s="36">
        <v>11699</v>
      </c>
      <c r="C3002" s="30" t="s">
        <v>13499</v>
      </c>
      <c r="D3002" s="36" t="s">
        <v>99</v>
      </c>
      <c r="E3002" s="36" t="s">
        <v>10498</v>
      </c>
      <c r="F3002" s="115">
        <v>973.73</v>
      </c>
    </row>
    <row r="3003" spans="1:6" x14ac:dyDescent="0.25">
      <c r="A3003" s="36" t="s">
        <v>10499</v>
      </c>
      <c r="B3003" s="36">
        <v>10432</v>
      </c>
      <c r="C3003" s="30" t="s">
        <v>13500</v>
      </c>
      <c r="D3003" s="36" t="s">
        <v>99</v>
      </c>
      <c r="E3003" s="36" t="s">
        <v>10498</v>
      </c>
      <c r="F3003" s="115">
        <v>503.17</v>
      </c>
    </row>
    <row r="3004" spans="1:6" x14ac:dyDescent="0.25">
      <c r="A3004" s="36" t="s">
        <v>10499</v>
      </c>
      <c r="B3004" s="36">
        <v>44020</v>
      </c>
      <c r="C3004" s="30" t="s">
        <v>13501</v>
      </c>
      <c r="D3004" s="36" t="s">
        <v>99</v>
      </c>
      <c r="E3004" s="36" t="s">
        <v>10498</v>
      </c>
      <c r="F3004" s="115">
        <v>1241.3800000000001</v>
      </c>
    </row>
    <row r="3005" spans="1:6" x14ac:dyDescent="0.25">
      <c r="A3005" s="36" t="s">
        <v>10499</v>
      </c>
      <c r="B3005" s="36">
        <v>41419</v>
      </c>
      <c r="C3005" s="30" t="s">
        <v>13502</v>
      </c>
      <c r="D3005" s="36" t="s">
        <v>99</v>
      </c>
      <c r="E3005" s="36" t="s">
        <v>10498</v>
      </c>
      <c r="F3005" s="115"/>
    </row>
    <row r="3006" spans="1:6" x14ac:dyDescent="0.25">
      <c r="A3006" s="36" t="s">
        <v>10499</v>
      </c>
      <c r="B3006" s="36">
        <v>41420</v>
      </c>
      <c r="C3006" s="30" t="s">
        <v>13503</v>
      </c>
      <c r="D3006" s="36" t="s">
        <v>99</v>
      </c>
      <c r="E3006" s="36" t="s">
        <v>10498</v>
      </c>
      <c r="F3006" s="115"/>
    </row>
    <row r="3007" spans="1:6" x14ac:dyDescent="0.25">
      <c r="A3007" s="36" t="s">
        <v>10499</v>
      </c>
      <c r="B3007" s="36">
        <v>41421</v>
      </c>
      <c r="C3007" s="30" t="s">
        <v>13504</v>
      </c>
      <c r="D3007" s="36" t="s">
        <v>99</v>
      </c>
      <c r="E3007" s="36" t="s">
        <v>10498</v>
      </c>
      <c r="F3007" s="115"/>
    </row>
    <row r="3008" spans="1:6" x14ac:dyDescent="0.25">
      <c r="A3008" s="36" t="s">
        <v>10499</v>
      </c>
      <c r="B3008" s="36">
        <v>41422</v>
      </c>
      <c r="C3008" s="30" t="s">
        <v>13505</v>
      </c>
      <c r="D3008" s="36" t="s">
        <v>99</v>
      </c>
      <c r="E3008" s="36" t="s">
        <v>10498</v>
      </c>
      <c r="F3008" s="115"/>
    </row>
    <row r="3009" spans="1:6" x14ac:dyDescent="0.25">
      <c r="A3009" s="36" t="s">
        <v>10499</v>
      </c>
      <c r="B3009" s="36">
        <v>41425</v>
      </c>
      <c r="C3009" s="30" t="s">
        <v>13506</v>
      </c>
      <c r="D3009" s="36" t="s">
        <v>99</v>
      </c>
      <c r="E3009" s="36" t="s">
        <v>10498</v>
      </c>
      <c r="F3009" s="115"/>
    </row>
    <row r="3010" spans="1:6" x14ac:dyDescent="0.25">
      <c r="A3010" s="36" t="s">
        <v>10499</v>
      </c>
      <c r="B3010" s="36">
        <v>41426</v>
      </c>
      <c r="C3010" s="30" t="s">
        <v>13507</v>
      </c>
      <c r="D3010" s="36" t="s">
        <v>99</v>
      </c>
      <c r="E3010" s="36" t="s">
        <v>10498</v>
      </c>
      <c r="F3010" s="115"/>
    </row>
    <row r="3011" spans="1:6" x14ac:dyDescent="0.25">
      <c r="A3011" s="36" t="s">
        <v>10499</v>
      </c>
      <c r="B3011" s="36">
        <v>41414</v>
      </c>
      <c r="C3011" s="30" t="s">
        <v>13508</v>
      </c>
      <c r="D3011" s="36" t="s">
        <v>99</v>
      </c>
      <c r="E3011" s="36" t="s">
        <v>10498</v>
      </c>
      <c r="F3011" s="115"/>
    </row>
    <row r="3012" spans="1:6" x14ac:dyDescent="0.25">
      <c r="A3012" s="36" t="s">
        <v>10499</v>
      </c>
      <c r="B3012" s="36">
        <v>41415</v>
      </c>
      <c r="C3012" s="30" t="s">
        <v>13509</v>
      </c>
      <c r="D3012" s="36" t="s">
        <v>99</v>
      </c>
      <c r="E3012" s="36" t="s">
        <v>10498</v>
      </c>
      <c r="F3012" s="115"/>
    </row>
    <row r="3013" spans="1:6" x14ac:dyDescent="0.25">
      <c r="A3013" s="36" t="s">
        <v>10677</v>
      </c>
      <c r="B3013" s="36">
        <v>37514</v>
      </c>
      <c r="C3013" s="30" t="s">
        <v>13510</v>
      </c>
      <c r="D3013" s="36" t="s">
        <v>99</v>
      </c>
      <c r="E3013" s="36" t="s">
        <v>10505</v>
      </c>
      <c r="F3013" s="115"/>
    </row>
    <row r="3014" spans="1:6" x14ac:dyDescent="0.25">
      <c r="A3014" s="36" t="s">
        <v>10677</v>
      </c>
      <c r="B3014" s="36">
        <v>37520</v>
      </c>
      <c r="C3014" s="30" t="s">
        <v>13511</v>
      </c>
      <c r="D3014" s="36" t="s">
        <v>99</v>
      </c>
      <c r="E3014" s="36" t="s">
        <v>10498</v>
      </c>
      <c r="F3014" s="115"/>
    </row>
    <row r="3015" spans="1:6" x14ac:dyDescent="0.25">
      <c r="A3015" s="36" t="s">
        <v>10677</v>
      </c>
      <c r="B3015" s="36">
        <v>37546</v>
      </c>
      <c r="C3015" s="30" t="s">
        <v>13512</v>
      </c>
      <c r="D3015" s="36" t="s">
        <v>99</v>
      </c>
      <c r="E3015" s="36" t="s">
        <v>10498</v>
      </c>
      <c r="F3015" s="115">
        <v>14268.82</v>
      </c>
    </row>
    <row r="3016" spans="1:6" x14ac:dyDescent="0.25">
      <c r="A3016" s="36" t="s">
        <v>10677</v>
      </c>
      <c r="B3016" s="36">
        <v>37544</v>
      </c>
      <c r="C3016" s="30" t="s">
        <v>13513</v>
      </c>
      <c r="D3016" s="36" t="s">
        <v>99</v>
      </c>
      <c r="E3016" s="36" t="s">
        <v>10498</v>
      </c>
      <c r="F3016" s="115">
        <v>15091.67</v>
      </c>
    </row>
    <row r="3017" spans="1:6" x14ac:dyDescent="0.25">
      <c r="A3017" s="36" t="s">
        <v>10677</v>
      </c>
      <c r="B3017" s="36">
        <v>37545</v>
      </c>
      <c r="C3017" s="30" t="s">
        <v>13514</v>
      </c>
      <c r="D3017" s="36" t="s">
        <v>99</v>
      </c>
      <c r="E3017" s="36" t="s">
        <v>10498</v>
      </c>
      <c r="F3017" s="115">
        <v>17957.07</v>
      </c>
    </row>
    <row r="3018" spans="1:6" x14ac:dyDescent="0.25">
      <c r="A3018" s="36" t="s">
        <v>10499</v>
      </c>
      <c r="B3018" s="36">
        <v>36793</v>
      </c>
      <c r="C3018" s="30" t="s">
        <v>13515</v>
      </c>
      <c r="D3018" s="36" t="s">
        <v>99</v>
      </c>
      <c r="E3018" s="36" t="s">
        <v>10498</v>
      </c>
      <c r="F3018" s="115">
        <v>787.9</v>
      </c>
    </row>
    <row r="3019" spans="1:6" x14ac:dyDescent="0.25">
      <c r="A3019" s="36" t="s">
        <v>10499</v>
      </c>
      <c r="B3019" s="36">
        <v>11769</v>
      </c>
      <c r="C3019" s="30" t="s">
        <v>13516</v>
      </c>
      <c r="D3019" s="36" t="s">
        <v>99</v>
      </c>
      <c r="E3019" s="36" t="s">
        <v>10498</v>
      </c>
      <c r="F3019" s="115">
        <v>348.19</v>
      </c>
    </row>
    <row r="3020" spans="1:6" x14ac:dyDescent="0.25">
      <c r="A3020" s="36" t="s">
        <v>10499</v>
      </c>
      <c r="B3020" s="36">
        <v>11771</v>
      </c>
      <c r="C3020" s="30" t="s">
        <v>13517</v>
      </c>
      <c r="D3020" s="36" t="s">
        <v>99</v>
      </c>
      <c r="E3020" s="36" t="s">
        <v>10498</v>
      </c>
      <c r="F3020" s="115">
        <v>426.49</v>
      </c>
    </row>
    <row r="3021" spans="1:6" x14ac:dyDescent="0.25">
      <c r="A3021" s="36" t="s">
        <v>10677</v>
      </c>
      <c r="B3021" s="36">
        <v>39919</v>
      </c>
      <c r="C3021" s="30" t="s">
        <v>13518</v>
      </c>
      <c r="D3021" s="36" t="s">
        <v>99</v>
      </c>
      <c r="E3021" s="36" t="s">
        <v>10498</v>
      </c>
      <c r="F3021" s="115">
        <v>71423.33</v>
      </c>
    </row>
    <row r="3022" spans="1:6" x14ac:dyDescent="0.25">
      <c r="A3022" s="36" t="s">
        <v>10499</v>
      </c>
      <c r="B3022" s="36">
        <v>38385</v>
      </c>
      <c r="C3022" s="30" t="s">
        <v>13519</v>
      </c>
      <c r="D3022" s="36" t="s">
        <v>99</v>
      </c>
      <c r="E3022" s="36" t="s">
        <v>10498</v>
      </c>
      <c r="F3022" s="115">
        <v>26.15</v>
      </c>
    </row>
    <row r="3023" spans="1:6" x14ac:dyDescent="0.25">
      <c r="A3023" s="36" t="s">
        <v>10499</v>
      </c>
      <c r="B3023" s="36">
        <v>36800</v>
      </c>
      <c r="C3023" s="30" t="s">
        <v>13520</v>
      </c>
      <c r="D3023" s="36" t="s">
        <v>99</v>
      </c>
      <c r="E3023" s="36" t="s">
        <v>10498</v>
      </c>
      <c r="F3023" s="115">
        <v>209.22</v>
      </c>
    </row>
    <row r="3024" spans="1:6" x14ac:dyDescent="0.25">
      <c r="A3024" s="36" t="s">
        <v>10499</v>
      </c>
      <c r="B3024" s="36">
        <v>37587</v>
      </c>
      <c r="C3024" s="30" t="s">
        <v>13521</v>
      </c>
      <c r="D3024" s="36" t="s">
        <v>99</v>
      </c>
      <c r="E3024" s="36" t="s">
        <v>10498</v>
      </c>
      <c r="F3024" s="115">
        <v>459.66</v>
      </c>
    </row>
    <row r="3025" spans="1:6" x14ac:dyDescent="0.25">
      <c r="A3025" s="36" t="s">
        <v>10499</v>
      </c>
      <c r="B3025" s="36">
        <v>11561</v>
      </c>
      <c r="C3025" s="30" t="s">
        <v>13522</v>
      </c>
      <c r="D3025" s="36" t="s">
        <v>99</v>
      </c>
      <c r="E3025" s="36" t="s">
        <v>10498</v>
      </c>
      <c r="F3025" s="115">
        <v>253.59</v>
      </c>
    </row>
    <row r="3026" spans="1:6" x14ac:dyDescent="0.25">
      <c r="A3026" s="36" t="s">
        <v>10499</v>
      </c>
      <c r="B3026" s="36">
        <v>43604</v>
      </c>
      <c r="C3026" s="30" t="s">
        <v>13523</v>
      </c>
      <c r="D3026" s="36" t="s">
        <v>99</v>
      </c>
      <c r="E3026" s="36" t="s">
        <v>10498</v>
      </c>
      <c r="F3026" s="115">
        <v>135.19</v>
      </c>
    </row>
    <row r="3027" spans="1:6" x14ac:dyDescent="0.25">
      <c r="A3027" s="36" t="s">
        <v>10499</v>
      </c>
      <c r="B3027" s="36">
        <v>11560</v>
      </c>
      <c r="C3027" s="30" t="s">
        <v>13524</v>
      </c>
      <c r="D3027" s="36" t="s">
        <v>99</v>
      </c>
      <c r="E3027" s="36" t="s">
        <v>10498</v>
      </c>
      <c r="F3027" s="115">
        <v>195.73</v>
      </c>
    </row>
    <row r="3028" spans="1:6" x14ac:dyDescent="0.25">
      <c r="A3028" s="36" t="s">
        <v>10499</v>
      </c>
      <c r="B3028" s="36">
        <v>11499</v>
      </c>
      <c r="C3028" s="30" t="s">
        <v>13525</v>
      </c>
      <c r="D3028" s="36" t="s">
        <v>99</v>
      </c>
      <c r="E3028" s="36" t="s">
        <v>10498</v>
      </c>
      <c r="F3028" s="115">
        <v>950.21</v>
      </c>
    </row>
    <row r="3029" spans="1:6" x14ac:dyDescent="0.25">
      <c r="A3029" s="36" t="s">
        <v>10643</v>
      </c>
      <c r="B3029" s="36">
        <v>34761</v>
      </c>
      <c r="C3029" s="30" t="s">
        <v>13526</v>
      </c>
      <c r="D3029" s="36" t="s">
        <v>64</v>
      </c>
      <c r="E3029" s="36" t="s">
        <v>10498</v>
      </c>
      <c r="F3029" s="115">
        <v>24.52</v>
      </c>
    </row>
    <row r="3030" spans="1:6" x14ac:dyDescent="0.25">
      <c r="A3030" s="36" t="s">
        <v>10643</v>
      </c>
      <c r="B3030" s="36">
        <v>40924</v>
      </c>
      <c r="C3030" s="30" t="s">
        <v>13527</v>
      </c>
      <c r="D3030" s="36" t="s">
        <v>7170</v>
      </c>
      <c r="E3030" s="36" t="s">
        <v>10498</v>
      </c>
      <c r="F3030" s="115">
        <v>4301.55</v>
      </c>
    </row>
    <row r="3031" spans="1:6" x14ac:dyDescent="0.25">
      <c r="A3031" s="36" t="s">
        <v>10643</v>
      </c>
      <c r="B3031" s="36">
        <v>40983</v>
      </c>
      <c r="C3031" s="30" t="s">
        <v>13528</v>
      </c>
      <c r="D3031" s="36" t="s">
        <v>7170</v>
      </c>
      <c r="E3031" s="36" t="s">
        <v>10498</v>
      </c>
      <c r="F3031" s="115">
        <v>4480.71</v>
      </c>
    </row>
    <row r="3032" spans="1:6" x14ac:dyDescent="0.25">
      <c r="A3032" s="36" t="s">
        <v>10643</v>
      </c>
      <c r="B3032" s="36">
        <v>44497</v>
      </c>
      <c r="C3032" s="30" t="s">
        <v>13529</v>
      </c>
      <c r="D3032" s="36" t="s">
        <v>64</v>
      </c>
      <c r="E3032" s="36" t="s">
        <v>10498</v>
      </c>
      <c r="F3032" s="115">
        <v>25.54</v>
      </c>
    </row>
    <row r="3033" spans="1:6" x14ac:dyDescent="0.25">
      <c r="A3033" s="36" t="s">
        <v>10643</v>
      </c>
      <c r="B3033" s="36">
        <v>2437</v>
      </c>
      <c r="C3033" s="30" t="s">
        <v>13530</v>
      </c>
      <c r="D3033" s="36" t="s">
        <v>64</v>
      </c>
      <c r="E3033" s="36" t="s">
        <v>10498</v>
      </c>
      <c r="F3033" s="115">
        <v>30.81</v>
      </c>
    </row>
    <row r="3034" spans="1:6" x14ac:dyDescent="0.25">
      <c r="A3034" s="36" t="s">
        <v>10643</v>
      </c>
      <c r="B3034" s="36">
        <v>40921</v>
      </c>
      <c r="C3034" s="30" t="s">
        <v>13531</v>
      </c>
      <c r="D3034" s="36" t="s">
        <v>7170</v>
      </c>
      <c r="E3034" s="36" t="s">
        <v>10498</v>
      </c>
      <c r="F3034" s="115">
        <v>5409.09</v>
      </c>
    </row>
    <row r="3035" spans="1:6" x14ac:dyDescent="0.25">
      <c r="A3035" s="36" t="s">
        <v>10677</v>
      </c>
      <c r="B3035" s="36">
        <v>36502</v>
      </c>
      <c r="C3035" s="30" t="s">
        <v>13532</v>
      </c>
      <c r="D3035" s="36" t="s">
        <v>99</v>
      </c>
      <c r="E3035" s="36" t="s">
        <v>10498</v>
      </c>
      <c r="F3035" s="115">
        <v>3861.61</v>
      </c>
    </row>
    <row r="3036" spans="1:6" x14ac:dyDescent="0.25">
      <c r="A3036" s="36" t="s">
        <v>10677</v>
      </c>
      <c r="B3036" s="36">
        <v>36503</v>
      </c>
      <c r="C3036" s="30" t="s">
        <v>13533</v>
      </c>
      <c r="D3036" s="36" t="s">
        <v>99</v>
      </c>
      <c r="E3036" s="36" t="s">
        <v>10498</v>
      </c>
      <c r="F3036" s="115">
        <v>4761.82</v>
      </c>
    </row>
    <row r="3037" spans="1:6" x14ac:dyDescent="0.25">
      <c r="A3037" s="36" t="s">
        <v>10677</v>
      </c>
      <c r="B3037" s="36">
        <v>4090</v>
      </c>
      <c r="C3037" s="30" t="s">
        <v>13534</v>
      </c>
      <c r="D3037" s="36" t="s">
        <v>99</v>
      </c>
      <c r="E3037" s="36" t="s">
        <v>10505</v>
      </c>
      <c r="F3037" s="115">
        <v>1350000</v>
      </c>
    </row>
    <row r="3038" spans="1:6" x14ac:dyDescent="0.25">
      <c r="A3038" s="36" t="s">
        <v>10643</v>
      </c>
      <c r="B3038" s="36">
        <v>4093</v>
      </c>
      <c r="C3038" s="30" t="s">
        <v>13535</v>
      </c>
      <c r="D3038" s="36" t="s">
        <v>64</v>
      </c>
      <c r="E3038" s="36" t="s">
        <v>10505</v>
      </c>
      <c r="F3038" s="115">
        <v>29.76</v>
      </c>
    </row>
    <row r="3039" spans="1:6" x14ac:dyDescent="0.25">
      <c r="A3039" s="36" t="s">
        <v>10643</v>
      </c>
      <c r="B3039" s="36">
        <v>10512</v>
      </c>
      <c r="C3039" s="30" t="s">
        <v>13536</v>
      </c>
      <c r="D3039" s="36" t="s">
        <v>7170</v>
      </c>
      <c r="E3039" s="36" t="s">
        <v>10498</v>
      </c>
      <c r="F3039" s="115">
        <v>5219.49</v>
      </c>
    </row>
    <row r="3040" spans="1:6" x14ac:dyDescent="0.25">
      <c r="A3040" s="36" t="s">
        <v>10643</v>
      </c>
      <c r="B3040" s="36">
        <v>4243</v>
      </c>
      <c r="C3040" s="30" t="s">
        <v>13537</v>
      </c>
      <c r="D3040" s="36" t="s">
        <v>64</v>
      </c>
      <c r="E3040" s="36" t="s">
        <v>10498</v>
      </c>
      <c r="F3040" s="115">
        <v>28.2</v>
      </c>
    </row>
    <row r="3041" spans="1:6" x14ac:dyDescent="0.25">
      <c r="A3041" s="36" t="s">
        <v>10643</v>
      </c>
      <c r="B3041" s="36">
        <v>20020</v>
      </c>
      <c r="C3041" s="30" t="s">
        <v>13538</v>
      </c>
      <c r="D3041" s="36" t="s">
        <v>64</v>
      </c>
      <c r="E3041" s="36" t="s">
        <v>10498</v>
      </c>
      <c r="F3041" s="115">
        <v>30.9</v>
      </c>
    </row>
    <row r="3042" spans="1:6" x14ac:dyDescent="0.25">
      <c r="A3042" s="36" t="s">
        <v>10643</v>
      </c>
      <c r="B3042" s="36">
        <v>41038</v>
      </c>
      <c r="C3042" s="30" t="s">
        <v>13539</v>
      </c>
      <c r="D3042" s="36" t="s">
        <v>7170</v>
      </c>
      <c r="E3042" s="36" t="s">
        <v>10498</v>
      </c>
      <c r="F3042" s="115">
        <v>5424.12</v>
      </c>
    </row>
    <row r="3043" spans="1:6" x14ac:dyDescent="0.25">
      <c r="A3043" s="36" t="s">
        <v>10643</v>
      </c>
      <c r="B3043" s="36">
        <v>4094</v>
      </c>
      <c r="C3043" s="30" t="s">
        <v>13540</v>
      </c>
      <c r="D3043" s="36" t="s">
        <v>64</v>
      </c>
      <c r="E3043" s="36" t="s">
        <v>10498</v>
      </c>
      <c r="F3043" s="115">
        <v>37</v>
      </c>
    </row>
    <row r="3044" spans="1:6" x14ac:dyDescent="0.25">
      <c r="A3044" s="36" t="s">
        <v>10643</v>
      </c>
      <c r="B3044" s="36">
        <v>40988</v>
      </c>
      <c r="C3044" s="30" t="s">
        <v>13541</v>
      </c>
      <c r="D3044" s="36" t="s">
        <v>7170</v>
      </c>
      <c r="E3044" s="36" t="s">
        <v>10498</v>
      </c>
      <c r="F3044" s="115">
        <v>6492.13</v>
      </c>
    </row>
    <row r="3045" spans="1:6" x14ac:dyDescent="0.25">
      <c r="A3045" s="36" t="s">
        <v>10643</v>
      </c>
      <c r="B3045" s="36">
        <v>4095</v>
      </c>
      <c r="C3045" s="30" t="s">
        <v>13542</v>
      </c>
      <c r="D3045" s="36" t="s">
        <v>64</v>
      </c>
      <c r="E3045" s="36" t="s">
        <v>10498</v>
      </c>
      <c r="F3045" s="115">
        <v>26.42</v>
      </c>
    </row>
    <row r="3046" spans="1:6" x14ac:dyDescent="0.25">
      <c r="A3046" s="36" t="s">
        <v>10643</v>
      </c>
      <c r="B3046" s="36">
        <v>40990</v>
      </c>
      <c r="C3046" s="30" t="s">
        <v>13543</v>
      </c>
      <c r="D3046" s="36" t="s">
        <v>7170</v>
      </c>
      <c r="E3046" s="36" t="s">
        <v>10498</v>
      </c>
      <c r="F3046" s="115">
        <v>4635.9399999999996</v>
      </c>
    </row>
    <row r="3047" spans="1:6" x14ac:dyDescent="0.25">
      <c r="A3047" s="36" t="s">
        <v>10643</v>
      </c>
      <c r="B3047" s="36">
        <v>4096</v>
      </c>
      <c r="C3047" s="30" t="s">
        <v>13544</v>
      </c>
      <c r="D3047" s="36" t="s">
        <v>64</v>
      </c>
      <c r="E3047" s="36" t="s">
        <v>10498</v>
      </c>
      <c r="F3047" s="115">
        <v>33.369999999999997</v>
      </c>
    </row>
    <row r="3048" spans="1:6" x14ac:dyDescent="0.25">
      <c r="A3048" s="36" t="s">
        <v>10643</v>
      </c>
      <c r="B3048" s="36">
        <v>40992</v>
      </c>
      <c r="C3048" s="30" t="s">
        <v>13545</v>
      </c>
      <c r="D3048" s="36" t="s">
        <v>7170</v>
      </c>
      <c r="E3048" s="36" t="s">
        <v>10498</v>
      </c>
      <c r="F3048" s="115">
        <v>5853</v>
      </c>
    </row>
    <row r="3049" spans="1:6" x14ac:dyDescent="0.25">
      <c r="A3049" s="36" t="s">
        <v>10499</v>
      </c>
      <c r="B3049" s="36">
        <v>4114</v>
      </c>
      <c r="C3049" s="30" t="s">
        <v>13546</v>
      </c>
      <c r="D3049" s="36" t="s">
        <v>99</v>
      </c>
      <c r="E3049" s="36" t="s">
        <v>10498</v>
      </c>
      <c r="F3049" s="115">
        <v>78.069999999999993</v>
      </c>
    </row>
    <row r="3050" spans="1:6" x14ac:dyDescent="0.25">
      <c r="A3050" s="36" t="s">
        <v>10499</v>
      </c>
      <c r="B3050" s="36">
        <v>36797</v>
      </c>
      <c r="C3050" s="30" t="s">
        <v>13547</v>
      </c>
      <c r="D3050" s="36" t="s">
        <v>99</v>
      </c>
      <c r="E3050" s="36" t="s">
        <v>10498</v>
      </c>
      <c r="F3050" s="115">
        <v>69.510000000000005</v>
      </c>
    </row>
    <row r="3051" spans="1:6" x14ac:dyDescent="0.25">
      <c r="A3051" s="36" t="s">
        <v>10499</v>
      </c>
      <c r="B3051" s="36">
        <v>4107</v>
      </c>
      <c r="C3051" s="30" t="s">
        <v>13548</v>
      </c>
      <c r="D3051" s="36" t="s">
        <v>99</v>
      </c>
      <c r="E3051" s="36" t="s">
        <v>10498</v>
      </c>
      <c r="F3051" s="115">
        <v>65.540000000000006</v>
      </c>
    </row>
    <row r="3052" spans="1:6" x14ac:dyDescent="0.25">
      <c r="A3052" s="36" t="s">
        <v>10499</v>
      </c>
      <c r="B3052" s="36">
        <v>4102</v>
      </c>
      <c r="C3052" s="30" t="s">
        <v>13549</v>
      </c>
      <c r="D3052" s="36" t="s">
        <v>99</v>
      </c>
      <c r="E3052" s="36" t="s">
        <v>10505</v>
      </c>
      <c r="F3052" s="115">
        <v>80</v>
      </c>
    </row>
    <row r="3053" spans="1:6" x14ac:dyDescent="0.25">
      <c r="A3053" s="36" t="s">
        <v>10499</v>
      </c>
      <c r="B3053" s="36">
        <v>36799</v>
      </c>
      <c r="C3053" s="30" t="s">
        <v>13550</v>
      </c>
      <c r="D3053" s="36" t="s">
        <v>99</v>
      </c>
      <c r="E3053" s="36" t="s">
        <v>10498</v>
      </c>
      <c r="F3053" s="115">
        <v>67.459999999999994</v>
      </c>
    </row>
    <row r="3054" spans="1:6" x14ac:dyDescent="0.25">
      <c r="A3054" s="36" t="s">
        <v>10499</v>
      </c>
      <c r="B3054" s="36">
        <v>2747</v>
      </c>
      <c r="C3054" s="30" t="s">
        <v>13551</v>
      </c>
      <c r="D3054" s="36" t="s">
        <v>106</v>
      </c>
      <c r="E3054" s="36" t="s">
        <v>10498</v>
      </c>
      <c r="F3054" s="115">
        <v>48.67</v>
      </c>
    </row>
    <row r="3055" spans="1:6" x14ac:dyDescent="0.25">
      <c r="A3055" s="36" t="s">
        <v>10499</v>
      </c>
      <c r="B3055" s="36">
        <v>21138</v>
      </c>
      <c r="C3055" s="30" t="s">
        <v>13552</v>
      </c>
      <c r="D3055" s="36" t="s">
        <v>106</v>
      </c>
      <c r="E3055" s="36" t="s">
        <v>10505</v>
      </c>
      <c r="F3055" s="115">
        <v>15.43</v>
      </c>
    </row>
    <row r="3056" spans="1:6" x14ac:dyDescent="0.25">
      <c r="A3056" s="36" t="s">
        <v>10499</v>
      </c>
      <c r="B3056" s="36">
        <v>10826</v>
      </c>
      <c r="C3056" s="30" t="s">
        <v>13553</v>
      </c>
      <c r="D3056" s="36" t="s">
        <v>99</v>
      </c>
      <c r="E3056" s="36" t="s">
        <v>10498</v>
      </c>
      <c r="F3056" s="115">
        <v>47.98</v>
      </c>
    </row>
    <row r="3057" spans="1:6" x14ac:dyDescent="0.25">
      <c r="A3057" s="36" t="s">
        <v>10499</v>
      </c>
      <c r="B3057" s="36">
        <v>365</v>
      </c>
      <c r="C3057" s="30" t="s">
        <v>13554</v>
      </c>
      <c r="D3057" s="36" t="s">
        <v>99</v>
      </c>
      <c r="E3057" s="36" t="s">
        <v>10498</v>
      </c>
      <c r="F3057" s="115">
        <v>29.75</v>
      </c>
    </row>
    <row r="3058" spans="1:6" x14ac:dyDescent="0.25">
      <c r="A3058" s="36" t="s">
        <v>10499</v>
      </c>
      <c r="B3058" s="36">
        <v>38639</v>
      </c>
      <c r="C3058" s="30" t="s">
        <v>13555</v>
      </c>
      <c r="D3058" s="36" t="s">
        <v>99</v>
      </c>
      <c r="E3058" s="36" t="s">
        <v>10498</v>
      </c>
      <c r="F3058" s="115">
        <v>115.17</v>
      </c>
    </row>
    <row r="3059" spans="1:6" x14ac:dyDescent="0.25">
      <c r="A3059" s="36" t="s">
        <v>10499</v>
      </c>
      <c r="B3059" s="36">
        <v>38640</v>
      </c>
      <c r="C3059" s="30" t="s">
        <v>13556</v>
      </c>
      <c r="D3059" s="36" t="s">
        <v>99</v>
      </c>
      <c r="E3059" s="36" t="s">
        <v>10498</v>
      </c>
      <c r="F3059" s="115">
        <v>1.72</v>
      </c>
    </row>
    <row r="3060" spans="1:6" x14ac:dyDescent="0.25">
      <c r="A3060" s="36" t="s">
        <v>10499</v>
      </c>
      <c r="B3060" s="36">
        <v>358</v>
      </c>
      <c r="C3060" s="30" t="s">
        <v>13557</v>
      </c>
      <c r="D3060" s="36" t="s">
        <v>99</v>
      </c>
      <c r="E3060" s="36" t="s">
        <v>10498</v>
      </c>
      <c r="F3060" s="115">
        <v>35.51</v>
      </c>
    </row>
    <row r="3061" spans="1:6" x14ac:dyDescent="0.25">
      <c r="A3061" s="36" t="s">
        <v>10499</v>
      </c>
      <c r="B3061" s="36">
        <v>359</v>
      </c>
      <c r="C3061" s="30" t="s">
        <v>13558</v>
      </c>
      <c r="D3061" s="36" t="s">
        <v>99</v>
      </c>
      <c r="E3061" s="36" t="s">
        <v>10498</v>
      </c>
      <c r="F3061" s="115">
        <v>72.94</v>
      </c>
    </row>
    <row r="3062" spans="1:6" x14ac:dyDescent="0.25">
      <c r="A3062" s="36" t="s">
        <v>10499</v>
      </c>
      <c r="B3062" s="36">
        <v>38641</v>
      </c>
      <c r="C3062" s="30" t="s">
        <v>13559</v>
      </c>
      <c r="D3062" s="36" t="s">
        <v>99</v>
      </c>
      <c r="E3062" s="36" t="s">
        <v>10498</v>
      </c>
      <c r="F3062" s="115">
        <v>71.98</v>
      </c>
    </row>
    <row r="3063" spans="1:6" x14ac:dyDescent="0.25">
      <c r="A3063" s="36" t="s">
        <v>10499</v>
      </c>
      <c r="B3063" s="36">
        <v>360</v>
      </c>
      <c r="C3063" s="30" t="s">
        <v>13560</v>
      </c>
      <c r="D3063" s="36" t="s">
        <v>99</v>
      </c>
      <c r="E3063" s="36" t="s">
        <v>10505</v>
      </c>
      <c r="F3063" s="115">
        <v>1.67</v>
      </c>
    </row>
    <row r="3064" spans="1:6" x14ac:dyDescent="0.25">
      <c r="A3064" s="36" t="s">
        <v>10499</v>
      </c>
      <c r="B3064" s="36">
        <v>42430</v>
      </c>
      <c r="C3064" s="30" t="s">
        <v>13561</v>
      </c>
      <c r="D3064" s="36" t="s">
        <v>99</v>
      </c>
      <c r="E3064" s="36" t="s">
        <v>10498</v>
      </c>
      <c r="F3064" s="115"/>
    </row>
    <row r="3065" spans="1:6" x14ac:dyDescent="0.25">
      <c r="A3065" s="36" t="s">
        <v>10499</v>
      </c>
      <c r="B3065" s="36">
        <v>4209</v>
      </c>
      <c r="C3065" s="30" t="s">
        <v>13562</v>
      </c>
      <c r="D3065" s="36" t="s">
        <v>99</v>
      </c>
      <c r="E3065" s="36" t="s">
        <v>10498</v>
      </c>
      <c r="F3065" s="115"/>
    </row>
    <row r="3066" spans="1:6" x14ac:dyDescent="0.25">
      <c r="A3066" s="36" t="s">
        <v>10499</v>
      </c>
      <c r="B3066" s="36">
        <v>4180</v>
      </c>
      <c r="C3066" s="30" t="s">
        <v>13563</v>
      </c>
      <c r="D3066" s="36" t="s">
        <v>99</v>
      </c>
      <c r="E3066" s="36" t="s">
        <v>10498</v>
      </c>
      <c r="F3066" s="115"/>
    </row>
    <row r="3067" spans="1:6" x14ac:dyDescent="0.25">
      <c r="A3067" s="36" t="s">
        <v>10499</v>
      </c>
      <c r="B3067" s="36">
        <v>4179</v>
      </c>
      <c r="C3067" s="30" t="s">
        <v>13564</v>
      </c>
      <c r="D3067" s="36" t="s">
        <v>99</v>
      </c>
      <c r="E3067" s="36" t="s">
        <v>10498</v>
      </c>
      <c r="F3067" s="115"/>
    </row>
    <row r="3068" spans="1:6" x14ac:dyDescent="0.25">
      <c r="A3068" s="36" t="s">
        <v>10499</v>
      </c>
      <c r="B3068" s="36">
        <v>4177</v>
      </c>
      <c r="C3068" s="30" t="s">
        <v>13565</v>
      </c>
      <c r="D3068" s="36" t="s">
        <v>99</v>
      </c>
      <c r="E3068" s="36" t="s">
        <v>10498</v>
      </c>
      <c r="F3068" s="115"/>
    </row>
    <row r="3069" spans="1:6" x14ac:dyDescent="0.25">
      <c r="A3069" s="36" t="s">
        <v>10499</v>
      </c>
      <c r="B3069" s="36">
        <v>4208</v>
      </c>
      <c r="C3069" s="30" t="s">
        <v>13566</v>
      </c>
      <c r="D3069" s="36" t="s">
        <v>99</v>
      </c>
      <c r="E3069" s="36" t="s">
        <v>10498</v>
      </c>
      <c r="F3069" s="115"/>
    </row>
    <row r="3070" spans="1:6" x14ac:dyDescent="0.25">
      <c r="A3070" s="36" t="s">
        <v>10499</v>
      </c>
      <c r="B3070" s="36">
        <v>4181</v>
      </c>
      <c r="C3070" s="30" t="s">
        <v>13567</v>
      </c>
      <c r="D3070" s="36" t="s">
        <v>99</v>
      </c>
      <c r="E3070" s="36" t="s">
        <v>10498</v>
      </c>
      <c r="F3070" s="115"/>
    </row>
    <row r="3071" spans="1:6" x14ac:dyDescent="0.25">
      <c r="A3071" s="36" t="s">
        <v>10499</v>
      </c>
      <c r="B3071" s="36">
        <v>4182</v>
      </c>
      <c r="C3071" s="30" t="s">
        <v>13568</v>
      </c>
      <c r="D3071" s="36" t="s">
        <v>99</v>
      </c>
      <c r="E3071" s="36" t="s">
        <v>10498</v>
      </c>
      <c r="F3071" s="115"/>
    </row>
    <row r="3072" spans="1:6" x14ac:dyDescent="0.25">
      <c r="A3072" s="36" t="s">
        <v>10499</v>
      </c>
      <c r="B3072" s="36">
        <v>4178</v>
      </c>
      <c r="C3072" s="30" t="s">
        <v>13569</v>
      </c>
      <c r="D3072" s="36" t="s">
        <v>99</v>
      </c>
      <c r="E3072" s="36" t="s">
        <v>10498</v>
      </c>
      <c r="F3072" s="115"/>
    </row>
    <row r="3073" spans="1:6" x14ac:dyDescent="0.25">
      <c r="A3073" s="36" t="s">
        <v>10499</v>
      </c>
      <c r="B3073" s="36">
        <v>4183</v>
      </c>
      <c r="C3073" s="30" t="s">
        <v>13570</v>
      </c>
      <c r="D3073" s="36" t="s">
        <v>99</v>
      </c>
      <c r="E3073" s="36" t="s">
        <v>10498</v>
      </c>
      <c r="F3073" s="115"/>
    </row>
    <row r="3074" spans="1:6" x14ac:dyDescent="0.25">
      <c r="A3074" s="36" t="s">
        <v>10499</v>
      </c>
      <c r="B3074" s="36">
        <v>4184</v>
      </c>
      <c r="C3074" s="30" t="s">
        <v>13571</v>
      </c>
      <c r="D3074" s="36" t="s">
        <v>99</v>
      </c>
      <c r="E3074" s="36" t="s">
        <v>10498</v>
      </c>
      <c r="F3074" s="115"/>
    </row>
    <row r="3075" spans="1:6" x14ac:dyDescent="0.25">
      <c r="A3075" s="36" t="s">
        <v>10499</v>
      </c>
      <c r="B3075" s="36">
        <v>4185</v>
      </c>
      <c r="C3075" s="30" t="s">
        <v>13572</v>
      </c>
      <c r="D3075" s="36" t="s">
        <v>99</v>
      </c>
      <c r="E3075" s="36" t="s">
        <v>10498</v>
      </c>
      <c r="F3075" s="115"/>
    </row>
    <row r="3076" spans="1:6" x14ac:dyDescent="0.25">
      <c r="A3076" s="36" t="s">
        <v>10499</v>
      </c>
      <c r="B3076" s="36">
        <v>4205</v>
      </c>
      <c r="C3076" s="30" t="s">
        <v>13573</v>
      </c>
      <c r="D3076" s="36" t="s">
        <v>99</v>
      </c>
      <c r="E3076" s="36" t="s">
        <v>10498</v>
      </c>
      <c r="F3076" s="115"/>
    </row>
    <row r="3077" spans="1:6" x14ac:dyDescent="0.25">
      <c r="A3077" s="36" t="s">
        <v>10499</v>
      </c>
      <c r="B3077" s="36">
        <v>4192</v>
      </c>
      <c r="C3077" s="30" t="s">
        <v>13574</v>
      </c>
      <c r="D3077" s="36" t="s">
        <v>99</v>
      </c>
      <c r="E3077" s="36" t="s">
        <v>10498</v>
      </c>
      <c r="F3077" s="115"/>
    </row>
    <row r="3078" spans="1:6" x14ac:dyDescent="0.25">
      <c r="A3078" s="36" t="s">
        <v>10499</v>
      </c>
      <c r="B3078" s="36">
        <v>4191</v>
      </c>
      <c r="C3078" s="30" t="s">
        <v>13575</v>
      </c>
      <c r="D3078" s="36" t="s">
        <v>99</v>
      </c>
      <c r="E3078" s="36" t="s">
        <v>10498</v>
      </c>
      <c r="F3078" s="115"/>
    </row>
    <row r="3079" spans="1:6" x14ac:dyDescent="0.25">
      <c r="A3079" s="36" t="s">
        <v>10499</v>
      </c>
      <c r="B3079" s="36">
        <v>4206</v>
      </c>
      <c r="C3079" s="30" t="s">
        <v>13576</v>
      </c>
      <c r="D3079" s="36" t="s">
        <v>99</v>
      </c>
      <c r="E3079" s="36" t="s">
        <v>10498</v>
      </c>
      <c r="F3079" s="115"/>
    </row>
    <row r="3080" spans="1:6" x14ac:dyDescent="0.25">
      <c r="A3080" s="36" t="s">
        <v>10499</v>
      </c>
      <c r="B3080" s="36">
        <v>4207</v>
      </c>
      <c r="C3080" s="30" t="s">
        <v>13577</v>
      </c>
      <c r="D3080" s="36" t="s">
        <v>99</v>
      </c>
      <c r="E3080" s="36" t="s">
        <v>10498</v>
      </c>
      <c r="F3080" s="115"/>
    </row>
    <row r="3081" spans="1:6" x14ac:dyDescent="0.25">
      <c r="A3081" s="36" t="s">
        <v>10499</v>
      </c>
      <c r="B3081" s="36">
        <v>4190</v>
      </c>
      <c r="C3081" s="30" t="s">
        <v>13578</v>
      </c>
      <c r="D3081" s="36" t="s">
        <v>99</v>
      </c>
      <c r="E3081" s="36" t="s">
        <v>10498</v>
      </c>
      <c r="F3081" s="115"/>
    </row>
    <row r="3082" spans="1:6" x14ac:dyDescent="0.25">
      <c r="A3082" s="36" t="s">
        <v>10499</v>
      </c>
      <c r="B3082" s="36">
        <v>4188</v>
      </c>
      <c r="C3082" s="30" t="s">
        <v>13579</v>
      </c>
      <c r="D3082" s="36" t="s">
        <v>99</v>
      </c>
      <c r="E3082" s="36" t="s">
        <v>10498</v>
      </c>
      <c r="F3082" s="115"/>
    </row>
    <row r="3083" spans="1:6" x14ac:dyDescent="0.25">
      <c r="A3083" s="36" t="s">
        <v>10499</v>
      </c>
      <c r="B3083" s="36">
        <v>4189</v>
      </c>
      <c r="C3083" s="30" t="s">
        <v>13580</v>
      </c>
      <c r="D3083" s="36" t="s">
        <v>99</v>
      </c>
      <c r="E3083" s="36" t="s">
        <v>10498</v>
      </c>
      <c r="F3083" s="115"/>
    </row>
    <row r="3084" spans="1:6" x14ac:dyDescent="0.25">
      <c r="A3084" s="36" t="s">
        <v>10499</v>
      </c>
      <c r="B3084" s="36">
        <v>4186</v>
      </c>
      <c r="C3084" s="30" t="s">
        <v>13581</v>
      </c>
      <c r="D3084" s="36" t="s">
        <v>99</v>
      </c>
      <c r="E3084" s="36" t="s">
        <v>10498</v>
      </c>
      <c r="F3084" s="115"/>
    </row>
    <row r="3085" spans="1:6" x14ac:dyDescent="0.25">
      <c r="A3085" s="36" t="s">
        <v>10499</v>
      </c>
      <c r="B3085" s="36">
        <v>4197</v>
      </c>
      <c r="C3085" s="30" t="s">
        <v>13582</v>
      </c>
      <c r="D3085" s="36" t="s">
        <v>99</v>
      </c>
      <c r="E3085" s="36" t="s">
        <v>10498</v>
      </c>
      <c r="F3085" s="115"/>
    </row>
    <row r="3086" spans="1:6" x14ac:dyDescent="0.25">
      <c r="A3086" s="36" t="s">
        <v>10499</v>
      </c>
      <c r="B3086" s="36">
        <v>4194</v>
      </c>
      <c r="C3086" s="30" t="s">
        <v>13583</v>
      </c>
      <c r="D3086" s="36" t="s">
        <v>99</v>
      </c>
      <c r="E3086" s="36" t="s">
        <v>10498</v>
      </c>
      <c r="F3086" s="115"/>
    </row>
    <row r="3087" spans="1:6" x14ac:dyDescent="0.25">
      <c r="A3087" s="36" t="s">
        <v>10499</v>
      </c>
      <c r="B3087" s="36">
        <v>4193</v>
      </c>
      <c r="C3087" s="30" t="s">
        <v>13584</v>
      </c>
      <c r="D3087" s="36" t="s">
        <v>99</v>
      </c>
      <c r="E3087" s="36" t="s">
        <v>10498</v>
      </c>
      <c r="F3087" s="115"/>
    </row>
    <row r="3088" spans="1:6" x14ac:dyDescent="0.25">
      <c r="A3088" s="36" t="s">
        <v>10499</v>
      </c>
      <c r="B3088" s="36">
        <v>4204</v>
      </c>
      <c r="C3088" s="30" t="s">
        <v>13585</v>
      </c>
      <c r="D3088" s="36" t="s">
        <v>99</v>
      </c>
      <c r="E3088" s="36" t="s">
        <v>10498</v>
      </c>
      <c r="F3088" s="115"/>
    </row>
    <row r="3089" spans="1:6" x14ac:dyDescent="0.25">
      <c r="A3089" s="36" t="s">
        <v>10499</v>
      </c>
      <c r="B3089" s="36">
        <v>4202</v>
      </c>
      <c r="C3089" s="30" t="s">
        <v>13586</v>
      </c>
      <c r="D3089" s="36" t="s">
        <v>99</v>
      </c>
      <c r="E3089" s="36" t="s">
        <v>10498</v>
      </c>
      <c r="F3089" s="115"/>
    </row>
    <row r="3090" spans="1:6" x14ac:dyDescent="0.25">
      <c r="A3090" s="36" t="s">
        <v>10499</v>
      </c>
      <c r="B3090" s="36">
        <v>4203</v>
      </c>
      <c r="C3090" s="30" t="s">
        <v>13587</v>
      </c>
      <c r="D3090" s="36" t="s">
        <v>99</v>
      </c>
      <c r="E3090" s="36" t="s">
        <v>10498</v>
      </c>
      <c r="F3090" s="115"/>
    </row>
    <row r="3091" spans="1:6" x14ac:dyDescent="0.25">
      <c r="A3091" s="36" t="s">
        <v>10499</v>
      </c>
      <c r="B3091" s="36">
        <v>4187</v>
      </c>
      <c r="C3091" s="30" t="s">
        <v>13588</v>
      </c>
      <c r="D3091" s="36" t="s">
        <v>99</v>
      </c>
      <c r="E3091" s="36" t="s">
        <v>10498</v>
      </c>
      <c r="F3091" s="115"/>
    </row>
    <row r="3092" spans="1:6" x14ac:dyDescent="0.25">
      <c r="A3092" s="36" t="s">
        <v>10499</v>
      </c>
      <c r="B3092" s="36">
        <v>40368</v>
      </c>
      <c r="C3092" s="30" t="s">
        <v>13589</v>
      </c>
      <c r="D3092" s="36" t="s">
        <v>99</v>
      </c>
      <c r="E3092" s="36" t="s">
        <v>10498</v>
      </c>
      <c r="F3092" s="115"/>
    </row>
    <row r="3093" spans="1:6" x14ac:dyDescent="0.25">
      <c r="A3093" s="36" t="s">
        <v>10499</v>
      </c>
      <c r="B3093" s="36">
        <v>40365</v>
      </c>
      <c r="C3093" s="30" t="s">
        <v>13590</v>
      </c>
      <c r="D3093" s="36" t="s">
        <v>99</v>
      </c>
      <c r="E3093" s="36" t="s">
        <v>10498</v>
      </c>
      <c r="F3093" s="115"/>
    </row>
    <row r="3094" spans="1:6" x14ac:dyDescent="0.25">
      <c r="A3094" s="36" t="s">
        <v>10499</v>
      </c>
      <c r="B3094" s="36">
        <v>40362</v>
      </c>
      <c r="C3094" s="30" t="s">
        <v>13591</v>
      </c>
      <c r="D3094" s="36" t="s">
        <v>99</v>
      </c>
      <c r="E3094" s="36" t="s">
        <v>10498</v>
      </c>
      <c r="F3094" s="115"/>
    </row>
    <row r="3095" spans="1:6" x14ac:dyDescent="0.25">
      <c r="A3095" s="36" t="s">
        <v>10499</v>
      </c>
      <c r="B3095" s="36">
        <v>40356</v>
      </c>
      <c r="C3095" s="30" t="s">
        <v>13592</v>
      </c>
      <c r="D3095" s="36" t="s">
        <v>99</v>
      </c>
      <c r="E3095" s="36" t="s">
        <v>10498</v>
      </c>
      <c r="F3095" s="115"/>
    </row>
    <row r="3096" spans="1:6" x14ac:dyDescent="0.25">
      <c r="A3096" s="36" t="s">
        <v>10499</v>
      </c>
      <c r="B3096" s="36">
        <v>40374</v>
      </c>
      <c r="C3096" s="30" t="s">
        <v>13593</v>
      </c>
      <c r="D3096" s="36" t="s">
        <v>99</v>
      </c>
      <c r="E3096" s="36" t="s">
        <v>10498</v>
      </c>
      <c r="F3096" s="115"/>
    </row>
    <row r="3097" spans="1:6" x14ac:dyDescent="0.25">
      <c r="A3097" s="36" t="s">
        <v>10499</v>
      </c>
      <c r="B3097" s="36">
        <v>40371</v>
      </c>
      <c r="C3097" s="30" t="s">
        <v>13594</v>
      </c>
      <c r="D3097" s="36" t="s">
        <v>99</v>
      </c>
      <c r="E3097" s="36" t="s">
        <v>10498</v>
      </c>
      <c r="F3097" s="115"/>
    </row>
    <row r="3098" spans="1:6" x14ac:dyDescent="0.25">
      <c r="A3098" s="36" t="s">
        <v>10499</v>
      </c>
      <c r="B3098" s="36">
        <v>40359</v>
      </c>
      <c r="C3098" s="30" t="s">
        <v>13595</v>
      </c>
      <c r="D3098" s="36" t="s">
        <v>99</v>
      </c>
      <c r="E3098" s="36" t="s">
        <v>10498</v>
      </c>
      <c r="F3098" s="115"/>
    </row>
    <row r="3099" spans="1:6" x14ac:dyDescent="0.25">
      <c r="A3099" s="36" t="s">
        <v>10499</v>
      </c>
      <c r="B3099" s="36">
        <v>45201</v>
      </c>
      <c r="C3099" s="30" t="s">
        <v>13596</v>
      </c>
      <c r="D3099" s="36" t="s">
        <v>99</v>
      </c>
      <c r="E3099" s="36" t="s">
        <v>10498</v>
      </c>
      <c r="F3099" s="115">
        <v>42.44</v>
      </c>
    </row>
    <row r="3100" spans="1:6" x14ac:dyDescent="0.25">
      <c r="A3100" s="36" t="s">
        <v>10643</v>
      </c>
      <c r="B3100" s="36">
        <v>7595</v>
      </c>
      <c r="C3100" s="30" t="s">
        <v>13597</v>
      </c>
      <c r="D3100" s="36" t="s">
        <v>64</v>
      </c>
      <c r="E3100" s="36" t="s">
        <v>10498</v>
      </c>
      <c r="F3100" s="115">
        <v>22.16</v>
      </c>
    </row>
    <row r="3101" spans="1:6" x14ac:dyDescent="0.25">
      <c r="A3101" s="36" t="s">
        <v>10643</v>
      </c>
      <c r="B3101" s="36">
        <v>41094</v>
      </c>
      <c r="C3101" s="30" t="s">
        <v>13598</v>
      </c>
      <c r="D3101" s="36" t="s">
        <v>7170</v>
      </c>
      <c r="E3101" s="36" t="s">
        <v>10498</v>
      </c>
      <c r="F3101" s="115">
        <v>3890.89</v>
      </c>
    </row>
    <row r="3102" spans="1:6" x14ac:dyDescent="0.25">
      <c r="A3102" s="36" t="s">
        <v>10499</v>
      </c>
      <c r="B3102" s="36">
        <v>38175</v>
      </c>
      <c r="C3102" s="30" t="s">
        <v>13599</v>
      </c>
      <c r="D3102" s="36" t="s">
        <v>99</v>
      </c>
      <c r="E3102" s="36" t="s">
        <v>10498</v>
      </c>
      <c r="F3102" s="115">
        <v>5.08</v>
      </c>
    </row>
    <row r="3103" spans="1:6" x14ac:dyDescent="0.25">
      <c r="A3103" s="36" t="s">
        <v>10499</v>
      </c>
      <c r="B3103" s="36">
        <v>38176</v>
      </c>
      <c r="C3103" s="30" t="s">
        <v>13600</v>
      </c>
      <c r="D3103" s="36" t="s">
        <v>99</v>
      </c>
      <c r="E3103" s="36" t="s">
        <v>10498</v>
      </c>
      <c r="F3103" s="115">
        <v>14.96</v>
      </c>
    </row>
    <row r="3104" spans="1:6" x14ac:dyDescent="0.25">
      <c r="A3104" s="36" t="s">
        <v>10499</v>
      </c>
      <c r="B3104" s="36">
        <v>36152</v>
      </c>
      <c r="C3104" s="30" t="s">
        <v>13601</v>
      </c>
      <c r="D3104" s="36" t="s">
        <v>99</v>
      </c>
      <c r="E3104" s="36" t="s">
        <v>10498</v>
      </c>
      <c r="F3104" s="115">
        <v>5.76</v>
      </c>
    </row>
    <row r="3105" spans="1:6" x14ac:dyDescent="0.25">
      <c r="A3105" s="36" t="s">
        <v>10499</v>
      </c>
      <c r="B3105" s="36">
        <v>45212</v>
      </c>
      <c r="C3105" s="30" t="s">
        <v>13602</v>
      </c>
      <c r="D3105" s="36" t="s">
        <v>99</v>
      </c>
      <c r="E3105" s="36" t="s">
        <v>10498</v>
      </c>
      <c r="F3105" s="115">
        <v>57.64</v>
      </c>
    </row>
    <row r="3106" spans="1:6" x14ac:dyDescent="0.25">
      <c r="A3106" s="36" t="s">
        <v>10499</v>
      </c>
      <c r="B3106" s="36">
        <v>4221</v>
      </c>
      <c r="C3106" s="30" t="s">
        <v>13603</v>
      </c>
      <c r="D3106" s="36" t="s">
        <v>9835</v>
      </c>
      <c r="E3106" s="36" t="s">
        <v>10505</v>
      </c>
      <c r="F3106" s="115">
        <v>6.53</v>
      </c>
    </row>
    <row r="3107" spans="1:6" x14ac:dyDescent="0.25">
      <c r="A3107" s="36" t="s">
        <v>10499</v>
      </c>
      <c r="B3107" s="36">
        <v>4227</v>
      </c>
      <c r="C3107" s="30" t="s">
        <v>13604</v>
      </c>
      <c r="D3107" s="36" t="s">
        <v>9835</v>
      </c>
      <c r="E3107" s="36" t="s">
        <v>10498</v>
      </c>
      <c r="F3107" s="115">
        <v>30.45</v>
      </c>
    </row>
    <row r="3108" spans="1:6" x14ac:dyDescent="0.25">
      <c r="A3108" s="36" t="s">
        <v>10499</v>
      </c>
      <c r="B3108" s="36">
        <v>38170</v>
      </c>
      <c r="C3108" s="30" t="s">
        <v>13605</v>
      </c>
      <c r="D3108" s="36" t="s">
        <v>99</v>
      </c>
      <c r="E3108" s="36" t="s">
        <v>10498</v>
      </c>
      <c r="F3108" s="115">
        <v>22.22</v>
      </c>
    </row>
    <row r="3109" spans="1:6" x14ac:dyDescent="0.25">
      <c r="A3109" s="36" t="s">
        <v>10643</v>
      </c>
      <c r="B3109" s="36">
        <v>4252</v>
      </c>
      <c r="C3109" s="30" t="s">
        <v>13606</v>
      </c>
      <c r="D3109" s="36" t="s">
        <v>64</v>
      </c>
      <c r="E3109" s="36" t="s">
        <v>10498</v>
      </c>
      <c r="F3109" s="115">
        <v>29.13</v>
      </c>
    </row>
    <row r="3110" spans="1:6" x14ac:dyDescent="0.25">
      <c r="A3110" s="36" t="s">
        <v>10643</v>
      </c>
      <c r="B3110" s="36">
        <v>40980</v>
      </c>
      <c r="C3110" s="30" t="s">
        <v>13607</v>
      </c>
      <c r="D3110" s="36" t="s">
        <v>7170</v>
      </c>
      <c r="E3110" s="36" t="s">
        <v>10498</v>
      </c>
      <c r="F3110" s="115">
        <v>5109.7</v>
      </c>
    </row>
    <row r="3111" spans="1:6" x14ac:dyDescent="0.25">
      <c r="A3111" s="36" t="s">
        <v>10643</v>
      </c>
      <c r="B3111" s="36">
        <v>41031</v>
      </c>
      <c r="C3111" s="30" t="s">
        <v>13608</v>
      </c>
      <c r="D3111" s="36" t="s">
        <v>7170</v>
      </c>
      <c r="E3111" s="36" t="s">
        <v>10498</v>
      </c>
      <c r="F3111" s="115">
        <v>4949.78</v>
      </c>
    </row>
    <row r="3112" spans="1:6" x14ac:dyDescent="0.25">
      <c r="A3112" s="36" t="s">
        <v>10643</v>
      </c>
      <c r="B3112" s="36">
        <v>37666</v>
      </c>
      <c r="C3112" s="30" t="s">
        <v>13609</v>
      </c>
      <c r="D3112" s="36" t="s">
        <v>64</v>
      </c>
      <c r="E3112" s="36" t="s">
        <v>10498</v>
      </c>
      <c r="F3112" s="115">
        <v>26.49</v>
      </c>
    </row>
    <row r="3113" spans="1:6" x14ac:dyDescent="0.25">
      <c r="A3113" s="36" t="s">
        <v>10643</v>
      </c>
      <c r="B3113" s="36">
        <v>40986</v>
      </c>
      <c r="C3113" s="30" t="s">
        <v>13610</v>
      </c>
      <c r="D3113" s="36" t="s">
        <v>7170</v>
      </c>
      <c r="E3113" s="36" t="s">
        <v>10498</v>
      </c>
      <c r="F3113" s="115">
        <v>4649.01</v>
      </c>
    </row>
    <row r="3114" spans="1:6" x14ac:dyDescent="0.25">
      <c r="A3114" s="36" t="s">
        <v>10643</v>
      </c>
      <c r="B3114" s="36">
        <v>4250</v>
      </c>
      <c r="C3114" s="30" t="s">
        <v>13611</v>
      </c>
      <c r="D3114" s="36" t="s">
        <v>64</v>
      </c>
      <c r="E3114" s="36" t="s">
        <v>10498</v>
      </c>
      <c r="F3114" s="115">
        <v>20.41</v>
      </c>
    </row>
    <row r="3115" spans="1:6" x14ac:dyDescent="0.25">
      <c r="A3115" s="36" t="s">
        <v>10643</v>
      </c>
      <c r="B3115" s="36">
        <v>40978</v>
      </c>
      <c r="C3115" s="30" t="s">
        <v>13612</v>
      </c>
      <c r="D3115" s="36" t="s">
        <v>7170</v>
      </c>
      <c r="E3115" s="36" t="s">
        <v>10498</v>
      </c>
      <c r="F3115" s="115">
        <v>3582.47</v>
      </c>
    </row>
    <row r="3116" spans="1:6" x14ac:dyDescent="0.25">
      <c r="A3116" s="36" t="s">
        <v>10643</v>
      </c>
      <c r="B3116" s="36">
        <v>44501</v>
      </c>
      <c r="C3116" s="30" t="s">
        <v>13613</v>
      </c>
      <c r="D3116" s="36" t="s">
        <v>64</v>
      </c>
      <c r="E3116" s="36" t="s">
        <v>10498</v>
      </c>
      <c r="F3116" s="115">
        <v>28.2</v>
      </c>
    </row>
    <row r="3117" spans="1:6" x14ac:dyDescent="0.25">
      <c r="A3117" s="36" t="s">
        <v>10643</v>
      </c>
      <c r="B3117" s="36">
        <v>41043</v>
      </c>
      <c r="C3117" s="30" t="s">
        <v>13614</v>
      </c>
      <c r="D3117" s="36" t="s">
        <v>7170</v>
      </c>
      <c r="E3117" s="36" t="s">
        <v>10498</v>
      </c>
      <c r="F3117" s="115">
        <v>4949.78</v>
      </c>
    </row>
    <row r="3118" spans="1:6" x14ac:dyDescent="0.25">
      <c r="A3118" s="36" t="s">
        <v>10643</v>
      </c>
      <c r="B3118" s="36">
        <v>4234</v>
      </c>
      <c r="C3118" s="30" t="s">
        <v>13615</v>
      </c>
      <c r="D3118" s="36" t="s">
        <v>64</v>
      </c>
      <c r="E3118" s="36" t="s">
        <v>10505</v>
      </c>
      <c r="F3118" s="115">
        <v>29.76</v>
      </c>
    </row>
    <row r="3119" spans="1:6" x14ac:dyDescent="0.25">
      <c r="A3119" s="36" t="s">
        <v>10643</v>
      </c>
      <c r="B3119" s="36">
        <v>40987</v>
      </c>
      <c r="C3119" s="30" t="s">
        <v>13616</v>
      </c>
      <c r="D3119" s="36" t="s">
        <v>7170</v>
      </c>
      <c r="E3119" s="36" t="s">
        <v>10498</v>
      </c>
      <c r="F3119" s="115">
        <v>5219.49</v>
      </c>
    </row>
    <row r="3120" spans="1:6" x14ac:dyDescent="0.25">
      <c r="A3120" s="36" t="s">
        <v>10643</v>
      </c>
      <c r="B3120" s="36">
        <v>4253</v>
      </c>
      <c r="C3120" s="30" t="s">
        <v>13617</v>
      </c>
      <c r="D3120" s="36" t="s">
        <v>64</v>
      </c>
      <c r="E3120" s="36" t="s">
        <v>10498</v>
      </c>
      <c r="F3120" s="115">
        <v>27.68</v>
      </c>
    </row>
    <row r="3121" spans="1:6" x14ac:dyDescent="0.25">
      <c r="A3121" s="36" t="s">
        <v>10643</v>
      </c>
      <c r="B3121" s="36">
        <v>40981</v>
      </c>
      <c r="C3121" s="30" t="s">
        <v>13618</v>
      </c>
      <c r="D3121" s="36" t="s">
        <v>7170</v>
      </c>
      <c r="E3121" s="36" t="s">
        <v>10498</v>
      </c>
      <c r="F3121" s="115">
        <v>4856.95</v>
      </c>
    </row>
    <row r="3122" spans="1:6" x14ac:dyDescent="0.25">
      <c r="A3122" s="36" t="s">
        <v>10643</v>
      </c>
      <c r="B3122" s="36">
        <v>4254</v>
      </c>
      <c r="C3122" s="30" t="s">
        <v>13619</v>
      </c>
      <c r="D3122" s="36" t="s">
        <v>64</v>
      </c>
      <c r="E3122" s="36" t="s">
        <v>10498</v>
      </c>
      <c r="F3122" s="115">
        <v>38.450000000000003</v>
      </c>
    </row>
    <row r="3123" spans="1:6" x14ac:dyDescent="0.25">
      <c r="A3123" s="36" t="s">
        <v>10643</v>
      </c>
      <c r="B3123" s="36">
        <v>41036</v>
      </c>
      <c r="C3123" s="30" t="s">
        <v>13620</v>
      </c>
      <c r="D3123" s="36" t="s">
        <v>7170</v>
      </c>
      <c r="E3123" s="36" t="s">
        <v>10498</v>
      </c>
      <c r="F3123" s="115">
        <v>6745.15</v>
      </c>
    </row>
    <row r="3124" spans="1:6" x14ac:dyDescent="0.25">
      <c r="A3124" s="36" t="s">
        <v>10643</v>
      </c>
      <c r="B3124" s="36">
        <v>4251</v>
      </c>
      <c r="C3124" s="30" t="s">
        <v>13621</v>
      </c>
      <c r="D3124" s="36" t="s">
        <v>64</v>
      </c>
      <c r="E3124" s="36" t="s">
        <v>10498</v>
      </c>
      <c r="F3124" s="115">
        <v>25.69</v>
      </c>
    </row>
    <row r="3125" spans="1:6" x14ac:dyDescent="0.25">
      <c r="A3125" s="36" t="s">
        <v>10643</v>
      </c>
      <c r="B3125" s="36">
        <v>40979</v>
      </c>
      <c r="C3125" s="30" t="s">
        <v>13622</v>
      </c>
      <c r="D3125" s="36" t="s">
        <v>7170</v>
      </c>
      <c r="E3125" s="36" t="s">
        <v>10498</v>
      </c>
      <c r="F3125" s="115">
        <v>4509.8</v>
      </c>
    </row>
    <row r="3126" spans="1:6" x14ac:dyDescent="0.25">
      <c r="A3126" s="36" t="s">
        <v>10643</v>
      </c>
      <c r="B3126" s="36">
        <v>4230</v>
      </c>
      <c r="C3126" s="30" t="s">
        <v>13623</v>
      </c>
      <c r="D3126" s="36" t="s">
        <v>64</v>
      </c>
      <c r="E3126" s="36" t="s">
        <v>10498</v>
      </c>
      <c r="F3126" s="115">
        <v>28.46</v>
      </c>
    </row>
    <row r="3127" spans="1:6" x14ac:dyDescent="0.25">
      <c r="A3127" s="36" t="s">
        <v>10643</v>
      </c>
      <c r="B3127" s="36">
        <v>40998</v>
      </c>
      <c r="C3127" s="30" t="s">
        <v>13624</v>
      </c>
      <c r="D3127" s="36" t="s">
        <v>7170</v>
      </c>
      <c r="E3127" s="36" t="s">
        <v>10498</v>
      </c>
      <c r="F3127" s="115">
        <v>4993.76</v>
      </c>
    </row>
    <row r="3128" spans="1:6" x14ac:dyDescent="0.25">
      <c r="A3128" s="36" t="s">
        <v>10643</v>
      </c>
      <c r="B3128" s="36">
        <v>4257</v>
      </c>
      <c r="C3128" s="30" t="s">
        <v>13625</v>
      </c>
      <c r="D3128" s="36" t="s">
        <v>64</v>
      </c>
      <c r="E3128" s="36" t="s">
        <v>10498</v>
      </c>
      <c r="F3128" s="115">
        <v>25.26</v>
      </c>
    </row>
    <row r="3129" spans="1:6" x14ac:dyDescent="0.25">
      <c r="A3129" s="36" t="s">
        <v>10643</v>
      </c>
      <c r="B3129" s="36">
        <v>40982</v>
      </c>
      <c r="C3129" s="30" t="s">
        <v>13626</v>
      </c>
      <c r="D3129" s="36" t="s">
        <v>7170</v>
      </c>
      <c r="E3129" s="36" t="s">
        <v>10498</v>
      </c>
      <c r="F3129" s="115">
        <v>4433.4799999999996</v>
      </c>
    </row>
    <row r="3130" spans="1:6" x14ac:dyDescent="0.25">
      <c r="A3130" s="36" t="s">
        <v>10643</v>
      </c>
      <c r="B3130" s="36">
        <v>4240</v>
      </c>
      <c r="C3130" s="30" t="s">
        <v>13627</v>
      </c>
      <c r="D3130" s="36" t="s">
        <v>64</v>
      </c>
      <c r="E3130" s="36" t="s">
        <v>10498</v>
      </c>
      <c r="F3130" s="115">
        <v>36.35</v>
      </c>
    </row>
    <row r="3131" spans="1:6" x14ac:dyDescent="0.25">
      <c r="A3131" s="36" t="s">
        <v>10643</v>
      </c>
      <c r="B3131" s="36">
        <v>41026</v>
      </c>
      <c r="C3131" s="30" t="s">
        <v>13628</v>
      </c>
      <c r="D3131" s="36" t="s">
        <v>7170</v>
      </c>
      <c r="E3131" s="36" t="s">
        <v>10498</v>
      </c>
      <c r="F3131" s="115">
        <v>6376.57</v>
      </c>
    </row>
    <row r="3132" spans="1:6" x14ac:dyDescent="0.25">
      <c r="A3132" s="36" t="s">
        <v>10643</v>
      </c>
      <c r="B3132" s="36">
        <v>4239</v>
      </c>
      <c r="C3132" s="30" t="s">
        <v>13629</v>
      </c>
      <c r="D3132" s="36" t="s">
        <v>64</v>
      </c>
      <c r="E3132" s="36" t="s">
        <v>10498</v>
      </c>
      <c r="F3132" s="115">
        <v>36.35</v>
      </c>
    </row>
    <row r="3133" spans="1:6" x14ac:dyDescent="0.25">
      <c r="A3133" s="36" t="s">
        <v>10643</v>
      </c>
      <c r="B3133" s="36">
        <v>41024</v>
      </c>
      <c r="C3133" s="30" t="s">
        <v>13630</v>
      </c>
      <c r="D3133" s="36" t="s">
        <v>7170</v>
      </c>
      <c r="E3133" s="36" t="s">
        <v>10498</v>
      </c>
      <c r="F3133" s="115">
        <v>6376.57</v>
      </c>
    </row>
    <row r="3134" spans="1:6" x14ac:dyDescent="0.25">
      <c r="A3134" s="36" t="s">
        <v>10643</v>
      </c>
      <c r="B3134" s="36">
        <v>4248</v>
      </c>
      <c r="C3134" s="30" t="s">
        <v>13631</v>
      </c>
      <c r="D3134" s="36" t="s">
        <v>64</v>
      </c>
      <c r="E3134" s="36" t="s">
        <v>10498</v>
      </c>
      <c r="F3134" s="115">
        <v>28.2</v>
      </c>
    </row>
    <row r="3135" spans="1:6" x14ac:dyDescent="0.25">
      <c r="A3135" s="36" t="s">
        <v>10643</v>
      </c>
      <c r="B3135" s="36">
        <v>41033</v>
      </c>
      <c r="C3135" s="30" t="s">
        <v>13632</v>
      </c>
      <c r="D3135" s="36" t="s">
        <v>7170</v>
      </c>
      <c r="E3135" s="36" t="s">
        <v>10498</v>
      </c>
      <c r="F3135" s="115">
        <v>4949.78</v>
      </c>
    </row>
    <row r="3136" spans="1:6" x14ac:dyDescent="0.25">
      <c r="A3136" s="36" t="s">
        <v>10643</v>
      </c>
      <c r="B3136" s="36">
        <v>44500</v>
      </c>
      <c r="C3136" s="30" t="s">
        <v>13633</v>
      </c>
      <c r="D3136" s="36" t="s">
        <v>64</v>
      </c>
      <c r="E3136" s="36" t="s">
        <v>10498</v>
      </c>
      <c r="F3136" s="115">
        <v>28.2</v>
      </c>
    </row>
    <row r="3137" spans="1:6" x14ac:dyDescent="0.25">
      <c r="A3137" s="36" t="s">
        <v>10643</v>
      </c>
      <c r="B3137" s="36">
        <v>41040</v>
      </c>
      <c r="C3137" s="30" t="s">
        <v>13634</v>
      </c>
      <c r="D3137" s="36" t="s">
        <v>7170</v>
      </c>
      <c r="E3137" s="36" t="s">
        <v>10498</v>
      </c>
      <c r="F3137" s="115">
        <v>4949.78</v>
      </c>
    </row>
    <row r="3138" spans="1:6" x14ac:dyDescent="0.25">
      <c r="A3138" s="36" t="s">
        <v>10643</v>
      </c>
      <c r="B3138" s="36">
        <v>4238</v>
      </c>
      <c r="C3138" s="30" t="s">
        <v>13635</v>
      </c>
      <c r="D3138" s="36" t="s">
        <v>64</v>
      </c>
      <c r="E3138" s="36" t="s">
        <v>10498</v>
      </c>
      <c r="F3138" s="115">
        <v>23.44</v>
      </c>
    </row>
    <row r="3139" spans="1:6" x14ac:dyDescent="0.25">
      <c r="A3139" s="36" t="s">
        <v>10643</v>
      </c>
      <c r="B3139" s="36">
        <v>41012</v>
      </c>
      <c r="C3139" s="30" t="s">
        <v>13636</v>
      </c>
      <c r="D3139" s="36" t="s">
        <v>7170</v>
      </c>
      <c r="E3139" s="36" t="s">
        <v>10498</v>
      </c>
      <c r="F3139" s="115">
        <v>4114.2299999999996</v>
      </c>
    </row>
    <row r="3140" spans="1:6" x14ac:dyDescent="0.25">
      <c r="A3140" s="36" t="s">
        <v>10643</v>
      </c>
      <c r="B3140" s="36">
        <v>4233</v>
      </c>
      <c r="C3140" s="30" t="s">
        <v>13637</v>
      </c>
      <c r="D3140" s="36" t="s">
        <v>64</v>
      </c>
      <c r="E3140" s="36" t="s">
        <v>10498</v>
      </c>
      <c r="F3140" s="115">
        <v>36.35</v>
      </c>
    </row>
    <row r="3141" spans="1:6" x14ac:dyDescent="0.25">
      <c r="A3141" s="36" t="s">
        <v>10643</v>
      </c>
      <c r="B3141" s="36">
        <v>41001</v>
      </c>
      <c r="C3141" s="30" t="s">
        <v>13638</v>
      </c>
      <c r="D3141" s="36" t="s">
        <v>7170</v>
      </c>
      <c r="E3141" s="36" t="s">
        <v>10498</v>
      </c>
      <c r="F3141" s="115">
        <v>6376.57</v>
      </c>
    </row>
    <row r="3142" spans="1:6" x14ac:dyDescent="0.25">
      <c r="A3142" s="36" t="s">
        <v>10499</v>
      </c>
      <c r="B3142" s="36">
        <v>2</v>
      </c>
      <c r="C3142" s="30" t="s">
        <v>13639</v>
      </c>
      <c r="D3142" s="36" t="s">
        <v>189</v>
      </c>
      <c r="E3142" s="36" t="s">
        <v>10498</v>
      </c>
      <c r="F3142" s="115">
        <v>31.78</v>
      </c>
    </row>
    <row r="3143" spans="1:6" x14ac:dyDescent="0.25">
      <c r="A3143" s="36" t="s">
        <v>10677</v>
      </c>
      <c r="B3143" s="36">
        <v>4262</v>
      </c>
      <c r="C3143" s="30" t="s">
        <v>13640</v>
      </c>
      <c r="D3143" s="36" t="s">
        <v>99</v>
      </c>
      <c r="E3143" s="36" t="s">
        <v>10505</v>
      </c>
      <c r="F3143" s="115">
        <v>810000</v>
      </c>
    </row>
    <row r="3144" spans="1:6" x14ac:dyDescent="0.25">
      <c r="A3144" s="36" t="s">
        <v>10677</v>
      </c>
      <c r="B3144" s="36">
        <v>4263</v>
      </c>
      <c r="C3144" s="30" t="s">
        <v>13641</v>
      </c>
      <c r="D3144" s="36" t="s">
        <v>99</v>
      </c>
      <c r="E3144" s="36" t="s">
        <v>10498</v>
      </c>
      <c r="F3144" s="115">
        <v>1123199.94</v>
      </c>
    </row>
    <row r="3145" spans="1:6" x14ac:dyDescent="0.25">
      <c r="A3145" s="36" t="s">
        <v>10499</v>
      </c>
      <c r="B3145" s="36">
        <v>38402</v>
      </c>
      <c r="C3145" s="30" t="s">
        <v>13642</v>
      </c>
      <c r="D3145" s="36" t="s">
        <v>99</v>
      </c>
      <c r="E3145" s="36" t="s">
        <v>10498</v>
      </c>
      <c r="F3145" s="115">
        <v>45.69</v>
      </c>
    </row>
    <row r="3146" spans="1:6" x14ac:dyDescent="0.25">
      <c r="A3146" s="36" t="s">
        <v>10499</v>
      </c>
      <c r="B3146" s="36">
        <v>45234</v>
      </c>
      <c r="C3146" s="30" t="s">
        <v>13643</v>
      </c>
      <c r="D3146" s="36" t="s">
        <v>99</v>
      </c>
      <c r="E3146" s="36" t="s">
        <v>10498</v>
      </c>
      <c r="F3146" s="115">
        <v>28.86</v>
      </c>
    </row>
    <row r="3147" spans="1:6" x14ac:dyDescent="0.25">
      <c r="A3147" s="36" t="s">
        <v>10499</v>
      </c>
      <c r="B3147" s="36">
        <v>3412</v>
      </c>
      <c r="C3147" s="30" t="s">
        <v>13644</v>
      </c>
      <c r="D3147" s="36" t="s">
        <v>97</v>
      </c>
      <c r="E3147" s="36" t="s">
        <v>10498</v>
      </c>
      <c r="F3147" s="115"/>
    </row>
    <row r="3148" spans="1:6" x14ac:dyDescent="0.25">
      <c r="A3148" s="36" t="s">
        <v>10499</v>
      </c>
      <c r="B3148" s="36">
        <v>3413</v>
      </c>
      <c r="C3148" s="30" t="s">
        <v>13645</v>
      </c>
      <c r="D3148" s="36" t="s">
        <v>97</v>
      </c>
      <c r="E3148" s="36" t="s">
        <v>10498</v>
      </c>
      <c r="F3148" s="115"/>
    </row>
    <row r="3149" spans="1:6" x14ac:dyDescent="0.25">
      <c r="A3149" s="36" t="s">
        <v>10499</v>
      </c>
      <c r="B3149" s="36">
        <v>39744</v>
      </c>
      <c r="C3149" s="30" t="s">
        <v>13646</v>
      </c>
      <c r="D3149" s="36" t="s">
        <v>97</v>
      </c>
      <c r="E3149" s="36" t="s">
        <v>10498</v>
      </c>
      <c r="F3149" s="115"/>
    </row>
    <row r="3150" spans="1:6" x14ac:dyDescent="0.25">
      <c r="A3150" s="36" t="s">
        <v>10499</v>
      </c>
      <c r="B3150" s="36">
        <v>39745</v>
      </c>
      <c r="C3150" s="30" t="s">
        <v>13647</v>
      </c>
      <c r="D3150" s="36" t="s">
        <v>97</v>
      </c>
      <c r="E3150" s="36" t="s">
        <v>10498</v>
      </c>
      <c r="F3150" s="115"/>
    </row>
    <row r="3151" spans="1:6" x14ac:dyDescent="0.25">
      <c r="A3151" s="36" t="s">
        <v>10499</v>
      </c>
      <c r="B3151" s="36">
        <v>39639</v>
      </c>
      <c r="C3151" s="30" t="s">
        <v>13648</v>
      </c>
      <c r="D3151" s="36" t="s">
        <v>97</v>
      </c>
      <c r="E3151" s="36" t="s">
        <v>10498</v>
      </c>
      <c r="F3151" s="115">
        <v>162.76</v>
      </c>
    </row>
    <row r="3152" spans="1:6" x14ac:dyDescent="0.25">
      <c r="A3152" s="36" t="s">
        <v>10499</v>
      </c>
      <c r="B3152" s="36">
        <v>39637</v>
      </c>
      <c r="C3152" s="30" t="s">
        <v>13649</v>
      </c>
      <c r="D3152" s="36" t="s">
        <v>97</v>
      </c>
      <c r="E3152" s="36" t="s">
        <v>10498</v>
      </c>
      <c r="F3152" s="115">
        <v>104.33</v>
      </c>
    </row>
    <row r="3153" spans="1:6" x14ac:dyDescent="0.25">
      <c r="A3153" s="36" t="s">
        <v>10499</v>
      </c>
      <c r="B3153" s="36">
        <v>39638</v>
      </c>
      <c r="C3153" s="30" t="s">
        <v>13650</v>
      </c>
      <c r="D3153" s="36" t="s">
        <v>97</v>
      </c>
      <c r="E3153" s="36" t="s">
        <v>10498</v>
      </c>
      <c r="F3153" s="115">
        <v>125.67</v>
      </c>
    </row>
    <row r="3154" spans="1:6" x14ac:dyDescent="0.25">
      <c r="A3154" s="36" t="s">
        <v>10499</v>
      </c>
      <c r="B3154" s="36">
        <v>39517</v>
      </c>
      <c r="C3154" s="30" t="s">
        <v>13651</v>
      </c>
      <c r="D3154" s="36" t="s">
        <v>97</v>
      </c>
      <c r="E3154" s="36" t="s">
        <v>10498</v>
      </c>
      <c r="F3154" s="115"/>
    </row>
    <row r="3155" spans="1:6" x14ac:dyDescent="0.25">
      <c r="A3155" s="36" t="s">
        <v>10499</v>
      </c>
      <c r="B3155" s="36">
        <v>39518</v>
      </c>
      <c r="C3155" s="30" t="s">
        <v>13652</v>
      </c>
      <c r="D3155" s="36" t="s">
        <v>97</v>
      </c>
      <c r="E3155" s="36" t="s">
        <v>10498</v>
      </c>
      <c r="F3155" s="115"/>
    </row>
    <row r="3156" spans="1:6" x14ac:dyDescent="0.25">
      <c r="A3156" s="36" t="s">
        <v>10499</v>
      </c>
      <c r="B3156" s="36">
        <v>38366</v>
      </c>
      <c r="C3156" s="30" t="s">
        <v>13653</v>
      </c>
      <c r="D3156" s="36" t="s">
        <v>97</v>
      </c>
      <c r="E3156" s="36" t="s">
        <v>10498</v>
      </c>
      <c r="F3156" s="115">
        <v>6.19</v>
      </c>
    </row>
    <row r="3157" spans="1:6" x14ac:dyDescent="0.25">
      <c r="A3157" s="36" t="s">
        <v>10499</v>
      </c>
      <c r="B3157" s="36">
        <v>11703</v>
      </c>
      <c r="C3157" s="30" t="s">
        <v>13654</v>
      </c>
      <c r="D3157" s="36" t="s">
        <v>99</v>
      </c>
      <c r="E3157" s="36" t="s">
        <v>10498</v>
      </c>
      <c r="F3157" s="115">
        <v>71.709999999999994</v>
      </c>
    </row>
    <row r="3158" spans="1:6" x14ac:dyDescent="0.25">
      <c r="A3158" s="36" t="s">
        <v>10499</v>
      </c>
      <c r="B3158" s="36">
        <v>37400</v>
      </c>
      <c r="C3158" s="30" t="s">
        <v>13655</v>
      </c>
      <c r="D3158" s="36" t="s">
        <v>99</v>
      </c>
      <c r="E3158" s="36" t="s">
        <v>10498</v>
      </c>
      <c r="F3158" s="115">
        <v>41.54</v>
      </c>
    </row>
    <row r="3159" spans="1:6" x14ac:dyDescent="0.25">
      <c r="A3159" s="36" t="s">
        <v>10499</v>
      </c>
      <c r="B3159" s="36">
        <v>25400</v>
      </c>
      <c r="C3159" s="30" t="s">
        <v>13656</v>
      </c>
      <c r="D3159" s="36" t="s">
        <v>99</v>
      </c>
      <c r="E3159" s="36" t="s">
        <v>10498</v>
      </c>
      <c r="F3159" s="115">
        <v>2945.06</v>
      </c>
    </row>
    <row r="3160" spans="1:6" x14ac:dyDescent="0.25">
      <c r="A3160" s="36" t="s">
        <v>10499</v>
      </c>
      <c r="B3160" s="36">
        <v>4276</v>
      </c>
      <c r="C3160" s="30" t="s">
        <v>13657</v>
      </c>
      <c r="D3160" s="36" t="s">
        <v>99</v>
      </c>
      <c r="E3160" s="36" t="s">
        <v>10498</v>
      </c>
      <c r="F3160" s="115"/>
    </row>
    <row r="3161" spans="1:6" x14ac:dyDescent="0.25">
      <c r="A3161" s="36" t="s">
        <v>10499</v>
      </c>
      <c r="B3161" s="36">
        <v>4273</v>
      </c>
      <c r="C3161" s="30" t="s">
        <v>13658</v>
      </c>
      <c r="D3161" s="36" t="s">
        <v>99</v>
      </c>
      <c r="E3161" s="36" t="s">
        <v>10498</v>
      </c>
      <c r="F3161" s="115"/>
    </row>
    <row r="3162" spans="1:6" x14ac:dyDescent="0.25">
      <c r="A3162" s="36" t="s">
        <v>10499</v>
      </c>
      <c r="B3162" s="36">
        <v>4274</v>
      </c>
      <c r="C3162" s="30" t="s">
        <v>13659</v>
      </c>
      <c r="D3162" s="36" t="s">
        <v>99</v>
      </c>
      <c r="E3162" s="36" t="s">
        <v>10505</v>
      </c>
      <c r="F3162" s="115"/>
    </row>
    <row r="3163" spans="1:6" x14ac:dyDescent="0.25">
      <c r="A3163" s="36" t="s">
        <v>10499</v>
      </c>
      <c r="B3163" s="36">
        <v>44286</v>
      </c>
      <c r="C3163" s="30" t="s">
        <v>15601</v>
      </c>
      <c r="D3163" s="36" t="s">
        <v>99</v>
      </c>
      <c r="E3163" s="36" t="s">
        <v>10498</v>
      </c>
      <c r="F3163" s="115">
        <v>0.19</v>
      </c>
    </row>
    <row r="3164" spans="1:6" x14ac:dyDescent="0.25">
      <c r="A3164" s="36" t="s">
        <v>10499</v>
      </c>
      <c r="B3164" s="36">
        <v>39438</v>
      </c>
      <c r="C3164" s="30" t="s">
        <v>13660</v>
      </c>
      <c r="D3164" s="36" t="s">
        <v>99</v>
      </c>
      <c r="E3164" s="36" t="s">
        <v>10498</v>
      </c>
      <c r="F3164" s="115">
        <v>0.21</v>
      </c>
    </row>
    <row r="3165" spans="1:6" x14ac:dyDescent="0.25">
      <c r="A3165" s="36" t="s">
        <v>10499</v>
      </c>
      <c r="B3165" s="36">
        <v>44310</v>
      </c>
      <c r="C3165" s="30" t="s">
        <v>15602</v>
      </c>
      <c r="D3165" s="36" t="s">
        <v>99</v>
      </c>
      <c r="E3165" s="36" t="s">
        <v>10498</v>
      </c>
      <c r="F3165" s="115">
        <v>12.98</v>
      </c>
    </row>
    <row r="3166" spans="1:6" x14ac:dyDescent="0.25">
      <c r="A3166" s="36" t="s">
        <v>10499</v>
      </c>
      <c r="B3166" s="36">
        <v>45158</v>
      </c>
      <c r="C3166" s="30" t="s">
        <v>15603</v>
      </c>
      <c r="D3166" s="36" t="s">
        <v>99</v>
      </c>
      <c r="E3166" s="36" t="s">
        <v>10498</v>
      </c>
      <c r="F3166" s="115">
        <v>2.68</v>
      </c>
    </row>
    <row r="3167" spans="1:6" x14ac:dyDescent="0.25">
      <c r="A3167" s="36" t="s">
        <v>10499</v>
      </c>
      <c r="B3167" s="36">
        <v>4379</v>
      </c>
      <c r="C3167" s="30" t="s">
        <v>13661</v>
      </c>
      <c r="D3167" s="36" t="s">
        <v>99</v>
      </c>
      <c r="E3167" s="36" t="s">
        <v>10498</v>
      </c>
      <c r="F3167" s="115">
        <v>0.04</v>
      </c>
    </row>
    <row r="3168" spans="1:6" x14ac:dyDescent="0.25">
      <c r="A3168" s="36" t="s">
        <v>10499</v>
      </c>
      <c r="B3168" s="36">
        <v>4377</v>
      </c>
      <c r="C3168" s="30" t="s">
        <v>13662</v>
      </c>
      <c r="D3168" s="36" t="s">
        <v>99</v>
      </c>
      <c r="E3168" s="36" t="s">
        <v>10498</v>
      </c>
      <c r="F3168" s="115">
        <v>0.15</v>
      </c>
    </row>
    <row r="3169" spans="1:6" x14ac:dyDescent="0.25">
      <c r="A3169" s="36" t="s">
        <v>10499</v>
      </c>
      <c r="B3169" s="36">
        <v>4356</v>
      </c>
      <c r="C3169" s="30" t="s">
        <v>13663</v>
      </c>
      <c r="D3169" s="36" t="s">
        <v>99</v>
      </c>
      <c r="E3169" s="36" t="s">
        <v>10498</v>
      </c>
      <c r="F3169" s="115">
        <v>0.21</v>
      </c>
    </row>
    <row r="3170" spans="1:6" x14ac:dyDescent="0.25">
      <c r="A3170" s="36" t="s">
        <v>10499</v>
      </c>
      <c r="B3170" s="36">
        <v>13246</v>
      </c>
      <c r="C3170" s="30" t="s">
        <v>13664</v>
      </c>
      <c r="D3170" s="36" t="s">
        <v>99</v>
      </c>
      <c r="E3170" s="36" t="s">
        <v>10498</v>
      </c>
      <c r="F3170" s="115">
        <v>0.37</v>
      </c>
    </row>
    <row r="3171" spans="1:6" x14ac:dyDescent="0.25">
      <c r="A3171" s="36" t="s">
        <v>10499</v>
      </c>
      <c r="B3171" s="36">
        <v>13294</v>
      </c>
      <c r="C3171" s="30" t="s">
        <v>13665</v>
      </c>
      <c r="D3171" s="36" t="s">
        <v>99</v>
      </c>
      <c r="E3171" s="36" t="s">
        <v>10498</v>
      </c>
      <c r="F3171" s="115">
        <v>1.25</v>
      </c>
    </row>
    <row r="3172" spans="1:6" x14ac:dyDescent="0.25">
      <c r="A3172" s="36" t="s">
        <v>10499</v>
      </c>
      <c r="B3172" s="36">
        <v>11963</v>
      </c>
      <c r="C3172" s="30" t="s">
        <v>13666</v>
      </c>
      <c r="D3172" s="36" t="s">
        <v>99</v>
      </c>
      <c r="E3172" s="36" t="s">
        <v>10498</v>
      </c>
      <c r="F3172" s="115">
        <v>7.87</v>
      </c>
    </row>
    <row r="3173" spans="1:6" x14ac:dyDescent="0.25">
      <c r="A3173" s="36" t="s">
        <v>10499</v>
      </c>
      <c r="B3173" s="36">
        <v>11964</v>
      </c>
      <c r="C3173" s="30" t="s">
        <v>13667</v>
      </c>
      <c r="D3173" s="36" t="s">
        <v>99</v>
      </c>
      <c r="E3173" s="36" t="s">
        <v>10498</v>
      </c>
      <c r="F3173" s="115">
        <v>1.98</v>
      </c>
    </row>
    <row r="3174" spans="1:6" x14ac:dyDescent="0.25">
      <c r="A3174" s="36" t="s">
        <v>10499</v>
      </c>
      <c r="B3174" s="36">
        <v>44757</v>
      </c>
      <c r="C3174" s="30" t="s">
        <v>15604</v>
      </c>
      <c r="D3174" s="36" t="s">
        <v>99</v>
      </c>
      <c r="E3174" s="36" t="s">
        <v>10498</v>
      </c>
      <c r="F3174" s="115">
        <v>8.75</v>
      </c>
    </row>
    <row r="3175" spans="1:6" x14ac:dyDescent="0.25">
      <c r="A3175" s="36" t="s">
        <v>10499</v>
      </c>
      <c r="B3175" s="36">
        <v>4346</v>
      </c>
      <c r="C3175" s="30" t="s">
        <v>13668</v>
      </c>
      <c r="D3175" s="36" t="s">
        <v>99</v>
      </c>
      <c r="E3175" s="36" t="s">
        <v>10498</v>
      </c>
      <c r="F3175" s="115">
        <v>8.43</v>
      </c>
    </row>
    <row r="3176" spans="1:6" x14ac:dyDescent="0.25">
      <c r="A3176" s="36" t="s">
        <v>10499</v>
      </c>
      <c r="B3176" s="36">
        <v>11955</v>
      </c>
      <c r="C3176" s="30" t="s">
        <v>13669</v>
      </c>
      <c r="D3176" s="36" t="s">
        <v>99</v>
      </c>
      <c r="E3176" s="36" t="s">
        <v>10498</v>
      </c>
      <c r="F3176" s="115">
        <v>3.69</v>
      </c>
    </row>
    <row r="3177" spans="1:6" x14ac:dyDescent="0.25">
      <c r="A3177" s="36" t="s">
        <v>10499</v>
      </c>
      <c r="B3177" s="36">
        <v>11960</v>
      </c>
      <c r="C3177" s="30" t="s">
        <v>13670</v>
      </c>
      <c r="D3177" s="36" t="s">
        <v>99</v>
      </c>
      <c r="E3177" s="36" t="s">
        <v>10498</v>
      </c>
      <c r="F3177" s="115">
        <v>0.12</v>
      </c>
    </row>
    <row r="3178" spans="1:6" x14ac:dyDescent="0.25">
      <c r="A3178" s="36" t="s">
        <v>10499</v>
      </c>
      <c r="B3178" s="36">
        <v>4333</v>
      </c>
      <c r="C3178" s="30" t="s">
        <v>13671</v>
      </c>
      <c r="D3178" s="36" t="s">
        <v>99</v>
      </c>
      <c r="E3178" s="36" t="s">
        <v>10498</v>
      </c>
      <c r="F3178" s="115">
        <v>0.21</v>
      </c>
    </row>
    <row r="3179" spans="1:6" x14ac:dyDescent="0.25">
      <c r="A3179" s="36" t="s">
        <v>10499</v>
      </c>
      <c r="B3179" s="36">
        <v>4358</v>
      </c>
      <c r="C3179" s="30" t="s">
        <v>13672</v>
      </c>
      <c r="D3179" s="36" t="s">
        <v>99</v>
      </c>
      <c r="E3179" s="36" t="s">
        <v>10498</v>
      </c>
      <c r="F3179" s="115">
        <v>1.69</v>
      </c>
    </row>
    <row r="3180" spans="1:6" x14ac:dyDescent="0.25">
      <c r="A3180" s="36" t="s">
        <v>10499</v>
      </c>
      <c r="B3180" s="36">
        <v>39435</v>
      </c>
      <c r="C3180" s="30" t="s">
        <v>13673</v>
      </c>
      <c r="D3180" s="36" t="s">
        <v>99</v>
      </c>
      <c r="E3180" s="36" t="s">
        <v>10498</v>
      </c>
      <c r="F3180" s="115">
        <v>0.08</v>
      </c>
    </row>
    <row r="3181" spans="1:6" x14ac:dyDescent="0.25">
      <c r="A3181" s="36" t="s">
        <v>10499</v>
      </c>
      <c r="B3181" s="36">
        <v>39436</v>
      </c>
      <c r="C3181" s="30" t="s">
        <v>13674</v>
      </c>
      <c r="D3181" s="36" t="s">
        <v>99</v>
      </c>
      <c r="E3181" s="36" t="s">
        <v>10498</v>
      </c>
      <c r="F3181" s="115">
        <v>0.14000000000000001</v>
      </c>
    </row>
    <row r="3182" spans="1:6" x14ac:dyDescent="0.25">
      <c r="A3182" s="36" t="s">
        <v>10499</v>
      </c>
      <c r="B3182" s="36">
        <v>39437</v>
      </c>
      <c r="C3182" s="30" t="s">
        <v>13675</v>
      </c>
      <c r="D3182" s="36" t="s">
        <v>99</v>
      </c>
      <c r="E3182" s="36" t="s">
        <v>10498</v>
      </c>
      <c r="F3182" s="115">
        <v>0.19</v>
      </c>
    </row>
    <row r="3183" spans="1:6" x14ac:dyDescent="0.25">
      <c r="A3183" s="36" t="s">
        <v>10499</v>
      </c>
      <c r="B3183" s="36">
        <v>39439</v>
      </c>
      <c r="C3183" s="30" t="s">
        <v>13676</v>
      </c>
      <c r="D3183" s="36" t="s">
        <v>99</v>
      </c>
      <c r="E3183" s="36" t="s">
        <v>10498</v>
      </c>
      <c r="F3183" s="115">
        <v>0.13</v>
      </c>
    </row>
    <row r="3184" spans="1:6" x14ac:dyDescent="0.25">
      <c r="A3184" s="36" t="s">
        <v>10499</v>
      </c>
      <c r="B3184" s="36">
        <v>39440</v>
      </c>
      <c r="C3184" s="30" t="s">
        <v>13677</v>
      </c>
      <c r="D3184" s="36" t="s">
        <v>99</v>
      </c>
      <c r="E3184" s="36" t="s">
        <v>10498</v>
      </c>
      <c r="F3184" s="115">
        <v>0.17</v>
      </c>
    </row>
    <row r="3185" spans="1:6" x14ac:dyDescent="0.25">
      <c r="A3185" s="36" t="s">
        <v>10499</v>
      </c>
      <c r="B3185" s="36">
        <v>39441</v>
      </c>
      <c r="C3185" s="30" t="s">
        <v>13678</v>
      </c>
      <c r="D3185" s="36" t="s">
        <v>99</v>
      </c>
      <c r="E3185" s="36" t="s">
        <v>10498</v>
      </c>
      <c r="F3185" s="115">
        <v>0.21</v>
      </c>
    </row>
    <row r="3186" spans="1:6" x14ac:dyDescent="0.25">
      <c r="A3186" s="36" t="s">
        <v>10499</v>
      </c>
      <c r="B3186" s="36">
        <v>39442</v>
      </c>
      <c r="C3186" s="30" t="s">
        <v>13679</v>
      </c>
      <c r="D3186" s="36" t="s">
        <v>99</v>
      </c>
      <c r="E3186" s="36" t="s">
        <v>10498</v>
      </c>
      <c r="F3186" s="115">
        <v>0.15</v>
      </c>
    </row>
    <row r="3187" spans="1:6" x14ac:dyDescent="0.25">
      <c r="A3187" s="36" t="s">
        <v>10499</v>
      </c>
      <c r="B3187" s="36">
        <v>39443</v>
      </c>
      <c r="C3187" s="30" t="s">
        <v>13680</v>
      </c>
      <c r="D3187" s="36" t="s">
        <v>99</v>
      </c>
      <c r="E3187" s="36" t="s">
        <v>10498</v>
      </c>
      <c r="F3187" s="115">
        <v>0.2</v>
      </c>
    </row>
    <row r="3188" spans="1:6" x14ac:dyDescent="0.25">
      <c r="A3188" s="36" t="s">
        <v>10499</v>
      </c>
      <c r="B3188" s="36">
        <v>4329</v>
      </c>
      <c r="C3188" s="30" t="s">
        <v>13681</v>
      </c>
      <c r="D3188" s="36" t="s">
        <v>99</v>
      </c>
      <c r="E3188" s="36" t="s">
        <v>10505</v>
      </c>
      <c r="F3188" s="115">
        <v>1.8</v>
      </c>
    </row>
    <row r="3189" spans="1:6" x14ac:dyDescent="0.25">
      <c r="A3189" s="36" t="s">
        <v>10499</v>
      </c>
      <c r="B3189" s="36">
        <v>44229</v>
      </c>
      <c r="C3189" s="30" t="s">
        <v>15605</v>
      </c>
      <c r="D3189" s="36" t="s">
        <v>99</v>
      </c>
      <c r="E3189" s="36" t="s">
        <v>10498</v>
      </c>
      <c r="F3189" s="115">
        <v>0.74</v>
      </c>
    </row>
    <row r="3190" spans="1:6" x14ac:dyDescent="0.25">
      <c r="A3190" s="36" t="s">
        <v>10499</v>
      </c>
      <c r="B3190" s="36">
        <v>436</v>
      </c>
      <c r="C3190" s="30" t="s">
        <v>13682</v>
      </c>
      <c r="D3190" s="36" t="s">
        <v>99</v>
      </c>
      <c r="E3190" s="36" t="s">
        <v>10498</v>
      </c>
      <c r="F3190" s="115"/>
    </row>
    <row r="3191" spans="1:6" x14ac:dyDescent="0.25">
      <c r="A3191" s="36" t="s">
        <v>10499</v>
      </c>
      <c r="B3191" s="36">
        <v>442</v>
      </c>
      <c r="C3191" s="30" t="s">
        <v>13683</v>
      </c>
      <c r="D3191" s="36" t="s">
        <v>99</v>
      </c>
      <c r="E3191" s="36" t="s">
        <v>10498</v>
      </c>
      <c r="F3191" s="115"/>
    </row>
    <row r="3192" spans="1:6" x14ac:dyDescent="0.25">
      <c r="A3192" s="36" t="s">
        <v>10499</v>
      </c>
      <c r="B3192" s="36">
        <v>4383</v>
      </c>
      <c r="C3192" s="30" t="s">
        <v>13684</v>
      </c>
      <c r="D3192" s="36" t="s">
        <v>99</v>
      </c>
      <c r="E3192" s="36" t="s">
        <v>10498</v>
      </c>
      <c r="F3192" s="115">
        <v>16.27</v>
      </c>
    </row>
    <row r="3193" spans="1:6" x14ac:dyDescent="0.25">
      <c r="A3193" s="36" t="s">
        <v>10499</v>
      </c>
      <c r="B3193" s="36">
        <v>4344</v>
      </c>
      <c r="C3193" s="30" t="s">
        <v>13685</v>
      </c>
      <c r="D3193" s="36" t="s">
        <v>99</v>
      </c>
      <c r="E3193" s="36" t="s">
        <v>10498</v>
      </c>
      <c r="F3193" s="115">
        <v>17.059999999999999</v>
      </c>
    </row>
    <row r="3194" spans="1:6" x14ac:dyDescent="0.25">
      <c r="A3194" s="36" t="s">
        <v>10499</v>
      </c>
      <c r="B3194" s="36">
        <v>4335</v>
      </c>
      <c r="C3194" s="30" t="s">
        <v>13686</v>
      </c>
      <c r="D3194" s="36" t="s">
        <v>99</v>
      </c>
      <c r="E3194" s="36" t="s">
        <v>10498</v>
      </c>
      <c r="F3194" s="115">
        <v>11.45</v>
      </c>
    </row>
    <row r="3195" spans="1:6" x14ac:dyDescent="0.25">
      <c r="A3195" s="36" t="s">
        <v>10499</v>
      </c>
      <c r="B3195" s="36">
        <v>4334</v>
      </c>
      <c r="C3195" s="30" t="s">
        <v>13687</v>
      </c>
      <c r="D3195" s="36" t="s">
        <v>99</v>
      </c>
      <c r="E3195" s="36" t="s">
        <v>10498</v>
      </c>
      <c r="F3195" s="115">
        <v>15.71</v>
      </c>
    </row>
    <row r="3196" spans="1:6" x14ac:dyDescent="0.25">
      <c r="A3196" s="36" t="s">
        <v>10499</v>
      </c>
      <c r="B3196" s="36">
        <v>11953</v>
      </c>
      <c r="C3196" s="30" t="s">
        <v>13688</v>
      </c>
      <c r="D3196" s="36" t="s">
        <v>99</v>
      </c>
      <c r="E3196" s="36" t="s">
        <v>10498</v>
      </c>
      <c r="F3196" s="115">
        <v>2.7</v>
      </c>
    </row>
    <row r="3197" spans="1:6" x14ac:dyDescent="0.25">
      <c r="A3197" s="36" t="s">
        <v>10499</v>
      </c>
      <c r="B3197" s="36">
        <v>4343</v>
      </c>
      <c r="C3197" s="30" t="s">
        <v>13689</v>
      </c>
      <c r="D3197" s="36" t="s">
        <v>99</v>
      </c>
      <c r="E3197" s="36" t="s">
        <v>10498</v>
      </c>
      <c r="F3197" s="115">
        <v>3.86</v>
      </c>
    </row>
    <row r="3198" spans="1:6" x14ac:dyDescent="0.25">
      <c r="A3198" s="36" t="s">
        <v>10499</v>
      </c>
      <c r="B3198" s="36">
        <v>44738</v>
      </c>
      <c r="C3198" s="30" t="s">
        <v>15606</v>
      </c>
      <c r="D3198" s="36" t="s">
        <v>99</v>
      </c>
      <c r="E3198" s="36" t="s">
        <v>10498</v>
      </c>
      <c r="F3198" s="115">
        <v>0.57999999999999996</v>
      </c>
    </row>
    <row r="3199" spans="1:6" x14ac:dyDescent="0.25">
      <c r="A3199" s="36" t="s">
        <v>10499</v>
      </c>
      <c r="B3199" s="36">
        <v>430</v>
      </c>
      <c r="C3199" s="30" t="s">
        <v>13690</v>
      </c>
      <c r="D3199" s="36" t="s">
        <v>99</v>
      </c>
      <c r="E3199" s="36" t="s">
        <v>10498</v>
      </c>
      <c r="F3199" s="115"/>
    </row>
    <row r="3200" spans="1:6" x14ac:dyDescent="0.25">
      <c r="A3200" s="36" t="s">
        <v>10499</v>
      </c>
      <c r="B3200" s="36">
        <v>441</v>
      </c>
      <c r="C3200" s="30" t="s">
        <v>13691</v>
      </c>
      <c r="D3200" s="36" t="s">
        <v>99</v>
      </c>
      <c r="E3200" s="36" t="s">
        <v>10498</v>
      </c>
      <c r="F3200" s="115"/>
    </row>
    <row r="3201" spans="1:6" x14ac:dyDescent="0.25">
      <c r="A3201" s="36" t="s">
        <v>10499</v>
      </c>
      <c r="B3201" s="36">
        <v>431</v>
      </c>
      <c r="C3201" s="30" t="s">
        <v>13692</v>
      </c>
      <c r="D3201" s="36" t="s">
        <v>99</v>
      </c>
      <c r="E3201" s="36" t="s">
        <v>10498</v>
      </c>
      <c r="F3201" s="115"/>
    </row>
    <row r="3202" spans="1:6" x14ac:dyDescent="0.25">
      <c r="A3202" s="36" t="s">
        <v>10499</v>
      </c>
      <c r="B3202" s="36">
        <v>432</v>
      </c>
      <c r="C3202" s="30" t="s">
        <v>13693</v>
      </c>
      <c r="D3202" s="36" t="s">
        <v>99</v>
      </c>
      <c r="E3202" s="36" t="s">
        <v>10498</v>
      </c>
      <c r="F3202" s="115"/>
    </row>
    <row r="3203" spans="1:6" x14ac:dyDescent="0.25">
      <c r="A3203" s="36" t="s">
        <v>10499</v>
      </c>
      <c r="B3203" s="36">
        <v>429</v>
      </c>
      <c r="C3203" s="30" t="s">
        <v>13694</v>
      </c>
      <c r="D3203" s="36" t="s">
        <v>99</v>
      </c>
      <c r="E3203" s="36" t="s">
        <v>10498</v>
      </c>
      <c r="F3203" s="115"/>
    </row>
    <row r="3204" spans="1:6" x14ac:dyDescent="0.25">
      <c r="A3204" s="36" t="s">
        <v>10499</v>
      </c>
      <c r="B3204" s="36">
        <v>439</v>
      </c>
      <c r="C3204" s="30" t="s">
        <v>13695</v>
      </c>
      <c r="D3204" s="36" t="s">
        <v>99</v>
      </c>
      <c r="E3204" s="36" t="s">
        <v>10498</v>
      </c>
      <c r="F3204" s="115"/>
    </row>
    <row r="3205" spans="1:6" x14ac:dyDescent="0.25">
      <c r="A3205" s="36" t="s">
        <v>10499</v>
      </c>
      <c r="B3205" s="36">
        <v>433</v>
      </c>
      <c r="C3205" s="30" t="s">
        <v>13696</v>
      </c>
      <c r="D3205" s="36" t="s">
        <v>99</v>
      </c>
      <c r="E3205" s="36" t="s">
        <v>10498</v>
      </c>
      <c r="F3205" s="115"/>
    </row>
    <row r="3206" spans="1:6" x14ac:dyDescent="0.25">
      <c r="A3206" s="36" t="s">
        <v>10499</v>
      </c>
      <c r="B3206" s="36">
        <v>437</v>
      </c>
      <c r="C3206" s="30" t="s">
        <v>13697</v>
      </c>
      <c r="D3206" s="36" t="s">
        <v>99</v>
      </c>
      <c r="E3206" s="36" t="s">
        <v>10498</v>
      </c>
      <c r="F3206" s="115"/>
    </row>
    <row r="3207" spans="1:6" x14ac:dyDescent="0.25">
      <c r="A3207" s="36" t="s">
        <v>10499</v>
      </c>
      <c r="B3207" s="36">
        <v>11790</v>
      </c>
      <c r="C3207" s="30" t="s">
        <v>13698</v>
      </c>
      <c r="D3207" s="36" t="s">
        <v>99</v>
      </c>
      <c r="E3207" s="36" t="s">
        <v>10498</v>
      </c>
      <c r="F3207" s="115"/>
    </row>
    <row r="3208" spans="1:6" x14ac:dyDescent="0.25">
      <c r="A3208" s="36" t="s">
        <v>10499</v>
      </c>
      <c r="B3208" s="36">
        <v>428</v>
      </c>
      <c r="C3208" s="30" t="s">
        <v>13699</v>
      </c>
      <c r="D3208" s="36" t="s">
        <v>99</v>
      </c>
      <c r="E3208" s="36" t="s">
        <v>10505</v>
      </c>
      <c r="F3208" s="115"/>
    </row>
    <row r="3209" spans="1:6" x14ac:dyDescent="0.25">
      <c r="A3209" s="36" t="s">
        <v>10499</v>
      </c>
      <c r="B3209" s="36">
        <v>44739</v>
      </c>
      <c r="C3209" s="30" t="s">
        <v>15607</v>
      </c>
      <c r="D3209" s="36" t="s">
        <v>99</v>
      </c>
      <c r="E3209" s="36" t="s">
        <v>10498</v>
      </c>
      <c r="F3209" s="115">
        <v>1.49</v>
      </c>
    </row>
    <row r="3210" spans="1:6" x14ac:dyDescent="0.25">
      <c r="A3210" s="36" t="s">
        <v>10499</v>
      </c>
      <c r="B3210" s="36">
        <v>44740</v>
      </c>
      <c r="C3210" s="30" t="s">
        <v>15608</v>
      </c>
      <c r="D3210" s="36" t="s">
        <v>99</v>
      </c>
      <c r="E3210" s="36" t="s">
        <v>10498</v>
      </c>
      <c r="F3210" s="115">
        <v>6.72</v>
      </c>
    </row>
    <row r="3211" spans="1:6" x14ac:dyDescent="0.25">
      <c r="A3211" s="36" t="s">
        <v>10499</v>
      </c>
      <c r="B3211" s="36">
        <v>4351</v>
      </c>
      <c r="C3211" s="30" t="s">
        <v>13700</v>
      </c>
      <c r="D3211" s="36" t="s">
        <v>99</v>
      </c>
      <c r="E3211" s="36" t="s">
        <v>10498</v>
      </c>
      <c r="F3211" s="115">
        <v>13.86</v>
      </c>
    </row>
    <row r="3212" spans="1:6" x14ac:dyDescent="0.25">
      <c r="A3212" s="36" t="s">
        <v>10499</v>
      </c>
      <c r="B3212" s="36">
        <v>4384</v>
      </c>
      <c r="C3212" s="30" t="s">
        <v>13701</v>
      </c>
      <c r="D3212" s="36" t="s">
        <v>99</v>
      </c>
      <c r="E3212" s="36" t="s">
        <v>10498</v>
      </c>
      <c r="F3212" s="115">
        <v>18.7</v>
      </c>
    </row>
    <row r="3213" spans="1:6" x14ac:dyDescent="0.25">
      <c r="A3213" s="36" t="s">
        <v>10499</v>
      </c>
      <c r="B3213" s="36">
        <v>43883</v>
      </c>
      <c r="C3213" s="30" t="s">
        <v>15609</v>
      </c>
      <c r="D3213" s="36" t="s">
        <v>99</v>
      </c>
      <c r="E3213" s="36" t="s">
        <v>10498</v>
      </c>
      <c r="F3213" s="115">
        <v>0.16</v>
      </c>
    </row>
    <row r="3214" spans="1:6" x14ac:dyDescent="0.25">
      <c r="A3214" s="36" t="s">
        <v>10499</v>
      </c>
      <c r="B3214" s="36">
        <v>11054</v>
      </c>
      <c r="C3214" s="30" t="s">
        <v>13702</v>
      </c>
      <c r="D3214" s="36" t="s">
        <v>99</v>
      </c>
      <c r="E3214" s="36" t="s">
        <v>10498</v>
      </c>
      <c r="F3214" s="115">
        <v>0.03</v>
      </c>
    </row>
    <row r="3215" spans="1:6" x14ac:dyDescent="0.25">
      <c r="A3215" s="36" t="s">
        <v>10499</v>
      </c>
      <c r="B3215" s="36">
        <v>11055</v>
      </c>
      <c r="C3215" s="30" t="s">
        <v>13703</v>
      </c>
      <c r="D3215" s="36" t="s">
        <v>99</v>
      </c>
      <c r="E3215" s="36" t="s">
        <v>10498</v>
      </c>
      <c r="F3215" s="115">
        <v>0.05</v>
      </c>
    </row>
    <row r="3216" spans="1:6" x14ac:dyDescent="0.25">
      <c r="A3216" s="36" t="s">
        <v>10499</v>
      </c>
      <c r="B3216" s="36">
        <v>11056</v>
      </c>
      <c r="C3216" s="30" t="s">
        <v>13704</v>
      </c>
      <c r="D3216" s="36" t="s">
        <v>99</v>
      </c>
      <c r="E3216" s="36" t="s">
        <v>10498</v>
      </c>
      <c r="F3216" s="115">
        <v>0.06</v>
      </c>
    </row>
    <row r="3217" spans="1:6" x14ac:dyDescent="0.25">
      <c r="A3217" s="36" t="s">
        <v>10499</v>
      </c>
      <c r="B3217" s="36">
        <v>11057</v>
      </c>
      <c r="C3217" s="30" t="s">
        <v>13705</v>
      </c>
      <c r="D3217" s="36" t="s">
        <v>99</v>
      </c>
      <c r="E3217" s="36" t="s">
        <v>10498</v>
      </c>
      <c r="F3217" s="115">
        <v>0.12</v>
      </c>
    </row>
    <row r="3218" spans="1:6" x14ac:dyDescent="0.25">
      <c r="A3218" s="36" t="s">
        <v>10499</v>
      </c>
      <c r="B3218" s="36">
        <v>11059</v>
      </c>
      <c r="C3218" s="30" t="s">
        <v>13706</v>
      </c>
      <c r="D3218" s="36" t="s">
        <v>99</v>
      </c>
      <c r="E3218" s="36" t="s">
        <v>10498</v>
      </c>
      <c r="F3218" s="115">
        <v>0.23</v>
      </c>
    </row>
    <row r="3219" spans="1:6" x14ac:dyDescent="0.25">
      <c r="A3219" s="36" t="s">
        <v>10499</v>
      </c>
      <c r="B3219" s="36">
        <v>11058</v>
      </c>
      <c r="C3219" s="30" t="s">
        <v>13707</v>
      </c>
      <c r="D3219" s="36" t="s">
        <v>99</v>
      </c>
      <c r="E3219" s="36" t="s">
        <v>10498</v>
      </c>
      <c r="F3219" s="115">
        <v>0.3</v>
      </c>
    </row>
    <row r="3220" spans="1:6" x14ac:dyDescent="0.25">
      <c r="A3220" s="36" t="s">
        <v>10499</v>
      </c>
      <c r="B3220" s="36">
        <v>4320</v>
      </c>
      <c r="C3220" s="30" t="s">
        <v>13708</v>
      </c>
      <c r="D3220" s="36" t="s">
        <v>99</v>
      </c>
      <c r="E3220" s="36" t="s">
        <v>10498</v>
      </c>
      <c r="F3220" s="115">
        <v>2.39</v>
      </c>
    </row>
    <row r="3221" spans="1:6" x14ac:dyDescent="0.25">
      <c r="A3221" s="36" t="s">
        <v>10499</v>
      </c>
      <c r="B3221" s="36">
        <v>4318</v>
      </c>
      <c r="C3221" s="30" t="s">
        <v>13709</v>
      </c>
      <c r="D3221" s="36" t="s">
        <v>99</v>
      </c>
      <c r="E3221" s="36" t="s">
        <v>10498</v>
      </c>
      <c r="F3221" s="115">
        <v>1.1599999999999999</v>
      </c>
    </row>
    <row r="3222" spans="1:6" x14ac:dyDescent="0.25">
      <c r="A3222" s="36" t="s">
        <v>10499</v>
      </c>
      <c r="B3222" s="36">
        <v>4380</v>
      </c>
      <c r="C3222" s="30" t="s">
        <v>13710</v>
      </c>
      <c r="D3222" s="36" t="s">
        <v>99</v>
      </c>
      <c r="E3222" s="36" t="s">
        <v>10498</v>
      </c>
      <c r="F3222" s="115">
        <v>1.01</v>
      </c>
    </row>
    <row r="3223" spans="1:6" x14ac:dyDescent="0.25">
      <c r="A3223" s="36" t="s">
        <v>10499</v>
      </c>
      <c r="B3223" s="36">
        <v>4299</v>
      </c>
      <c r="C3223" s="30" t="s">
        <v>13711</v>
      </c>
      <c r="D3223" s="36" t="s">
        <v>99</v>
      </c>
      <c r="E3223" s="36" t="s">
        <v>10505</v>
      </c>
      <c r="F3223" s="115">
        <v>0.95</v>
      </c>
    </row>
    <row r="3224" spans="1:6" x14ac:dyDescent="0.25">
      <c r="A3224" s="36" t="s">
        <v>10499</v>
      </c>
      <c r="B3224" s="36">
        <v>4304</v>
      </c>
      <c r="C3224" s="30" t="s">
        <v>13712</v>
      </c>
      <c r="D3224" s="36" t="s">
        <v>99</v>
      </c>
      <c r="E3224" s="36" t="s">
        <v>10498</v>
      </c>
      <c r="F3224" s="115">
        <v>1.29</v>
      </c>
    </row>
    <row r="3225" spans="1:6" x14ac:dyDescent="0.25">
      <c r="A3225" s="36" t="s">
        <v>10499</v>
      </c>
      <c r="B3225" s="36">
        <v>4305</v>
      </c>
      <c r="C3225" s="30" t="s">
        <v>13713</v>
      </c>
      <c r="D3225" s="36" t="s">
        <v>99</v>
      </c>
      <c r="E3225" s="36" t="s">
        <v>10498</v>
      </c>
      <c r="F3225" s="115">
        <v>1.5</v>
      </c>
    </row>
    <row r="3226" spans="1:6" x14ac:dyDescent="0.25">
      <c r="A3226" s="36" t="s">
        <v>10499</v>
      </c>
      <c r="B3226" s="36">
        <v>4306</v>
      </c>
      <c r="C3226" s="30" t="s">
        <v>13714</v>
      </c>
      <c r="D3226" s="36" t="s">
        <v>99</v>
      </c>
      <c r="E3226" s="36" t="s">
        <v>10498</v>
      </c>
      <c r="F3226" s="115">
        <v>1.74</v>
      </c>
    </row>
    <row r="3227" spans="1:6" x14ac:dyDescent="0.25">
      <c r="A3227" s="36" t="s">
        <v>10499</v>
      </c>
      <c r="B3227" s="36">
        <v>4308</v>
      </c>
      <c r="C3227" s="30" t="s">
        <v>13715</v>
      </c>
      <c r="D3227" s="36" t="s">
        <v>99</v>
      </c>
      <c r="E3227" s="36" t="s">
        <v>10498</v>
      </c>
      <c r="F3227" s="115">
        <v>3.61</v>
      </c>
    </row>
    <row r="3228" spans="1:6" x14ac:dyDescent="0.25">
      <c r="A3228" s="36" t="s">
        <v>10499</v>
      </c>
      <c r="B3228" s="36">
        <v>4302</v>
      </c>
      <c r="C3228" s="30" t="s">
        <v>13716</v>
      </c>
      <c r="D3228" s="36" t="s">
        <v>99</v>
      </c>
      <c r="E3228" s="36" t="s">
        <v>10498</v>
      </c>
      <c r="F3228" s="115">
        <v>2.71</v>
      </c>
    </row>
    <row r="3229" spans="1:6" x14ac:dyDescent="0.25">
      <c r="A3229" s="36" t="s">
        <v>10499</v>
      </c>
      <c r="B3229" s="36">
        <v>4300</v>
      </c>
      <c r="C3229" s="30" t="s">
        <v>13717</v>
      </c>
      <c r="D3229" s="36" t="s">
        <v>99</v>
      </c>
      <c r="E3229" s="36" t="s">
        <v>10498</v>
      </c>
      <c r="F3229" s="115">
        <v>0.64</v>
      </c>
    </row>
    <row r="3230" spans="1:6" x14ac:dyDescent="0.25">
      <c r="A3230" s="36" t="s">
        <v>10499</v>
      </c>
      <c r="B3230" s="36">
        <v>4301</v>
      </c>
      <c r="C3230" s="30" t="s">
        <v>13718</v>
      </c>
      <c r="D3230" s="36" t="s">
        <v>99</v>
      </c>
      <c r="E3230" s="36" t="s">
        <v>10498</v>
      </c>
      <c r="F3230" s="115">
        <v>0.79</v>
      </c>
    </row>
    <row r="3231" spans="1:6" x14ac:dyDescent="0.25">
      <c r="A3231" s="36" t="s">
        <v>10499</v>
      </c>
      <c r="B3231" s="36">
        <v>40547</v>
      </c>
      <c r="C3231" s="30" t="s">
        <v>15610</v>
      </c>
      <c r="D3231" s="36" t="s">
        <v>12580</v>
      </c>
      <c r="E3231" s="36" t="s">
        <v>10498</v>
      </c>
      <c r="F3231" s="115">
        <v>22.72</v>
      </c>
    </row>
    <row r="3232" spans="1:6" x14ac:dyDescent="0.25">
      <c r="A3232" s="36" t="s">
        <v>10499</v>
      </c>
      <c r="B3232" s="36">
        <v>11962</v>
      </c>
      <c r="C3232" s="30" t="s">
        <v>13719</v>
      </c>
      <c r="D3232" s="36" t="s">
        <v>99</v>
      </c>
      <c r="E3232" s="36" t="s">
        <v>10498</v>
      </c>
      <c r="F3232" s="115">
        <v>0.18</v>
      </c>
    </row>
    <row r="3233" spans="1:6" x14ac:dyDescent="0.25">
      <c r="A3233" s="36" t="s">
        <v>10499</v>
      </c>
      <c r="B3233" s="36">
        <v>4332</v>
      </c>
      <c r="C3233" s="30" t="s">
        <v>13720</v>
      </c>
      <c r="D3233" s="36" t="s">
        <v>99</v>
      </c>
      <c r="E3233" s="36" t="s">
        <v>10498</v>
      </c>
      <c r="F3233" s="115">
        <v>0.9</v>
      </c>
    </row>
    <row r="3234" spans="1:6" x14ac:dyDescent="0.25">
      <c r="A3234" s="36" t="s">
        <v>10499</v>
      </c>
      <c r="B3234" s="36">
        <v>4331</v>
      </c>
      <c r="C3234" s="30" t="s">
        <v>13721</v>
      </c>
      <c r="D3234" s="36" t="s">
        <v>99</v>
      </c>
      <c r="E3234" s="36" t="s">
        <v>10498</v>
      </c>
      <c r="F3234" s="115">
        <v>3.41</v>
      </c>
    </row>
    <row r="3235" spans="1:6" x14ac:dyDescent="0.25">
      <c r="A3235" s="36" t="s">
        <v>10499</v>
      </c>
      <c r="B3235" s="36">
        <v>4336</v>
      </c>
      <c r="C3235" s="30" t="s">
        <v>13722</v>
      </c>
      <c r="D3235" s="36" t="s">
        <v>99</v>
      </c>
      <c r="E3235" s="36" t="s">
        <v>10498</v>
      </c>
      <c r="F3235" s="115">
        <v>4.3600000000000003</v>
      </c>
    </row>
    <row r="3236" spans="1:6" x14ac:dyDescent="0.25">
      <c r="A3236" s="36" t="s">
        <v>10499</v>
      </c>
      <c r="B3236" s="36">
        <v>11948</v>
      </c>
      <c r="C3236" s="30" t="s">
        <v>13723</v>
      </c>
      <c r="D3236" s="36" t="s">
        <v>99</v>
      </c>
      <c r="E3236" s="36" t="s">
        <v>10498</v>
      </c>
      <c r="F3236" s="115">
        <v>0.56000000000000005</v>
      </c>
    </row>
    <row r="3237" spans="1:6" x14ac:dyDescent="0.25">
      <c r="A3237" s="36" t="s">
        <v>10499</v>
      </c>
      <c r="B3237" s="36">
        <v>4382</v>
      </c>
      <c r="C3237" s="30" t="s">
        <v>13724</v>
      </c>
      <c r="D3237" s="36" t="s">
        <v>99</v>
      </c>
      <c r="E3237" s="36" t="s">
        <v>10498</v>
      </c>
      <c r="F3237" s="115">
        <v>0.93</v>
      </c>
    </row>
    <row r="3238" spans="1:6" x14ac:dyDescent="0.25">
      <c r="A3238" s="36" t="s">
        <v>10499</v>
      </c>
      <c r="B3238" s="36">
        <v>4354</v>
      </c>
      <c r="C3238" s="30" t="s">
        <v>13725</v>
      </c>
      <c r="D3238" s="36" t="s">
        <v>99</v>
      </c>
      <c r="E3238" s="36" t="s">
        <v>10498</v>
      </c>
      <c r="F3238" s="115">
        <v>39.130000000000003</v>
      </c>
    </row>
    <row r="3239" spans="1:6" x14ac:dyDescent="0.25">
      <c r="A3239" s="36" t="s">
        <v>10499</v>
      </c>
      <c r="B3239" s="36">
        <v>40839</v>
      </c>
      <c r="C3239" s="30" t="s">
        <v>13726</v>
      </c>
      <c r="D3239" s="36" t="s">
        <v>12580</v>
      </c>
      <c r="E3239" s="36" t="s">
        <v>10498</v>
      </c>
      <c r="F3239" s="115">
        <v>94.15</v>
      </c>
    </row>
    <row r="3240" spans="1:6" x14ac:dyDescent="0.25">
      <c r="A3240" s="36" t="s">
        <v>10499</v>
      </c>
      <c r="B3240" s="36">
        <v>40552</v>
      </c>
      <c r="C3240" s="30" t="s">
        <v>13727</v>
      </c>
      <c r="D3240" s="36" t="s">
        <v>12580</v>
      </c>
      <c r="E3240" s="36" t="s">
        <v>10498</v>
      </c>
      <c r="F3240" s="115">
        <v>38.96</v>
      </c>
    </row>
    <row r="3241" spans="1:6" x14ac:dyDescent="0.25">
      <c r="A3241" s="36" t="s">
        <v>10499</v>
      </c>
      <c r="B3241" s="36">
        <v>40549</v>
      </c>
      <c r="C3241" s="30" t="s">
        <v>13728</v>
      </c>
      <c r="D3241" s="36" t="s">
        <v>12580</v>
      </c>
      <c r="E3241" s="36" t="s">
        <v>10498</v>
      </c>
      <c r="F3241" s="115">
        <v>154.22</v>
      </c>
    </row>
    <row r="3242" spans="1:6" x14ac:dyDescent="0.25">
      <c r="A3242" s="36" t="s">
        <v>10499</v>
      </c>
      <c r="B3242" s="36">
        <v>43851</v>
      </c>
      <c r="C3242" s="30" t="s">
        <v>15611</v>
      </c>
      <c r="D3242" s="36" t="s">
        <v>99</v>
      </c>
      <c r="E3242" s="36" t="s">
        <v>10498</v>
      </c>
      <c r="F3242" s="115">
        <v>0.43</v>
      </c>
    </row>
    <row r="3243" spans="1:6" x14ac:dyDescent="0.25">
      <c r="A3243" s="36" t="s">
        <v>10499</v>
      </c>
      <c r="B3243" s="36">
        <v>43965</v>
      </c>
      <c r="C3243" s="30" t="s">
        <v>13729</v>
      </c>
      <c r="D3243" s="36" t="s">
        <v>99</v>
      </c>
      <c r="E3243" s="36" t="s">
        <v>10498</v>
      </c>
      <c r="F3243" s="115">
        <v>0.38</v>
      </c>
    </row>
    <row r="3244" spans="1:6" x14ac:dyDescent="0.25">
      <c r="A3244" s="36" t="s">
        <v>10499</v>
      </c>
      <c r="B3244" s="36">
        <v>4385</v>
      </c>
      <c r="C3244" s="30" t="s">
        <v>13730</v>
      </c>
      <c r="D3244" s="36" t="s">
        <v>13731</v>
      </c>
      <c r="E3244" s="36" t="s">
        <v>10498</v>
      </c>
      <c r="F3244" s="115">
        <v>2310.7399999999998</v>
      </c>
    </row>
    <row r="3245" spans="1:6" x14ac:dyDescent="0.25">
      <c r="A3245" s="36" t="s">
        <v>10499</v>
      </c>
      <c r="B3245" s="36">
        <v>45236</v>
      </c>
      <c r="C3245" s="30" t="s">
        <v>13732</v>
      </c>
      <c r="D3245" s="36" t="s">
        <v>370</v>
      </c>
      <c r="E3245" s="36" t="s">
        <v>10498</v>
      </c>
      <c r="F3245" s="115">
        <v>19.77</v>
      </c>
    </row>
    <row r="3246" spans="1:6" x14ac:dyDescent="0.25">
      <c r="A3246" s="36" t="s">
        <v>10499</v>
      </c>
      <c r="B3246" s="36">
        <v>20078</v>
      </c>
      <c r="C3246" s="30" t="s">
        <v>13733</v>
      </c>
      <c r="D3246" s="36" t="s">
        <v>99</v>
      </c>
      <c r="E3246" s="36" t="s">
        <v>10498</v>
      </c>
      <c r="F3246" s="115">
        <v>32.549999999999997</v>
      </c>
    </row>
    <row r="3247" spans="1:6" x14ac:dyDescent="0.25">
      <c r="A3247" s="36" t="s">
        <v>10499</v>
      </c>
      <c r="B3247" s="36">
        <v>39897</v>
      </c>
      <c r="C3247" s="30" t="s">
        <v>13734</v>
      </c>
      <c r="D3247" s="36" t="s">
        <v>99</v>
      </c>
      <c r="E3247" s="36" t="s">
        <v>10498</v>
      </c>
      <c r="F3247" s="115"/>
    </row>
    <row r="3248" spans="1:6" x14ac:dyDescent="0.25">
      <c r="A3248" s="36" t="s">
        <v>10499</v>
      </c>
      <c r="B3248" s="36">
        <v>118</v>
      </c>
      <c r="C3248" s="30" t="s">
        <v>13735</v>
      </c>
      <c r="D3248" s="36" t="s">
        <v>99</v>
      </c>
      <c r="E3248" s="36" t="s">
        <v>10498</v>
      </c>
      <c r="F3248" s="115">
        <v>68.81</v>
      </c>
    </row>
    <row r="3249" spans="1:6" x14ac:dyDescent="0.25">
      <c r="A3249" s="36" t="s">
        <v>10499</v>
      </c>
      <c r="B3249" s="36">
        <v>4396</v>
      </c>
      <c r="C3249" s="30" t="s">
        <v>13736</v>
      </c>
      <c r="D3249" s="36" t="s">
        <v>97</v>
      </c>
      <c r="E3249" s="36" t="s">
        <v>10498</v>
      </c>
      <c r="F3249" s="115">
        <v>245.84</v>
      </c>
    </row>
    <row r="3250" spans="1:6" x14ac:dyDescent="0.25">
      <c r="A3250" s="36" t="s">
        <v>10499</v>
      </c>
      <c r="B3250" s="36">
        <v>36881</v>
      </c>
      <c r="C3250" s="30" t="s">
        <v>13737</v>
      </c>
      <c r="D3250" s="36" t="s">
        <v>97</v>
      </c>
      <c r="E3250" s="36" t="s">
        <v>10498</v>
      </c>
      <c r="F3250" s="115">
        <v>179.47</v>
      </c>
    </row>
    <row r="3251" spans="1:6" x14ac:dyDescent="0.25">
      <c r="A3251" s="36" t="s">
        <v>10499</v>
      </c>
      <c r="B3251" s="36">
        <v>4397</v>
      </c>
      <c r="C3251" s="30" t="s">
        <v>13738</v>
      </c>
      <c r="D3251" s="36" t="s">
        <v>97</v>
      </c>
      <c r="E3251" s="36" t="s">
        <v>10498</v>
      </c>
      <c r="F3251" s="115">
        <v>249.94</v>
      </c>
    </row>
    <row r="3252" spans="1:6" x14ac:dyDescent="0.25">
      <c r="A3252" s="36" t="s">
        <v>10499</v>
      </c>
      <c r="B3252" s="36">
        <v>36882</v>
      </c>
      <c r="C3252" s="30" t="s">
        <v>13739</v>
      </c>
      <c r="D3252" s="36" t="s">
        <v>97</v>
      </c>
      <c r="E3252" s="36" t="s">
        <v>10498</v>
      </c>
      <c r="F3252" s="115">
        <v>183.01</v>
      </c>
    </row>
    <row r="3253" spans="1:6" x14ac:dyDescent="0.25">
      <c r="A3253" s="36" t="s">
        <v>10643</v>
      </c>
      <c r="B3253" s="36">
        <v>4751</v>
      </c>
      <c r="C3253" s="30" t="s">
        <v>13740</v>
      </c>
      <c r="D3253" s="36" t="s">
        <v>64</v>
      </c>
      <c r="E3253" s="36" t="s">
        <v>10498</v>
      </c>
      <c r="F3253" s="115">
        <v>28.95</v>
      </c>
    </row>
    <row r="3254" spans="1:6" x14ac:dyDescent="0.25">
      <c r="A3254" s="36" t="s">
        <v>10643</v>
      </c>
      <c r="B3254" s="36">
        <v>41066</v>
      </c>
      <c r="C3254" s="30" t="s">
        <v>13741</v>
      </c>
      <c r="D3254" s="36" t="s">
        <v>7170</v>
      </c>
      <c r="E3254" s="36" t="s">
        <v>10498</v>
      </c>
      <c r="F3254" s="115">
        <v>5079.1400000000003</v>
      </c>
    </row>
    <row r="3255" spans="1:6" x14ac:dyDescent="0.25">
      <c r="A3255" s="36" t="s">
        <v>10499</v>
      </c>
      <c r="B3255" s="36">
        <v>39604</v>
      </c>
      <c r="C3255" s="30" t="s">
        <v>13742</v>
      </c>
      <c r="D3255" s="36" t="s">
        <v>99</v>
      </c>
      <c r="E3255" s="36" t="s">
        <v>10498</v>
      </c>
      <c r="F3255" s="115">
        <v>17.059999999999999</v>
      </c>
    </row>
    <row r="3256" spans="1:6" x14ac:dyDescent="0.25">
      <c r="A3256" s="36" t="s">
        <v>10499</v>
      </c>
      <c r="B3256" s="36">
        <v>39605</v>
      </c>
      <c r="C3256" s="30" t="s">
        <v>13743</v>
      </c>
      <c r="D3256" s="36" t="s">
        <v>99</v>
      </c>
      <c r="E3256" s="36" t="s">
        <v>10498</v>
      </c>
      <c r="F3256" s="115">
        <v>18.53</v>
      </c>
    </row>
    <row r="3257" spans="1:6" x14ac:dyDescent="0.25">
      <c r="A3257" s="36" t="s">
        <v>10499</v>
      </c>
      <c r="B3257" s="36">
        <v>39606</v>
      </c>
      <c r="C3257" s="30" t="s">
        <v>13744</v>
      </c>
      <c r="D3257" s="36" t="s">
        <v>99</v>
      </c>
      <c r="E3257" s="36" t="s">
        <v>10498</v>
      </c>
      <c r="F3257" s="115">
        <v>32.450000000000003</v>
      </c>
    </row>
    <row r="3258" spans="1:6" x14ac:dyDescent="0.25">
      <c r="A3258" s="36" t="s">
        <v>10499</v>
      </c>
      <c r="B3258" s="36">
        <v>39607</v>
      </c>
      <c r="C3258" s="30" t="s">
        <v>13745</v>
      </c>
      <c r="D3258" s="36" t="s">
        <v>99</v>
      </c>
      <c r="E3258" s="36" t="s">
        <v>10498</v>
      </c>
      <c r="F3258" s="115">
        <v>43.91</v>
      </c>
    </row>
    <row r="3259" spans="1:6" x14ac:dyDescent="0.25">
      <c r="A3259" s="36" t="s">
        <v>10499</v>
      </c>
      <c r="B3259" s="36">
        <v>39594</v>
      </c>
      <c r="C3259" s="30" t="s">
        <v>15612</v>
      </c>
      <c r="D3259" s="36" t="s">
        <v>99</v>
      </c>
      <c r="E3259" s="36" t="s">
        <v>10505</v>
      </c>
      <c r="F3259" s="115">
        <v>275.54000000000002</v>
      </c>
    </row>
    <row r="3260" spans="1:6" x14ac:dyDescent="0.25">
      <c r="A3260" s="36" t="s">
        <v>10499</v>
      </c>
      <c r="B3260" s="36">
        <v>39596</v>
      </c>
      <c r="C3260" s="30" t="s">
        <v>15613</v>
      </c>
      <c r="D3260" s="36" t="s">
        <v>99</v>
      </c>
      <c r="E3260" s="36" t="s">
        <v>10498</v>
      </c>
      <c r="F3260" s="115">
        <v>737.92</v>
      </c>
    </row>
    <row r="3261" spans="1:6" x14ac:dyDescent="0.25">
      <c r="A3261" s="36" t="s">
        <v>10499</v>
      </c>
      <c r="B3261" s="36">
        <v>39595</v>
      </c>
      <c r="C3261" s="30" t="s">
        <v>15614</v>
      </c>
      <c r="D3261" s="36" t="s">
        <v>99</v>
      </c>
      <c r="E3261" s="36" t="s">
        <v>10498</v>
      </c>
      <c r="F3261" s="115">
        <v>1658</v>
      </c>
    </row>
    <row r="3262" spans="1:6" x14ac:dyDescent="0.25">
      <c r="A3262" s="36" t="s">
        <v>10499</v>
      </c>
      <c r="B3262" s="36">
        <v>39597</v>
      </c>
      <c r="C3262" s="30" t="s">
        <v>15615</v>
      </c>
      <c r="D3262" s="36" t="s">
        <v>99</v>
      </c>
      <c r="E3262" s="36" t="s">
        <v>10498</v>
      </c>
      <c r="F3262" s="115">
        <v>2600.8000000000002</v>
      </c>
    </row>
    <row r="3263" spans="1:6" x14ac:dyDescent="0.25">
      <c r="A3263" s="36" t="s">
        <v>10499</v>
      </c>
      <c r="B3263" s="36">
        <v>10731</v>
      </c>
      <c r="C3263" s="30" t="s">
        <v>13746</v>
      </c>
      <c r="D3263" s="36" t="s">
        <v>97</v>
      </c>
      <c r="E3263" s="36" t="s">
        <v>10505</v>
      </c>
      <c r="F3263" s="115"/>
    </row>
    <row r="3264" spans="1:6" x14ac:dyDescent="0.25">
      <c r="A3264" s="36" t="s">
        <v>10499</v>
      </c>
      <c r="B3264" s="36">
        <v>4704</v>
      </c>
      <c r="C3264" s="30" t="s">
        <v>13747</v>
      </c>
      <c r="D3264" s="36" t="s">
        <v>97</v>
      </c>
      <c r="E3264" s="36" t="s">
        <v>10498</v>
      </c>
      <c r="F3264" s="115"/>
    </row>
    <row r="3265" spans="1:6" x14ac:dyDescent="0.25">
      <c r="A3265" s="36" t="s">
        <v>10499</v>
      </c>
      <c r="B3265" s="36">
        <v>10730</v>
      </c>
      <c r="C3265" s="30" t="s">
        <v>13748</v>
      </c>
      <c r="D3265" s="36" t="s">
        <v>97</v>
      </c>
      <c r="E3265" s="36" t="s">
        <v>10498</v>
      </c>
      <c r="F3265" s="115"/>
    </row>
    <row r="3266" spans="1:6" x14ac:dyDescent="0.25">
      <c r="A3266" s="36" t="s">
        <v>10499</v>
      </c>
      <c r="B3266" s="36">
        <v>4720</v>
      </c>
      <c r="C3266" s="30" t="s">
        <v>13749</v>
      </c>
      <c r="D3266" s="36" t="s">
        <v>189</v>
      </c>
      <c r="E3266" s="36" t="s">
        <v>10498</v>
      </c>
      <c r="F3266" s="115">
        <v>97.34</v>
      </c>
    </row>
    <row r="3267" spans="1:6" x14ac:dyDescent="0.25">
      <c r="A3267" s="36" t="s">
        <v>10499</v>
      </c>
      <c r="B3267" s="36">
        <v>4721</v>
      </c>
      <c r="C3267" s="30" t="s">
        <v>13750</v>
      </c>
      <c r="D3267" s="36" t="s">
        <v>189</v>
      </c>
      <c r="E3267" s="36" t="s">
        <v>10498</v>
      </c>
      <c r="F3267" s="115">
        <v>84.31</v>
      </c>
    </row>
    <row r="3268" spans="1:6" x14ac:dyDescent="0.25">
      <c r="A3268" s="36" t="s">
        <v>10499</v>
      </c>
      <c r="B3268" s="36">
        <v>4718</v>
      </c>
      <c r="C3268" s="30" t="s">
        <v>13751</v>
      </c>
      <c r="D3268" s="36" t="s">
        <v>189</v>
      </c>
      <c r="E3268" s="36" t="s">
        <v>10505</v>
      </c>
      <c r="F3268" s="115">
        <v>84.76</v>
      </c>
    </row>
    <row r="3269" spans="1:6" x14ac:dyDescent="0.25">
      <c r="A3269" s="36" t="s">
        <v>10499</v>
      </c>
      <c r="B3269" s="36">
        <v>4722</v>
      </c>
      <c r="C3269" s="30" t="s">
        <v>13752</v>
      </c>
      <c r="D3269" s="36" t="s">
        <v>189</v>
      </c>
      <c r="E3269" s="36" t="s">
        <v>10498</v>
      </c>
      <c r="F3269" s="115">
        <v>79.64</v>
      </c>
    </row>
    <row r="3270" spans="1:6" x14ac:dyDescent="0.25">
      <c r="A3270" s="36" t="s">
        <v>10499</v>
      </c>
      <c r="B3270" s="36">
        <v>4730</v>
      </c>
      <c r="C3270" s="30" t="s">
        <v>13753</v>
      </c>
      <c r="D3270" s="36" t="s">
        <v>189</v>
      </c>
      <c r="E3270" s="36" t="s">
        <v>10498</v>
      </c>
      <c r="F3270" s="115">
        <v>79.25</v>
      </c>
    </row>
    <row r="3271" spans="1:6" x14ac:dyDescent="0.25">
      <c r="A3271" s="36" t="s">
        <v>10499</v>
      </c>
      <c r="B3271" s="36">
        <v>13186</v>
      </c>
      <c r="C3271" s="30" t="s">
        <v>13754</v>
      </c>
      <c r="D3271" s="36" t="s">
        <v>189</v>
      </c>
      <c r="E3271" s="36" t="s">
        <v>10498</v>
      </c>
      <c r="F3271" s="115">
        <v>91.44</v>
      </c>
    </row>
    <row r="3272" spans="1:6" x14ac:dyDescent="0.25">
      <c r="A3272" s="36" t="s">
        <v>10499</v>
      </c>
      <c r="B3272" s="36">
        <v>10737</v>
      </c>
      <c r="C3272" s="30" t="s">
        <v>13755</v>
      </c>
      <c r="D3272" s="36" t="s">
        <v>97</v>
      </c>
      <c r="E3272" s="36" t="s">
        <v>10498</v>
      </c>
      <c r="F3272" s="115"/>
    </row>
    <row r="3273" spans="1:6" x14ac:dyDescent="0.25">
      <c r="A3273" s="36" t="s">
        <v>10499</v>
      </c>
      <c r="B3273" s="36">
        <v>10734</v>
      </c>
      <c r="C3273" s="30" t="s">
        <v>13756</v>
      </c>
      <c r="D3273" s="36" t="s">
        <v>97</v>
      </c>
      <c r="E3273" s="36" t="s">
        <v>10498</v>
      </c>
      <c r="F3273" s="115"/>
    </row>
    <row r="3274" spans="1:6" x14ac:dyDescent="0.25">
      <c r="A3274" s="36" t="s">
        <v>10499</v>
      </c>
      <c r="B3274" s="36">
        <v>4708</v>
      </c>
      <c r="C3274" s="30" t="s">
        <v>13757</v>
      </c>
      <c r="D3274" s="36" t="s">
        <v>97</v>
      </c>
      <c r="E3274" s="36" t="s">
        <v>10498</v>
      </c>
      <c r="F3274" s="115"/>
    </row>
    <row r="3275" spans="1:6" x14ac:dyDescent="0.25">
      <c r="A3275" s="36" t="s">
        <v>10499</v>
      </c>
      <c r="B3275" s="36">
        <v>4712</v>
      </c>
      <c r="C3275" s="30" t="s">
        <v>13758</v>
      </c>
      <c r="D3275" s="36" t="s">
        <v>97</v>
      </c>
      <c r="E3275" s="36" t="s">
        <v>10498</v>
      </c>
      <c r="F3275" s="115"/>
    </row>
    <row r="3276" spans="1:6" x14ac:dyDescent="0.25">
      <c r="A3276" s="36" t="s">
        <v>10499</v>
      </c>
      <c r="B3276" s="36">
        <v>4710</v>
      </c>
      <c r="C3276" s="30" t="s">
        <v>13759</v>
      </c>
      <c r="D3276" s="36" t="s">
        <v>97</v>
      </c>
      <c r="E3276" s="36" t="s">
        <v>10498</v>
      </c>
      <c r="F3276" s="115"/>
    </row>
    <row r="3277" spans="1:6" x14ac:dyDescent="0.25">
      <c r="A3277" s="36" t="s">
        <v>10643</v>
      </c>
      <c r="B3277" s="36">
        <v>4750</v>
      </c>
      <c r="C3277" s="30" t="s">
        <v>13760</v>
      </c>
      <c r="D3277" s="36" t="s">
        <v>64</v>
      </c>
      <c r="E3277" s="36" t="s">
        <v>10505</v>
      </c>
      <c r="F3277" s="115">
        <v>28.95</v>
      </c>
    </row>
    <row r="3278" spans="1:6" x14ac:dyDescent="0.25">
      <c r="A3278" s="36" t="s">
        <v>10643</v>
      </c>
      <c r="B3278" s="36">
        <v>41065</v>
      </c>
      <c r="C3278" s="30" t="s">
        <v>13761</v>
      </c>
      <c r="D3278" s="36" t="s">
        <v>7170</v>
      </c>
      <c r="E3278" s="36" t="s">
        <v>10498</v>
      </c>
      <c r="F3278" s="115">
        <v>5079.1400000000003</v>
      </c>
    </row>
    <row r="3279" spans="1:6" x14ac:dyDescent="0.25">
      <c r="A3279" s="36" t="s">
        <v>10499</v>
      </c>
      <c r="B3279" s="36">
        <v>34747</v>
      </c>
      <c r="C3279" s="30" t="s">
        <v>13762</v>
      </c>
      <c r="D3279" s="36" t="s">
        <v>106</v>
      </c>
      <c r="E3279" s="36" t="s">
        <v>10498</v>
      </c>
      <c r="F3279" s="115">
        <v>100.36</v>
      </c>
    </row>
    <row r="3280" spans="1:6" x14ac:dyDescent="0.25">
      <c r="A3280" s="36" t="s">
        <v>10499</v>
      </c>
      <c r="B3280" s="36">
        <v>4826</v>
      </c>
      <c r="C3280" s="30" t="s">
        <v>13763</v>
      </c>
      <c r="D3280" s="36" t="s">
        <v>106</v>
      </c>
      <c r="E3280" s="36" t="s">
        <v>10498</v>
      </c>
      <c r="F3280" s="115">
        <v>107.92</v>
      </c>
    </row>
    <row r="3281" spans="1:6" x14ac:dyDescent="0.25">
      <c r="A3281" s="36" t="s">
        <v>10499</v>
      </c>
      <c r="B3281" s="36">
        <v>41975</v>
      </c>
      <c r="C3281" s="30" t="s">
        <v>13764</v>
      </c>
      <c r="D3281" s="36" t="s">
        <v>97</v>
      </c>
      <c r="E3281" s="36" t="s">
        <v>10498</v>
      </c>
      <c r="F3281" s="115"/>
    </row>
    <row r="3282" spans="1:6" x14ac:dyDescent="0.25">
      <c r="A3282" s="36" t="s">
        <v>10499</v>
      </c>
      <c r="B3282" s="36">
        <v>4825</v>
      </c>
      <c r="C3282" s="30" t="s">
        <v>13765</v>
      </c>
      <c r="D3282" s="36" t="s">
        <v>106</v>
      </c>
      <c r="E3282" s="36" t="s">
        <v>10498</v>
      </c>
      <c r="F3282" s="115">
        <v>149.38</v>
      </c>
    </row>
    <row r="3283" spans="1:6" x14ac:dyDescent="0.25">
      <c r="A3283" s="36" t="s">
        <v>10499</v>
      </c>
      <c r="B3283" s="36">
        <v>34744</v>
      </c>
      <c r="C3283" s="30" t="s">
        <v>13766</v>
      </c>
      <c r="D3283" s="36" t="s">
        <v>97</v>
      </c>
      <c r="E3283" s="36" t="s">
        <v>10498</v>
      </c>
      <c r="F3283" s="115"/>
    </row>
    <row r="3284" spans="1:6" x14ac:dyDescent="0.25">
      <c r="A3284" s="36" t="s">
        <v>10499</v>
      </c>
      <c r="B3284" s="36">
        <v>39430</v>
      </c>
      <c r="C3284" s="30" t="s">
        <v>13767</v>
      </c>
      <c r="D3284" s="36" t="s">
        <v>99</v>
      </c>
      <c r="E3284" s="36" t="s">
        <v>10498</v>
      </c>
      <c r="F3284" s="115">
        <v>2.27</v>
      </c>
    </row>
    <row r="3285" spans="1:6" x14ac:dyDescent="0.25">
      <c r="A3285" s="36" t="s">
        <v>10499</v>
      </c>
      <c r="B3285" s="36">
        <v>39573</v>
      </c>
      <c r="C3285" s="30" t="s">
        <v>13768</v>
      </c>
      <c r="D3285" s="36" t="s">
        <v>99</v>
      </c>
      <c r="E3285" s="36" t="s">
        <v>10498</v>
      </c>
      <c r="F3285" s="115">
        <v>2.23</v>
      </c>
    </row>
    <row r="3286" spans="1:6" x14ac:dyDescent="0.25">
      <c r="A3286" s="36" t="s">
        <v>10677</v>
      </c>
      <c r="B3286" s="36">
        <v>38410</v>
      </c>
      <c r="C3286" s="30" t="s">
        <v>13769</v>
      </c>
      <c r="D3286" s="36" t="s">
        <v>99</v>
      </c>
      <c r="E3286" s="36" t="s">
        <v>10498</v>
      </c>
      <c r="F3286" s="115">
        <v>16708.580000000002</v>
      </c>
    </row>
    <row r="3287" spans="1:6" x14ac:dyDescent="0.25">
      <c r="A3287" s="36" t="s">
        <v>10499</v>
      </c>
      <c r="B3287" s="36">
        <v>43082</v>
      </c>
      <c r="C3287" s="30" t="s">
        <v>13770</v>
      </c>
      <c r="D3287" s="36" t="s">
        <v>370</v>
      </c>
      <c r="E3287" s="36" t="s">
        <v>10505</v>
      </c>
      <c r="F3287" s="115"/>
    </row>
    <row r="3288" spans="1:6" x14ac:dyDescent="0.25">
      <c r="A3288" s="36" t="s">
        <v>10499</v>
      </c>
      <c r="B3288" s="36">
        <v>43083</v>
      </c>
      <c r="C3288" s="30" t="s">
        <v>13771</v>
      </c>
      <c r="D3288" s="36" t="s">
        <v>370</v>
      </c>
      <c r="E3288" s="36" t="s">
        <v>10498</v>
      </c>
      <c r="F3288" s="115"/>
    </row>
    <row r="3289" spans="1:6" x14ac:dyDescent="0.25">
      <c r="A3289" s="36" t="s">
        <v>10499</v>
      </c>
      <c r="B3289" s="36">
        <v>40535</v>
      </c>
      <c r="C3289" s="30" t="s">
        <v>13772</v>
      </c>
      <c r="D3289" s="36" t="s">
        <v>370</v>
      </c>
      <c r="E3289" s="36" t="s">
        <v>10498</v>
      </c>
      <c r="F3289" s="115"/>
    </row>
    <row r="3290" spans="1:6" x14ac:dyDescent="0.25">
      <c r="A3290" s="36" t="s">
        <v>10499</v>
      </c>
      <c r="B3290" s="36">
        <v>40598</v>
      </c>
      <c r="C3290" s="30" t="s">
        <v>13773</v>
      </c>
      <c r="D3290" s="36" t="s">
        <v>370</v>
      </c>
      <c r="E3290" s="36" t="s">
        <v>10498</v>
      </c>
      <c r="F3290" s="115"/>
    </row>
    <row r="3291" spans="1:6" x14ac:dyDescent="0.25">
      <c r="A3291" s="36" t="s">
        <v>10499</v>
      </c>
      <c r="B3291" s="36">
        <v>43692</v>
      </c>
      <c r="C3291" s="30" t="s">
        <v>13774</v>
      </c>
      <c r="D3291" s="36" t="s">
        <v>370</v>
      </c>
      <c r="E3291" s="36" t="s">
        <v>10498</v>
      </c>
      <c r="F3291" s="115"/>
    </row>
    <row r="3292" spans="1:6" x14ac:dyDescent="0.25">
      <c r="A3292" s="36" t="s">
        <v>10499</v>
      </c>
      <c r="B3292" s="36">
        <v>43665</v>
      </c>
      <c r="C3292" s="30" t="s">
        <v>13775</v>
      </c>
      <c r="D3292" s="36" t="s">
        <v>370</v>
      </c>
      <c r="E3292" s="36" t="s">
        <v>10498</v>
      </c>
      <c r="F3292" s="115"/>
    </row>
    <row r="3293" spans="1:6" x14ac:dyDescent="0.25">
      <c r="A3293" s="36" t="s">
        <v>10499</v>
      </c>
      <c r="B3293" s="36">
        <v>10966</v>
      </c>
      <c r="C3293" s="30" t="s">
        <v>13776</v>
      </c>
      <c r="D3293" s="36" t="s">
        <v>370</v>
      </c>
      <c r="E3293" s="36" t="s">
        <v>10498</v>
      </c>
      <c r="F3293" s="115"/>
    </row>
    <row r="3294" spans="1:6" x14ac:dyDescent="0.25">
      <c r="A3294" s="36" t="s">
        <v>10499</v>
      </c>
      <c r="B3294" s="36">
        <v>39427</v>
      </c>
      <c r="C3294" s="30" t="s">
        <v>13777</v>
      </c>
      <c r="D3294" s="36" t="s">
        <v>106</v>
      </c>
      <c r="E3294" s="36" t="s">
        <v>10498</v>
      </c>
      <c r="F3294" s="115">
        <v>6.02</v>
      </c>
    </row>
    <row r="3295" spans="1:6" x14ac:dyDescent="0.25">
      <c r="A3295" s="36" t="s">
        <v>10499</v>
      </c>
      <c r="B3295" s="36">
        <v>39424</v>
      </c>
      <c r="C3295" s="30" t="s">
        <v>13778</v>
      </c>
      <c r="D3295" s="36" t="s">
        <v>106</v>
      </c>
      <c r="E3295" s="36" t="s">
        <v>10498</v>
      </c>
      <c r="F3295" s="115">
        <v>3.58</v>
      </c>
    </row>
    <row r="3296" spans="1:6" x14ac:dyDescent="0.25">
      <c r="A3296" s="36" t="s">
        <v>10499</v>
      </c>
      <c r="B3296" s="36">
        <v>39425</v>
      </c>
      <c r="C3296" s="30" t="s">
        <v>13779</v>
      </c>
      <c r="D3296" s="36" t="s">
        <v>106</v>
      </c>
      <c r="E3296" s="36" t="s">
        <v>10498</v>
      </c>
      <c r="F3296" s="115">
        <v>3.53</v>
      </c>
    </row>
    <row r="3297" spans="1:6" x14ac:dyDescent="0.25">
      <c r="A3297" s="36" t="s">
        <v>10499</v>
      </c>
      <c r="B3297" s="36">
        <v>40664</v>
      </c>
      <c r="C3297" s="30" t="s">
        <v>13780</v>
      </c>
      <c r="D3297" s="36" t="s">
        <v>370</v>
      </c>
      <c r="E3297" s="36" t="s">
        <v>10498</v>
      </c>
      <c r="F3297" s="115"/>
    </row>
    <row r="3298" spans="1:6" x14ac:dyDescent="0.25">
      <c r="A3298" s="36" t="s">
        <v>10499</v>
      </c>
      <c r="B3298" s="36">
        <v>34360</v>
      </c>
      <c r="C3298" s="30" t="s">
        <v>13781</v>
      </c>
      <c r="D3298" s="36" t="s">
        <v>370</v>
      </c>
      <c r="E3298" s="36" t="s">
        <v>10498</v>
      </c>
      <c r="F3298" s="115">
        <v>60.63</v>
      </c>
    </row>
    <row r="3299" spans="1:6" x14ac:dyDescent="0.25">
      <c r="A3299" s="36" t="s">
        <v>10499</v>
      </c>
      <c r="B3299" s="36">
        <v>20259</v>
      </c>
      <c r="C3299" s="30" t="s">
        <v>13782</v>
      </c>
      <c r="D3299" s="36" t="s">
        <v>106</v>
      </c>
      <c r="E3299" s="36" t="s">
        <v>10498</v>
      </c>
      <c r="F3299" s="115"/>
    </row>
    <row r="3300" spans="1:6" x14ac:dyDescent="0.25">
      <c r="A3300" s="36" t="s">
        <v>10499</v>
      </c>
      <c r="B3300" s="36">
        <v>14077</v>
      </c>
      <c r="C3300" s="30" t="s">
        <v>13783</v>
      </c>
      <c r="D3300" s="36" t="s">
        <v>106</v>
      </c>
      <c r="E3300" s="36" t="s">
        <v>10498</v>
      </c>
      <c r="F3300" s="115"/>
    </row>
    <row r="3301" spans="1:6" x14ac:dyDescent="0.25">
      <c r="A3301" s="36" t="s">
        <v>10499</v>
      </c>
      <c r="B3301" s="36">
        <v>3678</v>
      </c>
      <c r="C3301" s="30" t="s">
        <v>13784</v>
      </c>
      <c r="D3301" s="36" t="s">
        <v>106</v>
      </c>
      <c r="E3301" s="36" t="s">
        <v>10498</v>
      </c>
      <c r="F3301" s="115"/>
    </row>
    <row r="3302" spans="1:6" x14ac:dyDescent="0.25">
      <c r="A3302" s="36" t="s">
        <v>10499</v>
      </c>
      <c r="B3302" s="36">
        <v>11552</v>
      </c>
      <c r="C3302" s="30" t="s">
        <v>13785</v>
      </c>
      <c r="D3302" s="36" t="s">
        <v>106</v>
      </c>
      <c r="E3302" s="36" t="s">
        <v>10498</v>
      </c>
      <c r="F3302" s="115">
        <v>7.84</v>
      </c>
    </row>
    <row r="3303" spans="1:6" x14ac:dyDescent="0.25">
      <c r="A3303" s="36" t="s">
        <v>10499</v>
      </c>
      <c r="B3303" s="36">
        <v>585</v>
      </c>
      <c r="C3303" s="30" t="s">
        <v>13786</v>
      </c>
      <c r="D3303" s="36" t="s">
        <v>370</v>
      </c>
      <c r="E3303" s="36" t="s">
        <v>10498</v>
      </c>
      <c r="F3303" s="115">
        <v>48.5</v>
      </c>
    </row>
    <row r="3304" spans="1:6" x14ac:dyDescent="0.25">
      <c r="A3304" s="36" t="s">
        <v>10499</v>
      </c>
      <c r="B3304" s="36">
        <v>39418</v>
      </c>
      <c r="C3304" s="30" t="s">
        <v>13787</v>
      </c>
      <c r="D3304" s="36" t="s">
        <v>106</v>
      </c>
      <c r="E3304" s="36" t="s">
        <v>10498</v>
      </c>
      <c r="F3304" s="115">
        <v>6.72</v>
      </c>
    </row>
    <row r="3305" spans="1:6" x14ac:dyDescent="0.25">
      <c r="A3305" s="36" t="s">
        <v>10499</v>
      </c>
      <c r="B3305" s="36">
        <v>39419</v>
      </c>
      <c r="C3305" s="30" t="s">
        <v>13788</v>
      </c>
      <c r="D3305" s="36" t="s">
        <v>106</v>
      </c>
      <c r="E3305" s="36" t="s">
        <v>10498</v>
      </c>
      <c r="F3305" s="115">
        <v>8.19</v>
      </c>
    </row>
    <row r="3306" spans="1:6" x14ac:dyDescent="0.25">
      <c r="A3306" s="36" t="s">
        <v>10499</v>
      </c>
      <c r="B3306" s="36">
        <v>39420</v>
      </c>
      <c r="C3306" s="30" t="s">
        <v>13789</v>
      </c>
      <c r="D3306" s="36" t="s">
        <v>106</v>
      </c>
      <c r="E3306" s="36" t="s">
        <v>10498</v>
      </c>
      <c r="F3306" s="115">
        <v>9.0399999999999991</v>
      </c>
    </row>
    <row r="3307" spans="1:6" x14ac:dyDescent="0.25">
      <c r="A3307" s="36" t="s">
        <v>10499</v>
      </c>
      <c r="B3307" s="36">
        <v>39571</v>
      </c>
      <c r="C3307" s="30" t="s">
        <v>13790</v>
      </c>
      <c r="D3307" s="36" t="s">
        <v>106</v>
      </c>
      <c r="E3307" s="36" t="s">
        <v>10498</v>
      </c>
      <c r="F3307" s="115">
        <v>5.46</v>
      </c>
    </row>
    <row r="3308" spans="1:6" x14ac:dyDescent="0.25">
      <c r="A3308" s="36" t="s">
        <v>10499</v>
      </c>
      <c r="B3308" s="36">
        <v>39421</v>
      </c>
      <c r="C3308" s="30" t="s">
        <v>13791</v>
      </c>
      <c r="D3308" s="36" t="s">
        <v>106</v>
      </c>
      <c r="E3308" s="36" t="s">
        <v>10498</v>
      </c>
      <c r="F3308" s="115">
        <v>7.96</v>
      </c>
    </row>
    <row r="3309" spans="1:6" x14ac:dyDescent="0.25">
      <c r="A3309" s="36" t="s">
        <v>10499</v>
      </c>
      <c r="B3309" s="36">
        <v>39422</v>
      </c>
      <c r="C3309" s="30" t="s">
        <v>13792</v>
      </c>
      <c r="D3309" s="36" t="s">
        <v>106</v>
      </c>
      <c r="E3309" s="36" t="s">
        <v>10505</v>
      </c>
      <c r="F3309" s="115">
        <v>9.2899999999999991</v>
      </c>
    </row>
    <row r="3310" spans="1:6" x14ac:dyDescent="0.25">
      <c r="A3310" s="36" t="s">
        <v>10499</v>
      </c>
      <c r="B3310" s="36">
        <v>39423</v>
      </c>
      <c r="C3310" s="30" t="s">
        <v>13793</v>
      </c>
      <c r="D3310" s="36" t="s">
        <v>106</v>
      </c>
      <c r="E3310" s="36" t="s">
        <v>10498</v>
      </c>
      <c r="F3310" s="115">
        <v>10.78</v>
      </c>
    </row>
    <row r="3311" spans="1:6" x14ac:dyDescent="0.25">
      <c r="A3311" s="36" t="s">
        <v>10499</v>
      </c>
      <c r="B3311" s="36">
        <v>39426</v>
      </c>
      <c r="C3311" s="30" t="s">
        <v>13794</v>
      </c>
      <c r="D3311" s="36" t="s">
        <v>106</v>
      </c>
      <c r="E3311" s="36" t="s">
        <v>10498</v>
      </c>
      <c r="F3311" s="115">
        <v>24.25</v>
      </c>
    </row>
    <row r="3312" spans="1:6" x14ac:dyDescent="0.25">
      <c r="A3312" s="36" t="s">
        <v>10499</v>
      </c>
      <c r="B3312" s="36">
        <v>39429</v>
      </c>
      <c r="C3312" s="30" t="s">
        <v>13795</v>
      </c>
      <c r="D3312" s="36" t="s">
        <v>106</v>
      </c>
      <c r="E3312" s="36" t="s">
        <v>10498</v>
      </c>
      <c r="F3312" s="115">
        <v>7.65</v>
      </c>
    </row>
    <row r="3313" spans="1:6" x14ac:dyDescent="0.25">
      <c r="A3313" s="36" t="s">
        <v>10499</v>
      </c>
      <c r="B3313" s="36">
        <v>39428</v>
      </c>
      <c r="C3313" s="30" t="s">
        <v>13796</v>
      </c>
      <c r="D3313" s="36" t="s">
        <v>106</v>
      </c>
      <c r="E3313" s="36" t="s">
        <v>10498</v>
      </c>
      <c r="F3313" s="115">
        <v>5.84</v>
      </c>
    </row>
    <row r="3314" spans="1:6" x14ac:dyDescent="0.25">
      <c r="A3314" s="36" t="s">
        <v>10499</v>
      </c>
      <c r="B3314" s="36">
        <v>39572</v>
      </c>
      <c r="C3314" s="30" t="s">
        <v>13797</v>
      </c>
      <c r="D3314" s="36" t="s">
        <v>106</v>
      </c>
      <c r="E3314" s="36" t="s">
        <v>10498</v>
      </c>
      <c r="F3314" s="115">
        <v>5.0599999999999996</v>
      </c>
    </row>
    <row r="3315" spans="1:6" x14ac:dyDescent="0.25">
      <c r="A3315" s="36" t="s">
        <v>10499</v>
      </c>
      <c r="B3315" s="36">
        <v>39570</v>
      </c>
      <c r="C3315" s="30" t="s">
        <v>13798</v>
      </c>
      <c r="D3315" s="36" t="s">
        <v>106</v>
      </c>
      <c r="E3315" s="36" t="s">
        <v>10498</v>
      </c>
      <c r="F3315" s="115">
        <v>5.37</v>
      </c>
    </row>
    <row r="3316" spans="1:6" x14ac:dyDescent="0.25">
      <c r="A3316" s="36" t="s">
        <v>10499</v>
      </c>
      <c r="B3316" s="36">
        <v>39569</v>
      </c>
      <c r="C3316" s="30" t="s">
        <v>13799</v>
      </c>
      <c r="D3316" s="36" t="s">
        <v>106</v>
      </c>
      <c r="E3316" s="36" t="s">
        <v>10498</v>
      </c>
      <c r="F3316" s="115">
        <v>5.3</v>
      </c>
    </row>
    <row r="3317" spans="1:6" x14ac:dyDescent="0.25">
      <c r="A3317" s="36" t="s">
        <v>10499</v>
      </c>
      <c r="B3317" s="36">
        <v>39328</v>
      </c>
      <c r="C3317" s="30" t="s">
        <v>13800</v>
      </c>
      <c r="D3317" s="36" t="s">
        <v>106</v>
      </c>
      <c r="E3317" s="36" t="s">
        <v>10498</v>
      </c>
      <c r="F3317" s="115">
        <v>5.48</v>
      </c>
    </row>
    <row r="3318" spans="1:6" x14ac:dyDescent="0.25">
      <c r="A3318" s="36" t="s">
        <v>10499</v>
      </c>
      <c r="B3318" s="36">
        <v>39029</v>
      </c>
      <c r="C3318" s="30" t="s">
        <v>13801</v>
      </c>
      <c r="D3318" s="36" t="s">
        <v>106</v>
      </c>
      <c r="E3318" s="36" t="s">
        <v>10498</v>
      </c>
      <c r="F3318" s="115">
        <v>17.12</v>
      </c>
    </row>
    <row r="3319" spans="1:6" x14ac:dyDescent="0.25">
      <c r="A3319" s="36" t="s">
        <v>10499</v>
      </c>
      <c r="B3319" s="36">
        <v>39028</v>
      </c>
      <c r="C3319" s="30" t="s">
        <v>13802</v>
      </c>
      <c r="D3319" s="36" t="s">
        <v>106</v>
      </c>
      <c r="E3319" s="36" t="s">
        <v>10498</v>
      </c>
      <c r="F3319" s="115">
        <v>9.9600000000000009</v>
      </c>
    </row>
    <row r="3320" spans="1:6" x14ac:dyDescent="0.25">
      <c r="A3320" s="36" t="s">
        <v>10677</v>
      </c>
      <c r="B3320" s="36">
        <v>38541</v>
      </c>
      <c r="C3320" s="30" t="s">
        <v>13803</v>
      </c>
      <c r="D3320" s="36" t="s">
        <v>99</v>
      </c>
      <c r="E3320" s="36" t="s">
        <v>10498</v>
      </c>
      <c r="F3320" s="115">
        <v>4572702.6900000004</v>
      </c>
    </row>
    <row r="3321" spans="1:6" x14ac:dyDescent="0.25">
      <c r="A3321" s="36" t="s">
        <v>10677</v>
      </c>
      <c r="B3321" s="36">
        <v>38542</v>
      </c>
      <c r="C3321" s="30" t="s">
        <v>13804</v>
      </c>
      <c r="D3321" s="36" t="s">
        <v>99</v>
      </c>
      <c r="E3321" s="36" t="s">
        <v>10498</v>
      </c>
      <c r="F3321" s="115">
        <v>7011477.4800000004</v>
      </c>
    </row>
    <row r="3322" spans="1:6" x14ac:dyDescent="0.25">
      <c r="A3322" s="36" t="s">
        <v>10677</v>
      </c>
      <c r="B3322" s="36">
        <v>45080</v>
      </c>
      <c r="C3322" s="30" t="s">
        <v>13805</v>
      </c>
      <c r="D3322" s="36" t="s">
        <v>99</v>
      </c>
      <c r="E3322" s="36" t="s">
        <v>10498</v>
      </c>
      <c r="F3322" s="115">
        <v>15184.63</v>
      </c>
    </row>
    <row r="3323" spans="1:6" x14ac:dyDescent="0.25">
      <c r="A3323" s="36" t="s">
        <v>10677</v>
      </c>
      <c r="B3323" s="36">
        <v>38543</v>
      </c>
      <c r="C3323" s="30" t="s">
        <v>13806</v>
      </c>
      <c r="D3323" s="36" t="s">
        <v>99</v>
      </c>
      <c r="E3323" s="36" t="s">
        <v>10498</v>
      </c>
      <c r="F3323" s="115">
        <v>1427705.24</v>
      </c>
    </row>
    <row r="3324" spans="1:6" x14ac:dyDescent="0.25">
      <c r="A3324" s="36" t="s">
        <v>10677</v>
      </c>
      <c r="B3324" s="36">
        <v>44002</v>
      </c>
      <c r="C3324" s="30" t="s">
        <v>13807</v>
      </c>
      <c r="D3324" s="36" t="s">
        <v>99</v>
      </c>
      <c r="E3324" s="36" t="s">
        <v>10498</v>
      </c>
      <c r="F3324" s="115">
        <v>6668727.9800000004</v>
      </c>
    </row>
    <row r="3325" spans="1:6" x14ac:dyDescent="0.25">
      <c r="A3325" s="36" t="s">
        <v>10677</v>
      </c>
      <c r="B3325" s="36">
        <v>43886</v>
      </c>
      <c r="C3325" s="30" t="s">
        <v>13808</v>
      </c>
      <c r="D3325" s="36" t="s">
        <v>99</v>
      </c>
      <c r="E3325" s="36" t="s">
        <v>10498</v>
      </c>
      <c r="F3325" s="115">
        <v>3236460.38</v>
      </c>
    </row>
    <row r="3326" spans="1:6" x14ac:dyDescent="0.25">
      <c r="A3326" s="36" t="s">
        <v>10677</v>
      </c>
      <c r="B3326" s="36">
        <v>40791</v>
      </c>
      <c r="C3326" s="30" t="s">
        <v>13809</v>
      </c>
      <c r="D3326" s="36" t="s">
        <v>99</v>
      </c>
      <c r="E3326" s="36" t="s">
        <v>10498</v>
      </c>
      <c r="F3326" s="115">
        <v>47704.37</v>
      </c>
    </row>
    <row r="3327" spans="1:6" x14ac:dyDescent="0.25">
      <c r="A3327" s="36" t="s">
        <v>10677</v>
      </c>
      <c r="B3327" s="36">
        <v>44003</v>
      </c>
      <c r="C3327" s="30" t="s">
        <v>13810</v>
      </c>
      <c r="D3327" s="36" t="s">
        <v>99</v>
      </c>
      <c r="E3327" s="36" t="s">
        <v>10498</v>
      </c>
      <c r="F3327" s="115">
        <v>9267344.1799999997</v>
      </c>
    </row>
    <row r="3328" spans="1:6" x14ac:dyDescent="0.25">
      <c r="A3328" s="36" t="s">
        <v>10677</v>
      </c>
      <c r="B3328" s="36">
        <v>44548</v>
      </c>
      <c r="C3328" s="30" t="s">
        <v>13811</v>
      </c>
      <c r="D3328" s="36" t="s">
        <v>99</v>
      </c>
      <c r="E3328" s="36" t="s">
        <v>10498</v>
      </c>
      <c r="F3328" s="115">
        <v>2834171.31</v>
      </c>
    </row>
    <row r="3329" spans="1:6" x14ac:dyDescent="0.25">
      <c r="A3329" s="36" t="s">
        <v>10677</v>
      </c>
      <c r="B3329" s="36">
        <v>44550</v>
      </c>
      <c r="C3329" s="30" t="s">
        <v>13812</v>
      </c>
      <c r="D3329" s="36" t="s">
        <v>99</v>
      </c>
      <c r="E3329" s="36" t="s">
        <v>10498</v>
      </c>
      <c r="F3329" s="115">
        <v>8891772.8300000001</v>
      </c>
    </row>
    <row r="3330" spans="1:6" x14ac:dyDescent="0.25">
      <c r="A3330" s="36" t="s">
        <v>10677</v>
      </c>
      <c r="B3330" s="36">
        <v>44549</v>
      </c>
      <c r="C3330" s="30" t="s">
        <v>13813</v>
      </c>
      <c r="D3330" s="36" t="s">
        <v>99</v>
      </c>
      <c r="E3330" s="36" t="s">
        <v>10498</v>
      </c>
      <c r="F3330" s="115">
        <v>6502108.9100000001</v>
      </c>
    </row>
    <row r="3331" spans="1:6" x14ac:dyDescent="0.25">
      <c r="A3331" s="36" t="s">
        <v>10677</v>
      </c>
      <c r="B3331" s="36">
        <v>41982</v>
      </c>
      <c r="C3331" s="30" t="s">
        <v>13814</v>
      </c>
      <c r="D3331" s="36" t="s">
        <v>99</v>
      </c>
      <c r="E3331" s="36" t="s">
        <v>10498</v>
      </c>
      <c r="F3331" s="115">
        <v>1727465.42</v>
      </c>
    </row>
    <row r="3332" spans="1:6" x14ac:dyDescent="0.25">
      <c r="A3332" s="36" t="s">
        <v>10677</v>
      </c>
      <c r="B3332" s="36">
        <v>39012</v>
      </c>
      <c r="C3332" s="30" t="s">
        <v>13815</v>
      </c>
      <c r="D3332" s="36" t="s">
        <v>99</v>
      </c>
      <c r="E3332" s="36" t="s">
        <v>10498</v>
      </c>
      <c r="F3332" s="115">
        <v>1013615.76</v>
      </c>
    </row>
    <row r="3333" spans="1:6" x14ac:dyDescent="0.25">
      <c r="A3333" s="36" t="s">
        <v>10677</v>
      </c>
      <c r="B3333" s="36">
        <v>40435</v>
      </c>
      <c r="C3333" s="30" t="s">
        <v>13816</v>
      </c>
      <c r="D3333" s="36" t="s">
        <v>99</v>
      </c>
      <c r="E3333" s="36" t="s">
        <v>10498</v>
      </c>
      <c r="F3333" s="115">
        <v>1023529.37</v>
      </c>
    </row>
    <row r="3334" spans="1:6" x14ac:dyDescent="0.25">
      <c r="A3334" s="36" t="s">
        <v>10499</v>
      </c>
      <c r="B3334" s="36">
        <v>45265</v>
      </c>
      <c r="C3334" s="30" t="s">
        <v>13817</v>
      </c>
      <c r="D3334" s="36" t="s">
        <v>10912</v>
      </c>
      <c r="E3334" s="36" t="s">
        <v>10498</v>
      </c>
      <c r="F3334" s="115">
        <v>35.15</v>
      </c>
    </row>
    <row r="3335" spans="1:6" x14ac:dyDescent="0.25">
      <c r="A3335" s="36" t="s">
        <v>10677</v>
      </c>
      <c r="B3335" s="36">
        <v>13617</v>
      </c>
      <c r="C3335" s="30" t="s">
        <v>13818</v>
      </c>
      <c r="D3335" s="36" t="s">
        <v>99</v>
      </c>
      <c r="E3335" s="36" t="s">
        <v>10498</v>
      </c>
      <c r="F3335" s="115">
        <v>105074.99</v>
      </c>
    </row>
    <row r="3336" spans="1:6" x14ac:dyDescent="0.25">
      <c r="A3336" s="36" t="s">
        <v>10499</v>
      </c>
      <c r="B3336" s="36">
        <v>35274</v>
      </c>
      <c r="C3336" s="30" t="s">
        <v>13819</v>
      </c>
      <c r="D3336" s="36" t="s">
        <v>106</v>
      </c>
      <c r="E3336" s="36" t="s">
        <v>10498</v>
      </c>
      <c r="F3336" s="115">
        <v>79.17</v>
      </c>
    </row>
    <row r="3337" spans="1:6" x14ac:dyDescent="0.25">
      <c r="A3337" s="36" t="s">
        <v>10499</v>
      </c>
      <c r="B3337" s="36">
        <v>35275</v>
      </c>
      <c r="C3337" s="30" t="s">
        <v>13820</v>
      </c>
      <c r="D3337" s="36" t="s">
        <v>106</v>
      </c>
      <c r="E3337" s="36" t="s">
        <v>10498</v>
      </c>
      <c r="F3337" s="115">
        <v>168.03</v>
      </c>
    </row>
    <row r="3338" spans="1:6" x14ac:dyDescent="0.25">
      <c r="A3338" s="36" t="s">
        <v>10499</v>
      </c>
      <c r="B3338" s="36">
        <v>35276</v>
      </c>
      <c r="C3338" s="30" t="s">
        <v>13821</v>
      </c>
      <c r="D3338" s="36" t="s">
        <v>106</v>
      </c>
      <c r="E3338" s="36" t="s">
        <v>10498</v>
      </c>
      <c r="F3338" s="115">
        <v>292.37</v>
      </c>
    </row>
    <row r="3339" spans="1:6" x14ac:dyDescent="0.25">
      <c r="A3339" s="36" t="s">
        <v>10499</v>
      </c>
      <c r="B3339" s="36">
        <v>11091</v>
      </c>
      <c r="C3339" s="30" t="s">
        <v>13822</v>
      </c>
      <c r="D3339" s="36" t="s">
        <v>99</v>
      </c>
      <c r="E3339" s="36" t="s">
        <v>10498</v>
      </c>
      <c r="F3339" s="115">
        <v>1.1599999999999999</v>
      </c>
    </row>
    <row r="3340" spans="1:6" x14ac:dyDescent="0.25">
      <c r="A3340" s="36" t="s">
        <v>10499</v>
      </c>
      <c r="B3340" s="36">
        <v>37586</v>
      </c>
      <c r="C3340" s="30" t="s">
        <v>13823</v>
      </c>
      <c r="D3340" s="36" t="s">
        <v>12580</v>
      </c>
      <c r="E3340" s="36" t="s">
        <v>10498</v>
      </c>
      <c r="F3340" s="115"/>
    </row>
    <row r="3341" spans="1:6" x14ac:dyDescent="0.25">
      <c r="A3341" s="36" t="s">
        <v>10499</v>
      </c>
      <c r="B3341" s="36">
        <v>37395</v>
      </c>
      <c r="C3341" s="30" t="s">
        <v>13824</v>
      </c>
      <c r="D3341" s="36" t="s">
        <v>12580</v>
      </c>
      <c r="E3341" s="36" t="s">
        <v>10498</v>
      </c>
      <c r="F3341" s="115"/>
    </row>
    <row r="3342" spans="1:6" x14ac:dyDescent="0.25">
      <c r="A3342" s="36" t="s">
        <v>10499</v>
      </c>
      <c r="B3342" s="36">
        <v>14147</v>
      </c>
      <c r="C3342" s="30" t="s">
        <v>13825</v>
      </c>
      <c r="D3342" s="36" t="s">
        <v>12580</v>
      </c>
      <c r="E3342" s="36" t="s">
        <v>10498</v>
      </c>
      <c r="F3342" s="115"/>
    </row>
    <row r="3343" spans="1:6" x14ac:dyDescent="0.25">
      <c r="A3343" s="36" t="s">
        <v>10499</v>
      </c>
      <c r="B3343" s="36">
        <v>37396</v>
      </c>
      <c r="C3343" s="30" t="s">
        <v>13826</v>
      </c>
      <c r="D3343" s="36" t="s">
        <v>12580</v>
      </c>
      <c r="E3343" s="36" t="s">
        <v>10498</v>
      </c>
      <c r="F3343" s="115"/>
    </row>
    <row r="3344" spans="1:6" x14ac:dyDescent="0.25">
      <c r="A3344" s="36" t="s">
        <v>10499</v>
      </c>
      <c r="B3344" s="36">
        <v>37397</v>
      </c>
      <c r="C3344" s="30" t="s">
        <v>13827</v>
      </c>
      <c r="D3344" s="36" t="s">
        <v>12580</v>
      </c>
      <c r="E3344" s="36" t="s">
        <v>10498</v>
      </c>
      <c r="F3344" s="115"/>
    </row>
    <row r="3345" spans="1:6" x14ac:dyDescent="0.25">
      <c r="A3345" s="36" t="s">
        <v>10499</v>
      </c>
      <c r="B3345" s="36">
        <v>43606</v>
      </c>
      <c r="C3345" s="30" t="s">
        <v>13828</v>
      </c>
      <c r="D3345" s="36" t="s">
        <v>99</v>
      </c>
      <c r="E3345" s="36" t="s">
        <v>10498</v>
      </c>
      <c r="F3345" s="115">
        <v>9.4</v>
      </c>
    </row>
    <row r="3346" spans="1:6" x14ac:dyDescent="0.25">
      <c r="A3346" s="36" t="s">
        <v>10499</v>
      </c>
      <c r="B3346" s="36">
        <v>444</v>
      </c>
      <c r="C3346" s="30" t="s">
        <v>13829</v>
      </c>
      <c r="D3346" s="36" t="s">
        <v>99</v>
      </c>
      <c r="E3346" s="36" t="s">
        <v>10498</v>
      </c>
      <c r="F3346" s="115">
        <v>21.2</v>
      </c>
    </row>
    <row r="3347" spans="1:6" x14ac:dyDescent="0.25">
      <c r="A3347" s="36" t="s">
        <v>10499</v>
      </c>
      <c r="B3347" s="36">
        <v>445</v>
      </c>
      <c r="C3347" s="30" t="s">
        <v>13830</v>
      </c>
      <c r="D3347" s="36" t="s">
        <v>99</v>
      </c>
      <c r="E3347" s="36" t="s">
        <v>10498</v>
      </c>
      <c r="F3347" s="115">
        <v>29.01</v>
      </c>
    </row>
    <row r="3348" spans="1:6" x14ac:dyDescent="0.25">
      <c r="A3348" s="36" t="s">
        <v>10643</v>
      </c>
      <c r="B3348" s="36">
        <v>4783</v>
      </c>
      <c r="C3348" s="30" t="s">
        <v>13831</v>
      </c>
      <c r="D3348" s="36" t="s">
        <v>64</v>
      </c>
      <c r="E3348" s="36" t="s">
        <v>10505</v>
      </c>
      <c r="F3348" s="115">
        <v>28.95</v>
      </c>
    </row>
    <row r="3349" spans="1:6" x14ac:dyDescent="0.25">
      <c r="A3349" s="36" t="s">
        <v>10643</v>
      </c>
      <c r="B3349" s="36">
        <v>41079</v>
      </c>
      <c r="C3349" s="30" t="s">
        <v>13832</v>
      </c>
      <c r="D3349" s="36" t="s">
        <v>7170</v>
      </c>
      <c r="E3349" s="36" t="s">
        <v>10498</v>
      </c>
      <c r="F3349" s="115">
        <v>5079.1400000000003</v>
      </c>
    </row>
    <row r="3350" spans="1:6" x14ac:dyDescent="0.25">
      <c r="A3350" s="36" t="s">
        <v>10643</v>
      </c>
      <c r="B3350" s="36">
        <v>12874</v>
      </c>
      <c r="C3350" s="30" t="s">
        <v>13833</v>
      </c>
      <c r="D3350" s="36" t="s">
        <v>64</v>
      </c>
      <c r="E3350" s="36" t="s">
        <v>10498</v>
      </c>
      <c r="F3350" s="115">
        <v>28.11</v>
      </c>
    </row>
    <row r="3351" spans="1:6" x14ac:dyDescent="0.25">
      <c r="A3351" s="36" t="s">
        <v>10643</v>
      </c>
      <c r="B3351" s="36">
        <v>41082</v>
      </c>
      <c r="C3351" s="30" t="s">
        <v>13834</v>
      </c>
      <c r="D3351" s="36" t="s">
        <v>7170</v>
      </c>
      <c r="E3351" s="36" t="s">
        <v>10498</v>
      </c>
      <c r="F3351" s="115">
        <v>4932.1899999999996</v>
      </c>
    </row>
    <row r="3352" spans="1:6" x14ac:dyDescent="0.25">
      <c r="A3352" s="36" t="s">
        <v>10643</v>
      </c>
      <c r="B3352" s="36">
        <v>4785</v>
      </c>
      <c r="C3352" s="30" t="s">
        <v>13835</v>
      </c>
      <c r="D3352" s="36" t="s">
        <v>64</v>
      </c>
      <c r="E3352" s="36" t="s">
        <v>10498</v>
      </c>
      <c r="F3352" s="115">
        <v>28.95</v>
      </c>
    </row>
    <row r="3353" spans="1:6" x14ac:dyDescent="0.25">
      <c r="A3353" s="36" t="s">
        <v>10643</v>
      </c>
      <c r="B3353" s="36">
        <v>41081</v>
      </c>
      <c r="C3353" s="30" t="s">
        <v>13836</v>
      </c>
      <c r="D3353" s="36" t="s">
        <v>7170</v>
      </c>
      <c r="E3353" s="36" t="s">
        <v>10498</v>
      </c>
      <c r="F3353" s="115">
        <v>5079.1400000000003</v>
      </c>
    </row>
    <row r="3354" spans="1:6" x14ac:dyDescent="0.25">
      <c r="A3354" s="36" t="s">
        <v>10499</v>
      </c>
      <c r="B3354" s="36">
        <v>4801</v>
      </c>
      <c r="C3354" s="30" t="s">
        <v>13837</v>
      </c>
      <c r="D3354" s="36" t="s">
        <v>97</v>
      </c>
      <c r="E3354" s="36" t="s">
        <v>10498</v>
      </c>
      <c r="F3354" s="115">
        <v>66.010000000000005</v>
      </c>
    </row>
    <row r="3355" spans="1:6" x14ac:dyDescent="0.25">
      <c r="A3355" s="36" t="s">
        <v>10499</v>
      </c>
      <c r="B3355" s="36">
        <v>4794</v>
      </c>
      <c r="C3355" s="30" t="s">
        <v>13838</v>
      </c>
      <c r="D3355" s="36" t="s">
        <v>97</v>
      </c>
      <c r="E3355" s="36" t="s">
        <v>10498</v>
      </c>
      <c r="F3355" s="115">
        <v>300.66000000000003</v>
      </c>
    </row>
    <row r="3356" spans="1:6" x14ac:dyDescent="0.25">
      <c r="A3356" s="36" t="s">
        <v>10499</v>
      </c>
      <c r="B3356" s="36">
        <v>4796</v>
      </c>
      <c r="C3356" s="30" t="s">
        <v>13839</v>
      </c>
      <c r="D3356" s="36" t="s">
        <v>97</v>
      </c>
      <c r="E3356" s="36" t="s">
        <v>10498</v>
      </c>
      <c r="F3356" s="115">
        <v>182.62</v>
      </c>
    </row>
    <row r="3357" spans="1:6" x14ac:dyDescent="0.25">
      <c r="A3357" s="36" t="s">
        <v>10499</v>
      </c>
      <c r="B3357" s="36">
        <v>4800</v>
      </c>
      <c r="C3357" s="30" t="s">
        <v>13840</v>
      </c>
      <c r="D3357" s="36" t="s">
        <v>97</v>
      </c>
      <c r="E3357" s="36" t="s">
        <v>10498</v>
      </c>
      <c r="F3357" s="115">
        <v>50.22</v>
      </c>
    </row>
    <row r="3358" spans="1:6" x14ac:dyDescent="0.25">
      <c r="A3358" s="36" t="s">
        <v>10499</v>
      </c>
      <c r="B3358" s="36">
        <v>4795</v>
      </c>
      <c r="C3358" s="30" t="s">
        <v>13841</v>
      </c>
      <c r="D3358" s="36" t="s">
        <v>97</v>
      </c>
      <c r="E3358" s="36" t="s">
        <v>10498</v>
      </c>
      <c r="F3358" s="115">
        <v>292.68</v>
      </c>
    </row>
    <row r="3359" spans="1:6" x14ac:dyDescent="0.25">
      <c r="A3359" s="36" t="s">
        <v>10499</v>
      </c>
      <c r="B3359" s="36">
        <v>1292</v>
      </c>
      <c r="C3359" s="30" t="s">
        <v>13842</v>
      </c>
      <c r="D3359" s="36" t="s">
        <v>97</v>
      </c>
      <c r="E3359" s="36" t="s">
        <v>10498</v>
      </c>
      <c r="F3359" s="115">
        <v>36.28</v>
      </c>
    </row>
    <row r="3360" spans="1:6" x14ac:dyDescent="0.25">
      <c r="A3360" s="36" t="s">
        <v>10499</v>
      </c>
      <c r="B3360" s="36">
        <v>1287</v>
      </c>
      <c r="C3360" s="30" t="s">
        <v>13843</v>
      </c>
      <c r="D3360" s="36" t="s">
        <v>97</v>
      </c>
      <c r="E3360" s="36" t="s">
        <v>10498</v>
      </c>
      <c r="F3360" s="115">
        <v>29.04</v>
      </c>
    </row>
    <row r="3361" spans="1:6" x14ac:dyDescent="0.25">
      <c r="A3361" s="36" t="s">
        <v>10499</v>
      </c>
      <c r="B3361" s="36">
        <v>4786</v>
      </c>
      <c r="C3361" s="30" t="s">
        <v>13844</v>
      </c>
      <c r="D3361" s="36" t="s">
        <v>97</v>
      </c>
      <c r="E3361" s="36" t="s">
        <v>10505</v>
      </c>
      <c r="F3361" s="115"/>
    </row>
    <row r="3362" spans="1:6" x14ac:dyDescent="0.25">
      <c r="A3362" s="36" t="s">
        <v>10499</v>
      </c>
      <c r="B3362" s="36">
        <v>10840</v>
      </c>
      <c r="C3362" s="30" t="s">
        <v>13845</v>
      </c>
      <c r="D3362" s="36" t="s">
        <v>97</v>
      </c>
      <c r="E3362" s="36" t="s">
        <v>10505</v>
      </c>
      <c r="F3362" s="115">
        <v>470</v>
      </c>
    </row>
    <row r="3363" spans="1:6" x14ac:dyDescent="0.25">
      <c r="A3363" s="36" t="s">
        <v>10499</v>
      </c>
      <c r="B3363" s="36">
        <v>10841</v>
      </c>
      <c r="C3363" s="30" t="s">
        <v>13846</v>
      </c>
      <c r="D3363" s="36" t="s">
        <v>97</v>
      </c>
      <c r="E3363" s="36" t="s">
        <v>10498</v>
      </c>
      <c r="F3363" s="115">
        <v>354.71</v>
      </c>
    </row>
    <row r="3364" spans="1:6" x14ac:dyDescent="0.25">
      <c r="A3364" s="36" t="s">
        <v>10499</v>
      </c>
      <c r="B3364" s="36">
        <v>44540</v>
      </c>
      <c r="C3364" s="30" t="s">
        <v>13847</v>
      </c>
      <c r="D3364" s="36" t="s">
        <v>97</v>
      </c>
      <c r="E3364" s="36" t="s">
        <v>10498</v>
      </c>
      <c r="F3364" s="115">
        <v>453.24</v>
      </c>
    </row>
    <row r="3365" spans="1:6" x14ac:dyDescent="0.25">
      <c r="A3365" s="36" t="s">
        <v>10499</v>
      </c>
      <c r="B3365" s="36">
        <v>10842</v>
      </c>
      <c r="C3365" s="30" t="s">
        <v>13848</v>
      </c>
      <c r="D3365" s="36" t="s">
        <v>97</v>
      </c>
      <c r="E3365" s="36" t="s">
        <v>10498</v>
      </c>
      <c r="F3365" s="115">
        <v>512.36</v>
      </c>
    </row>
    <row r="3366" spans="1:6" x14ac:dyDescent="0.25">
      <c r="A3366" s="36" t="s">
        <v>10499</v>
      </c>
      <c r="B3366" s="36">
        <v>45190</v>
      </c>
      <c r="C3366" s="30" t="s">
        <v>13849</v>
      </c>
      <c r="D3366" s="36" t="s">
        <v>97</v>
      </c>
      <c r="E3366" s="36" t="s">
        <v>10505</v>
      </c>
      <c r="F3366" s="115">
        <v>59.9</v>
      </c>
    </row>
    <row r="3367" spans="1:6" x14ac:dyDescent="0.25">
      <c r="A3367" s="36" t="s">
        <v>10499</v>
      </c>
      <c r="B3367" s="36">
        <v>45191</v>
      </c>
      <c r="C3367" s="30" t="s">
        <v>13850</v>
      </c>
      <c r="D3367" s="36" t="s">
        <v>97</v>
      </c>
      <c r="E3367" s="36" t="s">
        <v>10498</v>
      </c>
      <c r="F3367" s="115">
        <v>101.62</v>
      </c>
    </row>
    <row r="3368" spans="1:6" x14ac:dyDescent="0.25">
      <c r="A3368" s="36" t="s">
        <v>10499</v>
      </c>
      <c r="B3368" s="36">
        <v>38180</v>
      </c>
      <c r="C3368" s="30" t="s">
        <v>13851</v>
      </c>
      <c r="D3368" s="36" t="s">
        <v>97</v>
      </c>
      <c r="E3368" s="36" t="s">
        <v>10498</v>
      </c>
      <c r="F3368" s="115">
        <v>147.03</v>
      </c>
    </row>
    <row r="3369" spans="1:6" x14ac:dyDescent="0.25">
      <c r="A3369" s="36" t="s">
        <v>10496</v>
      </c>
      <c r="B3369" s="36">
        <v>40648</v>
      </c>
      <c r="C3369" s="30" t="s">
        <v>13852</v>
      </c>
      <c r="D3369" s="36" t="s">
        <v>97</v>
      </c>
      <c r="E3369" s="36" t="s">
        <v>10498</v>
      </c>
      <c r="F3369" s="115"/>
    </row>
    <row r="3370" spans="1:6" x14ac:dyDescent="0.25">
      <c r="A3370" s="36" t="s">
        <v>10496</v>
      </c>
      <c r="B3370" s="36">
        <v>40649</v>
      </c>
      <c r="C3370" s="30" t="s">
        <v>13853</v>
      </c>
      <c r="D3370" s="36" t="s">
        <v>97</v>
      </c>
      <c r="E3370" s="36" t="s">
        <v>10498</v>
      </c>
      <c r="F3370" s="115"/>
    </row>
    <row r="3371" spans="1:6" x14ac:dyDescent="0.25">
      <c r="A3371" s="36" t="s">
        <v>10499</v>
      </c>
      <c r="B3371" s="36">
        <v>40650</v>
      </c>
      <c r="C3371" s="30" t="s">
        <v>13854</v>
      </c>
      <c r="D3371" s="36" t="s">
        <v>97</v>
      </c>
      <c r="E3371" s="36" t="s">
        <v>10498</v>
      </c>
      <c r="F3371" s="115"/>
    </row>
    <row r="3372" spans="1:6" x14ac:dyDescent="0.25">
      <c r="A3372" s="36" t="s">
        <v>10499</v>
      </c>
      <c r="B3372" s="36">
        <v>40651</v>
      </c>
      <c r="C3372" s="30" t="s">
        <v>13855</v>
      </c>
      <c r="D3372" s="36" t="s">
        <v>97</v>
      </c>
      <c r="E3372" s="36" t="s">
        <v>10498</v>
      </c>
      <c r="F3372" s="115"/>
    </row>
    <row r="3373" spans="1:6" x14ac:dyDescent="0.25">
      <c r="A3373" s="36" t="s">
        <v>10496</v>
      </c>
      <c r="B3373" s="36">
        <v>40652</v>
      </c>
      <c r="C3373" s="30" t="s">
        <v>13856</v>
      </c>
      <c r="D3373" s="36" t="s">
        <v>97</v>
      </c>
      <c r="E3373" s="36" t="s">
        <v>10498</v>
      </c>
      <c r="F3373" s="115"/>
    </row>
    <row r="3374" spans="1:6" x14ac:dyDescent="0.25">
      <c r="A3374" s="36" t="s">
        <v>10496</v>
      </c>
      <c r="B3374" s="36">
        <v>40647</v>
      </c>
      <c r="C3374" s="30" t="s">
        <v>13857</v>
      </c>
      <c r="D3374" s="36" t="s">
        <v>97</v>
      </c>
      <c r="E3374" s="36" t="s">
        <v>10498</v>
      </c>
      <c r="F3374" s="115"/>
    </row>
    <row r="3375" spans="1:6" x14ac:dyDescent="0.25">
      <c r="A3375" s="36" t="s">
        <v>10496</v>
      </c>
      <c r="B3375" s="36">
        <v>40653</v>
      </c>
      <c r="C3375" s="30" t="s">
        <v>13858</v>
      </c>
      <c r="D3375" s="36" t="s">
        <v>97</v>
      </c>
      <c r="E3375" s="36" t="s">
        <v>10498</v>
      </c>
      <c r="F3375" s="115"/>
    </row>
    <row r="3376" spans="1:6" x14ac:dyDescent="0.25">
      <c r="A3376" s="36" t="s">
        <v>10499</v>
      </c>
      <c r="B3376" s="36">
        <v>38135</v>
      </c>
      <c r="C3376" s="30" t="s">
        <v>13859</v>
      </c>
      <c r="D3376" s="36" t="s">
        <v>97</v>
      </c>
      <c r="E3376" s="36" t="s">
        <v>10498</v>
      </c>
      <c r="F3376" s="115">
        <v>72.56</v>
      </c>
    </row>
    <row r="3377" spans="1:6" x14ac:dyDescent="0.25">
      <c r="A3377" s="36" t="s">
        <v>10499</v>
      </c>
      <c r="B3377" s="36">
        <v>36178</v>
      </c>
      <c r="C3377" s="30" t="s">
        <v>13860</v>
      </c>
      <c r="D3377" s="36" t="s">
        <v>99</v>
      </c>
      <c r="E3377" s="36" t="s">
        <v>10498</v>
      </c>
      <c r="F3377" s="115">
        <v>12.13</v>
      </c>
    </row>
    <row r="3378" spans="1:6" x14ac:dyDescent="0.25">
      <c r="A3378" s="36" t="s">
        <v>10499</v>
      </c>
      <c r="B3378" s="36">
        <v>38181</v>
      </c>
      <c r="C3378" s="30" t="s">
        <v>13861</v>
      </c>
      <c r="D3378" s="36" t="s">
        <v>97</v>
      </c>
      <c r="E3378" s="36" t="s">
        <v>10498</v>
      </c>
      <c r="F3378" s="115">
        <v>200.71</v>
      </c>
    </row>
    <row r="3379" spans="1:6" x14ac:dyDescent="0.25">
      <c r="A3379" s="36" t="s">
        <v>10499</v>
      </c>
      <c r="B3379" s="36">
        <v>38182</v>
      </c>
      <c r="C3379" s="30" t="s">
        <v>13862</v>
      </c>
      <c r="D3379" s="36" t="s">
        <v>97</v>
      </c>
      <c r="E3379" s="36" t="s">
        <v>10498</v>
      </c>
      <c r="F3379" s="115">
        <v>191.19</v>
      </c>
    </row>
    <row r="3380" spans="1:6" x14ac:dyDescent="0.25">
      <c r="A3380" s="36" t="s">
        <v>10499</v>
      </c>
      <c r="B3380" s="36">
        <v>38186</v>
      </c>
      <c r="C3380" s="30" t="s">
        <v>13863</v>
      </c>
      <c r="D3380" s="36" t="s">
        <v>97</v>
      </c>
      <c r="E3380" s="36" t="s">
        <v>10498</v>
      </c>
      <c r="F3380" s="115">
        <v>496.97</v>
      </c>
    </row>
    <row r="3381" spans="1:6" x14ac:dyDescent="0.25">
      <c r="A3381" s="36" t="s">
        <v>10499</v>
      </c>
      <c r="B3381" s="36">
        <v>38185</v>
      </c>
      <c r="C3381" s="30" t="s">
        <v>13864</v>
      </c>
      <c r="D3381" s="36" t="s">
        <v>97</v>
      </c>
      <c r="E3381" s="36" t="s">
        <v>10498</v>
      </c>
      <c r="F3381" s="115">
        <v>442.48</v>
      </c>
    </row>
    <row r="3382" spans="1:6" x14ac:dyDescent="0.25">
      <c r="A3382" s="36" t="s">
        <v>10496</v>
      </c>
      <c r="B3382" s="36">
        <v>40654</v>
      </c>
      <c r="C3382" s="30" t="s">
        <v>13865</v>
      </c>
      <c r="D3382" s="36" t="s">
        <v>97</v>
      </c>
      <c r="E3382" s="36" t="s">
        <v>10498</v>
      </c>
      <c r="F3382" s="115"/>
    </row>
    <row r="3383" spans="1:6" x14ac:dyDescent="0.25">
      <c r="A3383" s="36" t="s">
        <v>10499</v>
      </c>
      <c r="B3383" s="36">
        <v>44541</v>
      </c>
      <c r="C3383" s="30" t="s">
        <v>13866</v>
      </c>
      <c r="D3383" s="36" t="s">
        <v>97</v>
      </c>
      <c r="E3383" s="36" t="s">
        <v>10498</v>
      </c>
      <c r="F3383" s="115">
        <v>374.42</v>
      </c>
    </row>
    <row r="3384" spans="1:6" x14ac:dyDescent="0.25">
      <c r="A3384" s="36" t="s">
        <v>10499</v>
      </c>
      <c r="B3384" s="36">
        <v>4822</v>
      </c>
      <c r="C3384" s="30" t="s">
        <v>13867</v>
      </c>
      <c r="D3384" s="36" t="s">
        <v>97</v>
      </c>
      <c r="E3384" s="36" t="s">
        <v>10498</v>
      </c>
      <c r="F3384" s="115">
        <v>413.48</v>
      </c>
    </row>
    <row r="3385" spans="1:6" x14ac:dyDescent="0.25">
      <c r="A3385" s="36" t="s">
        <v>10499</v>
      </c>
      <c r="B3385" s="36">
        <v>4818</v>
      </c>
      <c r="C3385" s="30" t="s">
        <v>13868</v>
      </c>
      <c r="D3385" s="36" t="s">
        <v>97</v>
      </c>
      <c r="E3385" s="36" t="s">
        <v>10505</v>
      </c>
      <c r="F3385" s="115">
        <v>425</v>
      </c>
    </row>
    <row r="3386" spans="1:6" x14ac:dyDescent="0.25">
      <c r="A3386" s="36" t="s">
        <v>10499</v>
      </c>
      <c r="B3386" s="36">
        <v>39567</v>
      </c>
      <c r="C3386" s="30" t="s">
        <v>13869</v>
      </c>
      <c r="D3386" s="36" t="s">
        <v>97</v>
      </c>
      <c r="E3386" s="36" t="s">
        <v>10498</v>
      </c>
      <c r="F3386" s="115">
        <v>47.59</v>
      </c>
    </row>
    <row r="3387" spans="1:6" x14ac:dyDescent="0.25">
      <c r="A3387" s="36" t="s">
        <v>10499</v>
      </c>
      <c r="B3387" s="36">
        <v>39566</v>
      </c>
      <c r="C3387" s="30" t="s">
        <v>13870</v>
      </c>
      <c r="D3387" s="36" t="s">
        <v>97</v>
      </c>
      <c r="E3387" s="36" t="s">
        <v>10498</v>
      </c>
      <c r="F3387" s="115">
        <v>50.37</v>
      </c>
    </row>
    <row r="3388" spans="1:6" x14ac:dyDescent="0.25">
      <c r="A3388" s="36" t="s">
        <v>10499</v>
      </c>
      <c r="B3388" s="36">
        <v>39416</v>
      </c>
      <c r="C3388" s="30" t="s">
        <v>13871</v>
      </c>
      <c r="D3388" s="36" t="s">
        <v>97</v>
      </c>
      <c r="E3388" s="36" t="s">
        <v>10498</v>
      </c>
      <c r="F3388" s="115">
        <v>30.7</v>
      </c>
    </row>
    <row r="3389" spans="1:6" x14ac:dyDescent="0.25">
      <c r="A3389" s="36" t="s">
        <v>10499</v>
      </c>
      <c r="B3389" s="36">
        <v>39417</v>
      </c>
      <c r="C3389" s="30" t="s">
        <v>13872</v>
      </c>
      <c r="D3389" s="36" t="s">
        <v>97</v>
      </c>
      <c r="E3389" s="36" t="s">
        <v>10498</v>
      </c>
      <c r="F3389" s="115">
        <v>29.94</v>
      </c>
    </row>
    <row r="3390" spans="1:6" x14ac:dyDescent="0.25">
      <c r="A3390" s="36" t="s">
        <v>10499</v>
      </c>
      <c r="B3390" s="36">
        <v>43742</v>
      </c>
      <c r="C3390" s="30" t="s">
        <v>13873</v>
      </c>
      <c r="D3390" s="36" t="s">
        <v>97</v>
      </c>
      <c r="E3390" s="36" t="s">
        <v>10498</v>
      </c>
      <c r="F3390" s="115">
        <v>32.299999999999997</v>
      </c>
    </row>
    <row r="3391" spans="1:6" x14ac:dyDescent="0.25">
      <c r="A3391" s="36" t="s">
        <v>10499</v>
      </c>
      <c r="B3391" s="36">
        <v>39414</v>
      </c>
      <c r="C3391" s="30" t="s">
        <v>13874</v>
      </c>
      <c r="D3391" s="36" t="s">
        <v>97</v>
      </c>
      <c r="E3391" s="36" t="s">
        <v>10498</v>
      </c>
      <c r="F3391" s="115">
        <v>29.07</v>
      </c>
    </row>
    <row r="3392" spans="1:6" x14ac:dyDescent="0.25">
      <c r="A3392" s="36" t="s">
        <v>10499</v>
      </c>
      <c r="B3392" s="36">
        <v>39415</v>
      </c>
      <c r="C3392" s="30" t="s">
        <v>13875</v>
      </c>
      <c r="D3392" s="36" t="s">
        <v>97</v>
      </c>
      <c r="E3392" s="36" t="s">
        <v>10498</v>
      </c>
      <c r="F3392" s="115">
        <v>25.06</v>
      </c>
    </row>
    <row r="3393" spans="1:6" x14ac:dyDescent="0.25">
      <c r="A3393" s="36" t="s">
        <v>10499</v>
      </c>
      <c r="B3393" s="36">
        <v>43740</v>
      </c>
      <c r="C3393" s="30" t="s">
        <v>13876</v>
      </c>
      <c r="D3393" s="36" t="s">
        <v>97</v>
      </c>
      <c r="E3393" s="36" t="s">
        <v>10498</v>
      </c>
      <c r="F3393" s="115">
        <v>30.61</v>
      </c>
    </row>
    <row r="3394" spans="1:6" x14ac:dyDescent="0.25">
      <c r="A3394" s="36" t="s">
        <v>10499</v>
      </c>
      <c r="B3394" s="36">
        <v>39412</v>
      </c>
      <c r="C3394" s="30" t="s">
        <v>13877</v>
      </c>
      <c r="D3394" s="36" t="s">
        <v>97</v>
      </c>
      <c r="E3394" s="36" t="s">
        <v>10505</v>
      </c>
      <c r="F3394" s="115">
        <v>20.99</v>
      </c>
    </row>
    <row r="3395" spans="1:6" x14ac:dyDescent="0.25">
      <c r="A3395" s="36" t="s">
        <v>10499</v>
      </c>
      <c r="B3395" s="36">
        <v>39413</v>
      </c>
      <c r="C3395" s="30" t="s">
        <v>13878</v>
      </c>
      <c r="D3395" s="36" t="s">
        <v>97</v>
      </c>
      <c r="E3395" s="36" t="s">
        <v>10498</v>
      </c>
      <c r="F3395" s="115">
        <v>22.7</v>
      </c>
    </row>
    <row r="3396" spans="1:6" x14ac:dyDescent="0.25">
      <c r="A3396" s="36" t="s">
        <v>10499</v>
      </c>
      <c r="B3396" s="36">
        <v>43741</v>
      </c>
      <c r="C3396" s="30" t="s">
        <v>13879</v>
      </c>
      <c r="D3396" s="36" t="s">
        <v>97</v>
      </c>
      <c r="E3396" s="36" t="s">
        <v>10498</v>
      </c>
      <c r="F3396" s="115">
        <v>24.2</v>
      </c>
    </row>
    <row r="3397" spans="1:6" x14ac:dyDescent="0.25">
      <c r="A3397" s="36" t="s">
        <v>10499</v>
      </c>
      <c r="B3397" s="36">
        <v>11062</v>
      </c>
      <c r="C3397" s="30" t="s">
        <v>13880</v>
      </c>
      <c r="D3397" s="36" t="s">
        <v>97</v>
      </c>
      <c r="E3397" s="36" t="s">
        <v>10498</v>
      </c>
      <c r="F3397" s="115">
        <v>51.05</v>
      </c>
    </row>
    <row r="3398" spans="1:6" x14ac:dyDescent="0.25">
      <c r="A3398" s="36" t="s">
        <v>10499</v>
      </c>
      <c r="B3398" s="36">
        <v>11063</v>
      </c>
      <c r="C3398" s="30" t="s">
        <v>13881</v>
      </c>
      <c r="D3398" s="36" t="s">
        <v>97</v>
      </c>
      <c r="E3398" s="36" t="s">
        <v>10498</v>
      </c>
      <c r="F3398" s="115">
        <v>31.25</v>
      </c>
    </row>
    <row r="3399" spans="1:6" x14ac:dyDescent="0.25">
      <c r="A3399" s="36" t="s">
        <v>10499</v>
      </c>
      <c r="B3399" s="36">
        <v>13521</v>
      </c>
      <c r="C3399" s="30" t="s">
        <v>13882</v>
      </c>
      <c r="D3399" s="36" t="s">
        <v>99</v>
      </c>
      <c r="E3399" s="36" t="s">
        <v>10498</v>
      </c>
      <c r="F3399" s="115"/>
    </row>
    <row r="3400" spans="1:6" x14ac:dyDescent="0.25">
      <c r="A3400" s="36" t="s">
        <v>10499</v>
      </c>
      <c r="B3400" s="36">
        <v>10851</v>
      </c>
      <c r="C3400" s="30" t="s">
        <v>13883</v>
      </c>
      <c r="D3400" s="36" t="s">
        <v>99</v>
      </c>
      <c r="E3400" s="36" t="s">
        <v>10498</v>
      </c>
      <c r="F3400" s="115">
        <v>72</v>
      </c>
    </row>
    <row r="3401" spans="1:6" x14ac:dyDescent="0.25">
      <c r="A3401" s="36" t="s">
        <v>10499</v>
      </c>
      <c r="B3401" s="36">
        <v>39515</v>
      </c>
      <c r="C3401" s="30" t="s">
        <v>13884</v>
      </c>
      <c r="D3401" s="36" t="s">
        <v>99</v>
      </c>
      <c r="E3401" s="36" t="s">
        <v>10498</v>
      </c>
      <c r="F3401" s="115"/>
    </row>
    <row r="3402" spans="1:6" x14ac:dyDescent="0.25">
      <c r="A3402" s="36" t="s">
        <v>10499</v>
      </c>
      <c r="B3402" s="36">
        <v>39516</v>
      </c>
      <c r="C3402" s="30" t="s">
        <v>13885</v>
      </c>
      <c r="D3402" s="36" t="s">
        <v>99</v>
      </c>
      <c r="E3402" s="36" t="s">
        <v>10498</v>
      </c>
      <c r="F3402" s="115"/>
    </row>
    <row r="3403" spans="1:6" x14ac:dyDescent="0.25">
      <c r="A3403" s="36" t="s">
        <v>10499</v>
      </c>
      <c r="B3403" s="36">
        <v>39514</v>
      </c>
      <c r="C3403" s="30" t="s">
        <v>13886</v>
      </c>
      <c r="D3403" s="36" t="s">
        <v>99</v>
      </c>
      <c r="E3403" s="36" t="s">
        <v>10505</v>
      </c>
      <c r="F3403" s="115"/>
    </row>
    <row r="3404" spans="1:6" x14ac:dyDescent="0.25">
      <c r="A3404" s="36" t="s">
        <v>10499</v>
      </c>
      <c r="B3404" s="36">
        <v>4812</v>
      </c>
      <c r="C3404" s="30" t="s">
        <v>13887</v>
      </c>
      <c r="D3404" s="36" t="s">
        <v>97</v>
      </c>
      <c r="E3404" s="36" t="s">
        <v>10498</v>
      </c>
      <c r="F3404" s="115">
        <v>12.59</v>
      </c>
    </row>
    <row r="3405" spans="1:6" x14ac:dyDescent="0.25">
      <c r="A3405" s="36" t="s">
        <v>10499</v>
      </c>
      <c r="B3405" s="36">
        <v>10849</v>
      </c>
      <c r="C3405" s="30" t="s">
        <v>13888</v>
      </c>
      <c r="D3405" s="36" t="s">
        <v>99</v>
      </c>
      <c r="E3405" s="36" t="s">
        <v>10498</v>
      </c>
      <c r="F3405" s="115"/>
    </row>
    <row r="3406" spans="1:6" x14ac:dyDescent="0.25">
      <c r="A3406" s="36" t="s">
        <v>10499</v>
      </c>
      <c r="B3406" s="36">
        <v>10848</v>
      </c>
      <c r="C3406" s="30" t="s">
        <v>13889</v>
      </c>
      <c r="D3406" s="36" t="s">
        <v>99</v>
      </c>
      <c r="E3406" s="36" t="s">
        <v>10498</v>
      </c>
      <c r="F3406" s="115"/>
    </row>
    <row r="3407" spans="1:6" x14ac:dyDescent="0.25">
      <c r="A3407" s="36" t="s">
        <v>10499</v>
      </c>
      <c r="B3407" s="36">
        <v>4813</v>
      </c>
      <c r="C3407" s="30" t="s">
        <v>13890</v>
      </c>
      <c r="D3407" s="36" t="s">
        <v>97</v>
      </c>
      <c r="E3407" s="36" t="s">
        <v>10505</v>
      </c>
      <c r="F3407" s="115"/>
    </row>
    <row r="3408" spans="1:6" x14ac:dyDescent="0.25">
      <c r="A3408" s="36" t="s">
        <v>10499</v>
      </c>
      <c r="B3408" s="36">
        <v>37560</v>
      </c>
      <c r="C3408" s="30" t="s">
        <v>13891</v>
      </c>
      <c r="D3408" s="36" t="s">
        <v>99</v>
      </c>
      <c r="E3408" s="36" t="s">
        <v>10498</v>
      </c>
      <c r="F3408" s="115">
        <v>29.53</v>
      </c>
    </row>
    <row r="3409" spans="1:6" x14ac:dyDescent="0.25">
      <c r="A3409" s="36" t="s">
        <v>10499</v>
      </c>
      <c r="B3409" s="36">
        <v>37557</v>
      </c>
      <c r="C3409" s="30" t="s">
        <v>13892</v>
      </c>
      <c r="D3409" s="36" t="s">
        <v>99</v>
      </c>
      <c r="E3409" s="36" t="s">
        <v>10498</v>
      </c>
      <c r="F3409" s="115">
        <v>8.9600000000000009</v>
      </c>
    </row>
    <row r="3410" spans="1:6" x14ac:dyDescent="0.25">
      <c r="A3410" s="36" t="s">
        <v>10499</v>
      </c>
      <c r="B3410" s="36">
        <v>37556</v>
      </c>
      <c r="C3410" s="30" t="s">
        <v>13893</v>
      </c>
      <c r="D3410" s="36" t="s">
        <v>99</v>
      </c>
      <c r="E3410" s="36" t="s">
        <v>10498</v>
      </c>
      <c r="F3410" s="115">
        <v>17.350000000000001</v>
      </c>
    </row>
    <row r="3411" spans="1:6" x14ac:dyDescent="0.25">
      <c r="A3411" s="36" t="s">
        <v>10499</v>
      </c>
      <c r="B3411" s="36">
        <v>37559</v>
      </c>
      <c r="C3411" s="30" t="s">
        <v>13894</v>
      </c>
      <c r="D3411" s="36" t="s">
        <v>99</v>
      </c>
      <c r="E3411" s="36" t="s">
        <v>10498</v>
      </c>
      <c r="F3411" s="115">
        <v>21.28</v>
      </c>
    </row>
    <row r="3412" spans="1:6" x14ac:dyDescent="0.25">
      <c r="A3412" s="36" t="s">
        <v>10499</v>
      </c>
      <c r="B3412" s="36">
        <v>37539</v>
      </c>
      <c r="C3412" s="30" t="s">
        <v>13895</v>
      </c>
      <c r="D3412" s="36" t="s">
        <v>99</v>
      </c>
      <c r="E3412" s="36" t="s">
        <v>10505</v>
      </c>
      <c r="F3412" s="115">
        <v>15</v>
      </c>
    </row>
    <row r="3413" spans="1:6" x14ac:dyDescent="0.25">
      <c r="A3413" s="36" t="s">
        <v>10499</v>
      </c>
      <c r="B3413" s="36">
        <v>37558</v>
      </c>
      <c r="C3413" s="30" t="s">
        <v>13896</v>
      </c>
      <c r="D3413" s="36" t="s">
        <v>99</v>
      </c>
      <c r="E3413" s="36" t="s">
        <v>10498</v>
      </c>
      <c r="F3413" s="115">
        <v>27.96</v>
      </c>
    </row>
    <row r="3414" spans="1:6" x14ac:dyDescent="0.25">
      <c r="A3414" s="36" t="s">
        <v>10499</v>
      </c>
      <c r="B3414" s="36">
        <v>34723</v>
      </c>
      <c r="C3414" s="30" t="s">
        <v>13897</v>
      </c>
      <c r="D3414" s="36" t="s">
        <v>97</v>
      </c>
      <c r="E3414" s="36" t="s">
        <v>10498</v>
      </c>
      <c r="F3414" s="115"/>
    </row>
    <row r="3415" spans="1:6" x14ac:dyDescent="0.25">
      <c r="A3415" s="36" t="s">
        <v>10499</v>
      </c>
      <c r="B3415" s="36">
        <v>34721</v>
      </c>
      <c r="C3415" s="30" t="s">
        <v>13898</v>
      </c>
      <c r="D3415" s="36" t="s">
        <v>97</v>
      </c>
      <c r="E3415" s="36" t="s">
        <v>10498</v>
      </c>
      <c r="F3415" s="115"/>
    </row>
    <row r="3416" spans="1:6" x14ac:dyDescent="0.25">
      <c r="A3416" s="36" t="s">
        <v>10499</v>
      </c>
      <c r="B3416" s="36">
        <v>4309</v>
      </c>
      <c r="C3416" s="30" t="s">
        <v>13899</v>
      </c>
      <c r="D3416" s="36" t="s">
        <v>99</v>
      </c>
      <c r="E3416" s="36" t="s">
        <v>10498</v>
      </c>
      <c r="F3416" s="115">
        <v>5.2</v>
      </c>
    </row>
    <row r="3417" spans="1:6" x14ac:dyDescent="0.25">
      <c r="A3417" s="36" t="s">
        <v>10499</v>
      </c>
      <c r="B3417" s="36">
        <v>4307</v>
      </c>
      <c r="C3417" s="30" t="s">
        <v>13900</v>
      </c>
      <c r="D3417" s="36" t="s">
        <v>99</v>
      </c>
      <c r="E3417" s="36" t="s">
        <v>10498</v>
      </c>
      <c r="F3417" s="115">
        <v>8.89</v>
      </c>
    </row>
    <row r="3418" spans="1:6" x14ac:dyDescent="0.25">
      <c r="A3418" s="36" t="s">
        <v>10499</v>
      </c>
      <c r="B3418" s="36">
        <v>10850</v>
      </c>
      <c r="C3418" s="30" t="s">
        <v>13901</v>
      </c>
      <c r="D3418" s="36" t="s">
        <v>99</v>
      </c>
      <c r="E3418" s="36" t="s">
        <v>10498</v>
      </c>
      <c r="F3418" s="115"/>
    </row>
    <row r="3419" spans="1:6" x14ac:dyDescent="0.25">
      <c r="A3419" s="36" t="s">
        <v>10499</v>
      </c>
      <c r="B3419" s="36">
        <v>42438</v>
      </c>
      <c r="C3419" s="30" t="s">
        <v>13902</v>
      </c>
      <c r="D3419" s="36" t="s">
        <v>99</v>
      </c>
      <c r="E3419" s="36" t="s">
        <v>10498</v>
      </c>
      <c r="F3419" s="115"/>
    </row>
    <row r="3420" spans="1:6" x14ac:dyDescent="0.25">
      <c r="A3420" s="36" t="s">
        <v>10499</v>
      </c>
      <c r="B3420" s="36">
        <v>4792</v>
      </c>
      <c r="C3420" s="30" t="s">
        <v>13903</v>
      </c>
      <c r="D3420" s="36" t="s">
        <v>97</v>
      </c>
      <c r="E3420" s="36" t="s">
        <v>10498</v>
      </c>
      <c r="F3420" s="115">
        <v>141.13999999999999</v>
      </c>
    </row>
    <row r="3421" spans="1:6" x14ac:dyDescent="0.25">
      <c r="A3421" s="36" t="s">
        <v>10499</v>
      </c>
      <c r="B3421" s="36">
        <v>4790</v>
      </c>
      <c r="C3421" s="30" t="s">
        <v>13904</v>
      </c>
      <c r="D3421" s="36" t="s">
        <v>97</v>
      </c>
      <c r="E3421" s="36" t="s">
        <v>10505</v>
      </c>
      <c r="F3421" s="115">
        <v>84.86</v>
      </c>
    </row>
    <row r="3422" spans="1:6" x14ac:dyDescent="0.25">
      <c r="A3422" s="36" t="s">
        <v>10499</v>
      </c>
      <c r="B3422" s="36">
        <v>40671</v>
      </c>
      <c r="C3422" s="30" t="s">
        <v>13905</v>
      </c>
      <c r="D3422" s="36" t="s">
        <v>97</v>
      </c>
      <c r="E3422" s="36" t="s">
        <v>10498</v>
      </c>
      <c r="F3422" s="115">
        <v>75.64</v>
      </c>
    </row>
    <row r="3423" spans="1:6" x14ac:dyDescent="0.25">
      <c r="A3423" s="36" t="s">
        <v>10499</v>
      </c>
      <c r="B3423" s="36">
        <v>7552</v>
      </c>
      <c r="C3423" s="30" t="s">
        <v>13906</v>
      </c>
      <c r="D3423" s="36" t="s">
        <v>99</v>
      </c>
      <c r="E3423" s="36" t="s">
        <v>10498</v>
      </c>
      <c r="F3423" s="115">
        <v>27.42</v>
      </c>
    </row>
    <row r="3424" spans="1:6" x14ac:dyDescent="0.25">
      <c r="A3424" s="36" t="s">
        <v>10499</v>
      </c>
      <c r="B3424" s="36">
        <v>4893</v>
      </c>
      <c r="C3424" s="30" t="s">
        <v>13907</v>
      </c>
      <c r="D3424" s="36" t="s">
        <v>99</v>
      </c>
      <c r="E3424" s="36" t="s">
        <v>10498</v>
      </c>
      <c r="F3424" s="115"/>
    </row>
    <row r="3425" spans="1:6" x14ac:dyDescent="0.25">
      <c r="A3425" s="36" t="s">
        <v>10499</v>
      </c>
      <c r="B3425" s="36">
        <v>4894</v>
      </c>
      <c r="C3425" s="30" t="s">
        <v>13908</v>
      </c>
      <c r="D3425" s="36" t="s">
        <v>99</v>
      </c>
      <c r="E3425" s="36" t="s">
        <v>10498</v>
      </c>
      <c r="F3425" s="115"/>
    </row>
    <row r="3426" spans="1:6" x14ac:dyDescent="0.25">
      <c r="A3426" s="36" t="s">
        <v>10499</v>
      </c>
      <c r="B3426" s="36">
        <v>4890</v>
      </c>
      <c r="C3426" s="30" t="s">
        <v>13909</v>
      </c>
      <c r="D3426" s="36" t="s">
        <v>99</v>
      </c>
      <c r="E3426" s="36" t="s">
        <v>10498</v>
      </c>
      <c r="F3426" s="115"/>
    </row>
    <row r="3427" spans="1:6" x14ac:dyDescent="0.25">
      <c r="A3427" s="36" t="s">
        <v>10499</v>
      </c>
      <c r="B3427" s="36">
        <v>4888</v>
      </c>
      <c r="C3427" s="30" t="s">
        <v>13910</v>
      </c>
      <c r="D3427" s="36" t="s">
        <v>99</v>
      </c>
      <c r="E3427" s="36" t="s">
        <v>10498</v>
      </c>
      <c r="F3427" s="115"/>
    </row>
    <row r="3428" spans="1:6" x14ac:dyDescent="0.25">
      <c r="A3428" s="36" t="s">
        <v>10499</v>
      </c>
      <c r="B3428" s="36">
        <v>12411</v>
      </c>
      <c r="C3428" s="30" t="s">
        <v>13911</v>
      </c>
      <c r="D3428" s="36" t="s">
        <v>99</v>
      </c>
      <c r="E3428" s="36" t="s">
        <v>10498</v>
      </c>
      <c r="F3428" s="115"/>
    </row>
    <row r="3429" spans="1:6" x14ac:dyDescent="0.25">
      <c r="A3429" s="36" t="s">
        <v>10499</v>
      </c>
      <c r="B3429" s="36">
        <v>4891</v>
      </c>
      <c r="C3429" s="30" t="s">
        <v>13912</v>
      </c>
      <c r="D3429" s="36" t="s">
        <v>99</v>
      </c>
      <c r="E3429" s="36" t="s">
        <v>10498</v>
      </c>
      <c r="F3429" s="115"/>
    </row>
    <row r="3430" spans="1:6" x14ac:dyDescent="0.25">
      <c r="A3430" s="36" t="s">
        <v>10499</v>
      </c>
      <c r="B3430" s="36">
        <v>4892</v>
      </c>
      <c r="C3430" s="30" t="s">
        <v>13913</v>
      </c>
      <c r="D3430" s="36" t="s">
        <v>99</v>
      </c>
      <c r="E3430" s="36" t="s">
        <v>10498</v>
      </c>
      <c r="F3430" s="115"/>
    </row>
    <row r="3431" spans="1:6" x14ac:dyDescent="0.25">
      <c r="A3431" s="36" t="s">
        <v>10499</v>
      </c>
      <c r="B3431" s="36">
        <v>4889</v>
      </c>
      <c r="C3431" s="30" t="s">
        <v>13914</v>
      </c>
      <c r="D3431" s="36" t="s">
        <v>99</v>
      </c>
      <c r="E3431" s="36" t="s">
        <v>10498</v>
      </c>
      <c r="F3431" s="115"/>
    </row>
    <row r="3432" spans="1:6" x14ac:dyDescent="0.25">
      <c r="A3432" s="36" t="s">
        <v>10499</v>
      </c>
      <c r="B3432" s="36">
        <v>12412</v>
      </c>
      <c r="C3432" s="30" t="s">
        <v>13915</v>
      </c>
      <c r="D3432" s="36" t="s">
        <v>99</v>
      </c>
      <c r="E3432" s="36" t="s">
        <v>10498</v>
      </c>
      <c r="F3432" s="115"/>
    </row>
    <row r="3433" spans="1:6" x14ac:dyDescent="0.25">
      <c r="A3433" s="36" t="s">
        <v>10499</v>
      </c>
      <c r="B3433" s="36">
        <v>4907</v>
      </c>
      <c r="C3433" s="30" t="s">
        <v>13916</v>
      </c>
      <c r="D3433" s="36" t="s">
        <v>99</v>
      </c>
      <c r="E3433" s="36" t="s">
        <v>10498</v>
      </c>
      <c r="F3433" s="115">
        <v>22.86</v>
      </c>
    </row>
    <row r="3434" spans="1:6" x14ac:dyDescent="0.25">
      <c r="A3434" s="36" t="s">
        <v>10499</v>
      </c>
      <c r="B3434" s="36">
        <v>4902</v>
      </c>
      <c r="C3434" s="30" t="s">
        <v>13917</v>
      </c>
      <c r="D3434" s="36" t="s">
        <v>99</v>
      </c>
      <c r="E3434" s="36" t="s">
        <v>10498</v>
      </c>
      <c r="F3434" s="115">
        <v>59.3</v>
      </c>
    </row>
    <row r="3435" spans="1:6" x14ac:dyDescent="0.25">
      <c r="A3435" s="36" t="s">
        <v>10499</v>
      </c>
      <c r="B3435" s="36">
        <v>4741</v>
      </c>
      <c r="C3435" s="30" t="s">
        <v>13918</v>
      </c>
      <c r="D3435" s="36" t="s">
        <v>189</v>
      </c>
      <c r="E3435" s="36" t="s">
        <v>10498</v>
      </c>
      <c r="F3435" s="115">
        <v>79.64</v>
      </c>
    </row>
    <row r="3436" spans="1:6" x14ac:dyDescent="0.25">
      <c r="A3436" s="36" t="s">
        <v>10643</v>
      </c>
      <c r="B3436" s="36">
        <v>4752</v>
      </c>
      <c r="C3436" s="30" t="s">
        <v>13919</v>
      </c>
      <c r="D3436" s="36" t="s">
        <v>64</v>
      </c>
      <c r="E3436" s="36" t="s">
        <v>10498</v>
      </c>
      <c r="F3436" s="115">
        <v>22.16</v>
      </c>
    </row>
    <row r="3437" spans="1:6" x14ac:dyDescent="0.25">
      <c r="A3437" s="36" t="s">
        <v>10643</v>
      </c>
      <c r="B3437" s="36">
        <v>41091</v>
      </c>
      <c r="C3437" s="30" t="s">
        <v>13920</v>
      </c>
      <c r="D3437" s="36" t="s">
        <v>7170</v>
      </c>
      <c r="E3437" s="36" t="s">
        <v>10498</v>
      </c>
      <c r="F3437" s="115">
        <v>3890.19</v>
      </c>
    </row>
    <row r="3438" spans="1:6" x14ac:dyDescent="0.25">
      <c r="A3438" s="36" t="s">
        <v>10677</v>
      </c>
      <c r="B3438" s="36">
        <v>13954</v>
      </c>
      <c r="C3438" s="30" t="s">
        <v>13921</v>
      </c>
      <c r="D3438" s="36" t="s">
        <v>99</v>
      </c>
      <c r="E3438" s="36" t="s">
        <v>10498</v>
      </c>
      <c r="F3438" s="115"/>
    </row>
    <row r="3439" spans="1:6" x14ac:dyDescent="0.25">
      <c r="A3439" s="36" t="s">
        <v>10499</v>
      </c>
      <c r="B3439" s="36">
        <v>3411</v>
      </c>
      <c r="C3439" s="30" t="s">
        <v>13922</v>
      </c>
      <c r="D3439" s="36" t="s">
        <v>370</v>
      </c>
      <c r="E3439" s="36" t="s">
        <v>10498</v>
      </c>
      <c r="F3439" s="115"/>
    </row>
    <row r="3440" spans="1:6" x14ac:dyDescent="0.25">
      <c r="A3440" s="36" t="s">
        <v>10499</v>
      </c>
      <c r="B3440" s="36">
        <v>39995</v>
      </c>
      <c r="C3440" s="30" t="s">
        <v>13923</v>
      </c>
      <c r="D3440" s="36" t="s">
        <v>189</v>
      </c>
      <c r="E3440" s="36" t="s">
        <v>10498</v>
      </c>
      <c r="F3440" s="115"/>
    </row>
    <row r="3441" spans="1:6" x14ac:dyDescent="0.25">
      <c r="A3441" s="36" t="s">
        <v>10499</v>
      </c>
      <c r="B3441" s="36">
        <v>11615</v>
      </c>
      <c r="C3441" s="30" t="s">
        <v>13924</v>
      </c>
      <c r="D3441" s="36" t="s">
        <v>97</v>
      </c>
      <c r="E3441" s="36" t="s">
        <v>10498</v>
      </c>
      <c r="F3441" s="115"/>
    </row>
    <row r="3442" spans="1:6" x14ac:dyDescent="0.25">
      <c r="A3442" s="36" t="s">
        <v>10499</v>
      </c>
      <c r="B3442" s="36">
        <v>3408</v>
      </c>
      <c r="C3442" s="30" t="s">
        <v>13925</v>
      </c>
      <c r="D3442" s="36" t="s">
        <v>97</v>
      </c>
      <c r="E3442" s="36" t="s">
        <v>10505</v>
      </c>
      <c r="F3442" s="115"/>
    </row>
    <row r="3443" spans="1:6" x14ac:dyDescent="0.25">
      <c r="A3443" s="36" t="s">
        <v>10499</v>
      </c>
      <c r="B3443" s="36">
        <v>3409</v>
      </c>
      <c r="C3443" s="30" t="s">
        <v>13926</v>
      </c>
      <c r="D3443" s="36" t="s">
        <v>97</v>
      </c>
      <c r="E3443" s="36" t="s">
        <v>10498</v>
      </c>
      <c r="F3443" s="115"/>
    </row>
    <row r="3444" spans="1:6" x14ac:dyDescent="0.25">
      <c r="A3444" s="36" t="s">
        <v>10499</v>
      </c>
      <c r="B3444" s="36">
        <v>11427</v>
      </c>
      <c r="C3444" s="30" t="s">
        <v>13927</v>
      </c>
      <c r="D3444" s="36" t="s">
        <v>370</v>
      </c>
      <c r="E3444" s="36" t="s">
        <v>10498</v>
      </c>
      <c r="F3444" s="115"/>
    </row>
    <row r="3445" spans="1:6" x14ac:dyDescent="0.25">
      <c r="A3445" s="36" t="s">
        <v>10499</v>
      </c>
      <c r="B3445" s="36">
        <v>4491</v>
      </c>
      <c r="C3445" s="30" t="s">
        <v>13928</v>
      </c>
      <c r="D3445" s="36" t="s">
        <v>106</v>
      </c>
      <c r="E3445" s="36" t="s">
        <v>10498</v>
      </c>
      <c r="F3445" s="115">
        <v>7.11</v>
      </c>
    </row>
    <row r="3446" spans="1:6" x14ac:dyDescent="0.25">
      <c r="A3446" s="36" t="s">
        <v>10499</v>
      </c>
      <c r="B3446" s="36">
        <v>2745</v>
      </c>
      <c r="C3446" s="30" t="s">
        <v>13929</v>
      </c>
      <c r="D3446" s="36" t="s">
        <v>106</v>
      </c>
      <c r="E3446" s="36" t="s">
        <v>10498</v>
      </c>
      <c r="F3446" s="115">
        <v>5.68</v>
      </c>
    </row>
    <row r="3447" spans="1:6" x14ac:dyDescent="0.25">
      <c r="A3447" s="36" t="s">
        <v>10499</v>
      </c>
      <c r="B3447" s="36">
        <v>14439</v>
      </c>
      <c r="C3447" s="30" t="s">
        <v>13930</v>
      </c>
      <c r="D3447" s="36" t="s">
        <v>106</v>
      </c>
      <c r="E3447" s="36" t="s">
        <v>10498</v>
      </c>
      <c r="F3447" s="115">
        <v>7.04</v>
      </c>
    </row>
    <row r="3448" spans="1:6" x14ac:dyDescent="0.25">
      <c r="A3448" s="36" t="s">
        <v>10499</v>
      </c>
      <c r="B3448" s="36">
        <v>45238</v>
      </c>
      <c r="C3448" s="30" t="s">
        <v>13931</v>
      </c>
      <c r="D3448" s="36" t="s">
        <v>99</v>
      </c>
      <c r="E3448" s="36" t="s">
        <v>10498</v>
      </c>
      <c r="F3448" s="115">
        <v>17.14</v>
      </c>
    </row>
    <row r="3449" spans="1:6" x14ac:dyDescent="0.25">
      <c r="A3449" s="36" t="s">
        <v>10499</v>
      </c>
      <c r="B3449" s="36">
        <v>44496</v>
      </c>
      <c r="C3449" s="30" t="s">
        <v>13932</v>
      </c>
      <c r="D3449" s="36" t="s">
        <v>99</v>
      </c>
      <c r="E3449" s="36" t="s">
        <v>10498</v>
      </c>
      <c r="F3449" s="115">
        <v>117.19</v>
      </c>
    </row>
    <row r="3450" spans="1:6" x14ac:dyDescent="0.25">
      <c r="A3450" s="36" t="s">
        <v>10499</v>
      </c>
      <c r="B3450" s="36">
        <v>12362</v>
      </c>
      <c r="C3450" s="30" t="s">
        <v>13933</v>
      </c>
      <c r="D3450" s="36" t="s">
        <v>99</v>
      </c>
      <c r="E3450" s="36" t="s">
        <v>10498</v>
      </c>
      <c r="F3450" s="115">
        <v>11.52</v>
      </c>
    </row>
    <row r="3451" spans="1:6" x14ac:dyDescent="0.25">
      <c r="A3451" s="36" t="s">
        <v>10499</v>
      </c>
      <c r="B3451" s="36">
        <v>421</v>
      </c>
      <c r="C3451" s="30" t="s">
        <v>13934</v>
      </c>
      <c r="D3451" s="36" t="s">
        <v>99</v>
      </c>
      <c r="E3451" s="36" t="s">
        <v>10498</v>
      </c>
      <c r="F3451" s="115"/>
    </row>
    <row r="3452" spans="1:6" x14ac:dyDescent="0.25">
      <c r="A3452" s="36" t="s">
        <v>10499</v>
      </c>
      <c r="B3452" s="36">
        <v>14148</v>
      </c>
      <c r="C3452" s="30" t="s">
        <v>13935</v>
      </c>
      <c r="D3452" s="36" t="s">
        <v>99</v>
      </c>
      <c r="E3452" s="36" t="s">
        <v>10498</v>
      </c>
      <c r="F3452" s="115"/>
    </row>
    <row r="3453" spans="1:6" x14ac:dyDescent="0.25">
      <c r="A3453" s="36" t="s">
        <v>10499</v>
      </c>
      <c r="B3453" s="36">
        <v>4341</v>
      </c>
      <c r="C3453" s="30" t="s">
        <v>13936</v>
      </c>
      <c r="D3453" s="36" t="s">
        <v>99</v>
      </c>
      <c r="E3453" s="36" t="s">
        <v>10498</v>
      </c>
      <c r="F3453" s="115">
        <v>0.84</v>
      </c>
    </row>
    <row r="3454" spans="1:6" x14ac:dyDescent="0.25">
      <c r="A3454" s="36" t="s">
        <v>10499</v>
      </c>
      <c r="B3454" s="36">
        <v>4337</v>
      </c>
      <c r="C3454" s="30" t="s">
        <v>13937</v>
      </c>
      <c r="D3454" s="36" t="s">
        <v>99</v>
      </c>
      <c r="E3454" s="36" t="s">
        <v>10498</v>
      </c>
      <c r="F3454" s="115">
        <v>2.12</v>
      </c>
    </row>
    <row r="3455" spans="1:6" x14ac:dyDescent="0.25">
      <c r="A3455" s="36" t="s">
        <v>10499</v>
      </c>
      <c r="B3455" s="36">
        <v>11971</v>
      </c>
      <c r="C3455" s="30" t="s">
        <v>13938</v>
      </c>
      <c r="D3455" s="36" t="s">
        <v>99</v>
      </c>
      <c r="E3455" s="36" t="s">
        <v>10498</v>
      </c>
      <c r="F3455" s="115">
        <v>3.52</v>
      </c>
    </row>
    <row r="3456" spans="1:6" x14ac:dyDescent="0.25">
      <c r="A3456" s="36" t="s">
        <v>10499</v>
      </c>
      <c r="B3456" s="36">
        <v>4339</v>
      </c>
      <c r="C3456" s="30" t="s">
        <v>13939</v>
      </c>
      <c r="D3456" s="36" t="s">
        <v>99</v>
      </c>
      <c r="E3456" s="36" t="s">
        <v>10498</v>
      </c>
      <c r="F3456" s="115">
        <v>0.45</v>
      </c>
    </row>
    <row r="3457" spans="1:6" x14ac:dyDescent="0.25">
      <c r="A3457" s="36" t="s">
        <v>10499</v>
      </c>
      <c r="B3457" s="36">
        <v>39997</v>
      </c>
      <c r="C3457" s="30" t="s">
        <v>13940</v>
      </c>
      <c r="D3457" s="36" t="s">
        <v>99</v>
      </c>
      <c r="E3457" s="36" t="s">
        <v>10498</v>
      </c>
      <c r="F3457" s="115">
        <v>0.25</v>
      </c>
    </row>
    <row r="3458" spans="1:6" x14ac:dyDescent="0.25">
      <c r="A3458" s="36" t="s">
        <v>10499</v>
      </c>
      <c r="B3458" s="36">
        <v>4342</v>
      </c>
      <c r="C3458" s="30" t="s">
        <v>13941</v>
      </c>
      <c r="D3458" s="36" t="s">
        <v>99</v>
      </c>
      <c r="E3458" s="36" t="s">
        <v>10498</v>
      </c>
      <c r="F3458" s="115">
        <v>0.18</v>
      </c>
    </row>
    <row r="3459" spans="1:6" x14ac:dyDescent="0.25">
      <c r="A3459" s="36" t="s">
        <v>10499</v>
      </c>
      <c r="B3459" s="36">
        <v>4330</v>
      </c>
      <c r="C3459" s="30" t="s">
        <v>13942</v>
      </c>
      <c r="D3459" s="36" t="s">
        <v>99</v>
      </c>
      <c r="E3459" s="36" t="s">
        <v>10498</v>
      </c>
      <c r="F3459" s="115">
        <v>0.12</v>
      </c>
    </row>
    <row r="3460" spans="1:6" x14ac:dyDescent="0.25">
      <c r="A3460" s="36" t="s">
        <v>10499</v>
      </c>
      <c r="B3460" s="36">
        <v>4340</v>
      </c>
      <c r="C3460" s="30" t="s">
        <v>13943</v>
      </c>
      <c r="D3460" s="36" t="s">
        <v>99</v>
      </c>
      <c r="E3460" s="36" t="s">
        <v>10498</v>
      </c>
      <c r="F3460" s="115">
        <v>0.98</v>
      </c>
    </row>
    <row r="3461" spans="1:6" x14ac:dyDescent="0.25">
      <c r="A3461" s="36" t="s">
        <v>10499</v>
      </c>
      <c r="B3461" s="36">
        <v>5088</v>
      </c>
      <c r="C3461" s="30" t="s">
        <v>13944</v>
      </c>
      <c r="D3461" s="36" t="s">
        <v>99</v>
      </c>
      <c r="E3461" s="36" t="s">
        <v>10498</v>
      </c>
      <c r="F3461" s="115">
        <v>7.33</v>
      </c>
    </row>
    <row r="3462" spans="1:6" x14ac:dyDescent="0.25">
      <c r="A3462" s="36" t="s">
        <v>10499</v>
      </c>
      <c r="B3462" s="36">
        <v>11154</v>
      </c>
      <c r="C3462" s="30" t="s">
        <v>13945</v>
      </c>
      <c r="D3462" s="36" t="s">
        <v>99</v>
      </c>
      <c r="E3462" s="36" t="s">
        <v>10498</v>
      </c>
      <c r="F3462" s="115">
        <v>2434.08</v>
      </c>
    </row>
    <row r="3463" spans="1:6" x14ac:dyDescent="0.25">
      <c r="A3463" s="36" t="s">
        <v>10499</v>
      </c>
      <c r="B3463" s="36">
        <v>4989</v>
      </c>
      <c r="C3463" s="30" t="s">
        <v>13946</v>
      </c>
      <c r="D3463" s="36" t="s">
        <v>99</v>
      </c>
      <c r="E3463" s="36" t="s">
        <v>10498</v>
      </c>
      <c r="F3463" s="115">
        <v>369.51</v>
      </c>
    </row>
    <row r="3464" spans="1:6" x14ac:dyDescent="0.25">
      <c r="A3464" s="36" t="s">
        <v>10499</v>
      </c>
      <c r="B3464" s="36">
        <v>4982</v>
      </c>
      <c r="C3464" s="30" t="s">
        <v>13947</v>
      </c>
      <c r="D3464" s="36" t="s">
        <v>99</v>
      </c>
      <c r="E3464" s="36" t="s">
        <v>10498</v>
      </c>
      <c r="F3464" s="115">
        <v>346.59</v>
      </c>
    </row>
    <row r="3465" spans="1:6" x14ac:dyDescent="0.25">
      <c r="A3465" s="36" t="s">
        <v>10499</v>
      </c>
      <c r="B3465" s="36">
        <v>4962</v>
      </c>
      <c r="C3465" s="30" t="s">
        <v>13948</v>
      </c>
      <c r="D3465" s="36" t="s">
        <v>99</v>
      </c>
      <c r="E3465" s="36" t="s">
        <v>10498</v>
      </c>
      <c r="F3465" s="115">
        <v>273.33</v>
      </c>
    </row>
    <row r="3466" spans="1:6" x14ac:dyDescent="0.25">
      <c r="A3466" s="36" t="s">
        <v>10499</v>
      </c>
      <c r="B3466" s="36">
        <v>4981</v>
      </c>
      <c r="C3466" s="30" t="s">
        <v>13949</v>
      </c>
      <c r="D3466" s="36" t="s">
        <v>99</v>
      </c>
      <c r="E3466" s="36" t="s">
        <v>10505</v>
      </c>
      <c r="F3466" s="115">
        <v>243.33</v>
      </c>
    </row>
    <row r="3467" spans="1:6" x14ac:dyDescent="0.25">
      <c r="A3467" s="36" t="s">
        <v>10499</v>
      </c>
      <c r="B3467" s="36">
        <v>4964</v>
      </c>
      <c r="C3467" s="30" t="s">
        <v>13950</v>
      </c>
      <c r="D3467" s="36" t="s">
        <v>99</v>
      </c>
      <c r="E3467" s="36" t="s">
        <v>10498</v>
      </c>
      <c r="F3467" s="115">
        <v>308.69</v>
      </c>
    </row>
    <row r="3468" spans="1:6" x14ac:dyDescent="0.25">
      <c r="A3468" s="36" t="s">
        <v>10499</v>
      </c>
      <c r="B3468" s="36">
        <v>4992</v>
      </c>
      <c r="C3468" s="30" t="s">
        <v>13951</v>
      </c>
      <c r="D3468" s="36" t="s">
        <v>99</v>
      </c>
      <c r="E3468" s="36" t="s">
        <v>10498</v>
      </c>
      <c r="F3468" s="115">
        <v>301.54000000000002</v>
      </c>
    </row>
    <row r="3469" spans="1:6" x14ac:dyDescent="0.25">
      <c r="A3469" s="36" t="s">
        <v>10499</v>
      </c>
      <c r="B3469" s="36">
        <v>4987</v>
      </c>
      <c r="C3469" s="30" t="s">
        <v>13952</v>
      </c>
      <c r="D3469" s="36" t="s">
        <v>99</v>
      </c>
      <c r="E3469" s="36" t="s">
        <v>10498</v>
      </c>
      <c r="F3469" s="115">
        <v>344.98</v>
      </c>
    </row>
    <row r="3470" spans="1:6" x14ac:dyDescent="0.25">
      <c r="A3470" s="36" t="s">
        <v>10499</v>
      </c>
      <c r="B3470" s="36">
        <v>4930</v>
      </c>
      <c r="C3470" s="30" t="s">
        <v>13953</v>
      </c>
      <c r="D3470" s="36" t="s">
        <v>97</v>
      </c>
      <c r="E3470" s="36" t="s">
        <v>10498</v>
      </c>
      <c r="F3470" s="115">
        <v>1030.99</v>
      </c>
    </row>
    <row r="3471" spans="1:6" x14ac:dyDescent="0.25">
      <c r="A3471" s="36" t="s">
        <v>10499</v>
      </c>
      <c r="B3471" s="36">
        <v>4998</v>
      </c>
      <c r="C3471" s="30" t="s">
        <v>13954</v>
      </c>
      <c r="D3471" s="36" t="s">
        <v>97</v>
      </c>
      <c r="E3471" s="36" t="s">
        <v>10498</v>
      </c>
      <c r="F3471" s="115"/>
    </row>
    <row r="3472" spans="1:6" x14ac:dyDescent="0.25">
      <c r="A3472" s="36" t="s">
        <v>10499</v>
      </c>
      <c r="B3472" s="36">
        <v>39021</v>
      </c>
      <c r="C3472" s="30" t="s">
        <v>13955</v>
      </c>
      <c r="D3472" s="36" t="s">
        <v>99</v>
      </c>
      <c r="E3472" s="36" t="s">
        <v>10498</v>
      </c>
      <c r="F3472" s="115">
        <v>1096.2</v>
      </c>
    </row>
    <row r="3473" spans="1:6" x14ac:dyDescent="0.25">
      <c r="A3473" s="36" t="s">
        <v>10499</v>
      </c>
      <c r="B3473" s="36">
        <v>39022</v>
      </c>
      <c r="C3473" s="30" t="s">
        <v>13956</v>
      </c>
      <c r="D3473" s="36" t="s">
        <v>99</v>
      </c>
      <c r="E3473" s="36" t="s">
        <v>10505</v>
      </c>
      <c r="F3473" s="115">
        <v>981.9</v>
      </c>
    </row>
    <row r="3474" spans="1:6" x14ac:dyDescent="0.25">
      <c r="A3474" s="36" t="s">
        <v>10499</v>
      </c>
      <c r="B3474" s="36">
        <v>39024</v>
      </c>
      <c r="C3474" s="30" t="s">
        <v>13957</v>
      </c>
      <c r="D3474" s="36" t="s">
        <v>99</v>
      </c>
      <c r="E3474" s="36" t="s">
        <v>10498</v>
      </c>
      <c r="F3474" s="115">
        <v>1344.98</v>
      </c>
    </row>
    <row r="3475" spans="1:6" x14ac:dyDescent="0.25">
      <c r="A3475" s="36" t="s">
        <v>10499</v>
      </c>
      <c r="B3475" s="36">
        <v>4914</v>
      </c>
      <c r="C3475" s="30" t="s">
        <v>13958</v>
      </c>
      <c r="D3475" s="36" t="s">
        <v>97</v>
      </c>
      <c r="E3475" s="36" t="s">
        <v>10498</v>
      </c>
      <c r="F3475" s="115">
        <v>1090.55</v>
      </c>
    </row>
    <row r="3476" spans="1:6" x14ac:dyDescent="0.25">
      <c r="A3476" s="36" t="s">
        <v>10499</v>
      </c>
      <c r="B3476" s="36">
        <v>4917</v>
      </c>
      <c r="C3476" s="30" t="s">
        <v>13959</v>
      </c>
      <c r="D3476" s="36" t="s">
        <v>97</v>
      </c>
      <c r="E3476" s="36" t="s">
        <v>10505</v>
      </c>
      <c r="F3476" s="115">
        <v>753.14</v>
      </c>
    </row>
    <row r="3477" spans="1:6" x14ac:dyDescent="0.25">
      <c r="A3477" s="36" t="s">
        <v>10499</v>
      </c>
      <c r="B3477" s="36">
        <v>39025</v>
      </c>
      <c r="C3477" s="30" t="s">
        <v>13960</v>
      </c>
      <c r="D3477" s="36" t="s">
        <v>99</v>
      </c>
      <c r="E3477" s="36" t="s">
        <v>10498</v>
      </c>
      <c r="F3477" s="115">
        <v>1379.14</v>
      </c>
    </row>
    <row r="3478" spans="1:6" x14ac:dyDescent="0.25">
      <c r="A3478" s="36" t="s">
        <v>10499</v>
      </c>
      <c r="B3478" s="36">
        <v>4922</v>
      </c>
      <c r="C3478" s="30" t="s">
        <v>13961</v>
      </c>
      <c r="D3478" s="36" t="s">
        <v>97</v>
      </c>
      <c r="E3478" s="36" t="s">
        <v>10498</v>
      </c>
      <c r="F3478" s="115">
        <v>698.61</v>
      </c>
    </row>
    <row r="3479" spans="1:6" x14ac:dyDescent="0.25">
      <c r="A3479" s="36" t="s">
        <v>10499</v>
      </c>
      <c r="B3479" s="36">
        <v>4911</v>
      </c>
      <c r="C3479" s="30" t="s">
        <v>13962</v>
      </c>
      <c r="D3479" s="36" t="s">
        <v>97</v>
      </c>
      <c r="E3479" s="36" t="s">
        <v>10498</v>
      </c>
      <c r="F3479" s="115"/>
    </row>
    <row r="3480" spans="1:6" x14ac:dyDescent="0.25">
      <c r="A3480" s="36" t="s">
        <v>10499</v>
      </c>
      <c r="B3480" s="36">
        <v>37518</v>
      </c>
      <c r="C3480" s="30" t="s">
        <v>13963</v>
      </c>
      <c r="D3480" s="36" t="s">
        <v>97</v>
      </c>
      <c r="E3480" s="36" t="s">
        <v>10498</v>
      </c>
      <c r="F3480" s="115"/>
    </row>
    <row r="3481" spans="1:6" x14ac:dyDescent="0.25">
      <c r="A3481" s="36" t="s">
        <v>10499</v>
      </c>
      <c r="B3481" s="36">
        <v>4910</v>
      </c>
      <c r="C3481" s="30" t="s">
        <v>13964</v>
      </c>
      <c r="D3481" s="36" t="s">
        <v>97</v>
      </c>
      <c r="E3481" s="36" t="s">
        <v>10498</v>
      </c>
      <c r="F3481" s="115"/>
    </row>
    <row r="3482" spans="1:6" x14ac:dyDescent="0.25">
      <c r="A3482" s="36" t="s">
        <v>10499</v>
      </c>
      <c r="B3482" s="36">
        <v>4943</v>
      </c>
      <c r="C3482" s="30" t="s">
        <v>13965</v>
      </c>
      <c r="D3482" s="36" t="s">
        <v>97</v>
      </c>
      <c r="E3482" s="36" t="s">
        <v>10498</v>
      </c>
      <c r="F3482" s="115"/>
    </row>
    <row r="3483" spans="1:6" x14ac:dyDescent="0.25">
      <c r="A3483" s="36" t="s">
        <v>10499</v>
      </c>
      <c r="B3483" s="36">
        <v>5002</v>
      </c>
      <c r="C3483" s="30" t="s">
        <v>13966</v>
      </c>
      <c r="D3483" s="36" t="s">
        <v>97</v>
      </c>
      <c r="E3483" s="36" t="s">
        <v>10498</v>
      </c>
      <c r="F3483" s="115"/>
    </row>
    <row r="3484" spans="1:6" x14ac:dyDescent="0.25">
      <c r="A3484" s="36" t="s">
        <v>10499</v>
      </c>
      <c r="B3484" s="36">
        <v>4977</v>
      </c>
      <c r="C3484" s="30" t="s">
        <v>13967</v>
      </c>
      <c r="D3484" s="36" t="s">
        <v>97</v>
      </c>
      <c r="E3484" s="36" t="s">
        <v>10498</v>
      </c>
      <c r="F3484" s="115"/>
    </row>
    <row r="3485" spans="1:6" x14ac:dyDescent="0.25">
      <c r="A3485" s="36" t="s">
        <v>10499</v>
      </c>
      <c r="B3485" s="36">
        <v>11364</v>
      </c>
      <c r="C3485" s="30" t="s">
        <v>13968</v>
      </c>
      <c r="D3485" s="36" t="s">
        <v>99</v>
      </c>
      <c r="E3485" s="36" t="s">
        <v>10498</v>
      </c>
      <c r="F3485" s="115">
        <v>209.04</v>
      </c>
    </row>
    <row r="3486" spans="1:6" x14ac:dyDescent="0.25">
      <c r="A3486" s="36" t="s">
        <v>10499</v>
      </c>
      <c r="B3486" s="36">
        <v>11365</v>
      </c>
      <c r="C3486" s="30" t="s">
        <v>13969</v>
      </c>
      <c r="D3486" s="36" t="s">
        <v>99</v>
      </c>
      <c r="E3486" s="36" t="s">
        <v>10498</v>
      </c>
      <c r="F3486" s="115">
        <v>216.93</v>
      </c>
    </row>
    <row r="3487" spans="1:6" x14ac:dyDescent="0.25">
      <c r="A3487" s="36" t="s">
        <v>10499</v>
      </c>
      <c r="B3487" s="36">
        <v>11366</v>
      </c>
      <c r="C3487" s="30" t="s">
        <v>13970</v>
      </c>
      <c r="D3487" s="36" t="s">
        <v>99</v>
      </c>
      <c r="E3487" s="36" t="s">
        <v>10498</v>
      </c>
      <c r="F3487" s="115">
        <v>230.6</v>
      </c>
    </row>
    <row r="3488" spans="1:6" x14ac:dyDescent="0.25">
      <c r="A3488" s="36" t="s">
        <v>10499</v>
      </c>
      <c r="B3488" s="36">
        <v>43777</v>
      </c>
      <c r="C3488" s="30" t="s">
        <v>13971</v>
      </c>
      <c r="D3488" s="36" t="s">
        <v>99</v>
      </c>
      <c r="E3488" s="36" t="s">
        <v>10498</v>
      </c>
      <c r="F3488" s="115">
        <v>270.87</v>
      </c>
    </row>
    <row r="3489" spans="1:6" x14ac:dyDescent="0.25">
      <c r="A3489" s="36" t="s">
        <v>10499</v>
      </c>
      <c r="B3489" s="36">
        <v>20322</v>
      </c>
      <c r="C3489" s="30" t="s">
        <v>13972</v>
      </c>
      <c r="D3489" s="36" t="s">
        <v>99</v>
      </c>
      <c r="E3489" s="36" t="s">
        <v>10498</v>
      </c>
      <c r="F3489" s="115">
        <v>251.45</v>
      </c>
    </row>
    <row r="3490" spans="1:6" x14ac:dyDescent="0.25">
      <c r="A3490" s="36" t="s">
        <v>10499</v>
      </c>
      <c r="B3490" s="36">
        <v>10553</v>
      </c>
      <c r="C3490" s="30" t="s">
        <v>13973</v>
      </c>
      <c r="D3490" s="36" t="s">
        <v>99</v>
      </c>
      <c r="E3490" s="36" t="s">
        <v>10498</v>
      </c>
      <c r="F3490" s="115">
        <v>228.32</v>
      </c>
    </row>
    <row r="3491" spans="1:6" x14ac:dyDescent="0.25">
      <c r="A3491" s="36" t="s">
        <v>10499</v>
      </c>
      <c r="B3491" s="36">
        <v>5020</v>
      </c>
      <c r="C3491" s="30" t="s">
        <v>13974</v>
      </c>
      <c r="D3491" s="36" t="s">
        <v>99</v>
      </c>
      <c r="E3491" s="36" t="s">
        <v>10498</v>
      </c>
      <c r="F3491" s="115">
        <v>240.72</v>
      </c>
    </row>
    <row r="3492" spans="1:6" x14ac:dyDescent="0.25">
      <c r="A3492" s="36" t="s">
        <v>10499</v>
      </c>
      <c r="B3492" s="36">
        <v>10554</v>
      </c>
      <c r="C3492" s="30" t="s">
        <v>13975</v>
      </c>
      <c r="D3492" s="36" t="s">
        <v>99</v>
      </c>
      <c r="E3492" s="36" t="s">
        <v>10498</v>
      </c>
      <c r="F3492" s="115">
        <v>230.34</v>
      </c>
    </row>
    <row r="3493" spans="1:6" x14ac:dyDescent="0.25">
      <c r="A3493" s="36" t="s">
        <v>10499</v>
      </c>
      <c r="B3493" s="36">
        <v>10555</v>
      </c>
      <c r="C3493" s="30" t="s">
        <v>13976</v>
      </c>
      <c r="D3493" s="36" t="s">
        <v>99</v>
      </c>
      <c r="E3493" s="36" t="s">
        <v>10498</v>
      </c>
      <c r="F3493" s="115">
        <v>251.2</v>
      </c>
    </row>
    <row r="3494" spans="1:6" x14ac:dyDescent="0.25">
      <c r="A3494" s="36" t="s">
        <v>10499</v>
      </c>
      <c r="B3494" s="36">
        <v>10556</v>
      </c>
      <c r="C3494" s="30" t="s">
        <v>13977</v>
      </c>
      <c r="D3494" s="36" t="s">
        <v>99</v>
      </c>
      <c r="E3494" s="36" t="s">
        <v>10498</v>
      </c>
      <c r="F3494" s="115">
        <v>333.99</v>
      </c>
    </row>
    <row r="3495" spans="1:6" x14ac:dyDescent="0.25">
      <c r="A3495" s="36" t="s">
        <v>10499</v>
      </c>
      <c r="B3495" s="36">
        <v>39502</v>
      </c>
      <c r="C3495" s="30" t="s">
        <v>13978</v>
      </c>
      <c r="D3495" s="36" t="s">
        <v>99</v>
      </c>
      <c r="E3495" s="36" t="s">
        <v>10498</v>
      </c>
      <c r="F3495" s="115">
        <v>469</v>
      </c>
    </row>
    <row r="3496" spans="1:6" x14ac:dyDescent="0.25">
      <c r="A3496" s="36" t="s">
        <v>10499</v>
      </c>
      <c r="B3496" s="36">
        <v>39504</v>
      </c>
      <c r="C3496" s="30" t="s">
        <v>13979</v>
      </c>
      <c r="D3496" s="36" t="s">
        <v>99</v>
      </c>
      <c r="E3496" s="36" t="s">
        <v>10498</v>
      </c>
      <c r="F3496" s="115">
        <v>518.63</v>
      </c>
    </row>
    <row r="3497" spans="1:6" x14ac:dyDescent="0.25">
      <c r="A3497" s="36" t="s">
        <v>10499</v>
      </c>
      <c r="B3497" s="36">
        <v>39503</v>
      </c>
      <c r="C3497" s="30" t="s">
        <v>13980</v>
      </c>
      <c r="D3497" s="36" t="s">
        <v>99</v>
      </c>
      <c r="E3497" s="36" t="s">
        <v>10498</v>
      </c>
      <c r="F3497" s="115">
        <v>545.84</v>
      </c>
    </row>
    <row r="3498" spans="1:6" x14ac:dyDescent="0.25">
      <c r="A3498" s="36" t="s">
        <v>10499</v>
      </c>
      <c r="B3498" s="36">
        <v>39505</v>
      </c>
      <c r="C3498" s="30" t="s">
        <v>13981</v>
      </c>
      <c r="D3498" s="36" t="s">
        <v>99</v>
      </c>
      <c r="E3498" s="36" t="s">
        <v>10498</v>
      </c>
      <c r="F3498" s="115">
        <v>588.22</v>
      </c>
    </row>
    <row r="3499" spans="1:6" x14ac:dyDescent="0.25">
      <c r="A3499" s="36" t="s">
        <v>10499</v>
      </c>
      <c r="B3499" s="36">
        <v>5028</v>
      </c>
      <c r="C3499" s="30" t="s">
        <v>13982</v>
      </c>
      <c r="D3499" s="36" t="s">
        <v>97</v>
      </c>
      <c r="E3499" s="36" t="s">
        <v>10498</v>
      </c>
      <c r="F3499" s="115"/>
    </row>
    <row r="3500" spans="1:6" x14ac:dyDescent="0.25">
      <c r="A3500" s="36" t="s">
        <v>10499</v>
      </c>
      <c r="B3500" s="36">
        <v>4969</v>
      </c>
      <c r="C3500" s="30" t="s">
        <v>13983</v>
      </c>
      <c r="D3500" s="36" t="s">
        <v>97</v>
      </c>
      <c r="E3500" s="36" t="s">
        <v>10505</v>
      </c>
      <c r="F3500" s="115"/>
    </row>
    <row r="3501" spans="1:6" x14ac:dyDescent="0.25">
      <c r="A3501" s="36" t="s">
        <v>10677</v>
      </c>
      <c r="B3501" s="36">
        <v>44471</v>
      </c>
      <c r="C3501" s="30" t="s">
        <v>13984</v>
      </c>
      <c r="D3501" s="36" t="s">
        <v>99</v>
      </c>
      <c r="E3501" s="36" t="s">
        <v>10498</v>
      </c>
      <c r="F3501" s="115"/>
    </row>
    <row r="3502" spans="1:6" x14ac:dyDescent="0.25">
      <c r="A3502" s="36" t="s">
        <v>10499</v>
      </c>
      <c r="B3502" s="36">
        <v>4944</v>
      </c>
      <c r="C3502" s="30" t="s">
        <v>13985</v>
      </c>
      <c r="D3502" s="36" t="s">
        <v>97</v>
      </c>
      <c r="E3502" s="36" t="s">
        <v>10498</v>
      </c>
      <c r="F3502" s="115"/>
    </row>
    <row r="3503" spans="1:6" x14ac:dyDescent="0.25">
      <c r="A3503" s="36" t="s">
        <v>10499</v>
      </c>
      <c r="B3503" s="36">
        <v>21102</v>
      </c>
      <c r="C3503" s="30" t="s">
        <v>13986</v>
      </c>
      <c r="D3503" s="36" t="s">
        <v>99</v>
      </c>
      <c r="E3503" s="36" t="s">
        <v>10498</v>
      </c>
      <c r="F3503" s="115">
        <v>85.3</v>
      </c>
    </row>
    <row r="3504" spans="1:6" x14ac:dyDescent="0.25">
      <c r="A3504" s="36" t="s">
        <v>10499</v>
      </c>
      <c r="B3504" s="36">
        <v>21101</v>
      </c>
      <c r="C3504" s="30" t="s">
        <v>13987</v>
      </c>
      <c r="D3504" s="36" t="s">
        <v>99</v>
      </c>
      <c r="E3504" s="36" t="s">
        <v>10498</v>
      </c>
      <c r="F3504" s="115">
        <v>54.78</v>
      </c>
    </row>
    <row r="3505" spans="1:6" x14ac:dyDescent="0.25">
      <c r="A3505" s="36" t="s">
        <v>10499</v>
      </c>
      <c r="B3505" s="36">
        <v>34713</v>
      </c>
      <c r="C3505" s="30" t="s">
        <v>13988</v>
      </c>
      <c r="D3505" s="36" t="s">
        <v>97</v>
      </c>
      <c r="E3505" s="36" t="s">
        <v>10498</v>
      </c>
      <c r="F3505" s="115">
        <v>455.03</v>
      </c>
    </row>
    <row r="3506" spans="1:6" x14ac:dyDescent="0.25">
      <c r="A3506" s="36" t="s">
        <v>10499</v>
      </c>
      <c r="B3506" s="36">
        <v>37563</v>
      </c>
      <c r="C3506" s="30" t="s">
        <v>13989</v>
      </c>
      <c r="D3506" s="36" t="s">
        <v>97</v>
      </c>
      <c r="E3506" s="36" t="s">
        <v>10498</v>
      </c>
      <c r="F3506" s="115">
        <v>1134.47</v>
      </c>
    </row>
    <row r="3507" spans="1:6" x14ac:dyDescent="0.25">
      <c r="A3507" s="36" t="s">
        <v>10499</v>
      </c>
      <c r="B3507" s="36">
        <v>4948</v>
      </c>
      <c r="C3507" s="30" t="s">
        <v>13990</v>
      </c>
      <c r="D3507" s="36" t="s">
        <v>97</v>
      </c>
      <c r="E3507" s="36" t="s">
        <v>10498</v>
      </c>
      <c r="F3507" s="115">
        <v>987.01</v>
      </c>
    </row>
    <row r="3508" spans="1:6" x14ac:dyDescent="0.25">
      <c r="A3508" s="36" t="s">
        <v>10499</v>
      </c>
      <c r="B3508" s="36">
        <v>37561</v>
      </c>
      <c r="C3508" s="30" t="s">
        <v>13991</v>
      </c>
      <c r="D3508" s="36" t="s">
        <v>97</v>
      </c>
      <c r="E3508" s="36" t="s">
        <v>10498</v>
      </c>
      <c r="F3508" s="115">
        <v>920.53</v>
      </c>
    </row>
    <row r="3509" spans="1:6" x14ac:dyDescent="0.25">
      <c r="A3509" s="36" t="s">
        <v>10499</v>
      </c>
      <c r="B3509" s="36">
        <v>37562</v>
      </c>
      <c r="C3509" s="30" t="s">
        <v>13992</v>
      </c>
      <c r="D3509" s="36" t="s">
        <v>97</v>
      </c>
      <c r="E3509" s="36" t="s">
        <v>10498</v>
      </c>
      <c r="F3509" s="115">
        <v>1206.9100000000001</v>
      </c>
    </row>
    <row r="3510" spans="1:6" x14ac:dyDescent="0.25">
      <c r="A3510" s="36" t="s">
        <v>10499</v>
      </c>
      <c r="B3510" s="36">
        <v>14164</v>
      </c>
      <c r="C3510" s="30" t="s">
        <v>13993</v>
      </c>
      <c r="D3510" s="36" t="s">
        <v>99</v>
      </c>
      <c r="E3510" s="36" t="s">
        <v>10498</v>
      </c>
      <c r="F3510" s="115"/>
    </row>
    <row r="3511" spans="1:6" x14ac:dyDescent="0.25">
      <c r="A3511" s="36" t="s">
        <v>10499</v>
      </c>
      <c r="B3511" s="36">
        <v>14163</v>
      </c>
      <c r="C3511" s="30" t="s">
        <v>13994</v>
      </c>
      <c r="D3511" s="36" t="s">
        <v>99</v>
      </c>
      <c r="E3511" s="36" t="s">
        <v>10498</v>
      </c>
      <c r="F3511" s="115"/>
    </row>
    <row r="3512" spans="1:6" x14ac:dyDescent="0.25">
      <c r="A3512" s="36" t="s">
        <v>10499</v>
      </c>
      <c r="B3512" s="36">
        <v>5051</v>
      </c>
      <c r="C3512" s="30" t="s">
        <v>13995</v>
      </c>
      <c r="D3512" s="36" t="s">
        <v>99</v>
      </c>
      <c r="E3512" s="36" t="s">
        <v>10498</v>
      </c>
      <c r="F3512" s="115"/>
    </row>
    <row r="3513" spans="1:6" x14ac:dyDescent="0.25">
      <c r="A3513" s="36" t="s">
        <v>10499</v>
      </c>
      <c r="B3513" s="36">
        <v>5052</v>
      </c>
      <c r="C3513" s="30" t="s">
        <v>13996</v>
      </c>
      <c r="D3513" s="36" t="s">
        <v>99</v>
      </c>
      <c r="E3513" s="36" t="s">
        <v>10505</v>
      </c>
      <c r="F3513" s="115"/>
    </row>
    <row r="3514" spans="1:6" x14ac:dyDescent="0.25">
      <c r="A3514" s="36" t="s">
        <v>10499</v>
      </c>
      <c r="B3514" s="36">
        <v>14162</v>
      </c>
      <c r="C3514" s="30" t="s">
        <v>13997</v>
      </c>
      <c r="D3514" s="36" t="s">
        <v>99</v>
      </c>
      <c r="E3514" s="36" t="s">
        <v>10498</v>
      </c>
      <c r="F3514" s="115"/>
    </row>
    <row r="3515" spans="1:6" x14ac:dyDescent="0.25">
      <c r="A3515" s="36" t="s">
        <v>10499</v>
      </c>
      <c r="B3515" s="36">
        <v>14166</v>
      </c>
      <c r="C3515" s="30" t="s">
        <v>13998</v>
      </c>
      <c r="D3515" s="36" t="s">
        <v>99</v>
      </c>
      <c r="E3515" s="36" t="s">
        <v>10498</v>
      </c>
      <c r="F3515" s="115"/>
    </row>
    <row r="3516" spans="1:6" x14ac:dyDescent="0.25">
      <c r="A3516" s="36" t="s">
        <v>10499</v>
      </c>
      <c r="B3516" s="36">
        <v>14165</v>
      </c>
      <c r="C3516" s="30" t="s">
        <v>13999</v>
      </c>
      <c r="D3516" s="36" t="s">
        <v>99</v>
      </c>
      <c r="E3516" s="36" t="s">
        <v>10498</v>
      </c>
      <c r="F3516" s="115"/>
    </row>
    <row r="3517" spans="1:6" x14ac:dyDescent="0.25">
      <c r="A3517" s="36" t="s">
        <v>10499</v>
      </c>
      <c r="B3517" s="36">
        <v>5050</v>
      </c>
      <c r="C3517" s="30" t="s">
        <v>14000</v>
      </c>
      <c r="D3517" s="36" t="s">
        <v>99</v>
      </c>
      <c r="E3517" s="36" t="s">
        <v>10498</v>
      </c>
      <c r="F3517" s="115"/>
    </row>
    <row r="3518" spans="1:6" x14ac:dyDescent="0.25">
      <c r="A3518" s="36" t="s">
        <v>10499</v>
      </c>
      <c r="B3518" s="36">
        <v>12366</v>
      </c>
      <c r="C3518" s="30" t="s">
        <v>14001</v>
      </c>
      <c r="D3518" s="36" t="s">
        <v>99</v>
      </c>
      <c r="E3518" s="36" t="s">
        <v>10498</v>
      </c>
      <c r="F3518" s="115"/>
    </row>
    <row r="3519" spans="1:6" x14ac:dyDescent="0.25">
      <c r="A3519" s="36" t="s">
        <v>10499</v>
      </c>
      <c r="B3519" s="36">
        <v>5045</v>
      </c>
      <c r="C3519" s="30" t="s">
        <v>14002</v>
      </c>
      <c r="D3519" s="36" t="s">
        <v>99</v>
      </c>
      <c r="E3519" s="36" t="s">
        <v>10498</v>
      </c>
      <c r="F3519" s="115"/>
    </row>
    <row r="3520" spans="1:6" x14ac:dyDescent="0.25">
      <c r="A3520" s="36" t="s">
        <v>10499</v>
      </c>
      <c r="B3520" s="36">
        <v>5035</v>
      </c>
      <c r="C3520" s="30" t="s">
        <v>14003</v>
      </c>
      <c r="D3520" s="36" t="s">
        <v>99</v>
      </c>
      <c r="E3520" s="36" t="s">
        <v>10498</v>
      </c>
      <c r="F3520" s="115"/>
    </row>
    <row r="3521" spans="1:6" x14ac:dyDescent="0.25">
      <c r="A3521" s="36" t="s">
        <v>10499</v>
      </c>
      <c r="B3521" s="36">
        <v>41180</v>
      </c>
      <c r="C3521" s="30" t="s">
        <v>14004</v>
      </c>
      <c r="D3521" s="36" t="s">
        <v>99</v>
      </c>
      <c r="E3521" s="36" t="s">
        <v>10498</v>
      </c>
      <c r="F3521" s="115"/>
    </row>
    <row r="3522" spans="1:6" x14ac:dyDescent="0.25">
      <c r="A3522" s="36" t="s">
        <v>10499</v>
      </c>
      <c r="B3522" s="36">
        <v>41181</v>
      </c>
      <c r="C3522" s="30" t="s">
        <v>14005</v>
      </c>
      <c r="D3522" s="36" t="s">
        <v>99</v>
      </c>
      <c r="E3522" s="36" t="s">
        <v>10498</v>
      </c>
      <c r="F3522" s="115"/>
    </row>
    <row r="3523" spans="1:6" x14ac:dyDescent="0.25">
      <c r="A3523" s="36" t="s">
        <v>10499</v>
      </c>
      <c r="B3523" s="36">
        <v>41182</v>
      </c>
      <c r="C3523" s="30" t="s">
        <v>14006</v>
      </c>
      <c r="D3523" s="36" t="s">
        <v>99</v>
      </c>
      <c r="E3523" s="36" t="s">
        <v>10498</v>
      </c>
      <c r="F3523" s="115"/>
    </row>
    <row r="3524" spans="1:6" x14ac:dyDescent="0.25">
      <c r="A3524" s="36" t="s">
        <v>10499</v>
      </c>
      <c r="B3524" s="36">
        <v>41183</v>
      </c>
      <c r="C3524" s="30" t="s">
        <v>14007</v>
      </c>
      <c r="D3524" s="36" t="s">
        <v>99</v>
      </c>
      <c r="E3524" s="36" t="s">
        <v>10498</v>
      </c>
      <c r="F3524" s="115"/>
    </row>
    <row r="3525" spans="1:6" x14ac:dyDescent="0.25">
      <c r="A3525" s="36" t="s">
        <v>10499</v>
      </c>
      <c r="B3525" s="36">
        <v>41184</v>
      </c>
      <c r="C3525" s="30" t="s">
        <v>14008</v>
      </c>
      <c r="D3525" s="36" t="s">
        <v>99</v>
      </c>
      <c r="E3525" s="36" t="s">
        <v>10498</v>
      </c>
      <c r="F3525" s="115"/>
    </row>
    <row r="3526" spans="1:6" x14ac:dyDescent="0.25">
      <c r="A3526" s="36" t="s">
        <v>10499</v>
      </c>
      <c r="B3526" s="36">
        <v>41185</v>
      </c>
      <c r="C3526" s="30" t="s">
        <v>14009</v>
      </c>
      <c r="D3526" s="36" t="s">
        <v>99</v>
      </c>
      <c r="E3526" s="36" t="s">
        <v>10498</v>
      </c>
      <c r="F3526" s="115"/>
    </row>
    <row r="3527" spans="1:6" x14ac:dyDescent="0.25">
      <c r="A3527" s="36" t="s">
        <v>10499</v>
      </c>
      <c r="B3527" s="36">
        <v>41186</v>
      </c>
      <c r="C3527" s="30" t="s">
        <v>14010</v>
      </c>
      <c r="D3527" s="36" t="s">
        <v>99</v>
      </c>
      <c r="E3527" s="36" t="s">
        <v>10498</v>
      </c>
      <c r="F3527" s="115"/>
    </row>
    <row r="3528" spans="1:6" x14ac:dyDescent="0.25">
      <c r="A3528" s="36" t="s">
        <v>10499</v>
      </c>
      <c r="B3528" s="36">
        <v>41187</v>
      </c>
      <c r="C3528" s="30" t="s">
        <v>14011</v>
      </c>
      <c r="D3528" s="36" t="s">
        <v>99</v>
      </c>
      <c r="E3528" s="36" t="s">
        <v>10498</v>
      </c>
      <c r="F3528" s="115"/>
    </row>
    <row r="3529" spans="1:6" x14ac:dyDescent="0.25">
      <c r="A3529" s="36" t="s">
        <v>10499</v>
      </c>
      <c r="B3529" s="36">
        <v>41188</v>
      </c>
      <c r="C3529" s="30" t="s">
        <v>14012</v>
      </c>
      <c r="D3529" s="36" t="s">
        <v>99</v>
      </c>
      <c r="E3529" s="36" t="s">
        <v>10498</v>
      </c>
      <c r="F3529" s="115"/>
    </row>
    <row r="3530" spans="1:6" x14ac:dyDescent="0.25">
      <c r="A3530" s="36" t="s">
        <v>10499</v>
      </c>
      <c r="B3530" s="36">
        <v>5036</v>
      </c>
      <c r="C3530" s="30" t="s">
        <v>14013</v>
      </c>
      <c r="D3530" s="36" t="s">
        <v>99</v>
      </c>
      <c r="E3530" s="36" t="s">
        <v>10498</v>
      </c>
      <c r="F3530" s="115"/>
    </row>
    <row r="3531" spans="1:6" x14ac:dyDescent="0.25">
      <c r="A3531" s="36" t="s">
        <v>10499</v>
      </c>
      <c r="B3531" s="36">
        <v>41189</v>
      </c>
      <c r="C3531" s="30" t="s">
        <v>14014</v>
      </c>
      <c r="D3531" s="36" t="s">
        <v>99</v>
      </c>
      <c r="E3531" s="36" t="s">
        <v>10498</v>
      </c>
      <c r="F3531" s="115"/>
    </row>
    <row r="3532" spans="1:6" x14ac:dyDescent="0.25">
      <c r="A3532" s="36" t="s">
        <v>10499</v>
      </c>
      <c r="B3532" s="36">
        <v>41190</v>
      </c>
      <c r="C3532" s="30" t="s">
        <v>14015</v>
      </c>
      <c r="D3532" s="36" t="s">
        <v>99</v>
      </c>
      <c r="E3532" s="36" t="s">
        <v>10498</v>
      </c>
      <c r="F3532" s="115"/>
    </row>
    <row r="3533" spans="1:6" x14ac:dyDescent="0.25">
      <c r="A3533" s="36" t="s">
        <v>10499</v>
      </c>
      <c r="B3533" s="36">
        <v>41191</v>
      </c>
      <c r="C3533" s="30" t="s">
        <v>14016</v>
      </c>
      <c r="D3533" s="36" t="s">
        <v>99</v>
      </c>
      <c r="E3533" s="36" t="s">
        <v>10498</v>
      </c>
      <c r="F3533" s="115"/>
    </row>
    <row r="3534" spans="1:6" x14ac:dyDescent="0.25">
      <c r="A3534" s="36" t="s">
        <v>10499</v>
      </c>
      <c r="B3534" s="36">
        <v>41192</v>
      </c>
      <c r="C3534" s="30" t="s">
        <v>14017</v>
      </c>
      <c r="D3534" s="36" t="s">
        <v>99</v>
      </c>
      <c r="E3534" s="36" t="s">
        <v>10498</v>
      </c>
      <c r="F3534" s="115"/>
    </row>
    <row r="3535" spans="1:6" x14ac:dyDescent="0.25">
      <c r="A3535" s="36" t="s">
        <v>10499</v>
      </c>
      <c r="B3535" s="36">
        <v>41193</v>
      </c>
      <c r="C3535" s="30" t="s">
        <v>14018</v>
      </c>
      <c r="D3535" s="36" t="s">
        <v>99</v>
      </c>
      <c r="E3535" s="36" t="s">
        <v>10498</v>
      </c>
      <c r="F3535" s="115"/>
    </row>
    <row r="3536" spans="1:6" x14ac:dyDescent="0.25">
      <c r="A3536" s="36" t="s">
        <v>10499</v>
      </c>
      <c r="B3536" s="36">
        <v>41194</v>
      </c>
      <c r="C3536" s="30" t="s">
        <v>14019</v>
      </c>
      <c r="D3536" s="36" t="s">
        <v>99</v>
      </c>
      <c r="E3536" s="36" t="s">
        <v>10498</v>
      </c>
      <c r="F3536" s="115"/>
    </row>
    <row r="3537" spans="1:6" x14ac:dyDescent="0.25">
      <c r="A3537" s="36" t="s">
        <v>10499</v>
      </c>
      <c r="B3537" s="36">
        <v>5044</v>
      </c>
      <c r="C3537" s="30" t="s">
        <v>14020</v>
      </c>
      <c r="D3537" s="36" t="s">
        <v>99</v>
      </c>
      <c r="E3537" s="36" t="s">
        <v>10498</v>
      </c>
      <c r="F3537" s="115"/>
    </row>
    <row r="3538" spans="1:6" x14ac:dyDescent="0.25">
      <c r="A3538" s="36" t="s">
        <v>10499</v>
      </c>
      <c r="B3538" s="36">
        <v>5059</v>
      </c>
      <c r="C3538" s="30" t="s">
        <v>14021</v>
      </c>
      <c r="D3538" s="36" t="s">
        <v>99</v>
      </c>
      <c r="E3538" s="36" t="s">
        <v>10498</v>
      </c>
      <c r="F3538" s="115"/>
    </row>
    <row r="3539" spans="1:6" x14ac:dyDescent="0.25">
      <c r="A3539" s="36" t="s">
        <v>10499</v>
      </c>
      <c r="B3539" s="36">
        <v>41201</v>
      </c>
      <c r="C3539" s="30" t="s">
        <v>14022</v>
      </c>
      <c r="D3539" s="36" t="s">
        <v>99</v>
      </c>
      <c r="E3539" s="36" t="s">
        <v>10498</v>
      </c>
      <c r="F3539" s="115"/>
    </row>
    <row r="3540" spans="1:6" x14ac:dyDescent="0.25">
      <c r="A3540" s="36" t="s">
        <v>10499</v>
      </c>
      <c r="B3540" s="36">
        <v>41199</v>
      </c>
      <c r="C3540" s="30" t="s">
        <v>14023</v>
      </c>
      <c r="D3540" s="36" t="s">
        <v>99</v>
      </c>
      <c r="E3540" s="36" t="s">
        <v>10498</v>
      </c>
      <c r="F3540" s="115"/>
    </row>
    <row r="3541" spans="1:6" x14ac:dyDescent="0.25">
      <c r="A3541" s="36" t="s">
        <v>10499</v>
      </c>
      <c r="B3541" s="36">
        <v>5057</v>
      </c>
      <c r="C3541" s="30" t="s">
        <v>14024</v>
      </c>
      <c r="D3541" s="36" t="s">
        <v>99</v>
      </c>
      <c r="E3541" s="36" t="s">
        <v>10498</v>
      </c>
      <c r="F3541" s="115"/>
    </row>
    <row r="3542" spans="1:6" x14ac:dyDescent="0.25">
      <c r="A3542" s="36" t="s">
        <v>10499</v>
      </c>
      <c r="B3542" s="36">
        <v>41200</v>
      </c>
      <c r="C3542" s="30" t="s">
        <v>14025</v>
      </c>
      <c r="D3542" s="36" t="s">
        <v>99</v>
      </c>
      <c r="E3542" s="36" t="s">
        <v>10498</v>
      </c>
      <c r="F3542" s="115"/>
    </row>
    <row r="3543" spans="1:6" x14ac:dyDescent="0.25">
      <c r="A3543" s="36" t="s">
        <v>10499</v>
      </c>
      <c r="B3543" s="36">
        <v>41205</v>
      </c>
      <c r="C3543" s="30" t="s">
        <v>14026</v>
      </c>
      <c r="D3543" s="36" t="s">
        <v>99</v>
      </c>
      <c r="E3543" s="36" t="s">
        <v>10498</v>
      </c>
      <c r="F3543" s="115"/>
    </row>
    <row r="3544" spans="1:6" x14ac:dyDescent="0.25">
      <c r="A3544" s="36" t="s">
        <v>10499</v>
      </c>
      <c r="B3544" s="36">
        <v>41202</v>
      </c>
      <c r="C3544" s="30" t="s">
        <v>14027</v>
      </c>
      <c r="D3544" s="36" t="s">
        <v>99</v>
      </c>
      <c r="E3544" s="36" t="s">
        <v>10498</v>
      </c>
      <c r="F3544" s="115"/>
    </row>
    <row r="3545" spans="1:6" x14ac:dyDescent="0.25">
      <c r="A3545" s="36" t="s">
        <v>10499</v>
      </c>
      <c r="B3545" s="36">
        <v>41206</v>
      </c>
      <c r="C3545" s="30" t="s">
        <v>14028</v>
      </c>
      <c r="D3545" s="36" t="s">
        <v>99</v>
      </c>
      <c r="E3545" s="36" t="s">
        <v>10498</v>
      </c>
      <c r="F3545" s="115"/>
    </row>
    <row r="3546" spans="1:6" x14ac:dyDescent="0.25">
      <c r="A3546" s="36" t="s">
        <v>10499</v>
      </c>
      <c r="B3546" s="36">
        <v>12372</v>
      </c>
      <c r="C3546" s="30" t="s">
        <v>14029</v>
      </c>
      <c r="D3546" s="36" t="s">
        <v>99</v>
      </c>
      <c r="E3546" s="36" t="s">
        <v>10498</v>
      </c>
      <c r="F3546" s="115"/>
    </row>
    <row r="3547" spans="1:6" x14ac:dyDescent="0.25">
      <c r="A3547" s="36" t="s">
        <v>10499</v>
      </c>
      <c r="B3547" s="36">
        <v>41207</v>
      </c>
      <c r="C3547" s="30" t="s">
        <v>14030</v>
      </c>
      <c r="D3547" s="36" t="s">
        <v>99</v>
      </c>
      <c r="E3547" s="36" t="s">
        <v>10498</v>
      </c>
      <c r="F3547" s="115"/>
    </row>
    <row r="3548" spans="1:6" x14ac:dyDescent="0.25">
      <c r="A3548" s="36" t="s">
        <v>10499</v>
      </c>
      <c r="B3548" s="36">
        <v>41203</v>
      </c>
      <c r="C3548" s="30" t="s">
        <v>14031</v>
      </c>
      <c r="D3548" s="36" t="s">
        <v>99</v>
      </c>
      <c r="E3548" s="36" t="s">
        <v>10498</v>
      </c>
      <c r="F3548" s="115"/>
    </row>
    <row r="3549" spans="1:6" x14ac:dyDescent="0.25">
      <c r="A3549" s="36" t="s">
        <v>10499</v>
      </c>
      <c r="B3549" s="36">
        <v>41204</v>
      </c>
      <c r="C3549" s="30" t="s">
        <v>14032</v>
      </c>
      <c r="D3549" s="36" t="s">
        <v>99</v>
      </c>
      <c r="E3549" s="36" t="s">
        <v>10498</v>
      </c>
      <c r="F3549" s="115"/>
    </row>
    <row r="3550" spans="1:6" x14ac:dyDescent="0.25">
      <c r="A3550" s="36" t="s">
        <v>10499</v>
      </c>
      <c r="B3550" s="36">
        <v>41210</v>
      </c>
      <c r="C3550" s="30" t="s">
        <v>14033</v>
      </c>
      <c r="D3550" s="36" t="s">
        <v>99</v>
      </c>
      <c r="E3550" s="36" t="s">
        <v>10498</v>
      </c>
      <c r="F3550" s="115"/>
    </row>
    <row r="3551" spans="1:6" x14ac:dyDescent="0.25">
      <c r="A3551" s="36" t="s">
        <v>10499</v>
      </c>
      <c r="B3551" s="36">
        <v>41208</v>
      </c>
      <c r="C3551" s="30" t="s">
        <v>14034</v>
      </c>
      <c r="D3551" s="36" t="s">
        <v>99</v>
      </c>
      <c r="E3551" s="36" t="s">
        <v>10498</v>
      </c>
      <c r="F3551" s="115"/>
    </row>
    <row r="3552" spans="1:6" x14ac:dyDescent="0.25">
      <c r="A3552" s="36" t="s">
        <v>10499</v>
      </c>
      <c r="B3552" s="36">
        <v>41211</v>
      </c>
      <c r="C3552" s="30" t="s">
        <v>14035</v>
      </c>
      <c r="D3552" s="36" t="s">
        <v>99</v>
      </c>
      <c r="E3552" s="36" t="s">
        <v>10498</v>
      </c>
      <c r="F3552" s="115"/>
    </row>
    <row r="3553" spans="1:6" x14ac:dyDescent="0.25">
      <c r="A3553" s="36" t="s">
        <v>10499</v>
      </c>
      <c r="B3553" s="36">
        <v>13339</v>
      </c>
      <c r="C3553" s="30" t="s">
        <v>14036</v>
      </c>
      <c r="D3553" s="36" t="s">
        <v>99</v>
      </c>
      <c r="E3553" s="36" t="s">
        <v>10498</v>
      </c>
      <c r="F3553" s="115"/>
    </row>
    <row r="3554" spans="1:6" x14ac:dyDescent="0.25">
      <c r="A3554" s="36" t="s">
        <v>10499</v>
      </c>
      <c r="B3554" s="36">
        <v>41213</v>
      </c>
      <c r="C3554" s="30" t="s">
        <v>14037</v>
      </c>
      <c r="D3554" s="36" t="s">
        <v>99</v>
      </c>
      <c r="E3554" s="36" t="s">
        <v>10498</v>
      </c>
      <c r="F3554" s="115"/>
    </row>
    <row r="3555" spans="1:6" x14ac:dyDescent="0.25">
      <c r="A3555" s="36" t="s">
        <v>10499</v>
      </c>
      <c r="B3555" s="36">
        <v>41209</v>
      </c>
      <c r="C3555" s="30" t="s">
        <v>14038</v>
      </c>
      <c r="D3555" s="36" t="s">
        <v>99</v>
      </c>
      <c r="E3555" s="36" t="s">
        <v>10498</v>
      </c>
      <c r="F3555" s="115"/>
    </row>
    <row r="3556" spans="1:6" x14ac:dyDescent="0.25">
      <c r="A3556" s="36" t="s">
        <v>10499</v>
      </c>
      <c r="B3556" s="36">
        <v>41216</v>
      </c>
      <c r="C3556" s="30" t="s">
        <v>14039</v>
      </c>
      <c r="D3556" s="36" t="s">
        <v>99</v>
      </c>
      <c r="E3556" s="36" t="s">
        <v>10498</v>
      </c>
      <c r="F3556" s="115"/>
    </row>
    <row r="3557" spans="1:6" x14ac:dyDescent="0.25">
      <c r="A3557" s="36" t="s">
        <v>10499</v>
      </c>
      <c r="B3557" s="36">
        <v>41217</v>
      </c>
      <c r="C3557" s="30" t="s">
        <v>14040</v>
      </c>
      <c r="D3557" s="36" t="s">
        <v>99</v>
      </c>
      <c r="E3557" s="36" t="s">
        <v>10498</v>
      </c>
      <c r="F3557" s="115"/>
    </row>
    <row r="3558" spans="1:6" x14ac:dyDescent="0.25">
      <c r="A3558" s="36" t="s">
        <v>10499</v>
      </c>
      <c r="B3558" s="36">
        <v>41218</v>
      </c>
      <c r="C3558" s="30" t="s">
        <v>14041</v>
      </c>
      <c r="D3558" s="36" t="s">
        <v>99</v>
      </c>
      <c r="E3558" s="36" t="s">
        <v>10498</v>
      </c>
      <c r="F3558" s="115"/>
    </row>
    <row r="3559" spans="1:6" x14ac:dyDescent="0.25">
      <c r="A3559" s="36" t="s">
        <v>10499</v>
      </c>
      <c r="B3559" s="36">
        <v>41214</v>
      </c>
      <c r="C3559" s="30" t="s">
        <v>14042</v>
      </c>
      <c r="D3559" s="36" t="s">
        <v>99</v>
      </c>
      <c r="E3559" s="36" t="s">
        <v>10498</v>
      </c>
      <c r="F3559" s="115"/>
    </row>
    <row r="3560" spans="1:6" x14ac:dyDescent="0.25">
      <c r="A3560" s="36" t="s">
        <v>10499</v>
      </c>
      <c r="B3560" s="36">
        <v>41215</v>
      </c>
      <c r="C3560" s="30" t="s">
        <v>14043</v>
      </c>
      <c r="D3560" s="36" t="s">
        <v>99</v>
      </c>
      <c r="E3560" s="36" t="s">
        <v>10498</v>
      </c>
      <c r="F3560" s="115"/>
    </row>
    <row r="3561" spans="1:6" x14ac:dyDescent="0.25">
      <c r="A3561" s="36" t="s">
        <v>10499</v>
      </c>
      <c r="B3561" s="36">
        <v>41221</v>
      </c>
      <c r="C3561" s="30" t="s">
        <v>14044</v>
      </c>
      <c r="D3561" s="36" t="s">
        <v>99</v>
      </c>
      <c r="E3561" s="36" t="s">
        <v>10498</v>
      </c>
      <c r="F3561" s="115"/>
    </row>
    <row r="3562" spans="1:6" x14ac:dyDescent="0.25">
      <c r="A3562" s="36" t="s">
        <v>10499</v>
      </c>
      <c r="B3562" s="36">
        <v>41222</v>
      </c>
      <c r="C3562" s="30" t="s">
        <v>14045</v>
      </c>
      <c r="D3562" s="36" t="s">
        <v>99</v>
      </c>
      <c r="E3562" s="36" t="s">
        <v>10498</v>
      </c>
      <c r="F3562" s="115"/>
    </row>
    <row r="3563" spans="1:6" x14ac:dyDescent="0.25">
      <c r="A3563" s="36" t="s">
        <v>10499</v>
      </c>
      <c r="B3563" s="36">
        <v>41195</v>
      </c>
      <c r="C3563" s="30" t="s">
        <v>14046</v>
      </c>
      <c r="D3563" s="36" t="s">
        <v>99</v>
      </c>
      <c r="E3563" s="36" t="s">
        <v>10498</v>
      </c>
      <c r="F3563" s="115"/>
    </row>
    <row r="3564" spans="1:6" x14ac:dyDescent="0.25">
      <c r="A3564" s="36" t="s">
        <v>10499</v>
      </c>
      <c r="B3564" s="36">
        <v>41198</v>
      </c>
      <c r="C3564" s="30" t="s">
        <v>14047</v>
      </c>
      <c r="D3564" s="36" t="s">
        <v>99</v>
      </c>
      <c r="E3564" s="36" t="s">
        <v>10498</v>
      </c>
      <c r="F3564" s="115"/>
    </row>
    <row r="3565" spans="1:6" x14ac:dyDescent="0.25">
      <c r="A3565" s="36" t="s">
        <v>10499</v>
      </c>
      <c r="B3565" s="36">
        <v>41196</v>
      </c>
      <c r="C3565" s="30" t="s">
        <v>14048</v>
      </c>
      <c r="D3565" s="36" t="s">
        <v>99</v>
      </c>
      <c r="E3565" s="36" t="s">
        <v>10498</v>
      </c>
      <c r="F3565" s="115"/>
    </row>
    <row r="3566" spans="1:6" x14ac:dyDescent="0.25">
      <c r="A3566" s="36" t="s">
        <v>10499</v>
      </c>
      <c r="B3566" s="36">
        <v>5033</v>
      </c>
      <c r="C3566" s="30" t="s">
        <v>14049</v>
      </c>
      <c r="D3566" s="36" t="s">
        <v>99</v>
      </c>
      <c r="E3566" s="36" t="s">
        <v>10505</v>
      </c>
      <c r="F3566" s="115"/>
    </row>
    <row r="3567" spans="1:6" x14ac:dyDescent="0.25">
      <c r="A3567" s="36" t="s">
        <v>10499</v>
      </c>
      <c r="B3567" s="36">
        <v>41197</v>
      </c>
      <c r="C3567" s="30" t="s">
        <v>14050</v>
      </c>
      <c r="D3567" s="36" t="s">
        <v>99</v>
      </c>
      <c r="E3567" s="36" t="s">
        <v>10498</v>
      </c>
      <c r="F3567" s="115"/>
    </row>
    <row r="3568" spans="1:6" x14ac:dyDescent="0.25">
      <c r="A3568" s="36" t="s">
        <v>10499</v>
      </c>
      <c r="B3568" s="36">
        <v>12388</v>
      </c>
      <c r="C3568" s="30" t="s">
        <v>14051</v>
      </c>
      <c r="D3568" s="36" t="s">
        <v>99</v>
      </c>
      <c r="E3568" s="36" t="s">
        <v>10498</v>
      </c>
      <c r="F3568" s="115"/>
    </row>
    <row r="3569" spans="1:6" x14ac:dyDescent="0.25">
      <c r="A3569" s="36" t="s">
        <v>10499</v>
      </c>
      <c r="B3569" s="36">
        <v>2731</v>
      </c>
      <c r="C3569" s="30" t="s">
        <v>14052</v>
      </c>
      <c r="D3569" s="36" t="s">
        <v>106</v>
      </c>
      <c r="E3569" s="36" t="s">
        <v>10498</v>
      </c>
      <c r="F3569" s="115">
        <v>162.13999999999999</v>
      </c>
    </row>
    <row r="3570" spans="1:6" x14ac:dyDescent="0.25">
      <c r="A3570" s="36" t="s">
        <v>10499</v>
      </c>
      <c r="B3570" s="36">
        <v>41457</v>
      </c>
      <c r="C3570" s="30" t="s">
        <v>14053</v>
      </c>
      <c r="D3570" s="36" t="s">
        <v>99</v>
      </c>
      <c r="E3570" s="36" t="s">
        <v>10498</v>
      </c>
      <c r="F3570" s="115"/>
    </row>
    <row r="3571" spans="1:6" x14ac:dyDescent="0.25">
      <c r="A3571" s="36" t="s">
        <v>10499</v>
      </c>
      <c r="B3571" s="36">
        <v>41458</v>
      </c>
      <c r="C3571" s="30" t="s">
        <v>14054</v>
      </c>
      <c r="D3571" s="36" t="s">
        <v>99</v>
      </c>
      <c r="E3571" s="36" t="s">
        <v>10498</v>
      </c>
      <c r="F3571" s="115"/>
    </row>
    <row r="3572" spans="1:6" x14ac:dyDescent="0.25">
      <c r="A3572" s="36" t="s">
        <v>10499</v>
      </c>
      <c r="B3572" s="36">
        <v>41459</v>
      </c>
      <c r="C3572" s="30" t="s">
        <v>14055</v>
      </c>
      <c r="D3572" s="36" t="s">
        <v>99</v>
      </c>
      <c r="E3572" s="36" t="s">
        <v>10498</v>
      </c>
      <c r="F3572" s="115"/>
    </row>
    <row r="3573" spans="1:6" x14ac:dyDescent="0.25">
      <c r="A3573" s="36" t="s">
        <v>10499</v>
      </c>
      <c r="B3573" s="36">
        <v>41461</v>
      </c>
      <c r="C3573" s="30" t="s">
        <v>14056</v>
      </c>
      <c r="D3573" s="36" t="s">
        <v>99</v>
      </c>
      <c r="E3573" s="36" t="s">
        <v>10498</v>
      </c>
      <c r="F3573" s="115"/>
    </row>
    <row r="3574" spans="1:6" x14ac:dyDescent="0.25">
      <c r="A3574" s="36" t="s">
        <v>10499</v>
      </c>
      <c r="B3574" s="36">
        <v>44537</v>
      </c>
      <c r="C3574" s="30" t="s">
        <v>14057</v>
      </c>
      <c r="D3574" s="36" t="s">
        <v>9628</v>
      </c>
      <c r="E3574" s="36" t="s">
        <v>10498</v>
      </c>
      <c r="F3574" s="115">
        <v>354.06</v>
      </c>
    </row>
    <row r="3575" spans="1:6" x14ac:dyDescent="0.25">
      <c r="A3575" s="36" t="s">
        <v>10499</v>
      </c>
      <c r="B3575" s="36">
        <v>11844</v>
      </c>
      <c r="C3575" s="30" t="s">
        <v>14058</v>
      </c>
      <c r="D3575" s="36" t="s">
        <v>106</v>
      </c>
      <c r="E3575" s="36" t="s">
        <v>10498</v>
      </c>
      <c r="F3575" s="115">
        <v>82.9</v>
      </c>
    </row>
    <row r="3576" spans="1:6" x14ac:dyDescent="0.25">
      <c r="A3576" s="36" t="s">
        <v>10499</v>
      </c>
      <c r="B3576" s="36">
        <v>4465</v>
      </c>
      <c r="C3576" s="30" t="s">
        <v>14059</v>
      </c>
      <c r="D3576" s="36" t="s">
        <v>106</v>
      </c>
      <c r="E3576" s="36" t="s">
        <v>10498</v>
      </c>
      <c r="F3576" s="115">
        <v>68.89</v>
      </c>
    </row>
    <row r="3577" spans="1:6" x14ac:dyDescent="0.25">
      <c r="A3577" s="36" t="s">
        <v>10499</v>
      </c>
      <c r="B3577" s="36">
        <v>35273</v>
      </c>
      <c r="C3577" s="30" t="s">
        <v>14060</v>
      </c>
      <c r="D3577" s="36" t="s">
        <v>106</v>
      </c>
      <c r="E3577" s="36" t="s">
        <v>10498</v>
      </c>
      <c r="F3577" s="115">
        <v>82.62</v>
      </c>
    </row>
    <row r="3578" spans="1:6" x14ac:dyDescent="0.25">
      <c r="A3578" s="36" t="s">
        <v>10499</v>
      </c>
      <c r="B3578" s="36">
        <v>4470</v>
      </c>
      <c r="C3578" s="30" t="s">
        <v>14061</v>
      </c>
      <c r="D3578" s="36" t="s">
        <v>106</v>
      </c>
      <c r="E3578" s="36" t="s">
        <v>10498</v>
      </c>
      <c r="F3578" s="115">
        <v>190.67</v>
      </c>
    </row>
    <row r="3579" spans="1:6" x14ac:dyDescent="0.25">
      <c r="A3579" s="36" t="s">
        <v>10499</v>
      </c>
      <c r="B3579" s="36">
        <v>20204</v>
      </c>
      <c r="C3579" s="30" t="s">
        <v>14062</v>
      </c>
      <c r="D3579" s="36" t="s">
        <v>106</v>
      </c>
      <c r="E3579" s="36" t="s">
        <v>10498</v>
      </c>
      <c r="F3579" s="115">
        <v>127.11</v>
      </c>
    </row>
    <row r="3580" spans="1:6" x14ac:dyDescent="0.25">
      <c r="A3580" s="36" t="s">
        <v>10499</v>
      </c>
      <c r="B3580" s="36">
        <v>20208</v>
      </c>
      <c r="C3580" s="30" t="s">
        <v>14063</v>
      </c>
      <c r="D3580" s="36" t="s">
        <v>106</v>
      </c>
      <c r="E3580" s="36" t="s">
        <v>10498</v>
      </c>
      <c r="F3580" s="115">
        <v>171.61</v>
      </c>
    </row>
    <row r="3581" spans="1:6" x14ac:dyDescent="0.25">
      <c r="A3581" s="36" t="s">
        <v>10499</v>
      </c>
      <c r="B3581" s="36">
        <v>4437</v>
      </c>
      <c r="C3581" s="30" t="s">
        <v>14064</v>
      </c>
      <c r="D3581" s="36" t="s">
        <v>106</v>
      </c>
      <c r="E3581" s="36" t="s">
        <v>10498</v>
      </c>
      <c r="F3581" s="115">
        <v>143</v>
      </c>
    </row>
    <row r="3582" spans="1:6" x14ac:dyDescent="0.25">
      <c r="A3582" s="36" t="s">
        <v>10499</v>
      </c>
      <c r="B3582" s="36">
        <v>14580</v>
      </c>
      <c r="C3582" s="30" t="s">
        <v>14065</v>
      </c>
      <c r="D3582" s="36" t="s">
        <v>106</v>
      </c>
      <c r="E3582" s="36" t="s">
        <v>10498</v>
      </c>
      <c r="F3582" s="115">
        <v>143</v>
      </c>
    </row>
    <row r="3583" spans="1:6" x14ac:dyDescent="0.25">
      <c r="A3583" s="36" t="s">
        <v>10499</v>
      </c>
      <c r="B3583" s="36">
        <v>5065</v>
      </c>
      <c r="C3583" s="30" t="s">
        <v>14066</v>
      </c>
      <c r="D3583" s="36" t="s">
        <v>370</v>
      </c>
      <c r="E3583" s="36" t="s">
        <v>10498</v>
      </c>
      <c r="F3583" s="115">
        <v>31.64</v>
      </c>
    </row>
    <row r="3584" spans="1:6" x14ac:dyDescent="0.25">
      <c r="A3584" s="36" t="s">
        <v>10499</v>
      </c>
      <c r="B3584" s="36">
        <v>5072</v>
      </c>
      <c r="C3584" s="30" t="s">
        <v>14067</v>
      </c>
      <c r="D3584" s="36" t="s">
        <v>370</v>
      </c>
      <c r="E3584" s="36" t="s">
        <v>10498</v>
      </c>
      <c r="F3584" s="115">
        <v>29.26</v>
      </c>
    </row>
    <row r="3585" spans="1:6" x14ac:dyDescent="0.25">
      <c r="A3585" s="36" t="s">
        <v>10499</v>
      </c>
      <c r="B3585" s="36">
        <v>5066</v>
      </c>
      <c r="C3585" s="30" t="s">
        <v>14068</v>
      </c>
      <c r="D3585" s="36" t="s">
        <v>370</v>
      </c>
      <c r="E3585" s="36" t="s">
        <v>10498</v>
      </c>
      <c r="F3585" s="115">
        <v>21.91</v>
      </c>
    </row>
    <row r="3586" spans="1:6" x14ac:dyDescent="0.25">
      <c r="A3586" s="36" t="s">
        <v>10499</v>
      </c>
      <c r="B3586" s="36">
        <v>5063</v>
      </c>
      <c r="C3586" s="30" t="s">
        <v>14069</v>
      </c>
      <c r="D3586" s="36" t="s">
        <v>370</v>
      </c>
      <c r="E3586" s="36" t="s">
        <v>10498</v>
      </c>
      <c r="F3586" s="115">
        <v>19.84</v>
      </c>
    </row>
    <row r="3587" spans="1:6" x14ac:dyDescent="0.25">
      <c r="A3587" s="36" t="s">
        <v>10499</v>
      </c>
      <c r="B3587" s="36">
        <v>20247</v>
      </c>
      <c r="C3587" s="30" t="s">
        <v>14070</v>
      </c>
      <c r="D3587" s="36" t="s">
        <v>370</v>
      </c>
      <c r="E3587" s="36" t="s">
        <v>10498</v>
      </c>
      <c r="F3587" s="115">
        <v>18.41</v>
      </c>
    </row>
    <row r="3588" spans="1:6" x14ac:dyDescent="0.25">
      <c r="A3588" s="36" t="s">
        <v>10499</v>
      </c>
      <c r="B3588" s="36">
        <v>5074</v>
      </c>
      <c r="C3588" s="30" t="s">
        <v>14071</v>
      </c>
      <c r="D3588" s="36" t="s">
        <v>370</v>
      </c>
      <c r="E3588" s="36" t="s">
        <v>10498</v>
      </c>
      <c r="F3588" s="115">
        <v>18.63</v>
      </c>
    </row>
    <row r="3589" spans="1:6" x14ac:dyDescent="0.25">
      <c r="A3589" s="36" t="s">
        <v>10499</v>
      </c>
      <c r="B3589" s="36">
        <v>5067</v>
      </c>
      <c r="C3589" s="30" t="s">
        <v>14072</v>
      </c>
      <c r="D3589" s="36" t="s">
        <v>370</v>
      </c>
      <c r="E3589" s="36" t="s">
        <v>10498</v>
      </c>
      <c r="F3589" s="115">
        <v>17.72</v>
      </c>
    </row>
    <row r="3590" spans="1:6" x14ac:dyDescent="0.25">
      <c r="A3590" s="36" t="s">
        <v>10499</v>
      </c>
      <c r="B3590" s="36">
        <v>5078</v>
      </c>
      <c r="C3590" s="30" t="s">
        <v>14073</v>
      </c>
      <c r="D3590" s="36" t="s">
        <v>370</v>
      </c>
      <c r="E3590" s="36" t="s">
        <v>10498</v>
      </c>
      <c r="F3590" s="115">
        <v>17.52</v>
      </c>
    </row>
    <row r="3591" spans="1:6" x14ac:dyDescent="0.25">
      <c r="A3591" s="36" t="s">
        <v>10499</v>
      </c>
      <c r="B3591" s="36">
        <v>5068</v>
      </c>
      <c r="C3591" s="30" t="s">
        <v>14074</v>
      </c>
      <c r="D3591" s="36" t="s">
        <v>370</v>
      </c>
      <c r="E3591" s="36" t="s">
        <v>10498</v>
      </c>
      <c r="F3591" s="115">
        <v>16.63</v>
      </c>
    </row>
    <row r="3592" spans="1:6" x14ac:dyDescent="0.25">
      <c r="A3592" s="36" t="s">
        <v>10499</v>
      </c>
      <c r="B3592" s="36">
        <v>5073</v>
      </c>
      <c r="C3592" s="30" t="s">
        <v>14075</v>
      </c>
      <c r="D3592" s="36" t="s">
        <v>370</v>
      </c>
      <c r="E3592" s="36" t="s">
        <v>10498</v>
      </c>
      <c r="F3592" s="115">
        <v>16.95</v>
      </c>
    </row>
    <row r="3593" spans="1:6" x14ac:dyDescent="0.25">
      <c r="A3593" s="36" t="s">
        <v>10499</v>
      </c>
      <c r="B3593" s="36">
        <v>5069</v>
      </c>
      <c r="C3593" s="30" t="s">
        <v>14076</v>
      </c>
      <c r="D3593" s="36" t="s">
        <v>370</v>
      </c>
      <c r="E3593" s="36" t="s">
        <v>10498</v>
      </c>
      <c r="F3593" s="115">
        <v>16.95</v>
      </c>
    </row>
    <row r="3594" spans="1:6" x14ac:dyDescent="0.25">
      <c r="A3594" s="36" t="s">
        <v>10499</v>
      </c>
      <c r="B3594" s="36">
        <v>5070</v>
      </c>
      <c r="C3594" s="30" t="s">
        <v>14077</v>
      </c>
      <c r="D3594" s="36" t="s">
        <v>370</v>
      </c>
      <c r="E3594" s="36" t="s">
        <v>10498</v>
      </c>
      <c r="F3594" s="115">
        <v>17.14</v>
      </c>
    </row>
    <row r="3595" spans="1:6" x14ac:dyDescent="0.25">
      <c r="A3595" s="36" t="s">
        <v>10499</v>
      </c>
      <c r="B3595" s="36">
        <v>5071</v>
      </c>
      <c r="C3595" s="30" t="s">
        <v>14078</v>
      </c>
      <c r="D3595" s="36" t="s">
        <v>370</v>
      </c>
      <c r="E3595" s="36" t="s">
        <v>10498</v>
      </c>
      <c r="F3595" s="115">
        <v>16.63</v>
      </c>
    </row>
    <row r="3596" spans="1:6" x14ac:dyDescent="0.25">
      <c r="A3596" s="36" t="s">
        <v>10499</v>
      </c>
      <c r="B3596" s="36">
        <v>5061</v>
      </c>
      <c r="C3596" s="30" t="s">
        <v>14079</v>
      </c>
      <c r="D3596" s="36" t="s">
        <v>370</v>
      </c>
      <c r="E3596" s="36" t="s">
        <v>10505</v>
      </c>
      <c r="F3596" s="115">
        <v>16.350000000000001</v>
      </c>
    </row>
    <row r="3597" spans="1:6" x14ac:dyDescent="0.25">
      <c r="A3597" s="36" t="s">
        <v>10499</v>
      </c>
      <c r="B3597" s="36">
        <v>5075</v>
      </c>
      <c r="C3597" s="30" t="s">
        <v>14080</v>
      </c>
      <c r="D3597" s="36" t="s">
        <v>370</v>
      </c>
      <c r="E3597" s="36" t="s">
        <v>10498</v>
      </c>
      <c r="F3597" s="115">
        <v>16.63</v>
      </c>
    </row>
    <row r="3598" spans="1:6" x14ac:dyDescent="0.25">
      <c r="A3598" s="36" t="s">
        <v>10499</v>
      </c>
      <c r="B3598" s="36">
        <v>5062</v>
      </c>
      <c r="C3598" s="30" t="s">
        <v>14081</v>
      </c>
      <c r="D3598" s="36" t="s">
        <v>370</v>
      </c>
      <c r="E3598" s="36" t="s">
        <v>10498</v>
      </c>
      <c r="F3598" s="115">
        <v>16.850000000000001</v>
      </c>
    </row>
    <row r="3599" spans="1:6" x14ac:dyDescent="0.25">
      <c r="A3599" s="36" t="s">
        <v>10499</v>
      </c>
      <c r="B3599" s="36">
        <v>39027</v>
      </c>
      <c r="C3599" s="30" t="s">
        <v>14082</v>
      </c>
      <c r="D3599" s="36" t="s">
        <v>370</v>
      </c>
      <c r="E3599" s="36" t="s">
        <v>10498</v>
      </c>
      <c r="F3599" s="115">
        <v>16.61</v>
      </c>
    </row>
    <row r="3600" spans="1:6" x14ac:dyDescent="0.25">
      <c r="A3600" s="36" t="s">
        <v>10499</v>
      </c>
      <c r="B3600" s="36">
        <v>40568</v>
      </c>
      <c r="C3600" s="30" t="s">
        <v>14083</v>
      </c>
      <c r="D3600" s="36" t="s">
        <v>370</v>
      </c>
      <c r="E3600" s="36" t="s">
        <v>10498</v>
      </c>
      <c r="F3600" s="115">
        <v>16.75</v>
      </c>
    </row>
    <row r="3601" spans="1:6" x14ac:dyDescent="0.25">
      <c r="A3601" s="36" t="s">
        <v>10499</v>
      </c>
      <c r="B3601" s="36">
        <v>40304</v>
      </c>
      <c r="C3601" s="30" t="s">
        <v>14084</v>
      </c>
      <c r="D3601" s="36" t="s">
        <v>370</v>
      </c>
      <c r="E3601" s="36" t="s">
        <v>10498</v>
      </c>
      <c r="F3601" s="115">
        <v>20.53</v>
      </c>
    </row>
    <row r="3602" spans="1:6" x14ac:dyDescent="0.25">
      <c r="A3602" s="36" t="s">
        <v>10499</v>
      </c>
      <c r="B3602" s="36">
        <v>39026</v>
      </c>
      <c r="C3602" s="30" t="s">
        <v>14085</v>
      </c>
      <c r="D3602" s="36" t="s">
        <v>370</v>
      </c>
      <c r="E3602" s="36" t="s">
        <v>10498</v>
      </c>
      <c r="F3602" s="115">
        <v>18.7</v>
      </c>
    </row>
    <row r="3603" spans="1:6" x14ac:dyDescent="0.25">
      <c r="A3603" s="36" t="s">
        <v>10499</v>
      </c>
      <c r="B3603" s="36">
        <v>42431</v>
      </c>
      <c r="C3603" s="30" t="s">
        <v>14086</v>
      </c>
      <c r="D3603" s="36" t="s">
        <v>99</v>
      </c>
      <c r="E3603" s="36" t="s">
        <v>10498</v>
      </c>
      <c r="F3603" s="115"/>
    </row>
    <row r="3604" spans="1:6" x14ac:dyDescent="0.25">
      <c r="A3604" s="36" t="s">
        <v>10499</v>
      </c>
      <c r="B3604" s="36">
        <v>44074</v>
      </c>
      <c r="C3604" s="30" t="s">
        <v>14087</v>
      </c>
      <c r="D3604" s="36" t="s">
        <v>9835</v>
      </c>
      <c r="E3604" s="36" t="s">
        <v>10498</v>
      </c>
      <c r="F3604" s="115">
        <v>565.53</v>
      </c>
    </row>
    <row r="3605" spans="1:6" x14ac:dyDescent="0.25">
      <c r="A3605" s="36" t="s">
        <v>10499</v>
      </c>
      <c r="B3605" s="36">
        <v>44072</v>
      </c>
      <c r="C3605" s="30" t="s">
        <v>14088</v>
      </c>
      <c r="D3605" s="36" t="s">
        <v>9835</v>
      </c>
      <c r="E3605" s="36" t="s">
        <v>10498</v>
      </c>
      <c r="F3605" s="115">
        <v>140.81</v>
      </c>
    </row>
    <row r="3606" spans="1:6" x14ac:dyDescent="0.25">
      <c r="A3606" s="36" t="s">
        <v>10499</v>
      </c>
      <c r="B3606" s="36">
        <v>511</v>
      </c>
      <c r="C3606" s="30" t="s">
        <v>14089</v>
      </c>
      <c r="D3606" s="36" t="s">
        <v>9835</v>
      </c>
      <c r="E3606" s="36" t="s">
        <v>10505</v>
      </c>
      <c r="F3606" s="115">
        <v>19.25</v>
      </c>
    </row>
    <row r="3607" spans="1:6" x14ac:dyDescent="0.25">
      <c r="A3607" s="36" t="s">
        <v>10677</v>
      </c>
      <c r="B3607" s="36">
        <v>37540</v>
      </c>
      <c r="C3607" s="30" t="s">
        <v>14090</v>
      </c>
      <c r="D3607" s="36" t="s">
        <v>99</v>
      </c>
      <c r="E3607" s="36" t="s">
        <v>10498</v>
      </c>
      <c r="F3607" s="115">
        <v>92841.46</v>
      </c>
    </row>
    <row r="3608" spans="1:6" x14ac:dyDescent="0.25">
      <c r="A3608" s="36" t="s">
        <v>10677</v>
      </c>
      <c r="B3608" s="36">
        <v>37548</v>
      </c>
      <c r="C3608" s="30" t="s">
        <v>14091</v>
      </c>
      <c r="D3608" s="36" t="s">
        <v>99</v>
      </c>
      <c r="E3608" s="36" t="s">
        <v>10498</v>
      </c>
      <c r="F3608" s="115">
        <v>123060.89</v>
      </c>
    </row>
    <row r="3609" spans="1:6" x14ac:dyDescent="0.25">
      <c r="A3609" s="36" t="s">
        <v>10677</v>
      </c>
      <c r="B3609" s="36">
        <v>39828</v>
      </c>
      <c r="C3609" s="30" t="s">
        <v>14092</v>
      </c>
      <c r="D3609" s="36" t="s">
        <v>99</v>
      </c>
      <c r="E3609" s="36" t="s">
        <v>10498</v>
      </c>
      <c r="F3609" s="115">
        <v>738.24</v>
      </c>
    </row>
    <row r="3610" spans="1:6" x14ac:dyDescent="0.25">
      <c r="A3610" s="36" t="s">
        <v>10499</v>
      </c>
      <c r="B3610" s="36">
        <v>38392</v>
      </c>
      <c r="C3610" s="30" t="s">
        <v>14093</v>
      </c>
      <c r="D3610" s="36" t="s">
        <v>99</v>
      </c>
      <c r="E3610" s="36" t="s">
        <v>10498</v>
      </c>
      <c r="F3610" s="115">
        <v>59.36</v>
      </c>
    </row>
    <row r="3611" spans="1:6" x14ac:dyDescent="0.25">
      <c r="A3611" s="36" t="s">
        <v>10499</v>
      </c>
      <c r="B3611" s="36">
        <v>11735</v>
      </c>
      <c r="C3611" s="30" t="s">
        <v>14094</v>
      </c>
      <c r="D3611" s="36" t="s">
        <v>99</v>
      </c>
      <c r="E3611" s="36" t="s">
        <v>10498</v>
      </c>
      <c r="F3611" s="115">
        <v>9.52</v>
      </c>
    </row>
    <row r="3612" spans="1:6" x14ac:dyDescent="0.25">
      <c r="A3612" s="36" t="s">
        <v>10499</v>
      </c>
      <c r="B3612" s="36">
        <v>11737</v>
      </c>
      <c r="C3612" s="30" t="s">
        <v>14095</v>
      </c>
      <c r="D3612" s="36" t="s">
        <v>99</v>
      </c>
      <c r="E3612" s="36" t="s">
        <v>10498</v>
      </c>
      <c r="F3612" s="115">
        <v>13.5</v>
      </c>
    </row>
    <row r="3613" spans="1:6" x14ac:dyDescent="0.25">
      <c r="A3613" s="36" t="s">
        <v>10499</v>
      </c>
      <c r="B3613" s="36">
        <v>11738</v>
      </c>
      <c r="C3613" s="30" t="s">
        <v>14096</v>
      </c>
      <c r="D3613" s="36" t="s">
        <v>99</v>
      </c>
      <c r="E3613" s="36" t="s">
        <v>10498</v>
      </c>
      <c r="F3613" s="115">
        <v>17.02</v>
      </c>
    </row>
    <row r="3614" spans="1:6" x14ac:dyDescent="0.25">
      <c r="A3614" s="36" t="s">
        <v>10499</v>
      </c>
      <c r="B3614" s="36">
        <v>36143</v>
      </c>
      <c r="C3614" s="30" t="s">
        <v>14097</v>
      </c>
      <c r="D3614" s="36" t="s">
        <v>99</v>
      </c>
      <c r="E3614" s="36" t="s">
        <v>10498</v>
      </c>
      <c r="F3614" s="115">
        <v>90.6</v>
      </c>
    </row>
    <row r="3615" spans="1:6" x14ac:dyDescent="0.25">
      <c r="A3615" s="36" t="s">
        <v>10499</v>
      </c>
      <c r="B3615" s="36">
        <v>36142</v>
      </c>
      <c r="C3615" s="30" t="s">
        <v>14098</v>
      </c>
      <c r="D3615" s="36" t="s">
        <v>99</v>
      </c>
      <c r="E3615" s="36" t="s">
        <v>10498</v>
      </c>
      <c r="F3615" s="115">
        <v>2.2400000000000002</v>
      </c>
    </row>
    <row r="3616" spans="1:6" x14ac:dyDescent="0.25">
      <c r="A3616" s="36" t="s">
        <v>10499</v>
      </c>
      <c r="B3616" s="36">
        <v>45227</v>
      </c>
      <c r="C3616" s="30" t="s">
        <v>14099</v>
      </c>
      <c r="D3616" s="36" t="s">
        <v>99</v>
      </c>
      <c r="E3616" s="36" t="s">
        <v>10498</v>
      </c>
      <c r="F3616" s="115">
        <v>863.35</v>
      </c>
    </row>
    <row r="3617" spans="1:6" x14ac:dyDescent="0.25">
      <c r="A3617" s="36" t="s">
        <v>10499</v>
      </c>
      <c r="B3617" s="36">
        <v>45209</v>
      </c>
      <c r="C3617" s="30" t="s">
        <v>14100</v>
      </c>
      <c r="D3617" s="36" t="s">
        <v>99</v>
      </c>
      <c r="E3617" s="36" t="s">
        <v>10498</v>
      </c>
      <c r="F3617" s="115">
        <v>37.82</v>
      </c>
    </row>
    <row r="3618" spans="1:6" x14ac:dyDescent="0.25">
      <c r="A3618" s="36" t="s">
        <v>10499</v>
      </c>
      <c r="B3618" s="36">
        <v>36146</v>
      </c>
      <c r="C3618" s="30" t="s">
        <v>14101</v>
      </c>
      <c r="D3618" s="36" t="s">
        <v>99</v>
      </c>
      <c r="E3618" s="36" t="s">
        <v>10498</v>
      </c>
      <c r="F3618" s="115">
        <v>239.75</v>
      </c>
    </row>
    <row r="3619" spans="1:6" x14ac:dyDescent="0.25">
      <c r="A3619" s="36" t="s">
        <v>10499</v>
      </c>
      <c r="B3619" s="36">
        <v>39015</v>
      </c>
      <c r="C3619" s="30" t="s">
        <v>14102</v>
      </c>
      <c r="D3619" s="36" t="s">
        <v>99</v>
      </c>
      <c r="E3619" s="36" t="s">
        <v>10505</v>
      </c>
      <c r="F3619" s="115"/>
    </row>
    <row r="3620" spans="1:6" x14ac:dyDescent="0.25">
      <c r="A3620" s="36" t="s">
        <v>10499</v>
      </c>
      <c r="B3620" s="36">
        <v>38377</v>
      </c>
      <c r="C3620" s="30" t="s">
        <v>14103</v>
      </c>
      <c r="D3620" s="36" t="s">
        <v>99</v>
      </c>
      <c r="E3620" s="36" t="s">
        <v>10498</v>
      </c>
      <c r="F3620" s="115">
        <v>20.88</v>
      </c>
    </row>
    <row r="3621" spans="1:6" x14ac:dyDescent="0.25">
      <c r="A3621" s="36" t="s">
        <v>10499</v>
      </c>
      <c r="B3621" s="36">
        <v>38376</v>
      </c>
      <c r="C3621" s="30" t="s">
        <v>14104</v>
      </c>
      <c r="D3621" s="36" t="s">
        <v>99</v>
      </c>
      <c r="E3621" s="36" t="s">
        <v>10498</v>
      </c>
      <c r="F3621" s="115">
        <v>24.14</v>
      </c>
    </row>
    <row r="3622" spans="1:6" x14ac:dyDescent="0.25">
      <c r="A3622" s="36" t="s">
        <v>10499</v>
      </c>
      <c r="B3622" s="36">
        <v>38116</v>
      </c>
      <c r="C3622" s="30" t="s">
        <v>14105</v>
      </c>
      <c r="D3622" s="36" t="s">
        <v>99</v>
      </c>
      <c r="E3622" s="36" t="s">
        <v>10498</v>
      </c>
      <c r="F3622" s="115">
        <v>5.69</v>
      </c>
    </row>
    <row r="3623" spans="1:6" x14ac:dyDescent="0.25">
      <c r="A3623" s="36" t="s">
        <v>10499</v>
      </c>
      <c r="B3623" s="36">
        <v>38066</v>
      </c>
      <c r="C3623" s="30" t="s">
        <v>14106</v>
      </c>
      <c r="D3623" s="36" t="s">
        <v>99</v>
      </c>
      <c r="E3623" s="36" t="s">
        <v>10498</v>
      </c>
      <c r="F3623" s="115">
        <v>9.4</v>
      </c>
    </row>
    <row r="3624" spans="1:6" x14ac:dyDescent="0.25">
      <c r="A3624" s="36" t="s">
        <v>10499</v>
      </c>
      <c r="B3624" s="36">
        <v>38117</v>
      </c>
      <c r="C3624" s="30" t="s">
        <v>14107</v>
      </c>
      <c r="D3624" s="36" t="s">
        <v>99</v>
      </c>
      <c r="E3624" s="36" t="s">
        <v>10498</v>
      </c>
      <c r="F3624" s="115">
        <v>9.6999999999999993</v>
      </c>
    </row>
    <row r="3625" spans="1:6" x14ac:dyDescent="0.25">
      <c r="A3625" s="36" t="s">
        <v>10499</v>
      </c>
      <c r="B3625" s="36">
        <v>38067</v>
      </c>
      <c r="C3625" s="30" t="s">
        <v>14108</v>
      </c>
      <c r="D3625" s="36" t="s">
        <v>99</v>
      </c>
      <c r="E3625" s="36" t="s">
        <v>10498</v>
      </c>
      <c r="F3625" s="115">
        <v>13.23</v>
      </c>
    </row>
    <row r="3626" spans="1:6" x14ac:dyDescent="0.25">
      <c r="A3626" s="36" t="s">
        <v>10677</v>
      </c>
      <c r="B3626" s="36">
        <v>44313</v>
      </c>
      <c r="C3626" s="30" t="s">
        <v>14109</v>
      </c>
      <c r="D3626" s="36" t="s">
        <v>99</v>
      </c>
      <c r="E3626" s="36" t="s">
        <v>10498</v>
      </c>
      <c r="F3626" s="115">
        <v>971.74</v>
      </c>
    </row>
    <row r="3627" spans="1:6" x14ac:dyDescent="0.25">
      <c r="A3627" s="36" t="s">
        <v>10499</v>
      </c>
      <c r="B3627" s="36">
        <v>11522</v>
      </c>
      <c r="C3627" s="30" t="s">
        <v>14110</v>
      </c>
      <c r="D3627" s="36" t="s">
        <v>99</v>
      </c>
      <c r="E3627" s="36" t="s">
        <v>10498</v>
      </c>
      <c r="F3627" s="115">
        <v>14.21</v>
      </c>
    </row>
    <row r="3628" spans="1:6" x14ac:dyDescent="0.25">
      <c r="A3628" s="36" t="s">
        <v>10499</v>
      </c>
      <c r="B3628" s="36">
        <v>43600</v>
      </c>
      <c r="C3628" s="30" t="s">
        <v>14111</v>
      </c>
      <c r="D3628" s="36" t="s">
        <v>99</v>
      </c>
      <c r="E3628" s="36" t="s">
        <v>10498</v>
      </c>
      <c r="F3628" s="115">
        <v>56.96</v>
      </c>
    </row>
    <row r="3629" spans="1:6" x14ac:dyDescent="0.25">
      <c r="A3629" s="36" t="s">
        <v>10499</v>
      </c>
      <c r="B3629" s="36">
        <v>5080</v>
      </c>
      <c r="C3629" s="30" t="s">
        <v>14112</v>
      </c>
      <c r="D3629" s="36" t="s">
        <v>99</v>
      </c>
      <c r="E3629" s="36" t="s">
        <v>10498</v>
      </c>
      <c r="F3629" s="115">
        <v>22.21</v>
      </c>
    </row>
    <row r="3630" spans="1:6" x14ac:dyDescent="0.25">
      <c r="A3630" s="36" t="s">
        <v>10499</v>
      </c>
      <c r="B3630" s="36">
        <v>38168</v>
      </c>
      <c r="C3630" s="30" t="s">
        <v>14113</v>
      </c>
      <c r="D3630" s="36" t="s">
        <v>99</v>
      </c>
      <c r="E3630" s="36" t="s">
        <v>10498</v>
      </c>
      <c r="F3630" s="115">
        <v>155.07</v>
      </c>
    </row>
    <row r="3631" spans="1:6" x14ac:dyDescent="0.25">
      <c r="A3631" s="36" t="s">
        <v>10499</v>
      </c>
      <c r="B3631" s="36">
        <v>43601</v>
      </c>
      <c r="C3631" s="30" t="s">
        <v>14114</v>
      </c>
      <c r="D3631" s="36" t="s">
        <v>99</v>
      </c>
      <c r="E3631" s="36" t="s">
        <v>10498</v>
      </c>
      <c r="F3631" s="115">
        <v>77.53</v>
      </c>
    </row>
    <row r="3632" spans="1:6" x14ac:dyDescent="0.25">
      <c r="A3632" s="36" t="s">
        <v>10499</v>
      </c>
      <c r="B3632" s="36">
        <v>13393</v>
      </c>
      <c r="C3632" s="30" t="s">
        <v>14115</v>
      </c>
      <c r="D3632" s="36" t="s">
        <v>99</v>
      </c>
      <c r="E3632" s="36" t="s">
        <v>10498</v>
      </c>
      <c r="F3632" s="115"/>
    </row>
    <row r="3633" spans="1:6" x14ac:dyDescent="0.25">
      <c r="A3633" s="36" t="s">
        <v>10499</v>
      </c>
      <c r="B3633" s="36">
        <v>13395</v>
      </c>
      <c r="C3633" s="30" t="s">
        <v>14116</v>
      </c>
      <c r="D3633" s="36" t="s">
        <v>99</v>
      </c>
      <c r="E3633" s="36" t="s">
        <v>10498</v>
      </c>
      <c r="F3633" s="115"/>
    </row>
    <row r="3634" spans="1:6" x14ac:dyDescent="0.25">
      <c r="A3634" s="36" t="s">
        <v>10499</v>
      </c>
      <c r="B3634" s="36">
        <v>12039</v>
      </c>
      <c r="C3634" s="30" t="s">
        <v>14117</v>
      </c>
      <c r="D3634" s="36" t="s">
        <v>99</v>
      </c>
      <c r="E3634" s="36" t="s">
        <v>10498</v>
      </c>
      <c r="F3634" s="115"/>
    </row>
    <row r="3635" spans="1:6" x14ac:dyDescent="0.25">
      <c r="A3635" s="36" t="s">
        <v>10499</v>
      </c>
      <c r="B3635" s="36">
        <v>13396</v>
      </c>
      <c r="C3635" s="30" t="s">
        <v>14118</v>
      </c>
      <c r="D3635" s="36" t="s">
        <v>99</v>
      </c>
      <c r="E3635" s="36" t="s">
        <v>10498</v>
      </c>
      <c r="F3635" s="115"/>
    </row>
    <row r="3636" spans="1:6" x14ac:dyDescent="0.25">
      <c r="A3636" s="36" t="s">
        <v>10499</v>
      </c>
      <c r="B3636" s="36">
        <v>12041</v>
      </c>
      <c r="C3636" s="30" t="s">
        <v>14119</v>
      </c>
      <c r="D3636" s="36" t="s">
        <v>99</v>
      </c>
      <c r="E3636" s="36" t="s">
        <v>10498</v>
      </c>
      <c r="F3636" s="115"/>
    </row>
    <row r="3637" spans="1:6" x14ac:dyDescent="0.25">
      <c r="A3637" s="36" t="s">
        <v>10499</v>
      </c>
      <c r="B3637" s="36">
        <v>12043</v>
      </c>
      <c r="C3637" s="30" t="s">
        <v>14120</v>
      </c>
      <c r="D3637" s="36" t="s">
        <v>99</v>
      </c>
      <c r="E3637" s="36" t="s">
        <v>10498</v>
      </c>
      <c r="F3637" s="115"/>
    </row>
    <row r="3638" spans="1:6" x14ac:dyDescent="0.25">
      <c r="A3638" s="36" t="s">
        <v>10499</v>
      </c>
      <c r="B3638" s="36">
        <v>39762</v>
      </c>
      <c r="C3638" s="30" t="s">
        <v>14121</v>
      </c>
      <c r="D3638" s="36" t="s">
        <v>99</v>
      </c>
      <c r="E3638" s="36" t="s">
        <v>10498</v>
      </c>
      <c r="F3638" s="115"/>
    </row>
    <row r="3639" spans="1:6" x14ac:dyDescent="0.25">
      <c r="A3639" s="36" t="s">
        <v>10499</v>
      </c>
      <c r="B3639" s="36">
        <v>12042</v>
      </c>
      <c r="C3639" s="30" t="s">
        <v>14122</v>
      </c>
      <c r="D3639" s="36" t="s">
        <v>99</v>
      </c>
      <c r="E3639" s="36" t="s">
        <v>10498</v>
      </c>
      <c r="F3639" s="115"/>
    </row>
    <row r="3640" spans="1:6" x14ac:dyDescent="0.25">
      <c r="A3640" s="36" t="s">
        <v>10499</v>
      </c>
      <c r="B3640" s="36">
        <v>39763</v>
      </c>
      <c r="C3640" s="30" t="s">
        <v>14123</v>
      </c>
      <c r="D3640" s="36" t="s">
        <v>99</v>
      </c>
      <c r="E3640" s="36" t="s">
        <v>10498</v>
      </c>
      <c r="F3640" s="115"/>
    </row>
    <row r="3641" spans="1:6" x14ac:dyDescent="0.25">
      <c r="A3641" s="36" t="s">
        <v>10499</v>
      </c>
      <c r="B3641" s="36">
        <v>39760</v>
      </c>
      <c r="C3641" s="30" t="s">
        <v>14124</v>
      </c>
      <c r="D3641" s="36" t="s">
        <v>99</v>
      </c>
      <c r="E3641" s="36" t="s">
        <v>10498</v>
      </c>
      <c r="F3641" s="115"/>
    </row>
    <row r="3642" spans="1:6" x14ac:dyDescent="0.25">
      <c r="A3642" s="36" t="s">
        <v>10499</v>
      </c>
      <c r="B3642" s="36">
        <v>39756</v>
      </c>
      <c r="C3642" s="30" t="s">
        <v>14125</v>
      </c>
      <c r="D3642" s="36" t="s">
        <v>99</v>
      </c>
      <c r="E3642" s="36" t="s">
        <v>10498</v>
      </c>
      <c r="F3642" s="115"/>
    </row>
    <row r="3643" spans="1:6" x14ac:dyDescent="0.25">
      <c r="A3643" s="36" t="s">
        <v>10499</v>
      </c>
      <c r="B3643" s="36">
        <v>12038</v>
      </c>
      <c r="C3643" s="30" t="s">
        <v>14126</v>
      </c>
      <c r="D3643" s="36" t="s">
        <v>99</v>
      </c>
      <c r="E3643" s="36" t="s">
        <v>10498</v>
      </c>
      <c r="F3643" s="115"/>
    </row>
    <row r="3644" spans="1:6" x14ac:dyDescent="0.25">
      <c r="A3644" s="36" t="s">
        <v>10499</v>
      </c>
      <c r="B3644" s="36">
        <v>39757</v>
      </c>
      <c r="C3644" s="30" t="s">
        <v>14127</v>
      </c>
      <c r="D3644" s="36" t="s">
        <v>99</v>
      </c>
      <c r="E3644" s="36" t="s">
        <v>10498</v>
      </c>
      <c r="F3644" s="115"/>
    </row>
    <row r="3645" spans="1:6" x14ac:dyDescent="0.25">
      <c r="A3645" s="36" t="s">
        <v>10499</v>
      </c>
      <c r="B3645" s="36">
        <v>39758</v>
      </c>
      <c r="C3645" s="30" t="s">
        <v>14128</v>
      </c>
      <c r="D3645" s="36" t="s">
        <v>99</v>
      </c>
      <c r="E3645" s="36" t="s">
        <v>10498</v>
      </c>
      <c r="F3645" s="115"/>
    </row>
    <row r="3646" spans="1:6" x14ac:dyDescent="0.25">
      <c r="A3646" s="36" t="s">
        <v>10499</v>
      </c>
      <c r="B3646" s="36">
        <v>39759</v>
      </c>
      <c r="C3646" s="30" t="s">
        <v>14129</v>
      </c>
      <c r="D3646" s="36" t="s">
        <v>99</v>
      </c>
      <c r="E3646" s="36" t="s">
        <v>10498</v>
      </c>
      <c r="F3646" s="115"/>
    </row>
    <row r="3647" spans="1:6" x14ac:dyDescent="0.25">
      <c r="A3647" s="36" t="s">
        <v>10499</v>
      </c>
      <c r="B3647" s="36">
        <v>39761</v>
      </c>
      <c r="C3647" s="30" t="s">
        <v>14130</v>
      </c>
      <c r="D3647" s="36" t="s">
        <v>99</v>
      </c>
      <c r="E3647" s="36" t="s">
        <v>10498</v>
      </c>
      <c r="F3647" s="115"/>
    </row>
    <row r="3648" spans="1:6" x14ac:dyDescent="0.25">
      <c r="A3648" s="36" t="s">
        <v>10499</v>
      </c>
      <c r="B3648" s="36">
        <v>39805</v>
      </c>
      <c r="C3648" s="30" t="s">
        <v>14131</v>
      </c>
      <c r="D3648" s="36" t="s">
        <v>99</v>
      </c>
      <c r="E3648" s="36" t="s">
        <v>10498</v>
      </c>
      <c r="F3648" s="115">
        <v>290.36</v>
      </c>
    </row>
    <row r="3649" spans="1:6" x14ac:dyDescent="0.25">
      <c r="A3649" s="36" t="s">
        <v>10499</v>
      </c>
      <c r="B3649" s="36">
        <v>39806</v>
      </c>
      <c r="C3649" s="30" t="s">
        <v>14132</v>
      </c>
      <c r="D3649" s="36" t="s">
        <v>99</v>
      </c>
      <c r="E3649" s="36" t="s">
        <v>10498</v>
      </c>
      <c r="F3649" s="115">
        <v>537.95000000000005</v>
      </c>
    </row>
    <row r="3650" spans="1:6" x14ac:dyDescent="0.25">
      <c r="A3650" s="36" t="s">
        <v>10499</v>
      </c>
      <c r="B3650" s="36">
        <v>39807</v>
      </c>
      <c r="C3650" s="30" t="s">
        <v>14133</v>
      </c>
      <c r="D3650" s="36" t="s">
        <v>99</v>
      </c>
      <c r="E3650" s="36" t="s">
        <v>10498</v>
      </c>
      <c r="F3650" s="115">
        <v>1165.8599999999999</v>
      </c>
    </row>
    <row r="3651" spans="1:6" x14ac:dyDescent="0.25">
      <c r="A3651" s="36" t="s">
        <v>10499</v>
      </c>
      <c r="B3651" s="36">
        <v>43100</v>
      </c>
      <c r="C3651" s="30" t="s">
        <v>14134</v>
      </c>
      <c r="D3651" s="36" t="s">
        <v>99</v>
      </c>
      <c r="E3651" s="36" t="s">
        <v>10498</v>
      </c>
      <c r="F3651" s="115">
        <v>911.46</v>
      </c>
    </row>
    <row r="3652" spans="1:6" x14ac:dyDescent="0.25">
      <c r="A3652" s="36" t="s">
        <v>10499</v>
      </c>
      <c r="B3652" s="36">
        <v>39804</v>
      </c>
      <c r="C3652" s="30" t="s">
        <v>14135</v>
      </c>
      <c r="D3652" s="36" t="s">
        <v>99</v>
      </c>
      <c r="E3652" s="36" t="s">
        <v>10498</v>
      </c>
      <c r="F3652" s="115">
        <v>170.5</v>
      </c>
    </row>
    <row r="3653" spans="1:6" x14ac:dyDescent="0.25">
      <c r="A3653" s="36" t="s">
        <v>10499</v>
      </c>
      <c r="B3653" s="36">
        <v>39796</v>
      </c>
      <c r="C3653" s="30" t="s">
        <v>14136</v>
      </c>
      <c r="D3653" s="36" t="s">
        <v>99</v>
      </c>
      <c r="E3653" s="36" t="s">
        <v>10498</v>
      </c>
      <c r="F3653" s="115">
        <v>176.59</v>
      </c>
    </row>
    <row r="3654" spans="1:6" x14ac:dyDescent="0.25">
      <c r="A3654" s="36" t="s">
        <v>10499</v>
      </c>
      <c r="B3654" s="36">
        <v>39797</v>
      </c>
      <c r="C3654" s="30" t="s">
        <v>14137</v>
      </c>
      <c r="D3654" s="36" t="s">
        <v>99</v>
      </c>
      <c r="E3654" s="36" t="s">
        <v>10505</v>
      </c>
      <c r="F3654" s="115">
        <v>277.20999999999998</v>
      </c>
    </row>
    <row r="3655" spans="1:6" x14ac:dyDescent="0.25">
      <c r="A3655" s="36" t="s">
        <v>10499</v>
      </c>
      <c r="B3655" s="36">
        <v>39798</v>
      </c>
      <c r="C3655" s="30" t="s">
        <v>14138</v>
      </c>
      <c r="D3655" s="36" t="s">
        <v>99</v>
      </c>
      <c r="E3655" s="36" t="s">
        <v>10498</v>
      </c>
      <c r="F3655" s="115">
        <v>475.5</v>
      </c>
    </row>
    <row r="3656" spans="1:6" x14ac:dyDescent="0.25">
      <c r="A3656" s="36" t="s">
        <v>10499</v>
      </c>
      <c r="B3656" s="36">
        <v>39794</v>
      </c>
      <c r="C3656" s="30" t="s">
        <v>14139</v>
      </c>
      <c r="D3656" s="36" t="s">
        <v>99</v>
      </c>
      <c r="E3656" s="36" t="s">
        <v>10498</v>
      </c>
      <c r="F3656" s="115">
        <v>74.959999999999994</v>
      </c>
    </row>
    <row r="3657" spans="1:6" x14ac:dyDescent="0.25">
      <c r="A3657" s="36" t="s">
        <v>10499</v>
      </c>
      <c r="B3657" s="36">
        <v>39795</v>
      </c>
      <c r="C3657" s="30" t="s">
        <v>14140</v>
      </c>
      <c r="D3657" s="36" t="s">
        <v>99</v>
      </c>
      <c r="E3657" s="36" t="s">
        <v>10498</v>
      </c>
      <c r="F3657" s="115">
        <v>118.42</v>
      </c>
    </row>
    <row r="3658" spans="1:6" x14ac:dyDescent="0.25">
      <c r="A3658" s="36" t="s">
        <v>10499</v>
      </c>
      <c r="B3658" s="36">
        <v>39801</v>
      </c>
      <c r="C3658" s="30" t="s">
        <v>14141</v>
      </c>
      <c r="D3658" s="36" t="s">
        <v>99</v>
      </c>
      <c r="E3658" s="36" t="s">
        <v>10498</v>
      </c>
      <c r="F3658" s="115">
        <v>250.06</v>
      </c>
    </row>
    <row r="3659" spans="1:6" x14ac:dyDescent="0.25">
      <c r="A3659" s="36" t="s">
        <v>10499</v>
      </c>
      <c r="B3659" s="36">
        <v>39802</v>
      </c>
      <c r="C3659" s="30" t="s">
        <v>14142</v>
      </c>
      <c r="D3659" s="36" t="s">
        <v>99</v>
      </c>
      <c r="E3659" s="36" t="s">
        <v>10498</v>
      </c>
      <c r="F3659" s="115">
        <v>366.55</v>
      </c>
    </row>
    <row r="3660" spans="1:6" x14ac:dyDescent="0.25">
      <c r="A3660" s="36" t="s">
        <v>10499</v>
      </c>
      <c r="B3660" s="36">
        <v>39803</v>
      </c>
      <c r="C3660" s="30" t="s">
        <v>14143</v>
      </c>
      <c r="D3660" s="36" t="s">
        <v>99</v>
      </c>
      <c r="E3660" s="36" t="s">
        <v>10498</v>
      </c>
      <c r="F3660" s="115">
        <v>511.34</v>
      </c>
    </row>
    <row r="3661" spans="1:6" x14ac:dyDescent="0.25">
      <c r="A3661" s="36" t="s">
        <v>10499</v>
      </c>
      <c r="B3661" s="36">
        <v>39799</v>
      </c>
      <c r="C3661" s="30" t="s">
        <v>14144</v>
      </c>
      <c r="D3661" s="36" t="s">
        <v>99</v>
      </c>
      <c r="E3661" s="36" t="s">
        <v>10498</v>
      </c>
      <c r="F3661" s="115">
        <v>87.37</v>
      </c>
    </row>
    <row r="3662" spans="1:6" x14ac:dyDescent="0.25">
      <c r="A3662" s="36" t="s">
        <v>10499</v>
      </c>
      <c r="B3662" s="36">
        <v>39800</v>
      </c>
      <c r="C3662" s="30" t="s">
        <v>14145</v>
      </c>
      <c r="D3662" s="36" t="s">
        <v>99</v>
      </c>
      <c r="E3662" s="36" t="s">
        <v>10498</v>
      </c>
      <c r="F3662" s="115">
        <v>148.84</v>
      </c>
    </row>
    <row r="3663" spans="1:6" x14ac:dyDescent="0.25">
      <c r="A3663" s="36" t="s">
        <v>10499</v>
      </c>
      <c r="B3663" s="36">
        <v>43837</v>
      </c>
      <c r="C3663" s="30" t="s">
        <v>14146</v>
      </c>
      <c r="D3663" s="36" t="s">
        <v>99</v>
      </c>
      <c r="E3663" s="36" t="s">
        <v>10498</v>
      </c>
      <c r="F3663" s="115">
        <v>1101.96</v>
      </c>
    </row>
    <row r="3664" spans="1:6" x14ac:dyDescent="0.25">
      <c r="A3664" s="36" t="s">
        <v>10499</v>
      </c>
      <c r="B3664" s="36">
        <v>43836</v>
      </c>
      <c r="C3664" s="30" t="s">
        <v>14147</v>
      </c>
      <c r="D3664" s="36" t="s">
        <v>99</v>
      </c>
      <c r="E3664" s="36" t="s">
        <v>10498</v>
      </c>
      <c r="F3664" s="115">
        <v>2242.29</v>
      </c>
    </row>
    <row r="3665" spans="1:6" x14ac:dyDescent="0.25">
      <c r="A3665" s="36" t="s">
        <v>10499</v>
      </c>
      <c r="B3665" s="36">
        <v>21059</v>
      </c>
      <c r="C3665" s="30" t="s">
        <v>14148</v>
      </c>
      <c r="D3665" s="36" t="s">
        <v>99</v>
      </c>
      <c r="E3665" s="36" t="s">
        <v>10498</v>
      </c>
      <c r="F3665" s="115">
        <v>74.88</v>
      </c>
    </row>
    <row r="3666" spans="1:6" x14ac:dyDescent="0.25">
      <c r="A3666" s="36" t="s">
        <v>10499</v>
      </c>
      <c r="B3666" s="36">
        <v>11234</v>
      </c>
      <c r="C3666" s="30" t="s">
        <v>14149</v>
      </c>
      <c r="D3666" s="36" t="s">
        <v>99</v>
      </c>
      <c r="E3666" s="36" t="s">
        <v>10498</v>
      </c>
      <c r="F3666" s="115">
        <v>112.86</v>
      </c>
    </row>
    <row r="3667" spans="1:6" x14ac:dyDescent="0.25">
      <c r="A3667" s="36" t="s">
        <v>10499</v>
      </c>
      <c r="B3667" s="36">
        <v>21060</v>
      </c>
      <c r="C3667" s="30" t="s">
        <v>14150</v>
      </c>
      <c r="D3667" s="36" t="s">
        <v>99</v>
      </c>
      <c r="E3667" s="36" t="s">
        <v>10498</v>
      </c>
      <c r="F3667" s="115">
        <v>138.91</v>
      </c>
    </row>
    <row r="3668" spans="1:6" x14ac:dyDescent="0.25">
      <c r="A3668" s="36" t="s">
        <v>10499</v>
      </c>
      <c r="B3668" s="36">
        <v>21061</v>
      </c>
      <c r="C3668" s="30" t="s">
        <v>14151</v>
      </c>
      <c r="D3668" s="36" t="s">
        <v>99</v>
      </c>
      <c r="E3668" s="36" t="s">
        <v>10498</v>
      </c>
      <c r="F3668" s="115">
        <v>173.64</v>
      </c>
    </row>
    <row r="3669" spans="1:6" x14ac:dyDescent="0.25">
      <c r="A3669" s="36" t="s">
        <v>10499</v>
      </c>
      <c r="B3669" s="36">
        <v>21062</v>
      </c>
      <c r="C3669" s="30" t="s">
        <v>14152</v>
      </c>
      <c r="D3669" s="36" t="s">
        <v>99</v>
      </c>
      <c r="E3669" s="36" t="s">
        <v>10498</v>
      </c>
      <c r="F3669" s="115">
        <v>273.48</v>
      </c>
    </row>
    <row r="3670" spans="1:6" x14ac:dyDescent="0.25">
      <c r="A3670" s="36" t="s">
        <v>10499</v>
      </c>
      <c r="B3670" s="36">
        <v>11708</v>
      </c>
      <c r="C3670" s="30" t="s">
        <v>14153</v>
      </c>
      <c r="D3670" s="36" t="s">
        <v>99</v>
      </c>
      <c r="E3670" s="36" t="s">
        <v>10498</v>
      </c>
      <c r="F3670" s="115">
        <v>29.84</v>
      </c>
    </row>
    <row r="3671" spans="1:6" x14ac:dyDescent="0.25">
      <c r="A3671" s="36" t="s">
        <v>10499</v>
      </c>
      <c r="B3671" s="36">
        <v>11709</v>
      </c>
      <c r="C3671" s="30" t="s">
        <v>14154</v>
      </c>
      <c r="D3671" s="36" t="s">
        <v>99</v>
      </c>
      <c r="E3671" s="36" t="s">
        <v>10498</v>
      </c>
      <c r="F3671" s="115">
        <v>70.099999999999994</v>
      </c>
    </row>
    <row r="3672" spans="1:6" x14ac:dyDescent="0.25">
      <c r="A3672" s="36" t="s">
        <v>10499</v>
      </c>
      <c r="B3672" s="36">
        <v>11710</v>
      </c>
      <c r="C3672" s="30" t="s">
        <v>14155</v>
      </c>
      <c r="D3672" s="36" t="s">
        <v>99</v>
      </c>
      <c r="E3672" s="36" t="s">
        <v>10498</v>
      </c>
      <c r="F3672" s="115">
        <v>161.16</v>
      </c>
    </row>
    <row r="3673" spans="1:6" x14ac:dyDescent="0.25">
      <c r="A3673" s="36" t="s">
        <v>10499</v>
      </c>
      <c r="B3673" s="36">
        <v>11707</v>
      </c>
      <c r="C3673" s="30" t="s">
        <v>14156</v>
      </c>
      <c r="D3673" s="36" t="s">
        <v>99</v>
      </c>
      <c r="E3673" s="36" t="s">
        <v>10498</v>
      </c>
      <c r="F3673" s="115">
        <v>22.35</v>
      </c>
    </row>
    <row r="3674" spans="1:6" x14ac:dyDescent="0.25">
      <c r="A3674" s="36" t="s">
        <v>10499</v>
      </c>
      <c r="B3674" s="36">
        <v>5102</v>
      </c>
      <c r="C3674" s="30" t="s">
        <v>14157</v>
      </c>
      <c r="D3674" s="36" t="s">
        <v>99</v>
      </c>
      <c r="E3674" s="36" t="s">
        <v>10498</v>
      </c>
      <c r="F3674" s="115">
        <v>13.38</v>
      </c>
    </row>
    <row r="3675" spans="1:6" x14ac:dyDescent="0.25">
      <c r="A3675" s="36" t="s">
        <v>10499</v>
      </c>
      <c r="B3675" s="36">
        <v>11711</v>
      </c>
      <c r="C3675" s="30" t="s">
        <v>14158</v>
      </c>
      <c r="D3675" s="36" t="s">
        <v>99</v>
      </c>
      <c r="E3675" s="36" t="s">
        <v>10498</v>
      </c>
      <c r="F3675" s="115">
        <v>11.14</v>
      </c>
    </row>
    <row r="3676" spans="1:6" x14ac:dyDescent="0.25">
      <c r="A3676" s="36" t="s">
        <v>10499</v>
      </c>
      <c r="B3676" s="36">
        <v>11739</v>
      </c>
      <c r="C3676" s="30" t="s">
        <v>14159</v>
      </c>
      <c r="D3676" s="36" t="s">
        <v>99</v>
      </c>
      <c r="E3676" s="36" t="s">
        <v>10498</v>
      </c>
      <c r="F3676" s="115">
        <v>9.5299999999999994</v>
      </c>
    </row>
    <row r="3677" spans="1:6" x14ac:dyDescent="0.25">
      <c r="A3677" s="36" t="s">
        <v>10499</v>
      </c>
      <c r="B3677" s="36">
        <v>11741</v>
      </c>
      <c r="C3677" s="30" t="s">
        <v>14160</v>
      </c>
      <c r="D3677" s="36" t="s">
        <v>99</v>
      </c>
      <c r="E3677" s="36" t="s">
        <v>10498</v>
      </c>
      <c r="F3677" s="115">
        <v>12.14</v>
      </c>
    </row>
    <row r="3678" spans="1:6" x14ac:dyDescent="0.25">
      <c r="A3678" s="36" t="s">
        <v>10499</v>
      </c>
      <c r="B3678" s="36">
        <v>11745</v>
      </c>
      <c r="C3678" s="30" t="s">
        <v>14161</v>
      </c>
      <c r="D3678" s="36" t="s">
        <v>99</v>
      </c>
      <c r="E3678" s="36" t="s">
        <v>10498</v>
      </c>
      <c r="F3678" s="115">
        <v>15.99</v>
      </c>
    </row>
    <row r="3679" spans="1:6" x14ac:dyDescent="0.25">
      <c r="A3679" s="36" t="s">
        <v>10499</v>
      </c>
      <c r="B3679" s="36">
        <v>11743</v>
      </c>
      <c r="C3679" s="30" t="s">
        <v>14162</v>
      </c>
      <c r="D3679" s="36" t="s">
        <v>99</v>
      </c>
      <c r="E3679" s="36" t="s">
        <v>10498</v>
      </c>
      <c r="F3679" s="115">
        <v>10.19</v>
      </c>
    </row>
    <row r="3680" spans="1:6" x14ac:dyDescent="0.25">
      <c r="A3680" s="36" t="s">
        <v>10499</v>
      </c>
      <c r="B3680" s="36">
        <v>5104</v>
      </c>
      <c r="C3680" s="30" t="s">
        <v>14163</v>
      </c>
      <c r="D3680" s="36" t="s">
        <v>370</v>
      </c>
      <c r="E3680" s="36" t="s">
        <v>10498</v>
      </c>
      <c r="F3680" s="115">
        <v>98.84</v>
      </c>
    </row>
    <row r="3681" spans="1:6" x14ac:dyDescent="0.25">
      <c r="A3681" s="36" t="s">
        <v>10499</v>
      </c>
      <c r="B3681" s="36">
        <v>44530</v>
      </c>
      <c r="C3681" s="30" t="s">
        <v>14164</v>
      </c>
      <c r="D3681" s="36" t="s">
        <v>99</v>
      </c>
      <c r="E3681" s="36" t="s">
        <v>10498</v>
      </c>
      <c r="F3681" s="115">
        <v>45.29</v>
      </c>
    </row>
    <row r="3682" spans="1:6" x14ac:dyDescent="0.25">
      <c r="A3682" s="36" t="s">
        <v>10499</v>
      </c>
      <c r="B3682" s="36">
        <v>2710</v>
      </c>
      <c r="C3682" s="30" t="s">
        <v>14165</v>
      </c>
      <c r="D3682" s="36" t="s">
        <v>99</v>
      </c>
      <c r="E3682" s="36" t="s">
        <v>10498</v>
      </c>
      <c r="F3682" s="115">
        <v>39.090000000000003</v>
      </c>
    </row>
    <row r="3683" spans="1:6" x14ac:dyDescent="0.25">
      <c r="A3683" s="36" t="s">
        <v>10677</v>
      </c>
      <c r="B3683" s="36">
        <v>14575</v>
      </c>
      <c r="C3683" s="30" t="s">
        <v>14166</v>
      </c>
      <c r="D3683" s="36" t="s">
        <v>99</v>
      </c>
      <c r="E3683" s="36" t="s">
        <v>10498</v>
      </c>
      <c r="F3683" s="115"/>
    </row>
    <row r="3684" spans="1:6" x14ac:dyDescent="0.25">
      <c r="A3684" s="36" t="s">
        <v>10499</v>
      </c>
      <c r="B3684" s="36">
        <v>44048</v>
      </c>
      <c r="C3684" s="30" t="s">
        <v>14167</v>
      </c>
      <c r="D3684" s="36" t="s">
        <v>99</v>
      </c>
      <c r="E3684" s="36" t="s">
        <v>10498</v>
      </c>
      <c r="F3684" s="115"/>
    </row>
    <row r="3685" spans="1:6" x14ac:dyDescent="0.25">
      <c r="A3685" s="36" t="s">
        <v>10499</v>
      </c>
      <c r="B3685" s="36">
        <v>44026</v>
      </c>
      <c r="C3685" s="30" t="s">
        <v>14168</v>
      </c>
      <c r="D3685" s="36" t="s">
        <v>99</v>
      </c>
      <c r="E3685" s="36" t="s">
        <v>10498</v>
      </c>
      <c r="F3685" s="115"/>
    </row>
    <row r="3686" spans="1:6" x14ac:dyDescent="0.25">
      <c r="A3686" s="36" t="s">
        <v>10499</v>
      </c>
      <c r="B3686" s="36">
        <v>44024</v>
      </c>
      <c r="C3686" s="30" t="s">
        <v>14169</v>
      </c>
      <c r="D3686" s="36" t="s">
        <v>99</v>
      </c>
      <c r="E3686" s="36" t="s">
        <v>10498</v>
      </c>
      <c r="F3686" s="115"/>
    </row>
    <row r="3687" spans="1:6" x14ac:dyDescent="0.25">
      <c r="A3687" s="36" t="s">
        <v>10499</v>
      </c>
      <c r="B3687" s="36">
        <v>44025</v>
      </c>
      <c r="C3687" s="30" t="s">
        <v>14170</v>
      </c>
      <c r="D3687" s="36" t="s">
        <v>99</v>
      </c>
      <c r="E3687" s="36" t="s">
        <v>10498</v>
      </c>
      <c r="F3687" s="115"/>
    </row>
    <row r="3688" spans="1:6" x14ac:dyDescent="0.25">
      <c r="A3688" s="36" t="s">
        <v>10499</v>
      </c>
      <c r="B3688" s="36">
        <v>44022</v>
      </c>
      <c r="C3688" s="30" t="s">
        <v>14171</v>
      </c>
      <c r="D3688" s="36" t="s">
        <v>99</v>
      </c>
      <c r="E3688" s="36" t="s">
        <v>10498</v>
      </c>
      <c r="F3688" s="115"/>
    </row>
    <row r="3689" spans="1:6" x14ac:dyDescent="0.25">
      <c r="A3689" s="36" t="s">
        <v>10499</v>
      </c>
      <c r="B3689" s="36">
        <v>44023</v>
      </c>
      <c r="C3689" s="30" t="s">
        <v>14172</v>
      </c>
      <c r="D3689" s="36" t="s">
        <v>99</v>
      </c>
      <c r="E3689" s="36" t="s">
        <v>10498</v>
      </c>
      <c r="F3689" s="115"/>
    </row>
    <row r="3690" spans="1:6" x14ac:dyDescent="0.25">
      <c r="A3690" s="36" t="s">
        <v>10499</v>
      </c>
      <c r="B3690" s="36">
        <v>43966</v>
      </c>
      <c r="C3690" s="30" t="s">
        <v>14173</v>
      </c>
      <c r="D3690" s="36" t="s">
        <v>99</v>
      </c>
      <c r="E3690" s="36" t="s">
        <v>10498</v>
      </c>
      <c r="F3690" s="115"/>
    </row>
    <row r="3691" spans="1:6" x14ac:dyDescent="0.25">
      <c r="A3691" s="36" t="s">
        <v>10499</v>
      </c>
      <c r="B3691" s="36">
        <v>43967</v>
      </c>
      <c r="C3691" s="30" t="s">
        <v>14174</v>
      </c>
      <c r="D3691" s="36" t="s">
        <v>99</v>
      </c>
      <c r="E3691" s="36" t="s">
        <v>10498</v>
      </c>
      <c r="F3691" s="115"/>
    </row>
    <row r="3692" spans="1:6" x14ac:dyDescent="0.25">
      <c r="A3692" s="36" t="s">
        <v>10499</v>
      </c>
      <c r="B3692" s="36">
        <v>43968</v>
      </c>
      <c r="C3692" s="30" t="s">
        <v>14175</v>
      </c>
      <c r="D3692" s="36" t="s">
        <v>99</v>
      </c>
      <c r="E3692" s="36" t="s">
        <v>10498</v>
      </c>
      <c r="F3692" s="115"/>
    </row>
    <row r="3693" spans="1:6" x14ac:dyDescent="0.25">
      <c r="A3693" s="36" t="s">
        <v>10499</v>
      </c>
      <c r="B3693" s="36">
        <v>43969</v>
      </c>
      <c r="C3693" s="30" t="s">
        <v>14176</v>
      </c>
      <c r="D3693" s="36" t="s">
        <v>99</v>
      </c>
      <c r="E3693" s="36" t="s">
        <v>10498</v>
      </c>
      <c r="F3693" s="115"/>
    </row>
    <row r="3694" spans="1:6" x14ac:dyDescent="0.25">
      <c r="A3694" s="36" t="s">
        <v>10499</v>
      </c>
      <c r="B3694" s="36">
        <v>44021</v>
      </c>
      <c r="C3694" s="30" t="s">
        <v>14177</v>
      </c>
      <c r="D3694" s="36" t="s">
        <v>99</v>
      </c>
      <c r="E3694" s="36" t="s">
        <v>10498</v>
      </c>
      <c r="F3694" s="115"/>
    </row>
    <row r="3695" spans="1:6" x14ac:dyDescent="0.25">
      <c r="A3695" s="36" t="s">
        <v>10499</v>
      </c>
      <c r="B3695" s="36">
        <v>43970</v>
      </c>
      <c r="C3695" s="30" t="s">
        <v>14178</v>
      </c>
      <c r="D3695" s="36" t="s">
        <v>99</v>
      </c>
      <c r="E3695" s="36" t="s">
        <v>10498</v>
      </c>
      <c r="F3695" s="115"/>
    </row>
    <row r="3696" spans="1:6" x14ac:dyDescent="0.25">
      <c r="A3696" s="36" t="s">
        <v>10499</v>
      </c>
      <c r="B3696" s="36">
        <v>20043</v>
      </c>
      <c r="C3696" s="30" t="s">
        <v>14179</v>
      </c>
      <c r="D3696" s="36" t="s">
        <v>99</v>
      </c>
      <c r="E3696" s="36" t="s">
        <v>10498</v>
      </c>
      <c r="F3696" s="115">
        <v>9.6300000000000008</v>
      </c>
    </row>
    <row r="3697" spans="1:6" x14ac:dyDescent="0.25">
      <c r="A3697" s="36" t="s">
        <v>10499</v>
      </c>
      <c r="B3697" s="36">
        <v>20044</v>
      </c>
      <c r="C3697" s="30" t="s">
        <v>14180</v>
      </c>
      <c r="D3697" s="36" t="s">
        <v>99</v>
      </c>
      <c r="E3697" s="36" t="s">
        <v>10498</v>
      </c>
      <c r="F3697" s="115">
        <v>11.16</v>
      </c>
    </row>
    <row r="3698" spans="1:6" x14ac:dyDescent="0.25">
      <c r="A3698" s="36" t="s">
        <v>10499</v>
      </c>
      <c r="B3698" s="36">
        <v>20042</v>
      </c>
      <c r="C3698" s="30" t="s">
        <v>14181</v>
      </c>
      <c r="D3698" s="36" t="s">
        <v>99</v>
      </c>
      <c r="E3698" s="36" t="s">
        <v>10498</v>
      </c>
      <c r="F3698" s="115">
        <v>8.35</v>
      </c>
    </row>
    <row r="3699" spans="1:6" x14ac:dyDescent="0.25">
      <c r="A3699" s="36" t="s">
        <v>10499</v>
      </c>
      <c r="B3699" s="36">
        <v>20046</v>
      </c>
      <c r="C3699" s="30" t="s">
        <v>14182</v>
      </c>
      <c r="D3699" s="36" t="s">
        <v>99</v>
      </c>
      <c r="E3699" s="36" t="s">
        <v>10498</v>
      </c>
      <c r="F3699" s="115">
        <v>19.77</v>
      </c>
    </row>
    <row r="3700" spans="1:6" x14ac:dyDescent="0.25">
      <c r="A3700" s="36" t="s">
        <v>10499</v>
      </c>
      <c r="B3700" s="36">
        <v>20047</v>
      </c>
      <c r="C3700" s="30" t="s">
        <v>14183</v>
      </c>
      <c r="D3700" s="36" t="s">
        <v>99</v>
      </c>
      <c r="E3700" s="36" t="s">
        <v>10498</v>
      </c>
      <c r="F3700" s="115">
        <v>59.28</v>
      </c>
    </row>
    <row r="3701" spans="1:6" x14ac:dyDescent="0.25">
      <c r="A3701" s="36" t="s">
        <v>10499</v>
      </c>
      <c r="B3701" s="36">
        <v>20045</v>
      </c>
      <c r="C3701" s="30" t="s">
        <v>14184</v>
      </c>
      <c r="D3701" s="36" t="s">
        <v>99</v>
      </c>
      <c r="E3701" s="36" t="s">
        <v>10498</v>
      </c>
      <c r="F3701" s="115">
        <v>10</v>
      </c>
    </row>
    <row r="3702" spans="1:6" x14ac:dyDescent="0.25">
      <c r="A3702" s="36" t="s">
        <v>10499</v>
      </c>
      <c r="B3702" s="36">
        <v>20972</v>
      </c>
      <c r="C3702" s="30" t="s">
        <v>14185</v>
      </c>
      <c r="D3702" s="36" t="s">
        <v>99</v>
      </c>
      <c r="E3702" s="36" t="s">
        <v>10498</v>
      </c>
      <c r="F3702" s="115">
        <v>249.99</v>
      </c>
    </row>
    <row r="3703" spans="1:6" x14ac:dyDescent="0.25">
      <c r="A3703" s="36" t="s">
        <v>10499</v>
      </c>
      <c r="B3703" s="36">
        <v>11321</v>
      </c>
      <c r="C3703" s="30" t="s">
        <v>14186</v>
      </c>
      <c r="D3703" s="36" t="s">
        <v>99</v>
      </c>
      <c r="E3703" s="36" t="s">
        <v>10498</v>
      </c>
      <c r="F3703" s="115"/>
    </row>
    <row r="3704" spans="1:6" x14ac:dyDescent="0.25">
      <c r="A3704" s="36" t="s">
        <v>10499</v>
      </c>
      <c r="B3704" s="36">
        <v>11323</v>
      </c>
      <c r="C3704" s="30" t="s">
        <v>14187</v>
      </c>
      <c r="D3704" s="36" t="s">
        <v>99</v>
      </c>
      <c r="E3704" s="36" t="s">
        <v>10498</v>
      </c>
      <c r="F3704" s="115"/>
    </row>
    <row r="3705" spans="1:6" x14ac:dyDescent="0.25">
      <c r="A3705" s="36" t="s">
        <v>10499</v>
      </c>
      <c r="B3705" s="36">
        <v>20327</v>
      </c>
      <c r="C3705" s="30" t="s">
        <v>14188</v>
      </c>
      <c r="D3705" s="36" t="s">
        <v>99</v>
      </c>
      <c r="E3705" s="36" t="s">
        <v>10498</v>
      </c>
      <c r="F3705" s="115"/>
    </row>
    <row r="3706" spans="1:6" x14ac:dyDescent="0.25">
      <c r="A3706" s="36" t="s">
        <v>10499</v>
      </c>
      <c r="B3706" s="36">
        <v>6034</v>
      </c>
      <c r="C3706" s="30" t="s">
        <v>14189</v>
      </c>
      <c r="D3706" s="36" t="s">
        <v>99</v>
      </c>
      <c r="E3706" s="36" t="s">
        <v>10498</v>
      </c>
      <c r="F3706" s="115">
        <v>12.21</v>
      </c>
    </row>
    <row r="3707" spans="1:6" x14ac:dyDescent="0.25">
      <c r="A3707" s="36" t="s">
        <v>10499</v>
      </c>
      <c r="B3707" s="36">
        <v>6036</v>
      </c>
      <c r="C3707" s="30" t="s">
        <v>14190</v>
      </c>
      <c r="D3707" s="36" t="s">
        <v>99</v>
      </c>
      <c r="E3707" s="36" t="s">
        <v>10498</v>
      </c>
      <c r="F3707" s="115">
        <v>16.64</v>
      </c>
    </row>
    <row r="3708" spans="1:6" x14ac:dyDescent="0.25">
      <c r="A3708" s="36" t="s">
        <v>10499</v>
      </c>
      <c r="B3708" s="36">
        <v>6031</v>
      </c>
      <c r="C3708" s="30" t="s">
        <v>14191</v>
      </c>
      <c r="D3708" s="36" t="s">
        <v>99</v>
      </c>
      <c r="E3708" s="36" t="s">
        <v>10505</v>
      </c>
      <c r="F3708" s="115">
        <v>19.55</v>
      </c>
    </row>
    <row r="3709" spans="1:6" x14ac:dyDescent="0.25">
      <c r="A3709" s="36" t="s">
        <v>10499</v>
      </c>
      <c r="B3709" s="36">
        <v>6029</v>
      </c>
      <c r="C3709" s="30" t="s">
        <v>14192</v>
      </c>
      <c r="D3709" s="36" t="s">
        <v>99</v>
      </c>
      <c r="E3709" s="36" t="s">
        <v>10498</v>
      </c>
      <c r="F3709" s="115">
        <v>19.75</v>
      </c>
    </row>
    <row r="3710" spans="1:6" x14ac:dyDescent="0.25">
      <c r="A3710" s="36" t="s">
        <v>10499</v>
      </c>
      <c r="B3710" s="36">
        <v>6033</v>
      </c>
      <c r="C3710" s="30" t="s">
        <v>14193</v>
      </c>
      <c r="D3710" s="36" t="s">
        <v>99</v>
      </c>
      <c r="E3710" s="36" t="s">
        <v>10498</v>
      </c>
      <c r="F3710" s="115">
        <v>26.04</v>
      </c>
    </row>
    <row r="3711" spans="1:6" x14ac:dyDescent="0.25">
      <c r="A3711" s="36" t="s">
        <v>10499</v>
      </c>
      <c r="B3711" s="36">
        <v>11672</v>
      </c>
      <c r="C3711" s="30" t="s">
        <v>14194</v>
      </c>
      <c r="D3711" s="36" t="s">
        <v>99</v>
      </c>
      <c r="E3711" s="36" t="s">
        <v>10498</v>
      </c>
      <c r="F3711" s="115">
        <v>56.64</v>
      </c>
    </row>
    <row r="3712" spans="1:6" x14ac:dyDescent="0.25">
      <c r="A3712" s="36" t="s">
        <v>10499</v>
      </c>
      <c r="B3712" s="36">
        <v>11669</v>
      </c>
      <c r="C3712" s="30" t="s">
        <v>14195</v>
      </c>
      <c r="D3712" s="36" t="s">
        <v>99</v>
      </c>
      <c r="E3712" s="36" t="s">
        <v>10498</v>
      </c>
      <c r="F3712" s="115">
        <v>53.94</v>
      </c>
    </row>
    <row r="3713" spans="1:6" x14ac:dyDescent="0.25">
      <c r="A3713" s="36" t="s">
        <v>10499</v>
      </c>
      <c r="B3713" s="36">
        <v>20055</v>
      </c>
      <c r="C3713" s="30" t="s">
        <v>14196</v>
      </c>
      <c r="D3713" s="36" t="s">
        <v>99</v>
      </c>
      <c r="E3713" s="36" t="s">
        <v>10498</v>
      </c>
      <c r="F3713" s="115">
        <v>40.4</v>
      </c>
    </row>
    <row r="3714" spans="1:6" x14ac:dyDescent="0.25">
      <c r="A3714" s="36" t="s">
        <v>10499</v>
      </c>
      <c r="B3714" s="36">
        <v>11670</v>
      </c>
      <c r="C3714" s="30" t="s">
        <v>14197</v>
      </c>
      <c r="D3714" s="36" t="s">
        <v>99</v>
      </c>
      <c r="E3714" s="36" t="s">
        <v>10498</v>
      </c>
      <c r="F3714" s="115">
        <v>20.66</v>
      </c>
    </row>
    <row r="3715" spans="1:6" x14ac:dyDescent="0.25">
      <c r="A3715" s="36" t="s">
        <v>10499</v>
      </c>
      <c r="B3715" s="36">
        <v>11671</v>
      </c>
      <c r="C3715" s="30" t="s">
        <v>14198</v>
      </c>
      <c r="D3715" s="36" t="s">
        <v>99</v>
      </c>
      <c r="E3715" s="36" t="s">
        <v>10498</v>
      </c>
      <c r="F3715" s="115">
        <v>86.69</v>
      </c>
    </row>
    <row r="3716" spans="1:6" x14ac:dyDescent="0.25">
      <c r="A3716" s="36" t="s">
        <v>10499</v>
      </c>
      <c r="B3716" s="36">
        <v>6032</v>
      </c>
      <c r="C3716" s="30" t="s">
        <v>14199</v>
      </c>
      <c r="D3716" s="36" t="s">
        <v>99</v>
      </c>
      <c r="E3716" s="36" t="s">
        <v>10498</v>
      </c>
      <c r="F3716" s="115">
        <v>24.76</v>
      </c>
    </row>
    <row r="3717" spans="1:6" x14ac:dyDescent="0.25">
      <c r="A3717" s="36" t="s">
        <v>10499</v>
      </c>
      <c r="B3717" s="36">
        <v>11673</v>
      </c>
      <c r="C3717" s="30" t="s">
        <v>14200</v>
      </c>
      <c r="D3717" s="36" t="s">
        <v>99</v>
      </c>
      <c r="E3717" s="36" t="s">
        <v>10498</v>
      </c>
      <c r="F3717" s="115">
        <v>19.5</v>
      </c>
    </row>
    <row r="3718" spans="1:6" x14ac:dyDescent="0.25">
      <c r="A3718" s="36" t="s">
        <v>10499</v>
      </c>
      <c r="B3718" s="36">
        <v>11674</v>
      </c>
      <c r="C3718" s="30" t="s">
        <v>14201</v>
      </c>
      <c r="D3718" s="36" t="s">
        <v>99</v>
      </c>
      <c r="E3718" s="36" t="s">
        <v>10498</v>
      </c>
      <c r="F3718" s="115">
        <v>25.11</v>
      </c>
    </row>
    <row r="3719" spans="1:6" x14ac:dyDescent="0.25">
      <c r="A3719" s="36" t="s">
        <v>10499</v>
      </c>
      <c r="B3719" s="36">
        <v>11675</v>
      </c>
      <c r="C3719" s="30" t="s">
        <v>14202</v>
      </c>
      <c r="D3719" s="36" t="s">
        <v>99</v>
      </c>
      <c r="E3719" s="36" t="s">
        <v>10498</v>
      </c>
      <c r="F3719" s="115">
        <v>39.86</v>
      </c>
    </row>
    <row r="3720" spans="1:6" x14ac:dyDescent="0.25">
      <c r="A3720" s="36" t="s">
        <v>10499</v>
      </c>
      <c r="B3720" s="36">
        <v>11676</v>
      </c>
      <c r="C3720" s="30" t="s">
        <v>14203</v>
      </c>
      <c r="D3720" s="36" t="s">
        <v>99</v>
      </c>
      <c r="E3720" s="36" t="s">
        <v>10498</v>
      </c>
      <c r="F3720" s="115">
        <v>53.32</v>
      </c>
    </row>
    <row r="3721" spans="1:6" x14ac:dyDescent="0.25">
      <c r="A3721" s="36" t="s">
        <v>10499</v>
      </c>
      <c r="B3721" s="36">
        <v>11677</v>
      </c>
      <c r="C3721" s="30" t="s">
        <v>14204</v>
      </c>
      <c r="D3721" s="36" t="s">
        <v>99</v>
      </c>
      <c r="E3721" s="36" t="s">
        <v>10498</v>
      </c>
      <c r="F3721" s="115">
        <v>55.06</v>
      </c>
    </row>
    <row r="3722" spans="1:6" x14ac:dyDescent="0.25">
      <c r="A3722" s="36" t="s">
        <v>10499</v>
      </c>
      <c r="B3722" s="36">
        <v>11678</v>
      </c>
      <c r="C3722" s="30" t="s">
        <v>14205</v>
      </c>
      <c r="D3722" s="36" t="s">
        <v>99</v>
      </c>
      <c r="E3722" s="36" t="s">
        <v>10498</v>
      </c>
      <c r="F3722" s="115">
        <v>100.84</v>
      </c>
    </row>
    <row r="3723" spans="1:6" x14ac:dyDescent="0.25">
      <c r="A3723" s="36" t="s">
        <v>10499</v>
      </c>
      <c r="B3723" s="36">
        <v>6038</v>
      </c>
      <c r="C3723" s="30" t="s">
        <v>14206</v>
      </c>
      <c r="D3723" s="36" t="s">
        <v>99</v>
      </c>
      <c r="E3723" s="36" t="s">
        <v>10498</v>
      </c>
      <c r="F3723" s="115">
        <v>6.4</v>
      </c>
    </row>
    <row r="3724" spans="1:6" x14ac:dyDescent="0.25">
      <c r="A3724" s="36" t="s">
        <v>10499</v>
      </c>
      <c r="B3724" s="36">
        <v>11718</v>
      </c>
      <c r="C3724" s="30" t="s">
        <v>14207</v>
      </c>
      <c r="D3724" s="36" t="s">
        <v>99</v>
      </c>
      <c r="E3724" s="36" t="s">
        <v>10498</v>
      </c>
      <c r="F3724" s="115">
        <v>18.239999999999998</v>
      </c>
    </row>
    <row r="3725" spans="1:6" x14ac:dyDescent="0.25">
      <c r="A3725" s="36" t="s">
        <v>10499</v>
      </c>
      <c r="B3725" s="36">
        <v>6037</v>
      </c>
      <c r="C3725" s="30" t="s">
        <v>14208</v>
      </c>
      <c r="D3725" s="36" t="s">
        <v>99</v>
      </c>
      <c r="E3725" s="36" t="s">
        <v>10498</v>
      </c>
      <c r="F3725" s="115">
        <v>13.31</v>
      </c>
    </row>
    <row r="3726" spans="1:6" x14ac:dyDescent="0.25">
      <c r="A3726" s="36" t="s">
        <v>10499</v>
      </c>
      <c r="B3726" s="36">
        <v>11719</v>
      </c>
      <c r="C3726" s="30" t="s">
        <v>14209</v>
      </c>
      <c r="D3726" s="36" t="s">
        <v>99</v>
      </c>
      <c r="E3726" s="36" t="s">
        <v>10498</v>
      </c>
      <c r="F3726" s="115">
        <v>14.8</v>
      </c>
    </row>
    <row r="3727" spans="1:6" x14ac:dyDescent="0.25">
      <c r="A3727" s="36" t="s">
        <v>10499</v>
      </c>
      <c r="B3727" s="36">
        <v>6010</v>
      </c>
      <c r="C3727" s="30" t="s">
        <v>14210</v>
      </c>
      <c r="D3727" s="36" t="s">
        <v>99</v>
      </c>
      <c r="E3727" s="36" t="s">
        <v>10498</v>
      </c>
      <c r="F3727" s="115">
        <v>100.19</v>
      </c>
    </row>
    <row r="3728" spans="1:6" x14ac:dyDescent="0.25">
      <c r="A3728" s="36" t="s">
        <v>10499</v>
      </c>
      <c r="B3728" s="36">
        <v>6017</v>
      </c>
      <c r="C3728" s="30" t="s">
        <v>14211</v>
      </c>
      <c r="D3728" s="36" t="s">
        <v>99</v>
      </c>
      <c r="E3728" s="36" t="s">
        <v>10498</v>
      </c>
      <c r="F3728" s="115">
        <v>79.36</v>
      </c>
    </row>
    <row r="3729" spans="1:6" x14ac:dyDescent="0.25">
      <c r="A3729" s="36" t="s">
        <v>10499</v>
      </c>
      <c r="B3729" s="36">
        <v>6019</v>
      </c>
      <c r="C3729" s="30" t="s">
        <v>14212</v>
      </c>
      <c r="D3729" s="36" t="s">
        <v>99</v>
      </c>
      <c r="E3729" s="36" t="s">
        <v>10498</v>
      </c>
      <c r="F3729" s="115">
        <v>58.23</v>
      </c>
    </row>
    <row r="3730" spans="1:6" x14ac:dyDescent="0.25">
      <c r="A3730" s="36" t="s">
        <v>10499</v>
      </c>
      <c r="B3730" s="36">
        <v>6020</v>
      </c>
      <c r="C3730" s="30" t="s">
        <v>14213</v>
      </c>
      <c r="D3730" s="36" t="s">
        <v>99</v>
      </c>
      <c r="E3730" s="36" t="s">
        <v>10498</v>
      </c>
      <c r="F3730" s="115">
        <v>34.97</v>
      </c>
    </row>
    <row r="3731" spans="1:6" x14ac:dyDescent="0.25">
      <c r="A3731" s="36" t="s">
        <v>10499</v>
      </c>
      <c r="B3731" s="36">
        <v>6011</v>
      </c>
      <c r="C3731" s="30" t="s">
        <v>14214</v>
      </c>
      <c r="D3731" s="36" t="s">
        <v>99</v>
      </c>
      <c r="E3731" s="36" t="s">
        <v>10498</v>
      </c>
      <c r="F3731" s="115">
        <v>289.43</v>
      </c>
    </row>
    <row r="3732" spans="1:6" x14ac:dyDescent="0.25">
      <c r="A3732" s="36" t="s">
        <v>10499</v>
      </c>
      <c r="B3732" s="36">
        <v>6028</v>
      </c>
      <c r="C3732" s="30" t="s">
        <v>14215</v>
      </c>
      <c r="D3732" s="36" t="s">
        <v>99</v>
      </c>
      <c r="E3732" s="36" t="s">
        <v>10498</v>
      </c>
      <c r="F3732" s="115">
        <v>139.56</v>
      </c>
    </row>
    <row r="3733" spans="1:6" x14ac:dyDescent="0.25">
      <c r="A3733" s="36" t="s">
        <v>10499</v>
      </c>
      <c r="B3733" s="36">
        <v>6012</v>
      </c>
      <c r="C3733" s="30" t="s">
        <v>14216</v>
      </c>
      <c r="D3733" s="36" t="s">
        <v>99</v>
      </c>
      <c r="E3733" s="36" t="s">
        <v>10498</v>
      </c>
      <c r="F3733" s="115">
        <v>350.4</v>
      </c>
    </row>
    <row r="3734" spans="1:6" x14ac:dyDescent="0.25">
      <c r="A3734" s="36" t="s">
        <v>10499</v>
      </c>
      <c r="B3734" s="36">
        <v>6016</v>
      </c>
      <c r="C3734" s="30" t="s">
        <v>14217</v>
      </c>
      <c r="D3734" s="36" t="s">
        <v>99</v>
      </c>
      <c r="E3734" s="36" t="s">
        <v>10498</v>
      </c>
      <c r="F3734" s="115">
        <v>36.89</v>
      </c>
    </row>
    <row r="3735" spans="1:6" x14ac:dyDescent="0.25">
      <c r="A3735" s="36" t="s">
        <v>10499</v>
      </c>
      <c r="B3735" s="36">
        <v>6027</v>
      </c>
      <c r="C3735" s="30" t="s">
        <v>14218</v>
      </c>
      <c r="D3735" s="36" t="s">
        <v>99</v>
      </c>
      <c r="E3735" s="36" t="s">
        <v>10498</v>
      </c>
      <c r="F3735" s="115">
        <v>730.11</v>
      </c>
    </row>
    <row r="3736" spans="1:6" x14ac:dyDescent="0.25">
      <c r="A3736" s="36" t="s">
        <v>10499</v>
      </c>
      <c r="B3736" s="36">
        <v>6015</v>
      </c>
      <c r="C3736" s="30" t="s">
        <v>14219</v>
      </c>
      <c r="D3736" s="36" t="s">
        <v>99</v>
      </c>
      <c r="E3736" s="36" t="s">
        <v>10498</v>
      </c>
      <c r="F3736" s="115">
        <v>160.21</v>
      </c>
    </row>
    <row r="3737" spans="1:6" x14ac:dyDescent="0.25">
      <c r="A3737" s="36" t="s">
        <v>10499</v>
      </c>
      <c r="B3737" s="36">
        <v>6014</v>
      </c>
      <c r="C3737" s="30" t="s">
        <v>14220</v>
      </c>
      <c r="D3737" s="36" t="s">
        <v>99</v>
      </c>
      <c r="E3737" s="36" t="s">
        <v>10498</v>
      </c>
      <c r="F3737" s="115">
        <v>153.18</v>
      </c>
    </row>
    <row r="3738" spans="1:6" x14ac:dyDescent="0.25">
      <c r="A3738" s="36" t="s">
        <v>10499</v>
      </c>
      <c r="B3738" s="36">
        <v>6013</v>
      </c>
      <c r="C3738" s="30" t="s">
        <v>14221</v>
      </c>
      <c r="D3738" s="36" t="s">
        <v>99</v>
      </c>
      <c r="E3738" s="36" t="s">
        <v>10498</v>
      </c>
      <c r="F3738" s="115">
        <v>110.17</v>
      </c>
    </row>
    <row r="3739" spans="1:6" x14ac:dyDescent="0.25">
      <c r="A3739" s="36" t="s">
        <v>10499</v>
      </c>
      <c r="B3739" s="36">
        <v>6006</v>
      </c>
      <c r="C3739" s="30" t="s">
        <v>14222</v>
      </c>
      <c r="D3739" s="36" t="s">
        <v>99</v>
      </c>
      <c r="E3739" s="36" t="s">
        <v>10498</v>
      </c>
      <c r="F3739" s="115">
        <v>79.78</v>
      </c>
    </row>
    <row r="3740" spans="1:6" x14ac:dyDescent="0.25">
      <c r="A3740" s="36" t="s">
        <v>10499</v>
      </c>
      <c r="B3740" s="36">
        <v>6005</v>
      </c>
      <c r="C3740" s="30" t="s">
        <v>14223</v>
      </c>
      <c r="D3740" s="36" t="s">
        <v>99</v>
      </c>
      <c r="E3740" s="36" t="s">
        <v>10505</v>
      </c>
      <c r="F3740" s="115">
        <v>90</v>
      </c>
    </row>
    <row r="3741" spans="1:6" x14ac:dyDescent="0.25">
      <c r="A3741" s="36" t="s">
        <v>10499</v>
      </c>
      <c r="B3741" s="36">
        <v>11756</v>
      </c>
      <c r="C3741" s="30" t="s">
        <v>14224</v>
      </c>
      <c r="D3741" s="36" t="s">
        <v>99</v>
      </c>
      <c r="E3741" s="36" t="s">
        <v>10498</v>
      </c>
      <c r="F3741" s="115">
        <v>42.98</v>
      </c>
    </row>
    <row r="3742" spans="1:6" x14ac:dyDescent="0.25">
      <c r="A3742" s="36" t="s">
        <v>10499</v>
      </c>
      <c r="B3742" s="36">
        <v>10904</v>
      </c>
      <c r="C3742" s="30" t="s">
        <v>14225</v>
      </c>
      <c r="D3742" s="36" t="s">
        <v>99</v>
      </c>
      <c r="E3742" s="36" t="s">
        <v>10505</v>
      </c>
      <c r="F3742" s="115">
        <v>350</v>
      </c>
    </row>
    <row r="3743" spans="1:6" x14ac:dyDescent="0.25">
      <c r="A3743" s="36" t="s">
        <v>10499</v>
      </c>
      <c r="B3743" s="36">
        <v>11752</v>
      </c>
      <c r="C3743" s="30" t="s">
        <v>14226</v>
      </c>
      <c r="D3743" s="36" t="s">
        <v>99</v>
      </c>
      <c r="E3743" s="36" t="s">
        <v>10498</v>
      </c>
      <c r="F3743" s="115">
        <v>24.78</v>
      </c>
    </row>
    <row r="3744" spans="1:6" x14ac:dyDescent="0.25">
      <c r="A3744" s="36" t="s">
        <v>10499</v>
      </c>
      <c r="B3744" s="36">
        <v>11753</v>
      </c>
      <c r="C3744" s="30" t="s">
        <v>14227</v>
      </c>
      <c r="D3744" s="36" t="s">
        <v>99</v>
      </c>
      <c r="E3744" s="36" t="s">
        <v>10498</v>
      </c>
      <c r="F3744" s="115">
        <v>29.59</v>
      </c>
    </row>
    <row r="3745" spans="1:6" x14ac:dyDescent="0.25">
      <c r="A3745" s="36" t="s">
        <v>10499</v>
      </c>
      <c r="B3745" s="36">
        <v>6021</v>
      </c>
      <c r="C3745" s="30" t="s">
        <v>14228</v>
      </c>
      <c r="D3745" s="36" t="s">
        <v>99</v>
      </c>
      <c r="E3745" s="36" t="s">
        <v>10498</v>
      </c>
      <c r="F3745" s="115">
        <v>82.12</v>
      </c>
    </row>
    <row r="3746" spans="1:6" x14ac:dyDescent="0.25">
      <c r="A3746" s="36" t="s">
        <v>10499</v>
      </c>
      <c r="B3746" s="36">
        <v>6024</v>
      </c>
      <c r="C3746" s="30" t="s">
        <v>14229</v>
      </c>
      <c r="D3746" s="36" t="s">
        <v>99</v>
      </c>
      <c r="E3746" s="36" t="s">
        <v>10498</v>
      </c>
      <c r="F3746" s="115">
        <v>84.88</v>
      </c>
    </row>
    <row r="3747" spans="1:6" x14ac:dyDescent="0.25">
      <c r="A3747" s="36" t="s">
        <v>10499</v>
      </c>
      <c r="B3747" s="36">
        <v>45394</v>
      </c>
      <c r="C3747" s="30" t="s">
        <v>14230</v>
      </c>
      <c r="D3747" s="36" t="s">
        <v>99</v>
      </c>
      <c r="E3747" s="36" t="s">
        <v>10498</v>
      </c>
      <c r="F3747" s="115">
        <v>26.58</v>
      </c>
    </row>
    <row r="3748" spans="1:6" x14ac:dyDescent="0.25">
      <c r="A3748" s="36" t="s">
        <v>10677</v>
      </c>
      <c r="B3748" s="36">
        <v>13897</v>
      </c>
      <c r="C3748" s="30" t="s">
        <v>14231</v>
      </c>
      <c r="D3748" s="36" t="s">
        <v>99</v>
      </c>
      <c r="E3748" s="36" t="s">
        <v>10498</v>
      </c>
      <c r="F3748" s="115"/>
    </row>
    <row r="3749" spans="1:6" x14ac:dyDescent="0.25">
      <c r="A3749" s="36" t="s">
        <v>10499</v>
      </c>
      <c r="B3749" s="36">
        <v>34357</v>
      </c>
      <c r="C3749" s="30" t="s">
        <v>14232</v>
      </c>
      <c r="D3749" s="36" t="s">
        <v>370</v>
      </c>
      <c r="E3749" s="36" t="s">
        <v>10498</v>
      </c>
      <c r="F3749" s="115">
        <v>4.93</v>
      </c>
    </row>
    <row r="3750" spans="1:6" x14ac:dyDescent="0.25">
      <c r="A3750" s="36" t="s">
        <v>10499</v>
      </c>
      <c r="B3750" s="36">
        <v>37329</v>
      </c>
      <c r="C3750" s="30" t="s">
        <v>14233</v>
      </c>
      <c r="D3750" s="36" t="s">
        <v>370</v>
      </c>
      <c r="E3750" s="36" t="s">
        <v>10498</v>
      </c>
      <c r="F3750" s="115">
        <v>103.88</v>
      </c>
    </row>
    <row r="3751" spans="1:6" x14ac:dyDescent="0.25">
      <c r="A3751" s="36" t="s">
        <v>10499</v>
      </c>
      <c r="B3751" s="36">
        <v>2510</v>
      </c>
      <c r="C3751" s="30" t="s">
        <v>14234</v>
      </c>
      <c r="D3751" s="36" t="s">
        <v>99</v>
      </c>
      <c r="E3751" s="36" t="s">
        <v>10498</v>
      </c>
      <c r="F3751" s="115"/>
    </row>
    <row r="3752" spans="1:6" x14ac:dyDescent="0.25">
      <c r="A3752" s="36" t="s">
        <v>10499</v>
      </c>
      <c r="B3752" s="36">
        <v>12359</v>
      </c>
      <c r="C3752" s="30" t="s">
        <v>14235</v>
      </c>
      <c r="D3752" s="36" t="s">
        <v>99</v>
      </c>
      <c r="E3752" s="36" t="s">
        <v>10498</v>
      </c>
      <c r="F3752" s="115">
        <v>143.97999999999999</v>
      </c>
    </row>
    <row r="3753" spans="1:6" x14ac:dyDescent="0.25">
      <c r="A3753" s="36" t="s">
        <v>10499</v>
      </c>
      <c r="B3753" s="36">
        <v>7353</v>
      </c>
      <c r="C3753" s="30" t="s">
        <v>14236</v>
      </c>
      <c r="D3753" s="36" t="s">
        <v>9835</v>
      </c>
      <c r="E3753" s="36" t="s">
        <v>10498</v>
      </c>
      <c r="F3753" s="115">
        <v>33.630000000000003</v>
      </c>
    </row>
    <row r="3754" spans="1:6" x14ac:dyDescent="0.25">
      <c r="A3754" s="36" t="s">
        <v>10499</v>
      </c>
      <c r="B3754" s="36">
        <v>45264</v>
      </c>
      <c r="C3754" s="30" t="s">
        <v>14237</v>
      </c>
      <c r="D3754" s="36" t="s">
        <v>99</v>
      </c>
      <c r="E3754" s="36" t="s">
        <v>10498</v>
      </c>
      <c r="F3754" s="115">
        <v>28.21</v>
      </c>
    </row>
    <row r="3755" spans="1:6" x14ac:dyDescent="0.25">
      <c r="A3755" s="36" t="s">
        <v>10499</v>
      </c>
      <c r="B3755" s="36">
        <v>36144</v>
      </c>
      <c r="C3755" s="30" t="s">
        <v>14238</v>
      </c>
      <c r="D3755" s="36" t="s">
        <v>99</v>
      </c>
      <c r="E3755" s="36" t="s">
        <v>10498</v>
      </c>
      <c r="F3755" s="115">
        <v>1.76</v>
      </c>
    </row>
    <row r="3756" spans="1:6" x14ac:dyDescent="0.25">
      <c r="A3756" s="36" t="s">
        <v>10499</v>
      </c>
      <c r="B3756" s="36">
        <v>10518</v>
      </c>
      <c r="C3756" s="30" t="s">
        <v>14239</v>
      </c>
      <c r="D3756" s="36" t="s">
        <v>99</v>
      </c>
      <c r="E3756" s="36" t="s">
        <v>10498</v>
      </c>
      <c r="F3756" s="115"/>
    </row>
    <row r="3757" spans="1:6" x14ac:dyDescent="0.25">
      <c r="A3757" s="36" t="s">
        <v>10677</v>
      </c>
      <c r="B3757" s="36">
        <v>36530</v>
      </c>
      <c r="C3757" s="30" t="s">
        <v>14240</v>
      </c>
      <c r="D3757" s="36" t="s">
        <v>99</v>
      </c>
      <c r="E3757" s="36" t="s">
        <v>10498</v>
      </c>
      <c r="F3757" s="115">
        <v>391829.26</v>
      </c>
    </row>
    <row r="3758" spans="1:6" x14ac:dyDescent="0.25">
      <c r="A3758" s="36" t="s">
        <v>10677</v>
      </c>
      <c r="B3758" s="36">
        <v>6046</v>
      </c>
      <c r="C3758" s="30" t="s">
        <v>14241</v>
      </c>
      <c r="D3758" s="36" t="s">
        <v>99</v>
      </c>
      <c r="E3758" s="36" t="s">
        <v>10505</v>
      </c>
      <c r="F3758" s="115">
        <v>425000</v>
      </c>
    </row>
    <row r="3759" spans="1:6" x14ac:dyDescent="0.25">
      <c r="A3759" s="36" t="s">
        <v>10677</v>
      </c>
      <c r="B3759" s="36">
        <v>36531</v>
      </c>
      <c r="C3759" s="30" t="s">
        <v>14242</v>
      </c>
      <c r="D3759" s="36" t="s">
        <v>99</v>
      </c>
      <c r="E3759" s="36" t="s">
        <v>10498</v>
      </c>
      <c r="F3759" s="115">
        <v>440548.75</v>
      </c>
    </row>
    <row r="3760" spans="1:6" x14ac:dyDescent="0.25">
      <c r="A3760" s="36" t="s">
        <v>10496</v>
      </c>
      <c r="B3760" s="36">
        <v>34684</v>
      </c>
      <c r="C3760" s="30" t="s">
        <v>14243</v>
      </c>
      <c r="D3760" s="36" t="s">
        <v>97</v>
      </c>
      <c r="E3760" s="36" t="s">
        <v>10498</v>
      </c>
      <c r="F3760" s="115"/>
    </row>
    <row r="3761" spans="1:6" x14ac:dyDescent="0.25">
      <c r="A3761" s="36" t="s">
        <v>10496</v>
      </c>
      <c r="B3761" s="36">
        <v>34683</v>
      </c>
      <c r="C3761" s="30" t="s">
        <v>14244</v>
      </c>
      <c r="D3761" s="36" t="s">
        <v>97</v>
      </c>
      <c r="E3761" s="36" t="s">
        <v>10498</v>
      </c>
      <c r="F3761" s="115"/>
    </row>
    <row r="3762" spans="1:6" x14ac:dyDescent="0.25">
      <c r="A3762" s="36" t="s">
        <v>10499</v>
      </c>
      <c r="B3762" s="36">
        <v>44954</v>
      </c>
      <c r="C3762" s="30" t="s">
        <v>14245</v>
      </c>
      <c r="D3762" s="36" t="s">
        <v>97</v>
      </c>
      <c r="E3762" s="36" t="s">
        <v>10498</v>
      </c>
      <c r="F3762" s="115">
        <v>96.61</v>
      </c>
    </row>
    <row r="3763" spans="1:6" x14ac:dyDescent="0.25">
      <c r="A3763" s="36" t="s">
        <v>10499</v>
      </c>
      <c r="B3763" s="36">
        <v>44955</v>
      </c>
      <c r="C3763" s="30" t="s">
        <v>14246</v>
      </c>
      <c r="D3763" s="36" t="s">
        <v>97</v>
      </c>
      <c r="E3763" s="36" t="s">
        <v>10498</v>
      </c>
      <c r="F3763" s="115">
        <v>141.18</v>
      </c>
    </row>
    <row r="3764" spans="1:6" x14ac:dyDescent="0.25">
      <c r="A3764" s="36" t="s">
        <v>10499</v>
      </c>
      <c r="B3764" s="36">
        <v>10515</v>
      </c>
      <c r="C3764" s="30" t="s">
        <v>14247</v>
      </c>
      <c r="D3764" s="36" t="s">
        <v>97</v>
      </c>
      <c r="E3764" s="36" t="s">
        <v>10498</v>
      </c>
      <c r="F3764" s="115">
        <v>47.96</v>
      </c>
    </row>
    <row r="3765" spans="1:6" x14ac:dyDescent="0.25">
      <c r="A3765" s="36" t="s">
        <v>10499</v>
      </c>
      <c r="B3765" s="36">
        <v>153</v>
      </c>
      <c r="C3765" s="30" t="s">
        <v>14248</v>
      </c>
      <c r="D3765" s="36" t="s">
        <v>9835</v>
      </c>
      <c r="E3765" s="36" t="s">
        <v>10498</v>
      </c>
      <c r="F3765" s="115">
        <v>98.06</v>
      </c>
    </row>
    <row r="3766" spans="1:6" x14ac:dyDescent="0.25">
      <c r="A3766" s="36" t="s">
        <v>10496</v>
      </c>
      <c r="B3766" s="36">
        <v>34682</v>
      </c>
      <c r="C3766" s="30" t="s">
        <v>14249</v>
      </c>
      <c r="D3766" s="36" t="s">
        <v>97</v>
      </c>
      <c r="E3766" s="36" t="s">
        <v>10498</v>
      </c>
      <c r="F3766" s="115"/>
    </row>
    <row r="3767" spans="1:6" x14ac:dyDescent="0.25">
      <c r="A3767" s="36" t="s">
        <v>10499</v>
      </c>
      <c r="B3767" s="36">
        <v>536</v>
      </c>
      <c r="C3767" s="30" t="s">
        <v>14250</v>
      </c>
      <c r="D3767" s="36" t="s">
        <v>97</v>
      </c>
      <c r="E3767" s="36" t="s">
        <v>10498</v>
      </c>
      <c r="F3767" s="115">
        <v>27.01</v>
      </c>
    </row>
    <row r="3768" spans="1:6" x14ac:dyDescent="0.25">
      <c r="A3768" s="36" t="s">
        <v>10499</v>
      </c>
      <c r="B3768" s="36">
        <v>20205</v>
      </c>
      <c r="C3768" s="30" t="s">
        <v>14251</v>
      </c>
      <c r="D3768" s="36" t="s">
        <v>106</v>
      </c>
      <c r="E3768" s="36" t="s">
        <v>10498</v>
      </c>
      <c r="F3768" s="115">
        <v>5.29</v>
      </c>
    </row>
    <row r="3769" spans="1:6" x14ac:dyDescent="0.25">
      <c r="A3769" s="36" t="s">
        <v>10499</v>
      </c>
      <c r="B3769" s="36">
        <v>4412</v>
      </c>
      <c r="C3769" s="30" t="s">
        <v>14252</v>
      </c>
      <c r="D3769" s="36" t="s">
        <v>106</v>
      </c>
      <c r="E3769" s="36" t="s">
        <v>10498</v>
      </c>
      <c r="F3769" s="115">
        <v>3.17</v>
      </c>
    </row>
    <row r="3770" spans="1:6" x14ac:dyDescent="0.25">
      <c r="A3770" s="36" t="s">
        <v>10499</v>
      </c>
      <c r="B3770" s="36">
        <v>4408</v>
      </c>
      <c r="C3770" s="30" t="s">
        <v>14253</v>
      </c>
      <c r="D3770" s="36" t="s">
        <v>106</v>
      </c>
      <c r="E3770" s="36" t="s">
        <v>10498</v>
      </c>
      <c r="F3770" s="115">
        <v>3.96</v>
      </c>
    </row>
    <row r="3771" spans="1:6" x14ac:dyDescent="0.25">
      <c r="A3771" s="36" t="s">
        <v>10499</v>
      </c>
      <c r="B3771" s="36">
        <v>45213</v>
      </c>
      <c r="C3771" s="30" t="s">
        <v>14254</v>
      </c>
      <c r="D3771" s="36" t="s">
        <v>99</v>
      </c>
      <c r="E3771" s="36" t="s">
        <v>10498</v>
      </c>
      <c r="F3771" s="115">
        <v>24.46</v>
      </c>
    </row>
    <row r="3772" spans="1:6" x14ac:dyDescent="0.25">
      <c r="A3772" s="36" t="s">
        <v>10499</v>
      </c>
      <c r="B3772" s="36">
        <v>36250</v>
      </c>
      <c r="C3772" s="30" t="s">
        <v>14255</v>
      </c>
      <c r="D3772" s="36" t="s">
        <v>106</v>
      </c>
      <c r="E3772" s="36" t="s">
        <v>10498</v>
      </c>
      <c r="F3772" s="115">
        <v>4.74</v>
      </c>
    </row>
    <row r="3773" spans="1:6" x14ac:dyDescent="0.25">
      <c r="A3773" s="36" t="s">
        <v>10499</v>
      </c>
      <c r="B3773" s="36">
        <v>10857</v>
      </c>
      <c r="C3773" s="30" t="s">
        <v>14256</v>
      </c>
      <c r="D3773" s="36" t="s">
        <v>106</v>
      </c>
      <c r="E3773" s="36" t="s">
        <v>10498</v>
      </c>
      <c r="F3773" s="115"/>
    </row>
    <row r="3774" spans="1:6" x14ac:dyDescent="0.25">
      <c r="A3774" s="36" t="s">
        <v>10499</v>
      </c>
      <c r="B3774" s="36">
        <v>4803</v>
      </c>
      <c r="C3774" s="30" t="s">
        <v>14257</v>
      </c>
      <c r="D3774" s="36" t="s">
        <v>106</v>
      </c>
      <c r="E3774" s="36" t="s">
        <v>10498</v>
      </c>
      <c r="F3774" s="115">
        <v>26.84</v>
      </c>
    </row>
    <row r="3775" spans="1:6" x14ac:dyDescent="0.25">
      <c r="A3775" s="36" t="s">
        <v>10499</v>
      </c>
      <c r="B3775" s="36">
        <v>6186</v>
      </c>
      <c r="C3775" s="30" t="s">
        <v>14258</v>
      </c>
      <c r="D3775" s="36" t="s">
        <v>106</v>
      </c>
      <c r="E3775" s="36" t="s">
        <v>10498</v>
      </c>
      <c r="F3775" s="115">
        <v>15</v>
      </c>
    </row>
    <row r="3776" spans="1:6" x14ac:dyDescent="0.25">
      <c r="A3776" s="36" t="s">
        <v>10499</v>
      </c>
      <c r="B3776" s="36">
        <v>4829</v>
      </c>
      <c r="C3776" s="30" t="s">
        <v>14259</v>
      </c>
      <c r="D3776" s="36" t="s">
        <v>106</v>
      </c>
      <c r="E3776" s="36" t="s">
        <v>10498</v>
      </c>
      <c r="F3776" s="115">
        <v>50.59</v>
      </c>
    </row>
    <row r="3777" spans="1:6" x14ac:dyDescent="0.25">
      <c r="A3777" s="36" t="s">
        <v>10499</v>
      </c>
      <c r="B3777" s="36">
        <v>39829</v>
      </c>
      <c r="C3777" s="30" t="s">
        <v>14260</v>
      </c>
      <c r="D3777" s="36" t="s">
        <v>106</v>
      </c>
      <c r="E3777" s="36" t="s">
        <v>10505</v>
      </c>
      <c r="F3777" s="115">
        <v>34.08</v>
      </c>
    </row>
    <row r="3778" spans="1:6" x14ac:dyDescent="0.25">
      <c r="A3778" s="36" t="s">
        <v>10499</v>
      </c>
      <c r="B3778" s="36">
        <v>20231</v>
      </c>
      <c r="C3778" s="30" t="s">
        <v>14261</v>
      </c>
      <c r="D3778" s="36" t="s">
        <v>106</v>
      </c>
      <c r="E3778" s="36" t="s">
        <v>10498</v>
      </c>
      <c r="F3778" s="115">
        <v>69.95</v>
      </c>
    </row>
    <row r="3779" spans="1:6" x14ac:dyDescent="0.25">
      <c r="A3779" s="36" t="s">
        <v>10499</v>
      </c>
      <c r="B3779" s="36">
        <v>4804</v>
      </c>
      <c r="C3779" s="30" t="s">
        <v>14262</v>
      </c>
      <c r="D3779" s="36" t="s">
        <v>106</v>
      </c>
      <c r="E3779" s="36" t="s">
        <v>10498</v>
      </c>
      <c r="F3779" s="115">
        <v>20.6</v>
      </c>
    </row>
    <row r="3780" spans="1:6" x14ac:dyDescent="0.25">
      <c r="A3780" s="36" t="s">
        <v>10499</v>
      </c>
      <c r="B3780" s="36">
        <v>34680</v>
      </c>
      <c r="C3780" s="30" t="s">
        <v>14263</v>
      </c>
      <c r="D3780" s="36" t="s">
        <v>106</v>
      </c>
      <c r="E3780" s="36" t="s">
        <v>10498</v>
      </c>
      <c r="F3780" s="115"/>
    </row>
    <row r="3781" spans="1:6" x14ac:dyDescent="0.25">
      <c r="A3781" s="36" t="s">
        <v>10499</v>
      </c>
      <c r="B3781" s="36">
        <v>11573</v>
      </c>
      <c r="C3781" s="30" t="s">
        <v>14264</v>
      </c>
      <c r="D3781" s="36" t="s">
        <v>99</v>
      </c>
      <c r="E3781" s="36" t="s">
        <v>10498</v>
      </c>
      <c r="F3781" s="115">
        <v>6.36</v>
      </c>
    </row>
    <row r="3782" spans="1:6" x14ac:dyDescent="0.25">
      <c r="A3782" s="36" t="s">
        <v>10499</v>
      </c>
      <c r="B3782" s="36">
        <v>38401</v>
      </c>
      <c r="C3782" s="30" t="s">
        <v>14265</v>
      </c>
      <c r="D3782" s="36" t="s">
        <v>99</v>
      </c>
      <c r="E3782" s="36" t="s">
        <v>10498</v>
      </c>
      <c r="F3782" s="115">
        <v>54.09</v>
      </c>
    </row>
    <row r="3783" spans="1:6" x14ac:dyDescent="0.25">
      <c r="A3783" s="36" t="s">
        <v>10499</v>
      </c>
      <c r="B3783" s="36">
        <v>11575</v>
      </c>
      <c r="C3783" s="30" t="s">
        <v>14266</v>
      </c>
      <c r="D3783" s="36" t="s">
        <v>99</v>
      </c>
      <c r="E3783" s="36" t="s">
        <v>10498</v>
      </c>
      <c r="F3783" s="115">
        <v>61.34</v>
      </c>
    </row>
    <row r="3784" spans="1:6" x14ac:dyDescent="0.25">
      <c r="A3784" s="36" t="s">
        <v>10499</v>
      </c>
      <c r="B3784" s="36">
        <v>38179</v>
      </c>
      <c r="C3784" s="30" t="s">
        <v>14267</v>
      </c>
      <c r="D3784" s="36" t="s">
        <v>99</v>
      </c>
      <c r="E3784" s="36" t="s">
        <v>10498</v>
      </c>
      <c r="F3784" s="115">
        <v>50.72</v>
      </c>
    </row>
    <row r="3785" spans="1:6" x14ac:dyDescent="0.25">
      <c r="A3785" s="36" t="s">
        <v>10499</v>
      </c>
      <c r="B3785" s="36">
        <v>20256</v>
      </c>
      <c r="C3785" s="30" t="s">
        <v>14268</v>
      </c>
      <c r="D3785" s="36" t="s">
        <v>99</v>
      </c>
      <c r="E3785" s="36" t="s">
        <v>10498</v>
      </c>
      <c r="F3785" s="115">
        <v>0.43</v>
      </c>
    </row>
    <row r="3786" spans="1:6" x14ac:dyDescent="0.25">
      <c r="A3786" s="36" t="s">
        <v>10677</v>
      </c>
      <c r="B3786" s="36">
        <v>14511</v>
      </c>
      <c r="C3786" s="30" t="s">
        <v>14269</v>
      </c>
      <c r="D3786" s="36" t="s">
        <v>99</v>
      </c>
      <c r="E3786" s="36" t="s">
        <v>10498</v>
      </c>
      <c r="F3786" s="115"/>
    </row>
    <row r="3787" spans="1:6" x14ac:dyDescent="0.25">
      <c r="A3787" s="36" t="s">
        <v>10677</v>
      </c>
      <c r="B3787" s="36">
        <v>10642</v>
      </c>
      <c r="C3787" s="30" t="s">
        <v>14270</v>
      </c>
      <c r="D3787" s="36" t="s">
        <v>99</v>
      </c>
      <c r="E3787" s="36" t="s">
        <v>10505</v>
      </c>
      <c r="F3787" s="115"/>
    </row>
    <row r="3788" spans="1:6" x14ac:dyDescent="0.25">
      <c r="A3788" s="36" t="s">
        <v>10677</v>
      </c>
      <c r="B3788" s="36">
        <v>14489</v>
      </c>
      <c r="C3788" s="30" t="s">
        <v>14271</v>
      </c>
      <c r="D3788" s="36" t="s">
        <v>99</v>
      </c>
      <c r="E3788" s="36" t="s">
        <v>10498</v>
      </c>
      <c r="F3788" s="115"/>
    </row>
    <row r="3789" spans="1:6" x14ac:dyDescent="0.25">
      <c r="A3789" s="36" t="s">
        <v>10677</v>
      </c>
      <c r="B3789" s="36">
        <v>14513</v>
      </c>
      <c r="C3789" s="30" t="s">
        <v>14272</v>
      </c>
      <c r="D3789" s="36" t="s">
        <v>99</v>
      </c>
      <c r="E3789" s="36" t="s">
        <v>10498</v>
      </c>
      <c r="F3789" s="115"/>
    </row>
    <row r="3790" spans="1:6" x14ac:dyDescent="0.25">
      <c r="A3790" s="36" t="s">
        <v>10677</v>
      </c>
      <c r="B3790" s="36">
        <v>10646</v>
      </c>
      <c r="C3790" s="30" t="s">
        <v>14273</v>
      </c>
      <c r="D3790" s="36" t="s">
        <v>99</v>
      </c>
      <c r="E3790" s="36" t="s">
        <v>10498</v>
      </c>
      <c r="F3790" s="115"/>
    </row>
    <row r="3791" spans="1:6" x14ac:dyDescent="0.25">
      <c r="A3791" s="36" t="s">
        <v>10677</v>
      </c>
      <c r="B3791" s="36">
        <v>6070</v>
      </c>
      <c r="C3791" s="30" t="s">
        <v>14274</v>
      </c>
      <c r="D3791" s="36" t="s">
        <v>99</v>
      </c>
      <c r="E3791" s="36" t="s">
        <v>10498</v>
      </c>
      <c r="F3791" s="115"/>
    </row>
    <row r="3792" spans="1:6" x14ac:dyDescent="0.25">
      <c r="A3792" s="36" t="s">
        <v>10677</v>
      </c>
      <c r="B3792" s="36">
        <v>6069</v>
      </c>
      <c r="C3792" s="30" t="s">
        <v>14275</v>
      </c>
      <c r="D3792" s="36" t="s">
        <v>99</v>
      </c>
      <c r="E3792" s="36" t="s">
        <v>10498</v>
      </c>
      <c r="F3792" s="115"/>
    </row>
    <row r="3793" spans="1:6" x14ac:dyDescent="0.25">
      <c r="A3793" s="36" t="s">
        <v>10677</v>
      </c>
      <c r="B3793" s="36">
        <v>14626</v>
      </c>
      <c r="C3793" s="30" t="s">
        <v>14276</v>
      </c>
      <c r="D3793" s="36" t="s">
        <v>99</v>
      </c>
      <c r="E3793" s="36" t="s">
        <v>10498</v>
      </c>
      <c r="F3793" s="115"/>
    </row>
    <row r="3794" spans="1:6" x14ac:dyDescent="0.25">
      <c r="A3794" s="36" t="s">
        <v>10677</v>
      </c>
      <c r="B3794" s="36">
        <v>6067</v>
      </c>
      <c r="C3794" s="30" t="s">
        <v>14277</v>
      </c>
      <c r="D3794" s="36" t="s">
        <v>99</v>
      </c>
      <c r="E3794" s="36" t="s">
        <v>10498</v>
      </c>
      <c r="F3794" s="115"/>
    </row>
    <row r="3795" spans="1:6" x14ac:dyDescent="0.25">
      <c r="A3795" s="36" t="s">
        <v>10499</v>
      </c>
      <c r="B3795" s="36">
        <v>38393</v>
      </c>
      <c r="C3795" s="30" t="s">
        <v>14278</v>
      </c>
      <c r="D3795" s="36" t="s">
        <v>99</v>
      </c>
      <c r="E3795" s="36" t="s">
        <v>10505</v>
      </c>
      <c r="F3795" s="115">
        <v>19</v>
      </c>
    </row>
    <row r="3796" spans="1:6" x14ac:dyDescent="0.25">
      <c r="A3796" s="36" t="s">
        <v>10499</v>
      </c>
      <c r="B3796" s="36">
        <v>45233</v>
      </c>
      <c r="C3796" s="30" t="s">
        <v>14279</v>
      </c>
      <c r="D3796" s="36" t="s">
        <v>99</v>
      </c>
      <c r="E3796" s="36" t="s">
        <v>10498</v>
      </c>
      <c r="F3796" s="115">
        <v>8.15</v>
      </c>
    </row>
    <row r="3797" spans="1:6" x14ac:dyDescent="0.25">
      <c r="A3797" s="36" t="s">
        <v>10499</v>
      </c>
      <c r="B3797" s="36">
        <v>38390</v>
      </c>
      <c r="C3797" s="30" t="s">
        <v>14280</v>
      </c>
      <c r="D3797" s="36" t="s">
        <v>99</v>
      </c>
      <c r="E3797" s="36" t="s">
        <v>10498</v>
      </c>
      <c r="F3797" s="115">
        <v>46.68</v>
      </c>
    </row>
    <row r="3798" spans="1:6" x14ac:dyDescent="0.25">
      <c r="A3798" s="36" t="s">
        <v>10499</v>
      </c>
      <c r="B3798" s="36">
        <v>11578</v>
      </c>
      <c r="C3798" s="30" t="s">
        <v>14281</v>
      </c>
      <c r="D3798" s="36" t="s">
        <v>99</v>
      </c>
      <c r="E3798" s="36" t="s">
        <v>10498</v>
      </c>
      <c r="F3798" s="115">
        <v>13.24</v>
      </c>
    </row>
    <row r="3799" spans="1:6" x14ac:dyDescent="0.25">
      <c r="A3799" s="36" t="s">
        <v>10499</v>
      </c>
      <c r="B3799" s="36">
        <v>11577</v>
      </c>
      <c r="C3799" s="30" t="s">
        <v>14282</v>
      </c>
      <c r="D3799" s="36" t="s">
        <v>99</v>
      </c>
      <c r="E3799" s="36" t="s">
        <v>10498</v>
      </c>
      <c r="F3799" s="115">
        <v>12.64</v>
      </c>
    </row>
    <row r="3800" spans="1:6" x14ac:dyDescent="0.25">
      <c r="A3800" s="36" t="s">
        <v>10499</v>
      </c>
      <c r="B3800" s="36">
        <v>42432</v>
      </c>
      <c r="C3800" s="30" t="s">
        <v>14283</v>
      </c>
      <c r="D3800" s="36" t="s">
        <v>99</v>
      </c>
      <c r="E3800" s="36" t="s">
        <v>10498</v>
      </c>
      <c r="F3800" s="115"/>
    </row>
    <row r="3801" spans="1:6" x14ac:dyDescent="0.25">
      <c r="A3801" s="36" t="s">
        <v>10499</v>
      </c>
      <c r="B3801" s="36">
        <v>42437</v>
      </c>
      <c r="C3801" s="30" t="s">
        <v>14284</v>
      </c>
      <c r="D3801" s="36" t="s">
        <v>99</v>
      </c>
      <c r="E3801" s="36" t="s">
        <v>10498</v>
      </c>
      <c r="F3801" s="115"/>
    </row>
    <row r="3802" spans="1:6" x14ac:dyDescent="0.25">
      <c r="A3802" s="36" t="s">
        <v>10499</v>
      </c>
      <c r="B3802" s="36">
        <v>1116</v>
      </c>
      <c r="C3802" s="30" t="s">
        <v>14285</v>
      </c>
      <c r="D3802" s="36" t="s">
        <v>106</v>
      </c>
      <c r="E3802" s="36" t="s">
        <v>10498</v>
      </c>
      <c r="F3802" s="115"/>
    </row>
    <row r="3803" spans="1:6" x14ac:dyDescent="0.25">
      <c r="A3803" s="36" t="s">
        <v>10499</v>
      </c>
      <c r="B3803" s="36">
        <v>1115</v>
      </c>
      <c r="C3803" s="30" t="s">
        <v>14286</v>
      </c>
      <c r="D3803" s="36" t="s">
        <v>106</v>
      </c>
      <c r="E3803" s="36" t="s">
        <v>10498</v>
      </c>
      <c r="F3803" s="115"/>
    </row>
    <row r="3804" spans="1:6" x14ac:dyDescent="0.25">
      <c r="A3804" s="36" t="s">
        <v>10499</v>
      </c>
      <c r="B3804" s="36">
        <v>1113</v>
      </c>
      <c r="C3804" s="30" t="s">
        <v>14287</v>
      </c>
      <c r="D3804" s="36" t="s">
        <v>106</v>
      </c>
      <c r="E3804" s="36" t="s">
        <v>10498</v>
      </c>
      <c r="F3804" s="115"/>
    </row>
    <row r="3805" spans="1:6" x14ac:dyDescent="0.25">
      <c r="A3805" s="36" t="s">
        <v>10499</v>
      </c>
      <c r="B3805" s="36">
        <v>1114</v>
      </c>
      <c r="C3805" s="30" t="s">
        <v>14288</v>
      </c>
      <c r="D3805" s="36" t="s">
        <v>106</v>
      </c>
      <c r="E3805" s="36" t="s">
        <v>10498</v>
      </c>
      <c r="F3805" s="115"/>
    </row>
    <row r="3806" spans="1:6" x14ac:dyDescent="0.25">
      <c r="A3806" s="36" t="s">
        <v>10499</v>
      </c>
      <c r="B3806" s="36">
        <v>40873</v>
      </c>
      <c r="C3806" s="30" t="s">
        <v>14289</v>
      </c>
      <c r="D3806" s="36" t="s">
        <v>106</v>
      </c>
      <c r="E3806" s="36" t="s">
        <v>10498</v>
      </c>
      <c r="F3806" s="115"/>
    </row>
    <row r="3807" spans="1:6" x14ac:dyDescent="0.25">
      <c r="A3807" s="36" t="s">
        <v>10499</v>
      </c>
      <c r="B3807" s="36">
        <v>20214</v>
      </c>
      <c r="C3807" s="30" t="s">
        <v>14290</v>
      </c>
      <c r="D3807" s="36" t="s">
        <v>99</v>
      </c>
      <c r="E3807" s="36" t="s">
        <v>10498</v>
      </c>
      <c r="F3807" s="115">
        <v>57.26</v>
      </c>
    </row>
    <row r="3808" spans="1:6" x14ac:dyDescent="0.25">
      <c r="A3808" s="36" t="s">
        <v>10499</v>
      </c>
      <c r="B3808" s="36">
        <v>7237</v>
      </c>
      <c r="C3808" s="30" t="s">
        <v>14291</v>
      </c>
      <c r="D3808" s="36" t="s">
        <v>99</v>
      </c>
      <c r="E3808" s="36" t="s">
        <v>10498</v>
      </c>
      <c r="F3808" s="115">
        <v>56.06</v>
      </c>
    </row>
    <row r="3809" spans="1:6" x14ac:dyDescent="0.25">
      <c r="A3809" s="36" t="s">
        <v>10499</v>
      </c>
      <c r="B3809" s="36">
        <v>11757</v>
      </c>
      <c r="C3809" s="30" t="s">
        <v>14292</v>
      </c>
      <c r="D3809" s="36" t="s">
        <v>99</v>
      </c>
      <c r="E3809" s="36" t="s">
        <v>10505</v>
      </c>
      <c r="F3809" s="115">
        <v>69.900000000000006</v>
      </c>
    </row>
    <row r="3810" spans="1:6" x14ac:dyDescent="0.25">
      <c r="A3810" s="36" t="s">
        <v>10499</v>
      </c>
      <c r="B3810" s="36">
        <v>11758</v>
      </c>
      <c r="C3810" s="30" t="s">
        <v>14293</v>
      </c>
      <c r="D3810" s="36" t="s">
        <v>99</v>
      </c>
      <c r="E3810" s="36" t="s">
        <v>10505</v>
      </c>
      <c r="F3810" s="115">
        <v>39.9</v>
      </c>
    </row>
    <row r="3811" spans="1:6" x14ac:dyDescent="0.25">
      <c r="A3811" s="36" t="s">
        <v>10499</v>
      </c>
      <c r="B3811" s="36">
        <v>37526</v>
      </c>
      <c r="C3811" s="30" t="s">
        <v>14294</v>
      </c>
      <c r="D3811" s="36" t="s">
        <v>99</v>
      </c>
      <c r="E3811" s="36" t="s">
        <v>10498</v>
      </c>
      <c r="F3811" s="115">
        <v>3.38</v>
      </c>
    </row>
    <row r="3812" spans="1:6" x14ac:dyDescent="0.25">
      <c r="A3812" s="36" t="s">
        <v>10499</v>
      </c>
      <c r="B3812" s="36">
        <v>6076</v>
      </c>
      <c r="C3812" s="30" t="s">
        <v>14295</v>
      </c>
      <c r="D3812" s="36" t="s">
        <v>189</v>
      </c>
      <c r="E3812" s="36" t="s">
        <v>10505</v>
      </c>
      <c r="F3812" s="115"/>
    </row>
    <row r="3813" spans="1:6" x14ac:dyDescent="0.25">
      <c r="A3813" s="36" t="s">
        <v>10499</v>
      </c>
      <c r="B3813" s="36">
        <v>13109</v>
      </c>
      <c r="C3813" s="30" t="s">
        <v>14296</v>
      </c>
      <c r="D3813" s="36" t="s">
        <v>99</v>
      </c>
      <c r="E3813" s="36" t="s">
        <v>10498</v>
      </c>
      <c r="F3813" s="115"/>
    </row>
    <row r="3814" spans="1:6" x14ac:dyDescent="0.25">
      <c r="A3814" s="36" t="s">
        <v>10499</v>
      </c>
      <c r="B3814" s="36">
        <v>13110</v>
      </c>
      <c r="C3814" s="30" t="s">
        <v>14297</v>
      </c>
      <c r="D3814" s="36" t="s">
        <v>99</v>
      </c>
      <c r="E3814" s="36" t="s">
        <v>10498</v>
      </c>
      <c r="F3814" s="115"/>
    </row>
    <row r="3815" spans="1:6" x14ac:dyDescent="0.25">
      <c r="A3815" s="36" t="s">
        <v>10499</v>
      </c>
      <c r="B3815" s="36">
        <v>7581</v>
      </c>
      <c r="C3815" s="30" t="s">
        <v>14298</v>
      </c>
      <c r="D3815" s="36" t="s">
        <v>99</v>
      </c>
      <c r="E3815" s="36" t="s">
        <v>10498</v>
      </c>
      <c r="F3815" s="115">
        <v>3.04</v>
      </c>
    </row>
    <row r="3816" spans="1:6" x14ac:dyDescent="0.25">
      <c r="A3816" s="36" t="s">
        <v>10499</v>
      </c>
      <c r="B3816" s="36">
        <v>4509</v>
      </c>
      <c r="C3816" s="30" t="s">
        <v>14299</v>
      </c>
      <c r="D3816" s="36" t="s">
        <v>106</v>
      </c>
      <c r="E3816" s="36" t="s">
        <v>10498</v>
      </c>
      <c r="F3816" s="115">
        <v>3.61</v>
      </c>
    </row>
    <row r="3817" spans="1:6" x14ac:dyDescent="0.25">
      <c r="A3817" s="36" t="s">
        <v>10499</v>
      </c>
      <c r="B3817" s="36">
        <v>4512</v>
      </c>
      <c r="C3817" s="30" t="s">
        <v>14300</v>
      </c>
      <c r="D3817" s="36" t="s">
        <v>106</v>
      </c>
      <c r="E3817" s="36" t="s">
        <v>10498</v>
      </c>
      <c r="F3817" s="115">
        <v>1.72</v>
      </c>
    </row>
    <row r="3818" spans="1:6" x14ac:dyDescent="0.25">
      <c r="A3818" s="36" t="s">
        <v>10499</v>
      </c>
      <c r="B3818" s="36">
        <v>4517</v>
      </c>
      <c r="C3818" s="30" t="s">
        <v>14301</v>
      </c>
      <c r="D3818" s="36" t="s">
        <v>106</v>
      </c>
      <c r="E3818" s="36" t="s">
        <v>10498</v>
      </c>
      <c r="F3818" s="115">
        <v>2.4900000000000002</v>
      </c>
    </row>
    <row r="3819" spans="1:6" x14ac:dyDescent="0.25">
      <c r="A3819" s="36" t="s">
        <v>10499</v>
      </c>
      <c r="B3819" s="36">
        <v>20206</v>
      </c>
      <c r="C3819" s="30" t="s">
        <v>14302</v>
      </c>
      <c r="D3819" s="36" t="s">
        <v>106</v>
      </c>
      <c r="E3819" s="36" t="s">
        <v>10498</v>
      </c>
      <c r="F3819" s="115">
        <v>14.3</v>
      </c>
    </row>
    <row r="3820" spans="1:6" x14ac:dyDescent="0.25">
      <c r="A3820" s="36" t="s">
        <v>10499</v>
      </c>
      <c r="B3820" s="36">
        <v>4460</v>
      </c>
      <c r="C3820" s="30" t="s">
        <v>14303</v>
      </c>
      <c r="D3820" s="36" t="s">
        <v>106</v>
      </c>
      <c r="E3820" s="36" t="s">
        <v>10498</v>
      </c>
      <c r="F3820" s="115">
        <v>14.68</v>
      </c>
    </row>
    <row r="3821" spans="1:6" x14ac:dyDescent="0.25">
      <c r="A3821" s="36" t="s">
        <v>10499</v>
      </c>
      <c r="B3821" s="36">
        <v>4415</v>
      </c>
      <c r="C3821" s="30" t="s">
        <v>14304</v>
      </c>
      <c r="D3821" s="36" t="s">
        <v>106</v>
      </c>
      <c r="E3821" s="36" t="s">
        <v>10498</v>
      </c>
      <c r="F3821" s="115">
        <v>7.86</v>
      </c>
    </row>
    <row r="3822" spans="1:6" x14ac:dyDescent="0.25">
      <c r="A3822" s="36" t="s">
        <v>10499</v>
      </c>
      <c r="B3822" s="36">
        <v>4417</v>
      </c>
      <c r="C3822" s="30" t="s">
        <v>14305</v>
      </c>
      <c r="D3822" s="36" t="s">
        <v>106</v>
      </c>
      <c r="E3822" s="36" t="s">
        <v>10498</v>
      </c>
      <c r="F3822" s="115">
        <v>11.32</v>
      </c>
    </row>
    <row r="3823" spans="1:6" x14ac:dyDescent="0.25">
      <c r="A3823" s="36" t="s">
        <v>10674</v>
      </c>
      <c r="B3823" s="36">
        <v>37373</v>
      </c>
      <c r="C3823" s="30" t="s">
        <v>14306</v>
      </c>
      <c r="D3823" s="36" t="s">
        <v>64</v>
      </c>
      <c r="E3823" s="36" t="s">
        <v>10505</v>
      </c>
      <c r="F3823" s="115">
        <v>0.06</v>
      </c>
    </row>
    <row r="3824" spans="1:6" x14ac:dyDescent="0.25">
      <c r="A3824" s="36" t="s">
        <v>10674</v>
      </c>
      <c r="B3824" s="36">
        <v>40864</v>
      </c>
      <c r="C3824" s="30" t="s">
        <v>14307</v>
      </c>
      <c r="D3824" s="36" t="s">
        <v>7170</v>
      </c>
      <c r="E3824" s="36" t="s">
        <v>10505</v>
      </c>
      <c r="F3824" s="115">
        <v>9.14</v>
      </c>
    </row>
    <row r="3825" spans="1:6" x14ac:dyDescent="0.25">
      <c r="A3825" s="36" t="s">
        <v>10499</v>
      </c>
      <c r="B3825" s="36">
        <v>4734</v>
      </c>
      <c r="C3825" s="30" t="s">
        <v>14308</v>
      </c>
      <c r="D3825" s="36" t="s">
        <v>189</v>
      </c>
      <c r="E3825" s="36" t="s">
        <v>10498</v>
      </c>
      <c r="F3825" s="115">
        <v>277.17</v>
      </c>
    </row>
    <row r="3826" spans="1:6" x14ac:dyDescent="0.25">
      <c r="A3826" s="36" t="s">
        <v>10499</v>
      </c>
      <c r="B3826" s="36">
        <v>6085</v>
      </c>
      <c r="C3826" s="30" t="s">
        <v>14309</v>
      </c>
      <c r="D3826" s="36" t="s">
        <v>9835</v>
      </c>
      <c r="E3826" s="36" t="s">
        <v>10505</v>
      </c>
      <c r="F3826" s="115">
        <v>9.4499999999999993</v>
      </c>
    </row>
    <row r="3827" spans="1:6" x14ac:dyDescent="0.25">
      <c r="A3827" s="36" t="s">
        <v>10499</v>
      </c>
      <c r="B3827" s="36">
        <v>38396</v>
      </c>
      <c r="C3827" s="30" t="s">
        <v>14310</v>
      </c>
      <c r="D3827" s="36" t="s">
        <v>99</v>
      </c>
      <c r="E3827" s="36" t="s">
        <v>10498</v>
      </c>
      <c r="F3827" s="115">
        <v>599.74</v>
      </c>
    </row>
    <row r="3828" spans="1:6" x14ac:dyDescent="0.25">
      <c r="A3828" s="36" t="s">
        <v>10499</v>
      </c>
      <c r="B3828" s="36">
        <v>11622</v>
      </c>
      <c r="C3828" s="30" t="s">
        <v>14311</v>
      </c>
      <c r="D3828" s="36" t="s">
        <v>370</v>
      </c>
      <c r="E3828" s="36" t="s">
        <v>10498</v>
      </c>
      <c r="F3828" s="115">
        <v>73.89</v>
      </c>
    </row>
    <row r="3829" spans="1:6" x14ac:dyDescent="0.25">
      <c r="A3829" s="36" t="s">
        <v>10499</v>
      </c>
      <c r="B3829" s="36">
        <v>43143</v>
      </c>
      <c r="C3829" s="30" t="s">
        <v>14312</v>
      </c>
      <c r="D3829" s="36" t="s">
        <v>9835</v>
      </c>
      <c r="E3829" s="36" t="s">
        <v>10498</v>
      </c>
      <c r="F3829" s="115">
        <v>27.91</v>
      </c>
    </row>
    <row r="3830" spans="1:6" x14ac:dyDescent="0.25">
      <c r="A3830" s="36" t="s">
        <v>10499</v>
      </c>
      <c r="B3830" s="36">
        <v>7317</v>
      </c>
      <c r="C3830" s="30" t="s">
        <v>14313</v>
      </c>
      <c r="D3830" s="36" t="s">
        <v>370</v>
      </c>
      <c r="E3830" s="36" t="s">
        <v>10498</v>
      </c>
      <c r="F3830" s="115">
        <v>43.8</v>
      </c>
    </row>
    <row r="3831" spans="1:6" x14ac:dyDescent="0.25">
      <c r="A3831" s="36" t="s">
        <v>10499</v>
      </c>
      <c r="B3831" s="36">
        <v>142</v>
      </c>
      <c r="C3831" s="30" t="s">
        <v>14314</v>
      </c>
      <c r="D3831" s="36" t="s">
        <v>14315</v>
      </c>
      <c r="E3831" s="36" t="s">
        <v>10498</v>
      </c>
      <c r="F3831" s="115">
        <v>34.86</v>
      </c>
    </row>
    <row r="3832" spans="1:6" x14ac:dyDescent="0.25">
      <c r="A3832" s="36" t="s">
        <v>10499</v>
      </c>
      <c r="B3832" s="36">
        <v>43142</v>
      </c>
      <c r="C3832" s="30" t="s">
        <v>14316</v>
      </c>
      <c r="D3832" s="36" t="s">
        <v>9835</v>
      </c>
      <c r="E3832" s="36" t="s">
        <v>10498</v>
      </c>
      <c r="F3832" s="115">
        <v>158.37</v>
      </c>
    </row>
    <row r="3833" spans="1:6" x14ac:dyDescent="0.25">
      <c r="A3833" s="36" t="s">
        <v>10499</v>
      </c>
      <c r="B3833" s="36">
        <v>38123</v>
      </c>
      <c r="C3833" s="30" t="s">
        <v>14317</v>
      </c>
      <c r="D3833" s="36" t="s">
        <v>370</v>
      </c>
      <c r="E3833" s="36" t="s">
        <v>10498</v>
      </c>
      <c r="F3833" s="115">
        <v>59.74</v>
      </c>
    </row>
    <row r="3834" spans="1:6" x14ac:dyDescent="0.25">
      <c r="A3834" s="36" t="s">
        <v>10499</v>
      </c>
      <c r="B3834" s="36">
        <v>42699</v>
      </c>
      <c r="C3834" s="30" t="s">
        <v>14318</v>
      </c>
      <c r="D3834" s="36" t="s">
        <v>99</v>
      </c>
      <c r="E3834" s="36" t="s">
        <v>10498</v>
      </c>
      <c r="F3834" s="115">
        <v>34.64</v>
      </c>
    </row>
    <row r="3835" spans="1:6" x14ac:dyDescent="0.25">
      <c r="A3835" s="36" t="s">
        <v>10677</v>
      </c>
      <c r="B3835" s="36">
        <v>37743</v>
      </c>
      <c r="C3835" s="30" t="s">
        <v>14319</v>
      </c>
      <c r="D3835" s="36" t="s">
        <v>99</v>
      </c>
      <c r="E3835" s="36" t="s">
        <v>10498</v>
      </c>
      <c r="F3835" s="115">
        <v>289756.64</v>
      </c>
    </row>
    <row r="3836" spans="1:6" x14ac:dyDescent="0.25">
      <c r="A3836" s="36" t="s">
        <v>10677</v>
      </c>
      <c r="B3836" s="36">
        <v>37744</v>
      </c>
      <c r="C3836" s="30" t="s">
        <v>14320</v>
      </c>
      <c r="D3836" s="36" t="s">
        <v>99</v>
      </c>
      <c r="E3836" s="36" t="s">
        <v>10498</v>
      </c>
      <c r="F3836" s="115">
        <v>340699.3</v>
      </c>
    </row>
    <row r="3837" spans="1:6" x14ac:dyDescent="0.25">
      <c r="A3837" s="36" t="s">
        <v>10677</v>
      </c>
      <c r="B3837" s="36">
        <v>37741</v>
      </c>
      <c r="C3837" s="30" t="s">
        <v>14321</v>
      </c>
      <c r="D3837" s="36" t="s">
        <v>99</v>
      </c>
      <c r="E3837" s="36" t="s">
        <v>10498</v>
      </c>
      <c r="F3837" s="115">
        <v>263474.12</v>
      </c>
    </row>
    <row r="3838" spans="1:6" x14ac:dyDescent="0.25">
      <c r="A3838" s="36" t="s">
        <v>10499</v>
      </c>
      <c r="B3838" s="36">
        <v>39396</v>
      </c>
      <c r="C3838" s="30" t="s">
        <v>14322</v>
      </c>
      <c r="D3838" s="36" t="s">
        <v>99</v>
      </c>
      <c r="E3838" s="36" t="s">
        <v>10498</v>
      </c>
      <c r="F3838" s="115"/>
    </row>
    <row r="3839" spans="1:6" x14ac:dyDescent="0.25">
      <c r="A3839" s="36" t="s">
        <v>10499</v>
      </c>
      <c r="B3839" s="36">
        <v>39392</v>
      </c>
      <c r="C3839" s="30" t="s">
        <v>14323</v>
      </c>
      <c r="D3839" s="36" t="s">
        <v>99</v>
      </c>
      <c r="E3839" s="36" t="s">
        <v>10498</v>
      </c>
      <c r="F3839" s="115"/>
    </row>
    <row r="3840" spans="1:6" x14ac:dyDescent="0.25">
      <c r="A3840" s="36" t="s">
        <v>10499</v>
      </c>
      <c r="B3840" s="36">
        <v>39393</v>
      </c>
      <c r="C3840" s="30" t="s">
        <v>14324</v>
      </c>
      <c r="D3840" s="36" t="s">
        <v>99</v>
      </c>
      <c r="E3840" s="36" t="s">
        <v>10498</v>
      </c>
      <c r="F3840" s="115"/>
    </row>
    <row r="3841" spans="1:6" x14ac:dyDescent="0.25">
      <c r="A3841" s="36" t="s">
        <v>10499</v>
      </c>
      <c r="B3841" s="36">
        <v>39394</v>
      </c>
      <c r="C3841" s="30" t="s">
        <v>14325</v>
      </c>
      <c r="D3841" s="36" t="s">
        <v>99</v>
      </c>
      <c r="E3841" s="36" t="s">
        <v>10498</v>
      </c>
      <c r="F3841" s="115"/>
    </row>
    <row r="3842" spans="1:6" x14ac:dyDescent="0.25">
      <c r="A3842" s="36" t="s">
        <v>10499</v>
      </c>
      <c r="B3842" s="36">
        <v>39395</v>
      </c>
      <c r="C3842" s="30" t="s">
        <v>14326</v>
      </c>
      <c r="D3842" s="36" t="s">
        <v>99</v>
      </c>
      <c r="E3842" s="36" t="s">
        <v>10498</v>
      </c>
      <c r="F3842" s="115"/>
    </row>
    <row r="3843" spans="1:6" x14ac:dyDescent="0.25">
      <c r="A3843" s="36" t="s">
        <v>10677</v>
      </c>
      <c r="B3843" s="36">
        <v>14618</v>
      </c>
      <c r="C3843" s="30" t="s">
        <v>14327</v>
      </c>
      <c r="D3843" s="36" t="s">
        <v>99</v>
      </c>
      <c r="E3843" s="36" t="s">
        <v>10498</v>
      </c>
      <c r="F3843" s="115">
        <v>1536.24</v>
      </c>
    </row>
    <row r="3844" spans="1:6" x14ac:dyDescent="0.25">
      <c r="A3844" s="36" t="s">
        <v>10643</v>
      </c>
      <c r="B3844" s="36">
        <v>6110</v>
      </c>
      <c r="C3844" s="30" t="s">
        <v>14328</v>
      </c>
      <c r="D3844" s="36" t="s">
        <v>64</v>
      </c>
      <c r="E3844" s="36" t="s">
        <v>10498</v>
      </c>
      <c r="F3844" s="115">
        <v>28.95</v>
      </c>
    </row>
    <row r="3845" spans="1:6" x14ac:dyDescent="0.25">
      <c r="A3845" s="36" t="s">
        <v>10643</v>
      </c>
      <c r="B3845" s="36">
        <v>40910</v>
      </c>
      <c r="C3845" s="30" t="s">
        <v>14329</v>
      </c>
      <c r="D3845" s="36" t="s">
        <v>7170</v>
      </c>
      <c r="E3845" s="36" t="s">
        <v>10498</v>
      </c>
      <c r="F3845" s="115">
        <v>5079.1400000000003</v>
      </c>
    </row>
    <row r="3846" spans="1:6" x14ac:dyDescent="0.25">
      <c r="A3846" s="36" t="s">
        <v>10499</v>
      </c>
      <c r="B3846" s="36">
        <v>45255</v>
      </c>
      <c r="C3846" s="30" t="s">
        <v>14330</v>
      </c>
      <c r="D3846" s="36" t="s">
        <v>99</v>
      </c>
      <c r="E3846" s="36" t="s">
        <v>10498</v>
      </c>
      <c r="F3846" s="115">
        <v>27.86</v>
      </c>
    </row>
    <row r="3847" spans="1:6" x14ac:dyDescent="0.25">
      <c r="A3847" s="36" t="s">
        <v>10643</v>
      </c>
      <c r="B3847" s="36">
        <v>6111</v>
      </c>
      <c r="C3847" s="30" t="s">
        <v>14331</v>
      </c>
      <c r="D3847" s="36" t="s">
        <v>64</v>
      </c>
      <c r="E3847" s="36" t="s">
        <v>10505</v>
      </c>
      <c r="F3847" s="115">
        <v>20.46</v>
      </c>
    </row>
    <row r="3848" spans="1:6" x14ac:dyDescent="0.25">
      <c r="A3848" s="36" t="s">
        <v>10643</v>
      </c>
      <c r="B3848" s="36">
        <v>41084</v>
      </c>
      <c r="C3848" s="30" t="s">
        <v>14332</v>
      </c>
      <c r="D3848" s="36" t="s">
        <v>7170</v>
      </c>
      <c r="E3848" s="36" t="s">
        <v>10498</v>
      </c>
      <c r="F3848" s="115">
        <v>3588.4</v>
      </c>
    </row>
    <row r="3849" spans="1:6" x14ac:dyDescent="0.25">
      <c r="A3849" s="36" t="s">
        <v>10496</v>
      </c>
      <c r="B3849" s="36">
        <v>44535</v>
      </c>
      <c r="C3849" s="30" t="s">
        <v>14333</v>
      </c>
      <c r="D3849" s="36" t="s">
        <v>189</v>
      </c>
      <c r="E3849" s="36" t="s">
        <v>10498</v>
      </c>
      <c r="F3849" s="115">
        <v>45.9</v>
      </c>
    </row>
    <row r="3850" spans="1:6" x14ac:dyDescent="0.25">
      <c r="A3850" s="36" t="s">
        <v>10499</v>
      </c>
      <c r="B3850" s="36">
        <v>44945</v>
      </c>
      <c r="C3850" s="30" t="s">
        <v>14334</v>
      </c>
      <c r="D3850" s="36" t="s">
        <v>99</v>
      </c>
      <c r="E3850" s="36" t="s">
        <v>10505</v>
      </c>
      <c r="F3850" s="115">
        <v>8.5</v>
      </c>
    </row>
    <row r="3851" spans="1:6" x14ac:dyDescent="0.25">
      <c r="A3851" s="36" t="s">
        <v>10499</v>
      </c>
      <c r="B3851" s="36">
        <v>38637</v>
      </c>
      <c r="C3851" s="30" t="s">
        <v>14335</v>
      </c>
      <c r="D3851" s="36" t="s">
        <v>99</v>
      </c>
      <c r="E3851" s="36" t="s">
        <v>10498</v>
      </c>
      <c r="F3851" s="115">
        <v>376.93</v>
      </c>
    </row>
    <row r="3852" spans="1:6" x14ac:dyDescent="0.25">
      <c r="A3852" s="36" t="s">
        <v>10499</v>
      </c>
      <c r="B3852" s="36">
        <v>6150</v>
      </c>
      <c r="C3852" s="30" t="s">
        <v>14336</v>
      </c>
      <c r="D3852" s="36" t="s">
        <v>99</v>
      </c>
      <c r="E3852" s="36" t="s">
        <v>10498</v>
      </c>
      <c r="F3852" s="115">
        <v>381.54</v>
      </c>
    </row>
    <row r="3853" spans="1:6" x14ac:dyDescent="0.25">
      <c r="A3853" s="36" t="s">
        <v>10499</v>
      </c>
      <c r="B3853" s="36">
        <v>6136</v>
      </c>
      <c r="C3853" s="30" t="s">
        <v>14337</v>
      </c>
      <c r="D3853" s="36" t="s">
        <v>99</v>
      </c>
      <c r="E3853" s="36" t="s">
        <v>10505</v>
      </c>
      <c r="F3853" s="115">
        <v>299.91000000000003</v>
      </c>
    </row>
    <row r="3854" spans="1:6" x14ac:dyDescent="0.25">
      <c r="A3854" s="36" t="s">
        <v>10499</v>
      </c>
      <c r="B3854" s="36">
        <v>38638</v>
      </c>
      <c r="C3854" s="30" t="s">
        <v>14338</v>
      </c>
      <c r="D3854" s="36" t="s">
        <v>99</v>
      </c>
      <c r="E3854" s="36" t="s">
        <v>10498</v>
      </c>
      <c r="F3854" s="115">
        <v>317.63</v>
      </c>
    </row>
    <row r="3855" spans="1:6" x14ac:dyDescent="0.25">
      <c r="A3855" s="36" t="s">
        <v>10499</v>
      </c>
      <c r="B3855" s="36">
        <v>20262</v>
      </c>
      <c r="C3855" s="30" t="s">
        <v>14339</v>
      </c>
      <c r="D3855" s="36" t="s">
        <v>99</v>
      </c>
      <c r="E3855" s="36" t="s">
        <v>10498</v>
      </c>
      <c r="F3855" s="115">
        <v>15.57</v>
      </c>
    </row>
    <row r="3856" spans="1:6" x14ac:dyDescent="0.25">
      <c r="A3856" s="36" t="s">
        <v>10499</v>
      </c>
      <c r="B3856" s="36">
        <v>6145</v>
      </c>
      <c r="C3856" s="30" t="s">
        <v>14340</v>
      </c>
      <c r="D3856" s="36" t="s">
        <v>99</v>
      </c>
      <c r="E3856" s="36" t="s">
        <v>10498</v>
      </c>
      <c r="F3856" s="115">
        <v>17.2</v>
      </c>
    </row>
    <row r="3857" spans="1:6" x14ac:dyDescent="0.25">
      <c r="A3857" s="36" t="s">
        <v>10499</v>
      </c>
      <c r="B3857" s="36">
        <v>6149</v>
      </c>
      <c r="C3857" s="30" t="s">
        <v>14341</v>
      </c>
      <c r="D3857" s="36" t="s">
        <v>99</v>
      </c>
      <c r="E3857" s="36" t="s">
        <v>10498</v>
      </c>
      <c r="F3857" s="115">
        <v>11.37</v>
      </c>
    </row>
    <row r="3858" spans="1:6" x14ac:dyDescent="0.25">
      <c r="A3858" s="36" t="s">
        <v>10499</v>
      </c>
      <c r="B3858" s="36">
        <v>6146</v>
      </c>
      <c r="C3858" s="30" t="s">
        <v>14342</v>
      </c>
      <c r="D3858" s="36" t="s">
        <v>99</v>
      </c>
      <c r="E3858" s="36" t="s">
        <v>10498</v>
      </c>
      <c r="F3858" s="115">
        <v>16.34</v>
      </c>
    </row>
    <row r="3859" spans="1:6" x14ac:dyDescent="0.25">
      <c r="A3859" s="36" t="s">
        <v>10499</v>
      </c>
      <c r="B3859" s="36">
        <v>44536</v>
      </c>
      <c r="C3859" s="30" t="s">
        <v>14343</v>
      </c>
      <c r="D3859" s="36" t="s">
        <v>370</v>
      </c>
      <c r="E3859" s="36" t="s">
        <v>10498</v>
      </c>
      <c r="F3859" s="115">
        <v>2.93</v>
      </c>
    </row>
    <row r="3860" spans="1:6" x14ac:dyDescent="0.25">
      <c r="A3860" s="36" t="s">
        <v>10499</v>
      </c>
      <c r="B3860" s="36">
        <v>39961</v>
      </c>
      <c r="C3860" s="30" t="s">
        <v>14344</v>
      </c>
      <c r="D3860" s="36" t="s">
        <v>99</v>
      </c>
      <c r="E3860" s="36" t="s">
        <v>10498</v>
      </c>
      <c r="F3860" s="115">
        <v>23.04</v>
      </c>
    </row>
    <row r="3861" spans="1:6" x14ac:dyDescent="0.25">
      <c r="A3861" s="36" t="s">
        <v>10499</v>
      </c>
      <c r="B3861" s="36">
        <v>42433</v>
      </c>
      <c r="C3861" s="30" t="s">
        <v>14345</v>
      </c>
      <c r="D3861" s="36" t="s">
        <v>99</v>
      </c>
      <c r="E3861" s="36" t="s">
        <v>10498</v>
      </c>
      <c r="F3861" s="115"/>
    </row>
    <row r="3862" spans="1:6" x14ac:dyDescent="0.25">
      <c r="A3862" s="36" t="s">
        <v>10499</v>
      </c>
      <c r="B3862" s="36">
        <v>42434</v>
      </c>
      <c r="C3862" s="30" t="s">
        <v>14346</v>
      </c>
      <c r="D3862" s="36" t="s">
        <v>99</v>
      </c>
      <c r="E3862" s="36" t="s">
        <v>10498</v>
      </c>
      <c r="F3862" s="115"/>
    </row>
    <row r="3863" spans="1:6" x14ac:dyDescent="0.25">
      <c r="A3863" s="36" t="s">
        <v>10499</v>
      </c>
      <c r="B3863" s="36">
        <v>42435</v>
      </c>
      <c r="C3863" s="30" t="s">
        <v>14347</v>
      </c>
      <c r="D3863" s="36" t="s">
        <v>99</v>
      </c>
      <c r="E3863" s="36" t="s">
        <v>10498</v>
      </c>
      <c r="F3863" s="115"/>
    </row>
    <row r="3864" spans="1:6" x14ac:dyDescent="0.25">
      <c r="A3864" s="36" t="s">
        <v>10499</v>
      </c>
      <c r="B3864" s="36">
        <v>38061</v>
      </c>
      <c r="C3864" s="30" t="s">
        <v>14348</v>
      </c>
      <c r="D3864" s="36" t="s">
        <v>99</v>
      </c>
      <c r="E3864" s="36" t="s">
        <v>10498</v>
      </c>
      <c r="F3864" s="115"/>
    </row>
    <row r="3865" spans="1:6" x14ac:dyDescent="0.25">
      <c r="A3865" s="36" t="s">
        <v>10499</v>
      </c>
      <c r="B3865" s="36">
        <v>20250</v>
      </c>
      <c r="C3865" s="30" t="s">
        <v>14349</v>
      </c>
      <c r="D3865" s="36" t="s">
        <v>370</v>
      </c>
      <c r="E3865" s="36" t="s">
        <v>10505</v>
      </c>
      <c r="F3865" s="115">
        <v>15.25</v>
      </c>
    </row>
    <row r="3866" spans="1:6" x14ac:dyDescent="0.25">
      <c r="A3866" s="36" t="s">
        <v>10499</v>
      </c>
      <c r="B3866" s="36">
        <v>13388</v>
      </c>
      <c r="C3866" s="30" t="s">
        <v>14350</v>
      </c>
      <c r="D3866" s="36" t="s">
        <v>370</v>
      </c>
      <c r="E3866" s="36" t="s">
        <v>10498</v>
      </c>
      <c r="F3866" s="115">
        <v>201.96</v>
      </c>
    </row>
    <row r="3867" spans="1:6" x14ac:dyDescent="0.25">
      <c r="A3867" s="36" t="s">
        <v>10499</v>
      </c>
      <c r="B3867" s="36">
        <v>39914</v>
      </c>
      <c r="C3867" s="30" t="s">
        <v>14351</v>
      </c>
      <c r="D3867" s="36" t="s">
        <v>370</v>
      </c>
      <c r="E3867" s="36" t="s">
        <v>10498</v>
      </c>
      <c r="F3867" s="115"/>
    </row>
    <row r="3868" spans="1:6" x14ac:dyDescent="0.25">
      <c r="A3868" s="36" t="s">
        <v>10499</v>
      </c>
      <c r="B3868" s="36">
        <v>12732</v>
      </c>
      <c r="C3868" s="30" t="s">
        <v>14352</v>
      </c>
      <c r="D3868" s="36" t="s">
        <v>99</v>
      </c>
      <c r="E3868" s="36" t="s">
        <v>10498</v>
      </c>
      <c r="F3868" s="115"/>
    </row>
    <row r="3869" spans="1:6" x14ac:dyDescent="0.25">
      <c r="A3869" s="36" t="s">
        <v>10643</v>
      </c>
      <c r="B3869" s="36">
        <v>6160</v>
      </c>
      <c r="C3869" s="30" t="s">
        <v>14353</v>
      </c>
      <c r="D3869" s="36" t="s">
        <v>64</v>
      </c>
      <c r="E3869" s="36" t="s">
        <v>10505</v>
      </c>
      <c r="F3869" s="115">
        <v>29.37</v>
      </c>
    </row>
    <row r="3870" spans="1:6" x14ac:dyDescent="0.25">
      <c r="A3870" s="36" t="s">
        <v>10643</v>
      </c>
      <c r="B3870" s="36">
        <v>41087</v>
      </c>
      <c r="C3870" s="30" t="s">
        <v>14354</v>
      </c>
      <c r="D3870" s="36" t="s">
        <v>7170</v>
      </c>
      <c r="E3870" s="36" t="s">
        <v>10498</v>
      </c>
      <c r="F3870" s="115">
        <v>5151.21</v>
      </c>
    </row>
    <row r="3871" spans="1:6" x14ac:dyDescent="0.25">
      <c r="A3871" s="36" t="s">
        <v>10643</v>
      </c>
      <c r="B3871" s="36">
        <v>6166</v>
      </c>
      <c r="C3871" s="30" t="s">
        <v>14355</v>
      </c>
      <c r="D3871" s="36" t="s">
        <v>64</v>
      </c>
      <c r="E3871" s="36" t="s">
        <v>10498</v>
      </c>
      <c r="F3871" s="115">
        <v>23.76</v>
      </c>
    </row>
    <row r="3872" spans="1:6" x14ac:dyDescent="0.25">
      <c r="A3872" s="36" t="s">
        <v>10643</v>
      </c>
      <c r="B3872" s="36">
        <v>41088</v>
      </c>
      <c r="C3872" s="30" t="s">
        <v>14356</v>
      </c>
      <c r="D3872" s="36" t="s">
        <v>7170</v>
      </c>
      <c r="E3872" s="36" t="s">
        <v>10498</v>
      </c>
      <c r="F3872" s="115">
        <v>4169.9399999999996</v>
      </c>
    </row>
    <row r="3873" spans="1:6" x14ac:dyDescent="0.25">
      <c r="A3873" s="36" t="s">
        <v>10499</v>
      </c>
      <c r="B3873" s="36">
        <v>20232</v>
      </c>
      <c r="C3873" s="30" t="s">
        <v>14357</v>
      </c>
      <c r="D3873" s="36" t="s">
        <v>106</v>
      </c>
      <c r="E3873" s="36" t="s">
        <v>10498</v>
      </c>
      <c r="F3873" s="115">
        <v>99.02</v>
      </c>
    </row>
    <row r="3874" spans="1:6" x14ac:dyDescent="0.25">
      <c r="A3874" s="36" t="s">
        <v>10499</v>
      </c>
      <c r="B3874" s="36">
        <v>10856</v>
      </c>
      <c r="C3874" s="30" t="s">
        <v>14358</v>
      </c>
      <c r="D3874" s="36" t="s">
        <v>106</v>
      </c>
      <c r="E3874" s="36" t="s">
        <v>10498</v>
      </c>
      <c r="F3874" s="115"/>
    </row>
    <row r="3875" spans="1:6" x14ac:dyDescent="0.25">
      <c r="A3875" s="36" t="s">
        <v>10499</v>
      </c>
      <c r="B3875" s="36">
        <v>4828</v>
      </c>
      <c r="C3875" s="30" t="s">
        <v>14359</v>
      </c>
      <c r="D3875" s="36" t="s">
        <v>106</v>
      </c>
      <c r="E3875" s="36" t="s">
        <v>10498</v>
      </c>
      <c r="F3875" s="115">
        <v>75.52</v>
      </c>
    </row>
    <row r="3876" spans="1:6" x14ac:dyDescent="0.25">
      <c r="A3876" s="36" t="s">
        <v>10499</v>
      </c>
      <c r="B3876" s="36">
        <v>20249</v>
      </c>
      <c r="C3876" s="30" t="s">
        <v>14360</v>
      </c>
      <c r="D3876" s="36" t="s">
        <v>106</v>
      </c>
      <c r="E3876" s="36" t="s">
        <v>10498</v>
      </c>
      <c r="F3876" s="115">
        <v>41.35</v>
      </c>
    </row>
    <row r="3877" spans="1:6" x14ac:dyDescent="0.25">
      <c r="A3877" s="36" t="s">
        <v>10499</v>
      </c>
      <c r="B3877" s="36">
        <v>11609</v>
      </c>
      <c r="C3877" s="30" t="s">
        <v>14361</v>
      </c>
      <c r="D3877" s="36" t="s">
        <v>9835</v>
      </c>
      <c r="E3877" s="36" t="s">
        <v>10498</v>
      </c>
      <c r="F3877" s="115">
        <v>12.28</v>
      </c>
    </row>
    <row r="3878" spans="1:6" x14ac:dyDescent="0.25">
      <c r="A3878" s="36" t="s">
        <v>10499</v>
      </c>
      <c r="B3878" s="36">
        <v>20083</v>
      </c>
      <c r="C3878" s="30" t="s">
        <v>14362</v>
      </c>
      <c r="D3878" s="36" t="s">
        <v>99</v>
      </c>
      <c r="E3878" s="36" t="s">
        <v>10498</v>
      </c>
      <c r="F3878" s="115">
        <v>89.35</v>
      </c>
    </row>
    <row r="3879" spans="1:6" x14ac:dyDescent="0.25">
      <c r="A3879" s="36" t="s">
        <v>10499</v>
      </c>
      <c r="B3879" s="36">
        <v>12295</v>
      </c>
      <c r="C3879" s="30" t="s">
        <v>14363</v>
      </c>
      <c r="D3879" s="36" t="s">
        <v>99</v>
      </c>
      <c r="E3879" s="36" t="s">
        <v>10498</v>
      </c>
      <c r="F3879" s="115">
        <v>3.64</v>
      </c>
    </row>
    <row r="3880" spans="1:6" x14ac:dyDescent="0.25">
      <c r="A3880" s="36" t="s">
        <v>10499</v>
      </c>
      <c r="B3880" s="36">
        <v>12296</v>
      </c>
      <c r="C3880" s="30" t="s">
        <v>14364</v>
      </c>
      <c r="D3880" s="36" t="s">
        <v>99</v>
      </c>
      <c r="E3880" s="36" t="s">
        <v>10498</v>
      </c>
      <c r="F3880" s="115">
        <v>4.71</v>
      </c>
    </row>
    <row r="3881" spans="1:6" x14ac:dyDescent="0.25">
      <c r="A3881" s="36" t="s">
        <v>10499</v>
      </c>
      <c r="B3881" s="36">
        <v>12294</v>
      </c>
      <c r="C3881" s="30" t="s">
        <v>14365</v>
      </c>
      <c r="D3881" s="36" t="s">
        <v>99</v>
      </c>
      <c r="E3881" s="36" t="s">
        <v>10498</v>
      </c>
      <c r="F3881" s="115">
        <v>11.31</v>
      </c>
    </row>
    <row r="3882" spans="1:6" x14ac:dyDescent="0.25">
      <c r="A3882" s="36" t="s">
        <v>10499</v>
      </c>
      <c r="B3882" s="36">
        <v>14543</v>
      </c>
      <c r="C3882" s="30" t="s">
        <v>14366</v>
      </c>
      <c r="D3882" s="36" t="s">
        <v>99</v>
      </c>
      <c r="E3882" s="36" t="s">
        <v>10498</v>
      </c>
      <c r="F3882" s="115">
        <v>8.07</v>
      </c>
    </row>
    <row r="3883" spans="1:6" x14ac:dyDescent="0.25">
      <c r="A3883" s="36" t="s">
        <v>10499</v>
      </c>
      <c r="B3883" s="36">
        <v>13329</v>
      </c>
      <c r="C3883" s="30" t="s">
        <v>14367</v>
      </c>
      <c r="D3883" s="36" t="s">
        <v>99</v>
      </c>
      <c r="E3883" s="36" t="s">
        <v>10505</v>
      </c>
      <c r="F3883" s="115">
        <v>4.74</v>
      </c>
    </row>
    <row r="3884" spans="1:6" x14ac:dyDescent="0.25">
      <c r="A3884" s="36" t="s">
        <v>10499</v>
      </c>
      <c r="B3884" s="36">
        <v>21047</v>
      </c>
      <c r="C3884" s="30" t="s">
        <v>14368</v>
      </c>
      <c r="D3884" s="36" t="s">
        <v>99</v>
      </c>
      <c r="E3884" s="36" t="s">
        <v>10498</v>
      </c>
      <c r="F3884" s="115">
        <v>97.93</v>
      </c>
    </row>
    <row r="3885" spans="1:6" x14ac:dyDescent="0.25">
      <c r="A3885" s="36" t="s">
        <v>10499</v>
      </c>
      <c r="B3885" s="36">
        <v>21042</v>
      </c>
      <c r="C3885" s="30" t="s">
        <v>14369</v>
      </c>
      <c r="D3885" s="36" t="s">
        <v>99</v>
      </c>
      <c r="E3885" s="36" t="s">
        <v>10498</v>
      </c>
      <c r="F3885" s="115">
        <v>75.48</v>
      </c>
    </row>
    <row r="3886" spans="1:6" x14ac:dyDescent="0.25">
      <c r="A3886" s="36" t="s">
        <v>10499</v>
      </c>
      <c r="B3886" s="36">
        <v>21043</v>
      </c>
      <c r="C3886" s="30" t="s">
        <v>14370</v>
      </c>
      <c r="D3886" s="36" t="s">
        <v>99</v>
      </c>
      <c r="E3886" s="36" t="s">
        <v>10498</v>
      </c>
      <c r="F3886" s="115">
        <v>95.35</v>
      </c>
    </row>
    <row r="3887" spans="1:6" x14ac:dyDescent="0.25">
      <c r="A3887" s="36" t="s">
        <v>10499</v>
      </c>
      <c r="B3887" s="36">
        <v>21044</v>
      </c>
      <c r="C3887" s="30" t="s">
        <v>14371</v>
      </c>
      <c r="D3887" s="36" t="s">
        <v>99</v>
      </c>
      <c r="E3887" s="36" t="s">
        <v>10498</v>
      </c>
      <c r="F3887" s="115">
        <v>66.430000000000007</v>
      </c>
    </row>
    <row r="3888" spans="1:6" x14ac:dyDescent="0.25">
      <c r="A3888" s="36" t="s">
        <v>10499</v>
      </c>
      <c r="B3888" s="36">
        <v>21045</v>
      </c>
      <c r="C3888" s="30" t="s">
        <v>14372</v>
      </c>
      <c r="D3888" s="36" t="s">
        <v>99</v>
      </c>
      <c r="E3888" s="36" t="s">
        <v>10498</v>
      </c>
      <c r="F3888" s="115">
        <v>90.98</v>
      </c>
    </row>
    <row r="3889" spans="1:6" x14ac:dyDescent="0.25">
      <c r="A3889" s="36" t="s">
        <v>10499</v>
      </c>
      <c r="B3889" s="36">
        <v>21041</v>
      </c>
      <c r="C3889" s="30" t="s">
        <v>14373</v>
      </c>
      <c r="D3889" s="36" t="s">
        <v>99</v>
      </c>
      <c r="E3889" s="36" t="s">
        <v>10498</v>
      </c>
      <c r="F3889" s="115">
        <v>78.459999999999994</v>
      </c>
    </row>
    <row r="3890" spans="1:6" x14ac:dyDescent="0.25">
      <c r="A3890" s="36" t="s">
        <v>10499</v>
      </c>
      <c r="B3890" s="36">
        <v>21040</v>
      </c>
      <c r="C3890" s="30" t="s">
        <v>14374</v>
      </c>
      <c r="D3890" s="36" t="s">
        <v>99</v>
      </c>
      <c r="E3890" s="36" t="s">
        <v>10505</v>
      </c>
      <c r="F3890" s="115">
        <v>65</v>
      </c>
    </row>
    <row r="3891" spans="1:6" x14ac:dyDescent="0.25">
      <c r="A3891" s="36" t="s">
        <v>10499</v>
      </c>
      <c r="B3891" s="36">
        <v>14149</v>
      </c>
      <c r="C3891" s="30" t="s">
        <v>14375</v>
      </c>
      <c r="D3891" s="36" t="s">
        <v>12580</v>
      </c>
      <c r="E3891" s="36" t="s">
        <v>10498</v>
      </c>
      <c r="F3891" s="115"/>
    </row>
    <row r="3892" spans="1:6" x14ac:dyDescent="0.25">
      <c r="A3892" s="36" t="s">
        <v>10499</v>
      </c>
      <c r="B3892" s="36">
        <v>38099</v>
      </c>
      <c r="C3892" s="30" t="s">
        <v>14376</v>
      </c>
      <c r="D3892" s="36" t="s">
        <v>99</v>
      </c>
      <c r="E3892" s="36" t="s">
        <v>10498</v>
      </c>
      <c r="F3892" s="115">
        <v>1.49</v>
      </c>
    </row>
    <row r="3893" spans="1:6" x14ac:dyDescent="0.25">
      <c r="A3893" s="36" t="s">
        <v>10499</v>
      </c>
      <c r="B3893" s="36">
        <v>38100</v>
      </c>
      <c r="C3893" s="30" t="s">
        <v>14377</v>
      </c>
      <c r="D3893" s="36" t="s">
        <v>99</v>
      </c>
      <c r="E3893" s="36" t="s">
        <v>10498</v>
      </c>
      <c r="F3893" s="115">
        <v>2.44</v>
      </c>
    </row>
    <row r="3894" spans="1:6" x14ac:dyDescent="0.25">
      <c r="A3894" s="36" t="s">
        <v>10499</v>
      </c>
      <c r="B3894" s="36">
        <v>7576</v>
      </c>
      <c r="C3894" s="30" t="s">
        <v>14378</v>
      </c>
      <c r="D3894" s="36" t="s">
        <v>99</v>
      </c>
      <c r="E3894" s="36" t="s">
        <v>10498</v>
      </c>
      <c r="F3894" s="115">
        <v>124.81</v>
      </c>
    </row>
    <row r="3895" spans="1:6" x14ac:dyDescent="0.25">
      <c r="A3895" s="36" t="s">
        <v>10499</v>
      </c>
      <c r="B3895" s="36">
        <v>3384</v>
      </c>
      <c r="C3895" s="30" t="s">
        <v>14379</v>
      </c>
      <c r="D3895" s="36" t="s">
        <v>99</v>
      </c>
      <c r="E3895" s="36" t="s">
        <v>10498</v>
      </c>
      <c r="F3895" s="115">
        <v>7.65</v>
      </c>
    </row>
    <row r="3896" spans="1:6" x14ac:dyDescent="0.25">
      <c r="A3896" s="36" t="s">
        <v>10499</v>
      </c>
      <c r="B3896" s="36">
        <v>7572</v>
      </c>
      <c r="C3896" s="30" t="s">
        <v>14380</v>
      </c>
      <c r="D3896" s="36" t="s">
        <v>99</v>
      </c>
      <c r="E3896" s="36" t="s">
        <v>10498</v>
      </c>
      <c r="F3896" s="115"/>
    </row>
    <row r="3897" spans="1:6" x14ac:dyDescent="0.25">
      <c r="A3897" s="36" t="s">
        <v>10499</v>
      </c>
      <c r="B3897" s="36">
        <v>3396</v>
      </c>
      <c r="C3897" s="30" t="s">
        <v>14381</v>
      </c>
      <c r="D3897" s="36" t="s">
        <v>99</v>
      </c>
      <c r="E3897" s="36" t="s">
        <v>10498</v>
      </c>
      <c r="F3897" s="115"/>
    </row>
    <row r="3898" spans="1:6" x14ac:dyDescent="0.25">
      <c r="A3898" s="36" t="s">
        <v>10499</v>
      </c>
      <c r="B3898" s="36">
        <v>45230</v>
      </c>
      <c r="C3898" s="30" t="s">
        <v>14382</v>
      </c>
      <c r="D3898" s="36" t="s">
        <v>99</v>
      </c>
      <c r="E3898" s="36" t="s">
        <v>10498</v>
      </c>
      <c r="F3898" s="115">
        <v>38.51</v>
      </c>
    </row>
    <row r="3899" spans="1:6" x14ac:dyDescent="0.25">
      <c r="A3899" s="36" t="s">
        <v>10499</v>
      </c>
      <c r="B3899" s="36">
        <v>37590</v>
      </c>
      <c r="C3899" s="30" t="s">
        <v>14383</v>
      </c>
      <c r="D3899" s="36" t="s">
        <v>99</v>
      </c>
      <c r="E3899" s="36" t="s">
        <v>10498</v>
      </c>
      <c r="F3899" s="115"/>
    </row>
    <row r="3900" spans="1:6" x14ac:dyDescent="0.25">
      <c r="A3900" s="36" t="s">
        <v>10499</v>
      </c>
      <c r="B3900" s="36">
        <v>37591</v>
      </c>
      <c r="C3900" s="30" t="s">
        <v>14384</v>
      </c>
      <c r="D3900" s="36" t="s">
        <v>99</v>
      </c>
      <c r="E3900" s="36" t="s">
        <v>10498</v>
      </c>
      <c r="F3900" s="115"/>
    </row>
    <row r="3901" spans="1:6" x14ac:dyDescent="0.25">
      <c r="A3901" s="36" t="s">
        <v>10499</v>
      </c>
      <c r="B3901" s="36">
        <v>12626</v>
      </c>
      <c r="C3901" s="30" t="s">
        <v>14385</v>
      </c>
      <c r="D3901" s="36" t="s">
        <v>99</v>
      </c>
      <c r="E3901" s="36" t="s">
        <v>10498</v>
      </c>
      <c r="F3901" s="115">
        <v>43.82</v>
      </c>
    </row>
    <row r="3902" spans="1:6" x14ac:dyDescent="0.25">
      <c r="A3902" s="36" t="s">
        <v>10499</v>
      </c>
      <c r="B3902" s="36">
        <v>11033</v>
      </c>
      <c r="C3902" s="30" t="s">
        <v>14386</v>
      </c>
      <c r="D3902" s="36" t="s">
        <v>99</v>
      </c>
      <c r="E3902" s="36" t="s">
        <v>10498</v>
      </c>
      <c r="F3902" s="115">
        <v>4.97</v>
      </c>
    </row>
    <row r="3903" spans="1:6" x14ac:dyDescent="0.25">
      <c r="A3903" s="36" t="s">
        <v>10499</v>
      </c>
      <c r="B3903" s="36">
        <v>44188</v>
      </c>
      <c r="C3903" s="30" t="s">
        <v>15616</v>
      </c>
      <c r="D3903" s="36" t="s">
        <v>99</v>
      </c>
      <c r="E3903" s="36" t="s">
        <v>10498</v>
      </c>
      <c r="F3903" s="115">
        <v>22.27</v>
      </c>
    </row>
    <row r="3904" spans="1:6" x14ac:dyDescent="0.25">
      <c r="A3904" s="36" t="s">
        <v>10499</v>
      </c>
      <c r="B3904" s="36">
        <v>390</v>
      </c>
      <c r="C3904" s="30" t="s">
        <v>14387</v>
      </c>
      <c r="D3904" s="36" t="s">
        <v>99</v>
      </c>
      <c r="E3904" s="36" t="s">
        <v>10498</v>
      </c>
      <c r="F3904" s="115"/>
    </row>
    <row r="3905" spans="1:6" x14ac:dyDescent="0.25">
      <c r="A3905" s="36" t="s">
        <v>10499</v>
      </c>
      <c r="B3905" s="36">
        <v>44187</v>
      </c>
      <c r="C3905" s="30" t="s">
        <v>15617</v>
      </c>
      <c r="D3905" s="36" t="s">
        <v>99</v>
      </c>
      <c r="E3905" s="36" t="s">
        <v>10498</v>
      </c>
      <c r="F3905" s="115">
        <v>5.62</v>
      </c>
    </row>
    <row r="3906" spans="1:6" x14ac:dyDescent="0.25">
      <c r="A3906" s="36" t="s">
        <v>10499</v>
      </c>
      <c r="B3906" s="36">
        <v>44190</v>
      </c>
      <c r="C3906" s="30" t="s">
        <v>15618</v>
      </c>
      <c r="D3906" s="36" t="s">
        <v>99</v>
      </c>
      <c r="E3906" s="36" t="s">
        <v>10498</v>
      </c>
      <c r="F3906" s="115">
        <v>7.58</v>
      </c>
    </row>
    <row r="3907" spans="1:6" x14ac:dyDescent="0.25">
      <c r="A3907" s="36" t="s">
        <v>10499</v>
      </c>
      <c r="B3907" s="36">
        <v>42436</v>
      </c>
      <c r="C3907" s="30" t="s">
        <v>14388</v>
      </c>
      <c r="D3907" s="36" t="s">
        <v>99</v>
      </c>
      <c r="E3907" s="36" t="s">
        <v>10498</v>
      </c>
      <c r="F3907" s="115"/>
    </row>
    <row r="3908" spans="1:6" x14ac:dyDescent="0.25">
      <c r="A3908" s="36" t="s">
        <v>10499</v>
      </c>
      <c r="B3908" s="36">
        <v>6194</v>
      </c>
      <c r="C3908" s="30" t="s">
        <v>14389</v>
      </c>
      <c r="D3908" s="36" t="s">
        <v>106</v>
      </c>
      <c r="E3908" s="36" t="s">
        <v>10498</v>
      </c>
      <c r="F3908" s="115">
        <v>5.08</v>
      </c>
    </row>
    <row r="3909" spans="1:6" x14ac:dyDescent="0.25">
      <c r="A3909" s="36" t="s">
        <v>10499</v>
      </c>
      <c r="B3909" s="36">
        <v>10567</v>
      </c>
      <c r="C3909" s="30" t="s">
        <v>14390</v>
      </c>
      <c r="D3909" s="36" t="s">
        <v>106</v>
      </c>
      <c r="E3909" s="36" t="s">
        <v>10498</v>
      </c>
      <c r="F3909" s="115">
        <v>8.0399999999999991</v>
      </c>
    </row>
    <row r="3910" spans="1:6" x14ac:dyDescent="0.25">
      <c r="A3910" s="36" t="s">
        <v>10499</v>
      </c>
      <c r="B3910" s="36">
        <v>6212</v>
      </c>
      <c r="C3910" s="30" t="s">
        <v>14391</v>
      </c>
      <c r="D3910" s="36" t="s">
        <v>106</v>
      </c>
      <c r="E3910" s="36" t="s">
        <v>10505</v>
      </c>
      <c r="F3910" s="115">
        <v>11.8</v>
      </c>
    </row>
    <row r="3911" spans="1:6" x14ac:dyDescent="0.25">
      <c r="A3911" s="36" t="s">
        <v>10499</v>
      </c>
      <c r="B3911" s="36">
        <v>3993</v>
      </c>
      <c r="C3911" s="30" t="s">
        <v>14392</v>
      </c>
      <c r="D3911" s="36" t="s">
        <v>97</v>
      </c>
      <c r="E3911" s="36" t="s">
        <v>10498</v>
      </c>
      <c r="F3911" s="115">
        <v>189.99</v>
      </c>
    </row>
    <row r="3912" spans="1:6" x14ac:dyDescent="0.25">
      <c r="A3912" s="36" t="s">
        <v>10499</v>
      </c>
      <c r="B3912" s="36">
        <v>3990</v>
      </c>
      <c r="C3912" s="30" t="s">
        <v>14393</v>
      </c>
      <c r="D3912" s="36" t="s">
        <v>106</v>
      </c>
      <c r="E3912" s="36" t="s">
        <v>10498</v>
      </c>
      <c r="F3912" s="115">
        <v>35.75</v>
      </c>
    </row>
    <row r="3913" spans="1:6" x14ac:dyDescent="0.25">
      <c r="A3913" s="36" t="s">
        <v>10499</v>
      </c>
      <c r="B3913" s="36">
        <v>3992</v>
      </c>
      <c r="C3913" s="30" t="s">
        <v>14394</v>
      </c>
      <c r="D3913" s="36" t="s">
        <v>106</v>
      </c>
      <c r="E3913" s="36" t="s">
        <v>10498</v>
      </c>
      <c r="F3913" s="115">
        <v>48.26</v>
      </c>
    </row>
    <row r="3914" spans="1:6" x14ac:dyDescent="0.25">
      <c r="A3914" s="36" t="s">
        <v>10499</v>
      </c>
      <c r="B3914" s="36">
        <v>6178</v>
      </c>
      <c r="C3914" s="30" t="s">
        <v>14395</v>
      </c>
      <c r="D3914" s="36" t="s">
        <v>97</v>
      </c>
      <c r="E3914" s="36" t="s">
        <v>10498</v>
      </c>
      <c r="F3914" s="115">
        <v>250.17</v>
      </c>
    </row>
    <row r="3915" spans="1:6" x14ac:dyDescent="0.25">
      <c r="A3915" s="36" t="s">
        <v>10499</v>
      </c>
      <c r="B3915" s="36">
        <v>6180</v>
      </c>
      <c r="C3915" s="30" t="s">
        <v>14396</v>
      </c>
      <c r="D3915" s="36" t="s">
        <v>97</v>
      </c>
      <c r="E3915" s="36" t="s">
        <v>10505</v>
      </c>
      <c r="F3915" s="115">
        <v>270</v>
      </c>
    </row>
    <row r="3916" spans="1:6" x14ac:dyDescent="0.25">
      <c r="A3916" s="36" t="s">
        <v>10499</v>
      </c>
      <c r="B3916" s="36">
        <v>6182</v>
      </c>
      <c r="C3916" s="30" t="s">
        <v>14397</v>
      </c>
      <c r="D3916" s="36" t="s">
        <v>97</v>
      </c>
      <c r="E3916" s="36" t="s">
        <v>10498</v>
      </c>
      <c r="F3916" s="115">
        <v>335.13</v>
      </c>
    </row>
    <row r="3917" spans="1:6" x14ac:dyDescent="0.25">
      <c r="A3917" s="36" t="s">
        <v>10499</v>
      </c>
      <c r="B3917" s="36">
        <v>43614</v>
      </c>
      <c r="C3917" s="30" t="s">
        <v>14398</v>
      </c>
      <c r="D3917" s="36" t="s">
        <v>106</v>
      </c>
      <c r="E3917" s="36" t="s">
        <v>10498</v>
      </c>
      <c r="F3917" s="115">
        <v>24.15</v>
      </c>
    </row>
    <row r="3918" spans="1:6" x14ac:dyDescent="0.25">
      <c r="A3918" s="36" t="s">
        <v>10499</v>
      </c>
      <c r="B3918" s="36">
        <v>6193</v>
      </c>
      <c r="C3918" s="30" t="s">
        <v>14399</v>
      </c>
      <c r="D3918" s="36" t="s">
        <v>106</v>
      </c>
      <c r="E3918" s="36" t="s">
        <v>10498</v>
      </c>
      <c r="F3918" s="115">
        <v>29.39</v>
      </c>
    </row>
    <row r="3919" spans="1:6" x14ac:dyDescent="0.25">
      <c r="A3919" s="36" t="s">
        <v>10499</v>
      </c>
      <c r="B3919" s="36">
        <v>6189</v>
      </c>
      <c r="C3919" s="30" t="s">
        <v>14400</v>
      </c>
      <c r="D3919" s="36" t="s">
        <v>106</v>
      </c>
      <c r="E3919" s="36" t="s">
        <v>10498</v>
      </c>
      <c r="F3919" s="115">
        <v>42.9</v>
      </c>
    </row>
    <row r="3920" spans="1:6" x14ac:dyDescent="0.25">
      <c r="A3920" s="36" t="s">
        <v>10499</v>
      </c>
      <c r="B3920" s="36">
        <v>6214</v>
      </c>
      <c r="C3920" s="30" t="s">
        <v>14401</v>
      </c>
      <c r="D3920" s="36" t="s">
        <v>97</v>
      </c>
      <c r="E3920" s="36" t="s">
        <v>10498</v>
      </c>
      <c r="F3920" s="115">
        <v>156.71</v>
      </c>
    </row>
    <row r="3921" spans="1:6" x14ac:dyDescent="0.25">
      <c r="A3921" s="36" t="s">
        <v>10499</v>
      </c>
      <c r="B3921" s="36">
        <v>44027</v>
      </c>
      <c r="C3921" s="30" t="s">
        <v>14402</v>
      </c>
      <c r="D3921" s="36" t="s">
        <v>99</v>
      </c>
      <c r="E3921" s="36" t="s">
        <v>10498</v>
      </c>
      <c r="F3921" s="115"/>
    </row>
    <row r="3922" spans="1:6" x14ac:dyDescent="0.25">
      <c r="A3922" s="36" t="s">
        <v>10499</v>
      </c>
      <c r="B3922" s="36">
        <v>36153</v>
      </c>
      <c r="C3922" s="30" t="s">
        <v>14403</v>
      </c>
      <c r="D3922" s="36" t="s">
        <v>99</v>
      </c>
      <c r="E3922" s="36" t="s">
        <v>10498</v>
      </c>
      <c r="F3922" s="115">
        <v>212.08</v>
      </c>
    </row>
    <row r="3923" spans="1:6" x14ac:dyDescent="0.25">
      <c r="A3923" s="36" t="s">
        <v>10677</v>
      </c>
      <c r="B3923" s="36">
        <v>10742</v>
      </c>
      <c r="C3923" s="30" t="s">
        <v>14404</v>
      </c>
      <c r="D3923" s="36" t="s">
        <v>99</v>
      </c>
      <c r="E3923" s="36" t="s">
        <v>10505</v>
      </c>
      <c r="F3923" s="115">
        <v>938</v>
      </c>
    </row>
    <row r="3924" spans="1:6" x14ac:dyDescent="0.25">
      <c r="A3924" s="36" t="s">
        <v>10499</v>
      </c>
      <c r="B3924" s="36">
        <v>45239</v>
      </c>
      <c r="C3924" s="30" t="s">
        <v>14405</v>
      </c>
      <c r="D3924" s="36" t="s">
        <v>99</v>
      </c>
      <c r="E3924" s="36" t="s">
        <v>10498</v>
      </c>
      <c r="F3924" s="115">
        <v>18.22</v>
      </c>
    </row>
    <row r="3925" spans="1:6" x14ac:dyDescent="0.25">
      <c r="A3925" s="36" t="s">
        <v>10499</v>
      </c>
      <c r="B3925" s="36">
        <v>38465</v>
      </c>
      <c r="C3925" s="30" t="s">
        <v>14406</v>
      </c>
      <c r="D3925" s="36" t="s">
        <v>99</v>
      </c>
      <c r="E3925" s="36" t="s">
        <v>10498</v>
      </c>
      <c r="F3925" s="115">
        <v>50.34</v>
      </c>
    </row>
    <row r="3926" spans="1:6" x14ac:dyDescent="0.25">
      <c r="A3926" s="36" t="s">
        <v>10499</v>
      </c>
      <c r="B3926" s="36">
        <v>7543</v>
      </c>
      <c r="C3926" s="30" t="s">
        <v>14407</v>
      </c>
      <c r="D3926" s="36" t="s">
        <v>99</v>
      </c>
      <c r="E3926" s="36" t="s">
        <v>10498</v>
      </c>
      <c r="F3926" s="115">
        <v>10.050000000000001</v>
      </c>
    </row>
    <row r="3927" spans="1:6" x14ac:dyDescent="0.25">
      <c r="A3927" s="36" t="s">
        <v>10499</v>
      </c>
      <c r="B3927" s="36">
        <v>43427</v>
      </c>
      <c r="C3927" s="30" t="s">
        <v>14408</v>
      </c>
      <c r="D3927" s="36" t="s">
        <v>99</v>
      </c>
      <c r="E3927" s="36" t="s">
        <v>10498</v>
      </c>
      <c r="F3927" s="115"/>
    </row>
    <row r="3928" spans="1:6" x14ac:dyDescent="0.25">
      <c r="A3928" s="36" t="s">
        <v>10499</v>
      </c>
      <c r="B3928" s="36">
        <v>41613</v>
      </c>
      <c r="C3928" s="30" t="s">
        <v>14409</v>
      </c>
      <c r="D3928" s="36" t="s">
        <v>99</v>
      </c>
      <c r="E3928" s="36" t="s">
        <v>10498</v>
      </c>
      <c r="F3928" s="115"/>
    </row>
    <row r="3929" spans="1:6" x14ac:dyDescent="0.25">
      <c r="A3929" s="36" t="s">
        <v>10499</v>
      </c>
      <c r="B3929" s="36">
        <v>41614</v>
      </c>
      <c r="C3929" s="30" t="s">
        <v>14410</v>
      </c>
      <c r="D3929" s="36" t="s">
        <v>99</v>
      </c>
      <c r="E3929" s="36" t="s">
        <v>10498</v>
      </c>
      <c r="F3929" s="115"/>
    </row>
    <row r="3930" spans="1:6" x14ac:dyDescent="0.25">
      <c r="A3930" s="36" t="s">
        <v>10499</v>
      </c>
      <c r="B3930" s="36">
        <v>41615</v>
      </c>
      <c r="C3930" s="30" t="s">
        <v>14411</v>
      </c>
      <c r="D3930" s="36" t="s">
        <v>99</v>
      </c>
      <c r="E3930" s="36" t="s">
        <v>10498</v>
      </c>
      <c r="F3930" s="115"/>
    </row>
    <row r="3931" spans="1:6" x14ac:dyDescent="0.25">
      <c r="A3931" s="36" t="s">
        <v>10499</v>
      </c>
      <c r="B3931" s="36">
        <v>41616</v>
      </c>
      <c r="C3931" s="30" t="s">
        <v>14412</v>
      </c>
      <c r="D3931" s="36" t="s">
        <v>99</v>
      </c>
      <c r="E3931" s="36" t="s">
        <v>10498</v>
      </c>
      <c r="F3931" s="115"/>
    </row>
    <row r="3932" spans="1:6" x14ac:dyDescent="0.25">
      <c r="A3932" s="36" t="s">
        <v>10499</v>
      </c>
      <c r="B3932" s="36">
        <v>41617</v>
      </c>
      <c r="C3932" s="30" t="s">
        <v>14413</v>
      </c>
      <c r="D3932" s="36" t="s">
        <v>99</v>
      </c>
      <c r="E3932" s="36" t="s">
        <v>10498</v>
      </c>
      <c r="F3932" s="115"/>
    </row>
    <row r="3933" spans="1:6" x14ac:dyDescent="0.25">
      <c r="A3933" s="36" t="s">
        <v>10499</v>
      </c>
      <c r="B3933" s="36">
        <v>41618</v>
      </c>
      <c r="C3933" s="30" t="s">
        <v>14414</v>
      </c>
      <c r="D3933" s="36" t="s">
        <v>99</v>
      </c>
      <c r="E3933" s="36" t="s">
        <v>10498</v>
      </c>
      <c r="F3933" s="115"/>
    </row>
    <row r="3934" spans="1:6" x14ac:dyDescent="0.25">
      <c r="A3934" s="36" t="s">
        <v>10499</v>
      </c>
      <c r="B3934" s="36">
        <v>43428</v>
      </c>
      <c r="C3934" s="30" t="s">
        <v>14415</v>
      </c>
      <c r="D3934" s="36" t="s">
        <v>99</v>
      </c>
      <c r="E3934" s="36" t="s">
        <v>10498</v>
      </c>
      <c r="F3934" s="115"/>
    </row>
    <row r="3935" spans="1:6" x14ac:dyDescent="0.25">
      <c r="A3935" s="36" t="s">
        <v>10499</v>
      </c>
      <c r="B3935" s="36">
        <v>41619</v>
      </c>
      <c r="C3935" s="30" t="s">
        <v>14416</v>
      </c>
      <c r="D3935" s="36" t="s">
        <v>99</v>
      </c>
      <c r="E3935" s="36" t="s">
        <v>10498</v>
      </c>
      <c r="F3935" s="115"/>
    </row>
    <row r="3936" spans="1:6" x14ac:dyDescent="0.25">
      <c r="A3936" s="36" t="s">
        <v>10499</v>
      </c>
      <c r="B3936" s="36">
        <v>41620</v>
      </c>
      <c r="C3936" s="30" t="s">
        <v>14417</v>
      </c>
      <c r="D3936" s="36" t="s">
        <v>99</v>
      </c>
      <c r="E3936" s="36" t="s">
        <v>10498</v>
      </c>
      <c r="F3936" s="115"/>
    </row>
    <row r="3937" spans="1:6" x14ac:dyDescent="0.25">
      <c r="A3937" s="36" t="s">
        <v>10499</v>
      </c>
      <c r="B3937" s="36">
        <v>41622</v>
      </c>
      <c r="C3937" s="30" t="s">
        <v>14418</v>
      </c>
      <c r="D3937" s="36" t="s">
        <v>99</v>
      </c>
      <c r="E3937" s="36" t="s">
        <v>10498</v>
      </c>
      <c r="F3937" s="115"/>
    </row>
    <row r="3938" spans="1:6" x14ac:dyDescent="0.25">
      <c r="A3938" s="36" t="s">
        <v>10499</v>
      </c>
      <c r="B3938" s="36">
        <v>41623</v>
      </c>
      <c r="C3938" s="30" t="s">
        <v>14419</v>
      </c>
      <c r="D3938" s="36" t="s">
        <v>99</v>
      </c>
      <c r="E3938" s="36" t="s">
        <v>10498</v>
      </c>
      <c r="F3938" s="115"/>
    </row>
    <row r="3939" spans="1:6" x14ac:dyDescent="0.25">
      <c r="A3939" s="36" t="s">
        <v>10499</v>
      </c>
      <c r="B3939" s="36">
        <v>41624</v>
      </c>
      <c r="C3939" s="30" t="s">
        <v>14420</v>
      </c>
      <c r="D3939" s="36" t="s">
        <v>99</v>
      </c>
      <c r="E3939" s="36" t="s">
        <v>10498</v>
      </c>
      <c r="F3939" s="115"/>
    </row>
    <row r="3940" spans="1:6" x14ac:dyDescent="0.25">
      <c r="A3940" s="36" t="s">
        <v>10499</v>
      </c>
      <c r="B3940" s="36">
        <v>41625</v>
      </c>
      <c r="C3940" s="30" t="s">
        <v>14421</v>
      </c>
      <c r="D3940" s="36" t="s">
        <v>99</v>
      </c>
      <c r="E3940" s="36" t="s">
        <v>10498</v>
      </c>
      <c r="F3940" s="115"/>
    </row>
    <row r="3941" spans="1:6" x14ac:dyDescent="0.25">
      <c r="A3941" s="36" t="s">
        <v>10499</v>
      </c>
      <c r="B3941" s="36">
        <v>39346</v>
      </c>
      <c r="C3941" s="30" t="s">
        <v>14422</v>
      </c>
      <c r="D3941" s="36" t="s">
        <v>99</v>
      </c>
      <c r="E3941" s="36" t="s">
        <v>10498</v>
      </c>
      <c r="F3941" s="115">
        <v>6.2</v>
      </c>
    </row>
    <row r="3942" spans="1:6" x14ac:dyDescent="0.25">
      <c r="A3942" s="36" t="s">
        <v>10499</v>
      </c>
      <c r="B3942" s="36">
        <v>39350</v>
      </c>
      <c r="C3942" s="30" t="s">
        <v>14423</v>
      </c>
      <c r="D3942" s="36" t="s">
        <v>99</v>
      </c>
      <c r="E3942" s="36" t="s">
        <v>10498</v>
      </c>
      <c r="F3942" s="115">
        <v>6.68</v>
      </c>
    </row>
    <row r="3943" spans="1:6" x14ac:dyDescent="0.25">
      <c r="A3943" s="36" t="s">
        <v>10499</v>
      </c>
      <c r="B3943" s="36">
        <v>39351</v>
      </c>
      <c r="C3943" s="30" t="s">
        <v>14424</v>
      </c>
      <c r="D3943" s="36" t="s">
        <v>99</v>
      </c>
      <c r="E3943" s="36" t="s">
        <v>10498</v>
      </c>
      <c r="F3943" s="115">
        <v>7.73</v>
      </c>
    </row>
    <row r="3944" spans="1:6" x14ac:dyDescent="0.25">
      <c r="A3944" s="36" t="s">
        <v>10499</v>
      </c>
      <c r="B3944" s="36">
        <v>39352</v>
      </c>
      <c r="C3944" s="30" t="s">
        <v>14425</v>
      </c>
      <c r="D3944" s="36" t="s">
        <v>99</v>
      </c>
      <c r="E3944" s="36" t="s">
        <v>10498</v>
      </c>
      <c r="F3944" s="115">
        <v>6.2</v>
      </c>
    </row>
    <row r="3945" spans="1:6" x14ac:dyDescent="0.25">
      <c r="A3945" s="36" t="s">
        <v>10499</v>
      </c>
      <c r="B3945" s="36">
        <v>38837</v>
      </c>
      <c r="C3945" s="30" t="s">
        <v>14426</v>
      </c>
      <c r="D3945" s="36" t="s">
        <v>99</v>
      </c>
      <c r="E3945" s="36" t="s">
        <v>10498</v>
      </c>
      <c r="F3945" s="115"/>
    </row>
    <row r="3946" spans="1:6" x14ac:dyDescent="0.25">
      <c r="A3946" s="36" t="s">
        <v>10499</v>
      </c>
      <c r="B3946" s="36">
        <v>38836</v>
      </c>
      <c r="C3946" s="30" t="s">
        <v>14427</v>
      </c>
      <c r="D3946" s="36" t="s">
        <v>99</v>
      </c>
      <c r="E3946" s="36" t="s">
        <v>10498</v>
      </c>
      <c r="F3946" s="115"/>
    </row>
    <row r="3947" spans="1:6" x14ac:dyDescent="0.25">
      <c r="A3947" s="36" t="s">
        <v>10499</v>
      </c>
      <c r="B3947" s="36">
        <v>2666</v>
      </c>
      <c r="C3947" s="30" t="s">
        <v>14428</v>
      </c>
      <c r="D3947" s="36" t="s">
        <v>99</v>
      </c>
      <c r="E3947" s="36" t="s">
        <v>10498</v>
      </c>
      <c r="F3947" s="115">
        <v>7.89</v>
      </c>
    </row>
    <row r="3948" spans="1:6" x14ac:dyDescent="0.25">
      <c r="A3948" s="36" t="s">
        <v>10499</v>
      </c>
      <c r="B3948" s="36">
        <v>2668</v>
      </c>
      <c r="C3948" s="30" t="s">
        <v>14429</v>
      </c>
      <c r="D3948" s="36" t="s">
        <v>99</v>
      </c>
      <c r="E3948" s="36" t="s">
        <v>10498</v>
      </c>
      <c r="F3948" s="115">
        <v>9.01</v>
      </c>
    </row>
    <row r="3949" spans="1:6" x14ac:dyDescent="0.25">
      <c r="A3949" s="36" t="s">
        <v>10499</v>
      </c>
      <c r="B3949" s="36">
        <v>2664</v>
      </c>
      <c r="C3949" s="30" t="s">
        <v>14430</v>
      </c>
      <c r="D3949" s="36" t="s">
        <v>99</v>
      </c>
      <c r="E3949" s="36" t="s">
        <v>10498</v>
      </c>
      <c r="F3949" s="115">
        <v>13.29</v>
      </c>
    </row>
    <row r="3950" spans="1:6" x14ac:dyDescent="0.25">
      <c r="A3950" s="36" t="s">
        <v>10499</v>
      </c>
      <c r="B3950" s="36">
        <v>2662</v>
      </c>
      <c r="C3950" s="30" t="s">
        <v>14431</v>
      </c>
      <c r="D3950" s="36" t="s">
        <v>99</v>
      </c>
      <c r="E3950" s="36" t="s">
        <v>10498</v>
      </c>
      <c r="F3950" s="115">
        <v>16.309999999999999</v>
      </c>
    </row>
    <row r="3951" spans="1:6" x14ac:dyDescent="0.25">
      <c r="A3951" s="36" t="s">
        <v>10499</v>
      </c>
      <c r="B3951" s="36">
        <v>20964</v>
      </c>
      <c r="C3951" s="30" t="s">
        <v>14432</v>
      </c>
      <c r="D3951" s="36" t="s">
        <v>99</v>
      </c>
      <c r="E3951" s="36" t="s">
        <v>10498</v>
      </c>
      <c r="F3951" s="115">
        <v>136.66</v>
      </c>
    </row>
    <row r="3952" spans="1:6" x14ac:dyDescent="0.25">
      <c r="A3952" s="36" t="s">
        <v>10499</v>
      </c>
      <c r="B3952" s="36">
        <v>10905</v>
      </c>
      <c r="C3952" s="30" t="s">
        <v>14433</v>
      </c>
      <c r="D3952" s="36" t="s">
        <v>99</v>
      </c>
      <c r="E3952" s="36" t="s">
        <v>10498</v>
      </c>
      <c r="F3952" s="115">
        <v>183.33</v>
      </c>
    </row>
    <row r="3953" spans="1:6" x14ac:dyDescent="0.25">
      <c r="A3953" s="36" t="s">
        <v>10499</v>
      </c>
      <c r="B3953" s="36">
        <v>11289</v>
      </c>
      <c r="C3953" s="30" t="s">
        <v>14434</v>
      </c>
      <c r="D3953" s="36" t="s">
        <v>99</v>
      </c>
      <c r="E3953" s="36" t="s">
        <v>10498</v>
      </c>
      <c r="F3953" s="115">
        <v>121.55</v>
      </c>
    </row>
    <row r="3954" spans="1:6" x14ac:dyDescent="0.25">
      <c r="A3954" s="36" t="s">
        <v>10499</v>
      </c>
      <c r="B3954" s="36">
        <v>11241</v>
      </c>
      <c r="C3954" s="30" t="s">
        <v>14435</v>
      </c>
      <c r="D3954" s="36" t="s">
        <v>99</v>
      </c>
      <c r="E3954" s="36" t="s">
        <v>10498</v>
      </c>
      <c r="F3954" s="115">
        <v>303.87</v>
      </c>
    </row>
    <row r="3955" spans="1:6" x14ac:dyDescent="0.25">
      <c r="A3955" s="36" t="s">
        <v>10499</v>
      </c>
      <c r="B3955" s="36">
        <v>11301</v>
      </c>
      <c r="C3955" s="30" t="s">
        <v>14436</v>
      </c>
      <c r="D3955" s="36" t="s">
        <v>99</v>
      </c>
      <c r="E3955" s="36" t="s">
        <v>10498</v>
      </c>
      <c r="F3955" s="115">
        <v>770.54</v>
      </c>
    </row>
    <row r="3956" spans="1:6" x14ac:dyDescent="0.25">
      <c r="A3956" s="36" t="s">
        <v>10499</v>
      </c>
      <c r="B3956" s="36">
        <v>21090</v>
      </c>
      <c r="C3956" s="30" t="s">
        <v>14437</v>
      </c>
      <c r="D3956" s="36" t="s">
        <v>99</v>
      </c>
      <c r="E3956" s="36" t="s">
        <v>10498</v>
      </c>
      <c r="F3956" s="115">
        <v>944.18</v>
      </c>
    </row>
    <row r="3957" spans="1:6" x14ac:dyDescent="0.25">
      <c r="A3957" s="36" t="s">
        <v>10499</v>
      </c>
      <c r="B3957" s="36">
        <v>11315</v>
      </c>
      <c r="C3957" s="30" t="s">
        <v>14438</v>
      </c>
      <c r="D3957" s="36" t="s">
        <v>99</v>
      </c>
      <c r="E3957" s="36" t="s">
        <v>10498</v>
      </c>
      <c r="F3957" s="115">
        <v>184.49</v>
      </c>
    </row>
    <row r="3958" spans="1:6" x14ac:dyDescent="0.25">
      <c r="A3958" s="36" t="s">
        <v>10499</v>
      </c>
      <c r="B3958" s="36">
        <v>21071</v>
      </c>
      <c r="C3958" s="30" t="s">
        <v>14439</v>
      </c>
      <c r="D3958" s="36" t="s">
        <v>99</v>
      </c>
      <c r="E3958" s="36" t="s">
        <v>10498</v>
      </c>
      <c r="F3958" s="115">
        <v>282.17</v>
      </c>
    </row>
    <row r="3959" spans="1:6" x14ac:dyDescent="0.25">
      <c r="A3959" s="36" t="s">
        <v>10499</v>
      </c>
      <c r="B3959" s="36">
        <v>14112</v>
      </c>
      <c r="C3959" s="30" t="s">
        <v>14440</v>
      </c>
      <c r="D3959" s="36" t="s">
        <v>99</v>
      </c>
      <c r="E3959" s="36" t="s">
        <v>10498</v>
      </c>
      <c r="F3959" s="115">
        <v>393.95</v>
      </c>
    </row>
    <row r="3960" spans="1:6" x14ac:dyDescent="0.25">
      <c r="A3960" s="36" t="s">
        <v>10499</v>
      </c>
      <c r="B3960" s="36">
        <v>11316</v>
      </c>
      <c r="C3960" s="30" t="s">
        <v>14441</v>
      </c>
      <c r="D3960" s="36" t="s">
        <v>99</v>
      </c>
      <c r="E3960" s="36" t="s">
        <v>10498</v>
      </c>
      <c r="F3960" s="115">
        <v>607.75</v>
      </c>
    </row>
    <row r="3961" spans="1:6" x14ac:dyDescent="0.25">
      <c r="A3961" s="36" t="s">
        <v>10499</v>
      </c>
      <c r="B3961" s="36">
        <v>6243</v>
      </c>
      <c r="C3961" s="30" t="s">
        <v>14442</v>
      </c>
      <c r="D3961" s="36" t="s">
        <v>99</v>
      </c>
      <c r="E3961" s="36" t="s">
        <v>10505</v>
      </c>
      <c r="F3961" s="115">
        <v>700</v>
      </c>
    </row>
    <row r="3962" spans="1:6" x14ac:dyDescent="0.25">
      <c r="A3962" s="36" t="s">
        <v>10499</v>
      </c>
      <c r="B3962" s="36">
        <v>6240</v>
      </c>
      <c r="C3962" s="30" t="s">
        <v>14443</v>
      </c>
      <c r="D3962" s="36" t="s">
        <v>99</v>
      </c>
      <c r="E3962" s="36" t="s">
        <v>10498</v>
      </c>
      <c r="F3962" s="115">
        <v>926.82</v>
      </c>
    </row>
    <row r="3963" spans="1:6" x14ac:dyDescent="0.25">
      <c r="A3963" s="36" t="s">
        <v>10499</v>
      </c>
      <c r="B3963" s="36">
        <v>11296</v>
      </c>
      <c r="C3963" s="30" t="s">
        <v>14444</v>
      </c>
      <c r="D3963" s="36" t="s">
        <v>99</v>
      </c>
      <c r="E3963" s="36" t="s">
        <v>10498</v>
      </c>
      <c r="F3963" s="115">
        <v>2953.02</v>
      </c>
    </row>
    <row r="3964" spans="1:6" x14ac:dyDescent="0.25">
      <c r="A3964" s="36" t="s">
        <v>10499</v>
      </c>
      <c r="B3964" s="36">
        <v>11299</v>
      </c>
      <c r="C3964" s="30" t="s">
        <v>14445</v>
      </c>
      <c r="D3964" s="36" t="s">
        <v>99</v>
      </c>
      <c r="E3964" s="36" t="s">
        <v>10498</v>
      </c>
      <c r="F3964" s="115">
        <v>999.53</v>
      </c>
    </row>
    <row r="3965" spans="1:6" x14ac:dyDescent="0.25">
      <c r="A3965" s="36" t="s">
        <v>10499</v>
      </c>
      <c r="B3965" s="36">
        <v>11688</v>
      </c>
      <c r="C3965" s="30" t="s">
        <v>14446</v>
      </c>
      <c r="D3965" s="36" t="s">
        <v>99</v>
      </c>
      <c r="E3965" s="36" t="s">
        <v>10498</v>
      </c>
      <c r="F3965" s="115">
        <v>528.78</v>
      </c>
    </row>
    <row r="3966" spans="1:6" x14ac:dyDescent="0.25">
      <c r="A3966" s="36" t="s">
        <v>10677</v>
      </c>
      <c r="B3966" s="36">
        <v>37736</v>
      </c>
      <c r="C3966" s="30" t="s">
        <v>14447</v>
      </c>
      <c r="D3966" s="36" t="s">
        <v>99</v>
      </c>
      <c r="E3966" s="36" t="s">
        <v>10505</v>
      </c>
      <c r="F3966" s="115"/>
    </row>
    <row r="3967" spans="1:6" x14ac:dyDescent="0.25">
      <c r="A3967" s="36" t="s">
        <v>10677</v>
      </c>
      <c r="B3967" s="36">
        <v>37739</v>
      </c>
      <c r="C3967" s="30" t="s">
        <v>14448</v>
      </c>
      <c r="D3967" s="36" t="s">
        <v>99</v>
      </c>
      <c r="E3967" s="36" t="s">
        <v>10498</v>
      </c>
      <c r="F3967" s="115"/>
    </row>
    <row r="3968" spans="1:6" x14ac:dyDescent="0.25">
      <c r="A3968" s="36" t="s">
        <v>10677</v>
      </c>
      <c r="B3968" s="36">
        <v>37738</v>
      </c>
      <c r="C3968" s="30" t="s">
        <v>14449</v>
      </c>
      <c r="D3968" s="36" t="s">
        <v>99</v>
      </c>
      <c r="E3968" s="36" t="s">
        <v>10498</v>
      </c>
      <c r="F3968" s="115"/>
    </row>
    <row r="3969" spans="1:6" x14ac:dyDescent="0.25">
      <c r="A3969" s="36" t="s">
        <v>10677</v>
      </c>
      <c r="B3969" s="36">
        <v>25014</v>
      </c>
      <c r="C3969" s="30" t="s">
        <v>14450</v>
      </c>
      <c r="D3969" s="36" t="s">
        <v>99</v>
      </c>
      <c r="E3969" s="36" t="s">
        <v>10498</v>
      </c>
      <c r="F3969" s="115"/>
    </row>
    <row r="3970" spans="1:6" x14ac:dyDescent="0.25">
      <c r="A3970" s="36" t="s">
        <v>10677</v>
      </c>
      <c r="B3970" s="36">
        <v>14405</v>
      </c>
      <c r="C3970" s="30" t="s">
        <v>14451</v>
      </c>
      <c r="D3970" s="36" t="s">
        <v>99</v>
      </c>
      <c r="E3970" s="36" t="s">
        <v>10498</v>
      </c>
      <c r="F3970" s="115"/>
    </row>
    <row r="3971" spans="1:6" x14ac:dyDescent="0.25">
      <c r="A3971" s="36" t="s">
        <v>10499</v>
      </c>
      <c r="B3971" s="36">
        <v>20271</v>
      </c>
      <c r="C3971" s="30" t="s">
        <v>14452</v>
      </c>
      <c r="D3971" s="36" t="s">
        <v>99</v>
      </c>
      <c r="E3971" s="36" t="s">
        <v>10498</v>
      </c>
      <c r="F3971" s="115">
        <v>753.89</v>
      </c>
    </row>
    <row r="3972" spans="1:6" x14ac:dyDescent="0.25">
      <c r="A3972" s="36" t="s">
        <v>10499</v>
      </c>
      <c r="B3972" s="36">
        <v>10423</v>
      </c>
      <c r="C3972" s="30" t="s">
        <v>14453</v>
      </c>
      <c r="D3972" s="36" t="s">
        <v>99</v>
      </c>
      <c r="E3972" s="36" t="s">
        <v>10498</v>
      </c>
      <c r="F3972" s="115">
        <v>553.53</v>
      </c>
    </row>
    <row r="3973" spans="1:6" x14ac:dyDescent="0.25">
      <c r="A3973" s="36" t="s">
        <v>10499</v>
      </c>
      <c r="B3973" s="36">
        <v>36790</v>
      </c>
      <c r="C3973" s="30" t="s">
        <v>14454</v>
      </c>
      <c r="D3973" s="36" t="s">
        <v>99</v>
      </c>
      <c r="E3973" s="36" t="s">
        <v>10498</v>
      </c>
      <c r="F3973" s="115">
        <v>344.79</v>
      </c>
    </row>
    <row r="3974" spans="1:6" x14ac:dyDescent="0.25">
      <c r="A3974" s="36" t="s">
        <v>10499</v>
      </c>
      <c r="B3974" s="36">
        <v>37589</v>
      </c>
      <c r="C3974" s="30" t="s">
        <v>14455</v>
      </c>
      <c r="D3974" s="36" t="s">
        <v>99</v>
      </c>
      <c r="E3974" s="36" t="s">
        <v>10498</v>
      </c>
      <c r="F3974" s="115">
        <v>422.45</v>
      </c>
    </row>
    <row r="3975" spans="1:6" x14ac:dyDescent="0.25">
      <c r="A3975" s="36" t="s">
        <v>10499</v>
      </c>
      <c r="B3975" s="36">
        <v>11690</v>
      </c>
      <c r="C3975" s="30" t="s">
        <v>14456</v>
      </c>
      <c r="D3975" s="36" t="s">
        <v>99</v>
      </c>
      <c r="E3975" s="36" t="s">
        <v>10498</v>
      </c>
      <c r="F3975" s="115">
        <v>224.42</v>
      </c>
    </row>
    <row r="3976" spans="1:6" x14ac:dyDescent="0.25">
      <c r="A3976" s="36" t="s">
        <v>10499</v>
      </c>
      <c r="B3976" s="36">
        <v>20234</v>
      </c>
      <c r="C3976" s="30" t="s">
        <v>14457</v>
      </c>
      <c r="D3976" s="36" t="s">
        <v>99</v>
      </c>
      <c r="E3976" s="36" t="s">
        <v>10498</v>
      </c>
      <c r="F3976" s="115">
        <v>284</v>
      </c>
    </row>
    <row r="3977" spans="1:6" x14ac:dyDescent="0.25">
      <c r="A3977" s="36" t="s">
        <v>12399</v>
      </c>
      <c r="B3977" s="36">
        <v>44480</v>
      </c>
      <c r="C3977" s="30" t="s">
        <v>14458</v>
      </c>
      <c r="D3977" s="36" t="s">
        <v>189</v>
      </c>
      <c r="E3977" s="36" t="s">
        <v>10498</v>
      </c>
      <c r="F3977" s="115">
        <v>16.46</v>
      </c>
    </row>
    <row r="3978" spans="1:6" x14ac:dyDescent="0.25">
      <c r="A3978" s="36" t="s">
        <v>10499</v>
      </c>
      <c r="B3978" s="36">
        <v>11457</v>
      </c>
      <c r="C3978" s="30" t="s">
        <v>14459</v>
      </c>
      <c r="D3978" s="36" t="s">
        <v>99</v>
      </c>
      <c r="E3978" s="36" t="s">
        <v>10498</v>
      </c>
      <c r="F3978" s="115">
        <v>50.14</v>
      </c>
    </row>
    <row r="3979" spans="1:6" x14ac:dyDescent="0.25">
      <c r="A3979" s="36" t="s">
        <v>10499</v>
      </c>
      <c r="B3979" s="36">
        <v>44073</v>
      </c>
      <c r="C3979" s="30" t="s">
        <v>14460</v>
      </c>
      <c r="D3979" s="36" t="s">
        <v>106</v>
      </c>
      <c r="E3979" s="36" t="s">
        <v>10498</v>
      </c>
      <c r="F3979" s="115">
        <v>0.79</v>
      </c>
    </row>
    <row r="3980" spans="1:6" x14ac:dyDescent="0.25">
      <c r="A3980" s="36" t="s">
        <v>10499</v>
      </c>
      <c r="B3980" s="36">
        <v>3593</v>
      </c>
      <c r="C3980" s="30" t="s">
        <v>14461</v>
      </c>
      <c r="D3980" s="36" t="s">
        <v>99</v>
      </c>
      <c r="E3980" s="36" t="s">
        <v>10498</v>
      </c>
      <c r="F3980" s="115"/>
    </row>
    <row r="3981" spans="1:6" x14ac:dyDescent="0.25">
      <c r="A3981" s="36" t="s">
        <v>10499</v>
      </c>
      <c r="B3981" s="36">
        <v>3588</v>
      </c>
      <c r="C3981" s="30" t="s">
        <v>14462</v>
      </c>
      <c r="D3981" s="36" t="s">
        <v>99</v>
      </c>
      <c r="E3981" s="36" t="s">
        <v>10498</v>
      </c>
      <c r="F3981" s="115"/>
    </row>
    <row r="3982" spans="1:6" x14ac:dyDescent="0.25">
      <c r="A3982" s="36" t="s">
        <v>10499</v>
      </c>
      <c r="B3982" s="36">
        <v>3587</v>
      </c>
      <c r="C3982" s="30" t="s">
        <v>14463</v>
      </c>
      <c r="D3982" s="36" t="s">
        <v>99</v>
      </c>
      <c r="E3982" s="36" t="s">
        <v>10498</v>
      </c>
      <c r="F3982" s="115"/>
    </row>
    <row r="3983" spans="1:6" x14ac:dyDescent="0.25">
      <c r="A3983" s="36" t="s">
        <v>10499</v>
      </c>
      <c r="B3983" s="36">
        <v>3585</v>
      </c>
      <c r="C3983" s="30" t="s">
        <v>14464</v>
      </c>
      <c r="D3983" s="36" t="s">
        <v>99</v>
      </c>
      <c r="E3983" s="36" t="s">
        <v>10498</v>
      </c>
      <c r="F3983" s="115"/>
    </row>
    <row r="3984" spans="1:6" x14ac:dyDescent="0.25">
      <c r="A3984" s="36" t="s">
        <v>10499</v>
      </c>
      <c r="B3984" s="36">
        <v>3590</v>
      </c>
      <c r="C3984" s="30" t="s">
        <v>14465</v>
      </c>
      <c r="D3984" s="36" t="s">
        <v>99</v>
      </c>
      <c r="E3984" s="36" t="s">
        <v>10498</v>
      </c>
      <c r="F3984" s="115"/>
    </row>
    <row r="3985" spans="1:6" x14ac:dyDescent="0.25">
      <c r="A3985" s="36" t="s">
        <v>10499</v>
      </c>
      <c r="B3985" s="36">
        <v>3589</v>
      </c>
      <c r="C3985" s="30" t="s">
        <v>14466</v>
      </c>
      <c r="D3985" s="36" t="s">
        <v>99</v>
      </c>
      <c r="E3985" s="36" t="s">
        <v>10498</v>
      </c>
      <c r="F3985" s="115"/>
    </row>
    <row r="3986" spans="1:6" x14ac:dyDescent="0.25">
      <c r="A3986" s="36" t="s">
        <v>10499</v>
      </c>
      <c r="B3986" s="36">
        <v>3592</v>
      </c>
      <c r="C3986" s="30" t="s">
        <v>14467</v>
      </c>
      <c r="D3986" s="36" t="s">
        <v>99</v>
      </c>
      <c r="E3986" s="36" t="s">
        <v>10498</v>
      </c>
      <c r="F3986" s="115"/>
    </row>
    <row r="3987" spans="1:6" x14ac:dyDescent="0.25">
      <c r="A3987" s="36" t="s">
        <v>10499</v>
      </c>
      <c r="B3987" s="36">
        <v>3586</v>
      </c>
      <c r="C3987" s="30" t="s">
        <v>14468</v>
      </c>
      <c r="D3987" s="36" t="s">
        <v>99</v>
      </c>
      <c r="E3987" s="36" t="s">
        <v>10498</v>
      </c>
      <c r="F3987" s="115"/>
    </row>
    <row r="3988" spans="1:6" x14ac:dyDescent="0.25">
      <c r="A3988" s="36" t="s">
        <v>10499</v>
      </c>
      <c r="B3988" s="36">
        <v>3591</v>
      </c>
      <c r="C3988" s="30" t="s">
        <v>14469</v>
      </c>
      <c r="D3988" s="36" t="s">
        <v>99</v>
      </c>
      <c r="E3988" s="36" t="s">
        <v>10498</v>
      </c>
      <c r="F3988" s="115"/>
    </row>
    <row r="3989" spans="1:6" x14ac:dyDescent="0.25">
      <c r="A3989" s="36" t="s">
        <v>10499</v>
      </c>
      <c r="B3989" s="36">
        <v>40396</v>
      </c>
      <c r="C3989" s="30" t="s">
        <v>14470</v>
      </c>
      <c r="D3989" s="36" t="s">
        <v>99</v>
      </c>
      <c r="E3989" s="36" t="s">
        <v>10498</v>
      </c>
      <c r="F3989" s="115"/>
    </row>
    <row r="3990" spans="1:6" x14ac:dyDescent="0.25">
      <c r="A3990" s="36" t="s">
        <v>10499</v>
      </c>
      <c r="B3990" s="36">
        <v>40395</v>
      </c>
      <c r="C3990" s="30" t="s">
        <v>14471</v>
      </c>
      <c r="D3990" s="36" t="s">
        <v>99</v>
      </c>
      <c r="E3990" s="36" t="s">
        <v>10498</v>
      </c>
      <c r="F3990" s="115"/>
    </row>
    <row r="3991" spans="1:6" x14ac:dyDescent="0.25">
      <c r="A3991" s="36" t="s">
        <v>10499</v>
      </c>
      <c r="B3991" s="36">
        <v>40394</v>
      </c>
      <c r="C3991" s="30" t="s">
        <v>14472</v>
      </c>
      <c r="D3991" s="36" t="s">
        <v>99</v>
      </c>
      <c r="E3991" s="36" t="s">
        <v>10498</v>
      </c>
      <c r="F3991" s="115"/>
    </row>
    <row r="3992" spans="1:6" x14ac:dyDescent="0.25">
      <c r="A3992" s="36" t="s">
        <v>10499</v>
      </c>
      <c r="B3992" s="36">
        <v>40392</v>
      </c>
      <c r="C3992" s="30" t="s">
        <v>14473</v>
      </c>
      <c r="D3992" s="36" t="s">
        <v>99</v>
      </c>
      <c r="E3992" s="36" t="s">
        <v>10498</v>
      </c>
      <c r="F3992" s="115"/>
    </row>
    <row r="3993" spans="1:6" x14ac:dyDescent="0.25">
      <c r="A3993" s="36" t="s">
        <v>10499</v>
      </c>
      <c r="B3993" s="36">
        <v>40398</v>
      </c>
      <c r="C3993" s="30" t="s">
        <v>14474</v>
      </c>
      <c r="D3993" s="36" t="s">
        <v>99</v>
      </c>
      <c r="E3993" s="36" t="s">
        <v>10498</v>
      </c>
      <c r="F3993" s="115"/>
    </row>
    <row r="3994" spans="1:6" x14ac:dyDescent="0.25">
      <c r="A3994" s="36" t="s">
        <v>10499</v>
      </c>
      <c r="B3994" s="36">
        <v>40397</v>
      </c>
      <c r="C3994" s="30" t="s">
        <v>14475</v>
      </c>
      <c r="D3994" s="36" t="s">
        <v>99</v>
      </c>
      <c r="E3994" s="36" t="s">
        <v>10498</v>
      </c>
      <c r="F3994" s="115"/>
    </row>
    <row r="3995" spans="1:6" x14ac:dyDescent="0.25">
      <c r="A3995" s="36" t="s">
        <v>10499</v>
      </c>
      <c r="B3995" s="36">
        <v>40399</v>
      </c>
      <c r="C3995" s="30" t="s">
        <v>14476</v>
      </c>
      <c r="D3995" s="36" t="s">
        <v>99</v>
      </c>
      <c r="E3995" s="36" t="s">
        <v>10498</v>
      </c>
      <c r="F3995" s="115"/>
    </row>
    <row r="3996" spans="1:6" x14ac:dyDescent="0.25">
      <c r="A3996" s="36" t="s">
        <v>10499</v>
      </c>
      <c r="B3996" s="36">
        <v>40393</v>
      </c>
      <c r="C3996" s="30" t="s">
        <v>14477</v>
      </c>
      <c r="D3996" s="36" t="s">
        <v>99</v>
      </c>
      <c r="E3996" s="36" t="s">
        <v>10498</v>
      </c>
      <c r="F3996" s="115"/>
    </row>
    <row r="3997" spans="1:6" x14ac:dyDescent="0.25">
      <c r="A3997" s="36" t="s">
        <v>10499</v>
      </c>
      <c r="B3997" s="36">
        <v>44253</v>
      </c>
      <c r="C3997" s="30" t="s">
        <v>14478</v>
      </c>
      <c r="D3997" s="36" t="s">
        <v>99</v>
      </c>
      <c r="E3997" s="36" t="s">
        <v>10498</v>
      </c>
      <c r="F3997" s="115">
        <v>328.47</v>
      </c>
    </row>
    <row r="3998" spans="1:6" x14ac:dyDescent="0.25">
      <c r="A3998" s="36" t="s">
        <v>10499</v>
      </c>
      <c r="B3998" s="36">
        <v>21121</v>
      </c>
      <c r="C3998" s="30" t="s">
        <v>14479</v>
      </c>
      <c r="D3998" s="36" t="s">
        <v>99</v>
      </c>
      <c r="E3998" s="36" t="s">
        <v>10498</v>
      </c>
      <c r="F3998" s="115">
        <v>4.71</v>
      </c>
    </row>
    <row r="3999" spans="1:6" x14ac:dyDescent="0.25">
      <c r="A3999" s="36" t="s">
        <v>10499</v>
      </c>
      <c r="B3999" s="36">
        <v>38010</v>
      </c>
      <c r="C3999" s="30" t="s">
        <v>14480</v>
      </c>
      <c r="D3999" s="36" t="s">
        <v>99</v>
      </c>
      <c r="E3999" s="36" t="s">
        <v>10498</v>
      </c>
      <c r="F3999" s="115">
        <v>5.87</v>
      </c>
    </row>
    <row r="4000" spans="1:6" x14ac:dyDescent="0.25">
      <c r="A4000" s="36" t="s">
        <v>10499</v>
      </c>
      <c r="B4000" s="36">
        <v>38011</v>
      </c>
      <c r="C4000" s="30" t="s">
        <v>14481</v>
      </c>
      <c r="D4000" s="36" t="s">
        <v>99</v>
      </c>
      <c r="E4000" s="36" t="s">
        <v>10498</v>
      </c>
      <c r="F4000" s="115">
        <v>11.76</v>
      </c>
    </row>
    <row r="4001" spans="1:6" x14ac:dyDescent="0.25">
      <c r="A4001" s="36" t="s">
        <v>10499</v>
      </c>
      <c r="B4001" s="36">
        <v>38012</v>
      </c>
      <c r="C4001" s="30" t="s">
        <v>14482</v>
      </c>
      <c r="D4001" s="36" t="s">
        <v>99</v>
      </c>
      <c r="E4001" s="36" t="s">
        <v>10498</v>
      </c>
      <c r="F4001" s="115">
        <v>44.84</v>
      </c>
    </row>
    <row r="4002" spans="1:6" x14ac:dyDescent="0.25">
      <c r="A4002" s="36" t="s">
        <v>10499</v>
      </c>
      <c r="B4002" s="36">
        <v>38013</v>
      </c>
      <c r="C4002" s="30" t="s">
        <v>14483</v>
      </c>
      <c r="D4002" s="36" t="s">
        <v>99</v>
      </c>
      <c r="E4002" s="36" t="s">
        <v>10498</v>
      </c>
      <c r="F4002" s="115">
        <v>57.6</v>
      </c>
    </row>
    <row r="4003" spans="1:6" x14ac:dyDescent="0.25">
      <c r="A4003" s="36" t="s">
        <v>10499</v>
      </c>
      <c r="B4003" s="36">
        <v>38014</v>
      </c>
      <c r="C4003" s="30" t="s">
        <v>14484</v>
      </c>
      <c r="D4003" s="36" t="s">
        <v>99</v>
      </c>
      <c r="E4003" s="36" t="s">
        <v>10498</v>
      </c>
      <c r="F4003" s="115">
        <v>96.19</v>
      </c>
    </row>
    <row r="4004" spans="1:6" x14ac:dyDescent="0.25">
      <c r="A4004" s="36" t="s">
        <v>10499</v>
      </c>
      <c r="B4004" s="36">
        <v>38015</v>
      </c>
      <c r="C4004" s="30" t="s">
        <v>14485</v>
      </c>
      <c r="D4004" s="36" t="s">
        <v>99</v>
      </c>
      <c r="E4004" s="36" t="s">
        <v>10498</v>
      </c>
      <c r="F4004" s="115">
        <v>226.15</v>
      </c>
    </row>
    <row r="4005" spans="1:6" x14ac:dyDescent="0.25">
      <c r="A4005" s="36" t="s">
        <v>10499</v>
      </c>
      <c r="B4005" s="36">
        <v>38016</v>
      </c>
      <c r="C4005" s="30" t="s">
        <v>14486</v>
      </c>
      <c r="D4005" s="36" t="s">
        <v>99</v>
      </c>
      <c r="E4005" s="36" t="s">
        <v>10498</v>
      </c>
      <c r="F4005" s="115">
        <v>262.99</v>
      </c>
    </row>
    <row r="4006" spans="1:6" x14ac:dyDescent="0.25">
      <c r="A4006" s="36" t="s">
        <v>10499</v>
      </c>
      <c r="B4006" s="36">
        <v>12741</v>
      </c>
      <c r="C4006" s="30" t="s">
        <v>14487</v>
      </c>
      <c r="D4006" s="36" t="s">
        <v>99</v>
      </c>
      <c r="E4006" s="36" t="s">
        <v>10498</v>
      </c>
      <c r="F4006" s="115"/>
    </row>
    <row r="4007" spans="1:6" x14ac:dyDescent="0.25">
      <c r="A4007" s="36" t="s">
        <v>10499</v>
      </c>
      <c r="B4007" s="36">
        <v>12733</v>
      </c>
      <c r="C4007" s="30" t="s">
        <v>14488</v>
      </c>
      <c r="D4007" s="36" t="s">
        <v>99</v>
      </c>
      <c r="E4007" s="36" t="s">
        <v>10498</v>
      </c>
      <c r="F4007" s="115"/>
    </row>
    <row r="4008" spans="1:6" x14ac:dyDescent="0.25">
      <c r="A4008" s="36" t="s">
        <v>10499</v>
      </c>
      <c r="B4008" s="36">
        <v>12734</v>
      </c>
      <c r="C4008" s="30" t="s">
        <v>14489</v>
      </c>
      <c r="D4008" s="36" t="s">
        <v>99</v>
      </c>
      <c r="E4008" s="36" t="s">
        <v>10498</v>
      </c>
      <c r="F4008" s="115"/>
    </row>
    <row r="4009" spans="1:6" x14ac:dyDescent="0.25">
      <c r="A4009" s="36" t="s">
        <v>10499</v>
      </c>
      <c r="B4009" s="36">
        <v>12735</v>
      </c>
      <c r="C4009" s="30" t="s">
        <v>14490</v>
      </c>
      <c r="D4009" s="36" t="s">
        <v>99</v>
      </c>
      <c r="E4009" s="36" t="s">
        <v>10498</v>
      </c>
      <c r="F4009" s="115"/>
    </row>
    <row r="4010" spans="1:6" x14ac:dyDescent="0.25">
      <c r="A4010" s="36" t="s">
        <v>10499</v>
      </c>
      <c r="B4010" s="36">
        <v>12736</v>
      </c>
      <c r="C4010" s="30" t="s">
        <v>14491</v>
      </c>
      <c r="D4010" s="36" t="s">
        <v>99</v>
      </c>
      <c r="E4010" s="36" t="s">
        <v>10498</v>
      </c>
      <c r="F4010" s="115"/>
    </row>
    <row r="4011" spans="1:6" x14ac:dyDescent="0.25">
      <c r="A4011" s="36" t="s">
        <v>10499</v>
      </c>
      <c r="B4011" s="36">
        <v>12737</v>
      </c>
      <c r="C4011" s="30" t="s">
        <v>14492</v>
      </c>
      <c r="D4011" s="36" t="s">
        <v>99</v>
      </c>
      <c r="E4011" s="36" t="s">
        <v>10498</v>
      </c>
      <c r="F4011" s="115"/>
    </row>
    <row r="4012" spans="1:6" x14ac:dyDescent="0.25">
      <c r="A4012" s="36" t="s">
        <v>10499</v>
      </c>
      <c r="B4012" s="36">
        <v>12738</v>
      </c>
      <c r="C4012" s="30" t="s">
        <v>14493</v>
      </c>
      <c r="D4012" s="36" t="s">
        <v>99</v>
      </c>
      <c r="E4012" s="36" t="s">
        <v>10498</v>
      </c>
      <c r="F4012" s="115"/>
    </row>
    <row r="4013" spans="1:6" x14ac:dyDescent="0.25">
      <c r="A4013" s="36" t="s">
        <v>10499</v>
      </c>
      <c r="B4013" s="36">
        <v>12739</v>
      </c>
      <c r="C4013" s="30" t="s">
        <v>14494</v>
      </c>
      <c r="D4013" s="36" t="s">
        <v>99</v>
      </c>
      <c r="E4013" s="36" t="s">
        <v>10498</v>
      </c>
      <c r="F4013" s="115"/>
    </row>
    <row r="4014" spans="1:6" x14ac:dyDescent="0.25">
      <c r="A4014" s="36" t="s">
        <v>10499</v>
      </c>
      <c r="B4014" s="36">
        <v>12740</v>
      </c>
      <c r="C4014" s="30" t="s">
        <v>14495</v>
      </c>
      <c r="D4014" s="36" t="s">
        <v>99</v>
      </c>
      <c r="E4014" s="36" t="s">
        <v>10498</v>
      </c>
      <c r="F4014" s="115"/>
    </row>
    <row r="4015" spans="1:6" x14ac:dyDescent="0.25">
      <c r="A4015" s="36" t="s">
        <v>10499</v>
      </c>
      <c r="B4015" s="36">
        <v>6297</v>
      </c>
      <c r="C4015" s="30" t="s">
        <v>14496</v>
      </c>
      <c r="D4015" s="36" t="s">
        <v>99</v>
      </c>
      <c r="E4015" s="36" t="s">
        <v>10498</v>
      </c>
      <c r="F4015" s="115"/>
    </row>
    <row r="4016" spans="1:6" x14ac:dyDescent="0.25">
      <c r="A4016" s="36" t="s">
        <v>10499</v>
      </c>
      <c r="B4016" s="36">
        <v>6296</v>
      </c>
      <c r="C4016" s="30" t="s">
        <v>14497</v>
      </c>
      <c r="D4016" s="36" t="s">
        <v>99</v>
      </c>
      <c r="E4016" s="36" t="s">
        <v>10498</v>
      </c>
      <c r="F4016" s="115"/>
    </row>
    <row r="4017" spans="1:6" x14ac:dyDescent="0.25">
      <c r="A4017" s="36" t="s">
        <v>10499</v>
      </c>
      <c r="B4017" s="36">
        <v>6323</v>
      </c>
      <c r="C4017" s="30" t="s">
        <v>14498</v>
      </c>
      <c r="D4017" s="36" t="s">
        <v>99</v>
      </c>
      <c r="E4017" s="36" t="s">
        <v>10498</v>
      </c>
      <c r="F4017" s="115"/>
    </row>
    <row r="4018" spans="1:6" x14ac:dyDescent="0.25">
      <c r="A4018" s="36" t="s">
        <v>10499</v>
      </c>
      <c r="B4018" s="36">
        <v>6294</v>
      </c>
      <c r="C4018" s="30" t="s">
        <v>14499</v>
      </c>
      <c r="D4018" s="36" t="s">
        <v>99</v>
      </c>
      <c r="E4018" s="36" t="s">
        <v>10498</v>
      </c>
      <c r="F4018" s="115"/>
    </row>
    <row r="4019" spans="1:6" x14ac:dyDescent="0.25">
      <c r="A4019" s="36" t="s">
        <v>10499</v>
      </c>
      <c r="B4019" s="36">
        <v>6299</v>
      </c>
      <c r="C4019" s="30" t="s">
        <v>14500</v>
      </c>
      <c r="D4019" s="36" t="s">
        <v>99</v>
      </c>
      <c r="E4019" s="36" t="s">
        <v>10498</v>
      </c>
      <c r="F4019" s="115"/>
    </row>
    <row r="4020" spans="1:6" x14ac:dyDescent="0.25">
      <c r="A4020" s="36" t="s">
        <v>10499</v>
      </c>
      <c r="B4020" s="36">
        <v>6298</v>
      </c>
      <c r="C4020" s="30" t="s">
        <v>14501</v>
      </c>
      <c r="D4020" s="36" t="s">
        <v>99</v>
      </c>
      <c r="E4020" s="36" t="s">
        <v>10498</v>
      </c>
      <c r="F4020" s="115"/>
    </row>
    <row r="4021" spans="1:6" x14ac:dyDescent="0.25">
      <c r="A4021" s="36" t="s">
        <v>10499</v>
      </c>
      <c r="B4021" s="36">
        <v>6322</v>
      </c>
      <c r="C4021" s="30" t="s">
        <v>14502</v>
      </c>
      <c r="D4021" s="36" t="s">
        <v>99</v>
      </c>
      <c r="E4021" s="36" t="s">
        <v>10498</v>
      </c>
      <c r="F4021" s="115"/>
    </row>
    <row r="4022" spans="1:6" x14ac:dyDescent="0.25">
      <c r="A4022" s="36" t="s">
        <v>10499</v>
      </c>
      <c r="B4022" s="36">
        <v>6295</v>
      </c>
      <c r="C4022" s="30" t="s">
        <v>14503</v>
      </c>
      <c r="D4022" s="36" t="s">
        <v>99</v>
      </c>
      <c r="E4022" s="36" t="s">
        <v>10498</v>
      </c>
      <c r="F4022" s="115"/>
    </row>
    <row r="4023" spans="1:6" x14ac:dyDescent="0.25">
      <c r="A4023" s="36" t="s">
        <v>10499</v>
      </c>
      <c r="B4023" s="36">
        <v>6300</v>
      </c>
      <c r="C4023" s="30" t="s">
        <v>14504</v>
      </c>
      <c r="D4023" s="36" t="s">
        <v>99</v>
      </c>
      <c r="E4023" s="36" t="s">
        <v>10498</v>
      </c>
      <c r="F4023" s="115"/>
    </row>
    <row r="4024" spans="1:6" x14ac:dyDescent="0.25">
      <c r="A4024" s="36" t="s">
        <v>10499</v>
      </c>
      <c r="B4024" s="36">
        <v>6321</v>
      </c>
      <c r="C4024" s="30" t="s">
        <v>14505</v>
      </c>
      <c r="D4024" s="36" t="s">
        <v>99</v>
      </c>
      <c r="E4024" s="36" t="s">
        <v>10498</v>
      </c>
      <c r="F4024" s="115"/>
    </row>
    <row r="4025" spans="1:6" x14ac:dyDescent="0.25">
      <c r="A4025" s="36" t="s">
        <v>10499</v>
      </c>
      <c r="B4025" s="36">
        <v>6301</v>
      </c>
      <c r="C4025" s="30" t="s">
        <v>14506</v>
      </c>
      <c r="D4025" s="36" t="s">
        <v>99</v>
      </c>
      <c r="E4025" s="36" t="s">
        <v>10498</v>
      </c>
      <c r="F4025" s="115"/>
    </row>
    <row r="4026" spans="1:6" x14ac:dyDescent="0.25">
      <c r="A4026" s="36" t="s">
        <v>10499</v>
      </c>
      <c r="B4026" s="36">
        <v>7105</v>
      </c>
      <c r="C4026" s="30" t="s">
        <v>14507</v>
      </c>
      <c r="D4026" s="36" t="s">
        <v>99</v>
      </c>
      <c r="E4026" s="36" t="s">
        <v>10498</v>
      </c>
      <c r="F4026" s="115">
        <v>44.03</v>
      </c>
    </row>
    <row r="4027" spans="1:6" x14ac:dyDescent="0.25">
      <c r="A4027" s="36" t="s">
        <v>10499</v>
      </c>
      <c r="B4027" s="36">
        <v>20183</v>
      </c>
      <c r="C4027" s="30" t="s">
        <v>14508</v>
      </c>
      <c r="D4027" s="36" t="s">
        <v>99</v>
      </c>
      <c r="E4027" s="36" t="s">
        <v>10498</v>
      </c>
      <c r="F4027" s="115">
        <v>54.25</v>
      </c>
    </row>
    <row r="4028" spans="1:6" x14ac:dyDescent="0.25">
      <c r="A4028" s="36" t="s">
        <v>10499</v>
      </c>
      <c r="B4028" s="36">
        <v>38448</v>
      </c>
      <c r="C4028" s="30" t="s">
        <v>14509</v>
      </c>
      <c r="D4028" s="36" t="s">
        <v>99</v>
      </c>
      <c r="E4028" s="36" t="s">
        <v>10498</v>
      </c>
      <c r="F4028" s="115">
        <v>246.16</v>
      </c>
    </row>
    <row r="4029" spans="1:6" x14ac:dyDescent="0.25">
      <c r="A4029" s="36" t="s">
        <v>10499</v>
      </c>
      <c r="B4029" s="36">
        <v>20182</v>
      </c>
      <c r="C4029" s="30" t="s">
        <v>14510</v>
      </c>
      <c r="D4029" s="36" t="s">
        <v>99</v>
      </c>
      <c r="E4029" s="36" t="s">
        <v>10498</v>
      </c>
      <c r="F4029" s="115">
        <v>31.54</v>
      </c>
    </row>
    <row r="4030" spans="1:6" x14ac:dyDescent="0.25">
      <c r="A4030" s="36" t="s">
        <v>10499</v>
      </c>
      <c r="B4030" s="36">
        <v>7119</v>
      </c>
      <c r="C4030" s="30" t="s">
        <v>14511</v>
      </c>
      <c r="D4030" s="36" t="s">
        <v>99</v>
      </c>
      <c r="E4030" s="36" t="s">
        <v>10498</v>
      </c>
      <c r="F4030" s="115">
        <v>11.1</v>
      </c>
    </row>
    <row r="4031" spans="1:6" x14ac:dyDescent="0.25">
      <c r="A4031" s="36" t="s">
        <v>10499</v>
      </c>
      <c r="B4031" s="36">
        <v>7126</v>
      </c>
      <c r="C4031" s="30" t="s">
        <v>14512</v>
      </c>
      <c r="D4031" s="36" t="s">
        <v>99</v>
      </c>
      <c r="E4031" s="36" t="s">
        <v>10498</v>
      </c>
      <c r="F4031" s="115">
        <v>22.66</v>
      </c>
    </row>
    <row r="4032" spans="1:6" x14ac:dyDescent="0.25">
      <c r="A4032" s="36" t="s">
        <v>10499</v>
      </c>
      <c r="B4032" s="36">
        <v>7120</v>
      </c>
      <c r="C4032" s="30" t="s">
        <v>14513</v>
      </c>
      <c r="D4032" s="36" t="s">
        <v>99</v>
      </c>
      <c r="E4032" s="36" t="s">
        <v>10498</v>
      </c>
      <c r="F4032" s="115">
        <v>8.52</v>
      </c>
    </row>
    <row r="4033" spans="1:6" x14ac:dyDescent="0.25">
      <c r="A4033" s="36" t="s">
        <v>10499</v>
      </c>
      <c r="B4033" s="36">
        <v>6319</v>
      </c>
      <c r="C4033" s="30" t="s">
        <v>14514</v>
      </c>
      <c r="D4033" s="36" t="s">
        <v>99</v>
      </c>
      <c r="E4033" s="36" t="s">
        <v>10498</v>
      </c>
      <c r="F4033" s="115"/>
    </row>
    <row r="4034" spans="1:6" x14ac:dyDescent="0.25">
      <c r="A4034" s="36" t="s">
        <v>10499</v>
      </c>
      <c r="B4034" s="36">
        <v>6304</v>
      </c>
      <c r="C4034" s="30" t="s">
        <v>14515</v>
      </c>
      <c r="D4034" s="36" t="s">
        <v>99</v>
      </c>
      <c r="E4034" s="36" t="s">
        <v>10498</v>
      </c>
      <c r="F4034" s="115"/>
    </row>
    <row r="4035" spans="1:6" x14ac:dyDescent="0.25">
      <c r="A4035" s="36" t="s">
        <v>10499</v>
      </c>
      <c r="B4035" s="36">
        <v>21116</v>
      </c>
      <c r="C4035" s="30" t="s">
        <v>14516</v>
      </c>
      <c r="D4035" s="36" t="s">
        <v>99</v>
      </c>
      <c r="E4035" s="36" t="s">
        <v>10498</v>
      </c>
      <c r="F4035" s="115"/>
    </row>
    <row r="4036" spans="1:6" x14ac:dyDescent="0.25">
      <c r="A4036" s="36" t="s">
        <v>10499</v>
      </c>
      <c r="B4036" s="36">
        <v>6320</v>
      </c>
      <c r="C4036" s="30" t="s">
        <v>14517</v>
      </c>
      <c r="D4036" s="36" t="s">
        <v>99</v>
      </c>
      <c r="E4036" s="36" t="s">
        <v>10498</v>
      </c>
      <c r="F4036" s="115"/>
    </row>
    <row r="4037" spans="1:6" x14ac:dyDescent="0.25">
      <c r="A4037" s="36" t="s">
        <v>10499</v>
      </c>
      <c r="B4037" s="36">
        <v>6303</v>
      </c>
      <c r="C4037" s="30" t="s">
        <v>14518</v>
      </c>
      <c r="D4037" s="36" t="s">
        <v>99</v>
      </c>
      <c r="E4037" s="36" t="s">
        <v>10498</v>
      </c>
      <c r="F4037" s="115"/>
    </row>
    <row r="4038" spans="1:6" x14ac:dyDescent="0.25">
      <c r="A4038" s="36" t="s">
        <v>10499</v>
      </c>
      <c r="B4038" s="36">
        <v>6308</v>
      </c>
      <c r="C4038" s="30" t="s">
        <v>14519</v>
      </c>
      <c r="D4038" s="36" t="s">
        <v>99</v>
      </c>
      <c r="E4038" s="36" t="s">
        <v>10498</v>
      </c>
      <c r="F4038" s="115"/>
    </row>
    <row r="4039" spans="1:6" x14ac:dyDescent="0.25">
      <c r="A4039" s="36" t="s">
        <v>10499</v>
      </c>
      <c r="B4039" s="36">
        <v>6317</v>
      </c>
      <c r="C4039" s="30" t="s">
        <v>14520</v>
      </c>
      <c r="D4039" s="36" t="s">
        <v>99</v>
      </c>
      <c r="E4039" s="36" t="s">
        <v>10498</v>
      </c>
      <c r="F4039" s="115"/>
    </row>
    <row r="4040" spans="1:6" x14ac:dyDescent="0.25">
      <c r="A4040" s="36" t="s">
        <v>10499</v>
      </c>
      <c r="B4040" s="36">
        <v>6307</v>
      </c>
      <c r="C4040" s="30" t="s">
        <v>14521</v>
      </c>
      <c r="D4040" s="36" t="s">
        <v>99</v>
      </c>
      <c r="E4040" s="36" t="s">
        <v>10498</v>
      </c>
      <c r="F4040" s="115"/>
    </row>
    <row r="4041" spans="1:6" x14ac:dyDescent="0.25">
      <c r="A4041" s="36" t="s">
        <v>10499</v>
      </c>
      <c r="B4041" s="36">
        <v>6309</v>
      </c>
      <c r="C4041" s="30" t="s">
        <v>14522</v>
      </c>
      <c r="D4041" s="36" t="s">
        <v>99</v>
      </c>
      <c r="E4041" s="36" t="s">
        <v>10498</v>
      </c>
      <c r="F4041" s="115"/>
    </row>
    <row r="4042" spans="1:6" x14ac:dyDescent="0.25">
      <c r="A4042" s="36" t="s">
        <v>10499</v>
      </c>
      <c r="B4042" s="36">
        <v>6318</v>
      </c>
      <c r="C4042" s="30" t="s">
        <v>14523</v>
      </c>
      <c r="D4042" s="36" t="s">
        <v>99</v>
      </c>
      <c r="E4042" s="36" t="s">
        <v>10498</v>
      </c>
      <c r="F4042" s="115"/>
    </row>
    <row r="4043" spans="1:6" x14ac:dyDescent="0.25">
      <c r="A4043" s="36" t="s">
        <v>10499</v>
      </c>
      <c r="B4043" s="36">
        <v>6306</v>
      </c>
      <c r="C4043" s="30" t="s">
        <v>14524</v>
      </c>
      <c r="D4043" s="36" t="s">
        <v>99</v>
      </c>
      <c r="E4043" s="36" t="s">
        <v>10498</v>
      </c>
      <c r="F4043" s="115"/>
    </row>
    <row r="4044" spans="1:6" x14ac:dyDescent="0.25">
      <c r="A4044" s="36" t="s">
        <v>10499</v>
      </c>
      <c r="B4044" s="36">
        <v>6305</v>
      </c>
      <c r="C4044" s="30" t="s">
        <v>14525</v>
      </c>
      <c r="D4044" s="36" t="s">
        <v>99</v>
      </c>
      <c r="E4044" s="36" t="s">
        <v>10498</v>
      </c>
      <c r="F4044" s="115"/>
    </row>
    <row r="4045" spans="1:6" x14ac:dyDescent="0.25">
      <c r="A4045" s="36" t="s">
        <v>10499</v>
      </c>
      <c r="B4045" s="36">
        <v>6312</v>
      </c>
      <c r="C4045" s="30" t="s">
        <v>14526</v>
      </c>
      <c r="D4045" s="36" t="s">
        <v>99</v>
      </c>
      <c r="E4045" s="36" t="s">
        <v>10498</v>
      </c>
      <c r="F4045" s="115"/>
    </row>
    <row r="4046" spans="1:6" x14ac:dyDescent="0.25">
      <c r="A4046" s="36" t="s">
        <v>10499</v>
      </c>
      <c r="B4046" s="36">
        <v>6311</v>
      </c>
      <c r="C4046" s="30" t="s">
        <v>14527</v>
      </c>
      <c r="D4046" s="36" t="s">
        <v>99</v>
      </c>
      <c r="E4046" s="36" t="s">
        <v>10498</v>
      </c>
      <c r="F4046" s="115"/>
    </row>
    <row r="4047" spans="1:6" x14ac:dyDescent="0.25">
      <c r="A4047" s="36" t="s">
        <v>10499</v>
      </c>
      <c r="B4047" s="36">
        <v>6310</v>
      </c>
      <c r="C4047" s="30" t="s">
        <v>14528</v>
      </c>
      <c r="D4047" s="36" t="s">
        <v>99</v>
      </c>
      <c r="E4047" s="36" t="s">
        <v>10498</v>
      </c>
      <c r="F4047" s="115"/>
    </row>
    <row r="4048" spans="1:6" x14ac:dyDescent="0.25">
      <c r="A4048" s="36" t="s">
        <v>10499</v>
      </c>
      <c r="B4048" s="36">
        <v>6314</v>
      </c>
      <c r="C4048" s="30" t="s">
        <v>14529</v>
      </c>
      <c r="D4048" s="36" t="s">
        <v>99</v>
      </c>
      <c r="E4048" s="36" t="s">
        <v>10498</v>
      </c>
      <c r="F4048" s="115"/>
    </row>
    <row r="4049" spans="1:6" x14ac:dyDescent="0.25">
      <c r="A4049" s="36" t="s">
        <v>10499</v>
      </c>
      <c r="B4049" s="36">
        <v>6313</v>
      </c>
      <c r="C4049" s="30" t="s">
        <v>14530</v>
      </c>
      <c r="D4049" s="36" t="s">
        <v>99</v>
      </c>
      <c r="E4049" s="36" t="s">
        <v>10498</v>
      </c>
      <c r="F4049" s="115"/>
    </row>
    <row r="4050" spans="1:6" x14ac:dyDescent="0.25">
      <c r="A4050" s="36" t="s">
        <v>10499</v>
      </c>
      <c r="B4050" s="36">
        <v>6302</v>
      </c>
      <c r="C4050" s="30" t="s">
        <v>14531</v>
      </c>
      <c r="D4050" s="36" t="s">
        <v>99</v>
      </c>
      <c r="E4050" s="36" t="s">
        <v>10498</v>
      </c>
      <c r="F4050" s="115"/>
    </row>
    <row r="4051" spans="1:6" x14ac:dyDescent="0.25">
      <c r="A4051" s="36" t="s">
        <v>10499</v>
      </c>
      <c r="B4051" s="36">
        <v>6315</v>
      </c>
      <c r="C4051" s="30" t="s">
        <v>14532</v>
      </c>
      <c r="D4051" s="36" t="s">
        <v>99</v>
      </c>
      <c r="E4051" s="36" t="s">
        <v>10498</v>
      </c>
      <c r="F4051" s="115"/>
    </row>
    <row r="4052" spans="1:6" x14ac:dyDescent="0.25">
      <c r="A4052" s="36" t="s">
        <v>10499</v>
      </c>
      <c r="B4052" s="36">
        <v>6316</v>
      </c>
      <c r="C4052" s="30" t="s">
        <v>14533</v>
      </c>
      <c r="D4052" s="36" t="s">
        <v>99</v>
      </c>
      <c r="E4052" s="36" t="s">
        <v>10498</v>
      </c>
      <c r="F4052" s="115"/>
    </row>
    <row r="4053" spans="1:6" x14ac:dyDescent="0.25">
      <c r="A4053" s="36" t="s">
        <v>10499</v>
      </c>
      <c r="B4053" s="36">
        <v>39324</v>
      </c>
      <c r="C4053" s="30" t="s">
        <v>14534</v>
      </c>
      <c r="D4053" s="36" t="s">
        <v>99</v>
      </c>
      <c r="E4053" s="36" t="s">
        <v>10498</v>
      </c>
      <c r="F4053" s="115">
        <v>6.13</v>
      </c>
    </row>
    <row r="4054" spans="1:6" x14ac:dyDescent="0.25">
      <c r="A4054" s="36" t="s">
        <v>10499</v>
      </c>
      <c r="B4054" s="36">
        <v>39325</v>
      </c>
      <c r="C4054" s="30" t="s">
        <v>14535</v>
      </c>
      <c r="D4054" s="36" t="s">
        <v>99</v>
      </c>
      <c r="E4054" s="36" t="s">
        <v>10498</v>
      </c>
      <c r="F4054" s="115">
        <v>9.24</v>
      </c>
    </row>
    <row r="4055" spans="1:6" x14ac:dyDescent="0.25">
      <c r="A4055" s="36" t="s">
        <v>10499</v>
      </c>
      <c r="B4055" s="36">
        <v>39326</v>
      </c>
      <c r="C4055" s="30" t="s">
        <v>14536</v>
      </c>
      <c r="D4055" s="36" t="s">
        <v>99</v>
      </c>
      <c r="E4055" s="36" t="s">
        <v>10498</v>
      </c>
      <c r="F4055" s="115">
        <v>33.159999999999997</v>
      </c>
    </row>
    <row r="4056" spans="1:6" x14ac:dyDescent="0.25">
      <c r="A4056" s="36" t="s">
        <v>10499</v>
      </c>
      <c r="B4056" s="36">
        <v>39327</v>
      </c>
      <c r="C4056" s="30" t="s">
        <v>14537</v>
      </c>
      <c r="D4056" s="36" t="s">
        <v>99</v>
      </c>
      <c r="E4056" s="36" t="s">
        <v>10498</v>
      </c>
      <c r="F4056" s="115">
        <v>50.03</v>
      </c>
    </row>
    <row r="4057" spans="1:6" x14ac:dyDescent="0.25">
      <c r="A4057" s="36" t="s">
        <v>10499</v>
      </c>
      <c r="B4057" s="36">
        <v>11378</v>
      </c>
      <c r="C4057" s="30" t="s">
        <v>14538</v>
      </c>
      <c r="D4057" s="36" t="s">
        <v>99</v>
      </c>
      <c r="E4057" s="36" t="s">
        <v>10498</v>
      </c>
      <c r="F4057" s="115"/>
    </row>
    <row r="4058" spans="1:6" x14ac:dyDescent="0.25">
      <c r="A4058" s="36" t="s">
        <v>10499</v>
      </c>
      <c r="B4058" s="36">
        <v>11379</v>
      </c>
      <c r="C4058" s="30" t="s">
        <v>14539</v>
      </c>
      <c r="D4058" s="36" t="s">
        <v>99</v>
      </c>
      <c r="E4058" s="36" t="s">
        <v>10498</v>
      </c>
      <c r="F4058" s="115"/>
    </row>
    <row r="4059" spans="1:6" x14ac:dyDescent="0.25">
      <c r="A4059" s="36" t="s">
        <v>10499</v>
      </c>
      <c r="B4059" s="36">
        <v>11493</v>
      </c>
      <c r="C4059" s="30" t="s">
        <v>14540</v>
      </c>
      <c r="D4059" s="36" t="s">
        <v>99</v>
      </c>
      <c r="E4059" s="36" t="s">
        <v>10498</v>
      </c>
      <c r="F4059" s="115"/>
    </row>
    <row r="4060" spans="1:6" x14ac:dyDescent="0.25">
      <c r="A4060" s="36" t="s">
        <v>10499</v>
      </c>
      <c r="B4060" s="36">
        <v>7106</v>
      </c>
      <c r="C4060" s="30" t="s">
        <v>14541</v>
      </c>
      <c r="D4060" s="36" t="s">
        <v>99</v>
      </c>
      <c r="E4060" s="36" t="s">
        <v>10498</v>
      </c>
      <c r="F4060" s="115">
        <v>140.22999999999999</v>
      </c>
    </row>
    <row r="4061" spans="1:6" x14ac:dyDescent="0.25">
      <c r="A4061" s="36" t="s">
        <v>10499</v>
      </c>
      <c r="B4061" s="36">
        <v>7104</v>
      </c>
      <c r="C4061" s="30" t="s">
        <v>14542</v>
      </c>
      <c r="D4061" s="36" t="s">
        <v>99</v>
      </c>
      <c r="E4061" s="36" t="s">
        <v>10498</v>
      </c>
      <c r="F4061" s="115">
        <v>3.78</v>
      </c>
    </row>
    <row r="4062" spans="1:6" x14ac:dyDescent="0.25">
      <c r="A4062" s="36" t="s">
        <v>10499</v>
      </c>
      <c r="B4062" s="36">
        <v>7136</v>
      </c>
      <c r="C4062" s="30" t="s">
        <v>14543</v>
      </c>
      <c r="D4062" s="36" t="s">
        <v>99</v>
      </c>
      <c r="E4062" s="36" t="s">
        <v>10498</v>
      </c>
      <c r="F4062" s="115">
        <v>6.58</v>
      </c>
    </row>
    <row r="4063" spans="1:6" x14ac:dyDescent="0.25">
      <c r="A4063" s="36" t="s">
        <v>10499</v>
      </c>
      <c r="B4063" s="36">
        <v>7128</v>
      </c>
      <c r="C4063" s="30" t="s">
        <v>14544</v>
      </c>
      <c r="D4063" s="36" t="s">
        <v>99</v>
      </c>
      <c r="E4063" s="36" t="s">
        <v>10498</v>
      </c>
      <c r="F4063" s="115">
        <v>8.5399999999999991</v>
      </c>
    </row>
    <row r="4064" spans="1:6" x14ac:dyDescent="0.25">
      <c r="A4064" s="36" t="s">
        <v>10499</v>
      </c>
      <c r="B4064" s="36">
        <v>7108</v>
      </c>
      <c r="C4064" s="30" t="s">
        <v>14545</v>
      </c>
      <c r="D4064" s="36" t="s">
        <v>99</v>
      </c>
      <c r="E4064" s="36" t="s">
        <v>10498</v>
      </c>
      <c r="F4064" s="115">
        <v>8.52</v>
      </c>
    </row>
    <row r="4065" spans="1:6" x14ac:dyDescent="0.25">
      <c r="A4065" s="36" t="s">
        <v>10499</v>
      </c>
      <c r="B4065" s="36">
        <v>7129</v>
      </c>
      <c r="C4065" s="30" t="s">
        <v>14546</v>
      </c>
      <c r="D4065" s="36" t="s">
        <v>99</v>
      </c>
      <c r="E4065" s="36" t="s">
        <v>10498</v>
      </c>
      <c r="F4065" s="115">
        <v>10.02</v>
      </c>
    </row>
    <row r="4066" spans="1:6" x14ac:dyDescent="0.25">
      <c r="A4066" s="36" t="s">
        <v>10499</v>
      </c>
      <c r="B4066" s="36">
        <v>7130</v>
      </c>
      <c r="C4066" s="30" t="s">
        <v>14547</v>
      </c>
      <c r="D4066" s="36" t="s">
        <v>99</v>
      </c>
      <c r="E4066" s="36" t="s">
        <v>10498</v>
      </c>
      <c r="F4066" s="115">
        <v>14.57</v>
      </c>
    </row>
    <row r="4067" spans="1:6" x14ac:dyDescent="0.25">
      <c r="A4067" s="36" t="s">
        <v>10499</v>
      </c>
      <c r="B4067" s="36">
        <v>7131</v>
      </c>
      <c r="C4067" s="30" t="s">
        <v>14548</v>
      </c>
      <c r="D4067" s="36" t="s">
        <v>99</v>
      </c>
      <c r="E4067" s="36" t="s">
        <v>10498</v>
      </c>
      <c r="F4067" s="115">
        <v>17.809999999999999</v>
      </c>
    </row>
    <row r="4068" spans="1:6" x14ac:dyDescent="0.25">
      <c r="A4068" s="36" t="s">
        <v>10499</v>
      </c>
      <c r="B4068" s="36">
        <v>7132</v>
      </c>
      <c r="C4068" s="30" t="s">
        <v>14549</v>
      </c>
      <c r="D4068" s="36" t="s">
        <v>99</v>
      </c>
      <c r="E4068" s="36" t="s">
        <v>10498</v>
      </c>
      <c r="F4068" s="115">
        <v>41.94</v>
      </c>
    </row>
    <row r="4069" spans="1:6" x14ac:dyDescent="0.25">
      <c r="A4069" s="36" t="s">
        <v>10499</v>
      </c>
      <c r="B4069" s="36">
        <v>7133</v>
      </c>
      <c r="C4069" s="30" t="s">
        <v>14550</v>
      </c>
      <c r="D4069" s="36" t="s">
        <v>99</v>
      </c>
      <c r="E4069" s="36" t="s">
        <v>10498</v>
      </c>
      <c r="F4069" s="115">
        <v>96.92</v>
      </c>
    </row>
    <row r="4070" spans="1:6" x14ac:dyDescent="0.25">
      <c r="A4070" s="36" t="s">
        <v>10499</v>
      </c>
      <c r="B4070" s="36">
        <v>37422</v>
      </c>
      <c r="C4070" s="30" t="s">
        <v>14551</v>
      </c>
      <c r="D4070" s="36" t="s">
        <v>99</v>
      </c>
      <c r="E4070" s="36" t="s">
        <v>10498</v>
      </c>
      <c r="F4070" s="115"/>
    </row>
    <row r="4071" spans="1:6" x14ac:dyDescent="0.25">
      <c r="A4071" s="36" t="s">
        <v>10499</v>
      </c>
      <c r="B4071" s="36">
        <v>37420</v>
      </c>
      <c r="C4071" s="30" t="s">
        <v>14552</v>
      </c>
      <c r="D4071" s="36" t="s">
        <v>99</v>
      </c>
      <c r="E4071" s="36" t="s">
        <v>10498</v>
      </c>
      <c r="F4071" s="115"/>
    </row>
    <row r="4072" spans="1:6" x14ac:dyDescent="0.25">
      <c r="A4072" s="36" t="s">
        <v>10499</v>
      </c>
      <c r="B4072" s="36">
        <v>37421</v>
      </c>
      <c r="C4072" s="30" t="s">
        <v>14553</v>
      </c>
      <c r="D4072" s="36" t="s">
        <v>99</v>
      </c>
      <c r="E4072" s="36" t="s">
        <v>10498</v>
      </c>
      <c r="F4072" s="115"/>
    </row>
    <row r="4073" spans="1:6" x14ac:dyDescent="0.25">
      <c r="A4073" s="36" t="s">
        <v>10499</v>
      </c>
      <c r="B4073" s="36">
        <v>37443</v>
      </c>
      <c r="C4073" s="30" t="s">
        <v>14554</v>
      </c>
      <c r="D4073" s="36" t="s">
        <v>99</v>
      </c>
      <c r="E4073" s="36" t="s">
        <v>10498</v>
      </c>
      <c r="F4073" s="115"/>
    </row>
    <row r="4074" spans="1:6" x14ac:dyDescent="0.25">
      <c r="A4074" s="36" t="s">
        <v>10499</v>
      </c>
      <c r="B4074" s="36">
        <v>37444</v>
      </c>
      <c r="C4074" s="30" t="s">
        <v>14555</v>
      </c>
      <c r="D4074" s="36" t="s">
        <v>99</v>
      </c>
      <c r="E4074" s="36" t="s">
        <v>10498</v>
      </c>
      <c r="F4074" s="115"/>
    </row>
    <row r="4075" spans="1:6" x14ac:dyDescent="0.25">
      <c r="A4075" s="36" t="s">
        <v>10499</v>
      </c>
      <c r="B4075" s="36">
        <v>37445</v>
      </c>
      <c r="C4075" s="30" t="s">
        <v>14556</v>
      </c>
      <c r="D4075" s="36" t="s">
        <v>99</v>
      </c>
      <c r="E4075" s="36" t="s">
        <v>10498</v>
      </c>
      <c r="F4075" s="115"/>
    </row>
    <row r="4076" spans="1:6" x14ac:dyDescent="0.25">
      <c r="A4076" s="36" t="s">
        <v>10499</v>
      </c>
      <c r="B4076" s="36">
        <v>37446</v>
      </c>
      <c r="C4076" s="30" t="s">
        <v>14557</v>
      </c>
      <c r="D4076" s="36" t="s">
        <v>99</v>
      </c>
      <c r="E4076" s="36" t="s">
        <v>10498</v>
      </c>
      <c r="F4076" s="115"/>
    </row>
    <row r="4077" spans="1:6" x14ac:dyDescent="0.25">
      <c r="A4077" s="36" t="s">
        <v>10499</v>
      </c>
      <c r="B4077" s="36">
        <v>37447</v>
      </c>
      <c r="C4077" s="30" t="s">
        <v>14558</v>
      </c>
      <c r="D4077" s="36" t="s">
        <v>99</v>
      </c>
      <c r="E4077" s="36" t="s">
        <v>10498</v>
      </c>
      <c r="F4077" s="115"/>
    </row>
    <row r="4078" spans="1:6" x14ac:dyDescent="0.25">
      <c r="A4078" s="36" t="s">
        <v>10499</v>
      </c>
      <c r="B4078" s="36">
        <v>37448</v>
      </c>
      <c r="C4078" s="30" t="s">
        <v>14559</v>
      </c>
      <c r="D4078" s="36" t="s">
        <v>99</v>
      </c>
      <c r="E4078" s="36" t="s">
        <v>10498</v>
      </c>
      <c r="F4078" s="115"/>
    </row>
    <row r="4079" spans="1:6" x14ac:dyDescent="0.25">
      <c r="A4079" s="36" t="s">
        <v>10499</v>
      </c>
      <c r="B4079" s="36">
        <v>37440</v>
      </c>
      <c r="C4079" s="30" t="s">
        <v>14560</v>
      </c>
      <c r="D4079" s="36" t="s">
        <v>99</v>
      </c>
      <c r="E4079" s="36" t="s">
        <v>10498</v>
      </c>
      <c r="F4079" s="115"/>
    </row>
    <row r="4080" spans="1:6" x14ac:dyDescent="0.25">
      <c r="A4080" s="36" t="s">
        <v>10499</v>
      </c>
      <c r="B4080" s="36">
        <v>37441</v>
      </c>
      <c r="C4080" s="30" t="s">
        <v>14561</v>
      </c>
      <c r="D4080" s="36" t="s">
        <v>99</v>
      </c>
      <c r="E4080" s="36" t="s">
        <v>10498</v>
      </c>
      <c r="F4080" s="115"/>
    </row>
    <row r="4081" spans="1:6" x14ac:dyDescent="0.25">
      <c r="A4081" s="36" t="s">
        <v>10499</v>
      </c>
      <c r="B4081" s="36">
        <v>37442</v>
      </c>
      <c r="C4081" s="30" t="s">
        <v>14562</v>
      </c>
      <c r="D4081" s="36" t="s">
        <v>99</v>
      </c>
      <c r="E4081" s="36" t="s">
        <v>10498</v>
      </c>
      <c r="F4081" s="115"/>
    </row>
    <row r="4082" spans="1:6" x14ac:dyDescent="0.25">
      <c r="A4082" s="36" t="s">
        <v>10499</v>
      </c>
      <c r="B4082" s="36">
        <v>38017</v>
      </c>
      <c r="C4082" s="30" t="s">
        <v>14563</v>
      </c>
      <c r="D4082" s="36" t="s">
        <v>99</v>
      </c>
      <c r="E4082" s="36" t="s">
        <v>10498</v>
      </c>
      <c r="F4082" s="115">
        <v>12.54</v>
      </c>
    </row>
    <row r="4083" spans="1:6" x14ac:dyDescent="0.25">
      <c r="A4083" s="36" t="s">
        <v>10499</v>
      </c>
      <c r="B4083" s="36">
        <v>38018</v>
      </c>
      <c r="C4083" s="30" t="s">
        <v>14564</v>
      </c>
      <c r="D4083" s="36" t="s">
        <v>99</v>
      </c>
      <c r="E4083" s="36" t="s">
        <v>10498</v>
      </c>
      <c r="F4083" s="115">
        <v>14.09</v>
      </c>
    </row>
    <row r="4084" spans="1:6" x14ac:dyDescent="0.25">
      <c r="A4084" s="36" t="s">
        <v>10499</v>
      </c>
      <c r="B4084" s="36">
        <v>39895</v>
      </c>
      <c r="C4084" s="30" t="s">
        <v>14565</v>
      </c>
      <c r="D4084" s="36" t="s">
        <v>99</v>
      </c>
      <c r="E4084" s="36" t="s">
        <v>10498</v>
      </c>
      <c r="F4084" s="115"/>
    </row>
    <row r="4085" spans="1:6" x14ac:dyDescent="0.25">
      <c r="A4085" s="36" t="s">
        <v>10499</v>
      </c>
      <c r="B4085" s="36">
        <v>39896</v>
      </c>
      <c r="C4085" s="30" t="s">
        <v>14566</v>
      </c>
      <c r="D4085" s="36" t="s">
        <v>99</v>
      </c>
      <c r="E4085" s="36" t="s">
        <v>10498</v>
      </c>
      <c r="F4085" s="115"/>
    </row>
    <row r="4086" spans="1:6" x14ac:dyDescent="0.25">
      <c r="A4086" s="36" t="s">
        <v>10499</v>
      </c>
      <c r="B4086" s="36">
        <v>44038</v>
      </c>
      <c r="C4086" s="30" t="s">
        <v>14567</v>
      </c>
      <c r="D4086" s="36" t="s">
        <v>99</v>
      </c>
      <c r="E4086" s="36" t="s">
        <v>10498</v>
      </c>
      <c r="F4086" s="115"/>
    </row>
    <row r="4087" spans="1:6" x14ac:dyDescent="0.25">
      <c r="A4087" s="36" t="s">
        <v>10499</v>
      </c>
      <c r="B4087" s="36">
        <v>44040</v>
      </c>
      <c r="C4087" s="30" t="s">
        <v>14568</v>
      </c>
      <c r="D4087" s="36" t="s">
        <v>99</v>
      </c>
      <c r="E4087" s="36" t="s">
        <v>10498</v>
      </c>
      <c r="F4087" s="115"/>
    </row>
    <row r="4088" spans="1:6" x14ac:dyDescent="0.25">
      <c r="A4088" s="36" t="s">
        <v>10499</v>
      </c>
      <c r="B4088" s="36">
        <v>44035</v>
      </c>
      <c r="C4088" s="30" t="s">
        <v>14569</v>
      </c>
      <c r="D4088" s="36" t="s">
        <v>99</v>
      </c>
      <c r="E4088" s="36" t="s">
        <v>10498</v>
      </c>
      <c r="F4088" s="115"/>
    </row>
    <row r="4089" spans="1:6" x14ac:dyDescent="0.25">
      <c r="A4089" s="36" t="s">
        <v>10499</v>
      </c>
      <c r="B4089" s="36">
        <v>44037</v>
      </c>
      <c r="C4089" s="30" t="s">
        <v>14570</v>
      </c>
      <c r="D4089" s="36" t="s">
        <v>99</v>
      </c>
      <c r="E4089" s="36" t="s">
        <v>10498</v>
      </c>
      <c r="F4089" s="115"/>
    </row>
    <row r="4090" spans="1:6" x14ac:dyDescent="0.25">
      <c r="A4090" s="36" t="s">
        <v>10499</v>
      </c>
      <c r="B4090" s="36">
        <v>44033</v>
      </c>
      <c r="C4090" s="30" t="s">
        <v>14571</v>
      </c>
      <c r="D4090" s="36" t="s">
        <v>99</v>
      </c>
      <c r="E4090" s="36" t="s">
        <v>10498</v>
      </c>
      <c r="F4090" s="115"/>
    </row>
    <row r="4091" spans="1:6" x14ac:dyDescent="0.25">
      <c r="A4091" s="36" t="s">
        <v>10499</v>
      </c>
      <c r="B4091" s="36">
        <v>44034</v>
      </c>
      <c r="C4091" s="30" t="s">
        <v>14572</v>
      </c>
      <c r="D4091" s="36" t="s">
        <v>99</v>
      </c>
      <c r="E4091" s="36" t="s">
        <v>10498</v>
      </c>
      <c r="F4091" s="115"/>
    </row>
    <row r="4092" spans="1:6" x14ac:dyDescent="0.25">
      <c r="A4092" s="36" t="s">
        <v>10499</v>
      </c>
      <c r="B4092" s="36">
        <v>44028</v>
      </c>
      <c r="C4092" s="30" t="s">
        <v>14573</v>
      </c>
      <c r="D4092" s="36" t="s">
        <v>99</v>
      </c>
      <c r="E4092" s="36" t="s">
        <v>10498</v>
      </c>
      <c r="F4092" s="115"/>
    </row>
    <row r="4093" spans="1:6" x14ac:dyDescent="0.25">
      <c r="A4093" s="36" t="s">
        <v>10499</v>
      </c>
      <c r="B4093" s="36">
        <v>44029</v>
      </c>
      <c r="C4093" s="30" t="s">
        <v>14574</v>
      </c>
      <c r="D4093" s="36" t="s">
        <v>99</v>
      </c>
      <c r="E4093" s="36" t="s">
        <v>10498</v>
      </c>
      <c r="F4093" s="115"/>
    </row>
    <row r="4094" spans="1:6" x14ac:dyDescent="0.25">
      <c r="A4094" s="36" t="s">
        <v>10499</v>
      </c>
      <c r="B4094" s="36">
        <v>44030</v>
      </c>
      <c r="C4094" s="30" t="s">
        <v>14575</v>
      </c>
      <c r="D4094" s="36" t="s">
        <v>99</v>
      </c>
      <c r="E4094" s="36" t="s">
        <v>10498</v>
      </c>
      <c r="F4094" s="115"/>
    </row>
    <row r="4095" spans="1:6" x14ac:dyDescent="0.25">
      <c r="A4095" s="36" t="s">
        <v>10499</v>
      </c>
      <c r="B4095" s="36">
        <v>44031</v>
      </c>
      <c r="C4095" s="30" t="s">
        <v>14576</v>
      </c>
      <c r="D4095" s="36" t="s">
        <v>99</v>
      </c>
      <c r="E4095" s="36" t="s">
        <v>10498</v>
      </c>
      <c r="F4095" s="115"/>
    </row>
    <row r="4096" spans="1:6" x14ac:dyDescent="0.25">
      <c r="A4096" s="36" t="s">
        <v>10499</v>
      </c>
      <c r="B4096" s="36">
        <v>44032</v>
      </c>
      <c r="C4096" s="30" t="s">
        <v>14577</v>
      </c>
      <c r="D4096" s="36" t="s">
        <v>99</v>
      </c>
      <c r="E4096" s="36" t="s">
        <v>10498</v>
      </c>
      <c r="F4096" s="115"/>
    </row>
    <row r="4097" spans="1:6" x14ac:dyDescent="0.25">
      <c r="A4097" s="36" t="s">
        <v>10499</v>
      </c>
      <c r="B4097" s="36">
        <v>44036</v>
      </c>
      <c r="C4097" s="30" t="s">
        <v>14578</v>
      </c>
      <c r="D4097" s="36" t="s">
        <v>99</v>
      </c>
      <c r="E4097" s="36" t="s">
        <v>10498</v>
      </c>
      <c r="F4097" s="115"/>
    </row>
    <row r="4098" spans="1:6" x14ac:dyDescent="0.25">
      <c r="A4098" s="36" t="s">
        <v>10499</v>
      </c>
      <c r="B4098" s="36">
        <v>44039</v>
      </c>
      <c r="C4098" s="30" t="s">
        <v>14579</v>
      </c>
      <c r="D4098" s="36" t="s">
        <v>99</v>
      </c>
      <c r="E4098" s="36" t="s">
        <v>10498</v>
      </c>
      <c r="F4098" s="115"/>
    </row>
    <row r="4099" spans="1:6" x14ac:dyDescent="0.25">
      <c r="A4099" s="36" t="s">
        <v>10499</v>
      </c>
      <c r="B4099" s="36">
        <v>38873</v>
      </c>
      <c r="C4099" s="30" t="s">
        <v>14580</v>
      </c>
      <c r="D4099" s="36" t="s">
        <v>99</v>
      </c>
      <c r="E4099" s="36" t="s">
        <v>10498</v>
      </c>
      <c r="F4099" s="115"/>
    </row>
    <row r="4100" spans="1:6" x14ac:dyDescent="0.25">
      <c r="A4100" s="36" t="s">
        <v>10499</v>
      </c>
      <c r="B4100" s="36">
        <v>38874</v>
      </c>
      <c r="C4100" s="30" t="s">
        <v>14581</v>
      </c>
      <c r="D4100" s="36" t="s">
        <v>99</v>
      </c>
      <c r="E4100" s="36" t="s">
        <v>10498</v>
      </c>
      <c r="F4100" s="115"/>
    </row>
    <row r="4101" spans="1:6" x14ac:dyDescent="0.25">
      <c r="A4101" s="36" t="s">
        <v>10499</v>
      </c>
      <c r="B4101" s="36">
        <v>38875</v>
      </c>
      <c r="C4101" s="30" t="s">
        <v>14582</v>
      </c>
      <c r="D4101" s="36" t="s">
        <v>99</v>
      </c>
      <c r="E4101" s="36" t="s">
        <v>10498</v>
      </c>
      <c r="F4101" s="115"/>
    </row>
    <row r="4102" spans="1:6" x14ac:dyDescent="0.25">
      <c r="A4102" s="36" t="s">
        <v>10499</v>
      </c>
      <c r="B4102" s="36">
        <v>38876</v>
      </c>
      <c r="C4102" s="30" t="s">
        <v>14583</v>
      </c>
      <c r="D4102" s="36" t="s">
        <v>99</v>
      </c>
      <c r="E4102" s="36" t="s">
        <v>10498</v>
      </c>
      <c r="F4102" s="115"/>
    </row>
    <row r="4103" spans="1:6" x14ac:dyDescent="0.25">
      <c r="A4103" s="36" t="s">
        <v>10499</v>
      </c>
      <c r="B4103" s="36">
        <v>39000</v>
      </c>
      <c r="C4103" s="30" t="s">
        <v>14584</v>
      </c>
      <c r="D4103" s="36" t="s">
        <v>99</v>
      </c>
      <c r="E4103" s="36" t="s">
        <v>10498</v>
      </c>
      <c r="F4103" s="115">
        <v>39.19</v>
      </c>
    </row>
    <row r="4104" spans="1:6" x14ac:dyDescent="0.25">
      <c r="A4104" s="36" t="s">
        <v>10499</v>
      </c>
      <c r="B4104" s="36">
        <v>38674</v>
      </c>
      <c r="C4104" s="30" t="s">
        <v>14585</v>
      </c>
      <c r="D4104" s="36" t="s">
        <v>99</v>
      </c>
      <c r="E4104" s="36" t="s">
        <v>10498</v>
      </c>
      <c r="F4104" s="115">
        <v>42.19</v>
      </c>
    </row>
    <row r="4105" spans="1:6" x14ac:dyDescent="0.25">
      <c r="A4105" s="36" t="s">
        <v>10499</v>
      </c>
      <c r="B4105" s="36">
        <v>38019</v>
      </c>
      <c r="C4105" s="30" t="s">
        <v>14586</v>
      </c>
      <c r="D4105" s="36" t="s">
        <v>99</v>
      </c>
      <c r="E4105" s="36" t="s">
        <v>10498</v>
      </c>
      <c r="F4105" s="115">
        <v>8.92</v>
      </c>
    </row>
    <row r="4106" spans="1:6" x14ac:dyDescent="0.25">
      <c r="A4106" s="36" t="s">
        <v>10499</v>
      </c>
      <c r="B4106" s="36">
        <v>38020</v>
      </c>
      <c r="C4106" s="30" t="s">
        <v>14587</v>
      </c>
      <c r="D4106" s="36" t="s">
        <v>99</v>
      </c>
      <c r="E4106" s="36" t="s">
        <v>10498</v>
      </c>
      <c r="F4106" s="115">
        <v>10.99</v>
      </c>
    </row>
    <row r="4107" spans="1:6" x14ac:dyDescent="0.25">
      <c r="A4107" s="36" t="s">
        <v>10499</v>
      </c>
      <c r="B4107" s="36">
        <v>38454</v>
      </c>
      <c r="C4107" s="30" t="s">
        <v>14588</v>
      </c>
      <c r="D4107" s="36" t="s">
        <v>99</v>
      </c>
      <c r="E4107" s="36" t="s">
        <v>10498</v>
      </c>
      <c r="F4107" s="115">
        <v>14.69</v>
      </c>
    </row>
    <row r="4108" spans="1:6" x14ac:dyDescent="0.25">
      <c r="A4108" s="36" t="s">
        <v>10499</v>
      </c>
      <c r="B4108" s="36">
        <v>38455</v>
      </c>
      <c r="C4108" s="30" t="s">
        <v>14589</v>
      </c>
      <c r="D4108" s="36" t="s">
        <v>99</v>
      </c>
      <c r="E4108" s="36" t="s">
        <v>10498</v>
      </c>
      <c r="F4108" s="115">
        <v>19.670000000000002</v>
      </c>
    </row>
    <row r="4109" spans="1:6" x14ac:dyDescent="0.25">
      <c r="A4109" s="36" t="s">
        <v>10499</v>
      </c>
      <c r="B4109" s="36">
        <v>38462</v>
      </c>
      <c r="C4109" s="30" t="s">
        <v>14590</v>
      </c>
      <c r="D4109" s="36" t="s">
        <v>99</v>
      </c>
      <c r="E4109" s="36" t="s">
        <v>10498</v>
      </c>
      <c r="F4109" s="115">
        <v>317.13</v>
      </c>
    </row>
    <row r="4110" spans="1:6" x14ac:dyDescent="0.25">
      <c r="A4110" s="36" t="s">
        <v>10499</v>
      </c>
      <c r="B4110" s="36">
        <v>36362</v>
      </c>
      <c r="C4110" s="30" t="s">
        <v>14591</v>
      </c>
      <c r="D4110" s="36" t="s">
        <v>99</v>
      </c>
      <c r="E4110" s="36" t="s">
        <v>10498</v>
      </c>
      <c r="F4110" s="115">
        <v>4.38</v>
      </c>
    </row>
    <row r="4111" spans="1:6" x14ac:dyDescent="0.25">
      <c r="A4111" s="36" t="s">
        <v>10499</v>
      </c>
      <c r="B4111" s="36">
        <v>36298</v>
      </c>
      <c r="C4111" s="30" t="s">
        <v>14592</v>
      </c>
      <c r="D4111" s="36" t="s">
        <v>99</v>
      </c>
      <c r="E4111" s="36" t="s">
        <v>10498</v>
      </c>
      <c r="F4111" s="115">
        <v>3.77</v>
      </c>
    </row>
    <row r="4112" spans="1:6" x14ac:dyDescent="0.25">
      <c r="A4112" s="36" t="s">
        <v>10499</v>
      </c>
      <c r="B4112" s="36">
        <v>38456</v>
      </c>
      <c r="C4112" s="30" t="s">
        <v>14593</v>
      </c>
      <c r="D4112" s="36" t="s">
        <v>99</v>
      </c>
      <c r="E4112" s="36" t="s">
        <v>10498</v>
      </c>
      <c r="F4112" s="115">
        <v>9.3800000000000008</v>
      </c>
    </row>
    <row r="4113" spans="1:6" x14ac:dyDescent="0.25">
      <c r="A4113" s="36" t="s">
        <v>10499</v>
      </c>
      <c r="B4113" s="36">
        <v>38457</v>
      </c>
      <c r="C4113" s="30" t="s">
        <v>14594</v>
      </c>
      <c r="D4113" s="36" t="s">
        <v>99</v>
      </c>
      <c r="E4113" s="36" t="s">
        <v>10498</v>
      </c>
      <c r="F4113" s="115">
        <v>17.09</v>
      </c>
    </row>
    <row r="4114" spans="1:6" x14ac:dyDescent="0.25">
      <c r="A4114" s="36" t="s">
        <v>10499</v>
      </c>
      <c r="B4114" s="36">
        <v>38458</v>
      </c>
      <c r="C4114" s="30" t="s">
        <v>14595</v>
      </c>
      <c r="D4114" s="36" t="s">
        <v>99</v>
      </c>
      <c r="E4114" s="36" t="s">
        <v>10498</v>
      </c>
      <c r="F4114" s="115">
        <v>32.92</v>
      </c>
    </row>
    <row r="4115" spans="1:6" x14ac:dyDescent="0.25">
      <c r="A4115" s="36" t="s">
        <v>10499</v>
      </c>
      <c r="B4115" s="36">
        <v>38459</v>
      </c>
      <c r="C4115" s="30" t="s">
        <v>14596</v>
      </c>
      <c r="D4115" s="36" t="s">
        <v>99</v>
      </c>
      <c r="E4115" s="36" t="s">
        <v>10498</v>
      </c>
      <c r="F4115" s="115">
        <v>51.75</v>
      </c>
    </row>
    <row r="4116" spans="1:6" x14ac:dyDescent="0.25">
      <c r="A4116" s="36" t="s">
        <v>10499</v>
      </c>
      <c r="B4116" s="36">
        <v>38460</v>
      </c>
      <c r="C4116" s="30" t="s">
        <v>14597</v>
      </c>
      <c r="D4116" s="36" t="s">
        <v>99</v>
      </c>
      <c r="E4116" s="36" t="s">
        <v>10498</v>
      </c>
      <c r="F4116" s="115">
        <v>111.01</v>
      </c>
    </row>
    <row r="4117" spans="1:6" x14ac:dyDescent="0.25">
      <c r="A4117" s="36" t="s">
        <v>10499</v>
      </c>
      <c r="B4117" s="36">
        <v>38461</v>
      </c>
      <c r="C4117" s="30" t="s">
        <v>14598</v>
      </c>
      <c r="D4117" s="36" t="s">
        <v>99</v>
      </c>
      <c r="E4117" s="36" t="s">
        <v>10498</v>
      </c>
      <c r="F4117" s="115">
        <v>148.97</v>
      </c>
    </row>
    <row r="4118" spans="1:6" x14ac:dyDescent="0.25">
      <c r="A4118" s="36" t="s">
        <v>10499</v>
      </c>
      <c r="B4118" s="36">
        <v>7094</v>
      </c>
      <c r="C4118" s="30" t="s">
        <v>14599</v>
      </c>
      <c r="D4118" s="36" t="s">
        <v>99</v>
      </c>
      <c r="E4118" s="36" t="s">
        <v>10498</v>
      </c>
      <c r="F4118" s="115">
        <v>12.34</v>
      </c>
    </row>
    <row r="4119" spans="1:6" x14ac:dyDescent="0.25">
      <c r="A4119" s="36" t="s">
        <v>10499</v>
      </c>
      <c r="B4119" s="36">
        <v>7116</v>
      </c>
      <c r="C4119" s="30" t="s">
        <v>14600</v>
      </c>
      <c r="D4119" s="36" t="s">
        <v>99</v>
      </c>
      <c r="E4119" s="36" t="s">
        <v>10498</v>
      </c>
      <c r="F4119" s="115">
        <v>3.95</v>
      </c>
    </row>
    <row r="4120" spans="1:6" x14ac:dyDescent="0.25">
      <c r="A4120" s="36" t="s">
        <v>10499</v>
      </c>
      <c r="B4120" s="36">
        <v>7118</v>
      </c>
      <c r="C4120" s="30" t="s">
        <v>14601</v>
      </c>
      <c r="D4120" s="36" t="s">
        <v>99</v>
      </c>
      <c r="E4120" s="36" t="s">
        <v>10498</v>
      </c>
      <c r="F4120" s="115">
        <v>25.37</v>
      </c>
    </row>
    <row r="4121" spans="1:6" x14ac:dyDescent="0.25">
      <c r="A4121" s="36" t="s">
        <v>10499</v>
      </c>
      <c r="B4121" s="36">
        <v>7098</v>
      </c>
      <c r="C4121" s="30" t="s">
        <v>14602</v>
      </c>
      <c r="D4121" s="36" t="s">
        <v>99</v>
      </c>
      <c r="E4121" s="36" t="s">
        <v>10498</v>
      </c>
      <c r="F4121" s="115">
        <v>3.77</v>
      </c>
    </row>
    <row r="4122" spans="1:6" x14ac:dyDescent="0.25">
      <c r="A4122" s="36" t="s">
        <v>10499</v>
      </c>
      <c r="B4122" s="36">
        <v>7110</v>
      </c>
      <c r="C4122" s="30" t="s">
        <v>14603</v>
      </c>
      <c r="D4122" s="36" t="s">
        <v>99</v>
      </c>
      <c r="E4122" s="36" t="s">
        <v>10498</v>
      </c>
      <c r="F4122" s="115">
        <v>48.24</v>
      </c>
    </row>
    <row r="4123" spans="1:6" x14ac:dyDescent="0.25">
      <c r="A4123" s="36" t="s">
        <v>10499</v>
      </c>
      <c r="B4123" s="36">
        <v>7123</v>
      </c>
      <c r="C4123" s="30" t="s">
        <v>14604</v>
      </c>
      <c r="D4123" s="36" t="s">
        <v>99</v>
      </c>
      <c r="E4123" s="36" t="s">
        <v>10498</v>
      </c>
      <c r="F4123" s="115">
        <v>4.5599999999999996</v>
      </c>
    </row>
    <row r="4124" spans="1:6" x14ac:dyDescent="0.25">
      <c r="A4124" s="36" t="s">
        <v>10499</v>
      </c>
      <c r="B4124" s="36">
        <v>7121</v>
      </c>
      <c r="C4124" s="30" t="s">
        <v>14605</v>
      </c>
      <c r="D4124" s="36" t="s">
        <v>99</v>
      </c>
      <c r="E4124" s="36" t="s">
        <v>10498</v>
      </c>
      <c r="F4124" s="115">
        <v>9.02</v>
      </c>
    </row>
    <row r="4125" spans="1:6" x14ac:dyDescent="0.25">
      <c r="A4125" s="36" t="s">
        <v>10499</v>
      </c>
      <c r="B4125" s="36">
        <v>7137</v>
      </c>
      <c r="C4125" s="30" t="s">
        <v>14606</v>
      </c>
      <c r="D4125" s="36" t="s">
        <v>99</v>
      </c>
      <c r="E4125" s="36" t="s">
        <v>10498</v>
      </c>
      <c r="F4125" s="115">
        <v>9.85</v>
      </c>
    </row>
    <row r="4126" spans="1:6" x14ac:dyDescent="0.25">
      <c r="A4126" s="36" t="s">
        <v>10499</v>
      </c>
      <c r="B4126" s="36">
        <v>7122</v>
      </c>
      <c r="C4126" s="30" t="s">
        <v>14607</v>
      </c>
      <c r="D4126" s="36" t="s">
        <v>99</v>
      </c>
      <c r="E4126" s="36" t="s">
        <v>10498</v>
      </c>
      <c r="F4126" s="115">
        <v>10.85</v>
      </c>
    </row>
    <row r="4127" spans="1:6" x14ac:dyDescent="0.25">
      <c r="A4127" s="36" t="s">
        <v>10499</v>
      </c>
      <c r="B4127" s="36">
        <v>7114</v>
      </c>
      <c r="C4127" s="30" t="s">
        <v>14608</v>
      </c>
      <c r="D4127" s="36" t="s">
        <v>99</v>
      </c>
      <c r="E4127" s="36" t="s">
        <v>10498</v>
      </c>
      <c r="F4127" s="115">
        <v>12.61</v>
      </c>
    </row>
    <row r="4128" spans="1:6" x14ac:dyDescent="0.25">
      <c r="A4128" s="36" t="s">
        <v>10499</v>
      </c>
      <c r="B4128" s="36">
        <v>7109</v>
      </c>
      <c r="C4128" s="30" t="s">
        <v>14609</v>
      </c>
      <c r="D4128" s="36" t="s">
        <v>99</v>
      </c>
      <c r="E4128" s="36" t="s">
        <v>10498</v>
      </c>
      <c r="F4128" s="115">
        <v>2.5</v>
      </c>
    </row>
    <row r="4129" spans="1:6" x14ac:dyDescent="0.25">
      <c r="A4129" s="36" t="s">
        <v>10499</v>
      </c>
      <c r="B4129" s="36">
        <v>7135</v>
      </c>
      <c r="C4129" s="30" t="s">
        <v>14610</v>
      </c>
      <c r="D4129" s="36" t="s">
        <v>99</v>
      </c>
      <c r="E4129" s="36" t="s">
        <v>10498</v>
      </c>
      <c r="F4129" s="115">
        <v>5.12</v>
      </c>
    </row>
    <row r="4130" spans="1:6" x14ac:dyDescent="0.25">
      <c r="A4130" s="36" t="s">
        <v>10499</v>
      </c>
      <c r="B4130" s="36">
        <v>37947</v>
      </c>
      <c r="C4130" s="30" t="s">
        <v>14611</v>
      </c>
      <c r="D4130" s="36" t="s">
        <v>99</v>
      </c>
      <c r="E4130" s="36" t="s">
        <v>10498</v>
      </c>
      <c r="F4130" s="115">
        <v>4.16</v>
      </c>
    </row>
    <row r="4131" spans="1:6" x14ac:dyDescent="0.25">
      <c r="A4131" s="36" t="s">
        <v>10499</v>
      </c>
      <c r="B4131" s="36">
        <v>7103</v>
      </c>
      <c r="C4131" s="30" t="s">
        <v>14612</v>
      </c>
      <c r="D4131" s="36" t="s">
        <v>99</v>
      </c>
      <c r="E4131" s="36" t="s">
        <v>10498</v>
      </c>
      <c r="F4131" s="115">
        <v>13.57</v>
      </c>
    </row>
    <row r="4132" spans="1:6" x14ac:dyDescent="0.25">
      <c r="A4132" s="36" t="s">
        <v>10499</v>
      </c>
      <c r="B4132" s="36">
        <v>40419</v>
      </c>
      <c r="C4132" s="30" t="s">
        <v>14613</v>
      </c>
      <c r="D4132" s="36" t="s">
        <v>99</v>
      </c>
      <c r="E4132" s="36" t="s">
        <v>10498</v>
      </c>
      <c r="F4132" s="115"/>
    </row>
    <row r="4133" spans="1:6" x14ac:dyDescent="0.25">
      <c r="A4133" s="36" t="s">
        <v>10499</v>
      </c>
      <c r="B4133" s="36">
        <v>40420</v>
      </c>
      <c r="C4133" s="30" t="s">
        <v>14614</v>
      </c>
      <c r="D4133" s="36" t="s">
        <v>99</v>
      </c>
      <c r="E4133" s="36" t="s">
        <v>10498</v>
      </c>
      <c r="F4133" s="115"/>
    </row>
    <row r="4134" spans="1:6" x14ac:dyDescent="0.25">
      <c r="A4134" s="36" t="s">
        <v>10499</v>
      </c>
      <c r="B4134" s="36">
        <v>40421</v>
      </c>
      <c r="C4134" s="30" t="s">
        <v>14615</v>
      </c>
      <c r="D4134" s="36" t="s">
        <v>99</v>
      </c>
      <c r="E4134" s="36" t="s">
        <v>10498</v>
      </c>
      <c r="F4134" s="115"/>
    </row>
    <row r="4135" spans="1:6" x14ac:dyDescent="0.25">
      <c r="A4135" s="36" t="s">
        <v>10499</v>
      </c>
      <c r="B4135" s="36">
        <v>38905</v>
      </c>
      <c r="C4135" s="30" t="s">
        <v>14616</v>
      </c>
      <c r="D4135" s="36" t="s">
        <v>99</v>
      </c>
      <c r="E4135" s="36" t="s">
        <v>10498</v>
      </c>
      <c r="F4135" s="115"/>
    </row>
    <row r="4136" spans="1:6" x14ac:dyDescent="0.25">
      <c r="A4136" s="36" t="s">
        <v>10499</v>
      </c>
      <c r="B4136" s="36">
        <v>38907</v>
      </c>
      <c r="C4136" s="30" t="s">
        <v>14617</v>
      </c>
      <c r="D4136" s="36" t="s">
        <v>99</v>
      </c>
      <c r="E4136" s="36" t="s">
        <v>10498</v>
      </c>
      <c r="F4136" s="115"/>
    </row>
    <row r="4137" spans="1:6" x14ac:dyDescent="0.25">
      <c r="A4137" s="36" t="s">
        <v>10499</v>
      </c>
      <c r="B4137" s="36">
        <v>38910</v>
      </c>
      <c r="C4137" s="30" t="s">
        <v>14618</v>
      </c>
      <c r="D4137" s="36" t="s">
        <v>99</v>
      </c>
      <c r="E4137" s="36" t="s">
        <v>10498</v>
      </c>
      <c r="F4137" s="115"/>
    </row>
    <row r="4138" spans="1:6" x14ac:dyDescent="0.25">
      <c r="A4138" s="36" t="s">
        <v>10499</v>
      </c>
      <c r="B4138" s="36">
        <v>11655</v>
      </c>
      <c r="C4138" s="30" t="s">
        <v>14619</v>
      </c>
      <c r="D4138" s="36" t="s">
        <v>99</v>
      </c>
      <c r="E4138" s="36" t="s">
        <v>10498</v>
      </c>
      <c r="F4138" s="115">
        <v>18.25</v>
      </c>
    </row>
    <row r="4139" spans="1:6" x14ac:dyDescent="0.25">
      <c r="A4139" s="36" t="s">
        <v>10499</v>
      </c>
      <c r="B4139" s="36">
        <v>11656</v>
      </c>
      <c r="C4139" s="30" t="s">
        <v>14620</v>
      </c>
      <c r="D4139" s="36" t="s">
        <v>99</v>
      </c>
      <c r="E4139" s="36" t="s">
        <v>10498</v>
      </c>
      <c r="F4139" s="115">
        <v>20.95</v>
      </c>
    </row>
    <row r="4140" spans="1:6" x14ac:dyDescent="0.25">
      <c r="A4140" s="36" t="s">
        <v>10499</v>
      </c>
      <c r="B4140" s="36">
        <v>7091</v>
      </c>
      <c r="C4140" s="30" t="s">
        <v>14621</v>
      </c>
      <c r="D4140" s="36" t="s">
        <v>99</v>
      </c>
      <c r="E4140" s="36" t="s">
        <v>10498</v>
      </c>
      <c r="F4140" s="115">
        <v>17.16</v>
      </c>
    </row>
    <row r="4141" spans="1:6" x14ac:dyDescent="0.25">
      <c r="A4141" s="36" t="s">
        <v>10499</v>
      </c>
      <c r="B4141" s="36">
        <v>37948</v>
      </c>
      <c r="C4141" s="30" t="s">
        <v>14622</v>
      </c>
      <c r="D4141" s="36" t="s">
        <v>99</v>
      </c>
      <c r="E4141" s="36" t="s">
        <v>10498</v>
      </c>
      <c r="F4141" s="115">
        <v>3.97</v>
      </c>
    </row>
    <row r="4142" spans="1:6" x14ac:dyDescent="0.25">
      <c r="A4142" s="36" t="s">
        <v>10499</v>
      </c>
      <c r="B4142" s="36">
        <v>7097</v>
      </c>
      <c r="C4142" s="30" t="s">
        <v>14623</v>
      </c>
      <c r="D4142" s="36" t="s">
        <v>99</v>
      </c>
      <c r="E4142" s="36" t="s">
        <v>10498</v>
      </c>
      <c r="F4142" s="115">
        <v>8.06</v>
      </c>
    </row>
    <row r="4143" spans="1:6" x14ac:dyDescent="0.25">
      <c r="A4143" s="36" t="s">
        <v>10499</v>
      </c>
      <c r="B4143" s="36">
        <v>11658</v>
      </c>
      <c r="C4143" s="30" t="s">
        <v>14624</v>
      </c>
      <c r="D4143" s="36" t="s">
        <v>99</v>
      </c>
      <c r="E4143" s="36" t="s">
        <v>10498</v>
      </c>
      <c r="F4143" s="115">
        <v>17.82</v>
      </c>
    </row>
    <row r="4144" spans="1:6" x14ac:dyDescent="0.25">
      <c r="A4144" s="36" t="s">
        <v>10499</v>
      </c>
      <c r="B4144" s="36">
        <v>7146</v>
      </c>
      <c r="C4144" s="30" t="s">
        <v>14625</v>
      </c>
      <c r="D4144" s="36" t="s">
        <v>99</v>
      </c>
      <c r="E4144" s="36" t="s">
        <v>10498</v>
      </c>
      <c r="F4144" s="115">
        <v>165.13</v>
      </c>
    </row>
    <row r="4145" spans="1:6" x14ac:dyDescent="0.25">
      <c r="A4145" s="36" t="s">
        <v>10499</v>
      </c>
      <c r="B4145" s="36">
        <v>7138</v>
      </c>
      <c r="C4145" s="30" t="s">
        <v>14626</v>
      </c>
      <c r="D4145" s="36" t="s">
        <v>99</v>
      </c>
      <c r="E4145" s="36" t="s">
        <v>10498</v>
      </c>
      <c r="F4145" s="115">
        <v>1.04</v>
      </c>
    </row>
    <row r="4146" spans="1:6" x14ac:dyDescent="0.25">
      <c r="A4146" s="36" t="s">
        <v>10499</v>
      </c>
      <c r="B4146" s="36">
        <v>7139</v>
      </c>
      <c r="C4146" s="30" t="s">
        <v>14627</v>
      </c>
      <c r="D4146" s="36" t="s">
        <v>99</v>
      </c>
      <c r="E4146" s="36" t="s">
        <v>10498</v>
      </c>
      <c r="F4146" s="115">
        <v>1.18</v>
      </c>
    </row>
    <row r="4147" spans="1:6" x14ac:dyDescent="0.25">
      <c r="A4147" s="36" t="s">
        <v>10499</v>
      </c>
      <c r="B4147" s="36">
        <v>7140</v>
      </c>
      <c r="C4147" s="30" t="s">
        <v>14628</v>
      </c>
      <c r="D4147" s="36" t="s">
        <v>99</v>
      </c>
      <c r="E4147" s="36" t="s">
        <v>10498</v>
      </c>
      <c r="F4147" s="115">
        <v>3.71</v>
      </c>
    </row>
    <row r="4148" spans="1:6" x14ac:dyDescent="0.25">
      <c r="A4148" s="36" t="s">
        <v>10499</v>
      </c>
      <c r="B4148" s="36">
        <v>7141</v>
      </c>
      <c r="C4148" s="30" t="s">
        <v>14629</v>
      </c>
      <c r="D4148" s="36" t="s">
        <v>99</v>
      </c>
      <c r="E4148" s="36" t="s">
        <v>10498</v>
      </c>
      <c r="F4148" s="115">
        <v>9.08</v>
      </c>
    </row>
    <row r="4149" spans="1:6" x14ac:dyDescent="0.25">
      <c r="A4149" s="36" t="s">
        <v>10499</v>
      </c>
      <c r="B4149" s="36">
        <v>7143</v>
      </c>
      <c r="C4149" s="30" t="s">
        <v>14630</v>
      </c>
      <c r="D4149" s="36" t="s">
        <v>99</v>
      </c>
      <c r="E4149" s="36" t="s">
        <v>10498</v>
      </c>
      <c r="F4149" s="115">
        <v>30.48</v>
      </c>
    </row>
    <row r="4150" spans="1:6" x14ac:dyDescent="0.25">
      <c r="A4150" s="36" t="s">
        <v>10499</v>
      </c>
      <c r="B4150" s="36">
        <v>7144</v>
      </c>
      <c r="C4150" s="30" t="s">
        <v>14631</v>
      </c>
      <c r="D4150" s="36" t="s">
        <v>99</v>
      </c>
      <c r="E4150" s="36" t="s">
        <v>10498</v>
      </c>
      <c r="F4150" s="115">
        <v>56.56</v>
      </c>
    </row>
    <row r="4151" spans="1:6" x14ac:dyDescent="0.25">
      <c r="A4151" s="36" t="s">
        <v>10499</v>
      </c>
      <c r="B4151" s="36">
        <v>7145</v>
      </c>
      <c r="C4151" s="30" t="s">
        <v>14632</v>
      </c>
      <c r="D4151" s="36" t="s">
        <v>99</v>
      </c>
      <c r="E4151" s="36" t="s">
        <v>10498</v>
      </c>
      <c r="F4151" s="115">
        <v>76.900000000000006</v>
      </c>
    </row>
    <row r="4152" spans="1:6" x14ac:dyDescent="0.25">
      <c r="A4152" s="36" t="s">
        <v>10499</v>
      </c>
      <c r="B4152" s="36">
        <v>7142</v>
      </c>
      <c r="C4152" s="30" t="s">
        <v>14633</v>
      </c>
      <c r="D4152" s="36" t="s">
        <v>99</v>
      </c>
      <c r="E4152" s="36" t="s">
        <v>10498</v>
      </c>
      <c r="F4152" s="115">
        <v>9.5</v>
      </c>
    </row>
    <row r="4153" spans="1:6" x14ac:dyDescent="0.25">
      <c r="A4153" s="36" t="s">
        <v>10499</v>
      </c>
      <c r="B4153" s="36">
        <v>39322</v>
      </c>
      <c r="C4153" s="30" t="s">
        <v>14634</v>
      </c>
      <c r="D4153" s="36" t="s">
        <v>99</v>
      </c>
      <c r="E4153" s="36" t="s">
        <v>10498</v>
      </c>
      <c r="F4153" s="115"/>
    </row>
    <row r="4154" spans="1:6" x14ac:dyDescent="0.25">
      <c r="A4154" s="36" t="s">
        <v>10499</v>
      </c>
      <c r="B4154" s="36">
        <v>39289</v>
      </c>
      <c r="C4154" s="30" t="s">
        <v>14635</v>
      </c>
      <c r="D4154" s="36" t="s">
        <v>99</v>
      </c>
      <c r="E4154" s="36" t="s">
        <v>10498</v>
      </c>
      <c r="F4154" s="115"/>
    </row>
    <row r="4155" spans="1:6" x14ac:dyDescent="0.25">
      <c r="A4155" s="36" t="s">
        <v>10499</v>
      </c>
      <c r="B4155" s="36">
        <v>39290</v>
      </c>
      <c r="C4155" s="30" t="s">
        <v>14636</v>
      </c>
      <c r="D4155" s="36" t="s">
        <v>99</v>
      </c>
      <c r="E4155" s="36" t="s">
        <v>10498</v>
      </c>
      <c r="F4155" s="115"/>
    </row>
    <row r="4156" spans="1:6" x14ac:dyDescent="0.25">
      <c r="A4156" s="36" t="s">
        <v>10499</v>
      </c>
      <c r="B4156" s="36">
        <v>39291</v>
      </c>
      <c r="C4156" s="30" t="s">
        <v>14637</v>
      </c>
      <c r="D4156" s="36" t="s">
        <v>99</v>
      </c>
      <c r="E4156" s="36" t="s">
        <v>10498</v>
      </c>
      <c r="F4156" s="115"/>
    </row>
    <row r="4157" spans="1:6" x14ac:dyDescent="0.25">
      <c r="A4157" s="36" t="s">
        <v>10499</v>
      </c>
      <c r="B4157" s="36">
        <v>41892</v>
      </c>
      <c r="C4157" s="30" t="s">
        <v>14638</v>
      </c>
      <c r="D4157" s="36" t="s">
        <v>99</v>
      </c>
      <c r="E4157" s="36" t="s">
        <v>10498</v>
      </c>
      <c r="F4157" s="115"/>
    </row>
    <row r="4158" spans="1:6" x14ac:dyDescent="0.25">
      <c r="A4158" s="36" t="s">
        <v>10499</v>
      </c>
      <c r="B4158" s="36">
        <v>7048</v>
      </c>
      <c r="C4158" s="30" t="s">
        <v>14639</v>
      </c>
      <c r="D4158" s="36" t="s">
        <v>99</v>
      </c>
      <c r="E4158" s="36" t="s">
        <v>10498</v>
      </c>
      <c r="F4158" s="115"/>
    </row>
    <row r="4159" spans="1:6" x14ac:dyDescent="0.25">
      <c r="A4159" s="36" t="s">
        <v>10499</v>
      </c>
      <c r="B4159" s="36">
        <v>7088</v>
      </c>
      <c r="C4159" s="30" t="s">
        <v>14640</v>
      </c>
      <c r="D4159" s="36" t="s">
        <v>99</v>
      </c>
      <c r="E4159" s="36" t="s">
        <v>10498</v>
      </c>
      <c r="F4159" s="115"/>
    </row>
    <row r="4160" spans="1:6" x14ac:dyDescent="0.25">
      <c r="A4160" s="36" t="s">
        <v>10499</v>
      </c>
      <c r="B4160" s="36">
        <v>7070</v>
      </c>
      <c r="C4160" s="30" t="s">
        <v>14641</v>
      </c>
      <c r="D4160" s="36" t="s">
        <v>99</v>
      </c>
      <c r="E4160" s="36" t="s">
        <v>10498</v>
      </c>
      <c r="F4160" s="115">
        <v>220.79</v>
      </c>
    </row>
    <row r="4161" spans="1:6" x14ac:dyDescent="0.25">
      <c r="A4161" s="36" t="s">
        <v>10499</v>
      </c>
      <c r="B4161" s="36">
        <v>20179</v>
      </c>
      <c r="C4161" s="30" t="s">
        <v>14642</v>
      </c>
      <c r="D4161" s="36" t="s">
        <v>99</v>
      </c>
      <c r="E4161" s="36" t="s">
        <v>10498</v>
      </c>
      <c r="F4161" s="115">
        <v>46.96</v>
      </c>
    </row>
    <row r="4162" spans="1:6" x14ac:dyDescent="0.25">
      <c r="A4162" s="36" t="s">
        <v>10499</v>
      </c>
      <c r="B4162" s="36">
        <v>20178</v>
      </c>
      <c r="C4162" s="30" t="s">
        <v>14643</v>
      </c>
      <c r="D4162" s="36" t="s">
        <v>99</v>
      </c>
      <c r="E4162" s="36" t="s">
        <v>10498</v>
      </c>
      <c r="F4162" s="115">
        <v>56.29</v>
      </c>
    </row>
    <row r="4163" spans="1:6" x14ac:dyDescent="0.25">
      <c r="A4163" s="36" t="s">
        <v>10499</v>
      </c>
      <c r="B4163" s="36">
        <v>20180</v>
      </c>
      <c r="C4163" s="30" t="s">
        <v>14644</v>
      </c>
      <c r="D4163" s="36" t="s">
        <v>99</v>
      </c>
      <c r="E4163" s="36" t="s">
        <v>10498</v>
      </c>
      <c r="F4163" s="115">
        <v>92.9</v>
      </c>
    </row>
    <row r="4164" spans="1:6" x14ac:dyDescent="0.25">
      <c r="A4164" s="36" t="s">
        <v>10499</v>
      </c>
      <c r="B4164" s="36">
        <v>20181</v>
      </c>
      <c r="C4164" s="30" t="s">
        <v>14645</v>
      </c>
      <c r="D4164" s="36" t="s">
        <v>99</v>
      </c>
      <c r="E4164" s="36" t="s">
        <v>10498</v>
      </c>
      <c r="F4164" s="115">
        <v>124.39</v>
      </c>
    </row>
    <row r="4165" spans="1:6" x14ac:dyDescent="0.25">
      <c r="A4165" s="36" t="s">
        <v>10499</v>
      </c>
      <c r="B4165" s="36">
        <v>20177</v>
      </c>
      <c r="C4165" s="30" t="s">
        <v>14646</v>
      </c>
      <c r="D4165" s="36" t="s">
        <v>99</v>
      </c>
      <c r="E4165" s="36" t="s">
        <v>10498</v>
      </c>
      <c r="F4165" s="115">
        <v>30.77</v>
      </c>
    </row>
    <row r="4166" spans="1:6" x14ac:dyDescent="0.25">
      <c r="A4166" s="36" t="s">
        <v>10643</v>
      </c>
      <c r="B4166" s="36">
        <v>40945</v>
      </c>
      <c r="C4166" s="30" t="s">
        <v>14647</v>
      </c>
      <c r="D4166" s="36" t="s">
        <v>64</v>
      </c>
      <c r="E4166" s="36" t="s">
        <v>10498</v>
      </c>
      <c r="F4166" s="115">
        <v>22.86</v>
      </c>
    </row>
    <row r="4167" spans="1:6" x14ac:dyDescent="0.25">
      <c r="A4167" s="36" t="s">
        <v>10643</v>
      </c>
      <c r="B4167" s="36">
        <v>40946</v>
      </c>
      <c r="C4167" s="30" t="s">
        <v>14648</v>
      </c>
      <c r="D4167" s="36" t="s">
        <v>7170</v>
      </c>
      <c r="E4167" s="36" t="s">
        <v>10498</v>
      </c>
      <c r="F4167" s="115">
        <v>4013.16</v>
      </c>
    </row>
    <row r="4168" spans="1:6" x14ac:dyDescent="0.25">
      <c r="A4168" s="36" t="s">
        <v>10643</v>
      </c>
      <c r="B4168" s="36">
        <v>7153</v>
      </c>
      <c r="C4168" s="30" t="s">
        <v>14649</v>
      </c>
      <c r="D4168" s="36" t="s">
        <v>64</v>
      </c>
      <c r="E4168" s="36" t="s">
        <v>10498</v>
      </c>
      <c r="F4168" s="115">
        <v>42.34</v>
      </c>
    </row>
    <row r="4169" spans="1:6" x14ac:dyDescent="0.25">
      <c r="A4169" s="36" t="s">
        <v>10643</v>
      </c>
      <c r="B4169" s="36">
        <v>41089</v>
      </c>
      <c r="C4169" s="30" t="s">
        <v>14650</v>
      </c>
      <c r="D4169" s="36" t="s">
        <v>7170</v>
      </c>
      <c r="E4169" s="36" t="s">
        <v>10498</v>
      </c>
      <c r="F4169" s="115">
        <v>7430.52</v>
      </c>
    </row>
    <row r="4170" spans="1:6" x14ac:dyDescent="0.25">
      <c r="A4170" s="36" t="s">
        <v>10643</v>
      </c>
      <c r="B4170" s="36">
        <v>40943</v>
      </c>
      <c r="C4170" s="30" t="s">
        <v>14651</v>
      </c>
      <c r="D4170" s="36" t="s">
        <v>64</v>
      </c>
      <c r="E4170" s="36" t="s">
        <v>10498</v>
      </c>
      <c r="F4170" s="115">
        <v>38.67</v>
      </c>
    </row>
    <row r="4171" spans="1:6" x14ac:dyDescent="0.25">
      <c r="A4171" s="36" t="s">
        <v>10643</v>
      </c>
      <c r="B4171" s="36">
        <v>40944</v>
      </c>
      <c r="C4171" s="30" t="s">
        <v>14652</v>
      </c>
      <c r="D4171" s="36" t="s">
        <v>7170</v>
      </c>
      <c r="E4171" s="36" t="s">
        <v>10498</v>
      </c>
      <c r="F4171" s="115">
        <v>6782.31</v>
      </c>
    </row>
    <row r="4172" spans="1:6" x14ac:dyDescent="0.25">
      <c r="A4172" s="36" t="s">
        <v>10643</v>
      </c>
      <c r="B4172" s="36">
        <v>6175</v>
      </c>
      <c r="C4172" s="30" t="s">
        <v>14653</v>
      </c>
      <c r="D4172" s="36" t="s">
        <v>64</v>
      </c>
      <c r="E4172" s="36" t="s">
        <v>10498</v>
      </c>
      <c r="F4172" s="115">
        <v>29.08</v>
      </c>
    </row>
    <row r="4173" spans="1:6" x14ac:dyDescent="0.25">
      <c r="A4173" s="36" t="s">
        <v>10643</v>
      </c>
      <c r="B4173" s="36">
        <v>41092</v>
      </c>
      <c r="C4173" s="30" t="s">
        <v>14654</v>
      </c>
      <c r="D4173" s="36" t="s">
        <v>7170</v>
      </c>
      <c r="E4173" s="36" t="s">
        <v>10498</v>
      </c>
      <c r="F4173" s="115">
        <v>5103.0600000000004</v>
      </c>
    </row>
    <row r="4174" spans="1:6" x14ac:dyDescent="0.25">
      <c r="A4174" s="36" t="s">
        <v>10499</v>
      </c>
      <c r="B4174" s="36">
        <v>37712</v>
      </c>
      <c r="C4174" s="30" t="s">
        <v>14655</v>
      </c>
      <c r="D4174" s="36" t="s">
        <v>97</v>
      </c>
      <c r="E4174" s="36" t="s">
        <v>10498</v>
      </c>
      <c r="F4174" s="115">
        <v>84.01</v>
      </c>
    </row>
    <row r="4175" spans="1:6" x14ac:dyDescent="0.25">
      <c r="A4175" s="36" t="s">
        <v>10499</v>
      </c>
      <c r="B4175" s="36">
        <v>34558</v>
      </c>
      <c r="C4175" s="30" t="s">
        <v>14656</v>
      </c>
      <c r="D4175" s="36" t="s">
        <v>106</v>
      </c>
      <c r="E4175" s="36" t="s">
        <v>10498</v>
      </c>
      <c r="F4175" s="115">
        <v>2.68</v>
      </c>
    </row>
    <row r="4176" spans="1:6" x14ac:dyDescent="0.25">
      <c r="A4176" s="36" t="s">
        <v>10499</v>
      </c>
      <c r="B4176" s="36">
        <v>34547</v>
      </c>
      <c r="C4176" s="30" t="s">
        <v>14657</v>
      </c>
      <c r="D4176" s="36" t="s">
        <v>106</v>
      </c>
      <c r="E4176" s="36" t="s">
        <v>10498</v>
      </c>
      <c r="F4176" s="115">
        <v>3.3</v>
      </c>
    </row>
    <row r="4177" spans="1:6" x14ac:dyDescent="0.25">
      <c r="A4177" s="36" t="s">
        <v>10499</v>
      </c>
      <c r="B4177" s="36">
        <v>34548</v>
      </c>
      <c r="C4177" s="30" t="s">
        <v>14658</v>
      </c>
      <c r="D4177" s="36" t="s">
        <v>106</v>
      </c>
      <c r="E4177" s="36" t="s">
        <v>10498</v>
      </c>
      <c r="F4177" s="115">
        <v>5.42</v>
      </c>
    </row>
    <row r="4178" spans="1:6" x14ac:dyDescent="0.25">
      <c r="A4178" s="36" t="s">
        <v>10499</v>
      </c>
      <c r="B4178" s="36">
        <v>34550</v>
      </c>
      <c r="C4178" s="30" t="s">
        <v>14659</v>
      </c>
      <c r="D4178" s="36" t="s">
        <v>106</v>
      </c>
      <c r="E4178" s="36" t="s">
        <v>10498</v>
      </c>
      <c r="F4178" s="115">
        <v>1.43</v>
      </c>
    </row>
    <row r="4179" spans="1:6" x14ac:dyDescent="0.25">
      <c r="A4179" s="36" t="s">
        <v>10499</v>
      </c>
      <c r="B4179" s="36">
        <v>34557</v>
      </c>
      <c r="C4179" s="30" t="s">
        <v>14660</v>
      </c>
      <c r="D4179" s="36" t="s">
        <v>106</v>
      </c>
      <c r="E4179" s="36" t="s">
        <v>10498</v>
      </c>
      <c r="F4179" s="115">
        <v>2.09</v>
      </c>
    </row>
    <row r="4180" spans="1:6" x14ac:dyDescent="0.25">
      <c r="A4180" s="36" t="s">
        <v>10499</v>
      </c>
      <c r="B4180" s="36">
        <v>37411</v>
      </c>
      <c r="C4180" s="30" t="s">
        <v>14661</v>
      </c>
      <c r="D4180" s="36" t="s">
        <v>97</v>
      </c>
      <c r="E4180" s="36" t="s">
        <v>10498</v>
      </c>
      <c r="F4180" s="115">
        <v>15.3</v>
      </c>
    </row>
    <row r="4181" spans="1:6" x14ac:dyDescent="0.25">
      <c r="A4181" s="36" t="s">
        <v>10499</v>
      </c>
      <c r="B4181" s="36">
        <v>39508</v>
      </c>
      <c r="C4181" s="30" t="s">
        <v>14662</v>
      </c>
      <c r="D4181" s="36" t="s">
        <v>97</v>
      </c>
      <c r="E4181" s="36" t="s">
        <v>10498</v>
      </c>
      <c r="F4181" s="115">
        <v>8.59</v>
      </c>
    </row>
    <row r="4182" spans="1:6" x14ac:dyDescent="0.25">
      <c r="A4182" s="36" t="s">
        <v>10499</v>
      </c>
      <c r="B4182" s="36">
        <v>39507</v>
      </c>
      <c r="C4182" s="30" t="s">
        <v>14663</v>
      </c>
      <c r="D4182" s="36" t="s">
        <v>97</v>
      </c>
      <c r="E4182" s="36" t="s">
        <v>10498</v>
      </c>
      <c r="F4182" s="115">
        <v>12.82</v>
      </c>
    </row>
    <row r="4183" spans="1:6" x14ac:dyDescent="0.25">
      <c r="A4183" s="36" t="s">
        <v>10499</v>
      </c>
      <c r="B4183" s="36">
        <v>7155</v>
      </c>
      <c r="C4183" s="30" t="s">
        <v>14664</v>
      </c>
      <c r="D4183" s="36" t="s">
        <v>97</v>
      </c>
      <c r="E4183" s="36" t="s">
        <v>10498</v>
      </c>
      <c r="F4183" s="115">
        <v>16.45</v>
      </c>
    </row>
    <row r="4184" spans="1:6" x14ac:dyDescent="0.25">
      <c r="A4184" s="36" t="s">
        <v>10499</v>
      </c>
      <c r="B4184" s="36">
        <v>42406</v>
      </c>
      <c r="C4184" s="30" t="s">
        <v>14665</v>
      </c>
      <c r="D4184" s="36" t="s">
        <v>97</v>
      </c>
      <c r="E4184" s="36" t="s">
        <v>10498</v>
      </c>
      <c r="F4184" s="115">
        <v>18.87</v>
      </c>
    </row>
    <row r="4185" spans="1:6" x14ac:dyDescent="0.25">
      <c r="A4185" s="36" t="s">
        <v>10499</v>
      </c>
      <c r="B4185" s="36">
        <v>7156</v>
      </c>
      <c r="C4185" s="30" t="s">
        <v>14666</v>
      </c>
      <c r="D4185" s="36" t="s">
        <v>97</v>
      </c>
      <c r="E4185" s="36" t="s">
        <v>10505</v>
      </c>
      <c r="F4185" s="115">
        <v>23.61</v>
      </c>
    </row>
    <row r="4186" spans="1:6" x14ac:dyDescent="0.25">
      <c r="A4186" s="36" t="s">
        <v>10499</v>
      </c>
      <c r="B4186" s="36">
        <v>43127</v>
      </c>
      <c r="C4186" s="30" t="s">
        <v>14667</v>
      </c>
      <c r="D4186" s="36" t="s">
        <v>97</v>
      </c>
      <c r="E4186" s="36" t="s">
        <v>10498</v>
      </c>
      <c r="F4186" s="115">
        <v>33.79</v>
      </c>
    </row>
    <row r="4187" spans="1:6" x14ac:dyDescent="0.25">
      <c r="A4187" s="36" t="s">
        <v>10499</v>
      </c>
      <c r="B4187" s="36">
        <v>10917</v>
      </c>
      <c r="C4187" s="30" t="s">
        <v>14668</v>
      </c>
      <c r="D4187" s="36" t="s">
        <v>97</v>
      </c>
      <c r="E4187" s="36" t="s">
        <v>10498</v>
      </c>
      <c r="F4187" s="115">
        <v>7.13</v>
      </c>
    </row>
    <row r="4188" spans="1:6" x14ac:dyDescent="0.25">
      <c r="A4188" s="36" t="s">
        <v>10499</v>
      </c>
      <c r="B4188" s="36">
        <v>21141</v>
      </c>
      <c r="C4188" s="30" t="s">
        <v>14669</v>
      </c>
      <c r="D4188" s="36" t="s">
        <v>97</v>
      </c>
      <c r="E4188" s="36" t="s">
        <v>10498</v>
      </c>
      <c r="F4188" s="115">
        <v>11.04</v>
      </c>
    </row>
    <row r="4189" spans="1:6" x14ac:dyDescent="0.25">
      <c r="A4189" s="36" t="s">
        <v>10499</v>
      </c>
      <c r="B4189" s="36">
        <v>39509</v>
      </c>
      <c r="C4189" s="30" t="s">
        <v>14670</v>
      </c>
      <c r="D4189" s="36" t="s">
        <v>97</v>
      </c>
      <c r="E4189" s="36" t="s">
        <v>10498</v>
      </c>
      <c r="F4189" s="115">
        <v>10.62</v>
      </c>
    </row>
    <row r="4190" spans="1:6" x14ac:dyDescent="0.25">
      <c r="A4190" s="36" t="s">
        <v>10499</v>
      </c>
      <c r="B4190" s="36">
        <v>44529</v>
      </c>
      <c r="C4190" s="30" t="s">
        <v>14671</v>
      </c>
      <c r="D4190" s="36" t="s">
        <v>97</v>
      </c>
      <c r="E4190" s="36" t="s">
        <v>10498</v>
      </c>
      <c r="F4190" s="115">
        <v>13.69</v>
      </c>
    </row>
    <row r="4191" spans="1:6" x14ac:dyDescent="0.25">
      <c r="A4191" s="36" t="s">
        <v>10499</v>
      </c>
      <c r="B4191" s="36">
        <v>7167</v>
      </c>
      <c r="C4191" s="30" t="s">
        <v>14672</v>
      </c>
      <c r="D4191" s="36" t="s">
        <v>97</v>
      </c>
      <c r="E4191" s="36" t="s">
        <v>10498</v>
      </c>
      <c r="F4191" s="115">
        <v>29.35</v>
      </c>
    </row>
    <row r="4192" spans="1:6" x14ac:dyDescent="0.25">
      <c r="A4192" s="36" t="s">
        <v>10499</v>
      </c>
      <c r="B4192" s="36">
        <v>10928</v>
      </c>
      <c r="C4192" s="30" t="s">
        <v>14673</v>
      </c>
      <c r="D4192" s="36" t="s">
        <v>97</v>
      </c>
      <c r="E4192" s="36" t="s">
        <v>10498</v>
      </c>
      <c r="F4192" s="115">
        <v>16.86</v>
      </c>
    </row>
    <row r="4193" spans="1:6" x14ac:dyDescent="0.25">
      <c r="A4193" s="36" t="s">
        <v>10499</v>
      </c>
      <c r="B4193" s="36">
        <v>10933</v>
      </c>
      <c r="C4193" s="30" t="s">
        <v>14674</v>
      </c>
      <c r="D4193" s="36" t="s">
        <v>97</v>
      </c>
      <c r="E4193" s="36" t="s">
        <v>10498</v>
      </c>
      <c r="F4193" s="115">
        <v>25.43</v>
      </c>
    </row>
    <row r="4194" spans="1:6" x14ac:dyDescent="0.25">
      <c r="A4194" s="36" t="s">
        <v>10499</v>
      </c>
      <c r="B4194" s="36">
        <v>7158</v>
      </c>
      <c r="C4194" s="30" t="s">
        <v>14675</v>
      </c>
      <c r="D4194" s="36" t="s">
        <v>97</v>
      </c>
      <c r="E4194" s="36" t="s">
        <v>10505</v>
      </c>
      <c r="F4194" s="115">
        <v>43.14</v>
      </c>
    </row>
    <row r="4195" spans="1:6" x14ac:dyDescent="0.25">
      <c r="A4195" s="36" t="s">
        <v>10499</v>
      </c>
      <c r="B4195" s="36">
        <v>10927</v>
      </c>
      <c r="C4195" s="30" t="s">
        <v>14676</v>
      </c>
      <c r="D4195" s="36" t="s">
        <v>97</v>
      </c>
      <c r="E4195" s="36" t="s">
        <v>10498</v>
      </c>
      <c r="F4195" s="115">
        <v>27.59</v>
      </c>
    </row>
    <row r="4196" spans="1:6" x14ac:dyDescent="0.25">
      <c r="A4196" s="36" t="s">
        <v>10499</v>
      </c>
      <c r="B4196" s="36">
        <v>7162</v>
      </c>
      <c r="C4196" s="30" t="s">
        <v>14677</v>
      </c>
      <c r="D4196" s="36" t="s">
        <v>97</v>
      </c>
      <c r="E4196" s="36" t="s">
        <v>10498</v>
      </c>
      <c r="F4196" s="115">
        <v>67.510000000000005</v>
      </c>
    </row>
    <row r="4197" spans="1:6" x14ac:dyDescent="0.25">
      <c r="A4197" s="36" t="s">
        <v>10499</v>
      </c>
      <c r="B4197" s="36">
        <v>10932</v>
      </c>
      <c r="C4197" s="30" t="s">
        <v>14678</v>
      </c>
      <c r="D4197" s="36" t="s">
        <v>97</v>
      </c>
      <c r="E4197" s="36" t="s">
        <v>10498</v>
      </c>
      <c r="F4197" s="115">
        <v>117.42</v>
      </c>
    </row>
    <row r="4198" spans="1:6" x14ac:dyDescent="0.25">
      <c r="A4198" s="36" t="s">
        <v>10499</v>
      </c>
      <c r="B4198" s="36">
        <v>10937</v>
      </c>
      <c r="C4198" s="30" t="s">
        <v>14679</v>
      </c>
      <c r="D4198" s="36" t="s">
        <v>97</v>
      </c>
      <c r="E4198" s="36" t="s">
        <v>10498</v>
      </c>
      <c r="F4198" s="115">
        <v>30.18</v>
      </c>
    </row>
    <row r="4199" spans="1:6" x14ac:dyDescent="0.25">
      <c r="A4199" s="36" t="s">
        <v>10499</v>
      </c>
      <c r="B4199" s="36">
        <v>10935</v>
      </c>
      <c r="C4199" s="30" t="s">
        <v>14680</v>
      </c>
      <c r="D4199" s="36" t="s">
        <v>97</v>
      </c>
      <c r="E4199" s="36" t="s">
        <v>10498</v>
      </c>
      <c r="F4199" s="115">
        <v>52.34</v>
      </c>
    </row>
    <row r="4200" spans="1:6" x14ac:dyDescent="0.25">
      <c r="A4200" s="36" t="s">
        <v>10499</v>
      </c>
      <c r="B4200" s="36">
        <v>10931</v>
      </c>
      <c r="C4200" s="30" t="s">
        <v>14681</v>
      </c>
      <c r="D4200" s="36" t="s">
        <v>97</v>
      </c>
      <c r="E4200" s="36" t="s">
        <v>10498</v>
      </c>
      <c r="F4200" s="115">
        <v>14.72</v>
      </c>
    </row>
    <row r="4201" spans="1:6" x14ac:dyDescent="0.25">
      <c r="A4201" s="36" t="s">
        <v>10499</v>
      </c>
      <c r="B4201" s="36">
        <v>7164</v>
      </c>
      <c r="C4201" s="30" t="s">
        <v>14682</v>
      </c>
      <c r="D4201" s="36" t="s">
        <v>97</v>
      </c>
      <c r="E4201" s="36" t="s">
        <v>10498</v>
      </c>
      <c r="F4201" s="115">
        <v>48.72</v>
      </c>
    </row>
    <row r="4202" spans="1:6" x14ac:dyDescent="0.25">
      <c r="A4202" s="36" t="s">
        <v>10499</v>
      </c>
      <c r="B4202" s="36">
        <v>36887</v>
      </c>
      <c r="C4202" s="30" t="s">
        <v>14683</v>
      </c>
      <c r="D4202" s="36" t="s">
        <v>97</v>
      </c>
      <c r="E4202" s="36" t="s">
        <v>10498</v>
      </c>
      <c r="F4202" s="115">
        <v>9.9600000000000009</v>
      </c>
    </row>
    <row r="4203" spans="1:6" x14ac:dyDescent="0.25">
      <c r="A4203" s="36" t="s">
        <v>10499</v>
      </c>
      <c r="B4203" s="36">
        <v>34630</v>
      </c>
      <c r="C4203" s="30" t="s">
        <v>14684</v>
      </c>
      <c r="D4203" s="36" t="s">
        <v>99</v>
      </c>
      <c r="E4203" s="36" t="s">
        <v>10498</v>
      </c>
      <c r="F4203" s="115">
        <v>1365.32</v>
      </c>
    </row>
    <row r="4204" spans="1:6" x14ac:dyDescent="0.25">
      <c r="A4204" s="36" t="s">
        <v>10499</v>
      </c>
      <c r="B4204" s="36">
        <v>7161</v>
      </c>
      <c r="C4204" s="30" t="s">
        <v>14685</v>
      </c>
      <c r="D4204" s="36" t="s">
        <v>97</v>
      </c>
      <c r="E4204" s="36" t="s">
        <v>10498</v>
      </c>
      <c r="F4204" s="115">
        <v>6.06</v>
      </c>
    </row>
    <row r="4205" spans="1:6" x14ac:dyDescent="0.25">
      <c r="A4205" s="36" t="s">
        <v>10499</v>
      </c>
      <c r="B4205" s="36">
        <v>7170</v>
      </c>
      <c r="C4205" s="30" t="s">
        <v>14686</v>
      </c>
      <c r="D4205" s="36" t="s">
        <v>97</v>
      </c>
      <c r="E4205" s="36" t="s">
        <v>10498</v>
      </c>
      <c r="F4205" s="115">
        <v>2.41</v>
      </c>
    </row>
    <row r="4206" spans="1:6" x14ac:dyDescent="0.25">
      <c r="A4206" s="36" t="s">
        <v>10499</v>
      </c>
      <c r="B4206" s="36">
        <v>37524</v>
      </c>
      <c r="C4206" s="30" t="s">
        <v>14687</v>
      </c>
      <c r="D4206" s="36" t="s">
        <v>106</v>
      </c>
      <c r="E4206" s="36" t="s">
        <v>10505</v>
      </c>
      <c r="F4206" s="115">
        <v>2.2000000000000002</v>
      </c>
    </row>
    <row r="4207" spans="1:6" x14ac:dyDescent="0.25">
      <c r="A4207" s="36" t="s">
        <v>10499</v>
      </c>
      <c r="B4207" s="36">
        <v>37525</v>
      </c>
      <c r="C4207" s="30" t="s">
        <v>14688</v>
      </c>
      <c r="D4207" s="36" t="s">
        <v>106</v>
      </c>
      <c r="E4207" s="36" t="s">
        <v>10498</v>
      </c>
      <c r="F4207" s="115">
        <v>3.01</v>
      </c>
    </row>
    <row r="4208" spans="1:6" x14ac:dyDescent="0.25">
      <c r="A4208" s="36" t="s">
        <v>10499</v>
      </c>
      <c r="B4208" s="36">
        <v>36789</v>
      </c>
      <c r="C4208" s="30" t="s">
        <v>14689</v>
      </c>
      <c r="D4208" s="36" t="s">
        <v>99</v>
      </c>
      <c r="E4208" s="36" t="s">
        <v>10498</v>
      </c>
      <c r="F4208" s="115">
        <v>2.73</v>
      </c>
    </row>
    <row r="4209" spans="1:6" x14ac:dyDescent="0.25">
      <c r="A4209" s="36" t="s">
        <v>10499</v>
      </c>
      <c r="B4209" s="36">
        <v>7173</v>
      </c>
      <c r="C4209" s="30" t="s">
        <v>14690</v>
      </c>
      <c r="D4209" s="36" t="s">
        <v>13731</v>
      </c>
      <c r="E4209" s="36" t="s">
        <v>10505</v>
      </c>
      <c r="F4209" s="115">
        <v>1764.59</v>
      </c>
    </row>
    <row r="4210" spans="1:6" x14ac:dyDescent="0.25">
      <c r="A4210" s="36" t="s">
        <v>10499</v>
      </c>
      <c r="B4210" s="36">
        <v>7175</v>
      </c>
      <c r="C4210" s="30" t="s">
        <v>14691</v>
      </c>
      <c r="D4210" s="36" t="s">
        <v>99</v>
      </c>
      <c r="E4210" s="36" t="s">
        <v>10498</v>
      </c>
      <c r="F4210" s="115">
        <v>1.99</v>
      </c>
    </row>
    <row r="4211" spans="1:6" x14ac:dyDescent="0.25">
      <c r="A4211" s="36" t="s">
        <v>10499</v>
      </c>
      <c r="B4211" s="36">
        <v>40741</v>
      </c>
      <c r="C4211" s="30" t="s">
        <v>14692</v>
      </c>
      <c r="D4211" s="36" t="s">
        <v>99</v>
      </c>
      <c r="E4211" s="36" t="s">
        <v>10498</v>
      </c>
      <c r="F4211" s="115">
        <v>3</v>
      </c>
    </row>
    <row r="4212" spans="1:6" x14ac:dyDescent="0.25">
      <c r="A4212" s="36" t="s">
        <v>10499</v>
      </c>
      <c r="B4212" s="36">
        <v>7184</v>
      </c>
      <c r="C4212" s="30" t="s">
        <v>14693</v>
      </c>
      <c r="D4212" s="36" t="s">
        <v>97</v>
      </c>
      <c r="E4212" s="36" t="s">
        <v>10505</v>
      </c>
      <c r="F4212" s="115">
        <v>45.82</v>
      </c>
    </row>
    <row r="4213" spans="1:6" x14ac:dyDescent="0.25">
      <c r="A4213" s="36" t="s">
        <v>10499</v>
      </c>
      <c r="B4213" s="36">
        <v>34458</v>
      </c>
      <c r="C4213" s="30" t="s">
        <v>14694</v>
      </c>
      <c r="D4213" s="36" t="s">
        <v>99</v>
      </c>
      <c r="E4213" s="36" t="s">
        <v>10498</v>
      </c>
      <c r="F4213" s="115">
        <v>156.4</v>
      </c>
    </row>
    <row r="4214" spans="1:6" x14ac:dyDescent="0.25">
      <c r="A4214" s="36" t="s">
        <v>10499</v>
      </c>
      <c r="B4214" s="36">
        <v>34464</v>
      </c>
      <c r="C4214" s="30" t="s">
        <v>14695</v>
      </c>
      <c r="D4214" s="36" t="s">
        <v>99</v>
      </c>
      <c r="E4214" s="36" t="s">
        <v>10498</v>
      </c>
      <c r="F4214" s="115">
        <v>232.8</v>
      </c>
    </row>
    <row r="4215" spans="1:6" x14ac:dyDescent="0.25">
      <c r="A4215" s="36" t="s">
        <v>10499</v>
      </c>
      <c r="B4215" s="36">
        <v>34468</v>
      </c>
      <c r="C4215" s="30" t="s">
        <v>14696</v>
      </c>
      <c r="D4215" s="36" t="s">
        <v>99</v>
      </c>
      <c r="E4215" s="36" t="s">
        <v>10498</v>
      </c>
      <c r="F4215" s="115">
        <v>293.51</v>
      </c>
    </row>
    <row r="4216" spans="1:6" x14ac:dyDescent="0.25">
      <c r="A4216" s="36" t="s">
        <v>10499</v>
      </c>
      <c r="B4216" s="36">
        <v>34473</v>
      </c>
      <c r="C4216" s="30" t="s">
        <v>14697</v>
      </c>
      <c r="D4216" s="36" t="s">
        <v>99</v>
      </c>
      <c r="E4216" s="36" t="s">
        <v>10498</v>
      </c>
      <c r="F4216" s="115">
        <v>178.05</v>
      </c>
    </row>
    <row r="4217" spans="1:6" x14ac:dyDescent="0.25">
      <c r="A4217" s="36" t="s">
        <v>10499</v>
      </c>
      <c r="B4217" s="36">
        <v>34480</v>
      </c>
      <c r="C4217" s="30" t="s">
        <v>14698</v>
      </c>
      <c r="D4217" s="36" t="s">
        <v>99</v>
      </c>
      <c r="E4217" s="36" t="s">
        <v>10498</v>
      </c>
      <c r="F4217" s="115">
        <v>329.04</v>
      </c>
    </row>
    <row r="4218" spans="1:6" x14ac:dyDescent="0.25">
      <c r="A4218" s="36" t="s">
        <v>10499</v>
      </c>
      <c r="B4218" s="36">
        <v>34486</v>
      </c>
      <c r="C4218" s="30" t="s">
        <v>14699</v>
      </c>
      <c r="D4218" s="36" t="s">
        <v>99</v>
      </c>
      <c r="E4218" s="36" t="s">
        <v>10498</v>
      </c>
      <c r="F4218" s="115">
        <v>389.57</v>
      </c>
    </row>
    <row r="4219" spans="1:6" x14ac:dyDescent="0.25">
      <c r="A4219" s="36" t="s">
        <v>10499</v>
      </c>
      <c r="B4219" s="36">
        <v>7190</v>
      </c>
      <c r="C4219" s="30" t="s">
        <v>14700</v>
      </c>
      <c r="D4219" s="36" t="s">
        <v>99</v>
      </c>
      <c r="E4219" s="36" t="s">
        <v>10498</v>
      </c>
      <c r="F4219" s="115">
        <v>13</v>
      </c>
    </row>
    <row r="4220" spans="1:6" x14ac:dyDescent="0.25">
      <c r="A4220" s="36" t="s">
        <v>10499</v>
      </c>
      <c r="B4220" s="36">
        <v>34417</v>
      </c>
      <c r="C4220" s="30" t="s">
        <v>14701</v>
      </c>
      <c r="D4220" s="36" t="s">
        <v>99</v>
      </c>
      <c r="E4220" s="36" t="s">
        <v>10498</v>
      </c>
      <c r="F4220" s="115">
        <v>20.81</v>
      </c>
    </row>
    <row r="4221" spans="1:6" x14ac:dyDescent="0.25">
      <c r="A4221" s="36" t="s">
        <v>10499</v>
      </c>
      <c r="B4221" s="36">
        <v>7213</v>
      </c>
      <c r="C4221" s="30" t="s">
        <v>14702</v>
      </c>
      <c r="D4221" s="36" t="s">
        <v>97</v>
      </c>
      <c r="E4221" s="36" t="s">
        <v>10498</v>
      </c>
      <c r="F4221" s="115">
        <v>19.09</v>
      </c>
    </row>
    <row r="4222" spans="1:6" x14ac:dyDescent="0.25">
      <c r="A4222" s="36" t="s">
        <v>10499</v>
      </c>
      <c r="B4222" s="36">
        <v>7195</v>
      </c>
      <c r="C4222" s="30" t="s">
        <v>14703</v>
      </c>
      <c r="D4222" s="36" t="s">
        <v>99</v>
      </c>
      <c r="E4222" s="36" t="s">
        <v>10498</v>
      </c>
      <c r="F4222" s="115">
        <v>56.04</v>
      </c>
    </row>
    <row r="4223" spans="1:6" x14ac:dyDescent="0.25">
      <c r="A4223" s="36" t="s">
        <v>10499</v>
      </c>
      <c r="B4223" s="36">
        <v>7186</v>
      </c>
      <c r="C4223" s="30" t="s">
        <v>14704</v>
      </c>
      <c r="D4223" s="36" t="s">
        <v>99</v>
      </c>
      <c r="E4223" s="36" t="s">
        <v>10505</v>
      </c>
      <c r="F4223" s="115">
        <v>61.05</v>
      </c>
    </row>
    <row r="4224" spans="1:6" x14ac:dyDescent="0.25">
      <c r="A4224" s="36" t="s">
        <v>10499</v>
      </c>
      <c r="B4224" s="36">
        <v>7194</v>
      </c>
      <c r="C4224" s="30" t="s">
        <v>14705</v>
      </c>
      <c r="D4224" s="36" t="s">
        <v>97</v>
      </c>
      <c r="E4224" s="36" t="s">
        <v>10498</v>
      </c>
      <c r="F4224" s="115">
        <v>28.15</v>
      </c>
    </row>
    <row r="4225" spans="1:6" x14ac:dyDescent="0.25">
      <c r="A4225" s="36" t="s">
        <v>10499</v>
      </c>
      <c r="B4225" s="36">
        <v>7197</v>
      </c>
      <c r="C4225" s="30" t="s">
        <v>14706</v>
      </c>
      <c r="D4225" s="36" t="s">
        <v>99</v>
      </c>
      <c r="E4225" s="36" t="s">
        <v>10498</v>
      </c>
      <c r="F4225" s="115">
        <v>118.8</v>
      </c>
    </row>
    <row r="4226" spans="1:6" x14ac:dyDescent="0.25">
      <c r="A4226" s="36" t="s">
        <v>10499</v>
      </c>
      <c r="B4226" s="36">
        <v>7192</v>
      </c>
      <c r="C4226" s="30" t="s">
        <v>14707</v>
      </c>
      <c r="D4226" s="36" t="s">
        <v>99</v>
      </c>
      <c r="E4226" s="36" t="s">
        <v>10498</v>
      </c>
      <c r="F4226" s="115">
        <v>106.44</v>
      </c>
    </row>
    <row r="4227" spans="1:6" x14ac:dyDescent="0.25">
      <c r="A4227" s="36" t="s">
        <v>10499</v>
      </c>
      <c r="B4227" s="36">
        <v>7193</v>
      </c>
      <c r="C4227" s="30" t="s">
        <v>14708</v>
      </c>
      <c r="D4227" s="36" t="s">
        <v>99</v>
      </c>
      <c r="E4227" s="36" t="s">
        <v>10498</v>
      </c>
      <c r="F4227" s="115">
        <v>119.83</v>
      </c>
    </row>
    <row r="4228" spans="1:6" x14ac:dyDescent="0.25">
      <c r="A4228" s="36" t="s">
        <v>10499</v>
      </c>
      <c r="B4228" s="36">
        <v>7189</v>
      </c>
      <c r="C4228" s="30" t="s">
        <v>14709</v>
      </c>
      <c r="D4228" s="36" t="s">
        <v>99</v>
      </c>
      <c r="E4228" s="36" t="s">
        <v>10498</v>
      </c>
      <c r="F4228" s="115">
        <v>139.26</v>
      </c>
    </row>
    <row r="4229" spans="1:6" x14ac:dyDescent="0.25">
      <c r="A4229" s="36" t="s">
        <v>10499</v>
      </c>
      <c r="B4229" s="36">
        <v>34402</v>
      </c>
      <c r="C4229" s="30" t="s">
        <v>14710</v>
      </c>
      <c r="D4229" s="36" t="s">
        <v>99</v>
      </c>
      <c r="E4229" s="36" t="s">
        <v>10498</v>
      </c>
      <c r="F4229" s="115">
        <v>196.61</v>
      </c>
    </row>
    <row r="4230" spans="1:6" x14ac:dyDescent="0.25">
      <c r="A4230" s="36" t="s">
        <v>10499</v>
      </c>
      <c r="B4230" s="36">
        <v>7245</v>
      </c>
      <c r="C4230" s="30" t="s">
        <v>14711</v>
      </c>
      <c r="D4230" s="36" t="s">
        <v>99</v>
      </c>
      <c r="E4230" s="36" t="s">
        <v>10498</v>
      </c>
      <c r="F4230" s="115">
        <v>27.29</v>
      </c>
    </row>
    <row r="4231" spans="1:6" x14ac:dyDescent="0.25">
      <c r="A4231" s="36" t="s">
        <v>10499</v>
      </c>
      <c r="B4231" s="36">
        <v>34425</v>
      </c>
      <c r="C4231" s="30" t="s">
        <v>14712</v>
      </c>
      <c r="D4231" s="36" t="s">
        <v>99</v>
      </c>
      <c r="E4231" s="36" t="s">
        <v>10498</v>
      </c>
      <c r="F4231" s="115">
        <v>126.3</v>
      </c>
    </row>
    <row r="4232" spans="1:6" x14ac:dyDescent="0.25">
      <c r="A4232" s="36" t="s">
        <v>10499</v>
      </c>
      <c r="B4232" s="36">
        <v>7223</v>
      </c>
      <c r="C4232" s="30" t="s">
        <v>14713</v>
      </c>
      <c r="D4232" s="36" t="s">
        <v>99</v>
      </c>
      <c r="E4232" s="36" t="s">
        <v>10498</v>
      </c>
      <c r="F4232" s="115">
        <v>140.75</v>
      </c>
    </row>
    <row r="4233" spans="1:6" x14ac:dyDescent="0.25">
      <c r="A4233" s="36" t="s">
        <v>10499</v>
      </c>
      <c r="B4233" s="36">
        <v>7234</v>
      </c>
      <c r="C4233" s="30" t="s">
        <v>14714</v>
      </c>
      <c r="D4233" s="36" t="s">
        <v>99</v>
      </c>
      <c r="E4233" s="36" t="s">
        <v>10498</v>
      </c>
      <c r="F4233" s="115">
        <v>212.38</v>
      </c>
    </row>
    <row r="4234" spans="1:6" x14ac:dyDescent="0.25">
      <c r="A4234" s="36" t="s">
        <v>10499</v>
      </c>
      <c r="B4234" s="36">
        <v>7224</v>
      </c>
      <c r="C4234" s="30" t="s">
        <v>14715</v>
      </c>
      <c r="D4234" s="36" t="s">
        <v>99</v>
      </c>
      <c r="E4234" s="36" t="s">
        <v>10498</v>
      </c>
      <c r="F4234" s="115">
        <v>258.74</v>
      </c>
    </row>
    <row r="4235" spans="1:6" x14ac:dyDescent="0.25">
      <c r="A4235" s="36" t="s">
        <v>10499</v>
      </c>
      <c r="B4235" s="36">
        <v>7225</v>
      </c>
      <c r="C4235" s="30" t="s">
        <v>14716</v>
      </c>
      <c r="D4235" s="36" t="s">
        <v>99</v>
      </c>
      <c r="E4235" s="36" t="s">
        <v>10498</v>
      </c>
      <c r="F4235" s="115">
        <v>277.44</v>
      </c>
    </row>
    <row r="4236" spans="1:6" x14ac:dyDescent="0.25">
      <c r="A4236" s="36" t="s">
        <v>10499</v>
      </c>
      <c r="B4236" s="36">
        <v>7226</v>
      </c>
      <c r="C4236" s="30" t="s">
        <v>14717</v>
      </c>
      <c r="D4236" s="36" t="s">
        <v>99</v>
      </c>
      <c r="E4236" s="36" t="s">
        <v>10498</v>
      </c>
      <c r="F4236" s="115">
        <v>296.06</v>
      </c>
    </row>
    <row r="4237" spans="1:6" x14ac:dyDescent="0.25">
      <c r="A4237" s="36" t="s">
        <v>10499</v>
      </c>
      <c r="B4237" s="36">
        <v>7227</v>
      </c>
      <c r="C4237" s="30" t="s">
        <v>14718</v>
      </c>
      <c r="D4237" s="36" t="s">
        <v>99</v>
      </c>
      <c r="E4237" s="36" t="s">
        <v>10498</v>
      </c>
      <c r="F4237" s="115">
        <v>337</v>
      </c>
    </row>
    <row r="4238" spans="1:6" x14ac:dyDescent="0.25">
      <c r="A4238" s="36" t="s">
        <v>10499</v>
      </c>
      <c r="B4238" s="36">
        <v>7212</v>
      </c>
      <c r="C4238" s="30" t="s">
        <v>14719</v>
      </c>
      <c r="D4238" s="36" t="s">
        <v>99</v>
      </c>
      <c r="E4238" s="36" t="s">
        <v>10498</v>
      </c>
      <c r="F4238" s="115">
        <v>370.28</v>
      </c>
    </row>
    <row r="4239" spans="1:6" x14ac:dyDescent="0.25">
      <c r="A4239" s="36" t="s">
        <v>10499</v>
      </c>
      <c r="B4239" s="36">
        <v>7229</v>
      </c>
      <c r="C4239" s="30" t="s">
        <v>14720</v>
      </c>
      <c r="D4239" s="36" t="s">
        <v>99</v>
      </c>
      <c r="E4239" s="36" t="s">
        <v>10498</v>
      </c>
      <c r="F4239" s="115">
        <v>234.71</v>
      </c>
    </row>
    <row r="4240" spans="1:6" x14ac:dyDescent="0.25">
      <c r="A4240" s="36" t="s">
        <v>10499</v>
      </c>
      <c r="B4240" s="36">
        <v>7230</v>
      </c>
      <c r="C4240" s="30" t="s">
        <v>14721</v>
      </c>
      <c r="D4240" s="36" t="s">
        <v>99</v>
      </c>
      <c r="E4240" s="36" t="s">
        <v>10498</v>
      </c>
      <c r="F4240" s="115">
        <v>390.74</v>
      </c>
    </row>
    <row r="4241" spans="1:6" x14ac:dyDescent="0.25">
      <c r="A4241" s="36" t="s">
        <v>10499</v>
      </c>
      <c r="B4241" s="36">
        <v>7231</v>
      </c>
      <c r="C4241" s="30" t="s">
        <v>14722</v>
      </c>
      <c r="D4241" s="36" t="s">
        <v>99</v>
      </c>
      <c r="E4241" s="36" t="s">
        <v>10498</v>
      </c>
      <c r="F4241" s="115">
        <v>554.29999999999995</v>
      </c>
    </row>
    <row r="4242" spans="1:6" x14ac:dyDescent="0.25">
      <c r="A4242" s="36" t="s">
        <v>10499</v>
      </c>
      <c r="B4242" s="36">
        <v>7220</v>
      </c>
      <c r="C4242" s="30" t="s">
        <v>14723</v>
      </c>
      <c r="D4242" s="36" t="s">
        <v>99</v>
      </c>
      <c r="E4242" s="36" t="s">
        <v>10498</v>
      </c>
      <c r="F4242" s="115">
        <v>684.23</v>
      </c>
    </row>
    <row r="4243" spans="1:6" x14ac:dyDescent="0.25">
      <c r="A4243" s="36" t="s">
        <v>10499</v>
      </c>
      <c r="B4243" s="36">
        <v>34447</v>
      </c>
      <c r="C4243" s="30" t="s">
        <v>14724</v>
      </c>
      <c r="D4243" s="36" t="s">
        <v>99</v>
      </c>
      <c r="E4243" s="36" t="s">
        <v>10498</v>
      </c>
      <c r="F4243" s="115">
        <v>765.07</v>
      </c>
    </row>
    <row r="4244" spans="1:6" x14ac:dyDescent="0.25">
      <c r="A4244" s="36" t="s">
        <v>10499</v>
      </c>
      <c r="B4244" s="36">
        <v>7233</v>
      </c>
      <c r="C4244" s="30" t="s">
        <v>14725</v>
      </c>
      <c r="D4244" s="36" t="s">
        <v>99</v>
      </c>
      <c r="E4244" s="36" t="s">
        <v>10498</v>
      </c>
      <c r="F4244" s="115">
        <v>877.66</v>
      </c>
    </row>
    <row r="4245" spans="1:6" x14ac:dyDescent="0.25">
      <c r="A4245" s="36" t="s">
        <v>10499</v>
      </c>
      <c r="B4245" s="36">
        <v>40740</v>
      </c>
      <c r="C4245" s="30" t="s">
        <v>14726</v>
      </c>
      <c r="D4245" s="36" t="s">
        <v>97</v>
      </c>
      <c r="E4245" s="36" t="s">
        <v>10498</v>
      </c>
      <c r="F4245" s="115"/>
    </row>
    <row r="4246" spans="1:6" x14ac:dyDescent="0.25">
      <c r="A4246" s="36" t="s">
        <v>10499</v>
      </c>
      <c r="B4246" s="36">
        <v>25007</v>
      </c>
      <c r="C4246" s="30" t="s">
        <v>14727</v>
      </c>
      <c r="D4246" s="36" t="s">
        <v>97</v>
      </c>
      <c r="E4246" s="36" t="s">
        <v>10505</v>
      </c>
      <c r="F4246" s="115"/>
    </row>
    <row r="4247" spans="1:6" x14ac:dyDescent="0.25">
      <c r="A4247" s="36" t="s">
        <v>10499</v>
      </c>
      <c r="B4247" s="36">
        <v>43071</v>
      </c>
      <c r="C4247" s="30" t="s">
        <v>14728</v>
      </c>
      <c r="D4247" s="36" t="s">
        <v>97</v>
      </c>
      <c r="E4247" s="36" t="s">
        <v>10498</v>
      </c>
      <c r="F4247" s="115"/>
    </row>
    <row r="4248" spans="1:6" x14ac:dyDescent="0.25">
      <c r="A4248" s="36" t="s">
        <v>10499</v>
      </c>
      <c r="B4248" s="36">
        <v>39520</v>
      </c>
      <c r="C4248" s="30" t="s">
        <v>14729</v>
      </c>
      <c r="D4248" s="36" t="s">
        <v>97</v>
      </c>
      <c r="E4248" s="36" t="s">
        <v>10498</v>
      </c>
      <c r="F4248" s="115"/>
    </row>
    <row r="4249" spans="1:6" x14ac:dyDescent="0.25">
      <c r="A4249" s="36" t="s">
        <v>10499</v>
      </c>
      <c r="B4249" s="36">
        <v>39521</v>
      </c>
      <c r="C4249" s="30" t="s">
        <v>14730</v>
      </c>
      <c r="D4249" s="36" t="s">
        <v>97</v>
      </c>
      <c r="E4249" s="36" t="s">
        <v>10498</v>
      </c>
      <c r="F4249" s="115"/>
    </row>
    <row r="4250" spans="1:6" x14ac:dyDescent="0.25">
      <c r="A4250" s="36" t="s">
        <v>10499</v>
      </c>
      <c r="B4250" s="36">
        <v>39522</v>
      </c>
      <c r="C4250" s="30" t="s">
        <v>14731</v>
      </c>
      <c r="D4250" s="36" t="s">
        <v>97</v>
      </c>
      <c r="E4250" s="36" t="s">
        <v>10498</v>
      </c>
      <c r="F4250" s="115"/>
    </row>
    <row r="4251" spans="1:6" x14ac:dyDescent="0.25">
      <c r="A4251" s="36" t="s">
        <v>10499</v>
      </c>
      <c r="B4251" s="36">
        <v>7243</v>
      </c>
      <c r="C4251" s="30" t="s">
        <v>14732</v>
      </c>
      <c r="D4251" s="36" t="s">
        <v>97</v>
      </c>
      <c r="E4251" s="36" t="s">
        <v>10498</v>
      </c>
      <c r="F4251" s="115"/>
    </row>
    <row r="4252" spans="1:6" x14ac:dyDescent="0.25">
      <c r="A4252" s="36" t="s">
        <v>10499</v>
      </c>
      <c r="B4252" s="36">
        <v>7246</v>
      </c>
      <c r="C4252" s="30" t="s">
        <v>14733</v>
      </c>
      <c r="D4252" s="36" t="s">
        <v>99</v>
      </c>
      <c r="E4252" s="36" t="s">
        <v>10498</v>
      </c>
      <c r="F4252" s="115">
        <v>30.14</v>
      </c>
    </row>
    <row r="4253" spans="1:6" x14ac:dyDescent="0.25">
      <c r="A4253" s="36" t="s">
        <v>10643</v>
      </c>
      <c r="B4253" s="36">
        <v>12869</v>
      </c>
      <c r="C4253" s="30" t="s">
        <v>14734</v>
      </c>
      <c r="D4253" s="36" t="s">
        <v>64</v>
      </c>
      <c r="E4253" s="36" t="s">
        <v>10498</v>
      </c>
      <c r="F4253" s="115">
        <v>28.61</v>
      </c>
    </row>
    <row r="4254" spans="1:6" x14ac:dyDescent="0.25">
      <c r="A4254" s="36" t="s">
        <v>10643</v>
      </c>
      <c r="B4254" s="36">
        <v>41097</v>
      </c>
      <c r="C4254" s="30" t="s">
        <v>14735</v>
      </c>
      <c r="D4254" s="36" t="s">
        <v>7170</v>
      </c>
      <c r="E4254" s="36" t="s">
        <v>10498</v>
      </c>
      <c r="F4254" s="115">
        <v>5018.76</v>
      </c>
    </row>
    <row r="4255" spans="1:6" x14ac:dyDescent="0.25">
      <c r="A4255" s="36" t="s">
        <v>10499</v>
      </c>
      <c r="B4255" s="36">
        <v>1574</v>
      </c>
      <c r="C4255" s="30" t="s">
        <v>14736</v>
      </c>
      <c r="D4255" s="36" t="s">
        <v>99</v>
      </c>
      <c r="E4255" s="36" t="s">
        <v>10498</v>
      </c>
      <c r="F4255" s="115">
        <v>1.87</v>
      </c>
    </row>
    <row r="4256" spans="1:6" x14ac:dyDescent="0.25">
      <c r="A4256" s="36" t="s">
        <v>10499</v>
      </c>
      <c r="B4256" s="36">
        <v>1581</v>
      </c>
      <c r="C4256" s="30" t="s">
        <v>14737</v>
      </c>
      <c r="D4256" s="36" t="s">
        <v>99</v>
      </c>
      <c r="E4256" s="36" t="s">
        <v>10498</v>
      </c>
      <c r="F4256" s="115">
        <v>13.01</v>
      </c>
    </row>
    <row r="4257" spans="1:6" x14ac:dyDescent="0.25">
      <c r="A4257" s="36" t="s">
        <v>10499</v>
      </c>
      <c r="B4257" s="36">
        <v>1575</v>
      </c>
      <c r="C4257" s="30" t="s">
        <v>14738</v>
      </c>
      <c r="D4257" s="36" t="s">
        <v>99</v>
      </c>
      <c r="E4257" s="36" t="s">
        <v>10498</v>
      </c>
      <c r="F4257" s="115">
        <v>2.23</v>
      </c>
    </row>
    <row r="4258" spans="1:6" x14ac:dyDescent="0.25">
      <c r="A4258" s="36" t="s">
        <v>10499</v>
      </c>
      <c r="B4258" s="36">
        <v>1570</v>
      </c>
      <c r="C4258" s="30" t="s">
        <v>14739</v>
      </c>
      <c r="D4258" s="36" t="s">
        <v>99</v>
      </c>
      <c r="E4258" s="36" t="s">
        <v>10498</v>
      </c>
      <c r="F4258" s="115">
        <v>1.1200000000000001</v>
      </c>
    </row>
    <row r="4259" spans="1:6" x14ac:dyDescent="0.25">
      <c r="A4259" s="36" t="s">
        <v>10499</v>
      </c>
      <c r="B4259" s="36">
        <v>1576</v>
      </c>
      <c r="C4259" s="30" t="s">
        <v>14740</v>
      </c>
      <c r="D4259" s="36" t="s">
        <v>99</v>
      </c>
      <c r="E4259" s="36" t="s">
        <v>10498</v>
      </c>
      <c r="F4259" s="115">
        <v>3.08</v>
      </c>
    </row>
    <row r="4260" spans="1:6" x14ac:dyDescent="0.25">
      <c r="A4260" s="36" t="s">
        <v>10499</v>
      </c>
      <c r="B4260" s="36">
        <v>1577</v>
      </c>
      <c r="C4260" s="30" t="s">
        <v>14741</v>
      </c>
      <c r="D4260" s="36" t="s">
        <v>99</v>
      </c>
      <c r="E4260" s="36" t="s">
        <v>10498</v>
      </c>
      <c r="F4260" s="115">
        <v>3.47</v>
      </c>
    </row>
    <row r="4261" spans="1:6" x14ac:dyDescent="0.25">
      <c r="A4261" s="36" t="s">
        <v>10499</v>
      </c>
      <c r="B4261" s="36">
        <v>1571</v>
      </c>
      <c r="C4261" s="30" t="s">
        <v>14742</v>
      </c>
      <c r="D4261" s="36" t="s">
        <v>99</v>
      </c>
      <c r="E4261" s="36" t="s">
        <v>10498</v>
      </c>
      <c r="F4261" s="115">
        <v>1.45</v>
      </c>
    </row>
    <row r="4262" spans="1:6" x14ac:dyDescent="0.25">
      <c r="A4262" s="36" t="s">
        <v>10499</v>
      </c>
      <c r="B4262" s="36">
        <v>1578</v>
      </c>
      <c r="C4262" s="30" t="s">
        <v>14743</v>
      </c>
      <c r="D4262" s="36" t="s">
        <v>99</v>
      </c>
      <c r="E4262" s="36" t="s">
        <v>10498</v>
      </c>
      <c r="F4262" s="115">
        <v>6.03</v>
      </c>
    </row>
    <row r="4263" spans="1:6" x14ac:dyDescent="0.25">
      <c r="A4263" s="36" t="s">
        <v>10499</v>
      </c>
      <c r="B4263" s="36">
        <v>1573</v>
      </c>
      <c r="C4263" s="30" t="s">
        <v>14744</v>
      </c>
      <c r="D4263" s="36" t="s">
        <v>99</v>
      </c>
      <c r="E4263" s="36" t="s">
        <v>10498</v>
      </c>
      <c r="F4263" s="115">
        <v>1.73</v>
      </c>
    </row>
    <row r="4264" spans="1:6" x14ac:dyDescent="0.25">
      <c r="A4264" s="36" t="s">
        <v>10499</v>
      </c>
      <c r="B4264" s="36">
        <v>1579</v>
      </c>
      <c r="C4264" s="30" t="s">
        <v>14745</v>
      </c>
      <c r="D4264" s="36" t="s">
        <v>99</v>
      </c>
      <c r="E4264" s="36" t="s">
        <v>10498</v>
      </c>
      <c r="F4264" s="115">
        <v>7.51</v>
      </c>
    </row>
    <row r="4265" spans="1:6" x14ac:dyDescent="0.25">
      <c r="A4265" s="36" t="s">
        <v>10499</v>
      </c>
      <c r="B4265" s="36">
        <v>1580</v>
      </c>
      <c r="C4265" s="30" t="s">
        <v>14746</v>
      </c>
      <c r="D4265" s="36" t="s">
        <v>99</v>
      </c>
      <c r="E4265" s="36" t="s">
        <v>10498</v>
      </c>
      <c r="F4265" s="115">
        <v>9.25</v>
      </c>
    </row>
    <row r="4266" spans="1:6" x14ac:dyDescent="0.25">
      <c r="A4266" s="36" t="s">
        <v>10499</v>
      </c>
      <c r="B4266" s="36">
        <v>39321</v>
      </c>
      <c r="C4266" s="30" t="s">
        <v>14747</v>
      </c>
      <c r="D4266" s="36" t="s">
        <v>99</v>
      </c>
      <c r="E4266" s="36" t="s">
        <v>10498</v>
      </c>
      <c r="F4266" s="115">
        <v>23.53</v>
      </c>
    </row>
    <row r="4267" spans="1:6" x14ac:dyDescent="0.25">
      <c r="A4267" s="36" t="s">
        <v>10499</v>
      </c>
      <c r="B4267" s="36">
        <v>39319</v>
      </c>
      <c r="C4267" s="30" t="s">
        <v>14748</v>
      </c>
      <c r="D4267" s="36" t="s">
        <v>99</v>
      </c>
      <c r="E4267" s="36" t="s">
        <v>10498</v>
      </c>
      <c r="F4267" s="115">
        <v>9.7899999999999991</v>
      </c>
    </row>
    <row r="4268" spans="1:6" x14ac:dyDescent="0.25">
      <c r="A4268" s="36" t="s">
        <v>10499</v>
      </c>
      <c r="B4268" s="36">
        <v>39320</v>
      </c>
      <c r="C4268" s="30" t="s">
        <v>14749</v>
      </c>
      <c r="D4268" s="36" t="s">
        <v>99</v>
      </c>
      <c r="E4268" s="36" t="s">
        <v>10498</v>
      </c>
      <c r="F4268" s="115">
        <v>18.82</v>
      </c>
    </row>
    <row r="4269" spans="1:6" x14ac:dyDescent="0.25">
      <c r="A4269" s="36" t="s">
        <v>10499</v>
      </c>
      <c r="B4269" s="36">
        <v>1542</v>
      </c>
      <c r="C4269" s="30" t="s">
        <v>14750</v>
      </c>
      <c r="D4269" s="36" t="s">
        <v>99</v>
      </c>
      <c r="E4269" s="36" t="s">
        <v>10498</v>
      </c>
      <c r="F4269" s="115">
        <v>25.64</v>
      </c>
    </row>
    <row r="4270" spans="1:6" x14ac:dyDescent="0.25">
      <c r="A4270" s="36" t="s">
        <v>10499</v>
      </c>
      <c r="B4270" s="36">
        <v>1591</v>
      </c>
      <c r="C4270" s="30" t="s">
        <v>14751</v>
      </c>
      <c r="D4270" s="36" t="s">
        <v>99</v>
      </c>
      <c r="E4270" s="36" t="s">
        <v>10498</v>
      </c>
      <c r="F4270" s="115">
        <v>28.69</v>
      </c>
    </row>
    <row r="4271" spans="1:6" x14ac:dyDescent="0.25">
      <c r="A4271" s="36" t="s">
        <v>10499</v>
      </c>
      <c r="B4271" s="36">
        <v>1547</v>
      </c>
      <c r="C4271" s="30" t="s">
        <v>14752</v>
      </c>
      <c r="D4271" s="36" t="s">
        <v>99</v>
      </c>
      <c r="E4271" s="36" t="s">
        <v>10498</v>
      </c>
      <c r="F4271" s="115">
        <v>150.36000000000001</v>
      </c>
    </row>
    <row r="4272" spans="1:6" x14ac:dyDescent="0.25">
      <c r="A4272" s="36" t="s">
        <v>10499</v>
      </c>
      <c r="B4272" s="36">
        <v>38196</v>
      </c>
      <c r="C4272" s="30" t="s">
        <v>14753</v>
      </c>
      <c r="D4272" s="36" t="s">
        <v>99</v>
      </c>
      <c r="E4272" s="36" t="s">
        <v>10498</v>
      </c>
      <c r="F4272" s="115">
        <v>29.28</v>
      </c>
    </row>
    <row r="4273" spans="1:6" x14ac:dyDescent="0.25">
      <c r="A4273" s="36" t="s">
        <v>10499</v>
      </c>
      <c r="B4273" s="36">
        <v>1543</v>
      </c>
      <c r="C4273" s="30" t="s">
        <v>14754</v>
      </c>
      <c r="D4273" s="36" t="s">
        <v>99</v>
      </c>
      <c r="E4273" s="36" t="s">
        <v>10498</v>
      </c>
      <c r="F4273" s="115">
        <v>31.12</v>
      </c>
    </row>
    <row r="4274" spans="1:6" x14ac:dyDescent="0.25">
      <c r="A4274" s="36" t="s">
        <v>10499</v>
      </c>
      <c r="B4274" s="36">
        <v>1585</v>
      </c>
      <c r="C4274" s="30" t="s">
        <v>14755</v>
      </c>
      <c r="D4274" s="36" t="s">
        <v>99</v>
      </c>
      <c r="E4274" s="36" t="s">
        <v>10498</v>
      </c>
      <c r="F4274" s="115">
        <v>6.03</v>
      </c>
    </row>
    <row r="4275" spans="1:6" x14ac:dyDescent="0.25">
      <c r="A4275" s="36" t="s">
        <v>10499</v>
      </c>
      <c r="B4275" s="36">
        <v>1593</v>
      </c>
      <c r="C4275" s="30" t="s">
        <v>14756</v>
      </c>
      <c r="D4275" s="36" t="s">
        <v>99</v>
      </c>
      <c r="E4275" s="36" t="s">
        <v>10498</v>
      </c>
      <c r="F4275" s="115">
        <v>32</v>
      </c>
    </row>
    <row r="4276" spans="1:6" x14ac:dyDescent="0.25">
      <c r="A4276" s="36" t="s">
        <v>10499</v>
      </c>
      <c r="B4276" s="36">
        <v>11838</v>
      </c>
      <c r="C4276" s="30" t="s">
        <v>14757</v>
      </c>
      <c r="D4276" s="36" t="s">
        <v>99</v>
      </c>
      <c r="E4276" s="36" t="s">
        <v>10498</v>
      </c>
      <c r="F4276" s="115">
        <v>42.23</v>
      </c>
    </row>
    <row r="4277" spans="1:6" x14ac:dyDescent="0.25">
      <c r="A4277" s="36" t="s">
        <v>10499</v>
      </c>
      <c r="B4277" s="36">
        <v>1594</v>
      </c>
      <c r="C4277" s="30" t="s">
        <v>14758</v>
      </c>
      <c r="D4277" s="36" t="s">
        <v>99</v>
      </c>
      <c r="E4277" s="36" t="s">
        <v>10498</v>
      </c>
      <c r="F4277" s="115">
        <v>42.69</v>
      </c>
    </row>
    <row r="4278" spans="1:6" x14ac:dyDescent="0.25">
      <c r="A4278" s="36" t="s">
        <v>10499</v>
      </c>
      <c r="B4278" s="36">
        <v>1586</v>
      </c>
      <c r="C4278" s="30" t="s">
        <v>14759</v>
      </c>
      <c r="D4278" s="36" t="s">
        <v>99</v>
      </c>
      <c r="E4278" s="36" t="s">
        <v>10498</v>
      </c>
      <c r="F4278" s="115">
        <v>7.63</v>
      </c>
    </row>
    <row r="4279" spans="1:6" x14ac:dyDescent="0.25">
      <c r="A4279" s="36" t="s">
        <v>10499</v>
      </c>
      <c r="B4279" s="36">
        <v>11839</v>
      </c>
      <c r="C4279" s="30" t="s">
        <v>14760</v>
      </c>
      <c r="D4279" s="36" t="s">
        <v>99</v>
      </c>
      <c r="E4279" s="36" t="s">
        <v>10498</v>
      </c>
      <c r="F4279" s="115">
        <v>61.45</v>
      </c>
    </row>
    <row r="4280" spans="1:6" x14ac:dyDescent="0.25">
      <c r="A4280" s="36" t="s">
        <v>10499</v>
      </c>
      <c r="B4280" s="36">
        <v>1587</v>
      </c>
      <c r="C4280" s="30" t="s">
        <v>14761</v>
      </c>
      <c r="D4280" s="36" t="s">
        <v>99</v>
      </c>
      <c r="E4280" s="36" t="s">
        <v>10498</v>
      </c>
      <c r="F4280" s="115">
        <v>7.77</v>
      </c>
    </row>
    <row r="4281" spans="1:6" x14ac:dyDescent="0.25">
      <c r="A4281" s="36" t="s">
        <v>10499</v>
      </c>
      <c r="B4281" s="36">
        <v>1545</v>
      </c>
      <c r="C4281" s="30" t="s">
        <v>14762</v>
      </c>
      <c r="D4281" s="36" t="s">
        <v>99</v>
      </c>
      <c r="E4281" s="36" t="s">
        <v>10498</v>
      </c>
      <c r="F4281" s="115">
        <v>73.73</v>
      </c>
    </row>
    <row r="4282" spans="1:6" x14ac:dyDescent="0.25">
      <c r="A4282" s="36" t="s">
        <v>10499</v>
      </c>
      <c r="B4282" s="36">
        <v>1588</v>
      </c>
      <c r="C4282" s="30" t="s">
        <v>14763</v>
      </c>
      <c r="D4282" s="36" t="s">
        <v>99</v>
      </c>
      <c r="E4282" s="36" t="s">
        <v>10498</v>
      </c>
      <c r="F4282" s="115">
        <v>10.66</v>
      </c>
    </row>
    <row r="4283" spans="1:6" x14ac:dyDescent="0.25">
      <c r="A4283" s="36" t="s">
        <v>10499</v>
      </c>
      <c r="B4283" s="36">
        <v>1535</v>
      </c>
      <c r="C4283" s="30" t="s">
        <v>14764</v>
      </c>
      <c r="D4283" s="36" t="s">
        <v>99</v>
      </c>
      <c r="E4283" s="36" t="s">
        <v>10498</v>
      </c>
      <c r="F4283" s="115">
        <v>6.14</v>
      </c>
    </row>
    <row r="4284" spans="1:6" x14ac:dyDescent="0.25">
      <c r="A4284" s="36" t="s">
        <v>10499</v>
      </c>
      <c r="B4284" s="36">
        <v>1589</v>
      </c>
      <c r="C4284" s="30" t="s">
        <v>14765</v>
      </c>
      <c r="D4284" s="36" t="s">
        <v>99</v>
      </c>
      <c r="E4284" s="36" t="s">
        <v>10498</v>
      </c>
      <c r="F4284" s="115">
        <v>10.99</v>
      </c>
    </row>
    <row r="4285" spans="1:6" x14ac:dyDescent="0.25">
      <c r="A4285" s="36" t="s">
        <v>10499</v>
      </c>
      <c r="B4285" s="36">
        <v>1546</v>
      </c>
      <c r="C4285" s="30" t="s">
        <v>14766</v>
      </c>
      <c r="D4285" s="36" t="s">
        <v>99</v>
      </c>
      <c r="E4285" s="36" t="s">
        <v>10498</v>
      </c>
      <c r="F4285" s="115">
        <v>124.43</v>
      </c>
    </row>
    <row r="4286" spans="1:6" x14ac:dyDescent="0.25">
      <c r="A4286" s="36" t="s">
        <v>10499</v>
      </c>
      <c r="B4286" s="36">
        <v>1590</v>
      </c>
      <c r="C4286" s="30" t="s">
        <v>14767</v>
      </c>
      <c r="D4286" s="36" t="s">
        <v>99</v>
      </c>
      <c r="E4286" s="36" t="s">
        <v>10498</v>
      </c>
      <c r="F4286" s="115">
        <v>19.350000000000001</v>
      </c>
    </row>
    <row r="4287" spans="1:6" x14ac:dyDescent="0.25">
      <c r="A4287" s="36" t="s">
        <v>10677</v>
      </c>
      <c r="B4287" s="36">
        <v>38415</v>
      </c>
      <c r="C4287" s="30" t="s">
        <v>14768</v>
      </c>
      <c r="D4287" s="36" t="s">
        <v>99</v>
      </c>
      <c r="E4287" s="36" t="s">
        <v>10498</v>
      </c>
      <c r="F4287" s="115">
        <v>666.13</v>
      </c>
    </row>
    <row r="4288" spans="1:6" x14ac:dyDescent="0.25">
      <c r="A4288" s="36" t="s">
        <v>10677</v>
      </c>
      <c r="B4288" s="36">
        <v>38414</v>
      </c>
      <c r="C4288" s="30" t="s">
        <v>14769</v>
      </c>
      <c r="D4288" s="36" t="s">
        <v>99</v>
      </c>
      <c r="E4288" s="36" t="s">
        <v>10498</v>
      </c>
      <c r="F4288" s="115">
        <v>849.69</v>
      </c>
    </row>
    <row r="4289" spans="1:6" x14ac:dyDescent="0.25">
      <c r="A4289" s="36" t="s">
        <v>10499</v>
      </c>
      <c r="B4289" s="36">
        <v>38128</v>
      </c>
      <c r="C4289" s="30" t="s">
        <v>14770</v>
      </c>
      <c r="D4289" s="36" t="s">
        <v>370</v>
      </c>
      <c r="E4289" s="36" t="s">
        <v>10505</v>
      </c>
      <c r="F4289" s="115">
        <v>1.33</v>
      </c>
    </row>
    <row r="4290" spans="1:6" x14ac:dyDescent="0.25">
      <c r="A4290" s="36" t="s">
        <v>10499</v>
      </c>
      <c r="B4290" s="36">
        <v>7253</v>
      </c>
      <c r="C4290" s="30" t="s">
        <v>14771</v>
      </c>
      <c r="D4290" s="36" t="s">
        <v>189</v>
      </c>
      <c r="E4290" s="36" t="s">
        <v>10498</v>
      </c>
      <c r="F4290" s="115">
        <v>285</v>
      </c>
    </row>
    <row r="4291" spans="1:6" x14ac:dyDescent="0.25">
      <c r="A4291" s="36" t="s">
        <v>10499</v>
      </c>
      <c r="B4291" s="36">
        <v>4806</v>
      </c>
      <c r="C4291" s="30" t="s">
        <v>14772</v>
      </c>
      <c r="D4291" s="36" t="s">
        <v>106</v>
      </c>
      <c r="E4291" s="36" t="s">
        <v>10498</v>
      </c>
      <c r="F4291" s="115">
        <v>15.58</v>
      </c>
    </row>
    <row r="4292" spans="1:6" x14ac:dyDescent="0.25">
      <c r="A4292" s="36" t="s">
        <v>10499</v>
      </c>
      <c r="B4292" s="36">
        <v>34401</v>
      </c>
      <c r="C4292" s="30" t="s">
        <v>14773</v>
      </c>
      <c r="D4292" s="36" t="s">
        <v>99</v>
      </c>
      <c r="E4292" s="36" t="s">
        <v>10498</v>
      </c>
      <c r="F4292" s="115">
        <v>1.66</v>
      </c>
    </row>
    <row r="4293" spans="1:6" x14ac:dyDescent="0.25">
      <c r="A4293" s="36" t="s">
        <v>10499</v>
      </c>
      <c r="B4293" s="36">
        <v>7256</v>
      </c>
      <c r="C4293" s="30" t="s">
        <v>14774</v>
      </c>
      <c r="D4293" s="36" t="s">
        <v>99</v>
      </c>
      <c r="E4293" s="36" t="s">
        <v>10498</v>
      </c>
      <c r="F4293" s="115">
        <v>1.18</v>
      </c>
    </row>
    <row r="4294" spans="1:6" x14ac:dyDescent="0.25">
      <c r="A4294" s="36" t="s">
        <v>10499</v>
      </c>
      <c r="B4294" s="36">
        <v>7260</v>
      </c>
      <c r="C4294" s="30" t="s">
        <v>14775</v>
      </c>
      <c r="D4294" s="36" t="s">
        <v>99</v>
      </c>
      <c r="E4294" s="36" t="s">
        <v>10498</v>
      </c>
      <c r="F4294" s="115">
        <v>2.2400000000000002</v>
      </c>
    </row>
    <row r="4295" spans="1:6" x14ac:dyDescent="0.25">
      <c r="A4295" s="36" t="s">
        <v>10499</v>
      </c>
      <c r="B4295" s="36">
        <v>7258</v>
      </c>
      <c r="C4295" s="30" t="s">
        <v>14776</v>
      </c>
      <c r="D4295" s="36" t="s">
        <v>99</v>
      </c>
      <c r="E4295" s="36" t="s">
        <v>10498</v>
      </c>
      <c r="F4295" s="115">
        <v>0.57999999999999996</v>
      </c>
    </row>
    <row r="4296" spans="1:6" x14ac:dyDescent="0.25">
      <c r="A4296" s="36" t="s">
        <v>10499</v>
      </c>
      <c r="B4296" s="36">
        <v>34400</v>
      </c>
      <c r="C4296" s="30" t="s">
        <v>14777</v>
      </c>
      <c r="D4296" s="36" t="s">
        <v>99</v>
      </c>
      <c r="E4296" s="36" t="s">
        <v>10498</v>
      </c>
      <c r="F4296" s="115">
        <v>4.62</v>
      </c>
    </row>
    <row r="4297" spans="1:6" x14ac:dyDescent="0.25">
      <c r="A4297" s="36" t="s">
        <v>10499</v>
      </c>
      <c r="B4297" s="36">
        <v>10617</v>
      </c>
      <c r="C4297" s="30" t="s">
        <v>14778</v>
      </c>
      <c r="D4297" s="36" t="s">
        <v>99</v>
      </c>
      <c r="E4297" s="36" t="s">
        <v>10498</v>
      </c>
      <c r="F4297" s="115">
        <v>5.95</v>
      </c>
    </row>
    <row r="4298" spans="1:6" x14ac:dyDescent="0.25">
      <c r="A4298" s="36" t="s">
        <v>10499</v>
      </c>
      <c r="B4298" s="36">
        <v>44261</v>
      </c>
      <c r="C4298" s="30" t="s">
        <v>14779</v>
      </c>
      <c r="D4298" s="36" t="s">
        <v>99</v>
      </c>
      <c r="E4298" s="36" t="s">
        <v>10498</v>
      </c>
      <c r="F4298" s="115">
        <v>156.33000000000001</v>
      </c>
    </row>
    <row r="4299" spans="1:6" x14ac:dyDescent="0.25">
      <c r="A4299" s="36" t="s">
        <v>10499</v>
      </c>
      <c r="B4299" s="36">
        <v>7274</v>
      </c>
      <c r="C4299" s="30" t="s">
        <v>14780</v>
      </c>
      <c r="D4299" s="36" t="s">
        <v>99</v>
      </c>
      <c r="E4299" s="36" t="s">
        <v>10498</v>
      </c>
      <c r="F4299" s="115">
        <v>75.680000000000007</v>
      </c>
    </row>
    <row r="4300" spans="1:6" x14ac:dyDescent="0.25">
      <c r="A4300" s="36" t="s">
        <v>10499</v>
      </c>
      <c r="B4300" s="36">
        <v>44326</v>
      </c>
      <c r="C4300" s="30" t="s">
        <v>14781</v>
      </c>
      <c r="D4300" s="36" t="s">
        <v>99</v>
      </c>
      <c r="E4300" s="36" t="s">
        <v>10498</v>
      </c>
      <c r="F4300" s="115">
        <v>1634.56</v>
      </c>
    </row>
    <row r="4301" spans="1:6" x14ac:dyDescent="0.25">
      <c r="A4301" s="36" t="s">
        <v>10499</v>
      </c>
      <c r="B4301" s="36">
        <v>154</v>
      </c>
      <c r="C4301" s="30" t="s">
        <v>14782</v>
      </c>
      <c r="D4301" s="36" t="s">
        <v>9835</v>
      </c>
      <c r="E4301" s="36" t="s">
        <v>10498</v>
      </c>
      <c r="F4301" s="115">
        <v>73.709999999999994</v>
      </c>
    </row>
    <row r="4302" spans="1:6" x14ac:dyDescent="0.25">
      <c r="A4302" s="36" t="s">
        <v>10499</v>
      </c>
      <c r="B4302" s="36">
        <v>38121</v>
      </c>
      <c r="C4302" s="30" t="s">
        <v>14783</v>
      </c>
      <c r="D4302" s="36" t="s">
        <v>9835</v>
      </c>
      <c r="E4302" s="36" t="s">
        <v>10498</v>
      </c>
      <c r="F4302" s="115">
        <v>19.77</v>
      </c>
    </row>
    <row r="4303" spans="1:6" x14ac:dyDescent="0.25">
      <c r="A4303" s="36" t="s">
        <v>10499</v>
      </c>
      <c r="B4303" s="36">
        <v>43776</v>
      </c>
      <c r="C4303" s="30" t="s">
        <v>14784</v>
      </c>
      <c r="D4303" s="36" t="s">
        <v>9835</v>
      </c>
      <c r="E4303" s="36" t="s">
        <v>10498</v>
      </c>
      <c r="F4303" s="115">
        <v>31.56</v>
      </c>
    </row>
    <row r="4304" spans="1:6" x14ac:dyDescent="0.25">
      <c r="A4304" s="36" t="s">
        <v>10499</v>
      </c>
      <c r="B4304" s="36">
        <v>7343</v>
      </c>
      <c r="C4304" s="30" t="s">
        <v>14785</v>
      </c>
      <c r="D4304" s="36" t="s">
        <v>9835</v>
      </c>
      <c r="E4304" s="36" t="s">
        <v>10498</v>
      </c>
      <c r="F4304" s="115">
        <v>29.08</v>
      </c>
    </row>
    <row r="4305" spans="1:6" x14ac:dyDescent="0.25">
      <c r="A4305" s="36" t="s">
        <v>10499</v>
      </c>
      <c r="B4305" s="36">
        <v>7348</v>
      </c>
      <c r="C4305" s="30" t="s">
        <v>14786</v>
      </c>
      <c r="D4305" s="36" t="s">
        <v>9835</v>
      </c>
      <c r="E4305" s="36" t="s">
        <v>10498</v>
      </c>
      <c r="F4305" s="115">
        <v>20.350000000000001</v>
      </c>
    </row>
    <row r="4306" spans="1:6" x14ac:dyDescent="0.25">
      <c r="A4306" s="36" t="s">
        <v>10499</v>
      </c>
      <c r="B4306" s="36">
        <v>7313</v>
      </c>
      <c r="C4306" s="30" t="s">
        <v>14787</v>
      </c>
      <c r="D4306" s="36" t="s">
        <v>9835</v>
      </c>
      <c r="E4306" s="36" t="s">
        <v>10498</v>
      </c>
      <c r="F4306" s="115">
        <v>23.13</v>
      </c>
    </row>
    <row r="4307" spans="1:6" x14ac:dyDescent="0.25">
      <c r="A4307" s="36" t="s">
        <v>10499</v>
      </c>
      <c r="B4307" s="36">
        <v>7319</v>
      </c>
      <c r="C4307" s="30" t="s">
        <v>14788</v>
      </c>
      <c r="D4307" s="36" t="s">
        <v>9835</v>
      </c>
      <c r="E4307" s="36" t="s">
        <v>10498</v>
      </c>
      <c r="F4307" s="115">
        <v>13.24</v>
      </c>
    </row>
    <row r="4308" spans="1:6" x14ac:dyDescent="0.25">
      <c r="A4308" s="36" t="s">
        <v>10499</v>
      </c>
      <c r="B4308" s="36">
        <v>7314</v>
      </c>
      <c r="C4308" s="30" t="s">
        <v>14789</v>
      </c>
      <c r="D4308" s="36" t="s">
        <v>9835</v>
      </c>
      <c r="E4308" s="36" t="s">
        <v>10498</v>
      </c>
      <c r="F4308" s="115">
        <v>69.099999999999994</v>
      </c>
    </row>
    <row r="4309" spans="1:6" x14ac:dyDescent="0.25">
      <c r="A4309" s="36" t="s">
        <v>10499</v>
      </c>
      <c r="B4309" s="36">
        <v>7304</v>
      </c>
      <c r="C4309" s="30" t="s">
        <v>14790</v>
      </c>
      <c r="D4309" s="36" t="s">
        <v>9835</v>
      </c>
      <c r="E4309" s="36" t="s">
        <v>10498</v>
      </c>
      <c r="F4309" s="115">
        <v>93.52</v>
      </c>
    </row>
    <row r="4310" spans="1:6" x14ac:dyDescent="0.25">
      <c r="A4310" s="36" t="s">
        <v>10499</v>
      </c>
      <c r="B4310" s="36">
        <v>43649</v>
      </c>
      <c r="C4310" s="30" t="s">
        <v>14791</v>
      </c>
      <c r="D4310" s="36" t="s">
        <v>9835</v>
      </c>
      <c r="E4310" s="36" t="s">
        <v>10498</v>
      </c>
      <c r="F4310" s="115">
        <v>48.37</v>
      </c>
    </row>
    <row r="4311" spans="1:6" x14ac:dyDescent="0.25">
      <c r="A4311" s="36" t="s">
        <v>10499</v>
      </c>
      <c r="B4311" s="36">
        <v>43650</v>
      </c>
      <c r="C4311" s="30" t="s">
        <v>14792</v>
      </c>
      <c r="D4311" s="36" t="s">
        <v>9835</v>
      </c>
      <c r="E4311" s="36" t="s">
        <v>10498</v>
      </c>
      <c r="F4311" s="115">
        <v>45.71</v>
      </c>
    </row>
    <row r="4312" spans="1:6" x14ac:dyDescent="0.25">
      <c r="A4312" s="36" t="s">
        <v>10499</v>
      </c>
      <c r="B4312" s="36">
        <v>7311</v>
      </c>
      <c r="C4312" s="30" t="s">
        <v>14793</v>
      </c>
      <c r="D4312" s="36" t="s">
        <v>9835</v>
      </c>
      <c r="E4312" s="36" t="s">
        <v>10498</v>
      </c>
      <c r="F4312" s="115">
        <v>46.82</v>
      </c>
    </row>
    <row r="4313" spans="1:6" x14ac:dyDescent="0.25">
      <c r="A4313" s="36" t="s">
        <v>10499</v>
      </c>
      <c r="B4313" s="36">
        <v>7292</v>
      </c>
      <c r="C4313" s="30" t="s">
        <v>14794</v>
      </c>
      <c r="D4313" s="36" t="s">
        <v>9835</v>
      </c>
      <c r="E4313" s="36" t="s">
        <v>10505</v>
      </c>
      <c r="F4313" s="115">
        <v>45.33</v>
      </c>
    </row>
    <row r="4314" spans="1:6" x14ac:dyDescent="0.25">
      <c r="A4314" s="36" t="s">
        <v>10499</v>
      </c>
      <c r="B4314" s="36">
        <v>7293</v>
      </c>
      <c r="C4314" s="30" t="s">
        <v>14795</v>
      </c>
      <c r="D4314" s="36" t="s">
        <v>9835</v>
      </c>
      <c r="E4314" s="36" t="s">
        <v>10498</v>
      </c>
      <c r="F4314" s="115">
        <v>50.15</v>
      </c>
    </row>
    <row r="4315" spans="1:6" x14ac:dyDescent="0.25">
      <c r="A4315" s="36" t="s">
        <v>10499</v>
      </c>
      <c r="B4315" s="36">
        <v>7306</v>
      </c>
      <c r="C4315" s="30" t="s">
        <v>14796</v>
      </c>
      <c r="D4315" s="36" t="s">
        <v>9835</v>
      </c>
      <c r="E4315" s="36" t="s">
        <v>10498</v>
      </c>
      <c r="F4315" s="115">
        <v>55.34</v>
      </c>
    </row>
    <row r="4316" spans="1:6" x14ac:dyDescent="0.25">
      <c r="A4316" s="36" t="s">
        <v>10499</v>
      </c>
      <c r="B4316" s="36">
        <v>7288</v>
      </c>
      <c r="C4316" s="30" t="s">
        <v>14797</v>
      </c>
      <c r="D4316" s="36" t="s">
        <v>9835</v>
      </c>
      <c r="E4316" s="36" t="s">
        <v>10498</v>
      </c>
      <c r="F4316" s="115">
        <v>45.95</v>
      </c>
    </row>
    <row r="4317" spans="1:6" x14ac:dyDescent="0.25">
      <c r="A4317" s="36" t="s">
        <v>10499</v>
      </c>
      <c r="B4317" s="36">
        <v>43625</v>
      </c>
      <c r="C4317" s="30" t="s">
        <v>14798</v>
      </c>
      <c r="D4317" s="36" t="s">
        <v>9835</v>
      </c>
      <c r="E4317" s="36" t="s">
        <v>10498</v>
      </c>
      <c r="F4317" s="115">
        <v>37.1</v>
      </c>
    </row>
    <row r="4318" spans="1:6" x14ac:dyDescent="0.25">
      <c r="A4318" s="36" t="s">
        <v>10499</v>
      </c>
      <c r="B4318" s="36">
        <v>43647</v>
      </c>
      <c r="C4318" s="30" t="s">
        <v>14799</v>
      </c>
      <c r="D4318" s="36" t="s">
        <v>9835</v>
      </c>
      <c r="E4318" s="36" t="s">
        <v>10498</v>
      </c>
      <c r="F4318" s="115">
        <v>33.700000000000003</v>
      </c>
    </row>
    <row r="4319" spans="1:6" x14ac:dyDescent="0.25">
      <c r="A4319" s="36" t="s">
        <v>10499</v>
      </c>
      <c r="B4319" s="36">
        <v>43648</v>
      </c>
      <c r="C4319" s="30" t="s">
        <v>14800</v>
      </c>
      <c r="D4319" s="36" t="s">
        <v>9835</v>
      </c>
      <c r="E4319" s="36" t="s">
        <v>10498</v>
      </c>
      <c r="F4319" s="115">
        <v>32.520000000000003</v>
      </c>
    </row>
    <row r="4320" spans="1:6" x14ac:dyDescent="0.25">
      <c r="A4320" s="36" t="s">
        <v>10499</v>
      </c>
      <c r="B4320" s="36">
        <v>35693</v>
      </c>
      <c r="C4320" s="30" t="s">
        <v>14801</v>
      </c>
      <c r="D4320" s="36" t="s">
        <v>9835</v>
      </c>
      <c r="E4320" s="36" t="s">
        <v>10498</v>
      </c>
      <c r="F4320" s="115">
        <v>12.66</v>
      </c>
    </row>
    <row r="4321" spans="1:6" x14ac:dyDescent="0.25">
      <c r="A4321" s="36" t="s">
        <v>10499</v>
      </c>
      <c r="B4321" s="36">
        <v>7356</v>
      </c>
      <c r="C4321" s="30" t="s">
        <v>14802</v>
      </c>
      <c r="D4321" s="36" t="s">
        <v>9835</v>
      </c>
      <c r="E4321" s="36" t="s">
        <v>10505</v>
      </c>
      <c r="F4321" s="115">
        <v>30.35</v>
      </c>
    </row>
    <row r="4322" spans="1:6" x14ac:dyDescent="0.25">
      <c r="A4322" s="36" t="s">
        <v>10499</v>
      </c>
      <c r="B4322" s="36">
        <v>35692</v>
      </c>
      <c r="C4322" s="30" t="s">
        <v>14803</v>
      </c>
      <c r="D4322" s="36" t="s">
        <v>9835</v>
      </c>
      <c r="E4322" s="36" t="s">
        <v>10498</v>
      </c>
      <c r="F4322" s="115">
        <v>19.86</v>
      </c>
    </row>
    <row r="4323" spans="1:6" x14ac:dyDescent="0.25">
      <c r="A4323" s="36" t="s">
        <v>10499</v>
      </c>
      <c r="B4323" s="36">
        <v>43624</v>
      </c>
      <c r="C4323" s="30" t="s">
        <v>14804</v>
      </c>
      <c r="D4323" s="36" t="s">
        <v>9835</v>
      </c>
      <c r="E4323" s="36" t="s">
        <v>10498</v>
      </c>
      <c r="F4323" s="115">
        <v>36.99</v>
      </c>
    </row>
    <row r="4324" spans="1:6" x14ac:dyDescent="0.25">
      <c r="A4324" s="36" t="s">
        <v>10499</v>
      </c>
      <c r="B4324" s="36">
        <v>7342</v>
      </c>
      <c r="C4324" s="30" t="s">
        <v>14805</v>
      </c>
      <c r="D4324" s="36" t="s">
        <v>370</v>
      </c>
      <c r="E4324" s="36" t="s">
        <v>10498</v>
      </c>
      <c r="F4324" s="115">
        <v>2.54</v>
      </c>
    </row>
    <row r="4325" spans="1:6" x14ac:dyDescent="0.25">
      <c r="A4325" s="36" t="s">
        <v>10499</v>
      </c>
      <c r="B4325" s="36">
        <v>7350</v>
      </c>
      <c r="C4325" s="30" t="s">
        <v>14806</v>
      </c>
      <c r="D4325" s="36" t="s">
        <v>9835</v>
      </c>
      <c r="E4325" s="36" t="s">
        <v>10498</v>
      </c>
      <c r="F4325" s="115">
        <v>43.81</v>
      </c>
    </row>
    <row r="4326" spans="1:6" x14ac:dyDescent="0.25">
      <c r="A4326" s="36" t="s">
        <v>10499</v>
      </c>
      <c r="B4326" s="36">
        <v>39574</v>
      </c>
      <c r="C4326" s="30" t="s">
        <v>14807</v>
      </c>
      <c r="D4326" s="36" t="s">
        <v>99</v>
      </c>
      <c r="E4326" s="36" t="s">
        <v>10498</v>
      </c>
      <c r="F4326" s="115">
        <v>5.0999999999999996</v>
      </c>
    </row>
    <row r="4327" spans="1:6" x14ac:dyDescent="0.25">
      <c r="A4327" s="36" t="s">
        <v>10499</v>
      </c>
      <c r="B4327" s="36">
        <v>11060</v>
      </c>
      <c r="C4327" s="30" t="s">
        <v>14808</v>
      </c>
      <c r="D4327" s="36" t="s">
        <v>99</v>
      </c>
      <c r="E4327" s="36" t="s">
        <v>10498</v>
      </c>
      <c r="F4327" s="115">
        <v>29.48</v>
      </c>
    </row>
    <row r="4328" spans="1:6" x14ac:dyDescent="0.25">
      <c r="A4328" s="36" t="s">
        <v>10499</v>
      </c>
      <c r="B4328" s="36">
        <v>37401</v>
      </c>
      <c r="C4328" s="30" t="s">
        <v>14809</v>
      </c>
      <c r="D4328" s="36" t="s">
        <v>99</v>
      </c>
      <c r="E4328" s="36" t="s">
        <v>10498</v>
      </c>
      <c r="F4328" s="115">
        <v>41.54</v>
      </c>
    </row>
    <row r="4329" spans="1:6" x14ac:dyDescent="0.25">
      <c r="A4329" s="36" t="s">
        <v>10499</v>
      </c>
      <c r="B4329" s="36">
        <v>38101</v>
      </c>
      <c r="C4329" s="30" t="s">
        <v>14810</v>
      </c>
      <c r="D4329" s="36" t="s">
        <v>99</v>
      </c>
      <c r="E4329" s="36" t="s">
        <v>10498</v>
      </c>
      <c r="F4329" s="115">
        <v>7.73</v>
      </c>
    </row>
    <row r="4330" spans="1:6" x14ac:dyDescent="0.25">
      <c r="A4330" s="36" t="s">
        <v>10499</v>
      </c>
      <c r="B4330" s="36">
        <v>7528</v>
      </c>
      <c r="C4330" s="30" t="s">
        <v>14811</v>
      </c>
      <c r="D4330" s="36" t="s">
        <v>99</v>
      </c>
      <c r="E4330" s="36" t="s">
        <v>10505</v>
      </c>
      <c r="F4330" s="115">
        <v>9.09</v>
      </c>
    </row>
    <row r="4331" spans="1:6" x14ac:dyDescent="0.25">
      <c r="A4331" s="36" t="s">
        <v>10499</v>
      </c>
      <c r="B4331" s="36">
        <v>12147</v>
      </c>
      <c r="C4331" s="30" t="s">
        <v>14812</v>
      </c>
      <c r="D4331" s="36" t="s">
        <v>99</v>
      </c>
      <c r="E4331" s="36" t="s">
        <v>10498</v>
      </c>
      <c r="F4331" s="115">
        <v>13.86</v>
      </c>
    </row>
    <row r="4332" spans="1:6" x14ac:dyDescent="0.25">
      <c r="A4332" s="36" t="s">
        <v>10499</v>
      </c>
      <c r="B4332" s="36">
        <v>38075</v>
      </c>
      <c r="C4332" s="30" t="s">
        <v>14813</v>
      </c>
      <c r="D4332" s="36" t="s">
        <v>99</v>
      </c>
      <c r="E4332" s="36" t="s">
        <v>10498</v>
      </c>
      <c r="F4332" s="115">
        <v>15.74</v>
      </c>
    </row>
    <row r="4333" spans="1:6" x14ac:dyDescent="0.25">
      <c r="A4333" s="36" t="s">
        <v>10499</v>
      </c>
      <c r="B4333" s="36">
        <v>38102</v>
      </c>
      <c r="C4333" s="30" t="s">
        <v>14814</v>
      </c>
      <c r="D4333" s="36" t="s">
        <v>99</v>
      </c>
      <c r="E4333" s="36" t="s">
        <v>10498</v>
      </c>
      <c r="F4333" s="115">
        <v>9.89</v>
      </c>
    </row>
    <row r="4334" spans="1:6" x14ac:dyDescent="0.25">
      <c r="A4334" s="36" t="s">
        <v>10499</v>
      </c>
      <c r="B4334" s="36">
        <v>7525</v>
      </c>
      <c r="C4334" s="30" t="s">
        <v>14815</v>
      </c>
      <c r="D4334" s="36" t="s">
        <v>99</v>
      </c>
      <c r="E4334" s="36" t="s">
        <v>10498</v>
      </c>
      <c r="F4334" s="115">
        <v>44.76</v>
      </c>
    </row>
    <row r="4335" spans="1:6" x14ac:dyDescent="0.25">
      <c r="A4335" s="36" t="s">
        <v>10499</v>
      </c>
      <c r="B4335" s="36">
        <v>7524</v>
      </c>
      <c r="C4335" s="30" t="s">
        <v>14816</v>
      </c>
      <c r="D4335" s="36" t="s">
        <v>99</v>
      </c>
      <c r="E4335" s="36" t="s">
        <v>10498</v>
      </c>
      <c r="F4335" s="115">
        <v>42.17</v>
      </c>
    </row>
    <row r="4336" spans="1:6" x14ac:dyDescent="0.25">
      <c r="A4336" s="36" t="s">
        <v>10499</v>
      </c>
      <c r="B4336" s="36">
        <v>38105</v>
      </c>
      <c r="C4336" s="30" t="s">
        <v>14817</v>
      </c>
      <c r="D4336" s="36" t="s">
        <v>99</v>
      </c>
      <c r="E4336" s="36" t="s">
        <v>10498</v>
      </c>
      <c r="F4336" s="115">
        <v>10.83</v>
      </c>
    </row>
    <row r="4337" spans="1:6" x14ac:dyDescent="0.25">
      <c r="A4337" s="36" t="s">
        <v>10499</v>
      </c>
      <c r="B4337" s="36">
        <v>38084</v>
      </c>
      <c r="C4337" s="30" t="s">
        <v>14818</v>
      </c>
      <c r="D4337" s="36" t="s">
        <v>99</v>
      </c>
      <c r="E4337" s="36" t="s">
        <v>10498</v>
      </c>
      <c r="F4337" s="115">
        <v>15.39</v>
      </c>
    </row>
    <row r="4338" spans="1:6" x14ac:dyDescent="0.25">
      <c r="A4338" s="36" t="s">
        <v>10499</v>
      </c>
      <c r="B4338" s="36">
        <v>38103</v>
      </c>
      <c r="C4338" s="30" t="s">
        <v>14819</v>
      </c>
      <c r="D4338" s="36" t="s">
        <v>99</v>
      </c>
      <c r="E4338" s="36" t="s">
        <v>10498</v>
      </c>
      <c r="F4338" s="115">
        <v>16.260000000000002</v>
      </c>
    </row>
    <row r="4339" spans="1:6" x14ac:dyDescent="0.25">
      <c r="A4339" s="36" t="s">
        <v>10499</v>
      </c>
      <c r="B4339" s="36">
        <v>38082</v>
      </c>
      <c r="C4339" s="30" t="s">
        <v>14820</v>
      </c>
      <c r="D4339" s="36" t="s">
        <v>99</v>
      </c>
      <c r="E4339" s="36" t="s">
        <v>10498</v>
      </c>
      <c r="F4339" s="115">
        <v>20.03</v>
      </c>
    </row>
    <row r="4340" spans="1:6" x14ac:dyDescent="0.25">
      <c r="A4340" s="36" t="s">
        <v>10499</v>
      </c>
      <c r="B4340" s="36">
        <v>38104</v>
      </c>
      <c r="C4340" s="30" t="s">
        <v>14821</v>
      </c>
      <c r="D4340" s="36" t="s">
        <v>99</v>
      </c>
      <c r="E4340" s="36" t="s">
        <v>10498</v>
      </c>
      <c r="F4340" s="115">
        <v>31.84</v>
      </c>
    </row>
    <row r="4341" spans="1:6" x14ac:dyDescent="0.25">
      <c r="A4341" s="36" t="s">
        <v>10499</v>
      </c>
      <c r="B4341" s="36">
        <v>38083</v>
      </c>
      <c r="C4341" s="30" t="s">
        <v>14822</v>
      </c>
      <c r="D4341" s="36" t="s">
        <v>99</v>
      </c>
      <c r="E4341" s="36" t="s">
        <v>10498</v>
      </c>
      <c r="F4341" s="115">
        <v>35.36</v>
      </c>
    </row>
    <row r="4342" spans="1:6" x14ac:dyDescent="0.25">
      <c r="A4342" s="36" t="s">
        <v>10499</v>
      </c>
      <c r="B4342" s="36">
        <v>38076</v>
      </c>
      <c r="C4342" s="30" t="s">
        <v>14823</v>
      </c>
      <c r="D4342" s="36" t="s">
        <v>99</v>
      </c>
      <c r="E4342" s="36" t="s">
        <v>10498</v>
      </c>
      <c r="F4342" s="115">
        <v>17.649999999999999</v>
      </c>
    </row>
    <row r="4343" spans="1:6" x14ac:dyDescent="0.25">
      <c r="A4343" s="36" t="s">
        <v>10643</v>
      </c>
      <c r="B4343" s="36">
        <v>7592</v>
      </c>
      <c r="C4343" s="30" t="s">
        <v>14824</v>
      </c>
      <c r="D4343" s="36" t="s">
        <v>64</v>
      </c>
      <c r="E4343" s="36" t="s">
        <v>10505</v>
      </c>
      <c r="F4343" s="115">
        <v>28.95</v>
      </c>
    </row>
    <row r="4344" spans="1:6" x14ac:dyDescent="0.25">
      <c r="A4344" s="36" t="s">
        <v>10643</v>
      </c>
      <c r="B4344" s="36">
        <v>40820</v>
      </c>
      <c r="C4344" s="30" t="s">
        <v>14825</v>
      </c>
      <c r="D4344" s="36" t="s">
        <v>7170</v>
      </c>
      <c r="E4344" s="36" t="s">
        <v>10498</v>
      </c>
      <c r="F4344" s="115">
        <v>5079.1400000000003</v>
      </c>
    </row>
    <row r="4345" spans="1:6" x14ac:dyDescent="0.25">
      <c r="A4345" s="36" t="s">
        <v>10499</v>
      </c>
      <c r="B4345" s="36">
        <v>11826</v>
      </c>
      <c r="C4345" s="30" t="s">
        <v>14826</v>
      </c>
      <c r="D4345" s="36" t="s">
        <v>99</v>
      </c>
      <c r="E4345" s="36" t="s">
        <v>10498</v>
      </c>
      <c r="F4345" s="115">
        <v>53.63</v>
      </c>
    </row>
    <row r="4346" spans="1:6" x14ac:dyDescent="0.25">
      <c r="A4346" s="36" t="s">
        <v>10499</v>
      </c>
      <c r="B4346" s="36">
        <v>7606</v>
      </c>
      <c r="C4346" s="30" t="s">
        <v>14827</v>
      </c>
      <c r="D4346" s="36" t="s">
        <v>99</v>
      </c>
      <c r="E4346" s="36" t="s">
        <v>10498</v>
      </c>
      <c r="F4346" s="115">
        <v>64.489999999999995</v>
      </c>
    </row>
    <row r="4347" spans="1:6" x14ac:dyDescent="0.25">
      <c r="A4347" s="36" t="s">
        <v>10499</v>
      </c>
      <c r="B4347" s="36">
        <v>11825</v>
      </c>
      <c r="C4347" s="30" t="s">
        <v>14828</v>
      </c>
      <c r="D4347" s="36" t="s">
        <v>99</v>
      </c>
      <c r="E4347" s="36" t="s">
        <v>10498</v>
      </c>
      <c r="F4347" s="115">
        <v>67.84</v>
      </c>
    </row>
    <row r="4348" spans="1:6" x14ac:dyDescent="0.25">
      <c r="A4348" s="36" t="s">
        <v>10499</v>
      </c>
      <c r="B4348" s="36">
        <v>11767</v>
      </c>
      <c r="C4348" s="30" t="s">
        <v>14829</v>
      </c>
      <c r="D4348" s="36" t="s">
        <v>99</v>
      </c>
      <c r="E4348" s="36" t="s">
        <v>10498</v>
      </c>
      <c r="F4348" s="115">
        <v>180.69</v>
      </c>
    </row>
    <row r="4349" spans="1:6" x14ac:dyDescent="0.25">
      <c r="A4349" s="36" t="s">
        <v>10499</v>
      </c>
      <c r="B4349" s="36">
        <v>11763</v>
      </c>
      <c r="C4349" s="30" t="s">
        <v>14830</v>
      </c>
      <c r="D4349" s="36" t="s">
        <v>99</v>
      </c>
      <c r="E4349" s="36" t="s">
        <v>10498</v>
      </c>
      <c r="F4349" s="115">
        <v>140.83000000000001</v>
      </c>
    </row>
    <row r="4350" spans="1:6" x14ac:dyDescent="0.25">
      <c r="A4350" s="36" t="s">
        <v>10499</v>
      </c>
      <c r="B4350" s="36">
        <v>11764</v>
      </c>
      <c r="C4350" s="30" t="s">
        <v>14831</v>
      </c>
      <c r="D4350" s="36" t="s">
        <v>99</v>
      </c>
      <c r="E4350" s="36" t="s">
        <v>10498</v>
      </c>
      <c r="F4350" s="115">
        <v>115.54</v>
      </c>
    </row>
    <row r="4351" spans="1:6" x14ac:dyDescent="0.25">
      <c r="A4351" s="36" t="s">
        <v>10499</v>
      </c>
      <c r="B4351" s="36">
        <v>11829</v>
      </c>
      <c r="C4351" s="30" t="s">
        <v>14832</v>
      </c>
      <c r="D4351" s="36" t="s">
        <v>99</v>
      </c>
      <c r="E4351" s="36" t="s">
        <v>10498</v>
      </c>
      <c r="F4351" s="115">
        <v>27.92</v>
      </c>
    </row>
    <row r="4352" spans="1:6" x14ac:dyDescent="0.25">
      <c r="A4352" s="36" t="s">
        <v>10499</v>
      </c>
      <c r="B4352" s="36">
        <v>11830</v>
      </c>
      <c r="C4352" s="30" t="s">
        <v>14833</v>
      </c>
      <c r="D4352" s="36" t="s">
        <v>99</v>
      </c>
      <c r="E4352" s="36" t="s">
        <v>10498</v>
      </c>
      <c r="F4352" s="115">
        <v>30.15</v>
      </c>
    </row>
    <row r="4353" spans="1:6" x14ac:dyDescent="0.25">
      <c r="A4353" s="36" t="s">
        <v>10499</v>
      </c>
      <c r="B4353" s="36">
        <v>11765</v>
      </c>
      <c r="C4353" s="30" t="s">
        <v>14834</v>
      </c>
      <c r="D4353" s="36" t="s">
        <v>99</v>
      </c>
      <c r="E4353" s="36" t="s">
        <v>10498</v>
      </c>
      <c r="F4353" s="115">
        <v>77</v>
      </c>
    </row>
    <row r="4354" spans="1:6" x14ac:dyDescent="0.25">
      <c r="A4354" s="36" t="s">
        <v>10499</v>
      </c>
      <c r="B4354" s="36">
        <v>11766</v>
      </c>
      <c r="C4354" s="30" t="s">
        <v>14835</v>
      </c>
      <c r="D4354" s="36" t="s">
        <v>99</v>
      </c>
      <c r="E4354" s="36" t="s">
        <v>10498</v>
      </c>
      <c r="F4354" s="115">
        <v>42.12</v>
      </c>
    </row>
    <row r="4355" spans="1:6" x14ac:dyDescent="0.25">
      <c r="A4355" s="36" t="s">
        <v>10499</v>
      </c>
      <c r="B4355" s="36">
        <v>11824</v>
      </c>
      <c r="C4355" s="30" t="s">
        <v>14836</v>
      </c>
      <c r="D4355" s="36" t="s">
        <v>99</v>
      </c>
      <c r="E4355" s="36" t="s">
        <v>10498</v>
      </c>
      <c r="F4355" s="115">
        <v>49.54</v>
      </c>
    </row>
    <row r="4356" spans="1:6" x14ac:dyDescent="0.25">
      <c r="A4356" s="36" t="s">
        <v>10499</v>
      </c>
      <c r="B4356" s="36">
        <v>44045</v>
      </c>
      <c r="C4356" s="30" t="s">
        <v>14837</v>
      </c>
      <c r="D4356" s="36" t="s">
        <v>99</v>
      </c>
      <c r="E4356" s="36" t="s">
        <v>10498</v>
      </c>
      <c r="F4356" s="115">
        <v>293.89</v>
      </c>
    </row>
    <row r="4357" spans="1:6" x14ac:dyDescent="0.25">
      <c r="A4357" s="36" t="s">
        <v>10499</v>
      </c>
      <c r="B4357" s="36">
        <v>39702</v>
      </c>
      <c r="C4357" s="30" t="s">
        <v>14838</v>
      </c>
      <c r="D4357" s="36" t="s">
        <v>99</v>
      </c>
      <c r="E4357" s="36" t="s">
        <v>10498</v>
      </c>
      <c r="F4357" s="115">
        <v>1951.82</v>
      </c>
    </row>
    <row r="4358" spans="1:6" x14ac:dyDescent="0.25">
      <c r="A4358" s="36" t="s">
        <v>10499</v>
      </c>
      <c r="B4358" s="36">
        <v>13415</v>
      </c>
      <c r="C4358" s="30" t="s">
        <v>14839</v>
      </c>
      <c r="D4358" s="36" t="s">
        <v>99</v>
      </c>
      <c r="E4358" s="36" t="s">
        <v>10505</v>
      </c>
      <c r="F4358" s="115">
        <v>64.08</v>
      </c>
    </row>
    <row r="4359" spans="1:6" x14ac:dyDescent="0.25">
      <c r="A4359" s="36" t="s">
        <v>10499</v>
      </c>
      <c r="B4359" s="36">
        <v>7602</v>
      </c>
      <c r="C4359" s="30" t="s">
        <v>14840</v>
      </c>
      <c r="D4359" s="36" t="s">
        <v>99</v>
      </c>
      <c r="E4359" s="36" t="s">
        <v>10498</v>
      </c>
      <c r="F4359" s="115">
        <v>40.89</v>
      </c>
    </row>
    <row r="4360" spans="1:6" x14ac:dyDescent="0.25">
      <c r="A4360" s="36" t="s">
        <v>10499</v>
      </c>
      <c r="B4360" s="36">
        <v>7603</v>
      </c>
      <c r="C4360" s="30" t="s">
        <v>14841</v>
      </c>
      <c r="D4360" s="36" t="s">
        <v>99</v>
      </c>
      <c r="E4360" s="36" t="s">
        <v>10498</v>
      </c>
      <c r="F4360" s="115">
        <v>34.69</v>
      </c>
    </row>
    <row r="4361" spans="1:6" x14ac:dyDescent="0.25">
      <c r="A4361" s="36" t="s">
        <v>10499</v>
      </c>
      <c r="B4361" s="36">
        <v>11777</v>
      </c>
      <c r="C4361" s="30" t="s">
        <v>14842</v>
      </c>
      <c r="D4361" s="36" t="s">
        <v>99</v>
      </c>
      <c r="E4361" s="36" t="s">
        <v>10498</v>
      </c>
      <c r="F4361" s="115">
        <v>244.81</v>
      </c>
    </row>
    <row r="4362" spans="1:6" x14ac:dyDescent="0.25">
      <c r="A4362" s="36" t="s">
        <v>10499</v>
      </c>
      <c r="B4362" s="36">
        <v>13417</v>
      </c>
      <c r="C4362" s="30" t="s">
        <v>14843</v>
      </c>
      <c r="D4362" s="36" t="s">
        <v>99</v>
      </c>
      <c r="E4362" s="36" t="s">
        <v>10498</v>
      </c>
      <c r="F4362" s="115">
        <v>83.46</v>
      </c>
    </row>
    <row r="4363" spans="1:6" x14ac:dyDescent="0.25">
      <c r="A4363" s="36" t="s">
        <v>10499</v>
      </c>
      <c r="B4363" s="36">
        <v>36791</v>
      </c>
      <c r="C4363" s="30" t="s">
        <v>14844</v>
      </c>
      <c r="D4363" s="36" t="s">
        <v>99</v>
      </c>
      <c r="E4363" s="36" t="s">
        <v>10498</v>
      </c>
      <c r="F4363" s="115">
        <v>125.26</v>
      </c>
    </row>
    <row r="4364" spans="1:6" x14ac:dyDescent="0.25">
      <c r="A4364" s="36" t="s">
        <v>10499</v>
      </c>
      <c r="B4364" s="36">
        <v>36795</v>
      </c>
      <c r="C4364" s="30" t="s">
        <v>14845</v>
      </c>
      <c r="D4364" s="36" t="s">
        <v>99</v>
      </c>
      <c r="E4364" s="36" t="s">
        <v>10498</v>
      </c>
      <c r="F4364" s="115">
        <v>1583.73</v>
      </c>
    </row>
    <row r="4365" spans="1:6" x14ac:dyDescent="0.25">
      <c r="A4365" s="36" t="s">
        <v>10499</v>
      </c>
      <c r="B4365" s="36">
        <v>36796</v>
      </c>
      <c r="C4365" s="30" t="s">
        <v>14846</v>
      </c>
      <c r="D4365" s="36" t="s">
        <v>99</v>
      </c>
      <c r="E4365" s="36" t="s">
        <v>10498</v>
      </c>
      <c r="F4365" s="115">
        <v>131.6</v>
      </c>
    </row>
    <row r="4366" spans="1:6" x14ac:dyDescent="0.25">
      <c r="A4366" s="36" t="s">
        <v>10499</v>
      </c>
      <c r="B4366" s="36">
        <v>36792</v>
      </c>
      <c r="C4366" s="30" t="s">
        <v>14847</v>
      </c>
      <c r="D4366" s="36" t="s">
        <v>99</v>
      </c>
      <c r="E4366" s="36" t="s">
        <v>10498</v>
      </c>
      <c r="F4366" s="115">
        <v>166.71</v>
      </c>
    </row>
    <row r="4367" spans="1:6" x14ac:dyDescent="0.25">
      <c r="A4367" s="36" t="s">
        <v>10499</v>
      </c>
      <c r="B4367" s="36">
        <v>11773</v>
      </c>
      <c r="C4367" s="30" t="s">
        <v>14848</v>
      </c>
      <c r="D4367" s="36" t="s">
        <v>99</v>
      </c>
      <c r="E4367" s="36" t="s">
        <v>10498</v>
      </c>
      <c r="F4367" s="115">
        <v>110.98</v>
      </c>
    </row>
    <row r="4368" spans="1:6" x14ac:dyDescent="0.25">
      <c r="A4368" s="36" t="s">
        <v>10499</v>
      </c>
      <c r="B4368" s="36">
        <v>11762</v>
      </c>
      <c r="C4368" s="30" t="s">
        <v>14849</v>
      </c>
      <c r="D4368" s="36" t="s">
        <v>99</v>
      </c>
      <c r="E4368" s="36" t="s">
        <v>10498</v>
      </c>
      <c r="F4368" s="115">
        <v>52.64</v>
      </c>
    </row>
    <row r="4369" spans="1:6" x14ac:dyDescent="0.25">
      <c r="A4369" s="36" t="s">
        <v>10499</v>
      </c>
      <c r="B4369" s="36">
        <v>7604</v>
      </c>
      <c r="C4369" s="30" t="s">
        <v>14850</v>
      </c>
      <c r="D4369" s="36" t="s">
        <v>99</v>
      </c>
      <c r="E4369" s="36" t="s">
        <v>10498</v>
      </c>
      <c r="F4369" s="115">
        <v>44.57</v>
      </c>
    </row>
    <row r="4370" spans="1:6" x14ac:dyDescent="0.25">
      <c r="A4370" s="36" t="s">
        <v>10499</v>
      </c>
      <c r="B4370" s="36">
        <v>13984</v>
      </c>
      <c r="C4370" s="30" t="s">
        <v>14851</v>
      </c>
      <c r="D4370" s="36" t="s">
        <v>99</v>
      </c>
      <c r="E4370" s="36" t="s">
        <v>10498</v>
      </c>
      <c r="F4370" s="115">
        <v>64.77</v>
      </c>
    </row>
    <row r="4371" spans="1:6" x14ac:dyDescent="0.25">
      <c r="A4371" s="36" t="s">
        <v>10499</v>
      </c>
      <c r="B4371" s="36">
        <v>11772</v>
      </c>
      <c r="C4371" s="30" t="s">
        <v>14852</v>
      </c>
      <c r="D4371" s="36" t="s">
        <v>99</v>
      </c>
      <c r="E4371" s="36" t="s">
        <v>10498</v>
      </c>
      <c r="F4371" s="115">
        <v>111.32</v>
      </c>
    </row>
    <row r="4372" spans="1:6" x14ac:dyDescent="0.25">
      <c r="A4372" s="36" t="s">
        <v>10499</v>
      </c>
      <c r="B4372" s="36">
        <v>13983</v>
      </c>
      <c r="C4372" s="30" t="s">
        <v>14853</v>
      </c>
      <c r="D4372" s="36" t="s">
        <v>99</v>
      </c>
      <c r="E4372" s="36" t="s">
        <v>10498</v>
      </c>
      <c r="F4372" s="115">
        <v>84.31</v>
      </c>
    </row>
    <row r="4373" spans="1:6" x14ac:dyDescent="0.25">
      <c r="A4373" s="36" t="s">
        <v>10499</v>
      </c>
      <c r="B4373" s="36">
        <v>13416</v>
      </c>
      <c r="C4373" s="30" t="s">
        <v>14854</v>
      </c>
      <c r="D4373" s="36" t="s">
        <v>99</v>
      </c>
      <c r="E4373" s="36" t="s">
        <v>10498</v>
      </c>
      <c r="F4373" s="115">
        <v>74.88</v>
      </c>
    </row>
    <row r="4374" spans="1:6" x14ac:dyDescent="0.25">
      <c r="A4374" s="36" t="s">
        <v>10499</v>
      </c>
      <c r="B4374" s="36">
        <v>40329</v>
      </c>
      <c r="C4374" s="30" t="s">
        <v>14855</v>
      </c>
      <c r="D4374" s="36" t="s">
        <v>99</v>
      </c>
      <c r="E4374" s="36" t="s">
        <v>10505</v>
      </c>
      <c r="F4374" s="115">
        <v>17.5</v>
      </c>
    </row>
    <row r="4375" spans="1:6" x14ac:dyDescent="0.25">
      <c r="A4375" s="36" t="s">
        <v>10499</v>
      </c>
      <c r="B4375" s="36">
        <v>11823</v>
      </c>
      <c r="C4375" s="30" t="s">
        <v>14856</v>
      </c>
      <c r="D4375" s="36" t="s">
        <v>99</v>
      </c>
      <c r="E4375" s="36" t="s">
        <v>10498</v>
      </c>
      <c r="F4375" s="115">
        <v>7.37</v>
      </c>
    </row>
    <row r="4376" spans="1:6" x14ac:dyDescent="0.25">
      <c r="A4376" s="36" t="s">
        <v>10499</v>
      </c>
      <c r="B4376" s="36">
        <v>11822</v>
      </c>
      <c r="C4376" s="30" t="s">
        <v>14857</v>
      </c>
      <c r="D4376" s="36" t="s">
        <v>99</v>
      </c>
      <c r="E4376" s="36" t="s">
        <v>10498</v>
      </c>
      <c r="F4376" s="115">
        <v>27.02</v>
      </c>
    </row>
    <row r="4377" spans="1:6" x14ac:dyDescent="0.25">
      <c r="A4377" s="36" t="s">
        <v>10499</v>
      </c>
      <c r="B4377" s="36">
        <v>11831</v>
      </c>
      <c r="C4377" s="30" t="s">
        <v>14858</v>
      </c>
      <c r="D4377" s="36" t="s">
        <v>99</v>
      </c>
      <c r="E4377" s="36" t="s">
        <v>10498</v>
      </c>
      <c r="F4377" s="115">
        <v>16.260000000000002</v>
      </c>
    </row>
    <row r="4378" spans="1:6" x14ac:dyDescent="0.25">
      <c r="A4378" s="36" t="s">
        <v>10499</v>
      </c>
      <c r="B4378" s="36">
        <v>45249</v>
      </c>
      <c r="C4378" s="30" t="s">
        <v>14859</v>
      </c>
      <c r="D4378" s="36" t="s">
        <v>99</v>
      </c>
      <c r="E4378" s="36" t="s">
        <v>10498</v>
      </c>
      <c r="F4378" s="115">
        <v>119.44</v>
      </c>
    </row>
    <row r="4379" spans="1:6" x14ac:dyDescent="0.25">
      <c r="A4379" s="36" t="s">
        <v>10499</v>
      </c>
      <c r="B4379" s="36">
        <v>7613</v>
      </c>
      <c r="C4379" s="30" t="s">
        <v>14860</v>
      </c>
      <c r="D4379" s="36" t="s">
        <v>99</v>
      </c>
      <c r="E4379" s="36" t="s">
        <v>10498</v>
      </c>
      <c r="F4379" s="115"/>
    </row>
    <row r="4380" spans="1:6" x14ac:dyDescent="0.25">
      <c r="A4380" s="36" t="s">
        <v>10499</v>
      </c>
      <c r="B4380" s="36">
        <v>7619</v>
      </c>
      <c r="C4380" s="30" t="s">
        <v>14861</v>
      </c>
      <c r="D4380" s="36" t="s">
        <v>99</v>
      </c>
      <c r="E4380" s="36" t="s">
        <v>10498</v>
      </c>
      <c r="F4380" s="115"/>
    </row>
    <row r="4381" spans="1:6" x14ac:dyDescent="0.25">
      <c r="A4381" s="36" t="s">
        <v>10499</v>
      </c>
      <c r="B4381" s="36">
        <v>12076</v>
      </c>
      <c r="C4381" s="30" t="s">
        <v>14862</v>
      </c>
      <c r="D4381" s="36" t="s">
        <v>99</v>
      </c>
      <c r="E4381" s="36" t="s">
        <v>10498</v>
      </c>
      <c r="F4381" s="115"/>
    </row>
    <row r="4382" spans="1:6" x14ac:dyDescent="0.25">
      <c r="A4382" s="36" t="s">
        <v>10499</v>
      </c>
      <c r="B4382" s="36">
        <v>7614</v>
      </c>
      <c r="C4382" s="30" t="s">
        <v>14863</v>
      </c>
      <c r="D4382" s="36" t="s">
        <v>99</v>
      </c>
      <c r="E4382" s="36" t="s">
        <v>10498</v>
      </c>
      <c r="F4382" s="115"/>
    </row>
    <row r="4383" spans="1:6" x14ac:dyDescent="0.25">
      <c r="A4383" s="36" t="s">
        <v>10499</v>
      </c>
      <c r="B4383" s="36">
        <v>7618</v>
      </c>
      <c r="C4383" s="30" t="s">
        <v>14864</v>
      </c>
      <c r="D4383" s="36" t="s">
        <v>99</v>
      </c>
      <c r="E4383" s="36" t="s">
        <v>10498</v>
      </c>
      <c r="F4383" s="115"/>
    </row>
    <row r="4384" spans="1:6" x14ac:dyDescent="0.25">
      <c r="A4384" s="36" t="s">
        <v>10499</v>
      </c>
      <c r="B4384" s="36">
        <v>7620</v>
      </c>
      <c r="C4384" s="30" t="s">
        <v>14865</v>
      </c>
      <c r="D4384" s="36" t="s">
        <v>99</v>
      </c>
      <c r="E4384" s="36" t="s">
        <v>10498</v>
      </c>
      <c r="F4384" s="115"/>
    </row>
    <row r="4385" spans="1:6" x14ac:dyDescent="0.25">
      <c r="A4385" s="36" t="s">
        <v>10499</v>
      </c>
      <c r="B4385" s="36">
        <v>7610</v>
      </c>
      <c r="C4385" s="30" t="s">
        <v>14866</v>
      </c>
      <c r="D4385" s="36" t="s">
        <v>99</v>
      </c>
      <c r="E4385" s="36" t="s">
        <v>10498</v>
      </c>
      <c r="F4385" s="115"/>
    </row>
    <row r="4386" spans="1:6" x14ac:dyDescent="0.25">
      <c r="A4386" s="36" t="s">
        <v>10499</v>
      </c>
      <c r="B4386" s="36">
        <v>7615</v>
      </c>
      <c r="C4386" s="30" t="s">
        <v>14867</v>
      </c>
      <c r="D4386" s="36" t="s">
        <v>99</v>
      </c>
      <c r="E4386" s="36" t="s">
        <v>10498</v>
      </c>
      <c r="F4386" s="115"/>
    </row>
    <row r="4387" spans="1:6" x14ac:dyDescent="0.25">
      <c r="A4387" s="36" t="s">
        <v>10499</v>
      </c>
      <c r="B4387" s="36">
        <v>7617</v>
      </c>
      <c r="C4387" s="30" t="s">
        <v>14868</v>
      </c>
      <c r="D4387" s="36" t="s">
        <v>99</v>
      </c>
      <c r="E4387" s="36" t="s">
        <v>10498</v>
      </c>
      <c r="F4387" s="115"/>
    </row>
    <row r="4388" spans="1:6" x14ac:dyDescent="0.25">
      <c r="A4388" s="36" t="s">
        <v>10499</v>
      </c>
      <c r="B4388" s="36">
        <v>7616</v>
      </c>
      <c r="C4388" s="30" t="s">
        <v>14869</v>
      </c>
      <c r="D4388" s="36" t="s">
        <v>99</v>
      </c>
      <c r="E4388" s="36" t="s">
        <v>10498</v>
      </c>
      <c r="F4388" s="115"/>
    </row>
    <row r="4389" spans="1:6" x14ac:dyDescent="0.25">
      <c r="A4389" s="36" t="s">
        <v>10499</v>
      </c>
      <c r="B4389" s="36">
        <v>7611</v>
      </c>
      <c r="C4389" s="30" t="s">
        <v>14870</v>
      </c>
      <c r="D4389" s="36" t="s">
        <v>99</v>
      </c>
      <c r="E4389" s="36" t="s">
        <v>10505</v>
      </c>
      <c r="F4389" s="115"/>
    </row>
    <row r="4390" spans="1:6" x14ac:dyDescent="0.25">
      <c r="A4390" s="36" t="s">
        <v>10499</v>
      </c>
      <c r="B4390" s="36">
        <v>7612</v>
      </c>
      <c r="C4390" s="30" t="s">
        <v>14871</v>
      </c>
      <c r="D4390" s="36" t="s">
        <v>99</v>
      </c>
      <c r="E4390" s="36" t="s">
        <v>10498</v>
      </c>
      <c r="F4390" s="115"/>
    </row>
    <row r="4391" spans="1:6" x14ac:dyDescent="0.25">
      <c r="A4391" s="36" t="s">
        <v>10674</v>
      </c>
      <c r="B4391" s="36">
        <v>37371</v>
      </c>
      <c r="C4391" s="30" t="s">
        <v>14872</v>
      </c>
      <c r="D4391" s="36" t="s">
        <v>64</v>
      </c>
      <c r="E4391" s="36" t="s">
        <v>10505</v>
      </c>
      <c r="F4391" s="115">
        <v>0.79</v>
      </c>
    </row>
    <row r="4392" spans="1:6" x14ac:dyDescent="0.25">
      <c r="A4392" s="36" t="s">
        <v>10674</v>
      </c>
      <c r="B4392" s="36">
        <v>40861</v>
      </c>
      <c r="C4392" s="30" t="s">
        <v>14873</v>
      </c>
      <c r="D4392" s="36" t="s">
        <v>7170</v>
      </c>
      <c r="E4392" s="36" t="s">
        <v>10505</v>
      </c>
      <c r="F4392" s="115">
        <v>131.19</v>
      </c>
    </row>
    <row r="4393" spans="1:6" x14ac:dyDescent="0.25">
      <c r="A4393" s="36" t="s">
        <v>10677</v>
      </c>
      <c r="B4393" s="36">
        <v>36509</v>
      </c>
      <c r="C4393" s="30" t="s">
        <v>14874</v>
      </c>
      <c r="D4393" s="36" t="s">
        <v>99</v>
      </c>
      <c r="E4393" s="36" t="s">
        <v>10498</v>
      </c>
      <c r="F4393" s="115">
        <v>1069724.7</v>
      </c>
    </row>
    <row r="4394" spans="1:6" x14ac:dyDescent="0.25">
      <c r="A4394" s="36" t="s">
        <v>10677</v>
      </c>
      <c r="B4394" s="36">
        <v>7622</v>
      </c>
      <c r="C4394" s="30" t="s">
        <v>14875</v>
      </c>
      <c r="D4394" s="36" t="s">
        <v>99</v>
      </c>
      <c r="E4394" s="36" t="s">
        <v>10498</v>
      </c>
      <c r="F4394" s="115">
        <v>1022065.25</v>
      </c>
    </row>
    <row r="4395" spans="1:6" x14ac:dyDescent="0.25">
      <c r="A4395" s="36" t="s">
        <v>10677</v>
      </c>
      <c r="B4395" s="36">
        <v>7624</v>
      </c>
      <c r="C4395" s="30" t="s">
        <v>14876</v>
      </c>
      <c r="D4395" s="36" t="s">
        <v>99</v>
      </c>
      <c r="E4395" s="36" t="s">
        <v>10505</v>
      </c>
      <c r="F4395" s="115">
        <v>1325000</v>
      </c>
    </row>
    <row r="4396" spans="1:6" x14ac:dyDescent="0.25">
      <c r="A4396" s="36" t="s">
        <v>10677</v>
      </c>
      <c r="B4396" s="36">
        <v>7625</v>
      </c>
      <c r="C4396" s="30" t="s">
        <v>14877</v>
      </c>
      <c r="D4396" s="36" t="s">
        <v>99</v>
      </c>
      <c r="E4396" s="36" t="s">
        <v>10498</v>
      </c>
      <c r="F4396" s="115">
        <v>1316895.8999999999</v>
      </c>
    </row>
    <row r="4397" spans="1:6" x14ac:dyDescent="0.25">
      <c r="A4397" s="36" t="s">
        <v>10677</v>
      </c>
      <c r="B4397" s="36">
        <v>7623</v>
      </c>
      <c r="C4397" s="30" t="s">
        <v>14878</v>
      </c>
      <c r="D4397" s="36" t="s">
        <v>99</v>
      </c>
      <c r="E4397" s="36" t="s">
        <v>10498</v>
      </c>
      <c r="F4397" s="115">
        <v>4340118.45</v>
      </c>
    </row>
    <row r="4398" spans="1:6" x14ac:dyDescent="0.25">
      <c r="A4398" s="36" t="s">
        <v>10677</v>
      </c>
      <c r="B4398" s="36">
        <v>36511</v>
      </c>
      <c r="C4398" s="30" t="s">
        <v>14879</v>
      </c>
      <c r="D4398" s="36" t="s">
        <v>99</v>
      </c>
      <c r="E4398" s="36" t="s">
        <v>10498</v>
      </c>
      <c r="F4398" s="115"/>
    </row>
    <row r="4399" spans="1:6" x14ac:dyDescent="0.25">
      <c r="A4399" s="36" t="s">
        <v>10677</v>
      </c>
      <c r="B4399" s="36">
        <v>7640</v>
      </c>
      <c r="C4399" s="30" t="s">
        <v>14880</v>
      </c>
      <c r="D4399" s="36" t="s">
        <v>99</v>
      </c>
      <c r="E4399" s="36" t="s">
        <v>10505</v>
      </c>
      <c r="F4399" s="115"/>
    </row>
    <row r="4400" spans="1:6" x14ac:dyDescent="0.25">
      <c r="A4400" s="36" t="s">
        <v>10499</v>
      </c>
      <c r="B4400" s="36">
        <v>11572</v>
      </c>
      <c r="C4400" s="30" t="s">
        <v>14881</v>
      </c>
      <c r="D4400" s="36" t="s">
        <v>99</v>
      </c>
      <c r="E4400" s="36" t="s">
        <v>10498</v>
      </c>
      <c r="F4400" s="115">
        <v>34.08</v>
      </c>
    </row>
    <row r="4401" spans="1:6" x14ac:dyDescent="0.25">
      <c r="A4401" s="36" t="s">
        <v>10499</v>
      </c>
      <c r="B4401" s="36">
        <v>36149</v>
      </c>
      <c r="C4401" s="30" t="s">
        <v>14882</v>
      </c>
      <c r="D4401" s="36" t="s">
        <v>99</v>
      </c>
      <c r="E4401" s="36" t="s">
        <v>10498</v>
      </c>
      <c r="F4401" s="115">
        <v>185.98</v>
      </c>
    </row>
    <row r="4402" spans="1:6" x14ac:dyDescent="0.25">
      <c r="A4402" s="36" t="s">
        <v>10499</v>
      </c>
      <c r="B4402" s="36">
        <v>42407</v>
      </c>
      <c r="C4402" s="30" t="s">
        <v>14883</v>
      </c>
      <c r="D4402" s="36" t="s">
        <v>106</v>
      </c>
      <c r="E4402" s="36" t="s">
        <v>10498</v>
      </c>
      <c r="F4402" s="115">
        <v>5.39</v>
      </c>
    </row>
    <row r="4403" spans="1:6" x14ac:dyDescent="0.25">
      <c r="A4403" s="36" t="s">
        <v>10499</v>
      </c>
      <c r="B4403" s="36">
        <v>45200</v>
      </c>
      <c r="C4403" s="30" t="s">
        <v>14884</v>
      </c>
      <c r="D4403" s="36" t="s">
        <v>99</v>
      </c>
      <c r="E4403" s="36" t="s">
        <v>10498</v>
      </c>
      <c r="F4403" s="115">
        <v>19.13</v>
      </c>
    </row>
    <row r="4404" spans="1:6" x14ac:dyDescent="0.25">
      <c r="A4404" s="36" t="s">
        <v>10499</v>
      </c>
      <c r="B4404" s="36">
        <v>11581</v>
      </c>
      <c r="C4404" s="30" t="s">
        <v>14885</v>
      </c>
      <c r="D4404" s="36" t="s">
        <v>106</v>
      </c>
      <c r="E4404" s="36" t="s">
        <v>10498</v>
      </c>
      <c r="F4404" s="115">
        <v>22.5</v>
      </c>
    </row>
    <row r="4405" spans="1:6" x14ac:dyDescent="0.25">
      <c r="A4405" s="36" t="s">
        <v>10499</v>
      </c>
      <c r="B4405" s="36">
        <v>43605</v>
      </c>
      <c r="C4405" s="30" t="s">
        <v>14886</v>
      </c>
      <c r="D4405" s="36" t="s">
        <v>106</v>
      </c>
      <c r="E4405" s="36" t="s">
        <v>10498</v>
      </c>
      <c r="F4405" s="115">
        <v>46.03</v>
      </c>
    </row>
    <row r="4406" spans="1:6" x14ac:dyDescent="0.25">
      <c r="A4406" s="36" t="s">
        <v>10499</v>
      </c>
      <c r="B4406" s="36">
        <v>11580</v>
      </c>
      <c r="C4406" s="30" t="s">
        <v>14887</v>
      </c>
      <c r="D4406" s="36" t="s">
        <v>106</v>
      </c>
      <c r="E4406" s="36" t="s">
        <v>10498</v>
      </c>
      <c r="F4406" s="115">
        <v>9.02</v>
      </c>
    </row>
    <row r="4407" spans="1:6" x14ac:dyDescent="0.25">
      <c r="A4407" s="36" t="s">
        <v>10499</v>
      </c>
      <c r="B4407" s="36">
        <v>38386</v>
      </c>
      <c r="C4407" s="30" t="s">
        <v>14888</v>
      </c>
      <c r="D4407" s="36" t="s">
        <v>99</v>
      </c>
      <c r="E4407" s="36" t="s">
        <v>10498</v>
      </c>
      <c r="F4407" s="115">
        <v>5.78</v>
      </c>
    </row>
    <row r="4408" spans="1:6" x14ac:dyDescent="0.25">
      <c r="A4408" s="36" t="s">
        <v>10499</v>
      </c>
      <c r="B4408" s="36">
        <v>45231</v>
      </c>
      <c r="C4408" s="30" t="s">
        <v>14889</v>
      </c>
      <c r="D4408" s="36" t="s">
        <v>99</v>
      </c>
      <c r="E4408" s="36" t="s">
        <v>10498</v>
      </c>
      <c r="F4408" s="115">
        <v>5.28</v>
      </c>
    </row>
    <row r="4409" spans="1:6" x14ac:dyDescent="0.25">
      <c r="A4409" s="36" t="s">
        <v>10499</v>
      </c>
      <c r="B4409" s="36">
        <v>45232</v>
      </c>
      <c r="C4409" s="30" t="s">
        <v>14890</v>
      </c>
      <c r="D4409" s="36" t="s">
        <v>99</v>
      </c>
      <c r="E4409" s="36" t="s">
        <v>10498</v>
      </c>
      <c r="F4409" s="115">
        <v>9.3000000000000007</v>
      </c>
    </row>
    <row r="4410" spans="1:6" x14ac:dyDescent="0.25">
      <c r="A4410" s="36" t="s">
        <v>10499</v>
      </c>
      <c r="B4410" s="36">
        <v>39848</v>
      </c>
      <c r="C4410" s="30" t="s">
        <v>14891</v>
      </c>
      <c r="D4410" s="36" t="s">
        <v>106</v>
      </c>
      <c r="E4410" s="36" t="s">
        <v>10498</v>
      </c>
      <c r="F4410" s="115"/>
    </row>
    <row r="4411" spans="1:6" x14ac:dyDescent="0.25">
      <c r="A4411" s="36" t="s">
        <v>10499</v>
      </c>
      <c r="B4411" s="36">
        <v>7667</v>
      </c>
      <c r="C4411" s="30" t="s">
        <v>14892</v>
      </c>
      <c r="D4411" s="36" t="s">
        <v>106</v>
      </c>
      <c r="E4411" s="36" t="s">
        <v>10498</v>
      </c>
      <c r="F4411" s="115"/>
    </row>
    <row r="4412" spans="1:6" x14ac:dyDescent="0.25">
      <c r="A4412" s="36" t="s">
        <v>10499</v>
      </c>
      <c r="B4412" s="36">
        <v>7660</v>
      </c>
      <c r="C4412" s="30" t="s">
        <v>14893</v>
      </c>
      <c r="D4412" s="36" t="s">
        <v>106</v>
      </c>
      <c r="E4412" s="36" t="s">
        <v>10498</v>
      </c>
      <c r="F4412" s="115"/>
    </row>
    <row r="4413" spans="1:6" x14ac:dyDescent="0.25">
      <c r="A4413" s="36" t="s">
        <v>10499</v>
      </c>
      <c r="B4413" s="36">
        <v>7676</v>
      </c>
      <c r="C4413" s="30" t="s">
        <v>14894</v>
      </c>
      <c r="D4413" s="36" t="s">
        <v>106</v>
      </c>
      <c r="E4413" s="36" t="s">
        <v>10498</v>
      </c>
      <c r="F4413" s="115"/>
    </row>
    <row r="4414" spans="1:6" x14ac:dyDescent="0.25">
      <c r="A4414" s="36" t="s">
        <v>10499</v>
      </c>
      <c r="B4414" s="36">
        <v>20999</v>
      </c>
      <c r="C4414" s="30" t="s">
        <v>14895</v>
      </c>
      <c r="D4414" s="36" t="s">
        <v>106</v>
      </c>
      <c r="E4414" s="36" t="s">
        <v>10498</v>
      </c>
      <c r="F4414" s="115"/>
    </row>
    <row r="4415" spans="1:6" x14ac:dyDescent="0.25">
      <c r="A4415" s="36" t="s">
        <v>10499</v>
      </c>
      <c r="B4415" s="36">
        <v>21001</v>
      </c>
      <c r="C4415" s="30" t="s">
        <v>14896</v>
      </c>
      <c r="D4415" s="36" t="s">
        <v>106</v>
      </c>
      <c r="E4415" s="36" t="s">
        <v>10505</v>
      </c>
      <c r="F4415" s="115"/>
    </row>
    <row r="4416" spans="1:6" x14ac:dyDescent="0.25">
      <c r="A4416" s="36" t="s">
        <v>10499</v>
      </c>
      <c r="B4416" s="36">
        <v>21003</v>
      </c>
      <c r="C4416" s="30" t="s">
        <v>14897</v>
      </c>
      <c r="D4416" s="36" t="s">
        <v>106</v>
      </c>
      <c r="E4416" s="36" t="s">
        <v>10498</v>
      </c>
      <c r="F4416" s="115"/>
    </row>
    <row r="4417" spans="1:6" x14ac:dyDescent="0.25">
      <c r="A4417" s="36" t="s">
        <v>10499</v>
      </c>
      <c r="B4417" s="36">
        <v>21006</v>
      </c>
      <c r="C4417" s="30" t="s">
        <v>14898</v>
      </c>
      <c r="D4417" s="36" t="s">
        <v>106</v>
      </c>
      <c r="E4417" s="36" t="s">
        <v>10498</v>
      </c>
      <c r="F4417" s="115"/>
    </row>
    <row r="4418" spans="1:6" x14ac:dyDescent="0.25">
      <c r="A4418" s="36" t="s">
        <v>10499</v>
      </c>
      <c r="B4418" s="36">
        <v>21019</v>
      </c>
      <c r="C4418" s="30" t="s">
        <v>14899</v>
      </c>
      <c r="D4418" s="36" t="s">
        <v>106</v>
      </c>
      <c r="E4418" s="36" t="s">
        <v>10498</v>
      </c>
      <c r="F4418" s="115"/>
    </row>
    <row r="4419" spans="1:6" x14ac:dyDescent="0.25">
      <c r="A4419" s="36" t="s">
        <v>10499</v>
      </c>
      <c r="B4419" s="36">
        <v>21021</v>
      </c>
      <c r="C4419" s="30" t="s">
        <v>14900</v>
      </c>
      <c r="D4419" s="36" t="s">
        <v>106</v>
      </c>
      <c r="E4419" s="36" t="s">
        <v>10498</v>
      </c>
      <c r="F4419" s="115"/>
    </row>
    <row r="4420" spans="1:6" x14ac:dyDescent="0.25">
      <c r="A4420" s="36" t="s">
        <v>10499</v>
      </c>
      <c r="B4420" s="36">
        <v>21024</v>
      </c>
      <c r="C4420" s="30" t="s">
        <v>14901</v>
      </c>
      <c r="D4420" s="36" t="s">
        <v>106</v>
      </c>
      <c r="E4420" s="36" t="s">
        <v>10498</v>
      </c>
      <c r="F4420" s="115"/>
    </row>
    <row r="4421" spans="1:6" x14ac:dyDescent="0.25">
      <c r="A4421" s="36" t="s">
        <v>10499</v>
      </c>
      <c r="B4421" s="36">
        <v>40624</v>
      </c>
      <c r="C4421" s="30" t="s">
        <v>14902</v>
      </c>
      <c r="D4421" s="36" t="s">
        <v>106</v>
      </c>
      <c r="E4421" s="36" t="s">
        <v>10498</v>
      </c>
      <c r="F4421" s="115"/>
    </row>
    <row r="4422" spans="1:6" x14ac:dyDescent="0.25">
      <c r="A4422" s="36" t="s">
        <v>10499</v>
      </c>
      <c r="B4422" s="36">
        <v>42575</v>
      </c>
      <c r="C4422" s="30" t="s">
        <v>14903</v>
      </c>
      <c r="D4422" s="36" t="s">
        <v>106</v>
      </c>
      <c r="E4422" s="36" t="s">
        <v>10498</v>
      </c>
      <c r="F4422" s="115"/>
    </row>
    <row r="4423" spans="1:6" x14ac:dyDescent="0.25">
      <c r="A4423" s="36" t="s">
        <v>10499</v>
      </c>
      <c r="B4423" s="36">
        <v>42574</v>
      </c>
      <c r="C4423" s="30" t="s">
        <v>14904</v>
      </c>
      <c r="D4423" s="36" t="s">
        <v>106</v>
      </c>
      <c r="E4423" s="36" t="s">
        <v>10498</v>
      </c>
      <c r="F4423" s="115"/>
    </row>
    <row r="4424" spans="1:6" x14ac:dyDescent="0.25">
      <c r="A4424" s="36" t="s">
        <v>10499</v>
      </c>
      <c r="B4424" s="36">
        <v>13127</v>
      </c>
      <c r="C4424" s="30" t="s">
        <v>14905</v>
      </c>
      <c r="D4424" s="36" t="s">
        <v>106</v>
      </c>
      <c r="E4424" s="36" t="s">
        <v>10498</v>
      </c>
      <c r="F4424" s="115"/>
    </row>
    <row r="4425" spans="1:6" x14ac:dyDescent="0.25">
      <c r="A4425" s="36" t="s">
        <v>10499</v>
      </c>
      <c r="B4425" s="36">
        <v>13137</v>
      </c>
      <c r="C4425" s="30" t="s">
        <v>14906</v>
      </c>
      <c r="D4425" s="36" t="s">
        <v>106</v>
      </c>
      <c r="E4425" s="36" t="s">
        <v>10498</v>
      </c>
      <c r="F4425" s="115"/>
    </row>
    <row r="4426" spans="1:6" x14ac:dyDescent="0.25">
      <c r="A4426" s="36" t="s">
        <v>10499</v>
      </c>
      <c r="B4426" s="36">
        <v>20989</v>
      </c>
      <c r="C4426" s="30" t="s">
        <v>14907</v>
      </c>
      <c r="D4426" s="36" t="s">
        <v>106</v>
      </c>
      <c r="E4426" s="36" t="s">
        <v>10498</v>
      </c>
      <c r="F4426" s="115"/>
    </row>
    <row r="4427" spans="1:6" x14ac:dyDescent="0.25">
      <c r="A4427" s="36" t="s">
        <v>10499</v>
      </c>
      <c r="B4427" s="36">
        <v>21147</v>
      </c>
      <c r="C4427" s="30" t="s">
        <v>14908</v>
      </c>
      <c r="D4427" s="36" t="s">
        <v>106</v>
      </c>
      <c r="E4427" s="36" t="s">
        <v>10498</v>
      </c>
      <c r="F4427" s="115"/>
    </row>
    <row r="4428" spans="1:6" x14ac:dyDescent="0.25">
      <c r="A4428" s="36" t="s">
        <v>10499</v>
      </c>
      <c r="B4428" s="36">
        <v>21148</v>
      </c>
      <c r="C4428" s="30" t="s">
        <v>14909</v>
      </c>
      <c r="D4428" s="36" t="s">
        <v>106</v>
      </c>
      <c r="E4428" s="36" t="s">
        <v>10505</v>
      </c>
      <c r="F4428" s="115"/>
    </row>
    <row r="4429" spans="1:6" x14ac:dyDescent="0.25">
      <c r="A4429" s="36" t="s">
        <v>10499</v>
      </c>
      <c r="B4429" s="36">
        <v>20984</v>
      </c>
      <c r="C4429" s="30" t="s">
        <v>14910</v>
      </c>
      <c r="D4429" s="36" t="s">
        <v>106</v>
      </c>
      <c r="E4429" s="36" t="s">
        <v>10498</v>
      </c>
      <c r="F4429" s="115"/>
    </row>
    <row r="4430" spans="1:6" x14ac:dyDescent="0.25">
      <c r="A4430" s="36" t="s">
        <v>10499</v>
      </c>
      <c r="B4430" s="36">
        <v>13042</v>
      </c>
      <c r="C4430" s="30" t="s">
        <v>14911</v>
      </c>
      <c r="D4430" s="36" t="s">
        <v>106</v>
      </c>
      <c r="E4430" s="36" t="s">
        <v>10498</v>
      </c>
      <c r="F4430" s="115"/>
    </row>
    <row r="4431" spans="1:6" x14ac:dyDescent="0.25">
      <c r="A4431" s="36" t="s">
        <v>10499</v>
      </c>
      <c r="B4431" s="36">
        <v>42576</v>
      </c>
      <c r="C4431" s="30" t="s">
        <v>14912</v>
      </c>
      <c r="D4431" s="36" t="s">
        <v>106</v>
      </c>
      <c r="E4431" s="36" t="s">
        <v>10498</v>
      </c>
      <c r="F4431" s="115"/>
    </row>
    <row r="4432" spans="1:6" x14ac:dyDescent="0.25">
      <c r="A4432" s="36" t="s">
        <v>10499</v>
      </c>
      <c r="B4432" s="36">
        <v>21150</v>
      </c>
      <c r="C4432" s="30" t="s">
        <v>14913</v>
      </c>
      <c r="D4432" s="36" t="s">
        <v>106</v>
      </c>
      <c r="E4432" s="36" t="s">
        <v>10498</v>
      </c>
      <c r="F4432" s="115"/>
    </row>
    <row r="4433" spans="1:6" x14ac:dyDescent="0.25">
      <c r="A4433" s="36" t="s">
        <v>10499</v>
      </c>
      <c r="B4433" s="36">
        <v>13141</v>
      </c>
      <c r="C4433" s="30" t="s">
        <v>14914</v>
      </c>
      <c r="D4433" s="36" t="s">
        <v>106</v>
      </c>
      <c r="E4433" s="36" t="s">
        <v>10498</v>
      </c>
      <c r="F4433" s="115"/>
    </row>
    <row r="4434" spans="1:6" x14ac:dyDescent="0.25">
      <c r="A4434" s="36" t="s">
        <v>10499</v>
      </c>
      <c r="B4434" s="36">
        <v>21151</v>
      </c>
      <c r="C4434" s="30" t="s">
        <v>14915</v>
      </c>
      <c r="D4434" s="36" t="s">
        <v>106</v>
      </c>
      <c r="E4434" s="36" t="s">
        <v>10498</v>
      </c>
      <c r="F4434" s="115"/>
    </row>
    <row r="4435" spans="1:6" x14ac:dyDescent="0.25">
      <c r="A4435" s="36" t="s">
        <v>10499</v>
      </c>
      <c r="B4435" s="36">
        <v>13142</v>
      </c>
      <c r="C4435" s="30" t="s">
        <v>14916</v>
      </c>
      <c r="D4435" s="36" t="s">
        <v>106</v>
      </c>
      <c r="E4435" s="36" t="s">
        <v>10498</v>
      </c>
      <c r="F4435" s="115"/>
    </row>
    <row r="4436" spans="1:6" x14ac:dyDescent="0.25">
      <c r="A4436" s="36" t="s">
        <v>10499</v>
      </c>
      <c r="B4436" s="36">
        <v>42577</v>
      </c>
      <c r="C4436" s="30" t="s">
        <v>14917</v>
      </c>
      <c r="D4436" s="36" t="s">
        <v>106</v>
      </c>
      <c r="E4436" s="36" t="s">
        <v>10498</v>
      </c>
      <c r="F4436" s="115"/>
    </row>
    <row r="4437" spans="1:6" x14ac:dyDescent="0.25">
      <c r="A4437" s="36" t="s">
        <v>10499</v>
      </c>
      <c r="B4437" s="36">
        <v>20994</v>
      </c>
      <c r="C4437" s="30" t="s">
        <v>14918</v>
      </c>
      <c r="D4437" s="36" t="s">
        <v>106</v>
      </c>
      <c r="E4437" s="36" t="s">
        <v>10498</v>
      </c>
      <c r="F4437" s="115"/>
    </row>
    <row r="4438" spans="1:6" x14ac:dyDescent="0.25">
      <c r="A4438" s="36" t="s">
        <v>10499</v>
      </c>
      <c r="B4438" s="36">
        <v>7672</v>
      </c>
      <c r="C4438" s="30" t="s">
        <v>14919</v>
      </c>
      <c r="D4438" s="36" t="s">
        <v>106</v>
      </c>
      <c r="E4438" s="36" t="s">
        <v>10498</v>
      </c>
      <c r="F4438" s="115"/>
    </row>
    <row r="4439" spans="1:6" x14ac:dyDescent="0.25">
      <c r="A4439" s="36" t="s">
        <v>10499</v>
      </c>
      <c r="B4439" s="36">
        <v>20995</v>
      </c>
      <c r="C4439" s="30" t="s">
        <v>14920</v>
      </c>
      <c r="D4439" s="36" t="s">
        <v>106</v>
      </c>
      <c r="E4439" s="36" t="s">
        <v>10498</v>
      </c>
      <c r="F4439" s="115"/>
    </row>
    <row r="4440" spans="1:6" x14ac:dyDescent="0.25">
      <c r="A4440" s="36" t="s">
        <v>10499</v>
      </c>
      <c r="B4440" s="36">
        <v>7690</v>
      </c>
      <c r="C4440" s="30" t="s">
        <v>14921</v>
      </c>
      <c r="D4440" s="36" t="s">
        <v>106</v>
      </c>
      <c r="E4440" s="36" t="s">
        <v>10498</v>
      </c>
      <c r="F4440" s="115"/>
    </row>
    <row r="4441" spans="1:6" x14ac:dyDescent="0.25">
      <c r="A4441" s="36" t="s">
        <v>10499</v>
      </c>
      <c r="B4441" s="36">
        <v>20980</v>
      </c>
      <c r="C4441" s="30" t="s">
        <v>14922</v>
      </c>
      <c r="D4441" s="36" t="s">
        <v>106</v>
      </c>
      <c r="E4441" s="36" t="s">
        <v>10498</v>
      </c>
      <c r="F4441" s="115"/>
    </row>
    <row r="4442" spans="1:6" x14ac:dyDescent="0.25">
      <c r="A4442" s="36" t="s">
        <v>10499</v>
      </c>
      <c r="B4442" s="36">
        <v>7661</v>
      </c>
      <c r="C4442" s="30" t="s">
        <v>14923</v>
      </c>
      <c r="D4442" s="36" t="s">
        <v>106</v>
      </c>
      <c r="E4442" s="36" t="s">
        <v>10498</v>
      </c>
      <c r="F4442" s="115"/>
    </row>
    <row r="4443" spans="1:6" x14ac:dyDescent="0.25">
      <c r="A4443" s="36" t="s">
        <v>10499</v>
      </c>
      <c r="B4443" s="36">
        <v>21016</v>
      </c>
      <c r="C4443" s="30" t="s">
        <v>14924</v>
      </c>
      <c r="D4443" s="36" t="s">
        <v>106</v>
      </c>
      <c r="E4443" s="36" t="s">
        <v>10498</v>
      </c>
      <c r="F4443" s="115"/>
    </row>
    <row r="4444" spans="1:6" x14ac:dyDescent="0.25">
      <c r="A4444" s="36" t="s">
        <v>10499</v>
      </c>
      <c r="B4444" s="36">
        <v>21008</v>
      </c>
      <c r="C4444" s="30" t="s">
        <v>14925</v>
      </c>
      <c r="D4444" s="36" t="s">
        <v>106</v>
      </c>
      <c r="E4444" s="36" t="s">
        <v>10498</v>
      </c>
      <c r="F4444" s="115"/>
    </row>
    <row r="4445" spans="1:6" x14ac:dyDescent="0.25">
      <c r="A4445" s="36" t="s">
        <v>10499</v>
      </c>
      <c r="B4445" s="36">
        <v>21009</v>
      </c>
      <c r="C4445" s="30" t="s">
        <v>14926</v>
      </c>
      <c r="D4445" s="36" t="s">
        <v>106</v>
      </c>
      <c r="E4445" s="36" t="s">
        <v>10498</v>
      </c>
      <c r="F4445" s="115"/>
    </row>
    <row r="4446" spans="1:6" x14ac:dyDescent="0.25">
      <c r="A4446" s="36" t="s">
        <v>10499</v>
      </c>
      <c r="B4446" s="36">
        <v>21010</v>
      </c>
      <c r="C4446" s="30" t="s">
        <v>14927</v>
      </c>
      <c r="D4446" s="36" t="s">
        <v>106</v>
      </c>
      <c r="E4446" s="36" t="s">
        <v>10505</v>
      </c>
      <c r="F4446" s="115"/>
    </row>
    <row r="4447" spans="1:6" x14ac:dyDescent="0.25">
      <c r="A4447" s="36" t="s">
        <v>10499</v>
      </c>
      <c r="B4447" s="36">
        <v>21011</v>
      </c>
      <c r="C4447" s="30" t="s">
        <v>14928</v>
      </c>
      <c r="D4447" s="36" t="s">
        <v>106</v>
      </c>
      <c r="E4447" s="36" t="s">
        <v>10498</v>
      </c>
      <c r="F4447" s="115"/>
    </row>
    <row r="4448" spans="1:6" x14ac:dyDescent="0.25">
      <c r="A4448" s="36" t="s">
        <v>10499</v>
      </c>
      <c r="B4448" s="36">
        <v>21012</v>
      </c>
      <c r="C4448" s="30" t="s">
        <v>14929</v>
      </c>
      <c r="D4448" s="36" t="s">
        <v>106</v>
      </c>
      <c r="E4448" s="36" t="s">
        <v>10498</v>
      </c>
      <c r="F4448" s="115"/>
    </row>
    <row r="4449" spans="1:6" x14ac:dyDescent="0.25">
      <c r="A4449" s="36" t="s">
        <v>10499</v>
      </c>
      <c r="B4449" s="36">
        <v>21013</v>
      </c>
      <c r="C4449" s="30" t="s">
        <v>14930</v>
      </c>
      <c r="D4449" s="36" t="s">
        <v>106</v>
      </c>
      <c r="E4449" s="36" t="s">
        <v>10498</v>
      </c>
      <c r="F4449" s="115"/>
    </row>
    <row r="4450" spans="1:6" x14ac:dyDescent="0.25">
      <c r="A4450" s="36" t="s">
        <v>10499</v>
      </c>
      <c r="B4450" s="36">
        <v>21014</v>
      </c>
      <c r="C4450" s="30" t="s">
        <v>14931</v>
      </c>
      <c r="D4450" s="36" t="s">
        <v>106</v>
      </c>
      <c r="E4450" s="36" t="s">
        <v>10498</v>
      </c>
      <c r="F4450" s="115"/>
    </row>
    <row r="4451" spans="1:6" x14ac:dyDescent="0.25">
      <c r="A4451" s="36" t="s">
        <v>10499</v>
      </c>
      <c r="B4451" s="36">
        <v>21015</v>
      </c>
      <c r="C4451" s="30" t="s">
        <v>14932</v>
      </c>
      <c r="D4451" s="36" t="s">
        <v>106</v>
      </c>
      <c r="E4451" s="36" t="s">
        <v>10498</v>
      </c>
      <c r="F4451" s="115"/>
    </row>
    <row r="4452" spans="1:6" x14ac:dyDescent="0.25">
      <c r="A4452" s="36" t="s">
        <v>10499</v>
      </c>
      <c r="B4452" s="36">
        <v>40626</v>
      </c>
      <c r="C4452" s="30" t="s">
        <v>14933</v>
      </c>
      <c r="D4452" s="36" t="s">
        <v>106</v>
      </c>
      <c r="E4452" s="36" t="s">
        <v>10498</v>
      </c>
      <c r="F4452" s="115"/>
    </row>
    <row r="4453" spans="1:6" x14ac:dyDescent="0.25">
      <c r="A4453" s="36" t="s">
        <v>10499</v>
      </c>
      <c r="B4453" s="36">
        <v>7697</v>
      </c>
      <c r="C4453" s="30" t="s">
        <v>14934</v>
      </c>
      <c r="D4453" s="36" t="s">
        <v>106</v>
      </c>
      <c r="E4453" s="36" t="s">
        <v>10498</v>
      </c>
      <c r="F4453" s="115"/>
    </row>
    <row r="4454" spans="1:6" x14ac:dyDescent="0.25">
      <c r="A4454" s="36" t="s">
        <v>10499</v>
      </c>
      <c r="B4454" s="36">
        <v>7698</v>
      </c>
      <c r="C4454" s="30" t="s">
        <v>14935</v>
      </c>
      <c r="D4454" s="36" t="s">
        <v>106</v>
      </c>
      <c r="E4454" s="36" t="s">
        <v>10498</v>
      </c>
      <c r="F4454" s="115"/>
    </row>
    <row r="4455" spans="1:6" x14ac:dyDescent="0.25">
      <c r="A4455" s="36" t="s">
        <v>10499</v>
      </c>
      <c r="B4455" s="36">
        <v>7691</v>
      </c>
      <c r="C4455" s="30" t="s">
        <v>14936</v>
      </c>
      <c r="D4455" s="36" t="s">
        <v>106</v>
      </c>
      <c r="E4455" s="36" t="s">
        <v>10498</v>
      </c>
      <c r="F4455" s="115"/>
    </row>
    <row r="4456" spans="1:6" x14ac:dyDescent="0.25">
      <c r="A4456" s="36" t="s">
        <v>10499</v>
      </c>
      <c r="B4456" s="36">
        <v>7696</v>
      </c>
      <c r="C4456" s="30" t="s">
        <v>14937</v>
      </c>
      <c r="D4456" s="36" t="s">
        <v>106</v>
      </c>
      <c r="E4456" s="36" t="s">
        <v>10498</v>
      </c>
      <c r="F4456" s="115"/>
    </row>
    <row r="4457" spans="1:6" x14ac:dyDescent="0.25">
      <c r="A4457" s="36" t="s">
        <v>10499</v>
      </c>
      <c r="B4457" s="36">
        <v>7701</v>
      </c>
      <c r="C4457" s="30" t="s">
        <v>14938</v>
      </c>
      <c r="D4457" s="36" t="s">
        <v>106</v>
      </c>
      <c r="E4457" s="36" t="s">
        <v>10498</v>
      </c>
      <c r="F4457" s="115"/>
    </row>
    <row r="4458" spans="1:6" x14ac:dyDescent="0.25">
      <c r="A4458" s="36" t="s">
        <v>10499</v>
      </c>
      <c r="B4458" s="36">
        <v>7694</v>
      </c>
      <c r="C4458" s="30" t="s">
        <v>14939</v>
      </c>
      <c r="D4458" s="36" t="s">
        <v>106</v>
      </c>
      <c r="E4458" s="36" t="s">
        <v>10498</v>
      </c>
      <c r="F4458" s="115"/>
    </row>
    <row r="4459" spans="1:6" x14ac:dyDescent="0.25">
      <c r="A4459" s="36" t="s">
        <v>10499</v>
      </c>
      <c r="B4459" s="36">
        <v>7700</v>
      </c>
      <c r="C4459" s="30" t="s">
        <v>14940</v>
      </c>
      <c r="D4459" s="36" t="s">
        <v>106</v>
      </c>
      <c r="E4459" s="36" t="s">
        <v>10498</v>
      </c>
      <c r="F4459" s="115"/>
    </row>
    <row r="4460" spans="1:6" x14ac:dyDescent="0.25">
      <c r="A4460" s="36" t="s">
        <v>10499</v>
      </c>
      <c r="B4460" s="36">
        <v>7693</v>
      </c>
      <c r="C4460" s="30" t="s">
        <v>14941</v>
      </c>
      <c r="D4460" s="36" t="s">
        <v>106</v>
      </c>
      <c r="E4460" s="36" t="s">
        <v>10498</v>
      </c>
      <c r="F4460" s="115"/>
    </row>
    <row r="4461" spans="1:6" x14ac:dyDescent="0.25">
      <c r="A4461" s="36" t="s">
        <v>10499</v>
      </c>
      <c r="B4461" s="36">
        <v>7692</v>
      </c>
      <c r="C4461" s="30" t="s">
        <v>14942</v>
      </c>
      <c r="D4461" s="36" t="s">
        <v>106</v>
      </c>
      <c r="E4461" s="36" t="s">
        <v>10498</v>
      </c>
      <c r="F4461" s="115"/>
    </row>
    <row r="4462" spans="1:6" x14ac:dyDescent="0.25">
      <c r="A4462" s="36" t="s">
        <v>10499</v>
      </c>
      <c r="B4462" s="36">
        <v>7695</v>
      </c>
      <c r="C4462" s="30" t="s">
        <v>14943</v>
      </c>
      <c r="D4462" s="36" t="s">
        <v>106</v>
      </c>
      <c r="E4462" s="36" t="s">
        <v>10498</v>
      </c>
      <c r="F4462" s="115"/>
    </row>
    <row r="4463" spans="1:6" x14ac:dyDescent="0.25">
      <c r="A4463" s="36" t="s">
        <v>10499</v>
      </c>
      <c r="B4463" s="36">
        <v>13356</v>
      </c>
      <c r="C4463" s="30" t="s">
        <v>14944</v>
      </c>
      <c r="D4463" s="36" t="s">
        <v>106</v>
      </c>
      <c r="E4463" s="36" t="s">
        <v>10498</v>
      </c>
      <c r="F4463" s="115"/>
    </row>
    <row r="4464" spans="1:6" x14ac:dyDescent="0.25">
      <c r="A4464" s="36" t="s">
        <v>10499</v>
      </c>
      <c r="B4464" s="36">
        <v>36365</v>
      </c>
      <c r="C4464" s="30" t="s">
        <v>14945</v>
      </c>
      <c r="D4464" s="36" t="s">
        <v>106</v>
      </c>
      <c r="E4464" s="36" t="s">
        <v>10498</v>
      </c>
      <c r="F4464" s="115">
        <v>43.06</v>
      </c>
    </row>
    <row r="4465" spans="1:6" x14ac:dyDescent="0.25">
      <c r="A4465" s="36" t="s">
        <v>10499</v>
      </c>
      <c r="B4465" s="36">
        <v>41930</v>
      </c>
      <c r="C4465" s="30" t="s">
        <v>14946</v>
      </c>
      <c r="D4465" s="36" t="s">
        <v>106</v>
      </c>
      <c r="E4465" s="36" t="s">
        <v>10498</v>
      </c>
      <c r="F4465" s="115">
        <v>143.43</v>
      </c>
    </row>
    <row r="4466" spans="1:6" x14ac:dyDescent="0.25">
      <c r="A4466" s="36" t="s">
        <v>10499</v>
      </c>
      <c r="B4466" s="36">
        <v>41931</v>
      </c>
      <c r="C4466" s="30" t="s">
        <v>14947</v>
      </c>
      <c r="D4466" s="36" t="s">
        <v>106</v>
      </c>
      <c r="E4466" s="36" t="s">
        <v>10498</v>
      </c>
      <c r="F4466" s="115">
        <v>224.65</v>
      </c>
    </row>
    <row r="4467" spans="1:6" x14ac:dyDescent="0.25">
      <c r="A4467" s="36" t="s">
        <v>10499</v>
      </c>
      <c r="B4467" s="36">
        <v>41932</v>
      </c>
      <c r="C4467" s="30" t="s">
        <v>14948</v>
      </c>
      <c r="D4467" s="36" t="s">
        <v>106</v>
      </c>
      <c r="E4467" s="36" t="s">
        <v>10498</v>
      </c>
      <c r="F4467" s="115">
        <v>345.78</v>
      </c>
    </row>
    <row r="4468" spans="1:6" x14ac:dyDescent="0.25">
      <c r="A4468" s="36" t="s">
        <v>10499</v>
      </c>
      <c r="B4468" s="36">
        <v>41933</v>
      </c>
      <c r="C4468" s="30" t="s">
        <v>14949</v>
      </c>
      <c r="D4468" s="36" t="s">
        <v>106</v>
      </c>
      <c r="E4468" s="36" t="s">
        <v>10498</v>
      </c>
      <c r="F4468" s="115">
        <v>488.66</v>
      </c>
    </row>
    <row r="4469" spans="1:6" x14ac:dyDescent="0.25">
      <c r="A4469" s="36" t="s">
        <v>10499</v>
      </c>
      <c r="B4469" s="36">
        <v>41934</v>
      </c>
      <c r="C4469" s="30" t="s">
        <v>14950</v>
      </c>
      <c r="D4469" s="36" t="s">
        <v>106</v>
      </c>
      <c r="E4469" s="36" t="s">
        <v>10498</v>
      </c>
      <c r="F4469" s="115">
        <v>569.11</v>
      </c>
    </row>
    <row r="4470" spans="1:6" x14ac:dyDescent="0.25">
      <c r="A4470" s="36" t="s">
        <v>10499</v>
      </c>
      <c r="B4470" s="36">
        <v>41936</v>
      </c>
      <c r="C4470" s="30" t="s">
        <v>14951</v>
      </c>
      <c r="D4470" s="36" t="s">
        <v>106</v>
      </c>
      <c r="E4470" s="36" t="s">
        <v>10498</v>
      </c>
      <c r="F4470" s="115">
        <v>84.46</v>
      </c>
    </row>
    <row r="4471" spans="1:6" x14ac:dyDescent="0.25">
      <c r="A4471" s="36" t="s">
        <v>10499</v>
      </c>
      <c r="B4471" s="36">
        <v>44812</v>
      </c>
      <c r="C4471" s="30" t="s">
        <v>14952</v>
      </c>
      <c r="D4471" s="36" t="s">
        <v>106</v>
      </c>
      <c r="E4471" s="36" t="s">
        <v>10498</v>
      </c>
      <c r="F4471" s="115">
        <v>545.23</v>
      </c>
    </row>
    <row r="4472" spans="1:6" x14ac:dyDescent="0.25">
      <c r="A4472" s="36" t="s">
        <v>10499</v>
      </c>
      <c r="B4472" s="36">
        <v>41785</v>
      </c>
      <c r="C4472" s="30" t="s">
        <v>14953</v>
      </c>
      <c r="D4472" s="36" t="s">
        <v>106</v>
      </c>
      <c r="E4472" s="36" t="s">
        <v>10498</v>
      </c>
      <c r="F4472" s="115">
        <v>2020.59</v>
      </c>
    </row>
    <row r="4473" spans="1:6" x14ac:dyDescent="0.25">
      <c r="A4473" s="36" t="s">
        <v>10499</v>
      </c>
      <c r="B4473" s="36">
        <v>41781</v>
      </c>
      <c r="C4473" s="30" t="s">
        <v>14954</v>
      </c>
      <c r="D4473" s="36" t="s">
        <v>106</v>
      </c>
      <c r="E4473" s="36" t="s">
        <v>10498</v>
      </c>
      <c r="F4473" s="115">
        <v>364.85</v>
      </c>
    </row>
    <row r="4474" spans="1:6" x14ac:dyDescent="0.25">
      <c r="A4474" s="36" t="s">
        <v>10499</v>
      </c>
      <c r="B4474" s="36">
        <v>41783</v>
      </c>
      <c r="C4474" s="30" t="s">
        <v>14955</v>
      </c>
      <c r="D4474" s="36" t="s">
        <v>106</v>
      </c>
      <c r="E4474" s="36" t="s">
        <v>10498</v>
      </c>
      <c r="F4474" s="115">
        <v>1311.67</v>
      </c>
    </row>
    <row r="4475" spans="1:6" x14ac:dyDescent="0.25">
      <c r="A4475" s="36" t="s">
        <v>10499</v>
      </c>
      <c r="B4475" s="36">
        <v>41786</v>
      </c>
      <c r="C4475" s="30" t="s">
        <v>14956</v>
      </c>
      <c r="D4475" s="36" t="s">
        <v>106</v>
      </c>
      <c r="E4475" s="36" t="s">
        <v>10498</v>
      </c>
      <c r="F4475" s="115">
        <v>2792.59</v>
      </c>
    </row>
    <row r="4476" spans="1:6" x14ac:dyDescent="0.25">
      <c r="A4476" s="36" t="s">
        <v>10499</v>
      </c>
      <c r="B4476" s="36">
        <v>41779</v>
      </c>
      <c r="C4476" s="30" t="s">
        <v>14957</v>
      </c>
      <c r="D4476" s="36" t="s">
        <v>106</v>
      </c>
      <c r="E4476" s="36" t="s">
        <v>10498</v>
      </c>
      <c r="F4476" s="115">
        <v>143.69</v>
      </c>
    </row>
    <row r="4477" spans="1:6" x14ac:dyDescent="0.25">
      <c r="A4477" s="36" t="s">
        <v>10499</v>
      </c>
      <c r="B4477" s="36">
        <v>41780</v>
      </c>
      <c r="C4477" s="30" t="s">
        <v>14958</v>
      </c>
      <c r="D4477" s="36" t="s">
        <v>106</v>
      </c>
      <c r="E4477" s="36" t="s">
        <v>10498</v>
      </c>
      <c r="F4477" s="115">
        <v>225.12</v>
      </c>
    </row>
    <row r="4478" spans="1:6" x14ac:dyDescent="0.25">
      <c r="A4478" s="36" t="s">
        <v>10499</v>
      </c>
      <c r="B4478" s="36">
        <v>41782</v>
      </c>
      <c r="C4478" s="30" t="s">
        <v>14959</v>
      </c>
      <c r="D4478" s="36" t="s">
        <v>106</v>
      </c>
      <c r="E4478" s="36" t="s">
        <v>10498</v>
      </c>
      <c r="F4478" s="115">
        <v>806.42</v>
      </c>
    </row>
    <row r="4479" spans="1:6" x14ac:dyDescent="0.25">
      <c r="A4479" s="36" t="s">
        <v>10499</v>
      </c>
      <c r="B4479" s="36">
        <v>38130</v>
      </c>
      <c r="C4479" s="30" t="s">
        <v>14960</v>
      </c>
      <c r="D4479" s="36" t="s">
        <v>106</v>
      </c>
      <c r="E4479" s="36" t="s">
        <v>10498</v>
      </c>
      <c r="F4479" s="115">
        <v>51.1</v>
      </c>
    </row>
    <row r="4480" spans="1:6" x14ac:dyDescent="0.25">
      <c r="A4480" s="36" t="s">
        <v>10499</v>
      </c>
      <c r="B4480" s="36">
        <v>44260</v>
      </c>
      <c r="C4480" s="30" t="s">
        <v>14961</v>
      </c>
      <c r="D4480" s="36" t="s">
        <v>106</v>
      </c>
      <c r="E4480" s="36" t="s">
        <v>10498</v>
      </c>
      <c r="F4480" s="115">
        <v>483.63</v>
      </c>
    </row>
    <row r="4481" spans="1:6" x14ac:dyDescent="0.25">
      <c r="A4481" s="36" t="s">
        <v>10499</v>
      </c>
      <c r="B4481" s="36">
        <v>21123</v>
      </c>
      <c r="C4481" s="30" t="s">
        <v>14962</v>
      </c>
      <c r="D4481" s="36" t="s">
        <v>106</v>
      </c>
      <c r="E4481" s="36" t="s">
        <v>10505</v>
      </c>
      <c r="F4481" s="115">
        <v>14.22</v>
      </c>
    </row>
    <row r="4482" spans="1:6" x14ac:dyDescent="0.25">
      <c r="A4482" s="36" t="s">
        <v>10499</v>
      </c>
      <c r="B4482" s="36">
        <v>21124</v>
      </c>
      <c r="C4482" s="30" t="s">
        <v>14963</v>
      </c>
      <c r="D4482" s="36" t="s">
        <v>106</v>
      </c>
      <c r="E4482" s="36" t="s">
        <v>10498</v>
      </c>
      <c r="F4482" s="115">
        <v>22.72</v>
      </c>
    </row>
    <row r="4483" spans="1:6" x14ac:dyDescent="0.25">
      <c r="A4483" s="36" t="s">
        <v>10499</v>
      </c>
      <c r="B4483" s="36">
        <v>21125</v>
      </c>
      <c r="C4483" s="30" t="s">
        <v>14964</v>
      </c>
      <c r="D4483" s="36" t="s">
        <v>106</v>
      </c>
      <c r="E4483" s="36" t="s">
        <v>10498</v>
      </c>
      <c r="F4483" s="115">
        <v>39.119999999999997</v>
      </c>
    </row>
    <row r="4484" spans="1:6" x14ac:dyDescent="0.25">
      <c r="A4484" s="36" t="s">
        <v>10499</v>
      </c>
      <c r="B4484" s="36">
        <v>38028</v>
      </c>
      <c r="C4484" s="30" t="s">
        <v>14965</v>
      </c>
      <c r="D4484" s="36" t="s">
        <v>106</v>
      </c>
      <c r="E4484" s="36" t="s">
        <v>10498</v>
      </c>
      <c r="F4484" s="115">
        <v>68.41</v>
      </c>
    </row>
    <row r="4485" spans="1:6" x14ac:dyDescent="0.25">
      <c r="A4485" s="36" t="s">
        <v>10499</v>
      </c>
      <c r="B4485" s="36">
        <v>38029</v>
      </c>
      <c r="C4485" s="30" t="s">
        <v>14966</v>
      </c>
      <c r="D4485" s="36" t="s">
        <v>106</v>
      </c>
      <c r="E4485" s="36" t="s">
        <v>10498</v>
      </c>
      <c r="F4485" s="115">
        <v>100.12</v>
      </c>
    </row>
    <row r="4486" spans="1:6" x14ac:dyDescent="0.25">
      <c r="A4486" s="36" t="s">
        <v>10499</v>
      </c>
      <c r="B4486" s="36">
        <v>38030</v>
      </c>
      <c r="C4486" s="30" t="s">
        <v>14967</v>
      </c>
      <c r="D4486" s="36" t="s">
        <v>106</v>
      </c>
      <c r="E4486" s="36" t="s">
        <v>10498</v>
      </c>
      <c r="F4486" s="115">
        <v>161.9</v>
      </c>
    </row>
    <row r="4487" spans="1:6" x14ac:dyDescent="0.25">
      <c r="A4487" s="36" t="s">
        <v>10499</v>
      </c>
      <c r="B4487" s="36">
        <v>38031</v>
      </c>
      <c r="C4487" s="30" t="s">
        <v>14968</v>
      </c>
      <c r="D4487" s="36" t="s">
        <v>106</v>
      </c>
      <c r="E4487" s="36" t="s">
        <v>10498</v>
      </c>
      <c r="F4487" s="115">
        <v>254.12</v>
      </c>
    </row>
    <row r="4488" spans="1:6" x14ac:dyDescent="0.25">
      <c r="A4488" s="36" t="s">
        <v>10499</v>
      </c>
      <c r="B4488" s="36">
        <v>39735</v>
      </c>
      <c r="C4488" s="30" t="s">
        <v>14969</v>
      </c>
      <c r="D4488" s="36" t="s">
        <v>106</v>
      </c>
      <c r="E4488" s="36" t="s">
        <v>10498</v>
      </c>
      <c r="F4488" s="115">
        <v>46.03</v>
      </c>
    </row>
    <row r="4489" spans="1:6" x14ac:dyDescent="0.25">
      <c r="A4489" s="36" t="s">
        <v>10499</v>
      </c>
      <c r="B4489" s="36">
        <v>39734</v>
      </c>
      <c r="C4489" s="30" t="s">
        <v>14970</v>
      </c>
      <c r="D4489" s="36" t="s">
        <v>106</v>
      </c>
      <c r="E4489" s="36" t="s">
        <v>10498</v>
      </c>
      <c r="F4489" s="115">
        <v>54.6</v>
      </c>
    </row>
    <row r="4490" spans="1:6" x14ac:dyDescent="0.25">
      <c r="A4490" s="36" t="s">
        <v>10499</v>
      </c>
      <c r="B4490" s="36">
        <v>39736</v>
      </c>
      <c r="C4490" s="30" t="s">
        <v>14971</v>
      </c>
      <c r="D4490" s="36" t="s">
        <v>106</v>
      </c>
      <c r="E4490" s="36" t="s">
        <v>10498</v>
      </c>
      <c r="F4490" s="115">
        <v>62.32</v>
      </c>
    </row>
    <row r="4491" spans="1:6" x14ac:dyDescent="0.25">
      <c r="A4491" s="36" t="s">
        <v>10499</v>
      </c>
      <c r="B4491" s="36">
        <v>39739</v>
      </c>
      <c r="C4491" s="30" t="s">
        <v>14972</v>
      </c>
      <c r="D4491" s="36" t="s">
        <v>106</v>
      </c>
      <c r="E4491" s="36" t="s">
        <v>10498</v>
      </c>
      <c r="F4491" s="115">
        <v>43.09</v>
      </c>
    </row>
    <row r="4492" spans="1:6" x14ac:dyDescent="0.25">
      <c r="A4492" s="36" t="s">
        <v>10499</v>
      </c>
      <c r="B4492" s="36">
        <v>39737</v>
      </c>
      <c r="C4492" s="30" t="s">
        <v>14973</v>
      </c>
      <c r="D4492" s="36" t="s">
        <v>106</v>
      </c>
      <c r="E4492" s="36" t="s">
        <v>10498</v>
      </c>
      <c r="F4492" s="115">
        <v>8.3800000000000008</v>
      </c>
    </row>
    <row r="4493" spans="1:6" x14ac:dyDescent="0.25">
      <c r="A4493" s="36" t="s">
        <v>10499</v>
      </c>
      <c r="B4493" s="36">
        <v>39738</v>
      </c>
      <c r="C4493" s="30" t="s">
        <v>14974</v>
      </c>
      <c r="D4493" s="36" t="s">
        <v>106</v>
      </c>
      <c r="E4493" s="36" t="s">
        <v>10498</v>
      </c>
      <c r="F4493" s="115">
        <v>3.03</v>
      </c>
    </row>
    <row r="4494" spans="1:6" x14ac:dyDescent="0.25">
      <c r="A4494" s="36" t="s">
        <v>10499</v>
      </c>
      <c r="B4494" s="36">
        <v>39733</v>
      </c>
      <c r="C4494" s="30" t="s">
        <v>14975</v>
      </c>
      <c r="D4494" s="36" t="s">
        <v>106</v>
      </c>
      <c r="E4494" s="36" t="s">
        <v>10498</v>
      </c>
      <c r="F4494" s="115">
        <v>74.569999999999993</v>
      </c>
    </row>
    <row r="4495" spans="1:6" x14ac:dyDescent="0.25">
      <c r="A4495" s="36" t="s">
        <v>10499</v>
      </c>
      <c r="B4495" s="36">
        <v>39854</v>
      </c>
      <c r="C4495" s="30" t="s">
        <v>14976</v>
      </c>
      <c r="D4495" s="36" t="s">
        <v>106</v>
      </c>
      <c r="E4495" s="36" t="s">
        <v>10498</v>
      </c>
      <c r="F4495" s="115">
        <v>75.63</v>
      </c>
    </row>
    <row r="4496" spans="1:6" x14ac:dyDescent="0.25">
      <c r="A4496" s="36" t="s">
        <v>10499</v>
      </c>
      <c r="B4496" s="36">
        <v>39740</v>
      </c>
      <c r="C4496" s="30" t="s">
        <v>14977</v>
      </c>
      <c r="D4496" s="36" t="s">
        <v>106</v>
      </c>
      <c r="E4496" s="36" t="s">
        <v>10498</v>
      </c>
      <c r="F4496" s="115">
        <v>41.38</v>
      </c>
    </row>
    <row r="4497" spans="1:6" x14ac:dyDescent="0.25">
      <c r="A4497" s="36" t="s">
        <v>10499</v>
      </c>
      <c r="B4497" s="36">
        <v>39741</v>
      </c>
      <c r="C4497" s="30" t="s">
        <v>14978</v>
      </c>
      <c r="D4497" s="36" t="s">
        <v>106</v>
      </c>
      <c r="E4497" s="36" t="s">
        <v>10498</v>
      </c>
      <c r="F4497" s="115">
        <v>7.62</v>
      </c>
    </row>
    <row r="4498" spans="1:6" x14ac:dyDescent="0.25">
      <c r="A4498" s="36" t="s">
        <v>10499</v>
      </c>
      <c r="B4498" s="36">
        <v>39853</v>
      </c>
      <c r="C4498" s="30" t="s">
        <v>14979</v>
      </c>
      <c r="D4498" s="36" t="s">
        <v>106</v>
      </c>
      <c r="E4498" s="36" t="s">
        <v>10498</v>
      </c>
      <c r="F4498" s="115">
        <v>10.01</v>
      </c>
    </row>
    <row r="4499" spans="1:6" x14ac:dyDescent="0.25">
      <c r="A4499" s="36" t="s">
        <v>10499</v>
      </c>
      <c r="B4499" s="36">
        <v>39742</v>
      </c>
      <c r="C4499" s="30" t="s">
        <v>14980</v>
      </c>
      <c r="D4499" s="36" t="s">
        <v>106</v>
      </c>
      <c r="E4499" s="36" t="s">
        <v>10498</v>
      </c>
      <c r="F4499" s="115">
        <v>33.26</v>
      </c>
    </row>
    <row r="4500" spans="1:6" x14ac:dyDescent="0.25">
      <c r="A4500" s="36" t="s">
        <v>10499</v>
      </c>
      <c r="B4500" s="36">
        <v>39751</v>
      </c>
      <c r="C4500" s="30" t="s">
        <v>14981</v>
      </c>
      <c r="D4500" s="36" t="s">
        <v>106</v>
      </c>
      <c r="E4500" s="36" t="s">
        <v>10498</v>
      </c>
      <c r="F4500" s="115"/>
    </row>
    <row r="4501" spans="1:6" x14ac:dyDescent="0.25">
      <c r="A4501" s="36" t="s">
        <v>10499</v>
      </c>
      <c r="B4501" s="36">
        <v>39750</v>
      </c>
      <c r="C4501" s="30" t="s">
        <v>14982</v>
      </c>
      <c r="D4501" s="36" t="s">
        <v>106</v>
      </c>
      <c r="E4501" s="36" t="s">
        <v>10498</v>
      </c>
      <c r="F4501" s="115"/>
    </row>
    <row r="4502" spans="1:6" x14ac:dyDescent="0.25">
      <c r="A4502" s="36" t="s">
        <v>10499</v>
      </c>
      <c r="B4502" s="36">
        <v>39749</v>
      </c>
      <c r="C4502" s="30" t="s">
        <v>14983</v>
      </c>
      <c r="D4502" s="36" t="s">
        <v>106</v>
      </c>
      <c r="E4502" s="36" t="s">
        <v>10498</v>
      </c>
      <c r="F4502" s="115"/>
    </row>
    <row r="4503" spans="1:6" x14ac:dyDescent="0.25">
      <c r="A4503" s="36" t="s">
        <v>10499</v>
      </c>
      <c r="B4503" s="36">
        <v>39747</v>
      </c>
      <c r="C4503" s="30" t="s">
        <v>14984</v>
      </c>
      <c r="D4503" s="36" t="s">
        <v>106</v>
      </c>
      <c r="E4503" s="36" t="s">
        <v>10498</v>
      </c>
      <c r="F4503" s="115"/>
    </row>
    <row r="4504" spans="1:6" x14ac:dyDescent="0.25">
      <c r="A4504" s="36" t="s">
        <v>10499</v>
      </c>
      <c r="B4504" s="36">
        <v>39753</v>
      </c>
      <c r="C4504" s="30" t="s">
        <v>14985</v>
      </c>
      <c r="D4504" s="36" t="s">
        <v>106</v>
      </c>
      <c r="E4504" s="36" t="s">
        <v>10498</v>
      </c>
      <c r="F4504" s="115"/>
    </row>
    <row r="4505" spans="1:6" x14ac:dyDescent="0.25">
      <c r="A4505" s="36" t="s">
        <v>10499</v>
      </c>
      <c r="B4505" s="36">
        <v>39752</v>
      </c>
      <c r="C4505" s="30" t="s">
        <v>14986</v>
      </c>
      <c r="D4505" s="36" t="s">
        <v>106</v>
      </c>
      <c r="E4505" s="36" t="s">
        <v>10498</v>
      </c>
      <c r="F4505" s="115"/>
    </row>
    <row r="4506" spans="1:6" x14ac:dyDescent="0.25">
      <c r="A4506" s="36" t="s">
        <v>10499</v>
      </c>
      <c r="B4506" s="36">
        <v>39754</v>
      </c>
      <c r="C4506" s="30" t="s">
        <v>14987</v>
      </c>
      <c r="D4506" s="36" t="s">
        <v>106</v>
      </c>
      <c r="E4506" s="36" t="s">
        <v>10498</v>
      </c>
      <c r="F4506" s="115"/>
    </row>
    <row r="4507" spans="1:6" x14ac:dyDescent="0.25">
      <c r="A4507" s="36" t="s">
        <v>10499</v>
      </c>
      <c r="B4507" s="36">
        <v>39748</v>
      </c>
      <c r="C4507" s="30" t="s">
        <v>14988</v>
      </c>
      <c r="D4507" s="36" t="s">
        <v>106</v>
      </c>
      <c r="E4507" s="36" t="s">
        <v>10498</v>
      </c>
      <c r="F4507" s="115"/>
    </row>
    <row r="4508" spans="1:6" x14ac:dyDescent="0.25">
      <c r="A4508" s="36" t="s">
        <v>10499</v>
      </c>
      <c r="B4508" s="36">
        <v>39755</v>
      </c>
      <c r="C4508" s="30" t="s">
        <v>14989</v>
      </c>
      <c r="D4508" s="36" t="s">
        <v>106</v>
      </c>
      <c r="E4508" s="36" t="s">
        <v>10498</v>
      </c>
      <c r="F4508" s="115"/>
    </row>
    <row r="4509" spans="1:6" x14ac:dyDescent="0.25">
      <c r="A4509" s="36" t="s">
        <v>10499</v>
      </c>
      <c r="B4509" s="36">
        <v>12742</v>
      </c>
      <c r="C4509" s="30" t="s">
        <v>14990</v>
      </c>
      <c r="D4509" s="36" t="s">
        <v>106</v>
      </c>
      <c r="E4509" s="36" t="s">
        <v>10498</v>
      </c>
      <c r="F4509" s="115"/>
    </row>
    <row r="4510" spans="1:6" x14ac:dyDescent="0.25">
      <c r="A4510" s="36" t="s">
        <v>10499</v>
      </c>
      <c r="B4510" s="36">
        <v>12713</v>
      </c>
      <c r="C4510" s="30" t="s">
        <v>14991</v>
      </c>
      <c r="D4510" s="36" t="s">
        <v>106</v>
      </c>
      <c r="E4510" s="36" t="s">
        <v>10505</v>
      </c>
      <c r="F4510" s="115"/>
    </row>
    <row r="4511" spans="1:6" x14ac:dyDescent="0.25">
      <c r="A4511" s="36" t="s">
        <v>10499</v>
      </c>
      <c r="B4511" s="36">
        <v>12743</v>
      </c>
      <c r="C4511" s="30" t="s">
        <v>14992</v>
      </c>
      <c r="D4511" s="36" t="s">
        <v>106</v>
      </c>
      <c r="E4511" s="36" t="s">
        <v>10498</v>
      </c>
      <c r="F4511" s="115"/>
    </row>
    <row r="4512" spans="1:6" x14ac:dyDescent="0.25">
      <c r="A4512" s="36" t="s">
        <v>10499</v>
      </c>
      <c r="B4512" s="36">
        <v>12744</v>
      </c>
      <c r="C4512" s="30" t="s">
        <v>14993</v>
      </c>
      <c r="D4512" s="36" t="s">
        <v>106</v>
      </c>
      <c r="E4512" s="36" t="s">
        <v>10498</v>
      </c>
      <c r="F4512" s="115"/>
    </row>
    <row r="4513" spans="1:6" x14ac:dyDescent="0.25">
      <c r="A4513" s="36" t="s">
        <v>10499</v>
      </c>
      <c r="B4513" s="36">
        <v>12745</v>
      </c>
      <c r="C4513" s="30" t="s">
        <v>14994</v>
      </c>
      <c r="D4513" s="36" t="s">
        <v>106</v>
      </c>
      <c r="E4513" s="36" t="s">
        <v>10498</v>
      </c>
      <c r="F4513" s="115"/>
    </row>
    <row r="4514" spans="1:6" x14ac:dyDescent="0.25">
      <c r="A4514" s="36" t="s">
        <v>10499</v>
      </c>
      <c r="B4514" s="36">
        <v>12746</v>
      </c>
      <c r="C4514" s="30" t="s">
        <v>14995</v>
      </c>
      <c r="D4514" s="36" t="s">
        <v>106</v>
      </c>
      <c r="E4514" s="36" t="s">
        <v>10498</v>
      </c>
      <c r="F4514" s="115"/>
    </row>
    <row r="4515" spans="1:6" x14ac:dyDescent="0.25">
      <c r="A4515" s="36" t="s">
        <v>10499</v>
      </c>
      <c r="B4515" s="36">
        <v>12747</v>
      </c>
      <c r="C4515" s="30" t="s">
        <v>14996</v>
      </c>
      <c r="D4515" s="36" t="s">
        <v>106</v>
      </c>
      <c r="E4515" s="36" t="s">
        <v>10498</v>
      </c>
      <c r="F4515" s="115"/>
    </row>
    <row r="4516" spans="1:6" x14ac:dyDescent="0.25">
      <c r="A4516" s="36" t="s">
        <v>10499</v>
      </c>
      <c r="B4516" s="36">
        <v>12748</v>
      </c>
      <c r="C4516" s="30" t="s">
        <v>14997</v>
      </c>
      <c r="D4516" s="36" t="s">
        <v>106</v>
      </c>
      <c r="E4516" s="36" t="s">
        <v>10498</v>
      </c>
      <c r="F4516" s="115"/>
    </row>
    <row r="4517" spans="1:6" x14ac:dyDescent="0.25">
      <c r="A4517" s="36" t="s">
        <v>10499</v>
      </c>
      <c r="B4517" s="36">
        <v>12749</v>
      </c>
      <c r="C4517" s="30" t="s">
        <v>14998</v>
      </c>
      <c r="D4517" s="36" t="s">
        <v>106</v>
      </c>
      <c r="E4517" s="36" t="s">
        <v>10498</v>
      </c>
      <c r="F4517" s="115"/>
    </row>
    <row r="4518" spans="1:6" x14ac:dyDescent="0.25">
      <c r="A4518" s="36" t="s">
        <v>10499</v>
      </c>
      <c r="B4518" s="36">
        <v>39660</v>
      </c>
      <c r="C4518" s="30" t="s">
        <v>14999</v>
      </c>
      <c r="D4518" s="36" t="s">
        <v>106</v>
      </c>
      <c r="E4518" s="36" t="s">
        <v>10498</v>
      </c>
      <c r="F4518" s="115"/>
    </row>
    <row r="4519" spans="1:6" x14ac:dyDescent="0.25">
      <c r="A4519" s="36" t="s">
        <v>10499</v>
      </c>
      <c r="B4519" s="36">
        <v>39662</v>
      </c>
      <c r="C4519" s="30" t="s">
        <v>15000</v>
      </c>
      <c r="D4519" s="36" t="s">
        <v>106</v>
      </c>
      <c r="E4519" s="36" t="s">
        <v>10498</v>
      </c>
      <c r="F4519" s="115"/>
    </row>
    <row r="4520" spans="1:6" x14ac:dyDescent="0.25">
      <c r="A4520" s="36" t="s">
        <v>10499</v>
      </c>
      <c r="B4520" s="36">
        <v>39661</v>
      </c>
      <c r="C4520" s="30" t="s">
        <v>15001</v>
      </c>
      <c r="D4520" s="36" t="s">
        <v>106</v>
      </c>
      <c r="E4520" s="36" t="s">
        <v>10498</v>
      </c>
      <c r="F4520" s="115"/>
    </row>
    <row r="4521" spans="1:6" x14ac:dyDescent="0.25">
      <c r="A4521" s="36" t="s">
        <v>10499</v>
      </c>
      <c r="B4521" s="36">
        <v>39666</v>
      </c>
      <c r="C4521" s="30" t="s">
        <v>15002</v>
      </c>
      <c r="D4521" s="36" t="s">
        <v>106</v>
      </c>
      <c r="E4521" s="36" t="s">
        <v>10498</v>
      </c>
      <c r="F4521" s="115"/>
    </row>
    <row r="4522" spans="1:6" x14ac:dyDescent="0.25">
      <c r="A4522" s="36" t="s">
        <v>10499</v>
      </c>
      <c r="B4522" s="36">
        <v>39664</v>
      </c>
      <c r="C4522" s="30" t="s">
        <v>15003</v>
      </c>
      <c r="D4522" s="36" t="s">
        <v>106</v>
      </c>
      <c r="E4522" s="36" t="s">
        <v>10498</v>
      </c>
      <c r="F4522" s="115"/>
    </row>
    <row r="4523" spans="1:6" x14ac:dyDescent="0.25">
      <c r="A4523" s="36" t="s">
        <v>10499</v>
      </c>
      <c r="B4523" s="36">
        <v>39663</v>
      </c>
      <c r="C4523" s="30" t="s">
        <v>15004</v>
      </c>
      <c r="D4523" s="36" t="s">
        <v>106</v>
      </c>
      <c r="E4523" s="36" t="s">
        <v>10498</v>
      </c>
      <c r="F4523" s="115"/>
    </row>
    <row r="4524" spans="1:6" x14ac:dyDescent="0.25">
      <c r="A4524" s="36" t="s">
        <v>10499</v>
      </c>
      <c r="B4524" s="36">
        <v>39665</v>
      </c>
      <c r="C4524" s="30" t="s">
        <v>15005</v>
      </c>
      <c r="D4524" s="36" t="s">
        <v>106</v>
      </c>
      <c r="E4524" s="36" t="s">
        <v>10498</v>
      </c>
      <c r="F4524" s="115"/>
    </row>
    <row r="4525" spans="1:6" x14ac:dyDescent="0.25">
      <c r="A4525" s="36" t="s">
        <v>10499</v>
      </c>
      <c r="B4525" s="36">
        <v>7753</v>
      </c>
      <c r="C4525" s="30" t="s">
        <v>15006</v>
      </c>
      <c r="D4525" s="36" t="s">
        <v>106</v>
      </c>
      <c r="E4525" s="36" t="s">
        <v>10498</v>
      </c>
      <c r="F4525" s="115"/>
    </row>
    <row r="4526" spans="1:6" x14ac:dyDescent="0.25">
      <c r="A4526" s="36" t="s">
        <v>10499</v>
      </c>
      <c r="B4526" s="36">
        <v>13256</v>
      </c>
      <c r="C4526" s="30" t="s">
        <v>15007</v>
      </c>
      <c r="D4526" s="36" t="s">
        <v>106</v>
      </c>
      <c r="E4526" s="36" t="s">
        <v>10498</v>
      </c>
      <c r="F4526" s="115"/>
    </row>
    <row r="4527" spans="1:6" x14ac:dyDescent="0.25">
      <c r="A4527" s="36" t="s">
        <v>10499</v>
      </c>
      <c r="B4527" s="36">
        <v>7757</v>
      </c>
      <c r="C4527" s="30" t="s">
        <v>15008</v>
      </c>
      <c r="D4527" s="36" t="s">
        <v>106</v>
      </c>
      <c r="E4527" s="36" t="s">
        <v>10498</v>
      </c>
      <c r="F4527" s="115"/>
    </row>
    <row r="4528" spans="1:6" x14ac:dyDescent="0.25">
      <c r="A4528" s="36" t="s">
        <v>10499</v>
      </c>
      <c r="B4528" s="36">
        <v>7758</v>
      </c>
      <c r="C4528" s="30" t="s">
        <v>15009</v>
      </c>
      <c r="D4528" s="36" t="s">
        <v>106</v>
      </c>
      <c r="E4528" s="36" t="s">
        <v>10498</v>
      </c>
      <c r="F4528" s="115"/>
    </row>
    <row r="4529" spans="1:6" x14ac:dyDescent="0.25">
      <c r="A4529" s="36" t="s">
        <v>10499</v>
      </c>
      <c r="B4529" s="36">
        <v>7759</v>
      </c>
      <c r="C4529" s="30" t="s">
        <v>15010</v>
      </c>
      <c r="D4529" s="36" t="s">
        <v>106</v>
      </c>
      <c r="E4529" s="36" t="s">
        <v>10498</v>
      </c>
      <c r="F4529" s="115"/>
    </row>
    <row r="4530" spans="1:6" x14ac:dyDescent="0.25">
      <c r="A4530" s="36" t="s">
        <v>10499</v>
      </c>
      <c r="B4530" s="36">
        <v>40334</v>
      </c>
      <c r="C4530" s="30" t="s">
        <v>15011</v>
      </c>
      <c r="D4530" s="36" t="s">
        <v>106</v>
      </c>
      <c r="E4530" s="36" t="s">
        <v>10498</v>
      </c>
      <c r="F4530" s="115"/>
    </row>
    <row r="4531" spans="1:6" x14ac:dyDescent="0.25">
      <c r="A4531" s="36" t="s">
        <v>10499</v>
      </c>
      <c r="B4531" s="36">
        <v>7745</v>
      </c>
      <c r="C4531" s="30" t="s">
        <v>15012</v>
      </c>
      <c r="D4531" s="36" t="s">
        <v>106</v>
      </c>
      <c r="E4531" s="36" t="s">
        <v>10498</v>
      </c>
      <c r="F4531" s="115"/>
    </row>
    <row r="4532" spans="1:6" x14ac:dyDescent="0.25">
      <c r="A4532" s="36" t="s">
        <v>10499</v>
      </c>
      <c r="B4532" s="36">
        <v>7742</v>
      </c>
      <c r="C4532" s="30" t="s">
        <v>15013</v>
      </c>
      <c r="D4532" s="36" t="s">
        <v>106</v>
      </c>
      <c r="E4532" s="36" t="s">
        <v>10498</v>
      </c>
      <c r="F4532" s="115"/>
    </row>
    <row r="4533" spans="1:6" x14ac:dyDescent="0.25">
      <c r="A4533" s="36" t="s">
        <v>10499</v>
      </c>
      <c r="B4533" s="36">
        <v>7750</v>
      </c>
      <c r="C4533" s="30" t="s">
        <v>15014</v>
      </c>
      <c r="D4533" s="36" t="s">
        <v>106</v>
      </c>
      <c r="E4533" s="36" t="s">
        <v>10498</v>
      </c>
      <c r="F4533" s="115"/>
    </row>
    <row r="4534" spans="1:6" x14ac:dyDescent="0.25">
      <c r="A4534" s="36" t="s">
        <v>10499</v>
      </c>
      <c r="B4534" s="36">
        <v>7756</v>
      </c>
      <c r="C4534" s="30" t="s">
        <v>15015</v>
      </c>
      <c r="D4534" s="36" t="s">
        <v>106</v>
      </c>
      <c r="E4534" s="36" t="s">
        <v>10498</v>
      </c>
      <c r="F4534" s="115"/>
    </row>
    <row r="4535" spans="1:6" x14ac:dyDescent="0.25">
      <c r="A4535" s="36" t="s">
        <v>10499</v>
      </c>
      <c r="B4535" s="36">
        <v>7725</v>
      </c>
      <c r="C4535" s="30" t="s">
        <v>15016</v>
      </c>
      <c r="D4535" s="36" t="s">
        <v>106</v>
      </c>
      <c r="E4535" s="36" t="s">
        <v>10505</v>
      </c>
      <c r="F4535" s="115"/>
    </row>
    <row r="4536" spans="1:6" x14ac:dyDescent="0.25">
      <c r="A4536" s="36" t="s">
        <v>10499</v>
      </c>
      <c r="B4536" s="36">
        <v>7765</v>
      </c>
      <c r="C4536" s="30" t="s">
        <v>15017</v>
      </c>
      <c r="D4536" s="36" t="s">
        <v>106</v>
      </c>
      <c r="E4536" s="36" t="s">
        <v>10498</v>
      </c>
      <c r="F4536" s="115"/>
    </row>
    <row r="4537" spans="1:6" x14ac:dyDescent="0.25">
      <c r="A4537" s="36" t="s">
        <v>10499</v>
      </c>
      <c r="B4537" s="36">
        <v>12569</v>
      </c>
      <c r="C4537" s="30" t="s">
        <v>15018</v>
      </c>
      <c r="D4537" s="36" t="s">
        <v>106</v>
      </c>
      <c r="E4537" s="36" t="s">
        <v>10498</v>
      </c>
      <c r="F4537" s="115"/>
    </row>
    <row r="4538" spans="1:6" x14ac:dyDescent="0.25">
      <c r="A4538" s="36" t="s">
        <v>10499</v>
      </c>
      <c r="B4538" s="36">
        <v>7766</v>
      </c>
      <c r="C4538" s="30" t="s">
        <v>15019</v>
      </c>
      <c r="D4538" s="36" t="s">
        <v>106</v>
      </c>
      <c r="E4538" s="36" t="s">
        <v>10498</v>
      </c>
      <c r="F4538" s="115"/>
    </row>
    <row r="4539" spans="1:6" x14ac:dyDescent="0.25">
      <c r="A4539" s="36" t="s">
        <v>10499</v>
      </c>
      <c r="B4539" s="36">
        <v>7767</v>
      </c>
      <c r="C4539" s="30" t="s">
        <v>15020</v>
      </c>
      <c r="D4539" s="36" t="s">
        <v>106</v>
      </c>
      <c r="E4539" s="36" t="s">
        <v>10498</v>
      </c>
      <c r="F4539" s="115"/>
    </row>
    <row r="4540" spans="1:6" x14ac:dyDescent="0.25">
      <c r="A4540" s="36" t="s">
        <v>10499</v>
      </c>
      <c r="B4540" s="36">
        <v>7727</v>
      </c>
      <c r="C4540" s="30" t="s">
        <v>15021</v>
      </c>
      <c r="D4540" s="36" t="s">
        <v>106</v>
      </c>
      <c r="E4540" s="36" t="s">
        <v>10498</v>
      </c>
      <c r="F4540" s="115"/>
    </row>
    <row r="4541" spans="1:6" x14ac:dyDescent="0.25">
      <c r="A4541" s="36" t="s">
        <v>10499</v>
      </c>
      <c r="B4541" s="36">
        <v>7760</v>
      </c>
      <c r="C4541" s="30" t="s">
        <v>15022</v>
      </c>
      <c r="D4541" s="36" t="s">
        <v>106</v>
      </c>
      <c r="E4541" s="36" t="s">
        <v>10498</v>
      </c>
      <c r="F4541" s="115"/>
    </row>
    <row r="4542" spans="1:6" x14ac:dyDescent="0.25">
      <c r="A4542" s="36" t="s">
        <v>10499</v>
      </c>
      <c r="B4542" s="36">
        <v>7761</v>
      </c>
      <c r="C4542" s="30" t="s">
        <v>15023</v>
      </c>
      <c r="D4542" s="36" t="s">
        <v>106</v>
      </c>
      <c r="E4542" s="36" t="s">
        <v>10498</v>
      </c>
      <c r="F4542" s="115"/>
    </row>
    <row r="4543" spans="1:6" x14ac:dyDescent="0.25">
      <c r="A4543" s="36" t="s">
        <v>10499</v>
      </c>
      <c r="B4543" s="36">
        <v>7752</v>
      </c>
      <c r="C4543" s="30" t="s">
        <v>15024</v>
      </c>
      <c r="D4543" s="36" t="s">
        <v>106</v>
      </c>
      <c r="E4543" s="36" t="s">
        <v>10498</v>
      </c>
      <c r="F4543" s="115"/>
    </row>
    <row r="4544" spans="1:6" x14ac:dyDescent="0.25">
      <c r="A4544" s="36" t="s">
        <v>10499</v>
      </c>
      <c r="B4544" s="36">
        <v>7762</v>
      </c>
      <c r="C4544" s="30" t="s">
        <v>15025</v>
      </c>
      <c r="D4544" s="36" t="s">
        <v>106</v>
      </c>
      <c r="E4544" s="36" t="s">
        <v>10498</v>
      </c>
      <c r="F4544" s="115"/>
    </row>
    <row r="4545" spans="1:6" x14ac:dyDescent="0.25">
      <c r="A4545" s="36" t="s">
        <v>10499</v>
      </c>
      <c r="B4545" s="36">
        <v>7722</v>
      </c>
      <c r="C4545" s="30" t="s">
        <v>15026</v>
      </c>
      <c r="D4545" s="36" t="s">
        <v>106</v>
      </c>
      <c r="E4545" s="36" t="s">
        <v>10498</v>
      </c>
      <c r="F4545" s="115"/>
    </row>
    <row r="4546" spans="1:6" x14ac:dyDescent="0.25">
      <c r="A4546" s="36" t="s">
        <v>10499</v>
      </c>
      <c r="B4546" s="36">
        <v>7763</v>
      </c>
      <c r="C4546" s="30" t="s">
        <v>15027</v>
      </c>
      <c r="D4546" s="36" t="s">
        <v>106</v>
      </c>
      <c r="E4546" s="36" t="s">
        <v>10498</v>
      </c>
      <c r="F4546" s="115"/>
    </row>
    <row r="4547" spans="1:6" x14ac:dyDescent="0.25">
      <c r="A4547" s="36" t="s">
        <v>10499</v>
      </c>
      <c r="B4547" s="36">
        <v>7764</v>
      </c>
      <c r="C4547" s="30" t="s">
        <v>15028</v>
      </c>
      <c r="D4547" s="36" t="s">
        <v>106</v>
      </c>
      <c r="E4547" s="36" t="s">
        <v>10498</v>
      </c>
      <c r="F4547" s="115"/>
    </row>
    <row r="4548" spans="1:6" x14ac:dyDescent="0.25">
      <c r="A4548" s="36" t="s">
        <v>10499</v>
      </c>
      <c r="B4548" s="36">
        <v>12572</v>
      </c>
      <c r="C4548" s="30" t="s">
        <v>15029</v>
      </c>
      <c r="D4548" s="36" t="s">
        <v>106</v>
      </c>
      <c r="E4548" s="36" t="s">
        <v>10498</v>
      </c>
      <c r="F4548" s="115"/>
    </row>
    <row r="4549" spans="1:6" x14ac:dyDescent="0.25">
      <c r="A4549" s="36" t="s">
        <v>10499</v>
      </c>
      <c r="B4549" s="36">
        <v>12573</v>
      </c>
      <c r="C4549" s="30" t="s">
        <v>15030</v>
      </c>
      <c r="D4549" s="36" t="s">
        <v>106</v>
      </c>
      <c r="E4549" s="36" t="s">
        <v>10498</v>
      </c>
      <c r="F4549" s="115"/>
    </row>
    <row r="4550" spans="1:6" x14ac:dyDescent="0.25">
      <c r="A4550" s="36" t="s">
        <v>10499</v>
      </c>
      <c r="B4550" s="36">
        <v>12574</v>
      </c>
      <c r="C4550" s="30" t="s">
        <v>15031</v>
      </c>
      <c r="D4550" s="36" t="s">
        <v>106</v>
      </c>
      <c r="E4550" s="36" t="s">
        <v>10498</v>
      </c>
      <c r="F4550" s="115"/>
    </row>
    <row r="4551" spans="1:6" x14ac:dyDescent="0.25">
      <c r="A4551" s="36" t="s">
        <v>10499</v>
      </c>
      <c r="B4551" s="36">
        <v>12575</v>
      </c>
      <c r="C4551" s="30" t="s">
        <v>15032</v>
      </c>
      <c r="D4551" s="36" t="s">
        <v>106</v>
      </c>
      <c r="E4551" s="36" t="s">
        <v>10498</v>
      </c>
      <c r="F4551" s="115"/>
    </row>
    <row r="4552" spans="1:6" x14ac:dyDescent="0.25">
      <c r="A4552" s="36" t="s">
        <v>10499</v>
      </c>
      <c r="B4552" s="36">
        <v>12576</v>
      </c>
      <c r="C4552" s="30" t="s">
        <v>15033</v>
      </c>
      <c r="D4552" s="36" t="s">
        <v>106</v>
      </c>
      <c r="E4552" s="36" t="s">
        <v>10498</v>
      </c>
      <c r="F4552" s="115"/>
    </row>
    <row r="4553" spans="1:6" x14ac:dyDescent="0.25">
      <c r="A4553" s="36" t="s">
        <v>10499</v>
      </c>
      <c r="B4553" s="36">
        <v>12577</v>
      </c>
      <c r="C4553" s="30" t="s">
        <v>15034</v>
      </c>
      <c r="D4553" s="36" t="s">
        <v>106</v>
      </c>
      <c r="E4553" s="36" t="s">
        <v>10498</v>
      </c>
      <c r="F4553" s="115"/>
    </row>
    <row r="4554" spans="1:6" x14ac:dyDescent="0.25">
      <c r="A4554" s="36" t="s">
        <v>10499</v>
      </c>
      <c r="B4554" s="36">
        <v>12578</v>
      </c>
      <c r="C4554" s="30" t="s">
        <v>15035</v>
      </c>
      <c r="D4554" s="36" t="s">
        <v>106</v>
      </c>
      <c r="E4554" s="36" t="s">
        <v>10498</v>
      </c>
      <c r="F4554" s="115"/>
    </row>
    <row r="4555" spans="1:6" x14ac:dyDescent="0.25">
      <c r="A4555" s="36" t="s">
        <v>10499</v>
      </c>
      <c r="B4555" s="36">
        <v>12579</v>
      </c>
      <c r="C4555" s="30" t="s">
        <v>15036</v>
      </c>
      <c r="D4555" s="36" t="s">
        <v>106</v>
      </c>
      <c r="E4555" s="36" t="s">
        <v>10498</v>
      </c>
      <c r="F4555" s="115"/>
    </row>
    <row r="4556" spans="1:6" x14ac:dyDescent="0.25">
      <c r="A4556" s="36" t="s">
        <v>10499</v>
      </c>
      <c r="B4556" s="36">
        <v>12580</v>
      </c>
      <c r="C4556" s="30" t="s">
        <v>15037</v>
      </c>
      <c r="D4556" s="36" t="s">
        <v>106</v>
      </c>
      <c r="E4556" s="36" t="s">
        <v>10498</v>
      </c>
      <c r="F4556" s="115"/>
    </row>
    <row r="4557" spans="1:6" x14ac:dyDescent="0.25">
      <c r="A4557" s="36" t="s">
        <v>10499</v>
      </c>
      <c r="B4557" s="36">
        <v>12581</v>
      </c>
      <c r="C4557" s="30" t="s">
        <v>15038</v>
      </c>
      <c r="D4557" s="36" t="s">
        <v>106</v>
      </c>
      <c r="E4557" s="36" t="s">
        <v>10498</v>
      </c>
      <c r="F4557" s="115"/>
    </row>
    <row r="4558" spans="1:6" x14ac:dyDescent="0.25">
      <c r="A4558" s="36" t="s">
        <v>10499</v>
      </c>
      <c r="B4558" s="36">
        <v>7720</v>
      </c>
      <c r="C4558" s="30" t="s">
        <v>15039</v>
      </c>
      <c r="D4558" s="36" t="s">
        <v>106</v>
      </c>
      <c r="E4558" s="36" t="s">
        <v>10498</v>
      </c>
      <c r="F4558" s="115"/>
    </row>
    <row r="4559" spans="1:6" x14ac:dyDescent="0.25">
      <c r="A4559" s="36" t="s">
        <v>10499</v>
      </c>
      <c r="B4559" s="36">
        <v>40335</v>
      </c>
      <c r="C4559" s="30" t="s">
        <v>15040</v>
      </c>
      <c r="D4559" s="36" t="s">
        <v>106</v>
      </c>
      <c r="E4559" s="36" t="s">
        <v>10498</v>
      </c>
      <c r="F4559" s="115"/>
    </row>
    <row r="4560" spans="1:6" x14ac:dyDescent="0.25">
      <c r="A4560" s="36" t="s">
        <v>10499</v>
      </c>
      <c r="B4560" s="36">
        <v>7740</v>
      </c>
      <c r="C4560" s="30" t="s">
        <v>15041</v>
      </c>
      <c r="D4560" s="36" t="s">
        <v>106</v>
      </c>
      <c r="E4560" s="36" t="s">
        <v>10498</v>
      </c>
      <c r="F4560" s="115"/>
    </row>
    <row r="4561" spans="1:6" x14ac:dyDescent="0.25">
      <c r="A4561" s="36" t="s">
        <v>10499</v>
      </c>
      <c r="B4561" s="36">
        <v>7741</v>
      </c>
      <c r="C4561" s="30" t="s">
        <v>15042</v>
      </c>
      <c r="D4561" s="36" t="s">
        <v>106</v>
      </c>
      <c r="E4561" s="36" t="s">
        <v>10498</v>
      </c>
      <c r="F4561" s="115"/>
    </row>
    <row r="4562" spans="1:6" x14ac:dyDescent="0.25">
      <c r="A4562" s="36" t="s">
        <v>10499</v>
      </c>
      <c r="B4562" s="36">
        <v>7774</v>
      </c>
      <c r="C4562" s="30" t="s">
        <v>15043</v>
      </c>
      <c r="D4562" s="36" t="s">
        <v>106</v>
      </c>
      <c r="E4562" s="36" t="s">
        <v>10498</v>
      </c>
      <c r="F4562" s="115"/>
    </row>
    <row r="4563" spans="1:6" x14ac:dyDescent="0.25">
      <c r="A4563" s="36" t="s">
        <v>10499</v>
      </c>
      <c r="B4563" s="36">
        <v>7744</v>
      </c>
      <c r="C4563" s="30" t="s">
        <v>15044</v>
      </c>
      <c r="D4563" s="36" t="s">
        <v>106</v>
      </c>
      <c r="E4563" s="36" t="s">
        <v>10498</v>
      </c>
      <c r="F4563" s="115"/>
    </row>
    <row r="4564" spans="1:6" x14ac:dyDescent="0.25">
      <c r="A4564" s="36" t="s">
        <v>10499</v>
      </c>
      <c r="B4564" s="36">
        <v>7773</v>
      </c>
      <c r="C4564" s="30" t="s">
        <v>15045</v>
      </c>
      <c r="D4564" s="36" t="s">
        <v>106</v>
      </c>
      <c r="E4564" s="36" t="s">
        <v>10498</v>
      </c>
      <c r="F4564" s="115"/>
    </row>
    <row r="4565" spans="1:6" x14ac:dyDescent="0.25">
      <c r="A4565" s="36" t="s">
        <v>10499</v>
      </c>
      <c r="B4565" s="36">
        <v>7754</v>
      </c>
      <c r="C4565" s="30" t="s">
        <v>15046</v>
      </c>
      <c r="D4565" s="36" t="s">
        <v>106</v>
      </c>
      <c r="E4565" s="36" t="s">
        <v>10498</v>
      </c>
      <c r="F4565" s="115"/>
    </row>
    <row r="4566" spans="1:6" x14ac:dyDescent="0.25">
      <c r="A4566" s="36" t="s">
        <v>10499</v>
      </c>
      <c r="B4566" s="36">
        <v>7735</v>
      </c>
      <c r="C4566" s="30" t="s">
        <v>15047</v>
      </c>
      <c r="D4566" s="36" t="s">
        <v>106</v>
      </c>
      <c r="E4566" s="36" t="s">
        <v>10498</v>
      </c>
      <c r="F4566" s="115"/>
    </row>
    <row r="4567" spans="1:6" x14ac:dyDescent="0.25">
      <c r="A4567" s="36" t="s">
        <v>10499</v>
      </c>
      <c r="B4567" s="36">
        <v>7755</v>
      </c>
      <c r="C4567" s="30" t="s">
        <v>15048</v>
      </c>
      <c r="D4567" s="36" t="s">
        <v>106</v>
      </c>
      <c r="E4567" s="36" t="s">
        <v>10498</v>
      </c>
      <c r="F4567" s="115"/>
    </row>
    <row r="4568" spans="1:6" x14ac:dyDescent="0.25">
      <c r="A4568" s="36" t="s">
        <v>10499</v>
      </c>
      <c r="B4568" s="36">
        <v>7776</v>
      </c>
      <c r="C4568" s="30" t="s">
        <v>15049</v>
      </c>
      <c r="D4568" s="36" t="s">
        <v>106</v>
      </c>
      <c r="E4568" s="36" t="s">
        <v>10498</v>
      </c>
      <c r="F4568" s="115"/>
    </row>
    <row r="4569" spans="1:6" x14ac:dyDescent="0.25">
      <c r="A4569" s="36" t="s">
        <v>10499</v>
      </c>
      <c r="B4569" s="36">
        <v>7743</v>
      </c>
      <c r="C4569" s="30" t="s">
        <v>15050</v>
      </c>
      <c r="D4569" s="36" t="s">
        <v>106</v>
      </c>
      <c r="E4569" s="36" t="s">
        <v>10498</v>
      </c>
      <c r="F4569" s="115"/>
    </row>
    <row r="4570" spans="1:6" x14ac:dyDescent="0.25">
      <c r="A4570" s="36" t="s">
        <v>10499</v>
      </c>
      <c r="B4570" s="36">
        <v>7733</v>
      </c>
      <c r="C4570" s="30" t="s">
        <v>15051</v>
      </c>
      <c r="D4570" s="36" t="s">
        <v>106</v>
      </c>
      <c r="E4570" s="36" t="s">
        <v>10498</v>
      </c>
      <c r="F4570" s="115"/>
    </row>
    <row r="4571" spans="1:6" x14ac:dyDescent="0.25">
      <c r="A4571" s="36" t="s">
        <v>10499</v>
      </c>
      <c r="B4571" s="36">
        <v>7775</v>
      </c>
      <c r="C4571" s="30" t="s">
        <v>15052</v>
      </c>
      <c r="D4571" s="36" t="s">
        <v>106</v>
      </c>
      <c r="E4571" s="36" t="s">
        <v>10498</v>
      </c>
      <c r="F4571" s="115"/>
    </row>
    <row r="4572" spans="1:6" x14ac:dyDescent="0.25">
      <c r="A4572" s="36" t="s">
        <v>10499</v>
      </c>
      <c r="B4572" s="36">
        <v>7734</v>
      </c>
      <c r="C4572" s="30" t="s">
        <v>15053</v>
      </c>
      <c r="D4572" s="36" t="s">
        <v>106</v>
      </c>
      <c r="E4572" s="36" t="s">
        <v>10498</v>
      </c>
      <c r="F4572" s="115"/>
    </row>
    <row r="4573" spans="1:6" x14ac:dyDescent="0.25">
      <c r="A4573" s="36" t="s">
        <v>10499</v>
      </c>
      <c r="B4573" s="36">
        <v>7714</v>
      </c>
      <c r="C4573" s="30" t="s">
        <v>15054</v>
      </c>
      <c r="D4573" s="36" t="s">
        <v>106</v>
      </c>
      <c r="E4573" s="36" t="s">
        <v>10498</v>
      </c>
      <c r="F4573" s="115"/>
    </row>
    <row r="4574" spans="1:6" x14ac:dyDescent="0.25">
      <c r="A4574" s="36" t="s">
        <v>10499</v>
      </c>
      <c r="B4574" s="36">
        <v>37449</v>
      </c>
      <c r="C4574" s="30" t="s">
        <v>15055</v>
      </c>
      <c r="D4574" s="36" t="s">
        <v>106</v>
      </c>
      <c r="E4574" s="36" t="s">
        <v>10498</v>
      </c>
      <c r="F4574" s="115">
        <v>20.21</v>
      </c>
    </row>
    <row r="4575" spans="1:6" x14ac:dyDescent="0.25">
      <c r="A4575" s="36" t="s">
        <v>10499</v>
      </c>
      <c r="B4575" s="36">
        <v>37450</v>
      </c>
      <c r="C4575" s="30" t="s">
        <v>15056</v>
      </c>
      <c r="D4575" s="36" t="s">
        <v>106</v>
      </c>
      <c r="E4575" s="36" t="s">
        <v>10498</v>
      </c>
      <c r="F4575" s="115">
        <v>28.3</v>
      </c>
    </row>
    <row r="4576" spans="1:6" x14ac:dyDescent="0.25">
      <c r="A4576" s="36" t="s">
        <v>10499</v>
      </c>
      <c r="B4576" s="36">
        <v>37451</v>
      </c>
      <c r="C4576" s="30" t="s">
        <v>15057</v>
      </c>
      <c r="D4576" s="36" t="s">
        <v>106</v>
      </c>
      <c r="E4576" s="36" t="s">
        <v>10498</v>
      </c>
      <c r="F4576" s="115">
        <v>39.51</v>
      </c>
    </row>
    <row r="4577" spans="1:6" x14ac:dyDescent="0.25">
      <c r="A4577" s="36" t="s">
        <v>10499</v>
      </c>
      <c r="B4577" s="36">
        <v>37452</v>
      </c>
      <c r="C4577" s="30" t="s">
        <v>15058</v>
      </c>
      <c r="D4577" s="36" t="s">
        <v>106</v>
      </c>
      <c r="E4577" s="36" t="s">
        <v>10498</v>
      </c>
      <c r="F4577" s="115">
        <v>57.43</v>
      </c>
    </row>
    <row r="4578" spans="1:6" x14ac:dyDescent="0.25">
      <c r="A4578" s="36" t="s">
        <v>10499</v>
      </c>
      <c r="B4578" s="36">
        <v>37453</v>
      </c>
      <c r="C4578" s="30" t="s">
        <v>15059</v>
      </c>
      <c r="D4578" s="36" t="s">
        <v>106</v>
      </c>
      <c r="E4578" s="36" t="s">
        <v>10498</v>
      </c>
      <c r="F4578" s="115">
        <v>66.13</v>
      </c>
    </row>
    <row r="4579" spans="1:6" x14ac:dyDescent="0.25">
      <c r="A4579" s="36" t="s">
        <v>10499</v>
      </c>
      <c r="B4579" s="36">
        <v>7778</v>
      </c>
      <c r="C4579" s="30" t="s">
        <v>15060</v>
      </c>
      <c r="D4579" s="36" t="s">
        <v>106</v>
      </c>
      <c r="E4579" s="36" t="s">
        <v>10498</v>
      </c>
      <c r="F4579" s="115">
        <v>24.81</v>
      </c>
    </row>
    <row r="4580" spans="1:6" x14ac:dyDescent="0.25">
      <c r="A4580" s="36" t="s">
        <v>10499</v>
      </c>
      <c r="B4580" s="36">
        <v>7796</v>
      </c>
      <c r="C4580" s="30" t="s">
        <v>15061</v>
      </c>
      <c r="D4580" s="36" t="s">
        <v>106</v>
      </c>
      <c r="E4580" s="36" t="s">
        <v>10505</v>
      </c>
      <c r="F4580" s="115">
        <v>34</v>
      </c>
    </row>
    <row r="4581" spans="1:6" x14ac:dyDescent="0.25">
      <c r="A4581" s="36" t="s">
        <v>10499</v>
      </c>
      <c r="B4581" s="36">
        <v>7781</v>
      </c>
      <c r="C4581" s="30" t="s">
        <v>15062</v>
      </c>
      <c r="D4581" s="36" t="s">
        <v>106</v>
      </c>
      <c r="E4581" s="36" t="s">
        <v>10498</v>
      </c>
      <c r="F4581" s="115">
        <v>40.17</v>
      </c>
    </row>
    <row r="4582" spans="1:6" x14ac:dyDescent="0.25">
      <c r="A4582" s="36" t="s">
        <v>10499</v>
      </c>
      <c r="B4582" s="36">
        <v>7795</v>
      </c>
      <c r="C4582" s="30" t="s">
        <v>15063</v>
      </c>
      <c r="D4582" s="36" t="s">
        <v>106</v>
      </c>
      <c r="E4582" s="36" t="s">
        <v>10498</v>
      </c>
      <c r="F4582" s="115">
        <v>59.79</v>
      </c>
    </row>
    <row r="4583" spans="1:6" x14ac:dyDescent="0.25">
      <c r="A4583" s="36" t="s">
        <v>10499</v>
      </c>
      <c r="B4583" s="36">
        <v>7791</v>
      </c>
      <c r="C4583" s="30" t="s">
        <v>15064</v>
      </c>
      <c r="D4583" s="36" t="s">
        <v>106</v>
      </c>
      <c r="E4583" s="36" t="s">
        <v>10498</v>
      </c>
      <c r="F4583" s="115">
        <v>71.58</v>
      </c>
    </row>
    <row r="4584" spans="1:6" x14ac:dyDescent="0.25">
      <c r="A4584" s="36" t="s">
        <v>10499</v>
      </c>
      <c r="B4584" s="36">
        <v>7783</v>
      </c>
      <c r="C4584" s="30" t="s">
        <v>15065</v>
      </c>
      <c r="D4584" s="36" t="s">
        <v>106</v>
      </c>
      <c r="E4584" s="36" t="s">
        <v>10498</v>
      </c>
      <c r="F4584" s="115">
        <v>25.36</v>
      </c>
    </row>
    <row r="4585" spans="1:6" x14ac:dyDescent="0.25">
      <c r="A4585" s="36" t="s">
        <v>10499</v>
      </c>
      <c r="B4585" s="36">
        <v>7790</v>
      </c>
      <c r="C4585" s="30" t="s">
        <v>15066</v>
      </c>
      <c r="D4585" s="36" t="s">
        <v>106</v>
      </c>
      <c r="E4585" s="36" t="s">
        <v>10498</v>
      </c>
      <c r="F4585" s="115">
        <v>39.97</v>
      </c>
    </row>
    <row r="4586" spans="1:6" x14ac:dyDescent="0.25">
      <c r="A4586" s="36" t="s">
        <v>10499</v>
      </c>
      <c r="B4586" s="36">
        <v>7785</v>
      </c>
      <c r="C4586" s="30" t="s">
        <v>15067</v>
      </c>
      <c r="D4586" s="36" t="s">
        <v>106</v>
      </c>
      <c r="E4586" s="36" t="s">
        <v>10498</v>
      </c>
      <c r="F4586" s="115">
        <v>44.1</v>
      </c>
    </row>
    <row r="4587" spans="1:6" x14ac:dyDescent="0.25">
      <c r="A4587" s="36" t="s">
        <v>10499</v>
      </c>
      <c r="B4587" s="36">
        <v>7792</v>
      </c>
      <c r="C4587" s="30" t="s">
        <v>15068</v>
      </c>
      <c r="D4587" s="36" t="s">
        <v>106</v>
      </c>
      <c r="E4587" s="36" t="s">
        <v>10498</v>
      </c>
      <c r="F4587" s="115">
        <v>62.55</v>
      </c>
    </row>
    <row r="4588" spans="1:6" x14ac:dyDescent="0.25">
      <c r="A4588" s="36" t="s">
        <v>10499</v>
      </c>
      <c r="B4588" s="36">
        <v>7793</v>
      </c>
      <c r="C4588" s="30" t="s">
        <v>15069</v>
      </c>
      <c r="D4588" s="36" t="s">
        <v>106</v>
      </c>
      <c r="E4588" s="36" t="s">
        <v>10498</v>
      </c>
      <c r="F4588" s="115">
        <v>73.88</v>
      </c>
    </row>
    <row r="4589" spans="1:6" x14ac:dyDescent="0.25">
      <c r="A4589" s="36" t="s">
        <v>10499</v>
      </c>
      <c r="B4589" s="36">
        <v>13159</v>
      </c>
      <c r="C4589" s="30" t="s">
        <v>15070</v>
      </c>
      <c r="D4589" s="36" t="s">
        <v>106</v>
      </c>
      <c r="E4589" s="36" t="s">
        <v>10498</v>
      </c>
      <c r="F4589" s="115">
        <v>64.319999999999993</v>
      </c>
    </row>
    <row r="4590" spans="1:6" x14ac:dyDescent="0.25">
      <c r="A4590" s="36" t="s">
        <v>10499</v>
      </c>
      <c r="B4590" s="36">
        <v>13168</v>
      </c>
      <c r="C4590" s="30" t="s">
        <v>15071</v>
      </c>
      <c r="D4590" s="36" t="s">
        <v>106</v>
      </c>
      <c r="E4590" s="36" t="s">
        <v>10498</v>
      </c>
      <c r="F4590" s="115">
        <v>78.099999999999994</v>
      </c>
    </row>
    <row r="4591" spans="1:6" x14ac:dyDescent="0.25">
      <c r="A4591" s="36" t="s">
        <v>10499</v>
      </c>
      <c r="B4591" s="36">
        <v>13173</v>
      </c>
      <c r="C4591" s="30" t="s">
        <v>15072</v>
      </c>
      <c r="D4591" s="36" t="s">
        <v>106</v>
      </c>
      <c r="E4591" s="36" t="s">
        <v>10498</v>
      </c>
      <c r="F4591" s="115">
        <v>105.67</v>
      </c>
    </row>
    <row r="4592" spans="1:6" x14ac:dyDescent="0.25">
      <c r="A4592" s="36" t="s">
        <v>10499</v>
      </c>
      <c r="B4592" s="36">
        <v>12583</v>
      </c>
      <c r="C4592" s="30" t="s">
        <v>15073</v>
      </c>
      <c r="D4592" s="36" t="s">
        <v>106</v>
      </c>
      <c r="E4592" s="36" t="s">
        <v>10498</v>
      </c>
      <c r="F4592" s="115">
        <v>21.13</v>
      </c>
    </row>
    <row r="4593" spans="1:6" x14ac:dyDescent="0.25">
      <c r="A4593" s="36" t="s">
        <v>10499</v>
      </c>
      <c r="B4593" s="36">
        <v>12584</v>
      </c>
      <c r="C4593" s="30" t="s">
        <v>15074</v>
      </c>
      <c r="D4593" s="36" t="s">
        <v>106</v>
      </c>
      <c r="E4593" s="36" t="s">
        <v>10498</v>
      </c>
      <c r="F4593" s="115">
        <v>27.56</v>
      </c>
    </row>
    <row r="4594" spans="1:6" x14ac:dyDescent="0.25">
      <c r="A4594" s="36" t="s">
        <v>10499</v>
      </c>
      <c r="B4594" s="36">
        <v>12613</v>
      </c>
      <c r="C4594" s="30" t="s">
        <v>15075</v>
      </c>
      <c r="D4594" s="36" t="s">
        <v>99</v>
      </c>
      <c r="E4594" s="36" t="s">
        <v>10498</v>
      </c>
      <c r="F4594" s="115">
        <v>20.350000000000001</v>
      </c>
    </row>
    <row r="4595" spans="1:6" x14ac:dyDescent="0.25">
      <c r="A4595" s="36" t="s">
        <v>10499</v>
      </c>
      <c r="B4595" s="36">
        <v>1031</v>
      </c>
      <c r="C4595" s="30" t="s">
        <v>15076</v>
      </c>
      <c r="D4595" s="36" t="s">
        <v>99</v>
      </c>
      <c r="E4595" s="36" t="s">
        <v>10498</v>
      </c>
      <c r="F4595" s="115">
        <v>15.83</v>
      </c>
    </row>
    <row r="4596" spans="1:6" x14ac:dyDescent="0.25">
      <c r="A4596" s="36" t="s">
        <v>10499</v>
      </c>
      <c r="B4596" s="36">
        <v>39707</v>
      </c>
      <c r="C4596" s="30" t="s">
        <v>15077</v>
      </c>
      <c r="D4596" s="36" t="s">
        <v>106</v>
      </c>
      <c r="E4596" s="36" t="s">
        <v>10498</v>
      </c>
      <c r="F4596" s="115">
        <v>3.68</v>
      </c>
    </row>
    <row r="4597" spans="1:6" x14ac:dyDescent="0.25">
      <c r="A4597" s="36" t="s">
        <v>10499</v>
      </c>
      <c r="B4597" s="36">
        <v>39708</v>
      </c>
      <c r="C4597" s="30" t="s">
        <v>15078</v>
      </c>
      <c r="D4597" s="36" t="s">
        <v>106</v>
      </c>
      <c r="E4597" s="36" t="s">
        <v>10498</v>
      </c>
      <c r="F4597" s="115">
        <v>3.56</v>
      </c>
    </row>
    <row r="4598" spans="1:6" x14ac:dyDescent="0.25">
      <c r="A4598" s="36" t="s">
        <v>10499</v>
      </c>
      <c r="B4598" s="36">
        <v>39710</v>
      </c>
      <c r="C4598" s="30" t="s">
        <v>15079</v>
      </c>
      <c r="D4598" s="36" t="s">
        <v>106</v>
      </c>
      <c r="E4598" s="36" t="s">
        <v>10498</v>
      </c>
      <c r="F4598" s="115">
        <v>2.5099999999999998</v>
      </c>
    </row>
    <row r="4599" spans="1:6" x14ac:dyDescent="0.25">
      <c r="A4599" s="36" t="s">
        <v>10499</v>
      </c>
      <c r="B4599" s="36">
        <v>39709</v>
      </c>
      <c r="C4599" s="30" t="s">
        <v>15080</v>
      </c>
      <c r="D4599" s="36" t="s">
        <v>106</v>
      </c>
      <c r="E4599" s="36" t="s">
        <v>10498</v>
      </c>
      <c r="F4599" s="115">
        <v>3.48</v>
      </c>
    </row>
    <row r="4600" spans="1:6" x14ac:dyDescent="0.25">
      <c r="A4600" s="36" t="s">
        <v>10499</v>
      </c>
      <c r="B4600" s="36">
        <v>39711</v>
      </c>
      <c r="C4600" s="30" t="s">
        <v>15081</v>
      </c>
      <c r="D4600" s="36" t="s">
        <v>106</v>
      </c>
      <c r="E4600" s="36" t="s">
        <v>10498</v>
      </c>
      <c r="F4600" s="115">
        <v>3.91</v>
      </c>
    </row>
    <row r="4601" spans="1:6" x14ac:dyDescent="0.25">
      <c r="A4601" s="36" t="s">
        <v>10499</v>
      </c>
      <c r="B4601" s="36">
        <v>39714</v>
      </c>
      <c r="C4601" s="30" t="s">
        <v>15082</v>
      </c>
      <c r="D4601" s="36" t="s">
        <v>106</v>
      </c>
      <c r="E4601" s="36" t="s">
        <v>10498</v>
      </c>
      <c r="F4601" s="115">
        <v>2.48</v>
      </c>
    </row>
    <row r="4602" spans="1:6" x14ac:dyDescent="0.25">
      <c r="A4602" s="36" t="s">
        <v>10499</v>
      </c>
      <c r="B4602" s="36">
        <v>39712</v>
      </c>
      <c r="C4602" s="30" t="s">
        <v>15083</v>
      </c>
      <c r="D4602" s="36" t="s">
        <v>106</v>
      </c>
      <c r="E4602" s="36" t="s">
        <v>10505</v>
      </c>
      <c r="F4602" s="115">
        <v>1.37</v>
      </c>
    </row>
    <row r="4603" spans="1:6" x14ac:dyDescent="0.25">
      <c r="A4603" s="36" t="s">
        <v>10499</v>
      </c>
      <c r="B4603" s="36">
        <v>39713</v>
      </c>
      <c r="C4603" s="30" t="s">
        <v>15084</v>
      </c>
      <c r="D4603" s="36" t="s">
        <v>106</v>
      </c>
      <c r="E4603" s="36" t="s">
        <v>10498</v>
      </c>
      <c r="F4603" s="115">
        <v>1.08</v>
      </c>
    </row>
    <row r="4604" spans="1:6" x14ac:dyDescent="0.25">
      <c r="A4604" s="36" t="s">
        <v>10499</v>
      </c>
      <c r="B4604" s="36">
        <v>39715</v>
      </c>
      <c r="C4604" s="30" t="s">
        <v>15085</v>
      </c>
      <c r="D4604" s="36" t="s">
        <v>106</v>
      </c>
      <c r="E4604" s="36" t="s">
        <v>10498</v>
      </c>
      <c r="F4604" s="115">
        <v>1.76</v>
      </c>
    </row>
    <row r="4605" spans="1:6" x14ac:dyDescent="0.25">
      <c r="A4605" s="36" t="s">
        <v>10499</v>
      </c>
      <c r="B4605" s="36">
        <v>39716</v>
      </c>
      <c r="C4605" s="30" t="s">
        <v>15086</v>
      </c>
      <c r="D4605" s="36" t="s">
        <v>106</v>
      </c>
      <c r="E4605" s="36" t="s">
        <v>10498</v>
      </c>
      <c r="F4605" s="115">
        <v>1.34</v>
      </c>
    </row>
    <row r="4606" spans="1:6" x14ac:dyDescent="0.25">
      <c r="A4606" s="36" t="s">
        <v>10499</v>
      </c>
      <c r="B4606" s="36">
        <v>39718</v>
      </c>
      <c r="C4606" s="30" t="s">
        <v>15087</v>
      </c>
      <c r="D4606" s="36" t="s">
        <v>106</v>
      </c>
      <c r="E4606" s="36" t="s">
        <v>10498</v>
      </c>
      <c r="F4606" s="115">
        <v>2.2799999999999998</v>
      </c>
    </row>
    <row r="4607" spans="1:6" x14ac:dyDescent="0.25">
      <c r="A4607" s="36" t="s">
        <v>10499</v>
      </c>
      <c r="B4607" s="36">
        <v>9813</v>
      </c>
      <c r="C4607" s="30" t="s">
        <v>15088</v>
      </c>
      <c r="D4607" s="36" t="s">
        <v>106</v>
      </c>
      <c r="E4607" s="36" t="s">
        <v>10505</v>
      </c>
      <c r="F4607" s="115"/>
    </row>
    <row r="4608" spans="1:6" x14ac:dyDescent="0.25">
      <c r="A4608" s="36" t="s">
        <v>10499</v>
      </c>
      <c r="B4608" s="36">
        <v>9815</v>
      </c>
      <c r="C4608" s="30" t="s">
        <v>15089</v>
      </c>
      <c r="D4608" s="36" t="s">
        <v>106</v>
      </c>
      <c r="E4608" s="36" t="s">
        <v>10498</v>
      </c>
      <c r="F4608" s="115"/>
    </row>
    <row r="4609" spans="1:6" x14ac:dyDescent="0.25">
      <c r="A4609" s="36" t="s">
        <v>10499</v>
      </c>
      <c r="B4609" s="36">
        <v>44543</v>
      </c>
      <c r="C4609" s="30" t="s">
        <v>15090</v>
      </c>
      <c r="D4609" s="36" t="s">
        <v>106</v>
      </c>
      <c r="E4609" s="36" t="s">
        <v>10498</v>
      </c>
      <c r="F4609" s="115"/>
    </row>
    <row r="4610" spans="1:6" x14ac:dyDescent="0.25">
      <c r="A4610" s="36" t="s">
        <v>10499</v>
      </c>
      <c r="B4610" s="36">
        <v>44526</v>
      </c>
      <c r="C4610" s="30" t="s">
        <v>15091</v>
      </c>
      <c r="D4610" s="36" t="s">
        <v>106</v>
      </c>
      <c r="E4610" s="36" t="s">
        <v>10498</v>
      </c>
      <c r="F4610" s="115"/>
    </row>
    <row r="4611" spans="1:6" x14ac:dyDescent="0.25">
      <c r="A4611" s="36" t="s">
        <v>10499</v>
      </c>
      <c r="B4611" s="36">
        <v>45133</v>
      </c>
      <c r="C4611" s="30" t="s">
        <v>15619</v>
      </c>
      <c r="D4611" s="36" t="s">
        <v>106</v>
      </c>
      <c r="E4611" s="36" t="s">
        <v>10498</v>
      </c>
      <c r="F4611" s="115"/>
    </row>
    <row r="4612" spans="1:6" x14ac:dyDescent="0.25">
      <c r="A4612" s="36" t="s">
        <v>10499</v>
      </c>
      <c r="B4612" s="36">
        <v>45132</v>
      </c>
      <c r="C4612" s="30" t="s">
        <v>15620</v>
      </c>
      <c r="D4612" s="36" t="s">
        <v>106</v>
      </c>
      <c r="E4612" s="36" t="s">
        <v>10498</v>
      </c>
      <c r="F4612" s="115"/>
    </row>
    <row r="4613" spans="1:6" x14ac:dyDescent="0.25">
      <c r="A4613" s="36" t="s">
        <v>10499</v>
      </c>
      <c r="B4613" s="36">
        <v>44545</v>
      </c>
      <c r="C4613" s="30" t="s">
        <v>15092</v>
      </c>
      <c r="D4613" s="36" t="s">
        <v>106</v>
      </c>
      <c r="E4613" s="36" t="s">
        <v>10498</v>
      </c>
      <c r="F4613" s="115"/>
    </row>
    <row r="4614" spans="1:6" x14ac:dyDescent="0.25">
      <c r="A4614" s="36" t="s">
        <v>10499</v>
      </c>
      <c r="B4614" s="36">
        <v>45131</v>
      </c>
      <c r="C4614" s="30" t="s">
        <v>15621</v>
      </c>
      <c r="D4614" s="36" t="s">
        <v>106</v>
      </c>
      <c r="E4614" s="36" t="s">
        <v>10498</v>
      </c>
      <c r="F4614" s="115"/>
    </row>
    <row r="4615" spans="1:6" x14ac:dyDescent="0.25">
      <c r="A4615" s="36" t="s">
        <v>10499</v>
      </c>
      <c r="B4615" s="36">
        <v>44525</v>
      </c>
      <c r="C4615" s="30" t="s">
        <v>15093</v>
      </c>
      <c r="D4615" s="36" t="s">
        <v>106</v>
      </c>
      <c r="E4615" s="36" t="s">
        <v>10498</v>
      </c>
      <c r="F4615" s="115"/>
    </row>
    <row r="4616" spans="1:6" x14ac:dyDescent="0.25">
      <c r="A4616" s="36" t="s">
        <v>10499</v>
      </c>
      <c r="B4616" s="36">
        <v>44547</v>
      </c>
      <c r="C4616" s="30" t="s">
        <v>15094</v>
      </c>
      <c r="D4616" s="36" t="s">
        <v>106</v>
      </c>
      <c r="E4616" s="36" t="s">
        <v>10498</v>
      </c>
      <c r="F4616" s="115"/>
    </row>
    <row r="4617" spans="1:6" x14ac:dyDescent="0.25">
      <c r="A4617" s="36" t="s">
        <v>10499</v>
      </c>
      <c r="B4617" s="36">
        <v>44519</v>
      </c>
      <c r="C4617" s="30" t="s">
        <v>15095</v>
      </c>
      <c r="D4617" s="36" t="s">
        <v>106</v>
      </c>
      <c r="E4617" s="36" t="s">
        <v>10498</v>
      </c>
      <c r="F4617" s="115"/>
    </row>
    <row r="4618" spans="1:6" x14ac:dyDescent="0.25">
      <c r="A4618" s="36" t="s">
        <v>10499</v>
      </c>
      <c r="B4618" s="36">
        <v>44520</v>
      </c>
      <c r="C4618" s="30" t="s">
        <v>15096</v>
      </c>
      <c r="D4618" s="36" t="s">
        <v>106</v>
      </c>
      <c r="E4618" s="36" t="s">
        <v>10498</v>
      </c>
      <c r="F4618" s="115"/>
    </row>
    <row r="4619" spans="1:6" x14ac:dyDescent="0.25">
      <c r="A4619" s="36" t="s">
        <v>10499</v>
      </c>
      <c r="B4619" s="36">
        <v>44521</v>
      </c>
      <c r="C4619" s="30" t="s">
        <v>15097</v>
      </c>
      <c r="D4619" s="36" t="s">
        <v>106</v>
      </c>
      <c r="E4619" s="36" t="s">
        <v>10498</v>
      </c>
      <c r="F4619" s="115"/>
    </row>
    <row r="4620" spans="1:6" x14ac:dyDescent="0.25">
      <c r="A4620" s="36" t="s">
        <v>10499</v>
      </c>
      <c r="B4620" s="36">
        <v>44522</v>
      </c>
      <c r="C4620" s="30" t="s">
        <v>15098</v>
      </c>
      <c r="D4620" s="36" t="s">
        <v>106</v>
      </c>
      <c r="E4620" s="36" t="s">
        <v>10498</v>
      </c>
      <c r="F4620" s="115"/>
    </row>
    <row r="4621" spans="1:6" x14ac:dyDescent="0.25">
      <c r="A4621" s="36" t="s">
        <v>10499</v>
      </c>
      <c r="B4621" s="36">
        <v>44523</v>
      </c>
      <c r="C4621" s="30" t="s">
        <v>15099</v>
      </c>
      <c r="D4621" s="36" t="s">
        <v>106</v>
      </c>
      <c r="E4621" s="36" t="s">
        <v>10498</v>
      </c>
      <c r="F4621" s="115"/>
    </row>
    <row r="4622" spans="1:6" x14ac:dyDescent="0.25">
      <c r="A4622" s="36" t="s">
        <v>10499</v>
      </c>
      <c r="B4622" s="36">
        <v>44527</v>
      </c>
      <c r="C4622" s="30" t="s">
        <v>15100</v>
      </c>
      <c r="D4622" s="36" t="s">
        <v>106</v>
      </c>
      <c r="E4622" s="36" t="s">
        <v>10498</v>
      </c>
      <c r="F4622" s="115"/>
    </row>
    <row r="4623" spans="1:6" x14ac:dyDescent="0.25">
      <c r="A4623" s="36" t="s">
        <v>10499</v>
      </c>
      <c r="B4623" s="36">
        <v>44524</v>
      </c>
      <c r="C4623" s="30" t="s">
        <v>15101</v>
      </c>
      <c r="D4623" s="36" t="s">
        <v>106</v>
      </c>
      <c r="E4623" s="36" t="s">
        <v>10498</v>
      </c>
      <c r="F4623" s="115"/>
    </row>
    <row r="4624" spans="1:6" x14ac:dyDescent="0.25">
      <c r="A4624" s="36" t="s">
        <v>10499</v>
      </c>
      <c r="B4624" s="36">
        <v>44542</v>
      </c>
      <c r="C4624" s="30" t="s">
        <v>15102</v>
      </c>
      <c r="D4624" s="36" t="s">
        <v>106</v>
      </c>
      <c r="E4624" s="36" t="s">
        <v>10498</v>
      </c>
      <c r="F4624" s="115"/>
    </row>
    <row r="4625" spans="1:6" x14ac:dyDescent="0.25">
      <c r="A4625" s="36" t="s">
        <v>10499</v>
      </c>
      <c r="B4625" s="36">
        <v>9877</v>
      </c>
      <c r="C4625" s="30" t="s">
        <v>15103</v>
      </c>
      <c r="D4625" s="36" t="s">
        <v>106</v>
      </c>
      <c r="E4625" s="36" t="s">
        <v>10498</v>
      </c>
      <c r="F4625" s="115">
        <v>132.68</v>
      </c>
    </row>
    <row r="4626" spans="1:6" x14ac:dyDescent="0.25">
      <c r="A4626" s="36" t="s">
        <v>10499</v>
      </c>
      <c r="B4626" s="36">
        <v>9878</v>
      </c>
      <c r="C4626" s="30" t="s">
        <v>15104</v>
      </c>
      <c r="D4626" s="36" t="s">
        <v>106</v>
      </c>
      <c r="E4626" s="36" t="s">
        <v>10498</v>
      </c>
      <c r="F4626" s="115">
        <v>163.34</v>
      </c>
    </row>
    <row r="4627" spans="1:6" x14ac:dyDescent="0.25">
      <c r="A4627" s="36" t="s">
        <v>10499</v>
      </c>
      <c r="B4627" s="36">
        <v>41986</v>
      </c>
      <c r="C4627" s="30" t="s">
        <v>15105</v>
      </c>
      <c r="D4627" s="36" t="s">
        <v>106</v>
      </c>
      <c r="E4627" s="36" t="s">
        <v>10498</v>
      </c>
      <c r="F4627" s="115"/>
    </row>
    <row r="4628" spans="1:6" x14ac:dyDescent="0.25">
      <c r="A4628" s="36" t="s">
        <v>10499</v>
      </c>
      <c r="B4628" s="36">
        <v>43422</v>
      </c>
      <c r="C4628" s="30" t="s">
        <v>15106</v>
      </c>
      <c r="D4628" s="36" t="s">
        <v>106</v>
      </c>
      <c r="E4628" s="36" t="s">
        <v>10498</v>
      </c>
      <c r="F4628" s="115"/>
    </row>
    <row r="4629" spans="1:6" x14ac:dyDescent="0.25">
      <c r="A4629" s="36" t="s">
        <v>10499</v>
      </c>
      <c r="B4629" s="36">
        <v>41987</v>
      </c>
      <c r="C4629" s="30" t="s">
        <v>15107</v>
      </c>
      <c r="D4629" s="36" t="s">
        <v>106</v>
      </c>
      <c r="E4629" s="36" t="s">
        <v>10498</v>
      </c>
      <c r="F4629" s="115"/>
    </row>
    <row r="4630" spans="1:6" x14ac:dyDescent="0.25">
      <c r="A4630" s="36" t="s">
        <v>10499</v>
      </c>
      <c r="B4630" s="36">
        <v>41988</v>
      </c>
      <c r="C4630" s="30" t="s">
        <v>15108</v>
      </c>
      <c r="D4630" s="36" t="s">
        <v>106</v>
      </c>
      <c r="E4630" s="36" t="s">
        <v>10498</v>
      </c>
      <c r="F4630" s="115"/>
    </row>
    <row r="4631" spans="1:6" x14ac:dyDescent="0.25">
      <c r="A4631" s="36" t="s">
        <v>10499</v>
      </c>
      <c r="B4631" s="36">
        <v>41697</v>
      </c>
      <c r="C4631" s="30" t="s">
        <v>15109</v>
      </c>
      <c r="D4631" s="36" t="s">
        <v>106</v>
      </c>
      <c r="E4631" s="36" t="s">
        <v>10498</v>
      </c>
      <c r="F4631" s="115"/>
    </row>
    <row r="4632" spans="1:6" x14ac:dyDescent="0.25">
      <c r="A4632" s="36" t="s">
        <v>10499</v>
      </c>
      <c r="B4632" s="36">
        <v>41985</v>
      </c>
      <c r="C4632" s="30" t="s">
        <v>15110</v>
      </c>
      <c r="D4632" s="36" t="s">
        <v>106</v>
      </c>
      <c r="E4632" s="36" t="s">
        <v>10498</v>
      </c>
      <c r="F4632" s="115"/>
    </row>
    <row r="4633" spans="1:6" x14ac:dyDescent="0.25">
      <c r="A4633" s="36" t="s">
        <v>10499</v>
      </c>
      <c r="B4633" s="36">
        <v>41699</v>
      </c>
      <c r="C4633" s="30" t="s">
        <v>15111</v>
      </c>
      <c r="D4633" s="36" t="s">
        <v>106</v>
      </c>
      <c r="E4633" s="36" t="s">
        <v>10498</v>
      </c>
      <c r="F4633" s="115"/>
    </row>
    <row r="4634" spans="1:6" x14ac:dyDescent="0.25">
      <c r="A4634" s="36" t="s">
        <v>10499</v>
      </c>
      <c r="B4634" s="36">
        <v>38053</v>
      </c>
      <c r="C4634" s="30" t="s">
        <v>15112</v>
      </c>
      <c r="D4634" s="36" t="s">
        <v>106</v>
      </c>
      <c r="E4634" s="36" t="s">
        <v>10498</v>
      </c>
      <c r="F4634" s="115"/>
    </row>
    <row r="4635" spans="1:6" x14ac:dyDescent="0.25">
      <c r="A4635" s="36" t="s">
        <v>10499</v>
      </c>
      <c r="B4635" s="36">
        <v>38054</v>
      </c>
      <c r="C4635" s="30" t="s">
        <v>15113</v>
      </c>
      <c r="D4635" s="36" t="s">
        <v>106</v>
      </c>
      <c r="E4635" s="36" t="s">
        <v>10498</v>
      </c>
      <c r="F4635" s="115"/>
    </row>
    <row r="4636" spans="1:6" x14ac:dyDescent="0.25">
      <c r="A4636" s="36" t="s">
        <v>10499</v>
      </c>
      <c r="B4636" s="36">
        <v>38052</v>
      </c>
      <c r="C4636" s="30" t="s">
        <v>15114</v>
      </c>
      <c r="D4636" s="36" t="s">
        <v>106</v>
      </c>
      <c r="E4636" s="36" t="s">
        <v>10505</v>
      </c>
      <c r="F4636" s="115"/>
    </row>
    <row r="4637" spans="1:6" x14ac:dyDescent="0.25">
      <c r="A4637" s="36" t="s">
        <v>10499</v>
      </c>
      <c r="B4637" s="36">
        <v>38051</v>
      </c>
      <c r="C4637" s="30" t="s">
        <v>15115</v>
      </c>
      <c r="D4637" s="36" t="s">
        <v>106</v>
      </c>
      <c r="E4637" s="36" t="s">
        <v>10498</v>
      </c>
      <c r="F4637" s="115"/>
    </row>
    <row r="4638" spans="1:6" x14ac:dyDescent="0.25">
      <c r="A4638" s="36" t="s">
        <v>10499</v>
      </c>
      <c r="B4638" s="36">
        <v>38787</v>
      </c>
      <c r="C4638" s="30" t="s">
        <v>15116</v>
      </c>
      <c r="D4638" s="36" t="s">
        <v>106</v>
      </c>
      <c r="E4638" s="36" t="s">
        <v>10505</v>
      </c>
      <c r="F4638" s="115"/>
    </row>
    <row r="4639" spans="1:6" x14ac:dyDescent="0.25">
      <c r="A4639" s="36" t="s">
        <v>10499</v>
      </c>
      <c r="B4639" s="36">
        <v>38825</v>
      </c>
      <c r="C4639" s="30" t="s">
        <v>15117</v>
      </c>
      <c r="D4639" s="36" t="s">
        <v>106</v>
      </c>
      <c r="E4639" s="36" t="s">
        <v>10498</v>
      </c>
      <c r="F4639" s="115"/>
    </row>
    <row r="4640" spans="1:6" x14ac:dyDescent="0.25">
      <c r="A4640" s="36" t="s">
        <v>10499</v>
      </c>
      <c r="B4640" s="36">
        <v>38826</v>
      </c>
      <c r="C4640" s="30" t="s">
        <v>15118</v>
      </c>
      <c r="D4640" s="36" t="s">
        <v>106</v>
      </c>
      <c r="E4640" s="36" t="s">
        <v>10498</v>
      </c>
      <c r="F4640" s="115"/>
    </row>
    <row r="4641" spans="1:6" x14ac:dyDescent="0.25">
      <c r="A4641" s="36" t="s">
        <v>10499</v>
      </c>
      <c r="B4641" s="36">
        <v>38827</v>
      </c>
      <c r="C4641" s="30" t="s">
        <v>15119</v>
      </c>
      <c r="D4641" s="36" t="s">
        <v>106</v>
      </c>
      <c r="E4641" s="36" t="s">
        <v>10498</v>
      </c>
      <c r="F4641" s="115"/>
    </row>
    <row r="4642" spans="1:6" x14ac:dyDescent="0.25">
      <c r="A4642" s="36" t="s">
        <v>10499</v>
      </c>
      <c r="B4642" s="36">
        <v>38828</v>
      </c>
      <c r="C4642" s="30" t="s">
        <v>15120</v>
      </c>
      <c r="D4642" s="36" t="s">
        <v>106</v>
      </c>
      <c r="E4642" s="36" t="s">
        <v>10498</v>
      </c>
      <c r="F4642" s="115"/>
    </row>
    <row r="4643" spans="1:6" x14ac:dyDescent="0.25">
      <c r="A4643" s="36" t="s">
        <v>10499</v>
      </c>
      <c r="B4643" s="36">
        <v>38829</v>
      </c>
      <c r="C4643" s="30" t="s">
        <v>15121</v>
      </c>
      <c r="D4643" s="36" t="s">
        <v>106</v>
      </c>
      <c r="E4643" s="36" t="s">
        <v>10498</v>
      </c>
      <c r="F4643" s="115"/>
    </row>
    <row r="4644" spans="1:6" x14ac:dyDescent="0.25">
      <c r="A4644" s="36" t="s">
        <v>10499</v>
      </c>
      <c r="B4644" s="36">
        <v>38830</v>
      </c>
      <c r="C4644" s="30" t="s">
        <v>15122</v>
      </c>
      <c r="D4644" s="36" t="s">
        <v>106</v>
      </c>
      <c r="E4644" s="36" t="s">
        <v>10498</v>
      </c>
      <c r="F4644" s="115"/>
    </row>
    <row r="4645" spans="1:6" x14ac:dyDescent="0.25">
      <c r="A4645" s="36" t="s">
        <v>10499</v>
      </c>
      <c r="B4645" s="36">
        <v>38831</v>
      </c>
      <c r="C4645" s="30" t="s">
        <v>15123</v>
      </c>
      <c r="D4645" s="36" t="s">
        <v>106</v>
      </c>
      <c r="E4645" s="36" t="s">
        <v>10498</v>
      </c>
      <c r="F4645" s="115"/>
    </row>
    <row r="4646" spans="1:6" x14ac:dyDescent="0.25">
      <c r="A4646" s="36" t="s">
        <v>10499</v>
      </c>
      <c r="B4646" s="36">
        <v>36274</v>
      </c>
      <c r="C4646" s="30" t="s">
        <v>15124</v>
      </c>
      <c r="D4646" s="36" t="s">
        <v>106</v>
      </c>
      <c r="E4646" s="36" t="s">
        <v>10505</v>
      </c>
      <c r="F4646" s="115">
        <v>11.76</v>
      </c>
    </row>
    <row r="4647" spans="1:6" x14ac:dyDescent="0.25">
      <c r="A4647" s="36" t="s">
        <v>10499</v>
      </c>
      <c r="B4647" s="36">
        <v>36278</v>
      </c>
      <c r="C4647" s="30" t="s">
        <v>15125</v>
      </c>
      <c r="D4647" s="36" t="s">
        <v>106</v>
      </c>
      <c r="E4647" s="36" t="s">
        <v>10498</v>
      </c>
      <c r="F4647" s="115">
        <v>15.95</v>
      </c>
    </row>
    <row r="4648" spans="1:6" x14ac:dyDescent="0.25">
      <c r="A4648" s="36" t="s">
        <v>10499</v>
      </c>
      <c r="B4648" s="36">
        <v>38977</v>
      </c>
      <c r="C4648" s="30" t="s">
        <v>15126</v>
      </c>
      <c r="D4648" s="36" t="s">
        <v>106</v>
      </c>
      <c r="E4648" s="36" t="s">
        <v>10498</v>
      </c>
      <c r="F4648" s="115">
        <v>156.01</v>
      </c>
    </row>
    <row r="4649" spans="1:6" x14ac:dyDescent="0.25">
      <c r="A4649" s="36" t="s">
        <v>10499</v>
      </c>
      <c r="B4649" s="36">
        <v>38971</v>
      </c>
      <c r="C4649" s="30" t="s">
        <v>15127</v>
      </c>
      <c r="D4649" s="36" t="s">
        <v>106</v>
      </c>
      <c r="E4649" s="36" t="s">
        <v>10498</v>
      </c>
      <c r="F4649" s="115">
        <v>13.09</v>
      </c>
    </row>
    <row r="4650" spans="1:6" x14ac:dyDescent="0.25">
      <c r="A4650" s="36" t="s">
        <v>10499</v>
      </c>
      <c r="B4650" s="36">
        <v>38972</v>
      </c>
      <c r="C4650" s="30" t="s">
        <v>15128</v>
      </c>
      <c r="D4650" s="36" t="s">
        <v>106</v>
      </c>
      <c r="E4650" s="36" t="s">
        <v>10498</v>
      </c>
      <c r="F4650" s="115">
        <v>17.649999999999999</v>
      </c>
    </row>
    <row r="4651" spans="1:6" x14ac:dyDescent="0.25">
      <c r="A4651" s="36" t="s">
        <v>10499</v>
      </c>
      <c r="B4651" s="36">
        <v>38973</v>
      </c>
      <c r="C4651" s="30" t="s">
        <v>15129</v>
      </c>
      <c r="D4651" s="36" t="s">
        <v>106</v>
      </c>
      <c r="E4651" s="36" t="s">
        <v>10498</v>
      </c>
      <c r="F4651" s="115">
        <v>29.17</v>
      </c>
    </row>
    <row r="4652" spans="1:6" x14ac:dyDescent="0.25">
      <c r="A4652" s="36" t="s">
        <v>10499</v>
      </c>
      <c r="B4652" s="36">
        <v>38974</v>
      </c>
      <c r="C4652" s="30" t="s">
        <v>15130</v>
      </c>
      <c r="D4652" s="36" t="s">
        <v>106</v>
      </c>
      <c r="E4652" s="36" t="s">
        <v>10498</v>
      </c>
      <c r="F4652" s="115">
        <v>47.37</v>
      </c>
    </row>
    <row r="4653" spans="1:6" x14ac:dyDescent="0.25">
      <c r="A4653" s="36" t="s">
        <v>10499</v>
      </c>
      <c r="B4653" s="36">
        <v>38975</v>
      </c>
      <c r="C4653" s="30" t="s">
        <v>15131</v>
      </c>
      <c r="D4653" s="36" t="s">
        <v>106</v>
      </c>
      <c r="E4653" s="36" t="s">
        <v>10498</v>
      </c>
      <c r="F4653" s="115">
        <v>60.74</v>
      </c>
    </row>
    <row r="4654" spans="1:6" x14ac:dyDescent="0.25">
      <c r="A4654" s="36" t="s">
        <v>10499</v>
      </c>
      <c r="B4654" s="36">
        <v>38976</v>
      </c>
      <c r="C4654" s="30" t="s">
        <v>15132</v>
      </c>
      <c r="D4654" s="36" t="s">
        <v>106</v>
      </c>
      <c r="E4654" s="36" t="s">
        <v>10498</v>
      </c>
      <c r="F4654" s="115">
        <v>104.42</v>
      </c>
    </row>
    <row r="4655" spans="1:6" x14ac:dyDescent="0.25">
      <c r="A4655" s="36" t="s">
        <v>10499</v>
      </c>
      <c r="B4655" s="36">
        <v>44176</v>
      </c>
      <c r="C4655" s="30" t="s">
        <v>15133</v>
      </c>
      <c r="D4655" s="36" t="s">
        <v>106</v>
      </c>
      <c r="E4655" s="36" t="s">
        <v>10498</v>
      </c>
      <c r="F4655" s="115">
        <v>24</v>
      </c>
    </row>
    <row r="4656" spans="1:6" x14ac:dyDescent="0.25">
      <c r="A4656" s="36" t="s">
        <v>10499</v>
      </c>
      <c r="B4656" s="36">
        <v>38986</v>
      </c>
      <c r="C4656" s="30" t="s">
        <v>15134</v>
      </c>
      <c r="D4656" s="36" t="s">
        <v>106</v>
      </c>
      <c r="E4656" s="36" t="s">
        <v>10498</v>
      </c>
      <c r="F4656" s="115">
        <v>315.20999999999998</v>
      </c>
    </row>
    <row r="4657" spans="1:6" x14ac:dyDescent="0.25">
      <c r="A4657" s="36" t="s">
        <v>10499</v>
      </c>
      <c r="B4657" s="36">
        <v>38978</v>
      </c>
      <c r="C4657" s="30" t="s">
        <v>15135</v>
      </c>
      <c r="D4657" s="36" t="s">
        <v>106</v>
      </c>
      <c r="E4657" s="36" t="s">
        <v>10498</v>
      </c>
      <c r="F4657" s="115">
        <v>12.93</v>
      </c>
    </row>
    <row r="4658" spans="1:6" x14ac:dyDescent="0.25">
      <c r="A4658" s="36" t="s">
        <v>10499</v>
      </c>
      <c r="B4658" s="36">
        <v>38979</v>
      </c>
      <c r="C4658" s="30" t="s">
        <v>15136</v>
      </c>
      <c r="D4658" s="36" t="s">
        <v>106</v>
      </c>
      <c r="E4658" s="36" t="s">
        <v>10498</v>
      </c>
      <c r="F4658" s="115">
        <v>17.88</v>
      </c>
    </row>
    <row r="4659" spans="1:6" x14ac:dyDescent="0.25">
      <c r="A4659" s="36" t="s">
        <v>10499</v>
      </c>
      <c r="B4659" s="36">
        <v>38980</v>
      </c>
      <c r="C4659" s="30" t="s">
        <v>15137</v>
      </c>
      <c r="D4659" s="36" t="s">
        <v>106</v>
      </c>
      <c r="E4659" s="36" t="s">
        <v>10498</v>
      </c>
      <c r="F4659" s="115">
        <v>23.92</v>
      </c>
    </row>
    <row r="4660" spans="1:6" x14ac:dyDescent="0.25">
      <c r="A4660" s="36" t="s">
        <v>10499</v>
      </c>
      <c r="B4660" s="36">
        <v>38981</v>
      </c>
      <c r="C4660" s="30" t="s">
        <v>15138</v>
      </c>
      <c r="D4660" s="36" t="s">
        <v>106</v>
      </c>
      <c r="E4660" s="36" t="s">
        <v>10498</v>
      </c>
      <c r="F4660" s="115">
        <v>34.520000000000003</v>
      </c>
    </row>
    <row r="4661" spans="1:6" x14ac:dyDescent="0.25">
      <c r="A4661" s="36" t="s">
        <v>10499</v>
      </c>
      <c r="B4661" s="36">
        <v>38982</v>
      </c>
      <c r="C4661" s="30" t="s">
        <v>15139</v>
      </c>
      <c r="D4661" s="36" t="s">
        <v>106</v>
      </c>
      <c r="E4661" s="36" t="s">
        <v>10498</v>
      </c>
      <c r="F4661" s="115">
        <v>54.54</v>
      </c>
    </row>
    <row r="4662" spans="1:6" x14ac:dyDescent="0.25">
      <c r="A4662" s="36" t="s">
        <v>10499</v>
      </c>
      <c r="B4662" s="36">
        <v>38983</v>
      </c>
      <c r="C4662" s="30" t="s">
        <v>15140</v>
      </c>
      <c r="D4662" s="36" t="s">
        <v>106</v>
      </c>
      <c r="E4662" s="36" t="s">
        <v>10498</v>
      </c>
      <c r="F4662" s="115">
        <v>95.98</v>
      </c>
    </row>
    <row r="4663" spans="1:6" x14ac:dyDescent="0.25">
      <c r="A4663" s="36" t="s">
        <v>10499</v>
      </c>
      <c r="B4663" s="36">
        <v>38984</v>
      </c>
      <c r="C4663" s="30" t="s">
        <v>15141</v>
      </c>
      <c r="D4663" s="36" t="s">
        <v>106</v>
      </c>
      <c r="E4663" s="36" t="s">
        <v>10498</v>
      </c>
      <c r="F4663" s="115">
        <v>131.94</v>
      </c>
    </row>
    <row r="4664" spans="1:6" x14ac:dyDescent="0.25">
      <c r="A4664" s="36" t="s">
        <v>10499</v>
      </c>
      <c r="B4664" s="36">
        <v>38985</v>
      </c>
      <c r="C4664" s="30" t="s">
        <v>15142</v>
      </c>
      <c r="D4664" s="36" t="s">
        <v>106</v>
      </c>
      <c r="E4664" s="36" t="s">
        <v>10498</v>
      </c>
      <c r="F4664" s="115">
        <v>226.83</v>
      </c>
    </row>
    <row r="4665" spans="1:6" x14ac:dyDescent="0.25">
      <c r="A4665" s="36" t="s">
        <v>10499</v>
      </c>
      <c r="B4665" s="36">
        <v>38032</v>
      </c>
      <c r="C4665" s="30" t="s">
        <v>15143</v>
      </c>
      <c r="D4665" s="36" t="s">
        <v>106</v>
      </c>
      <c r="E4665" s="36" t="s">
        <v>10498</v>
      </c>
      <c r="F4665" s="115">
        <v>63.18</v>
      </c>
    </row>
    <row r="4666" spans="1:6" x14ac:dyDescent="0.25">
      <c r="A4666" s="36" t="s">
        <v>10499</v>
      </c>
      <c r="B4666" s="36">
        <v>38033</v>
      </c>
      <c r="C4666" s="30" t="s">
        <v>15144</v>
      </c>
      <c r="D4666" s="36" t="s">
        <v>106</v>
      </c>
      <c r="E4666" s="36" t="s">
        <v>10498</v>
      </c>
      <c r="F4666" s="115">
        <v>107.4</v>
      </c>
    </row>
    <row r="4667" spans="1:6" x14ac:dyDescent="0.25">
      <c r="A4667" s="36" t="s">
        <v>10499</v>
      </c>
      <c r="B4667" s="36">
        <v>38034</v>
      </c>
      <c r="C4667" s="30" t="s">
        <v>15145</v>
      </c>
      <c r="D4667" s="36" t="s">
        <v>106</v>
      </c>
      <c r="E4667" s="36" t="s">
        <v>10498</v>
      </c>
      <c r="F4667" s="115">
        <v>168.25</v>
      </c>
    </row>
    <row r="4668" spans="1:6" x14ac:dyDescent="0.25">
      <c r="A4668" s="36" t="s">
        <v>10499</v>
      </c>
      <c r="B4668" s="36">
        <v>38035</v>
      </c>
      <c r="C4668" s="30" t="s">
        <v>15146</v>
      </c>
      <c r="D4668" s="36" t="s">
        <v>106</v>
      </c>
      <c r="E4668" s="36" t="s">
        <v>10498</v>
      </c>
      <c r="F4668" s="115">
        <v>247.51</v>
      </c>
    </row>
    <row r="4669" spans="1:6" x14ac:dyDescent="0.25">
      <c r="A4669" s="36" t="s">
        <v>10499</v>
      </c>
      <c r="B4669" s="36">
        <v>38036</v>
      </c>
      <c r="C4669" s="30" t="s">
        <v>15147</v>
      </c>
      <c r="D4669" s="36" t="s">
        <v>106</v>
      </c>
      <c r="E4669" s="36" t="s">
        <v>10498</v>
      </c>
      <c r="F4669" s="115">
        <v>333.43</v>
      </c>
    </row>
    <row r="4670" spans="1:6" x14ac:dyDescent="0.25">
      <c r="A4670" s="36" t="s">
        <v>10499</v>
      </c>
      <c r="B4670" s="36">
        <v>38037</v>
      </c>
      <c r="C4670" s="30" t="s">
        <v>15148</v>
      </c>
      <c r="D4670" s="36" t="s">
        <v>106</v>
      </c>
      <c r="E4670" s="36" t="s">
        <v>10498</v>
      </c>
      <c r="F4670" s="115">
        <v>440.42</v>
      </c>
    </row>
    <row r="4671" spans="1:6" x14ac:dyDescent="0.25">
      <c r="A4671" s="36" t="s">
        <v>10499</v>
      </c>
      <c r="B4671" s="36">
        <v>9850</v>
      </c>
      <c r="C4671" s="30" t="s">
        <v>15149</v>
      </c>
      <c r="D4671" s="36" t="s">
        <v>106</v>
      </c>
      <c r="E4671" s="36" t="s">
        <v>10505</v>
      </c>
      <c r="F4671" s="115"/>
    </row>
    <row r="4672" spans="1:6" x14ac:dyDescent="0.25">
      <c r="A4672" s="36" t="s">
        <v>10499</v>
      </c>
      <c r="B4672" s="36">
        <v>9853</v>
      </c>
      <c r="C4672" s="30" t="s">
        <v>15150</v>
      </c>
      <c r="D4672" s="36" t="s">
        <v>106</v>
      </c>
      <c r="E4672" s="36" t="s">
        <v>10498</v>
      </c>
      <c r="F4672" s="115"/>
    </row>
    <row r="4673" spans="1:6" x14ac:dyDescent="0.25">
      <c r="A4673" s="36" t="s">
        <v>10499</v>
      </c>
      <c r="B4673" s="36">
        <v>9854</v>
      </c>
      <c r="C4673" s="30" t="s">
        <v>15151</v>
      </c>
      <c r="D4673" s="36" t="s">
        <v>106</v>
      </c>
      <c r="E4673" s="36" t="s">
        <v>10498</v>
      </c>
      <c r="F4673" s="115"/>
    </row>
    <row r="4674" spans="1:6" x14ac:dyDescent="0.25">
      <c r="A4674" s="36" t="s">
        <v>10499</v>
      </c>
      <c r="B4674" s="36">
        <v>9851</v>
      </c>
      <c r="C4674" s="30" t="s">
        <v>15152</v>
      </c>
      <c r="D4674" s="36" t="s">
        <v>106</v>
      </c>
      <c r="E4674" s="36" t="s">
        <v>10498</v>
      </c>
      <c r="F4674" s="115"/>
    </row>
    <row r="4675" spans="1:6" x14ac:dyDescent="0.25">
      <c r="A4675" s="36" t="s">
        <v>10499</v>
      </c>
      <c r="B4675" s="36">
        <v>9825</v>
      </c>
      <c r="C4675" s="30" t="s">
        <v>15153</v>
      </c>
      <c r="D4675" s="36" t="s">
        <v>106</v>
      </c>
      <c r="E4675" s="36" t="s">
        <v>10498</v>
      </c>
      <c r="F4675" s="115"/>
    </row>
    <row r="4676" spans="1:6" x14ac:dyDescent="0.25">
      <c r="A4676" s="36" t="s">
        <v>10499</v>
      </c>
      <c r="B4676" s="36">
        <v>9828</v>
      </c>
      <c r="C4676" s="30" t="s">
        <v>15154</v>
      </c>
      <c r="D4676" s="36" t="s">
        <v>106</v>
      </c>
      <c r="E4676" s="36" t="s">
        <v>10498</v>
      </c>
      <c r="F4676" s="115"/>
    </row>
    <row r="4677" spans="1:6" x14ac:dyDescent="0.25">
      <c r="A4677" s="36" t="s">
        <v>10499</v>
      </c>
      <c r="B4677" s="36">
        <v>9829</v>
      </c>
      <c r="C4677" s="30" t="s">
        <v>15155</v>
      </c>
      <c r="D4677" s="36" t="s">
        <v>106</v>
      </c>
      <c r="E4677" s="36" t="s">
        <v>10498</v>
      </c>
      <c r="F4677" s="115"/>
    </row>
    <row r="4678" spans="1:6" x14ac:dyDescent="0.25">
      <c r="A4678" s="36" t="s">
        <v>10499</v>
      </c>
      <c r="B4678" s="36">
        <v>9826</v>
      </c>
      <c r="C4678" s="30" t="s">
        <v>15156</v>
      </c>
      <c r="D4678" s="36" t="s">
        <v>106</v>
      </c>
      <c r="E4678" s="36" t="s">
        <v>10498</v>
      </c>
      <c r="F4678" s="115"/>
    </row>
    <row r="4679" spans="1:6" x14ac:dyDescent="0.25">
      <c r="A4679" s="36" t="s">
        <v>10499</v>
      </c>
      <c r="B4679" s="36">
        <v>9827</v>
      </c>
      <c r="C4679" s="30" t="s">
        <v>15157</v>
      </c>
      <c r="D4679" s="36" t="s">
        <v>106</v>
      </c>
      <c r="E4679" s="36" t="s">
        <v>10498</v>
      </c>
      <c r="F4679" s="115"/>
    </row>
    <row r="4680" spans="1:6" x14ac:dyDescent="0.25">
      <c r="A4680" s="36" t="s">
        <v>10499</v>
      </c>
      <c r="B4680" s="36">
        <v>36374</v>
      </c>
      <c r="C4680" s="30" t="s">
        <v>15158</v>
      </c>
      <c r="D4680" s="36" t="s">
        <v>106</v>
      </c>
      <c r="E4680" s="36" t="s">
        <v>10498</v>
      </c>
      <c r="F4680" s="115"/>
    </row>
    <row r="4681" spans="1:6" x14ac:dyDescent="0.25">
      <c r="A4681" s="36" t="s">
        <v>10499</v>
      </c>
      <c r="B4681" s="36">
        <v>36084</v>
      </c>
      <c r="C4681" s="30" t="s">
        <v>15159</v>
      </c>
      <c r="D4681" s="36" t="s">
        <v>106</v>
      </c>
      <c r="E4681" s="36" t="s">
        <v>10505</v>
      </c>
      <c r="F4681" s="115"/>
    </row>
    <row r="4682" spans="1:6" x14ac:dyDescent="0.25">
      <c r="A4682" s="36" t="s">
        <v>10499</v>
      </c>
      <c r="B4682" s="36">
        <v>36373</v>
      </c>
      <c r="C4682" s="30" t="s">
        <v>15160</v>
      </c>
      <c r="D4682" s="36" t="s">
        <v>106</v>
      </c>
      <c r="E4682" s="36" t="s">
        <v>10498</v>
      </c>
      <c r="F4682" s="115"/>
    </row>
    <row r="4683" spans="1:6" x14ac:dyDescent="0.25">
      <c r="A4683" s="36" t="s">
        <v>10499</v>
      </c>
      <c r="B4683" s="36">
        <v>36377</v>
      </c>
      <c r="C4683" s="30" t="s">
        <v>15161</v>
      </c>
      <c r="D4683" s="36" t="s">
        <v>106</v>
      </c>
      <c r="E4683" s="36" t="s">
        <v>10498</v>
      </c>
      <c r="F4683" s="115"/>
    </row>
    <row r="4684" spans="1:6" x14ac:dyDescent="0.25">
      <c r="A4684" s="36" t="s">
        <v>10499</v>
      </c>
      <c r="B4684" s="36">
        <v>36375</v>
      </c>
      <c r="C4684" s="30" t="s">
        <v>15162</v>
      </c>
      <c r="D4684" s="36" t="s">
        <v>106</v>
      </c>
      <c r="E4684" s="36" t="s">
        <v>10498</v>
      </c>
      <c r="F4684" s="115"/>
    </row>
    <row r="4685" spans="1:6" x14ac:dyDescent="0.25">
      <c r="A4685" s="36" t="s">
        <v>10499</v>
      </c>
      <c r="B4685" s="36">
        <v>36376</v>
      </c>
      <c r="C4685" s="30" t="s">
        <v>15163</v>
      </c>
      <c r="D4685" s="36" t="s">
        <v>106</v>
      </c>
      <c r="E4685" s="36" t="s">
        <v>10498</v>
      </c>
      <c r="F4685" s="115"/>
    </row>
    <row r="4686" spans="1:6" x14ac:dyDescent="0.25">
      <c r="A4686" s="36" t="s">
        <v>10499</v>
      </c>
      <c r="B4686" s="36">
        <v>36380</v>
      </c>
      <c r="C4686" s="30" t="s">
        <v>15164</v>
      </c>
      <c r="D4686" s="36" t="s">
        <v>106</v>
      </c>
      <c r="E4686" s="36" t="s">
        <v>10498</v>
      </c>
      <c r="F4686" s="115"/>
    </row>
    <row r="4687" spans="1:6" x14ac:dyDescent="0.25">
      <c r="A4687" s="36" t="s">
        <v>10499</v>
      </c>
      <c r="B4687" s="36">
        <v>36378</v>
      </c>
      <c r="C4687" s="30" t="s">
        <v>15165</v>
      </c>
      <c r="D4687" s="36" t="s">
        <v>106</v>
      </c>
      <c r="E4687" s="36" t="s">
        <v>10498</v>
      </c>
      <c r="F4687" s="115"/>
    </row>
    <row r="4688" spans="1:6" x14ac:dyDescent="0.25">
      <c r="A4688" s="36" t="s">
        <v>10499</v>
      </c>
      <c r="B4688" s="36">
        <v>36379</v>
      </c>
      <c r="C4688" s="30" t="s">
        <v>15166</v>
      </c>
      <c r="D4688" s="36" t="s">
        <v>106</v>
      </c>
      <c r="E4688" s="36" t="s">
        <v>10498</v>
      </c>
      <c r="F4688" s="115"/>
    </row>
    <row r="4689" spans="1:6" x14ac:dyDescent="0.25">
      <c r="A4689" s="36" t="s">
        <v>10499</v>
      </c>
      <c r="B4689" s="36">
        <v>9859</v>
      </c>
      <c r="C4689" s="30" t="s">
        <v>15167</v>
      </c>
      <c r="D4689" s="36" t="s">
        <v>106</v>
      </c>
      <c r="E4689" s="36" t="s">
        <v>10498</v>
      </c>
      <c r="F4689" s="115">
        <v>10.01</v>
      </c>
    </row>
    <row r="4690" spans="1:6" x14ac:dyDescent="0.25">
      <c r="A4690" s="36" t="s">
        <v>10499</v>
      </c>
      <c r="B4690" s="36">
        <v>9836</v>
      </c>
      <c r="C4690" s="30" t="s">
        <v>15168</v>
      </c>
      <c r="D4690" s="36" t="s">
        <v>106</v>
      </c>
      <c r="E4690" s="36" t="s">
        <v>10505</v>
      </c>
      <c r="F4690" s="115">
        <v>15.99</v>
      </c>
    </row>
    <row r="4691" spans="1:6" x14ac:dyDescent="0.25">
      <c r="A4691" s="36" t="s">
        <v>10499</v>
      </c>
      <c r="B4691" s="36">
        <v>20065</v>
      </c>
      <c r="C4691" s="30" t="s">
        <v>15169</v>
      </c>
      <c r="D4691" s="36" t="s">
        <v>106</v>
      </c>
      <c r="E4691" s="36" t="s">
        <v>10498</v>
      </c>
      <c r="F4691" s="115">
        <v>41.8</v>
      </c>
    </row>
    <row r="4692" spans="1:6" x14ac:dyDescent="0.25">
      <c r="A4692" s="36" t="s">
        <v>10499</v>
      </c>
      <c r="B4692" s="36">
        <v>9835</v>
      </c>
      <c r="C4692" s="30" t="s">
        <v>15170</v>
      </c>
      <c r="D4692" s="36" t="s">
        <v>106</v>
      </c>
      <c r="E4692" s="36" t="s">
        <v>10498</v>
      </c>
      <c r="F4692" s="115">
        <v>6.98</v>
      </c>
    </row>
    <row r="4693" spans="1:6" x14ac:dyDescent="0.25">
      <c r="A4693" s="36" t="s">
        <v>10499</v>
      </c>
      <c r="B4693" s="36">
        <v>9838</v>
      </c>
      <c r="C4693" s="30" t="s">
        <v>15171</v>
      </c>
      <c r="D4693" s="36" t="s">
        <v>106</v>
      </c>
      <c r="E4693" s="36" t="s">
        <v>10498</v>
      </c>
      <c r="F4693" s="115">
        <v>11.54</v>
      </c>
    </row>
    <row r="4694" spans="1:6" x14ac:dyDescent="0.25">
      <c r="A4694" s="36" t="s">
        <v>10499</v>
      </c>
      <c r="B4694" s="36">
        <v>9837</v>
      </c>
      <c r="C4694" s="30" t="s">
        <v>15172</v>
      </c>
      <c r="D4694" s="36" t="s">
        <v>106</v>
      </c>
      <c r="E4694" s="36" t="s">
        <v>10498</v>
      </c>
      <c r="F4694" s="115">
        <v>15.14</v>
      </c>
    </row>
    <row r="4695" spans="1:6" x14ac:dyDescent="0.25">
      <c r="A4695" s="36" t="s">
        <v>10499</v>
      </c>
      <c r="B4695" s="36">
        <v>44315</v>
      </c>
      <c r="C4695" s="30" t="s">
        <v>15173</v>
      </c>
      <c r="D4695" s="36" t="s">
        <v>106</v>
      </c>
      <c r="E4695" s="36" t="s">
        <v>10498</v>
      </c>
      <c r="F4695" s="115">
        <v>62.6</v>
      </c>
    </row>
    <row r="4696" spans="1:6" x14ac:dyDescent="0.25">
      <c r="A4696" s="36" t="s">
        <v>10499</v>
      </c>
      <c r="B4696" s="36">
        <v>9862</v>
      </c>
      <c r="C4696" s="30" t="s">
        <v>15174</v>
      </c>
      <c r="D4696" s="36" t="s">
        <v>106</v>
      </c>
      <c r="E4696" s="36" t="s">
        <v>10498</v>
      </c>
      <c r="F4696" s="115">
        <v>30.86</v>
      </c>
    </row>
    <row r="4697" spans="1:6" x14ac:dyDescent="0.25">
      <c r="A4697" s="36" t="s">
        <v>10499</v>
      </c>
      <c r="B4697" s="36">
        <v>9861</v>
      </c>
      <c r="C4697" s="30" t="s">
        <v>15175</v>
      </c>
      <c r="D4697" s="36" t="s">
        <v>106</v>
      </c>
      <c r="E4697" s="36" t="s">
        <v>10498</v>
      </c>
      <c r="F4697" s="115">
        <v>24.23</v>
      </c>
    </row>
    <row r="4698" spans="1:6" x14ac:dyDescent="0.25">
      <c r="A4698" s="36" t="s">
        <v>10499</v>
      </c>
      <c r="B4698" s="36">
        <v>9866</v>
      </c>
      <c r="C4698" s="30" t="s">
        <v>15176</v>
      </c>
      <c r="D4698" s="36" t="s">
        <v>106</v>
      </c>
      <c r="E4698" s="36" t="s">
        <v>10498</v>
      </c>
      <c r="F4698" s="115">
        <v>20.91</v>
      </c>
    </row>
    <row r="4699" spans="1:6" x14ac:dyDescent="0.25">
      <c r="A4699" s="36" t="s">
        <v>10499</v>
      </c>
      <c r="B4699" s="36">
        <v>9856</v>
      </c>
      <c r="C4699" s="30" t="s">
        <v>15177</v>
      </c>
      <c r="D4699" s="36" t="s">
        <v>106</v>
      </c>
      <c r="E4699" s="36" t="s">
        <v>10498</v>
      </c>
      <c r="F4699" s="115">
        <v>7.81</v>
      </c>
    </row>
    <row r="4700" spans="1:6" x14ac:dyDescent="0.25">
      <c r="A4700" s="36" t="s">
        <v>10499</v>
      </c>
      <c r="B4700" s="36">
        <v>9863</v>
      </c>
      <c r="C4700" s="30" t="s">
        <v>15178</v>
      </c>
      <c r="D4700" s="36" t="s">
        <v>106</v>
      </c>
      <c r="E4700" s="36" t="s">
        <v>10498</v>
      </c>
      <c r="F4700" s="115">
        <v>60.5</v>
      </c>
    </row>
    <row r="4701" spans="1:6" x14ac:dyDescent="0.25">
      <c r="A4701" s="36" t="s">
        <v>10499</v>
      </c>
      <c r="B4701" s="36">
        <v>9860</v>
      </c>
      <c r="C4701" s="30" t="s">
        <v>15179</v>
      </c>
      <c r="D4701" s="36" t="s">
        <v>106</v>
      </c>
      <c r="E4701" s="36" t="s">
        <v>10498</v>
      </c>
      <c r="F4701" s="115">
        <v>44.16</v>
      </c>
    </row>
    <row r="4702" spans="1:6" x14ac:dyDescent="0.25">
      <c r="A4702" s="36" t="s">
        <v>10499</v>
      </c>
      <c r="B4702" s="36">
        <v>9841</v>
      </c>
      <c r="C4702" s="30" t="s">
        <v>15180</v>
      </c>
      <c r="D4702" s="36" t="s">
        <v>106</v>
      </c>
      <c r="E4702" s="36" t="s">
        <v>10498</v>
      </c>
      <c r="F4702" s="115">
        <v>30.11</v>
      </c>
    </row>
    <row r="4703" spans="1:6" x14ac:dyDescent="0.25">
      <c r="A4703" s="36" t="s">
        <v>10499</v>
      </c>
      <c r="B4703" s="36">
        <v>9840</v>
      </c>
      <c r="C4703" s="30" t="s">
        <v>15181</v>
      </c>
      <c r="D4703" s="36" t="s">
        <v>106</v>
      </c>
      <c r="E4703" s="36" t="s">
        <v>10498</v>
      </c>
      <c r="F4703" s="115">
        <v>63.61</v>
      </c>
    </row>
    <row r="4704" spans="1:6" x14ac:dyDescent="0.25">
      <c r="A4704" s="36" t="s">
        <v>10499</v>
      </c>
      <c r="B4704" s="36">
        <v>20067</v>
      </c>
      <c r="C4704" s="30" t="s">
        <v>15182</v>
      </c>
      <c r="D4704" s="36" t="s">
        <v>106</v>
      </c>
      <c r="E4704" s="36" t="s">
        <v>10498</v>
      </c>
      <c r="F4704" s="115">
        <v>9.76</v>
      </c>
    </row>
    <row r="4705" spans="1:6" x14ac:dyDescent="0.25">
      <c r="A4705" s="36" t="s">
        <v>10499</v>
      </c>
      <c r="B4705" s="36">
        <v>20068</v>
      </c>
      <c r="C4705" s="30" t="s">
        <v>15183</v>
      </c>
      <c r="D4705" s="36" t="s">
        <v>106</v>
      </c>
      <c r="E4705" s="36" t="s">
        <v>10498</v>
      </c>
      <c r="F4705" s="115">
        <v>13.75</v>
      </c>
    </row>
    <row r="4706" spans="1:6" x14ac:dyDescent="0.25">
      <c r="A4706" s="36" t="s">
        <v>10499</v>
      </c>
      <c r="B4706" s="36">
        <v>9839</v>
      </c>
      <c r="C4706" s="30" t="s">
        <v>15184</v>
      </c>
      <c r="D4706" s="36" t="s">
        <v>106</v>
      </c>
      <c r="E4706" s="36" t="s">
        <v>10498</v>
      </c>
      <c r="F4706" s="115">
        <v>24.94</v>
      </c>
    </row>
    <row r="4707" spans="1:6" x14ac:dyDescent="0.25">
      <c r="A4707" s="36" t="s">
        <v>10499</v>
      </c>
      <c r="B4707" s="36">
        <v>9870</v>
      </c>
      <c r="C4707" s="30" t="s">
        <v>15185</v>
      </c>
      <c r="D4707" s="36" t="s">
        <v>106</v>
      </c>
      <c r="E4707" s="36" t="s">
        <v>10498</v>
      </c>
      <c r="F4707" s="115">
        <v>90.23</v>
      </c>
    </row>
    <row r="4708" spans="1:6" x14ac:dyDescent="0.25">
      <c r="A4708" s="36" t="s">
        <v>10499</v>
      </c>
      <c r="B4708" s="36">
        <v>9867</v>
      </c>
      <c r="C4708" s="30" t="s">
        <v>15186</v>
      </c>
      <c r="D4708" s="36" t="s">
        <v>106</v>
      </c>
      <c r="E4708" s="36" t="s">
        <v>10498</v>
      </c>
      <c r="F4708" s="115">
        <v>3.62</v>
      </c>
    </row>
    <row r="4709" spans="1:6" x14ac:dyDescent="0.25">
      <c r="A4709" s="36" t="s">
        <v>10499</v>
      </c>
      <c r="B4709" s="36">
        <v>9868</v>
      </c>
      <c r="C4709" s="30" t="s">
        <v>15187</v>
      </c>
      <c r="D4709" s="36" t="s">
        <v>106</v>
      </c>
      <c r="E4709" s="36" t="s">
        <v>10505</v>
      </c>
      <c r="F4709" s="115">
        <v>4.09</v>
      </c>
    </row>
    <row r="4710" spans="1:6" x14ac:dyDescent="0.25">
      <c r="A4710" s="36" t="s">
        <v>10499</v>
      </c>
      <c r="B4710" s="36">
        <v>9869</v>
      </c>
      <c r="C4710" s="30" t="s">
        <v>15188</v>
      </c>
      <c r="D4710" s="36" t="s">
        <v>106</v>
      </c>
      <c r="E4710" s="36" t="s">
        <v>10498</v>
      </c>
      <c r="F4710" s="115">
        <v>8.83</v>
      </c>
    </row>
    <row r="4711" spans="1:6" x14ac:dyDescent="0.25">
      <c r="A4711" s="36" t="s">
        <v>10499</v>
      </c>
      <c r="B4711" s="36">
        <v>9874</v>
      </c>
      <c r="C4711" s="30" t="s">
        <v>15189</v>
      </c>
      <c r="D4711" s="36" t="s">
        <v>106</v>
      </c>
      <c r="E4711" s="36" t="s">
        <v>10498</v>
      </c>
      <c r="F4711" s="115">
        <v>13.86</v>
      </c>
    </row>
    <row r="4712" spans="1:6" x14ac:dyDescent="0.25">
      <c r="A4712" s="36" t="s">
        <v>10499</v>
      </c>
      <c r="B4712" s="36">
        <v>9875</v>
      </c>
      <c r="C4712" s="30" t="s">
        <v>15190</v>
      </c>
      <c r="D4712" s="36" t="s">
        <v>106</v>
      </c>
      <c r="E4712" s="36" t="s">
        <v>10498</v>
      </c>
      <c r="F4712" s="115">
        <v>15.2</v>
      </c>
    </row>
    <row r="4713" spans="1:6" x14ac:dyDescent="0.25">
      <c r="A4713" s="36" t="s">
        <v>10499</v>
      </c>
      <c r="B4713" s="36">
        <v>9873</v>
      </c>
      <c r="C4713" s="30" t="s">
        <v>15191</v>
      </c>
      <c r="D4713" s="36" t="s">
        <v>106</v>
      </c>
      <c r="E4713" s="36" t="s">
        <v>10498</v>
      </c>
      <c r="F4713" s="115">
        <v>25.01</v>
      </c>
    </row>
    <row r="4714" spans="1:6" x14ac:dyDescent="0.25">
      <c r="A4714" s="36" t="s">
        <v>10499</v>
      </c>
      <c r="B4714" s="36">
        <v>9871</v>
      </c>
      <c r="C4714" s="30" t="s">
        <v>15192</v>
      </c>
      <c r="D4714" s="36" t="s">
        <v>106</v>
      </c>
      <c r="E4714" s="36" t="s">
        <v>10498</v>
      </c>
      <c r="F4714" s="115">
        <v>41.44</v>
      </c>
    </row>
    <row r="4715" spans="1:6" x14ac:dyDescent="0.25">
      <c r="A4715" s="36" t="s">
        <v>10499</v>
      </c>
      <c r="B4715" s="36">
        <v>9872</v>
      </c>
      <c r="C4715" s="30" t="s">
        <v>15193</v>
      </c>
      <c r="D4715" s="36" t="s">
        <v>106</v>
      </c>
      <c r="E4715" s="36" t="s">
        <v>10498</v>
      </c>
      <c r="F4715" s="115">
        <v>57.66</v>
      </c>
    </row>
    <row r="4716" spans="1:6" x14ac:dyDescent="0.25">
      <c r="A4716" s="36" t="s">
        <v>10499</v>
      </c>
      <c r="B4716" s="36">
        <v>12425</v>
      </c>
      <c r="C4716" s="30" t="s">
        <v>15194</v>
      </c>
      <c r="D4716" s="36" t="s">
        <v>99</v>
      </c>
      <c r="E4716" s="36" t="s">
        <v>10498</v>
      </c>
      <c r="F4716" s="115"/>
    </row>
    <row r="4717" spans="1:6" x14ac:dyDescent="0.25">
      <c r="A4717" s="36" t="s">
        <v>10499</v>
      </c>
      <c r="B4717" s="36">
        <v>12426</v>
      </c>
      <c r="C4717" s="30" t="s">
        <v>15195</v>
      </c>
      <c r="D4717" s="36" t="s">
        <v>99</v>
      </c>
      <c r="E4717" s="36" t="s">
        <v>10498</v>
      </c>
      <c r="F4717" s="115"/>
    </row>
    <row r="4718" spans="1:6" x14ac:dyDescent="0.25">
      <c r="A4718" s="36" t="s">
        <v>10499</v>
      </c>
      <c r="B4718" s="36">
        <v>12427</v>
      </c>
      <c r="C4718" s="30" t="s">
        <v>15196</v>
      </c>
      <c r="D4718" s="36" t="s">
        <v>99</v>
      </c>
      <c r="E4718" s="36" t="s">
        <v>10498</v>
      </c>
      <c r="F4718" s="115"/>
    </row>
    <row r="4719" spans="1:6" x14ac:dyDescent="0.25">
      <c r="A4719" s="36" t="s">
        <v>10499</v>
      </c>
      <c r="B4719" s="36">
        <v>12428</v>
      </c>
      <c r="C4719" s="30" t="s">
        <v>15197</v>
      </c>
      <c r="D4719" s="36" t="s">
        <v>99</v>
      </c>
      <c r="E4719" s="36" t="s">
        <v>10498</v>
      </c>
      <c r="F4719" s="115"/>
    </row>
    <row r="4720" spans="1:6" x14ac:dyDescent="0.25">
      <c r="A4720" s="36" t="s">
        <v>10499</v>
      </c>
      <c r="B4720" s="36">
        <v>12429</v>
      </c>
      <c r="C4720" s="30" t="s">
        <v>15198</v>
      </c>
      <c r="D4720" s="36" t="s">
        <v>99</v>
      </c>
      <c r="E4720" s="36" t="s">
        <v>10498</v>
      </c>
      <c r="F4720" s="115"/>
    </row>
    <row r="4721" spans="1:6" x14ac:dyDescent="0.25">
      <c r="A4721" s="36" t="s">
        <v>10499</v>
      </c>
      <c r="B4721" s="36">
        <v>12430</v>
      </c>
      <c r="C4721" s="30" t="s">
        <v>15199</v>
      </c>
      <c r="D4721" s="36" t="s">
        <v>99</v>
      </c>
      <c r="E4721" s="36" t="s">
        <v>10498</v>
      </c>
      <c r="F4721" s="115"/>
    </row>
    <row r="4722" spans="1:6" x14ac:dyDescent="0.25">
      <c r="A4722" s="36" t="s">
        <v>10499</v>
      </c>
      <c r="B4722" s="36">
        <v>12431</v>
      </c>
      <c r="C4722" s="30" t="s">
        <v>15200</v>
      </c>
      <c r="D4722" s="36" t="s">
        <v>99</v>
      </c>
      <c r="E4722" s="36" t="s">
        <v>10498</v>
      </c>
      <c r="F4722" s="115"/>
    </row>
    <row r="4723" spans="1:6" x14ac:dyDescent="0.25">
      <c r="A4723" s="36" t="s">
        <v>10499</v>
      </c>
      <c r="B4723" s="36">
        <v>12432</v>
      </c>
      <c r="C4723" s="30" t="s">
        <v>15201</v>
      </c>
      <c r="D4723" s="36" t="s">
        <v>99</v>
      </c>
      <c r="E4723" s="36" t="s">
        <v>10498</v>
      </c>
      <c r="F4723" s="115"/>
    </row>
    <row r="4724" spans="1:6" x14ac:dyDescent="0.25">
      <c r="A4724" s="36" t="s">
        <v>10499</v>
      </c>
      <c r="B4724" s="36">
        <v>12433</v>
      </c>
      <c r="C4724" s="30" t="s">
        <v>15202</v>
      </c>
      <c r="D4724" s="36" t="s">
        <v>99</v>
      </c>
      <c r="E4724" s="36" t="s">
        <v>10498</v>
      </c>
      <c r="F4724" s="115"/>
    </row>
    <row r="4725" spans="1:6" x14ac:dyDescent="0.25">
      <c r="A4725" s="36" t="s">
        <v>10499</v>
      </c>
      <c r="B4725" s="36">
        <v>12434</v>
      </c>
      <c r="C4725" s="30" t="s">
        <v>15203</v>
      </c>
      <c r="D4725" s="36" t="s">
        <v>99</v>
      </c>
      <c r="E4725" s="36" t="s">
        <v>10498</v>
      </c>
      <c r="F4725" s="115"/>
    </row>
    <row r="4726" spans="1:6" x14ac:dyDescent="0.25">
      <c r="A4726" s="36" t="s">
        <v>10499</v>
      </c>
      <c r="B4726" s="36">
        <v>12435</v>
      </c>
      <c r="C4726" s="30" t="s">
        <v>15204</v>
      </c>
      <c r="D4726" s="36" t="s">
        <v>99</v>
      </c>
      <c r="E4726" s="36" t="s">
        <v>10498</v>
      </c>
      <c r="F4726" s="115"/>
    </row>
    <row r="4727" spans="1:6" x14ac:dyDescent="0.25">
      <c r="A4727" s="36" t="s">
        <v>10499</v>
      </c>
      <c r="B4727" s="36">
        <v>12437</v>
      </c>
      <c r="C4727" s="30" t="s">
        <v>15205</v>
      </c>
      <c r="D4727" s="36" t="s">
        <v>99</v>
      </c>
      <c r="E4727" s="36" t="s">
        <v>10498</v>
      </c>
      <c r="F4727" s="115"/>
    </row>
    <row r="4728" spans="1:6" x14ac:dyDescent="0.25">
      <c r="A4728" s="36" t="s">
        <v>10499</v>
      </c>
      <c r="B4728" s="36">
        <v>12438</v>
      </c>
      <c r="C4728" s="30" t="s">
        <v>15206</v>
      </c>
      <c r="D4728" s="36" t="s">
        <v>99</v>
      </c>
      <c r="E4728" s="36" t="s">
        <v>10498</v>
      </c>
      <c r="F4728" s="115"/>
    </row>
    <row r="4729" spans="1:6" x14ac:dyDescent="0.25">
      <c r="A4729" s="36" t="s">
        <v>10499</v>
      </c>
      <c r="B4729" s="36">
        <v>12439</v>
      </c>
      <c r="C4729" s="30" t="s">
        <v>15207</v>
      </c>
      <c r="D4729" s="36" t="s">
        <v>99</v>
      </c>
      <c r="E4729" s="36" t="s">
        <v>10498</v>
      </c>
      <c r="F4729" s="115"/>
    </row>
    <row r="4730" spans="1:6" x14ac:dyDescent="0.25">
      <c r="A4730" s="36" t="s">
        <v>10499</v>
      </c>
      <c r="B4730" s="36">
        <v>12436</v>
      </c>
      <c r="C4730" s="30" t="s">
        <v>15208</v>
      </c>
      <c r="D4730" s="36" t="s">
        <v>99</v>
      </c>
      <c r="E4730" s="36" t="s">
        <v>10498</v>
      </c>
      <c r="F4730" s="115"/>
    </row>
    <row r="4731" spans="1:6" x14ac:dyDescent="0.25">
      <c r="A4731" s="36" t="s">
        <v>10499</v>
      </c>
      <c r="B4731" s="36">
        <v>36357</v>
      </c>
      <c r="C4731" s="30" t="s">
        <v>15209</v>
      </c>
      <c r="D4731" s="36" t="s">
        <v>99</v>
      </c>
      <c r="E4731" s="36" t="s">
        <v>10498</v>
      </c>
      <c r="F4731" s="115">
        <v>174.07</v>
      </c>
    </row>
    <row r="4732" spans="1:6" x14ac:dyDescent="0.25">
      <c r="A4732" s="36" t="s">
        <v>10499</v>
      </c>
      <c r="B4732" s="36">
        <v>12424</v>
      </c>
      <c r="C4732" s="30" t="s">
        <v>15210</v>
      </c>
      <c r="D4732" s="36" t="s">
        <v>99</v>
      </c>
      <c r="E4732" s="36" t="s">
        <v>10498</v>
      </c>
      <c r="F4732" s="115"/>
    </row>
    <row r="4733" spans="1:6" x14ac:dyDescent="0.25">
      <c r="A4733" s="36" t="s">
        <v>10499</v>
      </c>
      <c r="B4733" s="36">
        <v>12440</v>
      </c>
      <c r="C4733" s="30" t="s">
        <v>15211</v>
      </c>
      <c r="D4733" s="36" t="s">
        <v>99</v>
      </c>
      <c r="E4733" s="36" t="s">
        <v>10498</v>
      </c>
      <c r="F4733" s="115"/>
    </row>
    <row r="4734" spans="1:6" x14ac:dyDescent="0.25">
      <c r="A4734" s="36" t="s">
        <v>10499</v>
      </c>
      <c r="B4734" s="36">
        <v>9884</v>
      </c>
      <c r="C4734" s="30" t="s">
        <v>15212</v>
      </c>
      <c r="D4734" s="36" t="s">
        <v>99</v>
      </c>
      <c r="E4734" s="36" t="s">
        <v>10498</v>
      </c>
      <c r="F4734" s="115"/>
    </row>
    <row r="4735" spans="1:6" x14ac:dyDescent="0.25">
      <c r="A4735" s="36" t="s">
        <v>10499</v>
      </c>
      <c r="B4735" s="36">
        <v>9888</v>
      </c>
      <c r="C4735" s="30" t="s">
        <v>15213</v>
      </c>
      <c r="D4735" s="36" t="s">
        <v>99</v>
      </c>
      <c r="E4735" s="36" t="s">
        <v>10498</v>
      </c>
      <c r="F4735" s="115"/>
    </row>
    <row r="4736" spans="1:6" x14ac:dyDescent="0.25">
      <c r="A4736" s="36" t="s">
        <v>10499</v>
      </c>
      <c r="B4736" s="36">
        <v>9886</v>
      </c>
      <c r="C4736" s="30" t="s">
        <v>15214</v>
      </c>
      <c r="D4736" s="36" t="s">
        <v>99</v>
      </c>
      <c r="E4736" s="36" t="s">
        <v>10498</v>
      </c>
      <c r="F4736" s="115"/>
    </row>
    <row r="4737" spans="1:6" x14ac:dyDescent="0.25">
      <c r="A4737" s="36" t="s">
        <v>10499</v>
      </c>
      <c r="B4737" s="36">
        <v>9883</v>
      </c>
      <c r="C4737" s="30" t="s">
        <v>15215</v>
      </c>
      <c r="D4737" s="36" t="s">
        <v>99</v>
      </c>
      <c r="E4737" s="36" t="s">
        <v>10498</v>
      </c>
      <c r="F4737" s="115"/>
    </row>
    <row r="4738" spans="1:6" x14ac:dyDescent="0.25">
      <c r="A4738" s="36" t="s">
        <v>10499</v>
      </c>
      <c r="B4738" s="36">
        <v>9889</v>
      </c>
      <c r="C4738" s="30" t="s">
        <v>15216</v>
      </c>
      <c r="D4738" s="36" t="s">
        <v>99</v>
      </c>
      <c r="E4738" s="36" t="s">
        <v>10498</v>
      </c>
      <c r="F4738" s="115"/>
    </row>
    <row r="4739" spans="1:6" x14ac:dyDescent="0.25">
      <c r="A4739" s="36" t="s">
        <v>10499</v>
      </c>
      <c r="B4739" s="36">
        <v>9887</v>
      </c>
      <c r="C4739" s="30" t="s">
        <v>15217</v>
      </c>
      <c r="D4739" s="36" t="s">
        <v>99</v>
      </c>
      <c r="E4739" s="36" t="s">
        <v>10498</v>
      </c>
      <c r="F4739" s="115"/>
    </row>
    <row r="4740" spans="1:6" x14ac:dyDescent="0.25">
      <c r="A4740" s="36" t="s">
        <v>10499</v>
      </c>
      <c r="B4740" s="36">
        <v>9890</v>
      </c>
      <c r="C4740" s="30" t="s">
        <v>15218</v>
      </c>
      <c r="D4740" s="36" t="s">
        <v>99</v>
      </c>
      <c r="E4740" s="36" t="s">
        <v>10498</v>
      </c>
      <c r="F4740" s="115"/>
    </row>
    <row r="4741" spans="1:6" x14ac:dyDescent="0.25">
      <c r="A4741" s="36" t="s">
        <v>10499</v>
      </c>
      <c r="B4741" s="36">
        <v>9885</v>
      </c>
      <c r="C4741" s="30" t="s">
        <v>15219</v>
      </c>
      <c r="D4741" s="36" t="s">
        <v>99</v>
      </c>
      <c r="E4741" s="36" t="s">
        <v>10498</v>
      </c>
      <c r="F4741" s="115"/>
    </row>
    <row r="4742" spans="1:6" x14ac:dyDescent="0.25">
      <c r="A4742" s="36" t="s">
        <v>10499</v>
      </c>
      <c r="B4742" s="36">
        <v>9891</v>
      </c>
      <c r="C4742" s="30" t="s">
        <v>15220</v>
      </c>
      <c r="D4742" s="36" t="s">
        <v>99</v>
      </c>
      <c r="E4742" s="36" t="s">
        <v>10498</v>
      </c>
      <c r="F4742" s="115"/>
    </row>
    <row r="4743" spans="1:6" x14ac:dyDescent="0.25">
      <c r="A4743" s="36" t="s">
        <v>10499</v>
      </c>
      <c r="B4743" s="36">
        <v>36316</v>
      </c>
      <c r="C4743" s="30" t="s">
        <v>15221</v>
      </c>
      <c r="D4743" s="36" t="s">
        <v>99</v>
      </c>
      <c r="E4743" s="36" t="s">
        <v>10498</v>
      </c>
      <c r="F4743" s="115">
        <v>28.37</v>
      </c>
    </row>
    <row r="4744" spans="1:6" x14ac:dyDescent="0.25">
      <c r="A4744" s="36" t="s">
        <v>10499</v>
      </c>
      <c r="B4744" s="36">
        <v>36313</v>
      </c>
      <c r="C4744" s="30" t="s">
        <v>15222</v>
      </c>
      <c r="D4744" s="36" t="s">
        <v>99</v>
      </c>
      <c r="E4744" s="36" t="s">
        <v>10498</v>
      </c>
      <c r="F4744" s="115">
        <v>18.22</v>
      </c>
    </row>
    <row r="4745" spans="1:6" x14ac:dyDescent="0.25">
      <c r="A4745" s="36" t="s">
        <v>10499</v>
      </c>
      <c r="B4745" s="36">
        <v>64</v>
      </c>
      <c r="C4745" s="30" t="s">
        <v>15223</v>
      </c>
      <c r="D4745" s="36" t="s">
        <v>99</v>
      </c>
      <c r="E4745" s="36" t="s">
        <v>10498</v>
      </c>
      <c r="F4745" s="115"/>
    </row>
    <row r="4746" spans="1:6" x14ac:dyDescent="0.25">
      <c r="A4746" s="36" t="s">
        <v>10499</v>
      </c>
      <c r="B4746" s="36">
        <v>37423</v>
      </c>
      <c r="C4746" s="30" t="s">
        <v>15224</v>
      </c>
      <c r="D4746" s="36" t="s">
        <v>99</v>
      </c>
      <c r="E4746" s="36" t="s">
        <v>10498</v>
      </c>
      <c r="F4746" s="115"/>
    </row>
    <row r="4747" spans="1:6" x14ac:dyDescent="0.25">
      <c r="A4747" s="36" t="s">
        <v>10499</v>
      </c>
      <c r="B4747" s="36">
        <v>9892</v>
      </c>
      <c r="C4747" s="30" t="s">
        <v>15225</v>
      </c>
      <c r="D4747" s="36" t="s">
        <v>99</v>
      </c>
      <c r="E4747" s="36" t="s">
        <v>10498</v>
      </c>
      <c r="F4747" s="115">
        <v>6.64</v>
      </c>
    </row>
    <row r="4748" spans="1:6" x14ac:dyDescent="0.25">
      <c r="A4748" s="36" t="s">
        <v>10499</v>
      </c>
      <c r="B4748" s="36">
        <v>9901</v>
      </c>
      <c r="C4748" s="30" t="s">
        <v>15226</v>
      </c>
      <c r="D4748" s="36" t="s">
        <v>99</v>
      </c>
      <c r="E4748" s="36" t="s">
        <v>10498</v>
      </c>
      <c r="F4748" s="115">
        <v>32.11</v>
      </c>
    </row>
    <row r="4749" spans="1:6" x14ac:dyDescent="0.25">
      <c r="A4749" s="36" t="s">
        <v>10499</v>
      </c>
      <c r="B4749" s="36">
        <v>9900</v>
      </c>
      <c r="C4749" s="30" t="s">
        <v>15227</v>
      </c>
      <c r="D4749" s="36" t="s">
        <v>99</v>
      </c>
      <c r="E4749" s="36" t="s">
        <v>10498</v>
      </c>
      <c r="F4749" s="115">
        <v>18.61</v>
      </c>
    </row>
    <row r="4750" spans="1:6" x14ac:dyDescent="0.25">
      <c r="A4750" s="36" t="s">
        <v>10499</v>
      </c>
      <c r="B4750" s="36">
        <v>9899</v>
      </c>
      <c r="C4750" s="30" t="s">
        <v>15228</v>
      </c>
      <c r="D4750" s="36" t="s">
        <v>99</v>
      </c>
      <c r="E4750" s="36" t="s">
        <v>10498</v>
      </c>
      <c r="F4750" s="115">
        <v>8.34</v>
      </c>
    </row>
    <row r="4751" spans="1:6" x14ac:dyDescent="0.25">
      <c r="A4751" s="36" t="s">
        <v>10499</v>
      </c>
      <c r="B4751" s="36">
        <v>9908</v>
      </c>
      <c r="C4751" s="30" t="s">
        <v>15229</v>
      </c>
      <c r="D4751" s="36" t="s">
        <v>99</v>
      </c>
      <c r="E4751" s="36" t="s">
        <v>10498</v>
      </c>
      <c r="F4751" s="115">
        <v>375.11</v>
      </c>
    </row>
    <row r="4752" spans="1:6" x14ac:dyDescent="0.25">
      <c r="A4752" s="36" t="s">
        <v>10499</v>
      </c>
      <c r="B4752" s="36">
        <v>9905</v>
      </c>
      <c r="C4752" s="30" t="s">
        <v>15230</v>
      </c>
      <c r="D4752" s="36" t="s">
        <v>99</v>
      </c>
      <c r="E4752" s="36" t="s">
        <v>10498</v>
      </c>
      <c r="F4752" s="115">
        <v>6.53</v>
      </c>
    </row>
    <row r="4753" spans="1:6" x14ac:dyDescent="0.25">
      <c r="A4753" s="36" t="s">
        <v>10499</v>
      </c>
      <c r="B4753" s="36">
        <v>9906</v>
      </c>
      <c r="C4753" s="30" t="s">
        <v>15231</v>
      </c>
      <c r="D4753" s="36" t="s">
        <v>99</v>
      </c>
      <c r="E4753" s="36" t="s">
        <v>10498</v>
      </c>
      <c r="F4753" s="115">
        <v>7.87</v>
      </c>
    </row>
    <row r="4754" spans="1:6" x14ac:dyDescent="0.25">
      <c r="A4754" s="36" t="s">
        <v>10499</v>
      </c>
      <c r="B4754" s="36">
        <v>9895</v>
      </c>
      <c r="C4754" s="30" t="s">
        <v>15232</v>
      </c>
      <c r="D4754" s="36" t="s">
        <v>99</v>
      </c>
      <c r="E4754" s="36" t="s">
        <v>10498</v>
      </c>
      <c r="F4754" s="115">
        <v>13.25</v>
      </c>
    </row>
    <row r="4755" spans="1:6" x14ac:dyDescent="0.25">
      <c r="A4755" s="36" t="s">
        <v>10499</v>
      </c>
      <c r="B4755" s="36">
        <v>9894</v>
      </c>
      <c r="C4755" s="30" t="s">
        <v>15233</v>
      </c>
      <c r="D4755" s="36" t="s">
        <v>99</v>
      </c>
      <c r="E4755" s="36" t="s">
        <v>10498</v>
      </c>
      <c r="F4755" s="115">
        <v>25.49</v>
      </c>
    </row>
    <row r="4756" spans="1:6" x14ac:dyDescent="0.25">
      <c r="A4756" s="36" t="s">
        <v>10499</v>
      </c>
      <c r="B4756" s="36">
        <v>9897</v>
      </c>
      <c r="C4756" s="30" t="s">
        <v>15234</v>
      </c>
      <c r="D4756" s="36" t="s">
        <v>99</v>
      </c>
      <c r="E4756" s="36" t="s">
        <v>10498</v>
      </c>
      <c r="F4756" s="115">
        <v>27.21</v>
      </c>
    </row>
    <row r="4757" spans="1:6" x14ac:dyDescent="0.25">
      <c r="A4757" s="36" t="s">
        <v>10499</v>
      </c>
      <c r="B4757" s="36">
        <v>9910</v>
      </c>
      <c r="C4757" s="30" t="s">
        <v>15235</v>
      </c>
      <c r="D4757" s="36" t="s">
        <v>99</v>
      </c>
      <c r="E4757" s="36" t="s">
        <v>10498</v>
      </c>
      <c r="F4757" s="115">
        <v>70.8</v>
      </c>
    </row>
    <row r="4758" spans="1:6" x14ac:dyDescent="0.25">
      <c r="A4758" s="36" t="s">
        <v>10499</v>
      </c>
      <c r="B4758" s="36">
        <v>9909</v>
      </c>
      <c r="C4758" s="30" t="s">
        <v>15236</v>
      </c>
      <c r="D4758" s="36" t="s">
        <v>99</v>
      </c>
      <c r="E4758" s="36" t="s">
        <v>10498</v>
      </c>
      <c r="F4758" s="115">
        <v>144.19999999999999</v>
      </c>
    </row>
    <row r="4759" spans="1:6" x14ac:dyDescent="0.25">
      <c r="A4759" s="36" t="s">
        <v>10499</v>
      </c>
      <c r="B4759" s="36">
        <v>9907</v>
      </c>
      <c r="C4759" s="30" t="s">
        <v>15237</v>
      </c>
      <c r="D4759" s="36" t="s">
        <v>99</v>
      </c>
      <c r="E4759" s="36" t="s">
        <v>10498</v>
      </c>
      <c r="F4759" s="115">
        <v>170.26</v>
      </c>
    </row>
    <row r="4760" spans="1:6" x14ac:dyDescent="0.25">
      <c r="A4760" s="36" t="s">
        <v>10499</v>
      </c>
      <c r="B4760" s="36">
        <v>20973</v>
      </c>
      <c r="C4760" s="30" t="s">
        <v>15238</v>
      </c>
      <c r="D4760" s="36" t="s">
        <v>99</v>
      </c>
      <c r="E4760" s="36" t="s">
        <v>10498</v>
      </c>
      <c r="F4760" s="115">
        <v>214.34</v>
      </c>
    </row>
    <row r="4761" spans="1:6" x14ac:dyDescent="0.25">
      <c r="A4761" s="36" t="s">
        <v>10499</v>
      </c>
      <c r="B4761" s="36">
        <v>20974</v>
      </c>
      <c r="C4761" s="30" t="s">
        <v>15239</v>
      </c>
      <c r="D4761" s="36" t="s">
        <v>99</v>
      </c>
      <c r="E4761" s="36" t="s">
        <v>10498</v>
      </c>
      <c r="F4761" s="115">
        <v>306.66000000000003</v>
      </c>
    </row>
    <row r="4762" spans="1:6" x14ac:dyDescent="0.25">
      <c r="A4762" s="36" t="s">
        <v>10499</v>
      </c>
      <c r="B4762" s="36">
        <v>37989</v>
      </c>
      <c r="C4762" s="30" t="s">
        <v>15240</v>
      </c>
      <c r="D4762" s="36" t="s">
        <v>99</v>
      </c>
      <c r="E4762" s="36" t="s">
        <v>10498</v>
      </c>
      <c r="F4762" s="115">
        <v>17.809999999999999</v>
      </c>
    </row>
    <row r="4763" spans="1:6" x14ac:dyDescent="0.25">
      <c r="A4763" s="36" t="s">
        <v>10499</v>
      </c>
      <c r="B4763" s="36">
        <v>37990</v>
      </c>
      <c r="C4763" s="30" t="s">
        <v>15241</v>
      </c>
      <c r="D4763" s="36" t="s">
        <v>99</v>
      </c>
      <c r="E4763" s="36" t="s">
        <v>10498</v>
      </c>
      <c r="F4763" s="115">
        <v>19.64</v>
      </c>
    </row>
    <row r="4764" spans="1:6" x14ac:dyDescent="0.25">
      <c r="A4764" s="36" t="s">
        <v>10499</v>
      </c>
      <c r="B4764" s="36">
        <v>37991</v>
      </c>
      <c r="C4764" s="30" t="s">
        <v>15242</v>
      </c>
      <c r="D4764" s="36" t="s">
        <v>99</v>
      </c>
      <c r="E4764" s="36" t="s">
        <v>10498</v>
      </c>
      <c r="F4764" s="115">
        <v>26.14</v>
      </c>
    </row>
    <row r="4765" spans="1:6" x14ac:dyDescent="0.25">
      <c r="A4765" s="36" t="s">
        <v>10499</v>
      </c>
      <c r="B4765" s="36">
        <v>37992</v>
      </c>
      <c r="C4765" s="30" t="s">
        <v>15243</v>
      </c>
      <c r="D4765" s="36" t="s">
        <v>99</v>
      </c>
      <c r="E4765" s="36" t="s">
        <v>10498</v>
      </c>
      <c r="F4765" s="115">
        <v>40.57</v>
      </c>
    </row>
    <row r="4766" spans="1:6" x14ac:dyDescent="0.25">
      <c r="A4766" s="36" t="s">
        <v>10499</v>
      </c>
      <c r="B4766" s="36">
        <v>37993</v>
      </c>
      <c r="C4766" s="30" t="s">
        <v>15244</v>
      </c>
      <c r="D4766" s="36" t="s">
        <v>99</v>
      </c>
      <c r="E4766" s="36" t="s">
        <v>10498</v>
      </c>
      <c r="F4766" s="115">
        <v>61.55</v>
      </c>
    </row>
    <row r="4767" spans="1:6" x14ac:dyDescent="0.25">
      <c r="A4767" s="36" t="s">
        <v>10499</v>
      </c>
      <c r="B4767" s="36">
        <v>37994</v>
      </c>
      <c r="C4767" s="30" t="s">
        <v>15245</v>
      </c>
      <c r="D4767" s="36" t="s">
        <v>99</v>
      </c>
      <c r="E4767" s="36" t="s">
        <v>10498</v>
      </c>
      <c r="F4767" s="115">
        <v>146.56</v>
      </c>
    </row>
    <row r="4768" spans="1:6" x14ac:dyDescent="0.25">
      <c r="A4768" s="36" t="s">
        <v>10499</v>
      </c>
      <c r="B4768" s="36">
        <v>37995</v>
      </c>
      <c r="C4768" s="30" t="s">
        <v>15246</v>
      </c>
      <c r="D4768" s="36" t="s">
        <v>99</v>
      </c>
      <c r="E4768" s="36" t="s">
        <v>10498</v>
      </c>
      <c r="F4768" s="115">
        <v>191.04</v>
      </c>
    </row>
    <row r="4769" spans="1:6" x14ac:dyDescent="0.25">
      <c r="A4769" s="36" t="s">
        <v>10499</v>
      </c>
      <c r="B4769" s="36">
        <v>37996</v>
      </c>
      <c r="C4769" s="30" t="s">
        <v>15247</v>
      </c>
      <c r="D4769" s="36" t="s">
        <v>99</v>
      </c>
      <c r="E4769" s="36" t="s">
        <v>10498</v>
      </c>
      <c r="F4769" s="115">
        <v>290.89999999999998</v>
      </c>
    </row>
    <row r="4770" spans="1:6" x14ac:dyDescent="0.25">
      <c r="A4770" s="36" t="s">
        <v>10499</v>
      </c>
      <c r="B4770" s="36">
        <v>45267</v>
      </c>
      <c r="C4770" s="30" t="s">
        <v>15248</v>
      </c>
      <c r="D4770" s="36" t="s">
        <v>99</v>
      </c>
      <c r="E4770" s="36" t="s">
        <v>10498</v>
      </c>
      <c r="F4770" s="115">
        <v>192.02</v>
      </c>
    </row>
    <row r="4771" spans="1:6" x14ac:dyDescent="0.25">
      <c r="A4771" s="36" t="s">
        <v>10677</v>
      </c>
      <c r="B4771" s="36">
        <v>38604</v>
      </c>
      <c r="C4771" s="30" t="s">
        <v>15249</v>
      </c>
      <c r="D4771" s="36" t="s">
        <v>99</v>
      </c>
      <c r="E4771" s="36" t="s">
        <v>10498</v>
      </c>
      <c r="F4771" s="115"/>
    </row>
    <row r="4772" spans="1:6" x14ac:dyDescent="0.25">
      <c r="A4772" s="36" t="s">
        <v>10677</v>
      </c>
      <c r="B4772" s="36">
        <v>10601</v>
      </c>
      <c r="C4772" s="30" t="s">
        <v>15250</v>
      </c>
      <c r="D4772" s="36" t="s">
        <v>99</v>
      </c>
      <c r="E4772" s="36" t="s">
        <v>10498</v>
      </c>
      <c r="F4772" s="115"/>
    </row>
    <row r="4773" spans="1:6" x14ac:dyDescent="0.25">
      <c r="A4773" s="36" t="s">
        <v>10677</v>
      </c>
      <c r="B4773" s="36">
        <v>44469</v>
      </c>
      <c r="C4773" s="30" t="s">
        <v>15251</v>
      </c>
      <c r="D4773" s="36" t="s">
        <v>99</v>
      </c>
      <c r="E4773" s="36" t="s">
        <v>10498</v>
      </c>
      <c r="F4773" s="115"/>
    </row>
    <row r="4774" spans="1:6" x14ac:dyDescent="0.25">
      <c r="A4774" s="36" t="s">
        <v>10677</v>
      </c>
      <c r="B4774" s="36">
        <v>9914</v>
      </c>
      <c r="C4774" s="30" t="s">
        <v>15252</v>
      </c>
      <c r="D4774" s="36" t="s">
        <v>99</v>
      </c>
      <c r="E4774" s="36" t="s">
        <v>10505</v>
      </c>
      <c r="F4774" s="115"/>
    </row>
    <row r="4775" spans="1:6" x14ac:dyDescent="0.25">
      <c r="A4775" s="36" t="s">
        <v>10677</v>
      </c>
      <c r="B4775" s="36">
        <v>36485</v>
      </c>
      <c r="C4775" s="30" t="s">
        <v>15253</v>
      </c>
      <c r="D4775" s="36" t="s">
        <v>99</v>
      </c>
      <c r="E4775" s="36" t="s">
        <v>10498</v>
      </c>
      <c r="F4775" s="115"/>
    </row>
    <row r="4776" spans="1:6" x14ac:dyDescent="0.25">
      <c r="A4776" s="36" t="s">
        <v>10677</v>
      </c>
      <c r="B4776" s="36">
        <v>9912</v>
      </c>
      <c r="C4776" s="30" t="s">
        <v>15254</v>
      </c>
      <c r="D4776" s="36" t="s">
        <v>99</v>
      </c>
      <c r="E4776" s="36" t="s">
        <v>10505</v>
      </c>
      <c r="F4776" s="115"/>
    </row>
    <row r="4777" spans="1:6" x14ac:dyDescent="0.25">
      <c r="A4777" s="36" t="s">
        <v>10677</v>
      </c>
      <c r="B4777" s="36">
        <v>9921</v>
      </c>
      <c r="C4777" s="30" t="s">
        <v>15255</v>
      </c>
      <c r="D4777" s="36" t="s">
        <v>99</v>
      </c>
      <c r="E4777" s="36" t="s">
        <v>10498</v>
      </c>
      <c r="F4777" s="115"/>
    </row>
    <row r="4778" spans="1:6" x14ac:dyDescent="0.25">
      <c r="A4778" s="36" t="s">
        <v>10499</v>
      </c>
      <c r="B4778" s="36">
        <v>21112</v>
      </c>
      <c r="C4778" s="30" t="s">
        <v>15256</v>
      </c>
      <c r="D4778" s="36" t="s">
        <v>99</v>
      </c>
      <c r="E4778" s="36" t="s">
        <v>10498</v>
      </c>
      <c r="F4778" s="115">
        <v>310.3</v>
      </c>
    </row>
    <row r="4779" spans="1:6" x14ac:dyDescent="0.25">
      <c r="A4779" s="36" t="s">
        <v>10499</v>
      </c>
      <c r="B4779" s="36">
        <v>10228</v>
      </c>
      <c r="C4779" s="30" t="s">
        <v>15257</v>
      </c>
      <c r="D4779" s="36" t="s">
        <v>99</v>
      </c>
      <c r="E4779" s="36" t="s">
        <v>10505</v>
      </c>
      <c r="F4779" s="115">
        <v>360.48</v>
      </c>
    </row>
    <row r="4780" spans="1:6" x14ac:dyDescent="0.25">
      <c r="A4780" s="36" t="s">
        <v>10499</v>
      </c>
      <c r="B4780" s="36">
        <v>11781</v>
      </c>
      <c r="C4780" s="30" t="s">
        <v>15258</v>
      </c>
      <c r="D4780" s="36" t="s">
        <v>99</v>
      </c>
      <c r="E4780" s="36" t="s">
        <v>10498</v>
      </c>
      <c r="F4780" s="115">
        <v>292.02999999999997</v>
      </c>
    </row>
    <row r="4781" spans="1:6" x14ac:dyDescent="0.25">
      <c r="A4781" s="36" t="s">
        <v>10499</v>
      </c>
      <c r="B4781" s="36">
        <v>37588</v>
      </c>
      <c r="C4781" s="30" t="s">
        <v>15259</v>
      </c>
      <c r="D4781" s="36" t="s">
        <v>99</v>
      </c>
      <c r="E4781" s="36" t="s">
        <v>10498</v>
      </c>
      <c r="F4781" s="115">
        <v>94.35</v>
      </c>
    </row>
    <row r="4782" spans="1:6" x14ac:dyDescent="0.25">
      <c r="A4782" s="36" t="s">
        <v>10499</v>
      </c>
      <c r="B4782" s="36">
        <v>11751</v>
      </c>
      <c r="C4782" s="30" t="s">
        <v>15260</v>
      </c>
      <c r="D4782" s="36" t="s">
        <v>99</v>
      </c>
      <c r="E4782" s="36" t="s">
        <v>10498</v>
      </c>
      <c r="F4782" s="115">
        <v>146.72999999999999</v>
      </c>
    </row>
    <row r="4783" spans="1:6" x14ac:dyDescent="0.25">
      <c r="A4783" s="36" t="s">
        <v>10499</v>
      </c>
      <c r="B4783" s="36">
        <v>11750</v>
      </c>
      <c r="C4783" s="30" t="s">
        <v>15261</v>
      </c>
      <c r="D4783" s="36" t="s">
        <v>99</v>
      </c>
      <c r="E4783" s="36" t="s">
        <v>10498</v>
      </c>
      <c r="F4783" s="115">
        <v>121.77</v>
      </c>
    </row>
    <row r="4784" spans="1:6" x14ac:dyDescent="0.25">
      <c r="A4784" s="36" t="s">
        <v>10499</v>
      </c>
      <c r="B4784" s="36">
        <v>11746</v>
      </c>
      <c r="C4784" s="30" t="s">
        <v>15262</v>
      </c>
      <c r="D4784" s="36" t="s">
        <v>99</v>
      </c>
      <c r="E4784" s="36" t="s">
        <v>10498</v>
      </c>
      <c r="F4784" s="115">
        <v>81.7</v>
      </c>
    </row>
    <row r="4785" spans="1:6" x14ac:dyDescent="0.25">
      <c r="A4785" s="36" t="s">
        <v>10499</v>
      </c>
      <c r="B4785" s="36">
        <v>11748</v>
      </c>
      <c r="C4785" s="30" t="s">
        <v>15263</v>
      </c>
      <c r="D4785" s="36" t="s">
        <v>99</v>
      </c>
      <c r="E4785" s="36" t="s">
        <v>10498</v>
      </c>
      <c r="F4785" s="115">
        <v>52.43</v>
      </c>
    </row>
    <row r="4786" spans="1:6" x14ac:dyDescent="0.25">
      <c r="A4786" s="36" t="s">
        <v>10499</v>
      </c>
      <c r="B4786" s="36">
        <v>11747</v>
      </c>
      <c r="C4786" s="30" t="s">
        <v>15264</v>
      </c>
      <c r="D4786" s="36" t="s">
        <v>99</v>
      </c>
      <c r="E4786" s="36" t="s">
        <v>10498</v>
      </c>
      <c r="F4786" s="115">
        <v>226.26</v>
      </c>
    </row>
    <row r="4787" spans="1:6" x14ac:dyDescent="0.25">
      <c r="A4787" s="36" t="s">
        <v>10499</v>
      </c>
      <c r="B4787" s="36">
        <v>11749</v>
      </c>
      <c r="C4787" s="30" t="s">
        <v>15265</v>
      </c>
      <c r="D4787" s="36" t="s">
        <v>99</v>
      </c>
      <c r="E4787" s="36" t="s">
        <v>10498</v>
      </c>
      <c r="F4787" s="115">
        <v>60.51</v>
      </c>
    </row>
    <row r="4788" spans="1:6" x14ac:dyDescent="0.25">
      <c r="A4788" s="36" t="s">
        <v>10499</v>
      </c>
      <c r="B4788" s="36">
        <v>10236</v>
      </c>
      <c r="C4788" s="30" t="s">
        <v>15266</v>
      </c>
      <c r="D4788" s="36" t="s">
        <v>99</v>
      </c>
      <c r="E4788" s="36" t="s">
        <v>10498</v>
      </c>
      <c r="F4788" s="115"/>
    </row>
    <row r="4789" spans="1:6" x14ac:dyDescent="0.25">
      <c r="A4789" s="36" t="s">
        <v>10499</v>
      </c>
      <c r="B4789" s="36">
        <v>10233</v>
      </c>
      <c r="C4789" s="30" t="s">
        <v>15267</v>
      </c>
      <c r="D4789" s="36" t="s">
        <v>99</v>
      </c>
      <c r="E4789" s="36" t="s">
        <v>10498</v>
      </c>
      <c r="F4789" s="115"/>
    </row>
    <row r="4790" spans="1:6" x14ac:dyDescent="0.25">
      <c r="A4790" s="36" t="s">
        <v>10499</v>
      </c>
      <c r="B4790" s="36">
        <v>10234</v>
      </c>
      <c r="C4790" s="30" t="s">
        <v>15268</v>
      </c>
      <c r="D4790" s="36" t="s">
        <v>99</v>
      </c>
      <c r="E4790" s="36" t="s">
        <v>10498</v>
      </c>
      <c r="F4790" s="115"/>
    </row>
    <row r="4791" spans="1:6" x14ac:dyDescent="0.25">
      <c r="A4791" s="36" t="s">
        <v>10499</v>
      </c>
      <c r="B4791" s="36">
        <v>10231</v>
      </c>
      <c r="C4791" s="30" t="s">
        <v>15269</v>
      </c>
      <c r="D4791" s="36" t="s">
        <v>99</v>
      </c>
      <c r="E4791" s="36" t="s">
        <v>10498</v>
      </c>
      <c r="F4791" s="115"/>
    </row>
    <row r="4792" spans="1:6" x14ac:dyDescent="0.25">
      <c r="A4792" s="36" t="s">
        <v>10499</v>
      </c>
      <c r="B4792" s="36">
        <v>10232</v>
      </c>
      <c r="C4792" s="30" t="s">
        <v>15270</v>
      </c>
      <c r="D4792" s="36" t="s">
        <v>99</v>
      </c>
      <c r="E4792" s="36" t="s">
        <v>10498</v>
      </c>
      <c r="F4792" s="115"/>
    </row>
    <row r="4793" spans="1:6" x14ac:dyDescent="0.25">
      <c r="A4793" s="36" t="s">
        <v>10499</v>
      </c>
      <c r="B4793" s="36">
        <v>10235</v>
      </c>
      <c r="C4793" s="30" t="s">
        <v>15271</v>
      </c>
      <c r="D4793" s="36" t="s">
        <v>99</v>
      </c>
      <c r="E4793" s="36" t="s">
        <v>10498</v>
      </c>
      <c r="F4793" s="115"/>
    </row>
    <row r="4794" spans="1:6" x14ac:dyDescent="0.25">
      <c r="A4794" s="36" t="s">
        <v>10499</v>
      </c>
      <c r="B4794" s="36">
        <v>10229</v>
      </c>
      <c r="C4794" s="30" t="s">
        <v>15272</v>
      </c>
      <c r="D4794" s="36" t="s">
        <v>99</v>
      </c>
      <c r="E4794" s="36" t="s">
        <v>10505</v>
      </c>
      <c r="F4794" s="115"/>
    </row>
    <row r="4795" spans="1:6" x14ac:dyDescent="0.25">
      <c r="A4795" s="36" t="s">
        <v>10499</v>
      </c>
      <c r="B4795" s="36">
        <v>10230</v>
      </c>
      <c r="C4795" s="30" t="s">
        <v>15273</v>
      </c>
      <c r="D4795" s="36" t="s">
        <v>99</v>
      </c>
      <c r="E4795" s="36" t="s">
        <v>10498</v>
      </c>
      <c r="F4795" s="115"/>
    </row>
    <row r="4796" spans="1:6" x14ac:dyDescent="0.25">
      <c r="A4796" s="36" t="s">
        <v>10499</v>
      </c>
      <c r="B4796" s="36">
        <v>10409</v>
      </c>
      <c r="C4796" s="30" t="s">
        <v>15274</v>
      </c>
      <c r="D4796" s="36" t="s">
        <v>99</v>
      </c>
      <c r="E4796" s="36" t="s">
        <v>10498</v>
      </c>
      <c r="F4796" s="115"/>
    </row>
    <row r="4797" spans="1:6" x14ac:dyDescent="0.25">
      <c r="A4797" s="36" t="s">
        <v>10499</v>
      </c>
      <c r="B4797" s="36">
        <v>10411</v>
      </c>
      <c r="C4797" s="30" t="s">
        <v>15275</v>
      </c>
      <c r="D4797" s="36" t="s">
        <v>99</v>
      </c>
      <c r="E4797" s="36" t="s">
        <v>10498</v>
      </c>
      <c r="F4797" s="115"/>
    </row>
    <row r="4798" spans="1:6" x14ac:dyDescent="0.25">
      <c r="A4798" s="36" t="s">
        <v>10499</v>
      </c>
      <c r="B4798" s="36">
        <v>10410</v>
      </c>
      <c r="C4798" s="30" t="s">
        <v>15276</v>
      </c>
      <c r="D4798" s="36" t="s">
        <v>99</v>
      </c>
      <c r="E4798" s="36" t="s">
        <v>10498</v>
      </c>
      <c r="F4798" s="115"/>
    </row>
    <row r="4799" spans="1:6" x14ac:dyDescent="0.25">
      <c r="A4799" s="36" t="s">
        <v>10499</v>
      </c>
      <c r="B4799" s="36">
        <v>10404</v>
      </c>
      <c r="C4799" s="30" t="s">
        <v>15277</v>
      </c>
      <c r="D4799" s="36" t="s">
        <v>99</v>
      </c>
      <c r="E4799" s="36" t="s">
        <v>10498</v>
      </c>
      <c r="F4799" s="115"/>
    </row>
    <row r="4800" spans="1:6" x14ac:dyDescent="0.25">
      <c r="A4800" s="36" t="s">
        <v>10499</v>
      </c>
      <c r="B4800" s="36">
        <v>10405</v>
      </c>
      <c r="C4800" s="30" t="s">
        <v>15278</v>
      </c>
      <c r="D4800" s="36" t="s">
        <v>99</v>
      </c>
      <c r="E4800" s="36" t="s">
        <v>10498</v>
      </c>
      <c r="F4800" s="115"/>
    </row>
    <row r="4801" spans="1:6" x14ac:dyDescent="0.25">
      <c r="A4801" s="36" t="s">
        <v>10499</v>
      </c>
      <c r="B4801" s="36">
        <v>10408</v>
      </c>
      <c r="C4801" s="30" t="s">
        <v>15279</v>
      </c>
      <c r="D4801" s="36" t="s">
        <v>99</v>
      </c>
      <c r="E4801" s="36" t="s">
        <v>10498</v>
      </c>
      <c r="F4801" s="115"/>
    </row>
    <row r="4802" spans="1:6" x14ac:dyDescent="0.25">
      <c r="A4802" s="36" t="s">
        <v>10499</v>
      </c>
      <c r="B4802" s="36">
        <v>10406</v>
      </c>
      <c r="C4802" s="30" t="s">
        <v>15280</v>
      </c>
      <c r="D4802" s="36" t="s">
        <v>99</v>
      </c>
      <c r="E4802" s="36" t="s">
        <v>10498</v>
      </c>
      <c r="F4802" s="115"/>
    </row>
    <row r="4803" spans="1:6" x14ac:dyDescent="0.25">
      <c r="A4803" s="36" t="s">
        <v>10499</v>
      </c>
      <c r="B4803" s="36">
        <v>10412</v>
      </c>
      <c r="C4803" s="30" t="s">
        <v>15281</v>
      </c>
      <c r="D4803" s="36" t="s">
        <v>99</v>
      </c>
      <c r="E4803" s="36" t="s">
        <v>10498</v>
      </c>
      <c r="F4803" s="115"/>
    </row>
    <row r="4804" spans="1:6" x14ac:dyDescent="0.25">
      <c r="A4804" s="36" t="s">
        <v>10499</v>
      </c>
      <c r="B4804" s="36">
        <v>10407</v>
      </c>
      <c r="C4804" s="30" t="s">
        <v>15282</v>
      </c>
      <c r="D4804" s="36" t="s">
        <v>99</v>
      </c>
      <c r="E4804" s="36" t="s">
        <v>10498</v>
      </c>
      <c r="F4804" s="115"/>
    </row>
    <row r="4805" spans="1:6" x14ac:dyDescent="0.25">
      <c r="A4805" s="36" t="s">
        <v>10499</v>
      </c>
      <c r="B4805" s="36">
        <v>10416</v>
      </c>
      <c r="C4805" s="30" t="s">
        <v>15283</v>
      </c>
      <c r="D4805" s="36" t="s">
        <v>99</v>
      </c>
      <c r="E4805" s="36" t="s">
        <v>10498</v>
      </c>
      <c r="F4805" s="115"/>
    </row>
    <row r="4806" spans="1:6" x14ac:dyDescent="0.25">
      <c r="A4806" s="36" t="s">
        <v>10499</v>
      </c>
      <c r="B4806" s="36">
        <v>10419</v>
      </c>
      <c r="C4806" s="30" t="s">
        <v>15284</v>
      </c>
      <c r="D4806" s="36" t="s">
        <v>99</v>
      </c>
      <c r="E4806" s="36" t="s">
        <v>10498</v>
      </c>
      <c r="F4806" s="115"/>
    </row>
    <row r="4807" spans="1:6" x14ac:dyDescent="0.25">
      <c r="A4807" s="36" t="s">
        <v>10499</v>
      </c>
      <c r="B4807" s="36">
        <v>10418</v>
      </c>
      <c r="C4807" s="30" t="s">
        <v>15285</v>
      </c>
      <c r="D4807" s="36" t="s">
        <v>99</v>
      </c>
      <c r="E4807" s="36" t="s">
        <v>10498</v>
      </c>
      <c r="F4807" s="115"/>
    </row>
    <row r="4808" spans="1:6" x14ac:dyDescent="0.25">
      <c r="A4808" s="36" t="s">
        <v>10499</v>
      </c>
      <c r="B4808" s="36">
        <v>21092</v>
      </c>
      <c r="C4808" s="30" t="s">
        <v>15286</v>
      </c>
      <c r="D4808" s="36" t="s">
        <v>99</v>
      </c>
      <c r="E4808" s="36" t="s">
        <v>10498</v>
      </c>
      <c r="F4808" s="115"/>
    </row>
    <row r="4809" spans="1:6" x14ac:dyDescent="0.25">
      <c r="A4809" s="36" t="s">
        <v>10499</v>
      </c>
      <c r="B4809" s="36">
        <v>12657</v>
      </c>
      <c r="C4809" s="30" t="s">
        <v>15287</v>
      </c>
      <c r="D4809" s="36" t="s">
        <v>99</v>
      </c>
      <c r="E4809" s="36" t="s">
        <v>10498</v>
      </c>
      <c r="F4809" s="115"/>
    </row>
    <row r="4810" spans="1:6" x14ac:dyDescent="0.25">
      <c r="A4810" s="36" t="s">
        <v>10499</v>
      </c>
      <c r="B4810" s="36">
        <v>10417</v>
      </c>
      <c r="C4810" s="30" t="s">
        <v>15288</v>
      </c>
      <c r="D4810" s="36" t="s">
        <v>99</v>
      </c>
      <c r="E4810" s="36" t="s">
        <v>10498</v>
      </c>
      <c r="F4810" s="115"/>
    </row>
    <row r="4811" spans="1:6" x14ac:dyDescent="0.25">
      <c r="A4811" s="36" t="s">
        <v>10499</v>
      </c>
      <c r="B4811" s="36">
        <v>10414</v>
      </c>
      <c r="C4811" s="30" t="s">
        <v>15289</v>
      </c>
      <c r="D4811" s="36" t="s">
        <v>99</v>
      </c>
      <c r="E4811" s="36" t="s">
        <v>10498</v>
      </c>
      <c r="F4811" s="115"/>
    </row>
    <row r="4812" spans="1:6" x14ac:dyDescent="0.25">
      <c r="A4812" s="36" t="s">
        <v>10499</v>
      </c>
      <c r="B4812" s="36">
        <v>10413</v>
      </c>
      <c r="C4812" s="30" t="s">
        <v>15290</v>
      </c>
      <c r="D4812" s="36" t="s">
        <v>99</v>
      </c>
      <c r="E4812" s="36" t="s">
        <v>10498</v>
      </c>
      <c r="F4812" s="115"/>
    </row>
    <row r="4813" spans="1:6" x14ac:dyDescent="0.25">
      <c r="A4813" s="36" t="s">
        <v>10499</v>
      </c>
      <c r="B4813" s="36">
        <v>10415</v>
      </c>
      <c r="C4813" s="30" t="s">
        <v>15291</v>
      </c>
      <c r="D4813" s="36" t="s">
        <v>99</v>
      </c>
      <c r="E4813" s="36" t="s">
        <v>10498</v>
      </c>
      <c r="F4813" s="115"/>
    </row>
    <row r="4814" spans="1:6" x14ac:dyDescent="0.25">
      <c r="A4814" s="36" t="s">
        <v>10499</v>
      </c>
      <c r="B4814" s="36">
        <v>38643</v>
      </c>
      <c r="C4814" s="30" t="s">
        <v>15292</v>
      </c>
      <c r="D4814" s="36" t="s">
        <v>99</v>
      </c>
      <c r="E4814" s="36" t="s">
        <v>10498</v>
      </c>
      <c r="F4814" s="115">
        <v>74.97</v>
      </c>
    </row>
    <row r="4815" spans="1:6" x14ac:dyDescent="0.25">
      <c r="A4815" s="36" t="s">
        <v>10499</v>
      </c>
      <c r="B4815" s="36">
        <v>6157</v>
      </c>
      <c r="C4815" s="30" t="s">
        <v>15293</v>
      </c>
      <c r="D4815" s="36" t="s">
        <v>99</v>
      </c>
      <c r="E4815" s="36" t="s">
        <v>10498</v>
      </c>
      <c r="F4815" s="115">
        <v>102.42</v>
      </c>
    </row>
    <row r="4816" spans="1:6" x14ac:dyDescent="0.25">
      <c r="A4816" s="36" t="s">
        <v>10499</v>
      </c>
      <c r="B4816" s="36">
        <v>6158</v>
      </c>
      <c r="C4816" s="30" t="s">
        <v>15294</v>
      </c>
      <c r="D4816" s="36" t="s">
        <v>99</v>
      </c>
      <c r="E4816" s="36" t="s">
        <v>10498</v>
      </c>
      <c r="F4816" s="115">
        <v>7.26</v>
      </c>
    </row>
    <row r="4817" spans="1:6" x14ac:dyDescent="0.25">
      <c r="A4817" s="36" t="s">
        <v>10499</v>
      </c>
      <c r="B4817" s="36">
        <v>6156</v>
      </c>
      <c r="C4817" s="30" t="s">
        <v>15295</v>
      </c>
      <c r="D4817" s="36" t="s">
        <v>99</v>
      </c>
      <c r="E4817" s="36" t="s">
        <v>10498</v>
      </c>
      <c r="F4817" s="115">
        <v>6.23</v>
      </c>
    </row>
    <row r="4818" spans="1:6" x14ac:dyDescent="0.25">
      <c r="A4818" s="36" t="s">
        <v>10499</v>
      </c>
      <c r="B4818" s="36">
        <v>6153</v>
      </c>
      <c r="C4818" s="30" t="s">
        <v>15296</v>
      </c>
      <c r="D4818" s="36" t="s">
        <v>99</v>
      </c>
      <c r="E4818" s="36" t="s">
        <v>10498</v>
      </c>
      <c r="F4818" s="115">
        <v>5</v>
      </c>
    </row>
    <row r="4819" spans="1:6" x14ac:dyDescent="0.25">
      <c r="A4819" s="36" t="s">
        <v>10499</v>
      </c>
      <c r="B4819" s="36">
        <v>6154</v>
      </c>
      <c r="C4819" s="30" t="s">
        <v>15297</v>
      </c>
      <c r="D4819" s="36" t="s">
        <v>99</v>
      </c>
      <c r="E4819" s="36" t="s">
        <v>10498</v>
      </c>
      <c r="F4819" s="115">
        <v>8.8800000000000008</v>
      </c>
    </row>
    <row r="4820" spans="1:6" x14ac:dyDescent="0.25">
      <c r="A4820" s="36" t="s">
        <v>10499</v>
      </c>
      <c r="B4820" s="36">
        <v>6155</v>
      </c>
      <c r="C4820" s="30" t="s">
        <v>15298</v>
      </c>
      <c r="D4820" s="36" t="s">
        <v>99</v>
      </c>
      <c r="E4820" s="36" t="s">
        <v>10498</v>
      </c>
      <c r="F4820" s="115">
        <v>20.440000000000001</v>
      </c>
    </row>
    <row r="4821" spans="1:6" x14ac:dyDescent="0.25">
      <c r="A4821" s="36" t="s">
        <v>10499</v>
      </c>
      <c r="B4821" s="36">
        <v>43595</v>
      </c>
      <c r="C4821" s="30" t="s">
        <v>15299</v>
      </c>
      <c r="D4821" s="36" t="s">
        <v>99</v>
      </c>
      <c r="E4821" s="36" t="s">
        <v>10498</v>
      </c>
      <c r="F4821" s="115">
        <v>20.38</v>
      </c>
    </row>
    <row r="4822" spans="1:6" x14ac:dyDescent="0.25">
      <c r="A4822" s="36" t="s">
        <v>10499</v>
      </c>
      <c r="B4822" s="36">
        <v>43596</v>
      </c>
      <c r="C4822" s="30" t="s">
        <v>15300</v>
      </c>
      <c r="D4822" s="36" t="s">
        <v>99</v>
      </c>
      <c r="E4822" s="36" t="s">
        <v>10498</v>
      </c>
      <c r="F4822" s="115">
        <v>23.56</v>
      </c>
    </row>
    <row r="4823" spans="1:6" x14ac:dyDescent="0.25">
      <c r="A4823" s="36" t="s">
        <v>10499</v>
      </c>
      <c r="B4823" s="36">
        <v>38108</v>
      </c>
      <c r="C4823" s="30" t="s">
        <v>15301</v>
      </c>
      <c r="D4823" s="36" t="s">
        <v>99</v>
      </c>
      <c r="E4823" s="36" t="s">
        <v>10498</v>
      </c>
      <c r="F4823" s="115">
        <v>47.34</v>
      </c>
    </row>
    <row r="4824" spans="1:6" x14ac:dyDescent="0.25">
      <c r="A4824" s="36" t="s">
        <v>10499</v>
      </c>
      <c r="B4824" s="36">
        <v>38087</v>
      </c>
      <c r="C4824" s="30" t="s">
        <v>15302</v>
      </c>
      <c r="D4824" s="36" t="s">
        <v>99</v>
      </c>
      <c r="E4824" s="36" t="s">
        <v>10498</v>
      </c>
      <c r="F4824" s="115">
        <v>60.89</v>
      </c>
    </row>
    <row r="4825" spans="1:6" x14ac:dyDescent="0.25">
      <c r="A4825" s="36" t="s">
        <v>10499</v>
      </c>
      <c r="B4825" s="36">
        <v>38109</v>
      </c>
      <c r="C4825" s="30" t="s">
        <v>15303</v>
      </c>
      <c r="D4825" s="36" t="s">
        <v>99</v>
      </c>
      <c r="E4825" s="36" t="s">
        <v>10498</v>
      </c>
      <c r="F4825" s="115">
        <v>75.66</v>
      </c>
    </row>
    <row r="4826" spans="1:6" x14ac:dyDescent="0.25">
      <c r="A4826" s="36" t="s">
        <v>10499</v>
      </c>
      <c r="B4826" s="36">
        <v>38088</v>
      </c>
      <c r="C4826" s="30" t="s">
        <v>15304</v>
      </c>
      <c r="D4826" s="36" t="s">
        <v>99</v>
      </c>
      <c r="E4826" s="36" t="s">
        <v>10498</v>
      </c>
      <c r="F4826" s="115">
        <v>79.55</v>
      </c>
    </row>
    <row r="4827" spans="1:6" x14ac:dyDescent="0.25">
      <c r="A4827" s="36" t="s">
        <v>10499</v>
      </c>
      <c r="B4827" s="36">
        <v>38110</v>
      </c>
      <c r="C4827" s="30" t="s">
        <v>15305</v>
      </c>
      <c r="D4827" s="36" t="s">
        <v>99</v>
      </c>
      <c r="E4827" s="36" t="s">
        <v>10498</v>
      </c>
      <c r="F4827" s="115">
        <v>29.1</v>
      </c>
    </row>
    <row r="4828" spans="1:6" x14ac:dyDescent="0.25">
      <c r="A4828" s="36" t="s">
        <v>10499</v>
      </c>
      <c r="B4828" s="36">
        <v>38089</v>
      </c>
      <c r="C4828" s="30" t="s">
        <v>15306</v>
      </c>
      <c r="D4828" s="36" t="s">
        <v>99</v>
      </c>
      <c r="E4828" s="36" t="s">
        <v>10498</v>
      </c>
      <c r="F4828" s="115">
        <v>50.71</v>
      </c>
    </row>
    <row r="4829" spans="1:6" x14ac:dyDescent="0.25">
      <c r="A4829" s="36" t="s">
        <v>10499</v>
      </c>
      <c r="B4829" s="36">
        <v>38111</v>
      </c>
      <c r="C4829" s="30" t="s">
        <v>15307</v>
      </c>
      <c r="D4829" s="36" t="s">
        <v>99</v>
      </c>
      <c r="E4829" s="36" t="s">
        <v>10498</v>
      </c>
      <c r="F4829" s="115">
        <v>32.549999999999997</v>
      </c>
    </row>
    <row r="4830" spans="1:6" x14ac:dyDescent="0.25">
      <c r="A4830" s="36" t="s">
        <v>10499</v>
      </c>
      <c r="B4830" s="36">
        <v>38090</v>
      </c>
      <c r="C4830" s="30" t="s">
        <v>15308</v>
      </c>
      <c r="D4830" s="36" t="s">
        <v>99</v>
      </c>
      <c r="E4830" s="36" t="s">
        <v>10498</v>
      </c>
      <c r="F4830" s="115">
        <v>52.42</v>
      </c>
    </row>
    <row r="4831" spans="1:6" x14ac:dyDescent="0.25">
      <c r="A4831" s="36" t="s">
        <v>10499</v>
      </c>
      <c r="B4831" s="36">
        <v>38400</v>
      </c>
      <c r="C4831" s="30" t="s">
        <v>15309</v>
      </c>
      <c r="D4831" s="36" t="s">
        <v>99</v>
      </c>
      <c r="E4831" s="36" t="s">
        <v>10498</v>
      </c>
      <c r="F4831" s="115">
        <v>44.81</v>
      </c>
    </row>
    <row r="4832" spans="1:6" x14ac:dyDescent="0.25">
      <c r="A4832" s="36" t="s">
        <v>10677</v>
      </c>
      <c r="B4832" s="36">
        <v>13726</v>
      </c>
      <c r="C4832" s="30" t="s">
        <v>15310</v>
      </c>
      <c r="D4832" s="36" t="s">
        <v>99</v>
      </c>
      <c r="E4832" s="36" t="s">
        <v>10498</v>
      </c>
      <c r="F4832" s="115"/>
    </row>
    <row r="4833" spans="1:6" x14ac:dyDescent="0.25">
      <c r="A4833" s="36" t="s">
        <v>10499</v>
      </c>
      <c r="B4833" s="36">
        <v>12627</v>
      </c>
      <c r="C4833" s="30" t="s">
        <v>15311</v>
      </c>
      <c r="D4833" s="36" t="s">
        <v>99</v>
      </c>
      <c r="E4833" s="36" t="s">
        <v>10498</v>
      </c>
      <c r="F4833" s="115">
        <v>1.38</v>
      </c>
    </row>
    <row r="4834" spans="1:6" x14ac:dyDescent="0.25">
      <c r="A4834" s="36" t="s">
        <v>10499</v>
      </c>
      <c r="B4834" s="36">
        <v>39996</v>
      </c>
      <c r="C4834" s="30" t="s">
        <v>15312</v>
      </c>
      <c r="D4834" s="36" t="s">
        <v>106</v>
      </c>
      <c r="E4834" s="36" t="s">
        <v>10498</v>
      </c>
      <c r="F4834" s="115">
        <v>4.74</v>
      </c>
    </row>
    <row r="4835" spans="1:6" x14ac:dyDescent="0.25">
      <c r="A4835" s="36" t="s">
        <v>10499</v>
      </c>
      <c r="B4835" s="36">
        <v>10478</v>
      </c>
      <c r="C4835" s="30" t="s">
        <v>15313</v>
      </c>
      <c r="D4835" s="36" t="s">
        <v>9835</v>
      </c>
      <c r="E4835" s="36" t="s">
        <v>10505</v>
      </c>
      <c r="F4835" s="115">
        <v>43.32</v>
      </c>
    </row>
    <row r="4836" spans="1:6" x14ac:dyDescent="0.25">
      <c r="A4836" s="36" t="s">
        <v>10499</v>
      </c>
      <c r="B4836" s="36">
        <v>10481</v>
      </c>
      <c r="C4836" s="30" t="s">
        <v>15314</v>
      </c>
      <c r="D4836" s="36" t="s">
        <v>9835</v>
      </c>
      <c r="E4836" s="36" t="s">
        <v>10498</v>
      </c>
      <c r="F4836" s="115">
        <v>38.520000000000003</v>
      </c>
    </row>
    <row r="4837" spans="1:6" x14ac:dyDescent="0.25">
      <c r="A4837" s="36" t="s">
        <v>10499</v>
      </c>
      <c r="B4837" s="36">
        <v>10475</v>
      </c>
      <c r="C4837" s="30" t="s">
        <v>15315</v>
      </c>
      <c r="D4837" s="36" t="s">
        <v>9835</v>
      </c>
      <c r="E4837" s="36" t="s">
        <v>10498</v>
      </c>
      <c r="F4837" s="115">
        <v>37.28</v>
      </c>
    </row>
    <row r="4838" spans="1:6" x14ac:dyDescent="0.25">
      <c r="A4838" s="36" t="s">
        <v>10499</v>
      </c>
      <c r="B4838" s="36">
        <v>4030</v>
      </c>
      <c r="C4838" s="30" t="s">
        <v>15316</v>
      </c>
      <c r="D4838" s="36" t="s">
        <v>97</v>
      </c>
      <c r="E4838" s="36" t="s">
        <v>10498</v>
      </c>
      <c r="F4838" s="115">
        <v>7.91</v>
      </c>
    </row>
    <row r="4839" spans="1:6" x14ac:dyDescent="0.25">
      <c r="A4839" s="36" t="s">
        <v>10499</v>
      </c>
      <c r="B4839" s="36">
        <v>4031</v>
      </c>
      <c r="C4839" s="30" t="s">
        <v>15317</v>
      </c>
      <c r="D4839" s="36" t="s">
        <v>97</v>
      </c>
      <c r="E4839" s="36" t="s">
        <v>10498</v>
      </c>
      <c r="F4839" s="115">
        <v>37.18</v>
      </c>
    </row>
    <row r="4840" spans="1:6" x14ac:dyDescent="0.25">
      <c r="A4840" s="36" t="s">
        <v>10677</v>
      </c>
      <c r="B4840" s="36">
        <v>11652</v>
      </c>
      <c r="C4840" s="30" t="s">
        <v>15318</v>
      </c>
      <c r="D4840" s="36" t="s">
        <v>99</v>
      </c>
      <c r="E4840" s="36" t="s">
        <v>10505</v>
      </c>
      <c r="F4840" s="115">
        <v>3699.99</v>
      </c>
    </row>
    <row r="4841" spans="1:6" x14ac:dyDescent="0.25">
      <c r="A4841" s="36" t="s">
        <v>10677</v>
      </c>
      <c r="B4841" s="36">
        <v>13896</v>
      </c>
      <c r="C4841" s="30" t="s">
        <v>15319</v>
      </c>
      <c r="D4841" s="36" t="s">
        <v>99</v>
      </c>
      <c r="E4841" s="36" t="s">
        <v>10498</v>
      </c>
      <c r="F4841" s="115">
        <v>3319.21</v>
      </c>
    </row>
    <row r="4842" spans="1:6" x14ac:dyDescent="0.25">
      <c r="A4842" s="36" t="s">
        <v>10677</v>
      </c>
      <c r="B4842" s="36">
        <v>44470</v>
      </c>
      <c r="C4842" s="30" t="s">
        <v>15320</v>
      </c>
      <c r="D4842" s="36" t="s">
        <v>99</v>
      </c>
      <c r="E4842" s="36" t="s">
        <v>10498</v>
      </c>
      <c r="F4842" s="115"/>
    </row>
    <row r="4843" spans="1:6" x14ac:dyDescent="0.25">
      <c r="A4843" s="36" t="s">
        <v>10677</v>
      </c>
      <c r="B4843" s="36">
        <v>13476</v>
      </c>
      <c r="C4843" s="30" t="s">
        <v>15321</v>
      </c>
      <c r="D4843" s="36" t="s">
        <v>99</v>
      </c>
      <c r="E4843" s="36" t="s">
        <v>10498</v>
      </c>
      <c r="F4843" s="115"/>
    </row>
    <row r="4844" spans="1:6" x14ac:dyDescent="0.25">
      <c r="A4844" s="36" t="s">
        <v>10677</v>
      </c>
      <c r="B4844" s="36">
        <v>44491</v>
      </c>
      <c r="C4844" s="30" t="s">
        <v>15322</v>
      </c>
      <c r="D4844" s="36" t="s">
        <v>99</v>
      </c>
      <c r="E4844" s="36" t="s">
        <v>10498</v>
      </c>
      <c r="F4844" s="115"/>
    </row>
    <row r="4845" spans="1:6" x14ac:dyDescent="0.25">
      <c r="A4845" s="36" t="s">
        <v>10677</v>
      </c>
      <c r="B4845" s="36">
        <v>10488</v>
      </c>
      <c r="C4845" s="30" t="s">
        <v>15323</v>
      </c>
      <c r="D4845" s="36" t="s">
        <v>99</v>
      </c>
      <c r="E4845" s="36" t="s">
        <v>10505</v>
      </c>
      <c r="F4845" s="115"/>
    </row>
    <row r="4846" spans="1:6" x14ac:dyDescent="0.25">
      <c r="A4846" s="36" t="s">
        <v>10677</v>
      </c>
      <c r="B4846" s="36">
        <v>13606</v>
      </c>
      <c r="C4846" s="30" t="s">
        <v>15324</v>
      </c>
      <c r="D4846" s="36" t="s">
        <v>99</v>
      </c>
      <c r="E4846" s="36" t="s">
        <v>10498</v>
      </c>
      <c r="F4846" s="115"/>
    </row>
    <row r="4847" spans="1:6" x14ac:dyDescent="0.25">
      <c r="A4847" s="36" t="s">
        <v>10643</v>
      </c>
      <c r="B4847" s="36">
        <v>10489</v>
      </c>
      <c r="C4847" s="30" t="s">
        <v>15325</v>
      </c>
      <c r="D4847" s="36" t="s">
        <v>64</v>
      </c>
      <c r="E4847" s="36" t="s">
        <v>10498</v>
      </c>
      <c r="F4847" s="115">
        <v>29.39</v>
      </c>
    </row>
    <row r="4848" spans="1:6" x14ac:dyDescent="0.25">
      <c r="A4848" s="36" t="s">
        <v>10643</v>
      </c>
      <c r="B4848" s="36">
        <v>41073</v>
      </c>
      <c r="C4848" s="30" t="s">
        <v>15326</v>
      </c>
      <c r="D4848" s="36" t="s">
        <v>7170</v>
      </c>
      <c r="E4848" s="36" t="s">
        <v>10498</v>
      </c>
      <c r="F4848" s="115">
        <v>5156.3500000000004</v>
      </c>
    </row>
    <row r="4849" spans="1:6" x14ac:dyDescent="0.25">
      <c r="A4849" s="36" t="s">
        <v>10496</v>
      </c>
      <c r="B4849" s="36">
        <v>34391</v>
      </c>
      <c r="C4849" s="30" t="s">
        <v>15327</v>
      </c>
      <c r="D4849" s="36" t="s">
        <v>97</v>
      </c>
      <c r="E4849" s="36" t="s">
        <v>10498</v>
      </c>
      <c r="F4849" s="115">
        <v>682.21</v>
      </c>
    </row>
    <row r="4850" spans="1:6" x14ac:dyDescent="0.25">
      <c r="A4850" s="36" t="s">
        <v>10496</v>
      </c>
      <c r="B4850" s="36">
        <v>10496</v>
      </c>
      <c r="C4850" s="30" t="s">
        <v>15328</v>
      </c>
      <c r="D4850" s="36" t="s">
        <v>97</v>
      </c>
      <c r="E4850" s="36" t="s">
        <v>10498</v>
      </c>
      <c r="F4850" s="115">
        <v>593.75</v>
      </c>
    </row>
    <row r="4851" spans="1:6" x14ac:dyDescent="0.25">
      <c r="A4851" s="36" t="s">
        <v>10496</v>
      </c>
      <c r="B4851" s="36">
        <v>10497</v>
      </c>
      <c r="C4851" s="30" t="s">
        <v>15329</v>
      </c>
      <c r="D4851" s="36" t="s">
        <v>97</v>
      </c>
      <c r="E4851" s="36" t="s">
        <v>10498</v>
      </c>
      <c r="F4851" s="115">
        <v>1543.74</v>
      </c>
    </row>
    <row r="4852" spans="1:6" x14ac:dyDescent="0.25">
      <c r="A4852" s="36" t="s">
        <v>10496</v>
      </c>
      <c r="B4852" s="36">
        <v>10504</v>
      </c>
      <c r="C4852" s="30" t="s">
        <v>15330</v>
      </c>
      <c r="D4852" s="36" t="s">
        <v>97</v>
      </c>
      <c r="E4852" s="36" t="s">
        <v>10498</v>
      </c>
      <c r="F4852" s="115">
        <v>1805</v>
      </c>
    </row>
    <row r="4853" spans="1:6" x14ac:dyDescent="0.25">
      <c r="A4853" s="36" t="s">
        <v>10499</v>
      </c>
      <c r="B4853" s="36">
        <v>34390</v>
      </c>
      <c r="C4853" s="30" t="s">
        <v>15331</v>
      </c>
      <c r="D4853" s="36" t="s">
        <v>97</v>
      </c>
      <c r="E4853" s="36" t="s">
        <v>10498</v>
      </c>
      <c r="F4853" s="115">
        <v>531.99</v>
      </c>
    </row>
    <row r="4854" spans="1:6" x14ac:dyDescent="0.25">
      <c r="A4854" s="36" t="s">
        <v>10499</v>
      </c>
      <c r="B4854" s="36">
        <v>34389</v>
      </c>
      <c r="C4854" s="30" t="s">
        <v>15332</v>
      </c>
      <c r="D4854" s="36" t="s">
        <v>97</v>
      </c>
      <c r="E4854" s="36" t="s">
        <v>10498</v>
      </c>
      <c r="F4854" s="115">
        <v>166.25</v>
      </c>
    </row>
    <row r="4855" spans="1:6" x14ac:dyDescent="0.25">
      <c r="A4855" s="36" t="s">
        <v>10499</v>
      </c>
      <c r="B4855" s="36">
        <v>34388</v>
      </c>
      <c r="C4855" s="30" t="s">
        <v>15333</v>
      </c>
      <c r="D4855" s="36" t="s">
        <v>97</v>
      </c>
      <c r="E4855" s="36" t="s">
        <v>10498</v>
      </c>
      <c r="F4855" s="115">
        <v>236.28</v>
      </c>
    </row>
    <row r="4856" spans="1:6" x14ac:dyDescent="0.25">
      <c r="A4856" s="36" t="s">
        <v>10499</v>
      </c>
      <c r="B4856" s="36">
        <v>34387</v>
      </c>
      <c r="C4856" s="30" t="s">
        <v>15334</v>
      </c>
      <c r="D4856" s="36" t="s">
        <v>97</v>
      </c>
      <c r="E4856" s="36" t="s">
        <v>10498</v>
      </c>
      <c r="F4856" s="115">
        <v>383.56</v>
      </c>
    </row>
    <row r="4857" spans="1:6" x14ac:dyDescent="0.25">
      <c r="A4857" s="36" t="s">
        <v>10499</v>
      </c>
      <c r="B4857" s="36">
        <v>11188</v>
      </c>
      <c r="C4857" s="30" t="s">
        <v>15335</v>
      </c>
      <c r="D4857" s="36" t="s">
        <v>97</v>
      </c>
      <c r="E4857" s="36" t="s">
        <v>10498</v>
      </c>
      <c r="F4857" s="115">
        <v>189.99</v>
      </c>
    </row>
    <row r="4858" spans="1:6" x14ac:dyDescent="0.25">
      <c r="A4858" s="36" t="s">
        <v>10499</v>
      </c>
      <c r="B4858" s="36">
        <v>11189</v>
      </c>
      <c r="C4858" s="30" t="s">
        <v>15336</v>
      </c>
      <c r="D4858" s="36" t="s">
        <v>97</v>
      </c>
      <c r="E4858" s="36" t="s">
        <v>10498</v>
      </c>
      <c r="F4858" s="115">
        <v>285</v>
      </c>
    </row>
    <row r="4859" spans="1:6" x14ac:dyDescent="0.25">
      <c r="A4859" s="36" t="s">
        <v>10499</v>
      </c>
      <c r="B4859" s="36">
        <v>21107</v>
      </c>
      <c r="C4859" s="30" t="s">
        <v>15337</v>
      </c>
      <c r="D4859" s="36" t="s">
        <v>97</v>
      </c>
      <c r="E4859" s="36" t="s">
        <v>10498</v>
      </c>
      <c r="F4859" s="115">
        <v>205.1</v>
      </c>
    </row>
    <row r="4860" spans="1:6" x14ac:dyDescent="0.25">
      <c r="A4860" s="36" t="s">
        <v>10499</v>
      </c>
      <c r="B4860" s="36">
        <v>34386</v>
      </c>
      <c r="C4860" s="30" t="s">
        <v>15338</v>
      </c>
      <c r="D4860" s="36" t="s">
        <v>97</v>
      </c>
      <c r="E4860" s="36" t="s">
        <v>10498</v>
      </c>
      <c r="F4860" s="115">
        <v>356.25</v>
      </c>
    </row>
    <row r="4861" spans="1:6" x14ac:dyDescent="0.25">
      <c r="A4861" s="36" t="s">
        <v>10499</v>
      </c>
      <c r="B4861" s="36">
        <v>10490</v>
      </c>
      <c r="C4861" s="30" t="s">
        <v>15339</v>
      </c>
      <c r="D4861" s="36" t="s">
        <v>97</v>
      </c>
      <c r="E4861" s="36" t="s">
        <v>10498</v>
      </c>
      <c r="F4861" s="115">
        <v>124.68</v>
      </c>
    </row>
    <row r="4862" spans="1:6" x14ac:dyDescent="0.25">
      <c r="A4862" s="36" t="s">
        <v>10499</v>
      </c>
      <c r="B4862" s="36">
        <v>10492</v>
      </c>
      <c r="C4862" s="30" t="s">
        <v>15340</v>
      </c>
      <c r="D4862" s="36" t="s">
        <v>97</v>
      </c>
      <c r="E4862" s="36" t="s">
        <v>10505</v>
      </c>
      <c r="F4862" s="115">
        <v>142.5</v>
      </c>
    </row>
    <row r="4863" spans="1:6" x14ac:dyDescent="0.25">
      <c r="A4863" s="36" t="s">
        <v>10499</v>
      </c>
      <c r="B4863" s="36">
        <v>10493</v>
      </c>
      <c r="C4863" s="30" t="s">
        <v>15341</v>
      </c>
      <c r="D4863" s="36" t="s">
        <v>97</v>
      </c>
      <c r="E4863" s="36" t="s">
        <v>10498</v>
      </c>
      <c r="F4863" s="115">
        <v>166.25</v>
      </c>
    </row>
    <row r="4864" spans="1:6" x14ac:dyDescent="0.25">
      <c r="A4864" s="36" t="s">
        <v>10499</v>
      </c>
      <c r="B4864" s="36">
        <v>10491</v>
      </c>
      <c r="C4864" s="30" t="s">
        <v>15342</v>
      </c>
      <c r="D4864" s="36" t="s">
        <v>97</v>
      </c>
      <c r="E4864" s="36" t="s">
        <v>10498</v>
      </c>
      <c r="F4864" s="115">
        <v>201.87</v>
      </c>
    </row>
    <row r="4865" spans="1:6" x14ac:dyDescent="0.25">
      <c r="A4865" s="36" t="s">
        <v>10499</v>
      </c>
      <c r="B4865" s="36">
        <v>34385</v>
      </c>
      <c r="C4865" s="30" t="s">
        <v>15343</v>
      </c>
      <c r="D4865" s="36" t="s">
        <v>97</v>
      </c>
      <c r="E4865" s="36" t="s">
        <v>10498</v>
      </c>
      <c r="F4865" s="115">
        <v>294.5</v>
      </c>
    </row>
    <row r="4866" spans="1:6" x14ac:dyDescent="0.25">
      <c r="A4866" s="36" t="s">
        <v>10499</v>
      </c>
      <c r="B4866" s="36">
        <v>10499</v>
      </c>
      <c r="C4866" s="30" t="s">
        <v>15344</v>
      </c>
      <c r="D4866" s="36" t="s">
        <v>97</v>
      </c>
      <c r="E4866" s="36" t="s">
        <v>10498</v>
      </c>
      <c r="F4866" s="115">
        <v>118.74</v>
      </c>
    </row>
    <row r="4867" spans="1:6" x14ac:dyDescent="0.25">
      <c r="A4867" s="36" t="s">
        <v>10499</v>
      </c>
      <c r="B4867" s="36">
        <v>34384</v>
      </c>
      <c r="C4867" s="30" t="s">
        <v>15345</v>
      </c>
      <c r="D4867" s="36" t="s">
        <v>97</v>
      </c>
      <c r="E4867" s="36" t="s">
        <v>10498</v>
      </c>
      <c r="F4867" s="115">
        <v>356.25</v>
      </c>
    </row>
    <row r="4868" spans="1:6" x14ac:dyDescent="0.25">
      <c r="A4868" s="36" t="s">
        <v>10499</v>
      </c>
      <c r="B4868" s="36">
        <v>11185</v>
      </c>
      <c r="C4868" s="30" t="s">
        <v>15346</v>
      </c>
      <c r="D4868" s="36" t="s">
        <v>97</v>
      </c>
      <c r="E4868" s="36" t="s">
        <v>10498</v>
      </c>
      <c r="F4868" s="115">
        <v>368.12</v>
      </c>
    </row>
    <row r="4869" spans="1:6" x14ac:dyDescent="0.25">
      <c r="A4869" s="36" t="s">
        <v>10499</v>
      </c>
      <c r="B4869" s="36">
        <v>10507</v>
      </c>
      <c r="C4869" s="30" t="s">
        <v>15347</v>
      </c>
      <c r="D4869" s="36" t="s">
        <v>97</v>
      </c>
      <c r="E4869" s="36" t="s">
        <v>10498</v>
      </c>
      <c r="F4869" s="115">
        <v>443.78</v>
      </c>
    </row>
    <row r="4870" spans="1:6" x14ac:dyDescent="0.25">
      <c r="A4870" s="36" t="s">
        <v>10499</v>
      </c>
      <c r="B4870" s="36">
        <v>10505</v>
      </c>
      <c r="C4870" s="30" t="s">
        <v>15348</v>
      </c>
      <c r="D4870" s="36" t="s">
        <v>97</v>
      </c>
      <c r="E4870" s="36" t="s">
        <v>10498</v>
      </c>
      <c r="F4870" s="115">
        <v>261.86</v>
      </c>
    </row>
    <row r="4871" spans="1:6" x14ac:dyDescent="0.25">
      <c r="A4871" s="36" t="s">
        <v>10499</v>
      </c>
      <c r="B4871" s="36">
        <v>10506</v>
      </c>
      <c r="C4871" s="30" t="s">
        <v>15349</v>
      </c>
      <c r="D4871" s="36" t="s">
        <v>97</v>
      </c>
      <c r="E4871" s="36" t="s">
        <v>10498</v>
      </c>
      <c r="F4871" s="115">
        <v>341.84</v>
      </c>
    </row>
    <row r="4872" spans="1:6" x14ac:dyDescent="0.25">
      <c r="A4872" s="36" t="s">
        <v>10499</v>
      </c>
      <c r="B4872" s="36">
        <v>5031</v>
      </c>
      <c r="C4872" s="30" t="s">
        <v>15350</v>
      </c>
      <c r="D4872" s="36" t="s">
        <v>97</v>
      </c>
      <c r="E4872" s="36" t="s">
        <v>10505</v>
      </c>
      <c r="F4872" s="115">
        <v>480</v>
      </c>
    </row>
    <row r="4873" spans="1:6" x14ac:dyDescent="0.25">
      <c r="A4873" s="36" t="s">
        <v>10499</v>
      </c>
      <c r="B4873" s="36">
        <v>10502</v>
      </c>
      <c r="C4873" s="30" t="s">
        <v>15351</v>
      </c>
      <c r="D4873" s="36" t="s">
        <v>97</v>
      </c>
      <c r="E4873" s="36" t="s">
        <v>10498</v>
      </c>
      <c r="F4873" s="115">
        <v>559.30999999999995</v>
      </c>
    </row>
    <row r="4874" spans="1:6" x14ac:dyDescent="0.25">
      <c r="A4874" s="36" t="s">
        <v>10499</v>
      </c>
      <c r="B4874" s="36">
        <v>10501</v>
      </c>
      <c r="C4874" s="30" t="s">
        <v>15352</v>
      </c>
      <c r="D4874" s="36" t="s">
        <v>97</v>
      </c>
      <c r="E4874" s="36" t="s">
        <v>10498</v>
      </c>
      <c r="F4874" s="115">
        <v>315.99</v>
      </c>
    </row>
    <row r="4875" spans="1:6" x14ac:dyDescent="0.25">
      <c r="A4875" s="36" t="s">
        <v>10499</v>
      </c>
      <c r="B4875" s="36">
        <v>10503</v>
      </c>
      <c r="C4875" s="30" t="s">
        <v>15353</v>
      </c>
      <c r="D4875" s="36" t="s">
        <v>97</v>
      </c>
      <c r="E4875" s="36" t="s">
        <v>10498</v>
      </c>
      <c r="F4875" s="115">
        <v>426.91</v>
      </c>
    </row>
    <row r="4876" spans="1:6" x14ac:dyDescent="0.25">
      <c r="A4876" s="36" t="s">
        <v>10499</v>
      </c>
      <c r="B4876" s="36">
        <v>4500</v>
      </c>
      <c r="C4876" s="30" t="s">
        <v>15354</v>
      </c>
      <c r="D4876" s="36" t="s">
        <v>106</v>
      </c>
      <c r="E4876" s="36" t="s">
        <v>10498</v>
      </c>
      <c r="F4876" s="115">
        <v>13.72</v>
      </c>
    </row>
    <row r="4877" spans="1:6" x14ac:dyDescent="0.25">
      <c r="A4877" s="36" t="s">
        <v>10499</v>
      </c>
      <c r="B4877" s="36">
        <v>4448</v>
      </c>
      <c r="C4877" s="30" t="s">
        <v>15355</v>
      </c>
      <c r="D4877" s="36" t="s">
        <v>106</v>
      </c>
      <c r="E4877" s="36" t="s">
        <v>10498</v>
      </c>
      <c r="F4877" s="115">
        <v>18.84</v>
      </c>
    </row>
    <row r="4878" spans="1:6" x14ac:dyDescent="0.25">
      <c r="A4878" s="36" t="s">
        <v>10499</v>
      </c>
      <c r="B4878" s="36">
        <v>20213</v>
      </c>
      <c r="C4878" s="30" t="s">
        <v>15356</v>
      </c>
      <c r="D4878" s="36" t="s">
        <v>106</v>
      </c>
      <c r="E4878" s="36" t="s">
        <v>10498</v>
      </c>
      <c r="F4878" s="115">
        <v>40.200000000000003</v>
      </c>
    </row>
    <row r="4879" spans="1:6" x14ac:dyDescent="0.25">
      <c r="A4879" s="36" t="s">
        <v>10499</v>
      </c>
      <c r="B4879" s="36">
        <v>20211</v>
      </c>
      <c r="C4879" s="30" t="s">
        <v>15357</v>
      </c>
      <c r="D4879" s="36" t="s">
        <v>106</v>
      </c>
      <c r="E4879" s="36" t="s">
        <v>10498</v>
      </c>
      <c r="F4879" s="115">
        <v>53.23</v>
      </c>
    </row>
    <row r="4880" spans="1:6" x14ac:dyDescent="0.25">
      <c r="A4880" s="36" t="s">
        <v>10499</v>
      </c>
      <c r="B4880" s="36">
        <v>40270</v>
      </c>
      <c r="C4880" s="30" t="s">
        <v>15358</v>
      </c>
      <c r="D4880" s="36" t="s">
        <v>106</v>
      </c>
      <c r="E4880" s="36" t="s">
        <v>10505</v>
      </c>
      <c r="F4880" s="115"/>
    </row>
    <row r="4881" spans="1:6" x14ac:dyDescent="0.25">
      <c r="A4881" s="36" t="s">
        <v>10499</v>
      </c>
      <c r="B4881" s="36">
        <v>4425</v>
      </c>
      <c r="C4881" s="30" t="s">
        <v>15359</v>
      </c>
      <c r="D4881" s="36" t="s">
        <v>106</v>
      </c>
      <c r="E4881" s="36" t="s">
        <v>10498</v>
      </c>
      <c r="F4881" s="115">
        <v>43.99</v>
      </c>
    </row>
    <row r="4882" spans="1:6" x14ac:dyDescent="0.25">
      <c r="A4882" s="36" t="s">
        <v>10499</v>
      </c>
      <c r="B4882" s="36">
        <v>4472</v>
      </c>
      <c r="C4882" s="30" t="s">
        <v>15360</v>
      </c>
      <c r="D4882" s="36" t="s">
        <v>106</v>
      </c>
      <c r="E4882" s="36" t="s">
        <v>10498</v>
      </c>
      <c r="F4882" s="115">
        <v>54.96</v>
      </c>
    </row>
    <row r="4883" spans="1:6" x14ac:dyDescent="0.25">
      <c r="A4883" s="36" t="s">
        <v>10499</v>
      </c>
      <c r="B4883" s="36">
        <v>35272</v>
      </c>
      <c r="C4883" s="30" t="s">
        <v>15361</v>
      </c>
      <c r="D4883" s="36" t="s">
        <v>106</v>
      </c>
      <c r="E4883" s="36" t="s">
        <v>10498</v>
      </c>
      <c r="F4883" s="115">
        <v>79.44</v>
      </c>
    </row>
    <row r="4884" spans="1:6" x14ac:dyDescent="0.25">
      <c r="A4884" s="36" t="s">
        <v>10499</v>
      </c>
      <c r="B4884" s="36">
        <v>4481</v>
      </c>
      <c r="C4884" s="30" t="s">
        <v>15362</v>
      </c>
      <c r="D4884" s="36" t="s">
        <v>106</v>
      </c>
      <c r="E4884" s="36" t="s">
        <v>10498</v>
      </c>
      <c r="F4884" s="115">
        <v>85.04</v>
      </c>
    </row>
    <row r="4885" spans="1:6" x14ac:dyDescent="0.25">
      <c r="A4885" s="36" t="s">
        <v>10643</v>
      </c>
      <c r="B4885" s="36">
        <v>34345</v>
      </c>
      <c r="C4885" s="30" t="s">
        <v>15363</v>
      </c>
      <c r="D4885" s="36" t="s">
        <v>64</v>
      </c>
      <c r="E4885" s="36" t="s">
        <v>10498</v>
      </c>
      <c r="F4885" s="115">
        <v>22.88</v>
      </c>
    </row>
    <row r="4886" spans="1:6" x14ac:dyDescent="0.25">
      <c r="A4886" s="36" t="s">
        <v>10643</v>
      </c>
      <c r="B4886" s="36">
        <v>41096</v>
      </c>
      <c r="C4886" s="30" t="s">
        <v>15364</v>
      </c>
      <c r="D4886" s="36" t="s">
        <v>7170</v>
      </c>
      <c r="E4886" s="36" t="s">
        <v>10498</v>
      </c>
      <c r="F4886" s="115">
        <v>4016.64</v>
      </c>
    </row>
  </sheetData>
  <autoFilter ref="A10:F131095" xr:uid="{00000000-0009-0000-0000-000002000000}"/>
  <hyperlinks>
    <hyperlink ref="A9" r:id="rId1" xr:uid="{251247B4-DC5F-4124-820A-D6ED896496F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5</vt:i4>
      </vt:variant>
    </vt:vector>
  </HeadingPairs>
  <TitlesOfParts>
    <vt:vector size="13" baseType="lpstr">
      <vt:lpstr>P.O. CALÇADAS E BOLSÃO </vt:lpstr>
      <vt:lpstr>Composições</vt:lpstr>
      <vt:lpstr>Cotação</vt:lpstr>
      <vt:lpstr>BDI SERVIÇOS</vt:lpstr>
      <vt:lpstr>BDI MAT. E EQUIP.</vt:lpstr>
      <vt:lpstr>CRONOGRAMA</vt:lpstr>
      <vt:lpstr>CSD</vt:lpstr>
      <vt:lpstr>ISD</vt:lpstr>
      <vt:lpstr>'BDI MAT. E EQUIP.'!Area_de_impressao</vt:lpstr>
      <vt:lpstr>'BDI SERVIÇOS'!Area_de_impressao</vt:lpstr>
      <vt:lpstr>Composições!Area_de_impressao</vt:lpstr>
      <vt:lpstr>Cotação!Area_de_impressao</vt:lpstr>
      <vt:lpstr>'P.O. CALÇADAS E BOLSÃO '!Area_de_impressao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Maik_Jana</dc:creator>
  <cp:lastModifiedBy>AUREA MUNHOZ</cp:lastModifiedBy>
  <cp:lastPrinted>2026-08-31T19:24:46Z</cp:lastPrinted>
  <dcterms:created xsi:type="dcterms:W3CDTF">2015-09-11T18:19:16Z</dcterms:created>
  <dcterms:modified xsi:type="dcterms:W3CDTF">2026-10-27T14:30:55Z</dcterms:modified>
</cp:coreProperties>
</file>